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PORTAFOLIO\Practicando Excel\"/>
    </mc:Choice>
  </mc:AlternateContent>
  <xr:revisionPtr revIDLastSave="0" documentId="13_ncr:1_{939E9DE0-2C32-4D2C-98AF-DEEF5262EA95}" xr6:coauthVersionLast="47" xr6:coauthVersionMax="47" xr10:uidLastSave="{00000000-0000-0000-0000-000000000000}"/>
  <bookViews>
    <workbookView xWindow="-120" yWindow="-120" windowWidth="19440" windowHeight="15000" activeTab="2" xr2:uid="{29CBA0B5-D1BE-4EA2-A0E3-C9C52113D344}"/>
  </bookViews>
  <sheets>
    <sheet name="ANALISIS" sheetId="5" r:id="rId1"/>
    <sheet name="VENTAS" sheetId="1" r:id="rId2"/>
    <sheet name="PRECIOS" sheetId="2" r:id="rId3"/>
  </sheets>
  <definedNames>
    <definedName name="SegmentaciónDeDatos_FECHA">#N/A</definedName>
    <definedName name="SegmentaciónDeDatos_PRODUCTO_FINANCIERO">#N/A</definedName>
    <definedName name="SegmentaciónDeDatos_VENDEDOR">#N/A</definedName>
  </definedNames>
  <calcPr calcId="191029"/>
  <pivotCaches>
    <pivotCache cacheId="0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" i="1" l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G9293" i="1" s="1"/>
  <c r="F9294" i="1"/>
  <c r="F9295" i="1"/>
  <c r="F9296" i="1"/>
  <c r="F9297" i="1"/>
  <c r="G9297" i="1" s="1"/>
  <c r="F9298" i="1"/>
  <c r="F9299" i="1"/>
  <c r="F9300" i="1"/>
  <c r="F9301" i="1"/>
  <c r="G9301" i="1" s="1"/>
  <c r="F9302" i="1"/>
  <c r="F9303" i="1"/>
  <c r="F9304" i="1"/>
  <c r="F9305" i="1"/>
  <c r="G9305" i="1" s="1"/>
  <c r="F9306" i="1"/>
  <c r="F9307" i="1"/>
  <c r="F9308" i="1"/>
  <c r="F9309" i="1"/>
  <c r="G9309" i="1" s="1"/>
  <c r="F9310" i="1"/>
  <c r="F9311" i="1"/>
  <c r="F9312" i="1"/>
  <c r="F9313" i="1"/>
  <c r="G9313" i="1" s="1"/>
  <c r="F9314" i="1"/>
  <c r="F9315" i="1"/>
  <c r="F9316" i="1"/>
  <c r="F9317" i="1"/>
  <c r="G9317" i="1" s="1"/>
  <c r="F9318" i="1"/>
  <c r="F9319" i="1"/>
  <c r="F9320" i="1"/>
  <c r="F9321" i="1"/>
  <c r="G9321" i="1" s="1"/>
  <c r="F9322" i="1"/>
  <c r="F9323" i="1"/>
  <c r="F9324" i="1"/>
  <c r="F9325" i="1"/>
  <c r="G9325" i="1" s="1"/>
  <c r="F9326" i="1"/>
  <c r="F9327" i="1"/>
  <c r="F9328" i="1"/>
  <c r="F9329" i="1"/>
  <c r="G9329" i="1" s="1"/>
  <c r="F9330" i="1"/>
  <c r="F9331" i="1"/>
  <c r="F9332" i="1"/>
  <c r="F9333" i="1"/>
  <c r="G9333" i="1" s="1"/>
  <c r="F9334" i="1"/>
  <c r="F9335" i="1"/>
  <c r="F9336" i="1"/>
  <c r="F9337" i="1"/>
  <c r="G9337" i="1" s="1"/>
  <c r="F9338" i="1"/>
  <c r="F9339" i="1"/>
  <c r="F9340" i="1"/>
  <c r="F9341" i="1"/>
  <c r="G9341" i="1" s="1"/>
  <c r="F9342" i="1"/>
  <c r="F9343" i="1"/>
  <c r="F9344" i="1"/>
  <c r="F9345" i="1"/>
  <c r="G9345" i="1" s="1"/>
  <c r="F9346" i="1"/>
  <c r="F9347" i="1"/>
  <c r="F9348" i="1"/>
  <c r="F9349" i="1"/>
  <c r="G9349" i="1" s="1"/>
  <c r="F9350" i="1"/>
  <c r="F9351" i="1"/>
  <c r="F9352" i="1"/>
  <c r="F9353" i="1"/>
  <c r="G9353" i="1" s="1"/>
  <c r="F9354" i="1"/>
  <c r="F9355" i="1"/>
  <c r="F9356" i="1"/>
  <c r="F9357" i="1"/>
  <c r="G9357" i="1" s="1"/>
  <c r="F9358" i="1"/>
  <c r="F9359" i="1"/>
  <c r="F9360" i="1"/>
  <c r="F9361" i="1"/>
  <c r="G9361" i="1" s="1"/>
  <c r="F9362" i="1"/>
  <c r="F9363" i="1"/>
  <c r="F9364" i="1"/>
  <c r="F9365" i="1"/>
  <c r="G9365" i="1" s="1"/>
  <c r="F9366" i="1"/>
  <c r="F9367" i="1"/>
  <c r="F9368" i="1"/>
  <c r="F9369" i="1"/>
  <c r="G9369" i="1" s="1"/>
  <c r="F9370" i="1"/>
  <c r="F9371" i="1"/>
  <c r="F9372" i="1"/>
  <c r="F9373" i="1"/>
  <c r="G9373" i="1" s="1"/>
  <c r="F9374" i="1"/>
  <c r="F9375" i="1"/>
  <c r="F9376" i="1"/>
  <c r="F9377" i="1"/>
  <c r="G9377" i="1" s="1"/>
  <c r="F9378" i="1"/>
  <c r="F9379" i="1"/>
  <c r="F9380" i="1"/>
  <c r="F9381" i="1"/>
  <c r="G9381" i="1" s="1"/>
  <c r="F9382" i="1"/>
  <c r="F9383" i="1"/>
  <c r="F9384" i="1"/>
  <c r="F9385" i="1"/>
  <c r="G9385" i="1" s="1"/>
  <c r="F9386" i="1"/>
  <c r="F9387" i="1"/>
  <c r="F9388" i="1"/>
  <c r="F9389" i="1"/>
  <c r="G9389" i="1" s="1"/>
  <c r="F9390" i="1"/>
  <c r="F9391" i="1"/>
  <c r="F9392" i="1"/>
  <c r="F9393" i="1"/>
  <c r="G9393" i="1" s="1"/>
  <c r="F9394" i="1"/>
  <c r="F9395" i="1"/>
  <c r="F9396" i="1"/>
  <c r="F9397" i="1"/>
  <c r="G9397" i="1" s="1"/>
  <c r="F9398" i="1"/>
  <c r="F9399" i="1"/>
  <c r="F9400" i="1"/>
  <c r="F9401" i="1"/>
  <c r="G9401" i="1" s="1"/>
  <c r="F9402" i="1"/>
  <c r="F9403" i="1"/>
  <c r="F9404" i="1"/>
  <c r="F9405" i="1"/>
  <c r="G9405" i="1" s="1"/>
  <c r="F9406" i="1"/>
  <c r="F9407" i="1"/>
  <c r="F9408" i="1"/>
  <c r="F9409" i="1"/>
  <c r="G9409" i="1" s="1"/>
  <c r="F9410" i="1"/>
  <c r="F9411" i="1"/>
  <c r="F9412" i="1"/>
  <c r="F9413" i="1"/>
  <c r="G9413" i="1" s="1"/>
  <c r="F9414" i="1"/>
  <c r="F9415" i="1"/>
  <c r="F9416" i="1"/>
  <c r="F9417" i="1"/>
  <c r="G9417" i="1" s="1"/>
  <c r="F9418" i="1"/>
  <c r="F9419" i="1"/>
  <c r="F9420" i="1"/>
  <c r="F9421" i="1"/>
  <c r="G9421" i="1" s="1"/>
  <c r="F9422" i="1"/>
  <c r="F9423" i="1"/>
  <c r="F9424" i="1"/>
  <c r="F9425" i="1"/>
  <c r="G9425" i="1" s="1"/>
  <c r="F9426" i="1"/>
  <c r="F9427" i="1"/>
  <c r="F9428" i="1"/>
  <c r="F9429" i="1"/>
  <c r="G9429" i="1" s="1"/>
  <c r="F9430" i="1"/>
  <c r="F9431" i="1"/>
  <c r="F9432" i="1"/>
  <c r="F9433" i="1"/>
  <c r="G9433" i="1" s="1"/>
  <c r="F9434" i="1"/>
  <c r="F9435" i="1"/>
  <c r="F9436" i="1"/>
  <c r="F9437" i="1"/>
  <c r="G9437" i="1" s="1"/>
  <c r="F9438" i="1"/>
  <c r="F9439" i="1"/>
  <c r="F9440" i="1"/>
  <c r="F9441" i="1"/>
  <c r="G9441" i="1" s="1"/>
  <c r="F9442" i="1"/>
  <c r="F9443" i="1"/>
  <c r="F9444" i="1"/>
  <c r="F9445" i="1"/>
  <c r="G9445" i="1" s="1"/>
  <c r="F9446" i="1"/>
  <c r="F9447" i="1"/>
  <c r="F9448" i="1"/>
  <c r="F9449" i="1"/>
  <c r="G9449" i="1" s="1"/>
  <c r="F9450" i="1"/>
  <c r="F9451" i="1"/>
  <c r="F9452" i="1"/>
  <c r="F9453" i="1"/>
  <c r="G9453" i="1" s="1"/>
  <c r="F9454" i="1"/>
  <c r="F9455" i="1"/>
  <c r="F9456" i="1"/>
  <c r="F9457" i="1"/>
  <c r="G9457" i="1" s="1"/>
  <c r="F9458" i="1"/>
  <c r="F9459" i="1"/>
  <c r="F9460" i="1"/>
  <c r="F9461" i="1"/>
  <c r="G9461" i="1" s="1"/>
  <c r="F9462" i="1"/>
  <c r="F9463" i="1"/>
  <c r="F9464" i="1"/>
  <c r="F9465" i="1"/>
  <c r="G9465" i="1" s="1"/>
  <c r="F9466" i="1"/>
  <c r="F9467" i="1"/>
  <c r="F9468" i="1"/>
  <c r="F9469" i="1"/>
  <c r="G9469" i="1" s="1"/>
  <c r="F9470" i="1"/>
  <c r="F9471" i="1"/>
  <c r="F9472" i="1"/>
  <c r="F9473" i="1"/>
  <c r="G9473" i="1" s="1"/>
  <c r="F9474" i="1"/>
  <c r="F9475" i="1"/>
  <c r="F9476" i="1"/>
  <c r="F9477" i="1"/>
  <c r="G9477" i="1" s="1"/>
  <c r="F9478" i="1"/>
  <c r="F9479" i="1"/>
  <c r="F9480" i="1"/>
  <c r="F9481" i="1"/>
  <c r="G9481" i="1" s="1"/>
  <c r="F9482" i="1"/>
  <c r="F9483" i="1"/>
  <c r="F9484" i="1"/>
  <c r="F9485" i="1"/>
  <c r="G9485" i="1" s="1"/>
  <c r="F9486" i="1"/>
  <c r="F9487" i="1"/>
  <c r="F9488" i="1"/>
  <c r="F9489" i="1"/>
  <c r="G9489" i="1" s="1"/>
  <c r="F9490" i="1"/>
  <c r="F9491" i="1"/>
  <c r="F9492" i="1"/>
  <c r="F9493" i="1"/>
  <c r="G9493" i="1" s="1"/>
  <c r="F9494" i="1"/>
  <c r="F9495" i="1"/>
  <c r="F9496" i="1"/>
  <c r="F9497" i="1"/>
  <c r="G9497" i="1" s="1"/>
  <c r="F9498" i="1"/>
  <c r="F9499" i="1"/>
  <c r="F9500" i="1"/>
  <c r="F9501" i="1"/>
  <c r="G9501" i="1" s="1"/>
  <c r="F9502" i="1"/>
  <c r="F9503" i="1"/>
  <c r="F9504" i="1"/>
  <c r="F9505" i="1"/>
  <c r="G9505" i="1" s="1"/>
  <c r="F9506" i="1"/>
  <c r="F9507" i="1"/>
  <c r="F9508" i="1"/>
  <c r="F9509" i="1"/>
  <c r="G9509" i="1" s="1"/>
  <c r="F9510" i="1"/>
  <c r="F9511" i="1"/>
  <c r="F9512" i="1"/>
  <c r="F9513" i="1"/>
  <c r="G9513" i="1" s="1"/>
  <c r="F9514" i="1"/>
  <c r="F9515" i="1"/>
  <c r="F9516" i="1"/>
  <c r="F9517" i="1"/>
  <c r="G9517" i="1" s="1"/>
  <c r="F9518" i="1"/>
  <c r="F9519" i="1"/>
  <c r="F9520" i="1"/>
  <c r="F9521" i="1"/>
  <c r="G9521" i="1" s="1"/>
  <c r="F9522" i="1"/>
  <c r="F9523" i="1"/>
  <c r="F9524" i="1"/>
  <c r="F9525" i="1"/>
  <c r="G9525" i="1" s="1"/>
  <c r="F9526" i="1"/>
  <c r="F9527" i="1"/>
  <c r="F9528" i="1"/>
  <c r="F9529" i="1"/>
  <c r="G9529" i="1" s="1"/>
  <c r="F9530" i="1"/>
  <c r="F9531" i="1"/>
  <c r="F9532" i="1"/>
  <c r="F9533" i="1"/>
  <c r="G9533" i="1" s="1"/>
  <c r="F9534" i="1"/>
  <c r="F9535" i="1"/>
  <c r="F9536" i="1"/>
  <c r="F9537" i="1"/>
  <c r="G9537" i="1" s="1"/>
  <c r="F9538" i="1"/>
  <c r="F9539" i="1"/>
  <c r="F9540" i="1"/>
  <c r="F9541" i="1"/>
  <c r="G9541" i="1" s="1"/>
  <c r="F9542" i="1"/>
  <c r="F9543" i="1"/>
  <c r="F9544" i="1"/>
  <c r="F9545" i="1"/>
  <c r="G9545" i="1" s="1"/>
  <c r="F9546" i="1"/>
  <c r="F9547" i="1"/>
  <c r="F9548" i="1"/>
  <c r="F9549" i="1"/>
  <c r="G9549" i="1" s="1"/>
  <c r="F9550" i="1"/>
  <c r="F9551" i="1"/>
  <c r="F9552" i="1"/>
  <c r="F9553" i="1"/>
  <c r="G9553" i="1" s="1"/>
  <c r="F9554" i="1"/>
  <c r="F9555" i="1"/>
  <c r="F9556" i="1"/>
  <c r="F9557" i="1"/>
  <c r="G9557" i="1" s="1"/>
  <c r="F9558" i="1"/>
  <c r="F9559" i="1"/>
  <c r="F9560" i="1"/>
  <c r="F9561" i="1"/>
  <c r="G9561" i="1" s="1"/>
  <c r="F9562" i="1"/>
  <c r="F9563" i="1"/>
  <c r="F9564" i="1"/>
  <c r="F9565" i="1"/>
  <c r="G9565" i="1" s="1"/>
  <c r="F9566" i="1"/>
  <c r="F9567" i="1"/>
  <c r="F9568" i="1"/>
  <c r="F9569" i="1"/>
  <c r="G9569" i="1" s="1"/>
  <c r="F9570" i="1"/>
  <c r="F9571" i="1"/>
  <c r="F9572" i="1"/>
  <c r="F9573" i="1"/>
  <c r="G9573" i="1" s="1"/>
  <c r="F9574" i="1"/>
  <c r="F9575" i="1"/>
  <c r="F9576" i="1"/>
  <c r="F9577" i="1"/>
  <c r="G9577" i="1" s="1"/>
  <c r="F9578" i="1"/>
  <c r="F9579" i="1"/>
  <c r="F9580" i="1"/>
  <c r="F9581" i="1"/>
  <c r="G9581" i="1" s="1"/>
  <c r="F9582" i="1"/>
  <c r="F9583" i="1"/>
  <c r="F9584" i="1"/>
  <c r="F9585" i="1"/>
  <c r="G9585" i="1" s="1"/>
  <c r="F9586" i="1"/>
  <c r="F9587" i="1"/>
  <c r="F9588" i="1"/>
  <c r="F9589" i="1"/>
  <c r="G9589" i="1" s="1"/>
  <c r="F9590" i="1"/>
  <c r="F9591" i="1"/>
  <c r="F9592" i="1"/>
  <c r="F9593" i="1"/>
  <c r="G9593" i="1" s="1"/>
  <c r="F9594" i="1"/>
  <c r="F9595" i="1"/>
  <c r="F9596" i="1"/>
  <c r="F9597" i="1"/>
  <c r="G9597" i="1" s="1"/>
  <c r="F9598" i="1"/>
  <c r="F9599" i="1"/>
  <c r="F9600" i="1"/>
  <c r="F9601" i="1"/>
  <c r="G9601" i="1" s="1"/>
  <c r="F9602" i="1"/>
  <c r="F9603" i="1"/>
  <c r="F9604" i="1"/>
  <c r="F9605" i="1"/>
  <c r="G9605" i="1" s="1"/>
  <c r="F9606" i="1"/>
  <c r="F9607" i="1"/>
  <c r="F9608" i="1"/>
  <c r="F9609" i="1"/>
  <c r="G9609" i="1" s="1"/>
  <c r="F9610" i="1"/>
  <c r="F9611" i="1"/>
  <c r="F9612" i="1"/>
  <c r="F9613" i="1"/>
  <c r="G9613" i="1" s="1"/>
  <c r="F9614" i="1"/>
  <c r="F9615" i="1"/>
  <c r="F9616" i="1"/>
  <c r="F9617" i="1"/>
  <c r="G9617" i="1" s="1"/>
  <c r="F9618" i="1"/>
  <c r="F9619" i="1"/>
  <c r="F9620" i="1"/>
  <c r="F9621" i="1"/>
  <c r="G9621" i="1" s="1"/>
  <c r="F9622" i="1"/>
  <c r="F9623" i="1"/>
  <c r="F9624" i="1"/>
  <c r="F9625" i="1"/>
  <c r="G9625" i="1" s="1"/>
  <c r="F9626" i="1"/>
  <c r="F9627" i="1"/>
  <c r="F9628" i="1"/>
  <c r="F9629" i="1"/>
  <c r="G9629" i="1" s="1"/>
  <c r="F9630" i="1"/>
  <c r="F9631" i="1"/>
  <c r="F9632" i="1"/>
  <c r="F9633" i="1"/>
  <c r="G9633" i="1" s="1"/>
  <c r="F9634" i="1"/>
  <c r="F9635" i="1"/>
  <c r="F9636" i="1"/>
  <c r="F9637" i="1"/>
  <c r="G9637" i="1" s="1"/>
  <c r="F9638" i="1"/>
  <c r="F9639" i="1"/>
  <c r="F9640" i="1"/>
  <c r="F9641" i="1"/>
  <c r="G9641" i="1" s="1"/>
  <c r="F9642" i="1"/>
  <c r="F9643" i="1"/>
  <c r="F9644" i="1"/>
  <c r="F9645" i="1"/>
  <c r="G9645" i="1" s="1"/>
  <c r="F9646" i="1"/>
  <c r="F9647" i="1"/>
  <c r="F9648" i="1"/>
  <c r="F9649" i="1"/>
  <c r="G9649" i="1" s="1"/>
  <c r="F9650" i="1"/>
  <c r="F9651" i="1"/>
  <c r="F9652" i="1"/>
  <c r="F9653" i="1"/>
  <c r="G9653" i="1" s="1"/>
  <c r="F9654" i="1"/>
  <c r="F9655" i="1"/>
  <c r="F9656" i="1"/>
  <c r="F9657" i="1"/>
  <c r="G9657" i="1" s="1"/>
  <c r="F9658" i="1"/>
  <c r="F9659" i="1"/>
  <c r="F9660" i="1"/>
  <c r="F9661" i="1"/>
  <c r="G9661" i="1" s="1"/>
  <c r="F9662" i="1"/>
  <c r="F9663" i="1"/>
  <c r="F9664" i="1"/>
  <c r="F9665" i="1"/>
  <c r="G9665" i="1" s="1"/>
  <c r="F9666" i="1"/>
  <c r="F9667" i="1"/>
  <c r="F9668" i="1"/>
  <c r="F9669" i="1"/>
  <c r="G9669" i="1" s="1"/>
  <c r="F9670" i="1"/>
  <c r="F9671" i="1"/>
  <c r="F9672" i="1"/>
  <c r="F9673" i="1"/>
  <c r="G9673" i="1" s="1"/>
  <c r="F9674" i="1"/>
  <c r="F9675" i="1"/>
  <c r="F9676" i="1"/>
  <c r="F9677" i="1"/>
  <c r="G9677" i="1" s="1"/>
  <c r="F9678" i="1"/>
  <c r="F9679" i="1"/>
  <c r="F9680" i="1"/>
  <c r="F9681" i="1"/>
  <c r="G9681" i="1" s="1"/>
  <c r="F9682" i="1"/>
  <c r="F9683" i="1"/>
  <c r="F9684" i="1"/>
  <c r="F9685" i="1"/>
  <c r="G9685" i="1" s="1"/>
  <c r="F9686" i="1"/>
  <c r="F9687" i="1"/>
  <c r="F9688" i="1"/>
  <c r="F9689" i="1"/>
  <c r="G9689" i="1" s="1"/>
  <c r="F9690" i="1"/>
  <c r="F9691" i="1"/>
  <c r="F9692" i="1"/>
  <c r="F9693" i="1"/>
  <c r="G9693" i="1" s="1"/>
  <c r="F9694" i="1"/>
  <c r="F9695" i="1"/>
  <c r="F9696" i="1"/>
  <c r="F9697" i="1"/>
  <c r="G9697" i="1" s="1"/>
  <c r="F9698" i="1"/>
  <c r="F9699" i="1"/>
  <c r="F9700" i="1"/>
  <c r="F9701" i="1"/>
  <c r="G9701" i="1" s="1"/>
  <c r="F9702" i="1"/>
  <c r="F9703" i="1"/>
  <c r="F9704" i="1"/>
  <c r="F9705" i="1"/>
  <c r="G9705" i="1" s="1"/>
  <c r="F9706" i="1"/>
  <c r="F9707" i="1"/>
  <c r="F9708" i="1"/>
  <c r="F9709" i="1"/>
  <c r="G9709" i="1" s="1"/>
  <c r="F9710" i="1"/>
  <c r="F9711" i="1"/>
  <c r="F9712" i="1"/>
  <c r="F9713" i="1"/>
  <c r="G9713" i="1" s="1"/>
  <c r="F9714" i="1"/>
  <c r="F9715" i="1"/>
  <c r="F9716" i="1"/>
  <c r="F9717" i="1"/>
  <c r="G9717" i="1" s="1"/>
  <c r="F9718" i="1"/>
  <c r="F9719" i="1"/>
  <c r="F9720" i="1"/>
  <c r="F9721" i="1"/>
  <c r="G9721" i="1" s="1"/>
  <c r="F9722" i="1"/>
  <c r="F9723" i="1"/>
  <c r="F9724" i="1"/>
  <c r="F9725" i="1"/>
  <c r="G9725" i="1" s="1"/>
  <c r="F9726" i="1"/>
  <c r="F9727" i="1"/>
  <c r="F9728" i="1"/>
  <c r="F9729" i="1"/>
  <c r="G9729" i="1" s="1"/>
  <c r="F9730" i="1"/>
  <c r="F9731" i="1"/>
  <c r="F9732" i="1"/>
  <c r="F9733" i="1"/>
  <c r="G9733" i="1" s="1"/>
  <c r="F9734" i="1"/>
  <c r="F9735" i="1"/>
  <c r="F9736" i="1"/>
  <c r="F9737" i="1"/>
  <c r="G9737" i="1" s="1"/>
  <c r="F9738" i="1"/>
  <c r="F9739" i="1"/>
  <c r="F9740" i="1"/>
  <c r="F9741" i="1"/>
  <c r="G9741" i="1" s="1"/>
  <c r="F9742" i="1"/>
  <c r="F9743" i="1"/>
  <c r="F9744" i="1"/>
  <c r="F9745" i="1"/>
  <c r="G9745" i="1" s="1"/>
  <c r="F9746" i="1"/>
  <c r="F9747" i="1"/>
  <c r="F9748" i="1"/>
  <c r="F9749" i="1"/>
  <c r="G9749" i="1" s="1"/>
  <c r="F9750" i="1"/>
  <c r="F9751" i="1"/>
  <c r="F9752" i="1"/>
  <c r="F9753" i="1"/>
  <c r="G9753" i="1" s="1"/>
  <c r="F9754" i="1"/>
  <c r="F9755" i="1"/>
  <c r="F9756" i="1"/>
  <c r="F9757" i="1"/>
  <c r="G9757" i="1" s="1"/>
  <c r="F9758" i="1"/>
  <c r="F9759" i="1"/>
  <c r="F9760" i="1"/>
  <c r="F9761" i="1"/>
  <c r="G9761" i="1" s="1"/>
  <c r="F9762" i="1"/>
  <c r="F9763" i="1"/>
  <c r="F9764" i="1"/>
  <c r="F9765" i="1"/>
  <c r="G9765" i="1" s="1"/>
  <c r="F9766" i="1"/>
  <c r="F9767" i="1"/>
  <c r="F9768" i="1"/>
  <c r="F9769" i="1"/>
  <c r="G9769" i="1" s="1"/>
  <c r="F9770" i="1"/>
  <c r="F9771" i="1"/>
  <c r="F9772" i="1"/>
  <c r="F9773" i="1"/>
  <c r="G9773" i="1" s="1"/>
  <c r="F9774" i="1"/>
  <c r="F9775" i="1"/>
  <c r="F9776" i="1"/>
  <c r="F9777" i="1"/>
  <c r="G9777" i="1" s="1"/>
  <c r="F9778" i="1"/>
  <c r="F9779" i="1"/>
  <c r="F9780" i="1"/>
  <c r="F9781" i="1"/>
  <c r="G9781" i="1" s="1"/>
  <c r="F9782" i="1"/>
  <c r="F9783" i="1"/>
  <c r="F9784" i="1"/>
  <c r="F9785" i="1"/>
  <c r="G9785" i="1" s="1"/>
  <c r="F9786" i="1"/>
  <c r="F9787" i="1"/>
  <c r="F9788" i="1"/>
  <c r="F9789" i="1"/>
  <c r="G9789" i="1" s="1"/>
  <c r="F9790" i="1"/>
  <c r="F9791" i="1"/>
  <c r="F9792" i="1"/>
  <c r="F9793" i="1"/>
  <c r="G9793" i="1" s="1"/>
  <c r="F9794" i="1"/>
  <c r="F9795" i="1"/>
  <c r="F9796" i="1"/>
  <c r="F9797" i="1"/>
  <c r="G9797" i="1" s="1"/>
  <c r="F9798" i="1"/>
  <c r="F9799" i="1"/>
  <c r="F9800" i="1"/>
  <c r="F9801" i="1"/>
  <c r="G9801" i="1" s="1"/>
  <c r="F9802" i="1"/>
  <c r="F9803" i="1"/>
  <c r="F9804" i="1"/>
  <c r="F9805" i="1"/>
  <c r="G9805" i="1" s="1"/>
  <c r="F9806" i="1"/>
  <c r="F9807" i="1"/>
  <c r="F9808" i="1"/>
  <c r="F9809" i="1"/>
  <c r="G9809" i="1" s="1"/>
  <c r="F9810" i="1"/>
  <c r="F9811" i="1"/>
  <c r="F9812" i="1"/>
  <c r="F9813" i="1"/>
  <c r="G9813" i="1" s="1"/>
  <c r="F9814" i="1"/>
  <c r="F9815" i="1"/>
  <c r="F9816" i="1"/>
  <c r="F9817" i="1"/>
  <c r="G9817" i="1" s="1"/>
  <c r="F9818" i="1"/>
  <c r="F9819" i="1"/>
  <c r="F9820" i="1"/>
  <c r="F9821" i="1"/>
  <c r="G9821" i="1" s="1"/>
  <c r="F9822" i="1"/>
  <c r="F9823" i="1"/>
  <c r="F9824" i="1"/>
  <c r="F9825" i="1"/>
  <c r="G9825" i="1" s="1"/>
  <c r="F9826" i="1"/>
  <c r="F9827" i="1"/>
  <c r="F9828" i="1"/>
  <c r="F9829" i="1"/>
  <c r="G9829" i="1" s="1"/>
  <c r="F9830" i="1"/>
  <c r="F9831" i="1"/>
  <c r="F9832" i="1"/>
  <c r="F9833" i="1"/>
  <c r="G9833" i="1" s="1"/>
  <c r="F9834" i="1"/>
  <c r="F9835" i="1"/>
  <c r="F9836" i="1"/>
  <c r="F9837" i="1"/>
  <c r="G9837" i="1" s="1"/>
  <c r="F9838" i="1"/>
  <c r="F9839" i="1"/>
  <c r="F9840" i="1"/>
  <c r="F9841" i="1"/>
  <c r="G9841" i="1" s="1"/>
  <c r="F9842" i="1"/>
  <c r="F9843" i="1"/>
  <c r="F9844" i="1"/>
  <c r="F9845" i="1"/>
  <c r="G9845" i="1" s="1"/>
  <c r="F9846" i="1"/>
  <c r="F9847" i="1"/>
  <c r="F9848" i="1"/>
  <c r="F9849" i="1"/>
  <c r="G9849" i="1" s="1"/>
  <c r="F9850" i="1"/>
  <c r="F9851" i="1"/>
  <c r="F9852" i="1"/>
  <c r="F9853" i="1"/>
  <c r="G9853" i="1" s="1"/>
  <c r="F9854" i="1"/>
  <c r="F9855" i="1"/>
  <c r="F9856" i="1"/>
  <c r="F9857" i="1"/>
  <c r="G9857" i="1" s="1"/>
  <c r="F9858" i="1"/>
  <c r="F9859" i="1"/>
  <c r="F9860" i="1"/>
  <c r="F9861" i="1"/>
  <c r="G9861" i="1" s="1"/>
  <c r="F9862" i="1"/>
  <c r="F9863" i="1"/>
  <c r="F9864" i="1"/>
  <c r="F9865" i="1"/>
  <c r="G9865" i="1" s="1"/>
  <c r="F9866" i="1"/>
  <c r="F9867" i="1"/>
  <c r="F9868" i="1"/>
  <c r="F9869" i="1"/>
  <c r="G9869" i="1" s="1"/>
  <c r="F9870" i="1"/>
  <c r="F9871" i="1"/>
  <c r="F9872" i="1"/>
  <c r="F9873" i="1"/>
  <c r="G9873" i="1" s="1"/>
  <c r="F9874" i="1"/>
  <c r="F9875" i="1"/>
  <c r="F9876" i="1"/>
  <c r="F9877" i="1"/>
  <c r="G9877" i="1" s="1"/>
  <c r="F9878" i="1"/>
  <c r="F9879" i="1"/>
  <c r="F9880" i="1"/>
  <c r="F9881" i="1"/>
  <c r="G9881" i="1" s="1"/>
  <c r="F9882" i="1"/>
  <c r="F9883" i="1"/>
  <c r="F9884" i="1"/>
  <c r="F9885" i="1"/>
  <c r="G9885" i="1" s="1"/>
  <c r="F9886" i="1"/>
  <c r="F9887" i="1"/>
  <c r="F9888" i="1"/>
  <c r="F9889" i="1"/>
  <c r="G9889" i="1" s="1"/>
  <c r="F9890" i="1"/>
  <c r="F9891" i="1"/>
  <c r="F9892" i="1"/>
  <c r="F9893" i="1"/>
  <c r="G9893" i="1" s="1"/>
  <c r="F9894" i="1"/>
  <c r="F9895" i="1"/>
  <c r="F9896" i="1"/>
  <c r="F9897" i="1"/>
  <c r="G9897" i="1" s="1"/>
  <c r="F9898" i="1"/>
  <c r="F9899" i="1"/>
  <c r="F9900" i="1"/>
  <c r="F9901" i="1"/>
  <c r="G9901" i="1" s="1"/>
  <c r="F9902" i="1"/>
  <c r="F9903" i="1"/>
  <c r="F9904" i="1"/>
  <c r="F9905" i="1"/>
  <c r="G9905" i="1" s="1"/>
  <c r="F9906" i="1"/>
  <c r="F9907" i="1"/>
  <c r="F9908" i="1"/>
  <c r="F9909" i="1"/>
  <c r="G9909" i="1" s="1"/>
  <c r="F9910" i="1"/>
  <c r="F9911" i="1"/>
  <c r="F9912" i="1"/>
  <c r="F9913" i="1"/>
  <c r="G9913" i="1" s="1"/>
  <c r="F9914" i="1"/>
  <c r="F9915" i="1"/>
  <c r="F9916" i="1"/>
  <c r="F9917" i="1"/>
  <c r="G9917" i="1" s="1"/>
  <c r="F9918" i="1"/>
  <c r="F9919" i="1"/>
  <c r="F9920" i="1"/>
  <c r="F9921" i="1"/>
  <c r="G9921" i="1" s="1"/>
  <c r="F9922" i="1"/>
  <c r="F9923" i="1"/>
  <c r="F9924" i="1"/>
  <c r="F9925" i="1"/>
  <c r="G9925" i="1" s="1"/>
  <c r="F9926" i="1"/>
  <c r="F9927" i="1"/>
  <c r="F9928" i="1"/>
  <c r="F9929" i="1"/>
  <c r="G9929" i="1" s="1"/>
  <c r="F9930" i="1"/>
  <c r="F9931" i="1"/>
  <c r="F9932" i="1"/>
  <c r="F9933" i="1"/>
  <c r="G9933" i="1" s="1"/>
  <c r="F9934" i="1"/>
  <c r="F9935" i="1"/>
  <c r="F9936" i="1"/>
  <c r="F9937" i="1"/>
  <c r="G9937" i="1" s="1"/>
  <c r="F9938" i="1"/>
  <c r="F9939" i="1"/>
  <c r="F9940" i="1"/>
  <c r="F9941" i="1"/>
  <c r="G9941" i="1" s="1"/>
  <c r="F9942" i="1"/>
  <c r="F9943" i="1"/>
  <c r="F9944" i="1"/>
  <c r="F9945" i="1"/>
  <c r="G9945" i="1" s="1"/>
  <c r="F9946" i="1"/>
  <c r="F9947" i="1"/>
  <c r="F9948" i="1"/>
  <c r="F9949" i="1"/>
  <c r="G9949" i="1" s="1"/>
  <c r="F9950" i="1"/>
  <c r="F9951" i="1"/>
  <c r="F9952" i="1"/>
  <c r="F9953" i="1"/>
  <c r="G9953" i="1" s="1"/>
  <c r="F9954" i="1"/>
  <c r="F9955" i="1"/>
  <c r="F9956" i="1"/>
  <c r="F9957" i="1"/>
  <c r="G9957" i="1" s="1"/>
  <c r="F9958" i="1"/>
  <c r="F9959" i="1"/>
  <c r="F9960" i="1"/>
  <c r="F9961" i="1"/>
  <c r="G9961" i="1" s="1"/>
  <c r="F9962" i="1"/>
  <c r="F9963" i="1"/>
  <c r="F9964" i="1"/>
  <c r="F9965" i="1"/>
  <c r="G9965" i="1" s="1"/>
  <c r="F9966" i="1"/>
  <c r="F9967" i="1"/>
  <c r="F9968" i="1"/>
  <c r="F9969" i="1"/>
  <c r="G9969" i="1" s="1"/>
  <c r="F9970" i="1"/>
  <c r="F9971" i="1"/>
  <c r="F9972" i="1"/>
  <c r="F9973" i="1"/>
  <c r="G9973" i="1" s="1"/>
  <c r="F9974" i="1"/>
  <c r="F9975" i="1"/>
  <c r="F9976" i="1"/>
  <c r="F9977" i="1"/>
  <c r="G9977" i="1" s="1"/>
  <c r="F9978" i="1"/>
  <c r="F9979" i="1"/>
  <c r="F9980" i="1"/>
  <c r="F9981" i="1"/>
  <c r="G9981" i="1" s="1"/>
  <c r="F9982" i="1"/>
  <c r="F9983" i="1"/>
  <c r="F9984" i="1"/>
  <c r="F9985" i="1"/>
  <c r="G9985" i="1" s="1"/>
  <c r="F9986" i="1"/>
  <c r="F9987" i="1"/>
  <c r="F9988" i="1"/>
  <c r="F9989" i="1"/>
  <c r="G9989" i="1" s="1"/>
  <c r="F9990" i="1"/>
  <c r="F9991" i="1"/>
  <c r="F9992" i="1"/>
  <c r="F9993" i="1"/>
  <c r="G9993" i="1" s="1"/>
  <c r="F9994" i="1"/>
  <c r="F9995" i="1"/>
  <c r="F9996" i="1"/>
  <c r="F9997" i="1"/>
  <c r="G9997" i="1" s="1"/>
  <c r="F9998" i="1"/>
  <c r="F9999" i="1"/>
  <c r="F10000" i="1"/>
  <c r="F10001" i="1"/>
  <c r="G10001" i="1" s="1"/>
  <c r="G7766" i="1"/>
  <c r="G7768" i="1"/>
  <c r="G7774" i="1"/>
  <c r="G7776" i="1"/>
  <c r="G7782" i="1"/>
  <c r="G7784" i="1"/>
  <c r="G7790" i="1"/>
  <c r="G7792" i="1"/>
  <c r="G7798" i="1"/>
  <c r="G7800" i="1"/>
  <c r="G7806" i="1"/>
  <c r="G7808" i="1"/>
  <c r="G7814" i="1"/>
  <c r="G7816" i="1"/>
  <c r="G7822" i="1"/>
  <c r="G7824" i="1"/>
  <c r="G7830" i="1"/>
  <c r="G7832" i="1"/>
  <c r="G7838" i="1"/>
  <c r="G7840" i="1"/>
  <c r="G7846" i="1"/>
  <c r="G7848" i="1"/>
  <c r="G7854" i="1"/>
  <c r="G7856" i="1"/>
  <c r="G7862" i="1"/>
  <c r="G7864" i="1"/>
  <c r="G7870" i="1"/>
  <c r="G7872" i="1"/>
  <c r="G7878" i="1"/>
  <c r="G7880" i="1"/>
  <c r="G7886" i="1"/>
  <c r="G7888" i="1"/>
  <c r="G7894" i="1"/>
  <c r="G7896" i="1"/>
  <c r="G7902" i="1"/>
  <c r="G7904" i="1"/>
  <c r="G7910" i="1"/>
  <c r="G7912" i="1"/>
  <c r="G7918" i="1"/>
  <c r="G7920" i="1"/>
  <c r="G7926" i="1"/>
  <c r="G7928" i="1"/>
  <c r="G7934" i="1"/>
  <c r="G7936" i="1"/>
  <c r="G7942" i="1"/>
  <c r="G7944" i="1"/>
  <c r="G7950" i="1"/>
  <c r="G7952" i="1"/>
  <c r="G7958" i="1"/>
  <c r="G7960" i="1"/>
  <c r="G7966" i="1"/>
  <c r="G7968" i="1"/>
  <c r="G7974" i="1"/>
  <c r="G7976" i="1"/>
  <c r="G7982" i="1"/>
  <c r="G7984" i="1"/>
  <c r="G7990" i="1"/>
  <c r="G7992" i="1"/>
  <c r="G7998" i="1"/>
  <c r="G8000" i="1"/>
  <c r="G8006" i="1"/>
  <c r="G8008" i="1"/>
  <c r="G8014" i="1"/>
  <c r="G8016" i="1"/>
  <c r="G8022" i="1"/>
  <c r="G8024" i="1"/>
  <c r="G8030" i="1"/>
  <c r="G8032" i="1"/>
  <c r="G8038" i="1"/>
  <c r="G8040" i="1"/>
  <c r="G8046" i="1"/>
  <c r="G8048" i="1"/>
  <c r="G8054" i="1"/>
  <c r="G8056" i="1"/>
  <c r="G8062" i="1"/>
  <c r="G8064" i="1"/>
  <c r="G8070" i="1"/>
  <c r="G8072" i="1"/>
  <c r="G8078" i="1"/>
  <c r="G8080" i="1"/>
  <c r="G8086" i="1"/>
  <c r="G8088" i="1"/>
  <c r="G8094" i="1"/>
  <c r="G8096" i="1"/>
  <c r="G8102" i="1"/>
  <c r="G8104" i="1"/>
  <c r="G8110" i="1"/>
  <c r="G8112" i="1"/>
  <c r="G8118" i="1"/>
  <c r="G8120" i="1"/>
  <c r="G8126" i="1"/>
  <c r="G8128" i="1"/>
  <c r="G8134" i="1"/>
  <c r="G8136" i="1"/>
  <c r="G8142" i="1"/>
  <c r="G8144" i="1"/>
  <c r="G8150" i="1"/>
  <c r="G8152" i="1"/>
  <c r="G8158" i="1"/>
  <c r="G8160" i="1"/>
  <c r="G8166" i="1"/>
  <c r="G8168" i="1"/>
  <c r="G8174" i="1"/>
  <c r="G8176" i="1"/>
  <c r="G8182" i="1"/>
  <c r="G8184" i="1"/>
  <c r="G8190" i="1"/>
  <c r="G8192" i="1"/>
  <c r="G8198" i="1"/>
  <c r="G8200" i="1"/>
  <c r="G8206" i="1"/>
  <c r="G8208" i="1"/>
  <c r="G8214" i="1"/>
  <c r="G8216" i="1"/>
  <c r="G8222" i="1"/>
  <c r="G8224" i="1"/>
  <c r="G8230" i="1"/>
  <c r="G8232" i="1"/>
  <c r="G8238" i="1"/>
  <c r="G8240" i="1"/>
  <c r="G8246" i="1"/>
  <c r="G8248" i="1"/>
  <c r="G8254" i="1"/>
  <c r="G8256" i="1"/>
  <c r="G8262" i="1"/>
  <c r="G8264" i="1"/>
  <c r="G8270" i="1"/>
  <c r="G8272" i="1"/>
  <c r="G8278" i="1"/>
  <c r="G8280" i="1"/>
  <c r="G8286" i="1"/>
  <c r="G8288" i="1"/>
  <c r="G8294" i="1"/>
  <c r="G8296" i="1"/>
  <c r="G8302" i="1"/>
  <c r="G8304" i="1"/>
  <c r="G8310" i="1"/>
  <c r="G8312" i="1"/>
  <c r="G8318" i="1"/>
  <c r="G8320" i="1"/>
  <c r="G8326" i="1"/>
  <c r="G8328" i="1"/>
  <c r="G8334" i="1"/>
  <c r="G8336" i="1"/>
  <c r="G8342" i="1"/>
  <c r="G8344" i="1"/>
  <c r="G8350" i="1"/>
  <c r="G8352" i="1"/>
  <c r="G8358" i="1"/>
  <c r="G8360" i="1"/>
  <c r="G8366" i="1"/>
  <c r="G8368" i="1"/>
  <c r="G8374" i="1"/>
  <c r="G8376" i="1"/>
  <c r="G8382" i="1"/>
  <c r="G8384" i="1"/>
  <c r="G8390" i="1"/>
  <c r="G8392" i="1"/>
  <c r="G8398" i="1"/>
  <c r="G8400" i="1"/>
  <c r="G8406" i="1"/>
  <c r="G8408" i="1"/>
  <c r="G8414" i="1"/>
  <c r="G8416" i="1"/>
  <c r="G8422" i="1"/>
  <c r="G8424" i="1"/>
  <c r="G8430" i="1"/>
  <c r="G8432" i="1"/>
  <c r="G8438" i="1"/>
  <c r="G8440" i="1"/>
  <c r="G8446" i="1"/>
  <c r="G8448" i="1"/>
  <c r="G8454" i="1"/>
  <c r="G8456" i="1"/>
  <c r="G8462" i="1"/>
  <c r="G8464" i="1"/>
  <c r="G8470" i="1"/>
  <c r="G8472" i="1"/>
  <c r="G8478" i="1"/>
  <c r="G8480" i="1"/>
  <c r="G8486" i="1"/>
  <c r="G8488" i="1"/>
  <c r="G8494" i="1"/>
  <c r="G8496" i="1"/>
  <c r="G8502" i="1"/>
  <c r="G8504" i="1"/>
  <c r="G8510" i="1"/>
  <c r="G8512" i="1"/>
  <c r="G8518" i="1"/>
  <c r="G8520" i="1"/>
  <c r="G8526" i="1"/>
  <c r="G8528" i="1"/>
  <c r="G8534" i="1"/>
  <c r="G8536" i="1"/>
  <c r="G8542" i="1"/>
  <c r="G8544" i="1"/>
  <c r="G8550" i="1"/>
  <c r="G8552" i="1"/>
  <c r="G8558" i="1"/>
  <c r="G8560" i="1"/>
  <c r="G8566" i="1"/>
  <c r="G8568" i="1"/>
  <c r="G8574" i="1"/>
  <c r="G8576" i="1"/>
  <c r="G8582" i="1"/>
  <c r="G8584" i="1"/>
  <c r="G8590" i="1"/>
  <c r="G8592" i="1"/>
  <c r="G8598" i="1"/>
  <c r="G8600" i="1"/>
  <c r="G8606" i="1"/>
  <c r="G8608" i="1"/>
  <c r="G8614" i="1"/>
  <c r="G8616" i="1"/>
  <c r="G8622" i="1"/>
  <c r="G8624" i="1"/>
  <c r="G8630" i="1"/>
  <c r="G8632" i="1"/>
  <c r="G8638" i="1"/>
  <c r="G8640" i="1"/>
  <c r="G8646" i="1"/>
  <c r="G8648" i="1"/>
  <c r="G8654" i="1"/>
  <c r="G8656" i="1"/>
  <c r="G8662" i="1"/>
  <c r="G8664" i="1"/>
  <c r="G8670" i="1"/>
  <c r="G8672" i="1"/>
  <c r="G8678" i="1"/>
  <c r="G8680" i="1"/>
  <c r="G8686" i="1"/>
  <c r="G8688" i="1"/>
  <c r="G8694" i="1"/>
  <c r="G8696" i="1"/>
  <c r="G8702" i="1"/>
  <c r="G8704" i="1"/>
  <c r="G8710" i="1"/>
  <c r="G8712" i="1"/>
  <c r="G8718" i="1"/>
  <c r="G8720" i="1"/>
  <c r="G8726" i="1"/>
  <c r="G8728" i="1"/>
  <c r="G8734" i="1"/>
  <c r="G8736" i="1"/>
  <c r="G8742" i="1"/>
  <c r="G8744" i="1"/>
  <c r="G8750" i="1"/>
  <c r="G8752" i="1"/>
  <c r="G8758" i="1"/>
  <c r="G8760" i="1"/>
  <c r="G8766" i="1"/>
  <c r="G8768" i="1"/>
  <c r="G8774" i="1"/>
  <c r="G8776" i="1"/>
  <c r="G8782" i="1"/>
  <c r="G8784" i="1"/>
  <c r="G8790" i="1"/>
  <c r="G8792" i="1"/>
  <c r="G8798" i="1"/>
  <c r="G8800" i="1"/>
  <c r="G8806" i="1"/>
  <c r="G8808" i="1"/>
  <c r="G8814" i="1"/>
  <c r="G8816" i="1"/>
  <c r="G8822" i="1"/>
  <c r="G8824" i="1"/>
  <c r="G8830" i="1"/>
  <c r="G8832" i="1"/>
  <c r="G8838" i="1"/>
  <c r="G8840" i="1"/>
  <c r="G8846" i="1"/>
  <c r="G8848" i="1"/>
  <c r="G8854" i="1"/>
  <c r="G8856" i="1"/>
  <c r="G8862" i="1"/>
  <c r="G8864" i="1"/>
  <c r="G8870" i="1"/>
  <c r="G8872" i="1"/>
  <c r="G8878" i="1"/>
  <c r="G8880" i="1"/>
  <c r="G8886" i="1"/>
  <c r="G8888" i="1"/>
  <c r="G8894" i="1"/>
  <c r="G8896" i="1"/>
  <c r="G8902" i="1"/>
  <c r="G8904" i="1"/>
  <c r="G8910" i="1"/>
  <c r="G8912" i="1"/>
  <c r="G8918" i="1"/>
  <c r="G8920" i="1"/>
  <c r="G8926" i="1"/>
  <c r="G8928" i="1"/>
  <c r="G8934" i="1"/>
  <c r="G8936" i="1"/>
  <c r="G8942" i="1"/>
  <c r="G8944" i="1"/>
  <c r="G8950" i="1"/>
  <c r="G8952" i="1"/>
  <c r="G8958" i="1"/>
  <c r="G8960" i="1"/>
  <c r="G8966" i="1"/>
  <c r="G8968" i="1"/>
  <c r="G8974" i="1"/>
  <c r="G8976" i="1"/>
  <c r="G8982" i="1"/>
  <c r="G8984" i="1"/>
  <c r="G8990" i="1"/>
  <c r="G8992" i="1"/>
  <c r="G8998" i="1"/>
  <c r="G9000" i="1"/>
  <c r="G9006" i="1"/>
  <c r="G9008" i="1"/>
  <c r="G9010" i="1"/>
  <c r="G9012" i="1"/>
  <c r="G9014" i="1"/>
  <c r="G9016" i="1"/>
  <c r="G9018" i="1"/>
  <c r="G9020" i="1"/>
  <c r="G9022" i="1"/>
  <c r="G9024" i="1"/>
  <c r="G9026" i="1"/>
  <c r="G9028" i="1"/>
  <c r="G9030" i="1"/>
  <c r="G9032" i="1"/>
  <c r="G9034" i="1"/>
  <c r="G9036" i="1"/>
  <c r="G9038" i="1"/>
  <c r="G9040" i="1"/>
  <c r="G9042" i="1"/>
  <c r="G9044" i="1"/>
  <c r="G9046" i="1"/>
  <c r="G9048" i="1"/>
  <c r="G9050" i="1"/>
  <c r="G9052" i="1"/>
  <c r="G9054" i="1"/>
  <c r="G9056" i="1"/>
  <c r="G9058" i="1"/>
  <c r="G9060" i="1"/>
  <c r="G9062" i="1"/>
  <c r="G9064" i="1"/>
  <c r="G9066" i="1"/>
  <c r="G9068" i="1"/>
  <c r="G9070" i="1"/>
  <c r="G9072" i="1"/>
  <c r="G9074" i="1"/>
  <c r="G9076" i="1"/>
  <c r="G9078" i="1"/>
  <c r="G9080" i="1"/>
  <c r="G9082" i="1"/>
  <c r="G9084" i="1"/>
  <c r="G9086" i="1"/>
  <c r="G9088" i="1"/>
  <c r="G9090" i="1"/>
  <c r="G9092" i="1"/>
  <c r="G9094" i="1"/>
  <c r="G9096" i="1"/>
  <c r="G9098" i="1"/>
  <c r="G9100" i="1"/>
  <c r="G9102" i="1"/>
  <c r="G9104" i="1"/>
  <c r="G9106" i="1"/>
  <c r="G9108" i="1"/>
  <c r="G9110" i="1"/>
  <c r="G9112" i="1"/>
  <c r="G9114" i="1"/>
  <c r="G9116" i="1"/>
  <c r="G9117" i="1"/>
  <c r="G9118" i="1"/>
  <c r="G9119" i="1"/>
  <c r="G9120" i="1"/>
  <c r="G9121" i="1"/>
  <c r="G9122" i="1"/>
  <c r="G9123" i="1"/>
  <c r="G9124" i="1"/>
  <c r="G9125" i="1"/>
  <c r="G9126" i="1"/>
  <c r="G9127" i="1"/>
  <c r="G9128" i="1"/>
  <c r="G9129" i="1"/>
  <c r="G9130" i="1"/>
  <c r="G9131" i="1"/>
  <c r="G9132" i="1"/>
  <c r="G9133" i="1"/>
  <c r="G9134" i="1"/>
  <c r="G9135" i="1"/>
  <c r="G9136" i="1"/>
  <c r="G9137" i="1"/>
  <c r="G9138" i="1"/>
  <c r="G9139" i="1"/>
  <c r="G9140" i="1"/>
  <c r="G9141" i="1"/>
  <c r="G9142" i="1"/>
  <c r="G9143" i="1"/>
  <c r="G9144" i="1"/>
  <c r="G9145" i="1"/>
  <c r="G9146" i="1"/>
  <c r="G9147" i="1"/>
  <c r="G9148" i="1"/>
  <c r="G9149" i="1"/>
  <c r="G9150" i="1"/>
  <c r="G9151" i="1"/>
  <c r="G9152" i="1"/>
  <c r="G9153" i="1"/>
  <c r="G9154" i="1"/>
  <c r="G9155" i="1"/>
  <c r="G9156" i="1"/>
  <c r="G9157" i="1"/>
  <c r="G9158" i="1"/>
  <c r="G9159" i="1"/>
  <c r="G9160" i="1"/>
  <c r="G9161" i="1"/>
  <c r="G9162" i="1"/>
  <c r="G9163" i="1"/>
  <c r="G9164" i="1"/>
  <c r="G9165" i="1"/>
  <c r="G9166" i="1"/>
  <c r="G9167" i="1"/>
  <c r="G9168" i="1"/>
  <c r="G9169" i="1"/>
  <c r="G9170" i="1"/>
  <c r="G9171" i="1"/>
  <c r="G9172" i="1"/>
  <c r="G9173" i="1"/>
  <c r="G9174" i="1"/>
  <c r="G9175" i="1"/>
  <c r="G9176" i="1"/>
  <c r="G9177" i="1"/>
  <c r="G9178" i="1"/>
  <c r="G9179" i="1"/>
  <c r="G9180" i="1"/>
  <c r="G9181" i="1"/>
  <c r="G9182" i="1"/>
  <c r="G9183" i="1"/>
  <c r="G9184" i="1"/>
  <c r="G9185" i="1"/>
  <c r="G9186" i="1"/>
  <c r="G9187" i="1"/>
  <c r="G9188" i="1"/>
  <c r="G9189" i="1"/>
  <c r="G9190" i="1"/>
  <c r="G9191" i="1"/>
  <c r="G9192" i="1"/>
  <c r="G9193" i="1"/>
  <c r="G9194" i="1"/>
  <c r="G9195" i="1"/>
  <c r="G9196" i="1"/>
  <c r="G9197" i="1"/>
  <c r="G9198" i="1"/>
  <c r="G9199" i="1"/>
  <c r="G9200" i="1"/>
  <c r="G9201" i="1"/>
  <c r="G9202" i="1"/>
  <c r="G9203" i="1"/>
  <c r="G9204" i="1"/>
  <c r="G9205" i="1"/>
  <c r="G9206" i="1"/>
  <c r="G9207" i="1"/>
  <c r="G9208" i="1"/>
  <c r="G9209" i="1"/>
  <c r="G9210" i="1"/>
  <c r="G9211" i="1"/>
  <c r="G9212" i="1"/>
  <c r="G9213" i="1"/>
  <c r="G9214" i="1"/>
  <c r="G9215" i="1"/>
  <c r="G9216" i="1"/>
  <c r="G9217" i="1"/>
  <c r="G9218" i="1"/>
  <c r="G9219" i="1"/>
  <c r="G9220" i="1"/>
  <c r="G9221" i="1"/>
  <c r="G9222" i="1"/>
  <c r="G9223" i="1"/>
  <c r="G9224" i="1"/>
  <c r="G9225" i="1"/>
  <c r="G9226" i="1"/>
  <c r="G9227" i="1"/>
  <c r="G9228" i="1"/>
  <c r="G9229" i="1"/>
  <c r="G9230" i="1"/>
  <c r="G9231" i="1"/>
  <c r="G9232" i="1"/>
  <c r="G9233" i="1"/>
  <c r="G9234" i="1"/>
  <c r="G9235" i="1"/>
  <c r="G9236" i="1"/>
  <c r="G9237" i="1"/>
  <c r="G9238" i="1"/>
  <c r="G9239" i="1"/>
  <c r="G9240" i="1"/>
  <c r="G9241" i="1"/>
  <c r="G9242" i="1"/>
  <c r="G9243" i="1"/>
  <c r="G9244" i="1"/>
  <c r="G9245" i="1"/>
  <c r="G9246" i="1"/>
  <c r="G9247" i="1"/>
  <c r="G9248" i="1"/>
  <c r="G9249" i="1"/>
  <c r="G9250" i="1"/>
  <c r="G9251" i="1"/>
  <c r="G9252" i="1"/>
  <c r="G9253" i="1"/>
  <c r="G9254" i="1"/>
  <c r="G9255" i="1"/>
  <c r="G9256" i="1"/>
  <c r="G9257" i="1"/>
  <c r="G9258" i="1"/>
  <c r="G9259" i="1"/>
  <c r="G9260" i="1"/>
  <c r="G9261" i="1"/>
  <c r="G9262" i="1"/>
  <c r="G9263" i="1"/>
  <c r="G9264" i="1"/>
  <c r="G9265" i="1"/>
  <c r="G9266" i="1"/>
  <c r="G9267" i="1"/>
  <c r="G9268" i="1"/>
  <c r="G9269" i="1"/>
  <c r="G9270" i="1"/>
  <c r="G9271" i="1"/>
  <c r="G9272" i="1"/>
  <c r="G9273" i="1"/>
  <c r="G9274" i="1"/>
  <c r="G9275" i="1"/>
  <c r="G9276" i="1"/>
  <c r="G9277" i="1"/>
  <c r="G9278" i="1"/>
  <c r="G9279" i="1"/>
  <c r="G9280" i="1"/>
  <c r="G9281" i="1"/>
  <c r="G9282" i="1"/>
  <c r="G9283" i="1"/>
  <c r="G9284" i="1"/>
  <c r="G9285" i="1"/>
  <c r="G9286" i="1"/>
  <c r="G9287" i="1"/>
  <c r="G9288" i="1"/>
  <c r="G9289" i="1"/>
  <c r="G9290" i="1"/>
  <c r="G9291" i="1"/>
  <c r="G9292" i="1"/>
  <c r="G9294" i="1"/>
  <c r="G9295" i="1"/>
  <c r="G9296" i="1"/>
  <c r="G9298" i="1"/>
  <c r="G9299" i="1"/>
  <c r="G9300" i="1"/>
  <c r="G9302" i="1"/>
  <c r="G9303" i="1"/>
  <c r="G9304" i="1"/>
  <c r="G9306" i="1"/>
  <c r="G9307" i="1"/>
  <c r="G9308" i="1"/>
  <c r="G9310" i="1"/>
  <c r="G9311" i="1"/>
  <c r="G9312" i="1"/>
  <c r="G9314" i="1"/>
  <c r="G9315" i="1"/>
  <c r="G9316" i="1"/>
  <c r="G9318" i="1"/>
  <c r="G9319" i="1"/>
  <c r="G9320" i="1"/>
  <c r="G9322" i="1"/>
  <c r="G9323" i="1"/>
  <c r="G9324" i="1"/>
  <c r="G9326" i="1"/>
  <c r="G9327" i="1"/>
  <c r="G9328" i="1"/>
  <c r="G9330" i="1"/>
  <c r="G9331" i="1"/>
  <c r="G9332" i="1"/>
  <c r="G9334" i="1"/>
  <c r="G9335" i="1"/>
  <c r="G9336" i="1"/>
  <c r="G9338" i="1"/>
  <c r="G9339" i="1"/>
  <c r="G9340" i="1"/>
  <c r="G9342" i="1"/>
  <c r="G9343" i="1"/>
  <c r="G9344" i="1"/>
  <c r="G9346" i="1"/>
  <c r="G9347" i="1"/>
  <c r="G9348" i="1"/>
  <c r="G9350" i="1"/>
  <c r="G9351" i="1"/>
  <c r="G9352" i="1"/>
  <c r="G9354" i="1"/>
  <c r="G9355" i="1"/>
  <c r="G9356" i="1"/>
  <c r="G9358" i="1"/>
  <c r="G9359" i="1"/>
  <c r="G9360" i="1"/>
  <c r="G9362" i="1"/>
  <c r="G9363" i="1"/>
  <c r="G9364" i="1"/>
  <c r="G9366" i="1"/>
  <c r="G9367" i="1"/>
  <c r="G9368" i="1"/>
  <c r="G9370" i="1"/>
  <c r="G9371" i="1"/>
  <c r="G9372" i="1"/>
  <c r="G9374" i="1"/>
  <c r="G9375" i="1"/>
  <c r="G9376" i="1"/>
  <c r="G9378" i="1"/>
  <c r="G9379" i="1"/>
  <c r="G9380" i="1"/>
  <c r="G9382" i="1"/>
  <c r="G9383" i="1"/>
  <c r="G9384" i="1"/>
  <c r="G9386" i="1"/>
  <c r="G9387" i="1"/>
  <c r="G9388" i="1"/>
  <c r="G9390" i="1"/>
  <c r="G9391" i="1"/>
  <c r="G9392" i="1"/>
  <c r="G9394" i="1"/>
  <c r="G9395" i="1"/>
  <c r="G9396" i="1"/>
  <c r="G9398" i="1"/>
  <c r="G9399" i="1"/>
  <c r="G9400" i="1"/>
  <c r="G9402" i="1"/>
  <c r="G9403" i="1"/>
  <c r="G9404" i="1"/>
  <c r="G9406" i="1"/>
  <c r="G9407" i="1"/>
  <c r="G9408" i="1"/>
  <c r="G9410" i="1"/>
  <c r="G9411" i="1"/>
  <c r="G9412" i="1"/>
  <c r="G9414" i="1"/>
  <c r="G9415" i="1"/>
  <c r="G9416" i="1"/>
  <c r="G9418" i="1"/>
  <c r="G9419" i="1"/>
  <c r="G9420" i="1"/>
  <c r="G9422" i="1"/>
  <c r="G9423" i="1"/>
  <c r="G9424" i="1"/>
  <c r="G9426" i="1"/>
  <c r="G9427" i="1"/>
  <c r="G9428" i="1"/>
  <c r="G9430" i="1"/>
  <c r="G9431" i="1"/>
  <c r="G9432" i="1"/>
  <c r="G9434" i="1"/>
  <c r="G9435" i="1"/>
  <c r="G9436" i="1"/>
  <c r="G9438" i="1"/>
  <c r="G9439" i="1"/>
  <c r="G9440" i="1"/>
  <c r="G9442" i="1"/>
  <c r="G9443" i="1"/>
  <c r="G9444" i="1"/>
  <c r="G9446" i="1"/>
  <c r="G9447" i="1"/>
  <c r="G9448" i="1"/>
  <c r="G9450" i="1"/>
  <c r="G9451" i="1"/>
  <c r="G9452" i="1"/>
  <c r="G9454" i="1"/>
  <c r="G9455" i="1"/>
  <c r="G9456" i="1"/>
  <c r="G9458" i="1"/>
  <c r="G9459" i="1"/>
  <c r="G9460" i="1"/>
  <c r="G9462" i="1"/>
  <c r="G9463" i="1"/>
  <c r="G9464" i="1"/>
  <c r="G9466" i="1"/>
  <c r="G9467" i="1"/>
  <c r="G9468" i="1"/>
  <c r="G9470" i="1"/>
  <c r="G9471" i="1"/>
  <c r="G9472" i="1"/>
  <c r="G9474" i="1"/>
  <c r="G9475" i="1"/>
  <c r="G9476" i="1"/>
  <c r="G9478" i="1"/>
  <c r="G9479" i="1"/>
  <c r="G9480" i="1"/>
  <c r="G9482" i="1"/>
  <c r="G9483" i="1"/>
  <c r="G9484" i="1"/>
  <c r="G9486" i="1"/>
  <c r="G9487" i="1"/>
  <c r="G9488" i="1"/>
  <c r="G9490" i="1"/>
  <c r="G9491" i="1"/>
  <c r="G9492" i="1"/>
  <c r="G9494" i="1"/>
  <c r="G9495" i="1"/>
  <c r="G9496" i="1"/>
  <c r="G9498" i="1"/>
  <c r="G9499" i="1"/>
  <c r="G9500" i="1"/>
  <c r="G9502" i="1"/>
  <c r="G9503" i="1"/>
  <c r="G9504" i="1"/>
  <c r="G9506" i="1"/>
  <c r="G9507" i="1"/>
  <c r="G9508" i="1"/>
  <c r="G9510" i="1"/>
  <c r="G9511" i="1"/>
  <c r="G9512" i="1"/>
  <c r="G9514" i="1"/>
  <c r="G9515" i="1"/>
  <c r="G9516" i="1"/>
  <c r="G9518" i="1"/>
  <c r="G9519" i="1"/>
  <c r="G9520" i="1"/>
  <c r="G9522" i="1"/>
  <c r="G9523" i="1"/>
  <c r="G9524" i="1"/>
  <c r="G9526" i="1"/>
  <c r="G9527" i="1"/>
  <c r="G9528" i="1"/>
  <c r="G9530" i="1"/>
  <c r="G9531" i="1"/>
  <c r="G9532" i="1"/>
  <c r="G9534" i="1"/>
  <c r="G9535" i="1"/>
  <c r="G9536" i="1"/>
  <c r="G9538" i="1"/>
  <c r="G9539" i="1"/>
  <c r="G9540" i="1"/>
  <c r="G9542" i="1"/>
  <c r="G9543" i="1"/>
  <c r="G9544" i="1"/>
  <c r="G9546" i="1"/>
  <c r="G9547" i="1"/>
  <c r="G9548" i="1"/>
  <c r="G9550" i="1"/>
  <c r="G9551" i="1"/>
  <c r="G9552" i="1"/>
  <c r="G9554" i="1"/>
  <c r="G9555" i="1"/>
  <c r="G9556" i="1"/>
  <c r="G9558" i="1"/>
  <c r="G9559" i="1"/>
  <c r="G9560" i="1"/>
  <c r="G9562" i="1"/>
  <c r="G9563" i="1"/>
  <c r="G9564" i="1"/>
  <c r="G9566" i="1"/>
  <c r="G9567" i="1"/>
  <c r="G9568" i="1"/>
  <c r="G9570" i="1"/>
  <c r="G9571" i="1"/>
  <c r="G9572" i="1"/>
  <c r="G9574" i="1"/>
  <c r="G9575" i="1"/>
  <c r="G9576" i="1"/>
  <c r="G9578" i="1"/>
  <c r="G9579" i="1"/>
  <c r="G9580" i="1"/>
  <c r="G9582" i="1"/>
  <c r="G9583" i="1"/>
  <c r="G9584" i="1"/>
  <c r="G9586" i="1"/>
  <c r="G9587" i="1"/>
  <c r="G9588" i="1"/>
  <c r="G9590" i="1"/>
  <c r="G9591" i="1"/>
  <c r="G9592" i="1"/>
  <c r="G9594" i="1"/>
  <c r="G9595" i="1"/>
  <c r="G9596" i="1"/>
  <c r="G9598" i="1"/>
  <c r="G9599" i="1"/>
  <c r="G9600" i="1"/>
  <c r="G9602" i="1"/>
  <c r="G9603" i="1"/>
  <c r="G9604" i="1"/>
  <c r="G9606" i="1"/>
  <c r="G9607" i="1"/>
  <c r="G9608" i="1"/>
  <c r="G9610" i="1"/>
  <c r="G9611" i="1"/>
  <c r="G9612" i="1"/>
  <c r="G9614" i="1"/>
  <c r="G9615" i="1"/>
  <c r="G9616" i="1"/>
  <c r="G9618" i="1"/>
  <c r="G9619" i="1"/>
  <c r="G9620" i="1"/>
  <c r="G9622" i="1"/>
  <c r="G9623" i="1"/>
  <c r="G9624" i="1"/>
  <c r="G9626" i="1"/>
  <c r="G9627" i="1"/>
  <c r="G9628" i="1"/>
  <c r="G9630" i="1"/>
  <c r="G9631" i="1"/>
  <c r="G9632" i="1"/>
  <c r="G9634" i="1"/>
  <c r="G9635" i="1"/>
  <c r="G9636" i="1"/>
  <c r="G9638" i="1"/>
  <c r="G9639" i="1"/>
  <c r="G9640" i="1"/>
  <c r="G9642" i="1"/>
  <c r="G9643" i="1"/>
  <c r="G9644" i="1"/>
  <c r="G9646" i="1"/>
  <c r="G9647" i="1"/>
  <c r="G9648" i="1"/>
  <c r="G9650" i="1"/>
  <c r="G9651" i="1"/>
  <c r="G9652" i="1"/>
  <c r="G9654" i="1"/>
  <c r="G9655" i="1"/>
  <c r="G9656" i="1"/>
  <c r="G9658" i="1"/>
  <c r="G9659" i="1"/>
  <c r="G9660" i="1"/>
  <c r="G9662" i="1"/>
  <c r="G9663" i="1"/>
  <c r="G9664" i="1"/>
  <c r="G9666" i="1"/>
  <c r="G9667" i="1"/>
  <c r="G9668" i="1"/>
  <c r="G9670" i="1"/>
  <c r="G9671" i="1"/>
  <c r="G9672" i="1"/>
  <c r="G9674" i="1"/>
  <c r="G9675" i="1"/>
  <c r="G9676" i="1"/>
  <c r="G9678" i="1"/>
  <c r="G9679" i="1"/>
  <c r="G9680" i="1"/>
  <c r="G9682" i="1"/>
  <c r="G9683" i="1"/>
  <c r="G9684" i="1"/>
  <c r="G9686" i="1"/>
  <c r="G9687" i="1"/>
  <c r="G9688" i="1"/>
  <c r="G9690" i="1"/>
  <c r="G9691" i="1"/>
  <c r="G9692" i="1"/>
  <c r="G9694" i="1"/>
  <c r="G9695" i="1"/>
  <c r="G9696" i="1"/>
  <c r="G9698" i="1"/>
  <c r="G9699" i="1"/>
  <c r="G9700" i="1"/>
  <c r="G9702" i="1"/>
  <c r="G9703" i="1"/>
  <c r="G9704" i="1"/>
  <c r="G9706" i="1"/>
  <c r="G9707" i="1"/>
  <c r="G9708" i="1"/>
  <c r="G9710" i="1"/>
  <c r="G9711" i="1"/>
  <c r="G9712" i="1"/>
  <c r="G9714" i="1"/>
  <c r="G9715" i="1"/>
  <c r="G9716" i="1"/>
  <c r="G9718" i="1"/>
  <c r="G9719" i="1"/>
  <c r="G9720" i="1"/>
  <c r="G9722" i="1"/>
  <c r="G9723" i="1"/>
  <c r="G9724" i="1"/>
  <c r="G9726" i="1"/>
  <c r="G9727" i="1"/>
  <c r="G9728" i="1"/>
  <c r="G9730" i="1"/>
  <c r="G9731" i="1"/>
  <c r="G9732" i="1"/>
  <c r="G9734" i="1"/>
  <c r="G9735" i="1"/>
  <c r="G9736" i="1"/>
  <c r="G9738" i="1"/>
  <c r="G9739" i="1"/>
  <c r="G9740" i="1"/>
  <c r="G9742" i="1"/>
  <c r="G9743" i="1"/>
  <c r="G9744" i="1"/>
  <c r="G9746" i="1"/>
  <c r="G9747" i="1"/>
  <c r="G9748" i="1"/>
  <c r="G9750" i="1"/>
  <c r="G9751" i="1"/>
  <c r="G9752" i="1"/>
  <c r="G9754" i="1"/>
  <c r="G9755" i="1"/>
  <c r="G9756" i="1"/>
  <c r="G9758" i="1"/>
  <c r="G9759" i="1"/>
  <c r="G9760" i="1"/>
  <c r="G9762" i="1"/>
  <c r="G9763" i="1"/>
  <c r="G9764" i="1"/>
  <c r="G9766" i="1"/>
  <c r="G9767" i="1"/>
  <c r="G9768" i="1"/>
  <c r="G9770" i="1"/>
  <c r="G9771" i="1"/>
  <c r="G9772" i="1"/>
  <c r="G9774" i="1"/>
  <c r="G9775" i="1"/>
  <c r="G9776" i="1"/>
  <c r="G9778" i="1"/>
  <c r="G9779" i="1"/>
  <c r="G9780" i="1"/>
  <c r="G9782" i="1"/>
  <c r="G9783" i="1"/>
  <c r="G9784" i="1"/>
  <c r="G9786" i="1"/>
  <c r="G9787" i="1"/>
  <c r="G9788" i="1"/>
  <c r="G9790" i="1"/>
  <c r="G9791" i="1"/>
  <c r="G9792" i="1"/>
  <c r="G9794" i="1"/>
  <c r="G9795" i="1"/>
  <c r="G9796" i="1"/>
  <c r="G9798" i="1"/>
  <c r="G9799" i="1"/>
  <c r="G9800" i="1"/>
  <c r="G9802" i="1"/>
  <c r="G9803" i="1"/>
  <c r="G9804" i="1"/>
  <c r="G9806" i="1"/>
  <c r="G9807" i="1"/>
  <c r="G9808" i="1"/>
  <c r="G9810" i="1"/>
  <c r="G9811" i="1"/>
  <c r="G9812" i="1"/>
  <c r="G9814" i="1"/>
  <c r="G9815" i="1"/>
  <c r="G9816" i="1"/>
  <c r="G9818" i="1"/>
  <c r="G9819" i="1"/>
  <c r="G9820" i="1"/>
  <c r="G9822" i="1"/>
  <c r="G9823" i="1"/>
  <c r="G9824" i="1"/>
  <c r="G9826" i="1"/>
  <c r="G9827" i="1"/>
  <c r="G9828" i="1"/>
  <c r="G9830" i="1"/>
  <c r="G9831" i="1"/>
  <c r="G9832" i="1"/>
  <c r="G9834" i="1"/>
  <c r="G9835" i="1"/>
  <c r="G9836" i="1"/>
  <c r="G9838" i="1"/>
  <c r="G9839" i="1"/>
  <c r="G9840" i="1"/>
  <c r="G9842" i="1"/>
  <c r="G9843" i="1"/>
  <c r="G9844" i="1"/>
  <c r="G9846" i="1"/>
  <c r="G9847" i="1"/>
  <c r="G9848" i="1"/>
  <c r="G9850" i="1"/>
  <c r="G9851" i="1"/>
  <c r="G9852" i="1"/>
  <c r="G9854" i="1"/>
  <c r="G9855" i="1"/>
  <c r="G9856" i="1"/>
  <c r="G9858" i="1"/>
  <c r="G9859" i="1"/>
  <c r="G9860" i="1"/>
  <c r="G9862" i="1"/>
  <c r="G9863" i="1"/>
  <c r="G9864" i="1"/>
  <c r="G9866" i="1"/>
  <c r="G9867" i="1"/>
  <c r="G9868" i="1"/>
  <c r="G9870" i="1"/>
  <c r="G9871" i="1"/>
  <c r="G9872" i="1"/>
  <c r="G9874" i="1"/>
  <c r="G9875" i="1"/>
  <c r="G9876" i="1"/>
  <c r="G9878" i="1"/>
  <c r="G9879" i="1"/>
  <c r="G9880" i="1"/>
  <c r="G9882" i="1"/>
  <c r="G9883" i="1"/>
  <c r="G9884" i="1"/>
  <c r="G9886" i="1"/>
  <c r="G9887" i="1"/>
  <c r="G9888" i="1"/>
  <c r="G9890" i="1"/>
  <c r="G9891" i="1"/>
  <c r="G9892" i="1"/>
  <c r="G9894" i="1"/>
  <c r="G9895" i="1"/>
  <c r="G9896" i="1"/>
  <c r="G9898" i="1"/>
  <c r="G9899" i="1"/>
  <c r="G9900" i="1"/>
  <c r="G9902" i="1"/>
  <c r="G9903" i="1"/>
  <c r="G9904" i="1"/>
  <c r="G9906" i="1"/>
  <c r="G9907" i="1"/>
  <c r="G9908" i="1"/>
  <c r="G9910" i="1"/>
  <c r="G9911" i="1"/>
  <c r="G9912" i="1"/>
  <c r="G9914" i="1"/>
  <c r="G9915" i="1"/>
  <c r="G9916" i="1"/>
  <c r="G9918" i="1"/>
  <c r="G9919" i="1"/>
  <c r="G9920" i="1"/>
  <c r="G9922" i="1"/>
  <c r="G9923" i="1"/>
  <c r="G9924" i="1"/>
  <c r="G9926" i="1"/>
  <c r="G9927" i="1"/>
  <c r="G9928" i="1"/>
  <c r="G9930" i="1"/>
  <c r="G9931" i="1"/>
  <c r="G9932" i="1"/>
  <c r="G9934" i="1"/>
  <c r="G9935" i="1"/>
  <c r="G9936" i="1"/>
  <c r="G9938" i="1"/>
  <c r="G9939" i="1"/>
  <c r="G9940" i="1"/>
  <c r="G9942" i="1"/>
  <c r="G9943" i="1"/>
  <c r="G9944" i="1"/>
  <c r="G9946" i="1"/>
  <c r="G9947" i="1"/>
  <c r="G9948" i="1"/>
  <c r="G9950" i="1"/>
  <c r="G9951" i="1"/>
  <c r="G9952" i="1"/>
  <c r="G9954" i="1"/>
  <c r="G9955" i="1"/>
  <c r="G9956" i="1"/>
  <c r="G9958" i="1"/>
  <c r="G9959" i="1"/>
  <c r="G9960" i="1"/>
  <c r="G9962" i="1"/>
  <c r="G9963" i="1"/>
  <c r="G9964" i="1"/>
  <c r="G9966" i="1"/>
  <c r="G9967" i="1"/>
  <c r="G9968" i="1"/>
  <c r="G9970" i="1"/>
  <c r="G9971" i="1"/>
  <c r="G9972" i="1"/>
  <c r="G9974" i="1"/>
  <c r="G9975" i="1"/>
  <c r="G9976" i="1"/>
  <c r="G9978" i="1"/>
  <c r="G9979" i="1"/>
  <c r="G9980" i="1"/>
  <c r="G9982" i="1"/>
  <c r="G9983" i="1"/>
  <c r="G9984" i="1"/>
  <c r="G9986" i="1"/>
  <c r="G9987" i="1"/>
  <c r="G9988" i="1"/>
  <c r="G9990" i="1"/>
  <c r="G9991" i="1"/>
  <c r="G9992" i="1"/>
  <c r="G9994" i="1"/>
  <c r="G9995" i="1"/>
  <c r="G9996" i="1"/>
  <c r="G9998" i="1"/>
  <c r="G9999" i="1"/>
  <c r="G10000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H5002" i="1"/>
  <c r="H5003" i="1"/>
  <c r="H5004" i="1"/>
  <c r="H5005" i="1"/>
  <c r="H5006" i="1"/>
  <c r="H5007" i="1"/>
  <c r="H5008" i="1"/>
  <c r="H5009" i="1"/>
  <c r="H5010" i="1"/>
  <c r="H5011" i="1"/>
  <c r="H5012" i="1"/>
  <c r="H5013" i="1"/>
  <c r="H5014" i="1"/>
  <c r="H5015" i="1"/>
  <c r="H5016" i="1"/>
  <c r="H5017" i="1"/>
  <c r="H5018" i="1"/>
  <c r="H5019" i="1"/>
  <c r="H5020" i="1"/>
  <c r="H5021" i="1"/>
  <c r="H5022" i="1"/>
  <c r="H5023" i="1"/>
  <c r="H5024" i="1"/>
  <c r="H5025" i="1"/>
  <c r="H5026" i="1"/>
  <c r="H5027" i="1"/>
  <c r="H5028" i="1"/>
  <c r="H5029" i="1"/>
  <c r="H5030" i="1"/>
  <c r="H5031" i="1"/>
  <c r="H5032" i="1"/>
  <c r="H5033" i="1"/>
  <c r="H5034" i="1"/>
  <c r="H5035" i="1"/>
  <c r="H5036" i="1"/>
  <c r="H5037" i="1"/>
  <c r="H5038" i="1"/>
  <c r="H5039" i="1"/>
  <c r="H5040" i="1"/>
  <c r="H5041" i="1"/>
  <c r="H5042" i="1"/>
  <c r="H5043" i="1"/>
  <c r="H5044" i="1"/>
  <c r="H5045" i="1"/>
  <c r="H5046" i="1"/>
  <c r="H5047" i="1"/>
  <c r="H5048" i="1"/>
  <c r="H5049" i="1"/>
  <c r="H5050" i="1"/>
  <c r="H5051" i="1"/>
  <c r="H5052" i="1"/>
  <c r="H5053" i="1"/>
  <c r="H5054" i="1"/>
  <c r="H5055" i="1"/>
  <c r="H5056" i="1"/>
  <c r="H5057" i="1"/>
  <c r="H5058" i="1"/>
  <c r="H5059" i="1"/>
  <c r="H5060" i="1"/>
  <c r="H5061" i="1"/>
  <c r="H5062" i="1"/>
  <c r="H5063" i="1"/>
  <c r="H5064" i="1"/>
  <c r="H5065" i="1"/>
  <c r="H5066" i="1"/>
  <c r="H5067" i="1"/>
  <c r="H5068" i="1"/>
  <c r="H5069" i="1"/>
  <c r="H5070" i="1"/>
  <c r="H5071" i="1"/>
  <c r="H5072" i="1"/>
  <c r="H5073" i="1"/>
  <c r="H5074" i="1"/>
  <c r="H5075" i="1"/>
  <c r="H5076" i="1"/>
  <c r="H5077" i="1"/>
  <c r="H5078" i="1"/>
  <c r="H5079" i="1"/>
  <c r="H5080" i="1"/>
  <c r="H5081" i="1"/>
  <c r="H5082" i="1"/>
  <c r="H5083" i="1"/>
  <c r="H5084" i="1"/>
  <c r="H5085" i="1"/>
  <c r="H5086" i="1"/>
  <c r="H5087" i="1"/>
  <c r="H5088" i="1"/>
  <c r="H5089" i="1"/>
  <c r="H5090" i="1"/>
  <c r="H5091" i="1"/>
  <c r="H5092" i="1"/>
  <c r="H5093" i="1"/>
  <c r="H5094" i="1"/>
  <c r="H5095" i="1"/>
  <c r="H5096" i="1"/>
  <c r="H5097" i="1"/>
  <c r="H5098" i="1"/>
  <c r="H5099" i="1"/>
  <c r="H5100" i="1"/>
  <c r="H5101" i="1"/>
  <c r="H5102" i="1"/>
  <c r="H5103" i="1"/>
  <c r="H5104" i="1"/>
  <c r="H5105" i="1"/>
  <c r="H5106" i="1"/>
  <c r="H5107" i="1"/>
  <c r="H5108" i="1"/>
  <c r="H5109" i="1"/>
  <c r="H5110" i="1"/>
  <c r="H5111" i="1"/>
  <c r="H5112" i="1"/>
  <c r="H5113" i="1"/>
  <c r="H5114" i="1"/>
  <c r="H5115" i="1"/>
  <c r="H5116" i="1"/>
  <c r="H5117" i="1"/>
  <c r="H5118" i="1"/>
  <c r="H5119" i="1"/>
  <c r="H5120" i="1"/>
  <c r="H5121" i="1"/>
  <c r="H5122" i="1"/>
  <c r="H5123" i="1"/>
  <c r="H5124" i="1"/>
  <c r="H5125" i="1"/>
  <c r="H5126" i="1"/>
  <c r="H5127" i="1"/>
  <c r="H5128" i="1"/>
  <c r="H5129" i="1"/>
  <c r="H5130" i="1"/>
  <c r="H5131" i="1"/>
  <c r="H5132" i="1"/>
  <c r="H5133" i="1"/>
  <c r="H5134" i="1"/>
  <c r="H5135" i="1"/>
  <c r="H5136" i="1"/>
  <c r="H5137" i="1"/>
  <c r="H5138" i="1"/>
  <c r="H5139" i="1"/>
  <c r="H5140" i="1"/>
  <c r="H5141" i="1"/>
  <c r="H5142" i="1"/>
  <c r="H5143" i="1"/>
  <c r="H5144" i="1"/>
  <c r="H5145" i="1"/>
  <c r="H5146" i="1"/>
  <c r="H5147" i="1"/>
  <c r="H5148" i="1"/>
  <c r="H5149" i="1"/>
  <c r="H5150" i="1"/>
  <c r="H5151" i="1"/>
  <c r="H5152" i="1"/>
  <c r="H5153" i="1"/>
  <c r="H5154" i="1"/>
  <c r="H5155" i="1"/>
  <c r="H5156" i="1"/>
  <c r="H5157" i="1"/>
  <c r="H5158" i="1"/>
  <c r="H5159" i="1"/>
  <c r="H5160" i="1"/>
  <c r="H5161" i="1"/>
  <c r="H5162" i="1"/>
  <c r="H5163" i="1"/>
  <c r="H5164" i="1"/>
  <c r="H5165" i="1"/>
  <c r="H5166" i="1"/>
  <c r="H5167" i="1"/>
  <c r="H5168" i="1"/>
  <c r="H5169" i="1"/>
  <c r="H5170" i="1"/>
  <c r="H5171" i="1"/>
  <c r="H5172" i="1"/>
  <c r="H5173" i="1"/>
  <c r="H5174" i="1"/>
  <c r="H5175" i="1"/>
  <c r="H5176" i="1"/>
  <c r="H5177" i="1"/>
  <c r="H5178" i="1"/>
  <c r="H5179" i="1"/>
  <c r="H5180" i="1"/>
  <c r="H5181" i="1"/>
  <c r="H5182" i="1"/>
  <c r="H5183" i="1"/>
  <c r="H5184" i="1"/>
  <c r="H5185" i="1"/>
  <c r="H5186" i="1"/>
  <c r="H5187" i="1"/>
  <c r="H5188" i="1"/>
  <c r="H5189" i="1"/>
  <c r="H5190" i="1"/>
  <c r="H5191" i="1"/>
  <c r="H5192" i="1"/>
  <c r="H5193" i="1"/>
  <c r="H5194" i="1"/>
  <c r="H5195" i="1"/>
  <c r="H5196" i="1"/>
  <c r="H5197" i="1"/>
  <c r="H5198" i="1"/>
  <c r="H5199" i="1"/>
  <c r="H5200" i="1"/>
  <c r="H5201" i="1"/>
  <c r="H5202" i="1"/>
  <c r="H5203" i="1"/>
  <c r="H5204" i="1"/>
  <c r="H5205" i="1"/>
  <c r="H5206" i="1"/>
  <c r="H5207" i="1"/>
  <c r="H5208" i="1"/>
  <c r="H5209" i="1"/>
  <c r="H5210" i="1"/>
  <c r="H5211" i="1"/>
  <c r="H5212" i="1"/>
  <c r="H5213" i="1"/>
  <c r="H5214" i="1"/>
  <c r="H5215" i="1"/>
  <c r="H5216" i="1"/>
  <c r="H5217" i="1"/>
  <c r="H5218" i="1"/>
  <c r="H5219" i="1"/>
  <c r="H5220" i="1"/>
  <c r="H5221" i="1"/>
  <c r="H5222" i="1"/>
  <c r="H5223" i="1"/>
  <c r="H5224" i="1"/>
  <c r="H5225" i="1"/>
  <c r="H5226" i="1"/>
  <c r="H5227" i="1"/>
  <c r="H5228" i="1"/>
  <c r="H5229" i="1"/>
  <c r="H5230" i="1"/>
  <c r="H5231" i="1"/>
  <c r="H5232" i="1"/>
  <c r="H5233" i="1"/>
  <c r="H5234" i="1"/>
  <c r="H5235" i="1"/>
  <c r="H5236" i="1"/>
  <c r="H5237" i="1"/>
  <c r="H5238" i="1"/>
  <c r="H5239" i="1"/>
  <c r="H5240" i="1"/>
  <c r="H5241" i="1"/>
  <c r="H5242" i="1"/>
  <c r="H5243" i="1"/>
  <c r="H5244" i="1"/>
  <c r="H5245" i="1"/>
  <c r="H5246" i="1"/>
  <c r="H5247" i="1"/>
  <c r="H5248" i="1"/>
  <c r="H5249" i="1"/>
  <c r="H5250" i="1"/>
  <c r="H5251" i="1"/>
  <c r="H5252" i="1"/>
  <c r="H5253" i="1"/>
  <c r="H5254" i="1"/>
  <c r="H5255" i="1"/>
  <c r="H5256" i="1"/>
  <c r="H5257" i="1"/>
  <c r="H5258" i="1"/>
  <c r="H5259" i="1"/>
  <c r="H5260" i="1"/>
  <c r="H5261" i="1"/>
  <c r="H5262" i="1"/>
  <c r="H5263" i="1"/>
  <c r="H5264" i="1"/>
  <c r="H5265" i="1"/>
  <c r="H5266" i="1"/>
  <c r="H5267" i="1"/>
  <c r="H5268" i="1"/>
  <c r="H5269" i="1"/>
  <c r="H5270" i="1"/>
  <c r="H5271" i="1"/>
  <c r="H5272" i="1"/>
  <c r="H5273" i="1"/>
  <c r="H5274" i="1"/>
  <c r="H5275" i="1"/>
  <c r="H5276" i="1"/>
  <c r="H5277" i="1"/>
  <c r="H5278" i="1"/>
  <c r="H5279" i="1"/>
  <c r="H5280" i="1"/>
  <c r="H5281" i="1"/>
  <c r="H5282" i="1"/>
  <c r="H5283" i="1"/>
  <c r="H5284" i="1"/>
  <c r="H5285" i="1"/>
  <c r="H5286" i="1"/>
  <c r="H5287" i="1"/>
  <c r="H5288" i="1"/>
  <c r="H5289" i="1"/>
  <c r="H5290" i="1"/>
  <c r="H5291" i="1"/>
  <c r="H5292" i="1"/>
  <c r="H5293" i="1"/>
  <c r="H5294" i="1"/>
  <c r="H5295" i="1"/>
  <c r="H5296" i="1"/>
  <c r="H5297" i="1"/>
  <c r="H5298" i="1"/>
  <c r="H5299" i="1"/>
  <c r="H5300" i="1"/>
  <c r="H5301" i="1"/>
  <c r="H5302" i="1"/>
  <c r="H5303" i="1"/>
  <c r="H5304" i="1"/>
  <c r="H5305" i="1"/>
  <c r="H5306" i="1"/>
  <c r="H5307" i="1"/>
  <c r="H5308" i="1"/>
  <c r="H5309" i="1"/>
  <c r="H5310" i="1"/>
  <c r="H5311" i="1"/>
  <c r="H5312" i="1"/>
  <c r="H5313" i="1"/>
  <c r="H5314" i="1"/>
  <c r="H5315" i="1"/>
  <c r="H5316" i="1"/>
  <c r="H5317" i="1"/>
  <c r="H5318" i="1"/>
  <c r="H5319" i="1"/>
  <c r="H5320" i="1"/>
  <c r="H5321" i="1"/>
  <c r="H5322" i="1"/>
  <c r="H5323" i="1"/>
  <c r="H5324" i="1"/>
  <c r="H5325" i="1"/>
  <c r="H5326" i="1"/>
  <c r="H5327" i="1"/>
  <c r="H5328" i="1"/>
  <c r="H5329" i="1"/>
  <c r="H5330" i="1"/>
  <c r="H5331" i="1"/>
  <c r="H5332" i="1"/>
  <c r="H5333" i="1"/>
  <c r="H5334" i="1"/>
  <c r="H5335" i="1"/>
  <c r="H5336" i="1"/>
  <c r="H5337" i="1"/>
  <c r="H5338" i="1"/>
  <c r="H5339" i="1"/>
  <c r="H5340" i="1"/>
  <c r="H5341" i="1"/>
  <c r="H5342" i="1"/>
  <c r="H5343" i="1"/>
  <c r="H5344" i="1"/>
  <c r="H5345" i="1"/>
  <c r="H5346" i="1"/>
  <c r="H5347" i="1"/>
  <c r="H5348" i="1"/>
  <c r="H5349" i="1"/>
  <c r="H5350" i="1"/>
  <c r="H5351" i="1"/>
  <c r="H5352" i="1"/>
  <c r="H5353" i="1"/>
  <c r="H5354" i="1"/>
  <c r="H5355" i="1"/>
  <c r="H5356" i="1"/>
  <c r="H5357" i="1"/>
  <c r="H5358" i="1"/>
  <c r="H5359" i="1"/>
  <c r="H5360" i="1"/>
  <c r="H5361" i="1"/>
  <c r="H5362" i="1"/>
  <c r="H5363" i="1"/>
  <c r="H5364" i="1"/>
  <c r="H5365" i="1"/>
  <c r="H5366" i="1"/>
  <c r="H5367" i="1"/>
  <c r="H5368" i="1"/>
  <c r="H5369" i="1"/>
  <c r="H5370" i="1"/>
  <c r="H5371" i="1"/>
  <c r="H5372" i="1"/>
  <c r="H5373" i="1"/>
  <c r="H5374" i="1"/>
  <c r="H5375" i="1"/>
  <c r="H5376" i="1"/>
  <c r="H5377" i="1"/>
  <c r="H5378" i="1"/>
  <c r="H5379" i="1"/>
  <c r="H5380" i="1"/>
  <c r="H5381" i="1"/>
  <c r="H5382" i="1"/>
  <c r="H5383" i="1"/>
  <c r="H5384" i="1"/>
  <c r="H5385" i="1"/>
  <c r="H5386" i="1"/>
  <c r="H5387" i="1"/>
  <c r="H5388" i="1"/>
  <c r="H5389" i="1"/>
  <c r="H5390" i="1"/>
  <c r="H5391" i="1"/>
  <c r="H5392" i="1"/>
  <c r="H5393" i="1"/>
  <c r="H5394" i="1"/>
  <c r="H5395" i="1"/>
  <c r="H5396" i="1"/>
  <c r="H5397" i="1"/>
  <c r="H5398" i="1"/>
  <c r="H5399" i="1"/>
  <c r="H5400" i="1"/>
  <c r="H5401" i="1"/>
  <c r="H5402" i="1"/>
  <c r="H5403" i="1"/>
  <c r="H5404" i="1"/>
  <c r="H5405" i="1"/>
  <c r="H5406" i="1"/>
  <c r="H5407" i="1"/>
  <c r="H5408" i="1"/>
  <c r="H5409" i="1"/>
  <c r="H5410" i="1"/>
  <c r="H5411" i="1"/>
  <c r="H5412" i="1"/>
  <c r="H5413" i="1"/>
  <c r="H5414" i="1"/>
  <c r="H5415" i="1"/>
  <c r="H5416" i="1"/>
  <c r="H5417" i="1"/>
  <c r="H5418" i="1"/>
  <c r="H5419" i="1"/>
  <c r="H5420" i="1"/>
  <c r="H5421" i="1"/>
  <c r="H5422" i="1"/>
  <c r="H5423" i="1"/>
  <c r="H5424" i="1"/>
  <c r="H5425" i="1"/>
  <c r="H5426" i="1"/>
  <c r="H5427" i="1"/>
  <c r="H5428" i="1"/>
  <c r="H5429" i="1"/>
  <c r="H5430" i="1"/>
  <c r="H5431" i="1"/>
  <c r="H5432" i="1"/>
  <c r="H5433" i="1"/>
  <c r="H5434" i="1"/>
  <c r="H5435" i="1"/>
  <c r="H5436" i="1"/>
  <c r="H5437" i="1"/>
  <c r="H5438" i="1"/>
  <c r="H5439" i="1"/>
  <c r="H5440" i="1"/>
  <c r="H5441" i="1"/>
  <c r="H5442" i="1"/>
  <c r="H5443" i="1"/>
  <c r="H5444" i="1"/>
  <c r="H5445" i="1"/>
  <c r="H5446" i="1"/>
  <c r="H5447" i="1"/>
  <c r="H5448" i="1"/>
  <c r="H5449" i="1"/>
  <c r="H5450" i="1"/>
  <c r="H5451" i="1"/>
  <c r="H5452" i="1"/>
  <c r="H5453" i="1"/>
  <c r="H5454" i="1"/>
  <c r="H5455" i="1"/>
  <c r="H5456" i="1"/>
  <c r="H5457" i="1"/>
  <c r="H5458" i="1"/>
  <c r="H5459" i="1"/>
  <c r="H5460" i="1"/>
  <c r="H5461" i="1"/>
  <c r="H5462" i="1"/>
  <c r="H5463" i="1"/>
  <c r="H5464" i="1"/>
  <c r="H5465" i="1"/>
  <c r="H5466" i="1"/>
  <c r="H5467" i="1"/>
  <c r="H5468" i="1"/>
  <c r="H5469" i="1"/>
  <c r="H5470" i="1"/>
  <c r="H5471" i="1"/>
  <c r="H5472" i="1"/>
  <c r="H5473" i="1"/>
  <c r="H5474" i="1"/>
  <c r="H5475" i="1"/>
  <c r="H5476" i="1"/>
  <c r="H5477" i="1"/>
  <c r="H5478" i="1"/>
  <c r="H5479" i="1"/>
  <c r="H5480" i="1"/>
  <c r="H5481" i="1"/>
  <c r="H5482" i="1"/>
  <c r="H5483" i="1"/>
  <c r="H5484" i="1"/>
  <c r="H5485" i="1"/>
  <c r="H5486" i="1"/>
  <c r="H5487" i="1"/>
  <c r="H5488" i="1"/>
  <c r="H5489" i="1"/>
  <c r="H5490" i="1"/>
  <c r="H5491" i="1"/>
  <c r="H5492" i="1"/>
  <c r="H5493" i="1"/>
  <c r="H5494" i="1"/>
  <c r="H5495" i="1"/>
  <c r="H5496" i="1"/>
  <c r="H5497" i="1"/>
  <c r="H5498" i="1"/>
  <c r="H5499" i="1"/>
  <c r="H5500" i="1"/>
  <c r="H5501" i="1"/>
  <c r="H5502" i="1"/>
  <c r="H5503" i="1"/>
  <c r="H5504" i="1"/>
  <c r="H5505" i="1"/>
  <c r="H5506" i="1"/>
  <c r="H5507" i="1"/>
  <c r="H5508" i="1"/>
  <c r="H5509" i="1"/>
  <c r="H5510" i="1"/>
  <c r="H5511" i="1"/>
  <c r="H5512" i="1"/>
  <c r="H5513" i="1"/>
  <c r="H5514" i="1"/>
  <c r="H5515" i="1"/>
  <c r="H5516" i="1"/>
  <c r="H5517" i="1"/>
  <c r="H5518" i="1"/>
  <c r="H5519" i="1"/>
  <c r="H5520" i="1"/>
  <c r="H5521" i="1"/>
  <c r="H5522" i="1"/>
  <c r="H5523" i="1"/>
  <c r="H5524" i="1"/>
  <c r="H5525" i="1"/>
  <c r="H5526" i="1"/>
  <c r="H5527" i="1"/>
  <c r="H5528" i="1"/>
  <c r="H5529" i="1"/>
  <c r="H5530" i="1"/>
  <c r="H5531" i="1"/>
  <c r="H5532" i="1"/>
  <c r="H5533" i="1"/>
  <c r="H5534" i="1"/>
  <c r="H5535" i="1"/>
  <c r="H5536" i="1"/>
  <c r="H5537" i="1"/>
  <c r="H5538" i="1"/>
  <c r="H5539" i="1"/>
  <c r="H5540" i="1"/>
  <c r="H5541" i="1"/>
  <c r="H5542" i="1"/>
  <c r="H5543" i="1"/>
  <c r="H5544" i="1"/>
  <c r="H5545" i="1"/>
  <c r="H5546" i="1"/>
  <c r="H5547" i="1"/>
  <c r="H5548" i="1"/>
  <c r="H5549" i="1"/>
  <c r="H5550" i="1"/>
  <c r="H5551" i="1"/>
  <c r="H5552" i="1"/>
  <c r="H5553" i="1"/>
  <c r="H5554" i="1"/>
  <c r="H5555" i="1"/>
  <c r="H5556" i="1"/>
  <c r="H5557" i="1"/>
  <c r="H5558" i="1"/>
  <c r="H5559" i="1"/>
  <c r="H5560" i="1"/>
  <c r="H5561" i="1"/>
  <c r="H5562" i="1"/>
  <c r="H5563" i="1"/>
  <c r="H5564" i="1"/>
  <c r="H5565" i="1"/>
  <c r="H5566" i="1"/>
  <c r="H5567" i="1"/>
  <c r="H5568" i="1"/>
  <c r="H5569" i="1"/>
  <c r="H5570" i="1"/>
  <c r="H5571" i="1"/>
  <c r="H5572" i="1"/>
  <c r="H5573" i="1"/>
  <c r="H5574" i="1"/>
  <c r="H5575" i="1"/>
  <c r="H5576" i="1"/>
  <c r="H5577" i="1"/>
  <c r="H5578" i="1"/>
  <c r="H5579" i="1"/>
  <c r="H5580" i="1"/>
  <c r="H5581" i="1"/>
  <c r="H5582" i="1"/>
  <c r="H5583" i="1"/>
  <c r="H5584" i="1"/>
  <c r="H5585" i="1"/>
  <c r="H5586" i="1"/>
  <c r="H5587" i="1"/>
  <c r="H5588" i="1"/>
  <c r="H5589" i="1"/>
  <c r="H5590" i="1"/>
  <c r="H5591" i="1"/>
  <c r="H5592" i="1"/>
  <c r="H5593" i="1"/>
  <c r="H5594" i="1"/>
  <c r="H5595" i="1"/>
  <c r="H5596" i="1"/>
  <c r="H5597" i="1"/>
  <c r="H5598" i="1"/>
  <c r="H5599" i="1"/>
  <c r="H5600" i="1"/>
  <c r="H5601" i="1"/>
  <c r="H5602" i="1"/>
  <c r="H5603" i="1"/>
  <c r="H5604" i="1"/>
  <c r="H5605" i="1"/>
  <c r="H5606" i="1"/>
  <c r="H5607" i="1"/>
  <c r="H5608" i="1"/>
  <c r="H5609" i="1"/>
  <c r="H5610" i="1"/>
  <c r="H5611" i="1"/>
  <c r="H5612" i="1"/>
  <c r="H5613" i="1"/>
  <c r="H5614" i="1"/>
  <c r="H5615" i="1"/>
  <c r="H5616" i="1"/>
  <c r="H5617" i="1"/>
  <c r="H5618" i="1"/>
  <c r="H5619" i="1"/>
  <c r="H5620" i="1"/>
  <c r="H5621" i="1"/>
  <c r="H5622" i="1"/>
  <c r="H5623" i="1"/>
  <c r="H5624" i="1"/>
  <c r="H5625" i="1"/>
  <c r="H5626" i="1"/>
  <c r="H5627" i="1"/>
  <c r="H5628" i="1"/>
  <c r="H5629" i="1"/>
  <c r="H5630" i="1"/>
  <c r="H5631" i="1"/>
  <c r="H5632" i="1"/>
  <c r="H5633" i="1"/>
  <c r="H5634" i="1"/>
  <c r="H5635" i="1"/>
  <c r="H5636" i="1"/>
  <c r="H5637" i="1"/>
  <c r="H5638" i="1"/>
  <c r="H5639" i="1"/>
  <c r="H5640" i="1"/>
  <c r="H5641" i="1"/>
  <c r="H5642" i="1"/>
  <c r="H5643" i="1"/>
  <c r="H5644" i="1"/>
  <c r="H5645" i="1"/>
  <c r="H5646" i="1"/>
  <c r="H5647" i="1"/>
  <c r="H5648" i="1"/>
  <c r="H5649" i="1"/>
  <c r="H5650" i="1"/>
  <c r="H5651" i="1"/>
  <c r="H5652" i="1"/>
  <c r="H5653" i="1"/>
  <c r="H5654" i="1"/>
  <c r="H5655" i="1"/>
  <c r="H5656" i="1"/>
  <c r="H5657" i="1"/>
  <c r="H5658" i="1"/>
  <c r="H5659" i="1"/>
  <c r="H5660" i="1"/>
  <c r="H5661" i="1"/>
  <c r="H5662" i="1"/>
  <c r="H5663" i="1"/>
  <c r="H5664" i="1"/>
  <c r="H5665" i="1"/>
  <c r="H5666" i="1"/>
  <c r="H5667" i="1"/>
  <c r="H5668" i="1"/>
  <c r="H5669" i="1"/>
  <c r="H5670" i="1"/>
  <c r="H5671" i="1"/>
  <c r="H5672" i="1"/>
  <c r="H5673" i="1"/>
  <c r="H5674" i="1"/>
  <c r="H5675" i="1"/>
  <c r="H5676" i="1"/>
  <c r="H5677" i="1"/>
  <c r="H5678" i="1"/>
  <c r="H5679" i="1"/>
  <c r="H5680" i="1"/>
  <c r="H5681" i="1"/>
  <c r="H5682" i="1"/>
  <c r="H5683" i="1"/>
  <c r="H5684" i="1"/>
  <c r="H5685" i="1"/>
  <c r="H5686" i="1"/>
  <c r="H5687" i="1"/>
  <c r="H5688" i="1"/>
  <c r="H5689" i="1"/>
  <c r="H5690" i="1"/>
  <c r="H5691" i="1"/>
  <c r="H5692" i="1"/>
  <c r="H5693" i="1"/>
  <c r="H5694" i="1"/>
  <c r="H5695" i="1"/>
  <c r="H5696" i="1"/>
  <c r="H5697" i="1"/>
  <c r="H5698" i="1"/>
  <c r="H5699" i="1"/>
  <c r="H5700" i="1"/>
  <c r="H5701" i="1"/>
  <c r="H5702" i="1"/>
  <c r="H5703" i="1"/>
  <c r="H5704" i="1"/>
  <c r="H5705" i="1"/>
  <c r="H5706" i="1"/>
  <c r="H5707" i="1"/>
  <c r="H5708" i="1"/>
  <c r="H5709" i="1"/>
  <c r="H5710" i="1"/>
  <c r="H5711" i="1"/>
  <c r="H5712" i="1"/>
  <c r="H5713" i="1"/>
  <c r="H5714" i="1"/>
  <c r="H5715" i="1"/>
  <c r="H5716" i="1"/>
  <c r="H5717" i="1"/>
  <c r="H5718" i="1"/>
  <c r="H5719" i="1"/>
  <c r="H5720" i="1"/>
  <c r="H5721" i="1"/>
  <c r="H5722" i="1"/>
  <c r="H5723" i="1"/>
  <c r="H5724" i="1"/>
  <c r="H5725" i="1"/>
  <c r="H5726" i="1"/>
  <c r="H5727" i="1"/>
  <c r="H5728" i="1"/>
  <c r="H5729" i="1"/>
  <c r="H5730" i="1"/>
  <c r="H5731" i="1"/>
  <c r="H5732" i="1"/>
  <c r="H5733" i="1"/>
  <c r="H5734" i="1"/>
  <c r="H5735" i="1"/>
  <c r="H5736" i="1"/>
  <c r="H5737" i="1"/>
  <c r="H5738" i="1"/>
  <c r="H5739" i="1"/>
  <c r="H5740" i="1"/>
  <c r="H5741" i="1"/>
  <c r="H5742" i="1"/>
  <c r="H5743" i="1"/>
  <c r="H5744" i="1"/>
  <c r="H5745" i="1"/>
  <c r="H5746" i="1"/>
  <c r="H5747" i="1"/>
  <c r="H5748" i="1"/>
  <c r="H5749" i="1"/>
  <c r="H5750" i="1"/>
  <c r="H5751" i="1"/>
  <c r="H5752" i="1"/>
  <c r="H5753" i="1"/>
  <c r="H5754" i="1"/>
  <c r="H5755" i="1"/>
  <c r="H5756" i="1"/>
  <c r="H5757" i="1"/>
  <c r="H5758" i="1"/>
  <c r="H5759" i="1"/>
  <c r="H5760" i="1"/>
  <c r="H5761" i="1"/>
  <c r="H5762" i="1"/>
  <c r="H5763" i="1"/>
  <c r="H5764" i="1"/>
  <c r="H5765" i="1"/>
  <c r="H5766" i="1"/>
  <c r="H5767" i="1"/>
  <c r="H5768" i="1"/>
  <c r="H5769" i="1"/>
  <c r="H5770" i="1"/>
  <c r="H5771" i="1"/>
  <c r="H5772" i="1"/>
  <c r="H5773" i="1"/>
  <c r="H5774" i="1"/>
  <c r="H5775" i="1"/>
  <c r="H5776" i="1"/>
  <c r="H5777" i="1"/>
  <c r="H5778" i="1"/>
  <c r="H5779" i="1"/>
  <c r="H5780" i="1"/>
  <c r="H5781" i="1"/>
  <c r="H5782" i="1"/>
  <c r="H5783" i="1"/>
  <c r="H5784" i="1"/>
  <c r="H5785" i="1"/>
  <c r="H5786" i="1"/>
  <c r="H5787" i="1"/>
  <c r="H5788" i="1"/>
  <c r="H5789" i="1"/>
  <c r="H5790" i="1"/>
  <c r="H5791" i="1"/>
  <c r="H5792" i="1"/>
  <c r="H5793" i="1"/>
  <c r="H5794" i="1"/>
  <c r="H5795" i="1"/>
  <c r="H5796" i="1"/>
  <c r="H5797" i="1"/>
  <c r="H5798" i="1"/>
  <c r="H5799" i="1"/>
  <c r="H5800" i="1"/>
  <c r="H5801" i="1"/>
  <c r="H5802" i="1"/>
  <c r="H5803" i="1"/>
  <c r="H5804" i="1"/>
  <c r="H5805" i="1"/>
  <c r="H5806" i="1"/>
  <c r="H5807" i="1"/>
  <c r="H5808" i="1"/>
  <c r="H5809" i="1"/>
  <c r="H5810" i="1"/>
  <c r="H5811" i="1"/>
  <c r="H5812" i="1"/>
  <c r="H5813" i="1"/>
  <c r="H5814" i="1"/>
  <c r="H5815" i="1"/>
  <c r="H5816" i="1"/>
  <c r="H5817" i="1"/>
  <c r="H5818" i="1"/>
  <c r="H5819" i="1"/>
  <c r="H5820" i="1"/>
  <c r="H5821" i="1"/>
  <c r="H5822" i="1"/>
  <c r="H5823" i="1"/>
  <c r="H5824" i="1"/>
  <c r="H5825" i="1"/>
  <c r="H5826" i="1"/>
  <c r="H5827" i="1"/>
  <c r="H5828" i="1"/>
  <c r="H5829" i="1"/>
  <c r="H5830" i="1"/>
  <c r="H5831" i="1"/>
  <c r="H5832" i="1"/>
  <c r="H5833" i="1"/>
  <c r="H5834" i="1"/>
  <c r="H5835" i="1"/>
  <c r="H5836" i="1"/>
  <c r="H5837" i="1"/>
  <c r="H5838" i="1"/>
  <c r="H5839" i="1"/>
  <c r="H5840" i="1"/>
  <c r="H5841" i="1"/>
  <c r="H5842" i="1"/>
  <c r="H5843" i="1"/>
  <c r="H5844" i="1"/>
  <c r="H5845" i="1"/>
  <c r="H5846" i="1"/>
  <c r="H5847" i="1"/>
  <c r="H5848" i="1"/>
  <c r="H5849" i="1"/>
  <c r="H5850" i="1"/>
  <c r="H5851" i="1"/>
  <c r="H5852" i="1"/>
  <c r="H5853" i="1"/>
  <c r="H5854" i="1"/>
  <c r="H5855" i="1"/>
  <c r="H5856" i="1"/>
  <c r="H5857" i="1"/>
  <c r="H5858" i="1"/>
  <c r="H5859" i="1"/>
  <c r="H5860" i="1"/>
  <c r="H5861" i="1"/>
  <c r="H5862" i="1"/>
  <c r="H5863" i="1"/>
  <c r="H5864" i="1"/>
  <c r="H5865" i="1"/>
  <c r="H5866" i="1"/>
  <c r="H5867" i="1"/>
  <c r="H5868" i="1"/>
  <c r="H5869" i="1"/>
  <c r="H5870" i="1"/>
  <c r="H5871" i="1"/>
  <c r="H5872" i="1"/>
  <c r="H5873" i="1"/>
  <c r="H5874" i="1"/>
  <c r="H5875" i="1"/>
  <c r="H5876" i="1"/>
  <c r="H5877" i="1"/>
  <c r="H5878" i="1"/>
  <c r="H5879" i="1"/>
  <c r="H5880" i="1"/>
  <c r="H5881" i="1"/>
  <c r="H5882" i="1"/>
  <c r="H5883" i="1"/>
  <c r="H5884" i="1"/>
  <c r="H5885" i="1"/>
  <c r="H5886" i="1"/>
  <c r="H5887" i="1"/>
  <c r="H5888" i="1"/>
  <c r="H5889" i="1"/>
  <c r="H5890" i="1"/>
  <c r="H5891" i="1"/>
  <c r="H5892" i="1"/>
  <c r="H5893" i="1"/>
  <c r="H5894" i="1"/>
  <c r="H5895" i="1"/>
  <c r="H5896" i="1"/>
  <c r="H5897" i="1"/>
  <c r="H5898" i="1"/>
  <c r="H5899" i="1"/>
  <c r="H5900" i="1"/>
  <c r="H5901" i="1"/>
  <c r="H5902" i="1"/>
  <c r="H5903" i="1"/>
  <c r="H5904" i="1"/>
  <c r="H5905" i="1"/>
  <c r="H5906" i="1"/>
  <c r="H5907" i="1"/>
  <c r="H5908" i="1"/>
  <c r="H5909" i="1"/>
  <c r="H5910" i="1"/>
  <c r="H5911" i="1"/>
  <c r="H5912" i="1"/>
  <c r="H5913" i="1"/>
  <c r="H5914" i="1"/>
  <c r="H5915" i="1"/>
  <c r="H5916" i="1"/>
  <c r="H5917" i="1"/>
  <c r="H5918" i="1"/>
  <c r="H5919" i="1"/>
  <c r="H5920" i="1"/>
  <c r="H5921" i="1"/>
  <c r="H5922" i="1"/>
  <c r="H5923" i="1"/>
  <c r="H5924" i="1"/>
  <c r="H5925" i="1"/>
  <c r="H5926" i="1"/>
  <c r="H5927" i="1"/>
  <c r="H5928" i="1"/>
  <c r="H5929" i="1"/>
  <c r="H5930" i="1"/>
  <c r="H5931" i="1"/>
  <c r="H5932" i="1"/>
  <c r="H5933" i="1"/>
  <c r="H5934" i="1"/>
  <c r="H5935" i="1"/>
  <c r="H5936" i="1"/>
  <c r="H5937" i="1"/>
  <c r="H5938" i="1"/>
  <c r="H5939" i="1"/>
  <c r="H5940" i="1"/>
  <c r="H5941" i="1"/>
  <c r="H5942" i="1"/>
  <c r="H5943" i="1"/>
  <c r="H5944" i="1"/>
  <c r="H5945" i="1"/>
  <c r="H5946" i="1"/>
  <c r="H5947" i="1"/>
  <c r="H5948" i="1"/>
  <c r="H5949" i="1"/>
  <c r="H5950" i="1"/>
  <c r="H5951" i="1"/>
  <c r="H5952" i="1"/>
  <c r="H5953" i="1"/>
  <c r="H5954" i="1"/>
  <c r="H5955" i="1"/>
  <c r="H5956" i="1"/>
  <c r="H5957" i="1"/>
  <c r="H5958" i="1"/>
  <c r="H5959" i="1"/>
  <c r="H5960" i="1"/>
  <c r="H5961" i="1"/>
  <c r="H5962" i="1"/>
  <c r="H5963" i="1"/>
  <c r="H5964" i="1"/>
  <c r="H5965" i="1"/>
  <c r="H5966" i="1"/>
  <c r="H5967" i="1"/>
  <c r="H5968" i="1"/>
  <c r="H5969" i="1"/>
  <c r="H5970" i="1"/>
  <c r="H5971" i="1"/>
  <c r="H5972" i="1"/>
  <c r="H5973" i="1"/>
  <c r="H5974" i="1"/>
  <c r="H5975" i="1"/>
  <c r="H5976" i="1"/>
  <c r="H5977" i="1"/>
  <c r="H5978" i="1"/>
  <c r="H5979" i="1"/>
  <c r="H5980" i="1"/>
  <c r="H5981" i="1"/>
  <c r="H5982" i="1"/>
  <c r="H5983" i="1"/>
  <c r="H5984" i="1"/>
  <c r="H5985" i="1"/>
  <c r="H5986" i="1"/>
  <c r="H5987" i="1"/>
  <c r="H5988" i="1"/>
  <c r="H5989" i="1"/>
  <c r="H5990" i="1"/>
  <c r="H5991" i="1"/>
  <c r="H5992" i="1"/>
  <c r="H5993" i="1"/>
  <c r="H5994" i="1"/>
  <c r="H5995" i="1"/>
  <c r="H5996" i="1"/>
  <c r="H5997" i="1"/>
  <c r="H5998" i="1"/>
  <c r="H5999" i="1"/>
  <c r="H6000" i="1"/>
  <c r="H6001" i="1"/>
  <c r="H6002" i="1"/>
  <c r="H6003" i="1"/>
  <c r="H6004" i="1"/>
  <c r="H6005" i="1"/>
  <c r="H6006" i="1"/>
  <c r="H6007" i="1"/>
  <c r="H6008" i="1"/>
  <c r="H6009" i="1"/>
  <c r="H6010" i="1"/>
  <c r="H6011" i="1"/>
  <c r="H6012" i="1"/>
  <c r="H6013" i="1"/>
  <c r="H6014" i="1"/>
  <c r="H6015" i="1"/>
  <c r="H6016" i="1"/>
  <c r="H6017" i="1"/>
  <c r="H6018" i="1"/>
  <c r="H6019" i="1"/>
  <c r="H6020" i="1"/>
  <c r="H6021" i="1"/>
  <c r="H6022" i="1"/>
  <c r="H6023" i="1"/>
  <c r="H6024" i="1"/>
  <c r="H6025" i="1"/>
  <c r="H6026" i="1"/>
  <c r="H6027" i="1"/>
  <c r="H6028" i="1"/>
  <c r="H6029" i="1"/>
  <c r="H6030" i="1"/>
  <c r="H6031" i="1"/>
  <c r="H6032" i="1"/>
  <c r="H6033" i="1"/>
  <c r="H6034" i="1"/>
  <c r="H6035" i="1"/>
  <c r="H6036" i="1"/>
  <c r="H6037" i="1"/>
  <c r="H6038" i="1"/>
  <c r="H6039" i="1"/>
  <c r="H6040" i="1"/>
  <c r="H6041" i="1"/>
  <c r="H6042" i="1"/>
  <c r="H6043" i="1"/>
  <c r="H6044" i="1"/>
  <c r="H6045" i="1"/>
  <c r="H6046" i="1"/>
  <c r="H6047" i="1"/>
  <c r="H6048" i="1"/>
  <c r="H6049" i="1"/>
  <c r="H6050" i="1"/>
  <c r="H6051" i="1"/>
  <c r="H6052" i="1"/>
  <c r="H6053" i="1"/>
  <c r="H6054" i="1"/>
  <c r="H6055" i="1"/>
  <c r="H6056" i="1"/>
  <c r="H6057" i="1"/>
  <c r="H6058" i="1"/>
  <c r="H6059" i="1"/>
  <c r="H6060" i="1"/>
  <c r="H6061" i="1"/>
  <c r="H6062" i="1"/>
  <c r="H6063" i="1"/>
  <c r="H6064" i="1"/>
  <c r="H6065" i="1"/>
  <c r="H6066" i="1"/>
  <c r="H6067" i="1"/>
  <c r="H6068" i="1"/>
  <c r="H6069" i="1"/>
  <c r="H6070" i="1"/>
  <c r="H6071" i="1"/>
  <c r="H6072" i="1"/>
  <c r="H6073" i="1"/>
  <c r="H6074" i="1"/>
  <c r="H6075" i="1"/>
  <c r="H6076" i="1"/>
  <c r="H6077" i="1"/>
  <c r="H6078" i="1"/>
  <c r="H6079" i="1"/>
  <c r="H6080" i="1"/>
  <c r="H6081" i="1"/>
  <c r="H6082" i="1"/>
  <c r="H6083" i="1"/>
  <c r="H6084" i="1"/>
  <c r="H6085" i="1"/>
  <c r="H6086" i="1"/>
  <c r="H6087" i="1"/>
  <c r="H6088" i="1"/>
  <c r="H6089" i="1"/>
  <c r="H6090" i="1"/>
  <c r="H6091" i="1"/>
  <c r="H6092" i="1"/>
  <c r="H6093" i="1"/>
  <c r="H6094" i="1"/>
  <c r="H6095" i="1"/>
  <c r="H6096" i="1"/>
  <c r="H6097" i="1"/>
  <c r="H6098" i="1"/>
  <c r="H6099" i="1"/>
  <c r="H6100" i="1"/>
  <c r="H6101" i="1"/>
  <c r="H6102" i="1"/>
  <c r="H6103" i="1"/>
  <c r="H6104" i="1"/>
  <c r="H6105" i="1"/>
  <c r="H6106" i="1"/>
  <c r="H6107" i="1"/>
  <c r="H6108" i="1"/>
  <c r="H6109" i="1"/>
  <c r="H6110" i="1"/>
  <c r="H6111" i="1"/>
  <c r="H6112" i="1"/>
  <c r="H6113" i="1"/>
  <c r="H6114" i="1"/>
  <c r="H6115" i="1"/>
  <c r="H6116" i="1"/>
  <c r="H6117" i="1"/>
  <c r="H6118" i="1"/>
  <c r="H6119" i="1"/>
  <c r="H6120" i="1"/>
  <c r="H6121" i="1"/>
  <c r="H6122" i="1"/>
  <c r="H6123" i="1"/>
  <c r="H6124" i="1"/>
  <c r="H6125" i="1"/>
  <c r="H6126" i="1"/>
  <c r="H6127" i="1"/>
  <c r="H6128" i="1"/>
  <c r="H6129" i="1"/>
  <c r="H6130" i="1"/>
  <c r="H6131" i="1"/>
  <c r="H6132" i="1"/>
  <c r="H6133" i="1"/>
  <c r="H6134" i="1"/>
  <c r="H6135" i="1"/>
  <c r="H6136" i="1"/>
  <c r="H6137" i="1"/>
  <c r="H6138" i="1"/>
  <c r="H6139" i="1"/>
  <c r="H6140" i="1"/>
  <c r="H6141" i="1"/>
  <c r="H6142" i="1"/>
  <c r="H6143" i="1"/>
  <c r="H6144" i="1"/>
  <c r="H6145" i="1"/>
  <c r="H6146" i="1"/>
  <c r="H6147" i="1"/>
  <c r="H6148" i="1"/>
  <c r="H6149" i="1"/>
  <c r="H6150" i="1"/>
  <c r="H6151" i="1"/>
  <c r="H6152" i="1"/>
  <c r="H6153" i="1"/>
  <c r="H6154" i="1"/>
  <c r="H6155" i="1"/>
  <c r="H6156" i="1"/>
  <c r="H6157" i="1"/>
  <c r="H6158" i="1"/>
  <c r="H6159" i="1"/>
  <c r="H6160" i="1"/>
  <c r="H6161" i="1"/>
  <c r="H6162" i="1"/>
  <c r="H6163" i="1"/>
  <c r="H6164" i="1"/>
  <c r="H6165" i="1"/>
  <c r="H6166" i="1"/>
  <c r="H6167" i="1"/>
  <c r="H6168" i="1"/>
  <c r="H6169" i="1"/>
  <c r="H6170" i="1"/>
  <c r="H6171" i="1"/>
  <c r="H6172" i="1"/>
  <c r="H6173" i="1"/>
  <c r="H6174" i="1"/>
  <c r="H6175" i="1"/>
  <c r="H6176" i="1"/>
  <c r="H6177" i="1"/>
  <c r="H6178" i="1"/>
  <c r="H6179" i="1"/>
  <c r="H6180" i="1"/>
  <c r="H6181" i="1"/>
  <c r="H6182" i="1"/>
  <c r="H6183" i="1"/>
  <c r="H6184" i="1"/>
  <c r="H6185" i="1"/>
  <c r="H6186" i="1"/>
  <c r="H6187" i="1"/>
  <c r="H6188" i="1"/>
  <c r="H6189" i="1"/>
  <c r="H6190" i="1"/>
  <c r="H6191" i="1"/>
  <c r="H6192" i="1"/>
  <c r="H6193" i="1"/>
  <c r="H6194" i="1"/>
  <c r="H6195" i="1"/>
  <c r="H6196" i="1"/>
  <c r="H6197" i="1"/>
  <c r="H6198" i="1"/>
  <c r="H6199" i="1"/>
  <c r="H6200" i="1"/>
  <c r="H6201" i="1"/>
  <c r="H6202" i="1"/>
  <c r="H6203" i="1"/>
  <c r="H6204" i="1"/>
  <c r="H6205" i="1"/>
  <c r="H6206" i="1"/>
  <c r="H6207" i="1"/>
  <c r="H6208" i="1"/>
  <c r="H6209" i="1"/>
  <c r="H6210" i="1"/>
  <c r="H6211" i="1"/>
  <c r="H6212" i="1"/>
  <c r="H6213" i="1"/>
  <c r="H6214" i="1"/>
  <c r="H6215" i="1"/>
  <c r="H6216" i="1"/>
  <c r="H6217" i="1"/>
  <c r="H6218" i="1"/>
  <c r="H6219" i="1"/>
  <c r="H6220" i="1"/>
  <c r="H6221" i="1"/>
  <c r="H6222" i="1"/>
  <c r="H6223" i="1"/>
  <c r="H6224" i="1"/>
  <c r="H6225" i="1"/>
  <c r="H6226" i="1"/>
  <c r="H6227" i="1"/>
  <c r="H6228" i="1"/>
  <c r="H6229" i="1"/>
  <c r="H6230" i="1"/>
  <c r="H6231" i="1"/>
  <c r="H6232" i="1"/>
  <c r="H6233" i="1"/>
  <c r="H6234" i="1"/>
  <c r="H6235" i="1"/>
  <c r="H6236" i="1"/>
  <c r="H6237" i="1"/>
  <c r="H6238" i="1"/>
  <c r="H6239" i="1"/>
  <c r="H6240" i="1"/>
  <c r="H6241" i="1"/>
  <c r="H6242" i="1"/>
  <c r="H6243" i="1"/>
  <c r="H6244" i="1"/>
  <c r="H6245" i="1"/>
  <c r="H6246" i="1"/>
  <c r="H6247" i="1"/>
  <c r="H6248" i="1"/>
  <c r="H6249" i="1"/>
  <c r="H6250" i="1"/>
  <c r="H6251" i="1"/>
  <c r="H6252" i="1"/>
  <c r="H6253" i="1"/>
  <c r="H6254" i="1"/>
  <c r="H6255" i="1"/>
  <c r="H6256" i="1"/>
  <c r="H6257" i="1"/>
  <c r="H6258" i="1"/>
  <c r="H6259" i="1"/>
  <c r="H6260" i="1"/>
  <c r="H6261" i="1"/>
  <c r="H6262" i="1"/>
  <c r="H6263" i="1"/>
  <c r="H6264" i="1"/>
  <c r="H6265" i="1"/>
  <c r="H6266" i="1"/>
  <c r="H6267" i="1"/>
  <c r="H6268" i="1"/>
  <c r="H6269" i="1"/>
  <c r="H6270" i="1"/>
  <c r="H6271" i="1"/>
  <c r="H6272" i="1"/>
  <c r="H6273" i="1"/>
  <c r="H6274" i="1"/>
  <c r="H6275" i="1"/>
  <c r="H6276" i="1"/>
  <c r="H6277" i="1"/>
  <c r="H6278" i="1"/>
  <c r="H6279" i="1"/>
  <c r="H6280" i="1"/>
  <c r="H6281" i="1"/>
  <c r="H6282" i="1"/>
  <c r="H6283" i="1"/>
  <c r="H6284" i="1"/>
  <c r="H6285" i="1"/>
  <c r="H6286" i="1"/>
  <c r="H6287" i="1"/>
  <c r="H6288" i="1"/>
  <c r="H6289" i="1"/>
  <c r="H6290" i="1"/>
  <c r="H6291" i="1"/>
  <c r="H6292" i="1"/>
  <c r="H6293" i="1"/>
  <c r="H6294" i="1"/>
  <c r="H6295" i="1"/>
  <c r="H6296" i="1"/>
  <c r="H6297" i="1"/>
  <c r="H6298" i="1"/>
  <c r="H6299" i="1"/>
  <c r="H6300" i="1"/>
  <c r="H6301" i="1"/>
  <c r="H6302" i="1"/>
  <c r="H6303" i="1"/>
  <c r="H6304" i="1"/>
  <c r="H6305" i="1"/>
  <c r="H6306" i="1"/>
  <c r="H6307" i="1"/>
  <c r="H6308" i="1"/>
  <c r="H6309" i="1"/>
  <c r="H6310" i="1"/>
  <c r="H6311" i="1"/>
  <c r="H6312" i="1"/>
  <c r="H6313" i="1"/>
  <c r="H6314" i="1"/>
  <c r="H6315" i="1"/>
  <c r="H6316" i="1"/>
  <c r="H6317" i="1"/>
  <c r="H6318" i="1"/>
  <c r="H6319" i="1"/>
  <c r="H6320" i="1"/>
  <c r="H6321" i="1"/>
  <c r="H6322" i="1"/>
  <c r="H6323" i="1"/>
  <c r="H6324" i="1"/>
  <c r="H6325" i="1"/>
  <c r="H6326" i="1"/>
  <c r="H6327" i="1"/>
  <c r="H6328" i="1"/>
  <c r="H6329" i="1"/>
  <c r="H6330" i="1"/>
  <c r="H6331" i="1"/>
  <c r="H6332" i="1"/>
  <c r="H6333" i="1"/>
  <c r="H6334" i="1"/>
  <c r="H6335" i="1"/>
  <c r="H6336" i="1"/>
  <c r="H6337" i="1"/>
  <c r="H6338" i="1"/>
  <c r="H6339" i="1"/>
  <c r="H6340" i="1"/>
  <c r="H6341" i="1"/>
  <c r="H6342" i="1"/>
  <c r="H6343" i="1"/>
  <c r="H6344" i="1"/>
  <c r="H6345" i="1"/>
  <c r="H6346" i="1"/>
  <c r="H6347" i="1"/>
  <c r="H6348" i="1"/>
  <c r="H6349" i="1"/>
  <c r="H6350" i="1"/>
  <c r="H6351" i="1"/>
  <c r="H6352" i="1"/>
  <c r="H6353" i="1"/>
  <c r="H6354" i="1"/>
  <c r="H6355" i="1"/>
  <c r="H6356" i="1"/>
  <c r="H6357" i="1"/>
  <c r="H6358" i="1"/>
  <c r="H6359" i="1"/>
  <c r="H6360" i="1"/>
  <c r="H6361" i="1"/>
  <c r="H6362" i="1"/>
  <c r="H6363" i="1"/>
  <c r="H6364" i="1"/>
  <c r="H6365" i="1"/>
  <c r="H6366" i="1"/>
  <c r="H6367" i="1"/>
  <c r="H6368" i="1"/>
  <c r="H6369" i="1"/>
  <c r="H6370" i="1"/>
  <c r="H6371" i="1"/>
  <c r="H6372" i="1"/>
  <c r="H6373" i="1"/>
  <c r="H6374" i="1"/>
  <c r="H6375" i="1"/>
  <c r="H6376" i="1"/>
  <c r="H6377" i="1"/>
  <c r="H6378" i="1"/>
  <c r="H6379" i="1"/>
  <c r="H6380" i="1"/>
  <c r="H6381" i="1"/>
  <c r="H6382" i="1"/>
  <c r="H6383" i="1"/>
  <c r="H6384" i="1"/>
  <c r="H6385" i="1"/>
  <c r="H6386" i="1"/>
  <c r="H6387" i="1"/>
  <c r="H6388" i="1"/>
  <c r="H6389" i="1"/>
  <c r="H6390" i="1"/>
  <c r="H6391" i="1"/>
  <c r="H6392" i="1"/>
  <c r="H6393" i="1"/>
  <c r="H6394" i="1"/>
  <c r="H6395" i="1"/>
  <c r="H6396" i="1"/>
  <c r="H6397" i="1"/>
  <c r="H6398" i="1"/>
  <c r="H6399" i="1"/>
  <c r="H6400" i="1"/>
  <c r="H6401" i="1"/>
  <c r="H6402" i="1"/>
  <c r="H6403" i="1"/>
  <c r="H6404" i="1"/>
  <c r="H6405" i="1"/>
  <c r="H6406" i="1"/>
  <c r="H6407" i="1"/>
  <c r="H6408" i="1"/>
  <c r="H6409" i="1"/>
  <c r="H6410" i="1"/>
  <c r="H6411" i="1"/>
  <c r="H6412" i="1"/>
  <c r="H6413" i="1"/>
  <c r="H6414" i="1"/>
  <c r="H6415" i="1"/>
  <c r="H6416" i="1"/>
  <c r="H6417" i="1"/>
  <c r="H6418" i="1"/>
  <c r="H6419" i="1"/>
  <c r="H6420" i="1"/>
  <c r="H6421" i="1"/>
  <c r="H6422" i="1"/>
  <c r="H6423" i="1"/>
  <c r="H6424" i="1"/>
  <c r="H6425" i="1"/>
  <c r="H6426" i="1"/>
  <c r="H6427" i="1"/>
  <c r="H6428" i="1"/>
  <c r="H6429" i="1"/>
  <c r="H6430" i="1"/>
  <c r="H6431" i="1"/>
  <c r="H6432" i="1"/>
  <c r="H6433" i="1"/>
  <c r="H6434" i="1"/>
  <c r="H6435" i="1"/>
  <c r="H6436" i="1"/>
  <c r="H6437" i="1"/>
  <c r="H6438" i="1"/>
  <c r="H6439" i="1"/>
  <c r="H6440" i="1"/>
  <c r="H6441" i="1"/>
  <c r="H6442" i="1"/>
  <c r="H6443" i="1"/>
  <c r="H6444" i="1"/>
  <c r="H6445" i="1"/>
  <c r="H6446" i="1"/>
  <c r="H6447" i="1"/>
  <c r="H6448" i="1"/>
  <c r="H6449" i="1"/>
  <c r="H6450" i="1"/>
  <c r="H6451" i="1"/>
  <c r="H6452" i="1"/>
  <c r="H6453" i="1"/>
  <c r="H6454" i="1"/>
  <c r="H6455" i="1"/>
  <c r="H6456" i="1"/>
  <c r="H6457" i="1"/>
  <c r="H6458" i="1"/>
  <c r="H6459" i="1"/>
  <c r="H6460" i="1"/>
  <c r="H6461" i="1"/>
  <c r="H6462" i="1"/>
  <c r="H6463" i="1"/>
  <c r="H6464" i="1"/>
  <c r="H6465" i="1"/>
  <c r="H6466" i="1"/>
  <c r="H6467" i="1"/>
  <c r="H6468" i="1"/>
  <c r="H6469" i="1"/>
  <c r="H6470" i="1"/>
  <c r="H6471" i="1"/>
  <c r="H6472" i="1"/>
  <c r="H6473" i="1"/>
  <c r="H6474" i="1"/>
  <c r="H6475" i="1"/>
  <c r="H6476" i="1"/>
  <c r="H6477" i="1"/>
  <c r="H6478" i="1"/>
  <c r="H6479" i="1"/>
  <c r="H6480" i="1"/>
  <c r="H6481" i="1"/>
  <c r="H6482" i="1"/>
  <c r="H6483" i="1"/>
  <c r="H6484" i="1"/>
  <c r="H6485" i="1"/>
  <c r="H6486" i="1"/>
  <c r="H6487" i="1"/>
  <c r="H6488" i="1"/>
  <c r="H6489" i="1"/>
  <c r="H6490" i="1"/>
  <c r="H6491" i="1"/>
  <c r="H6492" i="1"/>
  <c r="H6493" i="1"/>
  <c r="H6494" i="1"/>
  <c r="H6495" i="1"/>
  <c r="H6496" i="1"/>
  <c r="H6497" i="1"/>
  <c r="H6498" i="1"/>
  <c r="H6499" i="1"/>
  <c r="H6500" i="1"/>
  <c r="H6501" i="1"/>
  <c r="H6502" i="1"/>
  <c r="H6503" i="1"/>
  <c r="H6504" i="1"/>
  <c r="H6505" i="1"/>
  <c r="H6506" i="1"/>
  <c r="H6507" i="1"/>
  <c r="H6508" i="1"/>
  <c r="H6509" i="1"/>
  <c r="H6510" i="1"/>
  <c r="H6511" i="1"/>
  <c r="H6512" i="1"/>
  <c r="H6513" i="1"/>
  <c r="H6514" i="1"/>
  <c r="H6515" i="1"/>
  <c r="H6516" i="1"/>
  <c r="H6517" i="1"/>
  <c r="H6518" i="1"/>
  <c r="H6519" i="1"/>
  <c r="H6520" i="1"/>
  <c r="H6521" i="1"/>
  <c r="H6522" i="1"/>
  <c r="H6523" i="1"/>
  <c r="H6524" i="1"/>
  <c r="H6525" i="1"/>
  <c r="H6526" i="1"/>
  <c r="H6527" i="1"/>
  <c r="H6528" i="1"/>
  <c r="H6529" i="1"/>
  <c r="H6530" i="1"/>
  <c r="H6531" i="1"/>
  <c r="H6532" i="1"/>
  <c r="H6533" i="1"/>
  <c r="H6534" i="1"/>
  <c r="H6535" i="1"/>
  <c r="H6536" i="1"/>
  <c r="H6537" i="1"/>
  <c r="H6538" i="1"/>
  <c r="H6539" i="1"/>
  <c r="H6540" i="1"/>
  <c r="H6541" i="1"/>
  <c r="H6542" i="1"/>
  <c r="H6543" i="1"/>
  <c r="H6544" i="1"/>
  <c r="H6545" i="1"/>
  <c r="H6546" i="1"/>
  <c r="H6547" i="1"/>
  <c r="H6548" i="1"/>
  <c r="H6549" i="1"/>
  <c r="H6550" i="1"/>
  <c r="H6551" i="1"/>
  <c r="H6552" i="1"/>
  <c r="H6553" i="1"/>
  <c r="H6554" i="1"/>
  <c r="H6555" i="1"/>
  <c r="H6556" i="1"/>
  <c r="H6557" i="1"/>
  <c r="H6558" i="1"/>
  <c r="H6559" i="1"/>
  <c r="H6560" i="1"/>
  <c r="H6561" i="1"/>
  <c r="H6562" i="1"/>
  <c r="H6563" i="1"/>
  <c r="H6564" i="1"/>
  <c r="H6565" i="1"/>
  <c r="H6566" i="1"/>
  <c r="H6567" i="1"/>
  <c r="H6568" i="1"/>
  <c r="H6569" i="1"/>
  <c r="H6570" i="1"/>
  <c r="H6571" i="1"/>
  <c r="H6572" i="1"/>
  <c r="H6573" i="1"/>
  <c r="H6574" i="1"/>
  <c r="H6575" i="1"/>
  <c r="H6576" i="1"/>
  <c r="H6577" i="1"/>
  <c r="H6578" i="1"/>
  <c r="H6579" i="1"/>
  <c r="H6580" i="1"/>
  <c r="H6581" i="1"/>
  <c r="H6582" i="1"/>
  <c r="H6583" i="1"/>
  <c r="H6584" i="1"/>
  <c r="H6585" i="1"/>
  <c r="H6586" i="1"/>
  <c r="H6587" i="1"/>
  <c r="H6588" i="1"/>
  <c r="H6589" i="1"/>
  <c r="H6590" i="1"/>
  <c r="H6591" i="1"/>
  <c r="H6592" i="1"/>
  <c r="H6593" i="1"/>
  <c r="H6594" i="1"/>
  <c r="H6595" i="1"/>
  <c r="H6596" i="1"/>
  <c r="H6597" i="1"/>
  <c r="H6598" i="1"/>
  <c r="H6599" i="1"/>
  <c r="H6600" i="1"/>
  <c r="H6601" i="1"/>
  <c r="H6602" i="1"/>
  <c r="H6603" i="1"/>
  <c r="H6604" i="1"/>
  <c r="H6605" i="1"/>
  <c r="H6606" i="1"/>
  <c r="H6607" i="1"/>
  <c r="H6608" i="1"/>
  <c r="H6609" i="1"/>
  <c r="H6610" i="1"/>
  <c r="H6611" i="1"/>
  <c r="H6612" i="1"/>
  <c r="H6613" i="1"/>
  <c r="H6614" i="1"/>
  <c r="H6615" i="1"/>
  <c r="H6616" i="1"/>
  <c r="H6617" i="1"/>
  <c r="H6618" i="1"/>
  <c r="H6619" i="1"/>
  <c r="H6620" i="1"/>
  <c r="H6621" i="1"/>
  <c r="H6622" i="1"/>
  <c r="H6623" i="1"/>
  <c r="H6624" i="1"/>
  <c r="H6625" i="1"/>
  <c r="H6626" i="1"/>
  <c r="H6627" i="1"/>
  <c r="H6628" i="1"/>
  <c r="H6629" i="1"/>
  <c r="H6630" i="1"/>
  <c r="H6631" i="1"/>
  <c r="H6632" i="1"/>
  <c r="H6633" i="1"/>
  <c r="H6634" i="1"/>
  <c r="H6635" i="1"/>
  <c r="H6636" i="1"/>
  <c r="H6637" i="1"/>
  <c r="H6638" i="1"/>
  <c r="H6639" i="1"/>
  <c r="H6640" i="1"/>
  <c r="H6641" i="1"/>
  <c r="H6642" i="1"/>
  <c r="H6643" i="1"/>
  <c r="H6644" i="1"/>
  <c r="H6645" i="1"/>
  <c r="H6646" i="1"/>
  <c r="H6647" i="1"/>
  <c r="H6648" i="1"/>
  <c r="H6649" i="1"/>
  <c r="H6650" i="1"/>
  <c r="H6651" i="1"/>
  <c r="H6652" i="1"/>
  <c r="H6653" i="1"/>
  <c r="H6654" i="1"/>
  <c r="H6655" i="1"/>
  <c r="H6656" i="1"/>
  <c r="H6657" i="1"/>
  <c r="H6658" i="1"/>
  <c r="H6659" i="1"/>
  <c r="H6660" i="1"/>
  <c r="H6661" i="1"/>
  <c r="H6662" i="1"/>
  <c r="H6663" i="1"/>
  <c r="H6664" i="1"/>
  <c r="H6665" i="1"/>
  <c r="H6666" i="1"/>
  <c r="H6667" i="1"/>
  <c r="H6668" i="1"/>
  <c r="H6669" i="1"/>
  <c r="H6670" i="1"/>
  <c r="H6671" i="1"/>
  <c r="H6672" i="1"/>
  <c r="H6673" i="1"/>
  <c r="H6674" i="1"/>
  <c r="H6675" i="1"/>
  <c r="H6676" i="1"/>
  <c r="H6677" i="1"/>
  <c r="H6678" i="1"/>
  <c r="H6679" i="1"/>
  <c r="H6680" i="1"/>
  <c r="H6681" i="1"/>
  <c r="H6682" i="1"/>
  <c r="H6683" i="1"/>
  <c r="H6684" i="1"/>
  <c r="H6685" i="1"/>
  <c r="H6686" i="1"/>
  <c r="H6687" i="1"/>
  <c r="H6688" i="1"/>
  <c r="H6689" i="1"/>
  <c r="H6690" i="1"/>
  <c r="H6691" i="1"/>
  <c r="H6692" i="1"/>
  <c r="H6693" i="1"/>
  <c r="H6694" i="1"/>
  <c r="H6695" i="1"/>
  <c r="H6696" i="1"/>
  <c r="H6697" i="1"/>
  <c r="H6698" i="1"/>
  <c r="H6699" i="1"/>
  <c r="H6700" i="1"/>
  <c r="H6701" i="1"/>
  <c r="H6702" i="1"/>
  <c r="H6703" i="1"/>
  <c r="H6704" i="1"/>
  <c r="H6705" i="1"/>
  <c r="H6706" i="1"/>
  <c r="H6707" i="1"/>
  <c r="H6708" i="1"/>
  <c r="H6709" i="1"/>
  <c r="H6710" i="1"/>
  <c r="H6711" i="1"/>
  <c r="H6712" i="1"/>
  <c r="H6713" i="1"/>
  <c r="H6714" i="1"/>
  <c r="H6715" i="1"/>
  <c r="H6716" i="1"/>
  <c r="H6717" i="1"/>
  <c r="H6718" i="1"/>
  <c r="H6719" i="1"/>
  <c r="H6720" i="1"/>
  <c r="H6721" i="1"/>
  <c r="H6722" i="1"/>
  <c r="H6723" i="1"/>
  <c r="H6724" i="1"/>
  <c r="H6725" i="1"/>
  <c r="H6726" i="1"/>
  <c r="H6727" i="1"/>
  <c r="H6728" i="1"/>
  <c r="H6729" i="1"/>
  <c r="H6730" i="1"/>
  <c r="H6731" i="1"/>
  <c r="H6732" i="1"/>
  <c r="H6733" i="1"/>
  <c r="H6734" i="1"/>
  <c r="H6735" i="1"/>
  <c r="H6736" i="1"/>
  <c r="H6737" i="1"/>
  <c r="H6738" i="1"/>
  <c r="H6739" i="1"/>
  <c r="H6740" i="1"/>
  <c r="H6741" i="1"/>
  <c r="H6742" i="1"/>
  <c r="H6743" i="1"/>
  <c r="H6744" i="1"/>
  <c r="H6745" i="1"/>
  <c r="H6746" i="1"/>
  <c r="H6747" i="1"/>
  <c r="H6748" i="1"/>
  <c r="H6749" i="1"/>
  <c r="H6750" i="1"/>
  <c r="H6751" i="1"/>
  <c r="H6752" i="1"/>
  <c r="H6753" i="1"/>
  <c r="H6754" i="1"/>
  <c r="H6755" i="1"/>
  <c r="H6756" i="1"/>
  <c r="H6757" i="1"/>
  <c r="H6758" i="1"/>
  <c r="H6759" i="1"/>
  <c r="H6760" i="1"/>
  <c r="H6761" i="1"/>
  <c r="H6762" i="1"/>
  <c r="H6763" i="1"/>
  <c r="H6764" i="1"/>
  <c r="H6765" i="1"/>
  <c r="H6766" i="1"/>
  <c r="H6767" i="1"/>
  <c r="H6768" i="1"/>
  <c r="H6769" i="1"/>
  <c r="H6770" i="1"/>
  <c r="H6771" i="1"/>
  <c r="H6772" i="1"/>
  <c r="H6773" i="1"/>
  <c r="H6774" i="1"/>
  <c r="H6775" i="1"/>
  <c r="H6776" i="1"/>
  <c r="H6777" i="1"/>
  <c r="H6778" i="1"/>
  <c r="H6779" i="1"/>
  <c r="H6780" i="1"/>
  <c r="H6781" i="1"/>
  <c r="H6782" i="1"/>
  <c r="H6783" i="1"/>
  <c r="H6784" i="1"/>
  <c r="H6785" i="1"/>
  <c r="H6786" i="1"/>
  <c r="H6787" i="1"/>
  <c r="H6788" i="1"/>
  <c r="H6789" i="1"/>
  <c r="H6790" i="1"/>
  <c r="H6791" i="1"/>
  <c r="H6792" i="1"/>
  <c r="H6793" i="1"/>
  <c r="H6794" i="1"/>
  <c r="H6795" i="1"/>
  <c r="H6796" i="1"/>
  <c r="H6797" i="1"/>
  <c r="H6798" i="1"/>
  <c r="H6799" i="1"/>
  <c r="H6800" i="1"/>
  <c r="H6801" i="1"/>
  <c r="H6802" i="1"/>
  <c r="H6803" i="1"/>
  <c r="H6804" i="1"/>
  <c r="H6805" i="1"/>
  <c r="H6806" i="1"/>
  <c r="H6807" i="1"/>
  <c r="H6808" i="1"/>
  <c r="H6809" i="1"/>
  <c r="H6810" i="1"/>
  <c r="H6811" i="1"/>
  <c r="H6812" i="1"/>
  <c r="H6813" i="1"/>
  <c r="H6814" i="1"/>
  <c r="H6815" i="1"/>
  <c r="H6816" i="1"/>
  <c r="H6817" i="1"/>
  <c r="H6818" i="1"/>
  <c r="H6819" i="1"/>
  <c r="H6820" i="1"/>
  <c r="H6821" i="1"/>
  <c r="H6822" i="1"/>
  <c r="H6823" i="1"/>
  <c r="H6824" i="1"/>
  <c r="H6825" i="1"/>
  <c r="H6826" i="1"/>
  <c r="H6827" i="1"/>
  <c r="H6828" i="1"/>
  <c r="H6829" i="1"/>
  <c r="H6830" i="1"/>
  <c r="H6831" i="1"/>
  <c r="H6832" i="1"/>
  <c r="H6833" i="1"/>
  <c r="H6834" i="1"/>
  <c r="H6835" i="1"/>
  <c r="H6836" i="1"/>
  <c r="H6837" i="1"/>
  <c r="H6838" i="1"/>
  <c r="H6839" i="1"/>
  <c r="H6840" i="1"/>
  <c r="H6841" i="1"/>
  <c r="H6842" i="1"/>
  <c r="H6843" i="1"/>
  <c r="H6844" i="1"/>
  <c r="H6845" i="1"/>
  <c r="H6846" i="1"/>
  <c r="H6847" i="1"/>
  <c r="H6848" i="1"/>
  <c r="H6849" i="1"/>
  <c r="H6850" i="1"/>
  <c r="H6851" i="1"/>
  <c r="H6852" i="1"/>
  <c r="H6853" i="1"/>
  <c r="H6854" i="1"/>
  <c r="H6855" i="1"/>
  <c r="H6856" i="1"/>
  <c r="H6857" i="1"/>
  <c r="H6858" i="1"/>
  <c r="H6859" i="1"/>
  <c r="H6860" i="1"/>
  <c r="H6861" i="1"/>
  <c r="H6862" i="1"/>
  <c r="H6863" i="1"/>
  <c r="H6864" i="1"/>
  <c r="H6865" i="1"/>
  <c r="H6866" i="1"/>
  <c r="H6867" i="1"/>
  <c r="H6868" i="1"/>
  <c r="H6869" i="1"/>
  <c r="H6870" i="1"/>
  <c r="H6871" i="1"/>
  <c r="H6872" i="1"/>
  <c r="H6873" i="1"/>
  <c r="H6874" i="1"/>
  <c r="H6875" i="1"/>
  <c r="H6876" i="1"/>
  <c r="H6877" i="1"/>
  <c r="H6878" i="1"/>
  <c r="H6879" i="1"/>
  <c r="H6880" i="1"/>
  <c r="H6881" i="1"/>
  <c r="H6882" i="1"/>
  <c r="H6883" i="1"/>
  <c r="H6884" i="1"/>
  <c r="H6885" i="1"/>
  <c r="H6886" i="1"/>
  <c r="H6887" i="1"/>
  <c r="H6888" i="1"/>
  <c r="H6889" i="1"/>
  <c r="H6890" i="1"/>
  <c r="H6891" i="1"/>
  <c r="H6892" i="1"/>
  <c r="H6893" i="1"/>
  <c r="H6894" i="1"/>
  <c r="H6895" i="1"/>
  <c r="H6896" i="1"/>
  <c r="H6897" i="1"/>
  <c r="H6898" i="1"/>
  <c r="H6899" i="1"/>
  <c r="H6900" i="1"/>
  <c r="H6901" i="1"/>
  <c r="H6902" i="1"/>
  <c r="H6903" i="1"/>
  <c r="H6904" i="1"/>
  <c r="H6905" i="1"/>
  <c r="H6906" i="1"/>
  <c r="H6907" i="1"/>
  <c r="H6908" i="1"/>
  <c r="H6909" i="1"/>
  <c r="H6910" i="1"/>
  <c r="H6911" i="1"/>
  <c r="H6912" i="1"/>
  <c r="H6913" i="1"/>
  <c r="H6914" i="1"/>
  <c r="H6915" i="1"/>
  <c r="H6916" i="1"/>
  <c r="H6917" i="1"/>
  <c r="H6918" i="1"/>
  <c r="H6919" i="1"/>
  <c r="H6920" i="1"/>
  <c r="H6921" i="1"/>
  <c r="H6922" i="1"/>
  <c r="H6923" i="1"/>
  <c r="H6924" i="1"/>
  <c r="H6925" i="1"/>
  <c r="H6926" i="1"/>
  <c r="H6927" i="1"/>
  <c r="H6928" i="1"/>
  <c r="H6929" i="1"/>
  <c r="H6930" i="1"/>
  <c r="H6931" i="1"/>
  <c r="H6932" i="1"/>
  <c r="H6933" i="1"/>
  <c r="H6934" i="1"/>
  <c r="H6935" i="1"/>
  <c r="H6936" i="1"/>
  <c r="H6937" i="1"/>
  <c r="H6938" i="1"/>
  <c r="H6939" i="1"/>
  <c r="H6940" i="1"/>
  <c r="H6941" i="1"/>
  <c r="H6942" i="1"/>
  <c r="H6943" i="1"/>
  <c r="H6944" i="1"/>
  <c r="H6945" i="1"/>
  <c r="H6946" i="1"/>
  <c r="H6947" i="1"/>
  <c r="H6948" i="1"/>
  <c r="H6949" i="1"/>
  <c r="H6950" i="1"/>
  <c r="H6951" i="1"/>
  <c r="H6952" i="1"/>
  <c r="H6953" i="1"/>
  <c r="H6954" i="1"/>
  <c r="H6955" i="1"/>
  <c r="H6956" i="1"/>
  <c r="H6957" i="1"/>
  <c r="H6958" i="1"/>
  <c r="H6959" i="1"/>
  <c r="H6960" i="1"/>
  <c r="H6961" i="1"/>
  <c r="H6962" i="1"/>
  <c r="H6963" i="1"/>
  <c r="H6964" i="1"/>
  <c r="H6965" i="1"/>
  <c r="H6966" i="1"/>
  <c r="H6967" i="1"/>
  <c r="H6968" i="1"/>
  <c r="H6969" i="1"/>
  <c r="H6970" i="1"/>
  <c r="H6971" i="1"/>
  <c r="H6972" i="1"/>
  <c r="H6973" i="1"/>
  <c r="H6974" i="1"/>
  <c r="H6975" i="1"/>
  <c r="H6976" i="1"/>
  <c r="H6977" i="1"/>
  <c r="H6978" i="1"/>
  <c r="H6979" i="1"/>
  <c r="H6980" i="1"/>
  <c r="H6981" i="1"/>
  <c r="H6982" i="1"/>
  <c r="H6983" i="1"/>
  <c r="H6984" i="1"/>
  <c r="H6985" i="1"/>
  <c r="H6986" i="1"/>
  <c r="H6987" i="1"/>
  <c r="H6988" i="1"/>
  <c r="H6989" i="1"/>
  <c r="H6990" i="1"/>
  <c r="H6991" i="1"/>
  <c r="H6992" i="1"/>
  <c r="H6993" i="1"/>
  <c r="H6994" i="1"/>
  <c r="H6995" i="1"/>
  <c r="H6996" i="1"/>
  <c r="H6997" i="1"/>
  <c r="H6998" i="1"/>
  <c r="H6999" i="1"/>
  <c r="H7000" i="1"/>
  <c r="H7001" i="1"/>
  <c r="H7002" i="1"/>
  <c r="H7003" i="1"/>
  <c r="H7004" i="1"/>
  <c r="H7005" i="1"/>
  <c r="H7006" i="1"/>
  <c r="H7007" i="1"/>
  <c r="H7008" i="1"/>
  <c r="H7009" i="1"/>
  <c r="H7010" i="1"/>
  <c r="H7011" i="1"/>
  <c r="H7012" i="1"/>
  <c r="H7013" i="1"/>
  <c r="H7014" i="1"/>
  <c r="H7015" i="1"/>
  <c r="H7016" i="1"/>
  <c r="H7017" i="1"/>
  <c r="H7018" i="1"/>
  <c r="H7019" i="1"/>
  <c r="H7020" i="1"/>
  <c r="H7021" i="1"/>
  <c r="H7022" i="1"/>
  <c r="H7023" i="1"/>
  <c r="H7024" i="1"/>
  <c r="H7025" i="1"/>
  <c r="H7026" i="1"/>
  <c r="H7027" i="1"/>
  <c r="H7028" i="1"/>
  <c r="H7029" i="1"/>
  <c r="H7030" i="1"/>
  <c r="H7031" i="1"/>
  <c r="H7032" i="1"/>
  <c r="H7033" i="1"/>
  <c r="H7034" i="1"/>
  <c r="H7035" i="1"/>
  <c r="H7036" i="1"/>
  <c r="H7037" i="1"/>
  <c r="H7038" i="1"/>
  <c r="H7039" i="1"/>
  <c r="H7040" i="1"/>
  <c r="H7041" i="1"/>
  <c r="H7042" i="1"/>
  <c r="H7043" i="1"/>
  <c r="H7044" i="1"/>
  <c r="H7045" i="1"/>
  <c r="H7046" i="1"/>
  <c r="H7047" i="1"/>
  <c r="H7048" i="1"/>
  <c r="H7049" i="1"/>
  <c r="H7050" i="1"/>
  <c r="H7051" i="1"/>
  <c r="H7052" i="1"/>
  <c r="H7053" i="1"/>
  <c r="H7054" i="1"/>
  <c r="H7055" i="1"/>
  <c r="H7056" i="1"/>
  <c r="H7057" i="1"/>
  <c r="H7058" i="1"/>
  <c r="H7059" i="1"/>
  <c r="H7060" i="1"/>
  <c r="H7061" i="1"/>
  <c r="H7062" i="1"/>
  <c r="H7063" i="1"/>
  <c r="H7064" i="1"/>
  <c r="H7065" i="1"/>
  <c r="H7066" i="1"/>
  <c r="H7067" i="1"/>
  <c r="H7068" i="1"/>
  <c r="H7069" i="1"/>
  <c r="H7070" i="1"/>
  <c r="H7071" i="1"/>
  <c r="H7072" i="1"/>
  <c r="H7073" i="1"/>
  <c r="H7074" i="1"/>
  <c r="H7075" i="1"/>
  <c r="H7076" i="1"/>
  <c r="H7077" i="1"/>
  <c r="H7078" i="1"/>
  <c r="H7079" i="1"/>
  <c r="H7080" i="1"/>
  <c r="H7081" i="1"/>
  <c r="H7082" i="1"/>
  <c r="H7083" i="1"/>
  <c r="H7084" i="1"/>
  <c r="H7085" i="1"/>
  <c r="H7086" i="1"/>
  <c r="H7087" i="1"/>
  <c r="H7088" i="1"/>
  <c r="H7089" i="1"/>
  <c r="H7090" i="1"/>
  <c r="H7091" i="1"/>
  <c r="H7092" i="1"/>
  <c r="H7093" i="1"/>
  <c r="H7094" i="1"/>
  <c r="H7095" i="1"/>
  <c r="H7096" i="1"/>
  <c r="H7097" i="1"/>
  <c r="H7098" i="1"/>
  <c r="H7099" i="1"/>
  <c r="H7100" i="1"/>
  <c r="H7101" i="1"/>
  <c r="H7102" i="1"/>
  <c r="H7103" i="1"/>
  <c r="H7104" i="1"/>
  <c r="H7105" i="1"/>
  <c r="H7106" i="1"/>
  <c r="H7107" i="1"/>
  <c r="H7108" i="1"/>
  <c r="H7109" i="1"/>
  <c r="H7110" i="1"/>
  <c r="H7111" i="1"/>
  <c r="H7112" i="1"/>
  <c r="H7113" i="1"/>
  <c r="H7114" i="1"/>
  <c r="H7115" i="1"/>
  <c r="H7116" i="1"/>
  <c r="H7117" i="1"/>
  <c r="H7118" i="1"/>
  <c r="H7119" i="1"/>
  <c r="H7120" i="1"/>
  <c r="H7121" i="1"/>
  <c r="H7122" i="1"/>
  <c r="H7123" i="1"/>
  <c r="H7124" i="1"/>
  <c r="H7125" i="1"/>
  <c r="H7126" i="1"/>
  <c r="H7127" i="1"/>
  <c r="H7128" i="1"/>
  <c r="H7129" i="1"/>
  <c r="H7130" i="1"/>
  <c r="H7131" i="1"/>
  <c r="H7132" i="1"/>
  <c r="H7133" i="1"/>
  <c r="H7134" i="1"/>
  <c r="H7135" i="1"/>
  <c r="H7136" i="1"/>
  <c r="H7137" i="1"/>
  <c r="H7138" i="1"/>
  <c r="H7139" i="1"/>
  <c r="H7140" i="1"/>
  <c r="H7141" i="1"/>
  <c r="H7142" i="1"/>
  <c r="H7143" i="1"/>
  <c r="H7144" i="1"/>
  <c r="H7145" i="1"/>
  <c r="H7146" i="1"/>
  <c r="H7147" i="1"/>
  <c r="H7148" i="1"/>
  <c r="H7149" i="1"/>
  <c r="H7150" i="1"/>
  <c r="H7151" i="1"/>
  <c r="H7152" i="1"/>
  <c r="H7153" i="1"/>
  <c r="H7154" i="1"/>
  <c r="H7155" i="1"/>
  <c r="H7156" i="1"/>
  <c r="H7157" i="1"/>
  <c r="H7158" i="1"/>
  <c r="H7159" i="1"/>
  <c r="H7160" i="1"/>
  <c r="H7161" i="1"/>
  <c r="H7162" i="1"/>
  <c r="H7163" i="1"/>
  <c r="H7164" i="1"/>
  <c r="H7165" i="1"/>
  <c r="H7166" i="1"/>
  <c r="H7167" i="1"/>
  <c r="H7168" i="1"/>
  <c r="H7169" i="1"/>
  <c r="H7170" i="1"/>
  <c r="H7171" i="1"/>
  <c r="H7172" i="1"/>
  <c r="H7173" i="1"/>
  <c r="H7174" i="1"/>
  <c r="H7175" i="1"/>
  <c r="H7176" i="1"/>
  <c r="H7177" i="1"/>
  <c r="H7178" i="1"/>
  <c r="H7179" i="1"/>
  <c r="H7180" i="1"/>
  <c r="H7181" i="1"/>
  <c r="H7182" i="1"/>
  <c r="H7183" i="1"/>
  <c r="H7184" i="1"/>
  <c r="H7185" i="1"/>
  <c r="H7186" i="1"/>
  <c r="H7187" i="1"/>
  <c r="H7188" i="1"/>
  <c r="H7189" i="1"/>
  <c r="H7190" i="1"/>
  <c r="H7191" i="1"/>
  <c r="H7192" i="1"/>
  <c r="H7193" i="1"/>
  <c r="H7194" i="1"/>
  <c r="H7195" i="1"/>
  <c r="H7196" i="1"/>
  <c r="H7197" i="1"/>
  <c r="H7198" i="1"/>
  <c r="H7199" i="1"/>
  <c r="H7200" i="1"/>
  <c r="H7201" i="1"/>
  <c r="H7202" i="1"/>
  <c r="H7203" i="1"/>
  <c r="H7204" i="1"/>
  <c r="H7205" i="1"/>
  <c r="H7206" i="1"/>
  <c r="H7207" i="1"/>
  <c r="H7208" i="1"/>
  <c r="H7209" i="1"/>
  <c r="H7210" i="1"/>
  <c r="H7211" i="1"/>
  <c r="H7212" i="1"/>
  <c r="H7213" i="1"/>
  <c r="H7214" i="1"/>
  <c r="H7215" i="1"/>
  <c r="H7216" i="1"/>
  <c r="H7217" i="1"/>
  <c r="H7218" i="1"/>
  <c r="H7219" i="1"/>
  <c r="H7220" i="1"/>
  <c r="H7221" i="1"/>
  <c r="H7222" i="1"/>
  <c r="H7223" i="1"/>
  <c r="H7224" i="1"/>
  <c r="H7225" i="1"/>
  <c r="H7226" i="1"/>
  <c r="H7227" i="1"/>
  <c r="H7228" i="1"/>
  <c r="H7229" i="1"/>
  <c r="H7230" i="1"/>
  <c r="H7231" i="1"/>
  <c r="H7232" i="1"/>
  <c r="H7233" i="1"/>
  <c r="H7234" i="1"/>
  <c r="H7235" i="1"/>
  <c r="H7236" i="1"/>
  <c r="H7237" i="1"/>
  <c r="H7238" i="1"/>
  <c r="H7239" i="1"/>
  <c r="H7240" i="1"/>
  <c r="H7241" i="1"/>
  <c r="H7242" i="1"/>
  <c r="H7243" i="1"/>
  <c r="H7244" i="1"/>
  <c r="H7245" i="1"/>
  <c r="H7246" i="1"/>
  <c r="H7247" i="1"/>
  <c r="H7248" i="1"/>
  <c r="H7249" i="1"/>
  <c r="H7250" i="1"/>
  <c r="H7251" i="1"/>
  <c r="H7252" i="1"/>
  <c r="H7253" i="1"/>
  <c r="H7254" i="1"/>
  <c r="H7255" i="1"/>
  <c r="H7256" i="1"/>
  <c r="H7257" i="1"/>
  <c r="H7258" i="1"/>
  <c r="H7259" i="1"/>
  <c r="H7260" i="1"/>
  <c r="H7261" i="1"/>
  <c r="H7262" i="1"/>
  <c r="H7263" i="1"/>
  <c r="H7264" i="1"/>
  <c r="H7265" i="1"/>
  <c r="H7266" i="1"/>
  <c r="H7267" i="1"/>
  <c r="H7268" i="1"/>
  <c r="H7269" i="1"/>
  <c r="H7270" i="1"/>
  <c r="H7271" i="1"/>
  <c r="H7272" i="1"/>
  <c r="H7273" i="1"/>
  <c r="H7274" i="1"/>
  <c r="H7275" i="1"/>
  <c r="H7276" i="1"/>
  <c r="H7277" i="1"/>
  <c r="H7278" i="1"/>
  <c r="H7279" i="1"/>
  <c r="H7280" i="1"/>
  <c r="H7281" i="1"/>
  <c r="H7282" i="1"/>
  <c r="H7283" i="1"/>
  <c r="H7284" i="1"/>
  <c r="H7285" i="1"/>
  <c r="H7286" i="1"/>
  <c r="H7287" i="1"/>
  <c r="H7288" i="1"/>
  <c r="H7289" i="1"/>
  <c r="H7290" i="1"/>
  <c r="H7291" i="1"/>
  <c r="H7292" i="1"/>
  <c r="H7293" i="1"/>
  <c r="H7294" i="1"/>
  <c r="H7295" i="1"/>
  <c r="H7296" i="1"/>
  <c r="H7297" i="1"/>
  <c r="H7298" i="1"/>
  <c r="H7299" i="1"/>
  <c r="H7300" i="1"/>
  <c r="H7301" i="1"/>
  <c r="H7302" i="1"/>
  <c r="H7303" i="1"/>
  <c r="H7304" i="1"/>
  <c r="H7305" i="1"/>
  <c r="H7306" i="1"/>
  <c r="H7307" i="1"/>
  <c r="H7308" i="1"/>
  <c r="H7309" i="1"/>
  <c r="H7310" i="1"/>
  <c r="H7311" i="1"/>
  <c r="H7312" i="1"/>
  <c r="H7313" i="1"/>
  <c r="H7314" i="1"/>
  <c r="H7315" i="1"/>
  <c r="H7316" i="1"/>
  <c r="H7317" i="1"/>
  <c r="H7318" i="1"/>
  <c r="H7319" i="1"/>
  <c r="H7320" i="1"/>
  <c r="H7321" i="1"/>
  <c r="H7322" i="1"/>
  <c r="H7323" i="1"/>
  <c r="H7324" i="1"/>
  <c r="H7325" i="1"/>
  <c r="H7326" i="1"/>
  <c r="H7327" i="1"/>
  <c r="H7328" i="1"/>
  <c r="H7329" i="1"/>
  <c r="H7330" i="1"/>
  <c r="H7331" i="1"/>
  <c r="H7332" i="1"/>
  <c r="H7333" i="1"/>
  <c r="H7334" i="1"/>
  <c r="H7335" i="1"/>
  <c r="H7336" i="1"/>
  <c r="H7337" i="1"/>
  <c r="H7338" i="1"/>
  <c r="H7339" i="1"/>
  <c r="H7340" i="1"/>
  <c r="H7341" i="1"/>
  <c r="H7342" i="1"/>
  <c r="H7343" i="1"/>
  <c r="H7344" i="1"/>
  <c r="H7345" i="1"/>
  <c r="H7346" i="1"/>
  <c r="H7347" i="1"/>
  <c r="H7348" i="1"/>
  <c r="H7349" i="1"/>
  <c r="H7350" i="1"/>
  <c r="H7351" i="1"/>
  <c r="H7352" i="1"/>
  <c r="H7353" i="1"/>
  <c r="H7354" i="1"/>
  <c r="H7355" i="1"/>
  <c r="H7356" i="1"/>
  <c r="H7357" i="1"/>
  <c r="H7358" i="1"/>
  <c r="H7359" i="1"/>
  <c r="H7360" i="1"/>
  <c r="H7361" i="1"/>
  <c r="H7362" i="1"/>
  <c r="H7363" i="1"/>
  <c r="H7364" i="1"/>
  <c r="H7365" i="1"/>
  <c r="H7366" i="1"/>
  <c r="H7367" i="1"/>
  <c r="H7368" i="1"/>
  <c r="H7369" i="1"/>
  <c r="H7370" i="1"/>
  <c r="H7371" i="1"/>
  <c r="H7372" i="1"/>
  <c r="H7373" i="1"/>
  <c r="H7374" i="1"/>
  <c r="H7375" i="1"/>
  <c r="H7376" i="1"/>
  <c r="H7377" i="1"/>
  <c r="H7378" i="1"/>
  <c r="H7379" i="1"/>
  <c r="H7380" i="1"/>
  <c r="H7381" i="1"/>
  <c r="H7382" i="1"/>
  <c r="H7383" i="1"/>
  <c r="H7384" i="1"/>
  <c r="H7385" i="1"/>
  <c r="H7386" i="1"/>
  <c r="H7387" i="1"/>
  <c r="H7388" i="1"/>
  <c r="H7389" i="1"/>
  <c r="H7390" i="1"/>
  <c r="H7391" i="1"/>
  <c r="H7392" i="1"/>
  <c r="H7393" i="1"/>
  <c r="H7394" i="1"/>
  <c r="H7395" i="1"/>
  <c r="H7396" i="1"/>
  <c r="H7397" i="1"/>
  <c r="H7398" i="1"/>
  <c r="H7399" i="1"/>
  <c r="H7400" i="1"/>
  <c r="H7401" i="1"/>
  <c r="H7402" i="1"/>
  <c r="H7403" i="1"/>
  <c r="H7404" i="1"/>
  <c r="H7405" i="1"/>
  <c r="H7406" i="1"/>
  <c r="H7407" i="1"/>
  <c r="H7408" i="1"/>
  <c r="H7409" i="1"/>
  <c r="H7410" i="1"/>
  <c r="H7411" i="1"/>
  <c r="H7412" i="1"/>
  <c r="H7413" i="1"/>
  <c r="H7414" i="1"/>
  <c r="H7415" i="1"/>
  <c r="H7416" i="1"/>
  <c r="H7417" i="1"/>
  <c r="H7418" i="1"/>
  <c r="H7419" i="1"/>
  <c r="H7420" i="1"/>
  <c r="H7421" i="1"/>
  <c r="H7422" i="1"/>
  <c r="H7423" i="1"/>
  <c r="H7424" i="1"/>
  <c r="H7425" i="1"/>
  <c r="H7426" i="1"/>
  <c r="H7427" i="1"/>
  <c r="H7428" i="1"/>
  <c r="H7429" i="1"/>
  <c r="H7430" i="1"/>
  <c r="H7431" i="1"/>
  <c r="H7432" i="1"/>
  <c r="H7433" i="1"/>
  <c r="H7434" i="1"/>
  <c r="H7435" i="1"/>
  <c r="H7436" i="1"/>
  <c r="H7437" i="1"/>
  <c r="H7438" i="1"/>
  <c r="H7439" i="1"/>
  <c r="H7440" i="1"/>
  <c r="H7441" i="1"/>
  <c r="H7442" i="1"/>
  <c r="H7443" i="1"/>
  <c r="H7444" i="1"/>
  <c r="H7445" i="1"/>
  <c r="H7446" i="1"/>
  <c r="H7447" i="1"/>
  <c r="H7448" i="1"/>
  <c r="H7449" i="1"/>
  <c r="H7450" i="1"/>
  <c r="H7451" i="1"/>
  <c r="H7452" i="1"/>
  <c r="H7453" i="1"/>
  <c r="H7454" i="1"/>
  <c r="H7455" i="1"/>
  <c r="H7456" i="1"/>
  <c r="H7457" i="1"/>
  <c r="H7458" i="1"/>
  <c r="H7459" i="1"/>
  <c r="H7460" i="1"/>
  <c r="H7461" i="1"/>
  <c r="H7462" i="1"/>
  <c r="H7463" i="1"/>
  <c r="H7464" i="1"/>
  <c r="H7465" i="1"/>
  <c r="H7466" i="1"/>
  <c r="H7467" i="1"/>
  <c r="H7468" i="1"/>
  <c r="H7469" i="1"/>
  <c r="H7470" i="1"/>
  <c r="H7471" i="1"/>
  <c r="H7472" i="1"/>
  <c r="H7473" i="1"/>
  <c r="H7474" i="1"/>
  <c r="H7475" i="1"/>
  <c r="H7476" i="1"/>
  <c r="H7477" i="1"/>
  <c r="H7478" i="1"/>
  <c r="H7479" i="1"/>
  <c r="H7480" i="1"/>
  <c r="H7481" i="1"/>
  <c r="H7482" i="1"/>
  <c r="H7483" i="1"/>
  <c r="H7484" i="1"/>
  <c r="H7485" i="1"/>
  <c r="H7486" i="1"/>
  <c r="H7487" i="1"/>
  <c r="H7488" i="1"/>
  <c r="H7489" i="1"/>
  <c r="H7490" i="1"/>
  <c r="H7491" i="1"/>
  <c r="H7492" i="1"/>
  <c r="H7493" i="1"/>
  <c r="H7494" i="1"/>
  <c r="H7495" i="1"/>
  <c r="H7496" i="1"/>
  <c r="H7497" i="1"/>
  <c r="H7498" i="1"/>
  <c r="H7499" i="1"/>
  <c r="H7500" i="1"/>
  <c r="H7501" i="1"/>
  <c r="H7502" i="1"/>
  <c r="H7503" i="1"/>
  <c r="H7504" i="1"/>
  <c r="H7505" i="1"/>
  <c r="H7506" i="1"/>
  <c r="H7507" i="1"/>
  <c r="H7508" i="1"/>
  <c r="H7509" i="1"/>
  <c r="H7510" i="1"/>
  <c r="H7511" i="1"/>
  <c r="H7512" i="1"/>
  <c r="H7513" i="1"/>
  <c r="H7514" i="1"/>
  <c r="H7515" i="1"/>
  <c r="H7516" i="1"/>
  <c r="H7517" i="1"/>
  <c r="H7518" i="1"/>
  <c r="H7519" i="1"/>
  <c r="H7520" i="1"/>
  <c r="H7521" i="1"/>
  <c r="H7522" i="1"/>
  <c r="H7523" i="1"/>
  <c r="H7524" i="1"/>
  <c r="H7525" i="1"/>
  <c r="H7526" i="1"/>
  <c r="H7527" i="1"/>
  <c r="H7528" i="1"/>
  <c r="H7529" i="1"/>
  <c r="H7530" i="1"/>
  <c r="H7531" i="1"/>
  <c r="H7532" i="1"/>
  <c r="H7533" i="1"/>
  <c r="H7534" i="1"/>
  <c r="H7535" i="1"/>
  <c r="H7536" i="1"/>
  <c r="H7537" i="1"/>
  <c r="H7538" i="1"/>
  <c r="H7539" i="1"/>
  <c r="H7540" i="1"/>
  <c r="H7541" i="1"/>
  <c r="H7542" i="1"/>
  <c r="H7543" i="1"/>
  <c r="H7544" i="1"/>
  <c r="H7545" i="1"/>
  <c r="H7546" i="1"/>
  <c r="H7547" i="1"/>
  <c r="H7548" i="1"/>
  <c r="H7549" i="1"/>
  <c r="H7550" i="1"/>
  <c r="H7551" i="1"/>
  <c r="H7552" i="1"/>
  <c r="H7553" i="1"/>
  <c r="H7554" i="1"/>
  <c r="H7555" i="1"/>
  <c r="H7556" i="1"/>
  <c r="H7557" i="1"/>
  <c r="H7558" i="1"/>
  <c r="H7559" i="1"/>
  <c r="H7560" i="1"/>
  <c r="H7561" i="1"/>
  <c r="H7562" i="1"/>
  <c r="H7563" i="1"/>
  <c r="H7564" i="1"/>
  <c r="H7565" i="1"/>
  <c r="H7566" i="1"/>
  <c r="H7567" i="1"/>
  <c r="H7568" i="1"/>
  <c r="H7569" i="1"/>
  <c r="H7570" i="1"/>
  <c r="H7571" i="1"/>
  <c r="H7572" i="1"/>
  <c r="H7573" i="1"/>
  <c r="H7574" i="1"/>
  <c r="H7575" i="1"/>
  <c r="H7576" i="1"/>
  <c r="H7577" i="1"/>
  <c r="H7578" i="1"/>
  <c r="H7579" i="1"/>
  <c r="H7580" i="1"/>
  <c r="H7581" i="1"/>
  <c r="H7582" i="1"/>
  <c r="H7583" i="1"/>
  <c r="H7584" i="1"/>
  <c r="H7585" i="1"/>
  <c r="H7586" i="1"/>
  <c r="H7587" i="1"/>
  <c r="H7588" i="1"/>
  <c r="H7589" i="1"/>
  <c r="H7590" i="1"/>
  <c r="H7591" i="1"/>
  <c r="H7592" i="1"/>
  <c r="H7593" i="1"/>
  <c r="H7594" i="1"/>
  <c r="H7595" i="1"/>
  <c r="H7596" i="1"/>
  <c r="H7597" i="1"/>
  <c r="H7598" i="1"/>
  <c r="H7599" i="1"/>
  <c r="H7600" i="1"/>
  <c r="H7601" i="1"/>
  <c r="H7602" i="1"/>
  <c r="H7603" i="1"/>
  <c r="H7604" i="1"/>
  <c r="H7605" i="1"/>
  <c r="H7606" i="1"/>
  <c r="H7607" i="1"/>
  <c r="H7608" i="1"/>
  <c r="H7609" i="1"/>
  <c r="H7610" i="1"/>
  <c r="H7611" i="1"/>
  <c r="H7612" i="1"/>
  <c r="H7613" i="1"/>
  <c r="H7614" i="1"/>
  <c r="H7615" i="1"/>
  <c r="H7616" i="1"/>
  <c r="H7617" i="1"/>
  <c r="H7618" i="1"/>
  <c r="H7619" i="1"/>
  <c r="H7620" i="1"/>
  <c r="H7621" i="1"/>
  <c r="H7622" i="1"/>
  <c r="H7623" i="1"/>
  <c r="H7624" i="1"/>
  <c r="H7625" i="1"/>
  <c r="H7626" i="1"/>
  <c r="H7627" i="1"/>
  <c r="H7628" i="1"/>
  <c r="H7629" i="1"/>
  <c r="H7630" i="1"/>
  <c r="H7631" i="1"/>
  <c r="H7632" i="1"/>
  <c r="H7633" i="1"/>
  <c r="H7634" i="1"/>
  <c r="H7635" i="1"/>
  <c r="H7636" i="1"/>
  <c r="H7637" i="1"/>
  <c r="H7638" i="1"/>
  <c r="H7639" i="1"/>
  <c r="H7640" i="1"/>
  <c r="H7641" i="1"/>
  <c r="H7642" i="1"/>
  <c r="H7643" i="1"/>
  <c r="H7644" i="1"/>
  <c r="H7645" i="1"/>
  <c r="H7646" i="1"/>
  <c r="H7647" i="1"/>
  <c r="H7648" i="1"/>
  <c r="H7649" i="1"/>
  <c r="H7650" i="1"/>
  <c r="H7651" i="1"/>
  <c r="H7652" i="1"/>
  <c r="H7653" i="1"/>
  <c r="H7654" i="1"/>
  <c r="H7655" i="1"/>
  <c r="H7656" i="1"/>
  <c r="H7657" i="1"/>
  <c r="H7658" i="1"/>
  <c r="H7659" i="1"/>
  <c r="H7660" i="1"/>
  <c r="H7661" i="1"/>
  <c r="H7662" i="1"/>
  <c r="H7663" i="1"/>
  <c r="H7664" i="1"/>
  <c r="H7665" i="1"/>
  <c r="H7666" i="1"/>
  <c r="H7667" i="1"/>
  <c r="H7668" i="1"/>
  <c r="H7669" i="1"/>
  <c r="H7670" i="1"/>
  <c r="H7671" i="1"/>
  <c r="H7672" i="1"/>
  <c r="H7673" i="1"/>
  <c r="H7674" i="1"/>
  <c r="H7675" i="1"/>
  <c r="H7676" i="1"/>
  <c r="H7677" i="1"/>
  <c r="H7678" i="1"/>
  <c r="H7679" i="1"/>
  <c r="H7680" i="1"/>
  <c r="H7681" i="1"/>
  <c r="H7682" i="1"/>
  <c r="H7683" i="1"/>
  <c r="H7684" i="1"/>
  <c r="H7685" i="1"/>
  <c r="H7686" i="1"/>
  <c r="H7687" i="1"/>
  <c r="H7688" i="1"/>
  <c r="H7689" i="1"/>
  <c r="H7690" i="1"/>
  <c r="H7691" i="1"/>
  <c r="H7692" i="1"/>
  <c r="H7693" i="1"/>
  <c r="H7694" i="1"/>
  <c r="H7695" i="1"/>
  <c r="H7696" i="1"/>
  <c r="H7697" i="1"/>
  <c r="H7698" i="1"/>
  <c r="H7699" i="1"/>
  <c r="H7700" i="1"/>
  <c r="H7701" i="1"/>
  <c r="H7702" i="1"/>
  <c r="H7703" i="1"/>
  <c r="H7704" i="1"/>
  <c r="H7705" i="1"/>
  <c r="H7706" i="1"/>
  <c r="H7707" i="1"/>
  <c r="H7708" i="1"/>
  <c r="H7709" i="1"/>
  <c r="H7710" i="1"/>
  <c r="H7711" i="1"/>
  <c r="H7712" i="1"/>
  <c r="H7713" i="1"/>
  <c r="H7714" i="1"/>
  <c r="H7715" i="1"/>
  <c r="H7716" i="1"/>
  <c r="H7717" i="1"/>
  <c r="H7718" i="1"/>
  <c r="H7719" i="1"/>
  <c r="H7720" i="1"/>
  <c r="H7721" i="1"/>
  <c r="H7722" i="1"/>
  <c r="H7723" i="1"/>
  <c r="H7724" i="1"/>
  <c r="H7725" i="1"/>
  <c r="H7726" i="1"/>
  <c r="H7727" i="1"/>
  <c r="H7728" i="1"/>
  <c r="H7729" i="1"/>
  <c r="H7730" i="1"/>
  <c r="H7731" i="1"/>
  <c r="H7732" i="1"/>
  <c r="H7733" i="1"/>
  <c r="H7734" i="1"/>
  <c r="H7735" i="1"/>
  <c r="H7736" i="1"/>
  <c r="H7737" i="1"/>
  <c r="H7738" i="1"/>
  <c r="H7739" i="1"/>
  <c r="H7740" i="1"/>
  <c r="H7741" i="1"/>
  <c r="H7742" i="1"/>
  <c r="H7743" i="1"/>
  <c r="H7744" i="1"/>
  <c r="H7745" i="1"/>
  <c r="H7746" i="1"/>
  <c r="H7747" i="1"/>
  <c r="H7748" i="1"/>
  <c r="H7749" i="1"/>
  <c r="H7750" i="1"/>
  <c r="H7751" i="1"/>
  <c r="H7752" i="1"/>
  <c r="H7753" i="1"/>
  <c r="H7754" i="1"/>
  <c r="H7755" i="1"/>
  <c r="H7756" i="1"/>
  <c r="H7757" i="1"/>
  <c r="H7758" i="1"/>
  <c r="H7759" i="1"/>
  <c r="H7760" i="1"/>
  <c r="H7761" i="1"/>
  <c r="H7762" i="1"/>
  <c r="H7763" i="1"/>
  <c r="H7764" i="1"/>
  <c r="H7765" i="1"/>
  <c r="H7766" i="1"/>
  <c r="H7767" i="1"/>
  <c r="H7768" i="1"/>
  <c r="H7769" i="1"/>
  <c r="H7770" i="1"/>
  <c r="H7771" i="1"/>
  <c r="H7772" i="1"/>
  <c r="H7773" i="1"/>
  <c r="H7774" i="1"/>
  <c r="H7775" i="1"/>
  <c r="H7776" i="1"/>
  <c r="H7777" i="1"/>
  <c r="H7778" i="1"/>
  <c r="H7779" i="1"/>
  <c r="H7780" i="1"/>
  <c r="H7781" i="1"/>
  <c r="H7782" i="1"/>
  <c r="H7783" i="1"/>
  <c r="H7784" i="1"/>
  <c r="H7785" i="1"/>
  <c r="H7786" i="1"/>
  <c r="H7787" i="1"/>
  <c r="H7788" i="1"/>
  <c r="H7789" i="1"/>
  <c r="H7790" i="1"/>
  <c r="H7791" i="1"/>
  <c r="H7792" i="1"/>
  <c r="H7793" i="1"/>
  <c r="H7794" i="1"/>
  <c r="H7795" i="1"/>
  <c r="H7796" i="1"/>
  <c r="H7797" i="1"/>
  <c r="H7798" i="1"/>
  <c r="H7799" i="1"/>
  <c r="H7800" i="1"/>
  <c r="H7801" i="1"/>
  <c r="H7802" i="1"/>
  <c r="H7803" i="1"/>
  <c r="H7804" i="1"/>
  <c r="H7805" i="1"/>
  <c r="H7806" i="1"/>
  <c r="H7807" i="1"/>
  <c r="H7808" i="1"/>
  <c r="H7809" i="1"/>
  <c r="H7810" i="1"/>
  <c r="H7811" i="1"/>
  <c r="H7812" i="1"/>
  <c r="H7813" i="1"/>
  <c r="H7814" i="1"/>
  <c r="H7815" i="1"/>
  <c r="H7816" i="1"/>
  <c r="H7817" i="1"/>
  <c r="H7818" i="1"/>
  <c r="H7819" i="1"/>
  <c r="H7820" i="1"/>
  <c r="H7821" i="1"/>
  <c r="H7822" i="1"/>
  <c r="H7823" i="1"/>
  <c r="H7824" i="1"/>
  <c r="H7825" i="1"/>
  <c r="H7826" i="1"/>
  <c r="H7827" i="1"/>
  <c r="H7828" i="1"/>
  <c r="H7829" i="1"/>
  <c r="H7830" i="1"/>
  <c r="H7831" i="1"/>
  <c r="H7832" i="1"/>
  <c r="H7833" i="1"/>
  <c r="H7834" i="1"/>
  <c r="H7835" i="1"/>
  <c r="H7836" i="1"/>
  <c r="H7837" i="1"/>
  <c r="H7838" i="1"/>
  <c r="H7839" i="1"/>
  <c r="H7840" i="1"/>
  <c r="H7841" i="1"/>
  <c r="H7842" i="1"/>
  <c r="H7843" i="1"/>
  <c r="H7844" i="1"/>
  <c r="H7845" i="1"/>
  <c r="H7846" i="1"/>
  <c r="H7847" i="1"/>
  <c r="H7848" i="1"/>
  <c r="H7849" i="1"/>
  <c r="H7850" i="1"/>
  <c r="H7851" i="1"/>
  <c r="H7852" i="1"/>
  <c r="H7853" i="1"/>
  <c r="H7854" i="1"/>
  <c r="H7855" i="1"/>
  <c r="H7856" i="1"/>
  <c r="H7857" i="1"/>
  <c r="H7858" i="1"/>
  <c r="H7859" i="1"/>
  <c r="H7860" i="1"/>
  <c r="H7861" i="1"/>
  <c r="H7862" i="1"/>
  <c r="H7863" i="1"/>
  <c r="H7864" i="1"/>
  <c r="H7865" i="1"/>
  <c r="H7866" i="1"/>
  <c r="H7867" i="1"/>
  <c r="H7868" i="1"/>
  <c r="H7869" i="1"/>
  <c r="H7870" i="1"/>
  <c r="H7871" i="1"/>
  <c r="H7872" i="1"/>
  <c r="H7873" i="1"/>
  <c r="H7874" i="1"/>
  <c r="H7875" i="1"/>
  <c r="H7876" i="1"/>
  <c r="H7877" i="1"/>
  <c r="H7878" i="1"/>
  <c r="H7879" i="1"/>
  <c r="H7880" i="1"/>
  <c r="H7881" i="1"/>
  <c r="H7882" i="1"/>
  <c r="H7883" i="1"/>
  <c r="H7884" i="1"/>
  <c r="H7885" i="1"/>
  <c r="H7886" i="1"/>
  <c r="H7887" i="1"/>
  <c r="H7888" i="1"/>
  <c r="H7889" i="1"/>
  <c r="H7890" i="1"/>
  <c r="H7891" i="1"/>
  <c r="H7892" i="1"/>
  <c r="H7893" i="1"/>
  <c r="H7894" i="1"/>
  <c r="H7895" i="1"/>
  <c r="H7896" i="1"/>
  <c r="H7897" i="1"/>
  <c r="H7898" i="1"/>
  <c r="H7899" i="1"/>
  <c r="H7900" i="1"/>
  <c r="H7901" i="1"/>
  <c r="H7902" i="1"/>
  <c r="H7903" i="1"/>
  <c r="H7904" i="1"/>
  <c r="H7905" i="1"/>
  <c r="H7906" i="1"/>
  <c r="H7907" i="1"/>
  <c r="H7908" i="1"/>
  <c r="H7909" i="1"/>
  <c r="H7910" i="1"/>
  <c r="H7911" i="1"/>
  <c r="H7912" i="1"/>
  <c r="H7913" i="1"/>
  <c r="H7914" i="1"/>
  <c r="H7915" i="1"/>
  <c r="H7916" i="1"/>
  <c r="H7917" i="1"/>
  <c r="H7918" i="1"/>
  <c r="H7919" i="1"/>
  <c r="H7920" i="1"/>
  <c r="H7921" i="1"/>
  <c r="H7922" i="1"/>
  <c r="H7923" i="1"/>
  <c r="H7924" i="1"/>
  <c r="H7925" i="1"/>
  <c r="H7926" i="1"/>
  <c r="H7927" i="1"/>
  <c r="H7928" i="1"/>
  <c r="H7929" i="1"/>
  <c r="H7930" i="1"/>
  <c r="H7931" i="1"/>
  <c r="H7932" i="1"/>
  <c r="H7933" i="1"/>
  <c r="H7934" i="1"/>
  <c r="H7935" i="1"/>
  <c r="H7936" i="1"/>
  <c r="H7937" i="1"/>
  <c r="H7938" i="1"/>
  <c r="H7939" i="1"/>
  <c r="H7940" i="1"/>
  <c r="H7941" i="1"/>
  <c r="H7942" i="1"/>
  <c r="H7943" i="1"/>
  <c r="H7944" i="1"/>
  <c r="H7945" i="1"/>
  <c r="H7946" i="1"/>
  <c r="H7947" i="1"/>
  <c r="H7948" i="1"/>
  <c r="H7949" i="1"/>
  <c r="H7950" i="1"/>
  <c r="H7951" i="1"/>
  <c r="H7952" i="1"/>
  <c r="H7953" i="1"/>
  <c r="H7954" i="1"/>
  <c r="H7955" i="1"/>
  <c r="H7956" i="1"/>
  <c r="H7957" i="1"/>
  <c r="H7958" i="1"/>
  <c r="H7959" i="1"/>
  <c r="H7960" i="1"/>
  <c r="H7961" i="1"/>
  <c r="H7962" i="1"/>
  <c r="H7963" i="1"/>
  <c r="H7964" i="1"/>
  <c r="H7965" i="1"/>
  <c r="H7966" i="1"/>
  <c r="H7967" i="1"/>
  <c r="H7968" i="1"/>
  <c r="H7969" i="1"/>
  <c r="H7970" i="1"/>
  <c r="H7971" i="1"/>
  <c r="H7972" i="1"/>
  <c r="H7973" i="1"/>
  <c r="H7974" i="1"/>
  <c r="H7975" i="1"/>
  <c r="H7976" i="1"/>
  <c r="H7977" i="1"/>
  <c r="H7978" i="1"/>
  <c r="H7979" i="1"/>
  <c r="H7980" i="1"/>
  <c r="H7981" i="1"/>
  <c r="H7982" i="1"/>
  <c r="H7983" i="1"/>
  <c r="H7984" i="1"/>
  <c r="H7985" i="1"/>
  <c r="H7986" i="1"/>
  <c r="H7987" i="1"/>
  <c r="H7988" i="1"/>
  <c r="H7989" i="1"/>
  <c r="H7990" i="1"/>
  <c r="H7991" i="1"/>
  <c r="H7992" i="1"/>
  <c r="H7993" i="1"/>
  <c r="H7994" i="1"/>
  <c r="H7995" i="1"/>
  <c r="H7996" i="1"/>
  <c r="H7997" i="1"/>
  <c r="H7998" i="1"/>
  <c r="H7999" i="1"/>
  <c r="H8000" i="1"/>
  <c r="H8001" i="1"/>
  <c r="H8002" i="1"/>
  <c r="H8003" i="1"/>
  <c r="H8004" i="1"/>
  <c r="H8005" i="1"/>
  <c r="H8006" i="1"/>
  <c r="H8007" i="1"/>
  <c r="H8008" i="1"/>
  <c r="H8009" i="1"/>
  <c r="H8010" i="1"/>
  <c r="H8011" i="1"/>
  <c r="H8012" i="1"/>
  <c r="H8013" i="1"/>
  <c r="H8014" i="1"/>
  <c r="H8015" i="1"/>
  <c r="H8016" i="1"/>
  <c r="H8017" i="1"/>
  <c r="H8018" i="1"/>
  <c r="H8019" i="1"/>
  <c r="H8020" i="1"/>
  <c r="H8021" i="1"/>
  <c r="H8022" i="1"/>
  <c r="H8023" i="1"/>
  <c r="H8024" i="1"/>
  <c r="H8025" i="1"/>
  <c r="H8026" i="1"/>
  <c r="H8027" i="1"/>
  <c r="H8028" i="1"/>
  <c r="H8029" i="1"/>
  <c r="H8030" i="1"/>
  <c r="H8031" i="1"/>
  <c r="H8032" i="1"/>
  <c r="H8033" i="1"/>
  <c r="H8034" i="1"/>
  <c r="H8035" i="1"/>
  <c r="H8036" i="1"/>
  <c r="H8037" i="1"/>
  <c r="H8038" i="1"/>
  <c r="H8039" i="1"/>
  <c r="H8040" i="1"/>
  <c r="H8041" i="1"/>
  <c r="H8042" i="1"/>
  <c r="H8043" i="1"/>
  <c r="H8044" i="1"/>
  <c r="H8045" i="1"/>
  <c r="H8046" i="1"/>
  <c r="H8047" i="1"/>
  <c r="H8048" i="1"/>
  <c r="H8049" i="1"/>
  <c r="H8050" i="1"/>
  <c r="H8051" i="1"/>
  <c r="H8052" i="1"/>
  <c r="H8053" i="1"/>
  <c r="H8054" i="1"/>
  <c r="H8055" i="1"/>
  <c r="H8056" i="1"/>
  <c r="H8057" i="1"/>
  <c r="H8058" i="1"/>
  <c r="H8059" i="1"/>
  <c r="H8060" i="1"/>
  <c r="H8061" i="1"/>
  <c r="H8062" i="1"/>
  <c r="H8063" i="1"/>
  <c r="H8064" i="1"/>
  <c r="H8065" i="1"/>
  <c r="H8066" i="1"/>
  <c r="H8067" i="1"/>
  <c r="H8068" i="1"/>
  <c r="H8069" i="1"/>
  <c r="H8070" i="1"/>
  <c r="H8071" i="1"/>
  <c r="H8072" i="1"/>
  <c r="H8073" i="1"/>
  <c r="H8074" i="1"/>
  <c r="H8075" i="1"/>
  <c r="H8076" i="1"/>
  <c r="H8077" i="1"/>
  <c r="H8078" i="1"/>
  <c r="H8079" i="1"/>
  <c r="H8080" i="1"/>
  <c r="H8081" i="1"/>
  <c r="H8082" i="1"/>
  <c r="H8083" i="1"/>
  <c r="H8084" i="1"/>
  <c r="H8085" i="1"/>
  <c r="H8086" i="1"/>
  <c r="H8087" i="1"/>
  <c r="H8088" i="1"/>
  <c r="H8089" i="1"/>
  <c r="H8090" i="1"/>
  <c r="H8091" i="1"/>
  <c r="H8092" i="1"/>
  <c r="H8093" i="1"/>
  <c r="H8094" i="1"/>
  <c r="H8095" i="1"/>
  <c r="H8096" i="1"/>
  <c r="H8097" i="1"/>
  <c r="H8098" i="1"/>
  <c r="H8099" i="1"/>
  <c r="H8100" i="1"/>
  <c r="H8101" i="1"/>
  <c r="H8102" i="1"/>
  <c r="H8103" i="1"/>
  <c r="H8104" i="1"/>
  <c r="H8105" i="1"/>
  <c r="H8106" i="1"/>
  <c r="H8107" i="1"/>
  <c r="H8108" i="1"/>
  <c r="H8109" i="1"/>
  <c r="H8110" i="1"/>
  <c r="H8111" i="1"/>
  <c r="H8112" i="1"/>
  <c r="H8113" i="1"/>
  <c r="H8114" i="1"/>
  <c r="H8115" i="1"/>
  <c r="H8116" i="1"/>
  <c r="H8117" i="1"/>
  <c r="H8118" i="1"/>
  <c r="H8119" i="1"/>
  <c r="H8120" i="1"/>
  <c r="H8121" i="1"/>
  <c r="H8122" i="1"/>
  <c r="H8123" i="1"/>
  <c r="H8124" i="1"/>
  <c r="H8125" i="1"/>
  <c r="H8126" i="1"/>
  <c r="H8127" i="1"/>
  <c r="H8128" i="1"/>
  <c r="H8129" i="1"/>
  <c r="H8130" i="1"/>
  <c r="H8131" i="1"/>
  <c r="H8132" i="1"/>
  <c r="H8133" i="1"/>
  <c r="H8134" i="1"/>
  <c r="H8135" i="1"/>
  <c r="H8136" i="1"/>
  <c r="H8137" i="1"/>
  <c r="H8138" i="1"/>
  <c r="H8139" i="1"/>
  <c r="H8140" i="1"/>
  <c r="H8141" i="1"/>
  <c r="H8142" i="1"/>
  <c r="H8143" i="1"/>
  <c r="H8144" i="1"/>
  <c r="H8145" i="1"/>
  <c r="H8146" i="1"/>
  <c r="H8147" i="1"/>
  <c r="H8148" i="1"/>
  <c r="H8149" i="1"/>
  <c r="H8150" i="1"/>
  <c r="H8151" i="1"/>
  <c r="H8152" i="1"/>
  <c r="H8153" i="1"/>
  <c r="H8154" i="1"/>
  <c r="H8155" i="1"/>
  <c r="H8156" i="1"/>
  <c r="H8157" i="1"/>
  <c r="H8158" i="1"/>
  <c r="H8159" i="1"/>
  <c r="H8160" i="1"/>
  <c r="H8161" i="1"/>
  <c r="H8162" i="1"/>
  <c r="H8163" i="1"/>
  <c r="H8164" i="1"/>
  <c r="H8165" i="1"/>
  <c r="H8166" i="1"/>
  <c r="H8167" i="1"/>
  <c r="H8168" i="1"/>
  <c r="H8169" i="1"/>
  <c r="H8170" i="1"/>
  <c r="H8171" i="1"/>
  <c r="H8172" i="1"/>
  <c r="H8173" i="1"/>
  <c r="H8174" i="1"/>
  <c r="H8175" i="1"/>
  <c r="H8176" i="1"/>
  <c r="H8177" i="1"/>
  <c r="H8178" i="1"/>
  <c r="H8179" i="1"/>
  <c r="H8180" i="1"/>
  <c r="H8181" i="1"/>
  <c r="H8182" i="1"/>
  <c r="H8183" i="1"/>
  <c r="H8184" i="1"/>
  <c r="H8185" i="1"/>
  <c r="H8186" i="1"/>
  <c r="H8187" i="1"/>
  <c r="H8188" i="1"/>
  <c r="H8189" i="1"/>
  <c r="H8190" i="1"/>
  <c r="H8191" i="1"/>
  <c r="H8192" i="1"/>
  <c r="H8193" i="1"/>
  <c r="H8194" i="1"/>
  <c r="H8195" i="1"/>
  <c r="H8196" i="1"/>
  <c r="H8197" i="1"/>
  <c r="H8198" i="1"/>
  <c r="H8199" i="1"/>
  <c r="H8200" i="1"/>
  <c r="H8201" i="1"/>
  <c r="H8202" i="1"/>
  <c r="H8203" i="1"/>
  <c r="H8204" i="1"/>
  <c r="H8205" i="1"/>
  <c r="H8206" i="1"/>
  <c r="H8207" i="1"/>
  <c r="H8208" i="1"/>
  <c r="H8209" i="1"/>
  <c r="H8210" i="1"/>
  <c r="H8211" i="1"/>
  <c r="H8212" i="1"/>
  <c r="H8213" i="1"/>
  <c r="H8214" i="1"/>
  <c r="H8215" i="1"/>
  <c r="H8216" i="1"/>
  <c r="H8217" i="1"/>
  <c r="H8218" i="1"/>
  <c r="H8219" i="1"/>
  <c r="H8220" i="1"/>
  <c r="H8221" i="1"/>
  <c r="H8222" i="1"/>
  <c r="H8223" i="1"/>
  <c r="H8224" i="1"/>
  <c r="H8225" i="1"/>
  <c r="H8226" i="1"/>
  <c r="H8227" i="1"/>
  <c r="H8228" i="1"/>
  <c r="H8229" i="1"/>
  <c r="H8230" i="1"/>
  <c r="H8231" i="1"/>
  <c r="H8232" i="1"/>
  <c r="H8233" i="1"/>
  <c r="H8234" i="1"/>
  <c r="H8235" i="1"/>
  <c r="H8236" i="1"/>
  <c r="H8237" i="1"/>
  <c r="H8238" i="1"/>
  <c r="H8239" i="1"/>
  <c r="H8240" i="1"/>
  <c r="H8241" i="1"/>
  <c r="H8242" i="1"/>
  <c r="H8243" i="1"/>
  <c r="H8244" i="1"/>
  <c r="H8245" i="1"/>
  <c r="H8246" i="1"/>
  <c r="H8247" i="1"/>
  <c r="H8248" i="1"/>
  <c r="H8249" i="1"/>
  <c r="H8250" i="1"/>
  <c r="H8251" i="1"/>
  <c r="H8252" i="1"/>
  <c r="H8253" i="1"/>
  <c r="H8254" i="1"/>
  <c r="H8255" i="1"/>
  <c r="H8256" i="1"/>
  <c r="H8257" i="1"/>
  <c r="H8258" i="1"/>
  <c r="H8259" i="1"/>
  <c r="H8260" i="1"/>
  <c r="H8261" i="1"/>
  <c r="H8262" i="1"/>
  <c r="H8263" i="1"/>
  <c r="H8264" i="1"/>
  <c r="H8265" i="1"/>
  <c r="H8266" i="1"/>
  <c r="H8267" i="1"/>
  <c r="H8268" i="1"/>
  <c r="H8269" i="1"/>
  <c r="H8270" i="1"/>
  <c r="H8271" i="1"/>
  <c r="H8272" i="1"/>
  <c r="H8273" i="1"/>
  <c r="H8274" i="1"/>
  <c r="H8275" i="1"/>
  <c r="H8276" i="1"/>
  <c r="H8277" i="1"/>
  <c r="H8278" i="1"/>
  <c r="H8279" i="1"/>
  <c r="H8280" i="1"/>
  <c r="H8281" i="1"/>
  <c r="H8282" i="1"/>
  <c r="H8283" i="1"/>
  <c r="H8284" i="1"/>
  <c r="H8285" i="1"/>
  <c r="H8286" i="1"/>
  <c r="H8287" i="1"/>
  <c r="H8288" i="1"/>
  <c r="H8289" i="1"/>
  <c r="H8290" i="1"/>
  <c r="H8291" i="1"/>
  <c r="H8292" i="1"/>
  <c r="H8293" i="1"/>
  <c r="H8294" i="1"/>
  <c r="H8295" i="1"/>
  <c r="H8296" i="1"/>
  <c r="H8297" i="1"/>
  <c r="H8298" i="1"/>
  <c r="H8299" i="1"/>
  <c r="H8300" i="1"/>
  <c r="H8301" i="1"/>
  <c r="H8302" i="1"/>
  <c r="H8303" i="1"/>
  <c r="H8304" i="1"/>
  <c r="H8305" i="1"/>
  <c r="H8306" i="1"/>
  <c r="H8307" i="1"/>
  <c r="H8308" i="1"/>
  <c r="H8309" i="1"/>
  <c r="H8310" i="1"/>
  <c r="H8311" i="1"/>
  <c r="H8312" i="1"/>
  <c r="H8313" i="1"/>
  <c r="H8314" i="1"/>
  <c r="H8315" i="1"/>
  <c r="H8316" i="1"/>
  <c r="H8317" i="1"/>
  <c r="H8318" i="1"/>
  <c r="H8319" i="1"/>
  <c r="H8320" i="1"/>
  <c r="H8321" i="1"/>
  <c r="H8322" i="1"/>
  <c r="H8323" i="1"/>
  <c r="H8324" i="1"/>
  <c r="H8325" i="1"/>
  <c r="H8326" i="1"/>
  <c r="H8327" i="1"/>
  <c r="H8328" i="1"/>
  <c r="H8329" i="1"/>
  <c r="H8330" i="1"/>
  <c r="H8331" i="1"/>
  <c r="H8332" i="1"/>
  <c r="H8333" i="1"/>
  <c r="H8334" i="1"/>
  <c r="H8335" i="1"/>
  <c r="H8336" i="1"/>
  <c r="H8337" i="1"/>
  <c r="H8338" i="1"/>
  <c r="H8339" i="1"/>
  <c r="H8340" i="1"/>
  <c r="H8341" i="1"/>
  <c r="H8342" i="1"/>
  <c r="H8343" i="1"/>
  <c r="H8344" i="1"/>
  <c r="H8345" i="1"/>
  <c r="H8346" i="1"/>
  <c r="H8347" i="1"/>
  <c r="H8348" i="1"/>
  <c r="H8349" i="1"/>
  <c r="H8350" i="1"/>
  <c r="H8351" i="1"/>
  <c r="H8352" i="1"/>
  <c r="H8353" i="1"/>
  <c r="H8354" i="1"/>
  <c r="H8355" i="1"/>
  <c r="H8356" i="1"/>
  <c r="H8357" i="1"/>
  <c r="H8358" i="1"/>
  <c r="H8359" i="1"/>
  <c r="H8360" i="1"/>
  <c r="H8361" i="1"/>
  <c r="H8362" i="1"/>
  <c r="H8363" i="1"/>
  <c r="H8364" i="1"/>
  <c r="H8365" i="1"/>
  <c r="H8366" i="1"/>
  <c r="H8367" i="1"/>
  <c r="H8368" i="1"/>
  <c r="H8369" i="1"/>
  <c r="H8370" i="1"/>
  <c r="H8371" i="1"/>
  <c r="H8372" i="1"/>
  <c r="H8373" i="1"/>
  <c r="H8374" i="1"/>
  <c r="H8375" i="1"/>
  <c r="H8376" i="1"/>
  <c r="H8377" i="1"/>
  <c r="H8378" i="1"/>
  <c r="H8379" i="1"/>
  <c r="H8380" i="1"/>
  <c r="H8381" i="1"/>
  <c r="H8382" i="1"/>
  <c r="H8383" i="1"/>
  <c r="H8384" i="1"/>
  <c r="H8385" i="1"/>
  <c r="H8386" i="1"/>
  <c r="H8387" i="1"/>
  <c r="H8388" i="1"/>
  <c r="H8389" i="1"/>
  <c r="H8390" i="1"/>
  <c r="H8391" i="1"/>
  <c r="H8392" i="1"/>
  <c r="H8393" i="1"/>
  <c r="H8394" i="1"/>
  <c r="H8395" i="1"/>
  <c r="H8396" i="1"/>
  <c r="H8397" i="1"/>
  <c r="H8398" i="1"/>
  <c r="H8399" i="1"/>
  <c r="H8400" i="1"/>
  <c r="H8401" i="1"/>
  <c r="H8402" i="1"/>
  <c r="H8403" i="1"/>
  <c r="H8404" i="1"/>
  <c r="H8405" i="1"/>
  <c r="H8406" i="1"/>
  <c r="H8407" i="1"/>
  <c r="H8408" i="1"/>
  <c r="H8409" i="1"/>
  <c r="H8410" i="1"/>
  <c r="H8411" i="1"/>
  <c r="H8412" i="1"/>
  <c r="H8413" i="1"/>
  <c r="H8414" i="1"/>
  <c r="H8415" i="1"/>
  <c r="H8416" i="1"/>
  <c r="H8417" i="1"/>
  <c r="H8418" i="1"/>
  <c r="H8419" i="1"/>
  <c r="H8420" i="1"/>
  <c r="H8421" i="1"/>
  <c r="H8422" i="1"/>
  <c r="H8423" i="1"/>
  <c r="H8424" i="1"/>
  <c r="H8425" i="1"/>
  <c r="H8426" i="1"/>
  <c r="H8427" i="1"/>
  <c r="H8428" i="1"/>
  <c r="H8429" i="1"/>
  <c r="H8430" i="1"/>
  <c r="H8431" i="1"/>
  <c r="H8432" i="1"/>
  <c r="H8433" i="1"/>
  <c r="H8434" i="1"/>
  <c r="H8435" i="1"/>
  <c r="H8436" i="1"/>
  <c r="H8437" i="1"/>
  <c r="H8438" i="1"/>
  <c r="H8439" i="1"/>
  <c r="H8440" i="1"/>
  <c r="H8441" i="1"/>
  <c r="H8442" i="1"/>
  <c r="H8443" i="1"/>
  <c r="H8444" i="1"/>
  <c r="H8445" i="1"/>
  <c r="H8446" i="1"/>
  <c r="H8447" i="1"/>
  <c r="H8448" i="1"/>
  <c r="H8449" i="1"/>
  <c r="H8450" i="1"/>
  <c r="H8451" i="1"/>
  <c r="H8452" i="1"/>
  <c r="H8453" i="1"/>
  <c r="H8454" i="1"/>
  <c r="H8455" i="1"/>
  <c r="H8456" i="1"/>
  <c r="H8457" i="1"/>
  <c r="H8458" i="1"/>
  <c r="H8459" i="1"/>
  <c r="H8460" i="1"/>
  <c r="H8461" i="1"/>
  <c r="H8462" i="1"/>
  <c r="H8463" i="1"/>
  <c r="H8464" i="1"/>
  <c r="H8465" i="1"/>
  <c r="H8466" i="1"/>
  <c r="H8467" i="1"/>
  <c r="H8468" i="1"/>
  <c r="H8469" i="1"/>
  <c r="H8470" i="1"/>
  <c r="H8471" i="1"/>
  <c r="H8472" i="1"/>
  <c r="H8473" i="1"/>
  <c r="H8474" i="1"/>
  <c r="H8475" i="1"/>
  <c r="H8476" i="1"/>
  <c r="H8477" i="1"/>
  <c r="H8478" i="1"/>
  <c r="H8479" i="1"/>
  <c r="H8480" i="1"/>
  <c r="H8481" i="1"/>
  <c r="H8482" i="1"/>
  <c r="H8483" i="1"/>
  <c r="H8484" i="1"/>
  <c r="H8485" i="1"/>
  <c r="H8486" i="1"/>
  <c r="H8487" i="1"/>
  <c r="H8488" i="1"/>
  <c r="H8489" i="1"/>
  <c r="H8490" i="1"/>
  <c r="H8491" i="1"/>
  <c r="H8492" i="1"/>
  <c r="H8493" i="1"/>
  <c r="H8494" i="1"/>
  <c r="H8495" i="1"/>
  <c r="H8496" i="1"/>
  <c r="H8497" i="1"/>
  <c r="H8498" i="1"/>
  <c r="H8499" i="1"/>
  <c r="H8500" i="1"/>
  <c r="H8501" i="1"/>
  <c r="H8502" i="1"/>
  <c r="H8503" i="1"/>
  <c r="H8504" i="1"/>
  <c r="H8505" i="1"/>
  <c r="H8506" i="1"/>
  <c r="H8507" i="1"/>
  <c r="H8508" i="1"/>
  <c r="H8509" i="1"/>
  <c r="H8510" i="1"/>
  <c r="H8511" i="1"/>
  <c r="H8512" i="1"/>
  <c r="H8513" i="1"/>
  <c r="H8514" i="1"/>
  <c r="H8515" i="1"/>
  <c r="H8516" i="1"/>
  <c r="H8517" i="1"/>
  <c r="H8518" i="1"/>
  <c r="H8519" i="1"/>
  <c r="H8520" i="1"/>
  <c r="H8521" i="1"/>
  <c r="H8522" i="1"/>
  <c r="H8523" i="1"/>
  <c r="H8524" i="1"/>
  <c r="H8525" i="1"/>
  <c r="H8526" i="1"/>
  <c r="H8527" i="1"/>
  <c r="H8528" i="1"/>
  <c r="H8529" i="1"/>
  <c r="H8530" i="1"/>
  <c r="H8531" i="1"/>
  <c r="H8532" i="1"/>
  <c r="H8533" i="1"/>
  <c r="H8534" i="1"/>
  <c r="H8535" i="1"/>
  <c r="H8536" i="1"/>
  <c r="H8537" i="1"/>
  <c r="H8538" i="1"/>
  <c r="H8539" i="1"/>
  <c r="H8540" i="1"/>
  <c r="H8541" i="1"/>
  <c r="H8542" i="1"/>
  <c r="H8543" i="1"/>
  <c r="H8544" i="1"/>
  <c r="H8545" i="1"/>
  <c r="H8546" i="1"/>
  <c r="H8547" i="1"/>
  <c r="H8548" i="1"/>
  <c r="H8549" i="1"/>
  <c r="H8550" i="1"/>
  <c r="H8551" i="1"/>
  <c r="H8552" i="1"/>
  <c r="H8553" i="1"/>
  <c r="H8554" i="1"/>
  <c r="H8555" i="1"/>
  <c r="H8556" i="1"/>
  <c r="H8557" i="1"/>
  <c r="H8558" i="1"/>
  <c r="H8559" i="1"/>
  <c r="H8560" i="1"/>
  <c r="H8561" i="1"/>
  <c r="H8562" i="1"/>
  <c r="H8563" i="1"/>
  <c r="H8564" i="1"/>
  <c r="H8565" i="1"/>
  <c r="H8566" i="1"/>
  <c r="H8567" i="1"/>
  <c r="H8568" i="1"/>
  <c r="H8569" i="1"/>
  <c r="H8570" i="1"/>
  <c r="H8571" i="1"/>
  <c r="H8572" i="1"/>
  <c r="H8573" i="1"/>
  <c r="H8574" i="1"/>
  <c r="H8575" i="1"/>
  <c r="H8576" i="1"/>
  <c r="H8577" i="1"/>
  <c r="H8578" i="1"/>
  <c r="H8579" i="1"/>
  <c r="H8580" i="1"/>
  <c r="H8581" i="1"/>
  <c r="H8582" i="1"/>
  <c r="H8583" i="1"/>
  <c r="H8584" i="1"/>
  <c r="H8585" i="1"/>
  <c r="H8586" i="1"/>
  <c r="H8587" i="1"/>
  <c r="H8588" i="1"/>
  <c r="H8589" i="1"/>
  <c r="H8590" i="1"/>
  <c r="H8591" i="1"/>
  <c r="H8592" i="1"/>
  <c r="H8593" i="1"/>
  <c r="H8594" i="1"/>
  <c r="H8595" i="1"/>
  <c r="H8596" i="1"/>
  <c r="H8597" i="1"/>
  <c r="H8598" i="1"/>
  <c r="H8599" i="1"/>
  <c r="H8600" i="1"/>
  <c r="H8601" i="1"/>
  <c r="H8602" i="1"/>
  <c r="H8603" i="1"/>
  <c r="H8604" i="1"/>
  <c r="H8605" i="1"/>
  <c r="H8606" i="1"/>
  <c r="H8607" i="1"/>
  <c r="H8608" i="1"/>
  <c r="H8609" i="1"/>
  <c r="H8610" i="1"/>
  <c r="H8611" i="1"/>
  <c r="H8612" i="1"/>
  <c r="H8613" i="1"/>
  <c r="H8614" i="1"/>
  <c r="H8615" i="1"/>
  <c r="H8616" i="1"/>
  <c r="H8617" i="1"/>
  <c r="H8618" i="1"/>
  <c r="H8619" i="1"/>
  <c r="H8620" i="1"/>
  <c r="H8621" i="1"/>
  <c r="H8622" i="1"/>
  <c r="H8623" i="1"/>
  <c r="H8624" i="1"/>
  <c r="H8625" i="1"/>
  <c r="H8626" i="1"/>
  <c r="H8627" i="1"/>
  <c r="H8628" i="1"/>
  <c r="H8629" i="1"/>
  <c r="H8630" i="1"/>
  <c r="H8631" i="1"/>
  <c r="H8632" i="1"/>
  <c r="H8633" i="1"/>
  <c r="H8634" i="1"/>
  <c r="H8635" i="1"/>
  <c r="H8636" i="1"/>
  <c r="H8637" i="1"/>
  <c r="H8638" i="1"/>
  <c r="H8639" i="1"/>
  <c r="H8640" i="1"/>
  <c r="H8641" i="1"/>
  <c r="H8642" i="1"/>
  <c r="H8643" i="1"/>
  <c r="H8644" i="1"/>
  <c r="H8645" i="1"/>
  <c r="H8646" i="1"/>
  <c r="H8647" i="1"/>
  <c r="H8648" i="1"/>
  <c r="H8649" i="1"/>
  <c r="H8650" i="1"/>
  <c r="H8651" i="1"/>
  <c r="H8652" i="1"/>
  <c r="H8653" i="1"/>
  <c r="H8654" i="1"/>
  <c r="H8655" i="1"/>
  <c r="H8656" i="1"/>
  <c r="H8657" i="1"/>
  <c r="H8658" i="1"/>
  <c r="H8659" i="1"/>
  <c r="H8660" i="1"/>
  <c r="H8661" i="1"/>
  <c r="H8662" i="1"/>
  <c r="H8663" i="1"/>
  <c r="H8664" i="1"/>
  <c r="H8665" i="1"/>
  <c r="H8666" i="1"/>
  <c r="H8667" i="1"/>
  <c r="H8668" i="1"/>
  <c r="H8669" i="1"/>
  <c r="H8670" i="1"/>
  <c r="H8671" i="1"/>
  <c r="H8672" i="1"/>
  <c r="H8673" i="1"/>
  <c r="H8674" i="1"/>
  <c r="H8675" i="1"/>
  <c r="H8676" i="1"/>
  <c r="H8677" i="1"/>
  <c r="H8678" i="1"/>
  <c r="H8679" i="1"/>
  <c r="H8680" i="1"/>
  <c r="H8681" i="1"/>
  <c r="H8682" i="1"/>
  <c r="H8683" i="1"/>
  <c r="H8684" i="1"/>
  <c r="H8685" i="1"/>
  <c r="H8686" i="1"/>
  <c r="H8687" i="1"/>
  <c r="H8688" i="1"/>
  <c r="H8689" i="1"/>
  <c r="H8690" i="1"/>
  <c r="H8691" i="1"/>
  <c r="H8692" i="1"/>
  <c r="H8693" i="1"/>
  <c r="H8694" i="1"/>
  <c r="H8695" i="1"/>
  <c r="H8696" i="1"/>
  <c r="H8697" i="1"/>
  <c r="H8698" i="1"/>
  <c r="H8699" i="1"/>
  <c r="H8700" i="1"/>
  <c r="H8701" i="1"/>
  <c r="H8702" i="1"/>
  <c r="H8703" i="1"/>
  <c r="H8704" i="1"/>
  <c r="H8705" i="1"/>
  <c r="H8706" i="1"/>
  <c r="H8707" i="1"/>
  <c r="H8708" i="1"/>
  <c r="H8709" i="1"/>
  <c r="H8710" i="1"/>
  <c r="H8711" i="1"/>
  <c r="H8712" i="1"/>
  <c r="H8713" i="1"/>
  <c r="H8714" i="1"/>
  <c r="H8715" i="1"/>
  <c r="H8716" i="1"/>
  <c r="H8717" i="1"/>
  <c r="H8718" i="1"/>
  <c r="H8719" i="1"/>
  <c r="H8720" i="1"/>
  <c r="H8721" i="1"/>
  <c r="H8722" i="1"/>
  <c r="H8723" i="1"/>
  <c r="H8724" i="1"/>
  <c r="H8725" i="1"/>
  <c r="H8726" i="1"/>
  <c r="H8727" i="1"/>
  <c r="H8728" i="1"/>
  <c r="H8729" i="1"/>
  <c r="H8730" i="1"/>
  <c r="H8731" i="1"/>
  <c r="H8732" i="1"/>
  <c r="H8733" i="1"/>
  <c r="H8734" i="1"/>
  <c r="H8735" i="1"/>
  <c r="H8736" i="1"/>
  <c r="H8737" i="1"/>
  <c r="H8738" i="1"/>
  <c r="H8739" i="1"/>
  <c r="H8740" i="1"/>
  <c r="H8741" i="1"/>
  <c r="H8742" i="1"/>
  <c r="H8743" i="1"/>
  <c r="H8744" i="1"/>
  <c r="H8745" i="1"/>
  <c r="H8746" i="1"/>
  <c r="H8747" i="1"/>
  <c r="H8748" i="1"/>
  <c r="H8749" i="1"/>
  <c r="H8750" i="1"/>
  <c r="H8751" i="1"/>
  <c r="H8752" i="1"/>
  <c r="H8753" i="1"/>
  <c r="H8754" i="1"/>
  <c r="H8755" i="1"/>
  <c r="H8756" i="1"/>
  <c r="H8757" i="1"/>
  <c r="H8758" i="1"/>
  <c r="H8759" i="1"/>
  <c r="H8760" i="1"/>
  <c r="H8761" i="1"/>
  <c r="H8762" i="1"/>
  <c r="H8763" i="1"/>
  <c r="H8764" i="1"/>
  <c r="H8765" i="1"/>
  <c r="H8766" i="1"/>
  <c r="H8767" i="1"/>
  <c r="H8768" i="1"/>
  <c r="H8769" i="1"/>
  <c r="H8770" i="1"/>
  <c r="H8771" i="1"/>
  <c r="H8772" i="1"/>
  <c r="H8773" i="1"/>
  <c r="H8774" i="1"/>
  <c r="H8775" i="1"/>
  <c r="H8776" i="1"/>
  <c r="H8777" i="1"/>
  <c r="H8778" i="1"/>
  <c r="H8779" i="1"/>
  <c r="H8780" i="1"/>
  <c r="H8781" i="1"/>
  <c r="H8782" i="1"/>
  <c r="H8783" i="1"/>
  <c r="H8784" i="1"/>
  <c r="H8785" i="1"/>
  <c r="H8786" i="1"/>
  <c r="H8787" i="1"/>
  <c r="H8788" i="1"/>
  <c r="H8789" i="1"/>
  <c r="H8790" i="1"/>
  <c r="H8791" i="1"/>
  <c r="H8792" i="1"/>
  <c r="H8793" i="1"/>
  <c r="H8794" i="1"/>
  <c r="H8795" i="1"/>
  <c r="H8796" i="1"/>
  <c r="H8797" i="1"/>
  <c r="H8798" i="1"/>
  <c r="H8799" i="1"/>
  <c r="H8800" i="1"/>
  <c r="H8801" i="1"/>
  <c r="H8802" i="1"/>
  <c r="H8803" i="1"/>
  <c r="H8804" i="1"/>
  <c r="H8805" i="1"/>
  <c r="H8806" i="1"/>
  <c r="H8807" i="1"/>
  <c r="H8808" i="1"/>
  <c r="H8809" i="1"/>
  <c r="H8810" i="1"/>
  <c r="H8811" i="1"/>
  <c r="H8812" i="1"/>
  <c r="H8813" i="1"/>
  <c r="H8814" i="1"/>
  <c r="H8815" i="1"/>
  <c r="H8816" i="1"/>
  <c r="H8817" i="1"/>
  <c r="H8818" i="1"/>
  <c r="H8819" i="1"/>
  <c r="H8820" i="1"/>
  <c r="H8821" i="1"/>
  <c r="H8822" i="1"/>
  <c r="H8823" i="1"/>
  <c r="H8824" i="1"/>
  <c r="H8825" i="1"/>
  <c r="H8826" i="1"/>
  <c r="H8827" i="1"/>
  <c r="H8828" i="1"/>
  <c r="H8829" i="1"/>
  <c r="H8830" i="1"/>
  <c r="H8831" i="1"/>
  <c r="H8832" i="1"/>
  <c r="H8833" i="1"/>
  <c r="H8834" i="1"/>
  <c r="H8835" i="1"/>
  <c r="H8836" i="1"/>
  <c r="H8837" i="1"/>
  <c r="H8838" i="1"/>
  <c r="H8839" i="1"/>
  <c r="H8840" i="1"/>
  <c r="H8841" i="1"/>
  <c r="H8842" i="1"/>
  <c r="H8843" i="1"/>
  <c r="H8844" i="1"/>
  <c r="H8845" i="1"/>
  <c r="H8846" i="1"/>
  <c r="H8847" i="1"/>
  <c r="H8848" i="1"/>
  <c r="H8849" i="1"/>
  <c r="H8850" i="1"/>
  <c r="H8851" i="1"/>
  <c r="H8852" i="1"/>
  <c r="H8853" i="1"/>
  <c r="H8854" i="1"/>
  <c r="H8855" i="1"/>
  <c r="H8856" i="1"/>
  <c r="H8857" i="1"/>
  <c r="H8858" i="1"/>
  <c r="H8859" i="1"/>
  <c r="H8860" i="1"/>
  <c r="H8861" i="1"/>
  <c r="H8862" i="1"/>
  <c r="H8863" i="1"/>
  <c r="H8864" i="1"/>
  <c r="H8865" i="1"/>
  <c r="H8866" i="1"/>
  <c r="H8867" i="1"/>
  <c r="H8868" i="1"/>
  <c r="H8869" i="1"/>
  <c r="H8870" i="1"/>
  <c r="H8871" i="1"/>
  <c r="H8872" i="1"/>
  <c r="H8873" i="1"/>
  <c r="H8874" i="1"/>
  <c r="H8875" i="1"/>
  <c r="H8876" i="1"/>
  <c r="H8877" i="1"/>
  <c r="H8878" i="1"/>
  <c r="H8879" i="1"/>
  <c r="H8880" i="1"/>
  <c r="H8881" i="1"/>
  <c r="H8882" i="1"/>
  <c r="H8883" i="1"/>
  <c r="H8884" i="1"/>
  <c r="H8885" i="1"/>
  <c r="H8886" i="1"/>
  <c r="H8887" i="1"/>
  <c r="H8888" i="1"/>
  <c r="H8889" i="1"/>
  <c r="H8890" i="1"/>
  <c r="H8891" i="1"/>
  <c r="H8892" i="1"/>
  <c r="H8893" i="1"/>
  <c r="H8894" i="1"/>
  <c r="H8895" i="1"/>
  <c r="H8896" i="1"/>
  <c r="H8897" i="1"/>
  <c r="H8898" i="1"/>
  <c r="H8899" i="1"/>
  <c r="H8900" i="1"/>
  <c r="H8901" i="1"/>
  <c r="H8902" i="1"/>
  <c r="H8903" i="1"/>
  <c r="H8904" i="1"/>
  <c r="H8905" i="1"/>
  <c r="H8906" i="1"/>
  <c r="H8907" i="1"/>
  <c r="H8908" i="1"/>
  <c r="H8909" i="1"/>
  <c r="H8910" i="1"/>
  <c r="H8911" i="1"/>
  <c r="H8912" i="1"/>
  <c r="H8913" i="1"/>
  <c r="H8914" i="1"/>
  <c r="H8915" i="1"/>
  <c r="H8916" i="1"/>
  <c r="H8917" i="1"/>
  <c r="H8918" i="1"/>
  <c r="H8919" i="1"/>
  <c r="H8920" i="1"/>
  <c r="H8921" i="1"/>
  <c r="H8922" i="1"/>
  <c r="H8923" i="1"/>
  <c r="H8924" i="1"/>
  <c r="H8925" i="1"/>
  <c r="H8926" i="1"/>
  <c r="H8927" i="1"/>
  <c r="H8928" i="1"/>
  <c r="H8929" i="1"/>
  <c r="H8930" i="1"/>
  <c r="H8931" i="1"/>
  <c r="H8932" i="1"/>
  <c r="H8933" i="1"/>
  <c r="H8934" i="1"/>
  <c r="H8935" i="1"/>
  <c r="H8936" i="1"/>
  <c r="H8937" i="1"/>
  <c r="H8938" i="1"/>
  <c r="H8939" i="1"/>
  <c r="H8940" i="1"/>
  <c r="H8941" i="1"/>
  <c r="H8942" i="1"/>
  <c r="H8943" i="1"/>
  <c r="H8944" i="1"/>
  <c r="H8945" i="1"/>
  <c r="H8946" i="1"/>
  <c r="H8947" i="1"/>
  <c r="H8948" i="1"/>
  <c r="H8949" i="1"/>
  <c r="H8950" i="1"/>
  <c r="H8951" i="1"/>
  <c r="H8952" i="1"/>
  <c r="H8953" i="1"/>
  <c r="H8954" i="1"/>
  <c r="H8955" i="1"/>
  <c r="H8956" i="1"/>
  <c r="H8957" i="1"/>
  <c r="H8958" i="1"/>
  <c r="H8959" i="1"/>
  <c r="H8960" i="1"/>
  <c r="H8961" i="1"/>
  <c r="H8962" i="1"/>
  <c r="H8963" i="1"/>
  <c r="H8964" i="1"/>
  <c r="H8965" i="1"/>
  <c r="H8966" i="1"/>
  <c r="H8967" i="1"/>
  <c r="H8968" i="1"/>
  <c r="H8969" i="1"/>
  <c r="H8970" i="1"/>
  <c r="H8971" i="1"/>
  <c r="H8972" i="1"/>
  <c r="H8973" i="1"/>
  <c r="H8974" i="1"/>
  <c r="H8975" i="1"/>
  <c r="H8976" i="1"/>
  <c r="H8977" i="1"/>
  <c r="H8978" i="1"/>
  <c r="H8979" i="1"/>
  <c r="H8980" i="1"/>
  <c r="H8981" i="1"/>
  <c r="H8982" i="1"/>
  <c r="H8983" i="1"/>
  <c r="H8984" i="1"/>
  <c r="H8985" i="1"/>
  <c r="H8986" i="1"/>
  <c r="H8987" i="1"/>
  <c r="H8988" i="1"/>
  <c r="H8989" i="1"/>
  <c r="H8990" i="1"/>
  <c r="H8991" i="1"/>
  <c r="H8992" i="1"/>
  <c r="H8993" i="1"/>
  <c r="H8994" i="1"/>
  <c r="H8995" i="1"/>
  <c r="H8996" i="1"/>
  <c r="H8997" i="1"/>
  <c r="H8998" i="1"/>
  <c r="H8999" i="1"/>
  <c r="H9000" i="1"/>
  <c r="H9001" i="1"/>
  <c r="H9002" i="1"/>
  <c r="H9003" i="1"/>
  <c r="H9004" i="1"/>
  <c r="H9005" i="1"/>
  <c r="H9006" i="1"/>
  <c r="H9007" i="1"/>
  <c r="H9008" i="1"/>
  <c r="H9009" i="1"/>
  <c r="H9010" i="1"/>
  <c r="H9011" i="1"/>
  <c r="H9012" i="1"/>
  <c r="H9013" i="1"/>
  <c r="H9014" i="1"/>
  <c r="H9015" i="1"/>
  <c r="H9016" i="1"/>
  <c r="H9017" i="1"/>
  <c r="H9018" i="1"/>
  <c r="H9019" i="1"/>
  <c r="H9020" i="1"/>
  <c r="H9021" i="1"/>
  <c r="H9022" i="1"/>
  <c r="H9023" i="1"/>
  <c r="H9024" i="1"/>
  <c r="H9025" i="1"/>
  <c r="H9026" i="1"/>
  <c r="H9027" i="1"/>
  <c r="H9028" i="1"/>
  <c r="H9029" i="1"/>
  <c r="H9030" i="1"/>
  <c r="H9031" i="1"/>
  <c r="H9032" i="1"/>
  <c r="H9033" i="1"/>
  <c r="H9034" i="1"/>
  <c r="H9035" i="1"/>
  <c r="H9036" i="1"/>
  <c r="H9037" i="1"/>
  <c r="H9038" i="1"/>
  <c r="H9039" i="1"/>
  <c r="H9040" i="1"/>
  <c r="H9041" i="1"/>
  <c r="H9042" i="1"/>
  <c r="H9043" i="1"/>
  <c r="H9044" i="1"/>
  <c r="H9045" i="1"/>
  <c r="H9046" i="1"/>
  <c r="H9047" i="1"/>
  <c r="H9048" i="1"/>
  <c r="H9049" i="1"/>
  <c r="H9050" i="1"/>
  <c r="H9051" i="1"/>
  <c r="H9052" i="1"/>
  <c r="H9053" i="1"/>
  <c r="H9054" i="1"/>
  <c r="H9055" i="1"/>
  <c r="H9056" i="1"/>
  <c r="H9057" i="1"/>
  <c r="H9058" i="1"/>
  <c r="H9059" i="1"/>
  <c r="H9060" i="1"/>
  <c r="H9061" i="1"/>
  <c r="H9062" i="1"/>
  <c r="H9063" i="1"/>
  <c r="H9064" i="1"/>
  <c r="H9065" i="1"/>
  <c r="H9066" i="1"/>
  <c r="H9067" i="1"/>
  <c r="H9068" i="1"/>
  <c r="H9069" i="1"/>
  <c r="H9070" i="1"/>
  <c r="H9071" i="1"/>
  <c r="H9072" i="1"/>
  <c r="H9073" i="1"/>
  <c r="H9074" i="1"/>
  <c r="H9075" i="1"/>
  <c r="H9076" i="1"/>
  <c r="H9077" i="1"/>
  <c r="H9078" i="1"/>
  <c r="H9079" i="1"/>
  <c r="H9080" i="1"/>
  <c r="H9081" i="1"/>
  <c r="H9082" i="1"/>
  <c r="H9083" i="1"/>
  <c r="H9084" i="1"/>
  <c r="H9085" i="1"/>
  <c r="H9086" i="1"/>
  <c r="H9087" i="1"/>
  <c r="H9088" i="1"/>
  <c r="H9089" i="1"/>
  <c r="H9090" i="1"/>
  <c r="H9091" i="1"/>
  <c r="H9092" i="1"/>
  <c r="H9093" i="1"/>
  <c r="H9094" i="1"/>
  <c r="H9095" i="1"/>
  <c r="H9096" i="1"/>
  <c r="H9097" i="1"/>
  <c r="H9098" i="1"/>
  <c r="H9099" i="1"/>
  <c r="H9100" i="1"/>
  <c r="H9101" i="1"/>
  <c r="H9102" i="1"/>
  <c r="H9103" i="1"/>
  <c r="H9104" i="1"/>
  <c r="H9105" i="1"/>
  <c r="H9106" i="1"/>
  <c r="H9107" i="1"/>
  <c r="H9108" i="1"/>
  <c r="H9109" i="1"/>
  <c r="H9110" i="1"/>
  <c r="H9111" i="1"/>
  <c r="H9112" i="1"/>
  <c r="H9113" i="1"/>
  <c r="H9114" i="1"/>
  <c r="H9115" i="1"/>
  <c r="H9116" i="1"/>
  <c r="H9117" i="1"/>
  <c r="H9118" i="1"/>
  <c r="H9119" i="1"/>
  <c r="H9120" i="1"/>
  <c r="H9121" i="1"/>
  <c r="H9122" i="1"/>
  <c r="H9123" i="1"/>
  <c r="H9124" i="1"/>
  <c r="H9125" i="1"/>
  <c r="H9126" i="1"/>
  <c r="H9127" i="1"/>
  <c r="H9128" i="1"/>
  <c r="H9129" i="1"/>
  <c r="H9130" i="1"/>
  <c r="H9131" i="1"/>
  <c r="H9132" i="1"/>
  <c r="H9133" i="1"/>
  <c r="H9134" i="1"/>
  <c r="H9135" i="1"/>
  <c r="H9136" i="1"/>
  <c r="H9137" i="1"/>
  <c r="H9138" i="1"/>
  <c r="H9139" i="1"/>
  <c r="H9140" i="1"/>
  <c r="H9141" i="1"/>
  <c r="H9142" i="1"/>
  <c r="H9143" i="1"/>
  <c r="H9144" i="1"/>
  <c r="H9145" i="1"/>
  <c r="H9146" i="1"/>
  <c r="H9147" i="1"/>
  <c r="H9148" i="1"/>
  <c r="H9149" i="1"/>
  <c r="H9150" i="1"/>
  <c r="H9151" i="1"/>
  <c r="H9152" i="1"/>
  <c r="H9153" i="1"/>
  <c r="H9154" i="1"/>
  <c r="H9155" i="1"/>
  <c r="H9156" i="1"/>
  <c r="H9157" i="1"/>
  <c r="H9158" i="1"/>
  <c r="H9159" i="1"/>
  <c r="H9160" i="1"/>
  <c r="H9161" i="1"/>
  <c r="H9162" i="1"/>
  <c r="H9163" i="1"/>
  <c r="H9164" i="1"/>
  <c r="H9165" i="1"/>
  <c r="H9166" i="1"/>
  <c r="H9167" i="1"/>
  <c r="H9168" i="1"/>
  <c r="H9169" i="1"/>
  <c r="H9170" i="1"/>
  <c r="H9171" i="1"/>
  <c r="H9172" i="1"/>
  <c r="H9173" i="1"/>
  <c r="H9174" i="1"/>
  <c r="H9175" i="1"/>
  <c r="H9176" i="1"/>
  <c r="H9177" i="1"/>
  <c r="H9178" i="1"/>
  <c r="H9179" i="1"/>
  <c r="H9180" i="1"/>
  <c r="H9181" i="1"/>
  <c r="H9182" i="1"/>
  <c r="H9183" i="1"/>
  <c r="H9184" i="1"/>
  <c r="H9185" i="1"/>
  <c r="H9186" i="1"/>
  <c r="H9187" i="1"/>
  <c r="H9188" i="1"/>
  <c r="H9189" i="1"/>
  <c r="H9190" i="1"/>
  <c r="H9191" i="1"/>
  <c r="H9192" i="1"/>
  <c r="H9193" i="1"/>
  <c r="H9194" i="1"/>
  <c r="H9195" i="1"/>
  <c r="H9196" i="1"/>
  <c r="H9197" i="1"/>
  <c r="H9198" i="1"/>
  <c r="H9199" i="1"/>
  <c r="H9200" i="1"/>
  <c r="H9201" i="1"/>
  <c r="H9202" i="1"/>
  <c r="H9203" i="1"/>
  <c r="H9204" i="1"/>
  <c r="H9205" i="1"/>
  <c r="H9206" i="1"/>
  <c r="H9207" i="1"/>
  <c r="H9208" i="1"/>
  <c r="H9209" i="1"/>
  <c r="H9210" i="1"/>
  <c r="H9211" i="1"/>
  <c r="H9212" i="1"/>
  <c r="H9213" i="1"/>
  <c r="H9214" i="1"/>
  <c r="H9215" i="1"/>
  <c r="H9216" i="1"/>
  <c r="H9217" i="1"/>
  <c r="H9218" i="1"/>
  <c r="H9219" i="1"/>
  <c r="H9220" i="1"/>
  <c r="H9221" i="1"/>
  <c r="H9222" i="1"/>
  <c r="H9223" i="1"/>
  <c r="H9224" i="1"/>
  <c r="H9225" i="1"/>
  <c r="H9226" i="1"/>
  <c r="H9227" i="1"/>
  <c r="H9228" i="1"/>
  <c r="H9229" i="1"/>
  <c r="H9230" i="1"/>
  <c r="H9231" i="1"/>
  <c r="H9232" i="1"/>
  <c r="H9233" i="1"/>
  <c r="H9234" i="1"/>
  <c r="H9235" i="1"/>
  <c r="H9236" i="1"/>
  <c r="H9237" i="1"/>
  <c r="H9238" i="1"/>
  <c r="H9239" i="1"/>
  <c r="H9240" i="1"/>
  <c r="H9241" i="1"/>
  <c r="H9242" i="1"/>
  <c r="H9243" i="1"/>
  <c r="H9244" i="1"/>
  <c r="H9245" i="1"/>
  <c r="H9246" i="1"/>
  <c r="H9247" i="1"/>
  <c r="H9248" i="1"/>
  <c r="H9249" i="1"/>
  <c r="H9250" i="1"/>
  <c r="H9251" i="1"/>
  <c r="H9252" i="1"/>
  <c r="H9253" i="1"/>
  <c r="H9254" i="1"/>
  <c r="H9255" i="1"/>
  <c r="H9256" i="1"/>
  <c r="H9257" i="1"/>
  <c r="H9258" i="1"/>
  <c r="H9259" i="1"/>
  <c r="H9260" i="1"/>
  <c r="H9261" i="1"/>
  <c r="H9262" i="1"/>
  <c r="H9263" i="1"/>
  <c r="H9264" i="1"/>
  <c r="H9265" i="1"/>
  <c r="H9266" i="1"/>
  <c r="H9267" i="1"/>
  <c r="H9268" i="1"/>
  <c r="H9269" i="1"/>
  <c r="H9270" i="1"/>
  <c r="H9271" i="1"/>
  <c r="H9272" i="1"/>
  <c r="H9273" i="1"/>
  <c r="H9274" i="1"/>
  <c r="H9275" i="1"/>
  <c r="H9276" i="1"/>
  <c r="H9277" i="1"/>
  <c r="H9278" i="1"/>
  <c r="H9279" i="1"/>
  <c r="H9280" i="1"/>
  <c r="H9281" i="1"/>
  <c r="H9282" i="1"/>
  <c r="H9283" i="1"/>
  <c r="H9284" i="1"/>
  <c r="H9285" i="1"/>
  <c r="H9286" i="1"/>
  <c r="H9287" i="1"/>
  <c r="H9288" i="1"/>
  <c r="H9289" i="1"/>
  <c r="H9290" i="1"/>
  <c r="H9291" i="1"/>
  <c r="H9292" i="1"/>
  <c r="H9293" i="1"/>
  <c r="H9294" i="1"/>
  <c r="H9295" i="1"/>
  <c r="H9296" i="1"/>
  <c r="H9297" i="1"/>
  <c r="H9298" i="1"/>
  <c r="H9299" i="1"/>
  <c r="H9300" i="1"/>
  <c r="H9301" i="1"/>
  <c r="H9302" i="1"/>
  <c r="H9303" i="1"/>
  <c r="H9304" i="1"/>
  <c r="H9305" i="1"/>
  <c r="H9306" i="1"/>
  <c r="H9307" i="1"/>
  <c r="H9308" i="1"/>
  <c r="H9309" i="1"/>
  <c r="H9310" i="1"/>
  <c r="H9311" i="1"/>
  <c r="H9312" i="1"/>
  <c r="H9313" i="1"/>
  <c r="H9314" i="1"/>
  <c r="H9315" i="1"/>
  <c r="H9316" i="1"/>
  <c r="H9317" i="1"/>
  <c r="H9318" i="1"/>
  <c r="H9319" i="1"/>
  <c r="H9320" i="1"/>
  <c r="H9321" i="1"/>
  <c r="H9322" i="1"/>
  <c r="H9323" i="1"/>
  <c r="H9324" i="1"/>
  <c r="H9325" i="1"/>
  <c r="H9326" i="1"/>
  <c r="H9327" i="1"/>
  <c r="H9328" i="1"/>
  <c r="H9329" i="1"/>
  <c r="H9330" i="1"/>
  <c r="H9331" i="1"/>
  <c r="H9332" i="1"/>
  <c r="H9333" i="1"/>
  <c r="H9334" i="1"/>
  <c r="H9335" i="1"/>
  <c r="H9336" i="1"/>
  <c r="H9337" i="1"/>
  <c r="H9338" i="1"/>
  <c r="H9339" i="1"/>
  <c r="H9340" i="1"/>
  <c r="H9341" i="1"/>
  <c r="H9342" i="1"/>
  <c r="H9343" i="1"/>
  <c r="H9344" i="1"/>
  <c r="H9345" i="1"/>
  <c r="H9346" i="1"/>
  <c r="H9347" i="1"/>
  <c r="H9348" i="1"/>
  <c r="H9349" i="1"/>
  <c r="H9350" i="1"/>
  <c r="H9351" i="1"/>
  <c r="H9352" i="1"/>
  <c r="H9353" i="1"/>
  <c r="H9354" i="1"/>
  <c r="H9355" i="1"/>
  <c r="H9356" i="1"/>
  <c r="H9357" i="1"/>
  <c r="H9358" i="1"/>
  <c r="H9359" i="1"/>
  <c r="H9360" i="1"/>
  <c r="H9361" i="1"/>
  <c r="H9362" i="1"/>
  <c r="H9363" i="1"/>
  <c r="H9364" i="1"/>
  <c r="H9365" i="1"/>
  <c r="H9366" i="1"/>
  <c r="H9367" i="1"/>
  <c r="H9368" i="1"/>
  <c r="H9369" i="1"/>
  <c r="H9370" i="1"/>
  <c r="H9371" i="1"/>
  <c r="H9372" i="1"/>
  <c r="H9373" i="1"/>
  <c r="H9374" i="1"/>
  <c r="H9375" i="1"/>
  <c r="H9376" i="1"/>
  <c r="H9377" i="1"/>
  <c r="H9378" i="1"/>
  <c r="H9379" i="1"/>
  <c r="H9380" i="1"/>
  <c r="H9381" i="1"/>
  <c r="H9382" i="1"/>
  <c r="H9383" i="1"/>
  <c r="H9384" i="1"/>
  <c r="H9385" i="1"/>
  <c r="H9386" i="1"/>
  <c r="H9387" i="1"/>
  <c r="H9388" i="1"/>
  <c r="H9389" i="1"/>
  <c r="H9390" i="1"/>
  <c r="H9391" i="1"/>
  <c r="H9392" i="1"/>
  <c r="H9393" i="1"/>
  <c r="H9394" i="1"/>
  <c r="H9395" i="1"/>
  <c r="H9396" i="1"/>
  <c r="H9397" i="1"/>
  <c r="H9398" i="1"/>
  <c r="H9399" i="1"/>
  <c r="H9400" i="1"/>
  <c r="H9401" i="1"/>
  <c r="H9402" i="1"/>
  <c r="H9403" i="1"/>
  <c r="H9404" i="1"/>
  <c r="H9405" i="1"/>
  <c r="H9406" i="1"/>
  <c r="H9407" i="1"/>
  <c r="H9408" i="1"/>
  <c r="H9409" i="1"/>
  <c r="H9410" i="1"/>
  <c r="H9411" i="1"/>
  <c r="H9412" i="1"/>
  <c r="H9413" i="1"/>
  <c r="H9414" i="1"/>
  <c r="H9415" i="1"/>
  <c r="H9416" i="1"/>
  <c r="H9417" i="1"/>
  <c r="H9418" i="1"/>
  <c r="H9419" i="1"/>
  <c r="H9420" i="1"/>
  <c r="H9421" i="1"/>
  <c r="H9422" i="1"/>
  <c r="H9423" i="1"/>
  <c r="H9424" i="1"/>
  <c r="H9425" i="1"/>
  <c r="H9426" i="1"/>
  <c r="H9427" i="1"/>
  <c r="H9428" i="1"/>
  <c r="H9429" i="1"/>
  <c r="H9430" i="1"/>
  <c r="H9431" i="1"/>
  <c r="H9432" i="1"/>
  <c r="H9433" i="1"/>
  <c r="H9434" i="1"/>
  <c r="H9435" i="1"/>
  <c r="H9436" i="1"/>
  <c r="H9437" i="1"/>
  <c r="H9438" i="1"/>
  <c r="H9439" i="1"/>
  <c r="H9440" i="1"/>
  <c r="H9441" i="1"/>
  <c r="H9442" i="1"/>
  <c r="H9443" i="1"/>
  <c r="H9444" i="1"/>
  <c r="H9445" i="1"/>
  <c r="H9446" i="1"/>
  <c r="H9447" i="1"/>
  <c r="H9448" i="1"/>
  <c r="H9449" i="1"/>
  <c r="H9450" i="1"/>
  <c r="H9451" i="1"/>
  <c r="H9452" i="1"/>
  <c r="H9453" i="1"/>
  <c r="H9454" i="1"/>
  <c r="H9455" i="1"/>
  <c r="H9456" i="1"/>
  <c r="H9457" i="1"/>
  <c r="H9458" i="1"/>
  <c r="H9459" i="1"/>
  <c r="H9460" i="1"/>
  <c r="H9461" i="1"/>
  <c r="H9462" i="1"/>
  <c r="H9463" i="1"/>
  <c r="H9464" i="1"/>
  <c r="H9465" i="1"/>
  <c r="H9466" i="1"/>
  <c r="H9467" i="1"/>
  <c r="H9468" i="1"/>
  <c r="H9469" i="1"/>
  <c r="H9470" i="1"/>
  <c r="H9471" i="1"/>
  <c r="H9472" i="1"/>
  <c r="H9473" i="1"/>
  <c r="H9474" i="1"/>
  <c r="H9475" i="1"/>
  <c r="H9476" i="1"/>
  <c r="H9477" i="1"/>
  <c r="H9478" i="1"/>
  <c r="H9479" i="1"/>
  <c r="H9480" i="1"/>
  <c r="H9481" i="1"/>
  <c r="H9482" i="1"/>
  <c r="H9483" i="1"/>
  <c r="H9484" i="1"/>
  <c r="H9485" i="1"/>
  <c r="H9486" i="1"/>
  <c r="H9487" i="1"/>
  <c r="H9488" i="1"/>
  <c r="H9489" i="1"/>
  <c r="H9490" i="1"/>
  <c r="H9491" i="1"/>
  <c r="H9492" i="1"/>
  <c r="H9493" i="1"/>
  <c r="H9494" i="1"/>
  <c r="H9495" i="1"/>
  <c r="H9496" i="1"/>
  <c r="H9497" i="1"/>
  <c r="H9498" i="1"/>
  <c r="H9499" i="1"/>
  <c r="H9500" i="1"/>
  <c r="H9501" i="1"/>
  <c r="H9502" i="1"/>
  <c r="H9503" i="1"/>
  <c r="H9504" i="1"/>
  <c r="H9505" i="1"/>
  <c r="H9506" i="1"/>
  <c r="H9507" i="1"/>
  <c r="H9508" i="1"/>
  <c r="H9509" i="1"/>
  <c r="H9510" i="1"/>
  <c r="H9511" i="1"/>
  <c r="H9512" i="1"/>
  <c r="H9513" i="1"/>
  <c r="H9514" i="1"/>
  <c r="H9515" i="1"/>
  <c r="H9516" i="1"/>
  <c r="H9517" i="1"/>
  <c r="H9518" i="1"/>
  <c r="H9519" i="1"/>
  <c r="H9520" i="1"/>
  <c r="H9521" i="1"/>
  <c r="H9522" i="1"/>
  <c r="H9523" i="1"/>
  <c r="H9524" i="1"/>
  <c r="H9525" i="1"/>
  <c r="H9526" i="1"/>
  <c r="H9527" i="1"/>
  <c r="H9528" i="1"/>
  <c r="H9529" i="1"/>
  <c r="H9530" i="1"/>
  <c r="H9531" i="1"/>
  <c r="H9532" i="1"/>
  <c r="H9533" i="1"/>
  <c r="H9534" i="1"/>
  <c r="H9535" i="1"/>
  <c r="H9536" i="1"/>
  <c r="H9537" i="1"/>
  <c r="H9538" i="1"/>
  <c r="H9539" i="1"/>
  <c r="H9540" i="1"/>
  <c r="H9541" i="1"/>
  <c r="H9542" i="1"/>
  <c r="H9543" i="1"/>
  <c r="H9544" i="1"/>
  <c r="H9545" i="1"/>
  <c r="H9546" i="1"/>
  <c r="H9547" i="1"/>
  <c r="H9548" i="1"/>
  <c r="H9549" i="1"/>
  <c r="H9550" i="1"/>
  <c r="H9551" i="1"/>
  <c r="H9552" i="1"/>
  <c r="H9553" i="1"/>
  <c r="H9554" i="1"/>
  <c r="H9555" i="1"/>
  <c r="H9556" i="1"/>
  <c r="H9557" i="1"/>
  <c r="H9558" i="1"/>
  <c r="H9559" i="1"/>
  <c r="H9560" i="1"/>
  <c r="H9561" i="1"/>
  <c r="H9562" i="1"/>
  <c r="H9563" i="1"/>
  <c r="H9564" i="1"/>
  <c r="H9565" i="1"/>
  <c r="H9566" i="1"/>
  <c r="H9567" i="1"/>
  <c r="H9568" i="1"/>
  <c r="H9569" i="1"/>
  <c r="H9570" i="1"/>
  <c r="H9571" i="1"/>
  <c r="H9572" i="1"/>
  <c r="H9573" i="1"/>
  <c r="H9574" i="1"/>
  <c r="H9575" i="1"/>
  <c r="H9576" i="1"/>
  <c r="H9577" i="1"/>
  <c r="H9578" i="1"/>
  <c r="H9579" i="1"/>
  <c r="H9580" i="1"/>
  <c r="H9581" i="1"/>
  <c r="H9582" i="1"/>
  <c r="H9583" i="1"/>
  <c r="H9584" i="1"/>
  <c r="H9585" i="1"/>
  <c r="H9586" i="1"/>
  <c r="H9587" i="1"/>
  <c r="H9588" i="1"/>
  <c r="H9589" i="1"/>
  <c r="H9590" i="1"/>
  <c r="H9591" i="1"/>
  <c r="H9592" i="1"/>
  <c r="H9593" i="1"/>
  <c r="H9594" i="1"/>
  <c r="H9595" i="1"/>
  <c r="H9596" i="1"/>
  <c r="H9597" i="1"/>
  <c r="H9598" i="1"/>
  <c r="H9599" i="1"/>
  <c r="H9600" i="1"/>
  <c r="H9601" i="1"/>
  <c r="H9602" i="1"/>
  <c r="H9603" i="1"/>
  <c r="H9604" i="1"/>
  <c r="H9605" i="1"/>
  <c r="H9606" i="1"/>
  <c r="H9607" i="1"/>
  <c r="H9608" i="1"/>
  <c r="H9609" i="1"/>
  <c r="H9610" i="1"/>
  <c r="H9611" i="1"/>
  <c r="H9612" i="1"/>
  <c r="H9613" i="1"/>
  <c r="H9614" i="1"/>
  <c r="H9615" i="1"/>
  <c r="H9616" i="1"/>
  <c r="H9617" i="1"/>
  <c r="H9618" i="1"/>
  <c r="H9619" i="1"/>
  <c r="H9620" i="1"/>
  <c r="H9621" i="1"/>
  <c r="H9622" i="1"/>
  <c r="H9623" i="1"/>
  <c r="H9624" i="1"/>
  <c r="H9625" i="1"/>
  <c r="H9626" i="1"/>
  <c r="H9627" i="1"/>
  <c r="H9628" i="1"/>
  <c r="H9629" i="1"/>
  <c r="H9630" i="1"/>
  <c r="H9631" i="1"/>
  <c r="H9632" i="1"/>
  <c r="H9633" i="1"/>
  <c r="H9634" i="1"/>
  <c r="H9635" i="1"/>
  <c r="H9636" i="1"/>
  <c r="H9637" i="1"/>
  <c r="H9638" i="1"/>
  <c r="H9639" i="1"/>
  <c r="H9640" i="1"/>
  <c r="H9641" i="1"/>
  <c r="H9642" i="1"/>
  <c r="H9643" i="1"/>
  <c r="H9644" i="1"/>
  <c r="H9645" i="1"/>
  <c r="H9646" i="1"/>
  <c r="H9647" i="1"/>
  <c r="H9648" i="1"/>
  <c r="H9649" i="1"/>
  <c r="H9650" i="1"/>
  <c r="H9651" i="1"/>
  <c r="H9652" i="1"/>
  <c r="H9653" i="1"/>
  <c r="H9654" i="1"/>
  <c r="H9655" i="1"/>
  <c r="H9656" i="1"/>
  <c r="H9657" i="1"/>
  <c r="H9658" i="1"/>
  <c r="H9659" i="1"/>
  <c r="H9660" i="1"/>
  <c r="H9661" i="1"/>
  <c r="H9662" i="1"/>
  <c r="H9663" i="1"/>
  <c r="H9664" i="1"/>
  <c r="H9665" i="1"/>
  <c r="H9666" i="1"/>
  <c r="H9667" i="1"/>
  <c r="H9668" i="1"/>
  <c r="H9669" i="1"/>
  <c r="H9670" i="1"/>
  <c r="H9671" i="1"/>
  <c r="H9672" i="1"/>
  <c r="H9673" i="1"/>
  <c r="H9674" i="1"/>
  <c r="H9675" i="1"/>
  <c r="H9676" i="1"/>
  <c r="H9677" i="1"/>
  <c r="H9678" i="1"/>
  <c r="H9679" i="1"/>
  <c r="H9680" i="1"/>
  <c r="H9681" i="1"/>
  <c r="H9682" i="1"/>
  <c r="H9683" i="1"/>
  <c r="H9684" i="1"/>
  <c r="H9685" i="1"/>
  <c r="H9686" i="1"/>
  <c r="H9687" i="1"/>
  <c r="H9688" i="1"/>
  <c r="H9689" i="1"/>
  <c r="H9690" i="1"/>
  <c r="H9691" i="1"/>
  <c r="H9692" i="1"/>
  <c r="H9693" i="1"/>
  <c r="H9694" i="1"/>
  <c r="H9695" i="1"/>
  <c r="H9696" i="1"/>
  <c r="H9697" i="1"/>
  <c r="H9698" i="1"/>
  <c r="H9699" i="1"/>
  <c r="H9700" i="1"/>
  <c r="H9701" i="1"/>
  <c r="H9702" i="1"/>
  <c r="H9703" i="1"/>
  <c r="H9704" i="1"/>
  <c r="H9705" i="1"/>
  <c r="H9706" i="1"/>
  <c r="H9707" i="1"/>
  <c r="H9708" i="1"/>
  <c r="H9709" i="1"/>
  <c r="H9710" i="1"/>
  <c r="H9711" i="1"/>
  <c r="H9712" i="1"/>
  <c r="H9713" i="1"/>
  <c r="H9714" i="1"/>
  <c r="H9715" i="1"/>
  <c r="H9716" i="1"/>
  <c r="H9717" i="1"/>
  <c r="H9718" i="1"/>
  <c r="H9719" i="1"/>
  <c r="H9720" i="1"/>
  <c r="H9721" i="1"/>
  <c r="H9722" i="1"/>
  <c r="H9723" i="1"/>
  <c r="H9724" i="1"/>
  <c r="H9725" i="1"/>
  <c r="H9726" i="1"/>
  <c r="H9727" i="1"/>
  <c r="H9728" i="1"/>
  <c r="H9729" i="1"/>
  <c r="H9730" i="1"/>
  <c r="H9731" i="1"/>
  <c r="H9732" i="1"/>
  <c r="H9733" i="1"/>
  <c r="H9734" i="1"/>
  <c r="H9735" i="1"/>
  <c r="H9736" i="1"/>
  <c r="H9737" i="1"/>
  <c r="H9738" i="1"/>
  <c r="H9739" i="1"/>
  <c r="H9740" i="1"/>
  <c r="H9741" i="1"/>
  <c r="H9742" i="1"/>
  <c r="H9743" i="1"/>
  <c r="H9744" i="1"/>
  <c r="H9745" i="1"/>
  <c r="H9746" i="1"/>
  <c r="H9747" i="1"/>
  <c r="H9748" i="1"/>
  <c r="H9749" i="1"/>
  <c r="H9750" i="1"/>
  <c r="H9751" i="1"/>
  <c r="H9752" i="1"/>
  <c r="H9753" i="1"/>
  <c r="H9754" i="1"/>
  <c r="H9755" i="1"/>
  <c r="H9756" i="1"/>
  <c r="H9757" i="1"/>
  <c r="H9758" i="1"/>
  <c r="H9759" i="1"/>
  <c r="H9760" i="1"/>
  <c r="H9761" i="1"/>
  <c r="H9762" i="1"/>
  <c r="H9763" i="1"/>
  <c r="H9764" i="1"/>
  <c r="H9765" i="1"/>
  <c r="H9766" i="1"/>
  <c r="H9767" i="1"/>
  <c r="H9768" i="1"/>
  <c r="H9769" i="1"/>
  <c r="H9770" i="1"/>
  <c r="H9771" i="1"/>
  <c r="H9772" i="1"/>
  <c r="H9773" i="1"/>
  <c r="H9774" i="1"/>
  <c r="H9775" i="1"/>
  <c r="H9776" i="1"/>
  <c r="H9777" i="1"/>
  <c r="H9778" i="1"/>
  <c r="H9779" i="1"/>
  <c r="H9780" i="1"/>
  <c r="H9781" i="1"/>
  <c r="H9782" i="1"/>
  <c r="H9783" i="1"/>
  <c r="H9784" i="1"/>
  <c r="H9785" i="1"/>
  <c r="H9786" i="1"/>
  <c r="H9787" i="1"/>
  <c r="H9788" i="1"/>
  <c r="H9789" i="1"/>
  <c r="H9790" i="1"/>
  <c r="H9791" i="1"/>
  <c r="H9792" i="1"/>
  <c r="H9793" i="1"/>
  <c r="H9794" i="1"/>
  <c r="H9795" i="1"/>
  <c r="H9796" i="1"/>
  <c r="H9797" i="1"/>
  <c r="H9798" i="1"/>
  <c r="H9799" i="1"/>
  <c r="H9800" i="1"/>
  <c r="H9801" i="1"/>
  <c r="H9802" i="1"/>
  <c r="H9803" i="1"/>
  <c r="H9804" i="1"/>
  <c r="H9805" i="1"/>
  <c r="H9806" i="1"/>
  <c r="H9807" i="1"/>
  <c r="H9808" i="1"/>
  <c r="H9809" i="1"/>
  <c r="H9810" i="1"/>
  <c r="H9811" i="1"/>
  <c r="H9812" i="1"/>
  <c r="H9813" i="1"/>
  <c r="H9814" i="1"/>
  <c r="H9815" i="1"/>
  <c r="H9816" i="1"/>
  <c r="H9817" i="1"/>
  <c r="H9818" i="1"/>
  <c r="H9819" i="1"/>
  <c r="H9820" i="1"/>
  <c r="H9821" i="1"/>
  <c r="H9822" i="1"/>
  <c r="H9823" i="1"/>
  <c r="H9824" i="1"/>
  <c r="H9825" i="1"/>
  <c r="H9826" i="1"/>
  <c r="H9827" i="1"/>
  <c r="H9828" i="1"/>
  <c r="H9829" i="1"/>
  <c r="H9830" i="1"/>
  <c r="H9831" i="1"/>
  <c r="H9832" i="1"/>
  <c r="H9833" i="1"/>
  <c r="H9834" i="1"/>
  <c r="H9835" i="1"/>
  <c r="H9836" i="1"/>
  <c r="H9837" i="1"/>
  <c r="H9838" i="1"/>
  <c r="H9839" i="1"/>
  <c r="H9840" i="1"/>
  <c r="H9841" i="1"/>
  <c r="H9842" i="1"/>
  <c r="H9843" i="1"/>
  <c r="H9844" i="1"/>
  <c r="H9845" i="1"/>
  <c r="H9846" i="1"/>
  <c r="H9847" i="1"/>
  <c r="H9848" i="1"/>
  <c r="H9849" i="1"/>
  <c r="H9850" i="1"/>
  <c r="H9851" i="1"/>
  <c r="H9852" i="1"/>
  <c r="H9853" i="1"/>
  <c r="H9854" i="1"/>
  <c r="H9855" i="1"/>
  <c r="H9856" i="1"/>
  <c r="H9857" i="1"/>
  <c r="H9858" i="1"/>
  <c r="H9859" i="1"/>
  <c r="H9860" i="1"/>
  <c r="H9861" i="1"/>
  <c r="H9862" i="1"/>
  <c r="H9863" i="1"/>
  <c r="H9864" i="1"/>
  <c r="H9865" i="1"/>
  <c r="H9866" i="1"/>
  <c r="H9867" i="1"/>
  <c r="H9868" i="1"/>
  <c r="H9869" i="1"/>
  <c r="H9870" i="1"/>
  <c r="H9871" i="1"/>
  <c r="H9872" i="1"/>
  <c r="H9873" i="1"/>
  <c r="H9874" i="1"/>
  <c r="H9875" i="1"/>
  <c r="H9876" i="1"/>
  <c r="H9877" i="1"/>
  <c r="H9878" i="1"/>
  <c r="H9879" i="1"/>
  <c r="H9880" i="1"/>
  <c r="H9881" i="1"/>
  <c r="H9882" i="1"/>
  <c r="H9883" i="1"/>
  <c r="H9884" i="1"/>
  <c r="H9885" i="1"/>
  <c r="H9886" i="1"/>
  <c r="H9887" i="1"/>
  <c r="H9888" i="1"/>
  <c r="H9889" i="1"/>
  <c r="H9890" i="1"/>
  <c r="H9891" i="1"/>
  <c r="H9892" i="1"/>
  <c r="H9893" i="1"/>
  <c r="H9894" i="1"/>
  <c r="H9895" i="1"/>
  <c r="H9896" i="1"/>
  <c r="H9897" i="1"/>
  <c r="H9898" i="1"/>
  <c r="H9899" i="1"/>
  <c r="H9900" i="1"/>
  <c r="H9901" i="1"/>
  <c r="H9902" i="1"/>
  <c r="H9903" i="1"/>
  <c r="H9904" i="1"/>
  <c r="H9905" i="1"/>
  <c r="H9906" i="1"/>
  <c r="H9907" i="1"/>
  <c r="H9908" i="1"/>
  <c r="H9909" i="1"/>
  <c r="H9910" i="1"/>
  <c r="H9911" i="1"/>
  <c r="H9912" i="1"/>
  <c r="H9913" i="1"/>
  <c r="H9914" i="1"/>
  <c r="H9915" i="1"/>
  <c r="H9916" i="1"/>
  <c r="H9917" i="1"/>
  <c r="H9918" i="1"/>
  <c r="H9919" i="1"/>
  <c r="H9920" i="1"/>
  <c r="H9921" i="1"/>
  <c r="H9922" i="1"/>
  <c r="H9923" i="1"/>
  <c r="H9924" i="1"/>
  <c r="H9925" i="1"/>
  <c r="H9926" i="1"/>
  <c r="H9927" i="1"/>
  <c r="H9928" i="1"/>
  <c r="H9929" i="1"/>
  <c r="H9930" i="1"/>
  <c r="H9931" i="1"/>
  <c r="H9932" i="1"/>
  <c r="H9933" i="1"/>
  <c r="H9934" i="1"/>
  <c r="H9935" i="1"/>
  <c r="H9936" i="1"/>
  <c r="H9937" i="1"/>
  <c r="H9938" i="1"/>
  <c r="H9939" i="1"/>
  <c r="H9940" i="1"/>
  <c r="H9941" i="1"/>
  <c r="H9942" i="1"/>
  <c r="H9943" i="1"/>
  <c r="H9944" i="1"/>
  <c r="H9945" i="1"/>
  <c r="H9946" i="1"/>
  <c r="H9947" i="1"/>
  <c r="H9948" i="1"/>
  <c r="H9949" i="1"/>
  <c r="H9950" i="1"/>
  <c r="H9951" i="1"/>
  <c r="H9952" i="1"/>
  <c r="H9953" i="1"/>
  <c r="H9954" i="1"/>
  <c r="H9955" i="1"/>
  <c r="H9956" i="1"/>
  <c r="H9957" i="1"/>
  <c r="H9958" i="1"/>
  <c r="H9959" i="1"/>
  <c r="H9960" i="1"/>
  <c r="H9961" i="1"/>
  <c r="H9962" i="1"/>
  <c r="H9963" i="1"/>
  <c r="H9964" i="1"/>
  <c r="H9965" i="1"/>
  <c r="H9966" i="1"/>
  <c r="H9967" i="1"/>
  <c r="H9968" i="1"/>
  <c r="H9969" i="1"/>
  <c r="H9970" i="1"/>
  <c r="H9971" i="1"/>
  <c r="H9972" i="1"/>
  <c r="H9973" i="1"/>
  <c r="H9974" i="1"/>
  <c r="H9975" i="1"/>
  <c r="H9976" i="1"/>
  <c r="H9977" i="1"/>
  <c r="H9978" i="1"/>
  <c r="H9979" i="1"/>
  <c r="H9980" i="1"/>
  <c r="H9981" i="1"/>
  <c r="H9982" i="1"/>
  <c r="H9983" i="1"/>
  <c r="H9984" i="1"/>
  <c r="H9985" i="1"/>
  <c r="H9986" i="1"/>
  <c r="H9987" i="1"/>
  <c r="H9988" i="1"/>
  <c r="H9989" i="1"/>
  <c r="H9990" i="1"/>
  <c r="H9991" i="1"/>
  <c r="H9992" i="1"/>
  <c r="H9993" i="1"/>
  <c r="H9994" i="1"/>
  <c r="H9995" i="1"/>
  <c r="H9996" i="1"/>
  <c r="H9997" i="1"/>
  <c r="H9998" i="1"/>
  <c r="H9999" i="1"/>
  <c r="H10000" i="1"/>
  <c r="H10001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6482" i="1"/>
  <c r="G6483" i="1"/>
  <c r="G6484" i="1"/>
  <c r="G6485" i="1"/>
  <c r="G6486" i="1"/>
  <c r="G6487" i="1"/>
  <c r="G6488" i="1"/>
  <c r="G6489" i="1"/>
  <c r="G6490" i="1"/>
  <c r="G6491" i="1"/>
  <c r="G6492" i="1"/>
  <c r="G6493" i="1"/>
  <c r="G6494" i="1"/>
  <c r="G6495" i="1"/>
  <c r="G6496" i="1"/>
  <c r="G6497" i="1"/>
  <c r="G6498" i="1"/>
  <c r="G6499" i="1"/>
  <c r="G6500" i="1"/>
  <c r="G6501" i="1"/>
  <c r="G6502" i="1"/>
  <c r="G6503" i="1"/>
  <c r="G6504" i="1"/>
  <c r="G6505" i="1"/>
  <c r="G6506" i="1"/>
  <c r="G6507" i="1"/>
  <c r="G6508" i="1"/>
  <c r="G6509" i="1"/>
  <c r="G6510" i="1"/>
  <c r="G6511" i="1"/>
  <c r="G6512" i="1"/>
  <c r="G6513" i="1"/>
  <c r="G6514" i="1"/>
  <c r="G6515" i="1"/>
  <c r="G6516" i="1"/>
  <c r="G6517" i="1"/>
  <c r="G6518" i="1"/>
  <c r="G6519" i="1"/>
  <c r="G6520" i="1"/>
  <c r="G6521" i="1"/>
  <c r="G6522" i="1"/>
  <c r="G6523" i="1"/>
  <c r="G6524" i="1"/>
  <c r="G6525" i="1"/>
  <c r="G6526" i="1"/>
  <c r="G6527" i="1"/>
  <c r="G6528" i="1"/>
  <c r="G6529" i="1"/>
  <c r="G6530" i="1"/>
  <c r="G6531" i="1"/>
  <c r="G6532" i="1"/>
  <c r="G6533" i="1"/>
  <c r="G6534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6554" i="1"/>
  <c r="G6555" i="1"/>
  <c r="G6556" i="1"/>
  <c r="G6557" i="1"/>
  <c r="G6558" i="1"/>
  <c r="G6559" i="1"/>
  <c r="G6560" i="1"/>
  <c r="G6561" i="1"/>
  <c r="G6562" i="1"/>
  <c r="G6563" i="1"/>
  <c r="G6564" i="1"/>
  <c r="G6565" i="1"/>
  <c r="G6566" i="1"/>
  <c r="G6567" i="1"/>
  <c r="G6568" i="1"/>
  <c r="G6569" i="1"/>
  <c r="G6570" i="1"/>
  <c r="G6571" i="1"/>
  <c r="G6572" i="1"/>
  <c r="G6573" i="1"/>
  <c r="G6574" i="1"/>
  <c r="G6575" i="1"/>
  <c r="G6576" i="1"/>
  <c r="G6577" i="1"/>
  <c r="G6578" i="1"/>
  <c r="G6579" i="1"/>
  <c r="G6580" i="1"/>
  <c r="G6581" i="1"/>
  <c r="G6582" i="1"/>
  <c r="G6583" i="1"/>
  <c r="G6584" i="1"/>
  <c r="G6585" i="1"/>
  <c r="G6586" i="1"/>
  <c r="G6587" i="1"/>
  <c r="G6588" i="1"/>
  <c r="G6589" i="1"/>
  <c r="G6590" i="1"/>
  <c r="G6591" i="1"/>
  <c r="G6592" i="1"/>
  <c r="G6593" i="1"/>
  <c r="G6594" i="1"/>
  <c r="G6595" i="1"/>
  <c r="G6596" i="1"/>
  <c r="G6597" i="1"/>
  <c r="G6598" i="1"/>
  <c r="G6599" i="1"/>
  <c r="G6600" i="1"/>
  <c r="G6601" i="1"/>
  <c r="G6602" i="1"/>
  <c r="G6603" i="1"/>
  <c r="G6604" i="1"/>
  <c r="G6605" i="1"/>
  <c r="G6606" i="1"/>
  <c r="G6607" i="1"/>
  <c r="G6608" i="1"/>
  <c r="G6609" i="1"/>
  <c r="G6610" i="1"/>
  <c r="G6611" i="1"/>
  <c r="G6612" i="1"/>
  <c r="G6613" i="1"/>
  <c r="G6614" i="1"/>
  <c r="G6615" i="1"/>
  <c r="G6616" i="1"/>
  <c r="G6617" i="1"/>
  <c r="G6618" i="1"/>
  <c r="G6619" i="1"/>
  <c r="G6620" i="1"/>
  <c r="G6621" i="1"/>
  <c r="G6622" i="1"/>
  <c r="G6623" i="1"/>
  <c r="G6624" i="1"/>
  <c r="G6625" i="1"/>
  <c r="G6626" i="1"/>
  <c r="G6627" i="1"/>
  <c r="G6628" i="1"/>
  <c r="G6629" i="1"/>
  <c r="G6630" i="1"/>
  <c r="G6631" i="1"/>
  <c r="G6632" i="1"/>
  <c r="G6633" i="1"/>
  <c r="G6634" i="1"/>
  <c r="G6635" i="1"/>
  <c r="G6636" i="1"/>
  <c r="G6637" i="1"/>
  <c r="G6638" i="1"/>
  <c r="G6639" i="1"/>
  <c r="G6640" i="1"/>
  <c r="G6641" i="1"/>
  <c r="G6642" i="1"/>
  <c r="G6643" i="1"/>
  <c r="G6644" i="1"/>
  <c r="G6645" i="1"/>
  <c r="G6646" i="1"/>
  <c r="G6647" i="1"/>
  <c r="G6648" i="1"/>
  <c r="G6649" i="1"/>
  <c r="G6650" i="1"/>
  <c r="G6651" i="1"/>
  <c r="G6652" i="1"/>
  <c r="G6653" i="1"/>
  <c r="G6654" i="1"/>
  <c r="G6655" i="1"/>
  <c r="G6656" i="1"/>
  <c r="G6657" i="1"/>
  <c r="G6658" i="1"/>
  <c r="G6659" i="1"/>
  <c r="G6660" i="1"/>
  <c r="G6661" i="1"/>
  <c r="G6662" i="1"/>
  <c r="G6663" i="1"/>
  <c r="G6664" i="1"/>
  <c r="G6665" i="1"/>
  <c r="G6666" i="1"/>
  <c r="G6667" i="1"/>
  <c r="G6668" i="1"/>
  <c r="G6669" i="1"/>
  <c r="G6670" i="1"/>
  <c r="G6671" i="1"/>
  <c r="G6672" i="1"/>
  <c r="G6673" i="1"/>
  <c r="G6674" i="1"/>
  <c r="G6675" i="1"/>
  <c r="G6676" i="1"/>
  <c r="G6677" i="1"/>
  <c r="G6678" i="1"/>
  <c r="G6679" i="1"/>
  <c r="G6680" i="1"/>
  <c r="G6681" i="1"/>
  <c r="G6682" i="1"/>
  <c r="G6683" i="1"/>
  <c r="G6684" i="1"/>
  <c r="G6685" i="1"/>
  <c r="G6686" i="1"/>
  <c r="G6687" i="1"/>
  <c r="G6688" i="1"/>
  <c r="G6689" i="1"/>
  <c r="G6690" i="1"/>
  <c r="G6691" i="1"/>
  <c r="G6692" i="1"/>
  <c r="G6693" i="1"/>
  <c r="G6694" i="1"/>
  <c r="G6695" i="1"/>
  <c r="G6696" i="1"/>
  <c r="G6697" i="1"/>
  <c r="G6698" i="1"/>
  <c r="G6699" i="1"/>
  <c r="G6700" i="1"/>
  <c r="G6701" i="1"/>
  <c r="G6702" i="1"/>
  <c r="G6703" i="1"/>
  <c r="G6704" i="1"/>
  <c r="G6705" i="1"/>
  <c r="G6706" i="1"/>
  <c r="G6707" i="1"/>
  <c r="G6708" i="1"/>
  <c r="G6709" i="1"/>
  <c r="G6710" i="1"/>
  <c r="G6711" i="1"/>
  <c r="G6712" i="1"/>
  <c r="G6713" i="1"/>
  <c r="G6714" i="1"/>
  <c r="G6715" i="1"/>
  <c r="G6716" i="1"/>
  <c r="G6717" i="1"/>
  <c r="G6718" i="1"/>
  <c r="G6719" i="1"/>
  <c r="G6720" i="1"/>
  <c r="G6721" i="1"/>
  <c r="G6722" i="1"/>
  <c r="G6723" i="1"/>
  <c r="G6724" i="1"/>
  <c r="G6725" i="1"/>
  <c r="G6726" i="1"/>
  <c r="G6727" i="1"/>
  <c r="G6728" i="1"/>
  <c r="G6729" i="1"/>
  <c r="G6730" i="1"/>
  <c r="G6731" i="1"/>
  <c r="G6732" i="1"/>
  <c r="G6733" i="1"/>
  <c r="G6734" i="1"/>
  <c r="G6735" i="1"/>
  <c r="G6736" i="1"/>
  <c r="G6737" i="1"/>
  <c r="G6738" i="1"/>
  <c r="G6739" i="1"/>
  <c r="G6740" i="1"/>
  <c r="G6741" i="1"/>
  <c r="G6742" i="1"/>
  <c r="G6743" i="1"/>
  <c r="G6744" i="1"/>
  <c r="G6745" i="1"/>
  <c r="G6746" i="1"/>
  <c r="G6747" i="1"/>
  <c r="G6748" i="1"/>
  <c r="G6749" i="1"/>
  <c r="G6750" i="1"/>
  <c r="G6751" i="1"/>
  <c r="G6752" i="1"/>
  <c r="G6753" i="1"/>
  <c r="G6754" i="1"/>
  <c r="G6755" i="1"/>
  <c r="G6756" i="1"/>
  <c r="G6757" i="1"/>
  <c r="G6758" i="1"/>
  <c r="G6759" i="1"/>
  <c r="G6760" i="1"/>
  <c r="G6761" i="1"/>
  <c r="G6762" i="1"/>
  <c r="G6763" i="1"/>
  <c r="G6764" i="1"/>
  <c r="G6765" i="1"/>
  <c r="G6766" i="1"/>
  <c r="G6767" i="1"/>
  <c r="G6768" i="1"/>
  <c r="G6769" i="1"/>
  <c r="G6770" i="1"/>
  <c r="G6771" i="1"/>
  <c r="G6772" i="1"/>
  <c r="G6773" i="1"/>
  <c r="G6774" i="1"/>
  <c r="G6775" i="1"/>
  <c r="G6776" i="1"/>
  <c r="G6777" i="1"/>
  <c r="G6778" i="1"/>
  <c r="G6779" i="1"/>
  <c r="G6780" i="1"/>
  <c r="G6781" i="1"/>
  <c r="G6782" i="1"/>
  <c r="G6783" i="1"/>
  <c r="G6784" i="1"/>
  <c r="G6785" i="1"/>
  <c r="G6786" i="1"/>
  <c r="G6787" i="1"/>
  <c r="G6788" i="1"/>
  <c r="G6789" i="1"/>
  <c r="G6790" i="1"/>
  <c r="G6791" i="1"/>
  <c r="G6792" i="1"/>
  <c r="G6793" i="1"/>
  <c r="G6794" i="1"/>
  <c r="G6795" i="1"/>
  <c r="G6796" i="1"/>
  <c r="G6797" i="1"/>
  <c r="G6798" i="1"/>
  <c r="G6799" i="1"/>
  <c r="G6800" i="1"/>
  <c r="G6801" i="1"/>
  <c r="G6802" i="1"/>
  <c r="G6803" i="1"/>
  <c r="G6804" i="1"/>
  <c r="G6805" i="1"/>
  <c r="G6806" i="1"/>
  <c r="G6807" i="1"/>
  <c r="G6808" i="1"/>
  <c r="G6809" i="1"/>
  <c r="G6810" i="1"/>
  <c r="G6811" i="1"/>
  <c r="G6812" i="1"/>
  <c r="G6813" i="1"/>
  <c r="G6814" i="1"/>
  <c r="G6815" i="1"/>
  <c r="G6816" i="1"/>
  <c r="G6817" i="1"/>
  <c r="G6818" i="1"/>
  <c r="G6819" i="1"/>
  <c r="G6820" i="1"/>
  <c r="G6821" i="1"/>
  <c r="G6822" i="1"/>
  <c r="G6823" i="1"/>
  <c r="G6824" i="1"/>
  <c r="G6825" i="1"/>
  <c r="G6826" i="1"/>
  <c r="G6827" i="1"/>
  <c r="G6828" i="1"/>
  <c r="G6829" i="1"/>
  <c r="G6830" i="1"/>
  <c r="G6831" i="1"/>
  <c r="G6832" i="1"/>
  <c r="G6833" i="1"/>
  <c r="G6834" i="1"/>
  <c r="G6835" i="1"/>
  <c r="G6836" i="1"/>
  <c r="G6837" i="1"/>
  <c r="G6838" i="1"/>
  <c r="G6839" i="1"/>
  <c r="G6840" i="1"/>
  <c r="G6841" i="1"/>
  <c r="G6842" i="1"/>
  <c r="G6843" i="1"/>
  <c r="G6844" i="1"/>
  <c r="G6845" i="1"/>
  <c r="G6846" i="1"/>
  <c r="G6847" i="1"/>
  <c r="G6848" i="1"/>
  <c r="G6849" i="1"/>
  <c r="G6850" i="1"/>
  <c r="G6851" i="1"/>
  <c r="G6852" i="1"/>
  <c r="G6853" i="1"/>
  <c r="G6854" i="1"/>
  <c r="G6855" i="1"/>
  <c r="G6856" i="1"/>
  <c r="G6857" i="1"/>
  <c r="G6858" i="1"/>
  <c r="G6859" i="1"/>
  <c r="G6860" i="1"/>
  <c r="G6861" i="1"/>
  <c r="G6862" i="1"/>
  <c r="G6863" i="1"/>
  <c r="G6864" i="1"/>
  <c r="G6865" i="1"/>
  <c r="G6866" i="1"/>
  <c r="G6867" i="1"/>
  <c r="G6868" i="1"/>
  <c r="G6869" i="1"/>
  <c r="G6870" i="1"/>
  <c r="G6871" i="1"/>
  <c r="G6872" i="1"/>
  <c r="G6873" i="1"/>
  <c r="G6874" i="1"/>
  <c r="G6875" i="1"/>
  <c r="G6876" i="1"/>
  <c r="G6877" i="1"/>
  <c r="G6878" i="1"/>
  <c r="G6879" i="1"/>
  <c r="G6880" i="1"/>
  <c r="G6881" i="1"/>
  <c r="G6882" i="1"/>
  <c r="G6883" i="1"/>
  <c r="G6884" i="1"/>
  <c r="G6885" i="1"/>
  <c r="G6886" i="1"/>
  <c r="G6887" i="1"/>
  <c r="G6888" i="1"/>
  <c r="G6889" i="1"/>
  <c r="G6890" i="1"/>
  <c r="G6891" i="1"/>
  <c r="G6892" i="1"/>
  <c r="G6893" i="1"/>
  <c r="G6894" i="1"/>
  <c r="G6895" i="1"/>
  <c r="G6896" i="1"/>
  <c r="G6897" i="1"/>
  <c r="G6898" i="1"/>
  <c r="G6899" i="1"/>
  <c r="G6900" i="1"/>
  <c r="G6901" i="1"/>
  <c r="G6902" i="1"/>
  <c r="G6903" i="1"/>
  <c r="G6904" i="1"/>
  <c r="G6905" i="1"/>
  <c r="G6906" i="1"/>
  <c r="G6907" i="1"/>
  <c r="G6908" i="1"/>
  <c r="G6909" i="1"/>
  <c r="G6910" i="1"/>
  <c r="G6911" i="1"/>
  <c r="G6912" i="1"/>
  <c r="G6913" i="1"/>
  <c r="G6914" i="1"/>
  <c r="G6915" i="1"/>
  <c r="G6916" i="1"/>
  <c r="G6917" i="1"/>
  <c r="G6918" i="1"/>
  <c r="G6919" i="1"/>
  <c r="G6920" i="1"/>
  <c r="G6921" i="1"/>
  <c r="G6922" i="1"/>
  <c r="G6923" i="1"/>
  <c r="G6924" i="1"/>
  <c r="G6925" i="1"/>
  <c r="G6926" i="1"/>
  <c r="G6927" i="1"/>
  <c r="G6928" i="1"/>
  <c r="G6929" i="1"/>
  <c r="G6930" i="1"/>
  <c r="G6931" i="1"/>
  <c r="G6932" i="1"/>
  <c r="G6933" i="1"/>
  <c r="G6934" i="1"/>
  <c r="G6935" i="1"/>
  <c r="G6936" i="1"/>
  <c r="G6937" i="1"/>
  <c r="G6938" i="1"/>
  <c r="G6939" i="1"/>
  <c r="G6940" i="1"/>
  <c r="G6941" i="1"/>
  <c r="G6942" i="1"/>
  <c r="G6943" i="1"/>
  <c r="G6944" i="1"/>
  <c r="G6945" i="1"/>
  <c r="G6946" i="1"/>
  <c r="G6947" i="1"/>
  <c r="G6948" i="1"/>
  <c r="G6949" i="1"/>
  <c r="G6950" i="1"/>
  <c r="G6951" i="1"/>
  <c r="G6952" i="1"/>
  <c r="G6953" i="1"/>
  <c r="G6954" i="1"/>
  <c r="G6955" i="1"/>
  <c r="G6956" i="1"/>
  <c r="G6957" i="1"/>
  <c r="G6958" i="1"/>
  <c r="G6959" i="1"/>
  <c r="G6960" i="1"/>
  <c r="G6961" i="1"/>
  <c r="G6962" i="1"/>
  <c r="G6963" i="1"/>
  <c r="G6964" i="1"/>
  <c r="G6965" i="1"/>
  <c r="G6966" i="1"/>
  <c r="G6967" i="1"/>
  <c r="G6968" i="1"/>
  <c r="G6969" i="1"/>
  <c r="G6970" i="1"/>
  <c r="G6971" i="1"/>
  <c r="G6972" i="1"/>
  <c r="G6973" i="1"/>
  <c r="G6974" i="1"/>
  <c r="G6975" i="1"/>
  <c r="G6976" i="1"/>
  <c r="G6977" i="1"/>
  <c r="G6978" i="1"/>
  <c r="G6979" i="1"/>
  <c r="G6980" i="1"/>
  <c r="G6981" i="1"/>
  <c r="G6982" i="1"/>
  <c r="G6983" i="1"/>
  <c r="G6984" i="1"/>
  <c r="G6985" i="1"/>
  <c r="G6986" i="1"/>
  <c r="G6987" i="1"/>
  <c r="G6988" i="1"/>
  <c r="G6989" i="1"/>
  <c r="G6990" i="1"/>
  <c r="G6991" i="1"/>
  <c r="G6992" i="1"/>
  <c r="G6993" i="1"/>
  <c r="G6994" i="1"/>
  <c r="G6995" i="1"/>
  <c r="G6996" i="1"/>
  <c r="G6997" i="1"/>
  <c r="G6998" i="1"/>
  <c r="G6999" i="1"/>
  <c r="G7000" i="1"/>
  <c r="G7001" i="1"/>
  <c r="G7002" i="1"/>
  <c r="G7003" i="1"/>
  <c r="G7004" i="1"/>
  <c r="G7005" i="1"/>
  <c r="G7006" i="1"/>
  <c r="G7007" i="1"/>
  <c r="G7008" i="1"/>
  <c r="G7009" i="1"/>
  <c r="G7010" i="1"/>
  <c r="G7011" i="1"/>
  <c r="G7012" i="1"/>
  <c r="G7013" i="1"/>
  <c r="G7014" i="1"/>
  <c r="G7015" i="1"/>
  <c r="G7016" i="1"/>
  <c r="G7017" i="1"/>
  <c r="G7018" i="1"/>
  <c r="G7019" i="1"/>
  <c r="G7020" i="1"/>
  <c r="G7021" i="1"/>
  <c r="G7022" i="1"/>
  <c r="G7023" i="1"/>
  <c r="G7024" i="1"/>
  <c r="G7025" i="1"/>
  <c r="G7026" i="1"/>
  <c r="G7027" i="1"/>
  <c r="G7028" i="1"/>
  <c r="G7029" i="1"/>
  <c r="G7030" i="1"/>
  <c r="G7031" i="1"/>
  <c r="G7032" i="1"/>
  <c r="G7033" i="1"/>
  <c r="G7034" i="1"/>
  <c r="G7035" i="1"/>
  <c r="G7036" i="1"/>
  <c r="G7037" i="1"/>
  <c r="G7038" i="1"/>
  <c r="G7039" i="1"/>
  <c r="G7040" i="1"/>
  <c r="G7041" i="1"/>
  <c r="G7042" i="1"/>
  <c r="G7043" i="1"/>
  <c r="G7044" i="1"/>
  <c r="G7045" i="1"/>
  <c r="G7046" i="1"/>
  <c r="G7047" i="1"/>
  <c r="G7048" i="1"/>
  <c r="G7049" i="1"/>
  <c r="G7050" i="1"/>
  <c r="G7051" i="1"/>
  <c r="G7052" i="1"/>
  <c r="G7053" i="1"/>
  <c r="G7054" i="1"/>
  <c r="G7055" i="1"/>
  <c r="G7056" i="1"/>
  <c r="G7057" i="1"/>
  <c r="G7058" i="1"/>
  <c r="G7059" i="1"/>
  <c r="G7060" i="1"/>
  <c r="G7061" i="1"/>
  <c r="G7062" i="1"/>
  <c r="G7063" i="1"/>
  <c r="G7064" i="1"/>
  <c r="G7065" i="1"/>
  <c r="G7066" i="1"/>
  <c r="G7067" i="1"/>
  <c r="G7068" i="1"/>
  <c r="G7069" i="1"/>
  <c r="G7070" i="1"/>
  <c r="G7071" i="1"/>
  <c r="G7072" i="1"/>
  <c r="G7073" i="1"/>
  <c r="G7074" i="1"/>
  <c r="G7075" i="1"/>
  <c r="G7076" i="1"/>
  <c r="G7077" i="1"/>
  <c r="G7078" i="1"/>
  <c r="G7079" i="1"/>
  <c r="G7080" i="1"/>
  <c r="G7081" i="1"/>
  <c r="G7082" i="1"/>
  <c r="G7083" i="1"/>
  <c r="G7084" i="1"/>
  <c r="G7085" i="1"/>
  <c r="G7086" i="1"/>
  <c r="G7087" i="1"/>
  <c r="G7088" i="1"/>
  <c r="G7089" i="1"/>
  <c r="G7090" i="1"/>
  <c r="G7091" i="1"/>
  <c r="G7092" i="1"/>
  <c r="G7093" i="1"/>
  <c r="G7094" i="1"/>
  <c r="G7095" i="1"/>
  <c r="G7096" i="1"/>
  <c r="G7097" i="1"/>
  <c r="G7098" i="1"/>
  <c r="G7099" i="1"/>
  <c r="G7100" i="1"/>
  <c r="G7101" i="1"/>
  <c r="G7102" i="1"/>
  <c r="G7103" i="1"/>
  <c r="G7104" i="1"/>
  <c r="G7105" i="1"/>
  <c r="G7106" i="1"/>
  <c r="G7107" i="1"/>
  <c r="G7108" i="1"/>
  <c r="G7109" i="1"/>
  <c r="G7110" i="1"/>
  <c r="G7111" i="1"/>
  <c r="G7112" i="1"/>
  <c r="G7113" i="1"/>
  <c r="G7114" i="1"/>
  <c r="G7115" i="1"/>
  <c r="G7116" i="1"/>
  <c r="G7117" i="1"/>
  <c r="G7118" i="1"/>
  <c r="G7119" i="1"/>
  <c r="G7120" i="1"/>
  <c r="G7121" i="1"/>
  <c r="G7122" i="1"/>
  <c r="G7123" i="1"/>
  <c r="G7124" i="1"/>
  <c r="G7125" i="1"/>
  <c r="G7126" i="1"/>
  <c r="G7127" i="1"/>
  <c r="G7128" i="1"/>
  <c r="G7129" i="1"/>
  <c r="G7130" i="1"/>
  <c r="G7131" i="1"/>
  <c r="G7132" i="1"/>
  <c r="G7133" i="1"/>
  <c r="G7134" i="1"/>
  <c r="G7135" i="1"/>
  <c r="G7136" i="1"/>
  <c r="G7137" i="1"/>
  <c r="G7138" i="1"/>
  <c r="G7139" i="1"/>
  <c r="G7140" i="1"/>
  <c r="G7141" i="1"/>
  <c r="G7142" i="1"/>
  <c r="G7143" i="1"/>
  <c r="G7144" i="1"/>
  <c r="G7145" i="1"/>
  <c r="G7146" i="1"/>
  <c r="G7147" i="1"/>
  <c r="G7148" i="1"/>
  <c r="G7149" i="1"/>
  <c r="G7150" i="1"/>
  <c r="G7151" i="1"/>
  <c r="G7152" i="1"/>
  <c r="G7153" i="1"/>
  <c r="G7154" i="1"/>
  <c r="G7155" i="1"/>
  <c r="G7156" i="1"/>
  <c r="G7157" i="1"/>
  <c r="G7158" i="1"/>
  <c r="G7159" i="1"/>
  <c r="G7160" i="1"/>
  <c r="G7161" i="1"/>
  <c r="G7162" i="1"/>
  <c r="G7163" i="1"/>
  <c r="G7164" i="1"/>
  <c r="G7165" i="1"/>
  <c r="G7166" i="1"/>
  <c r="G7167" i="1"/>
  <c r="G7168" i="1"/>
  <c r="G7169" i="1"/>
  <c r="G7170" i="1"/>
  <c r="G7171" i="1"/>
  <c r="G7172" i="1"/>
  <c r="G7173" i="1"/>
  <c r="G7174" i="1"/>
  <c r="G7175" i="1"/>
  <c r="G7176" i="1"/>
  <c r="G7177" i="1"/>
  <c r="G7178" i="1"/>
  <c r="G7179" i="1"/>
  <c r="G7180" i="1"/>
  <c r="G7181" i="1"/>
  <c r="G7182" i="1"/>
  <c r="G7183" i="1"/>
  <c r="G7184" i="1"/>
  <c r="G7185" i="1"/>
  <c r="G7186" i="1"/>
  <c r="G7187" i="1"/>
  <c r="G7188" i="1"/>
  <c r="G7189" i="1"/>
  <c r="G7190" i="1"/>
  <c r="G7191" i="1"/>
  <c r="G7192" i="1"/>
  <c r="G7193" i="1"/>
  <c r="G7194" i="1"/>
  <c r="G7195" i="1"/>
  <c r="G7196" i="1"/>
  <c r="G7197" i="1"/>
  <c r="G7198" i="1"/>
  <c r="G7199" i="1"/>
  <c r="G7200" i="1"/>
  <c r="G7201" i="1"/>
  <c r="G7202" i="1"/>
  <c r="G7203" i="1"/>
  <c r="G7204" i="1"/>
  <c r="G7205" i="1"/>
  <c r="G7206" i="1"/>
  <c r="G7207" i="1"/>
  <c r="G7208" i="1"/>
  <c r="G7209" i="1"/>
  <c r="G7210" i="1"/>
  <c r="G7211" i="1"/>
  <c r="G7212" i="1"/>
  <c r="G7213" i="1"/>
  <c r="G7214" i="1"/>
  <c r="G7215" i="1"/>
  <c r="G7216" i="1"/>
  <c r="G7217" i="1"/>
  <c r="G7218" i="1"/>
  <c r="G7219" i="1"/>
  <c r="G7220" i="1"/>
  <c r="G7221" i="1"/>
  <c r="G7222" i="1"/>
  <c r="G7223" i="1"/>
  <c r="G7224" i="1"/>
  <c r="G7225" i="1"/>
  <c r="G7226" i="1"/>
  <c r="G7227" i="1"/>
  <c r="G7228" i="1"/>
  <c r="G7229" i="1"/>
  <c r="G7230" i="1"/>
  <c r="G7231" i="1"/>
  <c r="G7232" i="1"/>
  <c r="G7233" i="1"/>
  <c r="G7234" i="1"/>
  <c r="G7235" i="1"/>
  <c r="G7236" i="1"/>
  <c r="G7237" i="1"/>
  <c r="G7238" i="1"/>
  <c r="G7239" i="1"/>
  <c r="G7240" i="1"/>
  <c r="G7241" i="1"/>
  <c r="G7242" i="1"/>
  <c r="G7243" i="1"/>
  <c r="G7244" i="1"/>
  <c r="G7245" i="1"/>
  <c r="G7246" i="1"/>
  <c r="G7247" i="1"/>
  <c r="G7248" i="1"/>
  <c r="G7249" i="1"/>
  <c r="G7250" i="1"/>
  <c r="G7251" i="1"/>
  <c r="G7252" i="1"/>
  <c r="G7253" i="1"/>
  <c r="G7254" i="1"/>
  <c r="G7255" i="1"/>
  <c r="G7256" i="1"/>
  <c r="G7257" i="1"/>
  <c r="G7258" i="1"/>
  <c r="G7259" i="1"/>
  <c r="G7260" i="1"/>
  <c r="G7261" i="1"/>
  <c r="G7262" i="1"/>
  <c r="G7263" i="1"/>
  <c r="G7264" i="1"/>
  <c r="G7265" i="1"/>
  <c r="G7266" i="1"/>
  <c r="G7267" i="1"/>
  <c r="G7268" i="1"/>
  <c r="G7269" i="1"/>
  <c r="G7270" i="1"/>
  <c r="G7271" i="1"/>
  <c r="G7272" i="1"/>
  <c r="G7273" i="1"/>
  <c r="G7274" i="1"/>
  <c r="G7275" i="1"/>
  <c r="G7276" i="1"/>
  <c r="G7277" i="1"/>
  <c r="G7278" i="1"/>
  <c r="G7279" i="1"/>
  <c r="G7280" i="1"/>
  <c r="G7281" i="1"/>
  <c r="G7282" i="1"/>
  <c r="G7283" i="1"/>
  <c r="G7284" i="1"/>
  <c r="G7285" i="1"/>
  <c r="G7286" i="1"/>
  <c r="G7287" i="1"/>
  <c r="G7288" i="1"/>
  <c r="G7289" i="1"/>
  <c r="G7290" i="1"/>
  <c r="G7291" i="1"/>
  <c r="G7292" i="1"/>
  <c r="G7293" i="1"/>
  <c r="G7294" i="1"/>
  <c r="G7295" i="1"/>
  <c r="G7296" i="1"/>
  <c r="G7297" i="1"/>
  <c r="G7298" i="1"/>
  <c r="G7299" i="1"/>
  <c r="G7300" i="1"/>
  <c r="G7301" i="1"/>
  <c r="G7302" i="1"/>
  <c r="G7303" i="1"/>
  <c r="G7304" i="1"/>
  <c r="G7305" i="1"/>
  <c r="G7306" i="1"/>
  <c r="G7307" i="1"/>
  <c r="G7308" i="1"/>
  <c r="G7309" i="1"/>
  <c r="G7310" i="1"/>
  <c r="G7311" i="1"/>
  <c r="G7312" i="1"/>
  <c r="G7313" i="1"/>
  <c r="G7314" i="1"/>
  <c r="G7315" i="1"/>
  <c r="G7316" i="1"/>
  <c r="G7317" i="1"/>
  <c r="G7318" i="1"/>
  <c r="G7319" i="1"/>
  <c r="G7320" i="1"/>
  <c r="G7321" i="1"/>
  <c r="G7322" i="1"/>
  <c r="G7323" i="1"/>
  <c r="G7324" i="1"/>
  <c r="G7325" i="1"/>
  <c r="G7326" i="1"/>
  <c r="G7327" i="1"/>
  <c r="G7328" i="1"/>
  <c r="G7329" i="1"/>
  <c r="G7330" i="1"/>
  <c r="G7331" i="1"/>
  <c r="G7332" i="1"/>
  <c r="G7333" i="1"/>
  <c r="G7334" i="1"/>
  <c r="G7335" i="1"/>
  <c r="G7336" i="1"/>
  <c r="G7337" i="1"/>
  <c r="G7338" i="1"/>
  <c r="G7339" i="1"/>
  <c r="G7340" i="1"/>
  <c r="G7341" i="1"/>
  <c r="G7342" i="1"/>
  <c r="G7343" i="1"/>
  <c r="G7344" i="1"/>
  <c r="G7345" i="1"/>
  <c r="G7346" i="1"/>
  <c r="G7347" i="1"/>
  <c r="G7348" i="1"/>
  <c r="G7349" i="1"/>
  <c r="G7350" i="1"/>
  <c r="G7351" i="1"/>
  <c r="G7352" i="1"/>
  <c r="G7353" i="1"/>
  <c r="G7354" i="1"/>
  <c r="G7355" i="1"/>
  <c r="G7356" i="1"/>
  <c r="G7357" i="1"/>
  <c r="G7358" i="1"/>
  <c r="G7359" i="1"/>
  <c r="G7360" i="1"/>
  <c r="G7361" i="1"/>
  <c r="G7362" i="1"/>
  <c r="G7363" i="1"/>
  <c r="G7364" i="1"/>
  <c r="G7365" i="1"/>
  <c r="G7366" i="1"/>
  <c r="G7367" i="1"/>
  <c r="G7368" i="1"/>
  <c r="G7369" i="1"/>
  <c r="G7370" i="1"/>
  <c r="G7371" i="1"/>
  <c r="G7372" i="1"/>
  <c r="G7373" i="1"/>
  <c r="G7374" i="1"/>
  <c r="G7375" i="1"/>
  <c r="G7376" i="1"/>
  <c r="G7377" i="1"/>
  <c r="G7378" i="1"/>
  <c r="G7379" i="1"/>
  <c r="G7380" i="1"/>
  <c r="G7381" i="1"/>
  <c r="G7382" i="1"/>
  <c r="G7383" i="1"/>
  <c r="G7384" i="1"/>
  <c r="G7385" i="1"/>
  <c r="G7386" i="1"/>
  <c r="G7387" i="1"/>
  <c r="G7388" i="1"/>
  <c r="G7389" i="1"/>
  <c r="G7390" i="1"/>
  <c r="G7391" i="1"/>
  <c r="G7392" i="1"/>
  <c r="G7393" i="1"/>
  <c r="G7394" i="1"/>
  <c r="G7395" i="1"/>
  <c r="G7396" i="1"/>
  <c r="G7397" i="1"/>
  <c r="G7398" i="1"/>
  <c r="G7399" i="1"/>
  <c r="G7400" i="1"/>
  <c r="G7401" i="1"/>
  <c r="G7402" i="1"/>
  <c r="G7403" i="1"/>
  <c r="G7404" i="1"/>
  <c r="G7405" i="1"/>
  <c r="G7406" i="1"/>
  <c r="G7407" i="1"/>
  <c r="G7408" i="1"/>
  <c r="G7409" i="1"/>
  <c r="G7410" i="1"/>
  <c r="G7411" i="1"/>
  <c r="G7412" i="1"/>
  <c r="G7413" i="1"/>
  <c r="G7414" i="1"/>
  <c r="G7415" i="1"/>
  <c r="G7416" i="1"/>
  <c r="G7417" i="1"/>
  <c r="G7418" i="1"/>
  <c r="G7419" i="1"/>
  <c r="G7420" i="1"/>
  <c r="G7421" i="1"/>
  <c r="G7422" i="1"/>
  <c r="G7423" i="1"/>
  <c r="G7424" i="1"/>
  <c r="G7425" i="1"/>
  <c r="G7426" i="1"/>
  <c r="G7427" i="1"/>
  <c r="G7428" i="1"/>
  <c r="G7429" i="1"/>
  <c r="G7430" i="1"/>
  <c r="G7431" i="1"/>
  <c r="G7432" i="1"/>
  <c r="G7433" i="1"/>
  <c r="G7434" i="1"/>
  <c r="G7435" i="1"/>
  <c r="G7436" i="1"/>
  <c r="G7437" i="1"/>
  <c r="G7438" i="1"/>
  <c r="G7439" i="1"/>
  <c r="G7440" i="1"/>
  <c r="G7441" i="1"/>
  <c r="G7442" i="1"/>
  <c r="G7443" i="1"/>
  <c r="G7444" i="1"/>
  <c r="G7445" i="1"/>
  <c r="G7446" i="1"/>
  <c r="G7447" i="1"/>
  <c r="G7448" i="1"/>
  <c r="G7449" i="1"/>
  <c r="G7450" i="1"/>
  <c r="G7451" i="1"/>
  <c r="G7452" i="1"/>
  <c r="G7453" i="1"/>
  <c r="G7454" i="1"/>
  <c r="G7455" i="1"/>
  <c r="G7456" i="1"/>
  <c r="G7457" i="1"/>
  <c r="G7458" i="1"/>
  <c r="G7459" i="1"/>
  <c r="G7460" i="1"/>
  <c r="G7461" i="1"/>
  <c r="G7462" i="1"/>
  <c r="G7463" i="1"/>
  <c r="G7464" i="1"/>
  <c r="G7465" i="1"/>
  <c r="G7466" i="1"/>
  <c r="G7467" i="1"/>
  <c r="G7468" i="1"/>
  <c r="G7469" i="1"/>
  <c r="G7470" i="1"/>
  <c r="G7471" i="1"/>
  <c r="G7472" i="1"/>
  <c r="G7473" i="1"/>
  <c r="G7474" i="1"/>
  <c r="G7475" i="1"/>
  <c r="G7476" i="1"/>
  <c r="G7477" i="1"/>
  <c r="G7478" i="1"/>
  <c r="G7479" i="1"/>
  <c r="G7480" i="1"/>
  <c r="G7481" i="1"/>
  <c r="G7482" i="1"/>
  <c r="G7483" i="1"/>
  <c r="G7484" i="1"/>
  <c r="G7485" i="1"/>
  <c r="G7486" i="1"/>
  <c r="G7487" i="1"/>
  <c r="G7488" i="1"/>
  <c r="G7489" i="1"/>
  <c r="G7490" i="1"/>
  <c r="G7491" i="1"/>
  <c r="G7492" i="1"/>
  <c r="G7493" i="1"/>
  <c r="G7494" i="1"/>
  <c r="G7495" i="1"/>
  <c r="G7496" i="1"/>
  <c r="G7497" i="1"/>
  <c r="G7498" i="1"/>
  <c r="G7499" i="1"/>
  <c r="G7500" i="1"/>
  <c r="G7501" i="1"/>
  <c r="G7502" i="1"/>
  <c r="G7503" i="1"/>
  <c r="G7504" i="1"/>
  <c r="G7505" i="1"/>
  <c r="G7506" i="1"/>
  <c r="G7507" i="1"/>
  <c r="G7508" i="1"/>
  <c r="G7509" i="1"/>
  <c r="G7510" i="1"/>
  <c r="G7511" i="1"/>
  <c r="G7512" i="1"/>
  <c r="G7513" i="1"/>
  <c r="G7514" i="1"/>
  <c r="G7515" i="1"/>
  <c r="G7516" i="1"/>
  <c r="G7517" i="1"/>
  <c r="G7518" i="1"/>
  <c r="G7519" i="1"/>
  <c r="G7520" i="1"/>
  <c r="G7521" i="1"/>
  <c r="G7522" i="1"/>
  <c r="G7523" i="1"/>
  <c r="G7524" i="1"/>
  <c r="G7525" i="1"/>
  <c r="G7526" i="1"/>
  <c r="G7527" i="1"/>
  <c r="G7528" i="1"/>
  <c r="G7529" i="1"/>
  <c r="G7530" i="1"/>
  <c r="G7531" i="1"/>
  <c r="G7532" i="1"/>
  <c r="G7533" i="1"/>
  <c r="G7534" i="1"/>
  <c r="G7535" i="1"/>
  <c r="G7536" i="1"/>
  <c r="G7537" i="1"/>
  <c r="G7538" i="1"/>
  <c r="G7539" i="1"/>
  <c r="G7540" i="1"/>
  <c r="G7541" i="1"/>
  <c r="G7542" i="1"/>
  <c r="G7543" i="1"/>
  <c r="G7544" i="1"/>
  <c r="G7545" i="1"/>
  <c r="G7546" i="1"/>
  <c r="G7547" i="1"/>
  <c r="G7548" i="1"/>
  <c r="G7549" i="1"/>
  <c r="G7550" i="1"/>
  <c r="G7551" i="1"/>
  <c r="G7552" i="1"/>
  <c r="G7553" i="1"/>
  <c r="G7554" i="1"/>
  <c r="G7555" i="1"/>
  <c r="G7556" i="1"/>
  <c r="G7557" i="1"/>
  <c r="G7558" i="1"/>
  <c r="G7559" i="1"/>
  <c r="G7560" i="1"/>
  <c r="G7561" i="1"/>
  <c r="G7562" i="1"/>
  <c r="G7563" i="1"/>
  <c r="G7564" i="1"/>
  <c r="G7565" i="1"/>
  <c r="G7566" i="1"/>
  <c r="G7567" i="1"/>
  <c r="G7568" i="1"/>
  <c r="G7569" i="1"/>
  <c r="G7570" i="1"/>
  <c r="G7571" i="1"/>
  <c r="G7572" i="1"/>
  <c r="G7573" i="1"/>
  <c r="G7574" i="1"/>
  <c r="G7575" i="1"/>
  <c r="G7576" i="1"/>
  <c r="G7577" i="1"/>
  <c r="G7578" i="1"/>
  <c r="G7579" i="1"/>
  <c r="G7580" i="1"/>
  <c r="G7581" i="1"/>
  <c r="G7582" i="1"/>
  <c r="G7583" i="1"/>
  <c r="G7584" i="1"/>
  <c r="G7585" i="1"/>
  <c r="G7586" i="1"/>
  <c r="G7587" i="1"/>
  <c r="G7588" i="1"/>
  <c r="G7589" i="1"/>
  <c r="G7590" i="1"/>
  <c r="G7591" i="1"/>
  <c r="G7592" i="1"/>
  <c r="G7593" i="1"/>
  <c r="G7594" i="1"/>
  <c r="G7595" i="1"/>
  <c r="G7596" i="1"/>
  <c r="G7597" i="1"/>
  <c r="G7598" i="1"/>
  <c r="G7599" i="1"/>
  <c r="G7600" i="1"/>
  <c r="G7601" i="1"/>
  <c r="G7602" i="1"/>
  <c r="G7603" i="1"/>
  <c r="G7604" i="1"/>
  <c r="G7605" i="1"/>
  <c r="G7606" i="1"/>
  <c r="G7607" i="1"/>
  <c r="G7608" i="1"/>
  <c r="G7609" i="1"/>
  <c r="G7610" i="1"/>
  <c r="G7611" i="1"/>
  <c r="G7612" i="1"/>
  <c r="G7613" i="1"/>
  <c r="G7614" i="1"/>
  <c r="G7615" i="1"/>
  <c r="G7616" i="1"/>
  <c r="G7617" i="1"/>
  <c r="G7618" i="1"/>
  <c r="G7619" i="1"/>
  <c r="G7620" i="1"/>
  <c r="G7621" i="1"/>
  <c r="G7622" i="1"/>
  <c r="G7623" i="1"/>
  <c r="G7624" i="1"/>
  <c r="G7625" i="1"/>
  <c r="G7626" i="1"/>
  <c r="G7627" i="1"/>
  <c r="G7628" i="1"/>
  <c r="G7629" i="1"/>
  <c r="G7630" i="1"/>
  <c r="G7631" i="1"/>
  <c r="G7632" i="1"/>
  <c r="G7633" i="1"/>
  <c r="G7634" i="1"/>
  <c r="G7635" i="1"/>
  <c r="G7636" i="1"/>
  <c r="G7637" i="1"/>
  <c r="G7638" i="1"/>
  <c r="G7639" i="1"/>
  <c r="G7640" i="1"/>
  <c r="G7641" i="1"/>
  <c r="G7642" i="1"/>
  <c r="G7643" i="1"/>
  <c r="G7644" i="1"/>
  <c r="G7645" i="1"/>
  <c r="G7646" i="1"/>
  <c r="G7647" i="1"/>
  <c r="G7648" i="1"/>
  <c r="G7649" i="1"/>
  <c r="G7650" i="1"/>
  <c r="G7651" i="1"/>
  <c r="G7652" i="1"/>
  <c r="G7653" i="1"/>
  <c r="G7654" i="1"/>
  <c r="G7655" i="1"/>
  <c r="G7656" i="1"/>
  <c r="G7657" i="1"/>
  <c r="G7658" i="1"/>
  <c r="G7659" i="1"/>
  <c r="G7660" i="1"/>
  <c r="G7661" i="1"/>
  <c r="G7662" i="1"/>
  <c r="G7663" i="1"/>
  <c r="G7664" i="1"/>
  <c r="G7665" i="1"/>
  <c r="G7666" i="1"/>
  <c r="G7667" i="1"/>
  <c r="G7668" i="1"/>
  <c r="G7669" i="1"/>
  <c r="G7670" i="1"/>
  <c r="G7671" i="1"/>
  <c r="G7672" i="1"/>
  <c r="G7673" i="1"/>
  <c r="G7674" i="1"/>
  <c r="G7675" i="1"/>
  <c r="G7676" i="1"/>
  <c r="G7677" i="1"/>
  <c r="G7678" i="1"/>
  <c r="G7679" i="1"/>
  <c r="G7680" i="1"/>
  <c r="G7681" i="1"/>
  <c r="G7682" i="1"/>
  <c r="G7683" i="1"/>
  <c r="G7684" i="1"/>
  <c r="G7685" i="1"/>
  <c r="G7686" i="1"/>
  <c r="G7687" i="1"/>
  <c r="G7688" i="1"/>
  <c r="G7689" i="1"/>
  <c r="G7690" i="1"/>
  <c r="G7691" i="1"/>
  <c r="G7692" i="1"/>
  <c r="G7693" i="1"/>
  <c r="G7694" i="1"/>
  <c r="G7695" i="1"/>
  <c r="G7696" i="1"/>
  <c r="G7697" i="1"/>
  <c r="G7698" i="1"/>
  <c r="G7699" i="1"/>
  <c r="G7700" i="1"/>
  <c r="G7701" i="1"/>
  <c r="G7702" i="1"/>
  <c r="G7703" i="1"/>
  <c r="G7704" i="1"/>
  <c r="G7705" i="1"/>
  <c r="G7706" i="1"/>
  <c r="G7707" i="1"/>
  <c r="G7708" i="1"/>
  <c r="G7709" i="1"/>
  <c r="G7710" i="1"/>
  <c r="G7711" i="1"/>
  <c r="G7712" i="1"/>
  <c r="G7713" i="1"/>
  <c r="G7714" i="1"/>
  <c r="G7715" i="1"/>
  <c r="G7716" i="1"/>
  <c r="G7717" i="1"/>
  <c r="G7718" i="1"/>
  <c r="G7719" i="1"/>
  <c r="G7720" i="1"/>
  <c r="G7721" i="1"/>
  <c r="G7722" i="1"/>
  <c r="G7723" i="1"/>
  <c r="G7724" i="1"/>
  <c r="G7725" i="1"/>
  <c r="G7726" i="1"/>
  <c r="G7727" i="1"/>
  <c r="G7728" i="1"/>
  <c r="G7729" i="1"/>
  <c r="G7730" i="1"/>
  <c r="G7731" i="1"/>
  <c r="G7732" i="1"/>
  <c r="G7733" i="1"/>
  <c r="G7734" i="1"/>
  <c r="G7735" i="1"/>
  <c r="G7736" i="1"/>
  <c r="G7737" i="1"/>
  <c r="G7738" i="1"/>
  <c r="G7739" i="1"/>
  <c r="G7740" i="1"/>
  <c r="G7741" i="1"/>
  <c r="G7742" i="1"/>
  <c r="G7743" i="1"/>
  <c r="G7744" i="1"/>
  <c r="G7745" i="1"/>
  <c r="G7746" i="1"/>
  <c r="G7747" i="1"/>
  <c r="G7748" i="1"/>
  <c r="G7749" i="1"/>
  <c r="G7750" i="1"/>
  <c r="G7751" i="1"/>
  <c r="G7752" i="1"/>
  <c r="G7753" i="1"/>
  <c r="G7754" i="1"/>
  <c r="G7755" i="1"/>
  <c r="G7756" i="1"/>
  <c r="G7757" i="1"/>
  <c r="G7758" i="1"/>
  <c r="G7759" i="1"/>
  <c r="G7760" i="1"/>
  <c r="G7761" i="1"/>
  <c r="G7762" i="1"/>
  <c r="G7763" i="1"/>
  <c r="G7764" i="1"/>
  <c r="G7765" i="1"/>
  <c r="G7767" i="1"/>
  <c r="G7769" i="1"/>
  <c r="G7770" i="1"/>
  <c r="G7771" i="1"/>
  <c r="G7772" i="1"/>
  <c r="G7773" i="1"/>
  <c r="G7775" i="1"/>
  <c r="G7777" i="1"/>
  <c r="G7778" i="1"/>
  <c r="G7779" i="1"/>
  <c r="G7780" i="1"/>
  <c r="G7781" i="1"/>
  <c r="G7783" i="1"/>
  <c r="G7785" i="1"/>
  <c r="G7786" i="1"/>
  <c r="G7787" i="1"/>
  <c r="G7788" i="1"/>
  <c r="G7789" i="1"/>
  <c r="G7791" i="1"/>
  <c r="G7793" i="1"/>
  <c r="G7794" i="1"/>
  <c r="G7795" i="1"/>
  <c r="G7796" i="1"/>
  <c r="G7797" i="1"/>
  <c r="G7799" i="1"/>
  <c r="G7801" i="1"/>
  <c r="G7802" i="1"/>
  <c r="G7803" i="1"/>
  <c r="G7804" i="1"/>
  <c r="G7805" i="1"/>
  <c r="G7807" i="1"/>
  <c r="G7809" i="1"/>
  <c r="G7810" i="1"/>
  <c r="G7811" i="1"/>
  <c r="G7812" i="1"/>
  <c r="G7813" i="1"/>
  <c r="G7815" i="1"/>
  <c r="G7817" i="1"/>
  <c r="G7818" i="1"/>
  <c r="G7819" i="1"/>
  <c r="G7820" i="1"/>
  <c r="G7821" i="1"/>
  <c r="G7823" i="1"/>
  <c r="G7825" i="1"/>
  <c r="G7826" i="1"/>
  <c r="G7827" i="1"/>
  <c r="G7828" i="1"/>
  <c r="G7829" i="1"/>
  <c r="G7831" i="1"/>
  <c r="G7833" i="1"/>
  <c r="G7834" i="1"/>
  <c r="G7835" i="1"/>
  <c r="G7836" i="1"/>
  <c r="G7837" i="1"/>
  <c r="G7839" i="1"/>
  <c r="G7841" i="1"/>
  <c r="G7842" i="1"/>
  <c r="G7843" i="1"/>
  <c r="G7844" i="1"/>
  <c r="G7845" i="1"/>
  <c r="G7847" i="1"/>
  <c r="G7849" i="1"/>
  <c r="G7850" i="1"/>
  <c r="G7851" i="1"/>
  <c r="G7852" i="1"/>
  <c r="G7853" i="1"/>
  <c r="G7855" i="1"/>
  <c r="G7857" i="1"/>
  <c r="G7858" i="1"/>
  <c r="G7859" i="1"/>
  <c r="G7860" i="1"/>
  <c r="G7861" i="1"/>
  <c r="G7863" i="1"/>
  <c r="G7865" i="1"/>
  <c r="G7866" i="1"/>
  <c r="G7867" i="1"/>
  <c r="G7868" i="1"/>
  <c r="G7869" i="1"/>
  <c r="G7871" i="1"/>
  <c r="G7873" i="1"/>
  <c r="G7874" i="1"/>
  <c r="G7875" i="1"/>
  <c r="G7876" i="1"/>
  <c r="G7877" i="1"/>
  <c r="G7879" i="1"/>
  <c r="G7881" i="1"/>
  <c r="G7882" i="1"/>
  <c r="G7883" i="1"/>
  <c r="G7884" i="1"/>
  <c r="G7885" i="1"/>
  <c r="G7887" i="1"/>
  <c r="G7889" i="1"/>
  <c r="G7890" i="1"/>
  <c r="G7891" i="1"/>
  <c r="G7892" i="1"/>
  <c r="G7893" i="1"/>
  <c r="G7895" i="1"/>
  <c r="G7897" i="1"/>
  <c r="G7898" i="1"/>
  <c r="G7899" i="1"/>
  <c r="G7900" i="1"/>
  <c r="G7901" i="1"/>
  <c r="G7903" i="1"/>
  <c r="G7905" i="1"/>
  <c r="G7906" i="1"/>
  <c r="G7907" i="1"/>
  <c r="G7908" i="1"/>
  <c r="G7909" i="1"/>
  <c r="G7911" i="1"/>
  <c r="G7913" i="1"/>
  <c r="G7914" i="1"/>
  <c r="G7915" i="1"/>
  <c r="G7916" i="1"/>
  <c r="G7917" i="1"/>
  <c r="G7919" i="1"/>
  <c r="G7921" i="1"/>
  <c r="G7922" i="1"/>
  <c r="G7923" i="1"/>
  <c r="G7924" i="1"/>
  <c r="G7925" i="1"/>
  <c r="G7927" i="1"/>
  <c r="G7929" i="1"/>
  <c r="G7930" i="1"/>
  <c r="G7931" i="1"/>
  <c r="G7932" i="1"/>
  <c r="G7933" i="1"/>
  <c r="G7935" i="1"/>
  <c r="G7937" i="1"/>
  <c r="G7938" i="1"/>
  <c r="G7939" i="1"/>
  <c r="G7940" i="1"/>
  <c r="G7941" i="1"/>
  <c r="G7943" i="1"/>
  <c r="G7945" i="1"/>
  <c r="G7946" i="1"/>
  <c r="G7947" i="1"/>
  <c r="G7948" i="1"/>
  <c r="G7949" i="1"/>
  <c r="G7951" i="1"/>
  <c r="G7953" i="1"/>
  <c r="G7954" i="1"/>
  <c r="G7955" i="1"/>
  <c r="G7956" i="1"/>
  <c r="G7957" i="1"/>
  <c r="G7959" i="1"/>
  <c r="G7961" i="1"/>
  <c r="G7962" i="1"/>
  <c r="G7963" i="1"/>
  <c r="G7964" i="1"/>
  <c r="G7965" i="1"/>
  <c r="G7967" i="1"/>
  <c r="G7969" i="1"/>
  <c r="G7970" i="1"/>
  <c r="G7971" i="1"/>
  <c r="G7972" i="1"/>
  <c r="G7973" i="1"/>
  <c r="G7975" i="1"/>
  <c r="G7977" i="1"/>
  <c r="G7978" i="1"/>
  <c r="G7979" i="1"/>
  <c r="G7980" i="1"/>
  <c r="G7981" i="1"/>
  <c r="G7983" i="1"/>
  <c r="G7985" i="1"/>
  <c r="G7986" i="1"/>
  <c r="G7987" i="1"/>
  <c r="G7988" i="1"/>
  <c r="G7989" i="1"/>
  <c r="G7991" i="1"/>
  <c r="G7993" i="1"/>
  <c r="G7994" i="1"/>
  <c r="G7995" i="1"/>
  <c r="G7996" i="1"/>
  <c r="G7997" i="1"/>
  <c r="G7999" i="1"/>
  <c r="G8001" i="1"/>
  <c r="G8002" i="1"/>
  <c r="G8003" i="1"/>
  <c r="G8004" i="1"/>
  <c r="G8005" i="1"/>
  <c r="G8007" i="1"/>
  <c r="G8009" i="1"/>
  <c r="G8010" i="1"/>
  <c r="G8011" i="1"/>
  <c r="G8012" i="1"/>
  <c r="G8013" i="1"/>
  <c r="G8015" i="1"/>
  <c r="G8017" i="1"/>
  <c r="G8018" i="1"/>
  <c r="G8019" i="1"/>
  <c r="G8020" i="1"/>
  <c r="G8021" i="1"/>
  <c r="G8023" i="1"/>
  <c r="G8025" i="1"/>
  <c r="G8026" i="1"/>
  <c r="G8027" i="1"/>
  <c r="G8028" i="1"/>
  <c r="G8029" i="1"/>
  <c r="G8031" i="1"/>
  <c r="G8033" i="1"/>
  <c r="G8034" i="1"/>
  <c r="G8035" i="1"/>
  <c r="G8036" i="1"/>
  <c r="G8037" i="1"/>
  <c r="G8039" i="1"/>
  <c r="G8041" i="1"/>
  <c r="G8042" i="1"/>
  <c r="G8043" i="1"/>
  <c r="G8044" i="1"/>
  <c r="G8045" i="1"/>
  <c r="G8047" i="1"/>
  <c r="G8049" i="1"/>
  <c r="G8050" i="1"/>
  <c r="G8051" i="1"/>
  <c r="G8052" i="1"/>
  <c r="G8053" i="1"/>
  <c r="G8055" i="1"/>
  <c r="G8057" i="1"/>
  <c r="G8058" i="1"/>
  <c r="G8059" i="1"/>
  <c r="G8060" i="1"/>
  <c r="G8061" i="1"/>
  <c r="G8063" i="1"/>
  <c r="G8065" i="1"/>
  <c r="G8066" i="1"/>
  <c r="G8067" i="1"/>
  <c r="G8068" i="1"/>
  <c r="G8069" i="1"/>
  <c r="G8071" i="1"/>
  <c r="G8073" i="1"/>
  <c r="G8074" i="1"/>
  <c r="G8075" i="1"/>
  <c r="G8076" i="1"/>
  <c r="G8077" i="1"/>
  <c r="G8079" i="1"/>
  <c r="G8081" i="1"/>
  <c r="G8082" i="1"/>
  <c r="G8083" i="1"/>
  <c r="G8084" i="1"/>
  <c r="G8085" i="1"/>
  <c r="G8087" i="1"/>
  <c r="G8089" i="1"/>
  <c r="G8090" i="1"/>
  <c r="G8091" i="1"/>
  <c r="G8092" i="1"/>
  <c r="G8093" i="1"/>
  <c r="G8095" i="1"/>
  <c r="G8097" i="1"/>
  <c r="G8098" i="1"/>
  <c r="G8099" i="1"/>
  <c r="G8100" i="1"/>
  <c r="G8101" i="1"/>
  <c r="G8103" i="1"/>
  <c r="G8105" i="1"/>
  <c r="G8106" i="1"/>
  <c r="G8107" i="1"/>
  <c r="G8108" i="1"/>
  <c r="G8109" i="1"/>
  <c r="G8111" i="1"/>
  <c r="G8113" i="1"/>
  <c r="G8114" i="1"/>
  <c r="G8115" i="1"/>
  <c r="G8116" i="1"/>
  <c r="G8117" i="1"/>
  <c r="G8119" i="1"/>
  <c r="G8121" i="1"/>
  <c r="G8122" i="1"/>
  <c r="G8123" i="1"/>
  <c r="G8124" i="1"/>
  <c r="G8125" i="1"/>
  <c r="G8127" i="1"/>
  <c r="G8129" i="1"/>
  <c r="G8130" i="1"/>
  <c r="G8131" i="1"/>
  <c r="G8132" i="1"/>
  <c r="G8133" i="1"/>
  <c r="G8135" i="1"/>
  <c r="G8137" i="1"/>
  <c r="G8138" i="1"/>
  <c r="G8139" i="1"/>
  <c r="G8140" i="1"/>
  <c r="G8141" i="1"/>
  <c r="G8143" i="1"/>
  <c r="G8145" i="1"/>
  <c r="G8146" i="1"/>
  <c r="G8147" i="1"/>
  <c r="G8148" i="1"/>
  <c r="G8149" i="1"/>
  <c r="G8151" i="1"/>
  <c r="G8153" i="1"/>
  <c r="G8154" i="1"/>
  <c r="G8155" i="1"/>
  <c r="G8156" i="1"/>
  <c r="G8157" i="1"/>
  <c r="G8159" i="1"/>
  <c r="G8161" i="1"/>
  <c r="G8162" i="1"/>
  <c r="G8163" i="1"/>
  <c r="G8164" i="1"/>
  <c r="G8165" i="1"/>
  <c r="G8167" i="1"/>
  <c r="G8169" i="1"/>
  <c r="G8170" i="1"/>
  <c r="G8171" i="1"/>
  <c r="G8172" i="1"/>
  <c r="G8173" i="1"/>
  <c r="G8175" i="1"/>
  <c r="G8177" i="1"/>
  <c r="G8178" i="1"/>
  <c r="G8179" i="1"/>
  <c r="G8180" i="1"/>
  <c r="G8181" i="1"/>
  <c r="G8183" i="1"/>
  <c r="G8185" i="1"/>
  <c r="G8186" i="1"/>
  <c r="G8187" i="1"/>
  <c r="G8188" i="1"/>
  <c r="G8189" i="1"/>
  <c r="G8191" i="1"/>
  <c r="G8193" i="1"/>
  <c r="G8194" i="1"/>
  <c r="G8195" i="1"/>
  <c r="G8196" i="1"/>
  <c r="G8197" i="1"/>
  <c r="G8199" i="1"/>
  <c r="G8201" i="1"/>
  <c r="G8202" i="1"/>
  <c r="G8203" i="1"/>
  <c r="G8204" i="1"/>
  <c r="G8205" i="1"/>
  <c r="G8207" i="1"/>
  <c r="G8209" i="1"/>
  <c r="G8210" i="1"/>
  <c r="G8211" i="1"/>
  <c r="G8212" i="1"/>
  <c r="G8213" i="1"/>
  <c r="G8215" i="1"/>
  <c r="G8217" i="1"/>
  <c r="G8218" i="1"/>
  <c r="G8219" i="1"/>
  <c r="G8220" i="1"/>
  <c r="G8221" i="1"/>
  <c r="G8223" i="1"/>
  <c r="G8225" i="1"/>
  <c r="G8226" i="1"/>
  <c r="G8227" i="1"/>
  <c r="G8228" i="1"/>
  <c r="G8229" i="1"/>
  <c r="G8231" i="1"/>
  <c r="G8233" i="1"/>
  <c r="G8234" i="1"/>
  <c r="G8235" i="1"/>
  <c r="G8236" i="1"/>
  <c r="G8237" i="1"/>
  <c r="G8239" i="1"/>
  <c r="G8241" i="1"/>
  <c r="G8242" i="1"/>
  <c r="G8243" i="1"/>
  <c r="G8244" i="1"/>
  <c r="G8245" i="1"/>
  <c r="G8247" i="1"/>
  <c r="G8249" i="1"/>
  <c r="G8250" i="1"/>
  <c r="G8251" i="1"/>
  <c r="G8252" i="1"/>
  <c r="G8253" i="1"/>
  <c r="G8255" i="1"/>
  <c r="G8257" i="1"/>
  <c r="G8258" i="1"/>
  <c r="G8259" i="1"/>
  <c r="G8260" i="1"/>
  <c r="G8261" i="1"/>
  <c r="G8263" i="1"/>
  <c r="G8265" i="1"/>
  <c r="G8266" i="1"/>
  <c r="G8267" i="1"/>
  <c r="G8268" i="1"/>
  <c r="G8269" i="1"/>
  <c r="G8271" i="1"/>
  <c r="G8273" i="1"/>
  <c r="G8274" i="1"/>
  <c r="G8275" i="1"/>
  <c r="G8276" i="1"/>
  <c r="G8277" i="1"/>
  <c r="G8279" i="1"/>
  <c r="G8281" i="1"/>
  <c r="G8282" i="1"/>
  <c r="G8283" i="1"/>
  <c r="G8284" i="1"/>
  <c r="G8285" i="1"/>
  <c r="G8287" i="1"/>
  <c r="G8289" i="1"/>
  <c r="G8290" i="1"/>
  <c r="G8291" i="1"/>
  <c r="G8292" i="1"/>
  <c r="G8293" i="1"/>
  <c r="G8295" i="1"/>
  <c r="G8297" i="1"/>
  <c r="G8298" i="1"/>
  <c r="G8299" i="1"/>
  <c r="G8300" i="1"/>
  <c r="G8301" i="1"/>
  <c r="G8303" i="1"/>
  <c r="G8305" i="1"/>
  <c r="G8306" i="1"/>
  <c r="G8307" i="1"/>
  <c r="G8308" i="1"/>
  <c r="G8309" i="1"/>
  <c r="G8311" i="1"/>
  <c r="G8313" i="1"/>
  <c r="G8314" i="1"/>
  <c r="G8315" i="1"/>
  <c r="G8316" i="1"/>
  <c r="G8317" i="1"/>
  <c r="G8319" i="1"/>
  <c r="G8321" i="1"/>
  <c r="G8322" i="1"/>
  <c r="G8323" i="1"/>
  <c r="G8324" i="1"/>
  <c r="G8325" i="1"/>
  <c r="G8327" i="1"/>
  <c r="G8329" i="1"/>
  <c r="G8330" i="1"/>
  <c r="G8331" i="1"/>
  <c r="G8332" i="1"/>
  <c r="G8333" i="1"/>
  <c r="G8335" i="1"/>
  <c r="G8337" i="1"/>
  <c r="G8338" i="1"/>
  <c r="G8339" i="1"/>
  <c r="G8340" i="1"/>
  <c r="G8341" i="1"/>
  <c r="G8343" i="1"/>
  <c r="G8345" i="1"/>
  <c r="G8346" i="1"/>
  <c r="G8347" i="1"/>
  <c r="G8348" i="1"/>
  <c r="G8349" i="1"/>
  <c r="G8351" i="1"/>
  <c r="G8353" i="1"/>
  <c r="G8354" i="1"/>
  <c r="G8355" i="1"/>
  <c r="G8356" i="1"/>
  <c r="G8357" i="1"/>
  <c r="G8359" i="1"/>
  <c r="G8361" i="1"/>
  <c r="G8362" i="1"/>
  <c r="G8363" i="1"/>
  <c r="G8364" i="1"/>
  <c r="G8365" i="1"/>
  <c r="G8367" i="1"/>
  <c r="G8369" i="1"/>
  <c r="G8370" i="1"/>
  <c r="G8371" i="1"/>
  <c r="G8372" i="1"/>
  <c r="G8373" i="1"/>
  <c r="G8375" i="1"/>
  <c r="G8377" i="1"/>
  <c r="G8378" i="1"/>
  <c r="G8379" i="1"/>
  <c r="G8380" i="1"/>
  <c r="G8381" i="1"/>
  <c r="G8383" i="1"/>
  <c r="G8385" i="1"/>
  <c r="G8386" i="1"/>
  <c r="G8387" i="1"/>
  <c r="G8388" i="1"/>
  <c r="G8389" i="1"/>
  <c r="G8391" i="1"/>
  <c r="G8393" i="1"/>
  <c r="G8394" i="1"/>
  <c r="G8395" i="1"/>
  <c r="G8396" i="1"/>
  <c r="G8397" i="1"/>
  <c r="G8399" i="1"/>
  <c r="G8401" i="1"/>
  <c r="G8402" i="1"/>
  <c r="G8403" i="1"/>
  <c r="G8404" i="1"/>
  <c r="G8405" i="1"/>
  <c r="G8407" i="1"/>
  <c r="G8409" i="1"/>
  <c r="G8410" i="1"/>
  <c r="G8411" i="1"/>
  <c r="G8412" i="1"/>
  <c r="G8413" i="1"/>
  <c r="G8415" i="1"/>
  <c r="G8417" i="1"/>
  <c r="G8418" i="1"/>
  <c r="G8419" i="1"/>
  <c r="G8420" i="1"/>
  <c r="G8421" i="1"/>
  <c r="G8423" i="1"/>
  <c r="G8425" i="1"/>
  <c r="G8426" i="1"/>
  <c r="G8427" i="1"/>
  <c r="G8428" i="1"/>
  <c r="G8429" i="1"/>
  <c r="G8431" i="1"/>
  <c r="G8433" i="1"/>
  <c r="G8434" i="1"/>
  <c r="G8435" i="1"/>
  <c r="G8436" i="1"/>
  <c r="G8437" i="1"/>
  <c r="G8439" i="1"/>
  <c r="G8441" i="1"/>
  <c r="G8442" i="1"/>
  <c r="G8443" i="1"/>
  <c r="G8444" i="1"/>
  <c r="G8445" i="1"/>
  <c r="G8447" i="1"/>
  <c r="G8449" i="1"/>
  <c r="G8450" i="1"/>
  <c r="G8451" i="1"/>
  <c r="G8452" i="1"/>
  <c r="G8453" i="1"/>
  <c r="G8455" i="1"/>
  <c r="G8457" i="1"/>
  <c r="G8458" i="1"/>
  <c r="G8459" i="1"/>
  <c r="G8460" i="1"/>
  <c r="G8461" i="1"/>
  <c r="G8463" i="1"/>
  <c r="G8465" i="1"/>
  <c r="G8466" i="1"/>
  <c r="G8467" i="1"/>
  <c r="G8468" i="1"/>
  <c r="G8469" i="1"/>
  <c r="G8471" i="1"/>
  <c r="G8473" i="1"/>
  <c r="G8474" i="1"/>
  <c r="G8475" i="1"/>
  <c r="G8476" i="1"/>
  <c r="G8477" i="1"/>
  <c r="G8479" i="1"/>
  <c r="G8481" i="1"/>
  <c r="G8482" i="1"/>
  <c r="G8483" i="1"/>
  <c r="G8484" i="1"/>
  <c r="G8485" i="1"/>
  <c r="G8487" i="1"/>
  <c r="G8489" i="1"/>
  <c r="G8490" i="1"/>
  <c r="G8491" i="1"/>
  <c r="G8492" i="1"/>
  <c r="G8493" i="1"/>
  <c r="G8495" i="1"/>
  <c r="G8497" i="1"/>
  <c r="G8498" i="1"/>
  <c r="G8499" i="1"/>
  <c r="G8500" i="1"/>
  <c r="G8501" i="1"/>
  <c r="G8503" i="1"/>
  <c r="G8505" i="1"/>
  <c r="G8506" i="1"/>
  <c r="G8507" i="1"/>
  <c r="G8508" i="1"/>
  <c r="G8509" i="1"/>
  <c r="G8511" i="1"/>
  <c r="G8513" i="1"/>
  <c r="G8514" i="1"/>
  <c r="G8515" i="1"/>
  <c r="G8516" i="1"/>
  <c r="G8517" i="1"/>
  <c r="G8519" i="1"/>
  <c r="G8521" i="1"/>
  <c r="G8522" i="1"/>
  <c r="G8523" i="1"/>
  <c r="G8524" i="1"/>
  <c r="G8525" i="1"/>
  <c r="G8527" i="1"/>
  <c r="G8529" i="1"/>
  <c r="G8530" i="1"/>
  <c r="G8531" i="1"/>
  <c r="G8532" i="1"/>
  <c r="G8533" i="1"/>
  <c r="G8535" i="1"/>
  <c r="G8537" i="1"/>
  <c r="G8538" i="1"/>
  <c r="G8539" i="1"/>
  <c r="G8540" i="1"/>
  <c r="G8541" i="1"/>
  <c r="G8543" i="1"/>
  <c r="G8545" i="1"/>
  <c r="G8546" i="1"/>
  <c r="G8547" i="1"/>
  <c r="G8548" i="1"/>
  <c r="G8549" i="1"/>
  <c r="G8551" i="1"/>
  <c r="G8553" i="1"/>
  <c r="G8554" i="1"/>
  <c r="G8555" i="1"/>
  <c r="G8556" i="1"/>
  <c r="G8557" i="1"/>
  <c r="G8559" i="1"/>
  <c r="G8561" i="1"/>
  <c r="G8562" i="1"/>
  <c r="G8563" i="1"/>
  <c r="G8564" i="1"/>
  <c r="G8565" i="1"/>
  <c r="G8567" i="1"/>
  <c r="G8569" i="1"/>
  <c r="G8570" i="1"/>
  <c r="G8571" i="1"/>
  <c r="G8572" i="1"/>
  <c r="G8573" i="1"/>
  <c r="G8575" i="1"/>
  <c r="G8577" i="1"/>
  <c r="G8578" i="1"/>
  <c r="G8579" i="1"/>
  <c r="G8580" i="1"/>
  <c r="G8581" i="1"/>
  <c r="G8583" i="1"/>
  <c r="G8585" i="1"/>
  <c r="G8586" i="1"/>
  <c r="G8587" i="1"/>
  <c r="G8588" i="1"/>
  <c r="G8589" i="1"/>
  <c r="G8591" i="1"/>
  <c r="G8593" i="1"/>
  <c r="G8594" i="1"/>
  <c r="G8595" i="1"/>
  <c r="G8596" i="1"/>
  <c r="G8597" i="1"/>
  <c r="G8599" i="1"/>
  <c r="G8601" i="1"/>
  <c r="G8602" i="1"/>
  <c r="G8603" i="1"/>
  <c r="G8604" i="1"/>
  <c r="G8605" i="1"/>
  <c r="G8607" i="1"/>
  <c r="G8609" i="1"/>
  <c r="G8610" i="1"/>
  <c r="G8611" i="1"/>
  <c r="G8612" i="1"/>
  <c r="G8613" i="1"/>
  <c r="G8615" i="1"/>
  <c r="G8617" i="1"/>
  <c r="G8618" i="1"/>
  <c r="G8619" i="1"/>
  <c r="G8620" i="1"/>
  <c r="G8621" i="1"/>
  <c r="G8623" i="1"/>
  <c r="G8625" i="1"/>
  <c r="G8626" i="1"/>
  <c r="G8627" i="1"/>
  <c r="G8628" i="1"/>
  <c r="G8629" i="1"/>
  <c r="G8631" i="1"/>
  <c r="G8633" i="1"/>
  <c r="G8634" i="1"/>
  <c r="G8635" i="1"/>
  <c r="G8636" i="1"/>
  <c r="G8637" i="1"/>
  <c r="G8639" i="1"/>
  <c r="G8641" i="1"/>
  <c r="G8642" i="1"/>
  <c r="G8643" i="1"/>
  <c r="G8644" i="1"/>
  <c r="G8645" i="1"/>
  <c r="G8647" i="1"/>
  <c r="G8649" i="1"/>
  <c r="G8650" i="1"/>
  <c r="G8651" i="1"/>
  <c r="G8652" i="1"/>
  <c r="G8653" i="1"/>
  <c r="G8655" i="1"/>
  <c r="G8657" i="1"/>
  <c r="G8658" i="1"/>
  <c r="G8659" i="1"/>
  <c r="G8660" i="1"/>
  <c r="G8661" i="1"/>
  <c r="G8663" i="1"/>
  <c r="G8665" i="1"/>
  <c r="G8666" i="1"/>
  <c r="G8667" i="1"/>
  <c r="G8668" i="1"/>
  <c r="G8669" i="1"/>
  <c r="G8671" i="1"/>
  <c r="G8673" i="1"/>
  <c r="G8674" i="1"/>
  <c r="G8675" i="1"/>
  <c r="G8676" i="1"/>
  <c r="G8677" i="1"/>
  <c r="G8679" i="1"/>
  <c r="G8681" i="1"/>
  <c r="G8682" i="1"/>
  <c r="G8683" i="1"/>
  <c r="G8684" i="1"/>
  <c r="G8685" i="1"/>
  <c r="G8687" i="1"/>
  <c r="G8689" i="1"/>
  <c r="G8690" i="1"/>
  <c r="G8691" i="1"/>
  <c r="G8692" i="1"/>
  <c r="G8693" i="1"/>
  <c r="G8695" i="1"/>
  <c r="G8697" i="1"/>
  <c r="G8698" i="1"/>
  <c r="G8699" i="1"/>
  <c r="G8700" i="1"/>
  <c r="G8701" i="1"/>
  <c r="G8703" i="1"/>
  <c r="G8705" i="1"/>
  <c r="G8706" i="1"/>
  <c r="G8707" i="1"/>
  <c r="G8708" i="1"/>
  <c r="G8709" i="1"/>
  <c r="G8711" i="1"/>
  <c r="G8713" i="1"/>
  <c r="G8714" i="1"/>
  <c r="G8715" i="1"/>
  <c r="G8716" i="1"/>
  <c r="G8717" i="1"/>
  <c r="G8719" i="1"/>
  <c r="G8721" i="1"/>
  <c r="G8722" i="1"/>
  <c r="G8723" i="1"/>
  <c r="G8724" i="1"/>
  <c r="G8725" i="1"/>
  <c r="G8727" i="1"/>
  <c r="G8729" i="1"/>
  <c r="G8730" i="1"/>
  <c r="G8731" i="1"/>
  <c r="G8732" i="1"/>
  <c r="G8733" i="1"/>
  <c r="G8735" i="1"/>
  <c r="G8737" i="1"/>
  <c r="G8738" i="1"/>
  <c r="G8739" i="1"/>
  <c r="G8740" i="1"/>
  <c r="G8741" i="1"/>
  <c r="G8743" i="1"/>
  <c r="G8745" i="1"/>
  <c r="G8746" i="1"/>
  <c r="G8747" i="1"/>
  <c r="G8748" i="1"/>
  <c r="G8749" i="1"/>
  <c r="G8751" i="1"/>
  <c r="G8753" i="1"/>
  <c r="G8754" i="1"/>
  <c r="G8755" i="1"/>
  <c r="G8756" i="1"/>
  <c r="G8757" i="1"/>
  <c r="G8759" i="1"/>
  <c r="G8761" i="1"/>
  <c r="G8762" i="1"/>
  <c r="G8763" i="1"/>
  <c r="G8764" i="1"/>
  <c r="G8765" i="1"/>
  <c r="G8767" i="1"/>
  <c r="G8769" i="1"/>
  <c r="G8770" i="1"/>
  <c r="G8771" i="1"/>
  <c r="G8772" i="1"/>
  <c r="G8773" i="1"/>
  <c r="G8775" i="1"/>
  <c r="G8777" i="1"/>
  <c r="G8778" i="1"/>
  <c r="G8779" i="1"/>
  <c r="G8780" i="1"/>
  <c r="G8781" i="1"/>
  <c r="G8783" i="1"/>
  <c r="G8785" i="1"/>
  <c r="G8786" i="1"/>
  <c r="G8787" i="1"/>
  <c r="G8788" i="1"/>
  <c r="G8789" i="1"/>
  <c r="G8791" i="1"/>
  <c r="G8793" i="1"/>
  <c r="G8794" i="1"/>
  <c r="G8795" i="1"/>
  <c r="G8796" i="1"/>
  <c r="G8797" i="1"/>
  <c r="G8799" i="1"/>
  <c r="G8801" i="1"/>
  <c r="G8802" i="1"/>
  <c r="G8803" i="1"/>
  <c r="G8804" i="1"/>
  <c r="G8805" i="1"/>
  <c r="G8807" i="1"/>
  <c r="G8809" i="1"/>
  <c r="G8810" i="1"/>
  <c r="G8811" i="1"/>
  <c r="G8812" i="1"/>
  <c r="G8813" i="1"/>
  <c r="G8815" i="1"/>
  <c r="G8817" i="1"/>
  <c r="G8818" i="1"/>
  <c r="G8819" i="1"/>
  <c r="G8820" i="1"/>
  <c r="G8821" i="1"/>
  <c r="G8823" i="1"/>
  <c r="G8825" i="1"/>
  <c r="G8826" i="1"/>
  <c r="G8827" i="1"/>
  <c r="G8828" i="1"/>
  <c r="G8829" i="1"/>
  <c r="G8831" i="1"/>
  <c r="G8833" i="1"/>
  <c r="G8834" i="1"/>
  <c r="G8835" i="1"/>
  <c r="G8836" i="1"/>
  <c r="G8837" i="1"/>
  <c r="G8839" i="1"/>
  <c r="G8841" i="1"/>
  <c r="G8842" i="1"/>
  <c r="G8843" i="1"/>
  <c r="G8844" i="1"/>
  <c r="G8845" i="1"/>
  <c r="G8847" i="1"/>
  <c r="G8849" i="1"/>
  <c r="G8850" i="1"/>
  <c r="G8851" i="1"/>
  <c r="G8852" i="1"/>
  <c r="G8853" i="1"/>
  <c r="G8855" i="1"/>
  <c r="G8857" i="1"/>
  <c r="G8858" i="1"/>
  <c r="G8859" i="1"/>
  <c r="G8860" i="1"/>
  <c r="G8861" i="1"/>
  <c r="G8863" i="1"/>
  <c r="G8865" i="1"/>
  <c r="G8866" i="1"/>
  <c r="G8867" i="1"/>
  <c r="G8868" i="1"/>
  <c r="G8869" i="1"/>
  <c r="G8871" i="1"/>
  <c r="G8873" i="1"/>
  <c r="G8874" i="1"/>
  <c r="G8875" i="1"/>
  <c r="G8876" i="1"/>
  <c r="G8877" i="1"/>
  <c r="G8879" i="1"/>
  <c r="G8881" i="1"/>
  <c r="G8882" i="1"/>
  <c r="G8883" i="1"/>
  <c r="G8884" i="1"/>
  <c r="G8885" i="1"/>
  <c r="G8887" i="1"/>
  <c r="G8889" i="1"/>
  <c r="G8890" i="1"/>
  <c r="G8891" i="1"/>
  <c r="G8892" i="1"/>
  <c r="G8893" i="1"/>
  <c r="G8895" i="1"/>
  <c r="G8897" i="1"/>
  <c r="G8898" i="1"/>
  <c r="G8899" i="1"/>
  <c r="G8900" i="1"/>
  <c r="G8901" i="1"/>
  <c r="G8903" i="1"/>
  <c r="G8905" i="1"/>
  <c r="G8906" i="1"/>
  <c r="G8907" i="1"/>
  <c r="G8908" i="1"/>
  <c r="G8909" i="1"/>
  <c r="G8911" i="1"/>
  <c r="G8913" i="1"/>
  <c r="G8914" i="1"/>
  <c r="G8915" i="1"/>
  <c r="G8916" i="1"/>
  <c r="G8917" i="1"/>
  <c r="G8919" i="1"/>
  <c r="G8921" i="1"/>
  <c r="G8922" i="1"/>
  <c r="G8923" i="1"/>
  <c r="G8924" i="1"/>
  <c r="G8925" i="1"/>
  <c r="G8927" i="1"/>
  <c r="G8929" i="1"/>
  <c r="G8930" i="1"/>
  <c r="G8931" i="1"/>
  <c r="G8932" i="1"/>
  <c r="G8933" i="1"/>
  <c r="G8935" i="1"/>
  <c r="G8937" i="1"/>
  <c r="G8938" i="1"/>
  <c r="G8939" i="1"/>
  <c r="G8940" i="1"/>
  <c r="G8941" i="1"/>
  <c r="G8943" i="1"/>
  <c r="G8945" i="1"/>
  <c r="G8946" i="1"/>
  <c r="G8947" i="1"/>
  <c r="G8948" i="1"/>
  <c r="G8949" i="1"/>
  <c r="G8951" i="1"/>
  <c r="G8953" i="1"/>
  <c r="G8954" i="1"/>
  <c r="G8955" i="1"/>
  <c r="G8956" i="1"/>
  <c r="G8957" i="1"/>
  <c r="G8959" i="1"/>
  <c r="G8961" i="1"/>
  <c r="G8962" i="1"/>
  <c r="G8963" i="1"/>
  <c r="G8964" i="1"/>
  <c r="G8965" i="1"/>
  <c r="G8967" i="1"/>
  <c r="G8969" i="1"/>
  <c r="G8970" i="1"/>
  <c r="G8971" i="1"/>
  <c r="G8972" i="1"/>
  <c r="G8973" i="1"/>
  <c r="G8975" i="1"/>
  <c r="G8977" i="1"/>
  <c r="G8978" i="1"/>
  <c r="G8979" i="1"/>
  <c r="G8980" i="1"/>
  <c r="G8981" i="1"/>
  <c r="G8983" i="1"/>
  <c r="G8985" i="1"/>
  <c r="G8986" i="1"/>
  <c r="G8987" i="1"/>
  <c r="G8988" i="1"/>
  <c r="G8989" i="1"/>
  <c r="G8991" i="1"/>
  <c r="G8993" i="1"/>
  <c r="G8994" i="1"/>
  <c r="G8995" i="1"/>
  <c r="G8996" i="1"/>
  <c r="G8997" i="1"/>
  <c r="G8999" i="1"/>
  <c r="G9001" i="1"/>
  <c r="G9002" i="1"/>
  <c r="G9003" i="1"/>
  <c r="G9004" i="1"/>
  <c r="G9005" i="1"/>
  <c r="G9007" i="1"/>
  <c r="G9009" i="1"/>
  <c r="G9011" i="1"/>
  <c r="G9013" i="1"/>
  <c r="G9015" i="1"/>
  <c r="G9017" i="1"/>
  <c r="G9019" i="1"/>
  <c r="G9021" i="1"/>
  <c r="G9023" i="1"/>
  <c r="G9025" i="1"/>
  <c r="G9027" i="1"/>
  <c r="G9029" i="1"/>
  <c r="G9031" i="1"/>
  <c r="G9033" i="1"/>
  <c r="G9035" i="1"/>
  <c r="G9037" i="1"/>
  <c r="G9039" i="1"/>
  <c r="G9041" i="1"/>
  <c r="G9043" i="1"/>
  <c r="G9045" i="1"/>
  <c r="G9047" i="1"/>
  <c r="G9049" i="1"/>
  <c r="G9051" i="1"/>
  <c r="G9053" i="1"/>
  <c r="G9055" i="1"/>
  <c r="G9057" i="1"/>
  <c r="G9059" i="1"/>
  <c r="G9061" i="1"/>
  <c r="G9063" i="1"/>
  <c r="G9065" i="1"/>
  <c r="G9067" i="1"/>
  <c r="G9069" i="1"/>
  <c r="G9071" i="1"/>
  <c r="G9073" i="1"/>
  <c r="G9075" i="1"/>
  <c r="G9077" i="1"/>
  <c r="G9079" i="1"/>
  <c r="G9081" i="1"/>
  <c r="G9083" i="1"/>
  <c r="G9085" i="1"/>
  <c r="G9087" i="1"/>
  <c r="G9089" i="1"/>
  <c r="G9091" i="1"/>
  <c r="G9093" i="1"/>
  <c r="G9095" i="1"/>
  <c r="G9097" i="1"/>
  <c r="G9099" i="1"/>
  <c r="G9101" i="1"/>
  <c r="G9103" i="1"/>
  <c r="G9105" i="1"/>
  <c r="G9107" i="1"/>
  <c r="G9109" i="1"/>
  <c r="G9111" i="1"/>
  <c r="G9113" i="1"/>
  <c r="G9115" i="1"/>
  <c r="I10001" i="1" l="1"/>
  <c r="I9997" i="1"/>
  <c r="I9993" i="1"/>
  <c r="I9989" i="1"/>
  <c r="J9989" i="1" s="1"/>
  <c r="I9985" i="1"/>
  <c r="I9981" i="1"/>
  <c r="I9977" i="1"/>
  <c r="I9973" i="1"/>
  <c r="J9973" i="1" s="1"/>
  <c r="I9969" i="1"/>
  <c r="I9965" i="1"/>
  <c r="I9961" i="1"/>
  <c r="I9957" i="1"/>
  <c r="J9957" i="1" s="1"/>
  <c r="I9953" i="1"/>
  <c r="I9949" i="1"/>
  <c r="I9945" i="1"/>
  <c r="I9941" i="1"/>
  <c r="J9941" i="1" s="1"/>
  <c r="I9937" i="1"/>
  <c r="I9933" i="1"/>
  <c r="I9929" i="1"/>
  <c r="I9925" i="1"/>
  <c r="J9925" i="1" s="1"/>
  <c r="I9921" i="1"/>
  <c r="I9917" i="1"/>
  <c r="I9913" i="1"/>
  <c r="I9909" i="1"/>
  <c r="J9909" i="1" s="1"/>
  <c r="I9905" i="1"/>
  <c r="I9901" i="1"/>
  <c r="I9897" i="1"/>
  <c r="I9893" i="1"/>
  <c r="J9893" i="1" s="1"/>
  <c r="I9889" i="1"/>
  <c r="I9885" i="1"/>
  <c r="I9881" i="1"/>
  <c r="I9877" i="1"/>
  <c r="J9877" i="1" s="1"/>
  <c r="I9873" i="1"/>
  <c r="I9869" i="1"/>
  <c r="I9865" i="1"/>
  <c r="I9861" i="1"/>
  <c r="J9861" i="1" s="1"/>
  <c r="I9857" i="1"/>
  <c r="I9853" i="1"/>
  <c r="I9849" i="1"/>
  <c r="I9845" i="1"/>
  <c r="J9845" i="1" s="1"/>
  <c r="I9841" i="1"/>
  <c r="I9837" i="1"/>
  <c r="I9833" i="1"/>
  <c r="I9829" i="1"/>
  <c r="J9829" i="1" s="1"/>
  <c r="I9825" i="1"/>
  <c r="I9821" i="1"/>
  <c r="I9817" i="1"/>
  <c r="I9813" i="1"/>
  <c r="J9813" i="1" s="1"/>
  <c r="I9809" i="1"/>
  <c r="I9805" i="1"/>
  <c r="I9801" i="1"/>
  <c r="I9797" i="1"/>
  <c r="J9797" i="1" s="1"/>
  <c r="I9793" i="1"/>
  <c r="I9789" i="1"/>
  <c r="I9785" i="1"/>
  <c r="I9781" i="1"/>
  <c r="J9781" i="1" s="1"/>
  <c r="I9777" i="1"/>
  <c r="I9773" i="1"/>
  <c r="I9769" i="1"/>
  <c r="I9765" i="1"/>
  <c r="J9765" i="1" s="1"/>
  <c r="I9761" i="1"/>
  <c r="I9757" i="1"/>
  <c r="I9753" i="1"/>
  <c r="I9749" i="1"/>
  <c r="J9749" i="1" s="1"/>
  <c r="I9745" i="1"/>
  <c r="I9741" i="1"/>
  <c r="I9737" i="1"/>
  <c r="I9733" i="1"/>
  <c r="J9733" i="1" s="1"/>
  <c r="I9729" i="1"/>
  <c r="I9725" i="1"/>
  <c r="I9721" i="1"/>
  <c r="I9717" i="1"/>
  <c r="J9717" i="1" s="1"/>
  <c r="I9713" i="1"/>
  <c r="I9709" i="1"/>
  <c r="I9705" i="1"/>
  <c r="I9701" i="1"/>
  <c r="J9701" i="1" s="1"/>
  <c r="I9697" i="1"/>
  <c r="I9693" i="1"/>
  <c r="I9689" i="1"/>
  <c r="I9685" i="1"/>
  <c r="J9685" i="1" s="1"/>
  <c r="I9681" i="1"/>
  <c r="I9677" i="1"/>
  <c r="I9673" i="1"/>
  <c r="I9669" i="1"/>
  <c r="J9669" i="1" s="1"/>
  <c r="I9665" i="1"/>
  <c r="I9661" i="1"/>
  <c r="I9657" i="1"/>
  <c r="I9653" i="1"/>
  <c r="J9653" i="1" s="1"/>
  <c r="I9649" i="1"/>
  <c r="I9645" i="1"/>
  <c r="I9641" i="1"/>
  <c r="I9637" i="1"/>
  <c r="J9637" i="1" s="1"/>
  <c r="I9633" i="1"/>
  <c r="I9629" i="1"/>
  <c r="I9625" i="1"/>
  <c r="I9621" i="1"/>
  <c r="J9621" i="1" s="1"/>
  <c r="I9617" i="1"/>
  <c r="I9613" i="1"/>
  <c r="I9609" i="1"/>
  <c r="I9605" i="1"/>
  <c r="J9605" i="1" s="1"/>
  <c r="I9601" i="1"/>
  <c r="I9597" i="1"/>
  <c r="I9593" i="1"/>
  <c r="I9589" i="1"/>
  <c r="J9589" i="1" s="1"/>
  <c r="I9585" i="1"/>
  <c r="I9581" i="1"/>
  <c r="I9577" i="1"/>
  <c r="I9573" i="1"/>
  <c r="J9573" i="1" s="1"/>
  <c r="I9569" i="1"/>
  <c r="I9565" i="1"/>
  <c r="I9561" i="1"/>
  <c r="I9557" i="1"/>
  <c r="J9557" i="1" s="1"/>
  <c r="I9553" i="1"/>
  <c r="I9549" i="1"/>
  <c r="I9545" i="1"/>
  <c r="I9541" i="1"/>
  <c r="J9541" i="1" s="1"/>
  <c r="I9537" i="1"/>
  <c r="I9533" i="1"/>
  <c r="I9529" i="1"/>
  <c r="I9525" i="1"/>
  <c r="J9525" i="1" s="1"/>
  <c r="I9521" i="1"/>
  <c r="I9517" i="1"/>
  <c r="I9513" i="1"/>
  <c r="I9509" i="1"/>
  <c r="J9509" i="1" s="1"/>
  <c r="I9505" i="1"/>
  <c r="I9501" i="1"/>
  <c r="I9497" i="1"/>
  <c r="I9493" i="1"/>
  <c r="J9493" i="1" s="1"/>
  <c r="I9489" i="1"/>
  <c r="I9485" i="1"/>
  <c r="I9481" i="1"/>
  <c r="I9477" i="1"/>
  <c r="J9477" i="1" s="1"/>
  <c r="I9473" i="1"/>
  <c r="I9469" i="1"/>
  <c r="I9465" i="1"/>
  <c r="I9461" i="1"/>
  <c r="J9461" i="1" s="1"/>
  <c r="I9457" i="1"/>
  <c r="I9453" i="1"/>
  <c r="I9449" i="1"/>
  <c r="I9445" i="1"/>
  <c r="J9445" i="1" s="1"/>
  <c r="I9441" i="1"/>
  <c r="I9437" i="1"/>
  <c r="I9433" i="1"/>
  <c r="I9429" i="1"/>
  <c r="J9429" i="1" s="1"/>
  <c r="I9425" i="1"/>
  <c r="I9421" i="1"/>
  <c r="I9417" i="1"/>
  <c r="I9413" i="1"/>
  <c r="J9413" i="1" s="1"/>
  <c r="I9409" i="1"/>
  <c r="I9405" i="1"/>
  <c r="I9401" i="1"/>
  <c r="I9397" i="1"/>
  <c r="J9397" i="1" s="1"/>
  <c r="I9393" i="1"/>
  <c r="I9389" i="1"/>
  <c r="I9385" i="1"/>
  <c r="I9381" i="1"/>
  <c r="J9381" i="1" s="1"/>
  <c r="I9377" i="1"/>
  <c r="I9373" i="1"/>
  <c r="I9369" i="1"/>
  <c r="I9365" i="1"/>
  <c r="J9365" i="1" s="1"/>
  <c r="I9361" i="1"/>
  <c r="I9357" i="1"/>
  <c r="I9353" i="1"/>
  <c r="I9349" i="1"/>
  <c r="J9349" i="1" s="1"/>
  <c r="I9345" i="1"/>
  <c r="I9341" i="1"/>
  <c r="I9337" i="1"/>
  <c r="I9333" i="1"/>
  <c r="J9333" i="1" s="1"/>
  <c r="I9329" i="1"/>
  <c r="I9325" i="1"/>
  <c r="I9321" i="1"/>
  <c r="I9317" i="1"/>
  <c r="J9317" i="1" s="1"/>
  <c r="I9313" i="1"/>
  <c r="I9309" i="1"/>
  <c r="I9305" i="1"/>
  <c r="I9301" i="1"/>
  <c r="J9301" i="1" s="1"/>
  <c r="I9297" i="1"/>
  <c r="I9293" i="1"/>
  <c r="I9289" i="1"/>
  <c r="I9285" i="1"/>
  <c r="J9285" i="1" s="1"/>
  <c r="I9281" i="1"/>
  <c r="I9277" i="1"/>
  <c r="I9273" i="1"/>
  <c r="I9269" i="1"/>
  <c r="J9269" i="1" s="1"/>
  <c r="I9265" i="1"/>
  <c r="I9261" i="1"/>
  <c r="I9257" i="1"/>
  <c r="I9253" i="1"/>
  <c r="J9253" i="1" s="1"/>
  <c r="I9249" i="1"/>
  <c r="I9245" i="1"/>
  <c r="I9241" i="1"/>
  <c r="I9237" i="1"/>
  <c r="J9237" i="1" s="1"/>
  <c r="I9233" i="1"/>
  <c r="I9229" i="1"/>
  <c r="I9225" i="1"/>
  <c r="I9221" i="1"/>
  <c r="J9221" i="1" s="1"/>
  <c r="I9217" i="1"/>
  <c r="I9213" i="1"/>
  <c r="I9209" i="1"/>
  <c r="I9205" i="1"/>
  <c r="J9205" i="1" s="1"/>
  <c r="I9201" i="1"/>
  <c r="I9197" i="1"/>
  <c r="I9193" i="1"/>
  <c r="I9189" i="1"/>
  <c r="J9189" i="1" s="1"/>
  <c r="I9185" i="1"/>
  <c r="I9181" i="1"/>
  <c r="I9177" i="1"/>
  <c r="I9173" i="1"/>
  <c r="J9173" i="1" s="1"/>
  <c r="I9169" i="1"/>
  <c r="I9165" i="1"/>
  <c r="I9161" i="1"/>
  <c r="I9157" i="1"/>
  <c r="J9157" i="1" s="1"/>
  <c r="I9153" i="1"/>
  <c r="I9149" i="1"/>
  <c r="I9145" i="1"/>
  <c r="I9141" i="1"/>
  <c r="J9141" i="1" s="1"/>
  <c r="I9137" i="1"/>
  <c r="I9133" i="1"/>
  <c r="I9129" i="1"/>
  <c r="I9125" i="1"/>
  <c r="J9125" i="1" s="1"/>
  <c r="I9121" i="1"/>
  <c r="I9117" i="1"/>
  <c r="I9113" i="1"/>
  <c r="I9109" i="1"/>
  <c r="J9109" i="1" s="1"/>
  <c r="I9105" i="1"/>
  <c r="I9101" i="1"/>
  <c r="I9097" i="1"/>
  <c r="I9093" i="1"/>
  <c r="J9093" i="1" s="1"/>
  <c r="I9089" i="1"/>
  <c r="I9085" i="1"/>
  <c r="I9081" i="1"/>
  <c r="I9077" i="1"/>
  <c r="J9077" i="1" s="1"/>
  <c r="I9073" i="1"/>
  <c r="I9069" i="1"/>
  <c r="I9065" i="1"/>
  <c r="I9061" i="1"/>
  <c r="J9061" i="1" s="1"/>
  <c r="I9057" i="1"/>
  <c r="I9053" i="1"/>
  <c r="I9049" i="1"/>
  <c r="I9045" i="1"/>
  <c r="J9045" i="1" s="1"/>
  <c r="I9041" i="1"/>
  <c r="I9037" i="1"/>
  <c r="I9033" i="1"/>
  <c r="I9029" i="1"/>
  <c r="J9029" i="1" s="1"/>
  <c r="I9025" i="1"/>
  <c r="I9021" i="1"/>
  <c r="I9017" i="1"/>
  <c r="I9013" i="1"/>
  <c r="J9013" i="1" s="1"/>
  <c r="I9009" i="1"/>
  <c r="I9005" i="1"/>
  <c r="I9001" i="1"/>
  <c r="I8997" i="1"/>
  <c r="J8997" i="1" s="1"/>
  <c r="I8993" i="1"/>
  <c r="I8989" i="1"/>
  <c r="I8985" i="1"/>
  <c r="I8981" i="1"/>
  <c r="J8981" i="1" s="1"/>
  <c r="I8977" i="1"/>
  <c r="I8973" i="1"/>
  <c r="I8969" i="1"/>
  <c r="I8965" i="1"/>
  <c r="J8965" i="1" s="1"/>
  <c r="I8961" i="1"/>
  <c r="I8957" i="1"/>
  <c r="I8953" i="1"/>
  <c r="I8949" i="1"/>
  <c r="J8949" i="1" s="1"/>
  <c r="I8945" i="1"/>
  <c r="I8941" i="1"/>
  <c r="I8937" i="1"/>
  <c r="I8933" i="1"/>
  <c r="J8933" i="1" s="1"/>
  <c r="I8929" i="1"/>
  <c r="I8925" i="1"/>
  <c r="I8921" i="1"/>
  <c r="I8917" i="1"/>
  <c r="J8917" i="1" s="1"/>
  <c r="I8913" i="1"/>
  <c r="I8909" i="1"/>
  <c r="I8905" i="1"/>
  <c r="I8901" i="1"/>
  <c r="J8901" i="1" s="1"/>
  <c r="I8897" i="1"/>
  <c r="I8893" i="1"/>
  <c r="I8889" i="1"/>
  <c r="I8885" i="1"/>
  <c r="J8885" i="1" s="1"/>
  <c r="I8881" i="1"/>
  <c r="I8877" i="1"/>
  <c r="I8873" i="1"/>
  <c r="I8869" i="1"/>
  <c r="J8869" i="1" s="1"/>
  <c r="I8865" i="1"/>
  <c r="I8861" i="1"/>
  <c r="I8857" i="1"/>
  <c r="I8853" i="1"/>
  <c r="J8853" i="1" s="1"/>
  <c r="I8849" i="1"/>
  <c r="I8845" i="1"/>
  <c r="I8841" i="1"/>
  <c r="I8837" i="1"/>
  <c r="J8837" i="1" s="1"/>
  <c r="I8833" i="1"/>
  <c r="I8829" i="1"/>
  <c r="I8825" i="1"/>
  <c r="I8821" i="1"/>
  <c r="J8821" i="1" s="1"/>
  <c r="I8817" i="1"/>
  <c r="I8813" i="1"/>
  <c r="I8809" i="1"/>
  <c r="I8805" i="1"/>
  <c r="J8805" i="1" s="1"/>
  <c r="I8801" i="1"/>
  <c r="I8797" i="1"/>
  <c r="I8793" i="1"/>
  <c r="I8789" i="1"/>
  <c r="J8789" i="1" s="1"/>
  <c r="I8785" i="1"/>
  <c r="I8781" i="1"/>
  <c r="I8777" i="1"/>
  <c r="I8773" i="1"/>
  <c r="J8773" i="1" s="1"/>
  <c r="I8769" i="1"/>
  <c r="I8765" i="1"/>
  <c r="I8761" i="1"/>
  <c r="I8757" i="1"/>
  <c r="J8757" i="1" s="1"/>
  <c r="I8753" i="1"/>
  <c r="I8749" i="1"/>
  <c r="I8745" i="1"/>
  <c r="I8741" i="1"/>
  <c r="J8741" i="1" s="1"/>
  <c r="I8737" i="1"/>
  <c r="I8733" i="1"/>
  <c r="I8729" i="1"/>
  <c r="I8725" i="1"/>
  <c r="J8725" i="1" s="1"/>
  <c r="I8721" i="1"/>
  <c r="I8717" i="1"/>
  <c r="I8713" i="1"/>
  <c r="I8709" i="1"/>
  <c r="J8709" i="1" s="1"/>
  <c r="I8705" i="1"/>
  <c r="I8701" i="1"/>
  <c r="I8697" i="1"/>
  <c r="I8693" i="1"/>
  <c r="J8693" i="1" s="1"/>
  <c r="I8689" i="1"/>
  <c r="I8685" i="1"/>
  <c r="I8681" i="1"/>
  <c r="I8677" i="1"/>
  <c r="J8677" i="1" s="1"/>
  <c r="I8673" i="1"/>
  <c r="I8669" i="1"/>
  <c r="I8665" i="1"/>
  <c r="I8661" i="1"/>
  <c r="J8661" i="1" s="1"/>
  <c r="I8657" i="1"/>
  <c r="I8653" i="1"/>
  <c r="I8649" i="1"/>
  <c r="I8645" i="1"/>
  <c r="J8645" i="1" s="1"/>
  <c r="I8641" i="1"/>
  <c r="I8637" i="1"/>
  <c r="I8633" i="1"/>
  <c r="I8629" i="1"/>
  <c r="J8629" i="1" s="1"/>
  <c r="I8625" i="1"/>
  <c r="I8621" i="1"/>
  <c r="I8617" i="1"/>
  <c r="I8613" i="1"/>
  <c r="J8613" i="1" s="1"/>
  <c r="I8609" i="1"/>
  <c r="I8605" i="1"/>
  <c r="I8601" i="1"/>
  <c r="I8597" i="1"/>
  <c r="J8597" i="1" s="1"/>
  <c r="I8593" i="1"/>
  <c r="I8589" i="1"/>
  <c r="I8585" i="1"/>
  <c r="I8581" i="1"/>
  <c r="J8581" i="1" s="1"/>
  <c r="I8577" i="1"/>
  <c r="I8573" i="1"/>
  <c r="I8569" i="1"/>
  <c r="I8565" i="1"/>
  <c r="J8565" i="1" s="1"/>
  <c r="I8561" i="1"/>
  <c r="I8557" i="1"/>
  <c r="I8553" i="1"/>
  <c r="I8549" i="1"/>
  <c r="J8549" i="1" s="1"/>
  <c r="I8545" i="1"/>
  <c r="I8541" i="1"/>
  <c r="I8537" i="1"/>
  <c r="I8533" i="1"/>
  <c r="J8533" i="1" s="1"/>
  <c r="I8529" i="1"/>
  <c r="I8525" i="1"/>
  <c r="I8521" i="1"/>
  <c r="I8517" i="1"/>
  <c r="J8517" i="1" s="1"/>
  <c r="I8513" i="1"/>
  <c r="I8509" i="1"/>
  <c r="I8505" i="1"/>
  <c r="I8501" i="1"/>
  <c r="J8501" i="1" s="1"/>
  <c r="I8497" i="1"/>
  <c r="I8493" i="1"/>
  <c r="I8489" i="1"/>
  <c r="I8485" i="1"/>
  <c r="J8485" i="1" s="1"/>
  <c r="I8481" i="1"/>
  <c r="I8477" i="1"/>
  <c r="I8473" i="1"/>
  <c r="I8469" i="1"/>
  <c r="J8469" i="1" s="1"/>
  <c r="I8465" i="1"/>
  <c r="I8461" i="1"/>
  <c r="I8457" i="1"/>
  <c r="I8453" i="1"/>
  <c r="J8453" i="1" s="1"/>
  <c r="I8449" i="1"/>
  <c r="I8445" i="1"/>
  <c r="I8441" i="1"/>
  <c r="I8437" i="1"/>
  <c r="J8437" i="1" s="1"/>
  <c r="I8433" i="1"/>
  <c r="I8429" i="1"/>
  <c r="I8425" i="1"/>
  <c r="I8421" i="1"/>
  <c r="J8421" i="1" s="1"/>
  <c r="I8417" i="1"/>
  <c r="I8413" i="1"/>
  <c r="I8409" i="1"/>
  <c r="I8405" i="1"/>
  <c r="J8405" i="1" s="1"/>
  <c r="I8401" i="1"/>
  <c r="I8397" i="1"/>
  <c r="I8393" i="1"/>
  <c r="I8389" i="1"/>
  <c r="J8389" i="1" s="1"/>
  <c r="I8385" i="1"/>
  <c r="I8381" i="1"/>
  <c r="I8377" i="1"/>
  <c r="I8373" i="1"/>
  <c r="J8373" i="1" s="1"/>
  <c r="I8369" i="1"/>
  <c r="I8365" i="1"/>
  <c r="I8361" i="1"/>
  <c r="I8357" i="1"/>
  <c r="J8357" i="1" s="1"/>
  <c r="I8353" i="1"/>
  <c r="I8349" i="1"/>
  <c r="I8345" i="1"/>
  <c r="I8341" i="1"/>
  <c r="J8341" i="1" s="1"/>
  <c r="I8337" i="1"/>
  <c r="I8333" i="1"/>
  <c r="I8329" i="1"/>
  <c r="I8325" i="1"/>
  <c r="J8325" i="1" s="1"/>
  <c r="I8321" i="1"/>
  <c r="I8317" i="1"/>
  <c r="I8313" i="1"/>
  <c r="I8309" i="1"/>
  <c r="J8309" i="1" s="1"/>
  <c r="I8305" i="1"/>
  <c r="I8301" i="1"/>
  <c r="I8297" i="1"/>
  <c r="I8293" i="1"/>
  <c r="J8293" i="1" s="1"/>
  <c r="I8289" i="1"/>
  <c r="I8285" i="1"/>
  <c r="I8281" i="1"/>
  <c r="I8277" i="1"/>
  <c r="J8277" i="1" s="1"/>
  <c r="I8273" i="1"/>
  <c r="I8269" i="1"/>
  <c r="I8265" i="1"/>
  <c r="I8261" i="1"/>
  <c r="J8261" i="1" s="1"/>
  <c r="I8257" i="1"/>
  <c r="I8253" i="1"/>
  <c r="I8249" i="1"/>
  <c r="I8245" i="1"/>
  <c r="J8245" i="1" s="1"/>
  <c r="I8241" i="1"/>
  <c r="I8237" i="1"/>
  <c r="I8233" i="1"/>
  <c r="I8229" i="1"/>
  <c r="J8229" i="1" s="1"/>
  <c r="I8225" i="1"/>
  <c r="I8221" i="1"/>
  <c r="I8217" i="1"/>
  <c r="I8213" i="1"/>
  <c r="J8213" i="1" s="1"/>
  <c r="I8209" i="1"/>
  <c r="I8205" i="1"/>
  <c r="I8201" i="1"/>
  <c r="I8197" i="1"/>
  <c r="J8197" i="1" s="1"/>
  <c r="I8193" i="1"/>
  <c r="I8189" i="1"/>
  <c r="I8185" i="1"/>
  <c r="I8181" i="1"/>
  <c r="J8181" i="1" s="1"/>
  <c r="I8177" i="1"/>
  <c r="I8173" i="1"/>
  <c r="I8169" i="1"/>
  <c r="I8165" i="1"/>
  <c r="J8165" i="1" s="1"/>
  <c r="I8161" i="1"/>
  <c r="I8157" i="1"/>
  <c r="I8153" i="1"/>
  <c r="I8149" i="1"/>
  <c r="J8149" i="1" s="1"/>
  <c r="I8145" i="1"/>
  <c r="I8141" i="1"/>
  <c r="I8137" i="1"/>
  <c r="I8133" i="1"/>
  <c r="J8133" i="1" s="1"/>
  <c r="I8129" i="1"/>
  <c r="I8125" i="1"/>
  <c r="I8121" i="1"/>
  <c r="I8117" i="1"/>
  <c r="J8117" i="1" s="1"/>
  <c r="I8113" i="1"/>
  <c r="I8109" i="1"/>
  <c r="I8105" i="1"/>
  <c r="I8101" i="1"/>
  <c r="J8101" i="1" s="1"/>
  <c r="I8097" i="1"/>
  <c r="I8093" i="1"/>
  <c r="I8089" i="1"/>
  <c r="I8085" i="1"/>
  <c r="J8085" i="1" s="1"/>
  <c r="I8081" i="1"/>
  <c r="I8077" i="1"/>
  <c r="I8073" i="1"/>
  <c r="I8069" i="1"/>
  <c r="J8069" i="1" s="1"/>
  <c r="I8065" i="1"/>
  <c r="I8061" i="1"/>
  <c r="I8057" i="1"/>
  <c r="I8053" i="1"/>
  <c r="J8053" i="1" s="1"/>
  <c r="I8049" i="1"/>
  <c r="I8045" i="1"/>
  <c r="I8041" i="1"/>
  <c r="I8037" i="1"/>
  <c r="J8037" i="1" s="1"/>
  <c r="I8033" i="1"/>
  <c r="I8029" i="1"/>
  <c r="I8025" i="1"/>
  <c r="I8021" i="1"/>
  <c r="J8021" i="1" s="1"/>
  <c r="I8017" i="1"/>
  <c r="I8013" i="1"/>
  <c r="I8009" i="1"/>
  <c r="I8005" i="1"/>
  <c r="J8005" i="1" s="1"/>
  <c r="I8001" i="1"/>
  <c r="I7997" i="1"/>
  <c r="I7993" i="1"/>
  <c r="I7989" i="1"/>
  <c r="J7989" i="1" s="1"/>
  <c r="I7985" i="1"/>
  <c r="I7981" i="1"/>
  <c r="I7977" i="1"/>
  <c r="I7973" i="1"/>
  <c r="J7973" i="1" s="1"/>
  <c r="I7969" i="1"/>
  <c r="I7965" i="1"/>
  <c r="I7961" i="1"/>
  <c r="I7957" i="1"/>
  <c r="J7957" i="1" s="1"/>
  <c r="I7953" i="1"/>
  <c r="I7949" i="1"/>
  <c r="I7945" i="1"/>
  <c r="I7941" i="1"/>
  <c r="J7941" i="1" s="1"/>
  <c r="I7937" i="1"/>
  <c r="I7933" i="1"/>
  <c r="I7929" i="1"/>
  <c r="I7925" i="1"/>
  <c r="J7925" i="1" s="1"/>
  <c r="I7921" i="1"/>
  <c r="I7917" i="1"/>
  <c r="I7913" i="1"/>
  <c r="I7909" i="1"/>
  <c r="J7909" i="1" s="1"/>
  <c r="I7905" i="1"/>
  <c r="I7901" i="1"/>
  <c r="I7897" i="1"/>
  <c r="I7893" i="1"/>
  <c r="J7893" i="1" s="1"/>
  <c r="I7889" i="1"/>
  <c r="I7885" i="1"/>
  <c r="I7881" i="1"/>
  <c r="I7877" i="1"/>
  <c r="J7877" i="1" s="1"/>
  <c r="I7873" i="1"/>
  <c r="I7869" i="1"/>
  <c r="I7865" i="1"/>
  <c r="I7861" i="1"/>
  <c r="J7861" i="1" s="1"/>
  <c r="I7857" i="1"/>
  <c r="I7853" i="1"/>
  <c r="I7849" i="1"/>
  <c r="I7845" i="1"/>
  <c r="J7845" i="1" s="1"/>
  <c r="I7841" i="1"/>
  <c r="I7837" i="1"/>
  <c r="I7833" i="1"/>
  <c r="I7829" i="1"/>
  <c r="J7829" i="1" s="1"/>
  <c r="I7825" i="1"/>
  <c r="I7821" i="1"/>
  <c r="I7817" i="1"/>
  <c r="I7813" i="1"/>
  <c r="J7813" i="1" s="1"/>
  <c r="I7809" i="1"/>
  <c r="I7805" i="1"/>
  <c r="I7801" i="1"/>
  <c r="I7797" i="1"/>
  <c r="J7797" i="1" s="1"/>
  <c r="I7793" i="1"/>
  <c r="I7789" i="1"/>
  <c r="I7785" i="1"/>
  <c r="I7781" i="1"/>
  <c r="J7781" i="1" s="1"/>
  <c r="I7777" i="1"/>
  <c r="I7773" i="1"/>
  <c r="I7769" i="1"/>
  <c r="I7765" i="1"/>
  <c r="J7765" i="1" s="1"/>
  <c r="I7761" i="1"/>
  <c r="I7757" i="1"/>
  <c r="I7753" i="1"/>
  <c r="I7749" i="1"/>
  <c r="J7749" i="1" s="1"/>
  <c r="I7745" i="1"/>
  <c r="I7741" i="1"/>
  <c r="I7737" i="1"/>
  <c r="I7733" i="1"/>
  <c r="J7733" i="1" s="1"/>
  <c r="I7729" i="1"/>
  <c r="I7725" i="1"/>
  <c r="I7721" i="1"/>
  <c r="I7717" i="1"/>
  <c r="J7717" i="1" s="1"/>
  <c r="I7713" i="1"/>
  <c r="I7709" i="1"/>
  <c r="I7705" i="1"/>
  <c r="I7701" i="1"/>
  <c r="J7701" i="1" s="1"/>
  <c r="I7697" i="1"/>
  <c r="I7693" i="1"/>
  <c r="I7689" i="1"/>
  <c r="I7685" i="1"/>
  <c r="J7685" i="1" s="1"/>
  <c r="I7681" i="1"/>
  <c r="I7677" i="1"/>
  <c r="I7673" i="1"/>
  <c r="I7669" i="1"/>
  <c r="J7669" i="1" s="1"/>
  <c r="I7665" i="1"/>
  <c r="I7661" i="1"/>
  <c r="I7657" i="1"/>
  <c r="I7653" i="1"/>
  <c r="J7653" i="1" s="1"/>
  <c r="I7649" i="1"/>
  <c r="I7645" i="1"/>
  <c r="I7641" i="1"/>
  <c r="I7637" i="1"/>
  <c r="J7637" i="1" s="1"/>
  <c r="I7633" i="1"/>
  <c r="I7629" i="1"/>
  <c r="I7625" i="1"/>
  <c r="I7621" i="1"/>
  <c r="J7621" i="1" s="1"/>
  <c r="I7617" i="1"/>
  <c r="I7613" i="1"/>
  <c r="I7609" i="1"/>
  <c r="I7605" i="1"/>
  <c r="J7605" i="1" s="1"/>
  <c r="I7601" i="1"/>
  <c r="I7597" i="1"/>
  <c r="I7593" i="1"/>
  <c r="I7589" i="1"/>
  <c r="J7589" i="1" s="1"/>
  <c r="I7585" i="1"/>
  <c r="I7581" i="1"/>
  <c r="I7577" i="1"/>
  <c r="I7573" i="1"/>
  <c r="J7573" i="1" s="1"/>
  <c r="I7569" i="1"/>
  <c r="I7565" i="1"/>
  <c r="I7561" i="1"/>
  <c r="I7557" i="1"/>
  <c r="J7557" i="1" s="1"/>
  <c r="I7553" i="1"/>
  <c r="I7549" i="1"/>
  <c r="I7545" i="1"/>
  <c r="I7541" i="1"/>
  <c r="J7541" i="1" s="1"/>
  <c r="I7537" i="1"/>
  <c r="I7533" i="1"/>
  <c r="I7529" i="1"/>
  <c r="I7525" i="1"/>
  <c r="J7525" i="1" s="1"/>
  <c r="I7521" i="1"/>
  <c r="I7517" i="1"/>
  <c r="I7513" i="1"/>
  <c r="I7509" i="1"/>
  <c r="J7509" i="1" s="1"/>
  <c r="I7505" i="1"/>
  <c r="I7501" i="1"/>
  <c r="I7497" i="1"/>
  <c r="I7493" i="1"/>
  <c r="J7493" i="1" s="1"/>
  <c r="I7489" i="1"/>
  <c r="I7485" i="1"/>
  <c r="I7481" i="1"/>
  <c r="I7477" i="1"/>
  <c r="J7477" i="1" s="1"/>
  <c r="I7473" i="1"/>
  <c r="I7469" i="1"/>
  <c r="I7465" i="1"/>
  <c r="I7461" i="1"/>
  <c r="J7461" i="1" s="1"/>
  <c r="I7457" i="1"/>
  <c r="I7453" i="1"/>
  <c r="I7449" i="1"/>
  <c r="I7445" i="1"/>
  <c r="J7445" i="1" s="1"/>
  <c r="I7441" i="1"/>
  <c r="I7437" i="1"/>
  <c r="I7433" i="1"/>
  <c r="I7429" i="1"/>
  <c r="J7429" i="1" s="1"/>
  <c r="I7425" i="1"/>
  <c r="I7421" i="1"/>
  <c r="I7417" i="1"/>
  <c r="I7413" i="1"/>
  <c r="J7413" i="1" s="1"/>
  <c r="I7409" i="1"/>
  <c r="I7405" i="1"/>
  <c r="I7401" i="1"/>
  <c r="I7397" i="1"/>
  <c r="J7397" i="1" s="1"/>
  <c r="I7393" i="1"/>
  <c r="I7389" i="1"/>
  <c r="I7385" i="1"/>
  <c r="I7381" i="1"/>
  <c r="J7381" i="1" s="1"/>
  <c r="I7377" i="1"/>
  <c r="I7373" i="1"/>
  <c r="I7369" i="1"/>
  <c r="I7365" i="1"/>
  <c r="J7365" i="1" s="1"/>
  <c r="I7361" i="1"/>
  <c r="I7357" i="1"/>
  <c r="I7353" i="1"/>
  <c r="I7349" i="1"/>
  <c r="J7349" i="1" s="1"/>
  <c r="I7345" i="1"/>
  <c r="I7341" i="1"/>
  <c r="I7337" i="1"/>
  <c r="I7333" i="1"/>
  <c r="J7333" i="1" s="1"/>
  <c r="I7329" i="1"/>
  <c r="I7325" i="1"/>
  <c r="I7321" i="1"/>
  <c r="I7317" i="1"/>
  <c r="J7317" i="1" s="1"/>
  <c r="I7313" i="1"/>
  <c r="I7309" i="1"/>
  <c r="I7305" i="1"/>
  <c r="I7301" i="1"/>
  <c r="J7301" i="1" s="1"/>
  <c r="I7297" i="1"/>
  <c r="I7293" i="1"/>
  <c r="I7289" i="1"/>
  <c r="I7285" i="1"/>
  <c r="J7285" i="1" s="1"/>
  <c r="I7281" i="1"/>
  <c r="I7277" i="1"/>
  <c r="I7273" i="1"/>
  <c r="I7269" i="1"/>
  <c r="J7269" i="1" s="1"/>
  <c r="I7265" i="1"/>
  <c r="I7261" i="1"/>
  <c r="I7257" i="1"/>
  <c r="I7253" i="1"/>
  <c r="J7253" i="1" s="1"/>
  <c r="I7249" i="1"/>
  <c r="I7245" i="1"/>
  <c r="I7241" i="1"/>
  <c r="I7237" i="1"/>
  <c r="J7237" i="1" s="1"/>
  <c r="I7233" i="1"/>
  <c r="I7229" i="1"/>
  <c r="I7225" i="1"/>
  <c r="I7221" i="1"/>
  <c r="J7221" i="1" s="1"/>
  <c r="I7217" i="1"/>
  <c r="I7213" i="1"/>
  <c r="I7209" i="1"/>
  <c r="I7205" i="1"/>
  <c r="J7205" i="1" s="1"/>
  <c r="I7201" i="1"/>
  <c r="I7197" i="1"/>
  <c r="I7193" i="1"/>
  <c r="I7189" i="1"/>
  <c r="J7189" i="1" s="1"/>
  <c r="I7185" i="1"/>
  <c r="I7181" i="1"/>
  <c r="I7177" i="1"/>
  <c r="I7173" i="1"/>
  <c r="J7173" i="1" s="1"/>
  <c r="I7169" i="1"/>
  <c r="I7165" i="1"/>
  <c r="I7161" i="1"/>
  <c r="I7157" i="1"/>
  <c r="J7157" i="1" s="1"/>
  <c r="I7153" i="1"/>
  <c r="I7149" i="1"/>
  <c r="I7145" i="1"/>
  <c r="I7141" i="1"/>
  <c r="J7141" i="1" s="1"/>
  <c r="I7137" i="1"/>
  <c r="I7133" i="1"/>
  <c r="I7129" i="1"/>
  <c r="I7125" i="1"/>
  <c r="J7125" i="1" s="1"/>
  <c r="I7121" i="1"/>
  <c r="I7117" i="1"/>
  <c r="I7113" i="1"/>
  <c r="I7109" i="1"/>
  <c r="J7109" i="1" s="1"/>
  <c r="I7105" i="1"/>
  <c r="I7101" i="1"/>
  <c r="I7097" i="1"/>
  <c r="I7093" i="1"/>
  <c r="J7093" i="1" s="1"/>
  <c r="I7089" i="1"/>
  <c r="I7085" i="1"/>
  <c r="I7081" i="1"/>
  <c r="I7077" i="1"/>
  <c r="J7077" i="1" s="1"/>
  <c r="I7073" i="1"/>
  <c r="I7069" i="1"/>
  <c r="I7065" i="1"/>
  <c r="I7061" i="1"/>
  <c r="J7061" i="1" s="1"/>
  <c r="I7057" i="1"/>
  <c r="I7053" i="1"/>
  <c r="I7049" i="1"/>
  <c r="I7045" i="1"/>
  <c r="J7045" i="1" s="1"/>
  <c r="I7041" i="1"/>
  <c r="I7037" i="1"/>
  <c r="I7033" i="1"/>
  <c r="I7029" i="1"/>
  <c r="J7029" i="1" s="1"/>
  <c r="I7025" i="1"/>
  <c r="I7021" i="1"/>
  <c r="I7017" i="1"/>
  <c r="I7013" i="1"/>
  <c r="J7013" i="1" s="1"/>
  <c r="I7009" i="1"/>
  <c r="I7005" i="1"/>
  <c r="I7001" i="1"/>
  <c r="I6997" i="1"/>
  <c r="J6997" i="1" s="1"/>
  <c r="I6993" i="1"/>
  <c r="I6989" i="1"/>
  <c r="I6985" i="1"/>
  <c r="I6981" i="1"/>
  <c r="J6981" i="1" s="1"/>
  <c r="I6977" i="1"/>
  <c r="I6973" i="1"/>
  <c r="I6969" i="1"/>
  <c r="I6965" i="1"/>
  <c r="J6965" i="1" s="1"/>
  <c r="I6961" i="1"/>
  <c r="I6957" i="1"/>
  <c r="I6953" i="1"/>
  <c r="I6949" i="1"/>
  <c r="J6949" i="1" s="1"/>
  <c r="I6945" i="1"/>
  <c r="I6941" i="1"/>
  <c r="I6937" i="1"/>
  <c r="I6933" i="1"/>
  <c r="J6933" i="1" s="1"/>
  <c r="I6929" i="1"/>
  <c r="I6925" i="1"/>
  <c r="I6921" i="1"/>
  <c r="I6917" i="1"/>
  <c r="J6917" i="1" s="1"/>
  <c r="I6913" i="1"/>
  <c r="I6909" i="1"/>
  <c r="I6905" i="1"/>
  <c r="I6901" i="1"/>
  <c r="J6901" i="1" s="1"/>
  <c r="I6897" i="1"/>
  <c r="I6893" i="1"/>
  <c r="I6889" i="1"/>
  <c r="I6885" i="1"/>
  <c r="J6885" i="1" s="1"/>
  <c r="I6881" i="1"/>
  <c r="I6877" i="1"/>
  <c r="I6873" i="1"/>
  <c r="I6865" i="1"/>
  <c r="J6865" i="1" s="1"/>
  <c r="I6861" i="1"/>
  <c r="I6857" i="1"/>
  <c r="I6853" i="1"/>
  <c r="I6849" i="1"/>
  <c r="J6849" i="1" s="1"/>
  <c r="I6845" i="1"/>
  <c r="I6841" i="1"/>
  <c r="I6837" i="1"/>
  <c r="I6833" i="1"/>
  <c r="J6833" i="1" s="1"/>
  <c r="I6829" i="1"/>
  <c r="I6825" i="1"/>
  <c r="I6821" i="1"/>
  <c r="I6817" i="1"/>
  <c r="J6817" i="1" s="1"/>
  <c r="I6813" i="1"/>
  <c r="I6809" i="1"/>
  <c r="I6801" i="1"/>
  <c r="I6797" i="1"/>
  <c r="J6797" i="1" s="1"/>
  <c r="I6793" i="1"/>
  <c r="I6789" i="1"/>
  <c r="I6785" i="1"/>
  <c r="I6781" i="1"/>
  <c r="J6781" i="1" s="1"/>
  <c r="I6777" i="1"/>
  <c r="I6773" i="1"/>
  <c r="I6769" i="1"/>
  <c r="I6765" i="1"/>
  <c r="J6765" i="1" s="1"/>
  <c r="I6761" i="1"/>
  <c r="I6757" i="1"/>
  <c r="I6753" i="1"/>
  <c r="I6749" i="1"/>
  <c r="J6749" i="1" s="1"/>
  <c r="I6745" i="1"/>
  <c r="I6737" i="1"/>
  <c r="I6733" i="1"/>
  <c r="I6729" i="1"/>
  <c r="J6729" i="1" s="1"/>
  <c r="I6725" i="1"/>
  <c r="I6721" i="1"/>
  <c r="I6717" i="1"/>
  <c r="I6713" i="1"/>
  <c r="J6713" i="1" s="1"/>
  <c r="I6709" i="1"/>
  <c r="I6705" i="1"/>
  <c r="I6701" i="1"/>
  <c r="I6697" i="1"/>
  <c r="J6697" i="1" s="1"/>
  <c r="I6693" i="1"/>
  <c r="I6689" i="1"/>
  <c r="I6685" i="1"/>
  <c r="I6681" i="1"/>
  <c r="J6681" i="1" s="1"/>
  <c r="I6673" i="1"/>
  <c r="I6669" i="1"/>
  <c r="I6665" i="1"/>
  <c r="I6661" i="1"/>
  <c r="J6661" i="1" s="1"/>
  <c r="I6657" i="1"/>
  <c r="I6653" i="1"/>
  <c r="I6649" i="1"/>
  <c r="I6645" i="1"/>
  <c r="J6645" i="1" s="1"/>
  <c r="I6641" i="1"/>
  <c r="I6637" i="1"/>
  <c r="I6633" i="1"/>
  <c r="I6629" i="1"/>
  <c r="J6629" i="1" s="1"/>
  <c r="I6625" i="1"/>
  <c r="I6621" i="1"/>
  <c r="I6617" i="1"/>
  <c r="I6609" i="1"/>
  <c r="J6609" i="1" s="1"/>
  <c r="I6605" i="1"/>
  <c r="I6601" i="1"/>
  <c r="I6597" i="1"/>
  <c r="I6593" i="1"/>
  <c r="J6593" i="1" s="1"/>
  <c r="I6589" i="1"/>
  <c r="I6585" i="1"/>
  <c r="I6581" i="1"/>
  <c r="I6577" i="1"/>
  <c r="J6577" i="1" s="1"/>
  <c r="I6573" i="1"/>
  <c r="I6569" i="1"/>
  <c r="I6565" i="1"/>
  <c r="I6561" i="1"/>
  <c r="J6561" i="1" s="1"/>
  <c r="I6557" i="1"/>
  <c r="I6553" i="1"/>
  <c r="I6545" i="1"/>
  <c r="I6541" i="1"/>
  <c r="J6541" i="1" s="1"/>
  <c r="I6537" i="1"/>
  <c r="I6533" i="1"/>
  <c r="I6529" i="1"/>
  <c r="I6525" i="1"/>
  <c r="J6525" i="1" s="1"/>
  <c r="I6521" i="1"/>
  <c r="I6517" i="1"/>
  <c r="I6513" i="1"/>
  <c r="I6509" i="1"/>
  <c r="J6509" i="1" s="1"/>
  <c r="I6505" i="1"/>
  <c r="I6501" i="1"/>
  <c r="I6497" i="1"/>
  <c r="I6493" i="1"/>
  <c r="J6493" i="1" s="1"/>
  <c r="I6489" i="1"/>
  <c r="I6481" i="1"/>
  <c r="I6477" i="1"/>
  <c r="I6473" i="1"/>
  <c r="J6473" i="1" s="1"/>
  <c r="I6469" i="1"/>
  <c r="I6465" i="1"/>
  <c r="I6461" i="1"/>
  <c r="I6457" i="1"/>
  <c r="J6457" i="1" s="1"/>
  <c r="I6453" i="1"/>
  <c r="I6449" i="1"/>
  <c r="I6445" i="1"/>
  <c r="I6441" i="1"/>
  <c r="J6441" i="1" s="1"/>
  <c r="I6437" i="1"/>
  <c r="I6433" i="1"/>
  <c r="I6429" i="1"/>
  <c r="I6425" i="1"/>
  <c r="J6425" i="1" s="1"/>
  <c r="I6417" i="1"/>
  <c r="I6413" i="1"/>
  <c r="I6409" i="1"/>
  <c r="I6405" i="1"/>
  <c r="J6405" i="1" s="1"/>
  <c r="I6401" i="1"/>
  <c r="I6397" i="1"/>
  <c r="I6393" i="1"/>
  <c r="I6389" i="1"/>
  <c r="J6389" i="1" s="1"/>
  <c r="I6385" i="1"/>
  <c r="I6381" i="1"/>
  <c r="I6377" i="1"/>
  <c r="I6373" i="1"/>
  <c r="J6373" i="1" s="1"/>
  <c r="I6369" i="1"/>
  <c r="I6365" i="1"/>
  <c r="I6361" i="1"/>
  <c r="I6353" i="1"/>
  <c r="J6353" i="1" s="1"/>
  <c r="I6349" i="1"/>
  <c r="I6345" i="1"/>
  <c r="I6341" i="1"/>
  <c r="I6337" i="1"/>
  <c r="J6337" i="1" s="1"/>
  <c r="I6333" i="1"/>
  <c r="I6329" i="1"/>
  <c r="I6325" i="1"/>
  <c r="I6321" i="1"/>
  <c r="J6321" i="1" s="1"/>
  <c r="I6317" i="1"/>
  <c r="I6313" i="1"/>
  <c r="I6309" i="1"/>
  <c r="I6305" i="1"/>
  <c r="J6305" i="1" s="1"/>
  <c r="I6301" i="1"/>
  <c r="I6297" i="1"/>
  <c r="I6289" i="1"/>
  <c r="I6285" i="1"/>
  <c r="J6285" i="1" s="1"/>
  <c r="I6281" i="1"/>
  <c r="I6277" i="1"/>
  <c r="I6273" i="1"/>
  <c r="I6269" i="1"/>
  <c r="J6269" i="1" s="1"/>
  <c r="I6265" i="1"/>
  <c r="I6261" i="1"/>
  <c r="I6257" i="1"/>
  <c r="I6253" i="1"/>
  <c r="J6253" i="1" s="1"/>
  <c r="I6249" i="1"/>
  <c r="I6245" i="1"/>
  <c r="I6241" i="1"/>
  <c r="I6237" i="1"/>
  <c r="J6237" i="1" s="1"/>
  <c r="I6233" i="1"/>
  <c r="I6225" i="1"/>
  <c r="I6221" i="1"/>
  <c r="I6217" i="1"/>
  <c r="J6217" i="1" s="1"/>
  <c r="I6213" i="1"/>
  <c r="I6209" i="1"/>
  <c r="I6205" i="1"/>
  <c r="I6201" i="1"/>
  <c r="J6201" i="1" s="1"/>
  <c r="I6197" i="1"/>
  <c r="I6193" i="1"/>
  <c r="I6189" i="1"/>
  <c r="I6185" i="1"/>
  <c r="J6185" i="1" s="1"/>
  <c r="I6181" i="1"/>
  <c r="I6177" i="1"/>
  <c r="I6173" i="1"/>
  <c r="I6169" i="1"/>
  <c r="J6169" i="1" s="1"/>
  <c r="I6161" i="1"/>
  <c r="I6157" i="1"/>
  <c r="I6153" i="1"/>
  <c r="I6149" i="1"/>
  <c r="J6149" i="1" s="1"/>
  <c r="I6145" i="1"/>
  <c r="I6141" i="1"/>
  <c r="I6137" i="1"/>
  <c r="I6133" i="1"/>
  <c r="J6133" i="1" s="1"/>
  <c r="I6129" i="1"/>
  <c r="I6125" i="1"/>
  <c r="I6121" i="1"/>
  <c r="I6117" i="1"/>
  <c r="J6117" i="1" s="1"/>
  <c r="I6113" i="1"/>
  <c r="I6109" i="1"/>
  <c r="I6105" i="1"/>
  <c r="I6097" i="1"/>
  <c r="J6097" i="1" s="1"/>
  <c r="I6093" i="1"/>
  <c r="I6089" i="1"/>
  <c r="I6085" i="1"/>
  <c r="I6081" i="1"/>
  <c r="J6081" i="1" s="1"/>
  <c r="I6077" i="1"/>
  <c r="I6073" i="1"/>
  <c r="I6069" i="1"/>
  <c r="I6065" i="1"/>
  <c r="J6065" i="1" s="1"/>
  <c r="I6061" i="1"/>
  <c r="I6057" i="1"/>
  <c r="I6053" i="1"/>
  <c r="I6049" i="1"/>
  <c r="J6049" i="1" s="1"/>
  <c r="I6045" i="1"/>
  <c r="I6041" i="1"/>
  <c r="I6033" i="1"/>
  <c r="I6029" i="1"/>
  <c r="J6029" i="1" s="1"/>
  <c r="I6025" i="1"/>
  <c r="I6021" i="1"/>
  <c r="I6017" i="1"/>
  <c r="I6013" i="1"/>
  <c r="J6013" i="1" s="1"/>
  <c r="I6009" i="1"/>
  <c r="I6005" i="1"/>
  <c r="I6001" i="1"/>
  <c r="I5997" i="1"/>
  <c r="J5997" i="1" s="1"/>
  <c r="I5993" i="1"/>
  <c r="I5989" i="1"/>
  <c r="I5985" i="1"/>
  <c r="I5981" i="1"/>
  <c r="J5981" i="1" s="1"/>
  <c r="I5977" i="1"/>
  <c r="I5969" i="1"/>
  <c r="I5965" i="1"/>
  <c r="I5961" i="1"/>
  <c r="J5961" i="1" s="1"/>
  <c r="I5957" i="1"/>
  <c r="I5953" i="1"/>
  <c r="I5949" i="1"/>
  <c r="I5945" i="1"/>
  <c r="J5945" i="1" s="1"/>
  <c r="I5941" i="1"/>
  <c r="I5937" i="1"/>
  <c r="I5933" i="1"/>
  <c r="I5929" i="1"/>
  <c r="J5929" i="1" s="1"/>
  <c r="I5925" i="1"/>
  <c r="I5921" i="1"/>
  <c r="I5917" i="1"/>
  <c r="I5913" i="1"/>
  <c r="J5913" i="1" s="1"/>
  <c r="I5905" i="1"/>
  <c r="I5901" i="1"/>
  <c r="I5897" i="1"/>
  <c r="I5893" i="1"/>
  <c r="J5893" i="1" s="1"/>
  <c r="I5889" i="1"/>
  <c r="I5885" i="1"/>
  <c r="I5881" i="1"/>
  <c r="I5877" i="1"/>
  <c r="J5877" i="1" s="1"/>
  <c r="I5873" i="1"/>
  <c r="I5869" i="1"/>
  <c r="I5865" i="1"/>
  <c r="I5861" i="1"/>
  <c r="J5861" i="1" s="1"/>
  <c r="I5857" i="1"/>
  <c r="I5853" i="1"/>
  <c r="I5849" i="1"/>
  <c r="I5841" i="1"/>
  <c r="J5841" i="1" s="1"/>
  <c r="I5837" i="1"/>
  <c r="I5833" i="1"/>
  <c r="I5829" i="1"/>
  <c r="I5825" i="1"/>
  <c r="J5825" i="1" s="1"/>
  <c r="I5821" i="1"/>
  <c r="I5817" i="1"/>
  <c r="I5813" i="1"/>
  <c r="I5809" i="1"/>
  <c r="J5809" i="1" s="1"/>
  <c r="I5805" i="1"/>
  <c r="I5801" i="1"/>
  <c r="I5797" i="1"/>
  <c r="I5793" i="1"/>
  <c r="J5793" i="1" s="1"/>
  <c r="I5789" i="1"/>
  <c r="I5785" i="1"/>
  <c r="I5777" i="1"/>
  <c r="I5773" i="1"/>
  <c r="J5773" i="1" s="1"/>
  <c r="I5769" i="1"/>
  <c r="I5765" i="1"/>
  <c r="I5761" i="1"/>
  <c r="I5757" i="1"/>
  <c r="J5757" i="1" s="1"/>
  <c r="I5753" i="1"/>
  <c r="I5749" i="1"/>
  <c r="I5745" i="1"/>
  <c r="I5741" i="1"/>
  <c r="J5741" i="1" s="1"/>
  <c r="I5737" i="1"/>
  <c r="I5733" i="1"/>
  <c r="I5729" i="1"/>
  <c r="I5725" i="1"/>
  <c r="J5725" i="1" s="1"/>
  <c r="I5721" i="1"/>
  <c r="I5713" i="1"/>
  <c r="I5709" i="1"/>
  <c r="I5705" i="1"/>
  <c r="J5705" i="1" s="1"/>
  <c r="I5701" i="1"/>
  <c r="I5697" i="1"/>
  <c r="I5693" i="1"/>
  <c r="I5689" i="1"/>
  <c r="J5689" i="1" s="1"/>
  <c r="I5685" i="1"/>
  <c r="I5681" i="1"/>
  <c r="I5677" i="1"/>
  <c r="I5673" i="1"/>
  <c r="J5673" i="1" s="1"/>
  <c r="I5669" i="1"/>
  <c r="I5665" i="1"/>
  <c r="I5661" i="1"/>
  <c r="I5657" i="1"/>
  <c r="J5657" i="1" s="1"/>
  <c r="I5649" i="1"/>
  <c r="I5645" i="1"/>
  <c r="I5641" i="1"/>
  <c r="I5637" i="1"/>
  <c r="J5637" i="1" s="1"/>
  <c r="I5633" i="1"/>
  <c r="I5629" i="1"/>
  <c r="I5625" i="1"/>
  <c r="I5621" i="1"/>
  <c r="J5621" i="1" s="1"/>
  <c r="I5617" i="1"/>
  <c r="I5613" i="1"/>
  <c r="I5609" i="1"/>
  <c r="I5605" i="1"/>
  <c r="J5605" i="1" s="1"/>
  <c r="I5601" i="1"/>
  <c r="I5597" i="1"/>
  <c r="I5593" i="1"/>
  <c r="I5585" i="1"/>
  <c r="J5585" i="1" s="1"/>
  <c r="I5581" i="1"/>
  <c r="I5577" i="1"/>
  <c r="I5573" i="1"/>
  <c r="I5569" i="1"/>
  <c r="J5569" i="1" s="1"/>
  <c r="I5565" i="1"/>
  <c r="I5561" i="1"/>
  <c r="I5557" i="1"/>
  <c r="I5553" i="1"/>
  <c r="J5553" i="1" s="1"/>
  <c r="I5549" i="1"/>
  <c r="I5545" i="1"/>
  <c r="I5541" i="1"/>
  <c r="I5537" i="1"/>
  <c r="J5537" i="1" s="1"/>
  <c r="I5533" i="1"/>
  <c r="I5529" i="1"/>
  <c r="I5521" i="1"/>
  <c r="I5517" i="1"/>
  <c r="J5517" i="1" s="1"/>
  <c r="I5513" i="1"/>
  <c r="I5509" i="1"/>
  <c r="I5505" i="1"/>
  <c r="I5501" i="1"/>
  <c r="J5501" i="1" s="1"/>
  <c r="I5497" i="1"/>
  <c r="I5493" i="1"/>
  <c r="I5489" i="1"/>
  <c r="I5485" i="1"/>
  <c r="J5485" i="1" s="1"/>
  <c r="I5481" i="1"/>
  <c r="I5477" i="1"/>
  <c r="I5473" i="1"/>
  <c r="I5469" i="1"/>
  <c r="J5469" i="1" s="1"/>
  <c r="I5465" i="1"/>
  <c r="I5457" i="1"/>
  <c r="I5453" i="1"/>
  <c r="I5449" i="1"/>
  <c r="J5449" i="1" s="1"/>
  <c r="I5445" i="1"/>
  <c r="I5441" i="1"/>
  <c r="I5437" i="1"/>
  <c r="I5433" i="1"/>
  <c r="J5433" i="1" s="1"/>
  <c r="I5429" i="1"/>
  <c r="I5425" i="1"/>
  <c r="I5421" i="1"/>
  <c r="I5417" i="1"/>
  <c r="J5417" i="1" s="1"/>
  <c r="I5413" i="1"/>
  <c r="I5409" i="1"/>
  <c r="I5405" i="1"/>
  <c r="I5401" i="1"/>
  <c r="J5401" i="1" s="1"/>
  <c r="I5393" i="1"/>
  <c r="I5389" i="1"/>
  <c r="I5385" i="1"/>
  <c r="I5381" i="1"/>
  <c r="J5381" i="1" s="1"/>
  <c r="I5377" i="1"/>
  <c r="I5373" i="1"/>
  <c r="I5369" i="1"/>
  <c r="I5365" i="1"/>
  <c r="J5365" i="1" s="1"/>
  <c r="I5361" i="1"/>
  <c r="I5357" i="1"/>
  <c r="I5353" i="1"/>
  <c r="I5349" i="1"/>
  <c r="J5349" i="1" s="1"/>
  <c r="I5345" i="1"/>
  <c r="I5341" i="1"/>
  <c r="I5337" i="1"/>
  <c r="I5329" i="1"/>
  <c r="J5329" i="1" s="1"/>
  <c r="I5325" i="1"/>
  <c r="I5321" i="1"/>
  <c r="I5317" i="1"/>
  <c r="I5313" i="1"/>
  <c r="J5313" i="1" s="1"/>
  <c r="I5309" i="1"/>
  <c r="I5305" i="1"/>
  <c r="I5301" i="1"/>
  <c r="I5297" i="1"/>
  <c r="J5297" i="1" s="1"/>
  <c r="I5293" i="1"/>
  <c r="I5289" i="1"/>
  <c r="I5285" i="1"/>
  <c r="I5281" i="1"/>
  <c r="J5281" i="1" s="1"/>
  <c r="I5277" i="1"/>
  <c r="I5273" i="1"/>
  <c r="I5265" i="1"/>
  <c r="I5261" i="1"/>
  <c r="J5261" i="1" s="1"/>
  <c r="I5257" i="1"/>
  <c r="I5253" i="1"/>
  <c r="I5249" i="1"/>
  <c r="I5245" i="1"/>
  <c r="J5245" i="1" s="1"/>
  <c r="I5241" i="1"/>
  <c r="I5237" i="1"/>
  <c r="I5233" i="1"/>
  <c r="I5229" i="1"/>
  <c r="J5229" i="1" s="1"/>
  <c r="I5225" i="1"/>
  <c r="I5221" i="1"/>
  <c r="I5217" i="1"/>
  <c r="I5213" i="1"/>
  <c r="J5213" i="1" s="1"/>
  <c r="I5209" i="1"/>
  <c r="I5201" i="1"/>
  <c r="I5197" i="1"/>
  <c r="I5193" i="1"/>
  <c r="J5193" i="1" s="1"/>
  <c r="I5189" i="1"/>
  <c r="I5185" i="1"/>
  <c r="I5181" i="1"/>
  <c r="I10000" i="1"/>
  <c r="J10000" i="1" s="1"/>
  <c r="I9996" i="1"/>
  <c r="I9992" i="1"/>
  <c r="I9988" i="1"/>
  <c r="I9984" i="1"/>
  <c r="J9984" i="1" s="1"/>
  <c r="I9980" i="1"/>
  <c r="I9976" i="1"/>
  <c r="I9972" i="1"/>
  <c r="I9968" i="1"/>
  <c r="J9968" i="1" s="1"/>
  <c r="I9964" i="1"/>
  <c r="I9960" i="1"/>
  <c r="I9956" i="1"/>
  <c r="I9952" i="1"/>
  <c r="J9952" i="1" s="1"/>
  <c r="I9948" i="1"/>
  <c r="I9944" i="1"/>
  <c r="I9940" i="1"/>
  <c r="I9936" i="1"/>
  <c r="J9936" i="1" s="1"/>
  <c r="I9932" i="1"/>
  <c r="I9928" i="1"/>
  <c r="I9924" i="1"/>
  <c r="I9920" i="1"/>
  <c r="J9920" i="1" s="1"/>
  <c r="I9916" i="1"/>
  <c r="I9912" i="1"/>
  <c r="I9908" i="1"/>
  <c r="I9904" i="1"/>
  <c r="J9904" i="1" s="1"/>
  <c r="I9900" i="1"/>
  <c r="I9896" i="1"/>
  <c r="I9892" i="1"/>
  <c r="I9888" i="1"/>
  <c r="J9888" i="1" s="1"/>
  <c r="I9884" i="1"/>
  <c r="I9880" i="1"/>
  <c r="I9876" i="1"/>
  <c r="I9872" i="1"/>
  <c r="J9872" i="1" s="1"/>
  <c r="I9868" i="1"/>
  <c r="I9864" i="1"/>
  <c r="I9860" i="1"/>
  <c r="I9856" i="1"/>
  <c r="J9856" i="1" s="1"/>
  <c r="I9852" i="1"/>
  <c r="I9848" i="1"/>
  <c r="I9844" i="1"/>
  <c r="I9840" i="1"/>
  <c r="J9840" i="1" s="1"/>
  <c r="I9836" i="1"/>
  <c r="I9832" i="1"/>
  <c r="I9828" i="1"/>
  <c r="I9824" i="1"/>
  <c r="J9824" i="1" s="1"/>
  <c r="I9820" i="1"/>
  <c r="I9816" i="1"/>
  <c r="I9812" i="1"/>
  <c r="I9808" i="1"/>
  <c r="J9808" i="1" s="1"/>
  <c r="I9804" i="1"/>
  <c r="I9800" i="1"/>
  <c r="I9796" i="1"/>
  <c r="I9792" i="1"/>
  <c r="J9792" i="1" s="1"/>
  <c r="I9788" i="1"/>
  <c r="I9784" i="1"/>
  <c r="I9780" i="1"/>
  <c r="I9776" i="1"/>
  <c r="J9776" i="1" s="1"/>
  <c r="I9772" i="1"/>
  <c r="I9768" i="1"/>
  <c r="I9764" i="1"/>
  <c r="I9760" i="1"/>
  <c r="J9760" i="1" s="1"/>
  <c r="I9756" i="1"/>
  <c r="I9752" i="1"/>
  <c r="I9748" i="1"/>
  <c r="I9744" i="1"/>
  <c r="J9744" i="1" s="1"/>
  <c r="I9740" i="1"/>
  <c r="I9736" i="1"/>
  <c r="I9732" i="1"/>
  <c r="I9728" i="1"/>
  <c r="J9728" i="1" s="1"/>
  <c r="I9724" i="1"/>
  <c r="I9720" i="1"/>
  <c r="I9716" i="1"/>
  <c r="I9712" i="1"/>
  <c r="J9712" i="1" s="1"/>
  <c r="I9708" i="1"/>
  <c r="I9704" i="1"/>
  <c r="I9700" i="1"/>
  <c r="I9696" i="1"/>
  <c r="J9696" i="1" s="1"/>
  <c r="I9692" i="1"/>
  <c r="I9688" i="1"/>
  <c r="I9684" i="1"/>
  <c r="I9680" i="1"/>
  <c r="J9680" i="1" s="1"/>
  <c r="I9676" i="1"/>
  <c r="I9672" i="1"/>
  <c r="I9668" i="1"/>
  <c r="I9664" i="1"/>
  <c r="J9664" i="1" s="1"/>
  <c r="I9660" i="1"/>
  <c r="I9656" i="1"/>
  <c r="I9652" i="1"/>
  <c r="I9648" i="1"/>
  <c r="J9648" i="1" s="1"/>
  <c r="I9644" i="1"/>
  <c r="I9640" i="1"/>
  <c r="I9636" i="1"/>
  <c r="I9632" i="1"/>
  <c r="J9632" i="1" s="1"/>
  <c r="I9628" i="1"/>
  <c r="I9624" i="1"/>
  <c r="I9620" i="1"/>
  <c r="I9616" i="1"/>
  <c r="J9616" i="1" s="1"/>
  <c r="I9612" i="1"/>
  <c r="I9608" i="1"/>
  <c r="I9604" i="1"/>
  <c r="I9600" i="1"/>
  <c r="J9600" i="1" s="1"/>
  <c r="I9596" i="1"/>
  <c r="I9592" i="1"/>
  <c r="I9588" i="1"/>
  <c r="I9584" i="1"/>
  <c r="J9584" i="1" s="1"/>
  <c r="I9580" i="1"/>
  <c r="I9576" i="1"/>
  <c r="I9572" i="1"/>
  <c r="I9568" i="1"/>
  <c r="J9568" i="1" s="1"/>
  <c r="I9564" i="1"/>
  <c r="I5177" i="1"/>
  <c r="I5173" i="1"/>
  <c r="I5169" i="1"/>
  <c r="J5169" i="1" s="1"/>
  <c r="I5165" i="1"/>
  <c r="I5161" i="1"/>
  <c r="I5157" i="1"/>
  <c r="I5153" i="1"/>
  <c r="J5153" i="1" s="1"/>
  <c r="I5149" i="1"/>
  <c r="I5145" i="1"/>
  <c r="I5137" i="1"/>
  <c r="I5133" i="1"/>
  <c r="J5133" i="1" s="1"/>
  <c r="I5129" i="1"/>
  <c r="I5125" i="1"/>
  <c r="I5121" i="1"/>
  <c r="I5117" i="1"/>
  <c r="J5117" i="1" s="1"/>
  <c r="I5113" i="1"/>
  <c r="I5109" i="1"/>
  <c r="I5105" i="1"/>
  <c r="I5101" i="1"/>
  <c r="J5101" i="1" s="1"/>
  <c r="I5097" i="1"/>
  <c r="I5093" i="1"/>
  <c r="I5089" i="1"/>
  <c r="I5085" i="1"/>
  <c r="J5085" i="1" s="1"/>
  <c r="I5081" i="1"/>
  <c r="I5073" i="1"/>
  <c r="I5069" i="1"/>
  <c r="I5065" i="1"/>
  <c r="J5065" i="1" s="1"/>
  <c r="I5061" i="1"/>
  <c r="I5057" i="1"/>
  <c r="I5053" i="1"/>
  <c r="I5049" i="1"/>
  <c r="J5049" i="1" s="1"/>
  <c r="I5045" i="1"/>
  <c r="I5041" i="1"/>
  <c r="I5037" i="1"/>
  <c r="I5033" i="1"/>
  <c r="J5033" i="1" s="1"/>
  <c r="I5029" i="1"/>
  <c r="I5025" i="1"/>
  <c r="I5021" i="1"/>
  <c r="I5017" i="1"/>
  <c r="J5017" i="1" s="1"/>
  <c r="I5009" i="1"/>
  <c r="I5005" i="1"/>
  <c r="I5001" i="1"/>
  <c r="I4997" i="1"/>
  <c r="J4997" i="1" s="1"/>
  <c r="I4993" i="1"/>
  <c r="I4989" i="1"/>
  <c r="I4985" i="1"/>
  <c r="I4981" i="1"/>
  <c r="J4981" i="1" s="1"/>
  <c r="I4977" i="1"/>
  <c r="I4973" i="1"/>
  <c r="I4969" i="1"/>
  <c r="I4965" i="1"/>
  <c r="J4965" i="1" s="1"/>
  <c r="I4961" i="1"/>
  <c r="I4957" i="1"/>
  <c r="I4953" i="1"/>
  <c r="I4949" i="1"/>
  <c r="J4949" i="1" s="1"/>
  <c r="I4945" i="1"/>
  <c r="I4941" i="1"/>
  <c r="I4937" i="1"/>
  <c r="I4933" i="1"/>
  <c r="J4933" i="1" s="1"/>
  <c r="I4929" i="1"/>
  <c r="I4925" i="1"/>
  <c r="I4921" i="1"/>
  <c r="I4917" i="1"/>
  <c r="J4917" i="1" s="1"/>
  <c r="I4913" i="1"/>
  <c r="I4909" i="1"/>
  <c r="I4905" i="1"/>
  <c r="I4901" i="1"/>
  <c r="J4901" i="1" s="1"/>
  <c r="I4897" i="1"/>
  <c r="I4893" i="1"/>
  <c r="I4885" i="1"/>
  <c r="I4881" i="1"/>
  <c r="J4881" i="1" s="1"/>
  <c r="I4877" i="1"/>
  <c r="I4873" i="1"/>
  <c r="I4869" i="1"/>
  <c r="I4865" i="1"/>
  <c r="J4865" i="1" s="1"/>
  <c r="I4861" i="1"/>
  <c r="I4857" i="1"/>
  <c r="I4853" i="1"/>
  <c r="I4849" i="1"/>
  <c r="J4849" i="1" s="1"/>
  <c r="I4845" i="1"/>
  <c r="I4841" i="1"/>
  <c r="I4837" i="1"/>
  <c r="I4833" i="1"/>
  <c r="J4833" i="1" s="1"/>
  <c r="I4829" i="1"/>
  <c r="I4825" i="1"/>
  <c r="I4821" i="1"/>
  <c r="I4817" i="1"/>
  <c r="J4817" i="1" s="1"/>
  <c r="I4813" i="1"/>
  <c r="I4809" i="1"/>
  <c r="I4805" i="1"/>
  <c r="I4801" i="1"/>
  <c r="J4801" i="1" s="1"/>
  <c r="I4797" i="1"/>
  <c r="I4793" i="1"/>
  <c r="I4789" i="1"/>
  <c r="I4785" i="1"/>
  <c r="J4785" i="1" s="1"/>
  <c r="I4781" i="1"/>
  <c r="I4777" i="1"/>
  <c r="I4773" i="1"/>
  <c r="I4769" i="1"/>
  <c r="J4769" i="1" s="1"/>
  <c r="I4765" i="1"/>
  <c r="I4761" i="1"/>
  <c r="I4757" i="1"/>
  <c r="I4753" i="1"/>
  <c r="J4753" i="1" s="1"/>
  <c r="I4749" i="1"/>
  <c r="I4745" i="1"/>
  <c r="I4741" i="1"/>
  <c r="I4737" i="1"/>
  <c r="J4737" i="1" s="1"/>
  <c r="I4733" i="1"/>
  <c r="I4729" i="1"/>
  <c r="I4725" i="1"/>
  <c r="I4721" i="1"/>
  <c r="J4721" i="1" s="1"/>
  <c r="I4717" i="1"/>
  <c r="I4713" i="1"/>
  <c r="I4709" i="1"/>
  <c r="I4705" i="1"/>
  <c r="J4705" i="1" s="1"/>
  <c r="I4701" i="1"/>
  <c r="I4697" i="1"/>
  <c r="I4693" i="1"/>
  <c r="I4689" i="1"/>
  <c r="J4689" i="1" s="1"/>
  <c r="I4685" i="1"/>
  <c r="I4681" i="1"/>
  <c r="I4677" i="1"/>
  <c r="I4673" i="1"/>
  <c r="J4673" i="1" s="1"/>
  <c r="I4665" i="1"/>
  <c r="I4661" i="1"/>
  <c r="I4657" i="1"/>
  <c r="I4653" i="1"/>
  <c r="J4653" i="1" s="1"/>
  <c r="I4649" i="1"/>
  <c r="I4645" i="1"/>
  <c r="I4641" i="1"/>
  <c r="I4637" i="1"/>
  <c r="J4637" i="1" s="1"/>
  <c r="I4633" i="1"/>
  <c r="I4629" i="1"/>
  <c r="I4625" i="1"/>
  <c r="I4621" i="1"/>
  <c r="J4621" i="1" s="1"/>
  <c r="I4617" i="1"/>
  <c r="I4613" i="1"/>
  <c r="I4609" i="1"/>
  <c r="I4605" i="1"/>
  <c r="J4605" i="1" s="1"/>
  <c r="I4601" i="1"/>
  <c r="I4597" i="1"/>
  <c r="I4593" i="1"/>
  <c r="I4589" i="1"/>
  <c r="J4589" i="1" s="1"/>
  <c r="I4585" i="1"/>
  <c r="I4581" i="1"/>
  <c r="I4577" i="1"/>
  <c r="I4573" i="1"/>
  <c r="J4573" i="1" s="1"/>
  <c r="I4569" i="1"/>
  <c r="I4565" i="1"/>
  <c r="I4561" i="1"/>
  <c r="I4557" i="1"/>
  <c r="J4557" i="1" s="1"/>
  <c r="I4553" i="1"/>
  <c r="I4549" i="1"/>
  <c r="I4545" i="1"/>
  <c r="I4541" i="1"/>
  <c r="J4541" i="1" s="1"/>
  <c r="I4537" i="1"/>
  <c r="I4533" i="1"/>
  <c r="I4529" i="1"/>
  <c r="I4525" i="1"/>
  <c r="J4525" i="1" s="1"/>
  <c r="I4521" i="1"/>
  <c r="I4517" i="1"/>
  <c r="I4513" i="1"/>
  <c r="I4509" i="1"/>
  <c r="J4509" i="1" s="1"/>
  <c r="I4505" i="1"/>
  <c r="I4501" i="1"/>
  <c r="I4497" i="1"/>
  <c r="I4493" i="1"/>
  <c r="J4493" i="1" s="1"/>
  <c r="I4489" i="1"/>
  <c r="I4485" i="1"/>
  <c r="I4481" i="1"/>
  <c r="I4477" i="1"/>
  <c r="J4477" i="1" s="1"/>
  <c r="I4473" i="1"/>
  <c r="I4469" i="1"/>
  <c r="I4465" i="1"/>
  <c r="I4461" i="1"/>
  <c r="J4461" i="1" s="1"/>
  <c r="I4457" i="1"/>
  <c r="I4453" i="1"/>
  <c r="I4449" i="1"/>
  <c r="I4445" i="1"/>
  <c r="J4445" i="1" s="1"/>
  <c r="I4441" i="1"/>
  <c r="I4437" i="1"/>
  <c r="I4433" i="1"/>
  <c r="I4429" i="1"/>
  <c r="J4429" i="1" s="1"/>
  <c r="I4425" i="1"/>
  <c r="I4421" i="1"/>
  <c r="I4417" i="1"/>
  <c r="I4409" i="1"/>
  <c r="J4409" i="1" s="1"/>
  <c r="I4405" i="1"/>
  <c r="I4401" i="1"/>
  <c r="I4397" i="1"/>
  <c r="I4393" i="1"/>
  <c r="J4393" i="1" s="1"/>
  <c r="I4389" i="1"/>
  <c r="I4385" i="1"/>
  <c r="I4381" i="1"/>
  <c r="I4377" i="1"/>
  <c r="J4377" i="1" s="1"/>
  <c r="I4373" i="1"/>
  <c r="I4369" i="1"/>
  <c r="I4365" i="1"/>
  <c r="I4361" i="1"/>
  <c r="J4361" i="1" s="1"/>
  <c r="I4357" i="1"/>
  <c r="I4353" i="1"/>
  <c r="I4349" i="1"/>
  <c r="I4345" i="1"/>
  <c r="J4345" i="1" s="1"/>
  <c r="I4341" i="1"/>
  <c r="I4337" i="1"/>
  <c r="I4333" i="1"/>
  <c r="I4329" i="1"/>
  <c r="J4329" i="1" s="1"/>
  <c r="I4325" i="1"/>
  <c r="I4321" i="1"/>
  <c r="I4317" i="1"/>
  <c r="I4313" i="1"/>
  <c r="J4313" i="1" s="1"/>
  <c r="I4309" i="1"/>
  <c r="I4305" i="1"/>
  <c r="I4301" i="1"/>
  <c r="I4297" i="1"/>
  <c r="J4297" i="1" s="1"/>
  <c r="I4293" i="1"/>
  <c r="I4289" i="1"/>
  <c r="I4285" i="1"/>
  <c r="I4281" i="1"/>
  <c r="J4281" i="1" s="1"/>
  <c r="I4277" i="1"/>
  <c r="I4273" i="1"/>
  <c r="I4269" i="1"/>
  <c r="I4265" i="1"/>
  <c r="J4265" i="1" s="1"/>
  <c r="I4261" i="1"/>
  <c r="I4257" i="1"/>
  <c r="I4253" i="1"/>
  <c r="I4249" i="1"/>
  <c r="J4249" i="1" s="1"/>
  <c r="I4245" i="1"/>
  <c r="I4241" i="1"/>
  <c r="I4237" i="1"/>
  <c r="I4233" i="1"/>
  <c r="J4233" i="1" s="1"/>
  <c r="I4229" i="1"/>
  <c r="I4225" i="1"/>
  <c r="I4221" i="1"/>
  <c r="I4217" i="1"/>
  <c r="J4217" i="1" s="1"/>
  <c r="I4213" i="1"/>
  <c r="I4209" i="1"/>
  <c r="I4205" i="1"/>
  <c r="I4201" i="1"/>
  <c r="J4201" i="1" s="1"/>
  <c r="I4197" i="1"/>
  <c r="I4193" i="1"/>
  <c r="I4189" i="1"/>
  <c r="I4185" i="1"/>
  <c r="J4185" i="1" s="1"/>
  <c r="I4181" i="1"/>
  <c r="I4177" i="1"/>
  <c r="I4173" i="1"/>
  <c r="I4169" i="1"/>
  <c r="J4169" i="1" s="1"/>
  <c r="I4165" i="1"/>
  <c r="I4161" i="1"/>
  <c r="I4153" i="1"/>
  <c r="I4149" i="1"/>
  <c r="J4149" i="1" s="1"/>
  <c r="I4145" i="1"/>
  <c r="I4141" i="1"/>
  <c r="I4137" i="1"/>
  <c r="I4133" i="1"/>
  <c r="J4133" i="1" s="1"/>
  <c r="I4129" i="1"/>
  <c r="I4125" i="1"/>
  <c r="I4121" i="1"/>
  <c r="I4117" i="1"/>
  <c r="J4117" i="1" s="1"/>
  <c r="I4113" i="1"/>
  <c r="I4109" i="1"/>
  <c r="I4105" i="1"/>
  <c r="I4101" i="1"/>
  <c r="J4101" i="1" s="1"/>
  <c r="I4097" i="1"/>
  <c r="I4093" i="1"/>
  <c r="I4089" i="1"/>
  <c r="I4085" i="1"/>
  <c r="J4085" i="1" s="1"/>
  <c r="I4081" i="1"/>
  <c r="I4077" i="1"/>
  <c r="I4073" i="1"/>
  <c r="I4069" i="1"/>
  <c r="J4069" i="1" s="1"/>
  <c r="I4065" i="1"/>
  <c r="I4061" i="1"/>
  <c r="I4057" i="1"/>
  <c r="I4053" i="1"/>
  <c r="J4053" i="1" s="1"/>
  <c r="I4049" i="1"/>
  <c r="I4045" i="1"/>
  <c r="I4041" i="1"/>
  <c r="I4037" i="1"/>
  <c r="J4037" i="1" s="1"/>
  <c r="I4033" i="1"/>
  <c r="I4029" i="1"/>
  <c r="I4025" i="1"/>
  <c r="I4021" i="1"/>
  <c r="J4021" i="1" s="1"/>
  <c r="I4017" i="1"/>
  <c r="I4013" i="1"/>
  <c r="I4009" i="1"/>
  <c r="I4005" i="1"/>
  <c r="J4005" i="1" s="1"/>
  <c r="I4001" i="1"/>
  <c r="I3997" i="1"/>
  <c r="I3993" i="1"/>
  <c r="I3989" i="1"/>
  <c r="J3989" i="1" s="1"/>
  <c r="I3985" i="1"/>
  <c r="I3981" i="1"/>
  <c r="I3977" i="1"/>
  <c r="I3973" i="1"/>
  <c r="J3973" i="1" s="1"/>
  <c r="I3969" i="1"/>
  <c r="I3965" i="1"/>
  <c r="I3961" i="1"/>
  <c r="I3957" i="1"/>
  <c r="J3957" i="1" s="1"/>
  <c r="I3953" i="1"/>
  <c r="I3949" i="1"/>
  <c r="I3945" i="1"/>
  <c r="I3941" i="1"/>
  <c r="J3941" i="1" s="1"/>
  <c r="I3937" i="1"/>
  <c r="I3933" i="1"/>
  <c r="I3929" i="1"/>
  <c r="I3925" i="1"/>
  <c r="J3925" i="1" s="1"/>
  <c r="I3921" i="1"/>
  <c r="I3917" i="1"/>
  <c r="I3913" i="1"/>
  <c r="I3909" i="1"/>
  <c r="J3909" i="1" s="1"/>
  <c r="I3905" i="1"/>
  <c r="I3901" i="1"/>
  <c r="I3897" i="1"/>
  <c r="I3893" i="1"/>
  <c r="J3893" i="1" s="1"/>
  <c r="I3889" i="1"/>
  <c r="I3885" i="1"/>
  <c r="I3881" i="1"/>
  <c r="I3877" i="1"/>
  <c r="J3877" i="1" s="1"/>
  <c r="I3873" i="1"/>
  <c r="I3869" i="1"/>
  <c r="I3865" i="1"/>
  <c r="I3861" i="1"/>
  <c r="J3861" i="1" s="1"/>
  <c r="I3857" i="1"/>
  <c r="I3853" i="1"/>
  <c r="I3849" i="1"/>
  <c r="I3845" i="1"/>
  <c r="J3845" i="1" s="1"/>
  <c r="I3841" i="1"/>
  <c r="I3837" i="1"/>
  <c r="I3833" i="1"/>
  <c r="I3829" i="1"/>
  <c r="J3829" i="1" s="1"/>
  <c r="I3825" i="1"/>
  <c r="I3821" i="1"/>
  <c r="I3817" i="1"/>
  <c r="I3813" i="1"/>
  <c r="J3813" i="1" s="1"/>
  <c r="I3809" i="1"/>
  <c r="I3805" i="1"/>
  <c r="I3801" i="1"/>
  <c r="I3797" i="1"/>
  <c r="J3797" i="1" s="1"/>
  <c r="I3793" i="1"/>
  <c r="I3789" i="1"/>
  <c r="I3785" i="1"/>
  <c r="I3781" i="1"/>
  <c r="J3781" i="1" s="1"/>
  <c r="I3777" i="1"/>
  <c r="I3773" i="1"/>
  <c r="I3769" i="1"/>
  <c r="I3765" i="1"/>
  <c r="J3765" i="1" s="1"/>
  <c r="I3761" i="1"/>
  <c r="I3757" i="1"/>
  <c r="I3753" i="1"/>
  <c r="I3749" i="1"/>
  <c r="J3749" i="1" s="1"/>
  <c r="I3745" i="1"/>
  <c r="I3741" i="1"/>
  <c r="I3737" i="1"/>
  <c r="I3733" i="1"/>
  <c r="J3733" i="1" s="1"/>
  <c r="I3729" i="1"/>
  <c r="I3725" i="1"/>
  <c r="I3721" i="1"/>
  <c r="I3717" i="1"/>
  <c r="J3717" i="1" s="1"/>
  <c r="I3713" i="1"/>
  <c r="I3709" i="1"/>
  <c r="I3705" i="1"/>
  <c r="I3701" i="1"/>
  <c r="J3701" i="1" s="1"/>
  <c r="I3697" i="1"/>
  <c r="I3693" i="1"/>
  <c r="I3689" i="1"/>
  <c r="I3685" i="1"/>
  <c r="J3685" i="1" s="1"/>
  <c r="I3681" i="1"/>
  <c r="I3677" i="1"/>
  <c r="I3673" i="1"/>
  <c r="I3669" i="1"/>
  <c r="J3669" i="1" s="1"/>
  <c r="I3665" i="1"/>
  <c r="I3661" i="1"/>
  <c r="I3657" i="1"/>
  <c r="I3653" i="1"/>
  <c r="J3653" i="1" s="1"/>
  <c r="I3649" i="1"/>
  <c r="I3645" i="1"/>
  <c r="I3641" i="1"/>
  <c r="I3637" i="1"/>
  <c r="J3637" i="1" s="1"/>
  <c r="I3633" i="1"/>
  <c r="I3629" i="1"/>
  <c r="I3625" i="1"/>
  <c r="I3621" i="1"/>
  <c r="J3621" i="1" s="1"/>
  <c r="I3617" i="1"/>
  <c r="I3613" i="1"/>
  <c r="I3609" i="1"/>
  <c r="I3605" i="1"/>
  <c r="J3605" i="1" s="1"/>
  <c r="I3601" i="1"/>
  <c r="I3597" i="1"/>
  <c r="I3593" i="1"/>
  <c r="I3589" i="1"/>
  <c r="J3589" i="1" s="1"/>
  <c r="I3585" i="1"/>
  <c r="I3581" i="1"/>
  <c r="I3577" i="1"/>
  <c r="I3573" i="1"/>
  <c r="J3573" i="1" s="1"/>
  <c r="I3569" i="1"/>
  <c r="I3565" i="1"/>
  <c r="I3561" i="1"/>
  <c r="I3557" i="1"/>
  <c r="J3557" i="1" s="1"/>
  <c r="I3553" i="1"/>
  <c r="I3549" i="1"/>
  <c r="I3545" i="1"/>
  <c r="I3541" i="1"/>
  <c r="J3541" i="1" s="1"/>
  <c r="I3537" i="1"/>
  <c r="I3533" i="1"/>
  <c r="I3529" i="1"/>
  <c r="I3525" i="1"/>
  <c r="J3525" i="1" s="1"/>
  <c r="I3521" i="1"/>
  <c r="I3517" i="1"/>
  <c r="I3513" i="1"/>
  <c r="I3509" i="1"/>
  <c r="J3509" i="1" s="1"/>
  <c r="I3505" i="1"/>
  <c r="I3501" i="1"/>
  <c r="I3497" i="1"/>
  <c r="I3493" i="1"/>
  <c r="J3493" i="1" s="1"/>
  <c r="I3489" i="1"/>
  <c r="I3485" i="1"/>
  <c r="I3481" i="1"/>
  <c r="I3477" i="1"/>
  <c r="J3477" i="1" s="1"/>
  <c r="I3473" i="1"/>
  <c r="I3469" i="1"/>
  <c r="I3465" i="1"/>
  <c r="I3461" i="1"/>
  <c r="J3461" i="1" s="1"/>
  <c r="I3457" i="1"/>
  <c r="I3453" i="1"/>
  <c r="I3449" i="1"/>
  <c r="I3445" i="1"/>
  <c r="J3445" i="1" s="1"/>
  <c r="I3441" i="1"/>
  <c r="I3437" i="1"/>
  <c r="I3433" i="1"/>
  <c r="I3429" i="1"/>
  <c r="J3429" i="1" s="1"/>
  <c r="I3425" i="1"/>
  <c r="I3421" i="1"/>
  <c r="I3417" i="1"/>
  <c r="I3413" i="1"/>
  <c r="J3413" i="1" s="1"/>
  <c r="I3409" i="1"/>
  <c r="I3405" i="1"/>
  <c r="I3401" i="1"/>
  <c r="I3397" i="1"/>
  <c r="J3397" i="1" s="1"/>
  <c r="I3393" i="1"/>
  <c r="I3389" i="1"/>
  <c r="I3385" i="1"/>
  <c r="I3381" i="1"/>
  <c r="J3381" i="1" s="1"/>
  <c r="I3377" i="1"/>
  <c r="I3373" i="1"/>
  <c r="I3369" i="1"/>
  <c r="I3365" i="1"/>
  <c r="J3365" i="1" s="1"/>
  <c r="I3361" i="1"/>
  <c r="I3357" i="1"/>
  <c r="I3353" i="1"/>
  <c r="I3349" i="1"/>
  <c r="J3349" i="1" s="1"/>
  <c r="I3345" i="1"/>
  <c r="I3341" i="1"/>
  <c r="I3337" i="1"/>
  <c r="I3333" i="1"/>
  <c r="J3333" i="1" s="1"/>
  <c r="I3329" i="1"/>
  <c r="I3325" i="1"/>
  <c r="I3321" i="1"/>
  <c r="I3317" i="1"/>
  <c r="J3317" i="1" s="1"/>
  <c r="I3313" i="1"/>
  <c r="I3309" i="1"/>
  <c r="I3305" i="1"/>
  <c r="I3301" i="1"/>
  <c r="J3301" i="1" s="1"/>
  <c r="I3297" i="1"/>
  <c r="I3293" i="1"/>
  <c r="I3289" i="1"/>
  <c r="I3285" i="1"/>
  <c r="J3285" i="1" s="1"/>
  <c r="I3281" i="1"/>
  <c r="I3277" i="1"/>
  <c r="I3273" i="1"/>
  <c r="I3269" i="1"/>
  <c r="J3269" i="1" s="1"/>
  <c r="I3265" i="1"/>
  <c r="I3261" i="1"/>
  <c r="I3257" i="1"/>
  <c r="I3253" i="1"/>
  <c r="J3253" i="1" s="1"/>
  <c r="I3249" i="1"/>
  <c r="I3245" i="1"/>
  <c r="I3241" i="1"/>
  <c r="I3237" i="1"/>
  <c r="J3237" i="1" s="1"/>
  <c r="I3233" i="1"/>
  <c r="I3229" i="1"/>
  <c r="I3225" i="1"/>
  <c r="I3221" i="1"/>
  <c r="J3221" i="1" s="1"/>
  <c r="I3217" i="1"/>
  <c r="I3213" i="1"/>
  <c r="I3209" i="1"/>
  <c r="I3205" i="1"/>
  <c r="J3205" i="1" s="1"/>
  <c r="I3201" i="1"/>
  <c r="I3197" i="1"/>
  <c r="I3193" i="1"/>
  <c r="I3189" i="1"/>
  <c r="J3189" i="1" s="1"/>
  <c r="I3185" i="1"/>
  <c r="I3181" i="1"/>
  <c r="I3177" i="1"/>
  <c r="I3173" i="1"/>
  <c r="J3173" i="1" s="1"/>
  <c r="I3169" i="1"/>
  <c r="I3165" i="1"/>
  <c r="I3161" i="1"/>
  <c r="I3157" i="1"/>
  <c r="J3157" i="1" s="1"/>
  <c r="I3153" i="1"/>
  <c r="I3149" i="1"/>
  <c r="I3145" i="1"/>
  <c r="I3141" i="1"/>
  <c r="J3141" i="1" s="1"/>
  <c r="I3137" i="1"/>
  <c r="I3133" i="1"/>
  <c r="I3129" i="1"/>
  <c r="I3125" i="1"/>
  <c r="J3125" i="1" s="1"/>
  <c r="I3121" i="1"/>
  <c r="I3117" i="1"/>
  <c r="I3113" i="1"/>
  <c r="I3109" i="1"/>
  <c r="J3109" i="1" s="1"/>
  <c r="I3105" i="1"/>
  <c r="I3101" i="1"/>
  <c r="I3097" i="1"/>
  <c r="I3093" i="1"/>
  <c r="J3093" i="1" s="1"/>
  <c r="I3089" i="1"/>
  <c r="I3085" i="1"/>
  <c r="I3081" i="1"/>
  <c r="I3077" i="1"/>
  <c r="J3077" i="1" s="1"/>
  <c r="I3073" i="1"/>
  <c r="I3069" i="1"/>
  <c r="I3065" i="1"/>
  <c r="I3061" i="1"/>
  <c r="J3061" i="1" s="1"/>
  <c r="I3057" i="1"/>
  <c r="I3053" i="1"/>
  <c r="I3049" i="1"/>
  <c r="I3045" i="1"/>
  <c r="J3045" i="1" s="1"/>
  <c r="I3041" i="1"/>
  <c r="I3037" i="1"/>
  <c r="I3033" i="1"/>
  <c r="I3029" i="1"/>
  <c r="J3029" i="1" s="1"/>
  <c r="I3025" i="1"/>
  <c r="I3021" i="1"/>
  <c r="I3017" i="1"/>
  <c r="I3013" i="1"/>
  <c r="J3013" i="1" s="1"/>
  <c r="I3009" i="1"/>
  <c r="I3005" i="1"/>
  <c r="I3001" i="1"/>
  <c r="I2997" i="1"/>
  <c r="J2997" i="1" s="1"/>
  <c r="I2993" i="1"/>
  <c r="I2989" i="1"/>
  <c r="I2985" i="1"/>
  <c r="I2981" i="1"/>
  <c r="J2981" i="1" s="1"/>
  <c r="I2977" i="1"/>
  <c r="I2973" i="1"/>
  <c r="I2969" i="1"/>
  <c r="I2965" i="1"/>
  <c r="J2965" i="1" s="1"/>
  <c r="I2961" i="1"/>
  <c r="I2957" i="1"/>
  <c r="I2953" i="1"/>
  <c r="I2949" i="1"/>
  <c r="J2949" i="1" s="1"/>
  <c r="I2945" i="1"/>
  <c r="I2941" i="1"/>
  <c r="I2937" i="1"/>
  <c r="I2933" i="1"/>
  <c r="J2933" i="1" s="1"/>
  <c r="I2929" i="1"/>
  <c r="I2925" i="1"/>
  <c r="I2921" i="1"/>
  <c r="I2917" i="1"/>
  <c r="J2917" i="1" s="1"/>
  <c r="I2913" i="1"/>
  <c r="I2909" i="1"/>
  <c r="I2905" i="1"/>
  <c r="I2901" i="1"/>
  <c r="J2901" i="1" s="1"/>
  <c r="I2897" i="1"/>
  <c r="I2893" i="1"/>
  <c r="I2889" i="1"/>
  <c r="I2885" i="1"/>
  <c r="J2885" i="1" s="1"/>
  <c r="I2881" i="1"/>
  <c r="I2877" i="1"/>
  <c r="I2873" i="1"/>
  <c r="I2869" i="1"/>
  <c r="J2869" i="1" s="1"/>
  <c r="I2865" i="1"/>
  <c r="I2861" i="1"/>
  <c r="I2857" i="1"/>
  <c r="I2853" i="1"/>
  <c r="J2853" i="1" s="1"/>
  <c r="I2849" i="1"/>
  <c r="I2845" i="1"/>
  <c r="I2841" i="1"/>
  <c r="I2837" i="1"/>
  <c r="J2837" i="1" s="1"/>
  <c r="I2833" i="1"/>
  <c r="I2829" i="1"/>
  <c r="I2825" i="1"/>
  <c r="I2821" i="1"/>
  <c r="J2821" i="1" s="1"/>
  <c r="I2817" i="1"/>
  <c r="I2813" i="1"/>
  <c r="I2809" i="1"/>
  <c r="I2805" i="1"/>
  <c r="J2805" i="1" s="1"/>
  <c r="I2801" i="1"/>
  <c r="I2797" i="1"/>
  <c r="I2793" i="1"/>
  <c r="I2789" i="1"/>
  <c r="J2789" i="1" s="1"/>
  <c r="I2785" i="1"/>
  <c r="I2781" i="1"/>
  <c r="I2777" i="1"/>
  <c r="I2773" i="1"/>
  <c r="J2773" i="1" s="1"/>
  <c r="I2769" i="1"/>
  <c r="I2765" i="1"/>
  <c r="I2761" i="1"/>
  <c r="I2757" i="1"/>
  <c r="J2757" i="1" s="1"/>
  <c r="I2753" i="1"/>
  <c r="I2749" i="1"/>
  <c r="I2745" i="1"/>
  <c r="I2741" i="1"/>
  <c r="J2741" i="1" s="1"/>
  <c r="I2737" i="1"/>
  <c r="I2733" i="1"/>
  <c r="I2729" i="1"/>
  <c r="I2725" i="1"/>
  <c r="J2725" i="1" s="1"/>
  <c r="I2721" i="1"/>
  <c r="I2717" i="1"/>
  <c r="I2713" i="1"/>
  <c r="I2709" i="1"/>
  <c r="J2709" i="1" s="1"/>
  <c r="I2705" i="1"/>
  <c r="I2701" i="1"/>
  <c r="I2697" i="1"/>
  <c r="I2693" i="1"/>
  <c r="J2693" i="1" s="1"/>
  <c r="I2689" i="1"/>
  <c r="I2685" i="1"/>
  <c r="I2681" i="1"/>
  <c r="I2677" i="1"/>
  <c r="J2677" i="1" s="1"/>
  <c r="I2673" i="1"/>
  <c r="I2669" i="1"/>
  <c r="I2665" i="1"/>
  <c r="I2661" i="1"/>
  <c r="J2661" i="1" s="1"/>
  <c r="I2657" i="1"/>
  <c r="I2653" i="1"/>
  <c r="I2649" i="1"/>
  <c r="I2645" i="1"/>
  <c r="J2645" i="1" s="1"/>
  <c r="I2641" i="1"/>
  <c r="I2637" i="1"/>
  <c r="I2633" i="1"/>
  <c r="I2629" i="1"/>
  <c r="J2629" i="1" s="1"/>
  <c r="I2625" i="1"/>
  <c r="I2621" i="1"/>
  <c r="I2617" i="1"/>
  <c r="I2613" i="1"/>
  <c r="J2613" i="1" s="1"/>
  <c r="I2609" i="1"/>
  <c r="I2605" i="1"/>
  <c r="I2601" i="1"/>
  <c r="I2597" i="1"/>
  <c r="J2597" i="1" s="1"/>
  <c r="I2593" i="1"/>
  <c r="I2589" i="1"/>
  <c r="I2585" i="1"/>
  <c r="I2581" i="1"/>
  <c r="J2581" i="1" s="1"/>
  <c r="I2577" i="1"/>
  <c r="I2573" i="1"/>
  <c r="I2569" i="1"/>
  <c r="I2565" i="1"/>
  <c r="J2565" i="1" s="1"/>
  <c r="I2561" i="1"/>
  <c r="I2557" i="1"/>
  <c r="I2553" i="1"/>
  <c r="I2549" i="1"/>
  <c r="J2549" i="1" s="1"/>
  <c r="I2545" i="1"/>
  <c r="I2541" i="1"/>
  <c r="I2537" i="1"/>
  <c r="I2533" i="1"/>
  <c r="J2533" i="1" s="1"/>
  <c r="I2529" i="1"/>
  <c r="I2525" i="1"/>
  <c r="I2521" i="1"/>
  <c r="I2517" i="1"/>
  <c r="J2517" i="1" s="1"/>
  <c r="I2513" i="1"/>
  <c r="I2509" i="1"/>
  <c r="I2505" i="1"/>
  <c r="I2501" i="1"/>
  <c r="J2501" i="1" s="1"/>
  <c r="I2497" i="1"/>
  <c r="I9560" i="1"/>
  <c r="I9556" i="1"/>
  <c r="I9552" i="1"/>
  <c r="J9552" i="1" s="1"/>
  <c r="I9548" i="1"/>
  <c r="I9544" i="1"/>
  <c r="I9540" i="1"/>
  <c r="I9536" i="1"/>
  <c r="J9536" i="1" s="1"/>
  <c r="I9532" i="1"/>
  <c r="I9528" i="1"/>
  <c r="I9524" i="1"/>
  <c r="I9520" i="1"/>
  <c r="J9520" i="1" s="1"/>
  <c r="I9516" i="1"/>
  <c r="I9512" i="1"/>
  <c r="I9508" i="1"/>
  <c r="I9504" i="1"/>
  <c r="J9504" i="1" s="1"/>
  <c r="I9500" i="1"/>
  <c r="I9496" i="1"/>
  <c r="I9492" i="1"/>
  <c r="I9488" i="1"/>
  <c r="J9488" i="1" s="1"/>
  <c r="I9484" i="1"/>
  <c r="I9480" i="1"/>
  <c r="I9476" i="1"/>
  <c r="I9472" i="1"/>
  <c r="J9472" i="1" s="1"/>
  <c r="I9468" i="1"/>
  <c r="I9464" i="1"/>
  <c r="I9460" i="1"/>
  <c r="I9456" i="1"/>
  <c r="J9456" i="1" s="1"/>
  <c r="I9452" i="1"/>
  <c r="I9448" i="1"/>
  <c r="I9444" i="1"/>
  <c r="I9440" i="1"/>
  <c r="J9440" i="1" s="1"/>
  <c r="I9436" i="1"/>
  <c r="I9432" i="1"/>
  <c r="I9428" i="1"/>
  <c r="I9424" i="1"/>
  <c r="J9424" i="1" s="1"/>
  <c r="I9420" i="1"/>
  <c r="I9416" i="1"/>
  <c r="I9412" i="1"/>
  <c r="I9408" i="1"/>
  <c r="J9408" i="1" s="1"/>
  <c r="I9404" i="1"/>
  <c r="I9400" i="1"/>
  <c r="I9396" i="1"/>
  <c r="I9392" i="1"/>
  <c r="J9392" i="1" s="1"/>
  <c r="I9388" i="1"/>
  <c r="I9384" i="1"/>
  <c r="I9380" i="1"/>
  <c r="I9376" i="1"/>
  <c r="J9376" i="1" s="1"/>
  <c r="I9372" i="1"/>
  <c r="I9368" i="1"/>
  <c r="I9364" i="1"/>
  <c r="I9360" i="1"/>
  <c r="J9360" i="1" s="1"/>
  <c r="I9356" i="1"/>
  <c r="I9352" i="1"/>
  <c r="I9348" i="1"/>
  <c r="I9344" i="1"/>
  <c r="J9344" i="1" s="1"/>
  <c r="I9340" i="1"/>
  <c r="I9336" i="1"/>
  <c r="I9332" i="1"/>
  <c r="I9328" i="1"/>
  <c r="J9328" i="1" s="1"/>
  <c r="I9324" i="1"/>
  <c r="I9320" i="1"/>
  <c r="I9316" i="1"/>
  <c r="I9312" i="1"/>
  <c r="J9312" i="1" s="1"/>
  <c r="I9308" i="1"/>
  <c r="I9304" i="1"/>
  <c r="I9300" i="1"/>
  <c r="I9296" i="1"/>
  <c r="J9296" i="1" s="1"/>
  <c r="I9292" i="1"/>
  <c r="I9288" i="1"/>
  <c r="I9284" i="1"/>
  <c r="I9280" i="1"/>
  <c r="J9280" i="1" s="1"/>
  <c r="I9276" i="1"/>
  <c r="I9272" i="1"/>
  <c r="I9268" i="1"/>
  <c r="I9264" i="1"/>
  <c r="J9264" i="1" s="1"/>
  <c r="I9260" i="1"/>
  <c r="I9256" i="1"/>
  <c r="I9252" i="1"/>
  <c r="I9248" i="1"/>
  <c r="J9248" i="1" s="1"/>
  <c r="I9244" i="1"/>
  <c r="I9240" i="1"/>
  <c r="I9236" i="1"/>
  <c r="I9232" i="1"/>
  <c r="J9232" i="1" s="1"/>
  <c r="I9228" i="1"/>
  <c r="I9224" i="1"/>
  <c r="I9220" i="1"/>
  <c r="I9216" i="1"/>
  <c r="J9216" i="1" s="1"/>
  <c r="I9212" i="1"/>
  <c r="I9208" i="1"/>
  <c r="I9204" i="1"/>
  <c r="I9200" i="1"/>
  <c r="J9200" i="1" s="1"/>
  <c r="I9196" i="1"/>
  <c r="I9192" i="1"/>
  <c r="I9188" i="1"/>
  <c r="I9184" i="1"/>
  <c r="J9184" i="1" s="1"/>
  <c r="I9180" i="1"/>
  <c r="I9176" i="1"/>
  <c r="I9172" i="1"/>
  <c r="I9168" i="1"/>
  <c r="J9168" i="1" s="1"/>
  <c r="I9164" i="1"/>
  <c r="I9160" i="1"/>
  <c r="I9156" i="1"/>
  <c r="I9152" i="1"/>
  <c r="J9152" i="1" s="1"/>
  <c r="I9148" i="1"/>
  <c r="I9144" i="1"/>
  <c r="I9140" i="1"/>
  <c r="I9136" i="1"/>
  <c r="J9136" i="1" s="1"/>
  <c r="I9132" i="1"/>
  <c r="I9128" i="1"/>
  <c r="I9124" i="1"/>
  <c r="I9120" i="1"/>
  <c r="J9120" i="1" s="1"/>
  <c r="I9116" i="1"/>
  <c r="I9112" i="1"/>
  <c r="I9108" i="1"/>
  <c r="I9104" i="1"/>
  <c r="J9104" i="1" s="1"/>
  <c r="I9100" i="1"/>
  <c r="I9096" i="1"/>
  <c r="I9092" i="1"/>
  <c r="I9088" i="1"/>
  <c r="J9088" i="1" s="1"/>
  <c r="I9084" i="1"/>
  <c r="I9080" i="1"/>
  <c r="I9076" i="1"/>
  <c r="I9072" i="1"/>
  <c r="J9072" i="1" s="1"/>
  <c r="I9068" i="1"/>
  <c r="I9064" i="1"/>
  <c r="I9060" i="1"/>
  <c r="I9056" i="1"/>
  <c r="J9056" i="1" s="1"/>
  <c r="I9052" i="1"/>
  <c r="I9048" i="1"/>
  <c r="I9044" i="1"/>
  <c r="I9040" i="1"/>
  <c r="J9040" i="1" s="1"/>
  <c r="I9036" i="1"/>
  <c r="I9032" i="1"/>
  <c r="I9028" i="1"/>
  <c r="I9024" i="1"/>
  <c r="J9024" i="1" s="1"/>
  <c r="I9020" i="1"/>
  <c r="I9016" i="1"/>
  <c r="I9012" i="1"/>
  <c r="I9008" i="1"/>
  <c r="J9008" i="1" s="1"/>
  <c r="I9004" i="1"/>
  <c r="I9000" i="1"/>
  <c r="I8996" i="1"/>
  <c r="I8992" i="1"/>
  <c r="J8992" i="1" s="1"/>
  <c r="I8988" i="1"/>
  <c r="I8984" i="1"/>
  <c r="I8980" i="1"/>
  <c r="I8976" i="1"/>
  <c r="J8976" i="1" s="1"/>
  <c r="I8972" i="1"/>
  <c r="I8968" i="1"/>
  <c r="I8964" i="1"/>
  <c r="I8960" i="1"/>
  <c r="J8960" i="1" s="1"/>
  <c r="I8956" i="1"/>
  <c r="I8952" i="1"/>
  <c r="I8948" i="1"/>
  <c r="I8944" i="1"/>
  <c r="J8944" i="1" s="1"/>
  <c r="I8940" i="1"/>
  <c r="I8936" i="1"/>
  <c r="I8932" i="1"/>
  <c r="I8928" i="1"/>
  <c r="J8928" i="1" s="1"/>
  <c r="I8924" i="1"/>
  <c r="I8920" i="1"/>
  <c r="I8916" i="1"/>
  <c r="I8912" i="1"/>
  <c r="J8912" i="1" s="1"/>
  <c r="I8908" i="1"/>
  <c r="I8904" i="1"/>
  <c r="I8900" i="1"/>
  <c r="I8896" i="1"/>
  <c r="J8896" i="1" s="1"/>
  <c r="I8892" i="1"/>
  <c r="I8888" i="1"/>
  <c r="I8884" i="1"/>
  <c r="I8880" i="1"/>
  <c r="J8880" i="1" s="1"/>
  <c r="I8876" i="1"/>
  <c r="I8872" i="1"/>
  <c r="I8868" i="1"/>
  <c r="I8864" i="1"/>
  <c r="J8864" i="1" s="1"/>
  <c r="I8860" i="1"/>
  <c r="I8856" i="1"/>
  <c r="I8852" i="1"/>
  <c r="I8848" i="1"/>
  <c r="J8848" i="1" s="1"/>
  <c r="I8844" i="1"/>
  <c r="I8840" i="1"/>
  <c r="I8836" i="1"/>
  <c r="I8832" i="1"/>
  <c r="J8832" i="1" s="1"/>
  <c r="I8828" i="1"/>
  <c r="I8824" i="1"/>
  <c r="I8820" i="1"/>
  <c r="I8816" i="1"/>
  <c r="J8816" i="1" s="1"/>
  <c r="I8812" i="1"/>
  <c r="I8808" i="1"/>
  <c r="I8804" i="1"/>
  <c r="I8800" i="1"/>
  <c r="J8800" i="1" s="1"/>
  <c r="I8796" i="1"/>
  <c r="I8792" i="1"/>
  <c r="I8788" i="1"/>
  <c r="I8784" i="1"/>
  <c r="J8784" i="1" s="1"/>
  <c r="I8780" i="1"/>
  <c r="I8776" i="1"/>
  <c r="I8772" i="1"/>
  <c r="I8768" i="1"/>
  <c r="J8768" i="1" s="1"/>
  <c r="I8764" i="1"/>
  <c r="I8760" i="1"/>
  <c r="I8756" i="1"/>
  <c r="I8752" i="1"/>
  <c r="J8752" i="1" s="1"/>
  <c r="I8748" i="1"/>
  <c r="I8744" i="1"/>
  <c r="I8740" i="1"/>
  <c r="I8736" i="1"/>
  <c r="J8736" i="1" s="1"/>
  <c r="I8732" i="1"/>
  <c r="I8728" i="1"/>
  <c r="I8724" i="1"/>
  <c r="I8720" i="1"/>
  <c r="J8720" i="1" s="1"/>
  <c r="I8716" i="1"/>
  <c r="I8712" i="1"/>
  <c r="I8708" i="1"/>
  <c r="I8704" i="1"/>
  <c r="J8704" i="1" s="1"/>
  <c r="I8700" i="1"/>
  <c r="I8696" i="1"/>
  <c r="I8692" i="1"/>
  <c r="I8688" i="1"/>
  <c r="J8688" i="1" s="1"/>
  <c r="I8684" i="1"/>
  <c r="I8680" i="1"/>
  <c r="I8676" i="1"/>
  <c r="I8672" i="1"/>
  <c r="J8672" i="1" s="1"/>
  <c r="I8668" i="1"/>
  <c r="I8664" i="1"/>
  <c r="I8660" i="1"/>
  <c r="I8656" i="1"/>
  <c r="J8656" i="1" s="1"/>
  <c r="I8652" i="1"/>
  <c r="I8648" i="1"/>
  <c r="I8644" i="1"/>
  <c r="I8640" i="1"/>
  <c r="I8636" i="1"/>
  <c r="I8632" i="1"/>
  <c r="I8628" i="1"/>
  <c r="I8624" i="1"/>
  <c r="I8620" i="1"/>
  <c r="I8616" i="1"/>
  <c r="I8612" i="1"/>
  <c r="I8608" i="1"/>
  <c r="I8604" i="1"/>
  <c r="I8600" i="1"/>
  <c r="I8596" i="1"/>
  <c r="I8592" i="1"/>
  <c r="I8588" i="1"/>
  <c r="I8584" i="1"/>
  <c r="I8580" i="1"/>
  <c r="I8576" i="1"/>
  <c r="I8572" i="1"/>
  <c r="I8568" i="1"/>
  <c r="I8564" i="1"/>
  <c r="I8560" i="1"/>
  <c r="I8556" i="1"/>
  <c r="I8552" i="1"/>
  <c r="I8548" i="1"/>
  <c r="I8544" i="1"/>
  <c r="I8540" i="1"/>
  <c r="I8536" i="1"/>
  <c r="I8532" i="1"/>
  <c r="I8528" i="1"/>
  <c r="I8524" i="1"/>
  <c r="I8520" i="1"/>
  <c r="I8516" i="1"/>
  <c r="I8512" i="1"/>
  <c r="I8508" i="1"/>
  <c r="I8504" i="1"/>
  <c r="I8500" i="1"/>
  <c r="I8496" i="1"/>
  <c r="J8496" i="1" s="1"/>
  <c r="I8492" i="1"/>
  <c r="I8488" i="1"/>
  <c r="I8484" i="1"/>
  <c r="I8480" i="1"/>
  <c r="J8480" i="1" s="1"/>
  <c r="I8476" i="1"/>
  <c r="I8472" i="1"/>
  <c r="I8468" i="1"/>
  <c r="I8464" i="1"/>
  <c r="J8464" i="1" s="1"/>
  <c r="I8460" i="1"/>
  <c r="I8456" i="1"/>
  <c r="I8452" i="1"/>
  <c r="I8448" i="1"/>
  <c r="J8448" i="1" s="1"/>
  <c r="I8444" i="1"/>
  <c r="I8440" i="1"/>
  <c r="I8436" i="1"/>
  <c r="I8432" i="1"/>
  <c r="J8432" i="1" s="1"/>
  <c r="I8428" i="1"/>
  <c r="I8424" i="1"/>
  <c r="I8420" i="1"/>
  <c r="I8416" i="1"/>
  <c r="J8416" i="1" s="1"/>
  <c r="I8412" i="1"/>
  <c r="I8408" i="1"/>
  <c r="I8404" i="1"/>
  <c r="I8400" i="1"/>
  <c r="J8400" i="1" s="1"/>
  <c r="I8396" i="1"/>
  <c r="I8392" i="1"/>
  <c r="I8388" i="1"/>
  <c r="I8384" i="1"/>
  <c r="J8384" i="1" s="1"/>
  <c r="I8380" i="1"/>
  <c r="I8376" i="1"/>
  <c r="I8372" i="1"/>
  <c r="I8368" i="1"/>
  <c r="J8368" i="1" s="1"/>
  <c r="I8364" i="1"/>
  <c r="I8360" i="1"/>
  <c r="I8356" i="1"/>
  <c r="I8352" i="1"/>
  <c r="J8352" i="1" s="1"/>
  <c r="I8348" i="1"/>
  <c r="I8344" i="1"/>
  <c r="I8340" i="1"/>
  <c r="I8336" i="1"/>
  <c r="J8336" i="1" s="1"/>
  <c r="I8332" i="1"/>
  <c r="I8328" i="1"/>
  <c r="I8324" i="1"/>
  <c r="I8320" i="1"/>
  <c r="J8320" i="1" s="1"/>
  <c r="I8316" i="1"/>
  <c r="I8312" i="1"/>
  <c r="I8308" i="1"/>
  <c r="I8304" i="1"/>
  <c r="J8304" i="1" s="1"/>
  <c r="I8300" i="1"/>
  <c r="I8296" i="1"/>
  <c r="I8292" i="1"/>
  <c r="I8288" i="1"/>
  <c r="J8288" i="1" s="1"/>
  <c r="I8284" i="1"/>
  <c r="I8280" i="1"/>
  <c r="I8276" i="1"/>
  <c r="I8272" i="1"/>
  <c r="J8272" i="1" s="1"/>
  <c r="I8268" i="1"/>
  <c r="I8264" i="1"/>
  <c r="I8260" i="1"/>
  <c r="I8256" i="1"/>
  <c r="J8256" i="1" s="1"/>
  <c r="I8252" i="1"/>
  <c r="I8248" i="1"/>
  <c r="I8244" i="1"/>
  <c r="I8240" i="1"/>
  <c r="J8240" i="1" s="1"/>
  <c r="I8236" i="1"/>
  <c r="I8232" i="1"/>
  <c r="I8228" i="1"/>
  <c r="I8224" i="1"/>
  <c r="J8224" i="1" s="1"/>
  <c r="I8220" i="1"/>
  <c r="I8216" i="1"/>
  <c r="I8212" i="1"/>
  <c r="I8208" i="1"/>
  <c r="J8208" i="1" s="1"/>
  <c r="I8204" i="1"/>
  <c r="I8200" i="1"/>
  <c r="I8196" i="1"/>
  <c r="I8192" i="1"/>
  <c r="J8192" i="1" s="1"/>
  <c r="I8188" i="1"/>
  <c r="I8184" i="1"/>
  <c r="I8180" i="1"/>
  <c r="I8176" i="1"/>
  <c r="J8176" i="1" s="1"/>
  <c r="I8172" i="1"/>
  <c r="I8168" i="1"/>
  <c r="I8164" i="1"/>
  <c r="I8160" i="1"/>
  <c r="J8160" i="1" s="1"/>
  <c r="I8156" i="1"/>
  <c r="I8152" i="1"/>
  <c r="I8148" i="1"/>
  <c r="I8144" i="1"/>
  <c r="J8144" i="1" s="1"/>
  <c r="I8140" i="1"/>
  <c r="I8136" i="1"/>
  <c r="I8132" i="1"/>
  <c r="I8128" i="1"/>
  <c r="J8128" i="1" s="1"/>
  <c r="I8124" i="1"/>
  <c r="I8120" i="1"/>
  <c r="I8116" i="1"/>
  <c r="I8112" i="1"/>
  <c r="J8112" i="1" s="1"/>
  <c r="I8108" i="1"/>
  <c r="I8104" i="1"/>
  <c r="I8100" i="1"/>
  <c r="I8096" i="1"/>
  <c r="J8096" i="1" s="1"/>
  <c r="I8092" i="1"/>
  <c r="I8088" i="1"/>
  <c r="I8084" i="1"/>
  <c r="I8080" i="1"/>
  <c r="J8080" i="1" s="1"/>
  <c r="I8076" i="1"/>
  <c r="I8072" i="1"/>
  <c r="I8068" i="1"/>
  <c r="I8064" i="1"/>
  <c r="J8064" i="1" s="1"/>
  <c r="I8060" i="1"/>
  <c r="I8056" i="1"/>
  <c r="I8052" i="1"/>
  <c r="I8048" i="1"/>
  <c r="J8048" i="1" s="1"/>
  <c r="I8044" i="1"/>
  <c r="I8040" i="1"/>
  <c r="I8036" i="1"/>
  <c r="I8032" i="1"/>
  <c r="J8032" i="1" s="1"/>
  <c r="I8028" i="1"/>
  <c r="I8024" i="1"/>
  <c r="I8020" i="1"/>
  <c r="I8016" i="1"/>
  <c r="J8016" i="1" s="1"/>
  <c r="I8012" i="1"/>
  <c r="I8008" i="1"/>
  <c r="I8004" i="1"/>
  <c r="I8000" i="1"/>
  <c r="J8000" i="1" s="1"/>
  <c r="I7996" i="1"/>
  <c r="I7992" i="1"/>
  <c r="I7988" i="1"/>
  <c r="I7984" i="1"/>
  <c r="J7984" i="1" s="1"/>
  <c r="I7980" i="1"/>
  <c r="I7976" i="1"/>
  <c r="I7972" i="1"/>
  <c r="I7968" i="1"/>
  <c r="J7968" i="1" s="1"/>
  <c r="I7964" i="1"/>
  <c r="I7960" i="1"/>
  <c r="I7956" i="1"/>
  <c r="I7952" i="1"/>
  <c r="J7952" i="1" s="1"/>
  <c r="I7948" i="1"/>
  <c r="I7944" i="1"/>
  <c r="I7940" i="1"/>
  <c r="I7936" i="1"/>
  <c r="J7936" i="1" s="1"/>
  <c r="I7932" i="1"/>
  <c r="I7928" i="1"/>
  <c r="I7924" i="1"/>
  <c r="I7920" i="1"/>
  <c r="J7920" i="1" s="1"/>
  <c r="I7916" i="1"/>
  <c r="I7912" i="1"/>
  <c r="I7908" i="1"/>
  <c r="I7904" i="1"/>
  <c r="J7904" i="1" s="1"/>
  <c r="I7900" i="1"/>
  <c r="I7896" i="1"/>
  <c r="I7892" i="1"/>
  <c r="I7888" i="1"/>
  <c r="J7888" i="1" s="1"/>
  <c r="I7884" i="1"/>
  <c r="I7880" i="1"/>
  <c r="I7876" i="1"/>
  <c r="I7872" i="1"/>
  <c r="J7872" i="1" s="1"/>
  <c r="I7868" i="1"/>
  <c r="I7864" i="1"/>
  <c r="I7860" i="1"/>
  <c r="I7856" i="1"/>
  <c r="J7856" i="1" s="1"/>
  <c r="I7852" i="1"/>
  <c r="I7848" i="1"/>
  <c r="I7840" i="1"/>
  <c r="I7836" i="1"/>
  <c r="J7836" i="1" s="1"/>
  <c r="I7832" i="1"/>
  <c r="I7828" i="1"/>
  <c r="I7824" i="1"/>
  <c r="I7820" i="1"/>
  <c r="J7820" i="1" s="1"/>
  <c r="I7816" i="1"/>
  <c r="I7812" i="1"/>
  <c r="I7808" i="1"/>
  <c r="I7804" i="1"/>
  <c r="J7804" i="1" s="1"/>
  <c r="I7800" i="1"/>
  <c r="I7796" i="1"/>
  <c r="I7792" i="1"/>
  <c r="I7788" i="1"/>
  <c r="J7788" i="1" s="1"/>
  <c r="I7784" i="1"/>
  <c r="I7780" i="1"/>
  <c r="I7776" i="1"/>
  <c r="I7772" i="1"/>
  <c r="J7772" i="1" s="1"/>
  <c r="I7768" i="1"/>
  <c r="I7764" i="1"/>
  <c r="I7760" i="1"/>
  <c r="I7756" i="1"/>
  <c r="J7756" i="1" s="1"/>
  <c r="I7752" i="1"/>
  <c r="I7748" i="1"/>
  <c r="I7744" i="1"/>
  <c r="I7740" i="1"/>
  <c r="J7740" i="1" s="1"/>
  <c r="I7736" i="1"/>
  <c r="I7732" i="1"/>
  <c r="I7728" i="1"/>
  <c r="I7724" i="1"/>
  <c r="J7724" i="1" s="1"/>
  <c r="I7720" i="1"/>
  <c r="I7716" i="1"/>
  <c r="I7712" i="1"/>
  <c r="I7708" i="1"/>
  <c r="J7708" i="1" s="1"/>
  <c r="I7704" i="1"/>
  <c r="I7700" i="1"/>
  <c r="I7696" i="1"/>
  <c r="I7692" i="1"/>
  <c r="J7692" i="1" s="1"/>
  <c r="I7688" i="1"/>
  <c r="I7684" i="1"/>
  <c r="I7680" i="1"/>
  <c r="I7676" i="1"/>
  <c r="J7676" i="1" s="1"/>
  <c r="I7672" i="1"/>
  <c r="I7668" i="1"/>
  <c r="I7664" i="1"/>
  <c r="I7660" i="1"/>
  <c r="J7660" i="1" s="1"/>
  <c r="I7656" i="1"/>
  <c r="I7652" i="1"/>
  <c r="I7648" i="1"/>
  <c r="I7644" i="1"/>
  <c r="J7644" i="1" s="1"/>
  <c r="I7640" i="1"/>
  <c r="I7636" i="1"/>
  <c r="I7632" i="1"/>
  <c r="I7628" i="1"/>
  <c r="J7628" i="1" s="1"/>
  <c r="I7624" i="1"/>
  <c r="I7620" i="1"/>
  <c r="I7616" i="1"/>
  <c r="I7612" i="1"/>
  <c r="J7612" i="1" s="1"/>
  <c r="I7608" i="1"/>
  <c r="I7604" i="1"/>
  <c r="I7600" i="1"/>
  <c r="I7596" i="1"/>
  <c r="J7596" i="1" s="1"/>
  <c r="I7592" i="1"/>
  <c r="I7588" i="1"/>
  <c r="I7584" i="1"/>
  <c r="I7580" i="1"/>
  <c r="J7580" i="1" s="1"/>
  <c r="I7576" i="1"/>
  <c r="I7572" i="1"/>
  <c r="I7568" i="1"/>
  <c r="I7564" i="1"/>
  <c r="J7564" i="1" s="1"/>
  <c r="I7560" i="1"/>
  <c r="I7556" i="1"/>
  <c r="I7552" i="1"/>
  <c r="I7548" i="1"/>
  <c r="J7548" i="1" s="1"/>
  <c r="I7544" i="1"/>
  <c r="I7540" i="1"/>
  <c r="I7536" i="1"/>
  <c r="I7532" i="1"/>
  <c r="J7532" i="1" s="1"/>
  <c r="I7528" i="1"/>
  <c r="I7524" i="1"/>
  <c r="I7520" i="1"/>
  <c r="I7516" i="1"/>
  <c r="J7516" i="1" s="1"/>
  <c r="I7512" i="1"/>
  <c r="I7508" i="1"/>
  <c r="I7504" i="1"/>
  <c r="I7500" i="1"/>
  <c r="J7500" i="1" s="1"/>
  <c r="I7496" i="1"/>
  <c r="I7492" i="1"/>
  <c r="I7488" i="1"/>
  <c r="I7484" i="1"/>
  <c r="J7484" i="1" s="1"/>
  <c r="I7480" i="1"/>
  <c r="I7476" i="1"/>
  <c r="I7472" i="1"/>
  <c r="I7468" i="1"/>
  <c r="J7468" i="1" s="1"/>
  <c r="I7464" i="1"/>
  <c r="I7460" i="1"/>
  <c r="I7456" i="1"/>
  <c r="I7452" i="1"/>
  <c r="J7452" i="1" s="1"/>
  <c r="I7448" i="1"/>
  <c r="I7444" i="1"/>
  <c r="I7440" i="1"/>
  <c r="I7436" i="1"/>
  <c r="J7436" i="1" s="1"/>
  <c r="I7432" i="1"/>
  <c r="I7428" i="1"/>
  <c r="I7424" i="1"/>
  <c r="I7420" i="1"/>
  <c r="J7420" i="1" s="1"/>
  <c r="I7416" i="1"/>
  <c r="I7412" i="1"/>
  <c r="I7408" i="1"/>
  <c r="I7404" i="1"/>
  <c r="J7404" i="1" s="1"/>
  <c r="I7400" i="1"/>
  <c r="I7396" i="1"/>
  <c r="I7392" i="1"/>
  <c r="I7388" i="1"/>
  <c r="J7388" i="1" s="1"/>
  <c r="I7384" i="1"/>
  <c r="I7380" i="1"/>
  <c r="I7376" i="1"/>
  <c r="I7372" i="1"/>
  <c r="J7372" i="1" s="1"/>
  <c r="I7368" i="1"/>
  <c r="I7364" i="1"/>
  <c r="I7360" i="1"/>
  <c r="I7356" i="1"/>
  <c r="J7356" i="1" s="1"/>
  <c r="I7352" i="1"/>
  <c r="I7348" i="1"/>
  <c r="I7344" i="1"/>
  <c r="I7340" i="1"/>
  <c r="J7340" i="1" s="1"/>
  <c r="I7336" i="1"/>
  <c r="I7328" i="1"/>
  <c r="I7324" i="1"/>
  <c r="I7320" i="1"/>
  <c r="J7320" i="1" s="1"/>
  <c r="I7316" i="1"/>
  <c r="I7312" i="1"/>
  <c r="I7308" i="1"/>
  <c r="I7304" i="1"/>
  <c r="J7304" i="1" s="1"/>
  <c r="I7300" i="1"/>
  <c r="I7296" i="1"/>
  <c r="I7292" i="1"/>
  <c r="I7288" i="1"/>
  <c r="J7288" i="1" s="1"/>
  <c r="I7284" i="1"/>
  <c r="I7280" i="1"/>
  <c r="I7276" i="1"/>
  <c r="I7272" i="1"/>
  <c r="J7272" i="1" s="1"/>
  <c r="I7268" i="1"/>
  <c r="I7264" i="1"/>
  <c r="I7260" i="1"/>
  <c r="I7256" i="1"/>
  <c r="J7256" i="1" s="1"/>
  <c r="I7252" i="1"/>
  <c r="I7248" i="1"/>
  <c r="I7244" i="1"/>
  <c r="I7240" i="1"/>
  <c r="J7240" i="1" s="1"/>
  <c r="I7236" i="1"/>
  <c r="I7232" i="1"/>
  <c r="I7228" i="1"/>
  <c r="I7224" i="1"/>
  <c r="J7224" i="1" s="1"/>
  <c r="I7220" i="1"/>
  <c r="I7216" i="1"/>
  <c r="I7212" i="1"/>
  <c r="I7208" i="1"/>
  <c r="J7208" i="1" s="1"/>
  <c r="I7204" i="1"/>
  <c r="I7200" i="1"/>
  <c r="I7196" i="1"/>
  <c r="I7192" i="1"/>
  <c r="J7192" i="1" s="1"/>
  <c r="I7188" i="1"/>
  <c r="I7184" i="1"/>
  <c r="I7180" i="1"/>
  <c r="I7176" i="1"/>
  <c r="J7176" i="1" s="1"/>
  <c r="I7172" i="1"/>
  <c r="I7168" i="1"/>
  <c r="I7164" i="1"/>
  <c r="I7160" i="1"/>
  <c r="J7160" i="1" s="1"/>
  <c r="I7156" i="1"/>
  <c r="I7152" i="1"/>
  <c r="I7148" i="1"/>
  <c r="I7144" i="1"/>
  <c r="J7144" i="1" s="1"/>
  <c r="I7140" i="1"/>
  <c r="I7136" i="1"/>
  <c r="I7132" i="1"/>
  <c r="I7128" i="1"/>
  <c r="J7128" i="1" s="1"/>
  <c r="I7124" i="1"/>
  <c r="I7120" i="1"/>
  <c r="I7116" i="1"/>
  <c r="I7112" i="1"/>
  <c r="J7112" i="1" s="1"/>
  <c r="I7108" i="1"/>
  <c r="I7104" i="1"/>
  <c r="I7100" i="1"/>
  <c r="I7096" i="1"/>
  <c r="J7096" i="1" s="1"/>
  <c r="I7092" i="1"/>
  <c r="I7088" i="1"/>
  <c r="I7084" i="1"/>
  <c r="I7080" i="1"/>
  <c r="J7080" i="1" s="1"/>
  <c r="I7076" i="1"/>
  <c r="I7072" i="1"/>
  <c r="I7068" i="1"/>
  <c r="I7064" i="1"/>
  <c r="J7064" i="1" s="1"/>
  <c r="I7060" i="1"/>
  <c r="I7056" i="1"/>
  <c r="I7052" i="1"/>
  <c r="I7048" i="1"/>
  <c r="J7048" i="1" s="1"/>
  <c r="I7044" i="1"/>
  <c r="I7040" i="1"/>
  <c r="I7036" i="1"/>
  <c r="I7032" i="1"/>
  <c r="J7032" i="1" s="1"/>
  <c r="I7028" i="1"/>
  <c r="I7024" i="1"/>
  <c r="I7020" i="1"/>
  <c r="I7016" i="1"/>
  <c r="J7016" i="1" s="1"/>
  <c r="I7012" i="1"/>
  <c r="I7008" i="1"/>
  <c r="I7004" i="1"/>
  <c r="I7000" i="1"/>
  <c r="J7000" i="1" s="1"/>
  <c r="I6996" i="1"/>
  <c r="I6992" i="1"/>
  <c r="I6988" i="1"/>
  <c r="I6984" i="1"/>
  <c r="J6984" i="1" s="1"/>
  <c r="I6980" i="1"/>
  <c r="I6976" i="1"/>
  <c r="I6972" i="1"/>
  <c r="I6968" i="1"/>
  <c r="J6968" i="1" s="1"/>
  <c r="I6964" i="1"/>
  <c r="I6960" i="1"/>
  <c r="I6956" i="1"/>
  <c r="I6952" i="1"/>
  <c r="J6952" i="1" s="1"/>
  <c r="I6948" i="1"/>
  <c r="I6944" i="1"/>
  <c r="I6940" i="1"/>
  <c r="I6936" i="1"/>
  <c r="J6936" i="1" s="1"/>
  <c r="I6932" i="1"/>
  <c r="I6928" i="1"/>
  <c r="I6924" i="1"/>
  <c r="I6920" i="1"/>
  <c r="J6920" i="1" s="1"/>
  <c r="I6916" i="1"/>
  <c r="I6912" i="1"/>
  <c r="I6908" i="1"/>
  <c r="I6904" i="1"/>
  <c r="J6904" i="1" s="1"/>
  <c r="I6900" i="1"/>
  <c r="I6896" i="1"/>
  <c r="I6892" i="1"/>
  <c r="I6888" i="1"/>
  <c r="J6888" i="1" s="1"/>
  <c r="I6884" i="1"/>
  <c r="I6880" i="1"/>
  <c r="I6876" i="1"/>
  <c r="I6872" i="1"/>
  <c r="J6872" i="1" s="1"/>
  <c r="I6868" i="1"/>
  <c r="I6864" i="1"/>
  <c r="I6860" i="1"/>
  <c r="I6856" i="1"/>
  <c r="J6856" i="1" s="1"/>
  <c r="I6852" i="1"/>
  <c r="I6848" i="1"/>
  <c r="I6844" i="1"/>
  <c r="I6840" i="1"/>
  <c r="J6840" i="1" s="1"/>
  <c r="I6836" i="1"/>
  <c r="I6832" i="1"/>
  <c r="I6828" i="1"/>
  <c r="I9995" i="1"/>
  <c r="I9991" i="1"/>
  <c r="I9987" i="1"/>
  <c r="I9983" i="1"/>
  <c r="I9979" i="1"/>
  <c r="I9975" i="1"/>
  <c r="I9971" i="1"/>
  <c r="I9967" i="1"/>
  <c r="I9963" i="1"/>
  <c r="I9959" i="1"/>
  <c r="I9955" i="1"/>
  <c r="I9951" i="1"/>
  <c r="I9947" i="1"/>
  <c r="I9943" i="1"/>
  <c r="I9939" i="1"/>
  <c r="I9935" i="1"/>
  <c r="I9931" i="1"/>
  <c r="I9927" i="1"/>
  <c r="I9923" i="1"/>
  <c r="I9919" i="1"/>
  <c r="I9915" i="1"/>
  <c r="I9911" i="1"/>
  <c r="I9907" i="1"/>
  <c r="I9903" i="1"/>
  <c r="I9899" i="1"/>
  <c r="I9895" i="1"/>
  <c r="I9891" i="1"/>
  <c r="I9887" i="1"/>
  <c r="I9883" i="1"/>
  <c r="I9879" i="1"/>
  <c r="I9875" i="1"/>
  <c r="I9871" i="1"/>
  <c r="I9867" i="1"/>
  <c r="I9863" i="1"/>
  <c r="I9859" i="1"/>
  <c r="I9855" i="1"/>
  <c r="I9851" i="1"/>
  <c r="I9847" i="1"/>
  <c r="I9843" i="1"/>
  <c r="I9839" i="1"/>
  <c r="I9835" i="1"/>
  <c r="I9831" i="1"/>
  <c r="I9827" i="1"/>
  <c r="I9823" i="1"/>
  <c r="I9819" i="1"/>
  <c r="I9815" i="1"/>
  <c r="I9811" i="1"/>
  <c r="I9807" i="1"/>
  <c r="I9803" i="1"/>
  <c r="I9799" i="1"/>
  <c r="I9795" i="1"/>
  <c r="I9791" i="1"/>
  <c r="I9787" i="1"/>
  <c r="I9783" i="1"/>
  <c r="I9779" i="1"/>
  <c r="I9775" i="1"/>
  <c r="I9771" i="1"/>
  <c r="I9767" i="1"/>
  <c r="I9763" i="1"/>
  <c r="I9759" i="1"/>
  <c r="I9755" i="1"/>
  <c r="I9751" i="1"/>
  <c r="I9747" i="1"/>
  <c r="I9743" i="1"/>
  <c r="I9739" i="1"/>
  <c r="I9735" i="1"/>
  <c r="I9731" i="1"/>
  <c r="I9727" i="1"/>
  <c r="I9723" i="1"/>
  <c r="I9719" i="1"/>
  <c r="I9715" i="1"/>
  <c r="I9711" i="1"/>
  <c r="I9707" i="1"/>
  <c r="I9703" i="1"/>
  <c r="I9699" i="1"/>
  <c r="I9695" i="1"/>
  <c r="I9691" i="1"/>
  <c r="I9687" i="1"/>
  <c r="I9683" i="1"/>
  <c r="I9679" i="1"/>
  <c r="I9675" i="1"/>
  <c r="I9671" i="1"/>
  <c r="I9667" i="1"/>
  <c r="I9663" i="1"/>
  <c r="I9659" i="1"/>
  <c r="I9655" i="1"/>
  <c r="I9651" i="1"/>
  <c r="I9647" i="1"/>
  <c r="I9643" i="1"/>
  <c r="I9639" i="1"/>
  <c r="I9635" i="1"/>
  <c r="I9631" i="1"/>
  <c r="I9627" i="1"/>
  <c r="I9623" i="1"/>
  <c r="I9619" i="1"/>
  <c r="I9615" i="1"/>
  <c r="I9611" i="1"/>
  <c r="I9607" i="1"/>
  <c r="I9603" i="1"/>
  <c r="I9599" i="1"/>
  <c r="I9595" i="1"/>
  <c r="I9591" i="1"/>
  <c r="I9587" i="1"/>
  <c r="I9583" i="1"/>
  <c r="I9579" i="1"/>
  <c r="I9575" i="1"/>
  <c r="I9571" i="1"/>
  <c r="I9567" i="1"/>
  <c r="I9563" i="1"/>
  <c r="I9559" i="1"/>
  <c r="I9555" i="1"/>
  <c r="I9551" i="1"/>
  <c r="I9547" i="1"/>
  <c r="I9543" i="1"/>
  <c r="I9539" i="1"/>
  <c r="I9535" i="1"/>
  <c r="I9531" i="1"/>
  <c r="I9998" i="1"/>
  <c r="I9994" i="1"/>
  <c r="I9990" i="1"/>
  <c r="I9986" i="1"/>
  <c r="J9986" i="1" s="1"/>
  <c r="I9982" i="1"/>
  <c r="I9978" i="1"/>
  <c r="I9974" i="1"/>
  <c r="I9970" i="1"/>
  <c r="J9970" i="1" s="1"/>
  <c r="I9966" i="1"/>
  <c r="I9962" i="1"/>
  <c r="I9958" i="1"/>
  <c r="I9954" i="1"/>
  <c r="J9954" i="1" s="1"/>
  <c r="I9950" i="1"/>
  <c r="I9946" i="1"/>
  <c r="I9942" i="1"/>
  <c r="I9938" i="1"/>
  <c r="J9938" i="1" s="1"/>
  <c r="I9934" i="1"/>
  <c r="I9930" i="1"/>
  <c r="I9926" i="1"/>
  <c r="I9922" i="1"/>
  <c r="J9922" i="1" s="1"/>
  <c r="I9918" i="1"/>
  <c r="I9914" i="1"/>
  <c r="I9910" i="1"/>
  <c r="I9906" i="1"/>
  <c r="J9906" i="1" s="1"/>
  <c r="I9902" i="1"/>
  <c r="I9898" i="1"/>
  <c r="I9894" i="1"/>
  <c r="I9890" i="1"/>
  <c r="J9890" i="1" s="1"/>
  <c r="I9886" i="1"/>
  <c r="I9882" i="1"/>
  <c r="I9878" i="1"/>
  <c r="I9874" i="1"/>
  <c r="J9874" i="1" s="1"/>
  <c r="I9870" i="1"/>
  <c r="I9866" i="1"/>
  <c r="I9862" i="1"/>
  <c r="I9858" i="1"/>
  <c r="J9858" i="1" s="1"/>
  <c r="I9854" i="1"/>
  <c r="I9850" i="1"/>
  <c r="I9846" i="1"/>
  <c r="I9842" i="1"/>
  <c r="J9842" i="1" s="1"/>
  <c r="I9838" i="1"/>
  <c r="I9834" i="1"/>
  <c r="I9830" i="1"/>
  <c r="I9826" i="1"/>
  <c r="J9826" i="1" s="1"/>
  <c r="I9822" i="1"/>
  <c r="I9818" i="1"/>
  <c r="I9814" i="1"/>
  <c r="I9810" i="1"/>
  <c r="J9810" i="1" s="1"/>
  <c r="I9806" i="1"/>
  <c r="I9802" i="1"/>
  <c r="I9798" i="1"/>
  <c r="I9794" i="1"/>
  <c r="J9794" i="1" s="1"/>
  <c r="I9790" i="1"/>
  <c r="I9786" i="1"/>
  <c r="I9782" i="1"/>
  <c r="I9778" i="1"/>
  <c r="J9778" i="1" s="1"/>
  <c r="I9774" i="1"/>
  <c r="I9770" i="1"/>
  <c r="I9766" i="1"/>
  <c r="I9762" i="1"/>
  <c r="J9762" i="1" s="1"/>
  <c r="I9758" i="1"/>
  <c r="I9754" i="1"/>
  <c r="I9750" i="1"/>
  <c r="I9746" i="1"/>
  <c r="J9746" i="1" s="1"/>
  <c r="I9742" i="1"/>
  <c r="I9738" i="1"/>
  <c r="I9734" i="1"/>
  <c r="I9730" i="1"/>
  <c r="J9730" i="1" s="1"/>
  <c r="I9726" i="1"/>
  <c r="I9722" i="1"/>
  <c r="I9718" i="1"/>
  <c r="I9714" i="1"/>
  <c r="J9714" i="1" s="1"/>
  <c r="I9710" i="1"/>
  <c r="I9706" i="1"/>
  <c r="I9702" i="1"/>
  <c r="I9698" i="1"/>
  <c r="J9698" i="1" s="1"/>
  <c r="I9694" i="1"/>
  <c r="I9690" i="1"/>
  <c r="I9686" i="1"/>
  <c r="I9682" i="1"/>
  <c r="J9682" i="1" s="1"/>
  <c r="I9678" i="1"/>
  <c r="I9674" i="1"/>
  <c r="I9670" i="1"/>
  <c r="I9666" i="1"/>
  <c r="J9666" i="1" s="1"/>
  <c r="I9662" i="1"/>
  <c r="I9658" i="1"/>
  <c r="I9654" i="1"/>
  <c r="I9650" i="1"/>
  <c r="J9650" i="1" s="1"/>
  <c r="I9646" i="1"/>
  <c r="I9642" i="1"/>
  <c r="I9638" i="1"/>
  <c r="I9634" i="1"/>
  <c r="J9634" i="1" s="1"/>
  <c r="I9630" i="1"/>
  <c r="I9626" i="1"/>
  <c r="I9622" i="1"/>
  <c r="I9618" i="1"/>
  <c r="J9618" i="1" s="1"/>
  <c r="I9614" i="1"/>
  <c r="I9610" i="1"/>
  <c r="I9606" i="1"/>
  <c r="I9602" i="1"/>
  <c r="J9602" i="1" s="1"/>
  <c r="I9598" i="1"/>
  <c r="I9594" i="1"/>
  <c r="I9590" i="1"/>
  <c r="I9586" i="1"/>
  <c r="J9586" i="1" s="1"/>
  <c r="I9582" i="1"/>
  <c r="I9578" i="1"/>
  <c r="I9574" i="1"/>
  <c r="I9570" i="1"/>
  <c r="J9570" i="1" s="1"/>
  <c r="I9566" i="1"/>
  <c r="I9562" i="1"/>
  <c r="I9558" i="1"/>
  <c r="I9554" i="1"/>
  <c r="J9554" i="1" s="1"/>
  <c r="I9550" i="1"/>
  <c r="I9546" i="1"/>
  <c r="I9542" i="1"/>
  <c r="I9538" i="1"/>
  <c r="J9538" i="1" s="1"/>
  <c r="I9534" i="1"/>
  <c r="I9530" i="1"/>
  <c r="I9526" i="1"/>
  <c r="I9522" i="1"/>
  <c r="J9522" i="1" s="1"/>
  <c r="I9518" i="1"/>
  <c r="I9514" i="1"/>
  <c r="I9510" i="1"/>
  <c r="I9506" i="1"/>
  <c r="J9506" i="1" s="1"/>
  <c r="I9502" i="1"/>
  <c r="I9498" i="1"/>
  <c r="I9494" i="1"/>
  <c r="I9490" i="1"/>
  <c r="J9490" i="1" s="1"/>
  <c r="I9486" i="1"/>
  <c r="I9482" i="1"/>
  <c r="I9478" i="1"/>
  <c r="I9474" i="1"/>
  <c r="J9474" i="1" s="1"/>
  <c r="I9470" i="1"/>
  <c r="I9466" i="1"/>
  <c r="I9462" i="1"/>
  <c r="I9458" i="1"/>
  <c r="J9458" i="1" s="1"/>
  <c r="I9454" i="1"/>
  <c r="I9450" i="1"/>
  <c r="I9446" i="1"/>
  <c r="I9442" i="1"/>
  <c r="J9442" i="1" s="1"/>
  <c r="I9438" i="1"/>
  <c r="I9434" i="1"/>
  <c r="I9430" i="1"/>
  <c r="I9426" i="1"/>
  <c r="J9426" i="1" s="1"/>
  <c r="I9422" i="1"/>
  <c r="I9418" i="1"/>
  <c r="I9414" i="1"/>
  <c r="I9410" i="1"/>
  <c r="J9410" i="1" s="1"/>
  <c r="I9406" i="1"/>
  <c r="I9402" i="1"/>
  <c r="I9398" i="1"/>
  <c r="I9394" i="1"/>
  <c r="J9394" i="1" s="1"/>
  <c r="I9390" i="1"/>
  <c r="I9386" i="1"/>
  <c r="I9382" i="1"/>
  <c r="I9378" i="1"/>
  <c r="J9378" i="1" s="1"/>
  <c r="I9374" i="1"/>
  <c r="I9370" i="1"/>
  <c r="I9366" i="1"/>
  <c r="I9362" i="1"/>
  <c r="J9362" i="1" s="1"/>
  <c r="I9358" i="1"/>
  <c r="I9354" i="1"/>
  <c r="I9350" i="1"/>
  <c r="I9346" i="1"/>
  <c r="J9346" i="1" s="1"/>
  <c r="I9342" i="1"/>
  <c r="I9338" i="1"/>
  <c r="I9334" i="1"/>
  <c r="I9330" i="1"/>
  <c r="J9330" i="1" s="1"/>
  <c r="I9326" i="1"/>
  <c r="I9322" i="1"/>
  <c r="I9318" i="1"/>
  <c r="I9314" i="1"/>
  <c r="J9314" i="1" s="1"/>
  <c r="I9310" i="1"/>
  <c r="I9306" i="1"/>
  <c r="I9302" i="1"/>
  <c r="I9298" i="1"/>
  <c r="J9298" i="1" s="1"/>
  <c r="I9294" i="1"/>
  <c r="I9290" i="1"/>
  <c r="I9286" i="1"/>
  <c r="I9282" i="1"/>
  <c r="J9282" i="1" s="1"/>
  <c r="I9278" i="1"/>
  <c r="I9274" i="1"/>
  <c r="I9270" i="1"/>
  <c r="I9266" i="1"/>
  <c r="J9266" i="1" s="1"/>
  <c r="I9262" i="1"/>
  <c r="I9258" i="1"/>
  <c r="I9254" i="1"/>
  <c r="I9250" i="1"/>
  <c r="J9250" i="1" s="1"/>
  <c r="I9246" i="1"/>
  <c r="I9242" i="1"/>
  <c r="I9238" i="1"/>
  <c r="I9234" i="1"/>
  <c r="J9234" i="1" s="1"/>
  <c r="I9230" i="1"/>
  <c r="I9226" i="1"/>
  <c r="I9222" i="1"/>
  <c r="I9218" i="1"/>
  <c r="J9218" i="1" s="1"/>
  <c r="I9214" i="1"/>
  <c r="I9210" i="1"/>
  <c r="I9206" i="1"/>
  <c r="I9202" i="1"/>
  <c r="J9202" i="1" s="1"/>
  <c r="I9198" i="1"/>
  <c r="I9194" i="1"/>
  <c r="I9190" i="1"/>
  <c r="I9186" i="1"/>
  <c r="J9186" i="1" s="1"/>
  <c r="I9182" i="1"/>
  <c r="I9178" i="1"/>
  <c r="I9174" i="1"/>
  <c r="I9170" i="1"/>
  <c r="J9170" i="1" s="1"/>
  <c r="I9166" i="1"/>
  <c r="I9162" i="1"/>
  <c r="I9158" i="1"/>
  <c r="I9154" i="1"/>
  <c r="J9154" i="1" s="1"/>
  <c r="I9150" i="1"/>
  <c r="I9146" i="1"/>
  <c r="I9142" i="1"/>
  <c r="I9138" i="1"/>
  <c r="J9138" i="1" s="1"/>
  <c r="I9134" i="1"/>
  <c r="I9130" i="1"/>
  <c r="I9126" i="1"/>
  <c r="I9122" i="1"/>
  <c r="J9122" i="1" s="1"/>
  <c r="I9118" i="1"/>
  <c r="I2493" i="1"/>
  <c r="I2489" i="1"/>
  <c r="I2485" i="1"/>
  <c r="J2485" i="1" s="1"/>
  <c r="I2481" i="1"/>
  <c r="I2477" i="1"/>
  <c r="I2473" i="1"/>
  <c r="I2469" i="1"/>
  <c r="J2469" i="1" s="1"/>
  <c r="I2465" i="1"/>
  <c r="I2461" i="1"/>
  <c r="I2457" i="1"/>
  <c r="I2453" i="1"/>
  <c r="J2453" i="1" s="1"/>
  <c r="I2449" i="1"/>
  <c r="I2445" i="1"/>
  <c r="I2441" i="1"/>
  <c r="I2437" i="1"/>
  <c r="J2437" i="1" s="1"/>
  <c r="I2433" i="1"/>
  <c r="I2429" i="1"/>
  <c r="I2425" i="1"/>
  <c r="I2421" i="1"/>
  <c r="J2421" i="1" s="1"/>
  <c r="I2417" i="1"/>
  <c r="I2413" i="1"/>
  <c r="I2409" i="1"/>
  <c r="I2405" i="1"/>
  <c r="J2405" i="1" s="1"/>
  <c r="I2401" i="1"/>
  <c r="I2397" i="1"/>
  <c r="I2393" i="1"/>
  <c r="I2389" i="1"/>
  <c r="J2389" i="1" s="1"/>
  <c r="I2385" i="1"/>
  <c r="I2381" i="1"/>
  <c r="I2377" i="1"/>
  <c r="I2373" i="1"/>
  <c r="J2373" i="1" s="1"/>
  <c r="I2369" i="1"/>
  <c r="I2365" i="1"/>
  <c r="I2361" i="1"/>
  <c r="I2357" i="1"/>
  <c r="J2357" i="1" s="1"/>
  <c r="I2353" i="1"/>
  <c r="I2349" i="1"/>
  <c r="I2345" i="1"/>
  <c r="I2341" i="1"/>
  <c r="J2341" i="1" s="1"/>
  <c r="I2337" i="1"/>
  <c r="I2333" i="1"/>
  <c r="I2329" i="1"/>
  <c r="I2325" i="1"/>
  <c r="J2325" i="1" s="1"/>
  <c r="I2321" i="1"/>
  <c r="I2317" i="1"/>
  <c r="I2313" i="1"/>
  <c r="I2309" i="1"/>
  <c r="J2309" i="1" s="1"/>
  <c r="I2305" i="1"/>
  <c r="I2301" i="1"/>
  <c r="I2297" i="1"/>
  <c r="I2293" i="1"/>
  <c r="J2293" i="1" s="1"/>
  <c r="I2289" i="1"/>
  <c r="I2285" i="1"/>
  <c r="I2281" i="1"/>
  <c r="I2277" i="1"/>
  <c r="J2277" i="1" s="1"/>
  <c r="I2273" i="1"/>
  <c r="I2269" i="1"/>
  <c r="I2265" i="1"/>
  <c r="I2261" i="1"/>
  <c r="J2261" i="1" s="1"/>
  <c r="I2257" i="1"/>
  <c r="I2253" i="1"/>
  <c r="I2249" i="1"/>
  <c r="I2245" i="1"/>
  <c r="J2245" i="1" s="1"/>
  <c r="I2241" i="1"/>
  <c r="I2237" i="1"/>
  <c r="I2233" i="1"/>
  <c r="I2229" i="1"/>
  <c r="J2229" i="1" s="1"/>
  <c r="I2225" i="1"/>
  <c r="I2221" i="1"/>
  <c r="I2217" i="1"/>
  <c r="I2213" i="1"/>
  <c r="J2213" i="1" s="1"/>
  <c r="I2209" i="1"/>
  <c r="I2205" i="1"/>
  <c r="I2201" i="1"/>
  <c r="I2197" i="1"/>
  <c r="J2197" i="1" s="1"/>
  <c r="I2193" i="1"/>
  <c r="I2189" i="1"/>
  <c r="I2185" i="1"/>
  <c r="I2181" i="1"/>
  <c r="J2181" i="1" s="1"/>
  <c r="I2177" i="1"/>
  <c r="I2173" i="1"/>
  <c r="I2169" i="1"/>
  <c r="I2165" i="1"/>
  <c r="J2165" i="1" s="1"/>
  <c r="I2161" i="1"/>
  <c r="I2157" i="1"/>
  <c r="I2153" i="1"/>
  <c r="I2149" i="1"/>
  <c r="J2149" i="1" s="1"/>
  <c r="I2145" i="1"/>
  <c r="I2141" i="1"/>
  <c r="I2137" i="1"/>
  <c r="I2133" i="1"/>
  <c r="J2133" i="1" s="1"/>
  <c r="I2129" i="1"/>
  <c r="I2125" i="1"/>
  <c r="I2121" i="1"/>
  <c r="I2117" i="1"/>
  <c r="J2117" i="1" s="1"/>
  <c r="I2113" i="1"/>
  <c r="I2109" i="1"/>
  <c r="I2105" i="1"/>
  <c r="I2101" i="1"/>
  <c r="J2101" i="1" s="1"/>
  <c r="I2097" i="1"/>
  <c r="I2093" i="1"/>
  <c r="I2089" i="1"/>
  <c r="I2085" i="1"/>
  <c r="J2085" i="1" s="1"/>
  <c r="I2081" i="1"/>
  <c r="I2077" i="1"/>
  <c r="I2073" i="1"/>
  <c r="I2069" i="1"/>
  <c r="J2069" i="1" s="1"/>
  <c r="I2065" i="1"/>
  <c r="I2061" i="1"/>
  <c r="I2057" i="1"/>
  <c r="I2053" i="1"/>
  <c r="J2053" i="1" s="1"/>
  <c r="I2049" i="1"/>
  <c r="I2045" i="1"/>
  <c r="I2041" i="1"/>
  <c r="I2037" i="1"/>
  <c r="J2037" i="1" s="1"/>
  <c r="I2033" i="1"/>
  <c r="I2029" i="1"/>
  <c r="I2025" i="1"/>
  <c r="I2021" i="1"/>
  <c r="J2021" i="1" s="1"/>
  <c r="I2017" i="1"/>
  <c r="I2013" i="1"/>
  <c r="I2009" i="1"/>
  <c r="I2005" i="1"/>
  <c r="J2005" i="1" s="1"/>
  <c r="I2001" i="1"/>
  <c r="I1997" i="1"/>
  <c r="I1993" i="1"/>
  <c r="I1989" i="1"/>
  <c r="J1989" i="1" s="1"/>
  <c r="I1985" i="1"/>
  <c r="I1981" i="1"/>
  <c r="I1977" i="1"/>
  <c r="I1973" i="1"/>
  <c r="J1973" i="1" s="1"/>
  <c r="I1969" i="1"/>
  <c r="I1965" i="1"/>
  <c r="I1961" i="1"/>
  <c r="I1957" i="1"/>
  <c r="J1957" i="1" s="1"/>
  <c r="I1953" i="1"/>
  <c r="I1949" i="1"/>
  <c r="I1945" i="1"/>
  <c r="I1941" i="1"/>
  <c r="J1941" i="1" s="1"/>
  <c r="I1937" i="1"/>
  <c r="I1933" i="1"/>
  <c r="I1929" i="1"/>
  <c r="I1925" i="1"/>
  <c r="J1925" i="1" s="1"/>
  <c r="I1921" i="1"/>
  <c r="I1917" i="1"/>
  <c r="I1913" i="1"/>
  <c r="I1909" i="1"/>
  <c r="J1909" i="1" s="1"/>
  <c r="I1905" i="1"/>
  <c r="I1901" i="1"/>
  <c r="I1897" i="1"/>
  <c r="I1893" i="1"/>
  <c r="J1893" i="1" s="1"/>
  <c r="I1889" i="1"/>
  <c r="I1885" i="1"/>
  <c r="I1881" i="1"/>
  <c r="I1877" i="1"/>
  <c r="J1877" i="1" s="1"/>
  <c r="I1873" i="1"/>
  <c r="I1869" i="1"/>
  <c r="I1865" i="1"/>
  <c r="I1861" i="1"/>
  <c r="J1861" i="1" s="1"/>
  <c r="I1857" i="1"/>
  <c r="I1853" i="1"/>
  <c r="I1849" i="1"/>
  <c r="I1845" i="1"/>
  <c r="J1845" i="1" s="1"/>
  <c r="I1841" i="1"/>
  <c r="I1837" i="1"/>
  <c r="I1833" i="1"/>
  <c r="I1829" i="1"/>
  <c r="J1829" i="1" s="1"/>
  <c r="I1825" i="1"/>
  <c r="I1821" i="1"/>
  <c r="I1817" i="1"/>
  <c r="I1813" i="1"/>
  <c r="J1813" i="1" s="1"/>
  <c r="I1809" i="1"/>
  <c r="I1805" i="1"/>
  <c r="I1801" i="1"/>
  <c r="I1797" i="1"/>
  <c r="J1797" i="1" s="1"/>
  <c r="I1793" i="1"/>
  <c r="I1789" i="1"/>
  <c r="I1785" i="1"/>
  <c r="I1781" i="1"/>
  <c r="J1781" i="1" s="1"/>
  <c r="I1777" i="1"/>
  <c r="I1773" i="1"/>
  <c r="I1769" i="1"/>
  <c r="I1765" i="1"/>
  <c r="J1765" i="1" s="1"/>
  <c r="I1761" i="1"/>
  <c r="I1757" i="1"/>
  <c r="I1753" i="1"/>
  <c r="I1749" i="1"/>
  <c r="J1749" i="1" s="1"/>
  <c r="I1745" i="1"/>
  <c r="I1741" i="1"/>
  <c r="I1737" i="1"/>
  <c r="I1733" i="1"/>
  <c r="J1733" i="1" s="1"/>
  <c r="I1729" i="1"/>
  <c r="I1725" i="1"/>
  <c r="I1721" i="1"/>
  <c r="I1717" i="1"/>
  <c r="J1717" i="1" s="1"/>
  <c r="I1713" i="1"/>
  <c r="I1709" i="1"/>
  <c r="I1705" i="1"/>
  <c r="I1701" i="1"/>
  <c r="J1701" i="1" s="1"/>
  <c r="I1697" i="1"/>
  <c r="I1693" i="1"/>
  <c r="I1689" i="1"/>
  <c r="I1685" i="1"/>
  <c r="J1685" i="1" s="1"/>
  <c r="I1681" i="1"/>
  <c r="I1677" i="1"/>
  <c r="I1673" i="1"/>
  <c r="I1669" i="1"/>
  <c r="J1669" i="1" s="1"/>
  <c r="I1665" i="1"/>
  <c r="I1661" i="1"/>
  <c r="I1657" i="1"/>
  <c r="I1653" i="1"/>
  <c r="J1653" i="1" s="1"/>
  <c r="I1649" i="1"/>
  <c r="I1645" i="1"/>
  <c r="I1641" i="1"/>
  <c r="I1637" i="1"/>
  <c r="J1637" i="1" s="1"/>
  <c r="I1633" i="1"/>
  <c r="I1629" i="1"/>
  <c r="I1625" i="1"/>
  <c r="I1621" i="1"/>
  <c r="J1621" i="1" s="1"/>
  <c r="I1617" i="1"/>
  <c r="I1613" i="1"/>
  <c r="I1609" i="1"/>
  <c r="I1605" i="1"/>
  <c r="J1605" i="1" s="1"/>
  <c r="I1601" i="1"/>
  <c r="I1597" i="1"/>
  <c r="I1593" i="1"/>
  <c r="I1589" i="1"/>
  <c r="J1589" i="1" s="1"/>
  <c r="I1585" i="1"/>
  <c r="I1581" i="1"/>
  <c r="I1577" i="1"/>
  <c r="I1573" i="1"/>
  <c r="J1573" i="1" s="1"/>
  <c r="I1569" i="1"/>
  <c r="I1565" i="1"/>
  <c r="I1561" i="1"/>
  <c r="I1557" i="1"/>
  <c r="J1557" i="1" s="1"/>
  <c r="I1553" i="1"/>
  <c r="I1549" i="1"/>
  <c r="I1545" i="1"/>
  <c r="I1541" i="1"/>
  <c r="J1541" i="1" s="1"/>
  <c r="I1537" i="1"/>
  <c r="I1533" i="1"/>
  <c r="I1529" i="1"/>
  <c r="I1525" i="1"/>
  <c r="J1525" i="1" s="1"/>
  <c r="I1521" i="1"/>
  <c r="I1517" i="1"/>
  <c r="I1513" i="1"/>
  <c r="I1509" i="1"/>
  <c r="J1509" i="1" s="1"/>
  <c r="I1505" i="1"/>
  <c r="I1501" i="1"/>
  <c r="I1497" i="1"/>
  <c r="I1493" i="1"/>
  <c r="J1493" i="1" s="1"/>
  <c r="I1489" i="1"/>
  <c r="I1485" i="1"/>
  <c r="I1481" i="1"/>
  <c r="I1477" i="1"/>
  <c r="J1477" i="1" s="1"/>
  <c r="I1473" i="1"/>
  <c r="I1469" i="1"/>
  <c r="I1465" i="1"/>
  <c r="I1461" i="1"/>
  <c r="J1461" i="1" s="1"/>
  <c r="I1457" i="1"/>
  <c r="I1453" i="1"/>
  <c r="I1449" i="1"/>
  <c r="I1445" i="1"/>
  <c r="J1445" i="1" s="1"/>
  <c r="I1441" i="1"/>
  <c r="I1437" i="1"/>
  <c r="I1433" i="1"/>
  <c r="I1429" i="1"/>
  <c r="J1429" i="1" s="1"/>
  <c r="I1425" i="1"/>
  <c r="I1421" i="1"/>
  <c r="I1417" i="1"/>
  <c r="I1413" i="1"/>
  <c r="J1413" i="1" s="1"/>
  <c r="I1409" i="1"/>
  <c r="I1405" i="1"/>
  <c r="I1401" i="1"/>
  <c r="I1397" i="1"/>
  <c r="J1397" i="1" s="1"/>
  <c r="I1393" i="1"/>
  <c r="I1389" i="1"/>
  <c r="I1385" i="1"/>
  <c r="I1381" i="1"/>
  <c r="J1381" i="1" s="1"/>
  <c r="I1377" i="1"/>
  <c r="I1373" i="1"/>
  <c r="I1369" i="1"/>
  <c r="I1365" i="1"/>
  <c r="J1365" i="1" s="1"/>
  <c r="I1361" i="1"/>
  <c r="I1357" i="1"/>
  <c r="I1353" i="1"/>
  <c r="I1349" i="1"/>
  <c r="J1349" i="1" s="1"/>
  <c r="I1345" i="1"/>
  <c r="I1341" i="1"/>
  <c r="I1337" i="1"/>
  <c r="I1333" i="1"/>
  <c r="J1333" i="1" s="1"/>
  <c r="I1329" i="1"/>
  <c r="I1325" i="1"/>
  <c r="I1321" i="1"/>
  <c r="I1317" i="1"/>
  <c r="J1317" i="1" s="1"/>
  <c r="I1313" i="1"/>
  <c r="I1309" i="1"/>
  <c r="I1305" i="1"/>
  <c r="I1301" i="1"/>
  <c r="J1301" i="1" s="1"/>
  <c r="I1297" i="1"/>
  <c r="I1293" i="1"/>
  <c r="I1289" i="1"/>
  <c r="I1285" i="1"/>
  <c r="J1285" i="1" s="1"/>
  <c r="I1281" i="1"/>
  <c r="I1277" i="1"/>
  <c r="I1273" i="1"/>
  <c r="I1269" i="1"/>
  <c r="J1269" i="1" s="1"/>
  <c r="I1265" i="1"/>
  <c r="I1261" i="1"/>
  <c r="I1257" i="1"/>
  <c r="I1253" i="1"/>
  <c r="J1253" i="1" s="1"/>
  <c r="I1249" i="1"/>
  <c r="I1245" i="1"/>
  <c r="I1241" i="1"/>
  <c r="I1237" i="1"/>
  <c r="J1237" i="1" s="1"/>
  <c r="I1233" i="1"/>
  <c r="I1229" i="1"/>
  <c r="I1225" i="1"/>
  <c r="I1221" i="1"/>
  <c r="J1221" i="1" s="1"/>
  <c r="I1217" i="1"/>
  <c r="I1213" i="1"/>
  <c r="I1209" i="1"/>
  <c r="I1205" i="1"/>
  <c r="J1205" i="1" s="1"/>
  <c r="I1201" i="1"/>
  <c r="I1197" i="1"/>
  <c r="I1193" i="1"/>
  <c r="I1189" i="1"/>
  <c r="J1189" i="1" s="1"/>
  <c r="I1185" i="1"/>
  <c r="I1181" i="1"/>
  <c r="I1177" i="1"/>
  <c r="I1173" i="1"/>
  <c r="J1173" i="1" s="1"/>
  <c r="I1169" i="1"/>
  <c r="I1165" i="1"/>
  <c r="I1161" i="1"/>
  <c r="I1157" i="1"/>
  <c r="J1157" i="1" s="1"/>
  <c r="I1153" i="1"/>
  <c r="I1149" i="1"/>
  <c r="I1145" i="1"/>
  <c r="I1141" i="1"/>
  <c r="J1141" i="1" s="1"/>
  <c r="I1137" i="1"/>
  <c r="I1133" i="1"/>
  <c r="I6824" i="1"/>
  <c r="I6820" i="1"/>
  <c r="J6820" i="1" s="1"/>
  <c r="I6816" i="1"/>
  <c r="I6812" i="1"/>
  <c r="I6808" i="1"/>
  <c r="I6804" i="1"/>
  <c r="J6804" i="1" s="1"/>
  <c r="I6800" i="1"/>
  <c r="I6796" i="1"/>
  <c r="I6792" i="1"/>
  <c r="I6788" i="1"/>
  <c r="J6788" i="1" s="1"/>
  <c r="I6784" i="1"/>
  <c r="I6780" i="1"/>
  <c r="I6776" i="1"/>
  <c r="I6772" i="1"/>
  <c r="J6772" i="1" s="1"/>
  <c r="I6768" i="1"/>
  <c r="I6764" i="1"/>
  <c r="I6760" i="1"/>
  <c r="I6756" i="1"/>
  <c r="J6756" i="1" s="1"/>
  <c r="I6752" i="1"/>
  <c r="I6748" i="1"/>
  <c r="I6744" i="1"/>
  <c r="I6740" i="1"/>
  <c r="J6740" i="1" s="1"/>
  <c r="I6736" i="1"/>
  <c r="I6732" i="1"/>
  <c r="I6728" i="1"/>
  <c r="I6724" i="1"/>
  <c r="J6724" i="1" s="1"/>
  <c r="I6720" i="1"/>
  <c r="I6716" i="1"/>
  <c r="I6712" i="1"/>
  <c r="I6708" i="1"/>
  <c r="J6708" i="1" s="1"/>
  <c r="I6704" i="1"/>
  <c r="I6700" i="1"/>
  <c r="I6696" i="1"/>
  <c r="I6692" i="1"/>
  <c r="J6692" i="1" s="1"/>
  <c r="I6688" i="1"/>
  <c r="I6684" i="1"/>
  <c r="I6680" i="1"/>
  <c r="I6676" i="1"/>
  <c r="J6676" i="1" s="1"/>
  <c r="I6672" i="1"/>
  <c r="I6668" i="1"/>
  <c r="I6664" i="1"/>
  <c r="I6660" i="1"/>
  <c r="J6660" i="1" s="1"/>
  <c r="I6656" i="1"/>
  <c r="I6652" i="1"/>
  <c r="I6648" i="1"/>
  <c r="I6644" i="1"/>
  <c r="J6644" i="1" s="1"/>
  <c r="I6640" i="1"/>
  <c r="I6636" i="1"/>
  <c r="I6632" i="1"/>
  <c r="I6628" i="1"/>
  <c r="J6628" i="1" s="1"/>
  <c r="I6624" i="1"/>
  <c r="I6620" i="1"/>
  <c r="I6616" i="1"/>
  <c r="I6612" i="1"/>
  <c r="J6612" i="1" s="1"/>
  <c r="I6608" i="1"/>
  <c r="I6604" i="1"/>
  <c r="I6600" i="1"/>
  <c r="I6596" i="1"/>
  <c r="J6596" i="1" s="1"/>
  <c r="I6592" i="1"/>
  <c r="I6588" i="1"/>
  <c r="I6584" i="1"/>
  <c r="I6580" i="1"/>
  <c r="J6580" i="1" s="1"/>
  <c r="I6576" i="1"/>
  <c r="I6572" i="1"/>
  <c r="I6568" i="1"/>
  <c r="I6564" i="1"/>
  <c r="J6564" i="1" s="1"/>
  <c r="I6560" i="1"/>
  <c r="I6556" i="1"/>
  <c r="I6552" i="1"/>
  <c r="I6548" i="1"/>
  <c r="J6548" i="1" s="1"/>
  <c r="I6544" i="1"/>
  <c r="I6540" i="1"/>
  <c r="I6536" i="1"/>
  <c r="I6532" i="1"/>
  <c r="J6532" i="1" s="1"/>
  <c r="I6528" i="1"/>
  <c r="I6524" i="1"/>
  <c r="I6520" i="1"/>
  <c r="I6516" i="1"/>
  <c r="J6516" i="1" s="1"/>
  <c r="I6512" i="1"/>
  <c r="I6508" i="1"/>
  <c r="I6504" i="1"/>
  <c r="I6500" i="1"/>
  <c r="J6500" i="1" s="1"/>
  <c r="I6496" i="1"/>
  <c r="I6492" i="1"/>
  <c r="I6488" i="1"/>
  <c r="I6484" i="1"/>
  <c r="J6484" i="1" s="1"/>
  <c r="I6480" i="1"/>
  <c r="I6476" i="1"/>
  <c r="I6472" i="1"/>
  <c r="I6468" i="1"/>
  <c r="J6468" i="1" s="1"/>
  <c r="I6464" i="1"/>
  <c r="I6460" i="1"/>
  <c r="I6456" i="1"/>
  <c r="I6452" i="1"/>
  <c r="J6452" i="1" s="1"/>
  <c r="I6448" i="1"/>
  <c r="I6444" i="1"/>
  <c r="I6440" i="1"/>
  <c r="I6436" i="1"/>
  <c r="J6436" i="1" s="1"/>
  <c r="I6432" i="1"/>
  <c r="I6428" i="1"/>
  <c r="I6424" i="1"/>
  <c r="I6420" i="1"/>
  <c r="J6420" i="1" s="1"/>
  <c r="I6416" i="1"/>
  <c r="I6412" i="1"/>
  <c r="I6408" i="1"/>
  <c r="I6404" i="1"/>
  <c r="J6404" i="1" s="1"/>
  <c r="I6400" i="1"/>
  <c r="I6396" i="1"/>
  <c r="I6392" i="1"/>
  <c r="I6388" i="1"/>
  <c r="J6388" i="1" s="1"/>
  <c r="I6384" i="1"/>
  <c r="I6380" i="1"/>
  <c r="I6376" i="1"/>
  <c r="I6372" i="1"/>
  <c r="J6372" i="1" s="1"/>
  <c r="I6368" i="1"/>
  <c r="I6364" i="1"/>
  <c r="I6360" i="1"/>
  <c r="I6356" i="1"/>
  <c r="J6356" i="1" s="1"/>
  <c r="I6352" i="1"/>
  <c r="I6348" i="1"/>
  <c r="I6344" i="1"/>
  <c r="I6340" i="1"/>
  <c r="J6340" i="1" s="1"/>
  <c r="I6336" i="1"/>
  <c r="I6332" i="1"/>
  <c r="I6328" i="1"/>
  <c r="I6324" i="1"/>
  <c r="J6324" i="1" s="1"/>
  <c r="I6320" i="1"/>
  <c r="I6316" i="1"/>
  <c r="I6312" i="1"/>
  <c r="I6308" i="1"/>
  <c r="J6308" i="1" s="1"/>
  <c r="I6304" i="1"/>
  <c r="I6300" i="1"/>
  <c r="I6296" i="1"/>
  <c r="I6292" i="1"/>
  <c r="J6292" i="1" s="1"/>
  <c r="I6288" i="1"/>
  <c r="I6284" i="1"/>
  <c r="I6280" i="1"/>
  <c r="I6276" i="1"/>
  <c r="J6276" i="1" s="1"/>
  <c r="I6272" i="1"/>
  <c r="I6268" i="1"/>
  <c r="I6264" i="1"/>
  <c r="I6260" i="1"/>
  <c r="J6260" i="1" s="1"/>
  <c r="I6256" i="1"/>
  <c r="I6252" i="1"/>
  <c r="I6248" i="1"/>
  <c r="I6244" i="1"/>
  <c r="J6244" i="1" s="1"/>
  <c r="I6240" i="1"/>
  <c r="I6236" i="1"/>
  <c r="I6232" i="1"/>
  <c r="I6228" i="1"/>
  <c r="J6228" i="1" s="1"/>
  <c r="I6224" i="1"/>
  <c r="I6220" i="1"/>
  <c r="I6216" i="1"/>
  <c r="I6212" i="1"/>
  <c r="J6212" i="1" s="1"/>
  <c r="I6208" i="1"/>
  <c r="I6204" i="1"/>
  <c r="I6200" i="1"/>
  <c r="I6196" i="1"/>
  <c r="J6196" i="1" s="1"/>
  <c r="I6192" i="1"/>
  <c r="I6188" i="1"/>
  <c r="I6184" i="1"/>
  <c r="I6180" i="1"/>
  <c r="J6180" i="1" s="1"/>
  <c r="I6176" i="1"/>
  <c r="I6172" i="1"/>
  <c r="I6168" i="1"/>
  <c r="I6164" i="1"/>
  <c r="J6164" i="1" s="1"/>
  <c r="I6160" i="1"/>
  <c r="I6156" i="1"/>
  <c r="I6152" i="1"/>
  <c r="I6148" i="1"/>
  <c r="J6148" i="1" s="1"/>
  <c r="I6144" i="1"/>
  <c r="I6140" i="1"/>
  <c r="I6136" i="1"/>
  <c r="I6132" i="1"/>
  <c r="J6132" i="1" s="1"/>
  <c r="I6128" i="1"/>
  <c r="I6124" i="1"/>
  <c r="I6120" i="1"/>
  <c r="I6116" i="1"/>
  <c r="J6116" i="1" s="1"/>
  <c r="I6112" i="1"/>
  <c r="I6108" i="1"/>
  <c r="I6104" i="1"/>
  <c r="I6100" i="1"/>
  <c r="J6100" i="1" s="1"/>
  <c r="I6096" i="1"/>
  <c r="I6092" i="1"/>
  <c r="I6088" i="1"/>
  <c r="I6084" i="1"/>
  <c r="J6084" i="1" s="1"/>
  <c r="I6080" i="1"/>
  <c r="I6076" i="1"/>
  <c r="I6072" i="1"/>
  <c r="I6068" i="1"/>
  <c r="J6068" i="1" s="1"/>
  <c r="I6064" i="1"/>
  <c r="I6060" i="1"/>
  <c r="I6056" i="1"/>
  <c r="I6052" i="1"/>
  <c r="J6052" i="1" s="1"/>
  <c r="I6048" i="1"/>
  <c r="I6044" i="1"/>
  <c r="I6040" i="1"/>
  <c r="I6036" i="1"/>
  <c r="J6036" i="1" s="1"/>
  <c r="I6032" i="1"/>
  <c r="I6028" i="1"/>
  <c r="I6024" i="1"/>
  <c r="I6020" i="1"/>
  <c r="J6020" i="1" s="1"/>
  <c r="I6016" i="1"/>
  <c r="I6012" i="1"/>
  <c r="I6008" i="1"/>
  <c r="I6004" i="1"/>
  <c r="J6004" i="1" s="1"/>
  <c r="I6000" i="1"/>
  <c r="I5996" i="1"/>
  <c r="I5992" i="1"/>
  <c r="I5988" i="1"/>
  <c r="J5988" i="1" s="1"/>
  <c r="I5984" i="1"/>
  <c r="I5980" i="1"/>
  <c r="I5976" i="1"/>
  <c r="I5972" i="1"/>
  <c r="J5972" i="1" s="1"/>
  <c r="I5968" i="1"/>
  <c r="I5964" i="1"/>
  <c r="I5960" i="1"/>
  <c r="I5956" i="1"/>
  <c r="J5956" i="1" s="1"/>
  <c r="I5952" i="1"/>
  <c r="I5948" i="1"/>
  <c r="I5944" i="1"/>
  <c r="I5940" i="1"/>
  <c r="J5940" i="1" s="1"/>
  <c r="I5936" i="1"/>
  <c r="I5932" i="1"/>
  <c r="I5928" i="1"/>
  <c r="I5924" i="1"/>
  <c r="J5924" i="1" s="1"/>
  <c r="I5920" i="1"/>
  <c r="I5916" i="1"/>
  <c r="I5912" i="1"/>
  <c r="I5908" i="1"/>
  <c r="J5908" i="1" s="1"/>
  <c r="I5904" i="1"/>
  <c r="I5900" i="1"/>
  <c r="I5896" i="1"/>
  <c r="I5892" i="1"/>
  <c r="J5892" i="1" s="1"/>
  <c r="I5888" i="1"/>
  <c r="I5884" i="1"/>
  <c r="I5880" i="1"/>
  <c r="I5876" i="1"/>
  <c r="J5876" i="1" s="1"/>
  <c r="I5872" i="1"/>
  <c r="I5868" i="1"/>
  <c r="I5864" i="1"/>
  <c r="I5860" i="1"/>
  <c r="J5860" i="1" s="1"/>
  <c r="I5856" i="1"/>
  <c r="I5852" i="1"/>
  <c r="I5848" i="1"/>
  <c r="I5844" i="1"/>
  <c r="J5844" i="1" s="1"/>
  <c r="I5840" i="1"/>
  <c r="I5836" i="1"/>
  <c r="I5832" i="1"/>
  <c r="I5828" i="1"/>
  <c r="J5828" i="1" s="1"/>
  <c r="I5824" i="1"/>
  <c r="I5820" i="1"/>
  <c r="I5816" i="1"/>
  <c r="I5812" i="1"/>
  <c r="J5812" i="1" s="1"/>
  <c r="I5808" i="1"/>
  <c r="I5804" i="1"/>
  <c r="I5800" i="1"/>
  <c r="I5796" i="1"/>
  <c r="J5796" i="1" s="1"/>
  <c r="I5792" i="1"/>
  <c r="I5788" i="1"/>
  <c r="I5784" i="1"/>
  <c r="I5780" i="1"/>
  <c r="J5780" i="1" s="1"/>
  <c r="I5776" i="1"/>
  <c r="I5772" i="1"/>
  <c r="I5768" i="1"/>
  <c r="I5764" i="1"/>
  <c r="J5764" i="1" s="1"/>
  <c r="I5760" i="1"/>
  <c r="I5756" i="1"/>
  <c r="I5752" i="1"/>
  <c r="I5748" i="1"/>
  <c r="J5748" i="1" s="1"/>
  <c r="I5744" i="1"/>
  <c r="I5740" i="1"/>
  <c r="I5736" i="1"/>
  <c r="I5732" i="1"/>
  <c r="J5732" i="1" s="1"/>
  <c r="I5728" i="1"/>
  <c r="I5724" i="1"/>
  <c r="I5720" i="1"/>
  <c r="I5716" i="1"/>
  <c r="J5716" i="1" s="1"/>
  <c r="I5712" i="1"/>
  <c r="I5708" i="1"/>
  <c r="I5704" i="1"/>
  <c r="I5700" i="1"/>
  <c r="J5700" i="1" s="1"/>
  <c r="I5696" i="1"/>
  <c r="I5692" i="1"/>
  <c r="I5688" i="1"/>
  <c r="I5684" i="1"/>
  <c r="J5684" i="1" s="1"/>
  <c r="I9527" i="1"/>
  <c r="I9523" i="1"/>
  <c r="I9519" i="1"/>
  <c r="I9515" i="1"/>
  <c r="I9511" i="1"/>
  <c r="I9507" i="1"/>
  <c r="I9503" i="1"/>
  <c r="I9499" i="1"/>
  <c r="I9495" i="1"/>
  <c r="I9491" i="1"/>
  <c r="I9487" i="1"/>
  <c r="I9483" i="1"/>
  <c r="I9479" i="1"/>
  <c r="I9475" i="1"/>
  <c r="I9471" i="1"/>
  <c r="I9467" i="1"/>
  <c r="I9463" i="1"/>
  <c r="I9459" i="1"/>
  <c r="I9455" i="1"/>
  <c r="I9451" i="1"/>
  <c r="I9447" i="1"/>
  <c r="I9443" i="1"/>
  <c r="I9439" i="1"/>
  <c r="I9435" i="1"/>
  <c r="I9431" i="1"/>
  <c r="I9427" i="1"/>
  <c r="I9423" i="1"/>
  <c r="I9419" i="1"/>
  <c r="I9415" i="1"/>
  <c r="I9411" i="1"/>
  <c r="I9407" i="1"/>
  <c r="I9403" i="1"/>
  <c r="I9399" i="1"/>
  <c r="I9395" i="1"/>
  <c r="I9391" i="1"/>
  <c r="I9387" i="1"/>
  <c r="I9383" i="1"/>
  <c r="I9379" i="1"/>
  <c r="I9375" i="1"/>
  <c r="I9371" i="1"/>
  <c r="I9367" i="1"/>
  <c r="I9363" i="1"/>
  <c r="I9359" i="1"/>
  <c r="I9355" i="1"/>
  <c r="I9351" i="1"/>
  <c r="I9347" i="1"/>
  <c r="I9343" i="1"/>
  <c r="I9339" i="1"/>
  <c r="I9335" i="1"/>
  <c r="I9331" i="1"/>
  <c r="I9327" i="1"/>
  <c r="I9323" i="1"/>
  <c r="I9319" i="1"/>
  <c r="I9315" i="1"/>
  <c r="I9311" i="1"/>
  <c r="I9307" i="1"/>
  <c r="I9303" i="1"/>
  <c r="I9299" i="1"/>
  <c r="I9295" i="1"/>
  <c r="I9291" i="1"/>
  <c r="I9287" i="1"/>
  <c r="I9283" i="1"/>
  <c r="I9279" i="1"/>
  <c r="I9275" i="1"/>
  <c r="I9271" i="1"/>
  <c r="I9267" i="1"/>
  <c r="I9263" i="1"/>
  <c r="I9259" i="1"/>
  <c r="I9255" i="1"/>
  <c r="I9251" i="1"/>
  <c r="I9247" i="1"/>
  <c r="I9243" i="1"/>
  <c r="I9239" i="1"/>
  <c r="I9235" i="1"/>
  <c r="I9231" i="1"/>
  <c r="I9227" i="1"/>
  <c r="I9223" i="1"/>
  <c r="I9219" i="1"/>
  <c r="I9215" i="1"/>
  <c r="I9211" i="1"/>
  <c r="I9207" i="1"/>
  <c r="I9203" i="1"/>
  <c r="I9199" i="1"/>
  <c r="I9195" i="1"/>
  <c r="I9191" i="1"/>
  <c r="I9187" i="1"/>
  <c r="I9183" i="1"/>
  <c r="I9179" i="1"/>
  <c r="I9175" i="1"/>
  <c r="I9171" i="1"/>
  <c r="I9167" i="1"/>
  <c r="I9163" i="1"/>
  <c r="I9159" i="1"/>
  <c r="I9155" i="1"/>
  <c r="I9151" i="1"/>
  <c r="I9147" i="1"/>
  <c r="I9143" i="1"/>
  <c r="I9139" i="1"/>
  <c r="I9135" i="1"/>
  <c r="I9131" i="1"/>
  <c r="I9127" i="1"/>
  <c r="I9123" i="1"/>
  <c r="I9119" i="1"/>
  <c r="I9115" i="1"/>
  <c r="I9111" i="1"/>
  <c r="I9107" i="1"/>
  <c r="I9103" i="1"/>
  <c r="I9099" i="1"/>
  <c r="I9095" i="1"/>
  <c r="I9091" i="1"/>
  <c r="I9087" i="1"/>
  <c r="I9083" i="1"/>
  <c r="I9079" i="1"/>
  <c r="I9075" i="1"/>
  <c r="I9071" i="1"/>
  <c r="I9067" i="1"/>
  <c r="I9063" i="1"/>
  <c r="I9059" i="1"/>
  <c r="I9055" i="1"/>
  <c r="I9051" i="1"/>
  <c r="I9047" i="1"/>
  <c r="I9043" i="1"/>
  <c r="I9039" i="1"/>
  <c r="I9035" i="1"/>
  <c r="I9031" i="1"/>
  <c r="I9027" i="1"/>
  <c r="I9023" i="1"/>
  <c r="I9019" i="1"/>
  <c r="I9015" i="1"/>
  <c r="I9011" i="1"/>
  <c r="I9007" i="1"/>
  <c r="I9003" i="1"/>
  <c r="I8999" i="1"/>
  <c r="I8995" i="1"/>
  <c r="I8991" i="1"/>
  <c r="I8987" i="1"/>
  <c r="I8983" i="1"/>
  <c r="I8979" i="1"/>
  <c r="I8975" i="1"/>
  <c r="I8971" i="1"/>
  <c r="J8971" i="1" s="1"/>
  <c r="I8967" i="1"/>
  <c r="I8963" i="1"/>
  <c r="I8959" i="1"/>
  <c r="I8955" i="1"/>
  <c r="J8955" i="1" s="1"/>
  <c r="I8951" i="1"/>
  <c r="I8947" i="1"/>
  <c r="I8943" i="1"/>
  <c r="I8939" i="1"/>
  <c r="J8939" i="1" s="1"/>
  <c r="I8935" i="1"/>
  <c r="I8931" i="1"/>
  <c r="I8927" i="1"/>
  <c r="I8923" i="1"/>
  <c r="J8923" i="1" s="1"/>
  <c r="I8919" i="1"/>
  <c r="I8915" i="1"/>
  <c r="I8911" i="1"/>
  <c r="I8907" i="1"/>
  <c r="J8907" i="1" s="1"/>
  <c r="I8903" i="1"/>
  <c r="I8899" i="1"/>
  <c r="I8895" i="1"/>
  <c r="I8891" i="1"/>
  <c r="J8891" i="1" s="1"/>
  <c r="I8887" i="1"/>
  <c r="I8883" i="1"/>
  <c r="I8879" i="1"/>
  <c r="I8875" i="1"/>
  <c r="J8875" i="1" s="1"/>
  <c r="I8871" i="1"/>
  <c r="I8867" i="1"/>
  <c r="I8863" i="1"/>
  <c r="I8859" i="1"/>
  <c r="J8859" i="1" s="1"/>
  <c r="I8855" i="1"/>
  <c r="I8851" i="1"/>
  <c r="I8847" i="1"/>
  <c r="I8843" i="1"/>
  <c r="J8843" i="1" s="1"/>
  <c r="I8839" i="1"/>
  <c r="I8835" i="1"/>
  <c r="I8831" i="1"/>
  <c r="I8827" i="1"/>
  <c r="J8827" i="1" s="1"/>
  <c r="I8823" i="1"/>
  <c r="I8819" i="1"/>
  <c r="I8815" i="1"/>
  <c r="I8811" i="1"/>
  <c r="J8811" i="1" s="1"/>
  <c r="I8807" i="1"/>
  <c r="I8803" i="1"/>
  <c r="I8799" i="1"/>
  <c r="I8795" i="1"/>
  <c r="J8795" i="1" s="1"/>
  <c r="I8791" i="1"/>
  <c r="I8787" i="1"/>
  <c r="I8783" i="1"/>
  <c r="I8779" i="1"/>
  <c r="J8779" i="1" s="1"/>
  <c r="I8775" i="1"/>
  <c r="I8771" i="1"/>
  <c r="I8767" i="1"/>
  <c r="I8763" i="1"/>
  <c r="J8763" i="1" s="1"/>
  <c r="I8759" i="1"/>
  <c r="I8755" i="1"/>
  <c r="I8751" i="1"/>
  <c r="I8747" i="1"/>
  <c r="J8747" i="1" s="1"/>
  <c r="I8743" i="1"/>
  <c r="I8739" i="1"/>
  <c r="I8735" i="1"/>
  <c r="I8731" i="1"/>
  <c r="J8731" i="1" s="1"/>
  <c r="I8727" i="1"/>
  <c r="I8723" i="1"/>
  <c r="I8719" i="1"/>
  <c r="I8715" i="1"/>
  <c r="J8715" i="1" s="1"/>
  <c r="I8711" i="1"/>
  <c r="I8707" i="1"/>
  <c r="I8703" i="1"/>
  <c r="I8699" i="1"/>
  <c r="J8699" i="1" s="1"/>
  <c r="I8695" i="1"/>
  <c r="I8691" i="1"/>
  <c r="I8687" i="1"/>
  <c r="I8683" i="1"/>
  <c r="J8683" i="1" s="1"/>
  <c r="I8679" i="1"/>
  <c r="I8675" i="1"/>
  <c r="I8671" i="1"/>
  <c r="I8667" i="1"/>
  <c r="J8667" i="1" s="1"/>
  <c r="I8663" i="1"/>
  <c r="I8659" i="1"/>
  <c r="I8655" i="1"/>
  <c r="I8651" i="1"/>
  <c r="J8651" i="1" s="1"/>
  <c r="I8647" i="1"/>
  <c r="I8643" i="1"/>
  <c r="I8639" i="1"/>
  <c r="I8635" i="1"/>
  <c r="J8635" i="1" s="1"/>
  <c r="I8631" i="1"/>
  <c r="I8627" i="1"/>
  <c r="I8623" i="1"/>
  <c r="I8619" i="1"/>
  <c r="J8619" i="1" s="1"/>
  <c r="I8615" i="1"/>
  <c r="I8611" i="1"/>
  <c r="I8607" i="1"/>
  <c r="I8603" i="1"/>
  <c r="J8603" i="1" s="1"/>
  <c r="I8599" i="1"/>
  <c r="I8595" i="1"/>
  <c r="I8591" i="1"/>
  <c r="I8587" i="1"/>
  <c r="J8587" i="1" s="1"/>
  <c r="I8583" i="1"/>
  <c r="I8579" i="1"/>
  <c r="I8575" i="1"/>
  <c r="I8571" i="1"/>
  <c r="J8571" i="1" s="1"/>
  <c r="I8567" i="1"/>
  <c r="I8563" i="1"/>
  <c r="I8559" i="1"/>
  <c r="I8555" i="1"/>
  <c r="J8555" i="1" s="1"/>
  <c r="I8551" i="1"/>
  <c r="I8547" i="1"/>
  <c r="I8543" i="1"/>
  <c r="I8539" i="1"/>
  <c r="J8539" i="1" s="1"/>
  <c r="I8535" i="1"/>
  <c r="I8531" i="1"/>
  <c r="I8527" i="1"/>
  <c r="I8523" i="1"/>
  <c r="J8523" i="1" s="1"/>
  <c r="I8519" i="1"/>
  <c r="I8515" i="1"/>
  <c r="I8511" i="1"/>
  <c r="I8507" i="1"/>
  <c r="J8507" i="1" s="1"/>
  <c r="I8503" i="1"/>
  <c r="I8499" i="1"/>
  <c r="I8495" i="1"/>
  <c r="I8491" i="1"/>
  <c r="J8491" i="1" s="1"/>
  <c r="I8487" i="1"/>
  <c r="I8483" i="1"/>
  <c r="I8479" i="1"/>
  <c r="I8475" i="1"/>
  <c r="J8475" i="1" s="1"/>
  <c r="I8471" i="1"/>
  <c r="I8467" i="1"/>
  <c r="I8463" i="1"/>
  <c r="I8459" i="1"/>
  <c r="J8459" i="1" s="1"/>
  <c r="I8455" i="1"/>
  <c r="I8451" i="1"/>
  <c r="I8447" i="1"/>
  <c r="I8443" i="1"/>
  <c r="J8443" i="1" s="1"/>
  <c r="I8439" i="1"/>
  <c r="I8435" i="1"/>
  <c r="I8431" i="1"/>
  <c r="I8427" i="1"/>
  <c r="J8427" i="1" s="1"/>
  <c r="I8423" i="1"/>
  <c r="I8419" i="1"/>
  <c r="I8415" i="1"/>
  <c r="I8411" i="1"/>
  <c r="J8411" i="1" s="1"/>
  <c r="I8407" i="1"/>
  <c r="I8403" i="1"/>
  <c r="I8399" i="1"/>
  <c r="I8395" i="1"/>
  <c r="J8395" i="1" s="1"/>
  <c r="I8391" i="1"/>
  <c r="I8387" i="1"/>
  <c r="I8383" i="1"/>
  <c r="I8379" i="1"/>
  <c r="J8379" i="1" s="1"/>
  <c r="I8375" i="1"/>
  <c r="I8371" i="1"/>
  <c r="I8367" i="1"/>
  <c r="I8363" i="1"/>
  <c r="J8363" i="1" s="1"/>
  <c r="I8359" i="1"/>
  <c r="I8355" i="1"/>
  <c r="I8351" i="1"/>
  <c r="I8347" i="1"/>
  <c r="J8347" i="1" s="1"/>
  <c r="I8343" i="1"/>
  <c r="I8339" i="1"/>
  <c r="I8335" i="1"/>
  <c r="I8331" i="1"/>
  <c r="J8331" i="1" s="1"/>
  <c r="I8327" i="1"/>
  <c r="I8323" i="1"/>
  <c r="I8319" i="1"/>
  <c r="I8315" i="1"/>
  <c r="J8315" i="1" s="1"/>
  <c r="I8311" i="1"/>
  <c r="I8307" i="1"/>
  <c r="I8303" i="1"/>
  <c r="I8299" i="1"/>
  <c r="J8299" i="1" s="1"/>
  <c r="I8295" i="1"/>
  <c r="I8291" i="1"/>
  <c r="I8287" i="1"/>
  <c r="I8283" i="1"/>
  <c r="J8283" i="1" s="1"/>
  <c r="I8279" i="1"/>
  <c r="I8275" i="1"/>
  <c r="I8271" i="1"/>
  <c r="I8267" i="1"/>
  <c r="J8267" i="1" s="1"/>
  <c r="I8263" i="1"/>
  <c r="I8259" i="1"/>
  <c r="I8255" i="1"/>
  <c r="I8251" i="1"/>
  <c r="J8251" i="1" s="1"/>
  <c r="I8247" i="1"/>
  <c r="I8243" i="1"/>
  <c r="I8239" i="1"/>
  <c r="I8235" i="1"/>
  <c r="J8235" i="1" s="1"/>
  <c r="I8231" i="1"/>
  <c r="I8227" i="1"/>
  <c r="I8223" i="1"/>
  <c r="I8219" i="1"/>
  <c r="J8219" i="1" s="1"/>
  <c r="I8215" i="1"/>
  <c r="I8211" i="1"/>
  <c r="I8207" i="1"/>
  <c r="I8203" i="1"/>
  <c r="J8203" i="1" s="1"/>
  <c r="I8199" i="1"/>
  <c r="I8195" i="1"/>
  <c r="I8191" i="1"/>
  <c r="I8187" i="1"/>
  <c r="J8187" i="1" s="1"/>
  <c r="I8183" i="1"/>
  <c r="I8179" i="1"/>
  <c r="I8175" i="1"/>
  <c r="I8171" i="1"/>
  <c r="J8171" i="1" s="1"/>
  <c r="I8167" i="1"/>
  <c r="I8163" i="1"/>
  <c r="I8159" i="1"/>
  <c r="I9114" i="1"/>
  <c r="J9114" i="1" s="1"/>
  <c r="I9110" i="1"/>
  <c r="I9106" i="1"/>
  <c r="I9102" i="1"/>
  <c r="I9098" i="1"/>
  <c r="J9098" i="1" s="1"/>
  <c r="I9094" i="1"/>
  <c r="I9090" i="1"/>
  <c r="I9086" i="1"/>
  <c r="I9082" i="1"/>
  <c r="J9082" i="1" s="1"/>
  <c r="I9078" i="1"/>
  <c r="I9074" i="1"/>
  <c r="I9070" i="1"/>
  <c r="I9066" i="1"/>
  <c r="J9066" i="1" s="1"/>
  <c r="I9062" i="1"/>
  <c r="I9058" i="1"/>
  <c r="I9054" i="1"/>
  <c r="I9050" i="1"/>
  <c r="J9050" i="1" s="1"/>
  <c r="I9046" i="1"/>
  <c r="I9042" i="1"/>
  <c r="I9038" i="1"/>
  <c r="I9034" i="1"/>
  <c r="J9034" i="1" s="1"/>
  <c r="I9030" i="1"/>
  <c r="I9026" i="1"/>
  <c r="I9022" i="1"/>
  <c r="I9018" i="1"/>
  <c r="J9018" i="1" s="1"/>
  <c r="I9014" i="1"/>
  <c r="I9010" i="1"/>
  <c r="I9006" i="1"/>
  <c r="I9002" i="1"/>
  <c r="J9002" i="1" s="1"/>
  <c r="I8998" i="1"/>
  <c r="I8994" i="1"/>
  <c r="I8990" i="1"/>
  <c r="I8986" i="1"/>
  <c r="J8986" i="1" s="1"/>
  <c r="I8982" i="1"/>
  <c r="I8978" i="1"/>
  <c r="I8974" i="1"/>
  <c r="I8970" i="1"/>
  <c r="J8970" i="1" s="1"/>
  <c r="I8966" i="1"/>
  <c r="I8962" i="1"/>
  <c r="I8958" i="1"/>
  <c r="I8954" i="1"/>
  <c r="J8954" i="1" s="1"/>
  <c r="I8950" i="1"/>
  <c r="I8946" i="1"/>
  <c r="I8942" i="1"/>
  <c r="I8938" i="1"/>
  <c r="J8938" i="1" s="1"/>
  <c r="I8934" i="1"/>
  <c r="I8930" i="1"/>
  <c r="I8926" i="1"/>
  <c r="I8922" i="1"/>
  <c r="J8922" i="1" s="1"/>
  <c r="I8918" i="1"/>
  <c r="I8914" i="1"/>
  <c r="I8910" i="1"/>
  <c r="I8906" i="1"/>
  <c r="J8906" i="1" s="1"/>
  <c r="I8902" i="1"/>
  <c r="I8898" i="1"/>
  <c r="I8894" i="1"/>
  <c r="I8890" i="1"/>
  <c r="J8890" i="1" s="1"/>
  <c r="I8886" i="1"/>
  <c r="I8882" i="1"/>
  <c r="I8878" i="1"/>
  <c r="I8874" i="1"/>
  <c r="J8874" i="1" s="1"/>
  <c r="I8870" i="1"/>
  <c r="I8866" i="1"/>
  <c r="I8862" i="1"/>
  <c r="I8858" i="1"/>
  <c r="J8858" i="1" s="1"/>
  <c r="I8854" i="1"/>
  <c r="I8850" i="1"/>
  <c r="I8846" i="1"/>
  <c r="I8842" i="1"/>
  <c r="J8842" i="1" s="1"/>
  <c r="I8838" i="1"/>
  <c r="I8834" i="1"/>
  <c r="I8830" i="1"/>
  <c r="I8826" i="1"/>
  <c r="J8826" i="1" s="1"/>
  <c r="I8822" i="1"/>
  <c r="I8818" i="1"/>
  <c r="I8814" i="1"/>
  <c r="I8810" i="1"/>
  <c r="J8810" i="1" s="1"/>
  <c r="I8806" i="1"/>
  <c r="I8802" i="1"/>
  <c r="I8798" i="1"/>
  <c r="I8794" i="1"/>
  <c r="J8794" i="1" s="1"/>
  <c r="I8790" i="1"/>
  <c r="I8786" i="1"/>
  <c r="I8782" i="1"/>
  <c r="I8778" i="1"/>
  <c r="J8778" i="1" s="1"/>
  <c r="I8774" i="1"/>
  <c r="I8770" i="1"/>
  <c r="I8766" i="1"/>
  <c r="I8762" i="1"/>
  <c r="J8762" i="1" s="1"/>
  <c r="I8758" i="1"/>
  <c r="I8754" i="1"/>
  <c r="I8750" i="1"/>
  <c r="I8746" i="1"/>
  <c r="J8746" i="1" s="1"/>
  <c r="I8742" i="1"/>
  <c r="I8738" i="1"/>
  <c r="I8734" i="1"/>
  <c r="I8730" i="1"/>
  <c r="J8730" i="1" s="1"/>
  <c r="I8726" i="1"/>
  <c r="I8722" i="1"/>
  <c r="I8718" i="1"/>
  <c r="I8714" i="1"/>
  <c r="J8714" i="1" s="1"/>
  <c r="I8710" i="1"/>
  <c r="I8706" i="1"/>
  <c r="I8702" i="1"/>
  <c r="I8698" i="1"/>
  <c r="J8698" i="1" s="1"/>
  <c r="I8694" i="1"/>
  <c r="I8690" i="1"/>
  <c r="I8686" i="1"/>
  <c r="I8682" i="1"/>
  <c r="J8682" i="1" s="1"/>
  <c r="I8678" i="1"/>
  <c r="I8674" i="1"/>
  <c r="I8670" i="1"/>
  <c r="I8666" i="1"/>
  <c r="J8666" i="1" s="1"/>
  <c r="I8662" i="1"/>
  <c r="I8658" i="1"/>
  <c r="I8654" i="1"/>
  <c r="I8650" i="1"/>
  <c r="J8650" i="1" s="1"/>
  <c r="I8646" i="1"/>
  <c r="I8642" i="1"/>
  <c r="I8638" i="1"/>
  <c r="I8634" i="1"/>
  <c r="J8634" i="1" s="1"/>
  <c r="I8630" i="1"/>
  <c r="I8626" i="1"/>
  <c r="I8622" i="1"/>
  <c r="I8618" i="1"/>
  <c r="J8618" i="1" s="1"/>
  <c r="I8614" i="1"/>
  <c r="I8610" i="1"/>
  <c r="I8606" i="1"/>
  <c r="I8602" i="1"/>
  <c r="J8602" i="1" s="1"/>
  <c r="I8598" i="1"/>
  <c r="I8594" i="1"/>
  <c r="I8590" i="1"/>
  <c r="I8586" i="1"/>
  <c r="J8586" i="1" s="1"/>
  <c r="I8582" i="1"/>
  <c r="I8578" i="1"/>
  <c r="I8574" i="1"/>
  <c r="I8570" i="1"/>
  <c r="J8570" i="1" s="1"/>
  <c r="I8566" i="1"/>
  <c r="I8562" i="1"/>
  <c r="I8558" i="1"/>
  <c r="I8554" i="1"/>
  <c r="J8554" i="1" s="1"/>
  <c r="I8550" i="1"/>
  <c r="I8546" i="1"/>
  <c r="I8542" i="1"/>
  <c r="I8538" i="1"/>
  <c r="J8538" i="1" s="1"/>
  <c r="I8534" i="1"/>
  <c r="I8530" i="1"/>
  <c r="I8526" i="1"/>
  <c r="I8522" i="1"/>
  <c r="J8522" i="1" s="1"/>
  <c r="I8518" i="1"/>
  <c r="I8514" i="1"/>
  <c r="I8510" i="1"/>
  <c r="I8506" i="1"/>
  <c r="J8506" i="1" s="1"/>
  <c r="I8502" i="1"/>
  <c r="I8498" i="1"/>
  <c r="I8494" i="1"/>
  <c r="I8490" i="1"/>
  <c r="J8490" i="1" s="1"/>
  <c r="I8486" i="1"/>
  <c r="I8482" i="1"/>
  <c r="I8478" i="1"/>
  <c r="I8474" i="1"/>
  <c r="J8474" i="1" s="1"/>
  <c r="I8470" i="1"/>
  <c r="I8466" i="1"/>
  <c r="I8462" i="1"/>
  <c r="I8458" i="1"/>
  <c r="J8458" i="1" s="1"/>
  <c r="I8454" i="1"/>
  <c r="I8450" i="1"/>
  <c r="I8446" i="1"/>
  <c r="I8442" i="1"/>
  <c r="J8442" i="1" s="1"/>
  <c r="I8438" i="1"/>
  <c r="I8434" i="1"/>
  <c r="I8430" i="1"/>
  <c r="I8426" i="1"/>
  <c r="J8426" i="1" s="1"/>
  <c r="I8422" i="1"/>
  <c r="I8418" i="1"/>
  <c r="I8414" i="1"/>
  <c r="I8410" i="1"/>
  <c r="J8410" i="1" s="1"/>
  <c r="I8406" i="1"/>
  <c r="I8402" i="1"/>
  <c r="I8398" i="1"/>
  <c r="I8394" i="1"/>
  <c r="J8394" i="1" s="1"/>
  <c r="I8390" i="1"/>
  <c r="I8386" i="1"/>
  <c r="I8382" i="1"/>
  <c r="I8378" i="1"/>
  <c r="J8378" i="1" s="1"/>
  <c r="I8374" i="1"/>
  <c r="I8370" i="1"/>
  <c r="I8366" i="1"/>
  <c r="I8362" i="1"/>
  <c r="J8362" i="1" s="1"/>
  <c r="I8358" i="1"/>
  <c r="I8354" i="1"/>
  <c r="I8350" i="1"/>
  <c r="I8346" i="1"/>
  <c r="J8346" i="1" s="1"/>
  <c r="I8342" i="1"/>
  <c r="I8338" i="1"/>
  <c r="I8334" i="1"/>
  <c r="I8330" i="1"/>
  <c r="J8330" i="1" s="1"/>
  <c r="I8326" i="1"/>
  <c r="I8322" i="1"/>
  <c r="I8318" i="1"/>
  <c r="I8314" i="1"/>
  <c r="J8314" i="1" s="1"/>
  <c r="I8310" i="1"/>
  <c r="I8306" i="1"/>
  <c r="I8302" i="1"/>
  <c r="I8298" i="1"/>
  <c r="J8298" i="1" s="1"/>
  <c r="I8294" i="1"/>
  <c r="I8290" i="1"/>
  <c r="I8286" i="1"/>
  <c r="I8282" i="1"/>
  <c r="J8282" i="1" s="1"/>
  <c r="I8278" i="1"/>
  <c r="I8274" i="1"/>
  <c r="I8270" i="1"/>
  <c r="I8266" i="1"/>
  <c r="J8266" i="1" s="1"/>
  <c r="I8262" i="1"/>
  <c r="I8258" i="1"/>
  <c r="I8254" i="1"/>
  <c r="I8250" i="1"/>
  <c r="J8250" i="1" s="1"/>
  <c r="I8246" i="1"/>
  <c r="I8242" i="1"/>
  <c r="I8238" i="1"/>
  <c r="I8234" i="1"/>
  <c r="J8234" i="1" s="1"/>
  <c r="I8230" i="1"/>
  <c r="I8226" i="1"/>
  <c r="I8222" i="1"/>
  <c r="I8218" i="1"/>
  <c r="J8218" i="1" s="1"/>
  <c r="I8214" i="1"/>
  <c r="I8210" i="1"/>
  <c r="I8206" i="1"/>
  <c r="I8202" i="1"/>
  <c r="J8202" i="1" s="1"/>
  <c r="I8198" i="1"/>
  <c r="I8194" i="1"/>
  <c r="I8190" i="1"/>
  <c r="I8186" i="1"/>
  <c r="J8186" i="1" s="1"/>
  <c r="I8182" i="1"/>
  <c r="I8178" i="1"/>
  <c r="I8174" i="1"/>
  <c r="I8170" i="1"/>
  <c r="J8170" i="1" s="1"/>
  <c r="I8166" i="1"/>
  <c r="I8162" i="1"/>
  <c r="I8158" i="1"/>
  <c r="I8154" i="1"/>
  <c r="J8154" i="1" s="1"/>
  <c r="I8150" i="1"/>
  <c r="I8146" i="1"/>
  <c r="I8142" i="1"/>
  <c r="I8138" i="1"/>
  <c r="J8138" i="1" s="1"/>
  <c r="I8134" i="1"/>
  <c r="I8126" i="1"/>
  <c r="I8122" i="1"/>
  <c r="I8118" i="1"/>
  <c r="J8118" i="1" s="1"/>
  <c r="I8114" i="1"/>
  <c r="I8110" i="1"/>
  <c r="I8106" i="1"/>
  <c r="I8102" i="1"/>
  <c r="J8102" i="1" s="1"/>
  <c r="I8098" i="1"/>
  <c r="I8094" i="1"/>
  <c r="I8090" i="1"/>
  <c r="I8086" i="1"/>
  <c r="J8086" i="1" s="1"/>
  <c r="I8082" i="1"/>
  <c r="I8078" i="1"/>
  <c r="I8074" i="1"/>
  <c r="I8070" i="1"/>
  <c r="J8070" i="1" s="1"/>
  <c r="I8066" i="1"/>
  <c r="I8062" i="1"/>
  <c r="I8058" i="1"/>
  <c r="I8054" i="1"/>
  <c r="J8054" i="1" s="1"/>
  <c r="I8050" i="1"/>
  <c r="I8046" i="1"/>
  <c r="I8042" i="1"/>
  <c r="I8038" i="1"/>
  <c r="J8038" i="1" s="1"/>
  <c r="I8034" i="1"/>
  <c r="I8030" i="1"/>
  <c r="I8026" i="1"/>
  <c r="I8022" i="1"/>
  <c r="J8022" i="1" s="1"/>
  <c r="I8018" i="1"/>
  <c r="I8014" i="1"/>
  <c r="I8010" i="1"/>
  <c r="I8006" i="1"/>
  <c r="J8006" i="1" s="1"/>
  <c r="I8002" i="1"/>
  <c r="I7998" i="1"/>
  <c r="I7994" i="1"/>
  <c r="I7990" i="1"/>
  <c r="J7990" i="1" s="1"/>
  <c r="I7986" i="1"/>
  <c r="I7982" i="1"/>
  <c r="I7978" i="1"/>
  <c r="I7974" i="1"/>
  <c r="J7974" i="1" s="1"/>
  <c r="I7970" i="1"/>
  <c r="I7966" i="1"/>
  <c r="I7962" i="1"/>
  <c r="I7958" i="1"/>
  <c r="J7958" i="1" s="1"/>
  <c r="I7954" i="1"/>
  <c r="I7950" i="1"/>
  <c r="I7946" i="1"/>
  <c r="I7942" i="1"/>
  <c r="J7942" i="1" s="1"/>
  <c r="I7938" i="1"/>
  <c r="I7934" i="1"/>
  <c r="I7930" i="1"/>
  <c r="I7926" i="1"/>
  <c r="J7926" i="1" s="1"/>
  <c r="I7922" i="1"/>
  <c r="I7918" i="1"/>
  <c r="I7914" i="1"/>
  <c r="I7910" i="1"/>
  <c r="J7910" i="1" s="1"/>
  <c r="I7906" i="1"/>
  <c r="I7902" i="1"/>
  <c r="I7898" i="1"/>
  <c r="I7894" i="1"/>
  <c r="J7894" i="1" s="1"/>
  <c r="I7890" i="1"/>
  <c r="I7886" i="1"/>
  <c r="I7882" i="1"/>
  <c r="I7878" i="1"/>
  <c r="J7878" i="1" s="1"/>
  <c r="I7874" i="1"/>
  <c r="I7870" i="1"/>
  <c r="I7866" i="1"/>
  <c r="I7862" i="1"/>
  <c r="J7862" i="1" s="1"/>
  <c r="I7858" i="1"/>
  <c r="I7854" i="1"/>
  <c r="I7850" i="1"/>
  <c r="I7846" i="1"/>
  <c r="J7846" i="1" s="1"/>
  <c r="I7842" i="1"/>
  <c r="I7838" i="1"/>
  <c r="I7834" i="1"/>
  <c r="I7830" i="1"/>
  <c r="J7830" i="1" s="1"/>
  <c r="I7826" i="1"/>
  <c r="I7822" i="1"/>
  <c r="I7818" i="1"/>
  <c r="I7814" i="1"/>
  <c r="J7814" i="1" s="1"/>
  <c r="I7810" i="1"/>
  <c r="I1129" i="1"/>
  <c r="I1125" i="1"/>
  <c r="I1121" i="1"/>
  <c r="J1121" i="1" s="1"/>
  <c r="I1117" i="1"/>
  <c r="I1113" i="1"/>
  <c r="I1109" i="1"/>
  <c r="I1105" i="1"/>
  <c r="J1105" i="1" s="1"/>
  <c r="I1101" i="1"/>
  <c r="I1097" i="1"/>
  <c r="I1093" i="1"/>
  <c r="I1089" i="1"/>
  <c r="J1089" i="1" s="1"/>
  <c r="I1085" i="1"/>
  <c r="I1081" i="1"/>
  <c r="I1077" i="1"/>
  <c r="I1073" i="1"/>
  <c r="J1073" i="1" s="1"/>
  <c r="I1069" i="1"/>
  <c r="I1065" i="1"/>
  <c r="I1061" i="1"/>
  <c r="I1057" i="1"/>
  <c r="J1057" i="1" s="1"/>
  <c r="I1053" i="1"/>
  <c r="I1049" i="1"/>
  <c r="I1045" i="1"/>
  <c r="I1041" i="1"/>
  <c r="J1041" i="1" s="1"/>
  <c r="I1037" i="1"/>
  <c r="I1033" i="1"/>
  <c r="I1029" i="1"/>
  <c r="I1025" i="1"/>
  <c r="J1025" i="1" s="1"/>
  <c r="I1021" i="1"/>
  <c r="I1017" i="1"/>
  <c r="I1013" i="1"/>
  <c r="I1009" i="1"/>
  <c r="J1009" i="1" s="1"/>
  <c r="I1005" i="1"/>
  <c r="I1001" i="1"/>
  <c r="I997" i="1"/>
  <c r="I993" i="1"/>
  <c r="J993" i="1" s="1"/>
  <c r="I989" i="1"/>
  <c r="I985" i="1"/>
  <c r="I981" i="1"/>
  <c r="I977" i="1"/>
  <c r="J977" i="1" s="1"/>
  <c r="I973" i="1"/>
  <c r="I969" i="1"/>
  <c r="I965" i="1"/>
  <c r="I961" i="1"/>
  <c r="J961" i="1" s="1"/>
  <c r="I957" i="1"/>
  <c r="I953" i="1"/>
  <c r="I949" i="1"/>
  <c r="I945" i="1"/>
  <c r="J945" i="1" s="1"/>
  <c r="I941" i="1"/>
  <c r="I937" i="1"/>
  <c r="I933" i="1"/>
  <c r="I929" i="1"/>
  <c r="J929" i="1" s="1"/>
  <c r="I925" i="1"/>
  <c r="I921" i="1"/>
  <c r="I917" i="1"/>
  <c r="I913" i="1"/>
  <c r="J913" i="1" s="1"/>
  <c r="I909" i="1"/>
  <c r="I905" i="1"/>
  <c r="I901" i="1"/>
  <c r="I897" i="1"/>
  <c r="J897" i="1" s="1"/>
  <c r="I893" i="1"/>
  <c r="I889" i="1"/>
  <c r="I885" i="1"/>
  <c r="I881" i="1"/>
  <c r="J881" i="1" s="1"/>
  <c r="I877" i="1"/>
  <c r="I873" i="1"/>
  <c r="I869" i="1"/>
  <c r="I865" i="1"/>
  <c r="J865" i="1" s="1"/>
  <c r="I861" i="1"/>
  <c r="I857" i="1"/>
  <c r="I853" i="1"/>
  <c r="I849" i="1"/>
  <c r="J849" i="1" s="1"/>
  <c r="I845" i="1"/>
  <c r="I841" i="1"/>
  <c r="I837" i="1"/>
  <c r="I833" i="1"/>
  <c r="J833" i="1" s="1"/>
  <c r="I829" i="1"/>
  <c r="I825" i="1"/>
  <c r="I821" i="1"/>
  <c r="I817" i="1"/>
  <c r="J817" i="1" s="1"/>
  <c r="I813" i="1"/>
  <c r="I809" i="1"/>
  <c r="I805" i="1"/>
  <c r="I801" i="1"/>
  <c r="J801" i="1" s="1"/>
  <c r="I797" i="1"/>
  <c r="I793" i="1"/>
  <c r="I789" i="1"/>
  <c r="I785" i="1"/>
  <c r="J785" i="1" s="1"/>
  <c r="I781" i="1"/>
  <c r="I777" i="1"/>
  <c r="I773" i="1"/>
  <c r="I769" i="1"/>
  <c r="J769" i="1" s="1"/>
  <c r="I765" i="1"/>
  <c r="I761" i="1"/>
  <c r="I757" i="1"/>
  <c r="I753" i="1"/>
  <c r="J753" i="1" s="1"/>
  <c r="I749" i="1"/>
  <c r="I745" i="1"/>
  <c r="I741" i="1"/>
  <c r="I737" i="1"/>
  <c r="J737" i="1" s="1"/>
  <c r="I733" i="1"/>
  <c r="I729" i="1"/>
  <c r="I725" i="1"/>
  <c r="I721" i="1"/>
  <c r="J721" i="1" s="1"/>
  <c r="I717" i="1"/>
  <c r="I713" i="1"/>
  <c r="I709" i="1"/>
  <c r="I705" i="1"/>
  <c r="J705" i="1" s="1"/>
  <c r="I701" i="1"/>
  <c r="I697" i="1"/>
  <c r="I693" i="1"/>
  <c r="I689" i="1"/>
  <c r="J689" i="1" s="1"/>
  <c r="I685" i="1"/>
  <c r="I681" i="1"/>
  <c r="I677" i="1"/>
  <c r="I673" i="1"/>
  <c r="J673" i="1" s="1"/>
  <c r="I669" i="1"/>
  <c r="I665" i="1"/>
  <c r="I661" i="1"/>
  <c r="I657" i="1"/>
  <c r="J657" i="1" s="1"/>
  <c r="I653" i="1"/>
  <c r="I649" i="1"/>
  <c r="I645" i="1"/>
  <c r="I641" i="1"/>
  <c r="J641" i="1" s="1"/>
  <c r="I637" i="1"/>
  <c r="I633" i="1"/>
  <c r="I629" i="1"/>
  <c r="I625" i="1"/>
  <c r="J625" i="1" s="1"/>
  <c r="I621" i="1"/>
  <c r="I617" i="1"/>
  <c r="I613" i="1"/>
  <c r="I609" i="1"/>
  <c r="J609" i="1" s="1"/>
  <c r="I605" i="1"/>
  <c r="I601" i="1"/>
  <c r="I597" i="1"/>
  <c r="I593" i="1"/>
  <c r="J593" i="1" s="1"/>
  <c r="I589" i="1"/>
  <c r="I585" i="1"/>
  <c r="I581" i="1"/>
  <c r="I577" i="1"/>
  <c r="J577" i="1" s="1"/>
  <c r="I573" i="1"/>
  <c r="I569" i="1"/>
  <c r="I565" i="1"/>
  <c r="I561" i="1"/>
  <c r="J561" i="1" s="1"/>
  <c r="I557" i="1"/>
  <c r="I553" i="1"/>
  <c r="I549" i="1"/>
  <c r="I545" i="1"/>
  <c r="J545" i="1" s="1"/>
  <c r="I541" i="1"/>
  <c r="I537" i="1"/>
  <c r="I533" i="1"/>
  <c r="I529" i="1"/>
  <c r="J529" i="1" s="1"/>
  <c r="I525" i="1"/>
  <c r="I521" i="1"/>
  <c r="I517" i="1"/>
  <c r="I513" i="1"/>
  <c r="J513" i="1" s="1"/>
  <c r="I509" i="1"/>
  <c r="I505" i="1"/>
  <c r="I501" i="1"/>
  <c r="I497" i="1"/>
  <c r="J497" i="1" s="1"/>
  <c r="I493" i="1"/>
  <c r="I489" i="1"/>
  <c r="I485" i="1"/>
  <c r="I481" i="1"/>
  <c r="J481" i="1" s="1"/>
  <c r="I477" i="1"/>
  <c r="I473" i="1"/>
  <c r="I469" i="1"/>
  <c r="I465" i="1"/>
  <c r="J465" i="1" s="1"/>
  <c r="I461" i="1"/>
  <c r="I457" i="1"/>
  <c r="I453" i="1"/>
  <c r="I5680" i="1"/>
  <c r="J5680" i="1" s="1"/>
  <c r="I5676" i="1"/>
  <c r="I5672" i="1"/>
  <c r="I5668" i="1"/>
  <c r="I5664" i="1"/>
  <c r="J5664" i="1" s="1"/>
  <c r="I5660" i="1"/>
  <c r="I5656" i="1"/>
  <c r="I5652" i="1"/>
  <c r="I5648" i="1"/>
  <c r="J5648" i="1" s="1"/>
  <c r="I5644" i="1"/>
  <c r="I5640" i="1"/>
  <c r="I5636" i="1"/>
  <c r="I5632" i="1"/>
  <c r="J5632" i="1" s="1"/>
  <c r="I5628" i="1"/>
  <c r="I5624" i="1"/>
  <c r="I5620" i="1"/>
  <c r="I5616" i="1"/>
  <c r="J5616" i="1" s="1"/>
  <c r="I5612" i="1"/>
  <c r="I5608" i="1"/>
  <c r="I5604" i="1"/>
  <c r="I5600" i="1"/>
  <c r="J5600" i="1" s="1"/>
  <c r="I5596" i="1"/>
  <c r="I5592" i="1"/>
  <c r="I5588" i="1"/>
  <c r="I5584" i="1"/>
  <c r="J5584" i="1" s="1"/>
  <c r="I5580" i="1"/>
  <c r="I5576" i="1"/>
  <c r="I5572" i="1"/>
  <c r="I5568" i="1"/>
  <c r="J5568" i="1" s="1"/>
  <c r="I5564" i="1"/>
  <c r="I5560" i="1"/>
  <c r="I5556" i="1"/>
  <c r="I5552" i="1"/>
  <c r="J5552" i="1" s="1"/>
  <c r="I5548" i="1"/>
  <c r="I5544" i="1"/>
  <c r="I5540" i="1"/>
  <c r="I5536" i="1"/>
  <c r="J5536" i="1" s="1"/>
  <c r="I5532" i="1"/>
  <c r="I5528" i="1"/>
  <c r="I5524" i="1"/>
  <c r="I5520" i="1"/>
  <c r="J5520" i="1" s="1"/>
  <c r="I5516" i="1"/>
  <c r="I5512" i="1"/>
  <c r="I5508" i="1"/>
  <c r="I5504" i="1"/>
  <c r="J5504" i="1" s="1"/>
  <c r="I5500" i="1"/>
  <c r="I5496" i="1"/>
  <c r="I5492" i="1"/>
  <c r="I5488" i="1"/>
  <c r="J5488" i="1" s="1"/>
  <c r="I5484" i="1"/>
  <c r="I5480" i="1"/>
  <c r="I5476" i="1"/>
  <c r="I5472" i="1"/>
  <c r="J5472" i="1" s="1"/>
  <c r="I5468" i="1"/>
  <c r="I5464" i="1"/>
  <c r="I5460" i="1"/>
  <c r="I5456" i="1"/>
  <c r="J5456" i="1" s="1"/>
  <c r="I5452" i="1"/>
  <c r="I5448" i="1"/>
  <c r="I5444" i="1"/>
  <c r="I5440" i="1"/>
  <c r="J5440" i="1" s="1"/>
  <c r="I5436" i="1"/>
  <c r="I5432" i="1"/>
  <c r="I5428" i="1"/>
  <c r="I5424" i="1"/>
  <c r="J5424" i="1" s="1"/>
  <c r="I5420" i="1"/>
  <c r="I5416" i="1"/>
  <c r="I5412" i="1"/>
  <c r="I5408" i="1"/>
  <c r="J5408" i="1" s="1"/>
  <c r="I5404" i="1"/>
  <c r="I5400" i="1"/>
  <c r="I5396" i="1"/>
  <c r="I5392" i="1"/>
  <c r="J5392" i="1" s="1"/>
  <c r="I5388" i="1"/>
  <c r="I5384" i="1"/>
  <c r="I5380" i="1"/>
  <c r="I5376" i="1"/>
  <c r="J5376" i="1" s="1"/>
  <c r="I5372" i="1"/>
  <c r="I5368" i="1"/>
  <c r="I5364" i="1"/>
  <c r="I5360" i="1"/>
  <c r="J5360" i="1" s="1"/>
  <c r="I5356" i="1"/>
  <c r="I5352" i="1"/>
  <c r="I5348" i="1"/>
  <c r="I5344" i="1"/>
  <c r="J5344" i="1" s="1"/>
  <c r="I5340" i="1"/>
  <c r="I5336" i="1"/>
  <c r="I5332" i="1"/>
  <c r="I5328" i="1"/>
  <c r="J5328" i="1" s="1"/>
  <c r="I5324" i="1"/>
  <c r="I5320" i="1"/>
  <c r="I5316" i="1"/>
  <c r="I5312" i="1"/>
  <c r="J5312" i="1" s="1"/>
  <c r="I5308" i="1"/>
  <c r="I5304" i="1"/>
  <c r="I5300" i="1"/>
  <c r="I5296" i="1"/>
  <c r="J5296" i="1" s="1"/>
  <c r="I5292" i="1"/>
  <c r="I5288" i="1"/>
  <c r="I5284" i="1"/>
  <c r="I5280" i="1"/>
  <c r="J5280" i="1" s="1"/>
  <c r="I5276" i="1"/>
  <c r="I5272" i="1"/>
  <c r="I5268" i="1"/>
  <c r="I5264" i="1"/>
  <c r="J5264" i="1" s="1"/>
  <c r="I5260" i="1"/>
  <c r="I5256" i="1"/>
  <c r="I5252" i="1"/>
  <c r="I5248" i="1"/>
  <c r="J5248" i="1" s="1"/>
  <c r="I5244" i="1"/>
  <c r="I5240" i="1"/>
  <c r="I5236" i="1"/>
  <c r="I5232" i="1"/>
  <c r="J5232" i="1" s="1"/>
  <c r="I5228" i="1"/>
  <c r="I5224" i="1"/>
  <c r="I5220" i="1"/>
  <c r="I5216" i="1"/>
  <c r="J5216" i="1" s="1"/>
  <c r="I5212" i="1"/>
  <c r="I5208" i="1"/>
  <c r="I5204" i="1"/>
  <c r="I5200" i="1"/>
  <c r="J5200" i="1" s="1"/>
  <c r="I5196" i="1"/>
  <c r="I5192" i="1"/>
  <c r="I5188" i="1"/>
  <c r="I5184" i="1"/>
  <c r="J5184" i="1" s="1"/>
  <c r="I5180" i="1"/>
  <c r="I5176" i="1"/>
  <c r="I5172" i="1"/>
  <c r="I5168" i="1"/>
  <c r="J5168" i="1" s="1"/>
  <c r="I5164" i="1"/>
  <c r="I5160" i="1"/>
  <c r="I5156" i="1"/>
  <c r="I5152" i="1"/>
  <c r="J5152" i="1" s="1"/>
  <c r="I5148" i="1"/>
  <c r="I5144" i="1"/>
  <c r="I5140" i="1"/>
  <c r="I5136" i="1"/>
  <c r="J5136" i="1" s="1"/>
  <c r="I5132" i="1"/>
  <c r="I5128" i="1"/>
  <c r="I5124" i="1"/>
  <c r="I5120" i="1"/>
  <c r="J5120" i="1" s="1"/>
  <c r="I5116" i="1"/>
  <c r="I5112" i="1"/>
  <c r="I5108" i="1"/>
  <c r="I5104" i="1"/>
  <c r="J5104" i="1" s="1"/>
  <c r="I5100" i="1"/>
  <c r="I5096" i="1"/>
  <c r="I5092" i="1"/>
  <c r="I5088" i="1"/>
  <c r="J5088" i="1" s="1"/>
  <c r="I5084" i="1"/>
  <c r="I5080" i="1"/>
  <c r="I5076" i="1"/>
  <c r="I5072" i="1"/>
  <c r="J5072" i="1" s="1"/>
  <c r="I5068" i="1"/>
  <c r="I5064" i="1"/>
  <c r="I5060" i="1"/>
  <c r="I5056" i="1"/>
  <c r="J5056" i="1" s="1"/>
  <c r="I5052" i="1"/>
  <c r="I5048" i="1"/>
  <c r="I5044" i="1"/>
  <c r="I5040" i="1"/>
  <c r="J5040" i="1" s="1"/>
  <c r="I5036" i="1"/>
  <c r="I5032" i="1"/>
  <c r="I5028" i="1"/>
  <c r="I5024" i="1"/>
  <c r="J5024" i="1" s="1"/>
  <c r="I5020" i="1"/>
  <c r="I5016" i="1"/>
  <c r="I5012" i="1"/>
  <c r="I5008" i="1"/>
  <c r="J5008" i="1" s="1"/>
  <c r="I5004" i="1"/>
  <c r="I5000" i="1"/>
  <c r="I4996" i="1"/>
  <c r="I4992" i="1"/>
  <c r="J4992" i="1" s="1"/>
  <c r="I8155" i="1"/>
  <c r="I8151" i="1"/>
  <c r="I8147" i="1"/>
  <c r="I8143" i="1"/>
  <c r="J8143" i="1" s="1"/>
  <c r="I8139" i="1"/>
  <c r="I8135" i="1"/>
  <c r="I8131" i="1"/>
  <c r="I8127" i="1"/>
  <c r="J8127" i="1" s="1"/>
  <c r="I8123" i="1"/>
  <c r="I8119" i="1"/>
  <c r="I8115" i="1"/>
  <c r="I8111" i="1"/>
  <c r="J8111" i="1" s="1"/>
  <c r="I8107" i="1"/>
  <c r="I8103" i="1"/>
  <c r="I8099" i="1"/>
  <c r="I8095" i="1"/>
  <c r="J8095" i="1" s="1"/>
  <c r="I8091" i="1"/>
  <c r="I8087" i="1"/>
  <c r="I8083" i="1"/>
  <c r="I8079" i="1"/>
  <c r="J8079" i="1" s="1"/>
  <c r="I8075" i="1"/>
  <c r="I8071" i="1"/>
  <c r="I8067" i="1"/>
  <c r="I8063" i="1"/>
  <c r="J8063" i="1" s="1"/>
  <c r="I8059" i="1"/>
  <c r="I8055" i="1"/>
  <c r="I8051" i="1"/>
  <c r="I8047" i="1"/>
  <c r="J8047" i="1" s="1"/>
  <c r="I8043" i="1"/>
  <c r="I8039" i="1"/>
  <c r="I8035" i="1"/>
  <c r="I8031" i="1"/>
  <c r="J8031" i="1" s="1"/>
  <c r="I8027" i="1"/>
  <c r="I8023" i="1"/>
  <c r="I8019" i="1"/>
  <c r="I8015" i="1"/>
  <c r="J8015" i="1" s="1"/>
  <c r="I8011" i="1"/>
  <c r="I8007" i="1"/>
  <c r="I8003" i="1"/>
  <c r="I7999" i="1"/>
  <c r="J7999" i="1" s="1"/>
  <c r="I7995" i="1"/>
  <c r="I7991" i="1"/>
  <c r="I7987" i="1"/>
  <c r="I7983" i="1"/>
  <c r="J7983" i="1" s="1"/>
  <c r="I7979" i="1"/>
  <c r="I7975" i="1"/>
  <c r="I7971" i="1"/>
  <c r="I7967" i="1"/>
  <c r="J7967" i="1" s="1"/>
  <c r="I7963" i="1"/>
  <c r="I7959" i="1"/>
  <c r="I7955" i="1"/>
  <c r="I7951" i="1"/>
  <c r="J7951" i="1" s="1"/>
  <c r="I7947" i="1"/>
  <c r="I7943" i="1"/>
  <c r="I7939" i="1"/>
  <c r="I7935" i="1"/>
  <c r="J7935" i="1" s="1"/>
  <c r="I7931" i="1"/>
  <c r="I7927" i="1"/>
  <c r="I7923" i="1"/>
  <c r="I7919" i="1"/>
  <c r="J7919" i="1" s="1"/>
  <c r="I7915" i="1"/>
  <c r="I7911" i="1"/>
  <c r="I7907" i="1"/>
  <c r="I7903" i="1"/>
  <c r="J7903" i="1" s="1"/>
  <c r="I7899" i="1"/>
  <c r="I7895" i="1"/>
  <c r="I7891" i="1"/>
  <c r="I7887" i="1"/>
  <c r="J7887" i="1" s="1"/>
  <c r="I7883" i="1"/>
  <c r="I7879" i="1"/>
  <c r="I7875" i="1"/>
  <c r="I7871" i="1"/>
  <c r="J7871" i="1" s="1"/>
  <c r="I7867" i="1"/>
  <c r="I7863" i="1"/>
  <c r="I7859" i="1"/>
  <c r="I7855" i="1"/>
  <c r="J7855" i="1" s="1"/>
  <c r="I7851" i="1"/>
  <c r="I7847" i="1"/>
  <c r="I7843" i="1"/>
  <c r="I7839" i="1"/>
  <c r="J7839" i="1" s="1"/>
  <c r="I7835" i="1"/>
  <c r="I7831" i="1"/>
  <c r="I7827" i="1"/>
  <c r="I7823" i="1"/>
  <c r="J7823" i="1" s="1"/>
  <c r="I7819" i="1"/>
  <c r="I7815" i="1"/>
  <c r="I7811" i="1"/>
  <c r="I7807" i="1"/>
  <c r="J7807" i="1" s="1"/>
  <c r="I7803" i="1"/>
  <c r="I7799" i="1"/>
  <c r="I7795" i="1"/>
  <c r="I7791" i="1"/>
  <c r="J7791" i="1" s="1"/>
  <c r="I7787" i="1"/>
  <c r="I7783" i="1"/>
  <c r="I7779" i="1"/>
  <c r="I7775" i="1"/>
  <c r="J7775" i="1" s="1"/>
  <c r="I7771" i="1"/>
  <c r="I7767" i="1"/>
  <c r="I7763" i="1"/>
  <c r="I7759" i="1"/>
  <c r="J7759" i="1" s="1"/>
  <c r="I7755" i="1"/>
  <c r="I7751" i="1"/>
  <c r="I7747" i="1"/>
  <c r="I7743" i="1"/>
  <c r="J7743" i="1" s="1"/>
  <c r="I7739" i="1"/>
  <c r="I7735" i="1"/>
  <c r="I7731" i="1"/>
  <c r="I7727" i="1"/>
  <c r="J7727" i="1" s="1"/>
  <c r="I7723" i="1"/>
  <c r="I7719" i="1"/>
  <c r="I7715" i="1"/>
  <c r="I7711" i="1"/>
  <c r="J7711" i="1" s="1"/>
  <c r="I7707" i="1"/>
  <c r="I7703" i="1"/>
  <c r="I7699" i="1"/>
  <c r="I7695" i="1"/>
  <c r="J7695" i="1" s="1"/>
  <c r="I7691" i="1"/>
  <c r="I7687" i="1"/>
  <c r="I7683" i="1"/>
  <c r="I7679" i="1"/>
  <c r="J7679" i="1" s="1"/>
  <c r="I7675" i="1"/>
  <c r="I7671" i="1"/>
  <c r="I7667" i="1"/>
  <c r="I7663" i="1"/>
  <c r="J7663" i="1" s="1"/>
  <c r="I7659" i="1"/>
  <c r="I7655" i="1"/>
  <c r="I7651" i="1"/>
  <c r="I7647" i="1"/>
  <c r="J7647" i="1" s="1"/>
  <c r="I7643" i="1"/>
  <c r="I7639" i="1"/>
  <c r="I7635" i="1"/>
  <c r="I7631" i="1"/>
  <c r="J7631" i="1" s="1"/>
  <c r="I7627" i="1"/>
  <c r="I7623" i="1"/>
  <c r="I7619" i="1"/>
  <c r="I7615" i="1"/>
  <c r="J7615" i="1" s="1"/>
  <c r="I7611" i="1"/>
  <c r="I7607" i="1"/>
  <c r="I7603" i="1"/>
  <c r="I7599" i="1"/>
  <c r="J7599" i="1" s="1"/>
  <c r="I7595" i="1"/>
  <c r="I7591" i="1"/>
  <c r="I7587" i="1"/>
  <c r="I7583" i="1"/>
  <c r="J7583" i="1" s="1"/>
  <c r="I7579" i="1"/>
  <c r="I7575" i="1"/>
  <c r="I7571" i="1"/>
  <c r="I7567" i="1"/>
  <c r="J7567" i="1" s="1"/>
  <c r="I7563" i="1"/>
  <c r="I7559" i="1"/>
  <c r="I7555" i="1"/>
  <c r="I7551" i="1"/>
  <c r="J7551" i="1" s="1"/>
  <c r="I7547" i="1"/>
  <c r="I7543" i="1"/>
  <c r="I7539" i="1"/>
  <c r="I7535" i="1"/>
  <c r="J7535" i="1" s="1"/>
  <c r="I7531" i="1"/>
  <c r="I7527" i="1"/>
  <c r="I7523" i="1"/>
  <c r="I7519" i="1"/>
  <c r="J7519" i="1" s="1"/>
  <c r="I7515" i="1"/>
  <c r="I7511" i="1"/>
  <c r="I7507" i="1"/>
  <c r="I7503" i="1"/>
  <c r="J7503" i="1" s="1"/>
  <c r="I7499" i="1"/>
  <c r="I7495" i="1"/>
  <c r="I7491" i="1"/>
  <c r="I7487" i="1"/>
  <c r="J7487" i="1" s="1"/>
  <c r="I7483" i="1"/>
  <c r="I7479" i="1"/>
  <c r="I7475" i="1"/>
  <c r="I7471" i="1"/>
  <c r="J7471" i="1" s="1"/>
  <c r="I7467" i="1"/>
  <c r="I7463" i="1"/>
  <c r="I7459" i="1"/>
  <c r="I7455" i="1"/>
  <c r="J7455" i="1" s="1"/>
  <c r="I7451" i="1"/>
  <c r="I7447" i="1"/>
  <c r="I7443" i="1"/>
  <c r="I7439" i="1"/>
  <c r="J7439" i="1" s="1"/>
  <c r="I7435" i="1"/>
  <c r="I7431" i="1"/>
  <c r="I7427" i="1"/>
  <c r="I7423" i="1"/>
  <c r="J7423" i="1" s="1"/>
  <c r="I7419" i="1"/>
  <c r="I7415" i="1"/>
  <c r="I7411" i="1"/>
  <c r="I7407" i="1"/>
  <c r="J7407" i="1" s="1"/>
  <c r="I7403" i="1"/>
  <c r="I7399" i="1"/>
  <c r="I7395" i="1"/>
  <c r="I7391" i="1"/>
  <c r="J7391" i="1" s="1"/>
  <c r="I7387" i="1"/>
  <c r="I7383" i="1"/>
  <c r="I7379" i="1"/>
  <c r="I7375" i="1"/>
  <c r="J7375" i="1" s="1"/>
  <c r="I7371" i="1"/>
  <c r="I7367" i="1"/>
  <c r="I7363" i="1"/>
  <c r="I7359" i="1"/>
  <c r="J7359" i="1" s="1"/>
  <c r="I7355" i="1"/>
  <c r="I7351" i="1"/>
  <c r="I7347" i="1"/>
  <c r="I7343" i="1"/>
  <c r="J7343" i="1" s="1"/>
  <c r="I7339" i="1"/>
  <c r="I7335" i="1"/>
  <c r="I7331" i="1"/>
  <c r="I7327" i="1"/>
  <c r="J7327" i="1" s="1"/>
  <c r="I7323" i="1"/>
  <c r="I7319" i="1"/>
  <c r="I7315" i="1"/>
  <c r="I7311" i="1"/>
  <c r="J7311" i="1" s="1"/>
  <c r="I7307" i="1"/>
  <c r="I7303" i="1"/>
  <c r="I7299" i="1"/>
  <c r="I7295" i="1"/>
  <c r="J7295" i="1" s="1"/>
  <c r="I7291" i="1"/>
  <c r="I7287" i="1"/>
  <c r="I7283" i="1"/>
  <c r="I7279" i="1"/>
  <c r="J7279" i="1" s="1"/>
  <c r="I7275" i="1"/>
  <c r="I7271" i="1"/>
  <c r="I7267" i="1"/>
  <c r="I7263" i="1"/>
  <c r="J7263" i="1" s="1"/>
  <c r="I7259" i="1"/>
  <c r="I7255" i="1"/>
  <c r="I7251" i="1"/>
  <c r="I7247" i="1"/>
  <c r="J7247" i="1" s="1"/>
  <c r="I7243" i="1"/>
  <c r="I7239" i="1"/>
  <c r="I7235" i="1"/>
  <c r="I7231" i="1"/>
  <c r="J7231" i="1" s="1"/>
  <c r="I7227" i="1"/>
  <c r="I7223" i="1"/>
  <c r="I7219" i="1"/>
  <c r="I7215" i="1"/>
  <c r="J7215" i="1" s="1"/>
  <c r="I7211" i="1"/>
  <c r="I7207" i="1"/>
  <c r="I7203" i="1"/>
  <c r="I7199" i="1"/>
  <c r="J7199" i="1" s="1"/>
  <c r="I7195" i="1"/>
  <c r="I7191" i="1"/>
  <c r="I7187" i="1"/>
  <c r="I7183" i="1"/>
  <c r="J7183" i="1" s="1"/>
  <c r="I7179" i="1"/>
  <c r="I7175" i="1"/>
  <c r="I7171" i="1"/>
  <c r="I7167" i="1"/>
  <c r="J7167" i="1" s="1"/>
  <c r="I7163" i="1"/>
  <c r="I7159" i="1"/>
  <c r="I7155" i="1"/>
  <c r="I7151" i="1"/>
  <c r="J7151" i="1" s="1"/>
  <c r="I7147" i="1"/>
  <c r="I7143" i="1"/>
  <c r="I7139" i="1"/>
  <c r="I7806" i="1"/>
  <c r="J7806" i="1" s="1"/>
  <c r="I7802" i="1"/>
  <c r="I7798" i="1"/>
  <c r="I7794" i="1"/>
  <c r="I7790" i="1"/>
  <c r="J7790" i="1" s="1"/>
  <c r="I7786" i="1"/>
  <c r="I7782" i="1"/>
  <c r="I7778" i="1"/>
  <c r="I7774" i="1"/>
  <c r="J7774" i="1" s="1"/>
  <c r="I7770" i="1"/>
  <c r="I7766" i="1"/>
  <c r="I7762" i="1"/>
  <c r="I7758" i="1"/>
  <c r="J7758" i="1" s="1"/>
  <c r="I7754" i="1"/>
  <c r="I7750" i="1"/>
  <c r="I7746" i="1"/>
  <c r="I7742" i="1"/>
  <c r="J7742" i="1" s="1"/>
  <c r="I7738" i="1"/>
  <c r="I7734" i="1"/>
  <c r="I7730" i="1"/>
  <c r="I7726" i="1"/>
  <c r="J7726" i="1" s="1"/>
  <c r="I7722" i="1"/>
  <c r="I7718" i="1"/>
  <c r="I7714" i="1"/>
  <c r="I7710" i="1"/>
  <c r="J7710" i="1" s="1"/>
  <c r="I7706" i="1"/>
  <c r="I7702" i="1"/>
  <c r="I7698" i="1"/>
  <c r="I7694" i="1"/>
  <c r="J7694" i="1" s="1"/>
  <c r="I7690" i="1"/>
  <c r="I7686" i="1"/>
  <c r="I7682" i="1"/>
  <c r="I7678" i="1"/>
  <c r="J7678" i="1" s="1"/>
  <c r="I7674" i="1"/>
  <c r="I7670" i="1"/>
  <c r="I7666" i="1"/>
  <c r="I7662" i="1"/>
  <c r="J7662" i="1" s="1"/>
  <c r="I7658" i="1"/>
  <c r="I7654" i="1"/>
  <c r="I7650" i="1"/>
  <c r="I7646" i="1"/>
  <c r="J7646" i="1" s="1"/>
  <c r="I7642" i="1"/>
  <c r="I7638" i="1"/>
  <c r="I7634" i="1"/>
  <c r="I7630" i="1"/>
  <c r="J7630" i="1" s="1"/>
  <c r="I7626" i="1"/>
  <c r="I7622" i="1"/>
  <c r="I7618" i="1"/>
  <c r="I7614" i="1"/>
  <c r="J7614" i="1" s="1"/>
  <c r="I7610" i="1"/>
  <c r="I7606" i="1"/>
  <c r="I7602" i="1"/>
  <c r="I7598" i="1"/>
  <c r="J7598" i="1" s="1"/>
  <c r="I7594" i="1"/>
  <c r="I7590" i="1"/>
  <c r="I7586" i="1"/>
  <c r="I7582" i="1"/>
  <c r="J7582" i="1" s="1"/>
  <c r="I7578" i="1"/>
  <c r="I7574" i="1"/>
  <c r="I7570" i="1"/>
  <c r="I7566" i="1"/>
  <c r="J7566" i="1" s="1"/>
  <c r="I7562" i="1"/>
  <c r="I7558" i="1"/>
  <c r="I7554" i="1"/>
  <c r="I7550" i="1"/>
  <c r="J7550" i="1" s="1"/>
  <c r="I7546" i="1"/>
  <c r="I7542" i="1"/>
  <c r="I7538" i="1"/>
  <c r="I7534" i="1"/>
  <c r="J7534" i="1" s="1"/>
  <c r="I7530" i="1"/>
  <c r="I7526" i="1"/>
  <c r="I7522" i="1"/>
  <c r="I7518" i="1"/>
  <c r="J7518" i="1" s="1"/>
  <c r="I7514" i="1"/>
  <c r="I7510" i="1"/>
  <c r="I7506" i="1"/>
  <c r="I7502" i="1"/>
  <c r="J7502" i="1" s="1"/>
  <c r="I7498" i="1"/>
  <c r="I7494" i="1"/>
  <c r="I7490" i="1"/>
  <c r="I7486" i="1"/>
  <c r="J7486" i="1" s="1"/>
  <c r="I7482" i="1"/>
  <c r="I7478" i="1"/>
  <c r="I7474" i="1"/>
  <c r="I7470" i="1"/>
  <c r="J7470" i="1" s="1"/>
  <c r="I7466" i="1"/>
  <c r="I7462" i="1"/>
  <c r="I7458" i="1"/>
  <c r="I7454" i="1"/>
  <c r="J7454" i="1" s="1"/>
  <c r="I7450" i="1"/>
  <c r="I7446" i="1"/>
  <c r="I7442" i="1"/>
  <c r="I7438" i="1"/>
  <c r="J7438" i="1" s="1"/>
  <c r="I7434" i="1"/>
  <c r="I7430" i="1"/>
  <c r="I7426" i="1"/>
  <c r="I7422" i="1"/>
  <c r="J7422" i="1" s="1"/>
  <c r="I7418" i="1"/>
  <c r="I7414" i="1"/>
  <c r="I7410" i="1"/>
  <c r="I7406" i="1"/>
  <c r="J7406" i="1" s="1"/>
  <c r="I7402" i="1"/>
  <c r="I7398" i="1"/>
  <c r="I7394" i="1"/>
  <c r="I7390" i="1"/>
  <c r="J7390" i="1" s="1"/>
  <c r="I7386" i="1"/>
  <c r="I7382" i="1"/>
  <c r="I7378" i="1"/>
  <c r="I7374" i="1"/>
  <c r="J7374" i="1" s="1"/>
  <c r="I7370" i="1"/>
  <c r="I7366" i="1"/>
  <c r="I7362" i="1"/>
  <c r="I7358" i="1"/>
  <c r="J7358" i="1" s="1"/>
  <c r="I7354" i="1"/>
  <c r="I7350" i="1"/>
  <c r="I7346" i="1"/>
  <c r="I7342" i="1"/>
  <c r="J7342" i="1" s="1"/>
  <c r="I7338" i="1"/>
  <c r="I7334" i="1"/>
  <c r="I7330" i="1"/>
  <c r="I7326" i="1"/>
  <c r="J7326" i="1" s="1"/>
  <c r="I7322" i="1"/>
  <c r="I7318" i="1"/>
  <c r="I7314" i="1"/>
  <c r="I7310" i="1"/>
  <c r="J7310" i="1" s="1"/>
  <c r="I7306" i="1"/>
  <c r="I7302" i="1"/>
  <c r="I7298" i="1"/>
  <c r="I7294" i="1"/>
  <c r="J7294" i="1" s="1"/>
  <c r="I7290" i="1"/>
  <c r="I7286" i="1"/>
  <c r="I7282" i="1"/>
  <c r="I7278" i="1"/>
  <c r="J7278" i="1" s="1"/>
  <c r="I7274" i="1"/>
  <c r="I7270" i="1"/>
  <c r="I7266" i="1"/>
  <c r="I7262" i="1"/>
  <c r="J7262" i="1" s="1"/>
  <c r="I7258" i="1"/>
  <c r="I7254" i="1"/>
  <c r="I7250" i="1"/>
  <c r="I7246" i="1"/>
  <c r="J7246" i="1" s="1"/>
  <c r="I7242" i="1"/>
  <c r="I7238" i="1"/>
  <c r="I7234" i="1"/>
  <c r="I7230" i="1"/>
  <c r="J7230" i="1" s="1"/>
  <c r="I7226" i="1"/>
  <c r="I7222" i="1"/>
  <c r="I7218" i="1"/>
  <c r="I7214" i="1"/>
  <c r="J7214" i="1" s="1"/>
  <c r="I7210" i="1"/>
  <c r="I7206" i="1"/>
  <c r="I7202" i="1"/>
  <c r="I7198" i="1"/>
  <c r="J7198" i="1" s="1"/>
  <c r="I7194" i="1"/>
  <c r="I7190" i="1"/>
  <c r="I7186" i="1"/>
  <c r="I7182" i="1"/>
  <c r="J7182" i="1" s="1"/>
  <c r="I7178" i="1"/>
  <c r="I7174" i="1"/>
  <c r="I7170" i="1"/>
  <c r="I7166" i="1"/>
  <c r="J7166" i="1" s="1"/>
  <c r="I7162" i="1"/>
  <c r="I7158" i="1"/>
  <c r="I7154" i="1"/>
  <c r="I7150" i="1"/>
  <c r="J7150" i="1" s="1"/>
  <c r="I7146" i="1"/>
  <c r="I7142" i="1"/>
  <c r="I7138" i="1"/>
  <c r="I7134" i="1"/>
  <c r="J7134" i="1" s="1"/>
  <c r="I7130" i="1"/>
  <c r="I7126" i="1"/>
  <c r="I7122" i="1"/>
  <c r="I7118" i="1"/>
  <c r="J7118" i="1" s="1"/>
  <c r="I7114" i="1"/>
  <c r="I7110" i="1"/>
  <c r="I7106" i="1"/>
  <c r="I7102" i="1"/>
  <c r="J7102" i="1" s="1"/>
  <c r="I7098" i="1"/>
  <c r="I7094" i="1"/>
  <c r="I7090" i="1"/>
  <c r="I7086" i="1"/>
  <c r="J7086" i="1" s="1"/>
  <c r="I7082" i="1"/>
  <c r="I7078" i="1"/>
  <c r="I7074" i="1"/>
  <c r="I7070" i="1"/>
  <c r="J7070" i="1" s="1"/>
  <c r="I7066" i="1"/>
  <c r="I7062" i="1"/>
  <c r="I7058" i="1"/>
  <c r="I7054" i="1"/>
  <c r="J7054" i="1" s="1"/>
  <c r="I7050" i="1"/>
  <c r="I7046" i="1"/>
  <c r="I7042" i="1"/>
  <c r="I7038" i="1"/>
  <c r="J7038" i="1" s="1"/>
  <c r="I7034" i="1"/>
  <c r="I7030" i="1"/>
  <c r="I7026" i="1"/>
  <c r="I7022" i="1"/>
  <c r="J7022" i="1" s="1"/>
  <c r="I7018" i="1"/>
  <c r="I7014" i="1"/>
  <c r="I7010" i="1"/>
  <c r="I7006" i="1"/>
  <c r="J7006" i="1" s="1"/>
  <c r="I7002" i="1"/>
  <c r="I6998" i="1"/>
  <c r="I6994" i="1"/>
  <c r="I6990" i="1"/>
  <c r="J6990" i="1" s="1"/>
  <c r="I6986" i="1"/>
  <c r="I6982" i="1"/>
  <c r="I6978" i="1"/>
  <c r="I6974" i="1"/>
  <c r="J6974" i="1" s="1"/>
  <c r="I6970" i="1"/>
  <c r="I6966" i="1"/>
  <c r="I6962" i="1"/>
  <c r="I6958" i="1"/>
  <c r="J6958" i="1" s="1"/>
  <c r="I6954" i="1"/>
  <c r="I6950" i="1"/>
  <c r="I6946" i="1"/>
  <c r="I6942" i="1"/>
  <c r="J6942" i="1" s="1"/>
  <c r="I6938" i="1"/>
  <c r="I6934" i="1"/>
  <c r="I6930" i="1"/>
  <c r="I6926" i="1"/>
  <c r="J6926" i="1" s="1"/>
  <c r="I6922" i="1"/>
  <c r="I6918" i="1"/>
  <c r="I6914" i="1"/>
  <c r="I6910" i="1"/>
  <c r="J6910" i="1" s="1"/>
  <c r="I6906" i="1"/>
  <c r="I6902" i="1"/>
  <c r="I6898" i="1"/>
  <c r="I6894" i="1"/>
  <c r="J6894" i="1" s="1"/>
  <c r="I6890" i="1"/>
  <c r="I6886" i="1"/>
  <c r="I6882" i="1"/>
  <c r="I6878" i="1"/>
  <c r="J6878" i="1" s="1"/>
  <c r="I6874" i="1"/>
  <c r="I6870" i="1"/>
  <c r="I6866" i="1"/>
  <c r="I6862" i="1"/>
  <c r="J6862" i="1" s="1"/>
  <c r="I6858" i="1"/>
  <c r="I6854" i="1"/>
  <c r="I6850" i="1"/>
  <c r="I6846" i="1"/>
  <c r="J6846" i="1" s="1"/>
  <c r="I6842" i="1"/>
  <c r="I6838" i="1"/>
  <c r="I6834" i="1"/>
  <c r="I6830" i="1"/>
  <c r="J6830" i="1" s="1"/>
  <c r="I6826" i="1"/>
  <c r="I6822" i="1"/>
  <c r="I6818" i="1"/>
  <c r="I6814" i="1"/>
  <c r="J6814" i="1" s="1"/>
  <c r="I6810" i="1"/>
  <c r="I6806" i="1"/>
  <c r="I6802" i="1"/>
  <c r="I6798" i="1"/>
  <c r="J6798" i="1" s="1"/>
  <c r="I6794" i="1"/>
  <c r="I6790" i="1"/>
  <c r="I6786" i="1"/>
  <c r="I6782" i="1"/>
  <c r="J6782" i="1" s="1"/>
  <c r="I6778" i="1"/>
  <c r="I6774" i="1"/>
  <c r="I6770" i="1"/>
  <c r="I6766" i="1"/>
  <c r="J6766" i="1" s="1"/>
  <c r="I6762" i="1"/>
  <c r="I6758" i="1"/>
  <c r="I6754" i="1"/>
  <c r="I6750" i="1"/>
  <c r="J6750" i="1" s="1"/>
  <c r="I6746" i="1"/>
  <c r="I6742" i="1"/>
  <c r="I6738" i="1"/>
  <c r="I6734" i="1"/>
  <c r="J6734" i="1" s="1"/>
  <c r="I6730" i="1"/>
  <c r="I6726" i="1"/>
  <c r="I6722" i="1"/>
  <c r="I6718" i="1"/>
  <c r="J6718" i="1" s="1"/>
  <c r="I6714" i="1"/>
  <c r="I6710" i="1"/>
  <c r="I6706" i="1"/>
  <c r="I6702" i="1"/>
  <c r="J6702" i="1" s="1"/>
  <c r="I6698" i="1"/>
  <c r="I6694" i="1"/>
  <c r="I6690" i="1"/>
  <c r="I6686" i="1"/>
  <c r="J6686" i="1" s="1"/>
  <c r="I6682" i="1"/>
  <c r="I6678" i="1"/>
  <c r="I6674" i="1"/>
  <c r="I6670" i="1"/>
  <c r="J6670" i="1" s="1"/>
  <c r="I6666" i="1"/>
  <c r="I6662" i="1"/>
  <c r="I6658" i="1"/>
  <c r="I6654" i="1"/>
  <c r="J6654" i="1" s="1"/>
  <c r="I6650" i="1"/>
  <c r="I6646" i="1"/>
  <c r="I449" i="1"/>
  <c r="I7135" i="1"/>
  <c r="J7135" i="1" s="1"/>
  <c r="I7131" i="1"/>
  <c r="I7127" i="1"/>
  <c r="I7123" i="1"/>
  <c r="I7119" i="1"/>
  <c r="J7119" i="1" s="1"/>
  <c r="I7115" i="1"/>
  <c r="I7111" i="1"/>
  <c r="I7107" i="1"/>
  <c r="I7103" i="1"/>
  <c r="J7103" i="1" s="1"/>
  <c r="I7099" i="1"/>
  <c r="I7095" i="1"/>
  <c r="I7091" i="1"/>
  <c r="I7087" i="1"/>
  <c r="J7087" i="1" s="1"/>
  <c r="I7083" i="1"/>
  <c r="I7079" i="1"/>
  <c r="I7075" i="1"/>
  <c r="I7071" i="1"/>
  <c r="J7071" i="1" s="1"/>
  <c r="I7067" i="1"/>
  <c r="I7063" i="1"/>
  <c r="I7059" i="1"/>
  <c r="I7055" i="1"/>
  <c r="J7055" i="1" s="1"/>
  <c r="I7051" i="1"/>
  <c r="I7047" i="1"/>
  <c r="I7043" i="1"/>
  <c r="I7039" i="1"/>
  <c r="J7039" i="1" s="1"/>
  <c r="I7035" i="1"/>
  <c r="I7031" i="1"/>
  <c r="I7027" i="1"/>
  <c r="I7023" i="1"/>
  <c r="J7023" i="1" s="1"/>
  <c r="I7019" i="1"/>
  <c r="I7015" i="1"/>
  <c r="I7011" i="1"/>
  <c r="I7007" i="1"/>
  <c r="J7007" i="1" s="1"/>
  <c r="I7003" i="1"/>
  <c r="I6999" i="1"/>
  <c r="I6995" i="1"/>
  <c r="I6991" i="1"/>
  <c r="J6991" i="1" s="1"/>
  <c r="I6987" i="1"/>
  <c r="I6983" i="1"/>
  <c r="I6979" i="1"/>
  <c r="I6975" i="1"/>
  <c r="J6975" i="1" s="1"/>
  <c r="I6971" i="1"/>
  <c r="I6967" i="1"/>
  <c r="I6963" i="1"/>
  <c r="I6959" i="1"/>
  <c r="J6959" i="1" s="1"/>
  <c r="I6955" i="1"/>
  <c r="I6951" i="1"/>
  <c r="I6947" i="1"/>
  <c r="I6943" i="1"/>
  <c r="J6943" i="1" s="1"/>
  <c r="I6939" i="1"/>
  <c r="I6935" i="1"/>
  <c r="I6931" i="1"/>
  <c r="I6927" i="1"/>
  <c r="J6927" i="1" s="1"/>
  <c r="I6923" i="1"/>
  <c r="I6919" i="1"/>
  <c r="I6915" i="1"/>
  <c r="I6911" i="1"/>
  <c r="J6911" i="1" s="1"/>
  <c r="I6907" i="1"/>
  <c r="I6903" i="1"/>
  <c r="I6899" i="1"/>
  <c r="I6895" i="1"/>
  <c r="J6895" i="1" s="1"/>
  <c r="I6891" i="1"/>
  <c r="I6887" i="1"/>
  <c r="I6883" i="1"/>
  <c r="I6879" i="1"/>
  <c r="J6879" i="1" s="1"/>
  <c r="I6875" i="1"/>
  <c r="I6871" i="1"/>
  <c r="I6867" i="1"/>
  <c r="I6863" i="1"/>
  <c r="J6863" i="1" s="1"/>
  <c r="I6859" i="1"/>
  <c r="I6855" i="1"/>
  <c r="I6851" i="1"/>
  <c r="I6847" i="1"/>
  <c r="J6847" i="1" s="1"/>
  <c r="I6843" i="1"/>
  <c r="I6839" i="1"/>
  <c r="I6835" i="1"/>
  <c r="I6831" i="1"/>
  <c r="J6831" i="1" s="1"/>
  <c r="I6827" i="1"/>
  <c r="I6823" i="1"/>
  <c r="I6819" i="1"/>
  <c r="I6815" i="1"/>
  <c r="J6815" i="1" s="1"/>
  <c r="I6811" i="1"/>
  <c r="I6807" i="1"/>
  <c r="I6803" i="1"/>
  <c r="I6799" i="1"/>
  <c r="J6799" i="1" s="1"/>
  <c r="I6795" i="1"/>
  <c r="I6791" i="1"/>
  <c r="I6787" i="1"/>
  <c r="I6783" i="1"/>
  <c r="J6783" i="1" s="1"/>
  <c r="I6779" i="1"/>
  <c r="I6775" i="1"/>
  <c r="I6771" i="1"/>
  <c r="I6767" i="1"/>
  <c r="J6767" i="1" s="1"/>
  <c r="I6763" i="1"/>
  <c r="I6759" i="1"/>
  <c r="I6755" i="1"/>
  <c r="I6751" i="1"/>
  <c r="J6751" i="1" s="1"/>
  <c r="I6747" i="1"/>
  <c r="I6743" i="1"/>
  <c r="I6739" i="1"/>
  <c r="I6735" i="1"/>
  <c r="J6735" i="1" s="1"/>
  <c r="I6731" i="1"/>
  <c r="I6727" i="1"/>
  <c r="I6723" i="1"/>
  <c r="I6719" i="1"/>
  <c r="J6719" i="1" s="1"/>
  <c r="I6715" i="1"/>
  <c r="I6711" i="1"/>
  <c r="I6707" i="1"/>
  <c r="I6703" i="1"/>
  <c r="J6703" i="1" s="1"/>
  <c r="I6699" i="1"/>
  <c r="I6695" i="1"/>
  <c r="I6691" i="1"/>
  <c r="I6687" i="1"/>
  <c r="J6687" i="1" s="1"/>
  <c r="I6683" i="1"/>
  <c r="I6679" i="1"/>
  <c r="I6675" i="1"/>
  <c r="I6671" i="1"/>
  <c r="J6671" i="1" s="1"/>
  <c r="I6667" i="1"/>
  <c r="I6663" i="1"/>
  <c r="I6659" i="1"/>
  <c r="I6655" i="1"/>
  <c r="J6655" i="1" s="1"/>
  <c r="I6651" i="1"/>
  <c r="I6647" i="1"/>
  <c r="I6643" i="1"/>
  <c r="I6639" i="1"/>
  <c r="J6639" i="1" s="1"/>
  <c r="I6635" i="1"/>
  <c r="I6631" i="1"/>
  <c r="I6627" i="1"/>
  <c r="I6623" i="1"/>
  <c r="J6623" i="1" s="1"/>
  <c r="I6619" i="1"/>
  <c r="I6615" i="1"/>
  <c r="I6611" i="1"/>
  <c r="I6607" i="1"/>
  <c r="J6607" i="1" s="1"/>
  <c r="I6603" i="1"/>
  <c r="I6599" i="1"/>
  <c r="I6595" i="1"/>
  <c r="I6591" i="1"/>
  <c r="J6591" i="1" s="1"/>
  <c r="I6587" i="1"/>
  <c r="I6583" i="1"/>
  <c r="I6579" i="1"/>
  <c r="I6575" i="1"/>
  <c r="J6575" i="1" s="1"/>
  <c r="I6571" i="1"/>
  <c r="I6567" i="1"/>
  <c r="I6563" i="1"/>
  <c r="I6559" i="1"/>
  <c r="J6559" i="1" s="1"/>
  <c r="I6555" i="1"/>
  <c r="I6551" i="1"/>
  <c r="I6547" i="1"/>
  <c r="I6543" i="1"/>
  <c r="J6543" i="1" s="1"/>
  <c r="I6539" i="1"/>
  <c r="I6535" i="1"/>
  <c r="I6531" i="1"/>
  <c r="I6527" i="1"/>
  <c r="J6527" i="1" s="1"/>
  <c r="I6523" i="1"/>
  <c r="I6519" i="1"/>
  <c r="I6515" i="1"/>
  <c r="I6511" i="1"/>
  <c r="J6511" i="1" s="1"/>
  <c r="I6507" i="1"/>
  <c r="I6503" i="1"/>
  <c r="I6499" i="1"/>
  <c r="I6495" i="1"/>
  <c r="J6495" i="1" s="1"/>
  <c r="I6491" i="1"/>
  <c r="I6487" i="1"/>
  <c r="I6483" i="1"/>
  <c r="I6479" i="1"/>
  <c r="J6479" i="1" s="1"/>
  <c r="I6475" i="1"/>
  <c r="I6471" i="1"/>
  <c r="I6467" i="1"/>
  <c r="I6463" i="1"/>
  <c r="J6463" i="1" s="1"/>
  <c r="I6459" i="1"/>
  <c r="I6455" i="1"/>
  <c r="I6451" i="1"/>
  <c r="I6447" i="1"/>
  <c r="J6447" i="1" s="1"/>
  <c r="I6443" i="1"/>
  <c r="I6439" i="1"/>
  <c r="I6435" i="1"/>
  <c r="I6431" i="1"/>
  <c r="J6431" i="1" s="1"/>
  <c r="I6427" i="1"/>
  <c r="I6423" i="1"/>
  <c r="I6419" i="1"/>
  <c r="I6415" i="1"/>
  <c r="J6415" i="1" s="1"/>
  <c r="I6411" i="1"/>
  <c r="I6407" i="1"/>
  <c r="I6403" i="1"/>
  <c r="I6399" i="1"/>
  <c r="J6399" i="1" s="1"/>
  <c r="I6395" i="1"/>
  <c r="I6391" i="1"/>
  <c r="I6387" i="1"/>
  <c r="I6383" i="1"/>
  <c r="J6383" i="1" s="1"/>
  <c r="I6379" i="1"/>
  <c r="I6375" i="1"/>
  <c r="I6371" i="1"/>
  <c r="I6367" i="1"/>
  <c r="J6367" i="1" s="1"/>
  <c r="I6363" i="1"/>
  <c r="I6359" i="1"/>
  <c r="I6355" i="1"/>
  <c r="I6351" i="1"/>
  <c r="J6351" i="1" s="1"/>
  <c r="I6347" i="1"/>
  <c r="I6343" i="1"/>
  <c r="I6339" i="1"/>
  <c r="I6335" i="1"/>
  <c r="J6335" i="1" s="1"/>
  <c r="I6331" i="1"/>
  <c r="I6327" i="1"/>
  <c r="I6323" i="1"/>
  <c r="I6319" i="1"/>
  <c r="J6319" i="1" s="1"/>
  <c r="I6315" i="1"/>
  <c r="I6311" i="1"/>
  <c r="I6307" i="1"/>
  <c r="I6303" i="1"/>
  <c r="J6303" i="1" s="1"/>
  <c r="I6299" i="1"/>
  <c r="I6295" i="1"/>
  <c r="I6291" i="1"/>
  <c r="I6287" i="1"/>
  <c r="J6287" i="1" s="1"/>
  <c r="I6283" i="1"/>
  <c r="I6279" i="1"/>
  <c r="I6275" i="1"/>
  <c r="I6271" i="1"/>
  <c r="J6271" i="1" s="1"/>
  <c r="I6267" i="1"/>
  <c r="I6263" i="1"/>
  <c r="I6259" i="1"/>
  <c r="I6255" i="1"/>
  <c r="J6255" i="1" s="1"/>
  <c r="I6251" i="1"/>
  <c r="I6247" i="1"/>
  <c r="I6243" i="1"/>
  <c r="I6239" i="1"/>
  <c r="J6239" i="1" s="1"/>
  <c r="I6235" i="1"/>
  <c r="I6231" i="1"/>
  <c r="I6227" i="1"/>
  <c r="I6223" i="1"/>
  <c r="J6223" i="1" s="1"/>
  <c r="I6219" i="1"/>
  <c r="I6215" i="1"/>
  <c r="I6211" i="1"/>
  <c r="I6207" i="1"/>
  <c r="J6207" i="1" s="1"/>
  <c r="I6203" i="1"/>
  <c r="I6199" i="1"/>
  <c r="I6195" i="1"/>
  <c r="I6191" i="1"/>
  <c r="J6191" i="1" s="1"/>
  <c r="I6187" i="1"/>
  <c r="I6183" i="1"/>
  <c r="I6179" i="1"/>
  <c r="I6175" i="1"/>
  <c r="J6175" i="1" s="1"/>
  <c r="I6171" i="1"/>
  <c r="I6167" i="1"/>
  <c r="I6163" i="1"/>
  <c r="I6159" i="1"/>
  <c r="J6159" i="1" s="1"/>
  <c r="I6155" i="1"/>
  <c r="I6151" i="1"/>
  <c r="I6147" i="1"/>
  <c r="I6143" i="1"/>
  <c r="J6143" i="1" s="1"/>
  <c r="I6139" i="1"/>
  <c r="I6135" i="1"/>
  <c r="I6131" i="1"/>
  <c r="I6127" i="1"/>
  <c r="J6127" i="1" s="1"/>
  <c r="I6123" i="1"/>
  <c r="I6119" i="1"/>
  <c r="I6115" i="1"/>
  <c r="I6111" i="1"/>
  <c r="J6111" i="1" s="1"/>
  <c r="I6107" i="1"/>
  <c r="I6103" i="1"/>
  <c r="I6099" i="1"/>
  <c r="I6095" i="1"/>
  <c r="J6095" i="1" s="1"/>
  <c r="I6091" i="1"/>
  <c r="I6087" i="1"/>
  <c r="I6083" i="1"/>
  <c r="I6079" i="1"/>
  <c r="J6079" i="1" s="1"/>
  <c r="I6075" i="1"/>
  <c r="I6071" i="1"/>
  <c r="I6067" i="1"/>
  <c r="I6063" i="1"/>
  <c r="J6063" i="1" s="1"/>
  <c r="I6059" i="1"/>
  <c r="I6055" i="1"/>
  <c r="I6051" i="1"/>
  <c r="I6047" i="1"/>
  <c r="J6047" i="1" s="1"/>
  <c r="I6043" i="1"/>
  <c r="I6039" i="1"/>
  <c r="I6035" i="1"/>
  <c r="I6031" i="1"/>
  <c r="J6031" i="1" s="1"/>
  <c r="I6027" i="1"/>
  <c r="I6023" i="1"/>
  <c r="I6019" i="1"/>
  <c r="I6015" i="1"/>
  <c r="J6015" i="1" s="1"/>
  <c r="I6011" i="1"/>
  <c r="I6007" i="1"/>
  <c r="I6003" i="1"/>
  <c r="I5999" i="1"/>
  <c r="J5999" i="1" s="1"/>
  <c r="I5995" i="1"/>
  <c r="I5991" i="1"/>
  <c r="I5987" i="1"/>
  <c r="I5983" i="1"/>
  <c r="J5983" i="1" s="1"/>
  <c r="I5979" i="1"/>
  <c r="I5975" i="1"/>
  <c r="I5971" i="1"/>
  <c r="I5967" i="1"/>
  <c r="J5967" i="1" s="1"/>
  <c r="I5963" i="1"/>
  <c r="I5959" i="1"/>
  <c r="I5955" i="1"/>
  <c r="I5951" i="1"/>
  <c r="J5951" i="1" s="1"/>
  <c r="I5947" i="1"/>
  <c r="I5943" i="1"/>
  <c r="I5939" i="1"/>
  <c r="I5935" i="1"/>
  <c r="J5935" i="1" s="1"/>
  <c r="I5931" i="1"/>
  <c r="I5927" i="1"/>
  <c r="I5923" i="1"/>
  <c r="I5919" i="1"/>
  <c r="J5919" i="1" s="1"/>
  <c r="I5915" i="1"/>
  <c r="I5911" i="1"/>
  <c r="I5907" i="1"/>
  <c r="I5903" i="1"/>
  <c r="J5903" i="1" s="1"/>
  <c r="I5899" i="1"/>
  <c r="I5895" i="1"/>
  <c r="I5891" i="1"/>
  <c r="I5887" i="1"/>
  <c r="J5887" i="1" s="1"/>
  <c r="I5883" i="1"/>
  <c r="I5879" i="1"/>
  <c r="I5875" i="1"/>
  <c r="I5871" i="1"/>
  <c r="J5871" i="1" s="1"/>
  <c r="I5867" i="1"/>
  <c r="I5863" i="1"/>
  <c r="I5859" i="1"/>
  <c r="I5855" i="1"/>
  <c r="J5855" i="1" s="1"/>
  <c r="I5851" i="1"/>
  <c r="I5847" i="1"/>
  <c r="I5843" i="1"/>
  <c r="I5839" i="1"/>
  <c r="J5839" i="1" s="1"/>
  <c r="I5835" i="1"/>
  <c r="I5831" i="1"/>
  <c r="I5827" i="1"/>
  <c r="I5823" i="1"/>
  <c r="J5823" i="1" s="1"/>
  <c r="I5819" i="1"/>
  <c r="I5815" i="1"/>
  <c r="I5811" i="1"/>
  <c r="I5807" i="1"/>
  <c r="J5807" i="1" s="1"/>
  <c r="I5803" i="1"/>
  <c r="I5799" i="1"/>
  <c r="I5795" i="1"/>
  <c r="I5791" i="1"/>
  <c r="J5791" i="1" s="1"/>
  <c r="I5787" i="1"/>
  <c r="I5783" i="1"/>
  <c r="I5779" i="1"/>
  <c r="I5775" i="1"/>
  <c r="J5775" i="1" s="1"/>
  <c r="I6642" i="1"/>
  <c r="I6638" i="1"/>
  <c r="I6634" i="1"/>
  <c r="I6630" i="1"/>
  <c r="J6630" i="1" s="1"/>
  <c r="I6626" i="1"/>
  <c r="I6622" i="1"/>
  <c r="I6618" i="1"/>
  <c r="I6614" i="1"/>
  <c r="J6614" i="1" s="1"/>
  <c r="I6610" i="1"/>
  <c r="I6606" i="1"/>
  <c r="I6602" i="1"/>
  <c r="I6598" i="1"/>
  <c r="J6598" i="1" s="1"/>
  <c r="I6594" i="1"/>
  <c r="I6590" i="1"/>
  <c r="I6586" i="1"/>
  <c r="I6582" i="1"/>
  <c r="J6582" i="1" s="1"/>
  <c r="I6578" i="1"/>
  <c r="I6574" i="1"/>
  <c r="I6570" i="1"/>
  <c r="I6566" i="1"/>
  <c r="J6566" i="1" s="1"/>
  <c r="I6562" i="1"/>
  <c r="I6558" i="1"/>
  <c r="I6554" i="1"/>
  <c r="I6550" i="1"/>
  <c r="J6550" i="1" s="1"/>
  <c r="I6546" i="1"/>
  <c r="I6542" i="1"/>
  <c r="I6538" i="1"/>
  <c r="I6534" i="1"/>
  <c r="J6534" i="1" s="1"/>
  <c r="I6530" i="1"/>
  <c r="I6526" i="1"/>
  <c r="I6522" i="1"/>
  <c r="I6518" i="1"/>
  <c r="J6518" i="1" s="1"/>
  <c r="I6514" i="1"/>
  <c r="I6510" i="1"/>
  <c r="I6506" i="1"/>
  <c r="I6502" i="1"/>
  <c r="J6502" i="1" s="1"/>
  <c r="I6498" i="1"/>
  <c r="I6494" i="1"/>
  <c r="I6490" i="1"/>
  <c r="I6486" i="1"/>
  <c r="J6486" i="1" s="1"/>
  <c r="I6482" i="1"/>
  <c r="I6478" i="1"/>
  <c r="I6474" i="1"/>
  <c r="I6470" i="1"/>
  <c r="J6470" i="1" s="1"/>
  <c r="I6466" i="1"/>
  <c r="I6462" i="1"/>
  <c r="I6458" i="1"/>
  <c r="I6454" i="1"/>
  <c r="J6454" i="1" s="1"/>
  <c r="I6450" i="1"/>
  <c r="I6446" i="1"/>
  <c r="I6442" i="1"/>
  <c r="I6438" i="1"/>
  <c r="J6438" i="1" s="1"/>
  <c r="I6434" i="1"/>
  <c r="I6430" i="1"/>
  <c r="I6426" i="1"/>
  <c r="I6422" i="1"/>
  <c r="J6422" i="1" s="1"/>
  <c r="I6418" i="1"/>
  <c r="I6414" i="1"/>
  <c r="I6410" i="1"/>
  <c r="I6406" i="1"/>
  <c r="J6406" i="1" s="1"/>
  <c r="I6402" i="1"/>
  <c r="I6398" i="1"/>
  <c r="I6394" i="1"/>
  <c r="I6390" i="1"/>
  <c r="J6390" i="1" s="1"/>
  <c r="I6386" i="1"/>
  <c r="I6382" i="1"/>
  <c r="I6378" i="1"/>
  <c r="I6374" i="1"/>
  <c r="J6374" i="1" s="1"/>
  <c r="I6370" i="1"/>
  <c r="I6366" i="1"/>
  <c r="I6362" i="1"/>
  <c r="I6358" i="1"/>
  <c r="J6358" i="1" s="1"/>
  <c r="I6354" i="1"/>
  <c r="I6350" i="1"/>
  <c r="I6346" i="1"/>
  <c r="I6342" i="1"/>
  <c r="J6342" i="1" s="1"/>
  <c r="I6338" i="1"/>
  <c r="I6334" i="1"/>
  <c r="I6330" i="1"/>
  <c r="I6326" i="1"/>
  <c r="J6326" i="1" s="1"/>
  <c r="I6322" i="1"/>
  <c r="I6318" i="1"/>
  <c r="I6314" i="1"/>
  <c r="I6310" i="1"/>
  <c r="J6310" i="1" s="1"/>
  <c r="I6306" i="1"/>
  <c r="I6302" i="1"/>
  <c r="I6298" i="1"/>
  <c r="I6294" i="1"/>
  <c r="J6294" i="1" s="1"/>
  <c r="I6290" i="1"/>
  <c r="I6286" i="1"/>
  <c r="I6282" i="1"/>
  <c r="I6278" i="1"/>
  <c r="J6278" i="1" s="1"/>
  <c r="I6274" i="1"/>
  <c r="I6270" i="1"/>
  <c r="I6266" i="1"/>
  <c r="I6262" i="1"/>
  <c r="J6262" i="1" s="1"/>
  <c r="I6258" i="1"/>
  <c r="I6254" i="1"/>
  <c r="I6250" i="1"/>
  <c r="I6246" i="1"/>
  <c r="J6246" i="1" s="1"/>
  <c r="I6242" i="1"/>
  <c r="I6238" i="1"/>
  <c r="I6234" i="1"/>
  <c r="I6230" i="1"/>
  <c r="J6230" i="1" s="1"/>
  <c r="I6226" i="1"/>
  <c r="I6222" i="1"/>
  <c r="I6218" i="1"/>
  <c r="I6214" i="1"/>
  <c r="J6214" i="1" s="1"/>
  <c r="I6210" i="1"/>
  <c r="I6206" i="1"/>
  <c r="I6202" i="1"/>
  <c r="I6198" i="1"/>
  <c r="J6198" i="1" s="1"/>
  <c r="I6194" i="1"/>
  <c r="I6190" i="1"/>
  <c r="I6186" i="1"/>
  <c r="I6182" i="1"/>
  <c r="J6182" i="1" s="1"/>
  <c r="I6178" i="1"/>
  <c r="I6174" i="1"/>
  <c r="I6170" i="1"/>
  <c r="I6166" i="1"/>
  <c r="J6166" i="1" s="1"/>
  <c r="I6162" i="1"/>
  <c r="I6158" i="1"/>
  <c r="I6154" i="1"/>
  <c r="I6150" i="1"/>
  <c r="J6150" i="1" s="1"/>
  <c r="I6146" i="1"/>
  <c r="I6142" i="1"/>
  <c r="I6138" i="1"/>
  <c r="I6134" i="1"/>
  <c r="J6134" i="1" s="1"/>
  <c r="I6130" i="1"/>
  <c r="I6126" i="1"/>
  <c r="I6122" i="1"/>
  <c r="I6118" i="1"/>
  <c r="J6118" i="1" s="1"/>
  <c r="I6114" i="1"/>
  <c r="I6110" i="1"/>
  <c r="I6106" i="1"/>
  <c r="I6102" i="1"/>
  <c r="J6102" i="1" s="1"/>
  <c r="I6098" i="1"/>
  <c r="I6094" i="1"/>
  <c r="I6090" i="1"/>
  <c r="I6086" i="1"/>
  <c r="J6086" i="1" s="1"/>
  <c r="I6082" i="1"/>
  <c r="I6078" i="1"/>
  <c r="I6074" i="1"/>
  <c r="I6070" i="1"/>
  <c r="J6070" i="1" s="1"/>
  <c r="I6066" i="1"/>
  <c r="I6062" i="1"/>
  <c r="I6058" i="1"/>
  <c r="I6054" i="1"/>
  <c r="J6054" i="1" s="1"/>
  <c r="I6050" i="1"/>
  <c r="I6046" i="1"/>
  <c r="I6042" i="1"/>
  <c r="I6038" i="1"/>
  <c r="J6038" i="1" s="1"/>
  <c r="I6034" i="1"/>
  <c r="I6030" i="1"/>
  <c r="I6026" i="1"/>
  <c r="I6022" i="1"/>
  <c r="J6022" i="1" s="1"/>
  <c r="I6018" i="1"/>
  <c r="I6014" i="1"/>
  <c r="I6010" i="1"/>
  <c r="I6006" i="1"/>
  <c r="J6006" i="1" s="1"/>
  <c r="I6002" i="1"/>
  <c r="I5998" i="1"/>
  <c r="I5994" i="1"/>
  <c r="I5990" i="1"/>
  <c r="J5990" i="1" s="1"/>
  <c r="I5986" i="1"/>
  <c r="I5982" i="1"/>
  <c r="I5978" i="1"/>
  <c r="I5974" i="1"/>
  <c r="J5974" i="1" s="1"/>
  <c r="I5970" i="1"/>
  <c r="I5966" i="1"/>
  <c r="I5962" i="1"/>
  <c r="I5958" i="1"/>
  <c r="J5958" i="1" s="1"/>
  <c r="I5954" i="1"/>
  <c r="I5950" i="1"/>
  <c r="I5946" i="1"/>
  <c r="I5942" i="1"/>
  <c r="J5942" i="1" s="1"/>
  <c r="I5938" i="1"/>
  <c r="I5934" i="1"/>
  <c r="I5930" i="1"/>
  <c r="I5926" i="1"/>
  <c r="J5926" i="1" s="1"/>
  <c r="I5922" i="1"/>
  <c r="I5918" i="1"/>
  <c r="I5914" i="1"/>
  <c r="I5910" i="1"/>
  <c r="J5910" i="1" s="1"/>
  <c r="I5906" i="1"/>
  <c r="I5902" i="1"/>
  <c r="I5898" i="1"/>
  <c r="I5894" i="1"/>
  <c r="J5894" i="1" s="1"/>
  <c r="I5890" i="1"/>
  <c r="I5886" i="1"/>
  <c r="I5882" i="1"/>
  <c r="I5878" i="1"/>
  <c r="J5878" i="1" s="1"/>
  <c r="I5874" i="1"/>
  <c r="I5870" i="1"/>
  <c r="I5866" i="1"/>
  <c r="I5862" i="1"/>
  <c r="J5862" i="1" s="1"/>
  <c r="I5858" i="1"/>
  <c r="I5854" i="1"/>
  <c r="I5850" i="1"/>
  <c r="I5846" i="1"/>
  <c r="J5846" i="1" s="1"/>
  <c r="I5842" i="1"/>
  <c r="I5838" i="1"/>
  <c r="I5834" i="1"/>
  <c r="I5830" i="1"/>
  <c r="J5830" i="1" s="1"/>
  <c r="I5826" i="1"/>
  <c r="I5822" i="1"/>
  <c r="I5818" i="1"/>
  <c r="I5814" i="1"/>
  <c r="J5814" i="1" s="1"/>
  <c r="I5810" i="1"/>
  <c r="I5806" i="1"/>
  <c r="I5802" i="1"/>
  <c r="I5798" i="1"/>
  <c r="J5798" i="1" s="1"/>
  <c r="I5794" i="1"/>
  <c r="I5790" i="1"/>
  <c r="I5786" i="1"/>
  <c r="I5782" i="1"/>
  <c r="J5782" i="1" s="1"/>
  <c r="I5778" i="1"/>
  <c r="I5774" i="1"/>
  <c r="I5770" i="1"/>
  <c r="I5766" i="1"/>
  <c r="J5766" i="1" s="1"/>
  <c r="I5762" i="1"/>
  <c r="I5758" i="1"/>
  <c r="I4988" i="1"/>
  <c r="I4984" i="1"/>
  <c r="J4984" i="1" s="1"/>
  <c r="I4980" i="1"/>
  <c r="I4976" i="1"/>
  <c r="I4972" i="1"/>
  <c r="I4968" i="1"/>
  <c r="J4968" i="1" s="1"/>
  <c r="I4964" i="1"/>
  <c r="I4960" i="1"/>
  <c r="I4956" i="1"/>
  <c r="I4952" i="1"/>
  <c r="J4952" i="1" s="1"/>
  <c r="I4948" i="1"/>
  <c r="I4944" i="1"/>
  <c r="J4944" i="1" s="1"/>
  <c r="I4940" i="1"/>
  <c r="I4936" i="1"/>
  <c r="J4936" i="1" s="1"/>
  <c r="I4932" i="1"/>
  <c r="I4928" i="1"/>
  <c r="I4924" i="1"/>
  <c r="I4920" i="1"/>
  <c r="J4920" i="1" s="1"/>
  <c r="I4916" i="1"/>
  <c r="I4912" i="1"/>
  <c r="I4908" i="1"/>
  <c r="I4904" i="1"/>
  <c r="J4904" i="1" s="1"/>
  <c r="I4900" i="1"/>
  <c r="I4896" i="1"/>
  <c r="I4892" i="1"/>
  <c r="I4888" i="1"/>
  <c r="J4888" i="1" s="1"/>
  <c r="I4884" i="1"/>
  <c r="I4880" i="1"/>
  <c r="J4880" i="1" s="1"/>
  <c r="I4876" i="1"/>
  <c r="I4872" i="1"/>
  <c r="J4872" i="1" s="1"/>
  <c r="I4868" i="1"/>
  <c r="I4864" i="1"/>
  <c r="I4860" i="1"/>
  <c r="I4856" i="1"/>
  <c r="J4856" i="1" s="1"/>
  <c r="I4852" i="1"/>
  <c r="I4848" i="1"/>
  <c r="I4844" i="1"/>
  <c r="I4840" i="1"/>
  <c r="J4840" i="1" s="1"/>
  <c r="I4836" i="1"/>
  <c r="I4832" i="1"/>
  <c r="I4828" i="1"/>
  <c r="I4824" i="1"/>
  <c r="J4824" i="1" s="1"/>
  <c r="I4820" i="1"/>
  <c r="I4816" i="1"/>
  <c r="J4816" i="1" s="1"/>
  <c r="I5771" i="1"/>
  <c r="I5767" i="1"/>
  <c r="J5767" i="1" s="1"/>
  <c r="I5763" i="1"/>
  <c r="I5759" i="1"/>
  <c r="I5755" i="1"/>
  <c r="I5751" i="1"/>
  <c r="J5751" i="1" s="1"/>
  <c r="I5747" i="1"/>
  <c r="I5743" i="1"/>
  <c r="I5739" i="1"/>
  <c r="I5735" i="1"/>
  <c r="J5735" i="1" s="1"/>
  <c r="I5731" i="1"/>
  <c r="I5727" i="1"/>
  <c r="I5723" i="1"/>
  <c r="I5719" i="1"/>
  <c r="J5719" i="1" s="1"/>
  <c r="I5715" i="1"/>
  <c r="I5711" i="1"/>
  <c r="I5707" i="1"/>
  <c r="I5703" i="1"/>
  <c r="J5703" i="1" s="1"/>
  <c r="I5699" i="1"/>
  <c r="I5695" i="1"/>
  <c r="I5691" i="1"/>
  <c r="I5687" i="1"/>
  <c r="J5687" i="1" s="1"/>
  <c r="I5683" i="1"/>
  <c r="I5679" i="1"/>
  <c r="I5675" i="1"/>
  <c r="I5671" i="1"/>
  <c r="J5671" i="1" s="1"/>
  <c r="I5667" i="1"/>
  <c r="I5663" i="1"/>
  <c r="I5659" i="1"/>
  <c r="I5655" i="1"/>
  <c r="J5655" i="1" s="1"/>
  <c r="I5651" i="1"/>
  <c r="I5647" i="1"/>
  <c r="I5643" i="1"/>
  <c r="I5639" i="1"/>
  <c r="J5639" i="1" s="1"/>
  <c r="I5635" i="1"/>
  <c r="I5631" i="1"/>
  <c r="I5627" i="1"/>
  <c r="I5623" i="1"/>
  <c r="J5623" i="1" s="1"/>
  <c r="I5619" i="1"/>
  <c r="I5615" i="1"/>
  <c r="I5611" i="1"/>
  <c r="I5607" i="1"/>
  <c r="J5607" i="1" s="1"/>
  <c r="I5603" i="1"/>
  <c r="I5599" i="1"/>
  <c r="I5595" i="1"/>
  <c r="I5591" i="1"/>
  <c r="J5591" i="1" s="1"/>
  <c r="I5587" i="1"/>
  <c r="I5583" i="1"/>
  <c r="I5579" i="1"/>
  <c r="I5575" i="1"/>
  <c r="J5575" i="1" s="1"/>
  <c r="I5571" i="1"/>
  <c r="I5567" i="1"/>
  <c r="I5563" i="1"/>
  <c r="I5559" i="1"/>
  <c r="J5559" i="1" s="1"/>
  <c r="I5555" i="1"/>
  <c r="I5551" i="1"/>
  <c r="I5547" i="1"/>
  <c r="I5543" i="1"/>
  <c r="J5543" i="1" s="1"/>
  <c r="I5539" i="1"/>
  <c r="I5535" i="1"/>
  <c r="I5531" i="1"/>
  <c r="I5527" i="1"/>
  <c r="J5527" i="1" s="1"/>
  <c r="I5523" i="1"/>
  <c r="I5519" i="1"/>
  <c r="I5515" i="1"/>
  <c r="I5511" i="1"/>
  <c r="J5511" i="1" s="1"/>
  <c r="I5507" i="1"/>
  <c r="I5503" i="1"/>
  <c r="I5499" i="1"/>
  <c r="I5495" i="1"/>
  <c r="J5495" i="1" s="1"/>
  <c r="I5491" i="1"/>
  <c r="I5487" i="1"/>
  <c r="I5483" i="1"/>
  <c r="I5479" i="1"/>
  <c r="J5479" i="1" s="1"/>
  <c r="I5475" i="1"/>
  <c r="I5471" i="1"/>
  <c r="I5467" i="1"/>
  <c r="I5463" i="1"/>
  <c r="J5463" i="1" s="1"/>
  <c r="I5459" i="1"/>
  <c r="I5455" i="1"/>
  <c r="I5451" i="1"/>
  <c r="I5447" i="1"/>
  <c r="J5447" i="1" s="1"/>
  <c r="I5443" i="1"/>
  <c r="I5439" i="1"/>
  <c r="I5435" i="1"/>
  <c r="I5431" i="1"/>
  <c r="J5431" i="1" s="1"/>
  <c r="I5427" i="1"/>
  <c r="I5423" i="1"/>
  <c r="I5419" i="1"/>
  <c r="I5415" i="1"/>
  <c r="J5415" i="1" s="1"/>
  <c r="I5411" i="1"/>
  <c r="I5407" i="1"/>
  <c r="I5403" i="1"/>
  <c r="I5399" i="1"/>
  <c r="J5399" i="1" s="1"/>
  <c r="I5395" i="1"/>
  <c r="I5391" i="1"/>
  <c r="I5387" i="1"/>
  <c r="I5383" i="1"/>
  <c r="J5383" i="1" s="1"/>
  <c r="I5379" i="1"/>
  <c r="I5375" i="1"/>
  <c r="I5371" i="1"/>
  <c r="I5367" i="1"/>
  <c r="J5367" i="1" s="1"/>
  <c r="I5363" i="1"/>
  <c r="I5359" i="1"/>
  <c r="I5355" i="1"/>
  <c r="I5351" i="1"/>
  <c r="J5351" i="1" s="1"/>
  <c r="I5347" i="1"/>
  <c r="I5343" i="1"/>
  <c r="I5339" i="1"/>
  <c r="I5335" i="1"/>
  <c r="J5335" i="1" s="1"/>
  <c r="I5331" i="1"/>
  <c r="I5327" i="1"/>
  <c r="I5323" i="1"/>
  <c r="I5319" i="1"/>
  <c r="J5319" i="1" s="1"/>
  <c r="I5315" i="1"/>
  <c r="I5311" i="1"/>
  <c r="I5307" i="1"/>
  <c r="I5303" i="1"/>
  <c r="J5303" i="1" s="1"/>
  <c r="I5299" i="1"/>
  <c r="I5295" i="1"/>
  <c r="I5291" i="1"/>
  <c r="I5287" i="1"/>
  <c r="J5287" i="1" s="1"/>
  <c r="I5283" i="1"/>
  <c r="I5279" i="1"/>
  <c r="I5275" i="1"/>
  <c r="I5271" i="1"/>
  <c r="J5271" i="1" s="1"/>
  <c r="I5267" i="1"/>
  <c r="I5263" i="1"/>
  <c r="I5259" i="1"/>
  <c r="I5255" i="1"/>
  <c r="J5255" i="1" s="1"/>
  <c r="I5251" i="1"/>
  <c r="I5247" i="1"/>
  <c r="I5243" i="1"/>
  <c r="I5239" i="1"/>
  <c r="J5239" i="1" s="1"/>
  <c r="I5235" i="1"/>
  <c r="I5231" i="1"/>
  <c r="I5227" i="1"/>
  <c r="I5223" i="1"/>
  <c r="J5223" i="1" s="1"/>
  <c r="I5219" i="1"/>
  <c r="I5215" i="1"/>
  <c r="I5211" i="1"/>
  <c r="I5207" i="1"/>
  <c r="J5207" i="1" s="1"/>
  <c r="I5203" i="1"/>
  <c r="I5199" i="1"/>
  <c r="I5195" i="1"/>
  <c r="I5191" i="1"/>
  <c r="J5191" i="1" s="1"/>
  <c r="I5187" i="1"/>
  <c r="I5183" i="1"/>
  <c r="I5179" i="1"/>
  <c r="I5175" i="1"/>
  <c r="J5175" i="1" s="1"/>
  <c r="I5171" i="1"/>
  <c r="I5167" i="1"/>
  <c r="I5163" i="1"/>
  <c r="I5159" i="1"/>
  <c r="J5159" i="1" s="1"/>
  <c r="I5155" i="1"/>
  <c r="I5151" i="1"/>
  <c r="I5147" i="1"/>
  <c r="I5143" i="1"/>
  <c r="J5143" i="1" s="1"/>
  <c r="I5139" i="1"/>
  <c r="I5135" i="1"/>
  <c r="I5131" i="1"/>
  <c r="I5127" i="1"/>
  <c r="J5127" i="1" s="1"/>
  <c r="I5123" i="1"/>
  <c r="I5119" i="1"/>
  <c r="I5115" i="1"/>
  <c r="I5111" i="1"/>
  <c r="J5111" i="1" s="1"/>
  <c r="I5107" i="1"/>
  <c r="I5103" i="1"/>
  <c r="I5099" i="1"/>
  <c r="I5095" i="1"/>
  <c r="J5095" i="1" s="1"/>
  <c r="I5091" i="1"/>
  <c r="I5087" i="1"/>
  <c r="I5083" i="1"/>
  <c r="I5079" i="1"/>
  <c r="J5079" i="1" s="1"/>
  <c r="I5075" i="1"/>
  <c r="I5071" i="1"/>
  <c r="I5067" i="1"/>
  <c r="I5063" i="1"/>
  <c r="J5063" i="1" s="1"/>
  <c r="I5059" i="1"/>
  <c r="I5055" i="1"/>
  <c r="I5051" i="1"/>
  <c r="I5047" i="1"/>
  <c r="J5047" i="1" s="1"/>
  <c r="I5043" i="1"/>
  <c r="I5039" i="1"/>
  <c r="I5035" i="1"/>
  <c r="I5031" i="1"/>
  <c r="J5031" i="1" s="1"/>
  <c r="I5027" i="1"/>
  <c r="I5023" i="1"/>
  <c r="I5754" i="1"/>
  <c r="I5750" i="1"/>
  <c r="J5750" i="1" s="1"/>
  <c r="I5746" i="1"/>
  <c r="I5742" i="1"/>
  <c r="I5738" i="1"/>
  <c r="I5734" i="1"/>
  <c r="J5734" i="1" s="1"/>
  <c r="I5730" i="1"/>
  <c r="I5726" i="1"/>
  <c r="I5722" i="1"/>
  <c r="I5718" i="1"/>
  <c r="J5718" i="1" s="1"/>
  <c r="I5714" i="1"/>
  <c r="I5710" i="1"/>
  <c r="I5706" i="1"/>
  <c r="I5702" i="1"/>
  <c r="J5702" i="1" s="1"/>
  <c r="I5698" i="1"/>
  <c r="I5694" i="1"/>
  <c r="I5690" i="1"/>
  <c r="I5686" i="1"/>
  <c r="J5686" i="1" s="1"/>
  <c r="I5682" i="1"/>
  <c r="I5678" i="1"/>
  <c r="I5674" i="1"/>
  <c r="I5670" i="1"/>
  <c r="J5670" i="1" s="1"/>
  <c r="I5666" i="1"/>
  <c r="I5662" i="1"/>
  <c r="I5658" i="1"/>
  <c r="I5654" i="1"/>
  <c r="J5654" i="1" s="1"/>
  <c r="I5650" i="1"/>
  <c r="I5646" i="1"/>
  <c r="I5642" i="1"/>
  <c r="I5638" i="1"/>
  <c r="J5638" i="1" s="1"/>
  <c r="I5634" i="1"/>
  <c r="I5630" i="1"/>
  <c r="I5626" i="1"/>
  <c r="I5622" i="1"/>
  <c r="J5622" i="1" s="1"/>
  <c r="I5618" i="1"/>
  <c r="I5614" i="1"/>
  <c r="I5610" i="1"/>
  <c r="I5606" i="1"/>
  <c r="J5606" i="1" s="1"/>
  <c r="I5602" i="1"/>
  <c r="I5598" i="1"/>
  <c r="I5594" i="1"/>
  <c r="I5590" i="1"/>
  <c r="J5590" i="1" s="1"/>
  <c r="I5586" i="1"/>
  <c r="I5582" i="1"/>
  <c r="I5578" i="1"/>
  <c r="I5574" i="1"/>
  <c r="J5574" i="1" s="1"/>
  <c r="I5570" i="1"/>
  <c r="I5566" i="1"/>
  <c r="I5562" i="1"/>
  <c r="I5558" i="1"/>
  <c r="J5558" i="1" s="1"/>
  <c r="I5554" i="1"/>
  <c r="I5550" i="1"/>
  <c r="I5546" i="1"/>
  <c r="I5542" i="1"/>
  <c r="J5542" i="1" s="1"/>
  <c r="I5538" i="1"/>
  <c r="I5534" i="1"/>
  <c r="I5530" i="1"/>
  <c r="I5526" i="1"/>
  <c r="J5526" i="1" s="1"/>
  <c r="I5522" i="1"/>
  <c r="I5518" i="1"/>
  <c r="I5514" i="1"/>
  <c r="I5510" i="1"/>
  <c r="J5510" i="1" s="1"/>
  <c r="I5506" i="1"/>
  <c r="I5502" i="1"/>
  <c r="I5498" i="1"/>
  <c r="I5494" i="1"/>
  <c r="J5494" i="1" s="1"/>
  <c r="I5490" i="1"/>
  <c r="I5486" i="1"/>
  <c r="I5482" i="1"/>
  <c r="I5478" i="1"/>
  <c r="J5478" i="1" s="1"/>
  <c r="I5474" i="1"/>
  <c r="I5470" i="1"/>
  <c r="I5466" i="1"/>
  <c r="I5462" i="1"/>
  <c r="J5462" i="1" s="1"/>
  <c r="I5458" i="1"/>
  <c r="I5454" i="1"/>
  <c r="I5450" i="1"/>
  <c r="I5446" i="1"/>
  <c r="J5446" i="1" s="1"/>
  <c r="I5442" i="1"/>
  <c r="I5438" i="1"/>
  <c r="I5434" i="1"/>
  <c r="I5430" i="1"/>
  <c r="J5430" i="1" s="1"/>
  <c r="I5426" i="1"/>
  <c r="I5422" i="1"/>
  <c r="I5418" i="1"/>
  <c r="I5414" i="1"/>
  <c r="J5414" i="1" s="1"/>
  <c r="I5410" i="1"/>
  <c r="I5406" i="1"/>
  <c r="I5402" i="1"/>
  <c r="I5398" i="1"/>
  <c r="J5398" i="1" s="1"/>
  <c r="I5394" i="1"/>
  <c r="I5390" i="1"/>
  <c r="I5386" i="1"/>
  <c r="I5382" i="1"/>
  <c r="J5382" i="1" s="1"/>
  <c r="I5378" i="1"/>
  <c r="I5374" i="1"/>
  <c r="I5370" i="1"/>
  <c r="I5366" i="1"/>
  <c r="J5366" i="1" s="1"/>
  <c r="I5362" i="1"/>
  <c r="I5358" i="1"/>
  <c r="I5354" i="1"/>
  <c r="I5350" i="1"/>
  <c r="J5350" i="1" s="1"/>
  <c r="I5346" i="1"/>
  <c r="I5342" i="1"/>
  <c r="I5338" i="1"/>
  <c r="I5334" i="1"/>
  <c r="J5334" i="1" s="1"/>
  <c r="I5330" i="1"/>
  <c r="I5326" i="1"/>
  <c r="I5322" i="1"/>
  <c r="I5318" i="1"/>
  <c r="J5318" i="1" s="1"/>
  <c r="I5314" i="1"/>
  <c r="I5310" i="1"/>
  <c r="I5306" i="1"/>
  <c r="I5302" i="1"/>
  <c r="J5302" i="1" s="1"/>
  <c r="I5298" i="1"/>
  <c r="I5294" i="1"/>
  <c r="I5290" i="1"/>
  <c r="I5286" i="1"/>
  <c r="J5286" i="1" s="1"/>
  <c r="I5282" i="1"/>
  <c r="I5278" i="1"/>
  <c r="I5274" i="1"/>
  <c r="I5270" i="1"/>
  <c r="J5270" i="1" s="1"/>
  <c r="I5266" i="1"/>
  <c r="I5262" i="1"/>
  <c r="I5258" i="1"/>
  <c r="I5254" i="1"/>
  <c r="J5254" i="1" s="1"/>
  <c r="I5250" i="1"/>
  <c r="I5246" i="1"/>
  <c r="I5242" i="1"/>
  <c r="I5238" i="1"/>
  <c r="J5238" i="1" s="1"/>
  <c r="I5234" i="1"/>
  <c r="I5230" i="1"/>
  <c r="I5226" i="1"/>
  <c r="I5222" i="1"/>
  <c r="J5222" i="1" s="1"/>
  <c r="I5218" i="1"/>
  <c r="I5214" i="1"/>
  <c r="I5210" i="1"/>
  <c r="I5206" i="1"/>
  <c r="J5206" i="1" s="1"/>
  <c r="I5202" i="1"/>
  <c r="I5198" i="1"/>
  <c r="I5194" i="1"/>
  <c r="I5190" i="1"/>
  <c r="J5190" i="1" s="1"/>
  <c r="I5186" i="1"/>
  <c r="I5182" i="1"/>
  <c r="I5178" i="1"/>
  <c r="I5174" i="1"/>
  <c r="J5174" i="1" s="1"/>
  <c r="I5170" i="1"/>
  <c r="I5166" i="1"/>
  <c r="I5162" i="1"/>
  <c r="I5158" i="1"/>
  <c r="J5158" i="1" s="1"/>
  <c r="I5154" i="1"/>
  <c r="I5150" i="1"/>
  <c r="I5146" i="1"/>
  <c r="I5142" i="1"/>
  <c r="J5142" i="1" s="1"/>
  <c r="I5138" i="1"/>
  <c r="I5134" i="1"/>
  <c r="I5130" i="1"/>
  <c r="I5126" i="1"/>
  <c r="J5126" i="1" s="1"/>
  <c r="I5122" i="1"/>
  <c r="I5118" i="1"/>
  <c r="I5114" i="1"/>
  <c r="I5110" i="1"/>
  <c r="J5110" i="1" s="1"/>
  <c r="I5106" i="1"/>
  <c r="I5102" i="1"/>
  <c r="I5098" i="1"/>
  <c r="I5094" i="1"/>
  <c r="J5094" i="1" s="1"/>
  <c r="I5090" i="1"/>
  <c r="I5086" i="1"/>
  <c r="I5082" i="1"/>
  <c r="I5078" i="1"/>
  <c r="J5078" i="1" s="1"/>
  <c r="I5074" i="1"/>
  <c r="I5070" i="1"/>
  <c r="I5066" i="1"/>
  <c r="I5062" i="1"/>
  <c r="J5062" i="1" s="1"/>
  <c r="I5058" i="1"/>
  <c r="I5054" i="1"/>
  <c r="I5050" i="1"/>
  <c r="I5046" i="1"/>
  <c r="J5046" i="1" s="1"/>
  <c r="I5042" i="1"/>
  <c r="I5038" i="1"/>
  <c r="I5034" i="1"/>
  <c r="I5030" i="1"/>
  <c r="J5030" i="1" s="1"/>
  <c r="I5026" i="1"/>
  <c r="I5022" i="1"/>
  <c r="I5018" i="1"/>
  <c r="I5014" i="1"/>
  <c r="J5014" i="1" s="1"/>
  <c r="I5010" i="1"/>
  <c r="I5006" i="1"/>
  <c r="I5002" i="1"/>
  <c r="I4998" i="1"/>
  <c r="J4998" i="1" s="1"/>
  <c r="I4994" i="1"/>
  <c r="I4990" i="1"/>
  <c r="I4986" i="1"/>
  <c r="I4982" i="1"/>
  <c r="J4982" i="1" s="1"/>
  <c r="I4978" i="1"/>
  <c r="I4974" i="1"/>
  <c r="I4970" i="1"/>
  <c r="I4966" i="1"/>
  <c r="J4966" i="1" s="1"/>
  <c r="I4962" i="1"/>
  <c r="I4958" i="1"/>
  <c r="I4954" i="1"/>
  <c r="I4950" i="1"/>
  <c r="J4950" i="1" s="1"/>
  <c r="I4946" i="1"/>
  <c r="I4942" i="1"/>
  <c r="I4938" i="1"/>
  <c r="I4934" i="1"/>
  <c r="J4934" i="1" s="1"/>
  <c r="I4930" i="1"/>
  <c r="I4926" i="1"/>
  <c r="I4922" i="1"/>
  <c r="I4918" i="1"/>
  <c r="J4918" i="1" s="1"/>
  <c r="I4914" i="1"/>
  <c r="I4910" i="1"/>
  <c r="I4906" i="1"/>
  <c r="I4902" i="1"/>
  <c r="J4902" i="1" s="1"/>
  <c r="I4898" i="1"/>
  <c r="I4894" i="1"/>
  <c r="I4890" i="1"/>
  <c r="I4886" i="1"/>
  <c r="J4886" i="1" s="1"/>
  <c r="I4882" i="1"/>
  <c r="I4878" i="1"/>
  <c r="I4874" i="1"/>
  <c r="I4870" i="1"/>
  <c r="J4870" i="1" s="1"/>
  <c r="I4866" i="1"/>
  <c r="I4862" i="1"/>
  <c r="I4858" i="1"/>
  <c r="I4854" i="1"/>
  <c r="J4854" i="1" s="1"/>
  <c r="I4850" i="1"/>
  <c r="I4846" i="1"/>
  <c r="I4842" i="1"/>
  <c r="I4838" i="1"/>
  <c r="J4838" i="1" s="1"/>
  <c r="I4834" i="1"/>
  <c r="I4830" i="1"/>
  <c r="I4826" i="1"/>
  <c r="I4822" i="1"/>
  <c r="J4822" i="1" s="1"/>
  <c r="I4818" i="1"/>
  <c r="I4814" i="1"/>
  <c r="I4810" i="1"/>
  <c r="I4806" i="1"/>
  <c r="J4806" i="1" s="1"/>
  <c r="I4802" i="1"/>
  <c r="I4798" i="1"/>
  <c r="I4794" i="1"/>
  <c r="I4790" i="1"/>
  <c r="J4790" i="1" s="1"/>
  <c r="I4786" i="1"/>
  <c r="I4782" i="1"/>
  <c r="I4778" i="1"/>
  <c r="I4774" i="1"/>
  <c r="J4774" i="1" s="1"/>
  <c r="I4770" i="1"/>
  <c r="I4766" i="1"/>
  <c r="I4762" i="1"/>
  <c r="I4758" i="1"/>
  <c r="J4758" i="1" s="1"/>
  <c r="I4754" i="1"/>
  <c r="I4750" i="1"/>
  <c r="I4746" i="1"/>
  <c r="I4742" i="1"/>
  <c r="J4742" i="1" s="1"/>
  <c r="I4738" i="1"/>
  <c r="I4734" i="1"/>
  <c r="I4730" i="1"/>
  <c r="I4726" i="1"/>
  <c r="J4726" i="1" s="1"/>
  <c r="I4722" i="1"/>
  <c r="I4718" i="1"/>
  <c r="I4714" i="1"/>
  <c r="I4710" i="1"/>
  <c r="J4710" i="1" s="1"/>
  <c r="I4706" i="1"/>
  <c r="I4702" i="1"/>
  <c r="I4698" i="1"/>
  <c r="I4694" i="1"/>
  <c r="J4694" i="1" s="1"/>
  <c r="I4690" i="1"/>
  <c r="I4686" i="1"/>
  <c r="I4682" i="1"/>
  <c r="I4678" i="1"/>
  <c r="J4678" i="1" s="1"/>
  <c r="I4674" i="1"/>
  <c r="I4670" i="1"/>
  <c r="I4666" i="1"/>
  <c r="I4662" i="1"/>
  <c r="J4662" i="1" s="1"/>
  <c r="I4658" i="1"/>
  <c r="I4654" i="1"/>
  <c r="I4650" i="1"/>
  <c r="I4646" i="1"/>
  <c r="J4646" i="1" s="1"/>
  <c r="I4642" i="1"/>
  <c r="I4638" i="1"/>
  <c r="I4634" i="1"/>
  <c r="I4630" i="1"/>
  <c r="J4630" i="1" s="1"/>
  <c r="I4626" i="1"/>
  <c r="I4622" i="1"/>
  <c r="I4618" i="1"/>
  <c r="I4614" i="1"/>
  <c r="J4614" i="1" s="1"/>
  <c r="I4610" i="1"/>
  <c r="I4606" i="1"/>
  <c r="I4602" i="1"/>
  <c r="I4598" i="1"/>
  <c r="J4598" i="1" s="1"/>
  <c r="I4594" i="1"/>
  <c r="I4590" i="1"/>
  <c r="I4586" i="1"/>
  <c r="I4582" i="1"/>
  <c r="J4582" i="1" s="1"/>
  <c r="I4578" i="1"/>
  <c r="I4574" i="1"/>
  <c r="I4570" i="1"/>
  <c r="I4566" i="1"/>
  <c r="J4566" i="1" s="1"/>
  <c r="I4562" i="1"/>
  <c r="I4558" i="1"/>
  <c r="I4554" i="1"/>
  <c r="I4550" i="1"/>
  <c r="J4550" i="1" s="1"/>
  <c r="I4546" i="1"/>
  <c r="I4542" i="1"/>
  <c r="I4538" i="1"/>
  <c r="I4534" i="1"/>
  <c r="J4534" i="1" s="1"/>
  <c r="I4530" i="1"/>
  <c r="I4526" i="1"/>
  <c r="I4522" i="1"/>
  <c r="I4518" i="1"/>
  <c r="J4518" i="1" s="1"/>
  <c r="I4514" i="1"/>
  <c r="I4510" i="1"/>
  <c r="I4506" i="1"/>
  <c r="I4502" i="1"/>
  <c r="J4502" i="1" s="1"/>
  <c r="I4498" i="1"/>
  <c r="I4494" i="1"/>
  <c r="I4490" i="1"/>
  <c r="I4486" i="1"/>
  <c r="J4486" i="1" s="1"/>
  <c r="I4482" i="1"/>
  <c r="I4478" i="1"/>
  <c r="I4474" i="1"/>
  <c r="I4470" i="1"/>
  <c r="J4470" i="1" s="1"/>
  <c r="I4466" i="1"/>
  <c r="I4462" i="1"/>
  <c r="I4458" i="1"/>
  <c r="I4454" i="1"/>
  <c r="J4454" i="1" s="1"/>
  <c r="I4450" i="1"/>
  <c r="I4446" i="1"/>
  <c r="I4442" i="1"/>
  <c r="I4438" i="1"/>
  <c r="J4438" i="1" s="1"/>
  <c r="I4434" i="1"/>
  <c r="I4430" i="1"/>
  <c r="I4426" i="1"/>
  <c r="I4422" i="1"/>
  <c r="J4422" i="1" s="1"/>
  <c r="I4418" i="1"/>
  <c r="I4414" i="1"/>
  <c r="I4410" i="1"/>
  <c r="I4406" i="1"/>
  <c r="J4406" i="1" s="1"/>
  <c r="I4402" i="1"/>
  <c r="I4398" i="1"/>
  <c r="I4394" i="1"/>
  <c r="I445" i="1"/>
  <c r="I441" i="1"/>
  <c r="I437" i="1"/>
  <c r="I433" i="1"/>
  <c r="I429" i="1"/>
  <c r="I425" i="1"/>
  <c r="I421" i="1"/>
  <c r="I417" i="1"/>
  <c r="I413" i="1"/>
  <c r="I409" i="1"/>
  <c r="I405" i="1"/>
  <c r="I401" i="1"/>
  <c r="I397" i="1"/>
  <c r="I393" i="1"/>
  <c r="I389" i="1"/>
  <c r="I385" i="1"/>
  <c r="I381" i="1"/>
  <c r="I377" i="1"/>
  <c r="I373" i="1"/>
  <c r="I369" i="1"/>
  <c r="I365" i="1"/>
  <c r="I361" i="1"/>
  <c r="I357" i="1"/>
  <c r="I353" i="1"/>
  <c r="I349" i="1"/>
  <c r="I345" i="1"/>
  <c r="I341" i="1"/>
  <c r="I337" i="1"/>
  <c r="I333" i="1"/>
  <c r="I329" i="1"/>
  <c r="I325" i="1"/>
  <c r="I321" i="1"/>
  <c r="I317" i="1"/>
  <c r="I313" i="1"/>
  <c r="I309" i="1"/>
  <c r="I305" i="1"/>
  <c r="I301" i="1"/>
  <c r="I297" i="1"/>
  <c r="I293" i="1"/>
  <c r="I289" i="1"/>
  <c r="I285" i="1"/>
  <c r="I281" i="1"/>
  <c r="I277" i="1"/>
  <c r="I273" i="1"/>
  <c r="I269" i="1"/>
  <c r="I265" i="1"/>
  <c r="I261" i="1"/>
  <c r="I257" i="1"/>
  <c r="I253" i="1"/>
  <c r="I249" i="1"/>
  <c r="I245" i="1"/>
  <c r="I241" i="1"/>
  <c r="I237" i="1"/>
  <c r="I233" i="1"/>
  <c r="I229" i="1"/>
  <c r="I225" i="1"/>
  <c r="I221" i="1"/>
  <c r="I217" i="1"/>
  <c r="I213" i="1"/>
  <c r="I209" i="1"/>
  <c r="I205" i="1"/>
  <c r="I201" i="1"/>
  <c r="I197" i="1"/>
  <c r="I193" i="1"/>
  <c r="I189" i="1"/>
  <c r="I185" i="1"/>
  <c r="I181" i="1"/>
  <c r="I177" i="1"/>
  <c r="I173" i="1"/>
  <c r="I169" i="1"/>
  <c r="I165" i="1"/>
  <c r="I161" i="1"/>
  <c r="I157" i="1"/>
  <c r="I153" i="1"/>
  <c r="I149" i="1"/>
  <c r="I145" i="1"/>
  <c r="I141" i="1"/>
  <c r="I137" i="1"/>
  <c r="I133" i="1"/>
  <c r="I129" i="1"/>
  <c r="I125" i="1"/>
  <c r="I121" i="1"/>
  <c r="I117" i="1"/>
  <c r="I113" i="1"/>
  <c r="I109" i="1"/>
  <c r="I4812" i="1"/>
  <c r="I4808" i="1"/>
  <c r="I4804" i="1"/>
  <c r="I4800" i="1"/>
  <c r="J4800" i="1" s="1"/>
  <c r="I4796" i="1"/>
  <c r="I4792" i="1"/>
  <c r="I4788" i="1"/>
  <c r="I4784" i="1"/>
  <c r="J4784" i="1" s="1"/>
  <c r="I4780" i="1"/>
  <c r="I4776" i="1"/>
  <c r="J4776" i="1" s="1"/>
  <c r="I4772" i="1"/>
  <c r="I4768" i="1"/>
  <c r="J4768" i="1" s="1"/>
  <c r="I4764" i="1"/>
  <c r="I4760" i="1"/>
  <c r="I4756" i="1"/>
  <c r="I4752" i="1"/>
  <c r="J4752" i="1" s="1"/>
  <c r="I4748" i="1"/>
  <c r="I4744" i="1"/>
  <c r="I4740" i="1"/>
  <c r="I4736" i="1"/>
  <c r="J4736" i="1" s="1"/>
  <c r="I4732" i="1"/>
  <c r="I4728" i="1"/>
  <c r="I4724" i="1"/>
  <c r="I4720" i="1"/>
  <c r="J4720" i="1" s="1"/>
  <c r="I4716" i="1"/>
  <c r="I4712" i="1"/>
  <c r="J4712" i="1" s="1"/>
  <c r="I4708" i="1"/>
  <c r="I4704" i="1"/>
  <c r="J4704" i="1" s="1"/>
  <c r="I4700" i="1"/>
  <c r="I4696" i="1"/>
  <c r="I4692" i="1"/>
  <c r="I4688" i="1"/>
  <c r="J4688" i="1" s="1"/>
  <c r="I4684" i="1"/>
  <c r="I4680" i="1"/>
  <c r="I4676" i="1"/>
  <c r="I4672" i="1"/>
  <c r="J4672" i="1" s="1"/>
  <c r="I4668" i="1"/>
  <c r="I4664" i="1"/>
  <c r="I4660" i="1"/>
  <c r="I4656" i="1"/>
  <c r="J4656" i="1" s="1"/>
  <c r="I4652" i="1"/>
  <c r="I4648" i="1"/>
  <c r="J4648" i="1" s="1"/>
  <c r="I4644" i="1"/>
  <c r="I4640" i="1"/>
  <c r="J4640" i="1" s="1"/>
  <c r="I4636" i="1"/>
  <c r="I4632" i="1"/>
  <c r="I4628" i="1"/>
  <c r="I4624" i="1"/>
  <c r="J4624" i="1" s="1"/>
  <c r="I4620" i="1"/>
  <c r="I4616" i="1"/>
  <c r="I4612" i="1"/>
  <c r="I4608" i="1"/>
  <c r="J4608" i="1" s="1"/>
  <c r="I4604" i="1"/>
  <c r="I4600" i="1"/>
  <c r="I4596" i="1"/>
  <c r="I4592" i="1"/>
  <c r="J4592" i="1" s="1"/>
  <c r="I4588" i="1"/>
  <c r="I4584" i="1"/>
  <c r="J4584" i="1" s="1"/>
  <c r="I4580" i="1"/>
  <c r="I4576" i="1"/>
  <c r="J4576" i="1" s="1"/>
  <c r="I4572" i="1"/>
  <c r="I4568" i="1"/>
  <c r="I4564" i="1"/>
  <c r="I4560" i="1"/>
  <c r="J4560" i="1" s="1"/>
  <c r="I4556" i="1"/>
  <c r="I4552" i="1"/>
  <c r="I4548" i="1"/>
  <c r="I4544" i="1"/>
  <c r="J4544" i="1" s="1"/>
  <c r="I4540" i="1"/>
  <c r="I4536" i="1"/>
  <c r="I4532" i="1"/>
  <c r="I4528" i="1"/>
  <c r="J4528" i="1" s="1"/>
  <c r="I4524" i="1"/>
  <c r="I4520" i="1"/>
  <c r="J4520" i="1" s="1"/>
  <c r="I4516" i="1"/>
  <c r="I4512" i="1"/>
  <c r="J4512" i="1" s="1"/>
  <c r="I4508" i="1"/>
  <c r="I4504" i="1"/>
  <c r="I4500" i="1"/>
  <c r="I4496" i="1"/>
  <c r="J4496" i="1" s="1"/>
  <c r="I4492" i="1"/>
  <c r="I4488" i="1"/>
  <c r="I4484" i="1"/>
  <c r="I4480" i="1"/>
  <c r="J4480" i="1" s="1"/>
  <c r="I4476" i="1"/>
  <c r="I4472" i="1"/>
  <c r="I4468" i="1"/>
  <c r="I4464" i="1"/>
  <c r="J4464" i="1" s="1"/>
  <c r="I4460" i="1"/>
  <c r="I4456" i="1"/>
  <c r="J4456" i="1" s="1"/>
  <c r="I4452" i="1"/>
  <c r="I4448" i="1"/>
  <c r="J4448" i="1" s="1"/>
  <c r="I4444" i="1"/>
  <c r="I4440" i="1"/>
  <c r="I4436" i="1"/>
  <c r="I4432" i="1"/>
  <c r="J4432" i="1" s="1"/>
  <c r="I4428" i="1"/>
  <c r="I4424" i="1"/>
  <c r="I4420" i="1"/>
  <c r="I4416" i="1"/>
  <c r="J4416" i="1" s="1"/>
  <c r="I4412" i="1"/>
  <c r="I4408" i="1"/>
  <c r="I4404" i="1"/>
  <c r="I4400" i="1"/>
  <c r="J4400" i="1" s="1"/>
  <c r="I4396" i="1"/>
  <c r="I4392" i="1"/>
  <c r="J4392" i="1" s="1"/>
  <c r="I4388" i="1"/>
  <c r="I4384" i="1"/>
  <c r="J4384" i="1" s="1"/>
  <c r="I4380" i="1"/>
  <c r="I4376" i="1"/>
  <c r="I4372" i="1"/>
  <c r="I4368" i="1"/>
  <c r="J4368" i="1" s="1"/>
  <c r="I4364" i="1"/>
  <c r="I4360" i="1"/>
  <c r="I4356" i="1"/>
  <c r="I4352" i="1"/>
  <c r="J4352" i="1" s="1"/>
  <c r="I4348" i="1"/>
  <c r="I4344" i="1"/>
  <c r="J4344" i="1" s="1"/>
  <c r="I4340" i="1"/>
  <c r="I4336" i="1"/>
  <c r="J4336" i="1" s="1"/>
  <c r="I4332" i="1"/>
  <c r="I4328" i="1"/>
  <c r="J4328" i="1" s="1"/>
  <c r="I4324" i="1"/>
  <c r="I4320" i="1"/>
  <c r="J4320" i="1" s="1"/>
  <c r="I4316" i="1"/>
  <c r="I4312" i="1"/>
  <c r="I4308" i="1"/>
  <c r="I4304" i="1"/>
  <c r="J4304" i="1" s="1"/>
  <c r="I4300" i="1"/>
  <c r="I4296" i="1"/>
  <c r="J4296" i="1" s="1"/>
  <c r="I4292" i="1"/>
  <c r="I4288" i="1"/>
  <c r="J4288" i="1" s="1"/>
  <c r="I4284" i="1"/>
  <c r="I4280" i="1"/>
  <c r="J4280" i="1" s="1"/>
  <c r="I4276" i="1"/>
  <c r="I4272" i="1"/>
  <c r="J4272" i="1" s="1"/>
  <c r="I4268" i="1"/>
  <c r="I4264" i="1"/>
  <c r="J4264" i="1" s="1"/>
  <c r="I4260" i="1"/>
  <c r="I4256" i="1"/>
  <c r="J4256" i="1" s="1"/>
  <c r="I4252" i="1"/>
  <c r="I4248" i="1"/>
  <c r="I4244" i="1"/>
  <c r="I4240" i="1"/>
  <c r="J4240" i="1" s="1"/>
  <c r="I4236" i="1"/>
  <c r="I4232" i="1"/>
  <c r="J4232" i="1" s="1"/>
  <c r="I4228" i="1"/>
  <c r="I4224" i="1"/>
  <c r="J4224" i="1" s="1"/>
  <c r="I4220" i="1"/>
  <c r="I4216" i="1"/>
  <c r="J4216" i="1" s="1"/>
  <c r="I4212" i="1"/>
  <c r="I4208" i="1"/>
  <c r="J4208" i="1" s="1"/>
  <c r="I5019" i="1"/>
  <c r="I5015" i="1"/>
  <c r="J5015" i="1" s="1"/>
  <c r="I5011" i="1"/>
  <c r="I5007" i="1"/>
  <c r="J5007" i="1" s="1"/>
  <c r="I5003" i="1"/>
  <c r="I4999" i="1"/>
  <c r="I4995" i="1"/>
  <c r="I4991" i="1"/>
  <c r="J4991" i="1" s="1"/>
  <c r="I4987" i="1"/>
  <c r="I4983" i="1"/>
  <c r="I4979" i="1"/>
  <c r="I4975" i="1"/>
  <c r="J4975" i="1" s="1"/>
  <c r="I4971" i="1"/>
  <c r="I4967" i="1"/>
  <c r="I4963" i="1"/>
  <c r="I4959" i="1"/>
  <c r="J4959" i="1" s="1"/>
  <c r="I4955" i="1"/>
  <c r="I4951" i="1"/>
  <c r="J4951" i="1" s="1"/>
  <c r="I4947" i="1"/>
  <c r="I4943" i="1"/>
  <c r="J4943" i="1" s="1"/>
  <c r="I4939" i="1"/>
  <c r="I4935" i="1"/>
  <c r="I4931" i="1"/>
  <c r="I4927" i="1"/>
  <c r="J4927" i="1" s="1"/>
  <c r="I4923" i="1"/>
  <c r="I4919" i="1"/>
  <c r="I4915" i="1"/>
  <c r="I4911" i="1"/>
  <c r="J4911" i="1" s="1"/>
  <c r="I4907" i="1"/>
  <c r="I4903" i="1"/>
  <c r="I4899" i="1"/>
  <c r="I4895" i="1"/>
  <c r="J4895" i="1" s="1"/>
  <c r="I4891" i="1"/>
  <c r="I4887" i="1"/>
  <c r="J4887" i="1" s="1"/>
  <c r="I4883" i="1"/>
  <c r="I4879" i="1"/>
  <c r="J4879" i="1" s="1"/>
  <c r="I4875" i="1"/>
  <c r="I4871" i="1"/>
  <c r="I4867" i="1"/>
  <c r="I4863" i="1"/>
  <c r="J4863" i="1" s="1"/>
  <c r="I4859" i="1"/>
  <c r="I4855" i="1"/>
  <c r="I4851" i="1"/>
  <c r="I4847" i="1"/>
  <c r="J4847" i="1" s="1"/>
  <c r="I4843" i="1"/>
  <c r="I4839" i="1"/>
  <c r="I4835" i="1"/>
  <c r="I4831" i="1"/>
  <c r="J4831" i="1" s="1"/>
  <c r="I4827" i="1"/>
  <c r="I4823" i="1"/>
  <c r="J4823" i="1" s="1"/>
  <c r="I4819" i="1"/>
  <c r="I4815" i="1"/>
  <c r="J4815" i="1" s="1"/>
  <c r="I4811" i="1"/>
  <c r="I4807" i="1"/>
  <c r="I4803" i="1"/>
  <c r="I4799" i="1"/>
  <c r="J4799" i="1" s="1"/>
  <c r="I4795" i="1"/>
  <c r="I4791" i="1"/>
  <c r="I4787" i="1"/>
  <c r="I4783" i="1"/>
  <c r="J4783" i="1" s="1"/>
  <c r="I4779" i="1"/>
  <c r="I4775" i="1"/>
  <c r="I4771" i="1"/>
  <c r="I4767" i="1"/>
  <c r="J4767" i="1" s="1"/>
  <c r="I4763" i="1"/>
  <c r="I4759" i="1"/>
  <c r="J4759" i="1" s="1"/>
  <c r="I4755" i="1"/>
  <c r="I4751" i="1"/>
  <c r="J4751" i="1" s="1"/>
  <c r="I4747" i="1"/>
  <c r="I4743" i="1"/>
  <c r="I4739" i="1"/>
  <c r="I4735" i="1"/>
  <c r="J4735" i="1" s="1"/>
  <c r="I4731" i="1"/>
  <c r="I4727" i="1"/>
  <c r="I4723" i="1"/>
  <c r="I4719" i="1"/>
  <c r="J4719" i="1" s="1"/>
  <c r="I4715" i="1"/>
  <c r="I4711" i="1"/>
  <c r="I4707" i="1"/>
  <c r="I4703" i="1"/>
  <c r="J4703" i="1" s="1"/>
  <c r="I4699" i="1"/>
  <c r="I4695" i="1"/>
  <c r="J4695" i="1" s="1"/>
  <c r="I4691" i="1"/>
  <c r="I4687" i="1"/>
  <c r="J4687" i="1" s="1"/>
  <c r="I4683" i="1"/>
  <c r="I4679" i="1"/>
  <c r="I4675" i="1"/>
  <c r="I4671" i="1"/>
  <c r="J4671" i="1" s="1"/>
  <c r="I4667" i="1"/>
  <c r="I4663" i="1"/>
  <c r="I4659" i="1"/>
  <c r="I4655" i="1"/>
  <c r="J4655" i="1" s="1"/>
  <c r="I4651" i="1"/>
  <c r="I4647" i="1"/>
  <c r="I4643" i="1"/>
  <c r="I4639" i="1"/>
  <c r="J4639" i="1" s="1"/>
  <c r="I4635" i="1"/>
  <c r="I4631" i="1"/>
  <c r="J4631" i="1" s="1"/>
  <c r="I4627" i="1"/>
  <c r="I4623" i="1"/>
  <c r="J4623" i="1" s="1"/>
  <c r="I4619" i="1"/>
  <c r="I4615" i="1"/>
  <c r="I4611" i="1"/>
  <c r="I4607" i="1"/>
  <c r="J4607" i="1" s="1"/>
  <c r="I4603" i="1"/>
  <c r="I4599" i="1"/>
  <c r="I4595" i="1"/>
  <c r="I4591" i="1"/>
  <c r="J4591" i="1" s="1"/>
  <c r="I4587" i="1"/>
  <c r="I4583" i="1"/>
  <c r="I4579" i="1"/>
  <c r="I4575" i="1"/>
  <c r="J4575" i="1" s="1"/>
  <c r="I4571" i="1"/>
  <c r="I4567" i="1"/>
  <c r="J4567" i="1" s="1"/>
  <c r="I4563" i="1"/>
  <c r="I4559" i="1"/>
  <c r="J4559" i="1" s="1"/>
  <c r="I4555" i="1"/>
  <c r="I4551" i="1"/>
  <c r="I4547" i="1"/>
  <c r="I4543" i="1"/>
  <c r="J4543" i="1" s="1"/>
  <c r="I4539" i="1"/>
  <c r="I4535" i="1"/>
  <c r="I4531" i="1"/>
  <c r="I4527" i="1"/>
  <c r="J4527" i="1" s="1"/>
  <c r="I4523" i="1"/>
  <c r="I4519" i="1"/>
  <c r="I4515" i="1"/>
  <c r="I4511" i="1"/>
  <c r="J4511" i="1" s="1"/>
  <c r="I4507" i="1"/>
  <c r="I4503" i="1"/>
  <c r="J4503" i="1" s="1"/>
  <c r="I4499" i="1"/>
  <c r="I4495" i="1"/>
  <c r="J4495" i="1" s="1"/>
  <c r="I4491" i="1"/>
  <c r="I4487" i="1"/>
  <c r="I4483" i="1"/>
  <c r="I4479" i="1"/>
  <c r="J4479" i="1" s="1"/>
  <c r="I4475" i="1"/>
  <c r="I4471" i="1"/>
  <c r="I4467" i="1"/>
  <c r="I4463" i="1"/>
  <c r="J4463" i="1" s="1"/>
  <c r="I4390" i="1"/>
  <c r="I4386" i="1"/>
  <c r="I4382" i="1"/>
  <c r="I4378" i="1"/>
  <c r="J4378" i="1" s="1"/>
  <c r="I4374" i="1"/>
  <c r="I4370" i="1"/>
  <c r="I4366" i="1"/>
  <c r="I4362" i="1"/>
  <c r="J4362" i="1" s="1"/>
  <c r="I4358" i="1"/>
  <c r="I4354" i="1"/>
  <c r="I4350" i="1"/>
  <c r="I4346" i="1"/>
  <c r="J4346" i="1" s="1"/>
  <c r="I4342" i="1"/>
  <c r="I4338" i="1"/>
  <c r="I4334" i="1"/>
  <c r="I4330" i="1"/>
  <c r="J4330" i="1" s="1"/>
  <c r="I4326" i="1"/>
  <c r="I4322" i="1"/>
  <c r="I4318" i="1"/>
  <c r="I4314" i="1"/>
  <c r="J4314" i="1" s="1"/>
  <c r="I4310" i="1"/>
  <c r="I4306" i="1"/>
  <c r="I4302" i="1"/>
  <c r="I4298" i="1"/>
  <c r="J4298" i="1" s="1"/>
  <c r="I4294" i="1"/>
  <c r="I4290" i="1"/>
  <c r="I4286" i="1"/>
  <c r="I4282" i="1"/>
  <c r="J4282" i="1" s="1"/>
  <c r="I4278" i="1"/>
  <c r="I4274" i="1"/>
  <c r="I4270" i="1"/>
  <c r="I4266" i="1"/>
  <c r="J4266" i="1" s="1"/>
  <c r="I4262" i="1"/>
  <c r="I4258" i="1"/>
  <c r="I4254" i="1"/>
  <c r="I4250" i="1"/>
  <c r="J4250" i="1" s="1"/>
  <c r="I4246" i="1"/>
  <c r="I4242" i="1"/>
  <c r="I4238" i="1"/>
  <c r="I4234" i="1"/>
  <c r="J4234" i="1" s="1"/>
  <c r="I4230" i="1"/>
  <c r="I4226" i="1"/>
  <c r="I4222" i="1"/>
  <c r="I4218" i="1"/>
  <c r="J4218" i="1" s="1"/>
  <c r="I4214" i="1"/>
  <c r="I4210" i="1"/>
  <c r="I4206" i="1"/>
  <c r="I4202" i="1"/>
  <c r="J4202" i="1" s="1"/>
  <c r="I4198" i="1"/>
  <c r="I4194" i="1"/>
  <c r="I4190" i="1"/>
  <c r="I4186" i="1"/>
  <c r="J4186" i="1" s="1"/>
  <c r="I4182" i="1"/>
  <c r="I4178" i="1"/>
  <c r="I4174" i="1"/>
  <c r="I4170" i="1"/>
  <c r="J4170" i="1" s="1"/>
  <c r="I4166" i="1"/>
  <c r="I4162" i="1"/>
  <c r="I4158" i="1"/>
  <c r="I4154" i="1"/>
  <c r="J4154" i="1" s="1"/>
  <c r="I4150" i="1"/>
  <c r="I4146" i="1"/>
  <c r="I4142" i="1"/>
  <c r="I4138" i="1"/>
  <c r="J4138" i="1" s="1"/>
  <c r="I4134" i="1"/>
  <c r="I4130" i="1"/>
  <c r="I4126" i="1"/>
  <c r="I4122" i="1"/>
  <c r="J4122" i="1" s="1"/>
  <c r="I4118" i="1"/>
  <c r="I4114" i="1"/>
  <c r="I4110" i="1"/>
  <c r="I4106" i="1"/>
  <c r="J4106" i="1" s="1"/>
  <c r="I4102" i="1"/>
  <c r="I4098" i="1"/>
  <c r="I4094" i="1"/>
  <c r="I4090" i="1"/>
  <c r="J4090" i="1" s="1"/>
  <c r="I4086" i="1"/>
  <c r="I4082" i="1"/>
  <c r="I4078" i="1"/>
  <c r="I4074" i="1"/>
  <c r="J4074" i="1" s="1"/>
  <c r="I4070" i="1"/>
  <c r="I4066" i="1"/>
  <c r="I4062" i="1"/>
  <c r="I4058" i="1"/>
  <c r="J4058" i="1" s="1"/>
  <c r="I4054" i="1"/>
  <c r="I4050" i="1"/>
  <c r="I4046" i="1"/>
  <c r="I4042" i="1"/>
  <c r="J4042" i="1" s="1"/>
  <c r="I4038" i="1"/>
  <c r="I4034" i="1"/>
  <c r="I4030" i="1"/>
  <c r="I4026" i="1"/>
  <c r="J4026" i="1" s="1"/>
  <c r="I4022" i="1"/>
  <c r="I4018" i="1"/>
  <c r="I4014" i="1"/>
  <c r="I4010" i="1"/>
  <c r="J4010" i="1" s="1"/>
  <c r="I4006" i="1"/>
  <c r="I4002" i="1"/>
  <c r="I3998" i="1"/>
  <c r="I3994" i="1"/>
  <c r="J3994" i="1" s="1"/>
  <c r="I3990" i="1"/>
  <c r="I3986" i="1"/>
  <c r="I3982" i="1"/>
  <c r="I3978" i="1"/>
  <c r="J3978" i="1" s="1"/>
  <c r="I3974" i="1"/>
  <c r="I3970" i="1"/>
  <c r="I3966" i="1"/>
  <c r="I3962" i="1"/>
  <c r="J3962" i="1" s="1"/>
  <c r="I3958" i="1"/>
  <c r="I3954" i="1"/>
  <c r="I3950" i="1"/>
  <c r="I3946" i="1"/>
  <c r="J3946" i="1" s="1"/>
  <c r="I3942" i="1"/>
  <c r="I3938" i="1"/>
  <c r="I3934" i="1"/>
  <c r="I3930" i="1"/>
  <c r="J3930" i="1" s="1"/>
  <c r="I3926" i="1"/>
  <c r="I3922" i="1"/>
  <c r="I3918" i="1"/>
  <c r="I3914" i="1"/>
  <c r="J3914" i="1" s="1"/>
  <c r="I3910" i="1"/>
  <c r="I3906" i="1"/>
  <c r="I3902" i="1"/>
  <c r="I3898" i="1"/>
  <c r="J3898" i="1" s="1"/>
  <c r="I3894" i="1"/>
  <c r="I3890" i="1"/>
  <c r="I3886" i="1"/>
  <c r="I3882" i="1"/>
  <c r="J3882" i="1" s="1"/>
  <c r="I3878" i="1"/>
  <c r="I3874" i="1"/>
  <c r="I3870" i="1"/>
  <c r="I3866" i="1"/>
  <c r="J3866" i="1" s="1"/>
  <c r="I3862" i="1"/>
  <c r="I3858" i="1"/>
  <c r="I3854" i="1"/>
  <c r="I3850" i="1"/>
  <c r="J3850" i="1" s="1"/>
  <c r="I3846" i="1"/>
  <c r="I3842" i="1"/>
  <c r="I3838" i="1"/>
  <c r="I3834" i="1"/>
  <c r="J3834" i="1" s="1"/>
  <c r="I3830" i="1"/>
  <c r="I3826" i="1"/>
  <c r="I3822" i="1"/>
  <c r="I3818" i="1"/>
  <c r="J3818" i="1" s="1"/>
  <c r="I3814" i="1"/>
  <c r="I3810" i="1"/>
  <c r="I3806" i="1"/>
  <c r="I3802" i="1"/>
  <c r="J3802" i="1" s="1"/>
  <c r="I3798" i="1"/>
  <c r="I3794" i="1"/>
  <c r="I3790" i="1"/>
  <c r="I3786" i="1"/>
  <c r="J3786" i="1" s="1"/>
  <c r="I3782" i="1"/>
  <c r="I3778" i="1"/>
  <c r="I3774" i="1"/>
  <c r="I3770" i="1"/>
  <c r="J3770" i="1" s="1"/>
  <c r="I3766" i="1"/>
  <c r="I3762" i="1"/>
  <c r="I3758" i="1"/>
  <c r="I3754" i="1"/>
  <c r="J3754" i="1" s="1"/>
  <c r="I3750" i="1"/>
  <c r="I105" i="1"/>
  <c r="I4204" i="1"/>
  <c r="I4200" i="1"/>
  <c r="J4200" i="1" s="1"/>
  <c r="I4196" i="1"/>
  <c r="I4192" i="1"/>
  <c r="J4192" i="1" s="1"/>
  <c r="I4188" i="1"/>
  <c r="I4184" i="1"/>
  <c r="J4184" i="1" s="1"/>
  <c r="I4180" i="1"/>
  <c r="I4176" i="1"/>
  <c r="J4176" i="1" s="1"/>
  <c r="I4172" i="1"/>
  <c r="I4168" i="1"/>
  <c r="J4168" i="1" s="1"/>
  <c r="I4164" i="1"/>
  <c r="I4160" i="1"/>
  <c r="I4156" i="1"/>
  <c r="I4152" i="1"/>
  <c r="J4152" i="1" s="1"/>
  <c r="I4148" i="1"/>
  <c r="I4144" i="1"/>
  <c r="J4144" i="1" s="1"/>
  <c r="I4140" i="1"/>
  <c r="I4136" i="1"/>
  <c r="J4136" i="1" s="1"/>
  <c r="I4132" i="1"/>
  <c r="I4128" i="1"/>
  <c r="J4128" i="1" s="1"/>
  <c r="I4124" i="1"/>
  <c r="I4120" i="1"/>
  <c r="J4120" i="1" s="1"/>
  <c r="I4116" i="1"/>
  <c r="I4112" i="1"/>
  <c r="J4112" i="1" s="1"/>
  <c r="I4108" i="1"/>
  <c r="I4104" i="1"/>
  <c r="J4104" i="1" s="1"/>
  <c r="I4100" i="1"/>
  <c r="I4096" i="1"/>
  <c r="I4092" i="1"/>
  <c r="I4088" i="1"/>
  <c r="J4088" i="1" s="1"/>
  <c r="I4084" i="1"/>
  <c r="I4080" i="1"/>
  <c r="J4080" i="1" s="1"/>
  <c r="I4076" i="1"/>
  <c r="I4072" i="1"/>
  <c r="J4072" i="1" s="1"/>
  <c r="I4068" i="1"/>
  <c r="I4064" i="1"/>
  <c r="J4064" i="1" s="1"/>
  <c r="I4060" i="1"/>
  <c r="I4056" i="1"/>
  <c r="J4056" i="1" s="1"/>
  <c r="I4052" i="1"/>
  <c r="I4048" i="1"/>
  <c r="J4048" i="1" s="1"/>
  <c r="I4044" i="1"/>
  <c r="I4040" i="1"/>
  <c r="J4040" i="1" s="1"/>
  <c r="I4036" i="1"/>
  <c r="I4032" i="1"/>
  <c r="I4028" i="1"/>
  <c r="I4024" i="1"/>
  <c r="J4024" i="1" s="1"/>
  <c r="I4020" i="1"/>
  <c r="I4016" i="1"/>
  <c r="J4016" i="1" s="1"/>
  <c r="I4012" i="1"/>
  <c r="I4008" i="1"/>
  <c r="J4008" i="1" s="1"/>
  <c r="I4004" i="1"/>
  <c r="I4000" i="1"/>
  <c r="J4000" i="1" s="1"/>
  <c r="I3996" i="1"/>
  <c r="I3992" i="1"/>
  <c r="J3992" i="1" s="1"/>
  <c r="I3988" i="1"/>
  <c r="I3984" i="1"/>
  <c r="J3984" i="1" s="1"/>
  <c r="I3980" i="1"/>
  <c r="I3976" i="1"/>
  <c r="J3976" i="1" s="1"/>
  <c r="I3972" i="1"/>
  <c r="I3968" i="1"/>
  <c r="I3964" i="1"/>
  <c r="I3960" i="1"/>
  <c r="J3960" i="1" s="1"/>
  <c r="I3956" i="1"/>
  <c r="I3952" i="1"/>
  <c r="J3952" i="1" s="1"/>
  <c r="I3948" i="1"/>
  <c r="I3944" i="1"/>
  <c r="J3944" i="1" s="1"/>
  <c r="I3940" i="1"/>
  <c r="I3936" i="1"/>
  <c r="J3936" i="1" s="1"/>
  <c r="I3932" i="1"/>
  <c r="I3928" i="1"/>
  <c r="J3928" i="1" s="1"/>
  <c r="I3924" i="1"/>
  <c r="I3920" i="1"/>
  <c r="J3920" i="1" s="1"/>
  <c r="I3916" i="1"/>
  <c r="I3912" i="1"/>
  <c r="J3912" i="1" s="1"/>
  <c r="I3908" i="1"/>
  <c r="I3904" i="1"/>
  <c r="I3900" i="1"/>
  <c r="I3896" i="1"/>
  <c r="J3896" i="1" s="1"/>
  <c r="I3892" i="1"/>
  <c r="I3888" i="1"/>
  <c r="J3888" i="1" s="1"/>
  <c r="I3884" i="1"/>
  <c r="I3880" i="1"/>
  <c r="J3880" i="1" s="1"/>
  <c r="I3876" i="1"/>
  <c r="I3872" i="1"/>
  <c r="J3872" i="1" s="1"/>
  <c r="I3868" i="1"/>
  <c r="I3864" i="1"/>
  <c r="J3864" i="1" s="1"/>
  <c r="I3860" i="1"/>
  <c r="I3856" i="1"/>
  <c r="J3856" i="1" s="1"/>
  <c r="I3852" i="1"/>
  <c r="I3848" i="1"/>
  <c r="J3848" i="1" s="1"/>
  <c r="I3844" i="1"/>
  <c r="I3840" i="1"/>
  <c r="I3836" i="1"/>
  <c r="I3832" i="1"/>
  <c r="J3832" i="1" s="1"/>
  <c r="I3828" i="1"/>
  <c r="I3824" i="1"/>
  <c r="J3824" i="1" s="1"/>
  <c r="I3820" i="1"/>
  <c r="I3816" i="1"/>
  <c r="J3816" i="1" s="1"/>
  <c r="I3812" i="1"/>
  <c r="I3808" i="1"/>
  <c r="J3808" i="1" s="1"/>
  <c r="I3804" i="1"/>
  <c r="I3800" i="1"/>
  <c r="J3800" i="1" s="1"/>
  <c r="I3796" i="1"/>
  <c r="I3792" i="1"/>
  <c r="J3792" i="1" s="1"/>
  <c r="I3788" i="1"/>
  <c r="I3784" i="1"/>
  <c r="J3784" i="1" s="1"/>
  <c r="I3780" i="1"/>
  <c r="I3776" i="1"/>
  <c r="I3772" i="1"/>
  <c r="I3768" i="1"/>
  <c r="J3768" i="1" s="1"/>
  <c r="I3764" i="1"/>
  <c r="I3760" i="1"/>
  <c r="J3760" i="1" s="1"/>
  <c r="I3756" i="1"/>
  <c r="I3752" i="1"/>
  <c r="J3752" i="1" s="1"/>
  <c r="I3748" i="1"/>
  <c r="I3744" i="1"/>
  <c r="J3744" i="1" s="1"/>
  <c r="I3740" i="1"/>
  <c r="I3736" i="1"/>
  <c r="J3736" i="1" s="1"/>
  <c r="I3732" i="1"/>
  <c r="I3728" i="1"/>
  <c r="J3728" i="1" s="1"/>
  <c r="I3724" i="1"/>
  <c r="I3720" i="1"/>
  <c r="J3720" i="1" s="1"/>
  <c r="I3716" i="1"/>
  <c r="I3712" i="1"/>
  <c r="I3708" i="1"/>
  <c r="I3704" i="1"/>
  <c r="J3704" i="1" s="1"/>
  <c r="I3700" i="1"/>
  <c r="I3696" i="1"/>
  <c r="J3696" i="1" s="1"/>
  <c r="I3692" i="1"/>
  <c r="I3688" i="1"/>
  <c r="J3688" i="1" s="1"/>
  <c r="I3684" i="1"/>
  <c r="I3680" i="1"/>
  <c r="J3680" i="1" s="1"/>
  <c r="I3676" i="1"/>
  <c r="I3672" i="1"/>
  <c r="J3672" i="1" s="1"/>
  <c r="I3668" i="1"/>
  <c r="I3664" i="1"/>
  <c r="J3664" i="1" s="1"/>
  <c r="I3660" i="1"/>
  <c r="I3656" i="1"/>
  <c r="J3656" i="1" s="1"/>
  <c r="I3652" i="1"/>
  <c r="I3648" i="1"/>
  <c r="I3644" i="1"/>
  <c r="I3640" i="1"/>
  <c r="J3640" i="1" s="1"/>
  <c r="I3636" i="1"/>
  <c r="I3632" i="1"/>
  <c r="J3632" i="1" s="1"/>
  <c r="I3628" i="1"/>
  <c r="I3624" i="1"/>
  <c r="J3624" i="1" s="1"/>
  <c r="I3620" i="1"/>
  <c r="I3616" i="1"/>
  <c r="J3616" i="1" s="1"/>
  <c r="I3612" i="1"/>
  <c r="I3608" i="1"/>
  <c r="J3608" i="1" s="1"/>
  <c r="I3604" i="1"/>
  <c r="I3600" i="1"/>
  <c r="J3600" i="1" s="1"/>
  <c r="I3596" i="1"/>
  <c r="I3592" i="1"/>
  <c r="J3592" i="1" s="1"/>
  <c r="I3588" i="1"/>
  <c r="I3584" i="1"/>
  <c r="I3580" i="1"/>
  <c r="I3576" i="1"/>
  <c r="J3576" i="1" s="1"/>
  <c r="I3572" i="1"/>
  <c r="I3568" i="1"/>
  <c r="J3568" i="1" s="1"/>
  <c r="I3564" i="1"/>
  <c r="I3560" i="1"/>
  <c r="J3560" i="1" s="1"/>
  <c r="I3556" i="1"/>
  <c r="I3552" i="1"/>
  <c r="J3552" i="1" s="1"/>
  <c r="I3548" i="1"/>
  <c r="I3544" i="1"/>
  <c r="J3544" i="1" s="1"/>
  <c r="I3540" i="1"/>
  <c r="I3536" i="1"/>
  <c r="J3536" i="1" s="1"/>
  <c r="I3532" i="1"/>
  <c r="I3528" i="1"/>
  <c r="J3528" i="1" s="1"/>
  <c r="I3524" i="1"/>
  <c r="I3520" i="1"/>
  <c r="I3516" i="1"/>
  <c r="I3512" i="1"/>
  <c r="J3512" i="1" s="1"/>
  <c r="I3508" i="1"/>
  <c r="I3504" i="1"/>
  <c r="J3504" i="1" s="1"/>
  <c r="I3500" i="1"/>
  <c r="I3496" i="1"/>
  <c r="J3496" i="1" s="1"/>
  <c r="I3492" i="1"/>
  <c r="I3488" i="1"/>
  <c r="J3488" i="1" s="1"/>
  <c r="I3484" i="1"/>
  <c r="I3480" i="1"/>
  <c r="J3480" i="1" s="1"/>
  <c r="I3476" i="1"/>
  <c r="I3472" i="1"/>
  <c r="J3472" i="1" s="1"/>
  <c r="I3468" i="1"/>
  <c r="I3464" i="1"/>
  <c r="J3464" i="1" s="1"/>
  <c r="I3460" i="1"/>
  <c r="I3456" i="1"/>
  <c r="I3452" i="1"/>
  <c r="I3448" i="1"/>
  <c r="J3448" i="1" s="1"/>
  <c r="I3444" i="1"/>
  <c r="I3440" i="1"/>
  <c r="J3440" i="1" s="1"/>
  <c r="I3436" i="1"/>
  <c r="I3432" i="1"/>
  <c r="J3432" i="1" s="1"/>
  <c r="I3428" i="1"/>
  <c r="I3424" i="1"/>
  <c r="J3424" i="1" s="1"/>
  <c r="I3420" i="1"/>
  <c r="I3416" i="1"/>
  <c r="J3416" i="1" s="1"/>
  <c r="I3412" i="1"/>
  <c r="I3408" i="1"/>
  <c r="J3408" i="1" s="1"/>
  <c r="I3404" i="1"/>
  <c r="I3400" i="1"/>
  <c r="J3400" i="1" s="1"/>
  <c r="I3396" i="1"/>
  <c r="I3392" i="1"/>
  <c r="I3388" i="1"/>
  <c r="I3384" i="1"/>
  <c r="J3384" i="1" s="1"/>
  <c r="I3380" i="1"/>
  <c r="I3376" i="1"/>
  <c r="J3376" i="1" s="1"/>
  <c r="I3372" i="1"/>
  <c r="I3368" i="1"/>
  <c r="J3368" i="1" s="1"/>
  <c r="I3364" i="1"/>
  <c r="I3360" i="1"/>
  <c r="J3360" i="1" s="1"/>
  <c r="I3356" i="1"/>
  <c r="I3352" i="1"/>
  <c r="J3352" i="1" s="1"/>
  <c r="I3348" i="1"/>
  <c r="I3344" i="1"/>
  <c r="J3344" i="1" s="1"/>
  <c r="I3340" i="1"/>
  <c r="I3336" i="1"/>
  <c r="J3336" i="1" s="1"/>
  <c r="I3332" i="1"/>
  <c r="I3328" i="1"/>
  <c r="I3324" i="1"/>
  <c r="I3320" i="1"/>
  <c r="J3320" i="1" s="1"/>
  <c r="I3316" i="1"/>
  <c r="I3312" i="1"/>
  <c r="J3312" i="1" s="1"/>
  <c r="I3308" i="1"/>
  <c r="I3304" i="1"/>
  <c r="J3304" i="1" s="1"/>
  <c r="I3300" i="1"/>
  <c r="I3296" i="1"/>
  <c r="J3296" i="1" s="1"/>
  <c r="I3292" i="1"/>
  <c r="I3288" i="1"/>
  <c r="J3288" i="1" s="1"/>
  <c r="I3284" i="1"/>
  <c r="I3280" i="1"/>
  <c r="J3280" i="1" s="1"/>
  <c r="I3276" i="1"/>
  <c r="I3272" i="1"/>
  <c r="J3272" i="1" s="1"/>
  <c r="I3268" i="1"/>
  <c r="I3264" i="1"/>
  <c r="I3260" i="1"/>
  <c r="I3256" i="1"/>
  <c r="J3256" i="1" s="1"/>
  <c r="I3252" i="1"/>
  <c r="I3248" i="1"/>
  <c r="J3248" i="1" s="1"/>
  <c r="I3244" i="1"/>
  <c r="I3240" i="1"/>
  <c r="J3240" i="1" s="1"/>
  <c r="I3236" i="1"/>
  <c r="I3232" i="1"/>
  <c r="J3232" i="1" s="1"/>
  <c r="I3228" i="1"/>
  <c r="I3224" i="1"/>
  <c r="J3224" i="1" s="1"/>
  <c r="I3220" i="1"/>
  <c r="I3216" i="1"/>
  <c r="J3216" i="1" s="1"/>
  <c r="I3212" i="1"/>
  <c r="I3208" i="1"/>
  <c r="J3208" i="1" s="1"/>
  <c r="I3204" i="1"/>
  <c r="I3200" i="1"/>
  <c r="I3196" i="1"/>
  <c r="I3192" i="1"/>
  <c r="J3192" i="1" s="1"/>
  <c r="I3188" i="1"/>
  <c r="I3184" i="1"/>
  <c r="J3184" i="1" s="1"/>
  <c r="I3180" i="1"/>
  <c r="I3176" i="1"/>
  <c r="J3176" i="1" s="1"/>
  <c r="I3172" i="1"/>
  <c r="I3168" i="1"/>
  <c r="J3168" i="1" s="1"/>
  <c r="I3164" i="1"/>
  <c r="I3160" i="1"/>
  <c r="J3160" i="1" s="1"/>
  <c r="I3156" i="1"/>
  <c r="I3152" i="1"/>
  <c r="J3152" i="1" s="1"/>
  <c r="I3148" i="1"/>
  <c r="I3144" i="1"/>
  <c r="J3144" i="1" s="1"/>
  <c r="I3140" i="1"/>
  <c r="I3136" i="1"/>
  <c r="I3132" i="1"/>
  <c r="I3128" i="1"/>
  <c r="J3128" i="1" s="1"/>
  <c r="I3124" i="1"/>
  <c r="I3120" i="1"/>
  <c r="J3120" i="1" s="1"/>
  <c r="I3116" i="1"/>
  <c r="I3112" i="1"/>
  <c r="J3112" i="1" s="1"/>
  <c r="I3108" i="1"/>
  <c r="I3104" i="1"/>
  <c r="J3104" i="1" s="1"/>
  <c r="I3100" i="1"/>
  <c r="I3096" i="1"/>
  <c r="J3096" i="1" s="1"/>
  <c r="I3092" i="1"/>
  <c r="I3088" i="1"/>
  <c r="I3084" i="1"/>
  <c r="I3080" i="1"/>
  <c r="J3080" i="1" s="1"/>
  <c r="I3076" i="1"/>
  <c r="I3072" i="1"/>
  <c r="I3068" i="1"/>
  <c r="I3064" i="1"/>
  <c r="J3064" i="1" s="1"/>
  <c r="I3060" i="1"/>
  <c r="I3056" i="1"/>
  <c r="I3052" i="1"/>
  <c r="I3048" i="1"/>
  <c r="J3048" i="1" s="1"/>
  <c r="I3044" i="1"/>
  <c r="I3040" i="1"/>
  <c r="I3036" i="1"/>
  <c r="I3032" i="1"/>
  <c r="J3032" i="1" s="1"/>
  <c r="I3028" i="1"/>
  <c r="I3024" i="1"/>
  <c r="I3020" i="1"/>
  <c r="I3016" i="1"/>
  <c r="J3016" i="1" s="1"/>
  <c r="I3012" i="1"/>
  <c r="I3008" i="1"/>
  <c r="I3004" i="1"/>
  <c r="I3000" i="1"/>
  <c r="J3000" i="1" s="1"/>
  <c r="I2996" i="1"/>
  <c r="I2992" i="1"/>
  <c r="I2988" i="1"/>
  <c r="I2984" i="1"/>
  <c r="J2984" i="1" s="1"/>
  <c r="I2980" i="1"/>
  <c r="I2976" i="1"/>
  <c r="I2972" i="1"/>
  <c r="I2968" i="1"/>
  <c r="J2968" i="1" s="1"/>
  <c r="I2964" i="1"/>
  <c r="I2960" i="1"/>
  <c r="I2956" i="1"/>
  <c r="I2952" i="1"/>
  <c r="J2952" i="1" s="1"/>
  <c r="I2948" i="1"/>
  <c r="I2944" i="1"/>
  <c r="I2940" i="1"/>
  <c r="I2936" i="1"/>
  <c r="J2936" i="1" s="1"/>
  <c r="I2932" i="1"/>
  <c r="I2928" i="1"/>
  <c r="I2924" i="1"/>
  <c r="I2920" i="1"/>
  <c r="J2920" i="1" s="1"/>
  <c r="I2916" i="1"/>
  <c r="I2912" i="1"/>
  <c r="I2908" i="1"/>
  <c r="I2904" i="1"/>
  <c r="J2904" i="1" s="1"/>
  <c r="I2900" i="1"/>
  <c r="I2896" i="1"/>
  <c r="I2892" i="1"/>
  <c r="I2888" i="1"/>
  <c r="J2888" i="1" s="1"/>
  <c r="I2884" i="1"/>
  <c r="I2880" i="1"/>
  <c r="I2876" i="1"/>
  <c r="I2872" i="1"/>
  <c r="J2872" i="1" s="1"/>
  <c r="I2868" i="1"/>
  <c r="I2864" i="1"/>
  <c r="I2860" i="1"/>
  <c r="I2856" i="1"/>
  <c r="J2856" i="1" s="1"/>
  <c r="I2852" i="1"/>
  <c r="I2848" i="1"/>
  <c r="I2844" i="1"/>
  <c r="I4459" i="1"/>
  <c r="J4459" i="1" s="1"/>
  <c r="I4455" i="1"/>
  <c r="I4451" i="1"/>
  <c r="I4447" i="1"/>
  <c r="I4443" i="1"/>
  <c r="J4443" i="1" s="1"/>
  <c r="I4439" i="1"/>
  <c r="I4435" i="1"/>
  <c r="J4435" i="1" s="1"/>
  <c r="I4431" i="1"/>
  <c r="I4427" i="1"/>
  <c r="J4427" i="1" s="1"/>
  <c r="I4423" i="1"/>
  <c r="I4419" i="1"/>
  <c r="I4415" i="1"/>
  <c r="I4411" i="1"/>
  <c r="J4411" i="1" s="1"/>
  <c r="I4407" i="1"/>
  <c r="I4403" i="1"/>
  <c r="I4399" i="1"/>
  <c r="I4395" i="1"/>
  <c r="J4395" i="1" s="1"/>
  <c r="I4391" i="1"/>
  <c r="I4387" i="1"/>
  <c r="I4383" i="1"/>
  <c r="I4379" i="1"/>
  <c r="J4379" i="1" s="1"/>
  <c r="I4375" i="1"/>
  <c r="I4371" i="1"/>
  <c r="J4371" i="1" s="1"/>
  <c r="I4367" i="1"/>
  <c r="I4363" i="1"/>
  <c r="J4363" i="1" s="1"/>
  <c r="I4359" i="1"/>
  <c r="I4355" i="1"/>
  <c r="I4351" i="1"/>
  <c r="I4347" i="1"/>
  <c r="J4347" i="1" s="1"/>
  <c r="I4343" i="1"/>
  <c r="I4339" i="1"/>
  <c r="I4335" i="1"/>
  <c r="I4331" i="1"/>
  <c r="J4331" i="1" s="1"/>
  <c r="I4327" i="1"/>
  <c r="I4323" i="1"/>
  <c r="I4319" i="1"/>
  <c r="I4315" i="1"/>
  <c r="J4315" i="1" s="1"/>
  <c r="I4311" i="1"/>
  <c r="I4307" i="1"/>
  <c r="J4307" i="1" s="1"/>
  <c r="I4303" i="1"/>
  <c r="I4299" i="1"/>
  <c r="J4299" i="1" s="1"/>
  <c r="I4295" i="1"/>
  <c r="I4291" i="1"/>
  <c r="I4287" i="1"/>
  <c r="I4283" i="1"/>
  <c r="J4283" i="1" s="1"/>
  <c r="I4279" i="1"/>
  <c r="I4275" i="1"/>
  <c r="I4271" i="1"/>
  <c r="I4267" i="1"/>
  <c r="J4267" i="1" s="1"/>
  <c r="I4263" i="1"/>
  <c r="I4259" i="1"/>
  <c r="I4255" i="1"/>
  <c r="I4251" i="1"/>
  <c r="J4251" i="1" s="1"/>
  <c r="I4247" i="1"/>
  <c r="I4243" i="1"/>
  <c r="J4243" i="1" s="1"/>
  <c r="I4239" i="1"/>
  <c r="I4235" i="1"/>
  <c r="J4235" i="1" s="1"/>
  <c r="I4231" i="1"/>
  <c r="I4227" i="1"/>
  <c r="I4223" i="1"/>
  <c r="I4219" i="1"/>
  <c r="J4219" i="1" s="1"/>
  <c r="I4215" i="1"/>
  <c r="I4211" i="1"/>
  <c r="I4207" i="1"/>
  <c r="I4203" i="1"/>
  <c r="J4203" i="1" s="1"/>
  <c r="I4199" i="1"/>
  <c r="I4195" i="1"/>
  <c r="I4191" i="1"/>
  <c r="I4187" i="1"/>
  <c r="J4187" i="1" s="1"/>
  <c r="I4183" i="1"/>
  <c r="I4179" i="1"/>
  <c r="J4179" i="1" s="1"/>
  <c r="I4175" i="1"/>
  <c r="I4171" i="1"/>
  <c r="J4171" i="1" s="1"/>
  <c r="I4167" i="1"/>
  <c r="I4163" i="1"/>
  <c r="I4159" i="1"/>
  <c r="I4155" i="1"/>
  <c r="J4155" i="1" s="1"/>
  <c r="I4151" i="1"/>
  <c r="I4147" i="1"/>
  <c r="I4143" i="1"/>
  <c r="I4139" i="1"/>
  <c r="J4139" i="1" s="1"/>
  <c r="I4135" i="1"/>
  <c r="I4131" i="1"/>
  <c r="I4127" i="1"/>
  <c r="I4123" i="1"/>
  <c r="J4123" i="1" s="1"/>
  <c r="I4119" i="1"/>
  <c r="I4115" i="1"/>
  <c r="J4115" i="1" s="1"/>
  <c r="I4111" i="1"/>
  <c r="I4107" i="1"/>
  <c r="J4107" i="1" s="1"/>
  <c r="I4103" i="1"/>
  <c r="I4099" i="1"/>
  <c r="I4095" i="1"/>
  <c r="I4091" i="1"/>
  <c r="J4091" i="1" s="1"/>
  <c r="I4087" i="1"/>
  <c r="I4083" i="1"/>
  <c r="I4079" i="1"/>
  <c r="I4075" i="1"/>
  <c r="J4075" i="1" s="1"/>
  <c r="I4071" i="1"/>
  <c r="I4067" i="1"/>
  <c r="I4063" i="1"/>
  <c r="I4059" i="1"/>
  <c r="J4059" i="1" s="1"/>
  <c r="I4055" i="1"/>
  <c r="I4051" i="1"/>
  <c r="J4051" i="1" s="1"/>
  <c r="I4047" i="1"/>
  <c r="I4043" i="1"/>
  <c r="J4043" i="1" s="1"/>
  <c r="I4039" i="1"/>
  <c r="I4035" i="1"/>
  <c r="I4031" i="1"/>
  <c r="I4027" i="1"/>
  <c r="J4027" i="1" s="1"/>
  <c r="I4023" i="1"/>
  <c r="I4019" i="1"/>
  <c r="I4015" i="1"/>
  <c r="I4011" i="1"/>
  <c r="J4011" i="1" s="1"/>
  <c r="I4007" i="1"/>
  <c r="I4003" i="1"/>
  <c r="I3999" i="1"/>
  <c r="I3995" i="1"/>
  <c r="J3995" i="1" s="1"/>
  <c r="I3991" i="1"/>
  <c r="I3987" i="1"/>
  <c r="J3987" i="1" s="1"/>
  <c r="I3983" i="1"/>
  <c r="I3979" i="1"/>
  <c r="J3979" i="1" s="1"/>
  <c r="I3975" i="1"/>
  <c r="I3971" i="1"/>
  <c r="I3967" i="1"/>
  <c r="I3963" i="1"/>
  <c r="J3963" i="1" s="1"/>
  <c r="I3959" i="1"/>
  <c r="I3955" i="1"/>
  <c r="I3951" i="1"/>
  <c r="I3947" i="1"/>
  <c r="J3947" i="1" s="1"/>
  <c r="I3943" i="1"/>
  <c r="I3939" i="1"/>
  <c r="I3935" i="1"/>
  <c r="I3931" i="1"/>
  <c r="J3931" i="1" s="1"/>
  <c r="I3927" i="1"/>
  <c r="I3923" i="1"/>
  <c r="J3923" i="1" s="1"/>
  <c r="I3919" i="1"/>
  <c r="I3915" i="1"/>
  <c r="J3915" i="1" s="1"/>
  <c r="I3911" i="1"/>
  <c r="I3907" i="1"/>
  <c r="I3903" i="1"/>
  <c r="I3899" i="1"/>
  <c r="J3899" i="1" s="1"/>
  <c r="I3895" i="1"/>
  <c r="I3891" i="1"/>
  <c r="I3887" i="1"/>
  <c r="I3883" i="1"/>
  <c r="J3883" i="1" s="1"/>
  <c r="I3879" i="1"/>
  <c r="I3875" i="1"/>
  <c r="I3871" i="1"/>
  <c r="I3867" i="1"/>
  <c r="J3867" i="1" s="1"/>
  <c r="I3863" i="1"/>
  <c r="I3859" i="1"/>
  <c r="J3859" i="1" s="1"/>
  <c r="I3855" i="1"/>
  <c r="I3851" i="1"/>
  <c r="J3851" i="1" s="1"/>
  <c r="I3847" i="1"/>
  <c r="I3843" i="1"/>
  <c r="I3839" i="1"/>
  <c r="I3835" i="1"/>
  <c r="J3835" i="1" s="1"/>
  <c r="I3831" i="1"/>
  <c r="I3827" i="1"/>
  <c r="I3823" i="1"/>
  <c r="I3819" i="1"/>
  <c r="J3819" i="1" s="1"/>
  <c r="I3815" i="1"/>
  <c r="I3811" i="1"/>
  <c r="I3807" i="1"/>
  <c r="I3803" i="1"/>
  <c r="J3803" i="1" s="1"/>
  <c r="I3799" i="1"/>
  <c r="I3795" i="1"/>
  <c r="J3795" i="1" s="1"/>
  <c r="I3791" i="1"/>
  <c r="I3787" i="1"/>
  <c r="J3787" i="1" s="1"/>
  <c r="I3783" i="1"/>
  <c r="I3779" i="1"/>
  <c r="I3775" i="1"/>
  <c r="I3771" i="1"/>
  <c r="J3771" i="1" s="1"/>
  <c r="I3767" i="1"/>
  <c r="I3763" i="1"/>
  <c r="I3759" i="1"/>
  <c r="I3755" i="1"/>
  <c r="J3755" i="1" s="1"/>
  <c r="I3751" i="1"/>
  <c r="I3747" i="1"/>
  <c r="I3743" i="1"/>
  <c r="I3739" i="1"/>
  <c r="J3739" i="1" s="1"/>
  <c r="I3735" i="1"/>
  <c r="I3731" i="1"/>
  <c r="J3731" i="1" s="1"/>
  <c r="I3727" i="1"/>
  <c r="I3723" i="1"/>
  <c r="J3723" i="1" s="1"/>
  <c r="I3719" i="1"/>
  <c r="I3715" i="1"/>
  <c r="I3711" i="1"/>
  <c r="I3707" i="1"/>
  <c r="J3707" i="1" s="1"/>
  <c r="I3703" i="1"/>
  <c r="I3699" i="1"/>
  <c r="I3695" i="1"/>
  <c r="I3691" i="1"/>
  <c r="J3691" i="1" s="1"/>
  <c r="I3687" i="1"/>
  <c r="I3683" i="1"/>
  <c r="I3679" i="1"/>
  <c r="I3675" i="1"/>
  <c r="J3675" i="1" s="1"/>
  <c r="I3671" i="1"/>
  <c r="I3667" i="1"/>
  <c r="J3667" i="1" s="1"/>
  <c r="I3663" i="1"/>
  <c r="I3659" i="1"/>
  <c r="J3659" i="1" s="1"/>
  <c r="I3655" i="1"/>
  <c r="I3651" i="1"/>
  <c r="I3647" i="1"/>
  <c r="I3643" i="1"/>
  <c r="J3643" i="1" s="1"/>
  <c r="I3639" i="1"/>
  <c r="I3635" i="1"/>
  <c r="I3631" i="1"/>
  <c r="I3627" i="1"/>
  <c r="J3627" i="1" s="1"/>
  <c r="I3623" i="1"/>
  <c r="I3619" i="1"/>
  <c r="I3615" i="1"/>
  <c r="I3611" i="1"/>
  <c r="J3611" i="1" s="1"/>
  <c r="I3607" i="1"/>
  <c r="I3603" i="1"/>
  <c r="J3603" i="1" s="1"/>
  <c r="I3599" i="1"/>
  <c r="I3595" i="1"/>
  <c r="J3595" i="1" s="1"/>
  <c r="I3591" i="1"/>
  <c r="I3587" i="1"/>
  <c r="I3583" i="1"/>
  <c r="I3579" i="1"/>
  <c r="J3579" i="1" s="1"/>
  <c r="I3575" i="1"/>
  <c r="I3571" i="1"/>
  <c r="I3567" i="1"/>
  <c r="I3563" i="1"/>
  <c r="J3563" i="1" s="1"/>
  <c r="I3559" i="1"/>
  <c r="I3555" i="1"/>
  <c r="I3551" i="1"/>
  <c r="I3547" i="1"/>
  <c r="J3547" i="1" s="1"/>
  <c r="I3543" i="1"/>
  <c r="I3539" i="1"/>
  <c r="J3539" i="1" s="1"/>
  <c r="I3535" i="1"/>
  <c r="I3531" i="1"/>
  <c r="J3531" i="1" s="1"/>
  <c r="I3527" i="1"/>
  <c r="I3523" i="1"/>
  <c r="I3519" i="1"/>
  <c r="I3515" i="1"/>
  <c r="J3515" i="1" s="1"/>
  <c r="I3511" i="1"/>
  <c r="I3507" i="1"/>
  <c r="I3503" i="1"/>
  <c r="I3499" i="1"/>
  <c r="J3499" i="1" s="1"/>
  <c r="I3495" i="1"/>
  <c r="I3491" i="1"/>
  <c r="I3487" i="1"/>
  <c r="I3483" i="1"/>
  <c r="J3483" i="1" s="1"/>
  <c r="I3479" i="1"/>
  <c r="I3475" i="1"/>
  <c r="J3475" i="1" s="1"/>
  <c r="I3471" i="1"/>
  <c r="I3467" i="1"/>
  <c r="J3467" i="1" s="1"/>
  <c r="I3463" i="1"/>
  <c r="I3459" i="1"/>
  <c r="I3455" i="1"/>
  <c r="I3451" i="1"/>
  <c r="J3451" i="1" s="1"/>
  <c r="I3447" i="1"/>
  <c r="I3443" i="1"/>
  <c r="I3439" i="1"/>
  <c r="I3435" i="1"/>
  <c r="J3435" i="1" s="1"/>
  <c r="I3431" i="1"/>
  <c r="I3427" i="1"/>
  <c r="I3423" i="1"/>
  <c r="I3419" i="1"/>
  <c r="J3419" i="1" s="1"/>
  <c r="I3415" i="1"/>
  <c r="I3411" i="1"/>
  <c r="J3411" i="1" s="1"/>
  <c r="I3407" i="1"/>
  <c r="I3403" i="1"/>
  <c r="J3403" i="1" s="1"/>
  <c r="I3399" i="1"/>
  <c r="I3395" i="1"/>
  <c r="I3391" i="1"/>
  <c r="I3387" i="1"/>
  <c r="J3387" i="1" s="1"/>
  <c r="I3383" i="1"/>
  <c r="I3379" i="1"/>
  <c r="I3375" i="1"/>
  <c r="I3371" i="1"/>
  <c r="J3371" i="1" s="1"/>
  <c r="I3367" i="1"/>
  <c r="I3363" i="1"/>
  <c r="I3359" i="1"/>
  <c r="I3355" i="1"/>
  <c r="J3355" i="1" s="1"/>
  <c r="I3351" i="1"/>
  <c r="I3347" i="1"/>
  <c r="J3347" i="1" s="1"/>
  <c r="I3343" i="1"/>
  <c r="I3339" i="1"/>
  <c r="J3339" i="1" s="1"/>
  <c r="I3335" i="1"/>
  <c r="I3331" i="1"/>
  <c r="I3327" i="1"/>
  <c r="I3323" i="1"/>
  <c r="J3323" i="1" s="1"/>
  <c r="I3319" i="1"/>
  <c r="I3315" i="1"/>
  <c r="I3311" i="1"/>
  <c r="I3307" i="1"/>
  <c r="J3307" i="1" s="1"/>
  <c r="I3303" i="1"/>
  <c r="I3299" i="1"/>
  <c r="I3295" i="1"/>
  <c r="I3291" i="1"/>
  <c r="J3291" i="1" s="1"/>
  <c r="I3287" i="1"/>
  <c r="I3283" i="1"/>
  <c r="J3283" i="1" s="1"/>
  <c r="I3279" i="1"/>
  <c r="I3275" i="1"/>
  <c r="J3275" i="1" s="1"/>
  <c r="I3271" i="1"/>
  <c r="I3267" i="1"/>
  <c r="I3263" i="1"/>
  <c r="I3259" i="1"/>
  <c r="J3259" i="1" s="1"/>
  <c r="I3255" i="1"/>
  <c r="I3251" i="1"/>
  <c r="I3247" i="1"/>
  <c r="I3243" i="1"/>
  <c r="J3243" i="1" s="1"/>
  <c r="I3239" i="1"/>
  <c r="I3235" i="1"/>
  <c r="I3231" i="1"/>
  <c r="I3227" i="1"/>
  <c r="J3227" i="1" s="1"/>
  <c r="I3223" i="1"/>
  <c r="I3219" i="1"/>
  <c r="J3219" i="1" s="1"/>
  <c r="I3215" i="1"/>
  <c r="I3211" i="1"/>
  <c r="J3211" i="1" s="1"/>
  <c r="I3207" i="1"/>
  <c r="I3203" i="1"/>
  <c r="I3199" i="1"/>
  <c r="I3195" i="1"/>
  <c r="J3195" i="1" s="1"/>
  <c r="I3191" i="1"/>
  <c r="I3187" i="1"/>
  <c r="I3183" i="1"/>
  <c r="I3179" i="1"/>
  <c r="J3179" i="1" s="1"/>
  <c r="I3175" i="1"/>
  <c r="I3171" i="1"/>
  <c r="I3167" i="1"/>
  <c r="I3163" i="1"/>
  <c r="J3163" i="1" s="1"/>
  <c r="I3159" i="1"/>
  <c r="I3155" i="1"/>
  <c r="J3155" i="1" s="1"/>
  <c r="I3151" i="1"/>
  <c r="I3147" i="1"/>
  <c r="J3147" i="1" s="1"/>
  <c r="I3143" i="1"/>
  <c r="I3139" i="1"/>
  <c r="I3135" i="1"/>
  <c r="I3131" i="1"/>
  <c r="J3131" i="1" s="1"/>
  <c r="I3127" i="1"/>
  <c r="I3123" i="1"/>
  <c r="I3119" i="1"/>
  <c r="I3115" i="1"/>
  <c r="J3115" i="1" s="1"/>
  <c r="I3111" i="1"/>
  <c r="I3107" i="1"/>
  <c r="I3746" i="1"/>
  <c r="I3742" i="1"/>
  <c r="J3742" i="1" s="1"/>
  <c r="I3738" i="1"/>
  <c r="I3734" i="1"/>
  <c r="I3730" i="1"/>
  <c r="I3726" i="1"/>
  <c r="J3726" i="1" s="1"/>
  <c r="I3722" i="1"/>
  <c r="I3718" i="1"/>
  <c r="I3714" i="1"/>
  <c r="I3710" i="1"/>
  <c r="J3710" i="1" s="1"/>
  <c r="I3706" i="1"/>
  <c r="I3702" i="1"/>
  <c r="I3698" i="1"/>
  <c r="I3694" i="1"/>
  <c r="J3694" i="1" s="1"/>
  <c r="I3690" i="1"/>
  <c r="I3686" i="1"/>
  <c r="I3682" i="1"/>
  <c r="I3678" i="1"/>
  <c r="J3678" i="1" s="1"/>
  <c r="I3674" i="1"/>
  <c r="I3670" i="1"/>
  <c r="I3666" i="1"/>
  <c r="I3662" i="1"/>
  <c r="J3662" i="1" s="1"/>
  <c r="I3658" i="1"/>
  <c r="I3654" i="1"/>
  <c r="I3650" i="1"/>
  <c r="I3646" i="1"/>
  <c r="J3646" i="1" s="1"/>
  <c r="I3642" i="1"/>
  <c r="I3638" i="1"/>
  <c r="I3634" i="1"/>
  <c r="I3630" i="1"/>
  <c r="J3630" i="1" s="1"/>
  <c r="I3626" i="1"/>
  <c r="I3622" i="1"/>
  <c r="I3618" i="1"/>
  <c r="I3614" i="1"/>
  <c r="J3614" i="1" s="1"/>
  <c r="I3610" i="1"/>
  <c r="I3606" i="1"/>
  <c r="I3602" i="1"/>
  <c r="I3598" i="1"/>
  <c r="J3598" i="1" s="1"/>
  <c r="I3594" i="1"/>
  <c r="I3590" i="1"/>
  <c r="I3586" i="1"/>
  <c r="I3582" i="1"/>
  <c r="J3582" i="1" s="1"/>
  <c r="I3578" i="1"/>
  <c r="I3574" i="1"/>
  <c r="I3570" i="1"/>
  <c r="I3566" i="1"/>
  <c r="J3566" i="1" s="1"/>
  <c r="I3562" i="1"/>
  <c r="I3558" i="1"/>
  <c r="I3554" i="1"/>
  <c r="I3550" i="1"/>
  <c r="J3550" i="1" s="1"/>
  <c r="I3546" i="1"/>
  <c r="I3542" i="1"/>
  <c r="I3538" i="1"/>
  <c r="I3534" i="1"/>
  <c r="J3534" i="1" s="1"/>
  <c r="I3530" i="1"/>
  <c r="I3526" i="1"/>
  <c r="I3522" i="1"/>
  <c r="I3518" i="1"/>
  <c r="J3518" i="1" s="1"/>
  <c r="I3514" i="1"/>
  <c r="I3510" i="1"/>
  <c r="I3506" i="1"/>
  <c r="I3502" i="1"/>
  <c r="J3502" i="1" s="1"/>
  <c r="I3498" i="1"/>
  <c r="I3494" i="1"/>
  <c r="I3490" i="1"/>
  <c r="I3486" i="1"/>
  <c r="J3486" i="1" s="1"/>
  <c r="I3482" i="1"/>
  <c r="I3478" i="1"/>
  <c r="I3474" i="1"/>
  <c r="I3470" i="1"/>
  <c r="J3470" i="1" s="1"/>
  <c r="I3466" i="1"/>
  <c r="I3462" i="1"/>
  <c r="I3458" i="1"/>
  <c r="I3454" i="1"/>
  <c r="J3454" i="1" s="1"/>
  <c r="I3450" i="1"/>
  <c r="I3446" i="1"/>
  <c r="I3442" i="1"/>
  <c r="I3438" i="1"/>
  <c r="J3438" i="1" s="1"/>
  <c r="I3434" i="1"/>
  <c r="I3430" i="1"/>
  <c r="I3426" i="1"/>
  <c r="I3422" i="1"/>
  <c r="J3422" i="1" s="1"/>
  <c r="I3418" i="1"/>
  <c r="I3414" i="1"/>
  <c r="I3410" i="1"/>
  <c r="I3406" i="1"/>
  <c r="J3406" i="1" s="1"/>
  <c r="I3402" i="1"/>
  <c r="I3398" i="1"/>
  <c r="I3394" i="1"/>
  <c r="I3390" i="1"/>
  <c r="J3390" i="1" s="1"/>
  <c r="I3386" i="1"/>
  <c r="I3382" i="1"/>
  <c r="I3378" i="1"/>
  <c r="I3374" i="1"/>
  <c r="J3374" i="1" s="1"/>
  <c r="I3370" i="1"/>
  <c r="I3366" i="1"/>
  <c r="I3362" i="1"/>
  <c r="I3358" i="1"/>
  <c r="J3358" i="1" s="1"/>
  <c r="I3354" i="1"/>
  <c r="I3350" i="1"/>
  <c r="I3346" i="1"/>
  <c r="I3342" i="1"/>
  <c r="J3342" i="1" s="1"/>
  <c r="I3338" i="1"/>
  <c r="I3334" i="1"/>
  <c r="I3330" i="1"/>
  <c r="I3326" i="1"/>
  <c r="J3326" i="1" s="1"/>
  <c r="I3322" i="1"/>
  <c r="I3318" i="1"/>
  <c r="I3314" i="1"/>
  <c r="I3310" i="1"/>
  <c r="J3310" i="1" s="1"/>
  <c r="I3306" i="1"/>
  <c r="I3302" i="1"/>
  <c r="I3298" i="1"/>
  <c r="I3294" i="1"/>
  <c r="J3294" i="1" s="1"/>
  <c r="I3290" i="1"/>
  <c r="I3286" i="1"/>
  <c r="I3282" i="1"/>
  <c r="I3278" i="1"/>
  <c r="J3278" i="1" s="1"/>
  <c r="I3274" i="1"/>
  <c r="I3270" i="1"/>
  <c r="I3266" i="1"/>
  <c r="I3262" i="1"/>
  <c r="J3262" i="1" s="1"/>
  <c r="I3258" i="1"/>
  <c r="I3254" i="1"/>
  <c r="I3250" i="1"/>
  <c r="I3246" i="1"/>
  <c r="J3246" i="1" s="1"/>
  <c r="I3242" i="1"/>
  <c r="I3238" i="1"/>
  <c r="I3234" i="1"/>
  <c r="I3230" i="1"/>
  <c r="J3230" i="1" s="1"/>
  <c r="I3226" i="1"/>
  <c r="I3222" i="1"/>
  <c r="I3218" i="1"/>
  <c r="I3214" i="1"/>
  <c r="J3214" i="1" s="1"/>
  <c r="I3210" i="1"/>
  <c r="I3206" i="1"/>
  <c r="I3202" i="1"/>
  <c r="I3198" i="1"/>
  <c r="J3198" i="1" s="1"/>
  <c r="I3194" i="1"/>
  <c r="I3190" i="1"/>
  <c r="I3186" i="1"/>
  <c r="I3182" i="1"/>
  <c r="J3182" i="1" s="1"/>
  <c r="I3178" i="1"/>
  <c r="I3174" i="1"/>
  <c r="I3170" i="1"/>
  <c r="I3166" i="1"/>
  <c r="J3166" i="1" s="1"/>
  <c r="I3162" i="1"/>
  <c r="I3158" i="1"/>
  <c r="I3154" i="1"/>
  <c r="I3150" i="1"/>
  <c r="J3150" i="1" s="1"/>
  <c r="I3146" i="1"/>
  <c r="I3142" i="1"/>
  <c r="I3138" i="1"/>
  <c r="I3134" i="1"/>
  <c r="J3134" i="1" s="1"/>
  <c r="I3130" i="1"/>
  <c r="I3126" i="1"/>
  <c r="I3122" i="1"/>
  <c r="I3118" i="1"/>
  <c r="J3118" i="1" s="1"/>
  <c r="I3114" i="1"/>
  <c r="I3110" i="1"/>
  <c r="I3106" i="1"/>
  <c r="I3102" i="1"/>
  <c r="J3102" i="1" s="1"/>
  <c r="I3098" i="1"/>
  <c r="I3094" i="1"/>
  <c r="I3090" i="1"/>
  <c r="I3086" i="1"/>
  <c r="J3086" i="1" s="1"/>
  <c r="I3082" i="1"/>
  <c r="I3078" i="1"/>
  <c r="I3074" i="1"/>
  <c r="I3070" i="1"/>
  <c r="J3070" i="1" s="1"/>
  <c r="I3066" i="1"/>
  <c r="I3062" i="1"/>
  <c r="I3058" i="1"/>
  <c r="I3054" i="1"/>
  <c r="J3054" i="1" s="1"/>
  <c r="I3050" i="1"/>
  <c r="I3046" i="1"/>
  <c r="I3042" i="1"/>
  <c r="I3038" i="1"/>
  <c r="J3038" i="1" s="1"/>
  <c r="I3034" i="1"/>
  <c r="I3030" i="1"/>
  <c r="I3026" i="1"/>
  <c r="I3022" i="1"/>
  <c r="J3022" i="1" s="1"/>
  <c r="I3018" i="1"/>
  <c r="I3014" i="1"/>
  <c r="I3010" i="1"/>
  <c r="I3006" i="1"/>
  <c r="J3006" i="1" s="1"/>
  <c r="I3002" i="1"/>
  <c r="I2998" i="1"/>
  <c r="I2994" i="1"/>
  <c r="I2990" i="1"/>
  <c r="J2990" i="1" s="1"/>
  <c r="I2986" i="1"/>
  <c r="I2982" i="1"/>
  <c r="I2978" i="1"/>
  <c r="I2974" i="1"/>
  <c r="J2974" i="1" s="1"/>
  <c r="I2970" i="1"/>
  <c r="I2966" i="1"/>
  <c r="I2962" i="1"/>
  <c r="I2958" i="1"/>
  <c r="J2958" i="1" s="1"/>
  <c r="I2954" i="1"/>
  <c r="I2950" i="1"/>
  <c r="I2946" i="1"/>
  <c r="I2942" i="1"/>
  <c r="J2942" i="1" s="1"/>
  <c r="I2938" i="1"/>
  <c r="I2934" i="1"/>
  <c r="I2930" i="1"/>
  <c r="I2926" i="1"/>
  <c r="J2926" i="1" s="1"/>
  <c r="I2922" i="1"/>
  <c r="I2918" i="1"/>
  <c r="I2914" i="1"/>
  <c r="I2910" i="1"/>
  <c r="J2910" i="1" s="1"/>
  <c r="I2906" i="1"/>
  <c r="I2902" i="1"/>
  <c r="I2898" i="1"/>
  <c r="I2894" i="1"/>
  <c r="J2894" i="1" s="1"/>
  <c r="I2890" i="1"/>
  <c r="I2886" i="1"/>
  <c r="I2882" i="1"/>
  <c r="I2878" i="1"/>
  <c r="J2878" i="1" s="1"/>
  <c r="I2874" i="1"/>
  <c r="I2870" i="1"/>
  <c r="I2866" i="1"/>
  <c r="I2862" i="1"/>
  <c r="J2862" i="1" s="1"/>
  <c r="I2858" i="1"/>
  <c r="I2840" i="1"/>
  <c r="I2836" i="1"/>
  <c r="I2832" i="1"/>
  <c r="J2832" i="1" s="1"/>
  <c r="I2828" i="1"/>
  <c r="I2824" i="1"/>
  <c r="I2820" i="1"/>
  <c r="I2816" i="1"/>
  <c r="J2816" i="1" s="1"/>
  <c r="I2812" i="1"/>
  <c r="I2808" i="1"/>
  <c r="I2804" i="1"/>
  <c r="I2800" i="1"/>
  <c r="J2800" i="1" s="1"/>
  <c r="I2796" i="1"/>
  <c r="I2792" i="1"/>
  <c r="I2788" i="1"/>
  <c r="I2784" i="1"/>
  <c r="J2784" i="1" s="1"/>
  <c r="I2780" i="1"/>
  <c r="I2776" i="1"/>
  <c r="I2772" i="1"/>
  <c r="I2768" i="1"/>
  <c r="J2768" i="1" s="1"/>
  <c r="I2764" i="1"/>
  <c r="I2760" i="1"/>
  <c r="I2756" i="1"/>
  <c r="I2752" i="1"/>
  <c r="J2752" i="1" s="1"/>
  <c r="I2748" i="1"/>
  <c r="I2744" i="1"/>
  <c r="I2740" i="1"/>
  <c r="I2736" i="1"/>
  <c r="J2736" i="1" s="1"/>
  <c r="I2732" i="1"/>
  <c r="I2728" i="1"/>
  <c r="I2724" i="1"/>
  <c r="I2720" i="1"/>
  <c r="J2720" i="1" s="1"/>
  <c r="I2716" i="1"/>
  <c r="I2712" i="1"/>
  <c r="I2708" i="1"/>
  <c r="I2704" i="1"/>
  <c r="J2704" i="1" s="1"/>
  <c r="I2700" i="1"/>
  <c r="I2696" i="1"/>
  <c r="I2692" i="1"/>
  <c r="I2688" i="1"/>
  <c r="J2688" i="1" s="1"/>
  <c r="I2684" i="1"/>
  <c r="I2680" i="1"/>
  <c r="I2676" i="1"/>
  <c r="I2672" i="1"/>
  <c r="J2672" i="1" s="1"/>
  <c r="I2668" i="1"/>
  <c r="I2664" i="1"/>
  <c r="I2660" i="1"/>
  <c r="I2656" i="1"/>
  <c r="J2656" i="1" s="1"/>
  <c r="I2652" i="1"/>
  <c r="I2648" i="1"/>
  <c r="I2644" i="1"/>
  <c r="I2640" i="1"/>
  <c r="J2640" i="1" s="1"/>
  <c r="I2636" i="1"/>
  <c r="I2632" i="1"/>
  <c r="I2628" i="1"/>
  <c r="I2624" i="1"/>
  <c r="J2624" i="1" s="1"/>
  <c r="I2620" i="1"/>
  <c r="I2616" i="1"/>
  <c r="I2612" i="1"/>
  <c r="I2608" i="1"/>
  <c r="J2608" i="1" s="1"/>
  <c r="I2604" i="1"/>
  <c r="I2600" i="1"/>
  <c r="I2596" i="1"/>
  <c r="I2592" i="1"/>
  <c r="J2592" i="1" s="1"/>
  <c r="I2588" i="1"/>
  <c r="I2584" i="1"/>
  <c r="I2580" i="1"/>
  <c r="I2576" i="1"/>
  <c r="J2576" i="1" s="1"/>
  <c r="I2572" i="1"/>
  <c r="I2568" i="1"/>
  <c r="I2564" i="1"/>
  <c r="I2560" i="1"/>
  <c r="J2560" i="1" s="1"/>
  <c r="I2556" i="1"/>
  <c r="I2552" i="1"/>
  <c r="I2548" i="1"/>
  <c r="I2544" i="1"/>
  <c r="J2544" i="1" s="1"/>
  <c r="I2540" i="1"/>
  <c r="I2536" i="1"/>
  <c r="I2532" i="1"/>
  <c r="I2528" i="1"/>
  <c r="J2528" i="1" s="1"/>
  <c r="I2524" i="1"/>
  <c r="I2520" i="1"/>
  <c r="I2516" i="1"/>
  <c r="I2512" i="1"/>
  <c r="J2512" i="1" s="1"/>
  <c r="I2508" i="1"/>
  <c r="I2504" i="1"/>
  <c r="I2500" i="1"/>
  <c r="I2496" i="1"/>
  <c r="J2496" i="1" s="1"/>
  <c r="I2492" i="1"/>
  <c r="I2488" i="1"/>
  <c r="I2484" i="1"/>
  <c r="I2480" i="1"/>
  <c r="J2480" i="1" s="1"/>
  <c r="I2476" i="1"/>
  <c r="I2472" i="1"/>
  <c r="I2468" i="1"/>
  <c r="I2464" i="1"/>
  <c r="J2464" i="1" s="1"/>
  <c r="I2460" i="1"/>
  <c r="I2456" i="1"/>
  <c r="I2452" i="1"/>
  <c r="I2448" i="1"/>
  <c r="J2448" i="1" s="1"/>
  <c r="I2444" i="1"/>
  <c r="I2440" i="1"/>
  <c r="I2436" i="1"/>
  <c r="I2432" i="1"/>
  <c r="J2432" i="1" s="1"/>
  <c r="I2428" i="1"/>
  <c r="I2424" i="1"/>
  <c r="I2420" i="1"/>
  <c r="I2416" i="1"/>
  <c r="J2416" i="1" s="1"/>
  <c r="I2412" i="1"/>
  <c r="I2408" i="1"/>
  <c r="I2404" i="1"/>
  <c r="I2400" i="1"/>
  <c r="J2400" i="1" s="1"/>
  <c r="I2396" i="1"/>
  <c r="I2392" i="1"/>
  <c r="I2388" i="1"/>
  <c r="I2384" i="1"/>
  <c r="J2384" i="1" s="1"/>
  <c r="I2380" i="1"/>
  <c r="I2376" i="1"/>
  <c r="I2372" i="1"/>
  <c r="I2368" i="1"/>
  <c r="J2368" i="1" s="1"/>
  <c r="I2364" i="1"/>
  <c r="I2360" i="1"/>
  <c r="I2356" i="1"/>
  <c r="I2352" i="1"/>
  <c r="J2352" i="1" s="1"/>
  <c r="I2348" i="1"/>
  <c r="I2344" i="1"/>
  <c r="I2340" i="1"/>
  <c r="I2336" i="1"/>
  <c r="J2336" i="1" s="1"/>
  <c r="I2332" i="1"/>
  <c r="I2328" i="1"/>
  <c r="I2324" i="1"/>
  <c r="I2320" i="1"/>
  <c r="J2320" i="1" s="1"/>
  <c r="I2316" i="1"/>
  <c r="I2312" i="1"/>
  <c r="I2308" i="1"/>
  <c r="I2304" i="1"/>
  <c r="J2304" i="1" s="1"/>
  <c r="I2300" i="1"/>
  <c r="I2296" i="1"/>
  <c r="I2292" i="1"/>
  <c r="I2288" i="1"/>
  <c r="J2288" i="1" s="1"/>
  <c r="I2284" i="1"/>
  <c r="I2280" i="1"/>
  <c r="I2276" i="1"/>
  <c r="I2272" i="1"/>
  <c r="J2272" i="1" s="1"/>
  <c r="I2268" i="1"/>
  <c r="I2264" i="1"/>
  <c r="I2260" i="1"/>
  <c r="I2256" i="1"/>
  <c r="J2256" i="1" s="1"/>
  <c r="I2252" i="1"/>
  <c r="I2248" i="1"/>
  <c r="I2244" i="1"/>
  <c r="I2240" i="1"/>
  <c r="J2240" i="1" s="1"/>
  <c r="I2236" i="1"/>
  <c r="I2232" i="1"/>
  <c r="I2228" i="1"/>
  <c r="I2224" i="1"/>
  <c r="J2224" i="1" s="1"/>
  <c r="I2220" i="1"/>
  <c r="I2216" i="1"/>
  <c r="I2212" i="1"/>
  <c r="I2208" i="1"/>
  <c r="J2208" i="1" s="1"/>
  <c r="I2204" i="1"/>
  <c r="I2200" i="1"/>
  <c r="I2196" i="1"/>
  <c r="I2192" i="1"/>
  <c r="J2192" i="1" s="1"/>
  <c r="I2188" i="1"/>
  <c r="I2184" i="1"/>
  <c r="I2180" i="1"/>
  <c r="I2176" i="1"/>
  <c r="J2176" i="1" s="1"/>
  <c r="I2172" i="1"/>
  <c r="I2168" i="1"/>
  <c r="I2164" i="1"/>
  <c r="I3103" i="1"/>
  <c r="J3103" i="1" s="1"/>
  <c r="I3099" i="1"/>
  <c r="I3095" i="1"/>
  <c r="I3091" i="1"/>
  <c r="I3087" i="1"/>
  <c r="J3087" i="1" s="1"/>
  <c r="I3083" i="1"/>
  <c r="I3079" i="1"/>
  <c r="I3075" i="1"/>
  <c r="I3071" i="1"/>
  <c r="J3071" i="1" s="1"/>
  <c r="I3067" i="1"/>
  <c r="I3063" i="1"/>
  <c r="I3059" i="1"/>
  <c r="I3055" i="1"/>
  <c r="J3055" i="1" s="1"/>
  <c r="I3051" i="1"/>
  <c r="I3047" i="1"/>
  <c r="J3047" i="1" s="1"/>
  <c r="I3043" i="1"/>
  <c r="I3039" i="1"/>
  <c r="J3039" i="1" s="1"/>
  <c r="I3035" i="1"/>
  <c r="I3031" i="1"/>
  <c r="I3027" i="1"/>
  <c r="I3023" i="1"/>
  <c r="J3023" i="1" s="1"/>
  <c r="I3019" i="1"/>
  <c r="I3015" i="1"/>
  <c r="I3011" i="1"/>
  <c r="I3007" i="1"/>
  <c r="J3007" i="1" s="1"/>
  <c r="I3003" i="1"/>
  <c r="I2999" i="1"/>
  <c r="I2995" i="1"/>
  <c r="I2991" i="1"/>
  <c r="J2991" i="1" s="1"/>
  <c r="I2987" i="1"/>
  <c r="I2983" i="1"/>
  <c r="J2983" i="1" s="1"/>
  <c r="I2979" i="1"/>
  <c r="I2975" i="1"/>
  <c r="J2975" i="1" s="1"/>
  <c r="I2971" i="1"/>
  <c r="I2967" i="1"/>
  <c r="I2963" i="1"/>
  <c r="I2959" i="1"/>
  <c r="J2959" i="1" s="1"/>
  <c r="I2955" i="1"/>
  <c r="I2951" i="1"/>
  <c r="I2947" i="1"/>
  <c r="I2943" i="1"/>
  <c r="J2943" i="1" s="1"/>
  <c r="I2939" i="1"/>
  <c r="I2935" i="1"/>
  <c r="I2931" i="1"/>
  <c r="I2927" i="1"/>
  <c r="J2927" i="1" s="1"/>
  <c r="I2923" i="1"/>
  <c r="I2919" i="1"/>
  <c r="J2919" i="1" s="1"/>
  <c r="I2915" i="1"/>
  <c r="I2911" i="1"/>
  <c r="J2911" i="1" s="1"/>
  <c r="I2907" i="1"/>
  <c r="I2903" i="1"/>
  <c r="I2899" i="1"/>
  <c r="I2895" i="1"/>
  <c r="J2895" i="1" s="1"/>
  <c r="I2891" i="1"/>
  <c r="I2887" i="1"/>
  <c r="I2883" i="1"/>
  <c r="I2879" i="1"/>
  <c r="J2879" i="1" s="1"/>
  <c r="I2875" i="1"/>
  <c r="I2871" i="1"/>
  <c r="I2867" i="1"/>
  <c r="I2863" i="1"/>
  <c r="J2863" i="1" s="1"/>
  <c r="I2859" i="1"/>
  <c r="I2855" i="1"/>
  <c r="J2855" i="1" s="1"/>
  <c r="I2851" i="1"/>
  <c r="I2847" i="1"/>
  <c r="J2847" i="1" s="1"/>
  <c r="I2843" i="1"/>
  <c r="I2839" i="1"/>
  <c r="I2835" i="1"/>
  <c r="I2831" i="1"/>
  <c r="J2831" i="1" s="1"/>
  <c r="I2827" i="1"/>
  <c r="I2823" i="1"/>
  <c r="I2819" i="1"/>
  <c r="I2815" i="1"/>
  <c r="J2815" i="1" s="1"/>
  <c r="I2811" i="1"/>
  <c r="I2807" i="1"/>
  <c r="I2803" i="1"/>
  <c r="I2799" i="1"/>
  <c r="J2799" i="1" s="1"/>
  <c r="I2795" i="1"/>
  <c r="I2791" i="1"/>
  <c r="J2791" i="1" s="1"/>
  <c r="I2787" i="1"/>
  <c r="I2783" i="1"/>
  <c r="J2783" i="1" s="1"/>
  <c r="I2779" i="1"/>
  <c r="I2775" i="1"/>
  <c r="I2771" i="1"/>
  <c r="I2767" i="1"/>
  <c r="J2767" i="1" s="1"/>
  <c r="I2763" i="1"/>
  <c r="I2759" i="1"/>
  <c r="I2755" i="1"/>
  <c r="I2751" i="1"/>
  <c r="J2751" i="1" s="1"/>
  <c r="I2747" i="1"/>
  <c r="I2743" i="1"/>
  <c r="I2739" i="1"/>
  <c r="I2735" i="1"/>
  <c r="J2735" i="1" s="1"/>
  <c r="I2731" i="1"/>
  <c r="I2727" i="1"/>
  <c r="J2727" i="1" s="1"/>
  <c r="I2723" i="1"/>
  <c r="I2719" i="1"/>
  <c r="J2719" i="1" s="1"/>
  <c r="I2715" i="1"/>
  <c r="I2711" i="1"/>
  <c r="I2707" i="1"/>
  <c r="I2703" i="1"/>
  <c r="J2703" i="1" s="1"/>
  <c r="I2699" i="1"/>
  <c r="I2695" i="1"/>
  <c r="I2691" i="1"/>
  <c r="I2687" i="1"/>
  <c r="J2687" i="1" s="1"/>
  <c r="I2683" i="1"/>
  <c r="I2679" i="1"/>
  <c r="I2675" i="1"/>
  <c r="I2671" i="1"/>
  <c r="J2671" i="1" s="1"/>
  <c r="I2667" i="1"/>
  <c r="I2663" i="1"/>
  <c r="J2663" i="1" s="1"/>
  <c r="I2659" i="1"/>
  <c r="I2655" i="1"/>
  <c r="J2655" i="1" s="1"/>
  <c r="I2651" i="1"/>
  <c r="I2647" i="1"/>
  <c r="I2643" i="1"/>
  <c r="I2639" i="1"/>
  <c r="J2639" i="1" s="1"/>
  <c r="I2635" i="1"/>
  <c r="I2631" i="1"/>
  <c r="I2627" i="1"/>
  <c r="I2623" i="1"/>
  <c r="J2623" i="1" s="1"/>
  <c r="I2619" i="1"/>
  <c r="I2615" i="1"/>
  <c r="I2611" i="1"/>
  <c r="I2607" i="1"/>
  <c r="J2607" i="1" s="1"/>
  <c r="I2603" i="1"/>
  <c r="I2599" i="1"/>
  <c r="J2599" i="1" s="1"/>
  <c r="I2595" i="1"/>
  <c r="I2591" i="1"/>
  <c r="J2591" i="1" s="1"/>
  <c r="I2587" i="1"/>
  <c r="I2583" i="1"/>
  <c r="I2579" i="1"/>
  <c r="I2575" i="1"/>
  <c r="J2575" i="1" s="1"/>
  <c r="I2571" i="1"/>
  <c r="I2567" i="1"/>
  <c r="I2563" i="1"/>
  <c r="I2559" i="1"/>
  <c r="J2559" i="1" s="1"/>
  <c r="I2555" i="1"/>
  <c r="I2551" i="1"/>
  <c r="I2547" i="1"/>
  <c r="I2543" i="1"/>
  <c r="J2543" i="1" s="1"/>
  <c r="I2539" i="1"/>
  <c r="I2535" i="1"/>
  <c r="J2535" i="1" s="1"/>
  <c r="I2531" i="1"/>
  <c r="I2527" i="1"/>
  <c r="J2527" i="1" s="1"/>
  <c r="I2523" i="1"/>
  <c r="I2519" i="1"/>
  <c r="I2515" i="1"/>
  <c r="I2511" i="1"/>
  <c r="J2511" i="1" s="1"/>
  <c r="I2507" i="1"/>
  <c r="I2503" i="1"/>
  <c r="I2499" i="1"/>
  <c r="I2495" i="1"/>
  <c r="J2495" i="1" s="1"/>
  <c r="I2491" i="1"/>
  <c r="I2487" i="1"/>
  <c r="I2483" i="1"/>
  <c r="I2479" i="1"/>
  <c r="J2479" i="1" s="1"/>
  <c r="I2475" i="1"/>
  <c r="I2471" i="1"/>
  <c r="J2471" i="1" s="1"/>
  <c r="I2467" i="1"/>
  <c r="I2463" i="1"/>
  <c r="J2463" i="1" s="1"/>
  <c r="I2459" i="1"/>
  <c r="I2455" i="1"/>
  <c r="I2451" i="1"/>
  <c r="I2447" i="1"/>
  <c r="J2447" i="1" s="1"/>
  <c r="I2443" i="1"/>
  <c r="I2439" i="1"/>
  <c r="I2435" i="1"/>
  <c r="I2431" i="1"/>
  <c r="J2431" i="1" s="1"/>
  <c r="I2427" i="1"/>
  <c r="I2854" i="1"/>
  <c r="I2850" i="1"/>
  <c r="I2846" i="1"/>
  <c r="J2846" i="1" s="1"/>
  <c r="I2842" i="1"/>
  <c r="I2838" i="1"/>
  <c r="I2834" i="1"/>
  <c r="I2830" i="1"/>
  <c r="J2830" i="1" s="1"/>
  <c r="I2826" i="1"/>
  <c r="I2822" i="1"/>
  <c r="I2818" i="1"/>
  <c r="I2814" i="1"/>
  <c r="J2814" i="1" s="1"/>
  <c r="I2810" i="1"/>
  <c r="I2806" i="1"/>
  <c r="I2802" i="1"/>
  <c r="I2798" i="1"/>
  <c r="J2798" i="1" s="1"/>
  <c r="I2794" i="1"/>
  <c r="I2790" i="1"/>
  <c r="I2786" i="1"/>
  <c r="I2782" i="1"/>
  <c r="J2782" i="1" s="1"/>
  <c r="I2778" i="1"/>
  <c r="I2774" i="1"/>
  <c r="I2770" i="1"/>
  <c r="I2766" i="1"/>
  <c r="J2766" i="1" s="1"/>
  <c r="I2762" i="1"/>
  <c r="I2758" i="1"/>
  <c r="I2754" i="1"/>
  <c r="I2750" i="1"/>
  <c r="J2750" i="1" s="1"/>
  <c r="I2746" i="1"/>
  <c r="I2742" i="1"/>
  <c r="I2738" i="1"/>
  <c r="I2734" i="1"/>
  <c r="J2734" i="1" s="1"/>
  <c r="I2730" i="1"/>
  <c r="I2726" i="1"/>
  <c r="I2722" i="1"/>
  <c r="I2718" i="1"/>
  <c r="J2718" i="1" s="1"/>
  <c r="I2714" i="1"/>
  <c r="I2710" i="1"/>
  <c r="I2706" i="1"/>
  <c r="I2702" i="1"/>
  <c r="J2702" i="1" s="1"/>
  <c r="I2698" i="1"/>
  <c r="I2694" i="1"/>
  <c r="I2690" i="1"/>
  <c r="I2686" i="1"/>
  <c r="J2686" i="1" s="1"/>
  <c r="I2682" i="1"/>
  <c r="I2678" i="1"/>
  <c r="I2674" i="1"/>
  <c r="I2670" i="1"/>
  <c r="J2670" i="1" s="1"/>
  <c r="I2666" i="1"/>
  <c r="I2662" i="1"/>
  <c r="I2658" i="1"/>
  <c r="I2654" i="1"/>
  <c r="J2654" i="1" s="1"/>
  <c r="I2650" i="1"/>
  <c r="I2646" i="1"/>
  <c r="I2642" i="1"/>
  <c r="I2638" i="1"/>
  <c r="J2638" i="1" s="1"/>
  <c r="I2634" i="1"/>
  <c r="I2630" i="1"/>
  <c r="I2626" i="1"/>
  <c r="I2622" i="1"/>
  <c r="J2622" i="1" s="1"/>
  <c r="I2618" i="1"/>
  <c r="I2614" i="1"/>
  <c r="I2610" i="1"/>
  <c r="I2606" i="1"/>
  <c r="J2606" i="1" s="1"/>
  <c r="I2602" i="1"/>
  <c r="I2598" i="1"/>
  <c r="I2594" i="1"/>
  <c r="I2590" i="1"/>
  <c r="J2590" i="1" s="1"/>
  <c r="I2586" i="1"/>
  <c r="I2582" i="1"/>
  <c r="I2578" i="1"/>
  <c r="I2574" i="1"/>
  <c r="J2574" i="1" s="1"/>
  <c r="I2570" i="1"/>
  <c r="I2566" i="1"/>
  <c r="I2562" i="1"/>
  <c r="I2558" i="1"/>
  <c r="J2558" i="1" s="1"/>
  <c r="I2554" i="1"/>
  <c r="I2550" i="1"/>
  <c r="I2546" i="1"/>
  <c r="I2542" i="1"/>
  <c r="J2542" i="1" s="1"/>
  <c r="I2538" i="1"/>
  <c r="I2534" i="1"/>
  <c r="I2530" i="1"/>
  <c r="I2526" i="1"/>
  <c r="J2526" i="1" s="1"/>
  <c r="I2522" i="1"/>
  <c r="I2518" i="1"/>
  <c r="I2514" i="1"/>
  <c r="I2510" i="1"/>
  <c r="J2510" i="1" s="1"/>
  <c r="I2506" i="1"/>
  <c r="I2502" i="1"/>
  <c r="I2498" i="1"/>
  <c r="I2494" i="1"/>
  <c r="J2494" i="1" s="1"/>
  <c r="I2490" i="1"/>
  <c r="I2486" i="1"/>
  <c r="I2482" i="1"/>
  <c r="I2478" i="1"/>
  <c r="J2478" i="1" s="1"/>
  <c r="I2474" i="1"/>
  <c r="I2470" i="1"/>
  <c r="I2466" i="1"/>
  <c r="I2462" i="1"/>
  <c r="J2462" i="1" s="1"/>
  <c r="I2458" i="1"/>
  <c r="I2454" i="1"/>
  <c r="I2450" i="1"/>
  <c r="I2446" i="1"/>
  <c r="J2446" i="1" s="1"/>
  <c r="I2442" i="1"/>
  <c r="I2438" i="1"/>
  <c r="I2434" i="1"/>
  <c r="I2430" i="1"/>
  <c r="J2430" i="1" s="1"/>
  <c r="I2426" i="1"/>
  <c r="I2422" i="1"/>
  <c r="I2418" i="1"/>
  <c r="I2414" i="1"/>
  <c r="J2414" i="1" s="1"/>
  <c r="I2410" i="1"/>
  <c r="I2406" i="1"/>
  <c r="I2402" i="1"/>
  <c r="I2398" i="1"/>
  <c r="J2398" i="1" s="1"/>
  <c r="I2394" i="1"/>
  <c r="I2390" i="1"/>
  <c r="I2386" i="1"/>
  <c r="I2382" i="1"/>
  <c r="J2382" i="1" s="1"/>
  <c r="I2378" i="1"/>
  <c r="I2374" i="1"/>
  <c r="I2370" i="1"/>
  <c r="I2366" i="1"/>
  <c r="J2366" i="1" s="1"/>
  <c r="I2362" i="1"/>
  <c r="I2358" i="1"/>
  <c r="I2354" i="1"/>
  <c r="I2350" i="1"/>
  <c r="J2350" i="1" s="1"/>
  <c r="I2346" i="1"/>
  <c r="I2342" i="1"/>
  <c r="I101" i="1"/>
  <c r="I97" i="1"/>
  <c r="J97" i="1" s="1"/>
  <c r="I93" i="1"/>
  <c r="I89" i="1"/>
  <c r="I85" i="1"/>
  <c r="I81" i="1"/>
  <c r="J81" i="1" s="1"/>
  <c r="I77" i="1"/>
  <c r="I73" i="1"/>
  <c r="I69" i="1"/>
  <c r="I65" i="1"/>
  <c r="J65" i="1" s="1"/>
  <c r="I61" i="1"/>
  <c r="I57" i="1"/>
  <c r="I53" i="1"/>
  <c r="I49" i="1"/>
  <c r="J49" i="1" s="1"/>
  <c r="I45" i="1"/>
  <c r="I41" i="1"/>
  <c r="I37" i="1"/>
  <c r="I33" i="1"/>
  <c r="J33" i="1" s="1"/>
  <c r="I29" i="1"/>
  <c r="I25" i="1"/>
  <c r="I21" i="1"/>
  <c r="I17" i="1"/>
  <c r="J17" i="1" s="1"/>
  <c r="I13" i="1"/>
  <c r="I9" i="1"/>
  <c r="I5" i="1"/>
  <c r="I2160" i="1"/>
  <c r="J2160" i="1" s="1"/>
  <c r="I2156" i="1"/>
  <c r="I2152" i="1"/>
  <c r="I2148" i="1"/>
  <c r="I2144" i="1"/>
  <c r="J2144" i="1" s="1"/>
  <c r="I2140" i="1"/>
  <c r="I2136" i="1"/>
  <c r="I2132" i="1"/>
  <c r="I2128" i="1"/>
  <c r="J2128" i="1" s="1"/>
  <c r="I2124" i="1"/>
  <c r="I2120" i="1"/>
  <c r="I2116" i="1"/>
  <c r="I2112" i="1"/>
  <c r="J2112" i="1" s="1"/>
  <c r="I2108" i="1"/>
  <c r="I2104" i="1"/>
  <c r="I2100" i="1"/>
  <c r="I2096" i="1"/>
  <c r="J2096" i="1" s="1"/>
  <c r="I2092" i="1"/>
  <c r="I2088" i="1"/>
  <c r="I2084" i="1"/>
  <c r="I2080" i="1"/>
  <c r="J2080" i="1" s="1"/>
  <c r="I2076" i="1"/>
  <c r="I2072" i="1"/>
  <c r="I2068" i="1"/>
  <c r="I2064" i="1"/>
  <c r="J2064" i="1" s="1"/>
  <c r="I2060" i="1"/>
  <c r="I2056" i="1"/>
  <c r="I2052" i="1"/>
  <c r="I2048" i="1"/>
  <c r="J2048" i="1" s="1"/>
  <c r="I2044" i="1"/>
  <c r="I2040" i="1"/>
  <c r="I2036" i="1"/>
  <c r="I2032" i="1"/>
  <c r="J2032" i="1" s="1"/>
  <c r="I2028" i="1"/>
  <c r="I2024" i="1"/>
  <c r="I2020" i="1"/>
  <c r="I2016" i="1"/>
  <c r="J2016" i="1" s="1"/>
  <c r="I2012" i="1"/>
  <c r="I2008" i="1"/>
  <c r="I2004" i="1"/>
  <c r="I2000" i="1"/>
  <c r="J2000" i="1" s="1"/>
  <c r="I1996" i="1"/>
  <c r="I1992" i="1"/>
  <c r="I1988" i="1"/>
  <c r="I1984" i="1"/>
  <c r="J1984" i="1" s="1"/>
  <c r="I1980" i="1"/>
  <c r="I1976" i="1"/>
  <c r="I1972" i="1"/>
  <c r="I1968" i="1"/>
  <c r="J1968" i="1" s="1"/>
  <c r="I1964" i="1"/>
  <c r="I1960" i="1"/>
  <c r="I1956" i="1"/>
  <c r="I1952" i="1"/>
  <c r="J1952" i="1" s="1"/>
  <c r="I1948" i="1"/>
  <c r="I1944" i="1"/>
  <c r="I1940" i="1"/>
  <c r="I1936" i="1"/>
  <c r="J1936" i="1" s="1"/>
  <c r="I1932" i="1"/>
  <c r="I1928" i="1"/>
  <c r="I1924" i="1"/>
  <c r="I1920" i="1"/>
  <c r="J1920" i="1" s="1"/>
  <c r="I1916" i="1"/>
  <c r="I1912" i="1"/>
  <c r="I1908" i="1"/>
  <c r="I1904" i="1"/>
  <c r="J1904" i="1" s="1"/>
  <c r="I1900" i="1"/>
  <c r="I1896" i="1"/>
  <c r="I1892" i="1"/>
  <c r="I1888" i="1"/>
  <c r="J1888" i="1" s="1"/>
  <c r="I1884" i="1"/>
  <c r="I1880" i="1"/>
  <c r="I1876" i="1"/>
  <c r="I1872" i="1"/>
  <c r="J1872" i="1" s="1"/>
  <c r="I1868" i="1"/>
  <c r="I1864" i="1"/>
  <c r="I1860" i="1"/>
  <c r="I1856" i="1"/>
  <c r="J1856" i="1" s="1"/>
  <c r="I1852" i="1"/>
  <c r="I1848" i="1"/>
  <c r="I1844" i="1"/>
  <c r="I1840" i="1"/>
  <c r="J1840" i="1" s="1"/>
  <c r="I1836" i="1"/>
  <c r="I1832" i="1"/>
  <c r="I1828" i="1"/>
  <c r="I1824" i="1"/>
  <c r="J1824" i="1" s="1"/>
  <c r="I1820" i="1"/>
  <c r="I1816" i="1"/>
  <c r="I1812" i="1"/>
  <c r="I1808" i="1"/>
  <c r="J1808" i="1" s="1"/>
  <c r="I1804" i="1"/>
  <c r="I1800" i="1"/>
  <c r="I1796" i="1"/>
  <c r="I1792" i="1"/>
  <c r="J1792" i="1" s="1"/>
  <c r="I1788" i="1"/>
  <c r="I1784" i="1"/>
  <c r="I1780" i="1"/>
  <c r="I1776" i="1"/>
  <c r="J1776" i="1" s="1"/>
  <c r="I1772" i="1"/>
  <c r="I1768" i="1"/>
  <c r="I1764" i="1"/>
  <c r="I1760" i="1"/>
  <c r="J1760" i="1" s="1"/>
  <c r="I1756" i="1"/>
  <c r="I1752" i="1"/>
  <c r="I1748" i="1"/>
  <c r="I1744" i="1"/>
  <c r="J1744" i="1" s="1"/>
  <c r="I1740" i="1"/>
  <c r="I1736" i="1"/>
  <c r="I1732" i="1"/>
  <c r="I1728" i="1"/>
  <c r="J1728" i="1" s="1"/>
  <c r="I1724" i="1"/>
  <c r="I1720" i="1"/>
  <c r="I1716" i="1"/>
  <c r="I1712" i="1"/>
  <c r="J1712" i="1" s="1"/>
  <c r="I1708" i="1"/>
  <c r="I1704" i="1"/>
  <c r="I1700" i="1"/>
  <c r="I1696" i="1"/>
  <c r="J1696" i="1" s="1"/>
  <c r="I1692" i="1"/>
  <c r="I1688" i="1"/>
  <c r="I1684" i="1"/>
  <c r="I1680" i="1"/>
  <c r="J1680" i="1" s="1"/>
  <c r="I1676" i="1"/>
  <c r="I1672" i="1"/>
  <c r="I1668" i="1"/>
  <c r="I1664" i="1"/>
  <c r="J1664" i="1" s="1"/>
  <c r="I1660" i="1"/>
  <c r="I1656" i="1"/>
  <c r="I1652" i="1"/>
  <c r="I1648" i="1"/>
  <c r="J1648" i="1" s="1"/>
  <c r="I1644" i="1"/>
  <c r="I1640" i="1"/>
  <c r="I1636" i="1"/>
  <c r="I1632" i="1"/>
  <c r="J1632" i="1" s="1"/>
  <c r="I1628" i="1"/>
  <c r="I1624" i="1"/>
  <c r="I1620" i="1"/>
  <c r="I2423" i="1"/>
  <c r="I2419" i="1"/>
  <c r="J2419" i="1" s="1"/>
  <c r="I2415" i="1"/>
  <c r="J2415" i="1" s="1"/>
  <c r="I2411" i="1"/>
  <c r="I2407" i="1"/>
  <c r="J2407" i="1" s="1"/>
  <c r="I2403" i="1"/>
  <c r="J2403" i="1" s="1"/>
  <c r="I2399" i="1"/>
  <c r="J2399" i="1" s="1"/>
  <c r="I2395" i="1"/>
  <c r="I2391" i="1"/>
  <c r="J2391" i="1" s="1"/>
  <c r="I2387" i="1"/>
  <c r="J2387" i="1" s="1"/>
  <c r="I2383" i="1"/>
  <c r="I2379" i="1"/>
  <c r="I2375" i="1"/>
  <c r="J2375" i="1" s="1"/>
  <c r="I2371" i="1"/>
  <c r="J2371" i="1" s="1"/>
  <c r="I2367" i="1"/>
  <c r="J2367" i="1" s="1"/>
  <c r="I2363" i="1"/>
  <c r="I2359" i="1"/>
  <c r="J2359" i="1" s="1"/>
  <c r="I2355" i="1"/>
  <c r="J2355" i="1" s="1"/>
  <c r="I2351" i="1"/>
  <c r="I2347" i="1"/>
  <c r="I2343" i="1"/>
  <c r="J2343" i="1" s="1"/>
  <c r="I2339" i="1"/>
  <c r="J2339" i="1" s="1"/>
  <c r="I2335" i="1"/>
  <c r="J2335" i="1" s="1"/>
  <c r="I2331" i="1"/>
  <c r="I2327" i="1"/>
  <c r="J2327" i="1" s="1"/>
  <c r="I2323" i="1"/>
  <c r="J2323" i="1" s="1"/>
  <c r="I2319" i="1"/>
  <c r="I2315" i="1"/>
  <c r="I2311" i="1"/>
  <c r="J2311" i="1" s="1"/>
  <c r="I2307" i="1"/>
  <c r="J2307" i="1" s="1"/>
  <c r="I2303" i="1"/>
  <c r="J2303" i="1" s="1"/>
  <c r="I2299" i="1"/>
  <c r="I2295" i="1"/>
  <c r="J2295" i="1" s="1"/>
  <c r="I2291" i="1"/>
  <c r="J2291" i="1" s="1"/>
  <c r="I2287" i="1"/>
  <c r="J2287" i="1" s="1"/>
  <c r="I2283" i="1"/>
  <c r="I2279" i="1"/>
  <c r="J2279" i="1" s="1"/>
  <c r="I2275" i="1"/>
  <c r="J2275" i="1" s="1"/>
  <c r="I2271" i="1"/>
  <c r="J2271" i="1" s="1"/>
  <c r="I2267" i="1"/>
  <c r="I2263" i="1"/>
  <c r="J2263" i="1" s="1"/>
  <c r="I2259" i="1"/>
  <c r="J2259" i="1" s="1"/>
  <c r="I2255" i="1"/>
  <c r="I2251" i="1"/>
  <c r="I2247" i="1"/>
  <c r="J2247" i="1" s="1"/>
  <c r="I2243" i="1"/>
  <c r="J2243" i="1" s="1"/>
  <c r="I2239" i="1"/>
  <c r="J2239" i="1" s="1"/>
  <c r="I2235" i="1"/>
  <c r="I2231" i="1"/>
  <c r="J2231" i="1" s="1"/>
  <c r="I2227" i="1"/>
  <c r="J2227" i="1" s="1"/>
  <c r="I2223" i="1"/>
  <c r="I2219" i="1"/>
  <c r="I2215" i="1"/>
  <c r="J2215" i="1" s="1"/>
  <c r="I2211" i="1"/>
  <c r="J2211" i="1" s="1"/>
  <c r="I2207" i="1"/>
  <c r="J2207" i="1" s="1"/>
  <c r="I2203" i="1"/>
  <c r="I2199" i="1"/>
  <c r="J2199" i="1" s="1"/>
  <c r="I2195" i="1"/>
  <c r="J2195" i="1" s="1"/>
  <c r="I2191" i="1"/>
  <c r="I2187" i="1"/>
  <c r="I2183" i="1"/>
  <c r="J2183" i="1" s="1"/>
  <c r="I2179" i="1"/>
  <c r="J2179" i="1" s="1"/>
  <c r="I2175" i="1"/>
  <c r="J2175" i="1" s="1"/>
  <c r="I2171" i="1"/>
  <c r="I2167" i="1"/>
  <c r="J2167" i="1" s="1"/>
  <c r="I2163" i="1"/>
  <c r="J2163" i="1" s="1"/>
  <c r="I2159" i="1"/>
  <c r="J2159" i="1" s="1"/>
  <c r="I2155" i="1"/>
  <c r="I2151" i="1"/>
  <c r="J2151" i="1" s="1"/>
  <c r="I2147" i="1"/>
  <c r="J2147" i="1" s="1"/>
  <c r="I2143" i="1"/>
  <c r="J2143" i="1" s="1"/>
  <c r="I2139" i="1"/>
  <c r="I2135" i="1"/>
  <c r="J2135" i="1" s="1"/>
  <c r="I2131" i="1"/>
  <c r="J2131" i="1" s="1"/>
  <c r="I2127" i="1"/>
  <c r="I2123" i="1"/>
  <c r="I2119" i="1"/>
  <c r="J2119" i="1" s="1"/>
  <c r="I2115" i="1"/>
  <c r="J2115" i="1" s="1"/>
  <c r="I2111" i="1"/>
  <c r="J2111" i="1" s="1"/>
  <c r="I2107" i="1"/>
  <c r="I2103" i="1"/>
  <c r="J2103" i="1" s="1"/>
  <c r="I2099" i="1"/>
  <c r="J2099" i="1" s="1"/>
  <c r="I2095" i="1"/>
  <c r="I2091" i="1"/>
  <c r="I2087" i="1"/>
  <c r="J2087" i="1" s="1"/>
  <c r="I2083" i="1"/>
  <c r="J2083" i="1" s="1"/>
  <c r="I2079" i="1"/>
  <c r="J2079" i="1" s="1"/>
  <c r="I2075" i="1"/>
  <c r="I2071" i="1"/>
  <c r="J2071" i="1" s="1"/>
  <c r="I2067" i="1"/>
  <c r="J2067" i="1" s="1"/>
  <c r="I2063" i="1"/>
  <c r="I2059" i="1"/>
  <c r="I2055" i="1"/>
  <c r="J2055" i="1" s="1"/>
  <c r="I2051" i="1"/>
  <c r="J2051" i="1" s="1"/>
  <c r="I2047" i="1"/>
  <c r="J2047" i="1" s="1"/>
  <c r="I2043" i="1"/>
  <c r="I2039" i="1"/>
  <c r="J2039" i="1" s="1"/>
  <c r="I2035" i="1"/>
  <c r="J2035" i="1" s="1"/>
  <c r="I2031" i="1"/>
  <c r="J2031" i="1" s="1"/>
  <c r="I2027" i="1"/>
  <c r="I2023" i="1"/>
  <c r="J2023" i="1" s="1"/>
  <c r="I2019" i="1"/>
  <c r="J2019" i="1" s="1"/>
  <c r="I2015" i="1"/>
  <c r="J2015" i="1" s="1"/>
  <c r="I2011" i="1"/>
  <c r="I2007" i="1"/>
  <c r="J2007" i="1" s="1"/>
  <c r="I2003" i="1"/>
  <c r="J2003" i="1" s="1"/>
  <c r="I1999" i="1"/>
  <c r="I1995" i="1"/>
  <c r="I1991" i="1"/>
  <c r="J1991" i="1" s="1"/>
  <c r="I1987" i="1"/>
  <c r="J1987" i="1" s="1"/>
  <c r="I1983" i="1"/>
  <c r="J1983" i="1" s="1"/>
  <c r="I1979" i="1"/>
  <c r="I1975" i="1"/>
  <c r="J1975" i="1" s="1"/>
  <c r="I1971" i="1"/>
  <c r="J1971" i="1" s="1"/>
  <c r="I1967" i="1"/>
  <c r="I1963" i="1"/>
  <c r="I1959" i="1"/>
  <c r="J1959" i="1" s="1"/>
  <c r="I1955" i="1"/>
  <c r="J1955" i="1" s="1"/>
  <c r="I1951" i="1"/>
  <c r="J1951" i="1" s="1"/>
  <c r="I1947" i="1"/>
  <c r="I1943" i="1"/>
  <c r="J1943" i="1" s="1"/>
  <c r="I1939" i="1"/>
  <c r="J1939" i="1" s="1"/>
  <c r="I1935" i="1"/>
  <c r="I1931" i="1"/>
  <c r="I1927" i="1"/>
  <c r="J1927" i="1" s="1"/>
  <c r="I1923" i="1"/>
  <c r="J1923" i="1" s="1"/>
  <c r="I1919" i="1"/>
  <c r="J1919" i="1" s="1"/>
  <c r="I1915" i="1"/>
  <c r="I1911" i="1"/>
  <c r="J1911" i="1" s="1"/>
  <c r="I1907" i="1"/>
  <c r="J1907" i="1" s="1"/>
  <c r="I1903" i="1"/>
  <c r="J1903" i="1" s="1"/>
  <c r="I1899" i="1"/>
  <c r="I1895" i="1"/>
  <c r="J1895" i="1" s="1"/>
  <c r="I1891" i="1"/>
  <c r="J1891" i="1" s="1"/>
  <c r="I1887" i="1"/>
  <c r="I1883" i="1"/>
  <c r="I1879" i="1"/>
  <c r="J1879" i="1" s="1"/>
  <c r="I1875" i="1"/>
  <c r="J1875" i="1" s="1"/>
  <c r="I1871" i="1"/>
  <c r="J1871" i="1" s="1"/>
  <c r="I1867" i="1"/>
  <c r="I1863" i="1"/>
  <c r="J1863" i="1" s="1"/>
  <c r="I1859" i="1"/>
  <c r="J1859" i="1" s="1"/>
  <c r="I1855" i="1"/>
  <c r="I1851" i="1"/>
  <c r="I1847" i="1"/>
  <c r="J1847" i="1" s="1"/>
  <c r="I1843" i="1"/>
  <c r="J1843" i="1" s="1"/>
  <c r="I1839" i="1"/>
  <c r="J1839" i="1" s="1"/>
  <c r="I1835" i="1"/>
  <c r="I1831" i="1"/>
  <c r="J1831" i="1" s="1"/>
  <c r="I1827" i="1"/>
  <c r="J1827" i="1" s="1"/>
  <c r="I1823" i="1"/>
  <c r="I1819" i="1"/>
  <c r="I1815" i="1"/>
  <c r="J1815" i="1" s="1"/>
  <c r="I1811" i="1"/>
  <c r="J1811" i="1" s="1"/>
  <c r="I1807" i="1"/>
  <c r="J1807" i="1" s="1"/>
  <c r="I1803" i="1"/>
  <c r="I1799" i="1"/>
  <c r="J1799" i="1" s="1"/>
  <c r="I1795" i="1"/>
  <c r="J1795" i="1" s="1"/>
  <c r="I1791" i="1"/>
  <c r="I1787" i="1"/>
  <c r="I1783" i="1"/>
  <c r="J1783" i="1" s="1"/>
  <c r="I1779" i="1"/>
  <c r="J1779" i="1" s="1"/>
  <c r="I1775" i="1"/>
  <c r="J1775" i="1" s="1"/>
  <c r="I1771" i="1"/>
  <c r="I2338" i="1"/>
  <c r="I2334" i="1"/>
  <c r="I2330" i="1"/>
  <c r="I2326" i="1"/>
  <c r="I2322" i="1"/>
  <c r="I2318" i="1"/>
  <c r="I2314" i="1"/>
  <c r="I2310" i="1"/>
  <c r="I2306" i="1"/>
  <c r="I2302" i="1"/>
  <c r="I2298" i="1"/>
  <c r="I2294" i="1"/>
  <c r="I2290" i="1"/>
  <c r="I2286" i="1"/>
  <c r="I2282" i="1"/>
  <c r="I2278" i="1"/>
  <c r="I2274" i="1"/>
  <c r="I2270" i="1"/>
  <c r="I2266" i="1"/>
  <c r="I2262" i="1"/>
  <c r="I2258" i="1"/>
  <c r="I2254" i="1"/>
  <c r="I2250" i="1"/>
  <c r="I2246" i="1"/>
  <c r="I2242" i="1"/>
  <c r="I2238" i="1"/>
  <c r="I2234" i="1"/>
  <c r="I2230" i="1"/>
  <c r="I2226" i="1"/>
  <c r="I2222" i="1"/>
  <c r="I2218" i="1"/>
  <c r="I2214" i="1"/>
  <c r="I2210" i="1"/>
  <c r="I2206" i="1"/>
  <c r="I2202" i="1"/>
  <c r="I2198" i="1"/>
  <c r="I2194" i="1"/>
  <c r="I2190" i="1"/>
  <c r="I2186" i="1"/>
  <c r="I2182" i="1"/>
  <c r="I2178" i="1"/>
  <c r="I2174" i="1"/>
  <c r="I2170" i="1"/>
  <c r="I2166" i="1"/>
  <c r="I2162" i="1"/>
  <c r="I2158" i="1"/>
  <c r="I2154" i="1"/>
  <c r="I2150" i="1"/>
  <c r="I2146" i="1"/>
  <c r="I2142" i="1"/>
  <c r="I2138" i="1"/>
  <c r="I2134" i="1"/>
  <c r="I2130" i="1"/>
  <c r="I2126" i="1"/>
  <c r="I2122" i="1"/>
  <c r="I2118" i="1"/>
  <c r="I2114" i="1"/>
  <c r="I2110" i="1"/>
  <c r="I2106" i="1"/>
  <c r="I2102" i="1"/>
  <c r="I2098" i="1"/>
  <c r="I2094" i="1"/>
  <c r="I2090" i="1"/>
  <c r="I2086" i="1"/>
  <c r="I2082" i="1"/>
  <c r="I2078" i="1"/>
  <c r="I2074" i="1"/>
  <c r="I2070" i="1"/>
  <c r="I2066" i="1"/>
  <c r="I2062" i="1"/>
  <c r="I2058" i="1"/>
  <c r="I2054" i="1"/>
  <c r="I2050" i="1"/>
  <c r="I2046" i="1"/>
  <c r="I2042" i="1"/>
  <c r="I2038" i="1"/>
  <c r="I2034" i="1"/>
  <c r="I2030" i="1"/>
  <c r="I2026" i="1"/>
  <c r="I2022" i="1"/>
  <c r="I2018" i="1"/>
  <c r="I2014" i="1"/>
  <c r="I2010" i="1"/>
  <c r="I2006" i="1"/>
  <c r="I2002" i="1"/>
  <c r="I1998" i="1"/>
  <c r="I1994" i="1"/>
  <c r="I1990" i="1"/>
  <c r="I1986" i="1"/>
  <c r="I1982" i="1"/>
  <c r="I1978" i="1"/>
  <c r="I1974" i="1"/>
  <c r="I1970" i="1"/>
  <c r="I1966" i="1"/>
  <c r="I1962" i="1"/>
  <c r="I1958" i="1"/>
  <c r="I1954" i="1"/>
  <c r="I1950" i="1"/>
  <c r="I1946" i="1"/>
  <c r="I1942" i="1"/>
  <c r="I1938" i="1"/>
  <c r="I1934" i="1"/>
  <c r="I1930" i="1"/>
  <c r="I1926" i="1"/>
  <c r="I1922" i="1"/>
  <c r="I1918" i="1"/>
  <c r="I1914" i="1"/>
  <c r="I1910" i="1"/>
  <c r="I1906" i="1"/>
  <c r="I1902" i="1"/>
  <c r="I1898" i="1"/>
  <c r="I1894" i="1"/>
  <c r="I1890" i="1"/>
  <c r="I1886" i="1"/>
  <c r="I1882" i="1"/>
  <c r="I1878" i="1"/>
  <c r="I1874" i="1"/>
  <c r="I1870" i="1"/>
  <c r="I1866" i="1"/>
  <c r="I1862" i="1"/>
  <c r="I1858" i="1"/>
  <c r="I1854" i="1"/>
  <c r="I1850" i="1"/>
  <c r="I1846" i="1"/>
  <c r="I1842" i="1"/>
  <c r="I1838" i="1"/>
  <c r="I1834" i="1"/>
  <c r="I1830" i="1"/>
  <c r="I1826" i="1"/>
  <c r="I1822" i="1"/>
  <c r="I1818" i="1"/>
  <c r="I1814" i="1"/>
  <c r="I1810" i="1"/>
  <c r="I1806" i="1"/>
  <c r="I1802" i="1"/>
  <c r="I1798" i="1"/>
  <c r="I1794" i="1"/>
  <c r="I1790" i="1"/>
  <c r="I1786" i="1"/>
  <c r="I1782" i="1"/>
  <c r="I1778" i="1"/>
  <c r="I1774" i="1"/>
  <c r="I1770" i="1"/>
  <c r="I1766" i="1"/>
  <c r="I1762" i="1"/>
  <c r="I1758" i="1"/>
  <c r="I1754" i="1"/>
  <c r="I1750" i="1"/>
  <c r="I1746" i="1"/>
  <c r="I1742" i="1"/>
  <c r="I1738" i="1"/>
  <c r="I1734" i="1"/>
  <c r="I1730" i="1"/>
  <c r="I1726" i="1"/>
  <c r="I1722" i="1"/>
  <c r="I1718" i="1"/>
  <c r="I1714" i="1"/>
  <c r="I1710" i="1"/>
  <c r="I1706" i="1"/>
  <c r="I1702" i="1"/>
  <c r="I1698" i="1"/>
  <c r="I1694" i="1"/>
  <c r="I1690" i="1"/>
  <c r="I1686" i="1"/>
  <c r="I1682" i="1"/>
  <c r="I1678" i="1"/>
  <c r="I1674" i="1"/>
  <c r="I1670" i="1"/>
  <c r="I1666" i="1"/>
  <c r="I1662" i="1"/>
  <c r="I1616" i="1"/>
  <c r="I1612" i="1"/>
  <c r="I1608" i="1"/>
  <c r="J1608" i="1" s="1"/>
  <c r="I1604" i="1"/>
  <c r="I1600" i="1"/>
  <c r="I1596" i="1"/>
  <c r="I1592" i="1"/>
  <c r="J1592" i="1" s="1"/>
  <c r="I1588" i="1"/>
  <c r="I1584" i="1"/>
  <c r="I1580" i="1"/>
  <c r="I1576" i="1"/>
  <c r="J1576" i="1" s="1"/>
  <c r="I1572" i="1"/>
  <c r="I1568" i="1"/>
  <c r="I1564" i="1"/>
  <c r="I1560" i="1"/>
  <c r="J1560" i="1" s="1"/>
  <c r="I1556" i="1"/>
  <c r="I1552" i="1"/>
  <c r="I1548" i="1"/>
  <c r="I1544" i="1"/>
  <c r="J1544" i="1" s="1"/>
  <c r="I1540" i="1"/>
  <c r="I1536" i="1"/>
  <c r="I1532" i="1"/>
  <c r="I1528" i="1"/>
  <c r="J1528" i="1" s="1"/>
  <c r="I1524" i="1"/>
  <c r="I1520" i="1"/>
  <c r="I1516" i="1"/>
  <c r="I1512" i="1"/>
  <c r="J1512" i="1" s="1"/>
  <c r="I1508" i="1"/>
  <c r="I1504" i="1"/>
  <c r="I1500" i="1"/>
  <c r="I1496" i="1"/>
  <c r="J1496" i="1" s="1"/>
  <c r="I1492" i="1"/>
  <c r="I1488" i="1"/>
  <c r="I1484" i="1"/>
  <c r="I1480" i="1"/>
  <c r="J1480" i="1" s="1"/>
  <c r="I1476" i="1"/>
  <c r="I1472" i="1"/>
  <c r="I1468" i="1"/>
  <c r="I1464" i="1"/>
  <c r="J1464" i="1" s="1"/>
  <c r="I1460" i="1"/>
  <c r="I1456" i="1"/>
  <c r="I1452" i="1"/>
  <c r="I1448" i="1"/>
  <c r="J1448" i="1" s="1"/>
  <c r="I1444" i="1"/>
  <c r="I1440" i="1"/>
  <c r="I1436" i="1"/>
  <c r="I1432" i="1"/>
  <c r="J1432" i="1" s="1"/>
  <c r="I1428" i="1"/>
  <c r="I1424" i="1"/>
  <c r="I1420" i="1"/>
  <c r="I1416" i="1"/>
  <c r="J1416" i="1" s="1"/>
  <c r="I1412" i="1"/>
  <c r="I1408" i="1"/>
  <c r="I1404" i="1"/>
  <c r="I1400" i="1"/>
  <c r="J1400" i="1" s="1"/>
  <c r="I1396" i="1"/>
  <c r="I1392" i="1"/>
  <c r="I1388" i="1"/>
  <c r="I1384" i="1"/>
  <c r="J1384" i="1" s="1"/>
  <c r="I1380" i="1"/>
  <c r="I1376" i="1"/>
  <c r="I1372" i="1"/>
  <c r="I1368" i="1"/>
  <c r="J1368" i="1" s="1"/>
  <c r="I1364" i="1"/>
  <c r="I1360" i="1"/>
  <c r="I1356" i="1"/>
  <c r="I1352" i="1"/>
  <c r="J1352" i="1" s="1"/>
  <c r="I1348" i="1"/>
  <c r="I1344" i="1"/>
  <c r="I1340" i="1"/>
  <c r="I1336" i="1"/>
  <c r="J1336" i="1" s="1"/>
  <c r="I1332" i="1"/>
  <c r="I1328" i="1"/>
  <c r="I1324" i="1"/>
  <c r="I1320" i="1"/>
  <c r="J1320" i="1" s="1"/>
  <c r="I1316" i="1"/>
  <c r="I1312" i="1"/>
  <c r="I1308" i="1"/>
  <c r="I1304" i="1"/>
  <c r="J1304" i="1" s="1"/>
  <c r="I1300" i="1"/>
  <c r="I1296" i="1"/>
  <c r="I1292" i="1"/>
  <c r="I1288" i="1"/>
  <c r="J1288" i="1" s="1"/>
  <c r="I1284" i="1"/>
  <c r="I1280" i="1"/>
  <c r="I1276" i="1"/>
  <c r="I1272" i="1"/>
  <c r="J1272" i="1" s="1"/>
  <c r="I1268" i="1"/>
  <c r="I1264" i="1"/>
  <c r="I1260" i="1"/>
  <c r="I1256" i="1"/>
  <c r="J1256" i="1" s="1"/>
  <c r="I1252" i="1"/>
  <c r="I1248" i="1"/>
  <c r="I1244" i="1"/>
  <c r="I1240" i="1"/>
  <c r="J1240" i="1" s="1"/>
  <c r="I1236" i="1"/>
  <c r="I1232" i="1"/>
  <c r="I1228" i="1"/>
  <c r="I1224" i="1"/>
  <c r="J1224" i="1" s="1"/>
  <c r="I1220" i="1"/>
  <c r="I1216" i="1"/>
  <c r="I1212" i="1"/>
  <c r="I1208" i="1"/>
  <c r="J1208" i="1" s="1"/>
  <c r="I1204" i="1"/>
  <c r="I1200" i="1"/>
  <c r="I1196" i="1"/>
  <c r="I1192" i="1"/>
  <c r="J1192" i="1" s="1"/>
  <c r="I1188" i="1"/>
  <c r="I1184" i="1"/>
  <c r="I1180" i="1"/>
  <c r="I1176" i="1"/>
  <c r="J1176" i="1" s="1"/>
  <c r="I1172" i="1"/>
  <c r="I1168" i="1"/>
  <c r="I1164" i="1"/>
  <c r="I1160" i="1"/>
  <c r="J1160" i="1" s="1"/>
  <c r="I1156" i="1"/>
  <c r="I1152" i="1"/>
  <c r="I1148" i="1"/>
  <c r="I1144" i="1"/>
  <c r="J1144" i="1" s="1"/>
  <c r="I1140" i="1"/>
  <c r="I1136" i="1"/>
  <c r="I1132" i="1"/>
  <c r="I1128" i="1"/>
  <c r="J1128" i="1" s="1"/>
  <c r="I1124" i="1"/>
  <c r="I1120" i="1"/>
  <c r="I1116" i="1"/>
  <c r="I1112" i="1"/>
  <c r="J1112" i="1" s="1"/>
  <c r="I1108" i="1"/>
  <c r="I1104" i="1"/>
  <c r="I1100" i="1"/>
  <c r="I1096" i="1"/>
  <c r="J1096" i="1" s="1"/>
  <c r="I1092" i="1"/>
  <c r="I1088" i="1"/>
  <c r="I1084" i="1"/>
  <c r="I1080" i="1"/>
  <c r="J1080" i="1" s="1"/>
  <c r="I1076" i="1"/>
  <c r="I1072" i="1"/>
  <c r="I1068" i="1"/>
  <c r="I1064" i="1"/>
  <c r="J1064" i="1" s="1"/>
  <c r="I1060" i="1"/>
  <c r="I1056" i="1"/>
  <c r="I1052" i="1"/>
  <c r="I1048" i="1"/>
  <c r="J1048" i="1" s="1"/>
  <c r="I1044" i="1"/>
  <c r="I1040" i="1"/>
  <c r="I1036" i="1"/>
  <c r="I1032" i="1"/>
  <c r="J1032" i="1" s="1"/>
  <c r="I1028" i="1"/>
  <c r="I1024" i="1"/>
  <c r="I1020" i="1"/>
  <c r="I1016" i="1"/>
  <c r="J1016" i="1" s="1"/>
  <c r="I1012" i="1"/>
  <c r="I1008" i="1"/>
  <c r="I1004" i="1"/>
  <c r="I1000" i="1"/>
  <c r="J1000" i="1" s="1"/>
  <c r="I996" i="1"/>
  <c r="I992" i="1"/>
  <c r="I988" i="1"/>
  <c r="I984" i="1"/>
  <c r="J984" i="1" s="1"/>
  <c r="I980" i="1"/>
  <c r="I976" i="1"/>
  <c r="I972" i="1"/>
  <c r="I968" i="1"/>
  <c r="J968" i="1" s="1"/>
  <c r="I964" i="1"/>
  <c r="I960" i="1"/>
  <c r="I956" i="1"/>
  <c r="I952" i="1"/>
  <c r="J952" i="1" s="1"/>
  <c r="I948" i="1"/>
  <c r="I944" i="1"/>
  <c r="I1767" i="1"/>
  <c r="I1763" i="1"/>
  <c r="J1763" i="1" s="1"/>
  <c r="I1759" i="1"/>
  <c r="J1759" i="1" s="1"/>
  <c r="I1755" i="1"/>
  <c r="I1751" i="1"/>
  <c r="I1747" i="1"/>
  <c r="J1747" i="1" s="1"/>
  <c r="I1743" i="1"/>
  <c r="I1739" i="1"/>
  <c r="I1735" i="1"/>
  <c r="I1731" i="1"/>
  <c r="J1731" i="1" s="1"/>
  <c r="I1727" i="1"/>
  <c r="J1727" i="1" s="1"/>
  <c r="I1723" i="1"/>
  <c r="J1723" i="1" s="1"/>
  <c r="I1719" i="1"/>
  <c r="I1715" i="1"/>
  <c r="J1715" i="1" s="1"/>
  <c r="I1711" i="1"/>
  <c r="J1711" i="1" s="1"/>
  <c r="I1707" i="1"/>
  <c r="I1703" i="1"/>
  <c r="I1699" i="1"/>
  <c r="J1699" i="1" s="1"/>
  <c r="I1695" i="1"/>
  <c r="J1695" i="1" s="1"/>
  <c r="I1691" i="1"/>
  <c r="J1691" i="1" s="1"/>
  <c r="I1687" i="1"/>
  <c r="I1683" i="1"/>
  <c r="J1683" i="1" s="1"/>
  <c r="I1679" i="1"/>
  <c r="J1679" i="1" s="1"/>
  <c r="I1675" i="1"/>
  <c r="I1671" i="1"/>
  <c r="I1667" i="1"/>
  <c r="J1667" i="1" s="1"/>
  <c r="I1663" i="1"/>
  <c r="I1659" i="1"/>
  <c r="J1659" i="1" s="1"/>
  <c r="I1655" i="1"/>
  <c r="I1651" i="1"/>
  <c r="J1651" i="1" s="1"/>
  <c r="I1647" i="1"/>
  <c r="J1647" i="1" s="1"/>
  <c r="I1643" i="1"/>
  <c r="I1639" i="1"/>
  <c r="I1635" i="1"/>
  <c r="J1635" i="1" s="1"/>
  <c r="I1631" i="1"/>
  <c r="J1631" i="1" s="1"/>
  <c r="I1627" i="1"/>
  <c r="J1627" i="1" s="1"/>
  <c r="I1623" i="1"/>
  <c r="I1619" i="1"/>
  <c r="J1619" i="1" s="1"/>
  <c r="I1615" i="1"/>
  <c r="I1611" i="1"/>
  <c r="J1611" i="1" s="1"/>
  <c r="I1607" i="1"/>
  <c r="I1603" i="1"/>
  <c r="J1603" i="1" s="1"/>
  <c r="I1599" i="1"/>
  <c r="J1599" i="1" s="1"/>
  <c r="I1595" i="1"/>
  <c r="I1591" i="1"/>
  <c r="I1587" i="1"/>
  <c r="J1587" i="1" s="1"/>
  <c r="I1583" i="1"/>
  <c r="J1583" i="1" s="1"/>
  <c r="I1579" i="1"/>
  <c r="J1579" i="1" s="1"/>
  <c r="I1575" i="1"/>
  <c r="I1571" i="1"/>
  <c r="J1571" i="1" s="1"/>
  <c r="I1567" i="1"/>
  <c r="J1567" i="1" s="1"/>
  <c r="I1563" i="1"/>
  <c r="I1559" i="1"/>
  <c r="I1555" i="1"/>
  <c r="J1555" i="1" s="1"/>
  <c r="I1551" i="1"/>
  <c r="J1551" i="1" s="1"/>
  <c r="I1547" i="1"/>
  <c r="J1547" i="1" s="1"/>
  <c r="I1543" i="1"/>
  <c r="I1539" i="1"/>
  <c r="J1539" i="1" s="1"/>
  <c r="I1535" i="1"/>
  <c r="I1531" i="1"/>
  <c r="I1527" i="1"/>
  <c r="I1523" i="1"/>
  <c r="J1523" i="1" s="1"/>
  <c r="I1519" i="1"/>
  <c r="J1519" i="1" s="1"/>
  <c r="I1515" i="1"/>
  <c r="J1515" i="1" s="1"/>
  <c r="I1511" i="1"/>
  <c r="I1507" i="1"/>
  <c r="J1507" i="1" s="1"/>
  <c r="I1503" i="1"/>
  <c r="J1503" i="1" s="1"/>
  <c r="I1499" i="1"/>
  <c r="I1495" i="1"/>
  <c r="I1491" i="1"/>
  <c r="J1491" i="1" s="1"/>
  <c r="I1487" i="1"/>
  <c r="I1483" i="1"/>
  <c r="I1479" i="1"/>
  <c r="I1475" i="1"/>
  <c r="J1475" i="1" s="1"/>
  <c r="I1471" i="1"/>
  <c r="J1471" i="1" s="1"/>
  <c r="I1467" i="1"/>
  <c r="J1467" i="1" s="1"/>
  <c r="I1463" i="1"/>
  <c r="I1459" i="1"/>
  <c r="J1459" i="1" s="1"/>
  <c r="I1455" i="1"/>
  <c r="J1455" i="1" s="1"/>
  <c r="I1451" i="1"/>
  <c r="I1447" i="1"/>
  <c r="I1443" i="1"/>
  <c r="J1443" i="1" s="1"/>
  <c r="I1439" i="1"/>
  <c r="J1439" i="1" s="1"/>
  <c r="I1435" i="1"/>
  <c r="J1435" i="1" s="1"/>
  <c r="I1431" i="1"/>
  <c r="I1427" i="1"/>
  <c r="J1427" i="1" s="1"/>
  <c r="I1423" i="1"/>
  <c r="J1423" i="1" s="1"/>
  <c r="I1419" i="1"/>
  <c r="I1415" i="1"/>
  <c r="I1411" i="1"/>
  <c r="J1411" i="1" s="1"/>
  <c r="I1407" i="1"/>
  <c r="I1403" i="1"/>
  <c r="J1403" i="1" s="1"/>
  <c r="I1399" i="1"/>
  <c r="I1395" i="1"/>
  <c r="J1395" i="1" s="1"/>
  <c r="I1391" i="1"/>
  <c r="J1391" i="1" s="1"/>
  <c r="I1387" i="1"/>
  <c r="I1383" i="1"/>
  <c r="I1379" i="1"/>
  <c r="J1379" i="1" s="1"/>
  <c r="I1375" i="1"/>
  <c r="J1375" i="1" s="1"/>
  <c r="I1371" i="1"/>
  <c r="J1371" i="1" s="1"/>
  <c r="I1367" i="1"/>
  <c r="I1363" i="1"/>
  <c r="J1363" i="1" s="1"/>
  <c r="I1359" i="1"/>
  <c r="I1355" i="1"/>
  <c r="J1355" i="1" s="1"/>
  <c r="I1351" i="1"/>
  <c r="I1347" i="1"/>
  <c r="J1347" i="1" s="1"/>
  <c r="I1343" i="1"/>
  <c r="J1343" i="1" s="1"/>
  <c r="I1339" i="1"/>
  <c r="I1335" i="1"/>
  <c r="I1331" i="1"/>
  <c r="J1331" i="1" s="1"/>
  <c r="I1327" i="1"/>
  <c r="J1327" i="1" s="1"/>
  <c r="I1323" i="1"/>
  <c r="J1323" i="1" s="1"/>
  <c r="I1319" i="1"/>
  <c r="I1315" i="1"/>
  <c r="J1315" i="1" s="1"/>
  <c r="I1311" i="1"/>
  <c r="J1311" i="1" s="1"/>
  <c r="I1307" i="1"/>
  <c r="I1303" i="1"/>
  <c r="I1299" i="1"/>
  <c r="J1299" i="1" s="1"/>
  <c r="I1295" i="1"/>
  <c r="J1295" i="1" s="1"/>
  <c r="I1291" i="1"/>
  <c r="J1291" i="1" s="1"/>
  <c r="I1287" i="1"/>
  <c r="I1283" i="1"/>
  <c r="J1283" i="1" s="1"/>
  <c r="I1279" i="1"/>
  <c r="I1275" i="1"/>
  <c r="I1271" i="1"/>
  <c r="I1267" i="1"/>
  <c r="J1267" i="1" s="1"/>
  <c r="I1263" i="1"/>
  <c r="J1263" i="1" s="1"/>
  <c r="I1259" i="1"/>
  <c r="J1259" i="1" s="1"/>
  <c r="I1255" i="1"/>
  <c r="I1251" i="1"/>
  <c r="J1251" i="1" s="1"/>
  <c r="I1247" i="1"/>
  <c r="J1247" i="1" s="1"/>
  <c r="I1243" i="1"/>
  <c r="I1239" i="1"/>
  <c r="I1235" i="1"/>
  <c r="J1235" i="1" s="1"/>
  <c r="I1231" i="1"/>
  <c r="I1227" i="1"/>
  <c r="I1223" i="1"/>
  <c r="I1219" i="1"/>
  <c r="J1219" i="1" s="1"/>
  <c r="I1215" i="1"/>
  <c r="J1215" i="1" s="1"/>
  <c r="I1211" i="1"/>
  <c r="J1211" i="1" s="1"/>
  <c r="I1207" i="1"/>
  <c r="I1203" i="1"/>
  <c r="J1203" i="1" s="1"/>
  <c r="I1199" i="1"/>
  <c r="J1199" i="1" s="1"/>
  <c r="I1195" i="1"/>
  <c r="I1191" i="1"/>
  <c r="I1187" i="1"/>
  <c r="J1187" i="1" s="1"/>
  <c r="I1183" i="1"/>
  <c r="J1183" i="1" s="1"/>
  <c r="I1179" i="1"/>
  <c r="J1179" i="1" s="1"/>
  <c r="I1175" i="1"/>
  <c r="I1171" i="1"/>
  <c r="J1171" i="1" s="1"/>
  <c r="I1167" i="1"/>
  <c r="J1167" i="1" s="1"/>
  <c r="I1163" i="1"/>
  <c r="I1159" i="1"/>
  <c r="I1155" i="1"/>
  <c r="J1155" i="1" s="1"/>
  <c r="I1151" i="1"/>
  <c r="I1147" i="1"/>
  <c r="J1147" i="1" s="1"/>
  <c r="I1143" i="1"/>
  <c r="I1139" i="1"/>
  <c r="J1139" i="1" s="1"/>
  <c r="I1135" i="1"/>
  <c r="J1135" i="1" s="1"/>
  <c r="I1131" i="1"/>
  <c r="I1127" i="1"/>
  <c r="I1123" i="1"/>
  <c r="J1123" i="1" s="1"/>
  <c r="I1119" i="1"/>
  <c r="J1119" i="1" s="1"/>
  <c r="I1115" i="1"/>
  <c r="J1115" i="1" s="1"/>
  <c r="I1111" i="1"/>
  <c r="I1107" i="1"/>
  <c r="J1107" i="1" s="1"/>
  <c r="I1103" i="1"/>
  <c r="I1099" i="1"/>
  <c r="J1099" i="1" s="1"/>
  <c r="I1095" i="1"/>
  <c r="I1091" i="1"/>
  <c r="J1091" i="1" s="1"/>
  <c r="I1658" i="1"/>
  <c r="I1654" i="1"/>
  <c r="I1650" i="1"/>
  <c r="I1646" i="1"/>
  <c r="J1646" i="1" s="1"/>
  <c r="I1642" i="1"/>
  <c r="I1638" i="1"/>
  <c r="I1634" i="1"/>
  <c r="I1630" i="1"/>
  <c r="J1630" i="1" s="1"/>
  <c r="I1626" i="1"/>
  <c r="I1622" i="1"/>
  <c r="I1618" i="1"/>
  <c r="I1614" i="1"/>
  <c r="J1614" i="1" s="1"/>
  <c r="I1610" i="1"/>
  <c r="I1606" i="1"/>
  <c r="I1602" i="1"/>
  <c r="I1598" i="1"/>
  <c r="J1598" i="1" s="1"/>
  <c r="I1594" i="1"/>
  <c r="I1590" i="1"/>
  <c r="I1586" i="1"/>
  <c r="I1582" i="1"/>
  <c r="J1582" i="1" s="1"/>
  <c r="I1578" i="1"/>
  <c r="I1574" i="1"/>
  <c r="I1570" i="1"/>
  <c r="I1566" i="1"/>
  <c r="J1566" i="1" s="1"/>
  <c r="I1562" i="1"/>
  <c r="I1558" i="1"/>
  <c r="I1554" i="1"/>
  <c r="I1550" i="1"/>
  <c r="J1550" i="1" s="1"/>
  <c r="I1546" i="1"/>
  <c r="I1542" i="1"/>
  <c r="I1538" i="1"/>
  <c r="I1534" i="1"/>
  <c r="J1534" i="1" s="1"/>
  <c r="I1530" i="1"/>
  <c r="I1526" i="1"/>
  <c r="I1522" i="1"/>
  <c r="I1518" i="1"/>
  <c r="J1518" i="1" s="1"/>
  <c r="I1514" i="1"/>
  <c r="I1510" i="1"/>
  <c r="I1506" i="1"/>
  <c r="I1502" i="1"/>
  <c r="J1502" i="1" s="1"/>
  <c r="I1498" i="1"/>
  <c r="I1494" i="1"/>
  <c r="I1490" i="1"/>
  <c r="I1486" i="1"/>
  <c r="J1486" i="1" s="1"/>
  <c r="I1482" i="1"/>
  <c r="I1478" i="1"/>
  <c r="I1474" i="1"/>
  <c r="I1470" i="1"/>
  <c r="J1470" i="1" s="1"/>
  <c r="I1466" i="1"/>
  <c r="I1462" i="1"/>
  <c r="I1458" i="1"/>
  <c r="I1454" i="1"/>
  <c r="J1454" i="1" s="1"/>
  <c r="I1450" i="1"/>
  <c r="I1446" i="1"/>
  <c r="I1442" i="1"/>
  <c r="I1438" i="1"/>
  <c r="J1438" i="1" s="1"/>
  <c r="I1434" i="1"/>
  <c r="I1430" i="1"/>
  <c r="I1426" i="1"/>
  <c r="I1422" i="1"/>
  <c r="J1422" i="1" s="1"/>
  <c r="I1418" i="1"/>
  <c r="I1414" i="1"/>
  <c r="I1410" i="1"/>
  <c r="I1406" i="1"/>
  <c r="J1406" i="1" s="1"/>
  <c r="I1402" i="1"/>
  <c r="I1398" i="1"/>
  <c r="I1394" i="1"/>
  <c r="I1390" i="1"/>
  <c r="J1390" i="1" s="1"/>
  <c r="I1386" i="1"/>
  <c r="I1382" i="1"/>
  <c r="I1378" i="1"/>
  <c r="I1374" i="1"/>
  <c r="J1374" i="1" s="1"/>
  <c r="I1370" i="1"/>
  <c r="I1366" i="1"/>
  <c r="I1362" i="1"/>
  <c r="I1358" i="1"/>
  <c r="J1358" i="1" s="1"/>
  <c r="I1354" i="1"/>
  <c r="I1350" i="1"/>
  <c r="I1346" i="1"/>
  <c r="I1342" i="1"/>
  <c r="J1342" i="1" s="1"/>
  <c r="I1338" i="1"/>
  <c r="I1334" i="1"/>
  <c r="I1330" i="1"/>
  <c r="I1326" i="1"/>
  <c r="J1326" i="1" s="1"/>
  <c r="I1322" i="1"/>
  <c r="I1318" i="1"/>
  <c r="I1314" i="1"/>
  <c r="I1310" i="1"/>
  <c r="J1310" i="1" s="1"/>
  <c r="I1306" i="1"/>
  <c r="I1302" i="1"/>
  <c r="I1298" i="1"/>
  <c r="I1294" i="1"/>
  <c r="J1294" i="1" s="1"/>
  <c r="I1290" i="1"/>
  <c r="I1286" i="1"/>
  <c r="I1282" i="1"/>
  <c r="I1278" i="1"/>
  <c r="J1278" i="1" s="1"/>
  <c r="I1274" i="1"/>
  <c r="I1270" i="1"/>
  <c r="I1266" i="1"/>
  <c r="I1262" i="1"/>
  <c r="J1262" i="1" s="1"/>
  <c r="I1258" i="1"/>
  <c r="I1254" i="1"/>
  <c r="I1250" i="1"/>
  <c r="I1246" i="1"/>
  <c r="J1246" i="1" s="1"/>
  <c r="I1242" i="1"/>
  <c r="I1238" i="1"/>
  <c r="I1234" i="1"/>
  <c r="I1230" i="1"/>
  <c r="J1230" i="1" s="1"/>
  <c r="I1226" i="1"/>
  <c r="I1222" i="1"/>
  <c r="I1218" i="1"/>
  <c r="I1214" i="1"/>
  <c r="J1214" i="1" s="1"/>
  <c r="I1210" i="1"/>
  <c r="I1206" i="1"/>
  <c r="I1202" i="1"/>
  <c r="I1198" i="1"/>
  <c r="J1198" i="1" s="1"/>
  <c r="I1194" i="1"/>
  <c r="I1190" i="1"/>
  <c r="I1186" i="1"/>
  <c r="I1182" i="1"/>
  <c r="J1182" i="1" s="1"/>
  <c r="I1178" i="1"/>
  <c r="I1174" i="1"/>
  <c r="I1170" i="1"/>
  <c r="I1166" i="1"/>
  <c r="J1166" i="1" s="1"/>
  <c r="I1162" i="1"/>
  <c r="I1158" i="1"/>
  <c r="I1154" i="1"/>
  <c r="I1150" i="1"/>
  <c r="J1150" i="1" s="1"/>
  <c r="I1146" i="1"/>
  <c r="I1142" i="1"/>
  <c r="I1138" i="1"/>
  <c r="I1134" i="1"/>
  <c r="J1134" i="1" s="1"/>
  <c r="I1130" i="1"/>
  <c r="I1126" i="1"/>
  <c r="I1122" i="1"/>
  <c r="I1118" i="1"/>
  <c r="J1118" i="1" s="1"/>
  <c r="I1114" i="1"/>
  <c r="I1110" i="1"/>
  <c r="I1106" i="1"/>
  <c r="I1102" i="1"/>
  <c r="J1102" i="1" s="1"/>
  <c r="I1098" i="1"/>
  <c r="I1094" i="1"/>
  <c r="I1090" i="1"/>
  <c r="I1086" i="1"/>
  <c r="J1086" i="1" s="1"/>
  <c r="I1082" i="1"/>
  <c r="I1078" i="1"/>
  <c r="I1074" i="1"/>
  <c r="I1070" i="1"/>
  <c r="J1070" i="1" s="1"/>
  <c r="I940" i="1"/>
  <c r="I936" i="1"/>
  <c r="I932" i="1"/>
  <c r="I928" i="1"/>
  <c r="I924" i="1"/>
  <c r="I920" i="1"/>
  <c r="I916" i="1"/>
  <c r="I912" i="1"/>
  <c r="I908" i="1"/>
  <c r="I904" i="1"/>
  <c r="I900" i="1"/>
  <c r="I896" i="1"/>
  <c r="I892" i="1"/>
  <c r="I888" i="1"/>
  <c r="I884" i="1"/>
  <c r="I880" i="1"/>
  <c r="I876" i="1"/>
  <c r="I872" i="1"/>
  <c r="I868" i="1"/>
  <c r="I864" i="1"/>
  <c r="I860" i="1"/>
  <c r="I856" i="1"/>
  <c r="I852" i="1"/>
  <c r="I848" i="1"/>
  <c r="I844" i="1"/>
  <c r="I840" i="1"/>
  <c r="I836" i="1"/>
  <c r="I832" i="1"/>
  <c r="I828" i="1"/>
  <c r="I824" i="1"/>
  <c r="I820" i="1"/>
  <c r="I816" i="1"/>
  <c r="I812" i="1"/>
  <c r="I808" i="1"/>
  <c r="I804" i="1"/>
  <c r="I800" i="1"/>
  <c r="I796" i="1"/>
  <c r="I792" i="1"/>
  <c r="I788" i="1"/>
  <c r="I784" i="1"/>
  <c r="I780" i="1"/>
  <c r="I776" i="1"/>
  <c r="I772" i="1"/>
  <c r="I768" i="1"/>
  <c r="I764" i="1"/>
  <c r="I760" i="1"/>
  <c r="I756" i="1"/>
  <c r="I752" i="1"/>
  <c r="I748" i="1"/>
  <c r="I744" i="1"/>
  <c r="I740" i="1"/>
  <c r="I736" i="1"/>
  <c r="I732" i="1"/>
  <c r="I728" i="1"/>
  <c r="I724" i="1"/>
  <c r="I720" i="1"/>
  <c r="I716" i="1"/>
  <c r="I712" i="1"/>
  <c r="I708" i="1"/>
  <c r="I704" i="1"/>
  <c r="I700" i="1"/>
  <c r="I696" i="1"/>
  <c r="I692" i="1"/>
  <c r="I688" i="1"/>
  <c r="I684" i="1"/>
  <c r="I680" i="1"/>
  <c r="I676" i="1"/>
  <c r="I672" i="1"/>
  <c r="I668" i="1"/>
  <c r="I664" i="1"/>
  <c r="I660" i="1"/>
  <c r="I656" i="1"/>
  <c r="I652" i="1"/>
  <c r="I648" i="1"/>
  <c r="I644" i="1"/>
  <c r="I640" i="1"/>
  <c r="I636" i="1"/>
  <c r="I632" i="1"/>
  <c r="I628" i="1"/>
  <c r="I624" i="1"/>
  <c r="I620" i="1"/>
  <c r="I616" i="1"/>
  <c r="I612" i="1"/>
  <c r="I608" i="1"/>
  <c r="I604" i="1"/>
  <c r="I1087" i="1"/>
  <c r="I1083" i="1"/>
  <c r="I1079" i="1"/>
  <c r="J1079" i="1" s="1"/>
  <c r="I1075" i="1"/>
  <c r="J1075" i="1" s="1"/>
  <c r="I1071" i="1"/>
  <c r="J1071" i="1" s="1"/>
  <c r="I1067" i="1"/>
  <c r="I1063" i="1"/>
  <c r="J1063" i="1" s="1"/>
  <c r="I1059" i="1"/>
  <c r="J1059" i="1" s="1"/>
  <c r="I1055" i="1"/>
  <c r="I1051" i="1"/>
  <c r="I1047" i="1"/>
  <c r="J1047" i="1" s="1"/>
  <c r="I1043" i="1"/>
  <c r="J1043" i="1" s="1"/>
  <c r="I1039" i="1"/>
  <c r="J1039" i="1" s="1"/>
  <c r="I1035" i="1"/>
  <c r="I1031" i="1"/>
  <c r="J1031" i="1" s="1"/>
  <c r="I1027" i="1"/>
  <c r="J1027" i="1" s="1"/>
  <c r="I1023" i="1"/>
  <c r="I1019" i="1"/>
  <c r="I1015" i="1"/>
  <c r="J1015" i="1" s="1"/>
  <c r="I1011" i="1"/>
  <c r="J1011" i="1" s="1"/>
  <c r="I1007" i="1"/>
  <c r="J1007" i="1" s="1"/>
  <c r="I1003" i="1"/>
  <c r="I999" i="1"/>
  <c r="J999" i="1" s="1"/>
  <c r="I995" i="1"/>
  <c r="I991" i="1"/>
  <c r="I987" i="1"/>
  <c r="I983" i="1"/>
  <c r="J983" i="1" s="1"/>
  <c r="I979" i="1"/>
  <c r="I975" i="1"/>
  <c r="I971" i="1"/>
  <c r="I967" i="1"/>
  <c r="J967" i="1" s="1"/>
  <c r="I963" i="1"/>
  <c r="J963" i="1" s="1"/>
  <c r="I959" i="1"/>
  <c r="J959" i="1" s="1"/>
  <c r="I955" i="1"/>
  <c r="I951" i="1"/>
  <c r="J951" i="1" s="1"/>
  <c r="I947" i="1"/>
  <c r="J947" i="1" s="1"/>
  <c r="I943" i="1"/>
  <c r="I939" i="1"/>
  <c r="I935" i="1"/>
  <c r="J935" i="1" s="1"/>
  <c r="I931" i="1"/>
  <c r="J931" i="1" s="1"/>
  <c r="I927" i="1"/>
  <c r="J927" i="1" s="1"/>
  <c r="I923" i="1"/>
  <c r="I919" i="1"/>
  <c r="J919" i="1" s="1"/>
  <c r="I915" i="1"/>
  <c r="J915" i="1" s="1"/>
  <c r="I911" i="1"/>
  <c r="I907" i="1"/>
  <c r="I903" i="1"/>
  <c r="J903" i="1" s="1"/>
  <c r="I899" i="1"/>
  <c r="J899" i="1" s="1"/>
  <c r="I895" i="1"/>
  <c r="J895" i="1" s="1"/>
  <c r="I891" i="1"/>
  <c r="I887" i="1"/>
  <c r="J887" i="1" s="1"/>
  <c r="I883" i="1"/>
  <c r="J883" i="1" s="1"/>
  <c r="I879" i="1"/>
  <c r="I875" i="1"/>
  <c r="I871" i="1"/>
  <c r="J871" i="1" s="1"/>
  <c r="I867" i="1"/>
  <c r="I863" i="1"/>
  <c r="J863" i="1" s="1"/>
  <c r="I859" i="1"/>
  <c r="I855" i="1"/>
  <c r="J855" i="1" s="1"/>
  <c r="I851" i="1"/>
  <c r="I847" i="1"/>
  <c r="J847" i="1" s="1"/>
  <c r="I843" i="1"/>
  <c r="I839" i="1"/>
  <c r="J839" i="1" s="1"/>
  <c r="I835" i="1"/>
  <c r="J835" i="1" s="1"/>
  <c r="I831" i="1"/>
  <c r="I827" i="1"/>
  <c r="I823" i="1"/>
  <c r="J823" i="1" s="1"/>
  <c r="I819" i="1"/>
  <c r="J819" i="1" s="1"/>
  <c r="I815" i="1"/>
  <c r="J815" i="1" s="1"/>
  <c r="I811" i="1"/>
  <c r="I807" i="1"/>
  <c r="J807" i="1" s="1"/>
  <c r="I803" i="1"/>
  <c r="J803" i="1" s="1"/>
  <c r="I799" i="1"/>
  <c r="I795" i="1"/>
  <c r="I791" i="1"/>
  <c r="J791" i="1" s="1"/>
  <c r="I787" i="1"/>
  <c r="J787" i="1" s="1"/>
  <c r="I783" i="1"/>
  <c r="J783" i="1" s="1"/>
  <c r="I779" i="1"/>
  <c r="I775" i="1"/>
  <c r="J775" i="1" s="1"/>
  <c r="I771" i="1"/>
  <c r="J771" i="1" s="1"/>
  <c r="I767" i="1"/>
  <c r="I763" i="1"/>
  <c r="I759" i="1"/>
  <c r="J759" i="1" s="1"/>
  <c r="I755" i="1"/>
  <c r="J755" i="1" s="1"/>
  <c r="I751" i="1"/>
  <c r="J751" i="1" s="1"/>
  <c r="I747" i="1"/>
  <c r="I743" i="1"/>
  <c r="J743" i="1" s="1"/>
  <c r="I739" i="1"/>
  <c r="I735" i="1"/>
  <c r="I731" i="1"/>
  <c r="I727" i="1"/>
  <c r="J727" i="1" s="1"/>
  <c r="I723" i="1"/>
  <c r="I719" i="1"/>
  <c r="I715" i="1"/>
  <c r="I711" i="1"/>
  <c r="J711" i="1" s="1"/>
  <c r="I707" i="1"/>
  <c r="J707" i="1" s="1"/>
  <c r="I703" i="1"/>
  <c r="J703" i="1" s="1"/>
  <c r="I699" i="1"/>
  <c r="I695" i="1"/>
  <c r="J695" i="1" s="1"/>
  <c r="I691" i="1"/>
  <c r="J691" i="1" s="1"/>
  <c r="I687" i="1"/>
  <c r="I683" i="1"/>
  <c r="I1066" i="1"/>
  <c r="J1066" i="1" s="1"/>
  <c r="I1062" i="1"/>
  <c r="I1058" i="1"/>
  <c r="I1054" i="1"/>
  <c r="I1050" i="1"/>
  <c r="J1050" i="1" s="1"/>
  <c r="I1046" i="1"/>
  <c r="I1042" i="1"/>
  <c r="I1038" i="1"/>
  <c r="I1034" i="1"/>
  <c r="J1034" i="1" s="1"/>
  <c r="I1030" i="1"/>
  <c r="I1026" i="1"/>
  <c r="I1022" i="1"/>
  <c r="I1018" i="1"/>
  <c r="J1018" i="1" s="1"/>
  <c r="I1014" i="1"/>
  <c r="I1010" i="1"/>
  <c r="I1006" i="1"/>
  <c r="I1002" i="1"/>
  <c r="J1002" i="1" s="1"/>
  <c r="I998" i="1"/>
  <c r="I994" i="1"/>
  <c r="I990" i="1"/>
  <c r="I986" i="1"/>
  <c r="J986" i="1" s="1"/>
  <c r="I982" i="1"/>
  <c r="I978" i="1"/>
  <c r="I974" i="1"/>
  <c r="I970" i="1"/>
  <c r="J970" i="1" s="1"/>
  <c r="I966" i="1"/>
  <c r="I962" i="1"/>
  <c r="I958" i="1"/>
  <c r="I954" i="1"/>
  <c r="J954" i="1" s="1"/>
  <c r="I950" i="1"/>
  <c r="I946" i="1"/>
  <c r="I942" i="1"/>
  <c r="I938" i="1"/>
  <c r="J938" i="1" s="1"/>
  <c r="I934" i="1"/>
  <c r="I930" i="1"/>
  <c r="I926" i="1"/>
  <c r="I922" i="1"/>
  <c r="J922" i="1" s="1"/>
  <c r="I918" i="1"/>
  <c r="I914" i="1"/>
  <c r="I910" i="1"/>
  <c r="I906" i="1"/>
  <c r="J906" i="1" s="1"/>
  <c r="I902" i="1"/>
  <c r="I898" i="1"/>
  <c r="I894" i="1"/>
  <c r="I890" i="1"/>
  <c r="J890" i="1" s="1"/>
  <c r="I886" i="1"/>
  <c r="I882" i="1"/>
  <c r="I878" i="1"/>
  <c r="I874" i="1"/>
  <c r="J874" i="1" s="1"/>
  <c r="I870" i="1"/>
  <c r="I866" i="1"/>
  <c r="I862" i="1"/>
  <c r="I858" i="1"/>
  <c r="J858" i="1" s="1"/>
  <c r="I854" i="1"/>
  <c r="I850" i="1"/>
  <c r="I846" i="1"/>
  <c r="I842" i="1"/>
  <c r="J842" i="1" s="1"/>
  <c r="I838" i="1"/>
  <c r="I834" i="1"/>
  <c r="I830" i="1"/>
  <c r="I826" i="1"/>
  <c r="J826" i="1" s="1"/>
  <c r="I822" i="1"/>
  <c r="I818" i="1"/>
  <c r="I814" i="1"/>
  <c r="I810" i="1"/>
  <c r="J810" i="1" s="1"/>
  <c r="I806" i="1"/>
  <c r="I802" i="1"/>
  <c r="I798" i="1"/>
  <c r="I794" i="1"/>
  <c r="J794" i="1" s="1"/>
  <c r="I790" i="1"/>
  <c r="I786" i="1"/>
  <c r="I782" i="1"/>
  <c r="I778" i="1"/>
  <c r="J778" i="1" s="1"/>
  <c r="I774" i="1"/>
  <c r="I770" i="1"/>
  <c r="I766" i="1"/>
  <c r="I762" i="1"/>
  <c r="J762" i="1" s="1"/>
  <c r="I758" i="1"/>
  <c r="I754" i="1"/>
  <c r="I750" i="1"/>
  <c r="I746" i="1"/>
  <c r="J746" i="1" s="1"/>
  <c r="I742" i="1"/>
  <c r="I738" i="1"/>
  <c r="I734" i="1"/>
  <c r="I730" i="1"/>
  <c r="J730" i="1" s="1"/>
  <c r="I726" i="1"/>
  <c r="I722" i="1"/>
  <c r="I718" i="1"/>
  <c r="I714" i="1"/>
  <c r="J714" i="1" s="1"/>
  <c r="I710" i="1"/>
  <c r="I706" i="1"/>
  <c r="I702" i="1"/>
  <c r="I698" i="1"/>
  <c r="J698" i="1" s="1"/>
  <c r="I694" i="1"/>
  <c r="I690" i="1"/>
  <c r="I686" i="1"/>
  <c r="I682" i="1"/>
  <c r="J682" i="1" s="1"/>
  <c r="I678" i="1"/>
  <c r="I674" i="1"/>
  <c r="I670" i="1"/>
  <c r="I666" i="1"/>
  <c r="J666" i="1" s="1"/>
  <c r="I662" i="1"/>
  <c r="I658" i="1"/>
  <c r="I654" i="1"/>
  <c r="I650" i="1"/>
  <c r="J650" i="1" s="1"/>
  <c r="I646" i="1"/>
  <c r="I642" i="1"/>
  <c r="I600" i="1"/>
  <c r="I596" i="1"/>
  <c r="J596" i="1" s="1"/>
  <c r="I592" i="1"/>
  <c r="I588" i="1"/>
  <c r="I584" i="1"/>
  <c r="I580" i="1"/>
  <c r="J580" i="1" s="1"/>
  <c r="I576" i="1"/>
  <c r="I572" i="1"/>
  <c r="I568" i="1"/>
  <c r="I564" i="1"/>
  <c r="J564" i="1" s="1"/>
  <c r="I560" i="1"/>
  <c r="I556" i="1"/>
  <c r="I552" i="1"/>
  <c r="I548" i="1"/>
  <c r="J548" i="1" s="1"/>
  <c r="I544" i="1"/>
  <c r="I540" i="1"/>
  <c r="I536" i="1"/>
  <c r="I532" i="1"/>
  <c r="J532" i="1" s="1"/>
  <c r="I528" i="1"/>
  <c r="I524" i="1"/>
  <c r="I520" i="1"/>
  <c r="I516" i="1"/>
  <c r="J516" i="1" s="1"/>
  <c r="I512" i="1"/>
  <c r="I508" i="1"/>
  <c r="I504" i="1"/>
  <c r="I500" i="1"/>
  <c r="J500" i="1" s="1"/>
  <c r="I496" i="1"/>
  <c r="I492" i="1"/>
  <c r="I488" i="1"/>
  <c r="I484" i="1"/>
  <c r="J484" i="1" s="1"/>
  <c r="I480" i="1"/>
  <c r="I476" i="1"/>
  <c r="I472" i="1"/>
  <c r="I468" i="1"/>
  <c r="J468" i="1" s="1"/>
  <c r="I464" i="1"/>
  <c r="I460" i="1"/>
  <c r="I456" i="1"/>
  <c r="I452" i="1"/>
  <c r="J452" i="1" s="1"/>
  <c r="I448" i="1"/>
  <c r="I444" i="1"/>
  <c r="I440" i="1"/>
  <c r="I436" i="1"/>
  <c r="J436" i="1" s="1"/>
  <c r="I432" i="1"/>
  <c r="I428" i="1"/>
  <c r="I424" i="1"/>
  <c r="I420" i="1"/>
  <c r="J420" i="1" s="1"/>
  <c r="I416" i="1"/>
  <c r="I412" i="1"/>
  <c r="I408" i="1"/>
  <c r="I404" i="1"/>
  <c r="J404" i="1" s="1"/>
  <c r="I400" i="1"/>
  <c r="I396" i="1"/>
  <c r="I392" i="1"/>
  <c r="I388" i="1"/>
  <c r="J388" i="1" s="1"/>
  <c r="I384" i="1"/>
  <c r="I380" i="1"/>
  <c r="I376" i="1"/>
  <c r="I372" i="1"/>
  <c r="J372" i="1" s="1"/>
  <c r="I368" i="1"/>
  <c r="I364" i="1"/>
  <c r="I360" i="1"/>
  <c r="I356" i="1"/>
  <c r="J356" i="1" s="1"/>
  <c r="I352" i="1"/>
  <c r="I348" i="1"/>
  <c r="I344" i="1"/>
  <c r="I340" i="1"/>
  <c r="J340" i="1" s="1"/>
  <c r="I336" i="1"/>
  <c r="I332" i="1"/>
  <c r="I328" i="1"/>
  <c r="I324" i="1"/>
  <c r="J324" i="1" s="1"/>
  <c r="I320" i="1"/>
  <c r="I316" i="1"/>
  <c r="I312" i="1"/>
  <c r="I308" i="1"/>
  <c r="J308" i="1" s="1"/>
  <c r="I304" i="1"/>
  <c r="I300" i="1"/>
  <c r="I296" i="1"/>
  <c r="I292" i="1"/>
  <c r="J292" i="1" s="1"/>
  <c r="I288" i="1"/>
  <c r="I284" i="1"/>
  <c r="I280" i="1"/>
  <c r="I679" i="1"/>
  <c r="J679" i="1" s="1"/>
  <c r="I675" i="1"/>
  <c r="J675" i="1" s="1"/>
  <c r="I671" i="1"/>
  <c r="J671" i="1" s="1"/>
  <c r="I667" i="1"/>
  <c r="I663" i="1"/>
  <c r="J663" i="1" s="1"/>
  <c r="I659" i="1"/>
  <c r="J659" i="1" s="1"/>
  <c r="I655" i="1"/>
  <c r="I651" i="1"/>
  <c r="I647" i="1"/>
  <c r="J647" i="1" s="1"/>
  <c r="I643" i="1"/>
  <c r="J643" i="1" s="1"/>
  <c r="I639" i="1"/>
  <c r="J639" i="1" s="1"/>
  <c r="I635" i="1"/>
  <c r="I631" i="1"/>
  <c r="J631" i="1" s="1"/>
  <c r="I627" i="1"/>
  <c r="J627" i="1" s="1"/>
  <c r="I623" i="1"/>
  <c r="I619" i="1"/>
  <c r="I615" i="1"/>
  <c r="J615" i="1" s="1"/>
  <c r="I611" i="1"/>
  <c r="I607" i="1"/>
  <c r="J607" i="1" s="1"/>
  <c r="I603" i="1"/>
  <c r="I599" i="1"/>
  <c r="J599" i="1" s="1"/>
  <c r="I595" i="1"/>
  <c r="I591" i="1"/>
  <c r="J591" i="1" s="1"/>
  <c r="I587" i="1"/>
  <c r="I583" i="1"/>
  <c r="J583" i="1" s="1"/>
  <c r="I579" i="1"/>
  <c r="J579" i="1" s="1"/>
  <c r="I575" i="1"/>
  <c r="I571" i="1"/>
  <c r="I567" i="1"/>
  <c r="J567" i="1" s="1"/>
  <c r="I563" i="1"/>
  <c r="J563" i="1" s="1"/>
  <c r="I559" i="1"/>
  <c r="J559" i="1" s="1"/>
  <c r="I555" i="1"/>
  <c r="I551" i="1"/>
  <c r="J551" i="1" s="1"/>
  <c r="I547" i="1"/>
  <c r="J547" i="1" s="1"/>
  <c r="I543" i="1"/>
  <c r="I539" i="1"/>
  <c r="I535" i="1"/>
  <c r="J535" i="1" s="1"/>
  <c r="I531" i="1"/>
  <c r="J531" i="1" s="1"/>
  <c r="I527" i="1"/>
  <c r="J527" i="1" s="1"/>
  <c r="I523" i="1"/>
  <c r="I519" i="1"/>
  <c r="J519" i="1" s="1"/>
  <c r="I515" i="1"/>
  <c r="J515" i="1" s="1"/>
  <c r="I511" i="1"/>
  <c r="I507" i="1"/>
  <c r="I503" i="1"/>
  <c r="J503" i="1" s="1"/>
  <c r="I499" i="1"/>
  <c r="J499" i="1" s="1"/>
  <c r="I495" i="1"/>
  <c r="J495" i="1" s="1"/>
  <c r="I491" i="1"/>
  <c r="I487" i="1"/>
  <c r="J487" i="1" s="1"/>
  <c r="I483" i="1"/>
  <c r="I479" i="1"/>
  <c r="J479" i="1" s="1"/>
  <c r="I475" i="1"/>
  <c r="I471" i="1"/>
  <c r="J471" i="1" s="1"/>
  <c r="I467" i="1"/>
  <c r="I463" i="1"/>
  <c r="I459" i="1"/>
  <c r="I455" i="1"/>
  <c r="J455" i="1" s="1"/>
  <c r="I451" i="1"/>
  <c r="J451" i="1" s="1"/>
  <c r="I447" i="1"/>
  <c r="J447" i="1" s="1"/>
  <c r="I443" i="1"/>
  <c r="I439" i="1"/>
  <c r="J439" i="1" s="1"/>
  <c r="I435" i="1"/>
  <c r="J435" i="1" s="1"/>
  <c r="I431" i="1"/>
  <c r="I427" i="1"/>
  <c r="I423" i="1"/>
  <c r="J423" i="1" s="1"/>
  <c r="I419" i="1"/>
  <c r="J419" i="1" s="1"/>
  <c r="I415" i="1"/>
  <c r="J415" i="1" s="1"/>
  <c r="I411" i="1"/>
  <c r="I407" i="1"/>
  <c r="J407" i="1" s="1"/>
  <c r="I403" i="1"/>
  <c r="J403" i="1" s="1"/>
  <c r="I399" i="1"/>
  <c r="I395" i="1"/>
  <c r="I391" i="1"/>
  <c r="J391" i="1" s="1"/>
  <c r="I387" i="1"/>
  <c r="J387" i="1" s="1"/>
  <c r="I383" i="1"/>
  <c r="J383" i="1" s="1"/>
  <c r="I379" i="1"/>
  <c r="I375" i="1"/>
  <c r="J375" i="1" s="1"/>
  <c r="I371" i="1"/>
  <c r="J371" i="1" s="1"/>
  <c r="I367" i="1"/>
  <c r="I363" i="1"/>
  <c r="I359" i="1"/>
  <c r="J359" i="1" s="1"/>
  <c r="I355" i="1"/>
  <c r="I351" i="1"/>
  <c r="J351" i="1" s="1"/>
  <c r="I347" i="1"/>
  <c r="I343" i="1"/>
  <c r="J343" i="1" s="1"/>
  <c r="I638" i="1"/>
  <c r="I634" i="1"/>
  <c r="I630" i="1"/>
  <c r="I626" i="1"/>
  <c r="J626" i="1" s="1"/>
  <c r="I622" i="1"/>
  <c r="I618" i="1"/>
  <c r="I614" i="1"/>
  <c r="I610" i="1"/>
  <c r="J610" i="1" s="1"/>
  <c r="I606" i="1"/>
  <c r="I602" i="1"/>
  <c r="I598" i="1"/>
  <c r="I594" i="1"/>
  <c r="J594" i="1" s="1"/>
  <c r="I590" i="1"/>
  <c r="I586" i="1"/>
  <c r="I582" i="1"/>
  <c r="I578" i="1"/>
  <c r="J578" i="1" s="1"/>
  <c r="I574" i="1"/>
  <c r="I570" i="1"/>
  <c r="I566" i="1"/>
  <c r="I562" i="1"/>
  <c r="J562" i="1" s="1"/>
  <c r="I558" i="1"/>
  <c r="I554" i="1"/>
  <c r="I550" i="1"/>
  <c r="I546" i="1"/>
  <c r="J546" i="1" s="1"/>
  <c r="I542" i="1"/>
  <c r="I538" i="1"/>
  <c r="I534" i="1"/>
  <c r="I530" i="1"/>
  <c r="J530" i="1" s="1"/>
  <c r="I526" i="1"/>
  <c r="I522" i="1"/>
  <c r="I518" i="1"/>
  <c r="I514" i="1"/>
  <c r="J514" i="1" s="1"/>
  <c r="I510" i="1"/>
  <c r="I506" i="1"/>
  <c r="I502" i="1"/>
  <c r="I498" i="1"/>
  <c r="J498" i="1" s="1"/>
  <c r="I494" i="1"/>
  <c r="I490" i="1"/>
  <c r="I486" i="1"/>
  <c r="I482" i="1"/>
  <c r="J482" i="1" s="1"/>
  <c r="I478" i="1"/>
  <c r="I474" i="1"/>
  <c r="I470" i="1"/>
  <c r="I466" i="1"/>
  <c r="J466" i="1" s="1"/>
  <c r="I462" i="1"/>
  <c r="I458" i="1"/>
  <c r="I454" i="1"/>
  <c r="I450" i="1"/>
  <c r="J450" i="1" s="1"/>
  <c r="I446" i="1"/>
  <c r="I442" i="1"/>
  <c r="I438" i="1"/>
  <c r="I434" i="1"/>
  <c r="J434" i="1" s="1"/>
  <c r="I430" i="1"/>
  <c r="I426" i="1"/>
  <c r="I422" i="1"/>
  <c r="I418" i="1"/>
  <c r="J418" i="1" s="1"/>
  <c r="I414" i="1"/>
  <c r="I410" i="1"/>
  <c r="I406" i="1"/>
  <c r="I402" i="1"/>
  <c r="J402" i="1" s="1"/>
  <c r="I398" i="1"/>
  <c r="I394" i="1"/>
  <c r="I390" i="1"/>
  <c r="I386" i="1"/>
  <c r="J386" i="1" s="1"/>
  <c r="I382" i="1"/>
  <c r="I378" i="1"/>
  <c r="I374" i="1"/>
  <c r="I370" i="1"/>
  <c r="J370" i="1" s="1"/>
  <c r="I366" i="1"/>
  <c r="I362" i="1"/>
  <c r="I358" i="1"/>
  <c r="I354" i="1"/>
  <c r="J354" i="1" s="1"/>
  <c r="I350" i="1"/>
  <c r="I346" i="1"/>
  <c r="I342" i="1"/>
  <c r="I276" i="1"/>
  <c r="J276" i="1" s="1"/>
  <c r="I272" i="1"/>
  <c r="I268" i="1"/>
  <c r="I264" i="1"/>
  <c r="I260" i="1"/>
  <c r="J260" i="1" s="1"/>
  <c r="I256" i="1"/>
  <c r="I252" i="1"/>
  <c r="I248" i="1"/>
  <c r="I244" i="1"/>
  <c r="J244" i="1" s="1"/>
  <c r="I240" i="1"/>
  <c r="I236" i="1"/>
  <c r="I232" i="1"/>
  <c r="I228" i="1"/>
  <c r="J228" i="1" s="1"/>
  <c r="I224" i="1"/>
  <c r="I220" i="1"/>
  <c r="I216" i="1"/>
  <c r="I212" i="1"/>
  <c r="J212" i="1" s="1"/>
  <c r="I208" i="1"/>
  <c r="I204" i="1"/>
  <c r="I200" i="1"/>
  <c r="I196" i="1"/>
  <c r="J196" i="1" s="1"/>
  <c r="I192" i="1"/>
  <c r="I188" i="1"/>
  <c r="I184" i="1"/>
  <c r="I180" i="1"/>
  <c r="J180" i="1" s="1"/>
  <c r="I176" i="1"/>
  <c r="I172" i="1"/>
  <c r="I168" i="1"/>
  <c r="I164" i="1"/>
  <c r="J164" i="1" s="1"/>
  <c r="I160" i="1"/>
  <c r="I156" i="1"/>
  <c r="I152" i="1"/>
  <c r="I148" i="1"/>
  <c r="J148" i="1" s="1"/>
  <c r="I144" i="1"/>
  <c r="I140" i="1"/>
  <c r="I136" i="1"/>
  <c r="I132" i="1"/>
  <c r="J132" i="1" s="1"/>
  <c r="I128" i="1"/>
  <c r="I124" i="1"/>
  <c r="I120" i="1"/>
  <c r="I116" i="1"/>
  <c r="J116" i="1" s="1"/>
  <c r="I112" i="1"/>
  <c r="I108" i="1"/>
  <c r="I104" i="1"/>
  <c r="I100" i="1"/>
  <c r="J100" i="1" s="1"/>
  <c r="I96" i="1"/>
  <c r="I92" i="1"/>
  <c r="I88" i="1"/>
  <c r="I84" i="1"/>
  <c r="J84" i="1" s="1"/>
  <c r="I80" i="1"/>
  <c r="I76" i="1"/>
  <c r="I72" i="1"/>
  <c r="I68" i="1"/>
  <c r="J68" i="1" s="1"/>
  <c r="I64" i="1"/>
  <c r="I60" i="1"/>
  <c r="I56" i="1"/>
  <c r="I52" i="1"/>
  <c r="J52" i="1" s="1"/>
  <c r="I48" i="1"/>
  <c r="I44" i="1"/>
  <c r="I40" i="1"/>
  <c r="I36" i="1"/>
  <c r="J36" i="1" s="1"/>
  <c r="I32" i="1"/>
  <c r="I28" i="1"/>
  <c r="I24" i="1"/>
  <c r="I20" i="1"/>
  <c r="J20" i="1" s="1"/>
  <c r="I16" i="1"/>
  <c r="I12" i="1"/>
  <c r="I8" i="1"/>
  <c r="I4" i="1"/>
  <c r="J4" i="1" s="1"/>
  <c r="I339" i="1"/>
  <c r="I335" i="1"/>
  <c r="J335" i="1" s="1"/>
  <c r="I331" i="1"/>
  <c r="I327" i="1"/>
  <c r="J327" i="1" s="1"/>
  <c r="I323" i="1"/>
  <c r="J323" i="1" s="1"/>
  <c r="I319" i="1"/>
  <c r="I315" i="1"/>
  <c r="I311" i="1"/>
  <c r="J311" i="1" s="1"/>
  <c r="I307" i="1"/>
  <c r="J307" i="1" s="1"/>
  <c r="I303" i="1"/>
  <c r="J303" i="1" s="1"/>
  <c r="I299" i="1"/>
  <c r="I295" i="1"/>
  <c r="J295" i="1" s="1"/>
  <c r="I291" i="1"/>
  <c r="J291" i="1" s="1"/>
  <c r="I287" i="1"/>
  <c r="I283" i="1"/>
  <c r="I279" i="1"/>
  <c r="J279" i="1" s="1"/>
  <c r="I275" i="1"/>
  <c r="J275" i="1" s="1"/>
  <c r="I271" i="1"/>
  <c r="J271" i="1" s="1"/>
  <c r="I267" i="1"/>
  <c r="I263" i="1"/>
  <c r="J263" i="1" s="1"/>
  <c r="I259" i="1"/>
  <c r="J259" i="1" s="1"/>
  <c r="I255" i="1"/>
  <c r="I251" i="1"/>
  <c r="I247" i="1"/>
  <c r="J247" i="1" s="1"/>
  <c r="I243" i="1"/>
  <c r="J243" i="1" s="1"/>
  <c r="I239" i="1"/>
  <c r="J239" i="1" s="1"/>
  <c r="I235" i="1"/>
  <c r="I231" i="1"/>
  <c r="J231" i="1" s="1"/>
  <c r="I227" i="1"/>
  <c r="I223" i="1"/>
  <c r="J223" i="1" s="1"/>
  <c r="I219" i="1"/>
  <c r="I215" i="1"/>
  <c r="J215" i="1" s="1"/>
  <c r="I211" i="1"/>
  <c r="I207" i="1"/>
  <c r="I203" i="1"/>
  <c r="I199" i="1"/>
  <c r="J199" i="1" s="1"/>
  <c r="I195" i="1"/>
  <c r="J195" i="1" s="1"/>
  <c r="I191" i="1"/>
  <c r="J191" i="1" s="1"/>
  <c r="I187" i="1"/>
  <c r="I183" i="1"/>
  <c r="J183" i="1" s="1"/>
  <c r="I179" i="1"/>
  <c r="J179" i="1" s="1"/>
  <c r="I175" i="1"/>
  <c r="I171" i="1"/>
  <c r="I167" i="1"/>
  <c r="J167" i="1" s="1"/>
  <c r="I163" i="1"/>
  <c r="J163" i="1" s="1"/>
  <c r="I159" i="1"/>
  <c r="J159" i="1" s="1"/>
  <c r="I155" i="1"/>
  <c r="I151" i="1"/>
  <c r="J151" i="1" s="1"/>
  <c r="I147" i="1"/>
  <c r="J147" i="1" s="1"/>
  <c r="I143" i="1"/>
  <c r="I139" i="1"/>
  <c r="I135" i="1"/>
  <c r="J135" i="1" s="1"/>
  <c r="I131" i="1"/>
  <c r="J131" i="1" s="1"/>
  <c r="I127" i="1"/>
  <c r="J127" i="1" s="1"/>
  <c r="I123" i="1"/>
  <c r="I119" i="1"/>
  <c r="J119" i="1" s="1"/>
  <c r="I115" i="1"/>
  <c r="J115" i="1" s="1"/>
  <c r="I111" i="1"/>
  <c r="I107" i="1"/>
  <c r="I103" i="1"/>
  <c r="J103" i="1" s="1"/>
  <c r="I99" i="1"/>
  <c r="I95" i="1"/>
  <c r="J95" i="1" s="1"/>
  <c r="I91" i="1"/>
  <c r="I87" i="1"/>
  <c r="J87" i="1" s="1"/>
  <c r="I83" i="1"/>
  <c r="I79" i="1"/>
  <c r="J79" i="1" s="1"/>
  <c r="I75" i="1"/>
  <c r="I71" i="1"/>
  <c r="J71" i="1" s="1"/>
  <c r="I67" i="1"/>
  <c r="J67" i="1" s="1"/>
  <c r="I63" i="1"/>
  <c r="I59" i="1"/>
  <c r="I55" i="1"/>
  <c r="J55" i="1" s="1"/>
  <c r="I51" i="1"/>
  <c r="J51" i="1" s="1"/>
  <c r="I47" i="1"/>
  <c r="J47" i="1" s="1"/>
  <c r="I43" i="1"/>
  <c r="I39" i="1"/>
  <c r="J39" i="1" s="1"/>
  <c r="I35" i="1"/>
  <c r="J35" i="1" s="1"/>
  <c r="I31" i="1"/>
  <c r="I27" i="1"/>
  <c r="I23" i="1"/>
  <c r="J23" i="1" s="1"/>
  <c r="I19" i="1"/>
  <c r="J19" i="1" s="1"/>
  <c r="I15" i="1"/>
  <c r="J15" i="1" s="1"/>
  <c r="I11" i="1"/>
  <c r="I7" i="1"/>
  <c r="J7" i="1" s="1"/>
  <c r="I3" i="1"/>
  <c r="J3" i="1" s="1"/>
  <c r="I338" i="1"/>
  <c r="I334" i="1"/>
  <c r="I330" i="1"/>
  <c r="J330" i="1" s="1"/>
  <c r="I326" i="1"/>
  <c r="I322" i="1"/>
  <c r="I318" i="1"/>
  <c r="I314" i="1"/>
  <c r="J314" i="1" s="1"/>
  <c r="I310" i="1"/>
  <c r="I306" i="1"/>
  <c r="I302" i="1"/>
  <c r="I298" i="1"/>
  <c r="J298" i="1" s="1"/>
  <c r="I294" i="1"/>
  <c r="I290" i="1"/>
  <c r="I286" i="1"/>
  <c r="I282" i="1"/>
  <c r="J282" i="1" s="1"/>
  <c r="I278" i="1"/>
  <c r="I274" i="1"/>
  <c r="I270" i="1"/>
  <c r="I266" i="1"/>
  <c r="J266" i="1" s="1"/>
  <c r="I262" i="1"/>
  <c r="I258" i="1"/>
  <c r="I254" i="1"/>
  <c r="I250" i="1"/>
  <c r="J250" i="1" s="1"/>
  <c r="I246" i="1"/>
  <c r="J246" i="1" s="1"/>
  <c r="I242" i="1"/>
  <c r="I238" i="1"/>
  <c r="I234" i="1"/>
  <c r="J234" i="1" s="1"/>
  <c r="I230" i="1"/>
  <c r="J230" i="1" s="1"/>
  <c r="I226" i="1"/>
  <c r="I222" i="1"/>
  <c r="I218" i="1"/>
  <c r="J218" i="1" s="1"/>
  <c r="I214" i="1"/>
  <c r="J214" i="1" s="1"/>
  <c r="I210" i="1"/>
  <c r="I206" i="1"/>
  <c r="I202" i="1"/>
  <c r="J202" i="1" s="1"/>
  <c r="I198" i="1"/>
  <c r="J198" i="1" s="1"/>
  <c r="I194" i="1"/>
  <c r="I190" i="1"/>
  <c r="I186" i="1"/>
  <c r="J186" i="1" s="1"/>
  <c r="I182" i="1"/>
  <c r="J182" i="1" s="1"/>
  <c r="I178" i="1"/>
  <c r="I174" i="1"/>
  <c r="I170" i="1"/>
  <c r="J170" i="1" s="1"/>
  <c r="I166" i="1"/>
  <c r="J166" i="1" s="1"/>
  <c r="I162" i="1"/>
  <c r="I158" i="1"/>
  <c r="I154" i="1"/>
  <c r="J154" i="1" s="1"/>
  <c r="I150" i="1"/>
  <c r="J150" i="1" s="1"/>
  <c r="I146" i="1"/>
  <c r="I142" i="1"/>
  <c r="I138" i="1"/>
  <c r="J138" i="1" s="1"/>
  <c r="I134" i="1"/>
  <c r="J134" i="1" s="1"/>
  <c r="I130" i="1"/>
  <c r="I126" i="1"/>
  <c r="I122" i="1"/>
  <c r="J122" i="1" s="1"/>
  <c r="I118" i="1"/>
  <c r="J118" i="1" s="1"/>
  <c r="I114" i="1"/>
  <c r="I110" i="1"/>
  <c r="I106" i="1"/>
  <c r="J106" i="1" s="1"/>
  <c r="I102" i="1"/>
  <c r="J102" i="1" s="1"/>
  <c r="I98" i="1"/>
  <c r="I94" i="1"/>
  <c r="I90" i="1"/>
  <c r="J90" i="1" s="1"/>
  <c r="I86" i="1"/>
  <c r="J86" i="1" s="1"/>
  <c r="I82" i="1"/>
  <c r="I78" i="1"/>
  <c r="I74" i="1"/>
  <c r="J74" i="1" s="1"/>
  <c r="I70" i="1"/>
  <c r="J70" i="1" s="1"/>
  <c r="I66" i="1"/>
  <c r="I62" i="1"/>
  <c r="I58" i="1"/>
  <c r="J58" i="1" s="1"/>
  <c r="I54" i="1"/>
  <c r="J54" i="1" s="1"/>
  <c r="I50" i="1"/>
  <c r="I46" i="1"/>
  <c r="I42" i="1"/>
  <c r="J42" i="1" s="1"/>
  <c r="I38" i="1"/>
  <c r="J38" i="1" s="1"/>
  <c r="I34" i="1"/>
  <c r="I30" i="1"/>
  <c r="I26" i="1"/>
  <c r="J26" i="1" s="1"/>
  <c r="I22" i="1"/>
  <c r="J22" i="1" s="1"/>
  <c r="I18" i="1"/>
  <c r="I14" i="1"/>
  <c r="I10" i="1"/>
  <c r="J10" i="1" s="1"/>
  <c r="I6" i="1"/>
  <c r="J6" i="1" s="1"/>
  <c r="I2" i="1"/>
  <c r="I8130" i="1"/>
  <c r="I6869" i="1"/>
  <c r="I6805" i="1"/>
  <c r="I6741" i="1"/>
  <c r="J6741" i="1" s="1"/>
  <c r="I6677" i="1"/>
  <c r="I6613" i="1"/>
  <c r="J6613" i="1" s="1"/>
  <c r="K6613" i="1" s="1"/>
  <c r="I6549" i="1"/>
  <c r="I6485" i="1"/>
  <c r="I6421" i="1"/>
  <c r="I6357" i="1"/>
  <c r="I6293" i="1"/>
  <c r="I6229" i="1"/>
  <c r="J6229" i="1" s="1"/>
  <c r="I6165" i="1"/>
  <c r="I6101" i="1"/>
  <c r="J6101" i="1" s="1"/>
  <c r="I6037" i="1"/>
  <c r="I5973" i="1"/>
  <c r="I5909" i="1"/>
  <c r="I5845" i="1"/>
  <c r="I5781" i="1"/>
  <c r="I5717" i="1"/>
  <c r="J5717" i="1" s="1"/>
  <c r="I5653" i="1"/>
  <c r="I5589" i="1"/>
  <c r="I5525" i="1"/>
  <c r="I5461" i="1"/>
  <c r="I5397" i="1"/>
  <c r="I5333" i="1"/>
  <c r="I5269" i="1"/>
  <c r="I5205" i="1"/>
  <c r="J5205" i="1" s="1"/>
  <c r="I5141" i="1"/>
  <c r="I5077" i="1"/>
  <c r="I5013" i="1"/>
  <c r="I4889" i="1"/>
  <c r="I4669" i="1"/>
  <c r="I4413" i="1"/>
  <c r="J4413" i="1" s="1"/>
  <c r="K4413" i="1" s="1"/>
  <c r="I4157" i="1"/>
  <c r="I7844" i="1"/>
  <c r="J7844" i="1" s="1"/>
  <c r="K7844" i="1" s="1"/>
  <c r="I7332" i="1"/>
  <c r="I9999" i="1"/>
  <c r="J9996" i="1"/>
  <c r="J9992" i="1"/>
  <c r="J9988" i="1"/>
  <c r="J9980" i="1"/>
  <c r="J9976" i="1"/>
  <c r="J9972" i="1"/>
  <c r="J9964" i="1"/>
  <c r="J9960" i="1"/>
  <c r="J9956" i="1"/>
  <c r="J9948" i="1"/>
  <c r="J9944" i="1"/>
  <c r="J9940" i="1"/>
  <c r="J9932" i="1"/>
  <c r="J9928" i="1"/>
  <c r="J9924" i="1"/>
  <c r="J9916" i="1"/>
  <c r="J9912" i="1"/>
  <c r="J9908" i="1"/>
  <c r="J9900" i="1"/>
  <c r="J9896" i="1"/>
  <c r="J9892" i="1"/>
  <c r="J9884" i="1"/>
  <c r="J9880" i="1"/>
  <c r="J9876" i="1"/>
  <c r="J9868" i="1"/>
  <c r="J9864" i="1"/>
  <c r="J9860" i="1"/>
  <c r="J9852" i="1"/>
  <c r="J9848" i="1"/>
  <c r="J9844" i="1"/>
  <c r="J9836" i="1"/>
  <c r="J9832" i="1"/>
  <c r="J9828" i="1"/>
  <c r="J9820" i="1"/>
  <c r="J9816" i="1"/>
  <c r="J9812" i="1"/>
  <c r="J9804" i="1"/>
  <c r="J9800" i="1"/>
  <c r="J9796" i="1"/>
  <c r="J9788" i="1"/>
  <c r="J9784" i="1"/>
  <c r="J9780" i="1"/>
  <c r="J9772" i="1"/>
  <c r="J9768" i="1"/>
  <c r="J9764" i="1"/>
  <c r="J9756" i="1"/>
  <c r="J9752" i="1"/>
  <c r="J9748" i="1"/>
  <c r="J9740" i="1"/>
  <c r="J9736" i="1"/>
  <c r="J9732" i="1"/>
  <c r="J9724" i="1"/>
  <c r="J9720" i="1"/>
  <c r="J9716" i="1"/>
  <c r="J9708" i="1"/>
  <c r="J9704" i="1"/>
  <c r="J9700" i="1"/>
  <c r="J9692" i="1"/>
  <c r="J9688" i="1"/>
  <c r="J9684" i="1"/>
  <c r="J9676" i="1"/>
  <c r="J9672" i="1"/>
  <c r="J9668" i="1"/>
  <c r="J9660" i="1"/>
  <c r="J9656" i="1"/>
  <c r="J9652" i="1"/>
  <c r="J9644" i="1"/>
  <c r="J9640" i="1"/>
  <c r="J9636" i="1"/>
  <c r="J9628" i="1"/>
  <c r="J9624" i="1"/>
  <c r="J9620" i="1"/>
  <c r="J9612" i="1"/>
  <c r="J9608" i="1"/>
  <c r="J9604" i="1"/>
  <c r="J9596" i="1"/>
  <c r="J9592" i="1"/>
  <c r="J9588" i="1"/>
  <c r="J9580" i="1"/>
  <c r="J9576" i="1"/>
  <c r="J9572" i="1"/>
  <c r="J9564" i="1"/>
  <c r="J9560" i="1"/>
  <c r="J9556" i="1"/>
  <c r="J9548" i="1"/>
  <c r="J9544" i="1"/>
  <c r="J9540" i="1"/>
  <c r="J9532" i="1"/>
  <c r="J9528" i="1"/>
  <c r="J9524" i="1"/>
  <c r="J9516" i="1"/>
  <c r="J9512" i="1"/>
  <c r="J9508" i="1"/>
  <c r="J9500" i="1"/>
  <c r="J9496" i="1"/>
  <c r="J9492" i="1"/>
  <c r="J9484" i="1"/>
  <c r="J9480" i="1"/>
  <c r="J9476" i="1"/>
  <c r="J9468" i="1"/>
  <c r="J9464" i="1"/>
  <c r="J9460" i="1"/>
  <c r="J9452" i="1"/>
  <c r="J9448" i="1"/>
  <c r="J9444" i="1"/>
  <c r="J9436" i="1"/>
  <c r="J9432" i="1"/>
  <c r="J9428" i="1"/>
  <c r="J9420" i="1"/>
  <c r="J9416" i="1"/>
  <c r="J9412" i="1"/>
  <c r="J9404" i="1"/>
  <c r="J9400" i="1"/>
  <c r="J9396" i="1"/>
  <c r="J9388" i="1"/>
  <c r="J9384" i="1"/>
  <c r="J9380" i="1"/>
  <c r="J9372" i="1"/>
  <c r="J9368" i="1"/>
  <c r="J9364" i="1"/>
  <c r="J9356" i="1"/>
  <c r="J9352" i="1"/>
  <c r="J9348" i="1"/>
  <c r="J9340" i="1"/>
  <c r="J9336" i="1"/>
  <c r="J9332" i="1"/>
  <c r="J9324" i="1"/>
  <c r="J9320" i="1"/>
  <c r="J9316" i="1"/>
  <c r="J9308" i="1"/>
  <c r="J9304" i="1"/>
  <c r="J9300" i="1"/>
  <c r="J9292" i="1"/>
  <c r="J9288" i="1"/>
  <c r="J9284" i="1"/>
  <c r="J9276" i="1"/>
  <c r="J9272" i="1"/>
  <c r="J9268" i="1"/>
  <c r="J9260" i="1"/>
  <c r="J9256" i="1"/>
  <c r="J9252" i="1"/>
  <c r="J9244" i="1"/>
  <c r="J9240" i="1"/>
  <c r="J9236" i="1"/>
  <c r="J9228" i="1"/>
  <c r="J9224" i="1"/>
  <c r="J9220" i="1"/>
  <c r="J9212" i="1"/>
  <c r="J9208" i="1"/>
  <c r="J9204" i="1"/>
  <c r="J9196" i="1"/>
  <c r="J9192" i="1"/>
  <c r="J9188" i="1"/>
  <c r="J9180" i="1"/>
  <c r="J9176" i="1"/>
  <c r="J9172" i="1"/>
  <c r="J9164" i="1"/>
  <c r="J9160" i="1"/>
  <c r="J9156" i="1"/>
  <c r="J9148" i="1"/>
  <c r="J9144" i="1"/>
  <c r="J9140" i="1"/>
  <c r="J9132" i="1"/>
  <c r="J9128" i="1"/>
  <c r="J9124" i="1"/>
  <c r="J9116" i="1"/>
  <c r="J9112" i="1"/>
  <c r="J9108" i="1"/>
  <c r="J9100" i="1"/>
  <c r="J9096" i="1"/>
  <c r="J9092" i="1"/>
  <c r="J9084" i="1"/>
  <c r="J9080" i="1"/>
  <c r="J9076" i="1"/>
  <c r="J9068" i="1"/>
  <c r="J9064" i="1"/>
  <c r="J9060" i="1"/>
  <c r="J9052" i="1"/>
  <c r="J9048" i="1"/>
  <c r="J9044" i="1"/>
  <c r="J9036" i="1"/>
  <c r="J9032" i="1"/>
  <c r="J9028" i="1"/>
  <c r="J9020" i="1"/>
  <c r="J9016" i="1"/>
  <c r="J9012" i="1"/>
  <c r="J9004" i="1"/>
  <c r="J9000" i="1"/>
  <c r="J8996" i="1"/>
  <c r="J8988" i="1"/>
  <c r="J8984" i="1"/>
  <c r="J8980" i="1"/>
  <c r="J8972" i="1"/>
  <c r="J8968" i="1"/>
  <c r="J8964" i="1"/>
  <c r="J8956" i="1"/>
  <c r="J8952" i="1"/>
  <c r="J8948" i="1"/>
  <c r="J8940" i="1"/>
  <c r="J8936" i="1"/>
  <c r="J8932" i="1"/>
  <c r="J8924" i="1"/>
  <c r="J8920" i="1"/>
  <c r="J8916" i="1"/>
  <c r="J8908" i="1"/>
  <c r="J8904" i="1"/>
  <c r="J8900" i="1"/>
  <c r="J8892" i="1"/>
  <c r="J8888" i="1"/>
  <c r="J8884" i="1"/>
  <c r="J8876" i="1"/>
  <c r="J8872" i="1"/>
  <c r="J8868" i="1"/>
  <c r="J8860" i="1"/>
  <c r="J8856" i="1"/>
  <c r="J8852" i="1"/>
  <c r="J8844" i="1"/>
  <c r="J8840" i="1"/>
  <c r="J8836" i="1"/>
  <c r="J8828" i="1"/>
  <c r="J8824" i="1"/>
  <c r="J8820" i="1"/>
  <c r="J8812" i="1"/>
  <c r="J8808" i="1"/>
  <c r="J8804" i="1"/>
  <c r="J8796" i="1"/>
  <c r="J8792" i="1"/>
  <c r="J8788" i="1"/>
  <c r="J8780" i="1"/>
  <c r="J8776" i="1"/>
  <c r="J8772" i="1"/>
  <c r="J8764" i="1"/>
  <c r="J8760" i="1"/>
  <c r="J8756" i="1"/>
  <c r="J8748" i="1"/>
  <c r="J8744" i="1"/>
  <c r="J8740" i="1"/>
  <c r="J8732" i="1"/>
  <c r="J8728" i="1"/>
  <c r="J8724" i="1"/>
  <c r="J8716" i="1"/>
  <c r="J8712" i="1"/>
  <c r="J8708" i="1"/>
  <c r="J8700" i="1"/>
  <c r="J8696" i="1"/>
  <c r="J8692" i="1"/>
  <c r="J8684" i="1"/>
  <c r="J8680" i="1"/>
  <c r="J8676" i="1"/>
  <c r="J8668" i="1"/>
  <c r="J8664" i="1"/>
  <c r="J8660" i="1"/>
  <c r="J8652" i="1"/>
  <c r="J8648" i="1"/>
  <c r="J8644" i="1"/>
  <c r="J8640" i="1"/>
  <c r="J8636" i="1"/>
  <c r="J8632" i="1"/>
  <c r="J8628" i="1"/>
  <c r="J8624" i="1"/>
  <c r="J8620" i="1"/>
  <c r="J8616" i="1"/>
  <c r="J8612" i="1"/>
  <c r="J8608" i="1"/>
  <c r="J8604" i="1"/>
  <c r="J8600" i="1"/>
  <c r="J8596" i="1"/>
  <c r="J8592" i="1"/>
  <c r="J8588" i="1"/>
  <c r="J8584" i="1"/>
  <c r="J8580" i="1"/>
  <c r="J8576" i="1"/>
  <c r="J8572" i="1"/>
  <c r="J8568" i="1"/>
  <c r="J8564" i="1"/>
  <c r="J8560" i="1"/>
  <c r="J8556" i="1"/>
  <c r="J8552" i="1"/>
  <c r="J8548" i="1"/>
  <c r="J8544" i="1"/>
  <c r="J8540" i="1"/>
  <c r="J8536" i="1"/>
  <c r="J8532" i="1"/>
  <c r="J8528" i="1"/>
  <c r="J8524" i="1"/>
  <c r="J8520" i="1"/>
  <c r="J8516" i="1"/>
  <c r="J8512" i="1"/>
  <c r="J8508" i="1"/>
  <c r="J8504" i="1"/>
  <c r="J9430" i="1"/>
  <c r="J8492" i="1"/>
  <c r="J8468" i="1"/>
  <c r="J8456" i="1"/>
  <c r="J8444" i="1"/>
  <c r="J8420" i="1"/>
  <c r="J8408" i="1"/>
  <c r="J8396" i="1"/>
  <c r="J8372" i="1"/>
  <c r="J8360" i="1"/>
  <c r="J8340" i="1"/>
  <c r="J8328" i="1"/>
  <c r="J8316" i="1"/>
  <c r="J8292" i="1"/>
  <c r="J8280" i="1"/>
  <c r="J8268" i="1"/>
  <c r="J8248" i="1"/>
  <c r="J8236" i="1"/>
  <c r="J8212" i="1"/>
  <c r="J8204" i="1"/>
  <c r="J8180" i="1"/>
  <c r="J8168" i="1"/>
  <c r="J8156" i="1"/>
  <c r="J8132" i="1"/>
  <c r="J8120" i="1"/>
  <c r="J8104" i="1"/>
  <c r="J9998" i="1"/>
  <c r="J9994" i="1"/>
  <c r="J9990" i="1"/>
  <c r="J9982" i="1"/>
  <c r="J9978" i="1"/>
  <c r="J9974" i="1"/>
  <c r="J9966" i="1"/>
  <c r="J9962" i="1"/>
  <c r="J9958" i="1"/>
  <c r="J9950" i="1"/>
  <c r="J9946" i="1"/>
  <c r="J9942" i="1"/>
  <c r="J9934" i="1"/>
  <c r="J9930" i="1"/>
  <c r="J9926" i="1"/>
  <c r="J9918" i="1"/>
  <c r="J9914" i="1"/>
  <c r="J9910" i="1"/>
  <c r="J9902" i="1"/>
  <c r="J9898" i="1"/>
  <c r="J9894" i="1"/>
  <c r="J9886" i="1"/>
  <c r="J9882" i="1"/>
  <c r="J9878" i="1"/>
  <c r="J9870" i="1"/>
  <c r="J9866" i="1"/>
  <c r="J9862" i="1"/>
  <c r="J9854" i="1"/>
  <c r="J9850" i="1"/>
  <c r="J9846" i="1"/>
  <c r="J9838" i="1"/>
  <c r="J9834" i="1"/>
  <c r="J9830" i="1"/>
  <c r="J9822" i="1"/>
  <c r="J9818" i="1"/>
  <c r="J9814" i="1"/>
  <c r="J9806" i="1"/>
  <c r="J9802" i="1"/>
  <c r="J9798" i="1"/>
  <c r="J9790" i="1"/>
  <c r="J9786" i="1"/>
  <c r="J9782" i="1"/>
  <c r="J9774" i="1"/>
  <c r="J9770" i="1"/>
  <c r="J9766" i="1"/>
  <c r="J9758" i="1"/>
  <c r="J9754" i="1"/>
  <c r="J9750" i="1"/>
  <c r="J9742" i="1"/>
  <c r="J9738" i="1"/>
  <c r="J9734" i="1"/>
  <c r="J9726" i="1"/>
  <c r="J9722" i="1"/>
  <c r="J9718" i="1"/>
  <c r="J9710" i="1"/>
  <c r="J9706" i="1"/>
  <c r="J9702" i="1"/>
  <c r="J9694" i="1"/>
  <c r="J9690" i="1"/>
  <c r="J9686" i="1"/>
  <c r="J9678" i="1"/>
  <c r="J9674" i="1"/>
  <c r="J9670" i="1"/>
  <c r="J9662" i="1"/>
  <c r="J9658" i="1"/>
  <c r="J9654" i="1"/>
  <c r="J9646" i="1"/>
  <c r="J9642" i="1"/>
  <c r="J9638" i="1"/>
  <c r="J9630" i="1"/>
  <c r="J9626" i="1"/>
  <c r="J9622" i="1"/>
  <c r="J9614" i="1"/>
  <c r="J9610" i="1"/>
  <c r="J9606" i="1"/>
  <c r="J9598" i="1"/>
  <c r="J9594" i="1"/>
  <c r="J9590" i="1"/>
  <c r="J9582" i="1"/>
  <c r="J9578" i="1"/>
  <c r="J9574" i="1"/>
  <c r="J9566" i="1"/>
  <c r="J9562" i="1"/>
  <c r="J9558" i="1"/>
  <c r="J9550" i="1"/>
  <c r="J9546" i="1"/>
  <c r="J9542" i="1"/>
  <c r="J9534" i="1"/>
  <c r="J9530" i="1"/>
  <c r="J9526" i="1"/>
  <c r="J9518" i="1"/>
  <c r="J9514" i="1"/>
  <c r="J9510" i="1"/>
  <c r="J9502" i="1"/>
  <c r="J9498" i="1"/>
  <c r="J9494" i="1"/>
  <c r="J9486" i="1"/>
  <c r="J9482" i="1"/>
  <c r="J9478" i="1"/>
  <c r="J9470" i="1"/>
  <c r="J9466" i="1"/>
  <c r="J9462" i="1"/>
  <c r="J9454" i="1"/>
  <c r="J9450" i="1"/>
  <c r="J9446" i="1"/>
  <c r="J9438" i="1"/>
  <c r="J9434" i="1"/>
  <c r="J9422" i="1"/>
  <c r="J9418" i="1"/>
  <c r="J9414" i="1"/>
  <c r="J9406" i="1"/>
  <c r="J9402" i="1"/>
  <c r="J9398" i="1"/>
  <c r="J9390" i="1"/>
  <c r="J9386" i="1"/>
  <c r="J9382" i="1"/>
  <c r="J9374" i="1"/>
  <c r="J9370" i="1"/>
  <c r="J9366" i="1"/>
  <c r="J9358" i="1"/>
  <c r="J9354" i="1"/>
  <c r="J9350" i="1"/>
  <c r="J9342" i="1"/>
  <c r="J9338" i="1"/>
  <c r="J9334" i="1"/>
  <c r="J9326" i="1"/>
  <c r="J9322" i="1"/>
  <c r="J9318" i="1"/>
  <c r="J9310" i="1"/>
  <c r="J9306" i="1"/>
  <c r="J9302" i="1"/>
  <c r="J9294" i="1"/>
  <c r="J9290" i="1"/>
  <c r="J9286" i="1"/>
  <c r="J9278" i="1"/>
  <c r="J9274" i="1"/>
  <c r="J9270" i="1"/>
  <c r="J9262" i="1"/>
  <c r="J9258" i="1"/>
  <c r="J9254" i="1"/>
  <c r="J9246" i="1"/>
  <c r="J9242" i="1"/>
  <c r="J9238" i="1"/>
  <c r="J9230" i="1"/>
  <c r="J9226" i="1"/>
  <c r="J9222" i="1"/>
  <c r="J9214" i="1"/>
  <c r="J9210" i="1"/>
  <c r="J9206" i="1"/>
  <c r="J9198" i="1"/>
  <c r="J9194" i="1"/>
  <c r="J9190" i="1"/>
  <c r="J9182" i="1"/>
  <c r="J9178" i="1"/>
  <c r="J9174" i="1"/>
  <c r="J9166" i="1"/>
  <c r="J9162" i="1"/>
  <c r="J9158" i="1"/>
  <c r="J9150" i="1"/>
  <c r="J9146" i="1"/>
  <c r="J9142" i="1"/>
  <c r="J9134" i="1"/>
  <c r="J9130" i="1"/>
  <c r="J9126" i="1"/>
  <c r="J9118" i="1"/>
  <c r="J9110" i="1"/>
  <c r="J9106" i="1"/>
  <c r="J9102" i="1"/>
  <c r="J9094" i="1"/>
  <c r="J9090" i="1"/>
  <c r="J9086" i="1"/>
  <c r="J9078" i="1"/>
  <c r="J9074" i="1"/>
  <c r="J9070" i="1"/>
  <c r="J9062" i="1"/>
  <c r="J9058" i="1"/>
  <c r="J9054" i="1"/>
  <c r="J9046" i="1"/>
  <c r="J9042" i="1"/>
  <c r="J9038" i="1"/>
  <c r="J9030" i="1"/>
  <c r="J9026" i="1"/>
  <c r="J9022" i="1"/>
  <c r="J9014" i="1"/>
  <c r="J9010" i="1"/>
  <c r="J9006" i="1"/>
  <c r="J8998" i="1"/>
  <c r="J8994" i="1"/>
  <c r="J8990" i="1"/>
  <c r="J8982" i="1"/>
  <c r="J8978" i="1"/>
  <c r="J8974" i="1"/>
  <c r="J8966" i="1"/>
  <c r="J8958" i="1"/>
  <c r="J8950" i="1"/>
  <c r="J8946" i="1"/>
  <c r="J8942" i="1"/>
  <c r="J8934" i="1"/>
  <c r="J8930" i="1"/>
  <c r="J8926" i="1"/>
  <c r="J8918" i="1"/>
  <c r="J8914" i="1"/>
  <c r="J8910" i="1"/>
  <c r="J8902" i="1"/>
  <c r="J8898" i="1"/>
  <c r="J8894" i="1"/>
  <c r="J8886" i="1"/>
  <c r="J8882" i="1"/>
  <c r="J8878" i="1"/>
  <c r="J8870" i="1"/>
  <c r="J8866" i="1"/>
  <c r="J8862" i="1"/>
  <c r="J8854" i="1"/>
  <c r="J8850" i="1"/>
  <c r="J8846" i="1"/>
  <c r="J8838" i="1"/>
  <c r="J8834" i="1"/>
  <c r="J8830" i="1"/>
  <c r="J8822" i="1"/>
  <c r="J8818" i="1"/>
  <c r="J8814" i="1"/>
  <c r="J8806" i="1"/>
  <c r="J8802" i="1"/>
  <c r="J8798" i="1"/>
  <c r="J8790" i="1"/>
  <c r="J8786" i="1"/>
  <c r="J8782" i="1"/>
  <c r="J8774" i="1"/>
  <c r="J8770" i="1"/>
  <c r="J8766" i="1"/>
  <c r="J8758" i="1"/>
  <c r="J8754" i="1"/>
  <c r="J8750" i="1"/>
  <c r="J8742" i="1"/>
  <c r="J8738" i="1"/>
  <c r="J8734" i="1"/>
  <c r="J8726" i="1"/>
  <c r="J8722" i="1"/>
  <c r="J8718" i="1"/>
  <c r="J8710" i="1"/>
  <c r="J8702" i="1"/>
  <c r="J8694" i="1"/>
  <c r="J8690" i="1"/>
  <c r="J8686" i="1"/>
  <c r="J8678" i="1"/>
  <c r="J8674" i="1"/>
  <c r="J8670" i="1"/>
  <c r="J8662" i="1"/>
  <c r="J8658" i="1"/>
  <c r="J8654" i="1"/>
  <c r="J8646" i="1"/>
  <c r="J8642" i="1"/>
  <c r="J8638" i="1"/>
  <c r="J8630" i="1"/>
  <c r="J8626" i="1"/>
  <c r="J8622" i="1"/>
  <c r="J8614" i="1"/>
  <c r="J8610" i="1"/>
  <c r="J8606" i="1"/>
  <c r="J8598" i="1"/>
  <c r="J8594" i="1"/>
  <c r="J8590" i="1"/>
  <c r="J8582" i="1"/>
  <c r="J8578" i="1"/>
  <c r="J8574" i="1"/>
  <c r="J8566" i="1"/>
  <c r="J8562" i="1"/>
  <c r="J8558" i="1"/>
  <c r="J8550" i="1"/>
  <c r="J8546" i="1"/>
  <c r="J8542" i="1"/>
  <c r="J8534" i="1"/>
  <c r="J8530" i="1"/>
  <c r="J8526" i="1"/>
  <c r="J8518" i="1"/>
  <c r="J8514" i="1"/>
  <c r="J8510" i="1"/>
  <c r="J8502" i="1"/>
  <c r="J8498" i="1"/>
  <c r="J8494" i="1"/>
  <c r="J8486" i="1"/>
  <c r="J8482" i="1"/>
  <c r="J8478" i="1"/>
  <c r="J8470" i="1"/>
  <c r="J8466" i="1"/>
  <c r="J8462" i="1"/>
  <c r="J8454" i="1"/>
  <c r="J8446" i="1"/>
  <c r="J8438" i="1"/>
  <c r="J8434" i="1"/>
  <c r="J8430" i="1"/>
  <c r="J8422" i="1"/>
  <c r="J8418" i="1"/>
  <c r="J8414" i="1"/>
  <c r="J8406" i="1"/>
  <c r="J8402" i="1"/>
  <c r="J8398" i="1"/>
  <c r="J8390" i="1"/>
  <c r="J8386" i="1"/>
  <c r="J8382" i="1"/>
  <c r="J8374" i="1"/>
  <c r="J8370" i="1"/>
  <c r="J8366" i="1"/>
  <c r="J8358" i="1"/>
  <c r="J8354" i="1"/>
  <c r="J8350" i="1"/>
  <c r="J8342" i="1"/>
  <c r="J8338" i="1"/>
  <c r="J8334" i="1"/>
  <c r="J8326" i="1"/>
  <c r="J8322" i="1"/>
  <c r="J8318" i="1"/>
  <c r="J8310" i="1"/>
  <c r="J8306" i="1"/>
  <c r="J8302" i="1"/>
  <c r="J8294" i="1"/>
  <c r="J8290" i="1"/>
  <c r="J8286" i="1"/>
  <c r="J8278" i="1"/>
  <c r="J8274" i="1"/>
  <c r="J8270" i="1"/>
  <c r="J8262" i="1"/>
  <c r="J8258" i="1"/>
  <c r="J8254" i="1"/>
  <c r="J8246" i="1"/>
  <c r="J8242" i="1"/>
  <c r="J8238" i="1"/>
  <c r="J8230" i="1"/>
  <c r="J8226" i="1"/>
  <c r="J8222" i="1"/>
  <c r="J8214" i="1"/>
  <c r="J8210" i="1"/>
  <c r="J8206" i="1"/>
  <c r="J8198" i="1"/>
  <c r="J8190" i="1"/>
  <c r="J8182" i="1"/>
  <c r="J8178" i="1"/>
  <c r="J5198" i="1"/>
  <c r="J8962" i="1"/>
  <c r="J8484" i="1"/>
  <c r="J8472" i="1"/>
  <c r="J8460" i="1"/>
  <c r="J8436" i="1"/>
  <c r="J8424" i="1"/>
  <c r="J8412" i="1"/>
  <c r="J8388" i="1"/>
  <c r="J8376" i="1"/>
  <c r="J8356" i="1"/>
  <c r="J8344" i="1"/>
  <c r="J8332" i="1"/>
  <c r="J8308" i="1"/>
  <c r="J8296" i="1"/>
  <c r="J8284" i="1"/>
  <c r="J8260" i="1"/>
  <c r="J8244" i="1"/>
  <c r="J8232" i="1"/>
  <c r="J8220" i="1"/>
  <c r="J8200" i="1"/>
  <c r="J8188" i="1"/>
  <c r="J8164" i="1"/>
  <c r="J8152" i="1"/>
  <c r="J8140" i="1"/>
  <c r="J8116" i="1"/>
  <c r="J8108" i="1"/>
  <c r="J8092" i="1"/>
  <c r="J8068" i="1"/>
  <c r="J7416" i="1"/>
  <c r="J8706" i="1"/>
  <c r="J8500" i="1"/>
  <c r="J8488" i="1"/>
  <c r="J8476" i="1"/>
  <c r="J8452" i="1"/>
  <c r="J8440" i="1"/>
  <c r="J8428" i="1"/>
  <c r="J8404" i="1"/>
  <c r="J8392" i="1"/>
  <c r="J8380" i="1"/>
  <c r="J8364" i="1"/>
  <c r="J8348" i="1"/>
  <c r="J8324" i="1"/>
  <c r="J8312" i="1"/>
  <c r="J8300" i="1"/>
  <c r="J8276" i="1"/>
  <c r="J8264" i="1"/>
  <c r="J8252" i="1"/>
  <c r="J8228" i="1"/>
  <c r="J8216" i="1"/>
  <c r="J8196" i="1"/>
  <c r="J8184" i="1"/>
  <c r="J8172" i="1"/>
  <c r="J8148" i="1"/>
  <c r="J8136" i="1"/>
  <c r="J8124" i="1"/>
  <c r="J8100" i="1"/>
  <c r="J8088" i="1"/>
  <c r="J8084" i="1"/>
  <c r="J8076" i="1"/>
  <c r="J8072" i="1"/>
  <c r="J8060" i="1"/>
  <c r="J8056" i="1"/>
  <c r="J8052" i="1"/>
  <c r="J8044" i="1"/>
  <c r="J8040" i="1"/>
  <c r="J8036" i="1"/>
  <c r="J8028" i="1"/>
  <c r="J8024" i="1"/>
  <c r="J8020" i="1"/>
  <c r="J8012" i="1"/>
  <c r="J8008" i="1"/>
  <c r="J8004" i="1"/>
  <c r="J7996" i="1"/>
  <c r="J7992" i="1"/>
  <c r="J7988" i="1"/>
  <c r="J7980" i="1"/>
  <c r="J7976" i="1"/>
  <c r="J7972" i="1"/>
  <c r="J7964" i="1"/>
  <c r="J7960" i="1"/>
  <c r="J7956" i="1"/>
  <c r="J7948" i="1"/>
  <c r="J7944" i="1"/>
  <c r="J7940" i="1"/>
  <c r="J7932" i="1"/>
  <c r="J7928" i="1"/>
  <c r="J7924" i="1"/>
  <c r="J7916" i="1"/>
  <c r="J7912" i="1"/>
  <c r="J7908" i="1"/>
  <c r="J7900" i="1"/>
  <c r="J7896" i="1"/>
  <c r="J7892" i="1"/>
  <c r="J7884" i="1"/>
  <c r="J7880" i="1"/>
  <c r="J7876" i="1"/>
  <c r="J7868" i="1"/>
  <c r="J7864" i="1"/>
  <c r="J7860" i="1"/>
  <c r="J7852" i="1"/>
  <c r="J7848" i="1"/>
  <c r="J7840" i="1"/>
  <c r="J7832" i="1"/>
  <c r="J7828" i="1"/>
  <c r="J7824" i="1"/>
  <c r="J7816" i="1"/>
  <c r="J7812" i="1"/>
  <c r="J7808" i="1"/>
  <c r="J7800" i="1"/>
  <c r="J7796" i="1"/>
  <c r="J7792" i="1"/>
  <c r="J7784" i="1"/>
  <c r="J7780" i="1"/>
  <c r="J7776" i="1"/>
  <c r="J7768" i="1"/>
  <c r="J7764" i="1"/>
  <c r="J7760" i="1"/>
  <c r="J7752" i="1"/>
  <c r="J7748" i="1"/>
  <c r="J7744" i="1"/>
  <c r="J7736" i="1"/>
  <c r="J7732" i="1"/>
  <c r="J7728" i="1"/>
  <c r="J7720" i="1"/>
  <c r="J7716" i="1"/>
  <c r="J7712" i="1"/>
  <c r="J7704" i="1"/>
  <c r="J7700" i="1"/>
  <c r="J7696" i="1"/>
  <c r="J7688" i="1"/>
  <c r="J7684" i="1"/>
  <c r="J7680" i="1"/>
  <c r="J7672" i="1"/>
  <c r="J7668" i="1"/>
  <c r="J7664" i="1"/>
  <c r="J7656" i="1"/>
  <c r="J7652" i="1"/>
  <c r="J7648" i="1"/>
  <c r="J7640" i="1"/>
  <c r="J7636" i="1"/>
  <c r="J7632" i="1"/>
  <c r="J7624" i="1"/>
  <c r="J7620" i="1"/>
  <c r="J7616" i="1"/>
  <c r="J7608" i="1"/>
  <c r="J7604" i="1"/>
  <c r="J7600" i="1"/>
  <c r="J7592" i="1"/>
  <c r="J7588" i="1"/>
  <c r="J7584" i="1"/>
  <c r="J7576" i="1"/>
  <c r="J7572" i="1"/>
  <c r="J7568" i="1"/>
  <c r="J7560" i="1"/>
  <c r="J7556" i="1"/>
  <c r="J7552" i="1"/>
  <c r="J7544" i="1"/>
  <c r="J7540" i="1"/>
  <c r="J7536" i="1"/>
  <c r="J7528" i="1"/>
  <c r="J7524" i="1"/>
  <c r="J7520" i="1"/>
  <c r="J7512" i="1"/>
  <c r="J7508" i="1"/>
  <c r="J7504" i="1"/>
  <c r="J7496" i="1"/>
  <c r="J7492" i="1"/>
  <c r="J7488" i="1"/>
  <c r="J7480" i="1"/>
  <c r="J7476" i="1"/>
  <c r="J7472" i="1"/>
  <c r="J7464" i="1"/>
  <c r="J7460" i="1"/>
  <c r="J7456" i="1"/>
  <c r="J7448" i="1"/>
  <c r="J7444" i="1"/>
  <c r="J7440" i="1"/>
  <c r="J7432" i="1"/>
  <c r="J7428" i="1"/>
  <c r="J7424" i="1"/>
  <c r="J7412" i="1"/>
  <c r="J7408" i="1"/>
  <c r="J7400" i="1"/>
  <c r="J7396" i="1"/>
  <c r="J7392" i="1"/>
  <c r="J7384" i="1"/>
  <c r="J7380" i="1"/>
  <c r="J7376" i="1"/>
  <c r="J7368" i="1"/>
  <c r="J7364" i="1"/>
  <c r="J7360" i="1"/>
  <c r="J7352" i="1"/>
  <c r="J7348" i="1"/>
  <c r="J7344" i="1"/>
  <c r="J7336" i="1"/>
  <c r="J7328" i="1"/>
  <c r="J7324" i="1"/>
  <c r="J7316" i="1"/>
  <c r="J7312" i="1"/>
  <c r="J7308" i="1"/>
  <c r="J7300" i="1"/>
  <c r="J7296" i="1"/>
  <c r="J7292" i="1"/>
  <c r="J7284" i="1"/>
  <c r="J7280" i="1"/>
  <c r="J7276" i="1"/>
  <c r="J7268" i="1"/>
  <c r="J7264" i="1"/>
  <c r="J7260" i="1"/>
  <c r="J7252" i="1"/>
  <c r="J7248" i="1"/>
  <c r="J7244" i="1"/>
  <c r="J7236" i="1"/>
  <c r="J7232" i="1"/>
  <c r="J7228" i="1"/>
  <c r="J7220" i="1"/>
  <c r="J7216" i="1"/>
  <c r="J7212" i="1"/>
  <c r="J7204" i="1"/>
  <c r="J7200" i="1"/>
  <c r="J7196" i="1"/>
  <c r="J7188" i="1"/>
  <c r="J7184" i="1"/>
  <c r="J7180" i="1"/>
  <c r="J7172" i="1"/>
  <c r="J7168" i="1"/>
  <c r="J7164" i="1"/>
  <c r="J7156" i="1"/>
  <c r="J7152" i="1"/>
  <c r="J7148" i="1"/>
  <c r="J7140" i="1"/>
  <c r="J7136" i="1"/>
  <c r="J7132" i="1"/>
  <c r="J7124" i="1"/>
  <c r="J7120" i="1"/>
  <c r="J7116" i="1"/>
  <c r="J7108" i="1"/>
  <c r="J7104" i="1"/>
  <c r="J7100" i="1"/>
  <c r="J7092" i="1"/>
  <c r="J7088" i="1"/>
  <c r="J7084" i="1"/>
  <c r="J7076" i="1"/>
  <c r="J7072" i="1"/>
  <c r="J7068" i="1"/>
  <c r="J7060" i="1"/>
  <c r="J7056" i="1"/>
  <c r="J7052" i="1"/>
  <c r="J7044" i="1"/>
  <c r="J7040" i="1"/>
  <c r="J7036" i="1"/>
  <c r="J7028" i="1"/>
  <c r="J7024" i="1"/>
  <c r="J7020" i="1"/>
  <c r="J7012" i="1"/>
  <c r="J7008" i="1"/>
  <c r="J7004" i="1"/>
  <c r="J6996" i="1"/>
  <c r="J6992" i="1"/>
  <c r="J6988" i="1"/>
  <c r="J6980" i="1"/>
  <c r="J6976" i="1"/>
  <c r="J6972" i="1"/>
  <c r="J6964" i="1"/>
  <c r="J6960" i="1"/>
  <c r="J6956" i="1"/>
  <c r="J6948" i="1"/>
  <c r="J6944" i="1"/>
  <c r="J6940" i="1"/>
  <c r="J6932" i="1"/>
  <c r="J6928" i="1"/>
  <c r="J6924" i="1"/>
  <c r="J6916" i="1"/>
  <c r="J6912" i="1"/>
  <c r="J6908" i="1"/>
  <c r="J6900" i="1"/>
  <c r="J6896" i="1"/>
  <c r="J6892" i="1"/>
  <c r="J6884" i="1"/>
  <c r="J6880" i="1"/>
  <c r="J6876" i="1"/>
  <c r="J6868" i="1"/>
  <c r="J6864" i="1"/>
  <c r="J6860" i="1"/>
  <c r="J6852" i="1"/>
  <c r="J6848" i="1"/>
  <c r="J6844" i="1"/>
  <c r="J6836" i="1"/>
  <c r="J6832" i="1"/>
  <c r="J6828" i="1"/>
  <c r="J6824" i="1"/>
  <c r="J6816" i="1"/>
  <c r="J6812" i="1"/>
  <c r="J6808" i="1"/>
  <c r="J6800" i="1"/>
  <c r="J6796" i="1"/>
  <c r="J6792" i="1"/>
  <c r="J6784" i="1"/>
  <c r="J6780" i="1"/>
  <c r="J6776" i="1"/>
  <c r="J6768" i="1"/>
  <c r="J6764" i="1"/>
  <c r="J6760" i="1"/>
  <c r="J6752" i="1"/>
  <c r="J6748" i="1"/>
  <c r="J6744" i="1"/>
  <c r="J6736" i="1"/>
  <c r="J6732" i="1"/>
  <c r="J6728" i="1"/>
  <c r="J6720" i="1"/>
  <c r="J6716" i="1"/>
  <c r="J6712" i="1"/>
  <c r="J6704" i="1"/>
  <c r="J6700" i="1"/>
  <c r="J6696" i="1"/>
  <c r="J6688" i="1"/>
  <c r="J6684" i="1"/>
  <c r="J6680" i="1"/>
  <c r="J6672" i="1"/>
  <c r="J6668" i="1"/>
  <c r="J6664" i="1"/>
  <c r="J6656" i="1"/>
  <c r="J6652" i="1"/>
  <c r="J6648" i="1"/>
  <c r="J6640" i="1"/>
  <c r="J6636" i="1"/>
  <c r="J6632" i="1"/>
  <c r="J6624" i="1"/>
  <c r="J6620" i="1"/>
  <c r="J6616" i="1"/>
  <c r="J6608" i="1"/>
  <c r="J6604" i="1"/>
  <c r="J6600" i="1"/>
  <c r="J6592" i="1"/>
  <c r="J6588" i="1"/>
  <c r="J6584" i="1"/>
  <c r="J6576" i="1"/>
  <c r="J6572" i="1"/>
  <c r="J6568" i="1"/>
  <c r="J6560" i="1"/>
  <c r="J6556" i="1"/>
  <c r="J6552" i="1"/>
  <c r="J6544" i="1"/>
  <c r="J6540" i="1"/>
  <c r="J6536" i="1"/>
  <c r="J6528" i="1"/>
  <c r="J6524" i="1"/>
  <c r="J6520" i="1"/>
  <c r="J6512" i="1"/>
  <c r="J6508" i="1"/>
  <c r="J6504" i="1"/>
  <c r="J6496" i="1"/>
  <c r="J6492" i="1"/>
  <c r="J6488" i="1"/>
  <c r="J6480" i="1"/>
  <c r="J6476" i="1"/>
  <c r="J6472" i="1"/>
  <c r="J6464" i="1"/>
  <c r="J6460" i="1"/>
  <c r="J6448" i="1"/>
  <c r="J6444" i="1"/>
  <c r="J6440" i="1"/>
  <c r="J6432" i="1"/>
  <c r="J6428" i="1"/>
  <c r="J6424" i="1"/>
  <c r="J6416" i="1"/>
  <c r="J6412" i="1"/>
  <c r="J6408" i="1"/>
  <c r="J6400" i="1"/>
  <c r="J6396" i="1"/>
  <c r="J6392" i="1"/>
  <c r="J6384" i="1"/>
  <c r="J6380" i="1"/>
  <c r="J6376" i="1"/>
  <c r="J6368" i="1"/>
  <c r="J6364" i="1"/>
  <c r="J6360" i="1"/>
  <c r="J6352" i="1"/>
  <c r="J6348" i="1"/>
  <c r="J6344" i="1"/>
  <c r="J6336" i="1"/>
  <c r="J6332" i="1"/>
  <c r="J6328" i="1"/>
  <c r="J6320" i="1"/>
  <c r="J6316" i="1"/>
  <c r="J6312" i="1"/>
  <c r="J6304" i="1"/>
  <c r="J6300" i="1"/>
  <c r="J6296" i="1"/>
  <c r="J6288" i="1"/>
  <c r="J6284" i="1"/>
  <c r="J6280" i="1"/>
  <c r="J6272" i="1"/>
  <c r="J6268" i="1"/>
  <c r="J6264" i="1"/>
  <c r="J6256" i="1"/>
  <c r="J6252" i="1"/>
  <c r="J6248" i="1"/>
  <c r="J6240" i="1"/>
  <c r="J6236" i="1"/>
  <c r="J6232" i="1"/>
  <c r="J6224" i="1"/>
  <c r="J6220" i="1"/>
  <c r="J6216" i="1"/>
  <c r="J6208" i="1"/>
  <c r="J6204" i="1"/>
  <c r="J6200" i="1"/>
  <c r="J6192" i="1"/>
  <c r="J6188" i="1"/>
  <c r="J6184" i="1"/>
  <c r="J6176" i="1"/>
  <c r="J6172" i="1"/>
  <c r="J6168" i="1"/>
  <c r="J6160" i="1"/>
  <c r="J6156" i="1"/>
  <c r="J6152" i="1"/>
  <c r="J6144" i="1"/>
  <c r="J6140" i="1"/>
  <c r="J6136" i="1"/>
  <c r="J6128" i="1"/>
  <c r="J6124" i="1"/>
  <c r="J6120" i="1"/>
  <c r="J6112" i="1"/>
  <c r="J6108" i="1"/>
  <c r="J6104" i="1"/>
  <c r="J6096" i="1"/>
  <c r="J6092" i="1"/>
  <c r="J6088" i="1"/>
  <c r="J6080" i="1"/>
  <c r="J6076" i="1"/>
  <c r="J6072" i="1"/>
  <c r="J6064" i="1"/>
  <c r="J6060" i="1"/>
  <c r="J6056" i="1"/>
  <c r="J6048" i="1"/>
  <c r="J6044" i="1"/>
  <c r="J6040" i="1"/>
  <c r="J6032" i="1"/>
  <c r="J6028" i="1"/>
  <c r="J6024" i="1"/>
  <c r="J6016" i="1"/>
  <c r="J6012" i="1"/>
  <c r="J6008" i="1"/>
  <c r="J6000" i="1"/>
  <c r="J5996" i="1"/>
  <c r="J5992" i="1"/>
  <c r="J5984" i="1"/>
  <c r="J5980" i="1"/>
  <c r="J5976" i="1"/>
  <c r="J5968" i="1"/>
  <c r="J5964" i="1"/>
  <c r="J5960" i="1"/>
  <c r="J5952" i="1"/>
  <c r="J5948" i="1"/>
  <c r="J5944" i="1"/>
  <c r="J5936" i="1"/>
  <c r="J5932" i="1"/>
  <c r="J5928" i="1"/>
  <c r="J5920" i="1"/>
  <c r="J5916" i="1"/>
  <c r="J5912" i="1"/>
  <c r="J5904" i="1"/>
  <c r="J5900" i="1"/>
  <c r="J5896" i="1"/>
  <c r="J5888" i="1"/>
  <c r="J5884" i="1"/>
  <c r="J5880" i="1"/>
  <c r="J5872" i="1"/>
  <c r="J5868" i="1"/>
  <c r="J5864" i="1"/>
  <c r="J5856" i="1"/>
  <c r="J5852" i="1"/>
  <c r="J5848" i="1"/>
  <c r="J5840" i="1"/>
  <c r="J5836" i="1"/>
  <c r="J5832" i="1"/>
  <c r="J5824" i="1"/>
  <c r="J5820" i="1"/>
  <c r="J5816" i="1"/>
  <c r="J5808" i="1"/>
  <c r="J5804" i="1"/>
  <c r="J5800" i="1"/>
  <c r="J5792" i="1"/>
  <c r="J5788" i="1"/>
  <c r="J5784" i="1"/>
  <c r="J5776" i="1"/>
  <c r="J5772" i="1"/>
  <c r="J5768" i="1"/>
  <c r="J5760" i="1"/>
  <c r="J5756" i="1"/>
  <c r="J5752" i="1"/>
  <c r="J5744" i="1"/>
  <c r="J5740" i="1"/>
  <c r="J5736" i="1"/>
  <c r="J5728" i="1"/>
  <c r="J5724" i="1"/>
  <c r="J5720" i="1"/>
  <c r="J5712" i="1"/>
  <c r="J5708" i="1"/>
  <c r="J5704" i="1"/>
  <c r="J5696" i="1"/>
  <c r="J5692" i="1"/>
  <c r="J5688" i="1"/>
  <c r="J5676" i="1"/>
  <c r="J5672" i="1"/>
  <c r="J5668" i="1"/>
  <c r="J5660" i="1"/>
  <c r="J5656" i="1"/>
  <c r="J5652" i="1"/>
  <c r="J5644" i="1"/>
  <c r="J5640" i="1"/>
  <c r="J5636" i="1"/>
  <c r="J5628" i="1"/>
  <c r="J5624" i="1"/>
  <c r="J5620" i="1"/>
  <c r="J5612" i="1"/>
  <c r="J5608" i="1"/>
  <c r="J5604" i="1"/>
  <c r="J5596" i="1"/>
  <c r="J5592" i="1"/>
  <c r="J5588" i="1"/>
  <c r="J5580" i="1"/>
  <c r="J5576" i="1"/>
  <c r="J5572" i="1"/>
  <c r="J5564" i="1"/>
  <c r="J5560" i="1"/>
  <c r="J5556" i="1"/>
  <c r="J5548" i="1"/>
  <c r="J5544" i="1"/>
  <c r="J5540" i="1"/>
  <c r="J5532" i="1"/>
  <c r="J5528" i="1"/>
  <c r="J5524" i="1"/>
  <c r="J5516" i="1"/>
  <c r="J5512" i="1"/>
  <c r="J5508" i="1"/>
  <c r="J5500" i="1"/>
  <c r="J5496" i="1"/>
  <c r="J5492" i="1"/>
  <c r="J5484" i="1"/>
  <c r="J5480" i="1"/>
  <c r="J5476" i="1"/>
  <c r="J5468" i="1"/>
  <c r="J5464" i="1"/>
  <c r="J5460" i="1"/>
  <c r="J5452" i="1"/>
  <c r="J5448" i="1"/>
  <c r="J5444" i="1"/>
  <c r="J5436" i="1"/>
  <c r="J5432" i="1"/>
  <c r="J5428" i="1"/>
  <c r="J5420" i="1"/>
  <c r="J5416" i="1"/>
  <c r="J5412" i="1"/>
  <c r="J5404" i="1"/>
  <c r="J5400" i="1"/>
  <c r="J5396" i="1"/>
  <c r="J5388" i="1"/>
  <c r="J5384" i="1"/>
  <c r="J5380" i="1"/>
  <c r="J5372" i="1"/>
  <c r="J5368" i="1"/>
  <c r="J5364" i="1"/>
  <c r="J5356" i="1"/>
  <c r="J5352" i="1"/>
  <c r="J5348" i="1"/>
  <c r="J5340" i="1"/>
  <c r="J5336" i="1"/>
  <c r="J5332" i="1"/>
  <c r="J5324" i="1"/>
  <c r="J5320" i="1"/>
  <c r="J5316" i="1"/>
  <c r="J5308" i="1"/>
  <c r="J5304" i="1"/>
  <c r="J5300" i="1"/>
  <c r="J5292" i="1"/>
  <c r="J5288" i="1"/>
  <c r="J5284" i="1"/>
  <c r="J5276" i="1"/>
  <c r="J5272" i="1"/>
  <c r="J5268" i="1"/>
  <c r="J5260" i="1"/>
  <c r="J5256" i="1"/>
  <c r="J5252" i="1"/>
  <c r="J5244" i="1"/>
  <c r="J5240" i="1"/>
  <c r="J5236" i="1"/>
  <c r="J5228" i="1"/>
  <c r="J5224" i="1"/>
  <c r="J5220" i="1"/>
  <c r="J5212" i="1"/>
  <c r="J5208" i="1"/>
  <c r="J5204" i="1"/>
  <c r="J5196" i="1"/>
  <c r="J5192" i="1"/>
  <c r="J5188" i="1"/>
  <c r="J5180" i="1"/>
  <c r="J5176" i="1"/>
  <c r="J5172" i="1"/>
  <c r="J5164" i="1"/>
  <c r="J5160" i="1"/>
  <c r="J5156" i="1"/>
  <c r="J5148" i="1"/>
  <c r="J5144" i="1"/>
  <c r="J5140" i="1"/>
  <c r="J5132" i="1"/>
  <c r="J5128" i="1"/>
  <c r="J5124" i="1"/>
  <c r="J5116" i="1"/>
  <c r="J5112" i="1"/>
  <c r="J5108" i="1"/>
  <c r="J5100" i="1"/>
  <c r="J5096" i="1"/>
  <c r="J5092" i="1"/>
  <c r="J5084" i="1"/>
  <c r="J5080" i="1"/>
  <c r="J5076" i="1"/>
  <c r="J5068" i="1"/>
  <c r="J5064" i="1"/>
  <c r="J5060" i="1"/>
  <c r="J5052" i="1"/>
  <c r="J5048" i="1"/>
  <c r="J5044" i="1"/>
  <c r="J5036" i="1"/>
  <c r="J5032" i="1"/>
  <c r="J5028" i="1"/>
  <c r="J5020" i="1"/>
  <c r="J5016" i="1"/>
  <c r="J5012" i="1"/>
  <c r="J5004" i="1"/>
  <c r="J5000" i="1"/>
  <c r="J4996" i="1"/>
  <c r="J4988" i="1"/>
  <c r="J4980" i="1"/>
  <c r="J4976" i="1"/>
  <c r="J4972" i="1"/>
  <c r="J4964" i="1"/>
  <c r="J4960" i="1"/>
  <c r="J4956" i="1"/>
  <c r="J4948" i="1"/>
  <c r="J4940" i="1"/>
  <c r="J4932" i="1"/>
  <c r="J4928" i="1"/>
  <c r="J4924" i="1"/>
  <c r="J4916" i="1"/>
  <c r="J4912" i="1"/>
  <c r="J4908" i="1"/>
  <c r="J4900" i="1"/>
  <c r="J4896" i="1"/>
  <c r="J4892" i="1"/>
  <c r="J4884" i="1"/>
  <c r="J4876" i="1"/>
  <c r="J4868" i="1"/>
  <c r="J4864" i="1"/>
  <c r="J4860" i="1"/>
  <c r="J4852" i="1"/>
  <c r="J4848" i="1"/>
  <c r="J4844" i="1"/>
  <c r="J4836" i="1"/>
  <c r="J4832" i="1"/>
  <c r="J4828" i="1"/>
  <c r="J4820" i="1"/>
  <c r="J4812" i="1"/>
  <c r="J4808" i="1"/>
  <c r="J4804" i="1"/>
  <c r="J4796" i="1"/>
  <c r="J4792" i="1"/>
  <c r="J4788" i="1"/>
  <c r="J4780" i="1"/>
  <c r="J4772" i="1"/>
  <c r="J4764" i="1"/>
  <c r="J4760" i="1"/>
  <c r="J4756" i="1"/>
  <c r="J4748" i="1"/>
  <c r="J4744" i="1"/>
  <c r="J4740" i="1"/>
  <c r="J4732" i="1"/>
  <c r="J4728" i="1"/>
  <c r="J4724" i="1"/>
  <c r="J4716" i="1"/>
  <c r="J4708" i="1"/>
  <c r="J4700" i="1"/>
  <c r="J4696" i="1"/>
  <c r="J4692" i="1"/>
  <c r="J4684" i="1"/>
  <c r="J4680" i="1"/>
  <c r="J4676" i="1"/>
  <c r="J4668" i="1"/>
  <c r="J4664" i="1"/>
  <c r="J4660" i="1"/>
  <c r="J4652" i="1"/>
  <c r="J4644" i="1"/>
  <c r="J4636" i="1"/>
  <c r="J4632" i="1"/>
  <c r="J4628" i="1"/>
  <c r="J4620" i="1"/>
  <c r="J4616" i="1"/>
  <c r="J4612" i="1"/>
  <c r="J4604" i="1"/>
  <c r="J4600" i="1"/>
  <c r="J4596" i="1"/>
  <c r="J4588" i="1"/>
  <c r="J4580" i="1"/>
  <c r="J4572" i="1"/>
  <c r="J4568" i="1"/>
  <c r="J4564" i="1"/>
  <c r="J4556" i="1"/>
  <c r="J4552" i="1"/>
  <c r="J4548" i="1"/>
  <c r="J4540" i="1"/>
  <c r="J4536" i="1"/>
  <c r="J4532" i="1"/>
  <c r="J4524" i="1"/>
  <c r="J4516" i="1"/>
  <c r="J4508" i="1"/>
  <c r="J4504" i="1"/>
  <c r="J4500" i="1"/>
  <c r="J4492" i="1"/>
  <c r="J4488" i="1"/>
  <c r="J4484" i="1"/>
  <c r="J4476" i="1"/>
  <c r="J4472" i="1"/>
  <c r="J4468" i="1"/>
  <c r="J4460" i="1"/>
  <c r="J4452" i="1"/>
  <c r="J4444" i="1"/>
  <c r="J4440" i="1"/>
  <c r="J4436" i="1"/>
  <c r="J4428" i="1"/>
  <c r="J4424" i="1"/>
  <c r="J4420" i="1"/>
  <c r="J4412" i="1"/>
  <c r="J4408" i="1"/>
  <c r="J4404" i="1"/>
  <c r="J4396" i="1"/>
  <c r="J4388" i="1"/>
  <c r="J4380" i="1"/>
  <c r="J4376" i="1"/>
  <c r="J4372" i="1"/>
  <c r="J4364" i="1"/>
  <c r="J4360" i="1"/>
  <c r="J4356" i="1"/>
  <c r="J4348" i="1"/>
  <c r="J4340" i="1"/>
  <c r="J4332" i="1"/>
  <c r="J4324" i="1"/>
  <c r="J4316" i="1"/>
  <c r="J4312" i="1"/>
  <c r="J4308" i="1"/>
  <c r="J4300" i="1"/>
  <c r="J4292" i="1"/>
  <c r="J4284" i="1"/>
  <c r="J4276" i="1"/>
  <c r="J4268" i="1"/>
  <c r="J4260" i="1"/>
  <c r="J4252" i="1"/>
  <c r="J4248" i="1"/>
  <c r="J4244" i="1"/>
  <c r="J4236" i="1"/>
  <c r="J4228" i="1"/>
  <c r="J4220" i="1"/>
  <c r="J4212" i="1"/>
  <c r="J4204" i="1"/>
  <c r="J4196" i="1"/>
  <c r="J4188" i="1"/>
  <c r="J4180" i="1"/>
  <c r="J4172" i="1"/>
  <c r="J4164" i="1"/>
  <c r="J4160" i="1"/>
  <c r="J4156" i="1"/>
  <c r="J4148" i="1"/>
  <c r="J4140" i="1"/>
  <c r="J4132" i="1"/>
  <c r="J4124" i="1"/>
  <c r="J4116" i="1"/>
  <c r="J4108" i="1"/>
  <c r="J4100" i="1"/>
  <c r="J4096" i="1"/>
  <c r="J4092" i="1"/>
  <c r="J4084" i="1"/>
  <c r="J4076" i="1"/>
  <c r="J4068" i="1"/>
  <c r="J4060" i="1"/>
  <c r="J4052" i="1"/>
  <c r="J4044" i="1"/>
  <c r="J4036" i="1"/>
  <c r="J4032" i="1"/>
  <c r="J4028" i="1"/>
  <c r="J4020" i="1"/>
  <c r="J4012" i="1"/>
  <c r="J4004" i="1"/>
  <c r="J3996" i="1"/>
  <c r="J3988" i="1"/>
  <c r="J3980" i="1"/>
  <c r="J3972" i="1"/>
  <c r="J3968" i="1"/>
  <c r="J3964" i="1"/>
  <c r="J3956" i="1"/>
  <c r="J3948" i="1"/>
  <c r="J3940" i="1"/>
  <c r="J3932" i="1"/>
  <c r="J3924" i="1"/>
  <c r="J3916" i="1"/>
  <c r="J3908" i="1"/>
  <c r="J3904" i="1"/>
  <c r="J3900" i="1"/>
  <c r="J3892" i="1"/>
  <c r="J3884" i="1"/>
  <c r="J3876" i="1"/>
  <c r="J3868" i="1"/>
  <c r="J3860" i="1"/>
  <c r="J3852" i="1"/>
  <c r="J3844" i="1"/>
  <c r="J3840" i="1"/>
  <c r="J3836" i="1"/>
  <c r="J3828" i="1"/>
  <c r="J3820" i="1"/>
  <c r="J3812" i="1"/>
  <c r="J3804" i="1"/>
  <c r="J3796" i="1"/>
  <c r="J3788" i="1"/>
  <c r="J3780" i="1"/>
  <c r="J3776" i="1"/>
  <c r="J3772" i="1"/>
  <c r="J3764" i="1"/>
  <c r="J3756" i="1"/>
  <c r="J3748" i="1"/>
  <c r="J3740" i="1"/>
  <c r="J3732" i="1"/>
  <c r="J3724" i="1"/>
  <c r="J3716" i="1"/>
  <c r="J3712" i="1"/>
  <c r="J3708" i="1"/>
  <c r="J3700" i="1"/>
  <c r="J3692" i="1"/>
  <c r="J3684" i="1"/>
  <c r="J3676" i="1"/>
  <c r="J3668" i="1"/>
  <c r="J3660" i="1"/>
  <c r="J3652" i="1"/>
  <c r="J3648" i="1"/>
  <c r="J3644" i="1"/>
  <c r="J3636" i="1"/>
  <c r="J3628" i="1"/>
  <c r="J3620" i="1"/>
  <c r="J3612" i="1"/>
  <c r="J3604" i="1"/>
  <c r="J3596" i="1"/>
  <c r="J3588" i="1"/>
  <c r="J3584" i="1"/>
  <c r="J3580" i="1"/>
  <c r="J3572" i="1"/>
  <c r="J3564" i="1"/>
  <c r="J3556" i="1"/>
  <c r="J3548" i="1"/>
  <c r="J3540" i="1"/>
  <c r="J3532" i="1"/>
  <c r="J3524" i="1"/>
  <c r="J3520" i="1"/>
  <c r="J3516" i="1"/>
  <c r="J3508" i="1"/>
  <c r="J3500" i="1"/>
  <c r="J3492" i="1"/>
  <c r="J3484" i="1"/>
  <c r="J3476" i="1"/>
  <c r="J3468" i="1"/>
  <c r="J3460" i="1"/>
  <c r="J3456" i="1"/>
  <c r="J3452" i="1"/>
  <c r="J3444" i="1"/>
  <c r="J3436" i="1"/>
  <c r="J3428" i="1"/>
  <c r="J3420" i="1"/>
  <c r="J3412" i="1"/>
  <c r="J3404" i="1"/>
  <c r="J3396" i="1"/>
  <c r="J3392" i="1"/>
  <c r="J3388" i="1"/>
  <c r="J3380" i="1"/>
  <c r="J3372" i="1"/>
  <c r="J3364" i="1"/>
  <c r="J3356" i="1"/>
  <c r="J3348" i="1"/>
  <c r="J3340" i="1"/>
  <c r="J3332" i="1"/>
  <c r="J3328" i="1"/>
  <c r="J3324" i="1"/>
  <c r="J3316" i="1"/>
  <c r="J3308" i="1"/>
  <c r="J3300" i="1"/>
  <c r="J3292" i="1"/>
  <c r="J3284" i="1"/>
  <c r="J3276" i="1"/>
  <c r="J3268" i="1"/>
  <c r="J3264" i="1"/>
  <c r="J3260" i="1"/>
  <c r="J3252" i="1"/>
  <c r="J3244" i="1"/>
  <c r="J3236" i="1"/>
  <c r="J3228" i="1"/>
  <c r="J3220" i="1"/>
  <c r="J3212" i="1"/>
  <c r="J3204" i="1"/>
  <c r="J3200" i="1"/>
  <c r="J3196" i="1"/>
  <c r="J3188" i="1"/>
  <c r="J3180" i="1"/>
  <c r="J3172" i="1"/>
  <c r="J3164" i="1"/>
  <c r="J3156" i="1"/>
  <c r="J3148" i="1"/>
  <c r="J3140" i="1"/>
  <c r="J3136" i="1"/>
  <c r="J3132" i="1"/>
  <c r="J3124" i="1"/>
  <c r="J3116" i="1"/>
  <c r="J3108" i="1"/>
  <c r="J3100" i="1"/>
  <c r="J8450" i="1"/>
  <c r="J6456" i="1"/>
  <c r="J9995" i="1"/>
  <c r="J9991" i="1"/>
  <c r="J9987" i="1"/>
  <c r="J9983" i="1"/>
  <c r="J9979" i="1"/>
  <c r="J9975" i="1"/>
  <c r="J9971" i="1"/>
  <c r="J9967" i="1"/>
  <c r="J9963" i="1"/>
  <c r="J9959" i="1"/>
  <c r="J9955" i="1"/>
  <c r="J9951" i="1"/>
  <c r="J9947" i="1"/>
  <c r="J9943" i="1"/>
  <c r="J9939" i="1"/>
  <c r="J9935" i="1"/>
  <c r="J9931" i="1"/>
  <c r="J9927" i="1"/>
  <c r="J9923" i="1"/>
  <c r="J9919" i="1"/>
  <c r="J9915" i="1"/>
  <c r="J9911" i="1"/>
  <c r="J9907" i="1"/>
  <c r="J9903" i="1"/>
  <c r="J9899" i="1"/>
  <c r="J9895" i="1"/>
  <c r="J9891" i="1"/>
  <c r="J9887" i="1"/>
  <c r="J9883" i="1"/>
  <c r="J9879" i="1"/>
  <c r="J9875" i="1"/>
  <c r="J9871" i="1"/>
  <c r="J9867" i="1"/>
  <c r="J9863" i="1"/>
  <c r="J9859" i="1"/>
  <c r="J9855" i="1"/>
  <c r="J9851" i="1"/>
  <c r="J9847" i="1"/>
  <c r="J9843" i="1"/>
  <c r="J9839" i="1"/>
  <c r="J9835" i="1"/>
  <c r="J9831" i="1"/>
  <c r="J9827" i="1"/>
  <c r="J9823" i="1"/>
  <c r="J9819" i="1"/>
  <c r="J9815" i="1"/>
  <c r="J9811" i="1"/>
  <c r="J9807" i="1"/>
  <c r="J9803" i="1"/>
  <c r="J9799" i="1"/>
  <c r="J9795" i="1"/>
  <c r="J9791" i="1"/>
  <c r="J9787" i="1"/>
  <c r="J9783" i="1"/>
  <c r="J9779" i="1"/>
  <c r="J9775" i="1"/>
  <c r="J9771" i="1"/>
  <c r="J9767" i="1"/>
  <c r="J9763" i="1"/>
  <c r="J9759" i="1"/>
  <c r="J9755" i="1"/>
  <c r="J9751" i="1"/>
  <c r="J9747" i="1"/>
  <c r="J9743" i="1"/>
  <c r="J9739" i="1"/>
  <c r="J9735" i="1"/>
  <c r="J9731" i="1"/>
  <c r="J9727" i="1"/>
  <c r="J9723" i="1"/>
  <c r="J9719" i="1"/>
  <c r="J9715" i="1"/>
  <c r="J9711" i="1"/>
  <c r="J9707" i="1"/>
  <c r="J9703" i="1"/>
  <c r="J9699" i="1"/>
  <c r="J9695" i="1"/>
  <c r="J9691" i="1"/>
  <c r="J9687" i="1"/>
  <c r="J9683" i="1"/>
  <c r="J9679" i="1"/>
  <c r="J9675" i="1"/>
  <c r="J9671" i="1"/>
  <c r="J9667" i="1"/>
  <c r="J9663" i="1"/>
  <c r="J9659" i="1"/>
  <c r="J9655" i="1"/>
  <c r="J9651" i="1"/>
  <c r="J9647" i="1"/>
  <c r="J9643" i="1"/>
  <c r="J9639" i="1"/>
  <c r="J9635" i="1"/>
  <c r="J9631" i="1"/>
  <c r="J9627" i="1"/>
  <c r="J9623" i="1"/>
  <c r="J9619" i="1"/>
  <c r="J9615" i="1"/>
  <c r="J9611" i="1"/>
  <c r="J9607" i="1"/>
  <c r="J9603" i="1"/>
  <c r="J9599" i="1"/>
  <c r="J9595" i="1"/>
  <c r="J9591" i="1"/>
  <c r="J9587" i="1"/>
  <c r="J9583" i="1"/>
  <c r="J9579" i="1"/>
  <c r="J9575" i="1"/>
  <c r="J9571" i="1"/>
  <c r="J9567" i="1"/>
  <c r="J9563" i="1"/>
  <c r="J9559" i="1"/>
  <c r="J9555" i="1"/>
  <c r="J9551" i="1"/>
  <c r="J9547" i="1"/>
  <c r="J9543" i="1"/>
  <c r="J9539" i="1"/>
  <c r="J9535" i="1"/>
  <c r="J9531" i="1"/>
  <c r="J9527" i="1"/>
  <c r="J9523" i="1"/>
  <c r="J9519" i="1"/>
  <c r="J9515" i="1"/>
  <c r="J9511" i="1"/>
  <c r="J9507" i="1"/>
  <c r="J9503" i="1"/>
  <c r="J9499" i="1"/>
  <c r="J9495" i="1"/>
  <c r="J9491" i="1"/>
  <c r="J9487" i="1"/>
  <c r="J9483" i="1"/>
  <c r="J9479" i="1"/>
  <c r="J9475" i="1"/>
  <c r="J9471" i="1"/>
  <c r="J9467" i="1"/>
  <c r="J9463" i="1"/>
  <c r="J9459" i="1"/>
  <c r="J9455" i="1"/>
  <c r="J9451" i="1"/>
  <c r="J9447" i="1"/>
  <c r="J9443" i="1"/>
  <c r="J9439" i="1"/>
  <c r="J9435" i="1"/>
  <c r="J9431" i="1"/>
  <c r="J9427" i="1"/>
  <c r="J9423" i="1"/>
  <c r="J9419" i="1"/>
  <c r="J9415" i="1"/>
  <c r="J9411" i="1"/>
  <c r="J9407" i="1"/>
  <c r="J9403" i="1"/>
  <c r="J9399" i="1"/>
  <c r="J9395" i="1"/>
  <c r="J9391" i="1"/>
  <c r="J9387" i="1"/>
  <c r="J9383" i="1"/>
  <c r="J9379" i="1"/>
  <c r="J9375" i="1"/>
  <c r="J9371" i="1"/>
  <c r="J9367" i="1"/>
  <c r="J9363" i="1"/>
  <c r="J9359" i="1"/>
  <c r="J9355" i="1"/>
  <c r="J9351" i="1"/>
  <c r="J9347" i="1"/>
  <c r="J9343" i="1"/>
  <c r="J9339" i="1"/>
  <c r="J9335" i="1"/>
  <c r="J9331" i="1"/>
  <c r="J9327" i="1"/>
  <c r="J9323" i="1"/>
  <c r="J9319" i="1"/>
  <c r="J9315" i="1"/>
  <c r="J9311" i="1"/>
  <c r="J9307" i="1"/>
  <c r="J9303" i="1"/>
  <c r="J9299" i="1"/>
  <c r="J9295" i="1"/>
  <c r="J9291" i="1"/>
  <c r="J9287" i="1"/>
  <c r="J9283" i="1"/>
  <c r="J9279" i="1"/>
  <c r="J9275" i="1"/>
  <c r="J9271" i="1"/>
  <c r="J9267" i="1"/>
  <c r="J9263" i="1"/>
  <c r="J9259" i="1"/>
  <c r="J9255" i="1"/>
  <c r="J9251" i="1"/>
  <c r="J9247" i="1"/>
  <c r="J9243" i="1"/>
  <c r="J9239" i="1"/>
  <c r="J9235" i="1"/>
  <c r="J9231" i="1"/>
  <c r="J9227" i="1"/>
  <c r="J9223" i="1"/>
  <c r="J9219" i="1"/>
  <c r="J9215" i="1"/>
  <c r="J9211" i="1"/>
  <c r="J9207" i="1"/>
  <c r="J9203" i="1"/>
  <c r="J9199" i="1"/>
  <c r="J9195" i="1"/>
  <c r="J9191" i="1"/>
  <c r="J9187" i="1"/>
  <c r="J9183" i="1"/>
  <c r="J9179" i="1"/>
  <c r="J9175" i="1"/>
  <c r="J9171" i="1"/>
  <c r="J9167" i="1"/>
  <c r="J9163" i="1"/>
  <c r="J9159" i="1"/>
  <c r="J9155" i="1"/>
  <c r="J9151" i="1"/>
  <c r="J9147" i="1"/>
  <c r="J9143" i="1"/>
  <c r="J9139" i="1"/>
  <c r="J9135" i="1"/>
  <c r="J9131" i="1"/>
  <c r="J9127" i="1"/>
  <c r="J9123" i="1"/>
  <c r="J9119" i="1"/>
  <c r="J9115" i="1"/>
  <c r="J9111" i="1"/>
  <c r="J9107" i="1"/>
  <c r="J9103" i="1"/>
  <c r="J9099" i="1"/>
  <c r="J9095" i="1"/>
  <c r="J9091" i="1"/>
  <c r="J9087" i="1"/>
  <c r="J9083" i="1"/>
  <c r="J9079" i="1"/>
  <c r="J9075" i="1"/>
  <c r="J9071" i="1"/>
  <c r="J9067" i="1"/>
  <c r="J9063" i="1"/>
  <c r="J9059" i="1"/>
  <c r="J9055" i="1"/>
  <c r="J9051" i="1"/>
  <c r="J9047" i="1"/>
  <c r="J9043" i="1"/>
  <c r="J9039" i="1"/>
  <c r="J9035" i="1"/>
  <c r="J9031" i="1"/>
  <c r="J9027" i="1"/>
  <c r="J9023" i="1"/>
  <c r="J9019" i="1"/>
  <c r="J9015" i="1"/>
  <c r="J9011" i="1"/>
  <c r="J9007" i="1"/>
  <c r="J9003" i="1"/>
  <c r="J8999" i="1"/>
  <c r="J8995" i="1"/>
  <c r="J8991" i="1"/>
  <c r="J8987" i="1"/>
  <c r="J8194" i="1"/>
  <c r="J8983" i="1"/>
  <c r="J8979" i="1"/>
  <c r="J8975" i="1"/>
  <c r="J8967" i="1"/>
  <c r="J8963" i="1"/>
  <c r="J8959" i="1"/>
  <c r="J8951" i="1"/>
  <c r="J8947" i="1"/>
  <c r="J8943" i="1"/>
  <c r="J8935" i="1"/>
  <c r="J8931" i="1"/>
  <c r="J8927" i="1"/>
  <c r="J8919" i="1"/>
  <c r="J8915" i="1"/>
  <c r="J8911" i="1"/>
  <c r="J8903" i="1"/>
  <c r="J8899" i="1"/>
  <c r="J8895" i="1"/>
  <c r="J8887" i="1"/>
  <c r="J8883" i="1"/>
  <c r="J8879" i="1"/>
  <c r="J8871" i="1"/>
  <c r="J8867" i="1"/>
  <c r="J8863" i="1"/>
  <c r="J8855" i="1"/>
  <c r="J8851" i="1"/>
  <c r="J8847" i="1"/>
  <c r="J8839" i="1"/>
  <c r="J8835" i="1"/>
  <c r="J8831" i="1"/>
  <c r="J8823" i="1"/>
  <c r="J8819" i="1"/>
  <c r="J8815" i="1"/>
  <c r="J8807" i="1"/>
  <c r="J8803" i="1"/>
  <c r="J8799" i="1"/>
  <c r="J8791" i="1"/>
  <c r="J8787" i="1"/>
  <c r="J8783" i="1"/>
  <c r="J8775" i="1"/>
  <c r="J8771" i="1"/>
  <c r="J8767" i="1"/>
  <c r="J8759" i="1"/>
  <c r="J8755" i="1"/>
  <c r="J8751" i="1"/>
  <c r="J8743" i="1"/>
  <c r="J8739" i="1"/>
  <c r="J8735" i="1"/>
  <c r="J8727" i="1"/>
  <c r="J8723" i="1"/>
  <c r="J8719" i="1"/>
  <c r="J8711" i="1"/>
  <c r="J8707" i="1"/>
  <c r="J8703" i="1"/>
  <c r="J8695" i="1"/>
  <c r="J8691" i="1"/>
  <c r="J8687" i="1"/>
  <c r="J8679" i="1"/>
  <c r="J8675" i="1"/>
  <c r="J8671" i="1"/>
  <c r="J8663" i="1"/>
  <c r="J8659" i="1"/>
  <c r="J8655" i="1"/>
  <c r="J8647" i="1"/>
  <c r="J8643" i="1"/>
  <c r="J8639" i="1"/>
  <c r="J8631" i="1"/>
  <c r="J8627" i="1"/>
  <c r="J8623" i="1"/>
  <c r="J8615" i="1"/>
  <c r="J8611" i="1"/>
  <c r="J8607" i="1"/>
  <c r="J8599" i="1"/>
  <c r="J8595" i="1"/>
  <c r="J8591" i="1"/>
  <c r="J8583" i="1"/>
  <c r="J8579" i="1"/>
  <c r="J8575" i="1"/>
  <c r="J8567" i="1"/>
  <c r="J8563" i="1"/>
  <c r="J8559" i="1"/>
  <c r="J8551" i="1"/>
  <c r="J8547" i="1"/>
  <c r="J8543" i="1"/>
  <c r="J8535" i="1"/>
  <c r="J8531" i="1"/>
  <c r="J8527" i="1"/>
  <c r="J8519" i="1"/>
  <c r="J8515" i="1"/>
  <c r="J8511" i="1"/>
  <c r="J8503" i="1"/>
  <c r="J8499" i="1"/>
  <c r="J8495" i="1"/>
  <c r="J8487" i="1"/>
  <c r="J8483" i="1"/>
  <c r="J8479" i="1"/>
  <c r="J8471" i="1"/>
  <c r="J8467" i="1"/>
  <c r="J8463" i="1"/>
  <c r="J8455" i="1"/>
  <c r="J8451" i="1"/>
  <c r="J8447" i="1"/>
  <c r="J8439" i="1"/>
  <c r="J8435" i="1"/>
  <c r="J8431" i="1"/>
  <c r="J8423" i="1"/>
  <c r="J8419" i="1"/>
  <c r="J8415" i="1"/>
  <c r="J8407" i="1"/>
  <c r="J8403" i="1"/>
  <c r="J8399" i="1"/>
  <c r="J8391" i="1"/>
  <c r="J8387" i="1"/>
  <c r="J8383" i="1"/>
  <c r="J8375" i="1"/>
  <c r="J8371" i="1"/>
  <c r="J8367" i="1"/>
  <c r="J8359" i="1"/>
  <c r="J8355" i="1"/>
  <c r="J8351" i="1"/>
  <c r="J8343" i="1"/>
  <c r="J8339" i="1"/>
  <c r="J8335" i="1"/>
  <c r="J8327" i="1"/>
  <c r="J8323" i="1"/>
  <c r="J8319" i="1"/>
  <c r="J8311" i="1"/>
  <c r="J8307" i="1"/>
  <c r="J8303" i="1"/>
  <c r="J8295" i="1"/>
  <c r="J8291" i="1"/>
  <c r="J8287" i="1"/>
  <c r="J8279" i="1"/>
  <c r="J8275" i="1"/>
  <c r="J8271" i="1"/>
  <c r="J8263" i="1"/>
  <c r="J8259" i="1"/>
  <c r="J8255" i="1"/>
  <c r="J8247" i="1"/>
  <c r="J8243" i="1"/>
  <c r="J8239" i="1"/>
  <c r="J8231" i="1"/>
  <c r="J8227" i="1"/>
  <c r="J8223" i="1"/>
  <c r="J8215" i="1"/>
  <c r="J8211" i="1"/>
  <c r="J8207" i="1"/>
  <c r="J8199" i="1"/>
  <c r="J8195" i="1"/>
  <c r="J8191" i="1"/>
  <c r="J8183" i="1"/>
  <c r="J8179" i="1"/>
  <c r="J8175" i="1"/>
  <c r="J8167" i="1"/>
  <c r="J8163" i="1"/>
  <c r="J8159" i="1"/>
  <c r="J8155" i="1"/>
  <c r="J8151" i="1"/>
  <c r="J8147" i="1"/>
  <c r="J8139" i="1"/>
  <c r="J8135" i="1"/>
  <c r="J8131" i="1"/>
  <c r="J8123" i="1"/>
  <c r="J8119" i="1"/>
  <c r="J8115" i="1"/>
  <c r="J8107" i="1"/>
  <c r="J8103" i="1"/>
  <c r="J8099" i="1"/>
  <c r="J8091" i="1"/>
  <c r="J8087" i="1"/>
  <c r="J8083" i="1"/>
  <c r="J8075" i="1"/>
  <c r="J8071" i="1"/>
  <c r="J8067" i="1"/>
  <c r="J8059" i="1"/>
  <c r="J8055" i="1"/>
  <c r="J8051" i="1"/>
  <c r="J8043" i="1"/>
  <c r="J8039" i="1"/>
  <c r="J8035" i="1"/>
  <c r="J8027" i="1"/>
  <c r="J8023" i="1"/>
  <c r="J8019" i="1"/>
  <c r="J8011" i="1"/>
  <c r="J8007" i="1"/>
  <c r="J8003" i="1"/>
  <c r="J7995" i="1"/>
  <c r="J7991" i="1"/>
  <c r="J7987" i="1"/>
  <c r="J7979" i="1"/>
  <c r="J7975" i="1"/>
  <c r="J7971" i="1"/>
  <c r="J7963" i="1"/>
  <c r="J7959" i="1"/>
  <c r="J7955" i="1"/>
  <c r="J7947" i="1"/>
  <c r="J7943" i="1"/>
  <c r="J7939" i="1"/>
  <c r="J7931" i="1"/>
  <c r="J7927" i="1"/>
  <c r="J7923" i="1"/>
  <c r="J7915" i="1"/>
  <c r="J7911" i="1"/>
  <c r="J7907" i="1"/>
  <c r="J7899" i="1"/>
  <c r="J7895" i="1"/>
  <c r="J7891" i="1"/>
  <c r="J7883" i="1"/>
  <c r="J7879" i="1"/>
  <c r="J7875" i="1"/>
  <c r="J7867" i="1"/>
  <c r="J7863" i="1"/>
  <c r="J7859" i="1"/>
  <c r="J7851" i="1"/>
  <c r="J7847" i="1"/>
  <c r="J7843" i="1"/>
  <c r="J7835" i="1"/>
  <c r="J7831" i="1"/>
  <c r="J7827" i="1"/>
  <c r="J7819" i="1"/>
  <c r="J7815" i="1"/>
  <c r="J7811" i="1"/>
  <c r="J7803" i="1"/>
  <c r="J7799" i="1"/>
  <c r="J7795" i="1"/>
  <c r="J7787" i="1"/>
  <c r="J7783" i="1"/>
  <c r="J7779" i="1"/>
  <c r="J7771" i="1"/>
  <c r="J7767" i="1"/>
  <c r="J7763" i="1"/>
  <c r="J7755" i="1"/>
  <c r="J7751" i="1"/>
  <c r="J7747" i="1"/>
  <c r="J7739" i="1"/>
  <c r="J7735" i="1"/>
  <c r="J7731" i="1"/>
  <c r="J7723" i="1"/>
  <c r="J7719" i="1"/>
  <c r="J7715" i="1"/>
  <c r="J7707" i="1"/>
  <c r="J7703" i="1"/>
  <c r="J7699" i="1"/>
  <c r="J7691" i="1"/>
  <c r="J7687" i="1"/>
  <c r="J7683" i="1"/>
  <c r="J7675" i="1"/>
  <c r="J7671" i="1"/>
  <c r="J7667" i="1"/>
  <c r="J7659" i="1"/>
  <c r="J7655" i="1"/>
  <c r="J7651" i="1"/>
  <c r="J7643" i="1"/>
  <c r="J7639" i="1"/>
  <c r="J7635" i="1"/>
  <c r="J7627" i="1"/>
  <c r="J7623" i="1"/>
  <c r="J7619" i="1"/>
  <c r="J7611" i="1"/>
  <c r="J7607" i="1"/>
  <c r="J7603" i="1"/>
  <c r="J7595" i="1"/>
  <c r="J7591" i="1"/>
  <c r="J7587" i="1"/>
  <c r="J7579" i="1"/>
  <c r="J7575" i="1"/>
  <c r="J7571" i="1"/>
  <c r="J7563" i="1"/>
  <c r="J7559" i="1"/>
  <c r="J7555" i="1"/>
  <c r="J7547" i="1"/>
  <c r="J7543" i="1"/>
  <c r="J7539" i="1"/>
  <c r="J7531" i="1"/>
  <c r="J7527" i="1"/>
  <c r="J7523" i="1"/>
  <c r="J7515" i="1"/>
  <c r="J7511" i="1"/>
  <c r="J7507" i="1"/>
  <c r="J7499" i="1"/>
  <c r="J7495" i="1"/>
  <c r="J7491" i="1"/>
  <c r="J7483" i="1"/>
  <c r="J7479" i="1"/>
  <c r="J7475" i="1"/>
  <c r="J7467" i="1"/>
  <c r="J7463" i="1"/>
  <c r="J7459" i="1"/>
  <c r="J7451" i="1"/>
  <c r="J7447" i="1"/>
  <c r="J7443" i="1"/>
  <c r="J7435" i="1"/>
  <c r="J7431" i="1"/>
  <c r="J7427" i="1"/>
  <c r="J7419" i="1"/>
  <c r="J7415" i="1"/>
  <c r="J7411" i="1"/>
  <c r="J7403" i="1"/>
  <c r="J7399" i="1"/>
  <c r="J7395" i="1"/>
  <c r="J7387" i="1"/>
  <c r="J7383" i="1"/>
  <c r="J7379" i="1"/>
  <c r="J7371" i="1"/>
  <c r="J7367" i="1"/>
  <c r="J7363" i="1"/>
  <c r="J7355" i="1"/>
  <c r="J7351" i="1"/>
  <c r="J7347" i="1"/>
  <c r="J7339" i="1"/>
  <c r="J7335" i="1"/>
  <c r="J7331" i="1"/>
  <c r="J7323" i="1"/>
  <c r="J7319" i="1"/>
  <c r="J7315" i="1"/>
  <c r="J7307" i="1"/>
  <c r="J7303" i="1"/>
  <c r="J7299" i="1"/>
  <c r="J7291" i="1"/>
  <c r="J7287" i="1"/>
  <c r="J7283" i="1"/>
  <c r="J7275" i="1"/>
  <c r="J7271" i="1"/>
  <c r="J7267" i="1"/>
  <c r="J7259" i="1"/>
  <c r="J7255" i="1"/>
  <c r="J7251" i="1"/>
  <c r="J7243" i="1"/>
  <c r="J7239" i="1"/>
  <c r="J7235" i="1"/>
  <c r="J7227" i="1"/>
  <c r="J7223" i="1"/>
  <c r="J7219" i="1"/>
  <c r="J7211" i="1"/>
  <c r="J7207" i="1"/>
  <c r="J7203" i="1"/>
  <c r="J7195" i="1"/>
  <c r="J7191" i="1"/>
  <c r="J7187" i="1"/>
  <c r="J7179" i="1"/>
  <c r="J7175" i="1"/>
  <c r="J7171" i="1"/>
  <c r="J7163" i="1"/>
  <c r="J7159" i="1"/>
  <c r="J7155" i="1"/>
  <c r="J7147" i="1"/>
  <c r="J7143" i="1"/>
  <c r="J7139" i="1"/>
  <c r="J7131" i="1"/>
  <c r="J7127" i="1"/>
  <c r="J7123" i="1"/>
  <c r="J7115" i="1"/>
  <c r="J7111" i="1"/>
  <c r="J7107" i="1"/>
  <c r="J7099" i="1"/>
  <c r="J7095" i="1"/>
  <c r="J7091" i="1"/>
  <c r="J7083" i="1"/>
  <c r="J7079" i="1"/>
  <c r="J7075" i="1"/>
  <c r="J7067" i="1"/>
  <c r="J7063" i="1"/>
  <c r="J7059" i="1"/>
  <c r="J7051" i="1"/>
  <c r="J7047" i="1"/>
  <c r="J7043" i="1"/>
  <c r="J7035" i="1"/>
  <c r="J7031" i="1"/>
  <c r="J7027" i="1"/>
  <c r="J7019" i="1"/>
  <c r="J7015" i="1"/>
  <c r="J7011" i="1"/>
  <c r="J7003" i="1"/>
  <c r="J6999" i="1"/>
  <c r="J6995" i="1"/>
  <c r="J6987" i="1"/>
  <c r="J6983" i="1"/>
  <c r="J6979" i="1"/>
  <c r="J6971" i="1"/>
  <c r="J6967" i="1"/>
  <c r="J6963" i="1"/>
  <c r="J6955" i="1"/>
  <c r="J6951" i="1"/>
  <c r="J6947" i="1"/>
  <c r="J6939" i="1"/>
  <c r="J6935" i="1"/>
  <c r="J6931" i="1"/>
  <c r="J6923" i="1"/>
  <c r="J6919" i="1"/>
  <c r="J6915" i="1"/>
  <c r="J6907" i="1"/>
  <c r="J6903" i="1"/>
  <c r="J6899" i="1"/>
  <c r="J6891" i="1"/>
  <c r="J6887" i="1"/>
  <c r="J6883" i="1"/>
  <c r="J6875" i="1"/>
  <c r="J6871" i="1"/>
  <c r="J6867" i="1"/>
  <c r="J6859" i="1"/>
  <c r="J6855" i="1"/>
  <c r="J6851" i="1"/>
  <c r="J6843" i="1"/>
  <c r="J6839" i="1"/>
  <c r="J6835" i="1"/>
  <c r="J6827" i="1"/>
  <c r="J6823" i="1"/>
  <c r="J6819" i="1"/>
  <c r="J6811" i="1"/>
  <c r="J6807" i="1"/>
  <c r="J6803" i="1"/>
  <c r="J6795" i="1"/>
  <c r="J6791" i="1"/>
  <c r="J6787" i="1"/>
  <c r="J6779" i="1"/>
  <c r="J6775" i="1"/>
  <c r="J6771" i="1"/>
  <c r="J6763" i="1"/>
  <c r="J6759" i="1"/>
  <c r="J6755" i="1"/>
  <c r="J6747" i="1"/>
  <c r="J6743" i="1"/>
  <c r="J6739" i="1"/>
  <c r="J6731" i="1"/>
  <c r="J6727" i="1"/>
  <c r="J6723" i="1"/>
  <c r="J6715" i="1"/>
  <c r="J6711" i="1"/>
  <c r="J6707" i="1"/>
  <c r="J6699" i="1"/>
  <c r="J6695" i="1"/>
  <c r="J6691" i="1"/>
  <c r="J6683" i="1"/>
  <c r="J6679" i="1"/>
  <c r="J6675" i="1"/>
  <c r="J6667" i="1"/>
  <c r="J6663" i="1"/>
  <c r="J6659" i="1"/>
  <c r="J6651" i="1"/>
  <c r="J6647" i="1"/>
  <c r="J6643" i="1"/>
  <c r="J6635" i="1"/>
  <c r="J6631" i="1"/>
  <c r="J6627" i="1"/>
  <c r="J6619" i="1"/>
  <c r="J6615" i="1"/>
  <c r="J6611" i="1"/>
  <c r="J6603" i="1"/>
  <c r="J6599" i="1"/>
  <c r="J6595" i="1"/>
  <c r="J6587" i="1"/>
  <c r="J6583" i="1"/>
  <c r="J6579" i="1"/>
  <c r="J6571" i="1"/>
  <c r="J6567" i="1"/>
  <c r="J6563" i="1"/>
  <c r="J6555" i="1"/>
  <c r="J6551" i="1"/>
  <c r="J6547" i="1"/>
  <c r="J6539" i="1"/>
  <c r="J6535" i="1"/>
  <c r="J6531" i="1"/>
  <c r="J6523" i="1"/>
  <c r="J6519" i="1"/>
  <c r="J6515" i="1"/>
  <c r="J6507" i="1"/>
  <c r="J6503" i="1"/>
  <c r="J6499" i="1"/>
  <c r="J6491" i="1"/>
  <c r="J6487" i="1"/>
  <c r="J6483" i="1"/>
  <c r="J6475" i="1"/>
  <c r="J6471" i="1"/>
  <c r="J6467" i="1"/>
  <c r="J6459" i="1"/>
  <c r="J6455" i="1"/>
  <c r="J6451" i="1"/>
  <c r="J6443" i="1"/>
  <c r="J6439" i="1"/>
  <c r="J6435" i="1"/>
  <c r="J6427" i="1"/>
  <c r="J6423" i="1"/>
  <c r="J6419" i="1"/>
  <c r="J6411" i="1"/>
  <c r="J6407" i="1"/>
  <c r="J6403" i="1"/>
  <c r="J6395" i="1"/>
  <c r="J6391" i="1"/>
  <c r="J6387" i="1"/>
  <c r="J6379" i="1"/>
  <c r="J6375" i="1"/>
  <c r="J6371" i="1"/>
  <c r="J6363" i="1"/>
  <c r="J6359" i="1"/>
  <c r="J6355" i="1"/>
  <c r="J6347" i="1"/>
  <c r="J6343" i="1"/>
  <c r="J6339" i="1"/>
  <c r="J6331" i="1"/>
  <c r="J6327" i="1"/>
  <c r="J6323" i="1"/>
  <c r="J6315" i="1"/>
  <c r="J6311" i="1"/>
  <c r="J6307" i="1"/>
  <c r="J6299" i="1"/>
  <c r="J6295" i="1"/>
  <c r="J6291" i="1"/>
  <c r="J6283" i="1"/>
  <c r="J6279" i="1"/>
  <c r="J6275" i="1"/>
  <c r="J6267" i="1"/>
  <c r="J6263" i="1"/>
  <c r="J6259" i="1"/>
  <c r="J6251" i="1"/>
  <c r="J6247" i="1"/>
  <c r="J6243" i="1"/>
  <c r="J6235" i="1"/>
  <c r="J6231" i="1"/>
  <c r="J6227" i="1"/>
  <c r="J6219" i="1"/>
  <c r="J6215" i="1"/>
  <c r="J6211" i="1"/>
  <c r="J6203" i="1"/>
  <c r="J6199" i="1"/>
  <c r="J6195" i="1"/>
  <c r="J6187" i="1"/>
  <c r="J6183" i="1"/>
  <c r="J6179" i="1"/>
  <c r="J6171" i="1"/>
  <c r="J6167" i="1"/>
  <c r="J6163" i="1"/>
  <c r="J6155" i="1"/>
  <c r="J6151" i="1"/>
  <c r="J6147" i="1"/>
  <c r="J6139" i="1"/>
  <c r="J6135" i="1"/>
  <c r="J6131" i="1"/>
  <c r="J6123" i="1"/>
  <c r="J6119" i="1"/>
  <c r="J6115" i="1"/>
  <c r="J6107" i="1"/>
  <c r="J6103" i="1"/>
  <c r="J6099" i="1"/>
  <c r="J6091" i="1"/>
  <c r="J6087" i="1"/>
  <c r="J6083" i="1"/>
  <c r="J6075" i="1"/>
  <c r="J6071" i="1"/>
  <c r="J6067" i="1"/>
  <c r="J6059" i="1"/>
  <c r="J6055" i="1"/>
  <c r="J6051" i="1"/>
  <c r="J6043" i="1"/>
  <c r="J6039" i="1"/>
  <c r="J6035" i="1"/>
  <c r="J6027" i="1"/>
  <c r="J6023" i="1"/>
  <c r="J6019" i="1"/>
  <c r="J6011" i="1"/>
  <c r="J6007" i="1"/>
  <c r="J6003" i="1"/>
  <c r="J5995" i="1"/>
  <c r="J5991" i="1"/>
  <c r="J5987" i="1"/>
  <c r="J5979" i="1"/>
  <c r="J5975" i="1"/>
  <c r="J5971" i="1"/>
  <c r="J5963" i="1"/>
  <c r="J5959" i="1"/>
  <c r="J5955" i="1"/>
  <c r="J5947" i="1"/>
  <c r="J5943" i="1"/>
  <c r="J5939" i="1"/>
  <c r="J5931" i="1"/>
  <c r="J5927" i="1"/>
  <c r="J5923" i="1"/>
  <c r="J5915" i="1"/>
  <c r="J5911" i="1"/>
  <c r="J5907" i="1"/>
  <c r="J5899" i="1"/>
  <c r="J5895" i="1"/>
  <c r="J5891" i="1"/>
  <c r="J5883" i="1"/>
  <c r="J5879" i="1"/>
  <c r="J5875" i="1"/>
  <c r="J5867" i="1"/>
  <c r="J5863" i="1"/>
  <c r="J5859" i="1"/>
  <c r="J5851" i="1"/>
  <c r="J5847" i="1"/>
  <c r="J5843" i="1"/>
  <c r="J5835" i="1"/>
  <c r="J5831" i="1"/>
  <c r="J5827" i="1"/>
  <c r="J5819" i="1"/>
  <c r="J5815" i="1"/>
  <c r="J5811" i="1"/>
  <c r="J5803" i="1"/>
  <c r="J5799" i="1"/>
  <c r="J5795" i="1"/>
  <c r="J5787" i="1"/>
  <c r="J5783" i="1"/>
  <c r="J5779" i="1"/>
  <c r="J5771" i="1"/>
  <c r="J5763" i="1"/>
  <c r="J5759" i="1"/>
  <c r="J5755" i="1"/>
  <c r="J5747" i="1"/>
  <c r="J5743" i="1"/>
  <c r="J5739" i="1"/>
  <c r="J5731" i="1"/>
  <c r="J5727" i="1"/>
  <c r="J5723" i="1"/>
  <c r="J5715" i="1"/>
  <c r="J5711" i="1"/>
  <c r="J5707" i="1"/>
  <c r="J5699" i="1"/>
  <c r="J5695" i="1"/>
  <c r="J5691" i="1"/>
  <c r="J5683" i="1"/>
  <c r="J5679" i="1"/>
  <c r="J5675" i="1"/>
  <c r="J5667" i="1"/>
  <c r="J5663" i="1"/>
  <c r="J5659" i="1"/>
  <c r="J5651" i="1"/>
  <c r="J5647" i="1"/>
  <c r="J5643" i="1"/>
  <c r="J5635" i="1"/>
  <c r="J5631" i="1"/>
  <c r="J5627" i="1"/>
  <c r="J5619" i="1"/>
  <c r="J5615" i="1"/>
  <c r="J5611" i="1"/>
  <c r="J5603" i="1"/>
  <c r="J5599" i="1"/>
  <c r="J5595" i="1"/>
  <c r="J5587" i="1"/>
  <c r="J5583" i="1"/>
  <c r="J5579" i="1"/>
  <c r="J5571" i="1"/>
  <c r="J5567" i="1"/>
  <c r="J5563" i="1"/>
  <c r="J5555" i="1"/>
  <c r="J5551" i="1"/>
  <c r="J5547" i="1"/>
  <c r="J5539" i="1"/>
  <c r="J5535" i="1"/>
  <c r="J5531" i="1"/>
  <c r="J5523" i="1"/>
  <c r="J5519" i="1"/>
  <c r="J5515" i="1"/>
  <c r="J5507" i="1"/>
  <c r="J5503" i="1"/>
  <c r="J5499" i="1"/>
  <c r="J5491" i="1"/>
  <c r="J5487" i="1"/>
  <c r="J5483" i="1"/>
  <c r="J5475" i="1"/>
  <c r="J5471" i="1"/>
  <c r="J5467" i="1"/>
  <c r="J5459" i="1"/>
  <c r="J5455" i="1"/>
  <c r="J5451" i="1"/>
  <c r="J5443" i="1"/>
  <c r="J5439" i="1"/>
  <c r="J5435" i="1"/>
  <c r="J5427" i="1"/>
  <c r="J5423" i="1"/>
  <c r="J5419" i="1"/>
  <c r="J5411" i="1"/>
  <c r="J5407" i="1"/>
  <c r="J5403" i="1"/>
  <c r="J5395" i="1"/>
  <c r="J5391" i="1"/>
  <c r="J5387" i="1"/>
  <c r="J5379" i="1"/>
  <c r="J5375" i="1"/>
  <c r="J5371" i="1"/>
  <c r="J5363" i="1"/>
  <c r="J5359" i="1"/>
  <c r="J5355" i="1"/>
  <c r="J5347" i="1"/>
  <c r="J5343" i="1"/>
  <c r="J5339" i="1"/>
  <c r="J5331" i="1"/>
  <c r="J5327" i="1"/>
  <c r="J5323" i="1"/>
  <c r="J5315" i="1"/>
  <c r="J5311" i="1"/>
  <c r="J5307" i="1"/>
  <c r="J5299" i="1"/>
  <c r="J5295" i="1"/>
  <c r="J5291" i="1"/>
  <c r="J5283" i="1"/>
  <c r="J5279" i="1"/>
  <c r="J5275" i="1"/>
  <c r="J5267" i="1"/>
  <c r="J5263" i="1"/>
  <c r="J5259" i="1"/>
  <c r="J5251" i="1"/>
  <c r="J5247" i="1"/>
  <c r="J5243" i="1"/>
  <c r="J5235" i="1"/>
  <c r="J5231" i="1"/>
  <c r="J5227" i="1"/>
  <c r="J5219" i="1"/>
  <c r="J5215" i="1"/>
  <c r="J5211" i="1"/>
  <c r="J5203" i="1"/>
  <c r="J5199" i="1"/>
  <c r="J5195" i="1"/>
  <c r="J5187" i="1"/>
  <c r="J5183" i="1"/>
  <c r="J5179" i="1"/>
  <c r="J5171" i="1"/>
  <c r="J5167" i="1"/>
  <c r="J5163" i="1"/>
  <c r="J5155" i="1"/>
  <c r="J5151" i="1"/>
  <c r="J5147" i="1"/>
  <c r="J5139" i="1"/>
  <c r="J5135" i="1"/>
  <c r="J5131" i="1"/>
  <c r="J5123" i="1"/>
  <c r="J5119" i="1"/>
  <c r="J5115" i="1"/>
  <c r="J5107" i="1"/>
  <c r="J5103" i="1"/>
  <c r="J5099" i="1"/>
  <c r="J5091" i="1"/>
  <c r="J5087" i="1"/>
  <c r="J5083" i="1"/>
  <c r="J5075" i="1"/>
  <c r="J5071" i="1"/>
  <c r="J5067" i="1"/>
  <c r="J5059" i="1"/>
  <c r="J5055" i="1"/>
  <c r="J5051" i="1"/>
  <c r="J5043" i="1"/>
  <c r="J5039" i="1"/>
  <c r="J5035" i="1"/>
  <c r="J5027" i="1"/>
  <c r="J5023" i="1"/>
  <c r="J5019" i="1"/>
  <c r="J5011" i="1"/>
  <c r="J5003" i="1"/>
  <c r="J4999" i="1"/>
  <c r="J4995" i="1"/>
  <c r="J4987" i="1"/>
  <c r="J4983" i="1"/>
  <c r="J4979" i="1"/>
  <c r="J4971" i="1"/>
  <c r="J4967" i="1"/>
  <c r="J4963" i="1"/>
  <c r="J4955" i="1"/>
  <c r="J4947" i="1"/>
  <c r="J4939" i="1"/>
  <c r="J4935" i="1"/>
  <c r="J4931" i="1"/>
  <c r="J4923" i="1"/>
  <c r="J4919" i="1"/>
  <c r="J4915" i="1"/>
  <c r="J4907" i="1"/>
  <c r="J4903" i="1"/>
  <c r="J4899" i="1"/>
  <c r="J4891" i="1"/>
  <c r="J4883" i="1"/>
  <c r="J4875" i="1"/>
  <c r="J4871" i="1"/>
  <c r="J4867" i="1"/>
  <c r="J4859" i="1"/>
  <c r="J4855" i="1"/>
  <c r="J4851" i="1"/>
  <c r="J4843" i="1"/>
  <c r="J4839" i="1"/>
  <c r="J4835" i="1"/>
  <c r="J4827" i="1"/>
  <c r="J4819" i="1"/>
  <c r="J4811" i="1"/>
  <c r="J4807" i="1"/>
  <c r="J4803" i="1"/>
  <c r="J4795" i="1"/>
  <c r="J4791" i="1"/>
  <c r="J4787" i="1"/>
  <c r="J4779" i="1"/>
  <c r="J4775" i="1"/>
  <c r="J4771" i="1"/>
  <c r="J4763" i="1"/>
  <c r="J4755" i="1"/>
  <c r="J4747" i="1"/>
  <c r="J4743" i="1"/>
  <c r="J4739" i="1"/>
  <c r="J4731" i="1"/>
  <c r="J4727" i="1"/>
  <c r="J4723" i="1"/>
  <c r="J4715" i="1"/>
  <c r="J4711" i="1"/>
  <c r="J4707" i="1"/>
  <c r="J4699" i="1"/>
  <c r="J4691" i="1"/>
  <c r="J4683" i="1"/>
  <c r="J4679" i="1"/>
  <c r="J4675" i="1"/>
  <c r="J4667" i="1"/>
  <c r="J4663" i="1"/>
  <c r="J4659" i="1"/>
  <c r="J4651" i="1"/>
  <c r="J4647" i="1"/>
  <c r="J4643" i="1"/>
  <c r="J4635" i="1"/>
  <c r="J4627" i="1"/>
  <c r="J4619" i="1"/>
  <c r="J4615" i="1"/>
  <c r="J4611" i="1"/>
  <c r="J4603" i="1"/>
  <c r="J4599" i="1"/>
  <c r="J4595" i="1"/>
  <c r="J4587" i="1"/>
  <c r="J4583" i="1"/>
  <c r="J4579" i="1"/>
  <c r="J4571" i="1"/>
  <c r="J4563" i="1"/>
  <c r="J4555" i="1"/>
  <c r="J4551" i="1"/>
  <c r="J4547" i="1"/>
  <c r="J4539" i="1"/>
  <c r="J4535" i="1"/>
  <c r="J4531" i="1"/>
  <c r="J4523" i="1"/>
  <c r="J4519" i="1"/>
  <c r="J4515" i="1"/>
  <c r="J4507" i="1"/>
  <c r="J4499" i="1"/>
  <c r="J4491" i="1"/>
  <c r="J4487" i="1"/>
  <c r="J4483" i="1"/>
  <c r="J4475" i="1"/>
  <c r="J4471" i="1"/>
  <c r="J4467" i="1"/>
  <c r="J4455" i="1"/>
  <c r="J4451" i="1"/>
  <c r="J4447" i="1"/>
  <c r="J4439" i="1"/>
  <c r="J4431" i="1"/>
  <c r="J4423" i="1"/>
  <c r="J4419" i="1"/>
  <c r="J4415" i="1"/>
  <c r="J4407" i="1"/>
  <c r="J4403" i="1"/>
  <c r="J4399" i="1"/>
  <c r="J4391" i="1"/>
  <c r="J4387" i="1"/>
  <c r="J4383" i="1"/>
  <c r="J4375" i="1"/>
  <c r="J4367" i="1"/>
  <c r="J4359" i="1"/>
  <c r="J4355" i="1"/>
  <c r="J4351" i="1"/>
  <c r="J4343" i="1"/>
  <c r="J4339" i="1"/>
  <c r="J4335" i="1"/>
  <c r="J4327" i="1"/>
  <c r="J4323" i="1"/>
  <c r="J4319" i="1"/>
  <c r="J4311" i="1"/>
  <c r="J4303" i="1"/>
  <c r="J4295" i="1"/>
  <c r="J4291" i="1"/>
  <c r="J4287" i="1"/>
  <c r="J4279" i="1"/>
  <c r="J4275" i="1"/>
  <c r="J4271" i="1"/>
  <c r="J4263" i="1"/>
  <c r="J4259" i="1"/>
  <c r="J4255" i="1"/>
  <c r="J4247" i="1"/>
  <c r="J4239" i="1"/>
  <c r="J4231" i="1"/>
  <c r="J4227" i="1"/>
  <c r="J4223" i="1"/>
  <c r="J4215" i="1"/>
  <c r="J4211" i="1"/>
  <c r="J4207" i="1"/>
  <c r="J4199" i="1"/>
  <c r="J4195" i="1"/>
  <c r="J4191" i="1"/>
  <c r="J4183" i="1"/>
  <c r="J4175" i="1"/>
  <c r="J4167" i="1"/>
  <c r="J4163" i="1"/>
  <c r="J4159" i="1"/>
  <c r="J4151" i="1"/>
  <c r="J4147" i="1"/>
  <c r="J4143" i="1"/>
  <c r="J4135" i="1"/>
  <c r="J4131" i="1"/>
  <c r="J4127" i="1"/>
  <c r="J4119" i="1"/>
  <c r="J4111" i="1"/>
  <c r="J4103" i="1"/>
  <c r="J4099" i="1"/>
  <c r="J4095" i="1"/>
  <c r="J4087" i="1"/>
  <c r="J4083" i="1"/>
  <c r="J4079" i="1"/>
  <c r="J4071" i="1"/>
  <c r="J4067" i="1"/>
  <c r="J4063" i="1"/>
  <c r="J4055" i="1"/>
  <c r="J4047" i="1"/>
  <c r="J4039" i="1"/>
  <c r="J4035" i="1"/>
  <c r="J4031" i="1"/>
  <c r="J4023" i="1"/>
  <c r="J4019" i="1"/>
  <c r="J4015" i="1"/>
  <c r="J4007" i="1"/>
  <c r="J4003" i="1"/>
  <c r="J3999" i="1"/>
  <c r="J3991" i="1"/>
  <c r="J3983" i="1"/>
  <c r="J3975" i="1"/>
  <c r="J3971" i="1"/>
  <c r="J3967" i="1"/>
  <c r="J3959" i="1"/>
  <c r="J3955" i="1"/>
  <c r="J3951" i="1"/>
  <c r="J3943" i="1"/>
  <c r="J3939" i="1"/>
  <c r="J3935" i="1"/>
  <c r="J3927" i="1"/>
  <c r="J3919" i="1"/>
  <c r="J3911" i="1"/>
  <c r="J3907" i="1"/>
  <c r="J3903" i="1"/>
  <c r="J3895" i="1"/>
  <c r="J3891" i="1"/>
  <c r="J3887" i="1"/>
  <c r="J3879" i="1"/>
  <c r="J3875" i="1"/>
  <c r="J3871" i="1"/>
  <c r="J3863" i="1"/>
  <c r="J3855" i="1"/>
  <c r="J3847" i="1"/>
  <c r="J3843" i="1"/>
  <c r="J3839" i="1"/>
  <c r="J3831" i="1"/>
  <c r="J3827" i="1"/>
  <c r="J3823" i="1"/>
  <c r="J3815" i="1"/>
  <c r="J3811" i="1"/>
  <c r="J3807" i="1"/>
  <c r="J3799" i="1"/>
  <c r="J3791" i="1"/>
  <c r="J3783" i="1"/>
  <c r="J3779" i="1"/>
  <c r="J3775" i="1"/>
  <c r="J3767" i="1"/>
  <c r="J3763" i="1"/>
  <c r="J3759" i="1"/>
  <c r="J3751" i="1"/>
  <c r="J3747" i="1"/>
  <c r="J3743" i="1"/>
  <c r="J3735" i="1"/>
  <c r="J3727" i="1"/>
  <c r="J3719" i="1"/>
  <c r="J3715" i="1"/>
  <c r="J3711" i="1"/>
  <c r="J3703" i="1"/>
  <c r="J3699" i="1"/>
  <c r="J3695" i="1"/>
  <c r="J3687" i="1"/>
  <c r="J3683" i="1"/>
  <c r="J3679" i="1"/>
  <c r="J3671" i="1"/>
  <c r="J3663" i="1"/>
  <c r="J3655" i="1"/>
  <c r="J3651" i="1"/>
  <c r="J3647" i="1"/>
  <c r="J3639" i="1"/>
  <c r="J3635" i="1"/>
  <c r="J3631" i="1"/>
  <c r="J3623" i="1"/>
  <c r="J3619" i="1"/>
  <c r="J3615" i="1"/>
  <c r="J3607" i="1"/>
  <c r="J3599" i="1"/>
  <c r="J3591" i="1"/>
  <c r="J3587" i="1"/>
  <c r="J3583" i="1"/>
  <c r="J3575" i="1"/>
  <c r="J3571" i="1"/>
  <c r="J3567" i="1"/>
  <c r="J3559" i="1"/>
  <c r="J3555" i="1"/>
  <c r="J3551" i="1"/>
  <c r="J3543" i="1"/>
  <c r="J3535" i="1"/>
  <c r="J3527" i="1"/>
  <c r="J3523" i="1"/>
  <c r="J3519" i="1"/>
  <c r="J3511" i="1"/>
  <c r="J3507" i="1"/>
  <c r="J3503" i="1"/>
  <c r="J3495" i="1"/>
  <c r="J3491" i="1"/>
  <c r="J3487" i="1"/>
  <c r="J3479" i="1"/>
  <c r="J3471" i="1"/>
  <c r="J3463" i="1"/>
  <c r="J3459" i="1"/>
  <c r="J3455" i="1"/>
  <c r="J3447" i="1"/>
  <c r="J3443" i="1"/>
  <c r="J3439" i="1"/>
  <c r="J3431" i="1"/>
  <c r="J3427" i="1"/>
  <c r="J3423" i="1"/>
  <c r="J3415" i="1"/>
  <c r="J3407" i="1"/>
  <c r="J3399" i="1"/>
  <c r="J3395" i="1"/>
  <c r="J3391" i="1"/>
  <c r="J3383" i="1"/>
  <c r="J3379" i="1"/>
  <c r="J3375" i="1"/>
  <c r="J3367" i="1"/>
  <c r="J3363" i="1"/>
  <c r="J3359" i="1"/>
  <c r="J3351" i="1"/>
  <c r="J3343" i="1"/>
  <c r="J3335" i="1"/>
  <c r="J3331" i="1"/>
  <c r="J3327" i="1"/>
  <c r="J3319" i="1"/>
  <c r="J3315" i="1"/>
  <c r="J3311" i="1"/>
  <c r="J3303" i="1"/>
  <c r="J3299" i="1"/>
  <c r="J3295" i="1"/>
  <c r="J3287" i="1"/>
  <c r="J3279" i="1"/>
  <c r="J3271" i="1"/>
  <c r="J3267" i="1"/>
  <c r="J3263" i="1"/>
  <c r="J3255" i="1"/>
  <c r="J3251" i="1"/>
  <c r="J3247" i="1"/>
  <c r="J3239" i="1"/>
  <c r="J3235" i="1"/>
  <c r="J3231" i="1"/>
  <c r="J3223" i="1"/>
  <c r="J3215" i="1"/>
  <c r="J3207" i="1"/>
  <c r="J3203" i="1"/>
  <c r="J3199" i="1"/>
  <c r="J3191" i="1"/>
  <c r="J3187" i="1"/>
  <c r="J3183" i="1"/>
  <c r="J3175" i="1"/>
  <c r="J3171" i="1"/>
  <c r="J3167" i="1"/>
  <c r="J3159" i="1"/>
  <c r="J3151" i="1"/>
  <c r="J3143" i="1"/>
  <c r="J3139" i="1"/>
  <c r="J3135" i="1"/>
  <c r="J3127" i="1"/>
  <c r="J3123" i="1"/>
  <c r="J3119" i="1"/>
  <c r="J3111" i="1"/>
  <c r="J3107" i="1"/>
  <c r="J3099" i="1"/>
  <c r="J3095" i="1"/>
  <c r="J3091" i="1"/>
  <c r="J3083" i="1"/>
  <c r="J3079" i="1"/>
  <c r="J3075" i="1"/>
  <c r="J3067" i="1"/>
  <c r="J3063" i="1"/>
  <c r="J3059" i="1"/>
  <c r="J3051" i="1"/>
  <c r="J3043" i="1"/>
  <c r="J3035" i="1"/>
  <c r="J3031" i="1"/>
  <c r="J3027" i="1"/>
  <c r="J3019" i="1"/>
  <c r="J3015" i="1"/>
  <c r="J3011" i="1"/>
  <c r="J3003" i="1"/>
  <c r="J2999" i="1"/>
  <c r="J2995" i="1"/>
  <c r="J2987" i="1"/>
  <c r="J2979" i="1"/>
  <c r="J2971" i="1"/>
  <c r="J2967" i="1"/>
  <c r="J2963" i="1"/>
  <c r="J2955" i="1"/>
  <c r="J2951" i="1"/>
  <c r="J2947" i="1"/>
  <c r="J2939" i="1"/>
  <c r="J2935" i="1"/>
  <c r="J2931" i="1"/>
  <c r="J2923" i="1"/>
  <c r="J2915" i="1"/>
  <c r="J2907" i="1"/>
  <c r="J2903" i="1"/>
  <c r="J2899" i="1"/>
  <c r="J2891" i="1"/>
  <c r="J2887" i="1"/>
  <c r="J2883" i="1"/>
  <c r="J2875" i="1"/>
  <c r="J2871" i="1"/>
  <c r="J2867" i="1"/>
  <c r="J2859" i="1"/>
  <c r="J2851" i="1"/>
  <c r="J2843" i="1"/>
  <c r="J2839" i="1"/>
  <c r="J2835" i="1"/>
  <c r="J2827" i="1"/>
  <c r="J2823" i="1"/>
  <c r="J2819" i="1"/>
  <c r="J2811" i="1"/>
  <c r="J2807" i="1"/>
  <c r="J2803" i="1"/>
  <c r="J2795" i="1"/>
  <c r="J2787" i="1"/>
  <c r="J2779" i="1"/>
  <c r="J2775" i="1"/>
  <c r="J2771" i="1"/>
  <c r="J2763" i="1"/>
  <c r="J2759" i="1"/>
  <c r="J2755" i="1"/>
  <c r="J2747" i="1"/>
  <c r="J2743" i="1"/>
  <c r="J2739" i="1"/>
  <c r="J2731" i="1"/>
  <c r="J2723" i="1"/>
  <c r="J2715" i="1"/>
  <c r="J2711" i="1"/>
  <c r="J2707" i="1"/>
  <c r="J2699" i="1"/>
  <c r="J2695" i="1"/>
  <c r="J2691" i="1"/>
  <c r="J2683" i="1"/>
  <c r="J2679" i="1"/>
  <c r="J2675" i="1"/>
  <c r="J2667" i="1"/>
  <c r="J2659" i="1"/>
  <c r="J2651" i="1"/>
  <c r="J2647" i="1"/>
  <c r="J2643" i="1"/>
  <c r="J2635" i="1"/>
  <c r="J2631" i="1"/>
  <c r="J2627" i="1"/>
  <c r="J2619" i="1"/>
  <c r="J2615" i="1"/>
  <c r="J2611" i="1"/>
  <c r="J2603" i="1"/>
  <c r="J2595" i="1"/>
  <c r="J2587" i="1"/>
  <c r="J2583" i="1"/>
  <c r="J2579" i="1"/>
  <c r="J2571" i="1"/>
  <c r="J2567" i="1"/>
  <c r="J2563" i="1"/>
  <c r="J2555" i="1"/>
  <c r="J2551" i="1"/>
  <c r="J2547" i="1"/>
  <c r="J2539" i="1"/>
  <c r="J2531" i="1"/>
  <c r="J2523" i="1"/>
  <c r="J2519" i="1"/>
  <c r="J2515" i="1"/>
  <c r="J2507" i="1"/>
  <c r="J2503" i="1"/>
  <c r="J2499" i="1"/>
  <c r="J2491" i="1"/>
  <c r="J2487" i="1"/>
  <c r="J2483" i="1"/>
  <c r="J2475" i="1"/>
  <c r="J2467" i="1"/>
  <c r="J2459" i="1"/>
  <c r="J2455" i="1"/>
  <c r="J2451" i="1"/>
  <c r="J2443" i="1"/>
  <c r="J2439" i="1"/>
  <c r="J2435" i="1"/>
  <c r="J2427" i="1"/>
  <c r="J2423" i="1"/>
  <c r="J2411" i="1"/>
  <c r="J2395" i="1"/>
  <c r="J2383" i="1"/>
  <c r="J2379" i="1"/>
  <c r="J2363" i="1"/>
  <c r="J2351" i="1"/>
  <c r="J2347" i="1"/>
  <c r="J2331" i="1"/>
  <c r="J2319" i="1"/>
  <c r="J2315" i="1"/>
  <c r="J2299" i="1"/>
  <c r="J2283" i="1"/>
  <c r="J2267" i="1"/>
  <c r="J2255" i="1"/>
  <c r="J2251" i="1"/>
  <c r="J2235" i="1"/>
  <c r="J2223" i="1"/>
  <c r="J2219" i="1"/>
  <c r="J2203" i="1"/>
  <c r="J2191" i="1"/>
  <c r="J2187" i="1"/>
  <c r="J2171" i="1"/>
  <c r="J2155" i="1"/>
  <c r="J2139" i="1"/>
  <c r="J2127" i="1"/>
  <c r="J2123" i="1"/>
  <c r="J2107" i="1"/>
  <c r="J2095" i="1"/>
  <c r="J2091" i="1"/>
  <c r="J2075" i="1"/>
  <c r="J2063" i="1"/>
  <c r="J2059" i="1"/>
  <c r="J2043" i="1"/>
  <c r="J2027" i="1"/>
  <c r="J2011" i="1"/>
  <c r="J1999" i="1"/>
  <c r="J1995" i="1"/>
  <c r="J1979" i="1"/>
  <c r="J1967" i="1"/>
  <c r="J1963" i="1"/>
  <c r="J1947" i="1"/>
  <c r="J1935" i="1"/>
  <c r="J1931" i="1"/>
  <c r="J1915" i="1"/>
  <c r="J1899" i="1"/>
  <c r="J1887" i="1"/>
  <c r="J1883" i="1"/>
  <c r="J1867" i="1"/>
  <c r="J1855" i="1"/>
  <c r="J1851" i="1"/>
  <c r="J1835" i="1"/>
  <c r="J1823" i="1"/>
  <c r="J1819" i="1"/>
  <c r="J1803" i="1"/>
  <c r="J1791" i="1"/>
  <c r="J1787" i="1"/>
  <c r="J1771" i="1"/>
  <c r="J1767" i="1"/>
  <c r="J1755" i="1"/>
  <c r="J1751" i="1"/>
  <c r="J1743" i="1"/>
  <c r="J1739" i="1"/>
  <c r="J1735" i="1"/>
  <c r="J1719" i="1"/>
  <c r="J1707" i="1"/>
  <c r="J1703" i="1"/>
  <c r="J1687" i="1"/>
  <c r="J1675" i="1"/>
  <c r="J1671" i="1"/>
  <c r="J1663" i="1"/>
  <c r="J1655" i="1"/>
  <c r="J1643" i="1"/>
  <c r="J1639" i="1"/>
  <c r="J1623" i="1"/>
  <c r="J1615" i="1"/>
  <c r="J1607" i="1"/>
  <c r="J1595" i="1"/>
  <c r="J1591" i="1"/>
  <c r="J1575" i="1"/>
  <c r="J1563" i="1"/>
  <c r="J1559" i="1"/>
  <c r="J1543" i="1"/>
  <c r="J1535" i="1"/>
  <c r="J1531" i="1"/>
  <c r="J1527" i="1"/>
  <c r="J1511" i="1"/>
  <c r="J1499" i="1"/>
  <c r="J1495" i="1"/>
  <c r="J1487" i="1"/>
  <c r="J1483" i="1"/>
  <c r="J1479" i="1"/>
  <c r="J1463" i="1"/>
  <c r="J1451" i="1"/>
  <c r="J1447" i="1"/>
  <c r="J1431" i="1"/>
  <c r="J1419" i="1"/>
  <c r="J1415" i="1"/>
  <c r="J1407" i="1"/>
  <c r="J1399" i="1"/>
  <c r="J1387" i="1"/>
  <c r="J1383" i="1"/>
  <c r="J1367" i="1"/>
  <c r="J1359" i="1"/>
  <c r="J1351" i="1"/>
  <c r="J1339" i="1"/>
  <c r="J1335" i="1"/>
  <c r="J1319" i="1"/>
  <c r="J1307" i="1"/>
  <c r="J1303" i="1"/>
  <c r="J1287" i="1"/>
  <c r="J1279" i="1"/>
  <c r="J1275" i="1"/>
  <c r="J1271" i="1"/>
  <c r="J1255" i="1"/>
  <c r="J1243" i="1"/>
  <c r="J1239" i="1"/>
  <c r="J1231" i="1"/>
  <c r="J1227" i="1"/>
  <c r="J1223" i="1"/>
  <c r="J1207" i="1"/>
  <c r="J1195" i="1"/>
  <c r="J1191" i="1"/>
  <c r="J1175" i="1"/>
  <c r="J1163" i="1"/>
  <c r="J1159" i="1"/>
  <c r="J1151" i="1"/>
  <c r="J1143" i="1"/>
  <c r="J1131" i="1"/>
  <c r="J1127" i="1"/>
  <c r="J1111" i="1"/>
  <c r="J1103" i="1"/>
  <c r="J1095" i="1"/>
  <c r="J1087" i="1"/>
  <c r="J1083" i="1"/>
  <c r="J1067" i="1"/>
  <c r="J1055" i="1"/>
  <c r="J1051" i="1"/>
  <c r="J1035" i="1"/>
  <c r="J1023" i="1"/>
  <c r="J1019" i="1"/>
  <c r="J1003" i="1"/>
  <c r="J995" i="1"/>
  <c r="J991" i="1"/>
  <c r="J987" i="1"/>
  <c r="J979" i="1"/>
  <c r="J975" i="1"/>
  <c r="J971" i="1"/>
  <c r="J955" i="1"/>
  <c r="J943" i="1"/>
  <c r="J939" i="1"/>
  <c r="J923" i="1"/>
  <c r="J911" i="1"/>
  <c r="J907" i="1"/>
  <c r="J891" i="1"/>
  <c r="J879" i="1"/>
  <c r="J875" i="1"/>
  <c r="J867" i="1"/>
  <c r="J859" i="1"/>
  <c r="J851" i="1"/>
  <c r="J843" i="1"/>
  <c r="J831" i="1"/>
  <c r="J827" i="1"/>
  <c r="J811" i="1"/>
  <c r="J799" i="1"/>
  <c r="J795" i="1"/>
  <c r="J779" i="1"/>
  <c r="J767" i="1"/>
  <c r="J763" i="1"/>
  <c r="J747" i="1"/>
  <c r="J739" i="1"/>
  <c r="J735" i="1"/>
  <c r="J731" i="1"/>
  <c r="J723" i="1"/>
  <c r="J719" i="1"/>
  <c r="J715" i="1"/>
  <c r="J699" i="1"/>
  <c r="J687" i="1"/>
  <c r="J683" i="1"/>
  <c r="J667" i="1"/>
  <c r="J655" i="1"/>
  <c r="J651" i="1"/>
  <c r="J635" i="1"/>
  <c r="J623" i="1"/>
  <c r="J619" i="1"/>
  <c r="J611" i="1"/>
  <c r="J603" i="1"/>
  <c r="J595" i="1"/>
  <c r="J587" i="1"/>
  <c r="J575" i="1"/>
  <c r="J571" i="1"/>
  <c r="J555" i="1"/>
  <c r="J543" i="1"/>
  <c r="J539" i="1"/>
  <c r="J523" i="1"/>
  <c r="J511" i="1"/>
  <c r="J507" i="1"/>
  <c r="J491" i="1"/>
  <c r="J483" i="1"/>
  <c r="J475" i="1"/>
  <c r="J467" i="1"/>
  <c r="J463" i="1"/>
  <c r="J459" i="1"/>
  <c r="J443" i="1"/>
  <c r="J431" i="1"/>
  <c r="J427" i="1"/>
  <c r="J411" i="1"/>
  <c r="J399" i="1"/>
  <c r="J395" i="1"/>
  <c r="J379" i="1"/>
  <c r="J367" i="1"/>
  <c r="J363" i="1"/>
  <c r="J355" i="1"/>
  <c r="J347" i="1"/>
  <c r="J339" i="1"/>
  <c r="J331" i="1"/>
  <c r="J319" i="1"/>
  <c r="J315" i="1"/>
  <c r="J299" i="1"/>
  <c r="J287" i="1"/>
  <c r="J283" i="1"/>
  <c r="J267" i="1"/>
  <c r="J255" i="1"/>
  <c r="J251" i="1"/>
  <c r="J235" i="1"/>
  <c r="J227" i="1"/>
  <c r="J219" i="1"/>
  <c r="J211" i="1"/>
  <c r="J207" i="1"/>
  <c r="J203" i="1"/>
  <c r="J187" i="1"/>
  <c r="J175" i="1"/>
  <c r="J171" i="1"/>
  <c r="J155" i="1"/>
  <c r="J143" i="1"/>
  <c r="J139" i="1"/>
  <c r="J123" i="1"/>
  <c r="J111" i="1"/>
  <c r="J107" i="1"/>
  <c r="J99" i="1"/>
  <c r="J91" i="1"/>
  <c r="J83" i="1"/>
  <c r="J75" i="1"/>
  <c r="J63" i="1"/>
  <c r="J59" i="1"/>
  <c r="J43" i="1"/>
  <c r="J31" i="1"/>
  <c r="J27" i="1"/>
  <c r="J11" i="1"/>
  <c r="J8174" i="1"/>
  <c r="J8166" i="1"/>
  <c r="J8162" i="1"/>
  <c r="J8158" i="1"/>
  <c r="J8150" i="1"/>
  <c r="J8146" i="1"/>
  <c r="J8142" i="1"/>
  <c r="J8134" i="1"/>
  <c r="J8126" i="1"/>
  <c r="J8122" i="1"/>
  <c r="J8114" i="1"/>
  <c r="J8110" i="1"/>
  <c r="J8106" i="1"/>
  <c r="J8098" i="1"/>
  <c r="J8094" i="1"/>
  <c r="J8090" i="1"/>
  <c r="J8082" i="1"/>
  <c r="J8078" i="1"/>
  <c r="J8074" i="1"/>
  <c r="J8062" i="1"/>
  <c r="J8058" i="1"/>
  <c r="J8050" i="1"/>
  <c r="J8046" i="1"/>
  <c r="J8042" i="1"/>
  <c r="J8034" i="1"/>
  <c r="J8030" i="1"/>
  <c r="J8026" i="1"/>
  <c r="J8018" i="1"/>
  <c r="J8014" i="1"/>
  <c r="J8010" i="1"/>
  <c r="J8002" i="1"/>
  <c r="J7998" i="1"/>
  <c r="J7994" i="1"/>
  <c r="J7986" i="1"/>
  <c r="J7982" i="1"/>
  <c r="J7978" i="1"/>
  <c r="J7970" i="1"/>
  <c r="J7966" i="1"/>
  <c r="J7962" i="1"/>
  <c r="J7954" i="1"/>
  <c r="J7950" i="1"/>
  <c r="J7946" i="1"/>
  <c r="J7938" i="1"/>
  <c r="J7934" i="1"/>
  <c r="J7930" i="1"/>
  <c r="J7922" i="1"/>
  <c r="J7918" i="1"/>
  <c r="J7914" i="1"/>
  <c r="J7906" i="1"/>
  <c r="J7902" i="1"/>
  <c r="J7898" i="1"/>
  <c r="J7890" i="1"/>
  <c r="J7886" i="1"/>
  <c r="J7882" i="1"/>
  <c r="J7874" i="1"/>
  <c r="J7870" i="1"/>
  <c r="J7866" i="1"/>
  <c r="J7858" i="1"/>
  <c r="J7854" i="1"/>
  <c r="J7850" i="1"/>
  <c r="J7842" i="1"/>
  <c r="J7838" i="1"/>
  <c r="J7834" i="1"/>
  <c r="J7826" i="1"/>
  <c r="J7822" i="1"/>
  <c r="J7818" i="1"/>
  <c r="J7810" i="1"/>
  <c r="J7802" i="1"/>
  <c r="J7798" i="1"/>
  <c r="J7794" i="1"/>
  <c r="J7786" i="1"/>
  <c r="J7782" i="1"/>
  <c r="J7778" i="1"/>
  <c r="J7770" i="1"/>
  <c r="J7766" i="1"/>
  <c r="J7762" i="1"/>
  <c r="J7754" i="1"/>
  <c r="J7750" i="1"/>
  <c r="J7746" i="1"/>
  <c r="J7738" i="1"/>
  <c r="J7734" i="1"/>
  <c r="J7730" i="1"/>
  <c r="J7722" i="1"/>
  <c r="J7718" i="1"/>
  <c r="J7714" i="1"/>
  <c r="J7706" i="1"/>
  <c r="J7702" i="1"/>
  <c r="J7698" i="1"/>
  <c r="J7690" i="1"/>
  <c r="J7686" i="1"/>
  <c r="J7682" i="1"/>
  <c r="J7674" i="1"/>
  <c r="J7670" i="1"/>
  <c r="J7666" i="1"/>
  <c r="J7658" i="1"/>
  <c r="J7654" i="1"/>
  <c r="J7650" i="1"/>
  <c r="J7642" i="1"/>
  <c r="J7638" i="1"/>
  <c r="J7634" i="1"/>
  <c r="J7626" i="1"/>
  <c r="J7622" i="1"/>
  <c r="J7618" i="1"/>
  <c r="J7610" i="1"/>
  <c r="J7606" i="1"/>
  <c r="J7602" i="1"/>
  <c r="J7594" i="1"/>
  <c r="J7590" i="1"/>
  <c r="J7586" i="1"/>
  <c r="J7578" i="1"/>
  <c r="J7574" i="1"/>
  <c r="J7570" i="1"/>
  <c r="J7562" i="1"/>
  <c r="J7558" i="1"/>
  <c r="J7554" i="1"/>
  <c r="J7546" i="1"/>
  <c r="J7542" i="1"/>
  <c r="J7538" i="1"/>
  <c r="J7530" i="1"/>
  <c r="J7526" i="1"/>
  <c r="J7522" i="1"/>
  <c r="J7514" i="1"/>
  <c r="J7510" i="1"/>
  <c r="J7506" i="1"/>
  <c r="J7498" i="1"/>
  <c r="J7494" i="1"/>
  <c r="J7490" i="1"/>
  <c r="J7482" i="1"/>
  <c r="J7478" i="1"/>
  <c r="J7474" i="1"/>
  <c r="J7466" i="1"/>
  <c r="J7462" i="1"/>
  <c r="J7458" i="1"/>
  <c r="J7450" i="1"/>
  <c r="J7446" i="1"/>
  <c r="J7442" i="1"/>
  <c r="J7434" i="1"/>
  <c r="J7430" i="1"/>
  <c r="J7426" i="1"/>
  <c r="J7418" i="1"/>
  <c r="J7414" i="1"/>
  <c r="J7410" i="1"/>
  <c r="J7402" i="1"/>
  <c r="J7398" i="1"/>
  <c r="J7394" i="1"/>
  <c r="J7386" i="1"/>
  <c r="J7382" i="1"/>
  <c r="J7378" i="1"/>
  <c r="J7370" i="1"/>
  <c r="J7366" i="1"/>
  <c r="J7362" i="1"/>
  <c r="J7354" i="1"/>
  <c r="J7350" i="1"/>
  <c r="J7346" i="1"/>
  <c r="J7338" i="1"/>
  <c r="J7334" i="1"/>
  <c r="J7330" i="1"/>
  <c r="J7322" i="1"/>
  <c r="J7318" i="1"/>
  <c r="J7314" i="1"/>
  <c r="J7306" i="1"/>
  <c r="J7302" i="1"/>
  <c r="J7298" i="1"/>
  <c r="J7290" i="1"/>
  <c r="J7286" i="1"/>
  <c r="J7282" i="1"/>
  <c r="J7274" i="1"/>
  <c r="J7270" i="1"/>
  <c r="J7266" i="1"/>
  <c r="J7258" i="1"/>
  <c r="J7254" i="1"/>
  <c r="J7250" i="1"/>
  <c r="J7242" i="1"/>
  <c r="J7238" i="1"/>
  <c r="J7234" i="1"/>
  <c r="J7226" i="1"/>
  <c r="J7222" i="1"/>
  <c r="J7218" i="1"/>
  <c r="J7210" i="1"/>
  <c r="J7206" i="1"/>
  <c r="J7202" i="1"/>
  <c r="J7194" i="1"/>
  <c r="J7190" i="1"/>
  <c r="J7186" i="1"/>
  <c r="J7178" i="1"/>
  <c r="J7174" i="1"/>
  <c r="J7170" i="1"/>
  <c r="J7162" i="1"/>
  <c r="J7158" i="1"/>
  <c r="J7154" i="1"/>
  <c r="J7146" i="1"/>
  <c r="J7142" i="1"/>
  <c r="J7138" i="1"/>
  <c r="J7130" i="1"/>
  <c r="J7126" i="1"/>
  <c r="J7122" i="1"/>
  <c r="J7114" i="1"/>
  <c r="J7110" i="1"/>
  <c r="J7106" i="1"/>
  <c r="J7098" i="1"/>
  <c r="J7094" i="1"/>
  <c r="J7090" i="1"/>
  <c r="J7082" i="1"/>
  <c r="J7078" i="1"/>
  <c r="J7074" i="1"/>
  <c r="J7066" i="1"/>
  <c r="J7062" i="1"/>
  <c r="J7058" i="1"/>
  <c r="J7050" i="1"/>
  <c r="J7046" i="1"/>
  <c r="J7042" i="1"/>
  <c r="J7034" i="1"/>
  <c r="J7030" i="1"/>
  <c r="J7026" i="1"/>
  <c r="J7018" i="1"/>
  <c r="J7014" i="1"/>
  <c r="J7010" i="1"/>
  <c r="J7002" i="1"/>
  <c r="J6998" i="1"/>
  <c r="J6994" i="1"/>
  <c r="J6986" i="1"/>
  <c r="J6982" i="1"/>
  <c r="J6978" i="1"/>
  <c r="J6970" i="1"/>
  <c r="J6966" i="1"/>
  <c r="J6962" i="1"/>
  <c r="J6954" i="1"/>
  <c r="J6950" i="1"/>
  <c r="J6946" i="1"/>
  <c r="J6938" i="1"/>
  <c r="J6934" i="1"/>
  <c r="J6930" i="1"/>
  <c r="J6922" i="1"/>
  <c r="J6918" i="1"/>
  <c r="J6914" i="1"/>
  <c r="J6906" i="1"/>
  <c r="J6902" i="1"/>
  <c r="J6898" i="1"/>
  <c r="J6890" i="1"/>
  <c r="J6886" i="1"/>
  <c r="J6882" i="1"/>
  <c r="J6874" i="1"/>
  <c r="J6870" i="1"/>
  <c r="J6866" i="1"/>
  <c r="J6858" i="1"/>
  <c r="J6854" i="1"/>
  <c r="J6850" i="1"/>
  <c r="J6842" i="1"/>
  <c r="J6838" i="1"/>
  <c r="J6834" i="1"/>
  <c r="J6826" i="1"/>
  <c r="J6822" i="1"/>
  <c r="J6818" i="1"/>
  <c r="J6810" i="1"/>
  <c r="J6806" i="1"/>
  <c r="J6802" i="1"/>
  <c r="J6794" i="1"/>
  <c r="J6790" i="1"/>
  <c r="J6786" i="1"/>
  <c r="J6778" i="1"/>
  <c r="J6774" i="1"/>
  <c r="J6770" i="1"/>
  <c r="J6762" i="1"/>
  <c r="J6758" i="1"/>
  <c r="J6754" i="1"/>
  <c r="J6746" i="1"/>
  <c r="J6742" i="1"/>
  <c r="J6738" i="1"/>
  <c r="J6730" i="1"/>
  <c r="J6726" i="1"/>
  <c r="J6722" i="1"/>
  <c r="J6714" i="1"/>
  <c r="J6710" i="1"/>
  <c r="J6706" i="1"/>
  <c r="J6698" i="1"/>
  <c r="J6694" i="1"/>
  <c r="J6690" i="1"/>
  <c r="J6682" i="1"/>
  <c r="J6678" i="1"/>
  <c r="J6674" i="1"/>
  <c r="J6666" i="1"/>
  <c r="J6662" i="1"/>
  <c r="J6658" i="1"/>
  <c r="J6650" i="1"/>
  <c r="J6646" i="1"/>
  <c r="J6642" i="1"/>
  <c r="J6638" i="1"/>
  <c r="J6634" i="1"/>
  <c r="J6626" i="1"/>
  <c r="J6622" i="1"/>
  <c r="J6618" i="1"/>
  <c r="J6610" i="1"/>
  <c r="J6606" i="1"/>
  <c r="J6602" i="1"/>
  <c r="J6594" i="1"/>
  <c r="J6590" i="1"/>
  <c r="J6586" i="1"/>
  <c r="J6578" i="1"/>
  <c r="J6574" i="1"/>
  <c r="J6570" i="1"/>
  <c r="J6562" i="1"/>
  <c r="J6558" i="1"/>
  <c r="J6554" i="1"/>
  <c r="J6546" i="1"/>
  <c r="J6542" i="1"/>
  <c r="J6538" i="1"/>
  <c r="J6530" i="1"/>
  <c r="J6526" i="1"/>
  <c r="J6522" i="1"/>
  <c r="J6514" i="1"/>
  <c r="J6510" i="1"/>
  <c r="J6506" i="1"/>
  <c r="J6498" i="1"/>
  <c r="J6494" i="1"/>
  <c r="J6490" i="1"/>
  <c r="J6482" i="1"/>
  <c r="J6478" i="1"/>
  <c r="J6474" i="1"/>
  <c r="J6466" i="1"/>
  <c r="J6462" i="1"/>
  <c r="J6458" i="1"/>
  <c r="J6450" i="1"/>
  <c r="J6446" i="1"/>
  <c r="J6442" i="1"/>
  <c r="J6434" i="1"/>
  <c r="J6430" i="1"/>
  <c r="J6426" i="1"/>
  <c r="J6418" i="1"/>
  <c r="J6414" i="1"/>
  <c r="J6410" i="1"/>
  <c r="J6402" i="1"/>
  <c r="J6398" i="1"/>
  <c r="J6394" i="1"/>
  <c r="J6386" i="1"/>
  <c r="J6382" i="1"/>
  <c r="J6378" i="1"/>
  <c r="J6370" i="1"/>
  <c r="J6366" i="1"/>
  <c r="J6362" i="1"/>
  <c r="J6354" i="1"/>
  <c r="J6350" i="1"/>
  <c r="J6346" i="1"/>
  <c r="J6338" i="1"/>
  <c r="J6334" i="1"/>
  <c r="J6330" i="1"/>
  <c r="J6322" i="1"/>
  <c r="J6318" i="1"/>
  <c r="J6314" i="1"/>
  <c r="J6306" i="1"/>
  <c r="J6302" i="1"/>
  <c r="J6298" i="1"/>
  <c r="J6290" i="1"/>
  <c r="J6286" i="1"/>
  <c r="J6282" i="1"/>
  <c r="J6274" i="1"/>
  <c r="J6270" i="1"/>
  <c r="J6266" i="1"/>
  <c r="J6258" i="1"/>
  <c r="J6254" i="1"/>
  <c r="J6250" i="1"/>
  <c r="J6242" i="1"/>
  <c r="J6238" i="1"/>
  <c r="J6234" i="1"/>
  <c r="J6226" i="1"/>
  <c r="J6222" i="1"/>
  <c r="J6218" i="1"/>
  <c r="J6210" i="1"/>
  <c r="J6206" i="1"/>
  <c r="J6202" i="1"/>
  <c r="J6194" i="1"/>
  <c r="J6190" i="1"/>
  <c r="J6186" i="1"/>
  <c r="J6178" i="1"/>
  <c r="J6174" i="1"/>
  <c r="J6170" i="1"/>
  <c r="J6162" i="1"/>
  <c r="J6158" i="1"/>
  <c r="J6154" i="1"/>
  <c r="J6146" i="1"/>
  <c r="J6142" i="1"/>
  <c r="J6138" i="1"/>
  <c r="J6130" i="1"/>
  <c r="J6126" i="1"/>
  <c r="J6122" i="1"/>
  <c r="J6114" i="1"/>
  <c r="J6110" i="1"/>
  <c r="J6106" i="1"/>
  <c r="J6098" i="1"/>
  <c r="J6094" i="1"/>
  <c r="J6090" i="1"/>
  <c r="J6082" i="1"/>
  <c r="J6078" i="1"/>
  <c r="J6074" i="1"/>
  <c r="J6066" i="1"/>
  <c r="J6062" i="1"/>
  <c r="J6058" i="1"/>
  <c r="J6050" i="1"/>
  <c r="J6046" i="1"/>
  <c r="J6042" i="1"/>
  <c r="J6034" i="1"/>
  <c r="J6030" i="1"/>
  <c r="J6026" i="1"/>
  <c r="J6018" i="1"/>
  <c r="J6014" i="1"/>
  <c r="J6010" i="1"/>
  <c r="J6002" i="1"/>
  <c r="J5998" i="1"/>
  <c r="J5994" i="1"/>
  <c r="J5986" i="1"/>
  <c r="J5982" i="1"/>
  <c r="J5978" i="1"/>
  <c r="J5970" i="1"/>
  <c r="J5966" i="1"/>
  <c r="J5962" i="1"/>
  <c r="J5954" i="1"/>
  <c r="J5950" i="1"/>
  <c r="J5946" i="1"/>
  <c r="J5938" i="1"/>
  <c r="J5934" i="1"/>
  <c r="J5930" i="1"/>
  <c r="J5922" i="1"/>
  <c r="J5918" i="1"/>
  <c r="J5914" i="1"/>
  <c r="J5906" i="1"/>
  <c r="J5902" i="1"/>
  <c r="J5898" i="1"/>
  <c r="J5890" i="1"/>
  <c r="J5886" i="1"/>
  <c r="J5882" i="1"/>
  <c r="J5874" i="1"/>
  <c r="J5870" i="1"/>
  <c r="J5866" i="1"/>
  <c r="J5858" i="1"/>
  <c r="J5854" i="1"/>
  <c r="J5850" i="1"/>
  <c r="J5842" i="1"/>
  <c r="J5838" i="1"/>
  <c r="J5834" i="1"/>
  <c r="J5826" i="1"/>
  <c r="J5822" i="1"/>
  <c r="J5818" i="1"/>
  <c r="J5810" i="1"/>
  <c r="J5806" i="1"/>
  <c r="J5802" i="1"/>
  <c r="J5794" i="1"/>
  <c r="J5790" i="1"/>
  <c r="J5786" i="1"/>
  <c r="J5778" i="1"/>
  <c r="J5774" i="1"/>
  <c r="J5770" i="1"/>
  <c r="J5762" i="1"/>
  <c r="J5758" i="1"/>
  <c r="J5754" i="1"/>
  <c r="J5746" i="1"/>
  <c r="J5742" i="1"/>
  <c r="J5738" i="1"/>
  <c r="J5730" i="1"/>
  <c r="J5726" i="1"/>
  <c r="J5722" i="1"/>
  <c r="J5714" i="1"/>
  <c r="J5710" i="1"/>
  <c r="J5706" i="1"/>
  <c r="J5698" i="1"/>
  <c r="J5694" i="1"/>
  <c r="J5690" i="1"/>
  <c r="J5682" i="1"/>
  <c r="J5678" i="1"/>
  <c r="J5674" i="1"/>
  <c r="J5666" i="1"/>
  <c r="J5662" i="1"/>
  <c r="J5658" i="1"/>
  <c r="J5650" i="1"/>
  <c r="J5646" i="1"/>
  <c r="J5642" i="1"/>
  <c r="J5634" i="1"/>
  <c r="J5630" i="1"/>
  <c r="J5626" i="1"/>
  <c r="J5618" i="1"/>
  <c r="J5614" i="1"/>
  <c r="J5610" i="1"/>
  <c r="J5602" i="1"/>
  <c r="J5598" i="1"/>
  <c r="J5594" i="1"/>
  <c r="J5586" i="1"/>
  <c r="J5582" i="1"/>
  <c r="J5578" i="1"/>
  <c r="J5570" i="1"/>
  <c r="J5566" i="1"/>
  <c r="J5562" i="1"/>
  <c r="J5554" i="1"/>
  <c r="J5550" i="1"/>
  <c r="J5546" i="1"/>
  <c r="J5538" i="1"/>
  <c r="J5534" i="1"/>
  <c r="J5530" i="1"/>
  <c r="J5522" i="1"/>
  <c r="J5518" i="1"/>
  <c r="J5514" i="1"/>
  <c r="J5506" i="1"/>
  <c r="J5502" i="1"/>
  <c r="J5498" i="1"/>
  <c r="J5490" i="1"/>
  <c r="J5482" i="1"/>
  <c r="J5474" i="1"/>
  <c r="J5470" i="1"/>
  <c r="J5466" i="1"/>
  <c r="J5458" i="1"/>
  <c r="J5454" i="1"/>
  <c r="J5450" i="1"/>
  <c r="J5442" i="1"/>
  <c r="J5438" i="1"/>
  <c r="J5434" i="1"/>
  <c r="J5426" i="1"/>
  <c r="J5422" i="1"/>
  <c r="J5418" i="1"/>
  <c r="J5410" i="1"/>
  <c r="J5406" i="1"/>
  <c r="J5402" i="1"/>
  <c r="J5394" i="1"/>
  <c r="J5390" i="1"/>
  <c r="J5386" i="1"/>
  <c r="J5378" i="1"/>
  <c r="J5374" i="1"/>
  <c r="J5370" i="1"/>
  <c r="J5362" i="1"/>
  <c r="J5358" i="1"/>
  <c r="J5354" i="1"/>
  <c r="J5346" i="1"/>
  <c r="J5342" i="1"/>
  <c r="J5338" i="1"/>
  <c r="J5330" i="1"/>
  <c r="J5326" i="1"/>
  <c r="J5322" i="1"/>
  <c r="J5314" i="1"/>
  <c r="J5310" i="1"/>
  <c r="J5306" i="1"/>
  <c r="J5298" i="1"/>
  <c r="J5294" i="1"/>
  <c r="J5290" i="1"/>
  <c r="J5282" i="1"/>
  <c r="J5278" i="1"/>
  <c r="J5274" i="1"/>
  <c r="J5266" i="1"/>
  <c r="J5262" i="1"/>
  <c r="J5258" i="1"/>
  <c r="J5250" i="1"/>
  <c r="J5246" i="1"/>
  <c r="J5242" i="1"/>
  <c r="J5234" i="1"/>
  <c r="J5230" i="1"/>
  <c r="J5226" i="1"/>
  <c r="J5218" i="1"/>
  <c r="J5214" i="1"/>
  <c r="J5210" i="1"/>
  <c r="J5202" i="1"/>
  <c r="J5194" i="1"/>
  <c r="J5186" i="1"/>
  <c r="J5182" i="1"/>
  <c r="J5178" i="1"/>
  <c r="J5170" i="1"/>
  <c r="J5166" i="1"/>
  <c r="J5162" i="1"/>
  <c r="J5154" i="1"/>
  <c r="J5150" i="1"/>
  <c r="J5146" i="1"/>
  <c r="J5138" i="1"/>
  <c r="J5134" i="1"/>
  <c r="J5130" i="1"/>
  <c r="J5122" i="1"/>
  <c r="J5118" i="1"/>
  <c r="J5114" i="1"/>
  <c r="J5106" i="1"/>
  <c r="J5102" i="1"/>
  <c r="J5098" i="1"/>
  <c r="J5090" i="1"/>
  <c r="J5086" i="1"/>
  <c r="J5082" i="1"/>
  <c r="J5074" i="1"/>
  <c r="J5070" i="1"/>
  <c r="J5066" i="1"/>
  <c r="J5058" i="1"/>
  <c r="J5054" i="1"/>
  <c r="J5050" i="1"/>
  <c r="J5042" i="1"/>
  <c r="J5038" i="1"/>
  <c r="J5034" i="1"/>
  <c r="J5026" i="1"/>
  <c r="J5022" i="1"/>
  <c r="J5018" i="1"/>
  <c r="J5010" i="1"/>
  <c r="J5006" i="1"/>
  <c r="J5002" i="1"/>
  <c r="J4994" i="1"/>
  <c r="J4990" i="1"/>
  <c r="J4986" i="1"/>
  <c r="J4978" i="1"/>
  <c r="J4974" i="1"/>
  <c r="J4970" i="1"/>
  <c r="J4962" i="1"/>
  <c r="J4958" i="1"/>
  <c r="J4954" i="1"/>
  <c r="J4946" i="1"/>
  <c r="J4942" i="1"/>
  <c r="J4938" i="1"/>
  <c r="J4930" i="1"/>
  <c r="J4926" i="1"/>
  <c r="J4922" i="1"/>
  <c r="J4914" i="1"/>
  <c r="J4910" i="1"/>
  <c r="J4906" i="1"/>
  <c r="J4898" i="1"/>
  <c r="J4894" i="1"/>
  <c r="J4890" i="1"/>
  <c r="J4882" i="1"/>
  <c r="J4878" i="1"/>
  <c r="J4874" i="1"/>
  <c r="J4866" i="1"/>
  <c r="J4862" i="1"/>
  <c r="J4858" i="1"/>
  <c r="J4850" i="1"/>
  <c r="J4846" i="1"/>
  <c r="J4842" i="1"/>
  <c r="J4834" i="1"/>
  <c r="J4830" i="1"/>
  <c r="J4826" i="1"/>
  <c r="J4818" i="1"/>
  <c r="J4814" i="1"/>
  <c r="J4810" i="1"/>
  <c r="J4802" i="1"/>
  <c r="J4798" i="1"/>
  <c r="J4794" i="1"/>
  <c r="J4786" i="1"/>
  <c r="J4782" i="1"/>
  <c r="J4778" i="1"/>
  <c r="J4770" i="1"/>
  <c r="J4766" i="1"/>
  <c r="J4762" i="1"/>
  <c r="J4754" i="1"/>
  <c r="J4750" i="1"/>
  <c r="J4746" i="1"/>
  <c r="J4738" i="1"/>
  <c r="J4734" i="1"/>
  <c r="J4730" i="1"/>
  <c r="J4722" i="1"/>
  <c r="J4718" i="1"/>
  <c r="J4714" i="1"/>
  <c r="J4706" i="1"/>
  <c r="J4702" i="1"/>
  <c r="J4698" i="1"/>
  <c r="J4690" i="1"/>
  <c r="J4686" i="1"/>
  <c r="J4682" i="1"/>
  <c r="J4674" i="1"/>
  <c r="J4670" i="1"/>
  <c r="J4666" i="1"/>
  <c r="J4658" i="1"/>
  <c r="J4654" i="1"/>
  <c r="J4650" i="1"/>
  <c r="J4642" i="1"/>
  <c r="J4638" i="1"/>
  <c r="J4634" i="1"/>
  <c r="J4626" i="1"/>
  <c r="J4622" i="1"/>
  <c r="J4618" i="1"/>
  <c r="J4610" i="1"/>
  <c r="J4606" i="1"/>
  <c r="J4602" i="1"/>
  <c r="J4594" i="1"/>
  <c r="J4590" i="1"/>
  <c r="J4586" i="1"/>
  <c r="J4578" i="1"/>
  <c r="J4574" i="1"/>
  <c r="J4570" i="1"/>
  <c r="J4562" i="1"/>
  <c r="J4558" i="1"/>
  <c r="J4554" i="1"/>
  <c r="J4546" i="1"/>
  <c r="J4542" i="1"/>
  <c r="J4538" i="1"/>
  <c r="J4530" i="1"/>
  <c r="J4526" i="1"/>
  <c r="J4522" i="1"/>
  <c r="J4514" i="1"/>
  <c r="J4510" i="1"/>
  <c r="J4506" i="1"/>
  <c r="J4498" i="1"/>
  <c r="J4494" i="1"/>
  <c r="J4490" i="1"/>
  <c r="J4482" i="1"/>
  <c r="J4478" i="1"/>
  <c r="J4474" i="1"/>
  <c r="J4466" i="1"/>
  <c r="J4462" i="1"/>
  <c r="J4458" i="1"/>
  <c r="J4450" i="1"/>
  <c r="J4446" i="1"/>
  <c r="J4442" i="1"/>
  <c r="J4434" i="1"/>
  <c r="J4430" i="1"/>
  <c r="J4426" i="1"/>
  <c r="J4418" i="1"/>
  <c r="J4414" i="1"/>
  <c r="J4410" i="1"/>
  <c r="J4402" i="1"/>
  <c r="J4398" i="1"/>
  <c r="J4394" i="1"/>
  <c r="J4390" i="1"/>
  <c r="J4386" i="1"/>
  <c r="J4382" i="1"/>
  <c r="J4374" i="1"/>
  <c r="J4370" i="1"/>
  <c r="J4366" i="1"/>
  <c r="J4358" i="1"/>
  <c r="J4354" i="1"/>
  <c r="J4350" i="1"/>
  <c r="J4342" i="1"/>
  <c r="J4338" i="1"/>
  <c r="J4334" i="1"/>
  <c r="J4326" i="1"/>
  <c r="J4322" i="1"/>
  <c r="J4318" i="1"/>
  <c r="J4310" i="1"/>
  <c r="J4306" i="1"/>
  <c r="J4302" i="1"/>
  <c r="J4294" i="1"/>
  <c r="J4290" i="1"/>
  <c r="J4286" i="1"/>
  <c r="J4278" i="1"/>
  <c r="J4274" i="1"/>
  <c r="J4270" i="1"/>
  <c r="J4262" i="1"/>
  <c r="J4258" i="1"/>
  <c r="J4254" i="1"/>
  <c r="J4246" i="1"/>
  <c r="J4242" i="1"/>
  <c r="J4238" i="1"/>
  <c r="J4230" i="1"/>
  <c r="J4226" i="1"/>
  <c r="J4222" i="1"/>
  <c r="J4214" i="1"/>
  <c r="J4210" i="1"/>
  <c r="J4206" i="1"/>
  <c r="J4198" i="1"/>
  <c r="J4194" i="1"/>
  <c r="J4190" i="1"/>
  <c r="J4182" i="1"/>
  <c r="J4178" i="1"/>
  <c r="J4174" i="1"/>
  <c r="J4166" i="1"/>
  <c r="J4162" i="1"/>
  <c r="J4158" i="1"/>
  <c r="J4150" i="1"/>
  <c r="J4146" i="1"/>
  <c r="J4142" i="1"/>
  <c r="J4134" i="1"/>
  <c r="J4130" i="1"/>
  <c r="J4126" i="1"/>
  <c r="J4118" i="1"/>
  <c r="J4114" i="1"/>
  <c r="J4110" i="1"/>
  <c r="J4102" i="1"/>
  <c r="J4098" i="1"/>
  <c r="J4094" i="1"/>
  <c r="J4086" i="1"/>
  <c r="J4082" i="1"/>
  <c r="J4078" i="1"/>
  <c r="J4070" i="1"/>
  <c r="J4066" i="1"/>
  <c r="J4062" i="1"/>
  <c r="J4054" i="1"/>
  <c r="J4050" i="1"/>
  <c r="J4046" i="1"/>
  <c r="J4038" i="1"/>
  <c r="J4034" i="1"/>
  <c r="J4030" i="1"/>
  <c r="J4022" i="1"/>
  <c r="J4018" i="1"/>
  <c r="J4014" i="1"/>
  <c r="J4006" i="1"/>
  <c r="J4002" i="1"/>
  <c r="J3998" i="1"/>
  <c r="J3990" i="1"/>
  <c r="J3986" i="1"/>
  <c r="J3982" i="1"/>
  <c r="J3974" i="1"/>
  <c r="J3970" i="1"/>
  <c r="J3966" i="1"/>
  <c r="J3958" i="1"/>
  <c r="J3954" i="1"/>
  <c r="J3950" i="1"/>
  <c r="J3942" i="1"/>
  <c r="J3938" i="1"/>
  <c r="J3934" i="1"/>
  <c r="J3926" i="1"/>
  <c r="J3922" i="1"/>
  <c r="J3918" i="1"/>
  <c r="J3910" i="1"/>
  <c r="J3906" i="1"/>
  <c r="J3902" i="1"/>
  <c r="J3894" i="1"/>
  <c r="J3890" i="1"/>
  <c r="J3886" i="1"/>
  <c r="J3878" i="1"/>
  <c r="J3874" i="1"/>
  <c r="J3870" i="1"/>
  <c r="J3862" i="1"/>
  <c r="J3858" i="1"/>
  <c r="J3854" i="1"/>
  <c r="J3846" i="1"/>
  <c r="J3842" i="1"/>
  <c r="J3838" i="1"/>
  <c r="J3830" i="1"/>
  <c r="J3826" i="1"/>
  <c r="J3822" i="1"/>
  <c r="J3814" i="1"/>
  <c r="J3810" i="1"/>
  <c r="J3806" i="1"/>
  <c r="J3798" i="1"/>
  <c r="J3794" i="1"/>
  <c r="J3790" i="1"/>
  <c r="J3782" i="1"/>
  <c r="J3778" i="1"/>
  <c r="J3774" i="1"/>
  <c r="J3766" i="1"/>
  <c r="J3762" i="1"/>
  <c r="J3758" i="1"/>
  <c r="J3750" i="1"/>
  <c r="J3746" i="1"/>
  <c r="J3738" i="1"/>
  <c r="J3734" i="1"/>
  <c r="J3730" i="1"/>
  <c r="J3722" i="1"/>
  <c r="J3718" i="1"/>
  <c r="J3714" i="1"/>
  <c r="J3706" i="1"/>
  <c r="J3702" i="1"/>
  <c r="J3698" i="1"/>
  <c r="J3690" i="1"/>
  <c r="J3686" i="1"/>
  <c r="J3682" i="1"/>
  <c r="J3674" i="1"/>
  <c r="J3670" i="1"/>
  <c r="J3666" i="1"/>
  <c r="J3658" i="1"/>
  <c r="J3654" i="1"/>
  <c r="J3650" i="1"/>
  <c r="J3642" i="1"/>
  <c r="J3638" i="1"/>
  <c r="J3634" i="1"/>
  <c r="J3626" i="1"/>
  <c r="J3622" i="1"/>
  <c r="J3618" i="1"/>
  <c r="J3610" i="1"/>
  <c r="J3606" i="1"/>
  <c r="J3602" i="1"/>
  <c r="J3594" i="1"/>
  <c r="J3590" i="1"/>
  <c r="J3586" i="1"/>
  <c r="J3578" i="1"/>
  <c r="J3574" i="1"/>
  <c r="J3570" i="1"/>
  <c r="J3562" i="1"/>
  <c r="J3558" i="1"/>
  <c r="J3554" i="1"/>
  <c r="J3546" i="1"/>
  <c r="J3542" i="1"/>
  <c r="J3538" i="1"/>
  <c r="J3530" i="1"/>
  <c r="J3526" i="1"/>
  <c r="J3522" i="1"/>
  <c r="J3514" i="1"/>
  <c r="J3510" i="1"/>
  <c r="J3506" i="1"/>
  <c r="J3498" i="1"/>
  <c r="J3494" i="1"/>
  <c r="J3490" i="1"/>
  <c r="J3482" i="1"/>
  <c r="J3478" i="1"/>
  <c r="J3474" i="1"/>
  <c r="J3466" i="1"/>
  <c r="J3462" i="1"/>
  <c r="J3458" i="1"/>
  <c r="J3450" i="1"/>
  <c r="J3446" i="1"/>
  <c r="J3442" i="1"/>
  <c r="J3434" i="1"/>
  <c r="J3430" i="1"/>
  <c r="J3426" i="1"/>
  <c r="J3418" i="1"/>
  <c r="J3414" i="1"/>
  <c r="J3410" i="1"/>
  <c r="J3402" i="1"/>
  <c r="J3398" i="1"/>
  <c r="J3394" i="1"/>
  <c r="J3386" i="1"/>
  <c r="J3382" i="1"/>
  <c r="J3378" i="1"/>
  <c r="J3370" i="1"/>
  <c r="J3366" i="1"/>
  <c r="J3362" i="1"/>
  <c r="J3354" i="1"/>
  <c r="J3350" i="1"/>
  <c r="J3346" i="1"/>
  <c r="J3338" i="1"/>
  <c r="J3334" i="1"/>
  <c r="J3330" i="1"/>
  <c r="J3322" i="1"/>
  <c r="J3318" i="1"/>
  <c r="J3314" i="1"/>
  <c r="J3306" i="1"/>
  <c r="J3302" i="1"/>
  <c r="J3298" i="1"/>
  <c r="J3290" i="1"/>
  <c r="J3286" i="1"/>
  <c r="J3282" i="1"/>
  <c r="J3274" i="1"/>
  <c r="J3270" i="1"/>
  <c r="J3266" i="1"/>
  <c r="J3258" i="1"/>
  <c r="J3254" i="1"/>
  <c r="J3250" i="1"/>
  <c r="J3242" i="1"/>
  <c r="J3238" i="1"/>
  <c r="J3234" i="1"/>
  <c r="J3226" i="1"/>
  <c r="J3222" i="1"/>
  <c r="J3218" i="1"/>
  <c r="J8066" i="1"/>
  <c r="J10001" i="1"/>
  <c r="J9997" i="1"/>
  <c r="J9993" i="1"/>
  <c r="J9985" i="1"/>
  <c r="J9981" i="1"/>
  <c r="J9977" i="1"/>
  <c r="J9969" i="1"/>
  <c r="J9965" i="1"/>
  <c r="J9961" i="1"/>
  <c r="J9953" i="1"/>
  <c r="J9949" i="1"/>
  <c r="J9945" i="1"/>
  <c r="J9937" i="1"/>
  <c r="J9933" i="1"/>
  <c r="J9929" i="1"/>
  <c r="J9921" i="1"/>
  <c r="J9917" i="1"/>
  <c r="J9913" i="1"/>
  <c r="J9905" i="1"/>
  <c r="J9901" i="1"/>
  <c r="J9897" i="1"/>
  <c r="J9889" i="1"/>
  <c r="J9885" i="1"/>
  <c r="J9881" i="1"/>
  <c r="J9873" i="1"/>
  <c r="J9869" i="1"/>
  <c r="J9865" i="1"/>
  <c r="J9857" i="1"/>
  <c r="J9853" i="1"/>
  <c r="J9849" i="1"/>
  <c r="J9841" i="1"/>
  <c r="J9837" i="1"/>
  <c r="J9833" i="1"/>
  <c r="J9825" i="1"/>
  <c r="J9821" i="1"/>
  <c r="J9817" i="1"/>
  <c r="J9809" i="1"/>
  <c r="J9805" i="1"/>
  <c r="J9801" i="1"/>
  <c r="J9793" i="1"/>
  <c r="J9789" i="1"/>
  <c r="J9785" i="1"/>
  <c r="J9777" i="1"/>
  <c r="J9773" i="1"/>
  <c r="J9769" i="1"/>
  <c r="J9761" i="1"/>
  <c r="J9757" i="1"/>
  <c r="J9753" i="1"/>
  <c r="J9745" i="1"/>
  <c r="J9741" i="1"/>
  <c r="J9737" i="1"/>
  <c r="J9729" i="1"/>
  <c r="J9725" i="1"/>
  <c r="J9721" i="1"/>
  <c r="J9713" i="1"/>
  <c r="J9709" i="1"/>
  <c r="J9705" i="1"/>
  <c r="J9697" i="1"/>
  <c r="J9693" i="1"/>
  <c r="J9689" i="1"/>
  <c r="J9681" i="1"/>
  <c r="J9677" i="1"/>
  <c r="J9673" i="1"/>
  <c r="J9665" i="1"/>
  <c r="J9661" i="1"/>
  <c r="J9657" i="1"/>
  <c r="J9649" i="1"/>
  <c r="J9645" i="1"/>
  <c r="J9641" i="1"/>
  <c r="J9633" i="1"/>
  <c r="J9629" i="1"/>
  <c r="J9625" i="1"/>
  <c r="J9617" i="1"/>
  <c r="J9613" i="1"/>
  <c r="J9609" i="1"/>
  <c r="J9601" i="1"/>
  <c r="J9597" i="1"/>
  <c r="J9593" i="1"/>
  <c r="J9585" i="1"/>
  <c r="J9581" i="1"/>
  <c r="J9577" i="1"/>
  <c r="J9569" i="1"/>
  <c r="J9565" i="1"/>
  <c r="J9561" i="1"/>
  <c r="J9553" i="1"/>
  <c r="J9549" i="1"/>
  <c r="J9545" i="1"/>
  <c r="J9537" i="1"/>
  <c r="J9533" i="1"/>
  <c r="J9529" i="1"/>
  <c r="J9521" i="1"/>
  <c r="J9517" i="1"/>
  <c r="J9513" i="1"/>
  <c r="J9505" i="1"/>
  <c r="J9501" i="1"/>
  <c r="J9497" i="1"/>
  <c r="J9489" i="1"/>
  <c r="J9485" i="1"/>
  <c r="J9481" i="1"/>
  <c r="J9473" i="1"/>
  <c r="J9469" i="1"/>
  <c r="J9465" i="1"/>
  <c r="J9457" i="1"/>
  <c r="J9453" i="1"/>
  <c r="J9449" i="1"/>
  <c r="J9441" i="1"/>
  <c r="J9437" i="1"/>
  <c r="J9433" i="1"/>
  <c r="J9425" i="1"/>
  <c r="J9421" i="1"/>
  <c r="J9417" i="1"/>
  <c r="J9409" i="1"/>
  <c r="J9405" i="1"/>
  <c r="J9401" i="1"/>
  <c r="J9393" i="1"/>
  <c r="J9389" i="1"/>
  <c r="J9385" i="1"/>
  <c r="J9377" i="1"/>
  <c r="J9373" i="1"/>
  <c r="J9369" i="1"/>
  <c r="J9361" i="1"/>
  <c r="J9357" i="1"/>
  <c r="J9353" i="1"/>
  <c r="J9345" i="1"/>
  <c r="J9341" i="1"/>
  <c r="J9337" i="1"/>
  <c r="J9329" i="1"/>
  <c r="J9325" i="1"/>
  <c r="J9321" i="1"/>
  <c r="J9313" i="1"/>
  <c r="J9309" i="1"/>
  <c r="J9305" i="1"/>
  <c r="J9297" i="1"/>
  <c r="J9293" i="1"/>
  <c r="J9289" i="1"/>
  <c r="J9281" i="1"/>
  <c r="J9277" i="1"/>
  <c r="J9273" i="1"/>
  <c r="J9265" i="1"/>
  <c r="J9261" i="1"/>
  <c r="J9257" i="1"/>
  <c r="J9249" i="1"/>
  <c r="J9245" i="1"/>
  <c r="J9241" i="1"/>
  <c r="J9233" i="1"/>
  <c r="J9229" i="1"/>
  <c r="J9225" i="1"/>
  <c r="J9217" i="1"/>
  <c r="J9213" i="1"/>
  <c r="J9209" i="1"/>
  <c r="J9201" i="1"/>
  <c r="J9197" i="1"/>
  <c r="J9193" i="1"/>
  <c r="J9185" i="1"/>
  <c r="J9181" i="1"/>
  <c r="J9177" i="1"/>
  <c r="J9169" i="1"/>
  <c r="J9165" i="1"/>
  <c r="J9161" i="1"/>
  <c r="J9153" i="1"/>
  <c r="J9149" i="1"/>
  <c r="J9145" i="1"/>
  <c r="J9137" i="1"/>
  <c r="J9133" i="1"/>
  <c r="J9129" i="1"/>
  <c r="J9121" i="1"/>
  <c r="J9117" i="1"/>
  <c r="J9113" i="1"/>
  <c r="J9105" i="1"/>
  <c r="J9101" i="1"/>
  <c r="J9097" i="1"/>
  <c r="J9089" i="1"/>
  <c r="J9085" i="1"/>
  <c r="J9081" i="1"/>
  <c r="J9073" i="1"/>
  <c r="J9069" i="1"/>
  <c r="J9065" i="1"/>
  <c r="J9057" i="1"/>
  <c r="J9053" i="1"/>
  <c r="J9049" i="1"/>
  <c r="J9041" i="1"/>
  <c r="J9037" i="1"/>
  <c r="J9033" i="1"/>
  <c r="J9025" i="1"/>
  <c r="J9021" i="1"/>
  <c r="J9017" i="1"/>
  <c r="J9009" i="1"/>
  <c r="J9005" i="1"/>
  <c r="J9001" i="1"/>
  <c r="J8993" i="1"/>
  <c r="J8989" i="1"/>
  <c r="J8985" i="1"/>
  <c r="J8977" i="1"/>
  <c r="J8973" i="1"/>
  <c r="J8969" i="1"/>
  <c r="J8961" i="1"/>
  <c r="J8957" i="1"/>
  <c r="J8953" i="1"/>
  <c r="J8945" i="1"/>
  <c r="J8941" i="1"/>
  <c r="J8937" i="1"/>
  <c r="J8929" i="1"/>
  <c r="J8925" i="1"/>
  <c r="J8921" i="1"/>
  <c r="J8913" i="1"/>
  <c r="J8909" i="1"/>
  <c r="J8905" i="1"/>
  <c r="J8897" i="1"/>
  <c r="J8893" i="1"/>
  <c r="J8889" i="1"/>
  <c r="J8881" i="1"/>
  <c r="J8877" i="1"/>
  <c r="J8873" i="1"/>
  <c r="J8865" i="1"/>
  <c r="J8861" i="1"/>
  <c r="J8857" i="1"/>
  <c r="J8849" i="1"/>
  <c r="J8845" i="1"/>
  <c r="J8841" i="1"/>
  <c r="J8833" i="1"/>
  <c r="J8829" i="1"/>
  <c r="J8825" i="1"/>
  <c r="J8817" i="1"/>
  <c r="J8813" i="1"/>
  <c r="J8809" i="1"/>
  <c r="J8801" i="1"/>
  <c r="J8797" i="1"/>
  <c r="J8793" i="1"/>
  <c r="J8785" i="1"/>
  <c r="J8781" i="1"/>
  <c r="J8777" i="1"/>
  <c r="J8769" i="1"/>
  <c r="J8765" i="1"/>
  <c r="J8761" i="1"/>
  <c r="J8753" i="1"/>
  <c r="J8749" i="1"/>
  <c r="J8745" i="1"/>
  <c r="J8737" i="1"/>
  <c r="J8733" i="1"/>
  <c r="J8729" i="1"/>
  <c r="J8721" i="1"/>
  <c r="J8717" i="1"/>
  <c r="J8713" i="1"/>
  <c r="J8705" i="1"/>
  <c r="J8701" i="1"/>
  <c r="J8697" i="1"/>
  <c r="J8689" i="1"/>
  <c r="J8685" i="1"/>
  <c r="J8681" i="1"/>
  <c r="J8673" i="1"/>
  <c r="J8669" i="1"/>
  <c r="J8665" i="1"/>
  <c r="J8657" i="1"/>
  <c r="J8653" i="1"/>
  <c r="J8649" i="1"/>
  <c r="J8641" i="1"/>
  <c r="J8637" i="1"/>
  <c r="J8633" i="1"/>
  <c r="J8625" i="1"/>
  <c r="J8621" i="1"/>
  <c r="J8617" i="1"/>
  <c r="J8609" i="1"/>
  <c r="J8605" i="1"/>
  <c r="J8601" i="1"/>
  <c r="J8593" i="1"/>
  <c r="J8589" i="1"/>
  <c r="J8585" i="1"/>
  <c r="J8577" i="1"/>
  <c r="J8573" i="1"/>
  <c r="J8569" i="1"/>
  <c r="J8561" i="1"/>
  <c r="J8557" i="1"/>
  <c r="J8553" i="1"/>
  <c r="J8545" i="1"/>
  <c r="J8541" i="1"/>
  <c r="J8537" i="1"/>
  <c r="J8529" i="1"/>
  <c r="J8525" i="1"/>
  <c r="J8521" i="1"/>
  <c r="J8513" i="1"/>
  <c r="J8509" i="1"/>
  <c r="J8505" i="1"/>
  <c r="J8497" i="1"/>
  <c r="J8493" i="1"/>
  <c r="J8489" i="1"/>
  <c r="J8481" i="1"/>
  <c r="J8477" i="1"/>
  <c r="J8473" i="1"/>
  <c r="J8465" i="1"/>
  <c r="J8461" i="1"/>
  <c r="J8457" i="1"/>
  <c r="J8449" i="1"/>
  <c r="J8445" i="1"/>
  <c r="J8441" i="1"/>
  <c r="J8433" i="1"/>
  <c r="J8429" i="1"/>
  <c r="J8425" i="1"/>
  <c r="J8417" i="1"/>
  <c r="J8413" i="1"/>
  <c r="J8409" i="1"/>
  <c r="J8401" i="1"/>
  <c r="J8397" i="1"/>
  <c r="J8393" i="1"/>
  <c r="J8385" i="1"/>
  <c r="J8381" i="1"/>
  <c r="J8377" i="1"/>
  <c r="J8369" i="1"/>
  <c r="J8365" i="1"/>
  <c r="J8361" i="1"/>
  <c r="J8353" i="1"/>
  <c r="J8349" i="1"/>
  <c r="J8345" i="1"/>
  <c r="J8337" i="1"/>
  <c r="J8333" i="1"/>
  <c r="J8329" i="1"/>
  <c r="J8321" i="1"/>
  <c r="J8317" i="1"/>
  <c r="J8313" i="1"/>
  <c r="J8305" i="1"/>
  <c r="J8301" i="1"/>
  <c r="J8297" i="1"/>
  <c r="J8289" i="1"/>
  <c r="J8285" i="1"/>
  <c r="J8281" i="1"/>
  <c r="J8273" i="1"/>
  <c r="J8269" i="1"/>
  <c r="J8265" i="1"/>
  <c r="J8257" i="1"/>
  <c r="J8253" i="1"/>
  <c r="J8249" i="1"/>
  <c r="J8241" i="1"/>
  <c r="J8237" i="1"/>
  <c r="J8233" i="1"/>
  <c r="J8225" i="1"/>
  <c r="J8221" i="1"/>
  <c r="J8217" i="1"/>
  <c r="J8209" i="1"/>
  <c r="J8205" i="1"/>
  <c r="J8201" i="1"/>
  <c r="J8193" i="1"/>
  <c r="J8189" i="1"/>
  <c r="J8185" i="1"/>
  <c r="J8177" i="1"/>
  <c r="J8173" i="1"/>
  <c r="J8169" i="1"/>
  <c r="J8161" i="1"/>
  <c r="J8157" i="1"/>
  <c r="J8153" i="1"/>
  <c r="J8145" i="1"/>
  <c r="J8141" i="1"/>
  <c r="J8137" i="1"/>
  <c r="J8129" i="1"/>
  <c r="J8125" i="1"/>
  <c r="J8121" i="1"/>
  <c r="J8113" i="1"/>
  <c r="J8109" i="1"/>
  <c r="J8105" i="1"/>
  <c r="J8097" i="1"/>
  <c r="J8093" i="1"/>
  <c r="J8089" i="1"/>
  <c r="J8081" i="1"/>
  <c r="J8077" i="1"/>
  <c r="J8073" i="1"/>
  <c r="J8065" i="1"/>
  <c r="J8061" i="1"/>
  <c r="J8057" i="1"/>
  <c r="J8049" i="1"/>
  <c r="J8045" i="1"/>
  <c r="J8041" i="1"/>
  <c r="J8033" i="1"/>
  <c r="J8029" i="1"/>
  <c r="J8025" i="1"/>
  <c r="J8017" i="1"/>
  <c r="J8013" i="1"/>
  <c r="J8009" i="1"/>
  <c r="J8001" i="1"/>
  <c r="J7997" i="1"/>
  <c r="J7993" i="1"/>
  <c r="J7985" i="1"/>
  <c r="J7981" i="1"/>
  <c r="J7977" i="1"/>
  <c r="J7969" i="1"/>
  <c r="J7965" i="1"/>
  <c r="J7961" i="1"/>
  <c r="J7953" i="1"/>
  <c r="J7949" i="1"/>
  <c r="J7945" i="1"/>
  <c r="J7937" i="1"/>
  <c r="J7933" i="1"/>
  <c r="J7929" i="1"/>
  <c r="J7921" i="1"/>
  <c r="J7917" i="1"/>
  <c r="J7913" i="1"/>
  <c r="J7905" i="1"/>
  <c r="J7901" i="1"/>
  <c r="J7897" i="1"/>
  <c r="J7889" i="1"/>
  <c r="J7885" i="1"/>
  <c r="J7881" i="1"/>
  <c r="J7873" i="1"/>
  <c r="J7869" i="1"/>
  <c r="J7865" i="1"/>
  <c r="J7857" i="1"/>
  <c r="J7853" i="1"/>
  <c r="J7849" i="1"/>
  <c r="J7841" i="1"/>
  <c r="J7837" i="1"/>
  <c r="J7833" i="1"/>
  <c r="J7825" i="1"/>
  <c r="J7821" i="1"/>
  <c r="J7817" i="1"/>
  <c r="J7809" i="1"/>
  <c r="J7805" i="1"/>
  <c r="J7801" i="1"/>
  <c r="J7793" i="1"/>
  <c r="J7789" i="1"/>
  <c r="J7785" i="1"/>
  <c r="J7777" i="1"/>
  <c r="J7773" i="1"/>
  <c r="J7769" i="1"/>
  <c r="J7761" i="1"/>
  <c r="J7757" i="1"/>
  <c r="J7753" i="1"/>
  <c r="J7745" i="1"/>
  <c r="J7741" i="1"/>
  <c r="J7737" i="1"/>
  <c r="J7729" i="1"/>
  <c r="J7725" i="1"/>
  <c r="J7721" i="1"/>
  <c r="J7713" i="1"/>
  <c r="J7709" i="1"/>
  <c r="J7705" i="1"/>
  <c r="J7697" i="1"/>
  <c r="J7693" i="1"/>
  <c r="J7689" i="1"/>
  <c r="J7681" i="1"/>
  <c r="J7677" i="1"/>
  <c r="J7673" i="1"/>
  <c r="J7665" i="1"/>
  <c r="J7661" i="1"/>
  <c r="J7657" i="1"/>
  <c r="J7649" i="1"/>
  <c r="J7645" i="1"/>
  <c r="J7641" i="1"/>
  <c r="J7633" i="1"/>
  <c r="J7629" i="1"/>
  <c r="J7625" i="1"/>
  <c r="J7617" i="1"/>
  <c r="J7613" i="1"/>
  <c r="J7609" i="1"/>
  <c r="J7601" i="1"/>
  <c r="J7597" i="1"/>
  <c r="J7593" i="1"/>
  <c r="J7585" i="1"/>
  <c r="J7581" i="1"/>
  <c r="J7577" i="1"/>
  <c r="J7569" i="1"/>
  <c r="J7565" i="1"/>
  <c r="J7561" i="1"/>
  <c r="J7553" i="1"/>
  <c r="J7549" i="1"/>
  <c r="J7545" i="1"/>
  <c r="J7537" i="1"/>
  <c r="J7533" i="1"/>
  <c r="J7529" i="1"/>
  <c r="J7521" i="1"/>
  <c r="J7517" i="1"/>
  <c r="J7513" i="1"/>
  <c r="J7505" i="1"/>
  <c r="J7501" i="1"/>
  <c r="J7497" i="1"/>
  <c r="J7489" i="1"/>
  <c r="J7485" i="1"/>
  <c r="J7481" i="1"/>
  <c r="J7473" i="1"/>
  <c r="J7469" i="1"/>
  <c r="J7465" i="1"/>
  <c r="J7457" i="1"/>
  <c r="J7453" i="1"/>
  <c r="J7449" i="1"/>
  <c r="J7441" i="1"/>
  <c r="J7437" i="1"/>
  <c r="J7433" i="1"/>
  <c r="J7425" i="1"/>
  <c r="J7421" i="1"/>
  <c r="J7417" i="1"/>
  <c r="J7409" i="1"/>
  <c r="J7405" i="1"/>
  <c r="J7401" i="1"/>
  <c r="J7393" i="1"/>
  <c r="J7389" i="1"/>
  <c r="J7385" i="1"/>
  <c r="J7377" i="1"/>
  <c r="J7373" i="1"/>
  <c r="J7369" i="1"/>
  <c r="J7361" i="1"/>
  <c r="J7357" i="1"/>
  <c r="J7353" i="1"/>
  <c r="J7345" i="1"/>
  <c r="J7341" i="1"/>
  <c r="J7337" i="1"/>
  <c r="J7329" i="1"/>
  <c r="J7325" i="1"/>
  <c r="J7321" i="1"/>
  <c r="J7313" i="1"/>
  <c r="J7309" i="1"/>
  <c r="J7305" i="1"/>
  <c r="J7297" i="1"/>
  <c r="J7293" i="1"/>
  <c r="J7289" i="1"/>
  <c r="J7281" i="1"/>
  <c r="J7277" i="1"/>
  <c r="J7273" i="1"/>
  <c r="J7265" i="1"/>
  <c r="J7261" i="1"/>
  <c r="J7257" i="1"/>
  <c r="J7249" i="1"/>
  <c r="J7245" i="1"/>
  <c r="J7241" i="1"/>
  <c r="J7233" i="1"/>
  <c r="J7229" i="1"/>
  <c r="J7225" i="1"/>
  <c r="J7217" i="1"/>
  <c r="J7213" i="1"/>
  <c r="J7209" i="1"/>
  <c r="J7201" i="1"/>
  <c r="J7197" i="1"/>
  <c r="J7193" i="1"/>
  <c r="J7185" i="1"/>
  <c r="J7181" i="1"/>
  <c r="J7177" i="1"/>
  <c r="J7169" i="1"/>
  <c r="J7165" i="1"/>
  <c r="J7161" i="1"/>
  <c r="J7153" i="1"/>
  <c r="J7149" i="1"/>
  <c r="J7145" i="1"/>
  <c r="J7137" i="1"/>
  <c r="J7133" i="1"/>
  <c r="J7129" i="1"/>
  <c r="J7121" i="1"/>
  <c r="J7117" i="1"/>
  <c r="J7113" i="1"/>
  <c r="J7105" i="1"/>
  <c r="J7101" i="1"/>
  <c r="J7097" i="1"/>
  <c r="J7089" i="1"/>
  <c r="J7085" i="1"/>
  <c r="J7081" i="1"/>
  <c r="J7073" i="1"/>
  <c r="J7069" i="1"/>
  <c r="J7065" i="1"/>
  <c r="J7057" i="1"/>
  <c r="J7053" i="1"/>
  <c r="J7049" i="1"/>
  <c r="J7041" i="1"/>
  <c r="J7037" i="1"/>
  <c r="J7033" i="1"/>
  <c r="J7025" i="1"/>
  <c r="J7021" i="1"/>
  <c r="J7017" i="1"/>
  <c r="J7009" i="1"/>
  <c r="J7005" i="1"/>
  <c r="J7001" i="1"/>
  <c r="J6993" i="1"/>
  <c r="J6989" i="1"/>
  <c r="J6985" i="1"/>
  <c r="J6977" i="1"/>
  <c r="J6973" i="1"/>
  <c r="J6969" i="1"/>
  <c r="J6961" i="1"/>
  <c r="J6957" i="1"/>
  <c r="J6953" i="1"/>
  <c r="J6945" i="1"/>
  <c r="J6941" i="1"/>
  <c r="J6937" i="1"/>
  <c r="J6929" i="1"/>
  <c r="J6925" i="1"/>
  <c r="J6921" i="1"/>
  <c r="J6913" i="1"/>
  <c r="J6909" i="1"/>
  <c r="J6905" i="1"/>
  <c r="J6897" i="1"/>
  <c r="J6893" i="1"/>
  <c r="J6889" i="1"/>
  <c r="J6881" i="1"/>
  <c r="J6877" i="1"/>
  <c r="J6873" i="1"/>
  <c r="J6861" i="1"/>
  <c r="J6857" i="1"/>
  <c r="J6853" i="1"/>
  <c r="J6845" i="1"/>
  <c r="J6841" i="1"/>
  <c r="J6837" i="1"/>
  <c r="J6829" i="1"/>
  <c r="J6825" i="1"/>
  <c r="J6821" i="1"/>
  <c r="J6813" i="1"/>
  <c r="J6809" i="1"/>
  <c r="J6801" i="1"/>
  <c r="J6793" i="1"/>
  <c r="J6789" i="1"/>
  <c r="J6785" i="1"/>
  <c r="J6777" i="1"/>
  <c r="J6773" i="1"/>
  <c r="J6769" i="1"/>
  <c r="J6761" i="1"/>
  <c r="J6757" i="1"/>
  <c r="J6753" i="1"/>
  <c r="J6745" i="1"/>
  <c r="J6737" i="1"/>
  <c r="J6733" i="1"/>
  <c r="J6725" i="1"/>
  <c r="J6721" i="1"/>
  <c r="J6717" i="1"/>
  <c r="J6709" i="1"/>
  <c r="J6705" i="1"/>
  <c r="J6701" i="1"/>
  <c r="J6693" i="1"/>
  <c r="J6689" i="1"/>
  <c r="J6685" i="1"/>
  <c r="J6673" i="1"/>
  <c r="J6669" i="1"/>
  <c r="J6665" i="1"/>
  <c r="J6657" i="1"/>
  <c r="J6653" i="1"/>
  <c r="J6649" i="1"/>
  <c r="J6641" i="1"/>
  <c r="J6637" i="1"/>
  <c r="J6633" i="1"/>
  <c r="J6625" i="1"/>
  <c r="J6621" i="1"/>
  <c r="J6617" i="1"/>
  <c r="J6605" i="1"/>
  <c r="J6601" i="1"/>
  <c r="J6597" i="1"/>
  <c r="J6589" i="1"/>
  <c r="J6585" i="1"/>
  <c r="J6581" i="1"/>
  <c r="J6573" i="1"/>
  <c r="J6569" i="1"/>
  <c r="J6565" i="1"/>
  <c r="J6557" i="1"/>
  <c r="J6553" i="1"/>
  <c r="J6545" i="1"/>
  <c r="J6537" i="1"/>
  <c r="J6533" i="1"/>
  <c r="J6529" i="1"/>
  <c r="J6521" i="1"/>
  <c r="J6517" i="1"/>
  <c r="J6513" i="1"/>
  <c r="J6505" i="1"/>
  <c r="J6501" i="1"/>
  <c r="J6497" i="1"/>
  <c r="J6489" i="1"/>
  <c r="J6481" i="1"/>
  <c r="J6477" i="1"/>
  <c r="J6469" i="1"/>
  <c r="J6465" i="1"/>
  <c r="J6461" i="1"/>
  <c r="J6453" i="1"/>
  <c r="J6449" i="1"/>
  <c r="J6445" i="1"/>
  <c r="J6437" i="1"/>
  <c r="J6433" i="1"/>
  <c r="J6429" i="1"/>
  <c r="J6417" i="1"/>
  <c r="J6413" i="1"/>
  <c r="J6409" i="1"/>
  <c r="J6401" i="1"/>
  <c r="J6397" i="1"/>
  <c r="J6393" i="1"/>
  <c r="J6385" i="1"/>
  <c r="J6381" i="1"/>
  <c r="J6377" i="1"/>
  <c r="J6369" i="1"/>
  <c r="J6365" i="1"/>
  <c r="J6361" i="1"/>
  <c r="J6349" i="1"/>
  <c r="J6345" i="1"/>
  <c r="J6341" i="1"/>
  <c r="J6333" i="1"/>
  <c r="J6329" i="1"/>
  <c r="J6325" i="1"/>
  <c r="J6317" i="1"/>
  <c r="J6313" i="1"/>
  <c r="J6309" i="1"/>
  <c r="J6301" i="1"/>
  <c r="J6297" i="1"/>
  <c r="J6289" i="1"/>
  <c r="J6281" i="1"/>
  <c r="J6277" i="1"/>
  <c r="J6273" i="1"/>
  <c r="J6265" i="1"/>
  <c r="J6261" i="1"/>
  <c r="J6257" i="1"/>
  <c r="J6249" i="1"/>
  <c r="J6245" i="1"/>
  <c r="J6241" i="1"/>
  <c r="J6233" i="1"/>
  <c r="J6225" i="1"/>
  <c r="J6221" i="1"/>
  <c r="J6213" i="1"/>
  <c r="J6209" i="1"/>
  <c r="J6205" i="1"/>
  <c r="J6197" i="1"/>
  <c r="J6193" i="1"/>
  <c r="J6189" i="1"/>
  <c r="J6181" i="1"/>
  <c r="J6177" i="1"/>
  <c r="J6173" i="1"/>
  <c r="J6161" i="1"/>
  <c r="J6157" i="1"/>
  <c r="J6153" i="1"/>
  <c r="J6145" i="1"/>
  <c r="J6141" i="1"/>
  <c r="J6137" i="1"/>
  <c r="J6129" i="1"/>
  <c r="J6125" i="1"/>
  <c r="J6121" i="1"/>
  <c r="J6113" i="1"/>
  <c r="J6109" i="1"/>
  <c r="J6105" i="1"/>
  <c r="J6093" i="1"/>
  <c r="J6089" i="1"/>
  <c r="J6085" i="1"/>
  <c r="J6077" i="1"/>
  <c r="J6073" i="1"/>
  <c r="J6069" i="1"/>
  <c r="J6061" i="1"/>
  <c r="J6057" i="1"/>
  <c r="J6053" i="1"/>
  <c r="J6045" i="1"/>
  <c r="J6041" i="1"/>
  <c r="J6033" i="1"/>
  <c r="J6025" i="1"/>
  <c r="J6021" i="1"/>
  <c r="J6017" i="1"/>
  <c r="J6009" i="1"/>
  <c r="J6005" i="1"/>
  <c r="J6001" i="1"/>
  <c r="J5993" i="1"/>
  <c r="J5989" i="1"/>
  <c r="J5985" i="1"/>
  <c r="J5977" i="1"/>
  <c r="J5969" i="1"/>
  <c r="J5965" i="1"/>
  <c r="J5957" i="1"/>
  <c r="J5953" i="1"/>
  <c r="J5949" i="1"/>
  <c r="J5941" i="1"/>
  <c r="J5937" i="1"/>
  <c r="J5933" i="1"/>
  <c r="J5925" i="1"/>
  <c r="J5921" i="1"/>
  <c r="J5917" i="1"/>
  <c r="J5905" i="1"/>
  <c r="J5901" i="1"/>
  <c r="J5897" i="1"/>
  <c r="J5889" i="1"/>
  <c r="J5885" i="1"/>
  <c r="J5881" i="1"/>
  <c r="J5873" i="1"/>
  <c r="J5869" i="1"/>
  <c r="J5865" i="1"/>
  <c r="J5857" i="1"/>
  <c r="J5853" i="1"/>
  <c r="J5849" i="1"/>
  <c r="J5837" i="1"/>
  <c r="J5833" i="1"/>
  <c r="J5829" i="1"/>
  <c r="J5821" i="1"/>
  <c r="J5817" i="1"/>
  <c r="J5813" i="1"/>
  <c r="J5805" i="1"/>
  <c r="J5801" i="1"/>
  <c r="J5797" i="1"/>
  <c r="J5789" i="1"/>
  <c r="J5785" i="1"/>
  <c r="J5777" i="1"/>
  <c r="J5769" i="1"/>
  <c r="J5765" i="1"/>
  <c r="J5761" i="1"/>
  <c r="J5753" i="1"/>
  <c r="J5749" i="1"/>
  <c r="J5745" i="1"/>
  <c r="J5737" i="1"/>
  <c r="J5733" i="1"/>
  <c r="J5729" i="1"/>
  <c r="J5721" i="1"/>
  <c r="J5713" i="1"/>
  <c r="J5709" i="1"/>
  <c r="J5701" i="1"/>
  <c r="J5697" i="1"/>
  <c r="J5693" i="1"/>
  <c r="J5685" i="1"/>
  <c r="J5681" i="1"/>
  <c r="J5677" i="1"/>
  <c r="J5669" i="1"/>
  <c r="J5665" i="1"/>
  <c r="J5661" i="1"/>
  <c r="J5649" i="1"/>
  <c r="J5645" i="1"/>
  <c r="J5641" i="1"/>
  <c r="J5633" i="1"/>
  <c r="J5629" i="1"/>
  <c r="J5625" i="1"/>
  <c r="J5617" i="1"/>
  <c r="J5613" i="1"/>
  <c r="J5609" i="1"/>
  <c r="J5601" i="1"/>
  <c r="J5597" i="1"/>
  <c r="J5593" i="1"/>
  <c r="J5581" i="1"/>
  <c r="J5577" i="1"/>
  <c r="J5573" i="1"/>
  <c r="J5565" i="1"/>
  <c r="J5561" i="1"/>
  <c r="J5557" i="1"/>
  <c r="J5549" i="1"/>
  <c r="J5545" i="1"/>
  <c r="J5541" i="1"/>
  <c r="J5533" i="1"/>
  <c r="J5529" i="1"/>
  <c r="J5521" i="1"/>
  <c r="J5513" i="1"/>
  <c r="J5509" i="1"/>
  <c r="J5505" i="1"/>
  <c r="J5497" i="1"/>
  <c r="J5493" i="1"/>
  <c r="J5489" i="1"/>
  <c r="J5481" i="1"/>
  <c r="J5477" i="1"/>
  <c r="J5473" i="1"/>
  <c r="J5465" i="1"/>
  <c r="J5457" i="1"/>
  <c r="J5453" i="1"/>
  <c r="J5445" i="1"/>
  <c r="J5441" i="1"/>
  <c r="J5437" i="1"/>
  <c r="J5429" i="1"/>
  <c r="J5425" i="1"/>
  <c r="J5421" i="1"/>
  <c r="J5413" i="1"/>
  <c r="J5409" i="1"/>
  <c r="J5405" i="1"/>
  <c r="J5393" i="1"/>
  <c r="J5389" i="1"/>
  <c r="J5385" i="1"/>
  <c r="J5377" i="1"/>
  <c r="J5373" i="1"/>
  <c r="J5369" i="1"/>
  <c r="J5361" i="1"/>
  <c r="J5357" i="1"/>
  <c r="J5353" i="1"/>
  <c r="J5345" i="1"/>
  <c r="J5341" i="1"/>
  <c r="J5337" i="1"/>
  <c r="J5325" i="1"/>
  <c r="J5321" i="1"/>
  <c r="J5317" i="1"/>
  <c r="J5309" i="1"/>
  <c r="J5305" i="1"/>
  <c r="J5301" i="1"/>
  <c r="J5293" i="1"/>
  <c r="J5289" i="1"/>
  <c r="J5285" i="1"/>
  <c r="J5277" i="1"/>
  <c r="J5273" i="1"/>
  <c r="J5265" i="1"/>
  <c r="J5257" i="1"/>
  <c r="J5253" i="1"/>
  <c r="J5249" i="1"/>
  <c r="J5241" i="1"/>
  <c r="J5237" i="1"/>
  <c r="J5233" i="1"/>
  <c r="J5225" i="1"/>
  <c r="J5221" i="1"/>
  <c r="J5217" i="1"/>
  <c r="J5209" i="1"/>
  <c r="J5201" i="1"/>
  <c r="J5197" i="1"/>
  <c r="J5189" i="1"/>
  <c r="J5185" i="1"/>
  <c r="J5181" i="1"/>
  <c r="J5177" i="1"/>
  <c r="J5173" i="1"/>
  <c r="J5165" i="1"/>
  <c r="J5161" i="1"/>
  <c r="J5157" i="1"/>
  <c r="J5149" i="1"/>
  <c r="J5145" i="1"/>
  <c r="J5137" i="1"/>
  <c r="J5129" i="1"/>
  <c r="J5125" i="1"/>
  <c r="J5121" i="1"/>
  <c r="J5113" i="1"/>
  <c r="J5109" i="1"/>
  <c r="J5105" i="1"/>
  <c r="J5097" i="1"/>
  <c r="J5093" i="1"/>
  <c r="J5089" i="1"/>
  <c r="J5081" i="1"/>
  <c r="J5073" i="1"/>
  <c r="J5069" i="1"/>
  <c r="J5061" i="1"/>
  <c r="J5057" i="1"/>
  <c r="J5053" i="1"/>
  <c r="J5045" i="1"/>
  <c r="J5041" i="1"/>
  <c r="J5037" i="1"/>
  <c r="J5029" i="1"/>
  <c r="J5025" i="1"/>
  <c r="J5021" i="1"/>
  <c r="J5009" i="1"/>
  <c r="J5005" i="1"/>
  <c r="J5001" i="1"/>
  <c r="J4993" i="1"/>
  <c r="J4989" i="1"/>
  <c r="J4985" i="1"/>
  <c r="J4977" i="1"/>
  <c r="J4973" i="1"/>
  <c r="J4969" i="1"/>
  <c r="J4961" i="1"/>
  <c r="J4957" i="1"/>
  <c r="J4953" i="1"/>
  <c r="J4945" i="1"/>
  <c r="J4941" i="1"/>
  <c r="J4937" i="1"/>
  <c r="J4929" i="1"/>
  <c r="J4925" i="1"/>
  <c r="J4921" i="1"/>
  <c r="J4913" i="1"/>
  <c r="J4909" i="1"/>
  <c r="J4905" i="1"/>
  <c r="J4897" i="1"/>
  <c r="J4893" i="1"/>
  <c r="J4885" i="1"/>
  <c r="J4877" i="1"/>
  <c r="J4873" i="1"/>
  <c r="J4869" i="1"/>
  <c r="J4861" i="1"/>
  <c r="J4857" i="1"/>
  <c r="J4853" i="1"/>
  <c r="J4845" i="1"/>
  <c r="J4841" i="1"/>
  <c r="J4837" i="1"/>
  <c r="J4829" i="1"/>
  <c r="J4825" i="1"/>
  <c r="J4821" i="1"/>
  <c r="J4813" i="1"/>
  <c r="J4809" i="1"/>
  <c r="J4805" i="1"/>
  <c r="J4797" i="1"/>
  <c r="J4793" i="1"/>
  <c r="J4789" i="1"/>
  <c r="J4781" i="1"/>
  <c r="J4777" i="1"/>
  <c r="J4773" i="1"/>
  <c r="J4765" i="1"/>
  <c r="J4761" i="1"/>
  <c r="J4757" i="1"/>
  <c r="J4749" i="1"/>
  <c r="J4745" i="1"/>
  <c r="J4741" i="1"/>
  <c r="J4733" i="1"/>
  <c r="J4729" i="1"/>
  <c r="J4725" i="1"/>
  <c r="J4717" i="1"/>
  <c r="J4713" i="1"/>
  <c r="J4709" i="1"/>
  <c r="J4701" i="1"/>
  <c r="J4697" i="1"/>
  <c r="J4693" i="1"/>
  <c r="J4685" i="1"/>
  <c r="J4681" i="1"/>
  <c r="J4677" i="1"/>
  <c r="J4665" i="1"/>
  <c r="J4661" i="1"/>
  <c r="J4657" i="1"/>
  <c r="J4649" i="1"/>
  <c r="J4645" i="1"/>
  <c r="J4641" i="1"/>
  <c r="J4633" i="1"/>
  <c r="J4629" i="1"/>
  <c r="J4625" i="1"/>
  <c r="J4617" i="1"/>
  <c r="J4613" i="1"/>
  <c r="J4609" i="1"/>
  <c r="J4601" i="1"/>
  <c r="J4597" i="1"/>
  <c r="J4593" i="1"/>
  <c r="J4585" i="1"/>
  <c r="J4581" i="1"/>
  <c r="J4577" i="1"/>
  <c r="J4569" i="1"/>
  <c r="J4565" i="1"/>
  <c r="J4561" i="1"/>
  <c r="J4553" i="1"/>
  <c r="J4549" i="1"/>
  <c r="J4545" i="1"/>
  <c r="J4537" i="1"/>
  <c r="J4533" i="1"/>
  <c r="J4529" i="1"/>
  <c r="J4521" i="1"/>
  <c r="J4517" i="1"/>
  <c r="J4513" i="1"/>
  <c r="J4505" i="1"/>
  <c r="J4501" i="1"/>
  <c r="J4497" i="1"/>
  <c r="J4489" i="1"/>
  <c r="J4485" i="1"/>
  <c r="J4481" i="1"/>
  <c r="J4473" i="1"/>
  <c r="J4469" i="1"/>
  <c r="J4465" i="1"/>
  <c r="J4457" i="1"/>
  <c r="J4453" i="1"/>
  <c r="J4449" i="1"/>
  <c r="J4441" i="1"/>
  <c r="J4437" i="1"/>
  <c r="J4433" i="1"/>
  <c r="J4425" i="1"/>
  <c r="J4421" i="1"/>
  <c r="J4417" i="1"/>
  <c r="J4405" i="1"/>
  <c r="J4401" i="1"/>
  <c r="J4397" i="1"/>
  <c r="J4389" i="1"/>
  <c r="J4385" i="1"/>
  <c r="J4381" i="1"/>
  <c r="J4373" i="1"/>
  <c r="J4369" i="1"/>
  <c r="J4365" i="1"/>
  <c r="J4357" i="1"/>
  <c r="J4353" i="1"/>
  <c r="J4349" i="1"/>
  <c r="J4341" i="1"/>
  <c r="J4337" i="1"/>
  <c r="J4333" i="1"/>
  <c r="J4325" i="1"/>
  <c r="J4321" i="1"/>
  <c r="J4317" i="1"/>
  <c r="J4309" i="1"/>
  <c r="J4305" i="1"/>
  <c r="J4301" i="1"/>
  <c r="J4293" i="1"/>
  <c r="J4289" i="1"/>
  <c r="J4285" i="1"/>
  <c r="J4277" i="1"/>
  <c r="J4273" i="1"/>
  <c r="J4269" i="1"/>
  <c r="J4261" i="1"/>
  <c r="J4257" i="1"/>
  <c r="J4253" i="1"/>
  <c r="J4245" i="1"/>
  <c r="J4241" i="1"/>
  <c r="J4237" i="1"/>
  <c r="J4229" i="1"/>
  <c r="J4225" i="1"/>
  <c r="J4221" i="1"/>
  <c r="J4213" i="1"/>
  <c r="J4209" i="1"/>
  <c r="J4205" i="1"/>
  <c r="J4197" i="1"/>
  <c r="J4193" i="1"/>
  <c r="J4189" i="1"/>
  <c r="J4181" i="1"/>
  <c r="J4177" i="1"/>
  <c r="J4173" i="1"/>
  <c r="J4165" i="1"/>
  <c r="J4161" i="1"/>
  <c r="J4153" i="1"/>
  <c r="J4145" i="1"/>
  <c r="J4141" i="1"/>
  <c r="J4137" i="1"/>
  <c r="J4129" i="1"/>
  <c r="J4125" i="1"/>
  <c r="J4121" i="1"/>
  <c r="J4113" i="1"/>
  <c r="J4109" i="1"/>
  <c r="J4105" i="1"/>
  <c r="J4097" i="1"/>
  <c r="J4093" i="1"/>
  <c r="J4089" i="1"/>
  <c r="J4081" i="1"/>
  <c r="J4077" i="1"/>
  <c r="J4073" i="1"/>
  <c r="J4065" i="1"/>
  <c r="J4061" i="1"/>
  <c r="J4057" i="1"/>
  <c r="J4049" i="1"/>
  <c r="J4045" i="1"/>
  <c r="J4041" i="1"/>
  <c r="J4033" i="1"/>
  <c r="J4029" i="1"/>
  <c r="J4025" i="1"/>
  <c r="J4017" i="1"/>
  <c r="J4013" i="1"/>
  <c r="J4009" i="1"/>
  <c r="J4001" i="1"/>
  <c r="J3997" i="1"/>
  <c r="J3993" i="1"/>
  <c r="J3985" i="1"/>
  <c r="J3981" i="1"/>
  <c r="J3977" i="1"/>
  <c r="J3969" i="1"/>
  <c r="J3965" i="1"/>
  <c r="J3961" i="1"/>
  <c r="J3953" i="1"/>
  <c r="J3949" i="1"/>
  <c r="J3945" i="1"/>
  <c r="J3937" i="1"/>
  <c r="J3933" i="1"/>
  <c r="J3929" i="1"/>
  <c r="J3921" i="1"/>
  <c r="J3917" i="1"/>
  <c r="J3913" i="1"/>
  <c r="J3905" i="1"/>
  <c r="J3901" i="1"/>
  <c r="J3897" i="1"/>
  <c r="J3889" i="1"/>
  <c r="J3885" i="1"/>
  <c r="J3881" i="1"/>
  <c r="J3873" i="1"/>
  <c r="J3869" i="1"/>
  <c r="J3865" i="1"/>
  <c r="J3857" i="1"/>
  <c r="J3853" i="1"/>
  <c r="J3849" i="1"/>
  <c r="J3841" i="1"/>
  <c r="J3837" i="1"/>
  <c r="J3833" i="1"/>
  <c r="J3825" i="1"/>
  <c r="J3821" i="1"/>
  <c r="J3817" i="1"/>
  <c r="J3809" i="1"/>
  <c r="J3805" i="1"/>
  <c r="J3801" i="1"/>
  <c r="J3793" i="1"/>
  <c r="J3789" i="1"/>
  <c r="J3785" i="1"/>
  <c r="J3777" i="1"/>
  <c r="J3773" i="1"/>
  <c r="J3769" i="1"/>
  <c r="J3761" i="1"/>
  <c r="J3757" i="1"/>
  <c r="J3753" i="1"/>
  <c r="J3745" i="1"/>
  <c r="J3741" i="1"/>
  <c r="J3737" i="1"/>
  <c r="J3729" i="1"/>
  <c r="J3725" i="1"/>
  <c r="J3721" i="1"/>
  <c r="J3713" i="1"/>
  <c r="J3709" i="1"/>
  <c r="J3705" i="1"/>
  <c r="J3697" i="1"/>
  <c r="J3693" i="1"/>
  <c r="J3689" i="1"/>
  <c r="J3681" i="1"/>
  <c r="J3677" i="1"/>
  <c r="J3673" i="1"/>
  <c r="J3665" i="1"/>
  <c r="J3661" i="1"/>
  <c r="J3657" i="1"/>
  <c r="J3649" i="1"/>
  <c r="J3645" i="1"/>
  <c r="J3641" i="1"/>
  <c r="J3633" i="1"/>
  <c r="J3629" i="1"/>
  <c r="J3625" i="1"/>
  <c r="J3617" i="1"/>
  <c r="J3613" i="1"/>
  <c r="J3609" i="1"/>
  <c r="J3601" i="1"/>
  <c r="J3597" i="1"/>
  <c r="J3593" i="1"/>
  <c r="J3585" i="1"/>
  <c r="J3581" i="1"/>
  <c r="J3577" i="1"/>
  <c r="J3569" i="1"/>
  <c r="J3565" i="1"/>
  <c r="J3561" i="1"/>
  <c r="J3553" i="1"/>
  <c r="J3549" i="1"/>
  <c r="J3545" i="1"/>
  <c r="J3537" i="1"/>
  <c r="J3533" i="1"/>
  <c r="J3529" i="1"/>
  <c r="J3521" i="1"/>
  <c r="J3517" i="1"/>
  <c r="J3513" i="1"/>
  <c r="J3505" i="1"/>
  <c r="J3501" i="1"/>
  <c r="J3497" i="1"/>
  <c r="J3489" i="1"/>
  <c r="J3485" i="1"/>
  <c r="J3481" i="1"/>
  <c r="J3473" i="1"/>
  <c r="J3469" i="1"/>
  <c r="J3465" i="1"/>
  <c r="J3457" i="1"/>
  <c r="J3453" i="1"/>
  <c r="J3449" i="1"/>
  <c r="J3441" i="1"/>
  <c r="J3437" i="1"/>
  <c r="J3433" i="1"/>
  <c r="J3425" i="1"/>
  <c r="J3421" i="1"/>
  <c r="J3417" i="1"/>
  <c r="J3409" i="1"/>
  <c r="J3405" i="1"/>
  <c r="J3401" i="1"/>
  <c r="J3393" i="1"/>
  <c r="J3389" i="1"/>
  <c r="J3385" i="1"/>
  <c r="J3377" i="1"/>
  <c r="J3373" i="1"/>
  <c r="J3369" i="1"/>
  <c r="J3361" i="1"/>
  <c r="J3357" i="1"/>
  <c r="J3353" i="1"/>
  <c r="J3345" i="1"/>
  <c r="J3341" i="1"/>
  <c r="J3337" i="1"/>
  <c r="J3329" i="1"/>
  <c r="J3325" i="1"/>
  <c r="J3321" i="1"/>
  <c r="J3313" i="1"/>
  <c r="J3309" i="1"/>
  <c r="J3305" i="1"/>
  <c r="J3297" i="1"/>
  <c r="J3293" i="1"/>
  <c r="J3289" i="1"/>
  <c r="J3281" i="1"/>
  <c r="J3277" i="1"/>
  <c r="J3273" i="1"/>
  <c r="J3265" i="1"/>
  <c r="J3261" i="1"/>
  <c r="J3257" i="1"/>
  <c r="J3249" i="1"/>
  <c r="J3245" i="1"/>
  <c r="J3241" i="1"/>
  <c r="J3233" i="1"/>
  <c r="J3229" i="1"/>
  <c r="J3225" i="1"/>
  <c r="J3217" i="1"/>
  <c r="J3213" i="1"/>
  <c r="J3209" i="1"/>
  <c r="J3201" i="1"/>
  <c r="J3197" i="1"/>
  <c r="J3193" i="1"/>
  <c r="J3185" i="1"/>
  <c r="J3181" i="1"/>
  <c r="J3177" i="1"/>
  <c r="J5486" i="1"/>
  <c r="J3210" i="1"/>
  <c r="J3206" i="1"/>
  <c r="J3202" i="1"/>
  <c r="J3194" i="1"/>
  <c r="J3190" i="1"/>
  <c r="J3186" i="1"/>
  <c r="J3178" i="1"/>
  <c r="J3174" i="1"/>
  <c r="J3170" i="1"/>
  <c r="J3162" i="1"/>
  <c r="J3158" i="1"/>
  <c r="J3154" i="1"/>
  <c r="J3146" i="1"/>
  <c r="J3142" i="1"/>
  <c r="J3138" i="1"/>
  <c r="J3130" i="1"/>
  <c r="J3126" i="1"/>
  <c r="J3122" i="1"/>
  <c r="J3114" i="1"/>
  <c r="J3110" i="1"/>
  <c r="J3106" i="1"/>
  <c r="J3098" i="1"/>
  <c r="J3094" i="1"/>
  <c r="J3090" i="1"/>
  <c r="J3082" i="1"/>
  <c r="J3078" i="1"/>
  <c r="J3074" i="1"/>
  <c r="J3066" i="1"/>
  <c r="J3062" i="1"/>
  <c r="J3058" i="1"/>
  <c r="J3050" i="1"/>
  <c r="J3046" i="1"/>
  <c r="J3042" i="1"/>
  <c r="J3034" i="1"/>
  <c r="J3030" i="1"/>
  <c r="J3026" i="1"/>
  <c r="J3018" i="1"/>
  <c r="J3014" i="1"/>
  <c r="J3010" i="1"/>
  <c r="J3002" i="1"/>
  <c r="J2998" i="1"/>
  <c r="J2994" i="1"/>
  <c r="J2986" i="1"/>
  <c r="J2982" i="1"/>
  <c r="J2978" i="1"/>
  <c r="J2970" i="1"/>
  <c r="J2966" i="1"/>
  <c r="J2962" i="1"/>
  <c r="J2954" i="1"/>
  <c r="J2950" i="1"/>
  <c r="J2946" i="1"/>
  <c r="J2938" i="1"/>
  <c r="J2934" i="1"/>
  <c r="J2930" i="1"/>
  <c r="J2922" i="1"/>
  <c r="J2918" i="1"/>
  <c r="J2914" i="1"/>
  <c r="J2906" i="1"/>
  <c r="J2902" i="1"/>
  <c r="J2898" i="1"/>
  <c r="J2890" i="1"/>
  <c r="J2886" i="1"/>
  <c r="J2882" i="1"/>
  <c r="J2874" i="1"/>
  <c r="J2870" i="1"/>
  <c r="J2866" i="1"/>
  <c r="J2858" i="1"/>
  <c r="J2854" i="1"/>
  <c r="J2850" i="1"/>
  <c r="J2842" i="1"/>
  <c r="J2838" i="1"/>
  <c r="J2834" i="1"/>
  <c r="J2826" i="1"/>
  <c r="J2822" i="1"/>
  <c r="J2818" i="1"/>
  <c r="J2810" i="1"/>
  <c r="J2806" i="1"/>
  <c r="J2802" i="1"/>
  <c r="J2794" i="1"/>
  <c r="J2790" i="1"/>
  <c r="J2786" i="1"/>
  <c r="J2778" i="1"/>
  <c r="J2774" i="1"/>
  <c r="J2770" i="1"/>
  <c r="J2762" i="1"/>
  <c r="J2758" i="1"/>
  <c r="J2754" i="1"/>
  <c r="J2746" i="1"/>
  <c r="J2742" i="1"/>
  <c r="J2738" i="1"/>
  <c r="J2730" i="1"/>
  <c r="J2726" i="1"/>
  <c r="J2722" i="1"/>
  <c r="J2714" i="1"/>
  <c r="J2710" i="1"/>
  <c r="J2706" i="1"/>
  <c r="J2698" i="1"/>
  <c r="J2694" i="1"/>
  <c r="J2690" i="1"/>
  <c r="J2682" i="1"/>
  <c r="J2678" i="1"/>
  <c r="J2674" i="1"/>
  <c r="J2666" i="1"/>
  <c r="J2662" i="1"/>
  <c r="J2658" i="1"/>
  <c r="J2650" i="1"/>
  <c r="J2646" i="1"/>
  <c r="J2642" i="1"/>
  <c r="J2634" i="1"/>
  <c r="J2630" i="1"/>
  <c r="J2626" i="1"/>
  <c r="J2618" i="1"/>
  <c r="J2614" i="1"/>
  <c r="J2610" i="1"/>
  <c r="J2602" i="1"/>
  <c r="J2598" i="1"/>
  <c r="J2594" i="1"/>
  <c r="J2586" i="1"/>
  <c r="J2582" i="1"/>
  <c r="J2578" i="1"/>
  <c r="J2570" i="1"/>
  <c r="J2566" i="1"/>
  <c r="J2562" i="1"/>
  <c r="J2554" i="1"/>
  <c r="J2550" i="1"/>
  <c r="J2546" i="1"/>
  <c r="J2538" i="1"/>
  <c r="J2534" i="1"/>
  <c r="J2530" i="1"/>
  <c r="J2522" i="1"/>
  <c r="J2518" i="1"/>
  <c r="J2514" i="1"/>
  <c r="J2506" i="1"/>
  <c r="J2502" i="1"/>
  <c r="J2498" i="1"/>
  <c r="J2490" i="1"/>
  <c r="J2486" i="1"/>
  <c r="J2482" i="1"/>
  <c r="J2474" i="1"/>
  <c r="J2470" i="1"/>
  <c r="J2466" i="1"/>
  <c r="J2458" i="1"/>
  <c r="J2454" i="1"/>
  <c r="J2450" i="1"/>
  <c r="J2442" i="1"/>
  <c r="J2438" i="1"/>
  <c r="J2434" i="1"/>
  <c r="J2426" i="1"/>
  <c r="J2422" i="1"/>
  <c r="J2418" i="1"/>
  <c r="J2410" i="1"/>
  <c r="J2406" i="1"/>
  <c r="J2402" i="1"/>
  <c r="J2394" i="1"/>
  <c r="J2390" i="1"/>
  <c r="J2386" i="1"/>
  <c r="J2378" i="1"/>
  <c r="J2374" i="1"/>
  <c r="J2370" i="1"/>
  <c r="J2362" i="1"/>
  <c r="J2358" i="1"/>
  <c r="J2354" i="1"/>
  <c r="J2346" i="1"/>
  <c r="J2342" i="1"/>
  <c r="J2338" i="1"/>
  <c r="J2334" i="1"/>
  <c r="J2330" i="1"/>
  <c r="J2326" i="1"/>
  <c r="J2322" i="1"/>
  <c r="J2318" i="1"/>
  <c r="J2314" i="1"/>
  <c r="J2310" i="1"/>
  <c r="J2306" i="1"/>
  <c r="J2302" i="1"/>
  <c r="J2298" i="1"/>
  <c r="J2294" i="1"/>
  <c r="J2290" i="1"/>
  <c r="J2286" i="1"/>
  <c r="J2282" i="1"/>
  <c r="J2278" i="1"/>
  <c r="J2274" i="1"/>
  <c r="J2270" i="1"/>
  <c r="J2266" i="1"/>
  <c r="J2262" i="1"/>
  <c r="J2258" i="1"/>
  <c r="J2254" i="1"/>
  <c r="J2250" i="1"/>
  <c r="J2246" i="1"/>
  <c r="J2242" i="1"/>
  <c r="J2238" i="1"/>
  <c r="J2234" i="1"/>
  <c r="J2230" i="1"/>
  <c r="J2226" i="1"/>
  <c r="J2222" i="1"/>
  <c r="J2218" i="1"/>
  <c r="J2214" i="1"/>
  <c r="J2210" i="1"/>
  <c r="J2206" i="1"/>
  <c r="J2202" i="1"/>
  <c r="J2198" i="1"/>
  <c r="J2194" i="1"/>
  <c r="J2190" i="1"/>
  <c r="J2186" i="1"/>
  <c r="J2182" i="1"/>
  <c r="J2178" i="1"/>
  <c r="J2174" i="1"/>
  <c r="J2170" i="1"/>
  <c r="J2166" i="1"/>
  <c r="J2162" i="1"/>
  <c r="J2158" i="1"/>
  <c r="J2154" i="1"/>
  <c r="J2150" i="1"/>
  <c r="J2146" i="1"/>
  <c r="J2142" i="1"/>
  <c r="J2138" i="1"/>
  <c r="J2134" i="1"/>
  <c r="J2130" i="1"/>
  <c r="J2126" i="1"/>
  <c r="J2122" i="1"/>
  <c r="J2118" i="1"/>
  <c r="J2114" i="1"/>
  <c r="J2110" i="1"/>
  <c r="J2106" i="1"/>
  <c r="J2102" i="1"/>
  <c r="J2098" i="1"/>
  <c r="J2094" i="1"/>
  <c r="J2090" i="1"/>
  <c r="J2086" i="1"/>
  <c r="J2082" i="1"/>
  <c r="J2078" i="1"/>
  <c r="J2074" i="1"/>
  <c r="J2070" i="1"/>
  <c r="J2066" i="1"/>
  <c r="J2062" i="1"/>
  <c r="J2058" i="1"/>
  <c r="J2054" i="1"/>
  <c r="J2050" i="1"/>
  <c r="J2046" i="1"/>
  <c r="J2042" i="1"/>
  <c r="J2038" i="1"/>
  <c r="J2034" i="1"/>
  <c r="J2030" i="1"/>
  <c r="J2026" i="1"/>
  <c r="J2022" i="1"/>
  <c r="J2018" i="1"/>
  <c r="J2014" i="1"/>
  <c r="J2010" i="1"/>
  <c r="J2006" i="1"/>
  <c r="J2002" i="1"/>
  <c r="J1998" i="1"/>
  <c r="J1994" i="1"/>
  <c r="J1990" i="1"/>
  <c r="J1986" i="1"/>
  <c r="J1982" i="1"/>
  <c r="J1978" i="1"/>
  <c r="J1974" i="1"/>
  <c r="J1970" i="1"/>
  <c r="J1966" i="1"/>
  <c r="J1962" i="1"/>
  <c r="J1958" i="1"/>
  <c r="J1954" i="1"/>
  <c r="J1950" i="1"/>
  <c r="J1946" i="1"/>
  <c r="J1942" i="1"/>
  <c r="J1938" i="1"/>
  <c r="J1934" i="1"/>
  <c r="J1930" i="1"/>
  <c r="J1926" i="1"/>
  <c r="J1922" i="1"/>
  <c r="J1918" i="1"/>
  <c r="J1914" i="1"/>
  <c r="J1910" i="1"/>
  <c r="J1906" i="1"/>
  <c r="J1902" i="1"/>
  <c r="J1898" i="1"/>
  <c r="J1894" i="1"/>
  <c r="J1890" i="1"/>
  <c r="J1886" i="1"/>
  <c r="J1882" i="1"/>
  <c r="J1878" i="1"/>
  <c r="J1874" i="1"/>
  <c r="J1870" i="1"/>
  <c r="J1866" i="1"/>
  <c r="J1862" i="1"/>
  <c r="J1858" i="1"/>
  <c r="J1854" i="1"/>
  <c r="J1850" i="1"/>
  <c r="J1846" i="1"/>
  <c r="J1842" i="1"/>
  <c r="J1838" i="1"/>
  <c r="J1834" i="1"/>
  <c r="J1830" i="1"/>
  <c r="J1826" i="1"/>
  <c r="J1822" i="1"/>
  <c r="J1818" i="1"/>
  <c r="J1814" i="1"/>
  <c r="J1810" i="1"/>
  <c r="J1806" i="1"/>
  <c r="J1802" i="1"/>
  <c r="J1798" i="1"/>
  <c r="J1794" i="1"/>
  <c r="J1790" i="1"/>
  <c r="J1786" i="1"/>
  <c r="J1782" i="1"/>
  <c r="J1778" i="1"/>
  <c r="J1774" i="1"/>
  <c r="J1770" i="1"/>
  <c r="J1766" i="1"/>
  <c r="J1762" i="1"/>
  <c r="J1758" i="1"/>
  <c r="J1754" i="1"/>
  <c r="J1750" i="1"/>
  <c r="J1746" i="1"/>
  <c r="J1742" i="1"/>
  <c r="J1738" i="1"/>
  <c r="J1734" i="1"/>
  <c r="J1730" i="1"/>
  <c r="J1726" i="1"/>
  <c r="J1722" i="1"/>
  <c r="J1718" i="1"/>
  <c r="J1714" i="1"/>
  <c r="J1710" i="1"/>
  <c r="J1706" i="1"/>
  <c r="J1702" i="1"/>
  <c r="J1698" i="1"/>
  <c r="J1694" i="1"/>
  <c r="J1690" i="1"/>
  <c r="J1686" i="1"/>
  <c r="J1682" i="1"/>
  <c r="J1678" i="1"/>
  <c r="J1674" i="1"/>
  <c r="J1670" i="1"/>
  <c r="J1666" i="1"/>
  <c r="J1662" i="1"/>
  <c r="J1658" i="1"/>
  <c r="J1654" i="1"/>
  <c r="J1650" i="1"/>
  <c r="J1642" i="1"/>
  <c r="J1638" i="1"/>
  <c r="J1634" i="1"/>
  <c r="J1626" i="1"/>
  <c r="J1622" i="1"/>
  <c r="J1618" i="1"/>
  <c r="J1610" i="1"/>
  <c r="J1606" i="1"/>
  <c r="J1602" i="1"/>
  <c r="J1594" i="1"/>
  <c r="J1590" i="1"/>
  <c r="J1586" i="1"/>
  <c r="J1578" i="1"/>
  <c r="J1574" i="1"/>
  <c r="J1570" i="1"/>
  <c r="J1562" i="1"/>
  <c r="J1558" i="1"/>
  <c r="J1554" i="1"/>
  <c r="J1546" i="1"/>
  <c r="J1542" i="1"/>
  <c r="J1538" i="1"/>
  <c r="J1530" i="1"/>
  <c r="J1526" i="1"/>
  <c r="J1522" i="1"/>
  <c r="J1514" i="1"/>
  <c r="J1510" i="1"/>
  <c r="J1506" i="1"/>
  <c r="J1498" i="1"/>
  <c r="J1494" i="1"/>
  <c r="J1490" i="1"/>
  <c r="J1482" i="1"/>
  <c r="J1478" i="1"/>
  <c r="J1474" i="1"/>
  <c r="J1466" i="1"/>
  <c r="J1462" i="1"/>
  <c r="J1458" i="1"/>
  <c r="J1450" i="1"/>
  <c r="J1446" i="1"/>
  <c r="J1442" i="1"/>
  <c r="J1434" i="1"/>
  <c r="J1430" i="1"/>
  <c r="J1426" i="1"/>
  <c r="J1418" i="1"/>
  <c r="J1414" i="1"/>
  <c r="J1410" i="1"/>
  <c r="J1402" i="1"/>
  <c r="J1398" i="1"/>
  <c r="J1394" i="1"/>
  <c r="J1386" i="1"/>
  <c r="J1382" i="1"/>
  <c r="J1378" i="1"/>
  <c r="J1370" i="1"/>
  <c r="J1366" i="1"/>
  <c r="J1362" i="1"/>
  <c r="J1354" i="1"/>
  <c r="J1350" i="1"/>
  <c r="J1346" i="1"/>
  <c r="J1338" i="1"/>
  <c r="J1334" i="1"/>
  <c r="J1330" i="1"/>
  <c r="J1322" i="1"/>
  <c r="J1318" i="1"/>
  <c r="J1314" i="1"/>
  <c r="J1306" i="1"/>
  <c r="J1302" i="1"/>
  <c r="J1298" i="1"/>
  <c r="J1290" i="1"/>
  <c r="J1286" i="1"/>
  <c r="J1282" i="1"/>
  <c r="J1274" i="1"/>
  <c r="J1270" i="1"/>
  <c r="J1266" i="1"/>
  <c r="J1258" i="1"/>
  <c r="J1254" i="1"/>
  <c r="J1250" i="1"/>
  <c r="J1242" i="1"/>
  <c r="J1238" i="1"/>
  <c r="J1234" i="1"/>
  <c r="J1226" i="1"/>
  <c r="J1222" i="1"/>
  <c r="J1218" i="1"/>
  <c r="J1210" i="1"/>
  <c r="J1206" i="1"/>
  <c r="J1202" i="1"/>
  <c r="J1194" i="1"/>
  <c r="J1190" i="1"/>
  <c r="J1186" i="1"/>
  <c r="J1178" i="1"/>
  <c r="J1174" i="1"/>
  <c r="J1170" i="1"/>
  <c r="J1162" i="1"/>
  <c r="J1158" i="1"/>
  <c r="J1154" i="1"/>
  <c r="J1146" i="1"/>
  <c r="J1142" i="1"/>
  <c r="J1138" i="1"/>
  <c r="J1130" i="1"/>
  <c r="J1126" i="1"/>
  <c r="J1122" i="1"/>
  <c r="J1114" i="1"/>
  <c r="J1110" i="1"/>
  <c r="J1106" i="1"/>
  <c r="J1098" i="1"/>
  <c r="J1094" i="1"/>
  <c r="J1090" i="1"/>
  <c r="J1082" i="1"/>
  <c r="J1078" i="1"/>
  <c r="J1074" i="1"/>
  <c r="J1062" i="1"/>
  <c r="J1058" i="1"/>
  <c r="J1054" i="1"/>
  <c r="J1046" i="1"/>
  <c r="J1042" i="1"/>
  <c r="J1038" i="1"/>
  <c r="J1030" i="1"/>
  <c r="J1026" i="1"/>
  <c r="J1022" i="1"/>
  <c r="J1014" i="1"/>
  <c r="J1010" i="1"/>
  <c r="J1006" i="1"/>
  <c r="J998" i="1"/>
  <c r="J994" i="1"/>
  <c r="J990" i="1"/>
  <c r="J982" i="1"/>
  <c r="J978" i="1"/>
  <c r="J974" i="1"/>
  <c r="J966" i="1"/>
  <c r="J962" i="1"/>
  <c r="J958" i="1"/>
  <c r="J950" i="1"/>
  <c r="J946" i="1"/>
  <c r="J942" i="1"/>
  <c r="J934" i="1"/>
  <c r="J930" i="1"/>
  <c r="J926" i="1"/>
  <c r="J918" i="1"/>
  <c r="J914" i="1"/>
  <c r="J910" i="1"/>
  <c r="J902" i="1"/>
  <c r="J898" i="1"/>
  <c r="J894" i="1"/>
  <c r="J886" i="1"/>
  <c r="J882" i="1"/>
  <c r="J878" i="1"/>
  <c r="J870" i="1"/>
  <c r="J866" i="1"/>
  <c r="J862" i="1"/>
  <c r="J854" i="1"/>
  <c r="J850" i="1"/>
  <c r="J846" i="1"/>
  <c r="J838" i="1"/>
  <c r="J834" i="1"/>
  <c r="J830" i="1"/>
  <c r="J822" i="1"/>
  <c r="J818" i="1"/>
  <c r="J814" i="1"/>
  <c r="J806" i="1"/>
  <c r="J802" i="1"/>
  <c r="J798" i="1"/>
  <c r="J790" i="1"/>
  <c r="J786" i="1"/>
  <c r="J782" i="1"/>
  <c r="J774" i="1"/>
  <c r="J770" i="1"/>
  <c r="J766" i="1"/>
  <c r="J758" i="1"/>
  <c r="J754" i="1"/>
  <c r="J750" i="1"/>
  <c r="J742" i="1"/>
  <c r="J738" i="1"/>
  <c r="J734" i="1"/>
  <c r="J726" i="1"/>
  <c r="J722" i="1"/>
  <c r="J718" i="1"/>
  <c r="J710" i="1"/>
  <c r="J706" i="1"/>
  <c r="J702" i="1"/>
  <c r="J694" i="1"/>
  <c r="J690" i="1"/>
  <c r="J686" i="1"/>
  <c r="J678" i="1"/>
  <c r="J674" i="1"/>
  <c r="J670" i="1"/>
  <c r="J662" i="1"/>
  <c r="J658" i="1"/>
  <c r="J654" i="1"/>
  <c r="J646" i="1"/>
  <c r="J642" i="1"/>
  <c r="J638" i="1"/>
  <c r="J634" i="1"/>
  <c r="J630" i="1"/>
  <c r="J622" i="1"/>
  <c r="J618" i="1"/>
  <c r="J614" i="1"/>
  <c r="J606" i="1"/>
  <c r="J602" i="1"/>
  <c r="J598" i="1"/>
  <c r="J590" i="1"/>
  <c r="J586" i="1"/>
  <c r="J582" i="1"/>
  <c r="J574" i="1"/>
  <c r="J570" i="1"/>
  <c r="J566" i="1"/>
  <c r="J558" i="1"/>
  <c r="J554" i="1"/>
  <c r="J550" i="1"/>
  <c r="J542" i="1"/>
  <c r="J538" i="1"/>
  <c r="J534" i="1"/>
  <c r="J526" i="1"/>
  <c r="J522" i="1"/>
  <c r="J518" i="1"/>
  <c r="J510" i="1"/>
  <c r="J506" i="1"/>
  <c r="J502" i="1"/>
  <c r="J494" i="1"/>
  <c r="J490" i="1"/>
  <c r="J486" i="1"/>
  <c r="J478" i="1"/>
  <c r="J474" i="1"/>
  <c r="J470" i="1"/>
  <c r="J462" i="1"/>
  <c r="J458" i="1"/>
  <c r="J454" i="1"/>
  <c r="J446" i="1"/>
  <c r="J442" i="1"/>
  <c r="J438" i="1"/>
  <c r="J430" i="1"/>
  <c r="J426" i="1"/>
  <c r="J422" i="1"/>
  <c r="J414" i="1"/>
  <c r="J410" i="1"/>
  <c r="J406" i="1"/>
  <c r="J398" i="1"/>
  <c r="J394" i="1"/>
  <c r="J390" i="1"/>
  <c r="J382" i="1"/>
  <c r="J378" i="1"/>
  <c r="J374" i="1"/>
  <c r="J366" i="1"/>
  <c r="J362" i="1"/>
  <c r="J358" i="1"/>
  <c r="J350" i="1"/>
  <c r="J346" i="1"/>
  <c r="J342" i="1"/>
  <c r="J338" i="1"/>
  <c r="J334" i="1"/>
  <c r="J326" i="1"/>
  <c r="J322" i="1"/>
  <c r="J318" i="1"/>
  <c r="J310" i="1"/>
  <c r="J306" i="1"/>
  <c r="J302" i="1"/>
  <c r="J294" i="1"/>
  <c r="J290" i="1"/>
  <c r="J286" i="1"/>
  <c r="J278" i="1"/>
  <c r="J274" i="1"/>
  <c r="J270" i="1"/>
  <c r="J262" i="1"/>
  <c r="J258" i="1"/>
  <c r="J254" i="1"/>
  <c r="J242" i="1"/>
  <c r="J238" i="1"/>
  <c r="J226" i="1"/>
  <c r="J222" i="1"/>
  <c r="J210" i="1"/>
  <c r="J206" i="1"/>
  <c r="J194" i="1"/>
  <c r="J190" i="1"/>
  <c r="J178" i="1"/>
  <c r="J174" i="1"/>
  <c r="J162" i="1"/>
  <c r="J158" i="1"/>
  <c r="J146" i="1"/>
  <c r="J142" i="1"/>
  <c r="J130" i="1"/>
  <c r="J126" i="1"/>
  <c r="J114" i="1"/>
  <c r="J110" i="1"/>
  <c r="J98" i="1"/>
  <c r="J94" i="1"/>
  <c r="J82" i="1"/>
  <c r="J78" i="1"/>
  <c r="J66" i="1"/>
  <c r="J62" i="1"/>
  <c r="J50" i="1"/>
  <c r="J46" i="1"/>
  <c r="J34" i="1"/>
  <c r="J30" i="1"/>
  <c r="J18" i="1"/>
  <c r="J14" i="1"/>
  <c r="J2" i="1"/>
  <c r="J3169" i="1"/>
  <c r="J3165" i="1"/>
  <c r="J3161" i="1"/>
  <c r="J3153" i="1"/>
  <c r="J3149" i="1"/>
  <c r="J3145" i="1"/>
  <c r="J3137" i="1"/>
  <c r="J3133" i="1"/>
  <c r="J3129" i="1"/>
  <c r="J3121" i="1"/>
  <c r="J3117" i="1"/>
  <c r="J3113" i="1"/>
  <c r="J3105" i="1"/>
  <c r="J3101" i="1"/>
  <c r="J3097" i="1"/>
  <c r="J3089" i="1"/>
  <c r="J3085" i="1"/>
  <c r="J3081" i="1"/>
  <c r="J3073" i="1"/>
  <c r="J3069" i="1"/>
  <c r="J3065" i="1"/>
  <c r="J3057" i="1"/>
  <c r="J3053" i="1"/>
  <c r="J3049" i="1"/>
  <c r="J3041" i="1"/>
  <c r="J3037" i="1"/>
  <c r="J3033" i="1"/>
  <c r="J3025" i="1"/>
  <c r="J3021" i="1"/>
  <c r="J3017" i="1"/>
  <c r="J3009" i="1"/>
  <c r="J3005" i="1"/>
  <c r="J3001" i="1"/>
  <c r="J2993" i="1"/>
  <c r="J2989" i="1"/>
  <c r="J2985" i="1"/>
  <c r="J2977" i="1"/>
  <c r="J2973" i="1"/>
  <c r="J2969" i="1"/>
  <c r="J2961" i="1"/>
  <c r="J2957" i="1"/>
  <c r="J2953" i="1"/>
  <c r="J2945" i="1"/>
  <c r="J2941" i="1"/>
  <c r="J2937" i="1"/>
  <c r="J2929" i="1"/>
  <c r="J2925" i="1"/>
  <c r="J2921" i="1"/>
  <c r="J2913" i="1"/>
  <c r="J2909" i="1"/>
  <c r="J2905" i="1"/>
  <c r="J2897" i="1"/>
  <c r="J2893" i="1"/>
  <c r="J2889" i="1"/>
  <c r="J2881" i="1"/>
  <c r="J2877" i="1"/>
  <c r="J2873" i="1"/>
  <c r="J2865" i="1"/>
  <c r="J2861" i="1"/>
  <c r="J2857" i="1"/>
  <c r="J2849" i="1"/>
  <c r="J2845" i="1"/>
  <c r="J2841" i="1"/>
  <c r="J2833" i="1"/>
  <c r="J2829" i="1"/>
  <c r="J2825" i="1"/>
  <c r="J2817" i="1"/>
  <c r="J2813" i="1"/>
  <c r="J2809" i="1"/>
  <c r="J2801" i="1"/>
  <c r="J2797" i="1"/>
  <c r="J2793" i="1"/>
  <c r="J2785" i="1"/>
  <c r="J2781" i="1"/>
  <c r="J2777" i="1"/>
  <c r="J2769" i="1"/>
  <c r="J2765" i="1"/>
  <c r="J2761" i="1"/>
  <c r="J2753" i="1"/>
  <c r="J2749" i="1"/>
  <c r="J2745" i="1"/>
  <c r="J2737" i="1"/>
  <c r="J2733" i="1"/>
  <c r="J2729" i="1"/>
  <c r="J2721" i="1"/>
  <c r="J2717" i="1"/>
  <c r="J2713" i="1"/>
  <c r="J2705" i="1"/>
  <c r="J2701" i="1"/>
  <c r="J2697" i="1"/>
  <c r="J2689" i="1"/>
  <c r="J2685" i="1"/>
  <c r="J2681" i="1"/>
  <c r="J2673" i="1"/>
  <c r="J2669" i="1"/>
  <c r="J2665" i="1"/>
  <c r="J2657" i="1"/>
  <c r="J2653" i="1"/>
  <c r="J2649" i="1"/>
  <c r="J2641" i="1"/>
  <c r="J2637" i="1"/>
  <c r="J2633" i="1"/>
  <c r="J2625" i="1"/>
  <c r="J2621" i="1"/>
  <c r="J2617" i="1"/>
  <c r="J2609" i="1"/>
  <c r="J2605" i="1"/>
  <c r="J2601" i="1"/>
  <c r="J2593" i="1"/>
  <c r="J2589" i="1"/>
  <c r="J2585" i="1"/>
  <c r="J2577" i="1"/>
  <c r="J2573" i="1"/>
  <c r="J2569" i="1"/>
  <c r="J2561" i="1"/>
  <c r="J2557" i="1"/>
  <c r="J2553" i="1"/>
  <c r="J2545" i="1"/>
  <c r="J2541" i="1"/>
  <c r="J2537" i="1"/>
  <c r="J2529" i="1"/>
  <c r="J2525" i="1"/>
  <c r="J2521" i="1"/>
  <c r="J2513" i="1"/>
  <c r="J2509" i="1"/>
  <c r="J2505" i="1"/>
  <c r="J2497" i="1"/>
  <c r="J2493" i="1"/>
  <c r="J2489" i="1"/>
  <c r="J2481" i="1"/>
  <c r="J2477" i="1"/>
  <c r="J2473" i="1"/>
  <c r="J2465" i="1"/>
  <c r="J2461" i="1"/>
  <c r="J2457" i="1"/>
  <c r="J2449" i="1"/>
  <c r="J2445" i="1"/>
  <c r="J2441" i="1"/>
  <c r="J2433" i="1"/>
  <c r="J2429" i="1"/>
  <c r="J2425" i="1"/>
  <c r="J2417" i="1"/>
  <c r="J2413" i="1"/>
  <c r="J2409" i="1"/>
  <c r="J2401" i="1"/>
  <c r="J2397" i="1"/>
  <c r="J2393" i="1"/>
  <c r="J2385" i="1"/>
  <c r="J2381" i="1"/>
  <c r="J2377" i="1"/>
  <c r="J2369" i="1"/>
  <c r="J2365" i="1"/>
  <c r="J2361" i="1"/>
  <c r="J2353" i="1"/>
  <c r="J2349" i="1"/>
  <c r="J2345" i="1"/>
  <c r="J2337" i="1"/>
  <c r="J2333" i="1"/>
  <c r="J2329" i="1"/>
  <c r="J2321" i="1"/>
  <c r="J2317" i="1"/>
  <c r="J2313" i="1"/>
  <c r="J2305" i="1"/>
  <c r="J2301" i="1"/>
  <c r="J2297" i="1"/>
  <c r="J2289" i="1"/>
  <c r="J2285" i="1"/>
  <c r="J2281" i="1"/>
  <c r="J2273" i="1"/>
  <c r="J2269" i="1"/>
  <c r="J2265" i="1"/>
  <c r="J2257" i="1"/>
  <c r="J2253" i="1"/>
  <c r="J2249" i="1"/>
  <c r="J2241" i="1"/>
  <c r="J2237" i="1"/>
  <c r="J2233" i="1"/>
  <c r="J2225" i="1"/>
  <c r="J2221" i="1"/>
  <c r="J2217" i="1"/>
  <c r="J2209" i="1"/>
  <c r="J2205" i="1"/>
  <c r="J2201" i="1"/>
  <c r="J2193" i="1"/>
  <c r="J2189" i="1"/>
  <c r="J2185" i="1"/>
  <c r="J2177" i="1"/>
  <c r="J2173" i="1"/>
  <c r="J2169" i="1"/>
  <c r="J2161" i="1"/>
  <c r="J2157" i="1"/>
  <c r="J2153" i="1"/>
  <c r="J2145" i="1"/>
  <c r="J2141" i="1"/>
  <c r="J2137" i="1"/>
  <c r="J2129" i="1"/>
  <c r="J2125" i="1"/>
  <c r="J2121" i="1"/>
  <c r="J2113" i="1"/>
  <c r="J2109" i="1"/>
  <c r="J2105" i="1"/>
  <c r="J2097" i="1"/>
  <c r="J2093" i="1"/>
  <c r="J2089" i="1"/>
  <c r="J2081" i="1"/>
  <c r="J2077" i="1"/>
  <c r="J2073" i="1"/>
  <c r="J2065" i="1"/>
  <c r="J2061" i="1"/>
  <c r="J2057" i="1"/>
  <c r="J2049" i="1"/>
  <c r="J2045" i="1"/>
  <c r="J2041" i="1"/>
  <c r="J2033" i="1"/>
  <c r="J2029" i="1"/>
  <c r="J2025" i="1"/>
  <c r="J2017" i="1"/>
  <c r="J2013" i="1"/>
  <c r="J2009" i="1"/>
  <c r="J2001" i="1"/>
  <c r="J1997" i="1"/>
  <c r="J1993" i="1"/>
  <c r="J1985" i="1"/>
  <c r="J1981" i="1"/>
  <c r="J1977" i="1"/>
  <c r="J1969" i="1"/>
  <c r="J1965" i="1"/>
  <c r="J1961" i="1"/>
  <c r="J1953" i="1"/>
  <c r="J1949" i="1"/>
  <c r="J1945" i="1"/>
  <c r="J1937" i="1"/>
  <c r="J1933" i="1"/>
  <c r="J1929" i="1"/>
  <c r="J1921" i="1"/>
  <c r="J1917" i="1"/>
  <c r="J1913" i="1"/>
  <c r="J1905" i="1"/>
  <c r="J1901" i="1"/>
  <c r="J1897" i="1"/>
  <c r="J1889" i="1"/>
  <c r="J1885" i="1"/>
  <c r="J1881" i="1"/>
  <c r="J1873" i="1"/>
  <c r="J1869" i="1"/>
  <c r="J1865" i="1"/>
  <c r="J1857" i="1"/>
  <c r="J1853" i="1"/>
  <c r="J1849" i="1"/>
  <c r="J1841" i="1"/>
  <c r="J1837" i="1"/>
  <c r="J1833" i="1"/>
  <c r="J1825" i="1"/>
  <c r="J1821" i="1"/>
  <c r="J1817" i="1"/>
  <c r="J1809" i="1"/>
  <c r="J1805" i="1"/>
  <c r="J1801" i="1"/>
  <c r="J1793" i="1"/>
  <c r="J1789" i="1"/>
  <c r="J1785" i="1"/>
  <c r="J1777" i="1"/>
  <c r="J1773" i="1"/>
  <c r="J1769" i="1"/>
  <c r="J1761" i="1"/>
  <c r="J1757" i="1"/>
  <c r="J1753" i="1"/>
  <c r="J1745" i="1"/>
  <c r="J1741" i="1"/>
  <c r="J1737" i="1"/>
  <c r="J1729" i="1"/>
  <c r="J1725" i="1"/>
  <c r="J1721" i="1"/>
  <c r="J1713" i="1"/>
  <c r="J1709" i="1"/>
  <c r="J1705" i="1"/>
  <c r="J1697" i="1"/>
  <c r="J1693" i="1"/>
  <c r="J1689" i="1"/>
  <c r="J1681" i="1"/>
  <c r="J1677" i="1"/>
  <c r="J1673" i="1"/>
  <c r="J1665" i="1"/>
  <c r="J1661" i="1"/>
  <c r="J1657" i="1"/>
  <c r="J1649" i="1"/>
  <c r="J1645" i="1"/>
  <c r="J1641" i="1"/>
  <c r="J1633" i="1"/>
  <c r="J1629" i="1"/>
  <c r="J1625" i="1"/>
  <c r="J1617" i="1"/>
  <c r="J1613" i="1"/>
  <c r="J1609" i="1"/>
  <c r="J1601" i="1"/>
  <c r="J1597" i="1"/>
  <c r="J1593" i="1"/>
  <c r="J1585" i="1"/>
  <c r="J1581" i="1"/>
  <c r="J1577" i="1"/>
  <c r="J1569" i="1"/>
  <c r="J1565" i="1"/>
  <c r="J1561" i="1"/>
  <c r="J1553" i="1"/>
  <c r="J1549" i="1"/>
  <c r="J1545" i="1"/>
  <c r="J1537" i="1"/>
  <c r="J1533" i="1"/>
  <c r="J1529" i="1"/>
  <c r="J1521" i="1"/>
  <c r="J1517" i="1"/>
  <c r="J1513" i="1"/>
  <c r="J1505" i="1"/>
  <c r="J1501" i="1"/>
  <c r="J1497" i="1"/>
  <c r="J1489" i="1"/>
  <c r="J1485" i="1"/>
  <c r="J1481" i="1"/>
  <c r="J1473" i="1"/>
  <c r="J1469" i="1"/>
  <c r="J1465" i="1"/>
  <c r="J1457" i="1"/>
  <c r="J1453" i="1"/>
  <c r="J1449" i="1"/>
  <c r="J1441" i="1"/>
  <c r="J1437" i="1"/>
  <c r="J1433" i="1"/>
  <c r="J1425" i="1"/>
  <c r="J1421" i="1"/>
  <c r="J1417" i="1"/>
  <c r="J1409" i="1"/>
  <c r="J1405" i="1"/>
  <c r="J1401" i="1"/>
  <c r="J1393" i="1"/>
  <c r="J1389" i="1"/>
  <c r="J1385" i="1"/>
  <c r="J1377" i="1"/>
  <c r="J1373" i="1"/>
  <c r="J1369" i="1"/>
  <c r="J1361" i="1"/>
  <c r="J1357" i="1"/>
  <c r="J1353" i="1"/>
  <c r="J1345" i="1"/>
  <c r="J1341" i="1"/>
  <c r="J1337" i="1"/>
  <c r="J1329" i="1"/>
  <c r="J1325" i="1"/>
  <c r="J1321" i="1"/>
  <c r="J1313" i="1"/>
  <c r="J1309" i="1"/>
  <c r="J1305" i="1"/>
  <c r="J1297" i="1"/>
  <c r="J1293" i="1"/>
  <c r="J1289" i="1"/>
  <c r="J1281" i="1"/>
  <c r="J1277" i="1"/>
  <c r="J1273" i="1"/>
  <c r="J1265" i="1"/>
  <c r="J1261" i="1"/>
  <c r="J1257" i="1"/>
  <c r="J1249" i="1"/>
  <c r="J1245" i="1"/>
  <c r="J1241" i="1"/>
  <c r="J1233" i="1"/>
  <c r="J1229" i="1"/>
  <c r="J1225" i="1"/>
  <c r="J1217" i="1"/>
  <c r="J1213" i="1"/>
  <c r="J1209" i="1"/>
  <c r="J1201" i="1"/>
  <c r="J1197" i="1"/>
  <c r="J1193" i="1"/>
  <c r="J1185" i="1"/>
  <c r="J1181" i="1"/>
  <c r="J1177" i="1"/>
  <c r="J1169" i="1"/>
  <c r="J1165" i="1"/>
  <c r="J1161" i="1"/>
  <c r="J1153" i="1"/>
  <c r="J1149" i="1"/>
  <c r="J1145" i="1"/>
  <c r="J1137" i="1"/>
  <c r="J1133" i="1"/>
  <c r="J1129" i="1"/>
  <c r="J1125" i="1"/>
  <c r="J1117" i="1"/>
  <c r="J1113" i="1"/>
  <c r="J1109" i="1"/>
  <c r="J1101" i="1"/>
  <c r="J1097" i="1"/>
  <c r="J1093" i="1"/>
  <c r="J1085" i="1"/>
  <c r="J1081" i="1"/>
  <c r="J1077" i="1"/>
  <c r="J1069" i="1"/>
  <c r="J1065" i="1"/>
  <c r="J1061" i="1"/>
  <c r="J1053" i="1"/>
  <c r="J1049" i="1"/>
  <c r="J1045" i="1"/>
  <c r="J1037" i="1"/>
  <c r="J1033" i="1"/>
  <c r="J1029" i="1"/>
  <c r="J1021" i="1"/>
  <c r="J1017" i="1"/>
  <c r="J1013" i="1"/>
  <c r="J1005" i="1"/>
  <c r="J1001" i="1"/>
  <c r="J997" i="1"/>
  <c r="J989" i="1"/>
  <c r="J985" i="1"/>
  <c r="J981" i="1"/>
  <c r="J973" i="1"/>
  <c r="J969" i="1"/>
  <c r="J965" i="1"/>
  <c r="J957" i="1"/>
  <c r="J953" i="1"/>
  <c r="J949" i="1"/>
  <c r="J941" i="1"/>
  <c r="J937" i="1"/>
  <c r="J933" i="1"/>
  <c r="J925" i="1"/>
  <c r="J921" i="1"/>
  <c r="J917" i="1"/>
  <c r="J909" i="1"/>
  <c r="J905" i="1"/>
  <c r="J901" i="1"/>
  <c r="J893" i="1"/>
  <c r="J889" i="1"/>
  <c r="J885" i="1"/>
  <c r="J877" i="1"/>
  <c r="J873" i="1"/>
  <c r="J869" i="1"/>
  <c r="J861" i="1"/>
  <c r="J857" i="1"/>
  <c r="J853" i="1"/>
  <c r="J845" i="1"/>
  <c r="J841" i="1"/>
  <c r="J837" i="1"/>
  <c r="J829" i="1"/>
  <c r="J825" i="1"/>
  <c r="J821" i="1"/>
  <c r="J813" i="1"/>
  <c r="J809" i="1"/>
  <c r="J805" i="1"/>
  <c r="J797" i="1"/>
  <c r="J793" i="1"/>
  <c r="J789" i="1"/>
  <c r="J781" i="1"/>
  <c r="J777" i="1"/>
  <c r="J773" i="1"/>
  <c r="J765" i="1"/>
  <c r="J761" i="1"/>
  <c r="J757" i="1"/>
  <c r="J749" i="1"/>
  <c r="J745" i="1"/>
  <c r="J741" i="1"/>
  <c r="J733" i="1"/>
  <c r="J729" i="1"/>
  <c r="J725" i="1"/>
  <c r="J717" i="1"/>
  <c r="J713" i="1"/>
  <c r="J709" i="1"/>
  <c r="J701" i="1"/>
  <c r="J697" i="1"/>
  <c r="J693" i="1"/>
  <c r="J685" i="1"/>
  <c r="J681" i="1"/>
  <c r="J677" i="1"/>
  <c r="J669" i="1"/>
  <c r="J665" i="1"/>
  <c r="J661" i="1"/>
  <c r="J653" i="1"/>
  <c r="J649" i="1"/>
  <c r="J645" i="1"/>
  <c r="J637" i="1"/>
  <c r="J633" i="1"/>
  <c r="J629" i="1"/>
  <c r="J621" i="1"/>
  <c r="J617" i="1"/>
  <c r="J613" i="1"/>
  <c r="J605" i="1"/>
  <c r="J601" i="1"/>
  <c r="J597" i="1"/>
  <c r="J589" i="1"/>
  <c r="J585" i="1"/>
  <c r="J581" i="1"/>
  <c r="J573" i="1"/>
  <c r="J569" i="1"/>
  <c r="J565" i="1"/>
  <c r="J557" i="1"/>
  <c r="J553" i="1"/>
  <c r="J549" i="1"/>
  <c r="J541" i="1"/>
  <c r="J537" i="1"/>
  <c r="J533" i="1"/>
  <c r="J525" i="1"/>
  <c r="J521" i="1"/>
  <c r="J517" i="1"/>
  <c r="J509" i="1"/>
  <c r="J505" i="1"/>
  <c r="J501" i="1"/>
  <c r="J493" i="1"/>
  <c r="J489" i="1"/>
  <c r="J485" i="1"/>
  <c r="J477" i="1"/>
  <c r="J473" i="1"/>
  <c r="J469" i="1"/>
  <c r="J461" i="1"/>
  <c r="J457" i="1"/>
  <c r="J453" i="1"/>
  <c r="J449" i="1"/>
  <c r="J445" i="1"/>
  <c r="J441" i="1"/>
  <c r="J437" i="1"/>
  <c r="J433" i="1"/>
  <c r="J429" i="1"/>
  <c r="J425" i="1"/>
  <c r="J421" i="1"/>
  <c r="J417" i="1"/>
  <c r="J413" i="1"/>
  <c r="J409" i="1"/>
  <c r="J405" i="1"/>
  <c r="J401" i="1"/>
  <c r="J397" i="1"/>
  <c r="J393" i="1"/>
  <c r="J389" i="1"/>
  <c r="J385" i="1"/>
  <c r="J381" i="1"/>
  <c r="J377" i="1"/>
  <c r="J373" i="1"/>
  <c r="J369" i="1"/>
  <c r="J365" i="1"/>
  <c r="J361" i="1"/>
  <c r="J357" i="1"/>
  <c r="J353" i="1"/>
  <c r="J349" i="1"/>
  <c r="J345" i="1"/>
  <c r="J341" i="1"/>
  <c r="J337" i="1"/>
  <c r="J333" i="1"/>
  <c r="J329" i="1"/>
  <c r="J325" i="1"/>
  <c r="J321" i="1"/>
  <c r="J317" i="1"/>
  <c r="J313" i="1"/>
  <c r="J309" i="1"/>
  <c r="J305" i="1"/>
  <c r="J301" i="1"/>
  <c r="J297" i="1"/>
  <c r="J293" i="1"/>
  <c r="J289" i="1"/>
  <c r="J285" i="1"/>
  <c r="J281" i="1"/>
  <c r="J277" i="1"/>
  <c r="J273" i="1"/>
  <c r="J269" i="1"/>
  <c r="J265" i="1"/>
  <c r="J261" i="1"/>
  <c r="J257" i="1"/>
  <c r="J253" i="1"/>
  <c r="J249" i="1"/>
  <c r="J245" i="1"/>
  <c r="J241" i="1"/>
  <c r="J237" i="1"/>
  <c r="J233" i="1"/>
  <c r="J229" i="1"/>
  <c r="J225" i="1"/>
  <c r="J221" i="1"/>
  <c r="J217" i="1"/>
  <c r="J213" i="1"/>
  <c r="J209" i="1"/>
  <c r="J205" i="1"/>
  <c r="J201" i="1"/>
  <c r="J197" i="1"/>
  <c r="J193" i="1"/>
  <c r="J189" i="1"/>
  <c r="J185" i="1"/>
  <c r="J181" i="1"/>
  <c r="J177" i="1"/>
  <c r="J173" i="1"/>
  <c r="J169" i="1"/>
  <c r="J165" i="1"/>
  <c r="J161" i="1"/>
  <c r="J157" i="1"/>
  <c r="J153" i="1"/>
  <c r="J149" i="1"/>
  <c r="J145" i="1"/>
  <c r="J141" i="1"/>
  <c r="J137" i="1"/>
  <c r="J133" i="1"/>
  <c r="J129" i="1"/>
  <c r="J125" i="1"/>
  <c r="J121" i="1"/>
  <c r="J117" i="1"/>
  <c r="J113" i="1"/>
  <c r="J109" i="1"/>
  <c r="J105" i="1"/>
  <c r="J101" i="1"/>
  <c r="J93" i="1"/>
  <c r="J89" i="1"/>
  <c r="J85" i="1"/>
  <c r="J77" i="1"/>
  <c r="J73" i="1"/>
  <c r="J69" i="1"/>
  <c r="J61" i="1"/>
  <c r="J57" i="1"/>
  <c r="J53" i="1"/>
  <c r="J45" i="1"/>
  <c r="J41" i="1"/>
  <c r="J37" i="1"/>
  <c r="J29" i="1"/>
  <c r="J25" i="1"/>
  <c r="J21" i="1"/>
  <c r="J13" i="1"/>
  <c r="J9" i="1"/>
  <c r="J5" i="1"/>
  <c r="J3092" i="1"/>
  <c r="J3088" i="1"/>
  <c r="J3084" i="1"/>
  <c r="J3076" i="1"/>
  <c r="J3072" i="1"/>
  <c r="J3068" i="1"/>
  <c r="J3060" i="1"/>
  <c r="J3056" i="1"/>
  <c r="J3052" i="1"/>
  <c r="J3044" i="1"/>
  <c r="J3040" i="1"/>
  <c r="J3036" i="1"/>
  <c r="J3028" i="1"/>
  <c r="J3024" i="1"/>
  <c r="J3020" i="1"/>
  <c r="J3012" i="1"/>
  <c r="J3008" i="1"/>
  <c r="J3004" i="1"/>
  <c r="J2996" i="1"/>
  <c r="J2992" i="1"/>
  <c r="J2988" i="1"/>
  <c r="J2980" i="1"/>
  <c r="J2976" i="1"/>
  <c r="J2972" i="1"/>
  <c r="J2964" i="1"/>
  <c r="J2960" i="1"/>
  <c r="J2956" i="1"/>
  <c r="J2948" i="1"/>
  <c r="J2944" i="1"/>
  <c r="J2940" i="1"/>
  <c r="J2932" i="1"/>
  <c r="J2928" i="1"/>
  <c r="J2924" i="1"/>
  <c r="J2916" i="1"/>
  <c r="J2912" i="1"/>
  <c r="J2908" i="1"/>
  <c r="J2900" i="1"/>
  <c r="J2896" i="1"/>
  <c r="J2892" i="1"/>
  <c r="J2884" i="1"/>
  <c r="J2880" i="1"/>
  <c r="J2876" i="1"/>
  <c r="J2868" i="1"/>
  <c r="J2864" i="1"/>
  <c r="J2860" i="1"/>
  <c r="J2852" i="1"/>
  <c r="J2848" i="1"/>
  <c r="J2844" i="1"/>
  <c r="J2840" i="1"/>
  <c r="J2836" i="1"/>
  <c r="J2828" i="1"/>
  <c r="J2824" i="1"/>
  <c r="J2820" i="1"/>
  <c r="J2812" i="1"/>
  <c r="J2808" i="1"/>
  <c r="J2804" i="1"/>
  <c r="J2796" i="1"/>
  <c r="J2792" i="1"/>
  <c r="J2788" i="1"/>
  <c r="J2780" i="1"/>
  <c r="J2776" i="1"/>
  <c r="J2772" i="1"/>
  <c r="J2764" i="1"/>
  <c r="J2760" i="1"/>
  <c r="J2756" i="1"/>
  <c r="J2748" i="1"/>
  <c r="J2744" i="1"/>
  <c r="J2740" i="1"/>
  <c r="J2732" i="1"/>
  <c r="J2728" i="1"/>
  <c r="J2724" i="1"/>
  <c r="J2716" i="1"/>
  <c r="J2712" i="1"/>
  <c r="J2708" i="1"/>
  <c r="J2700" i="1"/>
  <c r="J2696" i="1"/>
  <c r="J2692" i="1"/>
  <c r="J2684" i="1"/>
  <c r="J2680" i="1"/>
  <c r="J2676" i="1"/>
  <c r="J2668" i="1"/>
  <c r="J2664" i="1"/>
  <c r="J2660" i="1"/>
  <c r="J2652" i="1"/>
  <c r="J2648" i="1"/>
  <c r="J2644" i="1"/>
  <c r="J2636" i="1"/>
  <c r="J2632" i="1"/>
  <c r="J2628" i="1"/>
  <c r="J2620" i="1"/>
  <c r="J2616" i="1"/>
  <c r="J2612" i="1"/>
  <c r="J2604" i="1"/>
  <c r="J2600" i="1"/>
  <c r="J2596" i="1"/>
  <c r="J2588" i="1"/>
  <c r="J2584" i="1"/>
  <c r="J2580" i="1"/>
  <c r="J2572" i="1"/>
  <c r="J2568" i="1"/>
  <c r="J2564" i="1"/>
  <c r="J2556" i="1"/>
  <c r="J2552" i="1"/>
  <c r="J2548" i="1"/>
  <c r="J2540" i="1"/>
  <c r="J2536" i="1"/>
  <c r="J2532" i="1"/>
  <c r="J2524" i="1"/>
  <c r="J2520" i="1"/>
  <c r="J2516" i="1"/>
  <c r="J2508" i="1"/>
  <c r="J2504" i="1"/>
  <c r="J2500" i="1"/>
  <c r="J2492" i="1"/>
  <c r="J2488" i="1"/>
  <c r="J2484" i="1"/>
  <c r="J2476" i="1"/>
  <c r="J2472" i="1"/>
  <c r="J2468" i="1"/>
  <c r="J2460" i="1"/>
  <c r="J2456" i="1"/>
  <c r="J2452" i="1"/>
  <c r="J2444" i="1"/>
  <c r="J2440" i="1"/>
  <c r="J2436" i="1"/>
  <c r="J2428" i="1"/>
  <c r="J2424" i="1"/>
  <c r="J2420" i="1"/>
  <c r="J2412" i="1"/>
  <c r="J2408" i="1"/>
  <c r="J2404" i="1"/>
  <c r="J2396" i="1"/>
  <c r="J2392" i="1"/>
  <c r="J2388" i="1"/>
  <c r="J2380" i="1"/>
  <c r="J2376" i="1"/>
  <c r="J2372" i="1"/>
  <c r="J2364" i="1"/>
  <c r="J2360" i="1"/>
  <c r="J2356" i="1"/>
  <c r="J2348" i="1"/>
  <c r="J2344" i="1"/>
  <c r="J2340" i="1"/>
  <c r="J2332" i="1"/>
  <c r="J2328" i="1"/>
  <c r="J2324" i="1"/>
  <c r="J2316" i="1"/>
  <c r="J2312" i="1"/>
  <c r="J2308" i="1"/>
  <c r="J2300" i="1"/>
  <c r="J2296" i="1"/>
  <c r="J2292" i="1"/>
  <c r="J2284" i="1"/>
  <c r="J2280" i="1"/>
  <c r="J2276" i="1"/>
  <c r="J2268" i="1"/>
  <c r="J2264" i="1"/>
  <c r="J2260" i="1"/>
  <c r="J2252" i="1"/>
  <c r="J2248" i="1"/>
  <c r="J2244" i="1"/>
  <c r="J2236" i="1"/>
  <c r="J2232" i="1"/>
  <c r="J2228" i="1"/>
  <c r="J2220" i="1"/>
  <c r="J2216" i="1"/>
  <c r="J2212" i="1"/>
  <c r="J2204" i="1"/>
  <c r="J2200" i="1"/>
  <c r="J2196" i="1"/>
  <c r="J2188" i="1"/>
  <c r="J2184" i="1"/>
  <c r="J2180" i="1"/>
  <c r="J2172" i="1"/>
  <c r="J2168" i="1"/>
  <c r="J2164" i="1"/>
  <c r="J2156" i="1"/>
  <c r="J2152" i="1"/>
  <c r="J2148" i="1"/>
  <c r="J2140" i="1"/>
  <c r="J2136" i="1"/>
  <c r="J2132" i="1"/>
  <c r="J2124" i="1"/>
  <c r="J2120" i="1"/>
  <c r="J2116" i="1"/>
  <c r="J2108" i="1"/>
  <c r="J2104" i="1"/>
  <c r="J2100" i="1"/>
  <c r="J2092" i="1"/>
  <c r="J2088" i="1"/>
  <c r="J2084" i="1"/>
  <c r="J2076" i="1"/>
  <c r="J2072" i="1"/>
  <c r="J2068" i="1"/>
  <c r="J2060" i="1"/>
  <c r="J2056" i="1"/>
  <c r="J2052" i="1"/>
  <c r="J2044" i="1"/>
  <c r="J2040" i="1"/>
  <c r="J2036" i="1"/>
  <c r="J2028" i="1"/>
  <c r="J2024" i="1"/>
  <c r="J2020" i="1"/>
  <c r="J2012" i="1"/>
  <c r="J2008" i="1"/>
  <c r="J2004" i="1"/>
  <c r="J1996" i="1"/>
  <c r="J1992" i="1"/>
  <c r="J1988" i="1"/>
  <c r="J1980" i="1"/>
  <c r="J1976" i="1"/>
  <c r="J1972" i="1"/>
  <c r="J1964" i="1"/>
  <c r="J1960" i="1"/>
  <c r="J1956" i="1"/>
  <c r="J1948" i="1"/>
  <c r="J1944" i="1"/>
  <c r="J1940" i="1"/>
  <c r="J1932" i="1"/>
  <c r="J1928" i="1"/>
  <c r="J1924" i="1"/>
  <c r="J1916" i="1"/>
  <c r="J1912" i="1"/>
  <c r="J1908" i="1"/>
  <c r="J1900" i="1"/>
  <c r="J1896" i="1"/>
  <c r="J1892" i="1"/>
  <c r="J1884" i="1"/>
  <c r="J1880" i="1"/>
  <c r="J1876" i="1"/>
  <c r="J1868" i="1"/>
  <c r="J1864" i="1"/>
  <c r="J1860" i="1"/>
  <c r="J1852" i="1"/>
  <c r="J1848" i="1"/>
  <c r="J1844" i="1"/>
  <c r="J1836" i="1"/>
  <c r="J1832" i="1"/>
  <c r="J1828" i="1"/>
  <c r="J1820" i="1"/>
  <c r="J1816" i="1"/>
  <c r="J1812" i="1"/>
  <c r="J1804" i="1"/>
  <c r="J1800" i="1"/>
  <c r="J1796" i="1"/>
  <c r="J1788" i="1"/>
  <c r="J1784" i="1"/>
  <c r="J1780" i="1"/>
  <c r="J1772" i="1"/>
  <c r="J1768" i="1"/>
  <c r="J1764" i="1"/>
  <c r="J1756" i="1"/>
  <c r="J1752" i="1"/>
  <c r="J1748" i="1"/>
  <c r="J1740" i="1"/>
  <c r="J1736" i="1"/>
  <c r="J1732" i="1"/>
  <c r="J1724" i="1"/>
  <c r="J1720" i="1"/>
  <c r="J1716" i="1"/>
  <c r="J1708" i="1"/>
  <c r="J1704" i="1"/>
  <c r="J1700" i="1"/>
  <c r="J1692" i="1"/>
  <c r="J1688" i="1"/>
  <c r="J1684" i="1"/>
  <c r="J1676" i="1"/>
  <c r="J1672" i="1"/>
  <c r="J1668" i="1"/>
  <c r="J1660" i="1"/>
  <c r="J1656" i="1"/>
  <c r="J1652" i="1"/>
  <c r="J1644" i="1"/>
  <c r="J1640" i="1"/>
  <c r="J1636" i="1"/>
  <c r="J1628" i="1"/>
  <c r="J1624" i="1"/>
  <c r="J1620" i="1"/>
  <c r="J1616" i="1"/>
  <c r="J1612" i="1"/>
  <c r="J1604" i="1"/>
  <c r="J1600" i="1"/>
  <c r="J1596" i="1"/>
  <c r="J1588" i="1"/>
  <c r="J1584" i="1"/>
  <c r="J1580" i="1"/>
  <c r="J1572" i="1"/>
  <c r="J1568" i="1"/>
  <c r="J1564" i="1"/>
  <c r="J1556" i="1"/>
  <c r="J1552" i="1"/>
  <c r="J1548" i="1"/>
  <c r="J1540" i="1"/>
  <c r="J1536" i="1"/>
  <c r="J1532" i="1"/>
  <c r="J1524" i="1"/>
  <c r="J1520" i="1"/>
  <c r="J1516" i="1"/>
  <c r="J1508" i="1"/>
  <c r="J1504" i="1"/>
  <c r="J1500" i="1"/>
  <c r="J1492" i="1"/>
  <c r="J1488" i="1"/>
  <c r="J1484" i="1"/>
  <c r="J1476" i="1"/>
  <c r="J1472" i="1"/>
  <c r="J1468" i="1"/>
  <c r="J1460" i="1"/>
  <c r="J1456" i="1"/>
  <c r="J1452" i="1"/>
  <c r="J1444" i="1"/>
  <c r="J1440" i="1"/>
  <c r="J1436" i="1"/>
  <c r="J1428" i="1"/>
  <c r="J1424" i="1"/>
  <c r="J1420" i="1"/>
  <c r="J1412" i="1"/>
  <c r="J1408" i="1"/>
  <c r="J1404" i="1"/>
  <c r="J1396" i="1"/>
  <c r="J1392" i="1"/>
  <c r="J1388" i="1"/>
  <c r="J1380" i="1"/>
  <c r="J1376" i="1"/>
  <c r="J1372" i="1"/>
  <c r="J1364" i="1"/>
  <c r="J1360" i="1"/>
  <c r="J1356" i="1"/>
  <c r="J1348" i="1"/>
  <c r="J1344" i="1"/>
  <c r="J1340" i="1"/>
  <c r="J1332" i="1"/>
  <c r="J1328" i="1"/>
  <c r="J1324" i="1"/>
  <c r="J1316" i="1"/>
  <c r="J1312" i="1"/>
  <c r="J1308" i="1"/>
  <c r="J1300" i="1"/>
  <c r="J1296" i="1"/>
  <c r="J1292" i="1"/>
  <c r="J1284" i="1"/>
  <c r="J1280" i="1"/>
  <c r="J1276" i="1"/>
  <c r="J1268" i="1"/>
  <c r="J1264" i="1"/>
  <c r="J1260" i="1"/>
  <c r="J1252" i="1"/>
  <c r="J1248" i="1"/>
  <c r="J1244" i="1"/>
  <c r="J1236" i="1"/>
  <c r="J1232" i="1"/>
  <c r="J1228" i="1"/>
  <c r="J1220" i="1"/>
  <c r="J1216" i="1"/>
  <c r="J1212" i="1"/>
  <c r="J1204" i="1"/>
  <c r="J1200" i="1"/>
  <c r="J1196" i="1"/>
  <c r="J1188" i="1"/>
  <c r="J1184" i="1"/>
  <c r="J1180" i="1"/>
  <c r="J1172" i="1"/>
  <c r="J1168" i="1"/>
  <c r="J1164" i="1"/>
  <c r="J1156" i="1"/>
  <c r="J1152" i="1"/>
  <c r="J1148" i="1"/>
  <c r="J1140" i="1"/>
  <c r="J1136" i="1"/>
  <c r="J1132" i="1"/>
  <c r="J1124" i="1"/>
  <c r="J1120" i="1"/>
  <c r="J1116" i="1"/>
  <c r="J1108" i="1"/>
  <c r="J1104" i="1"/>
  <c r="J1100" i="1"/>
  <c r="J1092" i="1"/>
  <c r="J1088" i="1"/>
  <c r="J1084" i="1"/>
  <c r="J1076" i="1"/>
  <c r="J1072" i="1"/>
  <c r="J1068" i="1"/>
  <c r="J1060" i="1"/>
  <c r="J1056" i="1"/>
  <c r="J1052" i="1"/>
  <c r="J1044" i="1"/>
  <c r="J1040" i="1"/>
  <c r="J1036" i="1"/>
  <c r="J1028" i="1"/>
  <c r="J1024" i="1"/>
  <c r="J1020" i="1"/>
  <c r="J1012" i="1"/>
  <c r="J1008" i="1"/>
  <c r="J1004" i="1"/>
  <c r="J996" i="1"/>
  <c r="J992" i="1"/>
  <c r="J988" i="1"/>
  <c r="J980" i="1"/>
  <c r="J976" i="1"/>
  <c r="J972" i="1"/>
  <c r="J964" i="1"/>
  <c r="J960" i="1"/>
  <c r="J956" i="1"/>
  <c r="J948" i="1"/>
  <c r="J944" i="1"/>
  <c r="J940" i="1"/>
  <c r="J936" i="1"/>
  <c r="J932" i="1"/>
  <c r="J928" i="1"/>
  <c r="J924" i="1"/>
  <c r="J920" i="1"/>
  <c r="J916" i="1"/>
  <c r="J912" i="1"/>
  <c r="J908" i="1"/>
  <c r="J904" i="1"/>
  <c r="J900" i="1"/>
  <c r="J896" i="1"/>
  <c r="J892" i="1"/>
  <c r="J888" i="1"/>
  <c r="J884" i="1"/>
  <c r="J880" i="1"/>
  <c r="J876" i="1"/>
  <c r="J872" i="1"/>
  <c r="J868" i="1"/>
  <c r="J864" i="1"/>
  <c r="J860" i="1"/>
  <c r="J856" i="1"/>
  <c r="J852" i="1"/>
  <c r="J848" i="1"/>
  <c r="J844" i="1"/>
  <c r="J840" i="1"/>
  <c r="J836" i="1"/>
  <c r="J832" i="1"/>
  <c r="J828" i="1"/>
  <c r="J824" i="1"/>
  <c r="J820" i="1"/>
  <c r="J816" i="1"/>
  <c r="J812" i="1"/>
  <c r="J808" i="1"/>
  <c r="J804" i="1"/>
  <c r="J800" i="1"/>
  <c r="J796" i="1"/>
  <c r="J792" i="1"/>
  <c r="J788" i="1"/>
  <c r="J784" i="1"/>
  <c r="J780" i="1"/>
  <c r="J776" i="1"/>
  <c r="J772" i="1"/>
  <c r="J768" i="1"/>
  <c r="J764" i="1"/>
  <c r="J760" i="1"/>
  <c r="J756" i="1"/>
  <c r="J752" i="1"/>
  <c r="J748" i="1"/>
  <c r="J744" i="1"/>
  <c r="J740" i="1"/>
  <c r="J736" i="1"/>
  <c r="J732" i="1"/>
  <c r="J728" i="1"/>
  <c r="J724" i="1"/>
  <c r="J720" i="1"/>
  <c r="J716" i="1"/>
  <c r="J712" i="1"/>
  <c r="J708" i="1"/>
  <c r="J704" i="1"/>
  <c r="J700" i="1"/>
  <c r="J696" i="1"/>
  <c r="J692" i="1"/>
  <c r="J688" i="1"/>
  <c r="J684" i="1"/>
  <c r="J680" i="1"/>
  <c r="J676" i="1"/>
  <c r="J672" i="1"/>
  <c r="J668" i="1"/>
  <c r="J664" i="1"/>
  <c r="J660" i="1"/>
  <c r="J656" i="1"/>
  <c r="J652" i="1"/>
  <c r="J648" i="1"/>
  <c r="J644" i="1"/>
  <c r="J640" i="1"/>
  <c r="J636" i="1"/>
  <c r="J632" i="1"/>
  <c r="J628" i="1"/>
  <c r="J624" i="1"/>
  <c r="J620" i="1"/>
  <c r="J616" i="1"/>
  <c r="J612" i="1"/>
  <c r="J608" i="1"/>
  <c r="J604" i="1"/>
  <c r="J600" i="1"/>
  <c r="J592" i="1"/>
  <c r="J588" i="1"/>
  <c r="J584" i="1"/>
  <c r="J576" i="1"/>
  <c r="J572" i="1"/>
  <c r="J568" i="1"/>
  <c r="J560" i="1"/>
  <c r="J556" i="1"/>
  <c r="J552" i="1"/>
  <c r="J544" i="1"/>
  <c r="J540" i="1"/>
  <c r="J536" i="1"/>
  <c r="J528" i="1"/>
  <c r="J524" i="1"/>
  <c r="J520" i="1"/>
  <c r="J512" i="1"/>
  <c r="J508" i="1"/>
  <c r="J504" i="1"/>
  <c r="J496" i="1"/>
  <c r="J492" i="1"/>
  <c r="J488" i="1"/>
  <c r="J480" i="1"/>
  <c r="J476" i="1"/>
  <c r="J472" i="1"/>
  <c r="J464" i="1"/>
  <c r="J460" i="1"/>
  <c r="J456" i="1"/>
  <c r="J448" i="1"/>
  <c r="J444" i="1"/>
  <c r="J440" i="1"/>
  <c r="J432" i="1"/>
  <c r="J428" i="1"/>
  <c r="J424" i="1"/>
  <c r="J416" i="1"/>
  <c r="J412" i="1"/>
  <c r="J408" i="1"/>
  <c r="J400" i="1"/>
  <c r="J396" i="1"/>
  <c r="J392" i="1"/>
  <c r="J384" i="1"/>
  <c r="J380" i="1"/>
  <c r="J376" i="1"/>
  <c r="J368" i="1"/>
  <c r="J364" i="1"/>
  <c r="J360" i="1"/>
  <c r="J352" i="1"/>
  <c r="J348" i="1"/>
  <c r="J344" i="1"/>
  <c r="J336" i="1"/>
  <c r="J332" i="1"/>
  <c r="J328" i="1"/>
  <c r="J320" i="1"/>
  <c r="J316" i="1"/>
  <c r="J312" i="1"/>
  <c r="J304" i="1"/>
  <c r="J300" i="1"/>
  <c r="J296" i="1"/>
  <c r="J288" i="1"/>
  <c r="J284" i="1"/>
  <c r="J280" i="1"/>
  <c r="J272" i="1"/>
  <c r="J268" i="1"/>
  <c r="J264" i="1"/>
  <c r="J256" i="1"/>
  <c r="J252" i="1"/>
  <c r="J248" i="1"/>
  <c r="J240" i="1"/>
  <c r="J236" i="1"/>
  <c r="J232" i="1"/>
  <c r="J224" i="1"/>
  <c r="J220" i="1"/>
  <c r="J216" i="1"/>
  <c r="J208" i="1"/>
  <c r="J204" i="1"/>
  <c r="J200" i="1"/>
  <c r="J192" i="1"/>
  <c r="J188" i="1"/>
  <c r="J184" i="1"/>
  <c r="J176" i="1"/>
  <c r="J172" i="1"/>
  <c r="J168" i="1"/>
  <c r="J160" i="1"/>
  <c r="J156" i="1"/>
  <c r="J152" i="1"/>
  <c r="J144" i="1"/>
  <c r="J140" i="1"/>
  <c r="J136" i="1"/>
  <c r="J128" i="1"/>
  <c r="J124" i="1"/>
  <c r="J120" i="1"/>
  <c r="J112" i="1"/>
  <c r="J108" i="1"/>
  <c r="J104" i="1"/>
  <c r="J96" i="1"/>
  <c r="J92" i="1"/>
  <c r="J88" i="1"/>
  <c r="J80" i="1"/>
  <c r="J76" i="1"/>
  <c r="J72" i="1"/>
  <c r="J64" i="1"/>
  <c r="J60" i="1"/>
  <c r="J56" i="1"/>
  <c r="J48" i="1"/>
  <c r="J44" i="1"/>
  <c r="J40" i="1"/>
  <c r="J32" i="1"/>
  <c r="J28" i="1"/>
  <c r="J24" i="1"/>
  <c r="J16" i="1"/>
  <c r="J12" i="1"/>
  <c r="J8" i="1"/>
  <c r="K6101" i="1" l="1"/>
  <c r="K9951" i="1"/>
  <c r="K3164" i="1"/>
  <c r="K3669" i="1"/>
  <c r="K8858" i="1"/>
  <c r="K6673" i="1"/>
  <c r="K6229" i="1"/>
  <c r="K2112" i="1"/>
  <c r="K2676" i="1"/>
  <c r="K5686" i="1"/>
  <c r="K5986" i="1"/>
  <c r="K800" i="1"/>
  <c r="K288" i="1"/>
  <c r="K1432" i="1"/>
  <c r="K5832" i="1"/>
  <c r="K8581" i="1"/>
  <c r="K9809" i="1"/>
  <c r="K1567" i="1"/>
  <c r="K5980" i="1"/>
  <c r="K5064" i="1"/>
  <c r="K8542" i="1"/>
  <c r="K9408" i="1"/>
  <c r="K960" i="1"/>
  <c r="K6881" i="1"/>
  <c r="K9695" i="1"/>
  <c r="K4576" i="1"/>
  <c r="K560" i="1"/>
  <c r="K1856" i="1"/>
  <c r="K7509" i="1"/>
  <c r="K7110" i="1"/>
  <c r="K327" i="1"/>
  <c r="K3932" i="1"/>
  <c r="K9906" i="1"/>
  <c r="K96" i="1"/>
  <c r="K376" i="1"/>
  <c r="K888" i="1"/>
  <c r="K1392" i="1"/>
  <c r="K6717" i="1"/>
  <c r="K8261" i="1"/>
  <c r="K6106" i="1"/>
  <c r="K167" i="1"/>
  <c r="K431" i="1"/>
  <c r="K9315" i="1"/>
  <c r="K4432" i="1"/>
  <c r="K5608" i="1"/>
  <c r="K7696" i="1"/>
  <c r="K760" i="1"/>
  <c r="K1648" i="1"/>
  <c r="K1912" i="1"/>
  <c r="K7877" i="1"/>
  <c r="K8965" i="1"/>
  <c r="K4144" i="1"/>
  <c r="K4768" i="1"/>
  <c r="K5256" i="1"/>
  <c r="K5912" i="1"/>
  <c r="K6288" i="1"/>
  <c r="K9414" i="1"/>
  <c r="K8608" i="1"/>
  <c r="K8069" i="1"/>
  <c r="K10001" i="1"/>
  <c r="K6562" i="1"/>
  <c r="K1015" i="1"/>
  <c r="K1919" i="1"/>
  <c r="K2331" i="1"/>
  <c r="K9435" i="1"/>
  <c r="K3580" i="1"/>
  <c r="K4336" i="1"/>
  <c r="K5416" i="1"/>
  <c r="K7488" i="1"/>
  <c r="K8294" i="1"/>
  <c r="K8800" i="1"/>
  <c r="K688" i="1"/>
  <c r="K1152" i="1"/>
  <c r="K1368" i="1"/>
  <c r="K1408" i="1"/>
  <c r="K1816" i="1"/>
  <c r="K1888" i="1"/>
  <c r="K2304" i="1"/>
  <c r="K6741" i="1"/>
  <c r="K3629" i="1"/>
  <c r="K6649" i="1"/>
  <c r="K6693" i="1"/>
  <c r="K7025" i="1"/>
  <c r="K7177" i="1"/>
  <c r="K7205" i="1"/>
  <c r="K7541" i="1"/>
  <c r="K7909" i="1"/>
  <c r="K8325" i="1"/>
  <c r="K9061" i="1"/>
  <c r="K5530" i="1"/>
  <c r="K5838" i="1"/>
  <c r="K5914" i="1"/>
  <c r="K6050" i="1"/>
  <c r="K6822" i="1"/>
  <c r="K239" i="1"/>
  <c r="K391" i="1"/>
  <c r="K1791" i="1"/>
  <c r="K9211" i="1"/>
  <c r="K3836" i="1"/>
  <c r="K4192" i="1"/>
  <c r="K4528" i="1"/>
  <c r="K4896" i="1"/>
  <c r="K5096" i="1"/>
  <c r="K5480" i="1"/>
  <c r="K5864" i="1"/>
  <c r="K7552" i="1"/>
  <c r="K8486" i="1"/>
  <c r="K176" i="1"/>
  <c r="K248" i="1"/>
  <c r="K1040" i="1"/>
  <c r="K1112" i="1"/>
  <c r="K1296" i="1"/>
  <c r="K1776" i="1"/>
  <c r="K2192" i="1"/>
  <c r="K2264" i="1"/>
  <c r="K5205" i="1"/>
  <c r="K6605" i="1"/>
  <c r="K6945" i="1"/>
  <c r="K6985" i="1"/>
  <c r="K7137" i="1"/>
  <c r="K7333" i="1"/>
  <c r="K7669" i="1"/>
  <c r="K152" i="1"/>
  <c r="K208" i="1"/>
  <c r="K416" i="1"/>
  <c r="K784" i="1"/>
  <c r="K824" i="1"/>
  <c r="K912" i="1"/>
  <c r="K1016" i="1"/>
  <c r="K1072" i="1"/>
  <c r="K1504" i="1"/>
  <c r="K1688" i="1"/>
  <c r="K1968" i="1"/>
  <c r="K2168" i="1"/>
  <c r="K2224" i="1"/>
  <c r="K2452" i="1"/>
  <c r="K5717" i="1"/>
  <c r="K6761" i="1"/>
  <c r="K6921" i="1"/>
  <c r="K6961" i="1"/>
  <c r="K7381" i="1"/>
  <c r="K7717" i="1"/>
  <c r="K8101" i="1"/>
  <c r="K8709" i="1"/>
  <c r="K5646" i="1"/>
  <c r="K6338" i="1"/>
  <c r="K551" i="1"/>
  <c r="K1183" i="1"/>
  <c r="K9371" i="1"/>
  <c r="K9507" i="1"/>
  <c r="K9599" i="1"/>
  <c r="K9815" i="1"/>
  <c r="K3452" i="1"/>
  <c r="K4384" i="1"/>
  <c r="K4704" i="1"/>
  <c r="K5288" i="1"/>
  <c r="K5656" i="1"/>
  <c r="K7352" i="1"/>
  <c r="K7744" i="1"/>
  <c r="K8128" i="1"/>
  <c r="K8198" i="1"/>
  <c r="K8398" i="1"/>
  <c r="K8614" i="1"/>
  <c r="K9610" i="1"/>
  <c r="K8444" i="1"/>
  <c r="K8696" i="1"/>
  <c r="K9088" i="1"/>
  <c r="K16" i="1"/>
  <c r="K56" i="1"/>
  <c r="K128" i="1"/>
  <c r="K480" i="1"/>
  <c r="K536" i="1"/>
  <c r="K592" i="1"/>
  <c r="K664" i="1"/>
  <c r="K720" i="1"/>
  <c r="K992" i="1"/>
  <c r="K1216" i="1"/>
  <c r="K1272" i="1"/>
  <c r="K1328" i="1"/>
  <c r="K1552" i="1"/>
  <c r="K1624" i="1"/>
  <c r="K1664" i="1"/>
  <c r="K1752" i="1"/>
  <c r="K1792" i="1"/>
  <c r="K2032" i="1"/>
  <c r="K2072" i="1"/>
  <c r="K2144" i="1"/>
  <c r="K2368" i="1"/>
  <c r="K2500" i="1"/>
  <c r="K6537" i="1"/>
  <c r="K6581" i="1"/>
  <c r="K6625" i="1"/>
  <c r="K6813" i="1"/>
  <c r="K6853" i="1"/>
  <c r="K6897" i="1"/>
  <c r="K7073" i="1"/>
  <c r="K7113" i="1"/>
  <c r="K7153" i="1"/>
  <c r="K7253" i="1"/>
  <c r="K7413" i="1"/>
  <c r="K7589" i="1"/>
  <c r="K7765" i="1"/>
  <c r="K7973" i="1"/>
  <c r="K8149" i="1"/>
  <c r="K8421" i="1"/>
  <c r="K8805" i="1"/>
  <c r="K9189" i="1"/>
  <c r="K3338" i="1"/>
  <c r="K5594" i="1"/>
  <c r="K5622" i="1"/>
  <c r="K5662" i="1"/>
  <c r="K5782" i="1"/>
  <c r="K6298" i="1"/>
  <c r="K6402" i="1"/>
  <c r="K6658" i="1"/>
  <c r="K6918" i="1"/>
  <c r="K7070" i="1"/>
  <c r="K111" i="1"/>
  <c r="K199" i="1"/>
  <c r="K695" i="1"/>
  <c r="K1439" i="1"/>
  <c r="K32" i="1"/>
  <c r="K272" i="1"/>
  <c r="K312" i="1"/>
  <c r="K400" i="1"/>
  <c r="K440" i="1"/>
  <c r="K512" i="1"/>
  <c r="K640" i="1"/>
  <c r="K1136" i="1"/>
  <c r="K1176" i="1"/>
  <c r="K1248" i="1"/>
  <c r="K1472" i="1"/>
  <c r="K1528" i="1"/>
  <c r="K1584" i="1"/>
  <c r="K1936" i="1"/>
  <c r="K2008" i="1"/>
  <c r="K2048" i="1"/>
  <c r="K2288" i="1"/>
  <c r="K2328" i="1"/>
  <c r="K2400" i="1"/>
  <c r="K2580" i="1"/>
  <c r="K6557" i="1"/>
  <c r="K6745" i="1"/>
  <c r="K6785" i="1"/>
  <c r="K6829" i="1"/>
  <c r="K7009" i="1"/>
  <c r="K7049" i="1"/>
  <c r="K7089" i="1"/>
  <c r="K7285" i="1"/>
  <c r="K7461" i="1"/>
  <c r="K7637" i="1"/>
  <c r="K7829" i="1"/>
  <c r="K8021" i="1"/>
  <c r="K8213" i="1"/>
  <c r="K8517" i="1"/>
  <c r="K8901" i="1"/>
  <c r="K9285" i="1"/>
  <c r="K9553" i="1"/>
  <c r="K6210" i="1"/>
  <c r="K6498" i="1"/>
  <c r="K6618" i="1"/>
  <c r="K6758" i="1"/>
  <c r="K6878" i="1"/>
  <c r="K6982" i="1"/>
  <c r="K8078" i="1"/>
  <c r="K8122" i="1"/>
  <c r="K487" i="1"/>
  <c r="K623" i="1"/>
  <c r="K823" i="1"/>
  <c r="K1103" i="1"/>
  <c r="K1255" i="1"/>
  <c r="K2111" i="1"/>
  <c r="K9059" i="1"/>
  <c r="K9275" i="1"/>
  <c r="K9759" i="1"/>
  <c r="K3108" i="1"/>
  <c r="K3228" i="1"/>
  <c r="K3676" i="1"/>
  <c r="K4256" i="1"/>
  <c r="K4624" i="1"/>
  <c r="K4816" i="1"/>
  <c r="K5144" i="1"/>
  <c r="K5336" i="1"/>
  <c r="K5528" i="1"/>
  <c r="K5720" i="1"/>
  <c r="K7400" i="1"/>
  <c r="K7616" i="1"/>
  <c r="K7792" i="1"/>
  <c r="K9792" i="1"/>
  <c r="K1727" i="1"/>
  <c r="K2255" i="1"/>
  <c r="K2299" i="1"/>
  <c r="K9019" i="1"/>
  <c r="K3324" i="1"/>
  <c r="K3772" i="1"/>
  <c r="K4112" i="1"/>
  <c r="K4304" i="1"/>
  <c r="K4464" i="1"/>
  <c r="K4656" i="1"/>
  <c r="K4848" i="1"/>
  <c r="K5016" i="1"/>
  <c r="K5208" i="1"/>
  <c r="K5384" i="1"/>
  <c r="K5576" i="1"/>
  <c r="K5784" i="1"/>
  <c r="K6352" i="1"/>
  <c r="K6396" i="1"/>
  <c r="K7440" i="1"/>
  <c r="K7664" i="1"/>
  <c r="K7824" i="1"/>
  <c r="K9250" i="1"/>
  <c r="K8984" i="1"/>
  <c r="K9280" i="1"/>
  <c r="K9592" i="1"/>
  <c r="K24" i="1"/>
  <c r="K48" i="1"/>
  <c r="K160" i="1"/>
  <c r="K184" i="1"/>
  <c r="K224" i="1"/>
  <c r="K336" i="1"/>
  <c r="K464" i="1"/>
  <c r="K504" i="1"/>
  <c r="K528" i="1"/>
  <c r="K632" i="1"/>
  <c r="K656" i="1"/>
  <c r="K768" i="1"/>
  <c r="K792" i="1"/>
  <c r="K816" i="1"/>
  <c r="K896" i="1"/>
  <c r="K1024" i="1"/>
  <c r="K1048" i="1"/>
  <c r="K1088" i="1"/>
  <c r="K1200" i="1"/>
  <c r="K1240" i="1"/>
  <c r="K1264" i="1"/>
  <c r="K1376" i="1"/>
  <c r="K1400" i="1"/>
  <c r="K1424" i="1"/>
  <c r="K1536" i="1"/>
  <c r="K1560" i="1"/>
  <c r="K1600" i="1"/>
  <c r="K1712" i="1"/>
  <c r="K1840" i="1"/>
  <c r="K1880" i="1"/>
  <c r="K1904" i="1"/>
  <c r="K2016" i="1"/>
  <c r="K2040" i="1"/>
  <c r="K2064" i="1"/>
  <c r="K2176" i="1"/>
  <c r="K2200" i="1"/>
  <c r="K2240" i="1"/>
  <c r="K2352" i="1"/>
  <c r="K2392" i="1"/>
  <c r="K2564" i="1"/>
  <c r="K2708" i="1"/>
  <c r="K6589" i="1"/>
  <c r="K6617" i="1"/>
  <c r="K6641" i="1"/>
  <c r="K6725" i="1"/>
  <c r="K6753" i="1"/>
  <c r="K6777" i="1"/>
  <c r="K6861" i="1"/>
  <c r="K6889" i="1"/>
  <c r="K6913" i="1"/>
  <c r="K6993" i="1"/>
  <c r="K7017" i="1"/>
  <c r="K7041" i="1"/>
  <c r="K7121" i="1"/>
  <c r="K7145" i="1"/>
  <c r="K7169" i="1"/>
  <c r="K7269" i="1"/>
  <c r="K7349" i="1"/>
  <c r="K7445" i="1"/>
  <c r="K7525" i="1"/>
  <c r="K7605" i="1"/>
  <c r="K7701" i="1"/>
  <c r="K7813" i="1"/>
  <c r="K7893" i="1"/>
  <c r="K8005" i="1"/>
  <c r="K8085" i="1"/>
  <c r="K8165" i="1"/>
  <c r="K8293" i="1"/>
  <c r="K8453" i="1"/>
  <c r="K8677" i="1"/>
  <c r="K8837" i="1"/>
  <c r="K9029" i="1"/>
  <c r="K9221" i="1"/>
  <c r="K9873" i="1"/>
  <c r="K3274" i="1"/>
  <c r="K80" i="1"/>
  <c r="K120" i="1"/>
  <c r="K144" i="1"/>
  <c r="K256" i="1"/>
  <c r="K280" i="1"/>
  <c r="K304" i="1"/>
  <c r="K384" i="1"/>
  <c r="K408" i="1"/>
  <c r="K432" i="1"/>
  <c r="K544" i="1"/>
  <c r="K568" i="1"/>
  <c r="K672" i="1"/>
  <c r="K696" i="1"/>
  <c r="K736" i="1"/>
  <c r="K848" i="1"/>
  <c r="K944" i="1"/>
  <c r="K984" i="1"/>
  <c r="K1008" i="1"/>
  <c r="K1120" i="1"/>
  <c r="K1144" i="1"/>
  <c r="K1168" i="1"/>
  <c r="K1280" i="1"/>
  <c r="K1304" i="1"/>
  <c r="K1344" i="1"/>
  <c r="K1456" i="1"/>
  <c r="K1496" i="1"/>
  <c r="K1520" i="1"/>
  <c r="K1632" i="1"/>
  <c r="K1656" i="1"/>
  <c r="K1680" i="1"/>
  <c r="K1760" i="1"/>
  <c r="K1784" i="1"/>
  <c r="K1808" i="1"/>
  <c r="K1920" i="1"/>
  <c r="K1944" i="1"/>
  <c r="K1984" i="1"/>
  <c r="K2096" i="1"/>
  <c r="K2136" i="1"/>
  <c r="K2160" i="1"/>
  <c r="K2272" i="1"/>
  <c r="K2296" i="1"/>
  <c r="K2320" i="1"/>
  <c r="K2484" i="1"/>
  <c r="K2628" i="1"/>
  <c r="K3645" i="1"/>
  <c r="K6545" i="1"/>
  <c r="K6573" i="1"/>
  <c r="K6657" i="1"/>
  <c r="K6685" i="1"/>
  <c r="K6709" i="1"/>
  <c r="K6793" i="1"/>
  <c r="K6821" i="1"/>
  <c r="K6845" i="1"/>
  <c r="K6929" i="1"/>
  <c r="K6953" i="1"/>
  <c r="K6977" i="1"/>
  <c r="K7057" i="1"/>
  <c r="K7081" i="1"/>
  <c r="K7105" i="1"/>
  <c r="K7185" i="1"/>
  <c r="K7197" i="1"/>
  <c r="K7221" i="1"/>
  <c r="K7317" i="1"/>
  <c r="K7397" i="1"/>
  <c r="K7477" i="1"/>
  <c r="K7573" i="1"/>
  <c r="K7653" i="1"/>
  <c r="K7733" i="1"/>
  <c r="K7845" i="1"/>
  <c r="K7957" i="1"/>
  <c r="K8037" i="1"/>
  <c r="K8133" i="1"/>
  <c r="K8229" i="1"/>
  <c r="K8389" i="1"/>
  <c r="K8549" i="1"/>
  <c r="K8773" i="1"/>
  <c r="K8933" i="1"/>
  <c r="K9093" i="1"/>
  <c r="K9317" i="1"/>
  <c r="K9489" i="1"/>
  <c r="K9349" i="1"/>
  <c r="K9617" i="1"/>
  <c r="K3466" i="1"/>
  <c r="K5562" i="1"/>
  <c r="K5630" i="1"/>
  <c r="K5654" i="1"/>
  <c r="K5678" i="1"/>
  <c r="K5806" i="1"/>
  <c r="K5846" i="1"/>
  <c r="K5890" i="1"/>
  <c r="K6146" i="1"/>
  <c r="K6306" i="1"/>
  <c r="K6362" i="1"/>
  <c r="K6466" i="1"/>
  <c r="K6554" i="1"/>
  <c r="K6594" i="1"/>
  <c r="K6814" i="1"/>
  <c r="K6854" i="1"/>
  <c r="K7078" i="1"/>
  <c r="K71" i="1"/>
  <c r="K295" i="1"/>
  <c r="K367" i="1"/>
  <c r="K423" i="1"/>
  <c r="K647" i="1"/>
  <c r="K703" i="1"/>
  <c r="K951" i="1"/>
  <c r="K1055" i="1"/>
  <c r="K1127" i="1"/>
  <c r="K1231" i="1"/>
  <c r="K1743" i="1"/>
  <c r="K1983" i="1"/>
  <c r="K9115" i="1"/>
  <c r="K9251" i="1"/>
  <c r="K9307" i="1"/>
  <c r="K9531" i="1"/>
  <c r="K9559" i="1"/>
  <c r="K9663" i="1"/>
  <c r="K9751" i="1"/>
  <c r="K9791" i="1"/>
  <c r="K3132" i="1"/>
  <c r="K3172" i="1"/>
  <c r="K3292" i="1"/>
  <c r="K3548" i="1"/>
  <c r="K3708" i="1"/>
  <c r="K3900" i="1"/>
  <c r="K4176" i="1"/>
  <c r="K4272" i="1"/>
  <c r="K4368" i="1"/>
  <c r="K4448" i="1"/>
  <c r="K4560" i="1"/>
  <c r="K4640" i="1"/>
  <c r="K4720" i="1"/>
  <c r="K4832" i="1"/>
  <c r="K5032" i="1"/>
  <c r="K5128" i="1"/>
  <c r="K5224" i="1"/>
  <c r="K5320" i="1"/>
  <c r="K5400" i="1"/>
  <c r="K5512" i="1"/>
  <c r="K5592" i="1"/>
  <c r="K5672" i="1"/>
  <c r="K5800" i="1"/>
  <c r="K5896" i="1"/>
  <c r="K6320" i="1"/>
  <c r="K7424" i="1"/>
  <c r="K7504" i="1"/>
  <c r="K7632" i="1"/>
  <c r="K7728" i="1"/>
  <c r="K7808" i="1"/>
  <c r="K8320" i="1"/>
  <c r="K8448" i="1"/>
  <c r="K8342" i="1"/>
  <c r="K8446" i="1"/>
  <c r="K8574" i="1"/>
  <c r="K9098" i="1"/>
  <c r="K9802" i="1"/>
  <c r="K8168" i="1"/>
  <c r="K8568" i="1"/>
  <c r="K8640" i="1"/>
  <c r="K8864" i="1"/>
  <c r="K9248" i="1"/>
  <c r="K9336" i="1"/>
  <c r="K9504" i="1"/>
  <c r="K5726" i="1"/>
  <c r="K5954" i="1"/>
  <c r="K6042" i="1"/>
  <c r="K6082" i="1"/>
  <c r="K6242" i="1"/>
  <c r="K6626" i="1"/>
  <c r="K6686" i="1"/>
  <c r="K6886" i="1"/>
  <c r="K6942" i="1"/>
  <c r="K7014" i="1"/>
  <c r="K135" i="1"/>
  <c r="K175" i="1"/>
  <c r="K231" i="1"/>
  <c r="K455" i="1"/>
  <c r="K495" i="1"/>
  <c r="K583" i="1"/>
  <c r="K1359" i="1"/>
  <c r="K1511" i="1"/>
  <c r="K1615" i="1"/>
  <c r="K1871" i="1"/>
  <c r="K2239" i="1"/>
  <c r="K2307" i="1"/>
  <c r="K8995" i="1"/>
  <c r="K9051" i="1"/>
  <c r="K9339" i="1"/>
  <c r="K9379" i="1"/>
  <c r="K9467" i="1"/>
  <c r="K9855" i="1"/>
  <c r="K3420" i="1"/>
  <c r="K3644" i="1"/>
  <c r="K3804" i="1"/>
  <c r="K3964" i="1"/>
  <c r="K4040" i="1"/>
  <c r="K4128" i="1"/>
  <c r="K4208" i="1"/>
  <c r="K4320" i="1"/>
  <c r="K4400" i="1"/>
  <c r="K4512" i="1"/>
  <c r="K4592" i="1"/>
  <c r="K4688" i="1"/>
  <c r="K4784" i="1"/>
  <c r="K4880" i="1"/>
  <c r="K5000" i="1"/>
  <c r="K5080" i="1"/>
  <c r="K5160" i="1"/>
  <c r="K5272" i="1"/>
  <c r="K5352" i="1"/>
  <c r="K5464" i="1"/>
  <c r="K5544" i="1"/>
  <c r="K5640" i="1"/>
  <c r="K5736" i="1"/>
  <c r="K5848" i="1"/>
  <c r="K5928" i="1"/>
  <c r="K5956" i="1"/>
  <c r="K5996" i="1"/>
  <c r="K6088" i="1"/>
  <c r="K6260" i="1"/>
  <c r="K6272" i="1"/>
  <c r="K6444" i="1"/>
  <c r="K6776" i="1"/>
  <c r="K7368" i="1"/>
  <c r="K7472" i="1"/>
  <c r="K7568" i="1"/>
  <c r="K7680" i="1"/>
  <c r="K7760" i="1"/>
  <c r="K8440" i="1"/>
  <c r="K8230" i="1"/>
  <c r="K8454" i="1"/>
  <c r="K8510" i="1"/>
  <c r="K8654" i="1"/>
  <c r="K8922" i="1"/>
  <c r="K9082" i="1"/>
  <c r="K9090" i="1"/>
  <c r="K9342" i="1"/>
  <c r="K9514" i="1"/>
  <c r="K8736" i="1"/>
  <c r="K9024" i="1"/>
  <c r="K9664" i="1"/>
  <c r="K9944" i="1"/>
  <c r="K8117" i="1"/>
  <c r="K8997" i="1"/>
  <c r="K9425" i="1"/>
  <c r="K6234" i="1"/>
  <c r="K6950" i="1"/>
  <c r="K263" i="1"/>
  <c r="K2315" i="1"/>
  <c r="K3196" i="1"/>
  <c r="K3300" i="1"/>
  <c r="K4496" i="1"/>
  <c r="K4672" i="1"/>
  <c r="K6428" i="1"/>
  <c r="K7456" i="1"/>
  <c r="K8778" i="1"/>
  <c r="K9350" i="1"/>
  <c r="K9878" i="1"/>
  <c r="K7797" i="1"/>
  <c r="K8053" i="1"/>
  <c r="K8869" i="1"/>
  <c r="K9381" i="1"/>
  <c r="K3402" i="1"/>
  <c r="K5774" i="1"/>
  <c r="K6490" i="1"/>
  <c r="K6790" i="1"/>
  <c r="K959" i="1"/>
  <c r="K9631" i="1"/>
  <c r="K9983" i="1"/>
  <c r="K4416" i="1"/>
  <c r="K5192" i="1"/>
  <c r="K5368" i="1"/>
  <c r="K5560" i="1"/>
  <c r="K8334" i="1"/>
  <c r="K352" i="1"/>
  <c r="K608" i="1"/>
  <c r="K864" i="1"/>
  <c r="K1728" i="1"/>
  <c r="K2740" i="1"/>
  <c r="K7989" i="1"/>
  <c r="K8245" i="1"/>
  <c r="K8741" i="1"/>
  <c r="K9253" i="1"/>
  <c r="K9937" i="1"/>
  <c r="K5718" i="1"/>
  <c r="K6018" i="1"/>
  <c r="K6114" i="1"/>
  <c r="K6170" i="1"/>
  <c r="K6434" i="1"/>
  <c r="K6750" i="1"/>
  <c r="K7046" i="1"/>
  <c r="K47" i="1"/>
  <c r="K359" i="1"/>
  <c r="K887" i="1"/>
  <c r="K1487" i="1"/>
  <c r="K9179" i="1"/>
  <c r="K9403" i="1"/>
  <c r="K9879" i="1"/>
  <c r="K9943" i="1"/>
  <c r="K3516" i="1"/>
  <c r="K3868" i="1"/>
  <c r="K4160" i="1"/>
  <c r="K4352" i="1"/>
  <c r="K4960" i="1"/>
  <c r="K5112" i="1"/>
  <c r="K5304" i="1"/>
  <c r="K5880" i="1"/>
  <c r="K6304" i="1"/>
  <c r="K7600" i="1"/>
  <c r="K7776" i="1"/>
  <c r="K8278" i="1"/>
  <c r="K9962" i="1"/>
  <c r="K8512" i="1"/>
  <c r="K9464" i="1"/>
  <c r="K7861" i="1"/>
  <c r="K8485" i="1"/>
  <c r="K5498" i="1"/>
  <c r="K5922" i="1"/>
  <c r="K6530" i="1"/>
  <c r="K559" i="1"/>
  <c r="K1311" i="1"/>
  <c r="K1855" i="1"/>
  <c r="K9687" i="1"/>
  <c r="K4864" i="1"/>
  <c r="K5448" i="1"/>
  <c r="K5624" i="1"/>
  <c r="K9178" i="1"/>
  <c r="K7781" i="1"/>
  <c r="K8357" i="1"/>
  <c r="K6178" i="1"/>
  <c r="K103" i="1"/>
  <c r="K519" i="1"/>
  <c r="K1663" i="1"/>
  <c r="K4240" i="1"/>
  <c r="K4608" i="1"/>
  <c r="K8336" i="1"/>
  <c r="K64" i="1"/>
  <c r="K88" i="1"/>
  <c r="K112" i="1"/>
  <c r="K192" i="1"/>
  <c r="K216" i="1"/>
  <c r="K240" i="1"/>
  <c r="K320" i="1"/>
  <c r="K344" i="1"/>
  <c r="K368" i="1"/>
  <c r="K448" i="1"/>
  <c r="K472" i="1"/>
  <c r="K496" i="1"/>
  <c r="K576" i="1"/>
  <c r="K600" i="1"/>
  <c r="K624" i="1"/>
  <c r="K704" i="1"/>
  <c r="K728" i="1"/>
  <c r="K752" i="1"/>
  <c r="K832" i="1"/>
  <c r="K856" i="1"/>
  <c r="K880" i="1"/>
  <c r="K928" i="1"/>
  <c r="K952" i="1"/>
  <c r="K976" i="1"/>
  <c r="K1056" i="1"/>
  <c r="K1080" i="1"/>
  <c r="K1104" i="1"/>
  <c r="K1184" i="1"/>
  <c r="K1208" i="1"/>
  <c r="K1232" i="1"/>
  <c r="K1312" i="1"/>
  <c r="K1336" i="1"/>
  <c r="K1360" i="1"/>
  <c r="K1440" i="1"/>
  <c r="K1464" i="1"/>
  <c r="K1488" i="1"/>
  <c r="K1568" i="1"/>
  <c r="K1592" i="1"/>
  <c r="K1616" i="1"/>
  <c r="K1696" i="1"/>
  <c r="K1720" i="1"/>
  <c r="K1744" i="1"/>
  <c r="K1824" i="1"/>
  <c r="K1848" i="1"/>
  <c r="K1872" i="1"/>
  <c r="K1952" i="1"/>
  <c r="K1976" i="1"/>
  <c r="K2000" i="1"/>
  <c r="K2080" i="1"/>
  <c r="K2104" i="1"/>
  <c r="K2128" i="1"/>
  <c r="K2208" i="1"/>
  <c r="K2232" i="1"/>
  <c r="K2256" i="1"/>
  <c r="K2336" i="1"/>
  <c r="K2360" i="1"/>
  <c r="K2384" i="1"/>
  <c r="K2420" i="1"/>
  <c r="K2548" i="1"/>
  <c r="K2644" i="1"/>
  <c r="K2756" i="1"/>
  <c r="K6565" i="1"/>
  <c r="K6597" i="1"/>
  <c r="K6633" i="1"/>
  <c r="K6665" i="1"/>
  <c r="K6701" i="1"/>
  <c r="K6733" i="1"/>
  <c r="K6769" i="1"/>
  <c r="K6801" i="1"/>
  <c r="K6837" i="1"/>
  <c r="K6873" i="1"/>
  <c r="K6905" i="1"/>
  <c r="K6937" i="1"/>
  <c r="K6969" i="1"/>
  <c r="K7001" i="1"/>
  <c r="K7033" i="1"/>
  <c r="K7065" i="1"/>
  <c r="K7097" i="1"/>
  <c r="K7129" i="1"/>
  <c r="K7161" i="1"/>
  <c r="K7193" i="1"/>
  <c r="K7201" i="1"/>
  <c r="K7237" i="1"/>
  <c r="K7301" i="1"/>
  <c r="K7365" i="1"/>
  <c r="K7429" i="1"/>
  <c r="K7493" i="1"/>
  <c r="K7557" i="1"/>
  <c r="K7621" i="1"/>
  <c r="K7685" i="1"/>
  <c r="K7749" i="1"/>
  <c r="K7925" i="1"/>
  <c r="K7941" i="1"/>
  <c r="K8181" i="1"/>
  <c r="K8197" i="1"/>
  <c r="K8613" i="1"/>
  <c r="K8645" i="1"/>
  <c r="K9125" i="1"/>
  <c r="K9157" i="1"/>
  <c r="K9681" i="1"/>
  <c r="K9745" i="1"/>
  <c r="K5694" i="1"/>
  <c r="K5710" i="1"/>
  <c r="K5978" i="1"/>
  <c r="K6274" i="1"/>
  <c r="K6370" i="1"/>
  <c r="K6426" i="1"/>
  <c r="K6694" i="1"/>
  <c r="K6726" i="1"/>
  <c r="K7006" i="1"/>
  <c r="K7" i="1"/>
  <c r="K39" i="1"/>
  <c r="K303" i="1"/>
  <c r="K615" i="1"/>
  <c r="K759" i="1"/>
  <c r="K831" i="1"/>
  <c r="K1383" i="1"/>
  <c r="K1999" i="1"/>
  <c r="K2047" i="1"/>
  <c r="K8987" i="1"/>
  <c r="K9083" i="1"/>
  <c r="K9123" i="1"/>
  <c r="K9243" i="1"/>
  <c r="K9823" i="1"/>
  <c r="K3236" i="1"/>
  <c r="K3356" i="1"/>
  <c r="K3388" i="1"/>
  <c r="K3740" i="1"/>
  <c r="K4096" i="1"/>
  <c r="K4752" i="1"/>
  <c r="K5048" i="1"/>
  <c r="K5704" i="1"/>
  <c r="K5816" i="1"/>
  <c r="K7336" i="1"/>
  <c r="K7520" i="1"/>
  <c r="K7536" i="1"/>
  <c r="K7712" i="1"/>
  <c r="K9674" i="1"/>
  <c r="K9738" i="1"/>
  <c r="K8328" i="1"/>
  <c r="K9376" i="1"/>
  <c r="J5333" i="1"/>
  <c r="K5333" i="1" s="1"/>
  <c r="K9147" i="1"/>
  <c r="K9443" i="1"/>
  <c r="K9727" i="1"/>
  <c r="K3100" i="1"/>
  <c r="K3484" i="1"/>
  <c r="K3996" i="1"/>
  <c r="K4224" i="1"/>
  <c r="K4480" i="1"/>
  <c r="K4736" i="1"/>
  <c r="K4944" i="1"/>
  <c r="K5176" i="1"/>
  <c r="K5432" i="1"/>
  <c r="K5688" i="1"/>
  <c r="K6120" i="1"/>
  <c r="K6412" i="1"/>
  <c r="K7584" i="1"/>
  <c r="K7840" i="1"/>
  <c r="K8714" i="1"/>
  <c r="K9042" i="1"/>
  <c r="K9266" i="1"/>
  <c r="K8928" i="1"/>
  <c r="K2127" i="1"/>
  <c r="K2175" i="1"/>
  <c r="K9187" i="1"/>
  <c r="K9499" i="1"/>
  <c r="K9567" i="1"/>
  <c r="K9623" i="1"/>
  <c r="K9887" i="1"/>
  <c r="K9919" i="1"/>
  <c r="K3260" i="1"/>
  <c r="K3612" i="1"/>
  <c r="K4008" i="1"/>
  <c r="K4288" i="1"/>
  <c r="K4544" i="1"/>
  <c r="K4800" i="1"/>
  <c r="K4984" i="1"/>
  <c r="K5240" i="1"/>
  <c r="K5496" i="1"/>
  <c r="K5752" i="1"/>
  <c r="K5768" i="1"/>
  <c r="K6212" i="1"/>
  <c r="K6228" i="1"/>
  <c r="K7384" i="1"/>
  <c r="K7648" i="1"/>
  <c r="K8220" i="1"/>
  <c r="K7420" i="1"/>
  <c r="K9152" i="1"/>
  <c r="K4912" i="1"/>
  <c r="K6384" i="1"/>
  <c r="K9034" i="1"/>
  <c r="K9186" i="1"/>
  <c r="K9234" i="1"/>
  <c r="K9964" i="1"/>
  <c r="K116" i="1"/>
  <c r="K244" i="1"/>
  <c r="K276" i="1"/>
  <c r="K340" i="1"/>
  <c r="K404" i="1"/>
  <c r="K468" i="1"/>
  <c r="K500" i="1"/>
  <c r="K532" i="1"/>
  <c r="K564" i="1"/>
  <c r="K596" i="1"/>
  <c r="K628" i="1"/>
  <c r="K660" i="1"/>
  <c r="K692" i="1"/>
  <c r="K724" i="1"/>
  <c r="K756" i="1"/>
  <c r="K788" i="1"/>
  <c r="K820" i="1"/>
  <c r="K852" i="1"/>
  <c r="K884" i="1"/>
  <c r="K916" i="1"/>
  <c r="K948" i="1"/>
  <c r="K980" i="1"/>
  <c r="K1012" i="1"/>
  <c r="K1044" i="1"/>
  <c r="K1076" i="1"/>
  <c r="K1108" i="1"/>
  <c r="K1140" i="1"/>
  <c r="K1172" i="1"/>
  <c r="K1204" i="1"/>
  <c r="K1236" i="1"/>
  <c r="K1268" i="1"/>
  <c r="K1300" i="1"/>
  <c r="K1332" i="1"/>
  <c r="K1364" i="1"/>
  <c r="K1396" i="1"/>
  <c r="K1428" i="1"/>
  <c r="K1460" i="1"/>
  <c r="K1492" i="1"/>
  <c r="K1524" i="1"/>
  <c r="K1556" i="1"/>
  <c r="K1588" i="1"/>
  <c r="K1620" i="1"/>
  <c r="K1652" i="1"/>
  <c r="K1684" i="1"/>
  <c r="K1716" i="1"/>
  <c r="K1748" i="1"/>
  <c r="K1780" i="1"/>
  <c r="K1812" i="1"/>
  <c r="K1844" i="1"/>
  <c r="K1876" i="1"/>
  <c r="K1908" i="1"/>
  <c r="K1940" i="1"/>
  <c r="K1972" i="1"/>
  <c r="K2004" i="1"/>
  <c r="K2036" i="1"/>
  <c r="K2068" i="1"/>
  <c r="K2100" i="1"/>
  <c r="K2132" i="1"/>
  <c r="K2164" i="1"/>
  <c r="K2196" i="1"/>
  <c r="K2228" i="1"/>
  <c r="K2260" i="1"/>
  <c r="K2292" i="1"/>
  <c r="K2324" i="1"/>
  <c r="K2356" i="1"/>
  <c r="K2388" i="1"/>
  <c r="K2412" i="1"/>
  <c r="K2424" i="1"/>
  <c r="K2464" i="1"/>
  <c r="K2480" i="1"/>
  <c r="K2492" i="1"/>
  <c r="K2504" i="1"/>
  <c r="K2532" i="1"/>
  <c r="K2560" i="1"/>
  <c r="K2572" i="1"/>
  <c r="K2584" i="1"/>
  <c r="K2600" i="1"/>
  <c r="K2640" i="1"/>
  <c r="K2652" i="1"/>
  <c r="K2668" i="1"/>
  <c r="K2680" i="1"/>
  <c r="K2720" i="1"/>
  <c r="K2736" i="1"/>
  <c r="K2748" i="1"/>
  <c r="K2760" i="1"/>
  <c r="K2776" i="1"/>
  <c r="K2792" i="1"/>
  <c r="K2808" i="1"/>
  <c r="K2824" i="1"/>
  <c r="K2840" i="1"/>
  <c r="K2856" i="1"/>
  <c r="K2872" i="1"/>
  <c r="K2888" i="1"/>
  <c r="K2904" i="1"/>
  <c r="K2920" i="1"/>
  <c r="K2936" i="1"/>
  <c r="K2952" i="1"/>
  <c r="K2968" i="1"/>
  <c r="K2984" i="1"/>
  <c r="K3000" i="1"/>
  <c r="K3016" i="1"/>
  <c r="K3032" i="1"/>
  <c r="K3048" i="1"/>
  <c r="K3064" i="1"/>
  <c r="K3080" i="1"/>
  <c r="K5" i="1"/>
  <c r="K21" i="1"/>
  <c r="K37" i="1"/>
  <c r="K53" i="1"/>
  <c r="K69" i="1"/>
  <c r="K85" i="1"/>
  <c r="K101" i="1"/>
  <c r="K117" i="1"/>
  <c r="K133" i="1"/>
  <c r="K149" i="1"/>
  <c r="K165" i="1"/>
  <c r="K181" i="1"/>
  <c r="K197" i="1"/>
  <c r="K213" i="1"/>
  <c r="K229" i="1"/>
  <c r="K245" i="1"/>
  <c r="K261" i="1"/>
  <c r="K277" i="1"/>
  <c r="K293" i="1"/>
  <c r="K309" i="1"/>
  <c r="K325" i="1"/>
  <c r="K341" i="1"/>
  <c r="K357" i="1"/>
  <c r="K373" i="1"/>
  <c r="K389" i="1"/>
  <c r="K405" i="1"/>
  <c r="K421" i="1"/>
  <c r="K437" i="1"/>
  <c r="K453" i="1"/>
  <c r="K469" i="1"/>
  <c r="K485" i="1"/>
  <c r="K501" i="1"/>
  <c r="K517" i="1"/>
  <c r="K533" i="1"/>
  <c r="K549" i="1"/>
  <c r="K565" i="1"/>
  <c r="K581" i="1"/>
  <c r="K597" i="1"/>
  <c r="K613" i="1"/>
  <c r="K629" i="1"/>
  <c r="K645" i="1"/>
  <c r="K661" i="1"/>
  <c r="K677" i="1"/>
  <c r="K693" i="1"/>
  <c r="K709" i="1"/>
  <c r="K725" i="1"/>
  <c r="K741" i="1"/>
  <c r="K757" i="1"/>
  <c r="K773" i="1"/>
  <c r="K789" i="1"/>
  <c r="K805" i="1"/>
  <c r="K821" i="1"/>
  <c r="K837" i="1"/>
  <c r="K853" i="1"/>
  <c r="K869" i="1"/>
  <c r="K885" i="1"/>
  <c r="K901" i="1"/>
  <c r="K917" i="1"/>
  <c r="K933" i="1"/>
  <c r="K949" i="1"/>
  <c r="K965" i="1"/>
  <c r="K981" i="1"/>
  <c r="K997" i="1"/>
  <c r="K1013" i="1"/>
  <c r="K1029" i="1"/>
  <c r="K1045" i="1"/>
  <c r="K1061" i="1"/>
  <c r="K1077" i="1"/>
  <c r="K1093" i="1"/>
  <c r="K1109" i="1"/>
  <c r="K1125" i="1"/>
  <c r="K1141" i="1"/>
  <c r="K1157" i="1"/>
  <c r="K1173" i="1"/>
  <c r="K1189" i="1"/>
  <c r="K1205" i="1"/>
  <c r="K1221" i="1"/>
  <c r="K1237" i="1"/>
  <c r="K1253" i="1"/>
  <c r="K1269" i="1"/>
  <c r="K1285" i="1"/>
  <c r="K1301" i="1"/>
  <c r="K1317" i="1"/>
  <c r="K1333" i="1"/>
  <c r="K1349" i="1"/>
  <c r="K1365" i="1"/>
  <c r="K1381" i="1"/>
  <c r="K1397" i="1"/>
  <c r="K1413" i="1"/>
  <c r="K1429" i="1"/>
  <c r="K1445" i="1"/>
  <c r="K1461" i="1"/>
  <c r="K1477" i="1"/>
  <c r="K1493" i="1"/>
  <c r="K1509" i="1"/>
  <c r="K1525" i="1"/>
  <c r="K1541" i="1"/>
  <c r="K1557" i="1"/>
  <c r="K1573" i="1"/>
  <c r="K1589" i="1"/>
  <c r="K1605" i="1"/>
  <c r="K1621" i="1"/>
  <c r="K1637" i="1"/>
  <c r="K1653" i="1"/>
  <c r="K1669" i="1"/>
  <c r="K1685" i="1"/>
  <c r="K1701" i="1"/>
  <c r="K1717" i="1"/>
  <c r="K1733" i="1"/>
  <c r="K1749" i="1"/>
  <c r="K1765" i="1"/>
  <c r="K1781" i="1"/>
  <c r="K1797" i="1"/>
  <c r="K1813" i="1"/>
  <c r="K1829" i="1"/>
  <c r="K1845" i="1"/>
  <c r="K1861" i="1"/>
  <c r="K1877" i="1"/>
  <c r="K1893" i="1"/>
  <c r="K1909" i="1"/>
  <c r="K1925" i="1"/>
  <c r="K1941" i="1"/>
  <c r="K1957" i="1"/>
  <c r="K1973" i="1"/>
  <c r="K1989" i="1"/>
  <c r="K2005" i="1"/>
  <c r="K2021" i="1"/>
  <c r="K2037" i="1"/>
  <c r="K2053" i="1"/>
  <c r="K2069" i="1"/>
  <c r="K2085" i="1"/>
  <c r="K2101" i="1"/>
  <c r="K2117" i="1"/>
  <c r="K2133" i="1"/>
  <c r="K2149" i="1"/>
  <c r="K2165" i="1"/>
  <c r="K2181" i="1"/>
  <c r="K2197" i="1"/>
  <c r="K2213" i="1"/>
  <c r="K2229" i="1"/>
  <c r="K2245" i="1"/>
  <c r="K2261" i="1"/>
  <c r="K2277" i="1"/>
  <c r="K2293" i="1"/>
  <c r="K2309" i="1"/>
  <c r="K2325" i="1"/>
  <c r="K2341" i="1"/>
  <c r="K2357" i="1"/>
  <c r="K2373" i="1"/>
  <c r="K2389" i="1"/>
  <c r="K2405" i="1"/>
  <c r="K2421" i="1"/>
  <c r="K2437" i="1"/>
  <c r="K2453" i="1"/>
  <c r="K2469" i="1"/>
  <c r="K2485" i="1"/>
  <c r="K2501" i="1"/>
  <c r="K2517" i="1"/>
  <c r="K2533" i="1"/>
  <c r="K2549" i="1"/>
  <c r="K2565" i="1"/>
  <c r="K2581" i="1"/>
  <c r="K2597" i="1"/>
  <c r="K2613" i="1"/>
  <c r="K2629" i="1"/>
  <c r="K2645" i="1"/>
  <c r="K2661" i="1"/>
  <c r="K2677" i="1"/>
  <c r="K2693" i="1"/>
  <c r="K2709" i="1"/>
  <c r="K2725" i="1"/>
  <c r="K2741" i="1"/>
  <c r="K2757" i="1"/>
  <c r="K2773" i="1"/>
  <c r="K2789" i="1"/>
  <c r="K2805" i="1"/>
  <c r="K2821" i="1"/>
  <c r="K2837" i="1"/>
  <c r="K2853" i="1"/>
  <c r="K2869" i="1"/>
  <c r="K2885" i="1"/>
  <c r="K2901" i="1"/>
  <c r="K2917" i="1"/>
  <c r="K2933" i="1"/>
  <c r="K2949" i="1"/>
  <c r="K2965" i="1"/>
  <c r="K2981" i="1"/>
  <c r="K2997" i="1"/>
  <c r="K3013" i="1"/>
  <c r="K3029" i="1"/>
  <c r="K3045" i="1"/>
  <c r="K3061" i="1"/>
  <c r="K3077" i="1"/>
  <c r="K3093" i="1"/>
  <c r="K3109" i="1"/>
  <c r="K3125" i="1"/>
  <c r="K3141" i="1"/>
  <c r="K3157" i="1"/>
  <c r="K2" i="1"/>
  <c r="K18" i="1"/>
  <c r="K34" i="1"/>
  <c r="K50" i="1"/>
  <c r="K66" i="1"/>
  <c r="K82" i="1"/>
  <c r="K98" i="1"/>
  <c r="K114" i="1"/>
  <c r="K130" i="1"/>
  <c r="K146" i="1"/>
  <c r="K162" i="1"/>
  <c r="K178" i="1"/>
  <c r="K194" i="1"/>
  <c r="K210" i="1"/>
  <c r="K226" i="1"/>
  <c r="K242" i="1"/>
  <c r="K258" i="1"/>
  <c r="K274" i="1"/>
  <c r="K290" i="1"/>
  <c r="K306" i="1"/>
  <c r="K322" i="1"/>
  <c r="K338" i="1"/>
  <c r="K354" i="1"/>
  <c r="K370" i="1"/>
  <c r="K386" i="1"/>
  <c r="K402" i="1"/>
  <c r="K418" i="1"/>
  <c r="K434" i="1"/>
  <c r="K450" i="1"/>
  <c r="K466" i="1"/>
  <c r="K482" i="1"/>
  <c r="K498" i="1"/>
  <c r="K514" i="1"/>
  <c r="K530" i="1"/>
  <c r="K546" i="1"/>
  <c r="K562" i="1"/>
  <c r="K578" i="1"/>
  <c r="K594" i="1"/>
  <c r="K610" i="1"/>
  <c r="K626" i="1"/>
  <c r="K642" i="1"/>
  <c r="K658" i="1"/>
  <c r="K674" i="1"/>
  <c r="K690" i="1"/>
  <c r="K706" i="1"/>
  <c r="K722" i="1"/>
  <c r="K738" i="1"/>
  <c r="K754" i="1"/>
  <c r="K770" i="1"/>
  <c r="K786" i="1"/>
  <c r="K802" i="1"/>
  <c r="K818" i="1"/>
  <c r="K834" i="1"/>
  <c r="K850" i="1"/>
  <c r="K866" i="1"/>
  <c r="K882" i="1"/>
  <c r="K898" i="1"/>
  <c r="K914" i="1"/>
  <c r="K930" i="1"/>
  <c r="K946" i="1"/>
  <c r="K962" i="1"/>
  <c r="K978" i="1"/>
  <c r="K994" i="1"/>
  <c r="K1010" i="1"/>
  <c r="K1026" i="1"/>
  <c r="K1042" i="1"/>
  <c r="K1058" i="1"/>
  <c r="K1074" i="1"/>
  <c r="K1090" i="1"/>
  <c r="K1106" i="1"/>
  <c r="K1122" i="1"/>
  <c r="K1138" i="1"/>
  <c r="K1154" i="1"/>
  <c r="K1170" i="1"/>
  <c r="K1186" i="1"/>
  <c r="K1202" i="1"/>
  <c r="K1218" i="1"/>
  <c r="K1234" i="1"/>
  <c r="K1250" i="1"/>
  <c r="K1266" i="1"/>
  <c r="K1282" i="1"/>
  <c r="K1298" i="1"/>
  <c r="K1314" i="1"/>
  <c r="K1330" i="1"/>
  <c r="K1346" i="1"/>
  <c r="K1362" i="1"/>
  <c r="K1378" i="1"/>
  <c r="K1394" i="1"/>
  <c r="K1410" i="1"/>
  <c r="K1426" i="1"/>
  <c r="K1442" i="1"/>
  <c r="K1458" i="1"/>
  <c r="K1474" i="1"/>
  <c r="K1490" i="1"/>
  <c r="K1506" i="1"/>
  <c r="K1522" i="1"/>
  <c r="K1538" i="1"/>
  <c r="K1554" i="1"/>
  <c r="K1570" i="1"/>
  <c r="K1586" i="1"/>
  <c r="K1602" i="1"/>
  <c r="K1618" i="1"/>
  <c r="K1634" i="1"/>
  <c r="K1650" i="1"/>
  <c r="K1666" i="1"/>
  <c r="K1682" i="1"/>
  <c r="K1698" i="1"/>
  <c r="K1714" i="1"/>
  <c r="K1730" i="1"/>
  <c r="K1746" i="1"/>
  <c r="K1762" i="1"/>
  <c r="K1778" i="1"/>
  <c r="K1794" i="1"/>
  <c r="K1810" i="1"/>
  <c r="K1826" i="1"/>
  <c r="K1842" i="1"/>
  <c r="K1858" i="1"/>
  <c r="K1874" i="1"/>
  <c r="K1890" i="1"/>
  <c r="K1906" i="1"/>
  <c r="K1922" i="1"/>
  <c r="K1938" i="1"/>
  <c r="K1954" i="1"/>
  <c r="K1970" i="1"/>
  <c r="K1986" i="1"/>
  <c r="K2002" i="1"/>
  <c r="K2018" i="1"/>
  <c r="K2034" i="1"/>
  <c r="K2050" i="1"/>
  <c r="K2066" i="1"/>
  <c r="K2082" i="1"/>
  <c r="K2098" i="1"/>
  <c r="K2114" i="1"/>
  <c r="K2130" i="1"/>
  <c r="K2146" i="1"/>
  <c r="K2162" i="1"/>
  <c r="K2178" i="1"/>
  <c r="K2194" i="1"/>
  <c r="K2210" i="1"/>
  <c r="K2226" i="1"/>
  <c r="K2242" i="1"/>
  <c r="K2258" i="1"/>
  <c r="K2274" i="1"/>
  <c r="K2290" i="1"/>
  <c r="K2306" i="1"/>
  <c r="K2322" i="1"/>
  <c r="K2338" i="1"/>
  <c r="K2354" i="1"/>
  <c r="K2370" i="1"/>
  <c r="K2386" i="1"/>
  <c r="K2402" i="1"/>
  <c r="K2418" i="1"/>
  <c r="K2434" i="1"/>
  <c r="K2450" i="1"/>
  <c r="K2466" i="1"/>
  <c r="K2482" i="1"/>
  <c r="K2498" i="1"/>
  <c r="K2514" i="1"/>
  <c r="K2530" i="1"/>
  <c r="K2546" i="1"/>
  <c r="K2562" i="1"/>
  <c r="K2578" i="1"/>
  <c r="K2594" i="1"/>
  <c r="K2610" i="1"/>
  <c r="K2626" i="1"/>
  <c r="K2642" i="1"/>
  <c r="K2658" i="1"/>
  <c r="K2674" i="1"/>
  <c r="K2690" i="1"/>
  <c r="K2706" i="1"/>
  <c r="K2722" i="1"/>
  <c r="K2738" i="1"/>
  <c r="K2754" i="1"/>
  <c r="K2770" i="1"/>
  <c r="K2786" i="1"/>
  <c r="K2802" i="1"/>
  <c r="K2818" i="1"/>
  <c r="K2834" i="1"/>
  <c r="K2850" i="1"/>
  <c r="K2866" i="1"/>
  <c r="K2882" i="1"/>
  <c r="K2898" i="1"/>
  <c r="K2914" i="1"/>
  <c r="K2930" i="1"/>
  <c r="K2946" i="1"/>
  <c r="K2962" i="1"/>
  <c r="K2978" i="1"/>
  <c r="K2994" i="1"/>
  <c r="K3010" i="1"/>
  <c r="K3026" i="1"/>
  <c r="K3042" i="1"/>
  <c r="K3058" i="1"/>
  <c r="K3074" i="1"/>
  <c r="K3090" i="1"/>
  <c r="K3106" i="1"/>
  <c r="K3122" i="1"/>
  <c r="K3138" i="1"/>
  <c r="K3154" i="1"/>
  <c r="K3170" i="1"/>
  <c r="K3186" i="1"/>
  <c r="K3202" i="1"/>
  <c r="K5486" i="1"/>
  <c r="K3621" i="1"/>
  <c r="K3633" i="1"/>
  <c r="K3657" i="1"/>
  <c r="K7217" i="1"/>
  <c r="K7229" i="1"/>
  <c r="K7249" i="1"/>
  <c r="K7261" i="1"/>
  <c r="K7281" i="1"/>
  <c r="K7293" i="1"/>
  <c r="K7313" i="1"/>
  <c r="K7325" i="1"/>
  <c r="K7345" i="1"/>
  <c r="K7357" i="1"/>
  <c r="K7377" i="1"/>
  <c r="K7389" i="1"/>
  <c r="K7409" i="1"/>
  <c r="K7421" i="1"/>
  <c r="K7441" i="1"/>
  <c r="K7453" i="1"/>
  <c r="K7473" i="1"/>
  <c r="K7485" i="1"/>
  <c r="K7505" i="1"/>
  <c r="K7517" i="1"/>
  <c r="K7537" i="1"/>
  <c r="K7549" i="1"/>
  <c r="K7569" i="1"/>
  <c r="K7581" i="1"/>
  <c r="K7601" i="1"/>
  <c r="K7613" i="1"/>
  <c r="K7633" i="1"/>
  <c r="K7645" i="1"/>
  <c r="K7665" i="1"/>
  <c r="K7677" i="1"/>
  <c r="K7697" i="1"/>
  <c r="K7709" i="1"/>
  <c r="K7729" i="1"/>
  <c r="K7741" i="1"/>
  <c r="K7761" i="1"/>
  <c r="K7773" i="1"/>
  <c r="K7793" i="1"/>
  <c r="K7805" i="1"/>
  <c r="K7825" i="1"/>
  <c r="K7837" i="1"/>
  <c r="K7857" i="1"/>
  <c r="K7869" i="1"/>
  <c r="K7889" i="1"/>
  <c r="K7901" i="1"/>
  <c r="K7921" i="1"/>
  <c r="K7933" i="1"/>
  <c r="K7953" i="1"/>
  <c r="K7965" i="1"/>
  <c r="K7985" i="1"/>
  <c r="K7997" i="1"/>
  <c r="K8017" i="1"/>
  <c r="K8029" i="1"/>
  <c r="K8049" i="1"/>
  <c r="K8061" i="1"/>
  <c r="K8081" i="1"/>
  <c r="K8093" i="1"/>
  <c r="K8113" i="1"/>
  <c r="K8125" i="1"/>
  <c r="K8145" i="1"/>
  <c r="K8157" i="1"/>
  <c r="K8177" i="1"/>
  <c r="K8189" i="1"/>
  <c r="K8209" i="1"/>
  <c r="K8221" i="1"/>
  <c r="K8241" i="1"/>
  <c r="K8253" i="1"/>
  <c r="K8273" i="1"/>
  <c r="K8289" i="1"/>
  <c r="K8301" i="1"/>
  <c r="K8313" i="1"/>
  <c r="K8337" i="1"/>
  <c r="K8353" i="1"/>
  <c r="K8365" i="1"/>
  <c r="K8377" i="1"/>
  <c r="K8401" i="1"/>
  <c r="K8417" i="1"/>
  <c r="K8429" i="1"/>
  <c r="K8441" i="1"/>
  <c r="K8465" i="1"/>
  <c r="K8481" i="1"/>
  <c r="K8493" i="1"/>
  <c r="K8505" i="1"/>
  <c r="K8529" i="1"/>
  <c r="K8545" i="1"/>
  <c r="K8557" i="1"/>
  <c r="K8569" i="1"/>
  <c r="K8593" i="1"/>
  <c r="K8609" i="1"/>
  <c r="K8621" i="1"/>
  <c r="K8633" i="1"/>
  <c r="K8657" i="1"/>
  <c r="K8673" i="1"/>
  <c r="K8685" i="1"/>
  <c r="K8697" i="1"/>
  <c r="K8721" i="1"/>
  <c r="K8737" i="1"/>
  <c r="K8749" i="1"/>
  <c r="K8761" i="1"/>
  <c r="K8785" i="1"/>
  <c r="K8801" i="1"/>
  <c r="K8813" i="1"/>
  <c r="K8825" i="1"/>
  <c r="K8849" i="1"/>
  <c r="K8865" i="1"/>
  <c r="K8877" i="1"/>
  <c r="K8889" i="1"/>
  <c r="K8913" i="1"/>
  <c r="K8929" i="1"/>
  <c r="K8941" i="1"/>
  <c r="K8953" i="1"/>
  <c r="K8977" i="1"/>
  <c r="K8993" i="1"/>
  <c r="K9005" i="1"/>
  <c r="K9017" i="1"/>
  <c r="K9041" i="1"/>
  <c r="K9057" i="1"/>
  <c r="K9069" i="1"/>
  <c r="K9081" i="1"/>
  <c r="K9105" i="1"/>
  <c r="K9121" i="1"/>
  <c r="K9133" i="1"/>
  <c r="K9145" i="1"/>
  <c r="K9169" i="1"/>
  <c r="K9185" i="1"/>
  <c r="K9197" i="1"/>
  <c r="K9209" i="1"/>
  <c r="K9233" i="1"/>
  <c r="K9249" i="1"/>
  <c r="K9261" i="1"/>
  <c r="K9273" i="1"/>
  <c r="K9297" i="1"/>
  <c r="K9313" i="1"/>
  <c r="K9325" i="1"/>
  <c r="K9337" i="1"/>
  <c r="K9361" i="1"/>
  <c r="K9377" i="1"/>
  <c r="K9389" i="1"/>
  <c r="K9401" i="1"/>
  <c r="K9417" i="1"/>
  <c r="K9441" i="1"/>
  <c r="K9457" i="1"/>
  <c r="K9473" i="1"/>
  <c r="K9485" i="1"/>
  <c r="K9497" i="1"/>
  <c r="K9513" i="1"/>
  <c r="K9529" i="1"/>
  <c r="K9545" i="1"/>
  <c r="K9569" i="1"/>
  <c r="K9585" i="1"/>
  <c r="K9601" i="1"/>
  <c r="K9613" i="1"/>
  <c r="K9625" i="1"/>
  <c r="K9641" i="1"/>
  <c r="K9657" i="1"/>
  <c r="K9673" i="1"/>
  <c r="K9697" i="1"/>
  <c r="K9713" i="1"/>
  <c r="K9729" i="1"/>
  <c r="K9741" i="1"/>
  <c r="K9753" i="1"/>
  <c r="K9769" i="1"/>
  <c r="K9785" i="1"/>
  <c r="K9801" i="1"/>
  <c r="K9825" i="1"/>
  <c r="K9841" i="1"/>
  <c r="K9857" i="1"/>
  <c r="K9869" i="1"/>
  <c r="K9881" i="1"/>
  <c r="K9897" i="1"/>
  <c r="K9913" i="1"/>
  <c r="K9929" i="1"/>
  <c r="K9953" i="1"/>
  <c r="K9969" i="1"/>
  <c r="K9985" i="1"/>
  <c r="K9997" i="1"/>
  <c r="K3218" i="1"/>
  <c r="K3230" i="1"/>
  <c r="K3246" i="1"/>
  <c r="K3262" i="1"/>
  <c r="K3286" i="1"/>
  <c r="K3302" i="1"/>
  <c r="K3318" i="1"/>
  <c r="K3334" i="1"/>
  <c r="K3346" i="1"/>
  <c r="K3358" i="1"/>
  <c r="K3374" i="1"/>
  <c r="K3390" i="1"/>
  <c r="K3414" i="1"/>
  <c r="K3430" i="1"/>
  <c r="K3446" i="1"/>
  <c r="K3462" i="1"/>
  <c r="K3474" i="1"/>
  <c r="K3486" i="1"/>
  <c r="K3502" i="1"/>
  <c r="K3518" i="1"/>
  <c r="K3534" i="1"/>
  <c r="K3550" i="1"/>
  <c r="K3566" i="1"/>
  <c r="K3582" i="1"/>
  <c r="K3598" i="1"/>
  <c r="K3614" i="1"/>
  <c r="K3630" i="1"/>
  <c r="K3646" i="1"/>
  <c r="K3662" i="1"/>
  <c r="K3678" i="1"/>
  <c r="K3694" i="1"/>
  <c r="K3710" i="1"/>
  <c r="K3726" i="1"/>
  <c r="K3742" i="1"/>
  <c r="K3758" i="1"/>
  <c r="K3774" i="1"/>
  <c r="K3790" i="1"/>
  <c r="K3806" i="1"/>
  <c r="K3822" i="1"/>
  <c r="K3838" i="1"/>
  <c r="K3854" i="1"/>
  <c r="K3870" i="1"/>
  <c r="K3886" i="1"/>
  <c r="K3902" i="1"/>
  <c r="K3918" i="1"/>
  <c r="K3934" i="1"/>
  <c r="K3950" i="1"/>
  <c r="K3966" i="1"/>
  <c r="K3982" i="1"/>
  <c r="K3998" i="1"/>
  <c r="K4014" i="1"/>
  <c r="K4030" i="1"/>
  <c r="K4046" i="1"/>
  <c r="K4062" i="1"/>
  <c r="K4078" i="1"/>
  <c r="K4094" i="1"/>
  <c r="K4110" i="1"/>
  <c r="K4126" i="1"/>
  <c r="K4142" i="1"/>
  <c r="K4158" i="1"/>
  <c r="K4174" i="1"/>
  <c r="K4190" i="1"/>
  <c r="K4206" i="1"/>
  <c r="K4222" i="1"/>
  <c r="K4238" i="1"/>
  <c r="K4254" i="1"/>
  <c r="K4270" i="1"/>
  <c r="K4286" i="1"/>
  <c r="K4302" i="1"/>
  <c r="K4318" i="1"/>
  <c r="K4334" i="1"/>
  <c r="K4350" i="1"/>
  <c r="K4366" i="1"/>
  <c r="K4382" i="1"/>
  <c r="K4398" i="1"/>
  <c r="K4414" i="1"/>
  <c r="K4430" i="1"/>
  <c r="K4446" i="1"/>
  <c r="K4462" i="1"/>
  <c r="K4478" i="1"/>
  <c r="K4494" i="1"/>
  <c r="K4510" i="1"/>
  <c r="K4526" i="1"/>
  <c r="K4542" i="1"/>
  <c r="K4558" i="1"/>
  <c r="K4574" i="1"/>
  <c r="K4590" i="1"/>
  <c r="K4606" i="1"/>
  <c r="K4622" i="1"/>
  <c r="K4638" i="1"/>
  <c r="K4654" i="1"/>
  <c r="K4670" i="1"/>
  <c r="K4686" i="1"/>
  <c r="K4702" i="1"/>
  <c r="K4718" i="1"/>
  <c r="K4734" i="1"/>
  <c r="K4750" i="1"/>
  <c r="K4766" i="1"/>
  <c r="K4782" i="1"/>
  <c r="K4798" i="1"/>
  <c r="K4814" i="1"/>
  <c r="K4830" i="1"/>
  <c r="K4846" i="1"/>
  <c r="K4862" i="1"/>
  <c r="K4878" i="1"/>
  <c r="K4894" i="1"/>
  <c r="K4910" i="1"/>
  <c r="K4926" i="1"/>
  <c r="K4942" i="1"/>
  <c r="K4958" i="1"/>
  <c r="K4974" i="1"/>
  <c r="K4990" i="1"/>
  <c r="K5006" i="1"/>
  <c r="K5022" i="1"/>
  <c r="K5038" i="1"/>
  <c r="K5054" i="1"/>
  <c r="K5070" i="1"/>
  <c r="K5086" i="1"/>
  <c r="K5102" i="1"/>
  <c r="K5118" i="1"/>
  <c r="K5134" i="1"/>
  <c r="K5150" i="1"/>
  <c r="K5166" i="1"/>
  <c r="K5182" i="1"/>
  <c r="K5202" i="1"/>
  <c r="K5218" i="1"/>
  <c r="K5234" i="1"/>
  <c r="K5250" i="1"/>
  <c r="K5266" i="1"/>
  <c r="K5282" i="1"/>
  <c r="K5298" i="1"/>
  <c r="K5314" i="1"/>
  <c r="K5330" i="1"/>
  <c r="K5346" i="1"/>
  <c r="K5362" i="1"/>
  <c r="K5378" i="1"/>
  <c r="K5394" i="1"/>
  <c r="K5410" i="1"/>
  <c r="K5426" i="1"/>
  <c r="K5442" i="1"/>
  <c r="K5458" i="1"/>
  <c r="K5474" i="1"/>
  <c r="K5494" i="1"/>
  <c r="K5506" i="1"/>
  <c r="K5518" i="1"/>
  <c r="K5542" i="1"/>
  <c r="K5558" i="1"/>
  <c r="K5570" i="1"/>
  <c r="K5582" i="1"/>
  <c r="K5606" i="1"/>
  <c r="K5642" i="1"/>
  <c r="K5674" i="1"/>
  <c r="K5706" i="1"/>
  <c r="K5742" i="1"/>
  <c r="K5754" i="1"/>
  <c r="K5770" i="1"/>
  <c r="K5794" i="1"/>
  <c r="K5818" i="1"/>
  <c r="K5834" i="1"/>
  <c r="K5858" i="1"/>
  <c r="K5874" i="1"/>
  <c r="K5886" i="1"/>
  <c r="K5898" i="1"/>
  <c r="K5938" i="1"/>
  <c r="K5950" i="1"/>
  <c r="K5962" i="1"/>
  <c r="K6002" i="1"/>
  <c r="K6014" i="1"/>
  <c r="K6026" i="1"/>
  <c r="K6066" i="1"/>
  <c r="K6078" i="1"/>
  <c r="K6090" i="1"/>
  <c r="K6130" i="1"/>
  <c r="K6142" i="1"/>
  <c r="K6154" i="1"/>
  <c r="K6194" i="1"/>
  <c r="K6206" i="1"/>
  <c r="K6218" i="1"/>
  <c r="K6258" i="1"/>
  <c r="K6270" i="1"/>
  <c r="K6282" i="1"/>
  <c r="K6322" i="1"/>
  <c r="K6334" i="1"/>
  <c r="K6346" i="1"/>
  <c r="K6386" i="1"/>
  <c r="K6398" i="1"/>
  <c r="K6410" i="1"/>
  <c r="K6450" i="1"/>
  <c r="K6462" i="1"/>
  <c r="K6474" i="1"/>
  <c r="K6514" i="1"/>
  <c r="K6526" i="1"/>
  <c r="K6538" i="1"/>
  <c r="K6578" i="1"/>
  <c r="K6590" i="1"/>
  <c r="K6602" i="1"/>
  <c r="K6642" i="1"/>
  <c r="K6654" i="1"/>
  <c r="K6666" i="1"/>
  <c r="K6710" i="1"/>
  <c r="K6722" i="1"/>
  <c r="K6734" i="1"/>
  <c r="K6774" i="1"/>
  <c r="K6786" i="1"/>
  <c r="K6798" i="1"/>
  <c r="K6838" i="1"/>
  <c r="K6850" i="1"/>
  <c r="K6862" i="1"/>
  <c r="K6902" i="1"/>
  <c r="K6914" i="1"/>
  <c r="K6926" i="1"/>
  <c r="K6966" i="1"/>
  <c r="K6978" i="1"/>
  <c r="K6990" i="1"/>
  <c r="K7030" i="1"/>
  <c r="K7042" i="1"/>
  <c r="K7054" i="1"/>
  <c r="K7094" i="1"/>
  <c r="K7106" i="1"/>
  <c r="K7118" i="1"/>
  <c r="K7134" i="1"/>
  <c r="K7150" i="1"/>
  <c r="K7166" i="1"/>
  <c r="K7182" i="1"/>
  <c r="K7198" i="1"/>
  <c r="K7214" i="1"/>
  <c r="K7230" i="1"/>
  <c r="K7246" i="1"/>
  <c r="K7262" i="1"/>
  <c r="K7278" i="1"/>
  <c r="K7294" i="1"/>
  <c r="K7310" i="1"/>
  <c r="K7326" i="1"/>
  <c r="K7342" i="1"/>
  <c r="K7358" i="1"/>
  <c r="K7374" i="1"/>
  <c r="K7390" i="1"/>
  <c r="K7406" i="1"/>
  <c r="K7422" i="1"/>
  <c r="K7438" i="1"/>
  <c r="K7454" i="1"/>
  <c r="K7470" i="1"/>
  <c r="K7486" i="1"/>
  <c r="K7502" i="1"/>
  <c r="K7518" i="1"/>
  <c r="K7534" i="1"/>
  <c r="K7550" i="1"/>
  <c r="K7566" i="1"/>
  <c r="K7582" i="1"/>
  <c r="K7598" i="1"/>
  <c r="K7614" i="1"/>
  <c r="K7630" i="1"/>
  <c r="K7646" i="1"/>
  <c r="K7662" i="1"/>
  <c r="K7678" i="1"/>
  <c r="K7694" i="1"/>
  <c r="K7710" i="1"/>
  <c r="K7726" i="1"/>
  <c r="K7742" i="1"/>
  <c r="K7758" i="1"/>
  <c r="K7774" i="1"/>
  <c r="K7790" i="1"/>
  <c r="K7806" i="1"/>
  <c r="K7822" i="1"/>
  <c r="K7838" i="1"/>
  <c r="K7854" i="1"/>
  <c r="K7870" i="1"/>
  <c r="K7886" i="1"/>
  <c r="K7902" i="1"/>
  <c r="K7918" i="1"/>
  <c r="K7934" i="1"/>
  <c r="K7950" i="1"/>
  <c r="K7966" i="1"/>
  <c r="K7982" i="1"/>
  <c r="K7998" i="1"/>
  <c r="K8014" i="1"/>
  <c r="K8030" i="1"/>
  <c r="K8046" i="1"/>
  <c r="K8062" i="1"/>
  <c r="K8090" i="1"/>
  <c r="K8106" i="1"/>
  <c r="K8138" i="1"/>
  <c r="K8154" i="1"/>
  <c r="K8170" i="1"/>
  <c r="K19" i="1"/>
  <c r="K35" i="1"/>
  <c r="K59" i="1"/>
  <c r="K83" i="1"/>
  <c r="K99" i="1"/>
  <c r="K123" i="1"/>
  <c r="K147" i="1"/>
  <c r="K163" i="1"/>
  <c r="K187" i="1"/>
  <c r="K211" i="1"/>
  <c r="K227" i="1"/>
  <c r="K251" i="1"/>
  <c r="K275" i="1"/>
  <c r="K291" i="1"/>
  <c r="K315" i="1"/>
  <c r="K339" i="1"/>
  <c r="K355" i="1"/>
  <c r="K379" i="1"/>
  <c r="K403" i="1"/>
  <c r="K419" i="1"/>
  <c r="K443" i="1"/>
  <c r="K467" i="1"/>
  <c r="K483" i="1"/>
  <c r="K507" i="1"/>
  <c r="K531" i="1"/>
  <c r="K547" i="1"/>
  <c r="K571" i="1"/>
  <c r="K595" i="1"/>
  <c r="K611" i="1"/>
  <c r="K635" i="1"/>
  <c r="K659" i="1"/>
  <c r="K675" i="1"/>
  <c r="K691" i="1"/>
  <c r="K715" i="1"/>
  <c r="K731" i="1"/>
  <c r="K747" i="1"/>
  <c r="K771" i="1"/>
  <c r="K787" i="1"/>
  <c r="K803" i="1"/>
  <c r="K819" i="1"/>
  <c r="K843" i="1"/>
  <c r="K859" i="1"/>
  <c r="K875" i="1"/>
  <c r="K899" i="1"/>
  <c r="K915" i="1"/>
  <c r="K931" i="1"/>
  <c r="K947" i="1"/>
  <c r="K971" i="1"/>
  <c r="K987" i="1"/>
  <c r="K1003" i="1"/>
  <c r="K1027" i="1"/>
  <c r="K1043" i="1"/>
  <c r="K1071" i="1"/>
  <c r="K1087" i="1"/>
  <c r="K1115" i="1"/>
  <c r="K1143" i="1"/>
  <c r="K1155" i="1"/>
  <c r="K1171" i="1"/>
  <c r="K1199" i="1"/>
  <c r="K1215" i="1"/>
  <c r="K1243" i="1"/>
  <c r="K1271" i="1"/>
  <c r="K1283" i="1"/>
  <c r="K1299" i="1"/>
  <c r="K1327" i="1"/>
  <c r="K1343" i="1"/>
  <c r="K1371" i="1"/>
  <c r="K1399" i="1"/>
  <c r="K1411" i="1"/>
  <c r="K1427" i="1"/>
  <c r="K1455" i="1"/>
  <c r="K1471" i="1"/>
  <c r="K1499" i="1"/>
  <c r="K1527" i="1"/>
  <c r="K1539" i="1"/>
  <c r="K1555" i="1"/>
  <c r="K1583" i="1"/>
  <c r="K1599" i="1"/>
  <c r="K1627" i="1"/>
  <c r="K1643" i="1"/>
  <c r="K1659" i="1"/>
  <c r="K1671" i="1"/>
  <c r="K1683" i="1"/>
  <c r="K1699" i="1"/>
  <c r="K1715" i="1"/>
  <c r="K1755" i="1"/>
  <c r="K1771" i="1"/>
  <c r="K1787" i="1"/>
  <c r="K1799" i="1"/>
  <c r="K1811" i="1"/>
  <c r="K1827" i="1"/>
  <c r="K1843" i="1"/>
  <c r="K1883" i="1"/>
  <c r="K1899" i="1"/>
  <c r="K1915" i="1"/>
  <c r="K1927" i="1"/>
  <c r="K1939" i="1"/>
  <c r="K1955" i="1"/>
  <c r="K1971" i="1"/>
  <c r="K2011" i="1"/>
  <c r="K2027" i="1"/>
  <c r="K2043" i="1"/>
  <c r="K2055" i="1"/>
  <c r="K2067" i="1"/>
  <c r="K2083" i="1"/>
  <c r="K2099" i="1"/>
  <c r="K2139" i="1"/>
  <c r="K2155" i="1"/>
  <c r="K2171" i="1"/>
  <c r="K2183" i="1"/>
  <c r="K2195" i="1"/>
  <c r="K2211" i="1"/>
  <c r="K2227" i="1"/>
  <c r="K2267" i="1"/>
  <c r="K2283" i="1"/>
  <c r="K2295" i="1"/>
  <c r="K2327" i="1"/>
  <c r="K2339" i="1"/>
  <c r="K2355" i="1"/>
  <c r="K2371" i="1"/>
  <c r="K2387" i="1"/>
  <c r="K2403" i="1"/>
  <c r="K2419" i="1"/>
  <c r="K2435" i="1"/>
  <c r="K2451" i="1"/>
  <c r="K2467" i="1"/>
  <c r="K2483" i="1"/>
  <c r="K2499" i="1"/>
  <c r="K2515" i="1"/>
  <c r="K2531" i="1"/>
  <c r="K2547" i="1"/>
  <c r="K2563" i="1"/>
  <c r="K2579" i="1"/>
  <c r="K2595" i="1"/>
  <c r="K2611" i="1"/>
  <c r="K2627" i="1"/>
  <c r="K2643" i="1"/>
  <c r="K2659" i="1"/>
  <c r="K2675" i="1"/>
  <c r="K2691" i="1"/>
  <c r="K2707" i="1"/>
  <c r="K2723" i="1"/>
  <c r="K2739" i="1"/>
  <c r="K2755" i="1"/>
  <c r="K2771" i="1"/>
  <c r="K2787" i="1"/>
  <c r="K2803" i="1"/>
  <c r="K2819" i="1"/>
  <c r="K2835" i="1"/>
  <c r="K2851" i="1"/>
  <c r="K2867" i="1"/>
  <c r="K2883" i="1"/>
  <c r="K2899" i="1"/>
  <c r="K2915" i="1"/>
  <c r="K2931" i="1"/>
  <c r="K2947" i="1"/>
  <c r="K2963" i="1"/>
  <c r="K2979" i="1"/>
  <c r="K2995" i="1"/>
  <c r="K3011" i="1"/>
  <c r="K3027" i="1"/>
  <c r="K3043" i="1"/>
  <c r="K3059" i="1"/>
  <c r="K3075" i="1"/>
  <c r="K3091" i="1"/>
  <c r="K3107" i="1"/>
  <c r="K3123" i="1"/>
  <c r="K3139" i="1"/>
  <c r="K3155" i="1"/>
  <c r="K3171" i="1"/>
  <c r="K3187" i="1"/>
  <c r="K3203" i="1"/>
  <c r="K3219" i="1"/>
  <c r="K3235" i="1"/>
  <c r="K3251" i="1"/>
  <c r="K3267" i="1"/>
  <c r="K3283" i="1"/>
  <c r="K3299" i="1"/>
  <c r="K3315" i="1"/>
  <c r="K3331" i="1"/>
  <c r="K3347" i="1"/>
  <c r="K3363" i="1"/>
  <c r="K3379" i="1"/>
  <c r="K3395" i="1"/>
  <c r="K3411" i="1"/>
  <c r="K3427" i="1"/>
  <c r="K3443" i="1"/>
  <c r="K3459" i="1"/>
  <c r="K3475" i="1"/>
  <c r="K3491" i="1"/>
  <c r="K3507" i="1"/>
  <c r="K3523" i="1"/>
  <c r="K3539" i="1"/>
  <c r="K3555" i="1"/>
  <c r="K3571" i="1"/>
  <c r="K3587" i="1"/>
  <c r="K3603" i="1"/>
  <c r="K3619" i="1"/>
  <c r="K3635" i="1"/>
  <c r="K3651" i="1"/>
  <c r="K3667" i="1"/>
  <c r="K3683" i="1"/>
  <c r="K3699" i="1"/>
  <c r="K3715" i="1"/>
  <c r="K3731" i="1"/>
  <c r="K3747" i="1"/>
  <c r="K3763" i="1"/>
  <c r="K3779" i="1"/>
  <c r="K3795" i="1"/>
  <c r="K3811" i="1"/>
  <c r="K3827" i="1"/>
  <c r="K3843" i="1"/>
  <c r="K3859" i="1"/>
  <c r="K3875" i="1"/>
  <c r="K3891" i="1"/>
  <c r="K3907" i="1"/>
  <c r="K3923" i="1"/>
  <c r="K3939" i="1"/>
  <c r="K3955" i="1"/>
  <c r="K3971" i="1"/>
  <c r="K3987" i="1"/>
  <c r="K4003" i="1"/>
  <c r="K4019" i="1"/>
  <c r="K4035" i="1"/>
  <c r="K4051" i="1"/>
  <c r="K4067" i="1"/>
  <c r="K4083" i="1"/>
  <c r="K4099" i="1"/>
  <c r="K4115" i="1"/>
  <c r="K4131" i="1"/>
  <c r="K4147" i="1"/>
  <c r="K4163" i="1"/>
  <c r="K4179" i="1"/>
  <c r="K4195" i="1"/>
  <c r="K4211" i="1"/>
  <c r="K4227" i="1"/>
  <c r="K4243" i="1"/>
  <c r="K4259" i="1"/>
  <c r="K4275" i="1"/>
  <c r="K4291" i="1"/>
  <c r="K4307" i="1"/>
  <c r="K4323" i="1"/>
  <c r="K4339" i="1"/>
  <c r="K4355" i="1"/>
  <c r="K4371" i="1"/>
  <c r="K4387" i="1"/>
  <c r="K4403" i="1"/>
  <c r="K4419" i="1"/>
  <c r="K4435" i="1"/>
  <c r="K4451" i="1"/>
  <c r="K4467" i="1"/>
  <c r="K4483" i="1"/>
  <c r="K4499" i="1"/>
  <c r="K4515" i="1"/>
  <c r="K4531" i="1"/>
  <c r="K4547" i="1"/>
  <c r="K4563" i="1"/>
  <c r="K4579" i="1"/>
  <c r="K4595" i="1"/>
  <c r="K4611" i="1"/>
  <c r="K4627" i="1"/>
  <c r="K4643" i="1"/>
  <c r="K4659" i="1"/>
  <c r="K4675" i="1"/>
  <c r="K4691" i="1"/>
  <c r="K4707" i="1"/>
  <c r="K4723" i="1"/>
  <c r="K4739" i="1"/>
  <c r="K4755" i="1"/>
  <c r="K4771" i="1"/>
  <c r="K4787" i="1"/>
  <c r="K4803" i="1"/>
  <c r="K4819" i="1"/>
  <c r="K4835" i="1"/>
  <c r="K4851" i="1"/>
  <c r="K4867" i="1"/>
  <c r="K4883" i="1"/>
  <c r="K4899" i="1"/>
  <c r="K4915" i="1"/>
  <c r="K4931" i="1"/>
  <c r="K4947" i="1"/>
  <c r="K4963" i="1"/>
  <c r="K4979" i="1"/>
  <c r="K4995" i="1"/>
  <c r="K5011" i="1"/>
  <c r="K5027" i="1"/>
  <c r="K5043" i="1"/>
  <c r="K5059" i="1"/>
  <c r="K5075" i="1"/>
  <c r="K5091" i="1"/>
  <c r="K5107" i="1"/>
  <c r="K5123" i="1"/>
  <c r="K5139" i="1"/>
  <c r="K5155" i="1"/>
  <c r="K5171" i="1"/>
  <c r="K5187" i="1"/>
  <c r="K5203" i="1"/>
  <c r="K5219" i="1"/>
  <c r="K5235" i="1"/>
  <c r="K5251" i="1"/>
  <c r="K5267" i="1"/>
  <c r="K5283" i="1"/>
  <c r="K5299" i="1"/>
  <c r="K5315" i="1"/>
  <c r="K5331" i="1"/>
  <c r="K5347" i="1"/>
  <c r="K5363" i="1"/>
  <c r="K5379" i="1"/>
  <c r="K5395" i="1"/>
  <c r="K5411" i="1"/>
  <c r="K5427" i="1"/>
  <c r="K5443" i="1"/>
  <c r="K5459" i="1"/>
  <c r="K5475" i="1"/>
  <c r="K5491" i="1"/>
  <c r="K5507" i="1"/>
  <c r="K5523" i="1"/>
  <c r="K5539" i="1"/>
  <c r="K5555" i="1"/>
  <c r="K5571" i="1"/>
  <c r="K5587" i="1"/>
  <c r="K5603" i="1"/>
  <c r="K5619" i="1"/>
  <c r="K5635" i="1"/>
  <c r="K5651" i="1"/>
  <c r="K5667" i="1"/>
  <c r="K5683" i="1"/>
  <c r="K5699" i="1"/>
  <c r="K5715" i="1"/>
  <c r="K5731" i="1"/>
  <c r="K5747" i="1"/>
  <c r="K5763" i="1"/>
  <c r="K5779" i="1"/>
  <c r="K5795" i="1"/>
  <c r="K5811" i="1"/>
  <c r="K5827" i="1"/>
  <c r="K5843" i="1"/>
  <c r="K5859" i="1"/>
  <c r="K5875" i="1"/>
  <c r="K5891" i="1"/>
  <c r="K5907" i="1"/>
  <c r="K5923" i="1"/>
  <c r="K5939" i="1"/>
  <c r="K5955" i="1"/>
  <c r="K5971" i="1"/>
  <c r="K5987" i="1"/>
  <c r="K6003" i="1"/>
  <c r="K6019" i="1"/>
  <c r="K6035" i="1"/>
  <c r="K6051" i="1"/>
  <c r="K6067" i="1"/>
  <c r="K6083" i="1"/>
  <c r="K6099" i="1"/>
  <c r="K6115" i="1"/>
  <c r="K6131" i="1"/>
  <c r="K6147" i="1"/>
  <c r="K6163" i="1"/>
  <c r="K6179" i="1"/>
  <c r="K6195" i="1"/>
  <c r="K6211" i="1"/>
  <c r="K6227" i="1"/>
  <c r="K6243" i="1"/>
  <c r="K6259" i="1"/>
  <c r="K6275" i="1"/>
  <c r="K6291" i="1"/>
  <c r="K6307" i="1"/>
  <c r="K6323" i="1"/>
  <c r="K6339" i="1"/>
  <c r="K6355" i="1"/>
  <c r="K6371" i="1"/>
  <c r="K6387" i="1"/>
  <c r="K6403" i="1"/>
  <c r="K6419" i="1"/>
  <c r="K6435" i="1"/>
  <c r="K6451" i="1"/>
  <c r="K6467" i="1"/>
  <c r="K6483" i="1"/>
  <c r="K6499" i="1"/>
  <c r="K6515" i="1"/>
  <c r="K6531" i="1"/>
  <c r="K6547" i="1"/>
  <c r="K6563" i="1"/>
  <c r="K6579" i="1"/>
  <c r="K6595" i="1"/>
  <c r="K6611" i="1"/>
  <c r="K6627" i="1"/>
  <c r="K6643" i="1"/>
  <c r="K6659" i="1"/>
  <c r="K6675" i="1"/>
  <c r="K6691" i="1"/>
  <c r="K6707" i="1"/>
  <c r="K6723" i="1"/>
  <c r="K6739" i="1"/>
  <c r="K6755" i="1"/>
  <c r="K6771" i="1"/>
  <c r="K6787" i="1"/>
  <c r="K6803" i="1"/>
  <c r="K6819" i="1"/>
  <c r="K6835" i="1"/>
  <c r="K6851" i="1"/>
  <c r="K6867" i="1"/>
  <c r="K6883" i="1"/>
  <c r="K6899" i="1"/>
  <c r="K6915" i="1"/>
  <c r="K6931" i="1"/>
  <c r="K6947" i="1"/>
  <c r="K6963" i="1"/>
  <c r="K6979" i="1"/>
  <c r="K6995" i="1"/>
  <c r="K7011" i="1"/>
  <c r="K7027" i="1"/>
  <c r="K7043" i="1"/>
  <c r="K7059" i="1"/>
  <c r="K7075" i="1"/>
  <c r="K7091" i="1"/>
  <c r="K7107" i="1"/>
  <c r="K7123" i="1"/>
  <c r="K7139" i="1"/>
  <c r="K7155" i="1"/>
  <c r="K7171" i="1"/>
  <c r="K7187" i="1"/>
  <c r="K7203" i="1"/>
  <c r="K7219" i="1"/>
  <c r="K7235" i="1"/>
  <c r="K7251" i="1"/>
  <c r="K7267" i="1"/>
  <c r="K7283" i="1"/>
  <c r="K7299" i="1"/>
  <c r="K7315" i="1"/>
  <c r="K7331" i="1"/>
  <c r="K7347" i="1"/>
  <c r="K7363" i="1"/>
  <c r="K7379" i="1"/>
  <c r="K7395" i="1"/>
  <c r="K7411" i="1"/>
  <c r="K7427" i="1"/>
  <c r="K7443" i="1"/>
  <c r="K7459" i="1"/>
  <c r="K7475" i="1"/>
  <c r="K7491" i="1"/>
  <c r="K7507" i="1"/>
  <c r="K7523" i="1"/>
  <c r="K7539" i="1"/>
  <c r="K7555" i="1"/>
  <c r="K7571" i="1"/>
  <c r="K7587" i="1"/>
  <c r="K7603" i="1"/>
  <c r="K7619" i="1"/>
  <c r="K7635" i="1"/>
  <c r="K7651" i="1"/>
  <c r="K7667" i="1"/>
  <c r="K7683" i="1"/>
  <c r="K7699" i="1"/>
  <c r="K7715" i="1"/>
  <c r="K7731" i="1"/>
  <c r="K7747" i="1"/>
  <c r="K7763" i="1"/>
  <c r="K7779" i="1"/>
  <c r="K7795" i="1"/>
  <c r="K7811" i="1"/>
  <c r="K7827" i="1"/>
  <c r="K7843" i="1"/>
  <c r="K7859" i="1"/>
  <c r="K7875" i="1"/>
  <c r="K7891" i="1"/>
  <c r="K7907" i="1"/>
  <c r="K7923" i="1"/>
  <c r="K7939" i="1"/>
  <c r="K7955" i="1"/>
  <c r="K7971" i="1"/>
  <c r="K7987" i="1"/>
  <c r="K8003" i="1"/>
  <c r="K8019" i="1"/>
  <c r="K8035" i="1"/>
  <c r="K8051" i="1"/>
  <c r="K8067" i="1"/>
  <c r="K8083" i="1"/>
  <c r="K8099" i="1"/>
  <c r="K8115" i="1"/>
  <c r="K8131" i="1"/>
  <c r="K8147" i="1"/>
  <c r="K8163" i="1"/>
  <c r="K8179" i="1"/>
  <c r="K8195" i="1"/>
  <c r="K8211" i="1"/>
  <c r="K8227" i="1"/>
  <c r="K8243" i="1"/>
  <c r="K8259" i="1"/>
  <c r="K8275" i="1"/>
  <c r="K8291" i="1"/>
  <c r="K8307" i="1"/>
  <c r="K8323" i="1"/>
  <c r="K8339" i="1"/>
  <c r="K8355" i="1"/>
  <c r="K8371" i="1"/>
  <c r="K8387" i="1"/>
  <c r="K8403" i="1"/>
  <c r="K8419" i="1"/>
  <c r="K8435" i="1"/>
  <c r="K8451" i="1"/>
  <c r="K8467" i="1"/>
  <c r="K8483" i="1"/>
  <c r="K8499" i="1"/>
  <c r="K8515" i="1"/>
  <c r="K8531" i="1"/>
  <c r="K8547" i="1"/>
  <c r="K8563" i="1"/>
  <c r="K8579" i="1"/>
  <c r="K8595" i="1"/>
  <c r="K8611" i="1"/>
  <c r="K8627" i="1"/>
  <c r="K8643" i="1"/>
  <c r="K8659" i="1"/>
  <c r="K8675" i="1"/>
  <c r="K8691" i="1"/>
  <c r="K8707" i="1"/>
  <c r="K8723" i="1"/>
  <c r="K8739" i="1"/>
  <c r="K8755" i="1"/>
  <c r="K8771" i="1"/>
  <c r="K8787" i="1"/>
  <c r="K8803" i="1"/>
  <c r="K8819" i="1"/>
  <c r="K8835" i="1"/>
  <c r="K8851" i="1"/>
  <c r="K8867" i="1"/>
  <c r="K8883" i="1"/>
  <c r="K8899" i="1"/>
  <c r="K8915" i="1"/>
  <c r="K8931" i="1"/>
  <c r="K8947" i="1"/>
  <c r="K8963" i="1"/>
  <c r="K8979" i="1"/>
  <c r="K9218" i="1"/>
  <c r="K9007" i="1"/>
  <c r="K9031" i="1"/>
  <c r="K9047" i="1"/>
  <c r="K9071" i="1"/>
  <c r="K9095" i="1"/>
  <c r="K9111" i="1"/>
  <c r="K9135" i="1"/>
  <c r="K9159" i="1"/>
  <c r="K9175" i="1"/>
  <c r="K9199" i="1"/>
  <c r="K9223" i="1"/>
  <c r="K9239" i="1"/>
  <c r="K9263" i="1"/>
  <c r="K9287" i="1"/>
  <c r="K9303" i="1"/>
  <c r="K9327" i="1"/>
  <c r="K9351" i="1"/>
  <c r="K9367" i="1"/>
  <c r="K9391" i="1"/>
  <c r="K9415" i="1"/>
  <c r="K9431" i="1"/>
  <c r="K9455" i="1"/>
  <c r="K9479" i="1"/>
  <c r="K9495" i="1"/>
  <c r="K9519" i="1"/>
  <c r="K9543" i="1"/>
  <c r="K9583" i="1"/>
  <c r="K9595" i="1"/>
  <c r="K9607" i="1"/>
  <c r="K9647" i="1"/>
  <c r="K9659" i="1"/>
  <c r="K9671" i="1"/>
  <c r="K9711" i="1"/>
  <c r="K9723" i="1"/>
  <c r="K9735" i="1"/>
  <c r="K9775" i="1"/>
  <c r="K9787" i="1"/>
  <c r="K9799" i="1"/>
  <c r="K9839" i="1"/>
  <c r="K9851" i="1"/>
  <c r="K9863" i="1"/>
  <c r="K9903" i="1"/>
  <c r="K9915" i="1"/>
  <c r="K9927" i="1"/>
  <c r="K9967" i="1"/>
  <c r="K9979" i="1"/>
  <c r="K9991" i="1"/>
  <c r="K3096" i="1"/>
  <c r="K3120" i="1"/>
  <c r="K3144" i="1"/>
  <c r="K3160" i="1"/>
  <c r="K3184" i="1"/>
  <c r="K3208" i="1"/>
  <c r="K3224" i="1"/>
  <c r="K3248" i="1"/>
  <c r="K3272" i="1"/>
  <c r="K3288" i="1"/>
  <c r="K3312" i="1"/>
  <c r="K3336" i="1"/>
  <c r="K3352" i="1"/>
  <c r="K3364" i="1"/>
  <c r="K3376" i="1"/>
  <c r="K3400" i="1"/>
  <c r="K3416" i="1"/>
  <c r="K3428" i="1"/>
  <c r="K3440" i="1"/>
  <c r="K3464" i="1"/>
  <c r="K3480" i="1"/>
  <c r="K3492" i="1"/>
  <c r="K3504" i="1"/>
  <c r="K3528" i="1"/>
  <c r="K3544" i="1"/>
  <c r="K3556" i="1"/>
  <c r="K3568" i="1"/>
  <c r="K3592" i="1"/>
  <c r="K3608" i="1"/>
  <c r="K3620" i="1"/>
  <c r="K3632" i="1"/>
  <c r="K3656" i="1"/>
  <c r="K3672" i="1"/>
  <c r="K3684" i="1"/>
  <c r="K3696" i="1"/>
  <c r="K3720" i="1"/>
  <c r="K3736" i="1"/>
  <c r="K3748" i="1"/>
  <c r="K3760" i="1"/>
  <c r="K3784" i="1"/>
  <c r="K3800" i="1"/>
  <c r="K3812" i="1"/>
  <c r="K3824" i="1"/>
  <c r="K3848" i="1"/>
  <c r="K3864" i="1"/>
  <c r="K3876" i="1"/>
  <c r="K3888" i="1"/>
  <c r="K3912" i="1"/>
  <c r="K3928" i="1"/>
  <c r="K3940" i="1"/>
  <c r="K3952" i="1"/>
  <c r="K3976" i="1"/>
  <c r="K3992" i="1"/>
  <c r="K4004" i="1"/>
  <c r="K4016" i="1"/>
  <c r="K4028" i="1"/>
  <c r="K4056" i="1"/>
  <c r="K4072" i="1"/>
  <c r="K4088" i="1"/>
  <c r="K4108" i="1"/>
  <c r="K4120" i="1"/>
  <c r="K4140" i="1"/>
  <c r="K4152" i="1"/>
  <c r="K4172" i="1"/>
  <c r="K4184" i="1"/>
  <c r="K4204" i="1"/>
  <c r="K4216" i="1"/>
  <c r="K4236" i="1"/>
  <c r="K4248" i="1"/>
  <c r="K4268" i="1"/>
  <c r="K4280" i="1"/>
  <c r="K4300" i="1"/>
  <c r="K4312" i="1"/>
  <c r="K4332" i="1"/>
  <c r="K4344" i="1"/>
  <c r="K4364" i="1"/>
  <c r="K4376" i="1"/>
  <c r="K4396" i="1"/>
  <c r="K4408" i="1"/>
  <c r="K4428" i="1"/>
  <c r="K4440" i="1"/>
  <c r="K4460" i="1"/>
  <c r="K4472" i="1"/>
  <c r="K4492" i="1"/>
  <c r="K4504" i="1"/>
  <c r="K4524" i="1"/>
  <c r="K4536" i="1"/>
  <c r="K4556" i="1"/>
  <c r="K4568" i="1"/>
  <c r="K4588" i="1"/>
  <c r="K4600" i="1"/>
  <c r="K4620" i="1"/>
  <c r="K4632" i="1"/>
  <c r="K4652" i="1"/>
  <c r="K4664" i="1"/>
  <c r="K4684" i="1"/>
  <c r="K4696" i="1"/>
  <c r="K4716" i="1"/>
  <c r="K4728" i="1"/>
  <c r="K4748" i="1"/>
  <c r="K4760" i="1"/>
  <c r="K4780" i="1"/>
  <c r="K4792" i="1"/>
  <c r="K4812" i="1"/>
  <c r="K4824" i="1"/>
  <c r="K4844" i="1"/>
  <c r="K4856" i="1"/>
  <c r="K4876" i="1"/>
  <c r="K4888" i="1"/>
  <c r="K4908" i="1"/>
  <c r="K4920" i="1"/>
  <c r="K4940" i="1"/>
  <c r="K4952" i="1"/>
  <c r="K4972" i="1"/>
  <c r="K5024" i="1"/>
  <c r="K5036" i="1"/>
  <c r="K5088" i="1"/>
  <c r="K5100" i="1"/>
  <c r="K5152" i="1"/>
  <c r="K5164" i="1"/>
  <c r="K5216" i="1"/>
  <c r="K5228" i="1"/>
  <c r="K5280" i="1"/>
  <c r="K5292" i="1"/>
  <c r="K5344" i="1"/>
  <c r="K5356" i="1"/>
  <c r="K5408" i="1"/>
  <c r="K5420" i="1"/>
  <c r="K5472" i="1"/>
  <c r="K5484" i="1"/>
  <c r="K5536" i="1"/>
  <c r="K5548" i="1"/>
  <c r="K5600" i="1"/>
  <c r="K5612" i="1"/>
  <c r="K5664" i="1"/>
  <c r="K5676" i="1"/>
  <c r="K5728" i="1"/>
  <c r="K5740" i="1"/>
  <c r="K5792" i="1"/>
  <c r="K5804" i="1"/>
  <c r="K5856" i="1"/>
  <c r="K5868" i="1"/>
  <c r="K5920" i="1"/>
  <c r="K5932" i="1"/>
  <c r="K5948" i="1"/>
  <c r="K5960" i="1"/>
  <c r="K5988" i="1"/>
  <c r="K6000" i="1"/>
  <c r="K6016" i="1"/>
  <c r="K6032" i="1"/>
  <c r="K6048" i="1"/>
  <c r="K6064" i="1"/>
  <c r="K6080" i="1"/>
  <c r="K6092" i="1"/>
  <c r="K6136" i="1"/>
  <c r="K6152" i="1"/>
  <c r="K6168" i="1"/>
  <c r="K6184" i="1"/>
  <c r="K6240" i="1"/>
  <c r="K6280" i="1"/>
  <c r="K6292" i="1"/>
  <c r="K6332" i="1"/>
  <c r="K6360" i="1"/>
  <c r="K6376" i="1"/>
  <c r="K6388" i="1"/>
  <c r="K6400" i="1"/>
  <c r="K6452" i="1"/>
  <c r="K6472" i="1"/>
  <c r="K6488" i="1"/>
  <c r="K6504" i="1"/>
  <c r="K6520" i="1"/>
  <c r="K7360" i="1"/>
  <c r="K7372" i="1"/>
  <c r="K7432" i="1"/>
  <c r="K7444" i="1"/>
  <c r="K7496" i="1"/>
  <c r="K7508" i="1"/>
  <c r="K7560" i="1"/>
  <c r="K7572" i="1"/>
  <c r="K7624" i="1"/>
  <c r="K7636" i="1"/>
  <c r="K7688" i="1"/>
  <c r="K7700" i="1"/>
  <c r="K7752" i="1"/>
  <c r="K7764" i="1"/>
  <c r="K7816" i="1"/>
  <c r="K7828" i="1"/>
  <c r="K84" i="1"/>
  <c r="K148" i="1"/>
  <c r="K308" i="1"/>
  <c r="K436" i="1"/>
  <c r="K12" i="1"/>
  <c r="K44" i="1"/>
  <c r="K108" i="1"/>
  <c r="K140" i="1"/>
  <c r="K300" i="1"/>
  <c r="K332" i="1"/>
  <c r="K364" i="1"/>
  <c r="K396" i="1"/>
  <c r="K428" i="1"/>
  <c r="K460" i="1"/>
  <c r="K492" i="1"/>
  <c r="K524" i="1"/>
  <c r="K556" i="1"/>
  <c r="K588" i="1"/>
  <c r="K620" i="1"/>
  <c r="K652" i="1"/>
  <c r="K684" i="1"/>
  <c r="K716" i="1"/>
  <c r="K748" i="1"/>
  <c r="K780" i="1"/>
  <c r="K812" i="1"/>
  <c r="K844" i="1"/>
  <c r="K876" i="1"/>
  <c r="K908" i="1"/>
  <c r="K920" i="1"/>
  <c r="K940" i="1"/>
  <c r="K972" i="1"/>
  <c r="K1004" i="1"/>
  <c r="K1036" i="1"/>
  <c r="K1068" i="1"/>
  <c r="K1100" i="1"/>
  <c r="K1132" i="1"/>
  <c r="K1164" i="1"/>
  <c r="K1196" i="1"/>
  <c r="K1228" i="1"/>
  <c r="K1260" i="1"/>
  <c r="K1292" i="1"/>
  <c r="K1324" i="1"/>
  <c r="K1356" i="1"/>
  <c r="K1388" i="1"/>
  <c r="K1420" i="1"/>
  <c r="K1452" i="1"/>
  <c r="K1484" i="1"/>
  <c r="K1516" i="1"/>
  <c r="K1548" i="1"/>
  <c r="K1580" i="1"/>
  <c r="K1612" i="1"/>
  <c r="K1644" i="1"/>
  <c r="K1676" i="1"/>
  <c r="K1708" i="1"/>
  <c r="K1740" i="1"/>
  <c r="K1772" i="1"/>
  <c r="K1804" i="1"/>
  <c r="K1836" i="1"/>
  <c r="K1868" i="1"/>
  <c r="K1900" i="1"/>
  <c r="K1932" i="1"/>
  <c r="K1964" i="1"/>
  <c r="K1996" i="1"/>
  <c r="K2028" i="1"/>
  <c r="K2060" i="1"/>
  <c r="K2092" i="1"/>
  <c r="K2124" i="1"/>
  <c r="K2156" i="1"/>
  <c r="K2188" i="1"/>
  <c r="K2220" i="1"/>
  <c r="K2252" i="1"/>
  <c r="K2284" i="1"/>
  <c r="K2316" i="1"/>
  <c r="K2348" i="1"/>
  <c r="K2380" i="1"/>
  <c r="K2416" i="1"/>
  <c r="K2428" i="1"/>
  <c r="K2440" i="1"/>
  <c r="K2468" i="1"/>
  <c r="K2496" i="1"/>
  <c r="K2508" i="1"/>
  <c r="K2520" i="1"/>
  <c r="K2536" i="1"/>
  <c r="K2576" i="1"/>
  <c r="K2588" i="1"/>
  <c r="K2604" i="1"/>
  <c r="K2616" i="1"/>
  <c r="K2656" i="1"/>
  <c r="K2672" i="1"/>
  <c r="K2684" i="1"/>
  <c r="K2696" i="1"/>
  <c r="K2724" i="1"/>
  <c r="K2752" i="1"/>
  <c r="K2764" i="1"/>
  <c r="K2780" i="1"/>
  <c r="K2796" i="1"/>
  <c r="K2812" i="1"/>
  <c r="K2828" i="1"/>
  <c r="K2844" i="1"/>
  <c r="K2860" i="1"/>
  <c r="K2876" i="1"/>
  <c r="K2892" i="1"/>
  <c r="K2908" i="1"/>
  <c r="K2924" i="1"/>
  <c r="K2940" i="1"/>
  <c r="K2956" i="1"/>
  <c r="K2972" i="1"/>
  <c r="K2988" i="1"/>
  <c r="K3004" i="1"/>
  <c r="K3020" i="1"/>
  <c r="K3036" i="1"/>
  <c r="K3052" i="1"/>
  <c r="K3068" i="1"/>
  <c r="K3084" i="1"/>
  <c r="K9" i="1"/>
  <c r="K25" i="1"/>
  <c r="K41" i="1"/>
  <c r="K57" i="1"/>
  <c r="K73" i="1"/>
  <c r="K89" i="1"/>
  <c r="K105" i="1"/>
  <c r="K121" i="1"/>
  <c r="K137" i="1"/>
  <c r="K153" i="1"/>
  <c r="K169" i="1"/>
  <c r="K185" i="1"/>
  <c r="K201" i="1"/>
  <c r="K217" i="1"/>
  <c r="K233" i="1"/>
  <c r="K249" i="1"/>
  <c r="K265" i="1"/>
  <c r="K281" i="1"/>
  <c r="K297" i="1"/>
  <c r="K313" i="1"/>
  <c r="K329" i="1"/>
  <c r="K345" i="1"/>
  <c r="K361" i="1"/>
  <c r="K377" i="1"/>
  <c r="K393" i="1"/>
  <c r="K409" i="1"/>
  <c r="K425" i="1"/>
  <c r="K441" i="1"/>
  <c r="K457" i="1"/>
  <c r="K473" i="1"/>
  <c r="K489" i="1"/>
  <c r="K505" i="1"/>
  <c r="K521" i="1"/>
  <c r="K537" i="1"/>
  <c r="K553" i="1"/>
  <c r="K569" i="1"/>
  <c r="K585" i="1"/>
  <c r="K601" i="1"/>
  <c r="K617" i="1"/>
  <c r="K633" i="1"/>
  <c r="K649" i="1"/>
  <c r="K665" i="1"/>
  <c r="K681" i="1"/>
  <c r="K697" i="1"/>
  <c r="K713" i="1"/>
  <c r="K729" i="1"/>
  <c r="K745" i="1"/>
  <c r="K761" i="1"/>
  <c r="K777" i="1"/>
  <c r="K793" i="1"/>
  <c r="K809" i="1"/>
  <c r="K825" i="1"/>
  <c r="K841" i="1"/>
  <c r="K857" i="1"/>
  <c r="K873" i="1"/>
  <c r="K889" i="1"/>
  <c r="K905" i="1"/>
  <c r="K921" i="1"/>
  <c r="K937" i="1"/>
  <c r="K953" i="1"/>
  <c r="K969" i="1"/>
  <c r="K985" i="1"/>
  <c r="K1001" i="1"/>
  <c r="K1017" i="1"/>
  <c r="K1033" i="1"/>
  <c r="K1049" i="1"/>
  <c r="K1065" i="1"/>
  <c r="K1081" i="1"/>
  <c r="K1097" i="1"/>
  <c r="K1113" i="1"/>
  <c r="K1129" i="1"/>
  <c r="K1145" i="1"/>
  <c r="K1161" i="1"/>
  <c r="K1177" i="1"/>
  <c r="K1193" i="1"/>
  <c r="K1209" i="1"/>
  <c r="K1225" i="1"/>
  <c r="K1241" i="1"/>
  <c r="K1257" i="1"/>
  <c r="K1273" i="1"/>
  <c r="K1289" i="1"/>
  <c r="K1305" i="1"/>
  <c r="K1321" i="1"/>
  <c r="K1337" i="1"/>
  <c r="K1353" i="1"/>
  <c r="K1369" i="1"/>
  <c r="K1385" i="1"/>
  <c r="K1401" i="1"/>
  <c r="K1417" i="1"/>
  <c r="K1433" i="1"/>
  <c r="K1449" i="1"/>
  <c r="K1465" i="1"/>
  <c r="K1481" i="1"/>
  <c r="K1497" i="1"/>
  <c r="K1513" i="1"/>
  <c r="K1529" i="1"/>
  <c r="K1545" i="1"/>
  <c r="K1561" i="1"/>
  <c r="K1577" i="1"/>
  <c r="K1593" i="1"/>
  <c r="K1609" i="1"/>
  <c r="K1625" i="1"/>
  <c r="K1641" i="1"/>
  <c r="K1657" i="1"/>
  <c r="K1673" i="1"/>
  <c r="K1689" i="1"/>
  <c r="K1705" i="1"/>
  <c r="K1721" i="1"/>
  <c r="K1737" i="1"/>
  <c r="K1753" i="1"/>
  <c r="K1769" i="1"/>
  <c r="K1785" i="1"/>
  <c r="K1801" i="1"/>
  <c r="K1817" i="1"/>
  <c r="K1833" i="1"/>
  <c r="K1849" i="1"/>
  <c r="K1865" i="1"/>
  <c r="K1881" i="1"/>
  <c r="K1897" i="1"/>
  <c r="K1913" i="1"/>
  <c r="K1929" i="1"/>
  <c r="K1945" i="1"/>
  <c r="K1961" i="1"/>
  <c r="K1977" i="1"/>
  <c r="K1993" i="1"/>
  <c r="K2009" i="1"/>
  <c r="K2025" i="1"/>
  <c r="K2041" i="1"/>
  <c r="K2057" i="1"/>
  <c r="K2073" i="1"/>
  <c r="K2089" i="1"/>
  <c r="K2105" i="1"/>
  <c r="K2121" i="1"/>
  <c r="K2137" i="1"/>
  <c r="K2153" i="1"/>
  <c r="K2169" i="1"/>
  <c r="K2185" i="1"/>
  <c r="K2201" i="1"/>
  <c r="K2217" i="1"/>
  <c r="K2233" i="1"/>
  <c r="K2249" i="1"/>
  <c r="K2265" i="1"/>
  <c r="K2281" i="1"/>
  <c r="K2297" i="1"/>
  <c r="K2313" i="1"/>
  <c r="K2329" i="1"/>
  <c r="K2345" i="1"/>
  <c r="K2361" i="1"/>
  <c r="K2377" i="1"/>
  <c r="K2393" i="1"/>
  <c r="K2409" i="1"/>
  <c r="K2425" i="1"/>
  <c r="K2441" i="1"/>
  <c r="K2457" i="1"/>
  <c r="K2473" i="1"/>
  <c r="K2489" i="1"/>
  <c r="K2505" i="1"/>
  <c r="K2521" i="1"/>
  <c r="K2537" i="1"/>
  <c r="K2553" i="1"/>
  <c r="K2569" i="1"/>
  <c r="K2585" i="1"/>
  <c r="K2601" i="1"/>
  <c r="K2617" i="1"/>
  <c r="K2633" i="1"/>
  <c r="K2649" i="1"/>
  <c r="K2665" i="1"/>
  <c r="K2681" i="1"/>
  <c r="K2697" i="1"/>
  <c r="K2713" i="1"/>
  <c r="K2729" i="1"/>
  <c r="K2745" i="1"/>
  <c r="K2761" i="1"/>
  <c r="K2777" i="1"/>
  <c r="K2793" i="1"/>
  <c r="K2809" i="1"/>
  <c r="K2825" i="1"/>
  <c r="K2841" i="1"/>
  <c r="K2857" i="1"/>
  <c r="K2873" i="1"/>
  <c r="K2889" i="1"/>
  <c r="K2905" i="1"/>
  <c r="K2921" i="1"/>
  <c r="K2937" i="1"/>
  <c r="K2953" i="1"/>
  <c r="K2969" i="1"/>
  <c r="K2985" i="1"/>
  <c r="K3001" i="1"/>
  <c r="K3017" i="1"/>
  <c r="K3033" i="1"/>
  <c r="K3049" i="1"/>
  <c r="K3065" i="1"/>
  <c r="K3081" i="1"/>
  <c r="K3097" i="1"/>
  <c r="K3113" i="1"/>
  <c r="K3129" i="1"/>
  <c r="K3145" i="1"/>
  <c r="K3161" i="1"/>
  <c r="K6" i="1"/>
  <c r="K22" i="1"/>
  <c r="K38" i="1"/>
  <c r="K54" i="1"/>
  <c r="K70" i="1"/>
  <c r="K86" i="1"/>
  <c r="K102" i="1"/>
  <c r="K118" i="1"/>
  <c r="K134" i="1"/>
  <c r="K150" i="1"/>
  <c r="K166" i="1"/>
  <c r="K182" i="1"/>
  <c r="K198" i="1"/>
  <c r="K214" i="1"/>
  <c r="K230" i="1"/>
  <c r="K246" i="1"/>
  <c r="K262" i="1"/>
  <c r="K278" i="1"/>
  <c r="K294" i="1"/>
  <c r="K310" i="1"/>
  <c r="K326" i="1"/>
  <c r="K342" i="1"/>
  <c r="K358" i="1"/>
  <c r="K374" i="1"/>
  <c r="K390" i="1"/>
  <c r="K406" i="1"/>
  <c r="K422" i="1"/>
  <c r="K438" i="1"/>
  <c r="K454" i="1"/>
  <c r="K470" i="1"/>
  <c r="K486" i="1"/>
  <c r="K502" i="1"/>
  <c r="K518" i="1"/>
  <c r="K534" i="1"/>
  <c r="K550" i="1"/>
  <c r="K566" i="1"/>
  <c r="K582" i="1"/>
  <c r="K598" i="1"/>
  <c r="K614" i="1"/>
  <c r="K630" i="1"/>
  <c r="K646" i="1"/>
  <c r="K662" i="1"/>
  <c r="K678" i="1"/>
  <c r="K694" i="1"/>
  <c r="K710" i="1"/>
  <c r="K726" i="1"/>
  <c r="K742" i="1"/>
  <c r="K758" i="1"/>
  <c r="K774" i="1"/>
  <c r="K790" i="1"/>
  <c r="K806" i="1"/>
  <c r="K822" i="1"/>
  <c r="K838" i="1"/>
  <c r="K854" i="1"/>
  <c r="K870" i="1"/>
  <c r="K886" i="1"/>
  <c r="K902" i="1"/>
  <c r="K918" i="1"/>
  <c r="K934" i="1"/>
  <c r="K950" i="1"/>
  <c r="K966" i="1"/>
  <c r="K982" i="1"/>
  <c r="K998" i="1"/>
  <c r="K1014" i="1"/>
  <c r="K1030" i="1"/>
  <c r="K1046" i="1"/>
  <c r="K1062" i="1"/>
  <c r="K1078" i="1"/>
  <c r="K1094" i="1"/>
  <c r="K1110" i="1"/>
  <c r="K1126" i="1"/>
  <c r="K1142" i="1"/>
  <c r="K1158" i="1"/>
  <c r="K1174" i="1"/>
  <c r="K1190" i="1"/>
  <c r="K1206" i="1"/>
  <c r="K1222" i="1"/>
  <c r="K1238" i="1"/>
  <c r="K1254" i="1"/>
  <c r="K1270" i="1"/>
  <c r="K1286" i="1"/>
  <c r="K1302" i="1"/>
  <c r="K1318" i="1"/>
  <c r="K1334" i="1"/>
  <c r="K1350" i="1"/>
  <c r="K1366" i="1"/>
  <c r="K1382" i="1"/>
  <c r="K1398" i="1"/>
  <c r="K1414" i="1"/>
  <c r="K1430" i="1"/>
  <c r="K1446" i="1"/>
  <c r="K1462" i="1"/>
  <c r="K1478" i="1"/>
  <c r="K1494" i="1"/>
  <c r="K1510" i="1"/>
  <c r="K1526" i="1"/>
  <c r="K1542" i="1"/>
  <c r="K1558" i="1"/>
  <c r="K1574" i="1"/>
  <c r="K1590" i="1"/>
  <c r="K1606" i="1"/>
  <c r="K1622" i="1"/>
  <c r="K1638" i="1"/>
  <c r="K1654" i="1"/>
  <c r="K1670" i="1"/>
  <c r="K1686" i="1"/>
  <c r="K1702" i="1"/>
  <c r="K1718" i="1"/>
  <c r="K1734" i="1"/>
  <c r="K1750" i="1"/>
  <c r="K1766" i="1"/>
  <c r="K1782" i="1"/>
  <c r="K1798" i="1"/>
  <c r="K1814" i="1"/>
  <c r="K1830" i="1"/>
  <c r="K1846" i="1"/>
  <c r="K1862" i="1"/>
  <c r="K1878" i="1"/>
  <c r="K1894" i="1"/>
  <c r="K1910" i="1"/>
  <c r="K1926" i="1"/>
  <c r="K1942" i="1"/>
  <c r="K1958" i="1"/>
  <c r="K1974" i="1"/>
  <c r="K1990" i="1"/>
  <c r="K2006" i="1"/>
  <c r="K2022" i="1"/>
  <c r="K2038" i="1"/>
  <c r="K2054" i="1"/>
  <c r="K2070" i="1"/>
  <c r="K2086" i="1"/>
  <c r="K2102" i="1"/>
  <c r="K2118" i="1"/>
  <c r="K2134" i="1"/>
  <c r="K2150" i="1"/>
  <c r="K2166" i="1"/>
  <c r="K2182" i="1"/>
  <c r="K2198" i="1"/>
  <c r="K2214" i="1"/>
  <c r="K2230" i="1"/>
  <c r="K2246" i="1"/>
  <c r="K2262" i="1"/>
  <c r="K2278" i="1"/>
  <c r="K2294" i="1"/>
  <c r="K2310" i="1"/>
  <c r="K2326" i="1"/>
  <c r="K2342" i="1"/>
  <c r="K2358" i="1"/>
  <c r="K2374" i="1"/>
  <c r="K2390" i="1"/>
  <c r="K2406" i="1"/>
  <c r="K2422" i="1"/>
  <c r="K2438" i="1"/>
  <c r="K2454" i="1"/>
  <c r="K2470" i="1"/>
  <c r="K2486" i="1"/>
  <c r="K2502" i="1"/>
  <c r="K2518" i="1"/>
  <c r="K2534" i="1"/>
  <c r="K2550" i="1"/>
  <c r="K2566" i="1"/>
  <c r="K2582" i="1"/>
  <c r="K2598" i="1"/>
  <c r="K2614" i="1"/>
  <c r="K2630" i="1"/>
  <c r="K2646" i="1"/>
  <c r="K2662" i="1"/>
  <c r="K2678" i="1"/>
  <c r="K2694" i="1"/>
  <c r="K2710" i="1"/>
  <c r="K2726" i="1"/>
  <c r="K2742" i="1"/>
  <c r="K2758" i="1"/>
  <c r="K2774" i="1"/>
  <c r="K2790" i="1"/>
  <c r="K2806" i="1"/>
  <c r="K2822" i="1"/>
  <c r="K2838" i="1"/>
  <c r="K2854" i="1"/>
  <c r="K2870" i="1"/>
  <c r="K2886" i="1"/>
  <c r="K2902" i="1"/>
  <c r="K2918" i="1"/>
  <c r="K2934" i="1"/>
  <c r="K2950" i="1"/>
  <c r="K2966" i="1"/>
  <c r="K2982" i="1"/>
  <c r="K2998" i="1"/>
  <c r="K3014" i="1"/>
  <c r="K3030" i="1"/>
  <c r="K3046" i="1"/>
  <c r="K3062" i="1"/>
  <c r="K3078" i="1"/>
  <c r="K3094" i="1"/>
  <c r="K3110" i="1"/>
  <c r="K3126" i="1"/>
  <c r="K3142" i="1"/>
  <c r="K3158" i="1"/>
  <c r="K3174" i="1"/>
  <c r="K3190" i="1"/>
  <c r="K3206" i="1"/>
  <c r="K3173" i="1"/>
  <c r="K3181" i="1"/>
  <c r="K3189" i="1"/>
  <c r="K3197" i="1"/>
  <c r="K3205" i="1"/>
  <c r="K3213" i="1"/>
  <c r="K3221" i="1"/>
  <c r="K3229" i="1"/>
  <c r="K3237" i="1"/>
  <c r="K3245" i="1"/>
  <c r="K3253" i="1"/>
  <c r="K3261" i="1"/>
  <c r="K3269" i="1"/>
  <c r="K3277" i="1"/>
  <c r="K3285" i="1"/>
  <c r="K3293" i="1"/>
  <c r="K3301" i="1"/>
  <c r="K3309" i="1"/>
  <c r="K3317" i="1"/>
  <c r="K3325" i="1"/>
  <c r="K3333" i="1"/>
  <c r="K3341" i="1"/>
  <c r="K3349" i="1"/>
  <c r="K3357" i="1"/>
  <c r="K3365" i="1"/>
  <c r="K3373" i="1"/>
  <c r="K3381" i="1"/>
  <c r="K3389" i="1"/>
  <c r="K3397" i="1"/>
  <c r="K3405" i="1"/>
  <c r="K3413" i="1"/>
  <c r="K3421" i="1"/>
  <c r="K3429" i="1"/>
  <c r="K3437" i="1"/>
  <c r="K3445" i="1"/>
  <c r="K3453" i="1"/>
  <c r="K3461" i="1"/>
  <c r="K3469" i="1"/>
  <c r="K3477" i="1"/>
  <c r="K3485" i="1"/>
  <c r="K3493" i="1"/>
  <c r="K3501" i="1"/>
  <c r="K3509" i="1"/>
  <c r="K3517" i="1"/>
  <c r="K3525" i="1"/>
  <c r="K3533" i="1"/>
  <c r="K3541" i="1"/>
  <c r="K3549" i="1"/>
  <c r="K3557" i="1"/>
  <c r="K3565" i="1"/>
  <c r="K3573" i="1"/>
  <c r="K3581" i="1"/>
  <c r="K3589" i="1"/>
  <c r="K3597" i="1"/>
  <c r="K3605" i="1"/>
  <c r="K3613" i="1"/>
  <c r="K3625" i="1"/>
  <c r="K3637" i="1"/>
  <c r="K3661" i="1"/>
  <c r="K3681" i="1"/>
  <c r="K3689" i="1"/>
  <c r="K3697" i="1"/>
  <c r="K3705" i="1"/>
  <c r="K3713" i="1"/>
  <c r="K3721" i="1"/>
  <c r="K3729" i="1"/>
  <c r="K3737" i="1"/>
  <c r="K3745" i="1"/>
  <c r="K3753" i="1"/>
  <c r="K3761" i="1"/>
  <c r="K3769" i="1"/>
  <c r="K3777" i="1"/>
  <c r="K3785" i="1"/>
  <c r="K3793" i="1"/>
  <c r="K3801" i="1"/>
  <c r="K3809" i="1"/>
  <c r="K3817" i="1"/>
  <c r="K3825" i="1"/>
  <c r="K3833" i="1"/>
  <c r="K3841" i="1"/>
  <c r="K3849" i="1"/>
  <c r="K3857" i="1"/>
  <c r="K3865" i="1"/>
  <c r="K3873" i="1"/>
  <c r="K3881" i="1"/>
  <c r="K3889" i="1"/>
  <c r="K3897" i="1"/>
  <c r="K3905" i="1"/>
  <c r="K3913" i="1"/>
  <c r="K3921" i="1"/>
  <c r="K3929" i="1"/>
  <c r="K3937" i="1"/>
  <c r="K3945" i="1"/>
  <c r="K3953" i="1"/>
  <c r="K3961" i="1"/>
  <c r="K3969" i="1"/>
  <c r="K3977" i="1"/>
  <c r="K3985" i="1"/>
  <c r="K3993" i="1"/>
  <c r="K4001" i="1"/>
  <c r="K4009" i="1"/>
  <c r="K4017" i="1"/>
  <c r="K4025" i="1"/>
  <c r="K4033" i="1"/>
  <c r="K4041" i="1"/>
  <c r="K4049" i="1"/>
  <c r="K4057" i="1"/>
  <c r="K4065" i="1"/>
  <c r="K4073" i="1"/>
  <c r="K4081" i="1"/>
  <c r="K4089" i="1"/>
  <c r="K4097" i="1"/>
  <c r="K4105" i="1"/>
  <c r="K4113" i="1"/>
  <c r="K4121" i="1"/>
  <c r="K4129" i="1"/>
  <c r="K4137" i="1"/>
  <c r="K4145" i="1"/>
  <c r="K4153" i="1"/>
  <c r="K4165" i="1"/>
  <c r="K4173" i="1"/>
  <c r="K4181" i="1"/>
  <c r="K4189" i="1"/>
  <c r="K4197" i="1"/>
  <c r="K4205" i="1"/>
  <c r="K4213" i="1"/>
  <c r="K4221" i="1"/>
  <c r="K4229" i="1"/>
  <c r="K4237" i="1"/>
  <c r="K4245" i="1"/>
  <c r="K4253" i="1"/>
  <c r="K4261" i="1"/>
  <c r="K4269" i="1"/>
  <c r="K4277" i="1"/>
  <c r="K4285" i="1"/>
  <c r="K4293" i="1"/>
  <c r="K4301" i="1"/>
  <c r="K4309" i="1"/>
  <c r="K4317" i="1"/>
  <c r="K4325" i="1"/>
  <c r="K4333" i="1"/>
  <c r="K4341" i="1"/>
  <c r="K4349" i="1"/>
  <c r="K4357" i="1"/>
  <c r="K4365" i="1"/>
  <c r="K4373" i="1"/>
  <c r="K4381" i="1"/>
  <c r="K4389" i="1"/>
  <c r="K4397" i="1"/>
  <c r="K4405" i="1"/>
  <c r="K4417" i="1"/>
  <c r="K4425" i="1"/>
  <c r="K4433" i="1"/>
  <c r="K4441" i="1"/>
  <c r="K4449" i="1"/>
  <c r="K4457" i="1"/>
  <c r="K4465" i="1"/>
  <c r="K4473" i="1"/>
  <c r="K4481" i="1"/>
  <c r="K4489" i="1"/>
  <c r="K4497" i="1"/>
  <c r="K4505" i="1"/>
  <c r="K4513" i="1"/>
  <c r="K4521" i="1"/>
  <c r="K4529" i="1"/>
  <c r="K4537" i="1"/>
  <c r="K4545" i="1"/>
  <c r="K4553" i="1"/>
  <c r="K4561" i="1"/>
  <c r="K4569" i="1"/>
  <c r="K4577" i="1"/>
  <c r="K4585" i="1"/>
  <c r="K4593" i="1"/>
  <c r="K4601" i="1"/>
  <c r="K4609" i="1"/>
  <c r="K4617" i="1"/>
  <c r="K4625" i="1"/>
  <c r="K4633" i="1"/>
  <c r="K4641" i="1"/>
  <c r="K4649" i="1"/>
  <c r="K4657" i="1"/>
  <c r="K4665" i="1"/>
  <c r="K4677" i="1"/>
  <c r="K4685" i="1"/>
  <c r="K4693" i="1"/>
  <c r="K4701" i="1"/>
  <c r="K4709" i="1"/>
  <c r="K4717" i="1"/>
  <c r="K4725" i="1"/>
  <c r="K4733" i="1"/>
  <c r="K4741" i="1"/>
  <c r="K4749" i="1"/>
  <c r="K4757" i="1"/>
  <c r="K4765" i="1"/>
  <c r="K4773" i="1"/>
  <c r="K4781" i="1"/>
  <c r="K4789" i="1"/>
  <c r="K4797" i="1"/>
  <c r="K4805" i="1"/>
  <c r="K4813" i="1"/>
  <c r="K4821" i="1"/>
  <c r="K4829" i="1"/>
  <c r="K4837" i="1"/>
  <c r="K4845" i="1"/>
  <c r="K4853" i="1"/>
  <c r="K4861" i="1"/>
  <c r="K4869" i="1"/>
  <c r="K4877" i="1"/>
  <c r="K4885" i="1"/>
  <c r="K4897" i="1"/>
  <c r="K4905" i="1"/>
  <c r="K4913" i="1"/>
  <c r="K4921" i="1"/>
  <c r="K4929" i="1"/>
  <c r="K4937" i="1"/>
  <c r="K4945" i="1"/>
  <c r="K4953" i="1"/>
  <c r="K4961" i="1"/>
  <c r="K4969" i="1"/>
  <c r="K4977" i="1"/>
  <c r="K4985" i="1"/>
  <c r="K4993" i="1"/>
  <c r="K5001" i="1"/>
  <c r="K5009" i="1"/>
  <c r="K5021" i="1"/>
  <c r="K5029" i="1"/>
  <c r="K5037" i="1"/>
  <c r="K5045" i="1"/>
  <c r="K5053" i="1"/>
  <c r="K5061" i="1"/>
  <c r="K5069" i="1"/>
  <c r="K5081" i="1"/>
  <c r="K5089" i="1"/>
  <c r="K5097" i="1"/>
  <c r="K5105" i="1"/>
  <c r="K5113" i="1"/>
  <c r="K5121" i="1"/>
  <c r="K5129" i="1"/>
  <c r="K5137" i="1"/>
  <c r="K5149" i="1"/>
  <c r="K5157" i="1"/>
  <c r="K5165" i="1"/>
  <c r="K5173" i="1"/>
  <c r="K5181" i="1"/>
  <c r="K5189" i="1"/>
  <c r="K5197" i="1"/>
  <c r="K5209" i="1"/>
  <c r="K5217" i="1"/>
  <c r="K5225" i="1"/>
  <c r="K5233" i="1"/>
  <c r="K5241" i="1"/>
  <c r="K5249" i="1"/>
  <c r="K5257" i="1"/>
  <c r="K5265" i="1"/>
  <c r="K5277" i="1"/>
  <c r="K5285" i="1"/>
  <c r="K5293" i="1"/>
  <c r="K5301" i="1"/>
  <c r="K5309" i="1"/>
  <c r="K5317" i="1"/>
  <c r="K5325" i="1"/>
  <c r="K5337" i="1"/>
  <c r="K5345" i="1"/>
  <c r="K5353" i="1"/>
  <c r="K5361" i="1"/>
  <c r="K5369" i="1"/>
  <c r="K5377" i="1"/>
  <c r="K5385" i="1"/>
  <c r="K5393" i="1"/>
  <c r="K5405" i="1"/>
  <c r="K5413" i="1"/>
  <c r="K5421" i="1"/>
  <c r="K5429" i="1"/>
  <c r="K5437" i="1"/>
  <c r="K5445" i="1"/>
  <c r="K5453" i="1"/>
  <c r="K5465" i="1"/>
  <c r="K5473" i="1"/>
  <c r="K5481" i="1"/>
  <c r="K5489" i="1"/>
  <c r="K5497" i="1"/>
  <c r="K5505" i="1"/>
  <c r="K5513" i="1"/>
  <c r="K5521" i="1"/>
  <c r="K5533" i="1"/>
  <c r="K5541" i="1"/>
  <c r="K5549" i="1"/>
  <c r="K5557" i="1"/>
  <c r="K5565" i="1"/>
  <c r="K5573" i="1"/>
  <c r="K5581" i="1"/>
  <c r="K5593" i="1"/>
  <c r="K5601" i="1"/>
  <c r="K5609" i="1"/>
  <c r="K5617" i="1"/>
  <c r="K5625" i="1"/>
  <c r="K5633" i="1"/>
  <c r="K5641" i="1"/>
  <c r="K5649" i="1"/>
  <c r="K5661" i="1"/>
  <c r="K5669" i="1"/>
  <c r="K5677" i="1"/>
  <c r="K5685" i="1"/>
  <c r="K5693" i="1"/>
  <c r="K5701" i="1"/>
  <c r="K5709" i="1"/>
  <c r="K5721" i="1"/>
  <c r="K5729" i="1"/>
  <c r="K5737" i="1"/>
  <c r="K5745" i="1"/>
  <c r="K5753" i="1"/>
  <c r="K5761" i="1"/>
  <c r="K5769" i="1"/>
  <c r="K5777" i="1"/>
  <c r="K5789" i="1"/>
  <c r="K5797" i="1"/>
  <c r="K5805" i="1"/>
  <c r="K5813" i="1"/>
  <c r="K5821" i="1"/>
  <c r="K5829" i="1"/>
  <c r="K5837" i="1"/>
  <c r="K5849" i="1"/>
  <c r="K5857" i="1"/>
  <c r="K5865" i="1"/>
  <c r="K5873" i="1"/>
  <c r="K5881" i="1"/>
  <c r="K5889" i="1"/>
  <c r="K5897" i="1"/>
  <c r="K5905" i="1"/>
  <c r="K5917" i="1"/>
  <c r="K5925" i="1"/>
  <c r="K5933" i="1"/>
  <c r="K5941" i="1"/>
  <c r="K5949" i="1"/>
  <c r="K5957" i="1"/>
  <c r="K5965" i="1"/>
  <c r="K5977" i="1"/>
  <c r="K5985" i="1"/>
  <c r="K5993" i="1"/>
  <c r="K6001" i="1"/>
  <c r="K6009" i="1"/>
  <c r="K6017" i="1"/>
  <c r="K6025" i="1"/>
  <c r="K6033" i="1"/>
  <c r="K6045" i="1"/>
  <c r="K6053" i="1"/>
  <c r="K6061" i="1"/>
  <c r="K6069" i="1"/>
  <c r="K6077" i="1"/>
  <c r="K6085" i="1"/>
  <c r="K6093" i="1"/>
  <c r="K6105" i="1"/>
  <c r="K6113" i="1"/>
  <c r="K6121" i="1"/>
  <c r="K6129" i="1"/>
  <c r="K6137" i="1"/>
  <c r="K6145" i="1"/>
  <c r="K6153" i="1"/>
  <c r="K6161" i="1"/>
  <c r="K6173" i="1"/>
  <c r="K6181" i="1"/>
  <c r="K6189" i="1"/>
  <c r="K6197" i="1"/>
  <c r="K6205" i="1"/>
  <c r="K6213" i="1"/>
  <c r="K6221" i="1"/>
  <c r="K6233" i="1"/>
  <c r="K6241" i="1"/>
  <c r="K6249" i="1"/>
  <c r="K6257" i="1"/>
  <c r="K6265" i="1"/>
  <c r="K6273" i="1"/>
  <c r="K6281" i="1"/>
  <c r="K6289" i="1"/>
  <c r="K6301" i="1"/>
  <c r="K6309" i="1"/>
  <c r="K6317" i="1"/>
  <c r="K6325" i="1"/>
  <c r="K6333" i="1"/>
  <c r="K6341" i="1"/>
  <c r="K6349" i="1"/>
  <c r="K6361" i="1"/>
  <c r="K6369" i="1"/>
  <c r="K6377" i="1"/>
  <c r="K6385" i="1"/>
  <c r="K6393" i="1"/>
  <c r="K6401" i="1"/>
  <c r="K6409" i="1"/>
  <c r="K6417" i="1"/>
  <c r="K6429" i="1"/>
  <c r="K6437" i="1"/>
  <c r="K6445" i="1"/>
  <c r="K6453" i="1"/>
  <c r="K6461" i="1"/>
  <c r="K6469" i="1"/>
  <c r="K6477" i="1"/>
  <c r="K6489" i="1"/>
  <c r="K6497" i="1"/>
  <c r="K6505" i="1"/>
  <c r="K6513" i="1"/>
  <c r="K6521" i="1"/>
  <c r="K6529" i="1"/>
  <c r="K7209" i="1"/>
  <c r="K7241" i="1"/>
  <c r="K7273" i="1"/>
  <c r="K7305" i="1"/>
  <c r="K7337" i="1"/>
  <c r="K7369" i="1"/>
  <c r="K7401" i="1"/>
  <c r="K7433" i="1"/>
  <c r="K7465" i="1"/>
  <c r="K7497" i="1"/>
  <c r="K7529" i="1"/>
  <c r="K7561" i="1"/>
  <c r="K7593" i="1"/>
  <c r="K7625" i="1"/>
  <c r="K7657" i="1"/>
  <c r="K7689" i="1"/>
  <c r="K7721" i="1"/>
  <c r="K7753" i="1"/>
  <c r="K7785" i="1"/>
  <c r="K7817" i="1"/>
  <c r="K7849" i="1"/>
  <c r="K7881" i="1"/>
  <c r="K7913" i="1"/>
  <c r="K7945" i="1"/>
  <c r="K7977" i="1"/>
  <c r="K8009" i="1"/>
  <c r="K8041" i="1"/>
  <c r="K8073" i="1"/>
  <c r="K8105" i="1"/>
  <c r="K8137" i="1"/>
  <c r="K8169" i="1"/>
  <c r="K8201" i="1"/>
  <c r="K8233" i="1"/>
  <c r="K8265" i="1"/>
  <c r="K8277" i="1"/>
  <c r="K8317" i="1"/>
  <c r="K8329" i="1"/>
  <c r="K8341" i="1"/>
  <c r="K8381" i="1"/>
  <c r="K8393" i="1"/>
  <c r="K8405" i="1"/>
  <c r="K8445" i="1"/>
  <c r="K8457" i="1"/>
  <c r="K8469" i="1"/>
  <c r="K8509" i="1"/>
  <c r="K8521" i="1"/>
  <c r="K8533" i="1"/>
  <c r="K8573" i="1"/>
  <c r="K8585" i="1"/>
  <c r="K8597" i="1"/>
  <c r="K8637" i="1"/>
  <c r="K8649" i="1"/>
  <c r="K8661" i="1"/>
  <c r="K8701" i="1"/>
  <c r="K8713" i="1"/>
  <c r="K8725" i="1"/>
  <c r="K8765" i="1"/>
  <c r="K8777" i="1"/>
  <c r="K8789" i="1"/>
  <c r="K8829" i="1"/>
  <c r="K8841" i="1"/>
  <c r="K8853" i="1"/>
  <c r="K8893" i="1"/>
  <c r="K8905" i="1"/>
  <c r="K8917" i="1"/>
  <c r="K8957" i="1"/>
  <c r="K8969" i="1"/>
  <c r="K8981" i="1"/>
  <c r="K9021" i="1"/>
  <c r="K9033" i="1"/>
  <c r="K9045" i="1"/>
  <c r="K9085" i="1"/>
  <c r="K9097" i="1"/>
  <c r="K9109" i="1"/>
  <c r="K9149" i="1"/>
  <c r="K9161" i="1"/>
  <c r="K9173" i="1"/>
  <c r="K9213" i="1"/>
  <c r="K9225" i="1"/>
  <c r="K9237" i="1"/>
  <c r="K9277" i="1"/>
  <c r="K9289" i="1"/>
  <c r="K9301" i="1"/>
  <c r="K9341" i="1"/>
  <c r="K9353" i="1"/>
  <c r="K9365" i="1"/>
  <c r="K9405" i="1"/>
  <c r="K9429" i="1"/>
  <c r="K9445" i="1"/>
  <c r="K9461" i="1"/>
  <c r="K9477" i="1"/>
  <c r="K9501" i="1"/>
  <c r="K9517" i="1"/>
  <c r="K9533" i="1"/>
  <c r="K9557" i="1"/>
  <c r="K9573" i="1"/>
  <c r="K9589" i="1"/>
  <c r="K9605" i="1"/>
  <c r="K9629" i="1"/>
  <c r="K9645" i="1"/>
  <c r="K9661" i="1"/>
  <c r="K9685" i="1"/>
  <c r="K9701" i="1"/>
  <c r="K9717" i="1"/>
  <c r="K9733" i="1"/>
  <c r="K9757" i="1"/>
  <c r="K9773" i="1"/>
  <c r="K9789" i="1"/>
  <c r="K9813" i="1"/>
  <c r="K9829" i="1"/>
  <c r="K9845" i="1"/>
  <c r="K9861" i="1"/>
  <c r="K9885" i="1"/>
  <c r="K9901" i="1"/>
  <c r="K9917" i="1"/>
  <c r="K9941" i="1"/>
  <c r="K9957" i="1"/>
  <c r="K9973" i="1"/>
  <c r="K9989" i="1"/>
  <c r="K3234" i="1"/>
  <c r="K3250" i="1"/>
  <c r="K3266" i="1"/>
  <c r="K3278" i="1"/>
  <c r="K3290" i="1"/>
  <c r="K3306" i="1"/>
  <c r="K3322" i="1"/>
  <c r="K3362" i="1"/>
  <c r="K3378" i="1"/>
  <c r="K3394" i="1"/>
  <c r="K3406" i="1"/>
  <c r="K3418" i="1"/>
  <c r="K3434" i="1"/>
  <c r="K3450" i="1"/>
  <c r="K3490" i="1"/>
  <c r="K3506" i="1"/>
  <c r="K3522" i="1"/>
  <c r="K3538" i="1"/>
  <c r="K3554" i="1"/>
  <c r="K3570" i="1"/>
  <c r="K3586" i="1"/>
  <c r="K3602" i="1"/>
  <c r="K3618" i="1"/>
  <c r="K3634" i="1"/>
  <c r="K3650" i="1"/>
  <c r="K3666" i="1"/>
  <c r="K3682" i="1"/>
  <c r="K3698" i="1"/>
  <c r="K3714" i="1"/>
  <c r="K3730" i="1"/>
  <c r="K3746" i="1"/>
  <c r="K3762" i="1"/>
  <c r="K3778" i="1"/>
  <c r="K3794" i="1"/>
  <c r="K3810" i="1"/>
  <c r="K3826" i="1"/>
  <c r="K3842" i="1"/>
  <c r="K3858" i="1"/>
  <c r="K3874" i="1"/>
  <c r="K3890" i="1"/>
  <c r="K3906" i="1"/>
  <c r="K3922" i="1"/>
  <c r="K3938" i="1"/>
  <c r="K3954" i="1"/>
  <c r="K3970" i="1"/>
  <c r="K3986" i="1"/>
  <c r="K4002" i="1"/>
  <c r="K4018" i="1"/>
  <c r="K4034" i="1"/>
  <c r="K4050" i="1"/>
  <c r="K4066" i="1"/>
  <c r="K4082" i="1"/>
  <c r="K4098" i="1"/>
  <c r="K4114" i="1"/>
  <c r="K4130" i="1"/>
  <c r="K4146" i="1"/>
  <c r="K4162" i="1"/>
  <c r="K4178" i="1"/>
  <c r="K4194" i="1"/>
  <c r="K4210" i="1"/>
  <c r="K4226" i="1"/>
  <c r="K4242" i="1"/>
  <c r="K4258" i="1"/>
  <c r="K4274" i="1"/>
  <c r="K4290" i="1"/>
  <c r="K4306" i="1"/>
  <c r="K4322" i="1"/>
  <c r="K4338" i="1"/>
  <c r="K4354" i="1"/>
  <c r="K4370" i="1"/>
  <c r="K4386" i="1"/>
  <c r="K4402" i="1"/>
  <c r="K4418" i="1"/>
  <c r="K4434" i="1"/>
  <c r="K4450" i="1"/>
  <c r="K4466" i="1"/>
  <c r="K4482" i="1"/>
  <c r="K4498" i="1"/>
  <c r="K4514" i="1"/>
  <c r="K4530" i="1"/>
  <c r="K4546" i="1"/>
  <c r="K4562" i="1"/>
  <c r="K4578" i="1"/>
  <c r="K4594" i="1"/>
  <c r="K4610" i="1"/>
  <c r="K4626" i="1"/>
  <c r="K4642" i="1"/>
  <c r="K4658" i="1"/>
  <c r="K4674" i="1"/>
  <c r="K4690" i="1"/>
  <c r="K4706" i="1"/>
  <c r="K4722" i="1"/>
  <c r="K4738" i="1"/>
  <c r="K4754" i="1"/>
  <c r="K4770" i="1"/>
  <c r="K4786" i="1"/>
  <c r="K4802" i="1"/>
  <c r="K4818" i="1"/>
  <c r="K4834" i="1"/>
  <c r="K4850" i="1"/>
  <c r="K4866" i="1"/>
  <c r="K4882" i="1"/>
  <c r="K4898" i="1"/>
  <c r="K4914" i="1"/>
  <c r="K4930" i="1"/>
  <c r="K4946" i="1"/>
  <c r="K4962" i="1"/>
  <c r="K4978" i="1"/>
  <c r="K4994" i="1"/>
  <c r="K5010" i="1"/>
  <c r="K5026" i="1"/>
  <c r="K5042" i="1"/>
  <c r="K5058" i="1"/>
  <c r="K5074" i="1"/>
  <c r="K5090" i="1"/>
  <c r="K5106" i="1"/>
  <c r="K5122" i="1"/>
  <c r="K5138" i="1"/>
  <c r="K5154" i="1"/>
  <c r="K5170" i="1"/>
  <c r="K5186" i="1"/>
  <c r="K5206" i="1"/>
  <c r="K5222" i="1"/>
  <c r="K5238" i="1"/>
  <c r="K5254" i="1"/>
  <c r="K5270" i="1"/>
  <c r="K5286" i="1"/>
  <c r="K5302" i="1"/>
  <c r="K5318" i="1"/>
  <c r="K5334" i="1"/>
  <c r="K5350" i="1"/>
  <c r="K5366" i="1"/>
  <c r="K5382" i="1"/>
  <c r="K5398" i="1"/>
  <c r="K5414" i="1"/>
  <c r="K5430" i="1"/>
  <c r="K5446" i="1"/>
  <c r="K5462" i="1"/>
  <c r="K5478" i="1"/>
  <c r="K5522" i="1"/>
  <c r="K5534" i="1"/>
  <c r="K5546" i="1"/>
  <c r="K5586" i="1"/>
  <c r="K5598" i="1"/>
  <c r="K5610" i="1"/>
  <c r="K5634" i="1"/>
  <c r="K5666" i="1"/>
  <c r="K5698" i="1"/>
  <c r="K5730" i="1"/>
  <c r="K5746" i="1"/>
  <c r="K5758" i="1"/>
  <c r="K5798" i="1"/>
  <c r="K5810" i="1"/>
  <c r="K5822" i="1"/>
  <c r="K5862" i="1"/>
  <c r="K5878" i="1"/>
  <c r="K5902" i="1"/>
  <c r="K5926" i="1"/>
  <c r="K5942" i="1"/>
  <c r="K5966" i="1"/>
  <c r="K5990" i="1"/>
  <c r="K6006" i="1"/>
  <c r="K6030" i="1"/>
  <c r="K6054" i="1"/>
  <c r="K6070" i="1"/>
  <c r="K6094" i="1"/>
  <c r="K6118" i="1"/>
  <c r="K6134" i="1"/>
  <c r="K6158" i="1"/>
  <c r="K6182" i="1"/>
  <c r="K6198" i="1"/>
  <c r="K6222" i="1"/>
  <c r="K6246" i="1"/>
  <c r="K6262" i="1"/>
  <c r="K6286" i="1"/>
  <c r="K6310" i="1"/>
  <c r="K6326" i="1"/>
  <c r="K6350" i="1"/>
  <c r="K6374" i="1"/>
  <c r="K6390" i="1"/>
  <c r="K6414" i="1"/>
  <c r="K6438" i="1"/>
  <c r="K6454" i="1"/>
  <c r="K6478" i="1"/>
  <c r="K6502" i="1"/>
  <c r="K6518" i="1"/>
  <c r="K6542" i="1"/>
  <c r="K6566" i="1"/>
  <c r="K6582" i="1"/>
  <c r="K6606" i="1"/>
  <c r="K6630" i="1"/>
  <c r="K6646" i="1"/>
  <c r="K6674" i="1"/>
  <c r="K6698" i="1"/>
  <c r="K6714" i="1"/>
  <c r="K6738" i="1"/>
  <c r="K6762" i="1"/>
  <c r="K6778" i="1"/>
  <c r="K6802" i="1"/>
  <c r="K6826" i="1"/>
  <c r="K6842" i="1"/>
  <c r="K6866" i="1"/>
  <c r="K6890" i="1"/>
  <c r="K6906" i="1"/>
  <c r="K6930" i="1"/>
  <c r="K6954" i="1"/>
  <c r="K6970" i="1"/>
  <c r="K6994" i="1"/>
  <c r="K7018" i="1"/>
  <c r="K7034" i="1"/>
  <c r="K7058" i="1"/>
  <c r="K7082" i="1"/>
  <c r="K7098" i="1"/>
  <c r="K7122" i="1"/>
  <c r="K7138" i="1"/>
  <c r="K7154" i="1"/>
  <c r="K7170" i="1"/>
  <c r="K7186" i="1"/>
  <c r="K7202" i="1"/>
  <c r="K7218" i="1"/>
  <c r="K7234" i="1"/>
  <c r="K7250" i="1"/>
  <c r="K7266" i="1"/>
  <c r="K7282" i="1"/>
  <c r="K7298" i="1"/>
  <c r="K7314" i="1"/>
  <c r="K7330" i="1"/>
  <c r="K7346" i="1"/>
  <c r="K7362" i="1"/>
  <c r="K7378" i="1"/>
  <c r="K7394" i="1"/>
  <c r="K7410" i="1"/>
  <c r="K7426" i="1"/>
  <c r="K7442" i="1"/>
  <c r="K7458" i="1"/>
  <c r="K7474" i="1"/>
  <c r="K7490" i="1"/>
  <c r="K7506" i="1"/>
  <c r="K7522" i="1"/>
  <c r="K7538" i="1"/>
  <c r="K7554" i="1"/>
  <c r="K7570" i="1"/>
  <c r="K7586" i="1"/>
  <c r="K7602" i="1"/>
  <c r="K7618" i="1"/>
  <c r="K7634" i="1"/>
  <c r="K7650" i="1"/>
  <c r="K7666" i="1"/>
  <c r="K7682" i="1"/>
  <c r="K7698" i="1"/>
  <c r="K7714" i="1"/>
  <c r="K7730" i="1"/>
  <c r="K7746" i="1"/>
  <c r="K7762" i="1"/>
  <c r="K7778" i="1"/>
  <c r="K7794" i="1"/>
  <c r="K7810" i="1"/>
  <c r="K7826" i="1"/>
  <c r="K7842" i="1"/>
  <c r="K7858" i="1"/>
  <c r="K7874" i="1"/>
  <c r="K7890" i="1"/>
  <c r="K7906" i="1"/>
  <c r="K7922" i="1"/>
  <c r="K7938" i="1"/>
  <c r="K7954" i="1"/>
  <c r="K7970" i="1"/>
  <c r="K7986" i="1"/>
  <c r="K8002" i="1"/>
  <c r="K8018" i="1"/>
  <c r="K8034" i="1"/>
  <c r="K8050" i="1"/>
  <c r="K8070" i="1"/>
  <c r="K8082" i="1"/>
  <c r="K8094" i="1"/>
  <c r="K8110" i="1"/>
  <c r="K8142" i="1"/>
  <c r="K8158" i="1"/>
  <c r="K8174" i="1"/>
  <c r="K11" i="1"/>
  <c r="K23" i="1"/>
  <c r="K63" i="1"/>
  <c r="K75" i="1"/>
  <c r="K87" i="1"/>
  <c r="K127" i="1"/>
  <c r="K139" i="1"/>
  <c r="K151" i="1"/>
  <c r="K191" i="1"/>
  <c r="K203" i="1"/>
  <c r="K215" i="1"/>
  <c r="K255" i="1"/>
  <c r="K267" i="1"/>
  <c r="K279" i="1"/>
  <c r="K319" i="1"/>
  <c r="K331" i="1"/>
  <c r="K343" i="1"/>
  <c r="K383" i="1"/>
  <c r="K395" i="1"/>
  <c r="K407" i="1"/>
  <c r="K447" i="1"/>
  <c r="K459" i="1"/>
  <c r="K471" i="1"/>
  <c r="K511" i="1"/>
  <c r="K523" i="1"/>
  <c r="K535" i="1"/>
  <c r="K575" i="1"/>
  <c r="K587" i="1"/>
  <c r="K599" i="1"/>
  <c r="K639" i="1"/>
  <c r="K651" i="1"/>
  <c r="K663" i="1"/>
  <c r="K679" i="1"/>
  <c r="K719" i="1"/>
  <c r="K735" i="1"/>
  <c r="K751" i="1"/>
  <c r="K763" i="1"/>
  <c r="K775" i="1"/>
  <c r="K791" i="1"/>
  <c r="K807" i="1"/>
  <c r="K847" i="1"/>
  <c r="K863" i="1"/>
  <c r="K879" i="1"/>
  <c r="K891" i="1"/>
  <c r="K903" i="1"/>
  <c r="K919" i="1"/>
  <c r="K935" i="1"/>
  <c r="K975" i="1"/>
  <c r="K991" i="1"/>
  <c r="K1007" i="1"/>
  <c r="K1019" i="1"/>
  <c r="K1031" i="1"/>
  <c r="K1047" i="1"/>
  <c r="K1059" i="1"/>
  <c r="K1075" i="1"/>
  <c r="K1091" i="1"/>
  <c r="K1119" i="1"/>
  <c r="K1131" i="1"/>
  <c r="K1147" i="1"/>
  <c r="K1159" i="1"/>
  <c r="K1175" i="1"/>
  <c r="K1187" i="1"/>
  <c r="K1203" i="1"/>
  <c r="K1219" i="1"/>
  <c r="K1247" i="1"/>
  <c r="K1259" i="1"/>
  <c r="K1275" i="1"/>
  <c r="K1287" i="1"/>
  <c r="K1303" i="1"/>
  <c r="K1315" i="1"/>
  <c r="K1331" i="1"/>
  <c r="K1347" i="1"/>
  <c r="K1375" i="1"/>
  <c r="K1387" i="1"/>
  <c r="K1403" i="1"/>
  <c r="K1415" i="1"/>
  <c r="K1431" i="1"/>
  <c r="K1443" i="1"/>
  <c r="K1459" i="1"/>
  <c r="K1475" i="1"/>
  <c r="K1503" i="1"/>
  <c r="K1515" i="1"/>
  <c r="K1531" i="1"/>
  <c r="K1543" i="1"/>
  <c r="K1559" i="1"/>
  <c r="K1571" i="1"/>
  <c r="K1587" i="1"/>
  <c r="K1603" i="1"/>
  <c r="K1631" i="1"/>
  <c r="K1647" i="1"/>
  <c r="K1675" i="1"/>
  <c r="K1687" i="1"/>
  <c r="K1703" i="1"/>
  <c r="K1719" i="1"/>
  <c r="K1731" i="1"/>
  <c r="K1759" i="1"/>
  <c r="K1775" i="1"/>
  <c r="K1803" i="1"/>
  <c r="K1815" i="1"/>
  <c r="K1831" i="1"/>
  <c r="K1847" i="1"/>
  <c r="K1859" i="1"/>
  <c r="K1887" i="1"/>
  <c r="K1903" i="1"/>
  <c r="K1931" i="1"/>
  <c r="K1943" i="1"/>
  <c r="K1959" i="1"/>
  <c r="K1975" i="1"/>
  <c r="K1987" i="1"/>
  <c r="K2015" i="1"/>
  <c r="K2031" i="1"/>
  <c r="K2059" i="1"/>
  <c r="K2071" i="1"/>
  <c r="K2087" i="1"/>
  <c r="K2103" i="1"/>
  <c r="K2115" i="1"/>
  <c r="K2143" i="1"/>
  <c r="K2159" i="1"/>
  <c r="K2187" i="1"/>
  <c r="K2199" i="1"/>
  <c r="K2215" i="1"/>
  <c r="K2231" i="1"/>
  <c r="K2243" i="1"/>
  <c r="K2271" i="1"/>
  <c r="K2287" i="1"/>
  <c r="K2319" i="1"/>
  <c r="K2343" i="1"/>
  <c r="K2359" i="1"/>
  <c r="K2375" i="1"/>
  <c r="K2391" i="1"/>
  <c r="K2407" i="1"/>
  <c r="K2423" i="1"/>
  <c r="K2439" i="1"/>
  <c r="K2455" i="1"/>
  <c r="K2471" i="1"/>
  <c r="K2487" i="1"/>
  <c r="K2503" i="1"/>
  <c r="K2519" i="1"/>
  <c r="K2535" i="1"/>
  <c r="K2551" i="1"/>
  <c r="K2567" i="1"/>
  <c r="K2583" i="1"/>
  <c r="K2599" i="1"/>
  <c r="K2615" i="1"/>
  <c r="K2631" i="1"/>
  <c r="K2647" i="1"/>
  <c r="K2663" i="1"/>
  <c r="K2679" i="1"/>
  <c r="K2695" i="1"/>
  <c r="K2711" i="1"/>
  <c r="K2727" i="1"/>
  <c r="K2743" i="1"/>
  <c r="K2759" i="1"/>
  <c r="K2775" i="1"/>
  <c r="K2791" i="1"/>
  <c r="K2807" i="1"/>
  <c r="K2823" i="1"/>
  <c r="K2839" i="1"/>
  <c r="K2855" i="1"/>
  <c r="K2871" i="1"/>
  <c r="K2887" i="1"/>
  <c r="K2903" i="1"/>
  <c r="K2919" i="1"/>
  <c r="K2935" i="1"/>
  <c r="K2951" i="1"/>
  <c r="K2967" i="1"/>
  <c r="K2983" i="1"/>
  <c r="K2999" i="1"/>
  <c r="K3015" i="1"/>
  <c r="K3031" i="1"/>
  <c r="K3047" i="1"/>
  <c r="K3063" i="1"/>
  <c r="K3079" i="1"/>
  <c r="K3095" i="1"/>
  <c r="K3111" i="1"/>
  <c r="K3127" i="1"/>
  <c r="K3143" i="1"/>
  <c r="K3159" i="1"/>
  <c r="K3175" i="1"/>
  <c r="K3191" i="1"/>
  <c r="K3207" i="1"/>
  <c r="K3223" i="1"/>
  <c r="K3239" i="1"/>
  <c r="K3255" i="1"/>
  <c r="K3271" i="1"/>
  <c r="K3287" i="1"/>
  <c r="K3303" i="1"/>
  <c r="K3319" i="1"/>
  <c r="K3335" i="1"/>
  <c r="K3351" i="1"/>
  <c r="K3367" i="1"/>
  <c r="K3383" i="1"/>
  <c r="K3399" i="1"/>
  <c r="K3415" i="1"/>
  <c r="K3431" i="1"/>
  <c r="K3447" i="1"/>
  <c r="K3463" i="1"/>
  <c r="K3479" i="1"/>
  <c r="K3495" i="1"/>
  <c r="K3511" i="1"/>
  <c r="K3527" i="1"/>
  <c r="K3543" i="1"/>
  <c r="K3559" i="1"/>
  <c r="K3575" i="1"/>
  <c r="K3591" i="1"/>
  <c r="K3607" i="1"/>
  <c r="K3623" i="1"/>
  <c r="K3639" i="1"/>
  <c r="K3655" i="1"/>
  <c r="K3671" i="1"/>
  <c r="K3687" i="1"/>
  <c r="K3703" i="1"/>
  <c r="K3719" i="1"/>
  <c r="K3735" i="1"/>
  <c r="K3751" i="1"/>
  <c r="K3767" i="1"/>
  <c r="K3783" i="1"/>
  <c r="K3799" i="1"/>
  <c r="K3815" i="1"/>
  <c r="K3831" i="1"/>
  <c r="K3847" i="1"/>
  <c r="K3863" i="1"/>
  <c r="K3879" i="1"/>
  <c r="K3895" i="1"/>
  <c r="K3911" i="1"/>
  <c r="K3927" i="1"/>
  <c r="K3943" i="1"/>
  <c r="K3959" i="1"/>
  <c r="K3975" i="1"/>
  <c r="K3991" i="1"/>
  <c r="K4007" i="1"/>
  <c r="K4023" i="1"/>
  <c r="K4039" i="1"/>
  <c r="K4055" i="1"/>
  <c r="K4071" i="1"/>
  <c r="K4087" i="1"/>
  <c r="K4103" i="1"/>
  <c r="K4119" i="1"/>
  <c r="K4135" i="1"/>
  <c r="K4151" i="1"/>
  <c r="K4167" i="1"/>
  <c r="K4183" i="1"/>
  <c r="K4199" i="1"/>
  <c r="K4215" i="1"/>
  <c r="K4231" i="1"/>
  <c r="K4247" i="1"/>
  <c r="K4263" i="1"/>
  <c r="K4279" i="1"/>
  <c r="K4295" i="1"/>
  <c r="K4311" i="1"/>
  <c r="K4327" i="1"/>
  <c r="K4343" i="1"/>
  <c r="K4359" i="1"/>
  <c r="K4375" i="1"/>
  <c r="K4391" i="1"/>
  <c r="K4407" i="1"/>
  <c r="K4423" i="1"/>
  <c r="K4439" i="1"/>
  <c r="K4455" i="1"/>
  <c r="K4471" i="1"/>
  <c r="K4487" i="1"/>
  <c r="K4503" i="1"/>
  <c r="K4519" i="1"/>
  <c r="K4535" i="1"/>
  <c r="K4551" i="1"/>
  <c r="K4567" i="1"/>
  <c r="K4583" i="1"/>
  <c r="K4599" i="1"/>
  <c r="K4615" i="1"/>
  <c r="K4631" i="1"/>
  <c r="K4647" i="1"/>
  <c r="K4663" i="1"/>
  <c r="K4679" i="1"/>
  <c r="K4695" i="1"/>
  <c r="K4711" i="1"/>
  <c r="K4727" i="1"/>
  <c r="K4743" i="1"/>
  <c r="K4759" i="1"/>
  <c r="K4775" i="1"/>
  <c r="K4791" i="1"/>
  <c r="K4807" i="1"/>
  <c r="K4823" i="1"/>
  <c r="K4839" i="1"/>
  <c r="K4855" i="1"/>
  <c r="K4871" i="1"/>
  <c r="K4887" i="1"/>
  <c r="K4903" i="1"/>
  <c r="K4919" i="1"/>
  <c r="K4935" i="1"/>
  <c r="K4951" i="1"/>
  <c r="K4967" i="1"/>
  <c r="K4983" i="1"/>
  <c r="K4999" i="1"/>
  <c r="K5015" i="1"/>
  <c r="K5031" i="1"/>
  <c r="K5047" i="1"/>
  <c r="K5063" i="1"/>
  <c r="K5079" i="1"/>
  <c r="K5095" i="1"/>
  <c r="K5111" i="1"/>
  <c r="K5127" i="1"/>
  <c r="K5143" i="1"/>
  <c r="K5159" i="1"/>
  <c r="K5175" i="1"/>
  <c r="K5191" i="1"/>
  <c r="K5207" i="1"/>
  <c r="K5223" i="1"/>
  <c r="K5239" i="1"/>
  <c r="K5255" i="1"/>
  <c r="K5271" i="1"/>
  <c r="K5287" i="1"/>
  <c r="K5303" i="1"/>
  <c r="K5319" i="1"/>
  <c r="K5335" i="1"/>
  <c r="K5351" i="1"/>
  <c r="K5367" i="1"/>
  <c r="K5383" i="1"/>
  <c r="K5399" i="1"/>
  <c r="K5415" i="1"/>
  <c r="K5431" i="1"/>
  <c r="K5447" i="1"/>
  <c r="K5463" i="1"/>
  <c r="K5479" i="1"/>
  <c r="K5495" i="1"/>
  <c r="K5511" i="1"/>
  <c r="K5527" i="1"/>
  <c r="K5543" i="1"/>
  <c r="K5559" i="1"/>
  <c r="K5575" i="1"/>
  <c r="K5591" i="1"/>
  <c r="K5607" i="1"/>
  <c r="K5623" i="1"/>
  <c r="K5639" i="1"/>
  <c r="K5655" i="1"/>
  <c r="K5671" i="1"/>
  <c r="K5687" i="1"/>
  <c r="K5703" i="1"/>
  <c r="K5719" i="1"/>
  <c r="K5735" i="1"/>
  <c r="K5751" i="1"/>
  <c r="K5767" i="1"/>
  <c r="K5783" i="1"/>
  <c r="K5799" i="1"/>
  <c r="K5815" i="1"/>
  <c r="K5831" i="1"/>
  <c r="K5847" i="1"/>
  <c r="K5863" i="1"/>
  <c r="K5879" i="1"/>
  <c r="K5895" i="1"/>
  <c r="K5911" i="1"/>
  <c r="K5927" i="1"/>
  <c r="K5943" i="1"/>
  <c r="K5959" i="1"/>
  <c r="K5975" i="1"/>
  <c r="K5991" i="1"/>
  <c r="K6007" i="1"/>
  <c r="K6023" i="1"/>
  <c r="K6039" i="1"/>
  <c r="K6055" i="1"/>
  <c r="K6071" i="1"/>
  <c r="K6087" i="1"/>
  <c r="K6103" i="1"/>
  <c r="K6119" i="1"/>
  <c r="K6135" i="1"/>
  <c r="K6151" i="1"/>
  <c r="K6167" i="1"/>
  <c r="K6183" i="1"/>
  <c r="K6199" i="1"/>
  <c r="K6215" i="1"/>
  <c r="K6231" i="1"/>
  <c r="K6247" i="1"/>
  <c r="K6263" i="1"/>
  <c r="K6279" i="1"/>
  <c r="K6295" i="1"/>
  <c r="K6311" i="1"/>
  <c r="K6327" i="1"/>
  <c r="K6343" i="1"/>
  <c r="K6359" i="1"/>
  <c r="K6375" i="1"/>
  <c r="K6391" i="1"/>
  <c r="K6407" i="1"/>
  <c r="K6423" i="1"/>
  <c r="K6439" i="1"/>
  <c r="K6455" i="1"/>
  <c r="K6471" i="1"/>
  <c r="K6487" i="1"/>
  <c r="K6503" i="1"/>
  <c r="K6519" i="1"/>
  <c r="K6535" i="1"/>
  <c r="K6551" i="1"/>
  <c r="K6567" i="1"/>
  <c r="K6583" i="1"/>
  <c r="K6599" i="1"/>
  <c r="K6615" i="1"/>
  <c r="K6631" i="1"/>
  <c r="K6647" i="1"/>
  <c r="K6663" i="1"/>
  <c r="K6679" i="1"/>
  <c r="K6695" i="1"/>
  <c r="K6711" i="1"/>
  <c r="K6727" i="1"/>
  <c r="K6743" i="1"/>
  <c r="K6759" i="1"/>
  <c r="K6775" i="1"/>
  <c r="K6791" i="1"/>
  <c r="K6807" i="1"/>
  <c r="K6823" i="1"/>
  <c r="K6839" i="1"/>
  <c r="K6855" i="1"/>
  <c r="K6871" i="1"/>
  <c r="K6887" i="1"/>
  <c r="K6903" i="1"/>
  <c r="K6919" i="1"/>
  <c r="K6935" i="1"/>
  <c r="K6951" i="1"/>
  <c r="K6967" i="1"/>
  <c r="K6983" i="1"/>
  <c r="K6999" i="1"/>
  <c r="K7015" i="1"/>
  <c r="K7031" i="1"/>
  <c r="K7047" i="1"/>
  <c r="K7063" i="1"/>
  <c r="K7079" i="1"/>
  <c r="K7095" i="1"/>
  <c r="K7111" i="1"/>
  <c r="K7127" i="1"/>
  <c r="K7143" i="1"/>
  <c r="K7159" i="1"/>
  <c r="K7175" i="1"/>
  <c r="K7191" i="1"/>
  <c r="K7207" i="1"/>
  <c r="K7223" i="1"/>
  <c r="K7239" i="1"/>
  <c r="K7255" i="1"/>
  <c r="K7271" i="1"/>
  <c r="K7287" i="1"/>
  <c r="K7303" i="1"/>
  <c r="K7319" i="1"/>
  <c r="K7335" i="1"/>
  <c r="K7351" i="1"/>
  <c r="K7367" i="1"/>
  <c r="K7383" i="1"/>
  <c r="K7399" i="1"/>
  <c r="K7415" i="1"/>
  <c r="K7431" i="1"/>
  <c r="K7447" i="1"/>
  <c r="K7463" i="1"/>
  <c r="K7479" i="1"/>
  <c r="K7495" i="1"/>
  <c r="K7511" i="1"/>
  <c r="K7527" i="1"/>
  <c r="K7543" i="1"/>
  <c r="K7559" i="1"/>
  <c r="K7575" i="1"/>
  <c r="K7591" i="1"/>
  <c r="K7607" i="1"/>
  <c r="K7623" i="1"/>
  <c r="K7639" i="1"/>
  <c r="K7655" i="1"/>
  <c r="K7671" i="1"/>
  <c r="K7687" i="1"/>
  <c r="K7703" i="1"/>
  <c r="K7719" i="1"/>
  <c r="K7735" i="1"/>
  <c r="K7751" i="1"/>
  <c r="K7767" i="1"/>
  <c r="K7783" i="1"/>
  <c r="K7799" i="1"/>
  <c r="K7815" i="1"/>
  <c r="K7831" i="1"/>
  <c r="K7847" i="1"/>
  <c r="K7863" i="1"/>
  <c r="K7879" i="1"/>
  <c r="K7895" i="1"/>
  <c r="K7911" i="1"/>
  <c r="K7927" i="1"/>
  <c r="K7943" i="1"/>
  <c r="K7959" i="1"/>
  <c r="K7975" i="1"/>
  <c r="K7991" i="1"/>
  <c r="K8007" i="1"/>
  <c r="K8023" i="1"/>
  <c r="K8039" i="1"/>
  <c r="K8055" i="1"/>
  <c r="K8071" i="1"/>
  <c r="K8087" i="1"/>
  <c r="K8103" i="1"/>
  <c r="K8119" i="1"/>
  <c r="K8135" i="1"/>
  <c r="K8151" i="1"/>
  <c r="K8167" i="1"/>
  <c r="K8183" i="1"/>
  <c r="K8199" i="1"/>
  <c r="K8215" i="1"/>
  <c r="K8231" i="1"/>
  <c r="K8247" i="1"/>
  <c r="K8263" i="1"/>
  <c r="K8279" i="1"/>
  <c r="K8295" i="1"/>
  <c r="K8311" i="1"/>
  <c r="K8327" i="1"/>
  <c r="K8343" i="1"/>
  <c r="K8359" i="1"/>
  <c r="K8375" i="1"/>
  <c r="K8391" i="1"/>
  <c r="K8407" i="1"/>
  <c r="K8423" i="1"/>
  <c r="K8439" i="1"/>
  <c r="K8455" i="1"/>
  <c r="K8471" i="1"/>
  <c r="K8487" i="1"/>
  <c r="K8503" i="1"/>
  <c r="K8519" i="1"/>
  <c r="K8535" i="1"/>
  <c r="K8551" i="1"/>
  <c r="K8567" i="1"/>
  <c r="K8583" i="1"/>
  <c r="K8599" i="1"/>
  <c r="K8615" i="1"/>
  <c r="K8631" i="1"/>
  <c r="K8647" i="1"/>
  <c r="K8663" i="1"/>
  <c r="K8679" i="1"/>
  <c r="K8695" i="1"/>
  <c r="K8711" i="1"/>
  <c r="K8727" i="1"/>
  <c r="K8743" i="1"/>
  <c r="K8759" i="1"/>
  <c r="K8775" i="1"/>
  <c r="K8791" i="1"/>
  <c r="K8807" i="1"/>
  <c r="K8823" i="1"/>
  <c r="K8839" i="1"/>
  <c r="K8855" i="1"/>
  <c r="K8871" i="1"/>
  <c r="K8887" i="1"/>
  <c r="K8903" i="1"/>
  <c r="K8919" i="1"/>
  <c r="K8935" i="1"/>
  <c r="K8951" i="1"/>
  <c r="K8967" i="1"/>
  <c r="K8983" i="1"/>
  <c r="K9011" i="1"/>
  <c r="K9023" i="1"/>
  <c r="K9035" i="1"/>
  <c r="K9075" i="1"/>
  <c r="K9087" i="1"/>
  <c r="K9099" i="1"/>
  <c r="K9139" i="1"/>
  <c r="K9151" i="1"/>
  <c r="K9163" i="1"/>
  <c r="K9203" i="1"/>
  <c r="K9215" i="1"/>
  <c r="K9227" i="1"/>
  <c r="K9267" i="1"/>
  <c r="K9279" i="1"/>
  <c r="K9291" i="1"/>
  <c r="K9331" i="1"/>
  <c r="K9343" i="1"/>
  <c r="K9355" i="1"/>
  <c r="K9395" i="1"/>
  <c r="K9407" i="1"/>
  <c r="K9419" i="1"/>
  <c r="K9459" i="1"/>
  <c r="K9471" i="1"/>
  <c r="K9483" i="1"/>
  <c r="K9523" i="1"/>
  <c r="K9535" i="1"/>
  <c r="K9547" i="1"/>
  <c r="K9571" i="1"/>
  <c r="K9587" i="1"/>
  <c r="K9611" i="1"/>
  <c r="K9635" i="1"/>
  <c r="K9651" i="1"/>
  <c r="K9675" i="1"/>
  <c r="K9699" i="1"/>
  <c r="K9715" i="1"/>
  <c r="K9739" i="1"/>
  <c r="K9763" i="1"/>
  <c r="K9779" i="1"/>
  <c r="K9803" i="1"/>
  <c r="K9827" i="1"/>
  <c r="K9843" i="1"/>
  <c r="K9867" i="1"/>
  <c r="K9891" i="1"/>
  <c r="K9907" i="1"/>
  <c r="K9931" i="1"/>
  <c r="K9955" i="1"/>
  <c r="K9971" i="1"/>
  <c r="K9995" i="1"/>
  <c r="K3124" i="1"/>
  <c r="K3136" i="1"/>
  <c r="K3148" i="1"/>
  <c r="K3188" i="1"/>
  <c r="K3200" i="1"/>
  <c r="K3212" i="1"/>
  <c r="K3252" i="1"/>
  <c r="K3264" i="1"/>
  <c r="K3276" i="1"/>
  <c r="K3316" i="1"/>
  <c r="K3328" i="1"/>
  <c r="K3340" i="1"/>
  <c r="K3380" i="1"/>
  <c r="K3392" i="1"/>
  <c r="K3404" i="1"/>
  <c r="K3444" i="1"/>
  <c r="K3456" i="1"/>
  <c r="K3468" i="1"/>
  <c r="K3508" i="1"/>
  <c r="K3520" i="1"/>
  <c r="K3532" i="1"/>
  <c r="K3572" i="1"/>
  <c r="K3584" i="1"/>
  <c r="K3596" i="1"/>
  <c r="K3636" i="1"/>
  <c r="K3648" i="1"/>
  <c r="K3660" i="1"/>
  <c r="K3700" i="1"/>
  <c r="K3712" i="1"/>
  <c r="K3724" i="1"/>
  <c r="K3764" i="1"/>
  <c r="K3776" i="1"/>
  <c r="K3788" i="1"/>
  <c r="K3828" i="1"/>
  <c r="K3840" i="1"/>
  <c r="K3852" i="1"/>
  <c r="K3892" i="1"/>
  <c r="K3904" i="1"/>
  <c r="K3916" i="1"/>
  <c r="K3956" i="1"/>
  <c r="K3968" i="1"/>
  <c r="K3980" i="1"/>
  <c r="K4032" i="1"/>
  <c r="K4044" i="1"/>
  <c r="K4060" i="1"/>
  <c r="K4076" i="1"/>
  <c r="K4100" i="1"/>
  <c r="K4132" i="1"/>
  <c r="K4164" i="1"/>
  <c r="K4196" i="1"/>
  <c r="K4228" i="1"/>
  <c r="K4260" i="1"/>
  <c r="K4292" i="1"/>
  <c r="K4324" i="1"/>
  <c r="K4356" i="1"/>
  <c r="K4388" i="1"/>
  <c r="K4420" i="1"/>
  <c r="K4452" i="1"/>
  <c r="K4484" i="1"/>
  <c r="K4516" i="1"/>
  <c r="K4548" i="1"/>
  <c r="K4580" i="1"/>
  <c r="K4612" i="1"/>
  <c r="K4644" i="1"/>
  <c r="K4676" i="1"/>
  <c r="K4708" i="1"/>
  <c r="K4740" i="1"/>
  <c r="K4772" i="1"/>
  <c r="K4804" i="1"/>
  <c r="K4836" i="1"/>
  <c r="K4868" i="1"/>
  <c r="K4900" i="1"/>
  <c r="K4932" i="1"/>
  <c r="K4964" i="1"/>
  <c r="K4976" i="1"/>
  <c r="K4988" i="1"/>
  <c r="K5040" i="1"/>
  <c r="K5052" i="1"/>
  <c r="K5104" i="1"/>
  <c r="K5116" i="1"/>
  <c r="K5168" i="1"/>
  <c r="K5180" i="1"/>
  <c r="K5232" i="1"/>
  <c r="K5244" i="1"/>
  <c r="K5296" i="1"/>
  <c r="K5308" i="1"/>
  <c r="K5360" i="1"/>
  <c r="K5372" i="1"/>
  <c r="K5424" i="1"/>
  <c r="K5436" i="1"/>
  <c r="K5488" i="1"/>
  <c r="K5500" i="1"/>
  <c r="K5552" i="1"/>
  <c r="K5564" i="1"/>
  <c r="K5616" i="1"/>
  <c r="K5628" i="1"/>
  <c r="K5680" i="1"/>
  <c r="K5692" i="1"/>
  <c r="K5744" i="1"/>
  <c r="K5756" i="1"/>
  <c r="K5808" i="1"/>
  <c r="K5820" i="1"/>
  <c r="K5872" i="1"/>
  <c r="K5884" i="1"/>
  <c r="K5936" i="1"/>
  <c r="K5964" i="1"/>
  <c r="K6020" i="1"/>
  <c r="K6036" i="1"/>
  <c r="K6052" i="1"/>
  <c r="K6068" i="1"/>
  <c r="K6096" i="1"/>
  <c r="K6112" i="1"/>
  <c r="K6124" i="1"/>
  <c r="K6140" i="1"/>
  <c r="K6156" i="1"/>
  <c r="K6172" i="1"/>
  <c r="K6188" i="1"/>
  <c r="K6204" i="1"/>
  <c r="K6216" i="1"/>
  <c r="K6296" i="1"/>
  <c r="K6308" i="1"/>
  <c r="K372" i="1"/>
  <c r="K76" i="1"/>
  <c r="K204" i="1"/>
  <c r="K236" i="1"/>
  <c r="K268" i="1"/>
  <c r="K292" i="1"/>
  <c r="K836" i="1"/>
  <c r="K900" i="1"/>
  <c r="K932" i="1"/>
  <c r="K964" i="1"/>
  <c r="K996" i="1"/>
  <c r="K1028" i="1"/>
  <c r="K1060" i="1"/>
  <c r="K1092" i="1"/>
  <c r="K1124" i="1"/>
  <c r="K1156" i="1"/>
  <c r="K1188" i="1"/>
  <c r="K1220" i="1"/>
  <c r="K1252" i="1"/>
  <c r="K1284" i="1"/>
  <c r="K1316" i="1"/>
  <c r="K1348" i="1"/>
  <c r="K1380" i="1"/>
  <c r="K1412" i="1"/>
  <c r="K1444" i="1"/>
  <c r="K1476" i="1"/>
  <c r="K1508" i="1"/>
  <c r="K1540" i="1"/>
  <c r="K1572" i="1"/>
  <c r="K1604" i="1"/>
  <c r="K1636" i="1"/>
  <c r="K1668" i="1"/>
  <c r="K1700" i="1"/>
  <c r="K1732" i="1"/>
  <c r="K1764" i="1"/>
  <c r="K1796" i="1"/>
  <c r="K1828" i="1"/>
  <c r="K1860" i="1"/>
  <c r="K1892" i="1"/>
  <c r="K1924" i="1"/>
  <c r="K1956" i="1"/>
  <c r="K1988" i="1"/>
  <c r="K2020" i="1"/>
  <c r="K2052" i="1"/>
  <c r="K2084" i="1"/>
  <c r="K2116" i="1"/>
  <c r="K2148" i="1"/>
  <c r="K2180" i="1"/>
  <c r="K2212" i="1"/>
  <c r="K2244" i="1"/>
  <c r="K2276" i="1"/>
  <c r="K2308" i="1"/>
  <c r="K2340" i="1"/>
  <c r="K2372" i="1"/>
  <c r="K2404" i="1"/>
  <c r="K2432" i="1"/>
  <c r="K2444" i="1"/>
  <c r="K2456" i="1"/>
  <c r="K2472" i="1"/>
  <c r="K2512" i="1"/>
  <c r="K2524" i="1"/>
  <c r="K2540" i="1"/>
  <c r="K2552" i="1"/>
  <c r="K2592" i="1"/>
  <c r="K2608" i="1"/>
  <c r="K2620" i="1"/>
  <c r="K2632" i="1"/>
  <c r="K2660" i="1"/>
  <c r="K2688" i="1"/>
  <c r="K2700" i="1"/>
  <c r="K2712" i="1"/>
  <c r="K2728" i="1"/>
  <c r="K2768" i="1"/>
  <c r="K2784" i="1"/>
  <c r="K2800" i="1"/>
  <c r="K2816" i="1"/>
  <c r="K2832" i="1"/>
  <c r="K2848" i="1"/>
  <c r="K2864" i="1"/>
  <c r="K2880" i="1"/>
  <c r="K2896" i="1"/>
  <c r="K2912" i="1"/>
  <c r="K2928" i="1"/>
  <c r="K2944" i="1"/>
  <c r="K2960" i="1"/>
  <c r="K2976" i="1"/>
  <c r="K2992" i="1"/>
  <c r="K3008" i="1"/>
  <c r="K3024" i="1"/>
  <c r="K3040" i="1"/>
  <c r="K3056" i="1"/>
  <c r="K3072" i="1"/>
  <c r="K3088" i="1"/>
  <c r="K13" i="1"/>
  <c r="K29" i="1"/>
  <c r="K45" i="1"/>
  <c r="K61" i="1"/>
  <c r="K77" i="1"/>
  <c r="K93" i="1"/>
  <c r="K109" i="1"/>
  <c r="K125" i="1"/>
  <c r="K141" i="1"/>
  <c r="K157" i="1"/>
  <c r="K173" i="1"/>
  <c r="K189" i="1"/>
  <c r="K205" i="1"/>
  <c r="K221" i="1"/>
  <c r="K237" i="1"/>
  <c r="K253" i="1"/>
  <c r="K269" i="1"/>
  <c r="K285" i="1"/>
  <c r="K301" i="1"/>
  <c r="K317" i="1"/>
  <c r="K333" i="1"/>
  <c r="K349" i="1"/>
  <c r="K365" i="1"/>
  <c r="K381" i="1"/>
  <c r="K397" i="1"/>
  <c r="K413" i="1"/>
  <c r="K429" i="1"/>
  <c r="K445" i="1"/>
  <c r="K461" i="1"/>
  <c r="K477" i="1"/>
  <c r="K493" i="1"/>
  <c r="K509" i="1"/>
  <c r="K525" i="1"/>
  <c r="K541" i="1"/>
  <c r="K557" i="1"/>
  <c r="K573" i="1"/>
  <c r="K589" i="1"/>
  <c r="K605" i="1"/>
  <c r="K621" i="1"/>
  <c r="K637" i="1"/>
  <c r="K653" i="1"/>
  <c r="K669" i="1"/>
  <c r="K685" i="1"/>
  <c r="K701" i="1"/>
  <c r="K717" i="1"/>
  <c r="K733" i="1"/>
  <c r="K749" i="1"/>
  <c r="K765" i="1"/>
  <c r="K781" i="1"/>
  <c r="K797" i="1"/>
  <c r="K813" i="1"/>
  <c r="K829" i="1"/>
  <c r="K845" i="1"/>
  <c r="K861" i="1"/>
  <c r="K877" i="1"/>
  <c r="K893" i="1"/>
  <c r="K909" i="1"/>
  <c r="K925" i="1"/>
  <c r="K941" i="1"/>
  <c r="K957" i="1"/>
  <c r="K973" i="1"/>
  <c r="K989" i="1"/>
  <c r="K1005" i="1"/>
  <c r="K1021" i="1"/>
  <c r="K1037" i="1"/>
  <c r="K1053" i="1"/>
  <c r="K1069" i="1"/>
  <c r="K1085" i="1"/>
  <c r="K1101" i="1"/>
  <c r="K1117" i="1"/>
  <c r="K1133" i="1"/>
  <c r="K1149" i="1"/>
  <c r="K1165" i="1"/>
  <c r="K1181" i="1"/>
  <c r="K1197" i="1"/>
  <c r="K1213" i="1"/>
  <c r="K1229" i="1"/>
  <c r="K1245" i="1"/>
  <c r="K1261" i="1"/>
  <c r="K1277" i="1"/>
  <c r="K1293" i="1"/>
  <c r="K1309" i="1"/>
  <c r="K1325" i="1"/>
  <c r="K1341" i="1"/>
  <c r="K1357" i="1"/>
  <c r="K1373" i="1"/>
  <c r="K1389" i="1"/>
  <c r="K1405" i="1"/>
  <c r="K1421" i="1"/>
  <c r="K1437" i="1"/>
  <c r="K1453" i="1"/>
  <c r="K1469" i="1"/>
  <c r="K1485" i="1"/>
  <c r="K1501" i="1"/>
  <c r="K1517" i="1"/>
  <c r="K1533" i="1"/>
  <c r="K1549" i="1"/>
  <c r="K1565" i="1"/>
  <c r="K1581" i="1"/>
  <c r="K1597" i="1"/>
  <c r="K1613" i="1"/>
  <c r="K1629" i="1"/>
  <c r="K1645" i="1"/>
  <c r="K1661" i="1"/>
  <c r="K1677" i="1"/>
  <c r="K1693" i="1"/>
  <c r="K1709" i="1"/>
  <c r="K1725" i="1"/>
  <c r="K1741" i="1"/>
  <c r="K1757" i="1"/>
  <c r="K1773" i="1"/>
  <c r="K1789" i="1"/>
  <c r="K1805" i="1"/>
  <c r="K1821" i="1"/>
  <c r="K1837" i="1"/>
  <c r="K1853" i="1"/>
  <c r="K1869" i="1"/>
  <c r="K1885" i="1"/>
  <c r="K1901" i="1"/>
  <c r="K1917" i="1"/>
  <c r="K1933" i="1"/>
  <c r="K1949" i="1"/>
  <c r="K1965" i="1"/>
  <c r="K1981" i="1"/>
  <c r="K1997" i="1"/>
  <c r="K2013" i="1"/>
  <c r="K2029" i="1"/>
  <c r="K2045" i="1"/>
  <c r="K2061" i="1"/>
  <c r="K2077" i="1"/>
  <c r="K2093" i="1"/>
  <c r="K2109" i="1"/>
  <c r="K2125" i="1"/>
  <c r="K2141" i="1"/>
  <c r="K2157" i="1"/>
  <c r="K2173" i="1"/>
  <c r="K2189" i="1"/>
  <c r="K2205" i="1"/>
  <c r="K2221" i="1"/>
  <c r="K2237" i="1"/>
  <c r="K2253" i="1"/>
  <c r="K2269" i="1"/>
  <c r="K2285" i="1"/>
  <c r="K2301" i="1"/>
  <c r="K2317" i="1"/>
  <c r="K2333" i="1"/>
  <c r="K2349" i="1"/>
  <c r="K2365" i="1"/>
  <c r="K2381" i="1"/>
  <c r="K2397" i="1"/>
  <c r="K2413" i="1"/>
  <c r="K2429" i="1"/>
  <c r="K2445" i="1"/>
  <c r="K2461" i="1"/>
  <c r="K2477" i="1"/>
  <c r="K2493" i="1"/>
  <c r="K2509" i="1"/>
  <c r="K2525" i="1"/>
  <c r="K2541" i="1"/>
  <c r="K2557" i="1"/>
  <c r="K2573" i="1"/>
  <c r="K2589" i="1"/>
  <c r="K2605" i="1"/>
  <c r="K2621" i="1"/>
  <c r="K2637" i="1"/>
  <c r="K2653" i="1"/>
  <c r="K2669" i="1"/>
  <c r="K2685" i="1"/>
  <c r="K2701" i="1"/>
  <c r="K2717" i="1"/>
  <c r="K2733" i="1"/>
  <c r="K2749" i="1"/>
  <c r="K2765" i="1"/>
  <c r="K2781" i="1"/>
  <c r="K2797" i="1"/>
  <c r="K2813" i="1"/>
  <c r="K2829" i="1"/>
  <c r="K2845" i="1"/>
  <c r="K2861" i="1"/>
  <c r="K2877" i="1"/>
  <c r="K2893" i="1"/>
  <c r="K2909" i="1"/>
  <c r="K2925" i="1"/>
  <c r="K2941" i="1"/>
  <c r="K2957" i="1"/>
  <c r="K2973" i="1"/>
  <c r="K2989" i="1"/>
  <c r="K3005" i="1"/>
  <c r="K3021" i="1"/>
  <c r="K3037" i="1"/>
  <c r="K3053" i="1"/>
  <c r="K3069" i="1"/>
  <c r="K3085" i="1"/>
  <c r="K3101" i="1"/>
  <c r="K3117" i="1"/>
  <c r="K3133" i="1"/>
  <c r="K3149" i="1"/>
  <c r="K3165" i="1"/>
  <c r="K10" i="1"/>
  <c r="K26" i="1"/>
  <c r="K42" i="1"/>
  <c r="K58" i="1"/>
  <c r="K74" i="1"/>
  <c r="K90" i="1"/>
  <c r="K106" i="1"/>
  <c r="K122" i="1"/>
  <c r="K138" i="1"/>
  <c r="K154" i="1"/>
  <c r="K170" i="1"/>
  <c r="K186" i="1"/>
  <c r="K202" i="1"/>
  <c r="K218" i="1"/>
  <c r="K234" i="1"/>
  <c r="K250" i="1"/>
  <c r="K266" i="1"/>
  <c r="K282" i="1"/>
  <c r="K298" i="1"/>
  <c r="K314" i="1"/>
  <c r="K330" i="1"/>
  <c r="K346" i="1"/>
  <c r="K362" i="1"/>
  <c r="K378" i="1"/>
  <c r="K394" i="1"/>
  <c r="K410" i="1"/>
  <c r="K426" i="1"/>
  <c r="K442" i="1"/>
  <c r="K458" i="1"/>
  <c r="K474" i="1"/>
  <c r="K490" i="1"/>
  <c r="K506" i="1"/>
  <c r="K522" i="1"/>
  <c r="K538" i="1"/>
  <c r="K554" i="1"/>
  <c r="K570" i="1"/>
  <c r="K586" i="1"/>
  <c r="K602" i="1"/>
  <c r="K618" i="1"/>
  <c r="K634" i="1"/>
  <c r="K650" i="1"/>
  <c r="K666" i="1"/>
  <c r="K682" i="1"/>
  <c r="K698" i="1"/>
  <c r="K714" i="1"/>
  <c r="K730" i="1"/>
  <c r="K746" i="1"/>
  <c r="K762" i="1"/>
  <c r="K778" i="1"/>
  <c r="K794" i="1"/>
  <c r="K810" i="1"/>
  <c r="K826" i="1"/>
  <c r="K842" i="1"/>
  <c r="K858" i="1"/>
  <c r="K874" i="1"/>
  <c r="K890" i="1"/>
  <c r="K906" i="1"/>
  <c r="K922" i="1"/>
  <c r="K938" i="1"/>
  <c r="K954" i="1"/>
  <c r="K970" i="1"/>
  <c r="K986" i="1"/>
  <c r="K1002" i="1"/>
  <c r="K1018" i="1"/>
  <c r="K1034" i="1"/>
  <c r="K1050" i="1"/>
  <c r="K1066" i="1"/>
  <c r="K1082" i="1"/>
  <c r="K1098" i="1"/>
  <c r="K1114" i="1"/>
  <c r="K1130" i="1"/>
  <c r="K1146" i="1"/>
  <c r="K1162" i="1"/>
  <c r="K1178" i="1"/>
  <c r="K1194" i="1"/>
  <c r="K1210" i="1"/>
  <c r="K1226" i="1"/>
  <c r="K1242" i="1"/>
  <c r="K1258" i="1"/>
  <c r="K1274" i="1"/>
  <c r="K1290" i="1"/>
  <c r="K1306" i="1"/>
  <c r="K1322" i="1"/>
  <c r="K1338" i="1"/>
  <c r="K1354" i="1"/>
  <c r="K1370" i="1"/>
  <c r="K1386" i="1"/>
  <c r="K1402" i="1"/>
  <c r="K1418" i="1"/>
  <c r="K1434" i="1"/>
  <c r="K1450" i="1"/>
  <c r="K1466" i="1"/>
  <c r="K1482" i="1"/>
  <c r="K1498" i="1"/>
  <c r="K1514" i="1"/>
  <c r="K1530" i="1"/>
  <c r="K1546" i="1"/>
  <c r="K1562" i="1"/>
  <c r="K1578" i="1"/>
  <c r="K1594" i="1"/>
  <c r="K1610" i="1"/>
  <c r="K1626" i="1"/>
  <c r="K1642" i="1"/>
  <c r="K1658" i="1"/>
  <c r="K1674" i="1"/>
  <c r="K1690" i="1"/>
  <c r="K1706" i="1"/>
  <c r="K1722" i="1"/>
  <c r="K1738" i="1"/>
  <c r="K1754" i="1"/>
  <c r="K1770" i="1"/>
  <c r="K1786" i="1"/>
  <c r="K1802" i="1"/>
  <c r="K1818" i="1"/>
  <c r="K1834" i="1"/>
  <c r="K1850" i="1"/>
  <c r="K1866" i="1"/>
  <c r="K1882" i="1"/>
  <c r="K1898" i="1"/>
  <c r="K1914" i="1"/>
  <c r="K1930" i="1"/>
  <c r="K1946" i="1"/>
  <c r="K1962" i="1"/>
  <c r="K1978" i="1"/>
  <c r="K1994" i="1"/>
  <c r="K2010" i="1"/>
  <c r="K2026" i="1"/>
  <c r="K2042" i="1"/>
  <c r="K2058" i="1"/>
  <c r="K2074" i="1"/>
  <c r="K2090" i="1"/>
  <c r="K2106" i="1"/>
  <c r="K2122" i="1"/>
  <c r="K2138" i="1"/>
  <c r="K2154" i="1"/>
  <c r="K2170" i="1"/>
  <c r="K2186" i="1"/>
  <c r="K2202" i="1"/>
  <c r="K2218" i="1"/>
  <c r="K2234" i="1"/>
  <c r="K2250" i="1"/>
  <c r="K2266" i="1"/>
  <c r="K2282" i="1"/>
  <c r="K2298" i="1"/>
  <c r="K2314" i="1"/>
  <c r="K2330" i="1"/>
  <c r="K2346" i="1"/>
  <c r="K2362" i="1"/>
  <c r="K2378" i="1"/>
  <c r="K2394" i="1"/>
  <c r="K2410" i="1"/>
  <c r="K2426" i="1"/>
  <c r="K2442" i="1"/>
  <c r="K2458" i="1"/>
  <c r="K2474" i="1"/>
  <c r="K2490" i="1"/>
  <c r="K2506" i="1"/>
  <c r="K2522" i="1"/>
  <c r="K2538" i="1"/>
  <c r="K2554" i="1"/>
  <c r="K2570" i="1"/>
  <c r="K2586" i="1"/>
  <c r="K2602" i="1"/>
  <c r="K2618" i="1"/>
  <c r="K2634" i="1"/>
  <c r="K2650" i="1"/>
  <c r="K2666" i="1"/>
  <c r="K2682" i="1"/>
  <c r="K2698" i="1"/>
  <c r="K2714" i="1"/>
  <c r="K2730" i="1"/>
  <c r="K2746" i="1"/>
  <c r="K2762" i="1"/>
  <c r="K2778" i="1"/>
  <c r="K2794" i="1"/>
  <c r="K2810" i="1"/>
  <c r="K2826" i="1"/>
  <c r="K2842" i="1"/>
  <c r="K2858" i="1"/>
  <c r="K2874" i="1"/>
  <c r="K2890" i="1"/>
  <c r="K2906" i="1"/>
  <c r="K2922" i="1"/>
  <c r="K2938" i="1"/>
  <c r="K2954" i="1"/>
  <c r="K2970" i="1"/>
  <c r="K2986" i="1"/>
  <c r="K3002" i="1"/>
  <c r="K3018" i="1"/>
  <c r="K3034" i="1"/>
  <c r="K3050" i="1"/>
  <c r="K3066" i="1"/>
  <c r="K3082" i="1"/>
  <c r="K3098" i="1"/>
  <c r="K3114" i="1"/>
  <c r="K3130" i="1"/>
  <c r="K3146" i="1"/>
  <c r="K3162" i="1"/>
  <c r="K3178" i="1"/>
  <c r="K3194" i="1"/>
  <c r="K3210" i="1"/>
  <c r="K3649" i="1"/>
  <c r="K3673" i="1"/>
  <c r="K7213" i="1"/>
  <c r="K7233" i="1"/>
  <c r="K7245" i="1"/>
  <c r="K7265" i="1"/>
  <c r="K7277" i="1"/>
  <c r="K7297" i="1"/>
  <c r="K7309" i="1"/>
  <c r="K7329" i="1"/>
  <c r="K7341" i="1"/>
  <c r="K7361" i="1"/>
  <c r="K7373" i="1"/>
  <c r="K7393" i="1"/>
  <c r="K7405" i="1"/>
  <c r="K7425" i="1"/>
  <c r="K7437" i="1"/>
  <c r="K7457" i="1"/>
  <c r="K7469" i="1"/>
  <c r="K7489" i="1"/>
  <c r="K7501" i="1"/>
  <c r="K7521" i="1"/>
  <c r="K7533" i="1"/>
  <c r="K7553" i="1"/>
  <c r="K7565" i="1"/>
  <c r="K7585" i="1"/>
  <c r="K7597" i="1"/>
  <c r="K7617" i="1"/>
  <c r="K7629" i="1"/>
  <c r="K7649" i="1"/>
  <c r="K7661" i="1"/>
  <c r="K7681" i="1"/>
  <c r="K7693" i="1"/>
  <c r="K7713" i="1"/>
  <c r="K7725" i="1"/>
  <c r="K7745" i="1"/>
  <c r="K7757" i="1"/>
  <c r="K7777" i="1"/>
  <c r="K7789" i="1"/>
  <c r="K7809" i="1"/>
  <c r="K7821" i="1"/>
  <c r="K7841" i="1"/>
  <c r="K7853" i="1"/>
  <c r="K7873" i="1"/>
  <c r="K7885" i="1"/>
  <c r="K7905" i="1"/>
  <c r="K7917" i="1"/>
  <c r="K7937" i="1"/>
  <c r="K7949" i="1"/>
  <c r="K7969" i="1"/>
  <c r="K7981" i="1"/>
  <c r="K8001" i="1"/>
  <c r="K8013" i="1"/>
  <c r="K8033" i="1"/>
  <c r="K8045" i="1"/>
  <c r="K8065" i="1"/>
  <c r="K8077" i="1"/>
  <c r="K8097" i="1"/>
  <c r="K8109" i="1"/>
  <c r="K8129" i="1"/>
  <c r="K8141" i="1"/>
  <c r="K8161" i="1"/>
  <c r="K8173" i="1"/>
  <c r="K8193" i="1"/>
  <c r="K8205" i="1"/>
  <c r="K8225" i="1"/>
  <c r="K8237" i="1"/>
  <c r="K8257" i="1"/>
  <c r="K8269" i="1"/>
  <c r="K8281" i="1"/>
  <c r="K8305" i="1"/>
  <c r="K8321" i="1"/>
  <c r="K8333" i="1"/>
  <c r="K8345" i="1"/>
  <c r="K8369" i="1"/>
  <c r="K8385" i="1"/>
  <c r="K8397" i="1"/>
  <c r="K8409" i="1"/>
  <c r="K8433" i="1"/>
  <c r="K8449" i="1"/>
  <c r="K8461" i="1"/>
  <c r="K8473" i="1"/>
  <c r="K8497" i="1"/>
  <c r="K8513" i="1"/>
  <c r="K8525" i="1"/>
  <c r="K8537" i="1"/>
  <c r="K8561" i="1"/>
  <c r="K8577" i="1"/>
  <c r="K8589" i="1"/>
  <c r="K8601" i="1"/>
  <c r="K8625" i="1"/>
  <c r="K8641" i="1"/>
  <c r="K8653" i="1"/>
  <c r="K8665" i="1"/>
  <c r="K8689" i="1"/>
  <c r="K8705" i="1"/>
  <c r="K8717" i="1"/>
  <c r="K8729" i="1"/>
  <c r="K8753" i="1"/>
  <c r="K8769" i="1"/>
  <c r="K8781" i="1"/>
  <c r="K8793" i="1"/>
  <c r="K8817" i="1"/>
  <c r="K8833" i="1"/>
  <c r="K8845" i="1"/>
  <c r="K8857" i="1"/>
  <c r="K8881" i="1"/>
  <c r="K8897" i="1"/>
  <c r="K8909" i="1"/>
  <c r="K8921" i="1"/>
  <c r="K8945" i="1"/>
  <c r="K8961" i="1"/>
  <c r="K8973" i="1"/>
  <c r="K8985" i="1"/>
  <c r="K9009" i="1"/>
  <c r="K9025" i="1"/>
  <c r="K9037" i="1"/>
  <c r="K9049" i="1"/>
  <c r="K9073" i="1"/>
  <c r="K9089" i="1"/>
  <c r="K9101" i="1"/>
  <c r="K9113" i="1"/>
  <c r="K9137" i="1"/>
  <c r="K9153" i="1"/>
  <c r="K9165" i="1"/>
  <c r="K9177" i="1"/>
  <c r="K9201" i="1"/>
  <c r="K9217" i="1"/>
  <c r="K9229" i="1"/>
  <c r="K9241" i="1"/>
  <c r="K9265" i="1"/>
  <c r="K9281" i="1"/>
  <c r="K9293" i="1"/>
  <c r="K9305" i="1"/>
  <c r="K9329" i="1"/>
  <c r="K9345" i="1"/>
  <c r="K9357" i="1"/>
  <c r="K9369" i="1"/>
  <c r="K9393" i="1"/>
  <c r="K9409" i="1"/>
  <c r="K9421" i="1"/>
  <c r="K9433" i="1"/>
  <c r="K9449" i="1"/>
  <c r="K9465" i="1"/>
  <c r="K9481" i="1"/>
  <c r="K9505" i="1"/>
  <c r="K9521" i="1"/>
  <c r="K9537" i="1"/>
  <c r="K9549" i="1"/>
  <c r="K9561" i="1"/>
  <c r="K9577" i="1"/>
  <c r="K9593" i="1"/>
  <c r="K9609" i="1"/>
  <c r="K9633" i="1"/>
  <c r="K9649" i="1"/>
  <c r="K9665" i="1"/>
  <c r="K9677" i="1"/>
  <c r="K9689" i="1"/>
  <c r="K9705" i="1"/>
  <c r="K9721" i="1"/>
  <c r="K9737" i="1"/>
  <c r="K9761" i="1"/>
  <c r="K9777" i="1"/>
  <c r="K9793" i="1"/>
  <c r="K9805" i="1"/>
  <c r="K9817" i="1"/>
  <c r="K9833" i="1"/>
  <c r="K9849" i="1"/>
  <c r="K9865" i="1"/>
  <c r="K9889" i="1"/>
  <c r="K9905" i="1"/>
  <c r="K9921" i="1"/>
  <c r="K9933" i="1"/>
  <c r="K9945" i="1"/>
  <c r="K9961" i="1"/>
  <c r="K9977" i="1"/>
  <c r="K9993" i="1"/>
  <c r="K3222" i="1"/>
  <c r="K3238" i="1"/>
  <c r="K3254" i="1"/>
  <c r="K3270" i="1"/>
  <c r="K3282" i="1"/>
  <c r="K3294" i="1"/>
  <c r="K3310" i="1"/>
  <c r="K3326" i="1"/>
  <c r="K3350" i="1"/>
  <c r="K3366" i="1"/>
  <c r="K3382" i="1"/>
  <c r="K3398" i="1"/>
  <c r="K3410" i="1"/>
  <c r="K3422" i="1"/>
  <c r="K3438" i="1"/>
  <c r="K3454" i="1"/>
  <c r="K3478" i="1"/>
  <c r="K3494" i="1"/>
  <c r="K3510" i="1"/>
  <c r="K3526" i="1"/>
  <c r="K3542" i="1"/>
  <c r="K3558" i="1"/>
  <c r="K3574" i="1"/>
  <c r="K3590" i="1"/>
  <c r="K3606" i="1"/>
  <c r="K3622" i="1"/>
  <c r="K3638" i="1"/>
  <c r="K3654" i="1"/>
  <c r="K3670" i="1"/>
  <c r="K3686" i="1"/>
  <c r="K3702" i="1"/>
  <c r="K3718" i="1"/>
  <c r="K3734" i="1"/>
  <c r="K3750" i="1"/>
  <c r="K3766" i="1"/>
  <c r="K3782" i="1"/>
  <c r="K3798" i="1"/>
  <c r="K3814" i="1"/>
  <c r="K3830" i="1"/>
  <c r="K3846" i="1"/>
  <c r="K3862" i="1"/>
  <c r="K3878" i="1"/>
  <c r="K3894" i="1"/>
  <c r="K3910" i="1"/>
  <c r="K3926" i="1"/>
  <c r="K3942" i="1"/>
  <c r="K3958" i="1"/>
  <c r="K3974" i="1"/>
  <c r="K3990" i="1"/>
  <c r="K4006" i="1"/>
  <c r="K4022" i="1"/>
  <c r="K4038" i="1"/>
  <c r="K4054" i="1"/>
  <c r="K4070" i="1"/>
  <c r="K4086" i="1"/>
  <c r="K4102" i="1"/>
  <c r="K4118" i="1"/>
  <c r="K4134" i="1"/>
  <c r="K4150" i="1"/>
  <c r="K4166" i="1"/>
  <c r="K4182" i="1"/>
  <c r="K4198" i="1"/>
  <c r="K4214" i="1"/>
  <c r="K4230" i="1"/>
  <c r="K4246" i="1"/>
  <c r="K4262" i="1"/>
  <c r="K4278" i="1"/>
  <c r="K4294" i="1"/>
  <c r="K4310" i="1"/>
  <c r="K4326" i="1"/>
  <c r="K4342" i="1"/>
  <c r="K4358" i="1"/>
  <c r="K4374" i="1"/>
  <c r="K4390" i="1"/>
  <c r="K4406" i="1"/>
  <c r="K4422" i="1"/>
  <c r="K4438" i="1"/>
  <c r="K4454" i="1"/>
  <c r="K4470" i="1"/>
  <c r="K4486" i="1"/>
  <c r="K4502" i="1"/>
  <c r="K4518" i="1"/>
  <c r="K4534" i="1"/>
  <c r="K4550" i="1"/>
  <c r="K4566" i="1"/>
  <c r="K4582" i="1"/>
  <c r="K4598" i="1"/>
  <c r="K4614" i="1"/>
  <c r="K4630" i="1"/>
  <c r="K4646" i="1"/>
  <c r="K4662" i="1"/>
  <c r="K4678" i="1"/>
  <c r="K4694" i="1"/>
  <c r="K4710" i="1"/>
  <c r="K4726" i="1"/>
  <c r="K4742" i="1"/>
  <c r="K4758" i="1"/>
  <c r="K4774" i="1"/>
  <c r="K4790" i="1"/>
  <c r="K4806" i="1"/>
  <c r="K4822" i="1"/>
  <c r="K4838" i="1"/>
  <c r="K4854" i="1"/>
  <c r="K4870" i="1"/>
  <c r="K4886" i="1"/>
  <c r="K4902" i="1"/>
  <c r="K4918" i="1"/>
  <c r="K4934" i="1"/>
  <c r="K4950" i="1"/>
  <c r="K4966" i="1"/>
  <c r="K4982" i="1"/>
  <c r="K4998" i="1"/>
  <c r="K5014" i="1"/>
  <c r="K5030" i="1"/>
  <c r="K5046" i="1"/>
  <c r="K5062" i="1"/>
  <c r="K5078" i="1"/>
  <c r="K5094" i="1"/>
  <c r="K5110" i="1"/>
  <c r="K5126" i="1"/>
  <c r="K5142" i="1"/>
  <c r="K5158" i="1"/>
  <c r="K5174" i="1"/>
  <c r="K5190" i="1"/>
  <c r="K5210" i="1"/>
  <c r="K5226" i="1"/>
  <c r="K5242" i="1"/>
  <c r="K5258" i="1"/>
  <c r="K5274" i="1"/>
  <c r="K5290" i="1"/>
  <c r="K5306" i="1"/>
  <c r="K5322" i="1"/>
  <c r="K5338" i="1"/>
  <c r="K5354" i="1"/>
  <c r="K5370" i="1"/>
  <c r="K5386" i="1"/>
  <c r="K5402" i="1"/>
  <c r="K5418" i="1"/>
  <c r="K5434" i="1"/>
  <c r="K5450" i="1"/>
  <c r="K5466" i="1"/>
  <c r="K5482" i="1"/>
  <c r="K5510" i="1"/>
  <c r="K5526" i="1"/>
  <c r="K5538" i="1"/>
  <c r="K5550" i="1"/>
  <c r="K5574" i="1"/>
  <c r="K5590" i="1"/>
  <c r="K5602" i="1"/>
  <c r="K5614" i="1"/>
  <c r="K5626" i="1"/>
  <c r="K5638" i="1"/>
  <c r="K5658" i="1"/>
  <c r="K5670" i="1"/>
  <c r="K5690" i="1"/>
  <c r="K5702" i="1"/>
  <c r="K5722" i="1"/>
  <c r="K5734" i="1"/>
  <c r="K5750" i="1"/>
  <c r="K5762" i="1"/>
  <c r="K5786" i="1"/>
  <c r="K5802" i="1"/>
  <c r="K5814" i="1"/>
  <c r="K5826" i="1"/>
  <c r="K5850" i="1"/>
  <c r="K5866" i="1"/>
  <c r="K5882" i="1"/>
  <c r="K5906" i="1"/>
  <c r="K5918" i="1"/>
  <c r="K5930" i="1"/>
  <c r="K5946" i="1"/>
  <c r="K5970" i="1"/>
  <c r="K5982" i="1"/>
  <c r="K5994" i="1"/>
  <c r="K6010" i="1"/>
  <c r="K6034" i="1"/>
  <c r="K6046" i="1"/>
  <c r="K6058" i="1"/>
  <c r="K6074" i="1"/>
  <c r="K6098" i="1"/>
  <c r="K6110" i="1"/>
  <c r="K6122" i="1"/>
  <c r="K6138" i="1"/>
  <c r="K6162" i="1"/>
  <c r="K6174" i="1"/>
  <c r="K6186" i="1"/>
  <c r="K6202" i="1"/>
  <c r="K6226" i="1"/>
  <c r="K6238" i="1"/>
  <c r="K6250" i="1"/>
  <c r="K6266" i="1"/>
  <c r="K6290" i="1"/>
  <c r="K6302" i="1"/>
  <c r="K6314" i="1"/>
  <c r="K6330" i="1"/>
  <c r="K6354" i="1"/>
  <c r="K6366" i="1"/>
  <c r="K6378" i="1"/>
  <c r="K6394" i="1"/>
  <c r="K6418" i="1"/>
  <c r="K6430" i="1"/>
  <c r="K6442" i="1"/>
  <c r="K6458" i="1"/>
  <c r="K6482" i="1"/>
  <c r="K6494" i="1"/>
  <c r="K6506" i="1"/>
  <c r="K6522" i="1"/>
  <c r="K6546" i="1"/>
  <c r="K6558" i="1"/>
  <c r="K6570" i="1"/>
  <c r="K6586" i="1"/>
  <c r="K6610" i="1"/>
  <c r="K6622" i="1"/>
  <c r="K6634" i="1"/>
  <c r="K6650" i="1"/>
  <c r="K6678" i="1"/>
  <c r="K6690" i="1"/>
  <c r="K6702" i="1"/>
  <c r="K6718" i="1"/>
  <c r="K6742" i="1"/>
  <c r="K6754" i="1"/>
  <c r="K6766" i="1"/>
  <c r="K6782" i="1"/>
  <c r="K6806" i="1"/>
  <c r="K6818" i="1"/>
  <c r="K6830" i="1"/>
  <c r="K6846" i="1"/>
  <c r="K6870" i="1"/>
  <c r="K6882" i="1"/>
  <c r="K6894" i="1"/>
  <c r="K6910" i="1"/>
  <c r="K6934" i="1"/>
  <c r="K6946" i="1"/>
  <c r="K6958" i="1"/>
  <c r="K6974" i="1"/>
  <c r="K6998" i="1"/>
  <c r="K7010" i="1"/>
  <c r="K7022" i="1"/>
  <c r="K7038" i="1"/>
  <c r="K7062" i="1"/>
  <c r="K7074" i="1"/>
  <c r="K7086" i="1"/>
  <c r="K7102" i="1"/>
  <c r="K7126" i="1"/>
  <c r="K7142" i="1"/>
  <c r="K7158" i="1"/>
  <c r="K7174" i="1"/>
  <c r="K7190" i="1"/>
  <c r="K7206" i="1"/>
  <c r="K7222" i="1"/>
  <c r="K7238" i="1"/>
  <c r="K7254" i="1"/>
  <c r="K7270" i="1"/>
  <c r="K7286" i="1"/>
  <c r="K7302" i="1"/>
  <c r="K7318" i="1"/>
  <c r="K7334" i="1"/>
  <c r="K7350" i="1"/>
  <c r="K7366" i="1"/>
  <c r="K7382" i="1"/>
  <c r="K7398" i="1"/>
  <c r="K7414" i="1"/>
  <c r="K7430" i="1"/>
  <c r="K7446" i="1"/>
  <c r="K7462" i="1"/>
  <c r="K7478" i="1"/>
  <c r="K7494" i="1"/>
  <c r="K7510" i="1"/>
  <c r="K7526" i="1"/>
  <c r="K7542" i="1"/>
  <c r="K7558" i="1"/>
  <c r="K7574" i="1"/>
  <c r="K7590" i="1"/>
  <c r="K7606" i="1"/>
  <c r="K7622" i="1"/>
  <c r="K7638" i="1"/>
  <c r="K7654" i="1"/>
  <c r="K7670" i="1"/>
  <c r="K7686" i="1"/>
  <c r="K7702" i="1"/>
  <c r="K7718" i="1"/>
  <c r="K7734" i="1"/>
  <c r="K7750" i="1"/>
  <c r="K7766" i="1"/>
  <c r="K7782" i="1"/>
  <c r="K7798" i="1"/>
  <c r="K7814" i="1"/>
  <c r="K7830" i="1"/>
  <c r="K7846" i="1"/>
  <c r="K7862" i="1"/>
  <c r="K7878" i="1"/>
  <c r="K7894" i="1"/>
  <c r="K7910" i="1"/>
  <c r="K7926" i="1"/>
  <c r="K7942" i="1"/>
  <c r="K7958" i="1"/>
  <c r="K7974" i="1"/>
  <c r="K7990" i="1"/>
  <c r="K8006" i="1"/>
  <c r="K8022" i="1"/>
  <c r="K8038" i="1"/>
  <c r="K8054" i="1"/>
  <c r="K8074" i="1"/>
  <c r="K8086" i="1"/>
  <c r="K8098" i="1"/>
  <c r="K8114" i="1"/>
  <c r="K8126" i="1"/>
  <c r="K8146" i="1"/>
  <c r="K8162" i="1"/>
  <c r="K3" i="1"/>
  <c r="K15" i="1"/>
  <c r="K27" i="1"/>
  <c r="K51" i="1"/>
  <c r="K67" i="1"/>
  <c r="K79" i="1"/>
  <c r="K91" i="1"/>
  <c r="K115" i="1"/>
  <c r="K131" i="1"/>
  <c r="K143" i="1"/>
  <c r="K155" i="1"/>
  <c r="K179" i="1"/>
  <c r="K195" i="1"/>
  <c r="K207" i="1"/>
  <c r="K219" i="1"/>
  <c r="K243" i="1"/>
  <c r="K259" i="1"/>
  <c r="K271" i="1"/>
  <c r="K283" i="1"/>
  <c r="K307" i="1"/>
  <c r="K323" i="1"/>
  <c r="K335" i="1"/>
  <c r="K347" i="1"/>
  <c r="K371" i="1"/>
  <c r="K387" i="1"/>
  <c r="K399" i="1"/>
  <c r="K411" i="1"/>
  <c r="K435" i="1"/>
  <c r="K451" i="1"/>
  <c r="K463" i="1"/>
  <c r="K475" i="1"/>
  <c r="K499" i="1"/>
  <c r="K515" i="1"/>
  <c r="K527" i="1"/>
  <c r="K539" i="1"/>
  <c r="K563" i="1"/>
  <c r="K579" i="1"/>
  <c r="K591" i="1"/>
  <c r="K603" i="1"/>
  <c r="K627" i="1"/>
  <c r="K643" i="1"/>
  <c r="K655" i="1"/>
  <c r="K667" i="1"/>
  <c r="K683" i="1"/>
  <c r="K707" i="1"/>
  <c r="K723" i="1"/>
  <c r="K739" i="1"/>
  <c r="K755" i="1"/>
  <c r="K767" i="1"/>
  <c r="K779" i="1"/>
  <c r="K795" i="1"/>
  <c r="K811" i="1"/>
  <c r="K835" i="1"/>
  <c r="K851" i="1"/>
  <c r="K867" i="1"/>
  <c r="K883" i="1"/>
  <c r="K895" i="1"/>
  <c r="K907" i="1"/>
  <c r="K923" i="1"/>
  <c r="K939" i="1"/>
  <c r="K963" i="1"/>
  <c r="K979" i="1"/>
  <c r="K995" i="1"/>
  <c r="K1011" i="1"/>
  <c r="K1023" i="1"/>
  <c r="K1035" i="1"/>
  <c r="K1051" i="1"/>
  <c r="K1063" i="1"/>
  <c r="K1079" i="1"/>
  <c r="K1095" i="1"/>
  <c r="K1107" i="1"/>
  <c r="K1123" i="1"/>
  <c r="K1135" i="1"/>
  <c r="K1151" i="1"/>
  <c r="K1163" i="1"/>
  <c r="K1179" i="1"/>
  <c r="K1191" i="1"/>
  <c r="K1207" i="1"/>
  <c r="K1223" i="1"/>
  <c r="K1235" i="1"/>
  <c r="K1251" i="1"/>
  <c r="K1263" i="1"/>
  <c r="K1279" i="1"/>
  <c r="K1291" i="1"/>
  <c r="K1307" i="1"/>
  <c r="K1319" i="1"/>
  <c r="K1335" i="1"/>
  <c r="K1351" i="1"/>
  <c r="K1363" i="1"/>
  <c r="K1379" i="1"/>
  <c r="K1391" i="1"/>
  <c r="K1407" i="1"/>
  <c r="K1419" i="1"/>
  <c r="K1435" i="1"/>
  <c r="K1447" i="1"/>
  <c r="K1463" i="1"/>
  <c r="K1479" i="1"/>
  <c r="K1491" i="1"/>
  <c r="K1507" i="1"/>
  <c r="K1519" i="1"/>
  <c r="K1535" i="1"/>
  <c r="K1547" i="1"/>
  <c r="K1563" i="1"/>
  <c r="K1575" i="1"/>
  <c r="K1591" i="1"/>
  <c r="K1607" i="1"/>
  <c r="K1619" i="1"/>
  <c r="K1635" i="1"/>
  <c r="K1651" i="1"/>
  <c r="K1679" i="1"/>
  <c r="K1691" i="1"/>
  <c r="K1707" i="1"/>
  <c r="K1723" i="1"/>
  <c r="K1735" i="1"/>
  <c r="K1747" i="1"/>
  <c r="K1763" i="1"/>
  <c r="K1779" i="1"/>
  <c r="K1807" i="1"/>
  <c r="K1819" i="1"/>
  <c r="K1835" i="1"/>
  <c r="K1851" i="1"/>
  <c r="K1863" i="1"/>
  <c r="K1875" i="1"/>
  <c r="K1891" i="1"/>
  <c r="K1907" i="1"/>
  <c r="K1935" i="1"/>
  <c r="K1947" i="1"/>
  <c r="K1963" i="1"/>
  <c r="K1979" i="1"/>
  <c r="K1991" i="1"/>
  <c r="K2003" i="1"/>
  <c r="K2019" i="1"/>
  <c r="K2035" i="1"/>
  <c r="K2063" i="1"/>
  <c r="K2075" i="1"/>
  <c r="K2091" i="1"/>
  <c r="K2107" i="1"/>
  <c r="K2119" i="1"/>
  <c r="K2131" i="1"/>
  <c r="K2147" i="1"/>
  <c r="K2163" i="1"/>
  <c r="K2191" i="1"/>
  <c r="K2203" i="1"/>
  <c r="K2219" i="1"/>
  <c r="K2235" i="1"/>
  <c r="K2247" i="1"/>
  <c r="K2259" i="1"/>
  <c r="K2275" i="1"/>
  <c r="K2291" i="1"/>
  <c r="K2311" i="1"/>
  <c r="K2323" i="1"/>
  <c r="K2347" i="1"/>
  <c r="K2363" i="1"/>
  <c r="K2379" i="1"/>
  <c r="K2395" i="1"/>
  <c r="K2411" i="1"/>
  <c r="K2427" i="1"/>
  <c r="K2443" i="1"/>
  <c r="K2459" i="1"/>
  <c r="K2475" i="1"/>
  <c r="K2491" i="1"/>
  <c r="K2507" i="1"/>
  <c r="K2523" i="1"/>
  <c r="K2539" i="1"/>
  <c r="K2555" i="1"/>
  <c r="K2571" i="1"/>
  <c r="K2587" i="1"/>
  <c r="K2603" i="1"/>
  <c r="K2619" i="1"/>
  <c r="K2635" i="1"/>
  <c r="K2651" i="1"/>
  <c r="K2667" i="1"/>
  <c r="K2683" i="1"/>
  <c r="K2699" i="1"/>
  <c r="K2715" i="1"/>
  <c r="K2731" i="1"/>
  <c r="K2747" i="1"/>
  <c r="K2763" i="1"/>
  <c r="K2779" i="1"/>
  <c r="K2795" i="1"/>
  <c r="K2811" i="1"/>
  <c r="K2827" i="1"/>
  <c r="K2843" i="1"/>
  <c r="K2859" i="1"/>
  <c r="K2875" i="1"/>
  <c r="K2891" i="1"/>
  <c r="K2907" i="1"/>
  <c r="K2923" i="1"/>
  <c r="K2939" i="1"/>
  <c r="K2955" i="1"/>
  <c r="K2971" i="1"/>
  <c r="K2987" i="1"/>
  <c r="K3003" i="1"/>
  <c r="K3019" i="1"/>
  <c r="K3035" i="1"/>
  <c r="K3051" i="1"/>
  <c r="K3067" i="1"/>
  <c r="K3083" i="1"/>
  <c r="K3099" i="1"/>
  <c r="K3115" i="1"/>
  <c r="K3131" i="1"/>
  <c r="K3147" i="1"/>
  <c r="K3163" i="1"/>
  <c r="K3179" i="1"/>
  <c r="K3195" i="1"/>
  <c r="K3211" i="1"/>
  <c r="K3227" i="1"/>
  <c r="K3243" i="1"/>
  <c r="K3259" i="1"/>
  <c r="K3275" i="1"/>
  <c r="K3291" i="1"/>
  <c r="K3307" i="1"/>
  <c r="K3323" i="1"/>
  <c r="K3339" i="1"/>
  <c r="K3355" i="1"/>
  <c r="K3371" i="1"/>
  <c r="K3387" i="1"/>
  <c r="K3403" i="1"/>
  <c r="K3419" i="1"/>
  <c r="K3435" i="1"/>
  <c r="K3451" i="1"/>
  <c r="K3467" i="1"/>
  <c r="K3483" i="1"/>
  <c r="K3499" i="1"/>
  <c r="K3515" i="1"/>
  <c r="K3531" i="1"/>
  <c r="K3547" i="1"/>
  <c r="K3563" i="1"/>
  <c r="K3579" i="1"/>
  <c r="K3595" i="1"/>
  <c r="K3611" i="1"/>
  <c r="K3627" i="1"/>
  <c r="K3643" i="1"/>
  <c r="K3659" i="1"/>
  <c r="K3675" i="1"/>
  <c r="K3691" i="1"/>
  <c r="K3707" i="1"/>
  <c r="K3723" i="1"/>
  <c r="K3739" i="1"/>
  <c r="K3755" i="1"/>
  <c r="K3771" i="1"/>
  <c r="K3787" i="1"/>
  <c r="K3803" i="1"/>
  <c r="K3819" i="1"/>
  <c r="K3835" i="1"/>
  <c r="K3851" i="1"/>
  <c r="K3867" i="1"/>
  <c r="K3883" i="1"/>
  <c r="K3899" i="1"/>
  <c r="K3915" i="1"/>
  <c r="K3931" i="1"/>
  <c r="K3947" i="1"/>
  <c r="K3963" i="1"/>
  <c r="K3979" i="1"/>
  <c r="K3995" i="1"/>
  <c r="K4011" i="1"/>
  <c r="K4027" i="1"/>
  <c r="K4043" i="1"/>
  <c r="K4059" i="1"/>
  <c r="K4075" i="1"/>
  <c r="K4091" i="1"/>
  <c r="K4107" i="1"/>
  <c r="K4123" i="1"/>
  <c r="K4139" i="1"/>
  <c r="K4155" i="1"/>
  <c r="K4171" i="1"/>
  <c r="K4187" i="1"/>
  <c r="K4203" i="1"/>
  <c r="K4219" i="1"/>
  <c r="K4235" i="1"/>
  <c r="K4251" i="1"/>
  <c r="K4267" i="1"/>
  <c r="K4283" i="1"/>
  <c r="K4299" i="1"/>
  <c r="K4315" i="1"/>
  <c r="K4331" i="1"/>
  <c r="K4347" i="1"/>
  <c r="K4363" i="1"/>
  <c r="K4379" i="1"/>
  <c r="K4395" i="1"/>
  <c r="K4411" i="1"/>
  <c r="K4427" i="1"/>
  <c r="K4443" i="1"/>
  <c r="K4459" i="1"/>
  <c r="K4475" i="1"/>
  <c r="K4491" i="1"/>
  <c r="K4507" i="1"/>
  <c r="K4523" i="1"/>
  <c r="K4539" i="1"/>
  <c r="K4555" i="1"/>
  <c r="K4571" i="1"/>
  <c r="K4587" i="1"/>
  <c r="K4603" i="1"/>
  <c r="K4619" i="1"/>
  <c r="K4635" i="1"/>
  <c r="K4651" i="1"/>
  <c r="K4667" i="1"/>
  <c r="K4683" i="1"/>
  <c r="K4699" i="1"/>
  <c r="K4715" i="1"/>
  <c r="K4731" i="1"/>
  <c r="K4747" i="1"/>
  <c r="K4763" i="1"/>
  <c r="K4779" i="1"/>
  <c r="K4795" i="1"/>
  <c r="K4811" i="1"/>
  <c r="K4827" i="1"/>
  <c r="K4843" i="1"/>
  <c r="K4859" i="1"/>
  <c r="K4875" i="1"/>
  <c r="K4891" i="1"/>
  <c r="K4907" i="1"/>
  <c r="K4923" i="1"/>
  <c r="K4939" i="1"/>
  <c r="K4955" i="1"/>
  <c r="K4971" i="1"/>
  <c r="K4987" i="1"/>
  <c r="K5003" i="1"/>
  <c r="K5019" i="1"/>
  <c r="K5035" i="1"/>
  <c r="K5051" i="1"/>
  <c r="K5067" i="1"/>
  <c r="K5083" i="1"/>
  <c r="K5099" i="1"/>
  <c r="K5115" i="1"/>
  <c r="K5131" i="1"/>
  <c r="K5147" i="1"/>
  <c r="K5163" i="1"/>
  <c r="K5179" i="1"/>
  <c r="K5195" i="1"/>
  <c r="K5211" i="1"/>
  <c r="K5227" i="1"/>
  <c r="K5243" i="1"/>
  <c r="K5259" i="1"/>
  <c r="K5275" i="1"/>
  <c r="K5291" i="1"/>
  <c r="K5307" i="1"/>
  <c r="K5323" i="1"/>
  <c r="K5339" i="1"/>
  <c r="K5355" i="1"/>
  <c r="K5371" i="1"/>
  <c r="K5387" i="1"/>
  <c r="K5403" i="1"/>
  <c r="K5419" i="1"/>
  <c r="K5435" i="1"/>
  <c r="K5451" i="1"/>
  <c r="K5467" i="1"/>
  <c r="K5483" i="1"/>
  <c r="K5499" i="1"/>
  <c r="K5515" i="1"/>
  <c r="K5531" i="1"/>
  <c r="K5547" i="1"/>
  <c r="K5563" i="1"/>
  <c r="K5579" i="1"/>
  <c r="K5595" i="1"/>
  <c r="K5611" i="1"/>
  <c r="K5627" i="1"/>
  <c r="K5643" i="1"/>
  <c r="K5659" i="1"/>
  <c r="K5675" i="1"/>
  <c r="K5691" i="1"/>
  <c r="K5707" i="1"/>
  <c r="K5723" i="1"/>
  <c r="K5739" i="1"/>
  <c r="K5755" i="1"/>
  <c r="K5771" i="1"/>
  <c r="K5787" i="1"/>
  <c r="K5803" i="1"/>
  <c r="K5819" i="1"/>
  <c r="K5835" i="1"/>
  <c r="K5851" i="1"/>
  <c r="K5867" i="1"/>
  <c r="K5883" i="1"/>
  <c r="K5899" i="1"/>
  <c r="K5915" i="1"/>
  <c r="K5931" i="1"/>
  <c r="K5947" i="1"/>
  <c r="K5963" i="1"/>
  <c r="K5979" i="1"/>
  <c r="K5995" i="1"/>
  <c r="K6011" i="1"/>
  <c r="K6027" i="1"/>
  <c r="K6043" i="1"/>
  <c r="K6059" i="1"/>
  <c r="K6075" i="1"/>
  <c r="K6091" i="1"/>
  <c r="K6107" i="1"/>
  <c r="K6123" i="1"/>
  <c r="K6139" i="1"/>
  <c r="K6155" i="1"/>
  <c r="K6171" i="1"/>
  <c r="K6187" i="1"/>
  <c r="K6203" i="1"/>
  <c r="K6219" i="1"/>
  <c r="K6235" i="1"/>
  <c r="K6251" i="1"/>
  <c r="K6267" i="1"/>
  <c r="K6283" i="1"/>
  <c r="K6299" i="1"/>
  <c r="K6315" i="1"/>
  <c r="K6331" i="1"/>
  <c r="K6347" i="1"/>
  <c r="K6363" i="1"/>
  <c r="K6379" i="1"/>
  <c r="K6395" i="1"/>
  <c r="K6411" i="1"/>
  <c r="K6427" i="1"/>
  <c r="K6443" i="1"/>
  <c r="K6459" i="1"/>
  <c r="K6475" i="1"/>
  <c r="K6491" i="1"/>
  <c r="K6507" i="1"/>
  <c r="K6523" i="1"/>
  <c r="K6539" i="1"/>
  <c r="K6555" i="1"/>
  <c r="K6571" i="1"/>
  <c r="K6587" i="1"/>
  <c r="K6603" i="1"/>
  <c r="K6619" i="1"/>
  <c r="K6635" i="1"/>
  <c r="K6651" i="1"/>
  <c r="K6667" i="1"/>
  <c r="K6683" i="1"/>
  <c r="K6699" i="1"/>
  <c r="K6715" i="1"/>
  <c r="K6731" i="1"/>
  <c r="K6747" i="1"/>
  <c r="K6763" i="1"/>
  <c r="K6779" i="1"/>
  <c r="K6795" i="1"/>
  <c r="K6811" i="1"/>
  <c r="K6827" i="1"/>
  <c r="K6843" i="1"/>
  <c r="K6859" i="1"/>
  <c r="K6875" i="1"/>
  <c r="K6891" i="1"/>
  <c r="K6907" i="1"/>
  <c r="K6923" i="1"/>
  <c r="K6939" i="1"/>
  <c r="K6955" i="1"/>
  <c r="K6971" i="1"/>
  <c r="K6987" i="1"/>
  <c r="K7003" i="1"/>
  <c r="K7019" i="1"/>
  <c r="K7035" i="1"/>
  <c r="K7051" i="1"/>
  <c r="K7067" i="1"/>
  <c r="K7083" i="1"/>
  <c r="K7099" i="1"/>
  <c r="K7115" i="1"/>
  <c r="K7131" i="1"/>
  <c r="K7147" i="1"/>
  <c r="K7163" i="1"/>
  <c r="K7179" i="1"/>
  <c r="K7195" i="1"/>
  <c r="K7211" i="1"/>
  <c r="K7227" i="1"/>
  <c r="K7243" i="1"/>
  <c r="K7259" i="1"/>
  <c r="K7275" i="1"/>
  <c r="K7291" i="1"/>
  <c r="K7307" i="1"/>
  <c r="K7323" i="1"/>
  <c r="K7339" i="1"/>
  <c r="K7355" i="1"/>
  <c r="K7371" i="1"/>
  <c r="K7387" i="1"/>
  <c r="K7403" i="1"/>
  <c r="K7419" i="1"/>
  <c r="K7435" i="1"/>
  <c r="K7451" i="1"/>
  <c r="K7467" i="1"/>
  <c r="K7483" i="1"/>
  <c r="K7499" i="1"/>
  <c r="K7515" i="1"/>
  <c r="K7531" i="1"/>
  <c r="K7547" i="1"/>
  <c r="K7563" i="1"/>
  <c r="K7579" i="1"/>
  <c r="K7595" i="1"/>
  <c r="K7611" i="1"/>
  <c r="K7627" i="1"/>
  <c r="K7643" i="1"/>
  <c r="K7659" i="1"/>
  <c r="K7675" i="1"/>
  <c r="K7691" i="1"/>
  <c r="K7707" i="1"/>
  <c r="K7723" i="1"/>
  <c r="K7739" i="1"/>
  <c r="K7755" i="1"/>
  <c r="K7771" i="1"/>
  <c r="K7787" i="1"/>
  <c r="K7803" i="1"/>
  <c r="K7819" i="1"/>
  <c r="K7835" i="1"/>
  <c r="K7851" i="1"/>
  <c r="K7867" i="1"/>
  <c r="K7883" i="1"/>
  <c r="K7899" i="1"/>
  <c r="K7915" i="1"/>
  <c r="K7931" i="1"/>
  <c r="K7947" i="1"/>
  <c r="K7963" i="1"/>
  <c r="K7979" i="1"/>
  <c r="K7995" i="1"/>
  <c r="K8011" i="1"/>
  <c r="K8027" i="1"/>
  <c r="K8043" i="1"/>
  <c r="K8059" i="1"/>
  <c r="K8075" i="1"/>
  <c r="K8091" i="1"/>
  <c r="K8107" i="1"/>
  <c r="K8123" i="1"/>
  <c r="K8139" i="1"/>
  <c r="K8155" i="1"/>
  <c r="K8171" i="1"/>
  <c r="K8187" i="1"/>
  <c r="K8203" i="1"/>
  <c r="K8219" i="1"/>
  <c r="K8235" i="1"/>
  <c r="K8251" i="1"/>
  <c r="K8267" i="1"/>
  <c r="K8283" i="1"/>
  <c r="K8299" i="1"/>
  <c r="K8315" i="1"/>
  <c r="K8331" i="1"/>
  <c r="K8347" i="1"/>
  <c r="K8363" i="1"/>
  <c r="K8379" i="1"/>
  <c r="K8395" i="1"/>
  <c r="K8411" i="1"/>
  <c r="K8427" i="1"/>
  <c r="K8443" i="1"/>
  <c r="K8459" i="1"/>
  <c r="K8475" i="1"/>
  <c r="K8491" i="1"/>
  <c r="K8507" i="1"/>
  <c r="K8523" i="1"/>
  <c r="K8539" i="1"/>
  <c r="K8555" i="1"/>
  <c r="K8571" i="1"/>
  <c r="K8587" i="1"/>
  <c r="K8603" i="1"/>
  <c r="K8619" i="1"/>
  <c r="K8635" i="1"/>
  <c r="K8651" i="1"/>
  <c r="K8667" i="1"/>
  <c r="K8683" i="1"/>
  <c r="K8699" i="1"/>
  <c r="K8715" i="1"/>
  <c r="K8731" i="1"/>
  <c r="K8747" i="1"/>
  <c r="K8763" i="1"/>
  <c r="K8779" i="1"/>
  <c r="K8795" i="1"/>
  <c r="K8811" i="1"/>
  <c r="K8827" i="1"/>
  <c r="K8843" i="1"/>
  <c r="K8859" i="1"/>
  <c r="K8875" i="1"/>
  <c r="K8891" i="1"/>
  <c r="K8907" i="1"/>
  <c r="K8923" i="1"/>
  <c r="K8939" i="1"/>
  <c r="K8955" i="1"/>
  <c r="K8971" i="1"/>
  <c r="K8999" i="1"/>
  <c r="K9015" i="1"/>
  <c r="K9027" i="1"/>
  <c r="K9039" i="1"/>
  <c r="K9063" i="1"/>
  <c r="K9079" i="1"/>
  <c r="K9091" i="1"/>
  <c r="K9103" i="1"/>
  <c r="K9127" i="1"/>
  <c r="K9143" i="1"/>
  <c r="K9155" i="1"/>
  <c r="K9167" i="1"/>
  <c r="K9191" i="1"/>
  <c r="K9207" i="1"/>
  <c r="K9219" i="1"/>
  <c r="K9231" i="1"/>
  <c r="K9255" i="1"/>
  <c r="K9271" i="1"/>
  <c r="K9283" i="1"/>
  <c r="K9295" i="1"/>
  <c r="K9319" i="1"/>
  <c r="K9335" i="1"/>
  <c r="K9347" i="1"/>
  <c r="K9359" i="1"/>
  <c r="K9383" i="1"/>
  <c r="K9399" i="1"/>
  <c r="K9411" i="1"/>
  <c r="K9423" i="1"/>
  <c r="K9447" i="1"/>
  <c r="K9463" i="1"/>
  <c r="K9475" i="1"/>
  <c r="K9487" i="1"/>
  <c r="K9511" i="1"/>
  <c r="K9527" i="1"/>
  <c r="K9539" i="1"/>
  <c r="K9551" i="1"/>
  <c r="K9563" i="1"/>
  <c r="K9575" i="1"/>
  <c r="K9591" i="1"/>
  <c r="K9615" i="1"/>
  <c r="K9627" i="1"/>
  <c r="K9639" i="1"/>
  <c r="K9655" i="1"/>
  <c r="K9679" i="1"/>
  <c r="K9691" i="1"/>
  <c r="K9703" i="1"/>
  <c r="K9719" i="1"/>
  <c r="K9743" i="1"/>
  <c r="K9755" i="1"/>
  <c r="K9767" i="1"/>
  <c r="K9783" i="1"/>
  <c r="K9807" i="1"/>
  <c r="K9819" i="1"/>
  <c r="K9831" i="1"/>
  <c r="K9847" i="1"/>
  <c r="K9871" i="1"/>
  <c r="K9883" i="1"/>
  <c r="K9895" i="1"/>
  <c r="K9911" i="1"/>
  <c r="K9935" i="1"/>
  <c r="K9947" i="1"/>
  <c r="K9959" i="1"/>
  <c r="K9975" i="1"/>
  <c r="K6456" i="1"/>
  <c r="K3112" i="1"/>
  <c r="K3128" i="1"/>
  <c r="K3140" i="1"/>
  <c r="K3152" i="1"/>
  <c r="K3176" i="1"/>
  <c r="K3192" i="1"/>
  <c r="K3204" i="1"/>
  <c r="K3216" i="1"/>
  <c r="K3240" i="1"/>
  <c r="K3256" i="1"/>
  <c r="K3268" i="1"/>
  <c r="K3280" i="1"/>
  <c r="K3304" i="1"/>
  <c r="K3320" i="1"/>
  <c r="K3332" i="1"/>
  <c r="K3344" i="1"/>
  <c r="K3368" i="1"/>
  <c r="K3384" i="1"/>
  <c r="K3396" i="1"/>
  <c r="K3408" i="1"/>
  <c r="K3432" i="1"/>
  <c r="K3448" i="1"/>
  <c r="K3460" i="1"/>
  <c r="K3472" i="1"/>
  <c r="K3496" i="1"/>
  <c r="K3512" i="1"/>
  <c r="K3524" i="1"/>
  <c r="K3536" i="1"/>
  <c r="K3560" i="1"/>
  <c r="K3576" i="1"/>
  <c r="K3588" i="1"/>
  <c r="K3600" i="1"/>
  <c r="K3624" i="1"/>
  <c r="K3640" i="1"/>
  <c r="K3652" i="1"/>
  <c r="K3664" i="1"/>
  <c r="K3688" i="1"/>
  <c r="K3704" i="1"/>
  <c r="K3716" i="1"/>
  <c r="K3728" i="1"/>
  <c r="K3752" i="1"/>
  <c r="K3768" i="1"/>
  <c r="K3780" i="1"/>
  <c r="K3792" i="1"/>
  <c r="K3816" i="1"/>
  <c r="K3832" i="1"/>
  <c r="K3844" i="1"/>
  <c r="K3856" i="1"/>
  <c r="K3880" i="1"/>
  <c r="K3896" i="1"/>
  <c r="K3908" i="1"/>
  <c r="K3920" i="1"/>
  <c r="K3944" i="1"/>
  <c r="K3960" i="1"/>
  <c r="K3972" i="1"/>
  <c r="K3984" i="1"/>
  <c r="K4020" i="1"/>
  <c r="K4036" i="1"/>
  <c r="K4048" i="1"/>
  <c r="K4064" i="1"/>
  <c r="K4080" i="1"/>
  <c r="K4092" i="1"/>
  <c r="K4104" i="1"/>
  <c r="K4124" i="1"/>
  <c r="K4136" i="1"/>
  <c r="K4156" i="1"/>
  <c r="K4168" i="1"/>
  <c r="K4188" i="1"/>
  <c r="K4200" i="1"/>
  <c r="K4220" i="1"/>
  <c r="K4232" i="1"/>
  <c r="K4252" i="1"/>
  <c r="K4264" i="1"/>
  <c r="K4284" i="1"/>
  <c r="K4296" i="1"/>
  <c r="K4316" i="1"/>
  <c r="K4328" i="1"/>
  <c r="K4348" i="1"/>
  <c r="K4360" i="1"/>
  <c r="K4380" i="1"/>
  <c r="K4392" i="1"/>
  <c r="K4412" i="1"/>
  <c r="K4424" i="1"/>
  <c r="K4444" i="1"/>
  <c r="K4456" i="1"/>
  <c r="K4476" i="1"/>
  <c r="K4488" i="1"/>
  <c r="K4508" i="1"/>
  <c r="K4520" i="1"/>
  <c r="K4540" i="1"/>
  <c r="K4552" i="1"/>
  <c r="K4572" i="1"/>
  <c r="K4584" i="1"/>
  <c r="K4604" i="1"/>
  <c r="K4616" i="1"/>
  <c r="K4636" i="1"/>
  <c r="K4648" i="1"/>
  <c r="K4668" i="1"/>
  <c r="K4680" i="1"/>
  <c r="K4700" i="1"/>
  <c r="K4712" i="1"/>
  <c r="K4732" i="1"/>
  <c r="K4744" i="1"/>
  <c r="K4764" i="1"/>
  <c r="K4776" i="1"/>
  <c r="K4796" i="1"/>
  <c r="K4808" i="1"/>
  <c r="K4828" i="1"/>
  <c r="K4840" i="1"/>
  <c r="K4860" i="1"/>
  <c r="K4872" i="1"/>
  <c r="K4892" i="1"/>
  <c r="K4904" i="1"/>
  <c r="K4924" i="1"/>
  <c r="K4936" i="1"/>
  <c r="K4956" i="1"/>
  <c r="K4968" i="1"/>
  <c r="K4992" i="1"/>
  <c r="K5004" i="1"/>
  <c r="K5056" i="1"/>
  <c r="K5068" i="1"/>
  <c r="K5120" i="1"/>
  <c r="K5132" i="1"/>
  <c r="K5184" i="1"/>
  <c r="K5196" i="1"/>
  <c r="K5248" i="1"/>
  <c r="K5260" i="1"/>
  <c r="K5312" i="1"/>
  <c r="K5324" i="1"/>
  <c r="K5376" i="1"/>
  <c r="K5388" i="1"/>
  <c r="K5440" i="1"/>
  <c r="K5452" i="1"/>
  <c r="K5504" i="1"/>
  <c r="K5516" i="1"/>
  <c r="K5568" i="1"/>
  <c r="K5580" i="1"/>
  <c r="K5632" i="1"/>
  <c r="K5644" i="1"/>
  <c r="K5696" i="1"/>
  <c r="K5708" i="1"/>
  <c r="K5760" i="1"/>
  <c r="K5772" i="1"/>
  <c r="K5824" i="1"/>
  <c r="K5836" i="1"/>
  <c r="K5888" i="1"/>
  <c r="K5900" i="1"/>
  <c r="K6008" i="1"/>
  <c r="K6024" i="1"/>
  <c r="K6040" i="1"/>
  <c r="K6056" i="1"/>
  <c r="K6128" i="1"/>
  <c r="K6144" i="1"/>
  <c r="K6160" i="1"/>
  <c r="K6176" i="1"/>
  <c r="K6192" i="1"/>
  <c r="K6220" i="1"/>
  <c r="K6232" i="1"/>
  <c r="K6248" i="1"/>
  <c r="K6312" i="1"/>
  <c r="K6324" i="1"/>
  <c r="K6340" i="1"/>
  <c r="K6420" i="1"/>
  <c r="K6432" i="1"/>
  <c r="K7036" i="1"/>
  <c r="K7052" i="1"/>
  <c r="K7068" i="1"/>
  <c r="K7084" i="1"/>
  <c r="K7100" i="1"/>
  <c r="K7116" i="1"/>
  <c r="K7132" i="1"/>
  <c r="K7148" i="1"/>
  <c r="K7164" i="1"/>
  <c r="K7180" i="1"/>
  <c r="K7196" i="1"/>
  <c r="K7212" i="1"/>
  <c r="K7228" i="1"/>
  <c r="K7244" i="1"/>
  <c r="K7260" i="1"/>
  <c r="K7276" i="1"/>
  <c r="K7292" i="1"/>
  <c r="K7308" i="1"/>
  <c r="K7324" i="1"/>
  <c r="K7340" i="1"/>
  <c r="K7392" i="1"/>
  <c r="K7404" i="1"/>
  <c r="K7464" i="1"/>
  <c r="K7476" i="1"/>
  <c r="K7528" i="1"/>
  <c r="K7540" i="1"/>
  <c r="K7592" i="1"/>
  <c r="K7604" i="1"/>
  <c r="K7656" i="1"/>
  <c r="K7668" i="1"/>
  <c r="K7720" i="1"/>
  <c r="K7732" i="1"/>
  <c r="K7784" i="1"/>
  <c r="K7796" i="1"/>
  <c r="K20" i="1"/>
  <c r="K52" i="1"/>
  <c r="K180" i="1"/>
  <c r="K212" i="1"/>
  <c r="K172" i="1"/>
  <c r="K4" i="1"/>
  <c r="K36" i="1"/>
  <c r="K68" i="1"/>
  <c r="K100" i="1"/>
  <c r="K132" i="1"/>
  <c r="K164" i="1"/>
  <c r="K196" i="1"/>
  <c r="K228" i="1"/>
  <c r="K260" i="1"/>
  <c r="K324" i="1"/>
  <c r="K356" i="1"/>
  <c r="K388" i="1"/>
  <c r="K420" i="1"/>
  <c r="K452" i="1"/>
  <c r="K484" i="1"/>
  <c r="K516" i="1"/>
  <c r="K548" i="1"/>
  <c r="K580" i="1"/>
  <c r="K612" i="1"/>
  <c r="K644" i="1"/>
  <c r="K676" i="1"/>
  <c r="K708" i="1"/>
  <c r="K740" i="1"/>
  <c r="K772" i="1"/>
  <c r="K804" i="1"/>
  <c r="K868" i="1"/>
  <c r="K8" i="1"/>
  <c r="K28" i="1"/>
  <c r="K40" i="1"/>
  <c r="K60" i="1"/>
  <c r="K72" i="1"/>
  <c r="K92" i="1"/>
  <c r="K104" i="1"/>
  <c r="K124" i="1"/>
  <c r="K136" i="1"/>
  <c r="K156" i="1"/>
  <c r="K168" i="1"/>
  <c r="K188" i="1"/>
  <c r="K200" i="1"/>
  <c r="K220" i="1"/>
  <c r="K232" i="1"/>
  <c r="K252" i="1"/>
  <c r="K264" i="1"/>
  <c r="K284" i="1"/>
  <c r="K296" i="1"/>
  <c r="K316" i="1"/>
  <c r="K328" i="1"/>
  <c r="K348" i="1"/>
  <c r="K360" i="1"/>
  <c r="K380" i="1"/>
  <c r="K392" i="1"/>
  <c r="K412" i="1"/>
  <c r="K424" i="1"/>
  <c r="K444" i="1"/>
  <c r="K456" i="1"/>
  <c r="K476" i="1"/>
  <c r="K488" i="1"/>
  <c r="K508" i="1"/>
  <c r="K520" i="1"/>
  <c r="K540" i="1"/>
  <c r="K552" i="1"/>
  <c r="K572" i="1"/>
  <c r="K584" i="1"/>
  <c r="K604" i="1"/>
  <c r="K616" i="1"/>
  <c r="K636" i="1"/>
  <c r="K648" i="1"/>
  <c r="K668" i="1"/>
  <c r="K680" i="1"/>
  <c r="K700" i="1"/>
  <c r="K712" i="1"/>
  <c r="K732" i="1"/>
  <c r="K744" i="1"/>
  <c r="K764" i="1"/>
  <c r="K776" i="1"/>
  <c r="K796" i="1"/>
  <c r="K808" i="1"/>
  <c r="K828" i="1"/>
  <c r="K840" i="1"/>
  <c r="K860" i="1"/>
  <c r="K872" i="1"/>
  <c r="K892" i="1"/>
  <c r="K904" i="1"/>
  <c r="K924" i="1"/>
  <c r="K936" i="1"/>
  <c r="K956" i="1"/>
  <c r="K968" i="1"/>
  <c r="K988" i="1"/>
  <c r="K1000" i="1"/>
  <c r="K1020" i="1"/>
  <c r="K1032" i="1"/>
  <c r="K1052" i="1"/>
  <c r="K1064" i="1"/>
  <c r="K1084" i="1"/>
  <c r="K1096" i="1"/>
  <c r="K1116" i="1"/>
  <c r="K1128" i="1"/>
  <c r="K1148" i="1"/>
  <c r="K1160" i="1"/>
  <c r="K1180" i="1"/>
  <c r="K1192" i="1"/>
  <c r="K1212" i="1"/>
  <c r="K1224" i="1"/>
  <c r="K1244" i="1"/>
  <c r="K1256" i="1"/>
  <c r="K1276" i="1"/>
  <c r="K1288" i="1"/>
  <c r="K1308" i="1"/>
  <c r="K1320" i="1"/>
  <c r="K1340" i="1"/>
  <c r="K1352" i="1"/>
  <c r="K1372" i="1"/>
  <c r="K1384" i="1"/>
  <c r="K1404" i="1"/>
  <c r="K1416" i="1"/>
  <c r="K1436" i="1"/>
  <c r="K1448" i="1"/>
  <c r="K1468" i="1"/>
  <c r="K1480" i="1"/>
  <c r="K1500" i="1"/>
  <c r="K1512" i="1"/>
  <c r="K1532" i="1"/>
  <c r="K1544" i="1"/>
  <c r="K1564" i="1"/>
  <c r="K1576" i="1"/>
  <c r="K1596" i="1"/>
  <c r="K1608" i="1"/>
  <c r="K1628" i="1"/>
  <c r="K1640" i="1"/>
  <c r="K1660" i="1"/>
  <c r="K1672" i="1"/>
  <c r="K1692" i="1"/>
  <c r="K1704" i="1"/>
  <c r="K1724" i="1"/>
  <c r="K1736" i="1"/>
  <c r="K1756" i="1"/>
  <c r="K1768" i="1"/>
  <c r="K1788" i="1"/>
  <c r="K1800" i="1"/>
  <c r="K1820" i="1"/>
  <c r="K1832" i="1"/>
  <c r="K1852" i="1"/>
  <c r="K1864" i="1"/>
  <c r="K1884" i="1"/>
  <c r="K1896" i="1"/>
  <c r="K1916" i="1"/>
  <c r="K1928" i="1"/>
  <c r="K1948" i="1"/>
  <c r="K1960" i="1"/>
  <c r="K1980" i="1"/>
  <c r="K1992" i="1"/>
  <c r="K2012" i="1"/>
  <c r="K2024" i="1"/>
  <c r="K2044" i="1"/>
  <c r="K2056" i="1"/>
  <c r="K2076" i="1"/>
  <c r="K2088" i="1"/>
  <c r="K2108" i="1"/>
  <c r="K2120" i="1"/>
  <c r="K2140" i="1"/>
  <c r="K2152" i="1"/>
  <c r="K2172" i="1"/>
  <c r="K2184" i="1"/>
  <c r="K2204" i="1"/>
  <c r="K2216" i="1"/>
  <c r="K2236" i="1"/>
  <c r="K2248" i="1"/>
  <c r="K2268" i="1"/>
  <c r="K2280" i="1"/>
  <c r="K2300" i="1"/>
  <c r="K2312" i="1"/>
  <c r="K2332" i="1"/>
  <c r="K2344" i="1"/>
  <c r="K2364" i="1"/>
  <c r="K2376" i="1"/>
  <c r="K2396" i="1"/>
  <c r="K2408" i="1"/>
  <c r="K2436" i="1"/>
  <c r="K2448" i="1"/>
  <c r="K2460" i="1"/>
  <c r="K2476" i="1"/>
  <c r="K2488" i="1"/>
  <c r="K2516" i="1"/>
  <c r="K2528" i="1"/>
  <c r="K2544" i="1"/>
  <c r="K2556" i="1"/>
  <c r="K2568" i="1"/>
  <c r="K2596" i="1"/>
  <c r="K2612" i="1"/>
  <c r="K2624" i="1"/>
  <c r="K2636" i="1"/>
  <c r="K2648" i="1"/>
  <c r="K2664" i="1"/>
  <c r="K2692" i="1"/>
  <c r="K2704" i="1"/>
  <c r="K2716" i="1"/>
  <c r="K2732" i="1"/>
  <c r="K2744" i="1"/>
  <c r="K2772" i="1"/>
  <c r="K2788" i="1"/>
  <c r="K2804" i="1"/>
  <c r="K2820" i="1"/>
  <c r="K2836" i="1"/>
  <c r="K2852" i="1"/>
  <c r="K2868" i="1"/>
  <c r="K2884" i="1"/>
  <c r="K2900" i="1"/>
  <c r="K2916" i="1"/>
  <c r="K2932" i="1"/>
  <c r="K2948" i="1"/>
  <c r="K2964" i="1"/>
  <c r="K2980" i="1"/>
  <c r="K2996" i="1"/>
  <c r="K3012" i="1"/>
  <c r="K3028" i="1"/>
  <c r="K3044" i="1"/>
  <c r="K3060" i="1"/>
  <c r="K3076" i="1"/>
  <c r="K3092" i="1"/>
  <c r="K17" i="1"/>
  <c r="K33" i="1"/>
  <c r="K49" i="1"/>
  <c r="K65" i="1"/>
  <c r="K81" i="1"/>
  <c r="K97" i="1"/>
  <c r="K113" i="1"/>
  <c r="K129" i="1"/>
  <c r="K145" i="1"/>
  <c r="K161" i="1"/>
  <c r="K177" i="1"/>
  <c r="K193" i="1"/>
  <c r="K209" i="1"/>
  <c r="K225" i="1"/>
  <c r="K241" i="1"/>
  <c r="K257" i="1"/>
  <c r="K273" i="1"/>
  <c r="K289" i="1"/>
  <c r="K305" i="1"/>
  <c r="K321" i="1"/>
  <c r="K337" i="1"/>
  <c r="K353" i="1"/>
  <c r="K369" i="1"/>
  <c r="K385" i="1"/>
  <c r="K401" i="1"/>
  <c r="K417" i="1"/>
  <c r="K433" i="1"/>
  <c r="K449" i="1"/>
  <c r="K465" i="1"/>
  <c r="K481" i="1"/>
  <c r="K497" i="1"/>
  <c r="K513" i="1"/>
  <c r="K529" i="1"/>
  <c r="K545" i="1"/>
  <c r="K561" i="1"/>
  <c r="K577" i="1"/>
  <c r="K593" i="1"/>
  <c r="K609" i="1"/>
  <c r="K625" i="1"/>
  <c r="K641" i="1"/>
  <c r="K657" i="1"/>
  <c r="K673" i="1"/>
  <c r="K689" i="1"/>
  <c r="K705" i="1"/>
  <c r="K721" i="1"/>
  <c r="K737" i="1"/>
  <c r="K753" i="1"/>
  <c r="K769" i="1"/>
  <c r="K785" i="1"/>
  <c r="K801" i="1"/>
  <c r="K817" i="1"/>
  <c r="K833" i="1"/>
  <c r="K849" i="1"/>
  <c r="K865" i="1"/>
  <c r="K881" i="1"/>
  <c r="K897" i="1"/>
  <c r="K913" i="1"/>
  <c r="K929" i="1"/>
  <c r="K945" i="1"/>
  <c r="K961" i="1"/>
  <c r="K977" i="1"/>
  <c r="K993" i="1"/>
  <c r="K1009" i="1"/>
  <c r="K1025" i="1"/>
  <c r="K1041" i="1"/>
  <c r="K1057" i="1"/>
  <c r="K1073" i="1"/>
  <c r="K1089" i="1"/>
  <c r="K1105" i="1"/>
  <c r="K1121" i="1"/>
  <c r="K1137" i="1"/>
  <c r="K1153" i="1"/>
  <c r="K1169" i="1"/>
  <c r="K1185" i="1"/>
  <c r="K1201" i="1"/>
  <c r="K1217" i="1"/>
  <c r="K1233" i="1"/>
  <c r="K1249" i="1"/>
  <c r="K1265" i="1"/>
  <c r="K1281" i="1"/>
  <c r="K1297" i="1"/>
  <c r="K1313" i="1"/>
  <c r="K1329" i="1"/>
  <c r="K1345" i="1"/>
  <c r="K1361" i="1"/>
  <c r="K1377" i="1"/>
  <c r="K1393" i="1"/>
  <c r="K1409" i="1"/>
  <c r="K1425" i="1"/>
  <c r="K1441" i="1"/>
  <c r="K1457" i="1"/>
  <c r="K1473" i="1"/>
  <c r="K1489" i="1"/>
  <c r="K1505" i="1"/>
  <c r="K1521" i="1"/>
  <c r="K1537" i="1"/>
  <c r="K1553" i="1"/>
  <c r="K1569" i="1"/>
  <c r="K1585" i="1"/>
  <c r="K1601" i="1"/>
  <c r="K1617" i="1"/>
  <c r="K1633" i="1"/>
  <c r="K1649" i="1"/>
  <c r="K1665" i="1"/>
  <c r="K1681" i="1"/>
  <c r="K1697" i="1"/>
  <c r="K1713" i="1"/>
  <c r="K1729" i="1"/>
  <c r="K1745" i="1"/>
  <c r="K1761" i="1"/>
  <c r="K1777" i="1"/>
  <c r="K1793" i="1"/>
  <c r="K1809" i="1"/>
  <c r="K1825" i="1"/>
  <c r="K1841" i="1"/>
  <c r="K1857" i="1"/>
  <c r="K1873" i="1"/>
  <c r="K1889" i="1"/>
  <c r="K1905" i="1"/>
  <c r="K1921" i="1"/>
  <c r="K1937" i="1"/>
  <c r="K1953" i="1"/>
  <c r="K1969" i="1"/>
  <c r="K1985" i="1"/>
  <c r="K2001" i="1"/>
  <c r="K2017" i="1"/>
  <c r="K2033" i="1"/>
  <c r="K2049" i="1"/>
  <c r="K2065" i="1"/>
  <c r="K2081" i="1"/>
  <c r="K2097" i="1"/>
  <c r="K2113" i="1"/>
  <c r="K2129" i="1"/>
  <c r="K2145" i="1"/>
  <c r="K2161" i="1"/>
  <c r="K2177" i="1"/>
  <c r="K2193" i="1"/>
  <c r="K2209" i="1"/>
  <c r="K2225" i="1"/>
  <c r="K2241" i="1"/>
  <c r="K2257" i="1"/>
  <c r="K2273" i="1"/>
  <c r="K2289" i="1"/>
  <c r="K2305" i="1"/>
  <c r="K2321" i="1"/>
  <c r="K2337" i="1"/>
  <c r="K2353" i="1"/>
  <c r="K2369" i="1"/>
  <c r="K2385" i="1"/>
  <c r="K2401" i="1"/>
  <c r="K2417" i="1"/>
  <c r="K2433" i="1"/>
  <c r="K2449" i="1"/>
  <c r="K2465" i="1"/>
  <c r="K2481" i="1"/>
  <c r="K2497" i="1"/>
  <c r="K2513" i="1"/>
  <c r="K2529" i="1"/>
  <c r="K2545" i="1"/>
  <c r="K2561" i="1"/>
  <c r="K2577" i="1"/>
  <c r="K2593" i="1"/>
  <c r="K2609" i="1"/>
  <c r="K2625" i="1"/>
  <c r="K2641" i="1"/>
  <c r="K2657" i="1"/>
  <c r="K2673" i="1"/>
  <c r="K2689" i="1"/>
  <c r="K2705" i="1"/>
  <c r="K2721" i="1"/>
  <c r="K2737" i="1"/>
  <c r="K2753" i="1"/>
  <c r="K2769" i="1"/>
  <c r="K2785" i="1"/>
  <c r="K2801" i="1"/>
  <c r="K2817" i="1"/>
  <c r="K2833" i="1"/>
  <c r="K2849" i="1"/>
  <c r="K2865" i="1"/>
  <c r="K2881" i="1"/>
  <c r="K2897" i="1"/>
  <c r="K2913" i="1"/>
  <c r="K2929" i="1"/>
  <c r="K2945" i="1"/>
  <c r="K2961" i="1"/>
  <c r="K2977" i="1"/>
  <c r="K2993" i="1"/>
  <c r="K3009" i="1"/>
  <c r="K3025" i="1"/>
  <c r="K3041" i="1"/>
  <c r="K3057" i="1"/>
  <c r="K3073" i="1"/>
  <c r="K3089" i="1"/>
  <c r="K3105" i="1"/>
  <c r="K3121" i="1"/>
  <c r="K3137" i="1"/>
  <c r="K3153" i="1"/>
  <c r="K3169" i="1"/>
  <c r="K14" i="1"/>
  <c r="K30" i="1"/>
  <c r="K46" i="1"/>
  <c r="K62" i="1"/>
  <c r="K78" i="1"/>
  <c r="K94" i="1"/>
  <c r="K110" i="1"/>
  <c r="K126" i="1"/>
  <c r="K142" i="1"/>
  <c r="K158" i="1"/>
  <c r="K174" i="1"/>
  <c r="K190" i="1"/>
  <c r="K206" i="1"/>
  <c r="K222" i="1"/>
  <c r="K238" i="1"/>
  <c r="K254" i="1"/>
  <c r="K270" i="1"/>
  <c r="K286" i="1"/>
  <c r="K302" i="1"/>
  <c r="K318" i="1"/>
  <c r="K334" i="1"/>
  <c r="K350" i="1"/>
  <c r="K366" i="1"/>
  <c r="K382" i="1"/>
  <c r="K398" i="1"/>
  <c r="K414" i="1"/>
  <c r="K430" i="1"/>
  <c r="K446" i="1"/>
  <c r="K462" i="1"/>
  <c r="K478" i="1"/>
  <c r="K494" i="1"/>
  <c r="K510" i="1"/>
  <c r="K526" i="1"/>
  <c r="K542" i="1"/>
  <c r="K558" i="1"/>
  <c r="K574" i="1"/>
  <c r="K590" i="1"/>
  <c r="K606" i="1"/>
  <c r="K622" i="1"/>
  <c r="K638" i="1"/>
  <c r="K654" i="1"/>
  <c r="K670" i="1"/>
  <c r="K686" i="1"/>
  <c r="K702" i="1"/>
  <c r="K718" i="1"/>
  <c r="K734" i="1"/>
  <c r="K750" i="1"/>
  <c r="K766" i="1"/>
  <c r="K782" i="1"/>
  <c r="K798" i="1"/>
  <c r="K814" i="1"/>
  <c r="K830" i="1"/>
  <c r="K846" i="1"/>
  <c r="K862" i="1"/>
  <c r="K878" i="1"/>
  <c r="K894" i="1"/>
  <c r="K910" i="1"/>
  <c r="K926" i="1"/>
  <c r="K942" i="1"/>
  <c r="K958" i="1"/>
  <c r="K974" i="1"/>
  <c r="K990" i="1"/>
  <c r="K1006" i="1"/>
  <c r="K1022" i="1"/>
  <c r="K1038" i="1"/>
  <c r="K1054" i="1"/>
  <c r="K1070" i="1"/>
  <c r="K1086" i="1"/>
  <c r="K1102" i="1"/>
  <c r="K1118" i="1"/>
  <c r="K1134" i="1"/>
  <c r="K1150" i="1"/>
  <c r="K1166" i="1"/>
  <c r="K1182" i="1"/>
  <c r="K1198" i="1"/>
  <c r="K1214" i="1"/>
  <c r="K1230" i="1"/>
  <c r="K1246" i="1"/>
  <c r="K1262" i="1"/>
  <c r="K1278" i="1"/>
  <c r="K1294" i="1"/>
  <c r="K1310" i="1"/>
  <c r="K1326" i="1"/>
  <c r="K1342" i="1"/>
  <c r="K1358" i="1"/>
  <c r="K1374" i="1"/>
  <c r="K1390" i="1"/>
  <c r="K1406" i="1"/>
  <c r="K1422" i="1"/>
  <c r="K1438" i="1"/>
  <c r="K1454" i="1"/>
  <c r="K1470" i="1"/>
  <c r="K1486" i="1"/>
  <c r="K1502" i="1"/>
  <c r="K1518" i="1"/>
  <c r="K1534" i="1"/>
  <c r="K1550" i="1"/>
  <c r="K1566" i="1"/>
  <c r="K1582" i="1"/>
  <c r="K1598" i="1"/>
  <c r="K1614" i="1"/>
  <c r="K1630" i="1"/>
  <c r="K1646" i="1"/>
  <c r="K1662" i="1"/>
  <c r="K1678" i="1"/>
  <c r="K1694" i="1"/>
  <c r="K1710" i="1"/>
  <c r="K1726" i="1"/>
  <c r="K1742" i="1"/>
  <c r="K1758" i="1"/>
  <c r="K1774" i="1"/>
  <c r="K1790" i="1"/>
  <c r="K1806" i="1"/>
  <c r="K1822" i="1"/>
  <c r="K1838" i="1"/>
  <c r="K1854" i="1"/>
  <c r="K1870" i="1"/>
  <c r="K1886" i="1"/>
  <c r="K1902" i="1"/>
  <c r="K1918" i="1"/>
  <c r="K1934" i="1"/>
  <c r="K1950" i="1"/>
  <c r="K1966" i="1"/>
  <c r="K1982" i="1"/>
  <c r="K1998" i="1"/>
  <c r="K2014" i="1"/>
  <c r="K2030" i="1"/>
  <c r="K2046" i="1"/>
  <c r="K2062" i="1"/>
  <c r="K2078" i="1"/>
  <c r="K2094" i="1"/>
  <c r="K2110" i="1"/>
  <c r="K2126" i="1"/>
  <c r="K2142" i="1"/>
  <c r="K2158" i="1"/>
  <c r="K2174" i="1"/>
  <c r="K2190" i="1"/>
  <c r="K2206" i="1"/>
  <c r="K2222" i="1"/>
  <c r="K2238" i="1"/>
  <c r="K2254" i="1"/>
  <c r="K2270" i="1"/>
  <c r="K2286" i="1"/>
  <c r="K2302" i="1"/>
  <c r="K2318" i="1"/>
  <c r="K2334" i="1"/>
  <c r="K2350" i="1"/>
  <c r="K2366" i="1"/>
  <c r="K2382" i="1"/>
  <c r="K2398" i="1"/>
  <c r="K2414" i="1"/>
  <c r="K2430" i="1"/>
  <c r="K2446" i="1"/>
  <c r="K2462" i="1"/>
  <c r="K2478" i="1"/>
  <c r="K2494" i="1"/>
  <c r="K2510" i="1"/>
  <c r="K2526" i="1"/>
  <c r="K2542" i="1"/>
  <c r="K2558" i="1"/>
  <c r="K2574" i="1"/>
  <c r="K2590" i="1"/>
  <c r="K2606" i="1"/>
  <c r="K2622" i="1"/>
  <c r="K2638" i="1"/>
  <c r="K2654" i="1"/>
  <c r="K2670" i="1"/>
  <c r="K2686" i="1"/>
  <c r="K2702" i="1"/>
  <c r="K2718" i="1"/>
  <c r="K2734" i="1"/>
  <c r="K2750" i="1"/>
  <c r="K2766" i="1"/>
  <c r="K2782" i="1"/>
  <c r="K2798" i="1"/>
  <c r="K2814" i="1"/>
  <c r="K2830" i="1"/>
  <c r="K2846" i="1"/>
  <c r="K2862" i="1"/>
  <c r="K2878" i="1"/>
  <c r="K2894" i="1"/>
  <c r="K2910" i="1"/>
  <c r="K2926" i="1"/>
  <c r="K2942" i="1"/>
  <c r="K2958" i="1"/>
  <c r="K2974" i="1"/>
  <c r="K2990" i="1"/>
  <c r="K3006" i="1"/>
  <c r="K3022" i="1"/>
  <c r="K3038" i="1"/>
  <c r="K3054" i="1"/>
  <c r="K3070" i="1"/>
  <c r="K3086" i="1"/>
  <c r="K3102" i="1"/>
  <c r="K3118" i="1"/>
  <c r="K3134" i="1"/>
  <c r="K3150" i="1"/>
  <c r="K3166" i="1"/>
  <c r="K3182" i="1"/>
  <c r="K3198" i="1"/>
  <c r="K3214" i="1"/>
  <c r="K3177" i="1"/>
  <c r="K3185" i="1"/>
  <c r="K3193" i="1"/>
  <c r="K3201" i="1"/>
  <c r="K3209" i="1"/>
  <c r="K3217" i="1"/>
  <c r="K3225" i="1"/>
  <c r="K3233" i="1"/>
  <c r="K3241" i="1"/>
  <c r="K3249" i="1"/>
  <c r="K3257" i="1"/>
  <c r="K3265" i="1"/>
  <c r="K3273" i="1"/>
  <c r="K3281" i="1"/>
  <c r="K3289" i="1"/>
  <c r="K3297" i="1"/>
  <c r="K3305" i="1"/>
  <c r="K3313" i="1"/>
  <c r="K3321" i="1"/>
  <c r="K3329" i="1"/>
  <c r="K3337" i="1"/>
  <c r="K3345" i="1"/>
  <c r="K3353" i="1"/>
  <c r="K3361" i="1"/>
  <c r="K3369" i="1"/>
  <c r="K3377" i="1"/>
  <c r="K3385" i="1"/>
  <c r="K3393" i="1"/>
  <c r="K3401" i="1"/>
  <c r="K3409" i="1"/>
  <c r="K3417" i="1"/>
  <c r="K3425" i="1"/>
  <c r="K3433" i="1"/>
  <c r="K3441" i="1"/>
  <c r="K3449" i="1"/>
  <c r="K3457" i="1"/>
  <c r="K3465" i="1"/>
  <c r="K3473" i="1"/>
  <c r="K3481" i="1"/>
  <c r="K3489" i="1"/>
  <c r="K3497" i="1"/>
  <c r="K3505" i="1"/>
  <c r="K3513" i="1"/>
  <c r="K3521" i="1"/>
  <c r="K3529" i="1"/>
  <c r="K3537" i="1"/>
  <c r="K3545" i="1"/>
  <c r="K3553" i="1"/>
  <c r="K3561" i="1"/>
  <c r="K3569" i="1"/>
  <c r="K3577" i="1"/>
  <c r="K3585" i="1"/>
  <c r="K3593" i="1"/>
  <c r="K3601" i="1"/>
  <c r="K3609" i="1"/>
  <c r="K3617" i="1"/>
  <c r="K3641" i="1"/>
  <c r="K3653" i="1"/>
  <c r="K3665" i="1"/>
  <c r="K3677" i="1"/>
  <c r="K3685" i="1"/>
  <c r="K3693" i="1"/>
  <c r="K3701" i="1"/>
  <c r="K3709" i="1"/>
  <c r="K3717" i="1"/>
  <c r="K3725" i="1"/>
  <c r="K3733" i="1"/>
  <c r="K3741" i="1"/>
  <c r="K3749" i="1"/>
  <c r="K3757" i="1"/>
  <c r="K3765" i="1"/>
  <c r="K3773" i="1"/>
  <c r="K3781" i="1"/>
  <c r="K3789" i="1"/>
  <c r="K3797" i="1"/>
  <c r="K3805" i="1"/>
  <c r="K3813" i="1"/>
  <c r="K3821" i="1"/>
  <c r="K3829" i="1"/>
  <c r="K3837" i="1"/>
  <c r="K3845" i="1"/>
  <c r="K3853" i="1"/>
  <c r="K3861" i="1"/>
  <c r="K3869" i="1"/>
  <c r="K3877" i="1"/>
  <c r="K3885" i="1"/>
  <c r="K3893" i="1"/>
  <c r="K3901" i="1"/>
  <c r="K3909" i="1"/>
  <c r="K3917" i="1"/>
  <c r="K3925" i="1"/>
  <c r="K3933" i="1"/>
  <c r="K3941" i="1"/>
  <c r="K3949" i="1"/>
  <c r="K3957" i="1"/>
  <c r="K3965" i="1"/>
  <c r="K3973" i="1"/>
  <c r="K3981" i="1"/>
  <c r="K3989" i="1"/>
  <c r="K3997" i="1"/>
  <c r="K4005" i="1"/>
  <c r="K4013" i="1"/>
  <c r="K4021" i="1"/>
  <c r="K4029" i="1"/>
  <c r="K4037" i="1"/>
  <c r="K4045" i="1"/>
  <c r="K4053" i="1"/>
  <c r="K4061" i="1"/>
  <c r="K4069" i="1"/>
  <c r="K4077" i="1"/>
  <c r="K4085" i="1"/>
  <c r="K4093" i="1"/>
  <c r="K4101" i="1"/>
  <c r="K4109" i="1"/>
  <c r="K4117" i="1"/>
  <c r="K4125" i="1"/>
  <c r="K4133" i="1"/>
  <c r="K4141" i="1"/>
  <c r="K4149" i="1"/>
  <c r="K4161" i="1"/>
  <c r="K4169" i="1"/>
  <c r="K4177" i="1"/>
  <c r="K4185" i="1"/>
  <c r="K4193" i="1"/>
  <c r="K4201" i="1"/>
  <c r="K4209" i="1"/>
  <c r="K4217" i="1"/>
  <c r="K4225" i="1"/>
  <c r="K4233" i="1"/>
  <c r="K4241" i="1"/>
  <c r="K4249" i="1"/>
  <c r="K4257" i="1"/>
  <c r="K4265" i="1"/>
  <c r="K4273" i="1"/>
  <c r="K4281" i="1"/>
  <c r="K4289" i="1"/>
  <c r="K4297" i="1"/>
  <c r="K4305" i="1"/>
  <c r="K4313" i="1"/>
  <c r="K4321" i="1"/>
  <c r="K4329" i="1"/>
  <c r="K4337" i="1"/>
  <c r="K4345" i="1"/>
  <c r="K4353" i="1"/>
  <c r="K4361" i="1"/>
  <c r="K4369" i="1"/>
  <c r="K4377" i="1"/>
  <c r="K4385" i="1"/>
  <c r="K4393" i="1"/>
  <c r="K4401" i="1"/>
  <c r="K4409" i="1"/>
  <c r="K4421" i="1"/>
  <c r="K4429" i="1"/>
  <c r="K4437" i="1"/>
  <c r="K4445" i="1"/>
  <c r="K4453" i="1"/>
  <c r="K4461" i="1"/>
  <c r="K4469" i="1"/>
  <c r="K4477" i="1"/>
  <c r="K4485" i="1"/>
  <c r="K4493" i="1"/>
  <c r="K4501" i="1"/>
  <c r="K4509" i="1"/>
  <c r="K4517" i="1"/>
  <c r="K4525" i="1"/>
  <c r="K4533" i="1"/>
  <c r="K4541" i="1"/>
  <c r="K4549" i="1"/>
  <c r="K4557" i="1"/>
  <c r="K4565" i="1"/>
  <c r="K4573" i="1"/>
  <c r="K4581" i="1"/>
  <c r="K4589" i="1"/>
  <c r="K4597" i="1"/>
  <c r="K4605" i="1"/>
  <c r="K4613" i="1"/>
  <c r="K4621" i="1"/>
  <c r="K4629" i="1"/>
  <c r="K4637" i="1"/>
  <c r="K4645" i="1"/>
  <c r="K4653" i="1"/>
  <c r="K4661" i="1"/>
  <c r="K4673" i="1"/>
  <c r="K4681" i="1"/>
  <c r="K4689" i="1"/>
  <c r="K4697" i="1"/>
  <c r="K4705" i="1"/>
  <c r="K4713" i="1"/>
  <c r="K4721" i="1"/>
  <c r="K4729" i="1"/>
  <c r="K4737" i="1"/>
  <c r="K4745" i="1"/>
  <c r="K4753" i="1"/>
  <c r="K4761" i="1"/>
  <c r="K4769" i="1"/>
  <c r="K4777" i="1"/>
  <c r="K4785" i="1"/>
  <c r="K4793" i="1"/>
  <c r="K4801" i="1"/>
  <c r="K4809" i="1"/>
  <c r="K4817" i="1"/>
  <c r="K4825" i="1"/>
  <c r="K4833" i="1"/>
  <c r="K4841" i="1"/>
  <c r="K4849" i="1"/>
  <c r="K4857" i="1"/>
  <c r="K4865" i="1"/>
  <c r="K4873" i="1"/>
  <c r="K4881" i="1"/>
  <c r="K4893" i="1"/>
  <c r="K4901" i="1"/>
  <c r="K4909" i="1"/>
  <c r="K4917" i="1"/>
  <c r="K4925" i="1"/>
  <c r="K4933" i="1"/>
  <c r="K4941" i="1"/>
  <c r="K4949" i="1"/>
  <c r="K4957" i="1"/>
  <c r="K4965" i="1"/>
  <c r="K4973" i="1"/>
  <c r="K4981" i="1"/>
  <c r="K4989" i="1"/>
  <c r="K4997" i="1"/>
  <c r="K5005" i="1"/>
  <c r="K5017" i="1"/>
  <c r="K5025" i="1"/>
  <c r="K5033" i="1"/>
  <c r="K5041" i="1"/>
  <c r="K5049" i="1"/>
  <c r="K5057" i="1"/>
  <c r="K5065" i="1"/>
  <c r="K5073" i="1"/>
  <c r="K5085" i="1"/>
  <c r="K5093" i="1"/>
  <c r="K5101" i="1"/>
  <c r="K5109" i="1"/>
  <c r="K5117" i="1"/>
  <c r="K5125" i="1"/>
  <c r="K5133" i="1"/>
  <c r="K5145" i="1"/>
  <c r="K5153" i="1"/>
  <c r="K5161" i="1"/>
  <c r="K5169" i="1"/>
  <c r="K5177" i="1"/>
  <c r="K5185" i="1"/>
  <c r="K5193" i="1"/>
  <c r="K5201" i="1"/>
  <c r="K5213" i="1"/>
  <c r="K5221" i="1"/>
  <c r="K5229" i="1"/>
  <c r="K5237" i="1"/>
  <c r="K5245" i="1"/>
  <c r="K5253" i="1"/>
  <c r="K5261" i="1"/>
  <c r="K5273" i="1"/>
  <c r="K5281" i="1"/>
  <c r="K5289" i="1"/>
  <c r="K5297" i="1"/>
  <c r="K5305" i="1"/>
  <c r="K5313" i="1"/>
  <c r="K5321" i="1"/>
  <c r="K5329" i="1"/>
  <c r="K5341" i="1"/>
  <c r="K5349" i="1"/>
  <c r="K5357" i="1"/>
  <c r="K5365" i="1"/>
  <c r="K5373" i="1"/>
  <c r="K5381" i="1"/>
  <c r="K5389" i="1"/>
  <c r="K5401" i="1"/>
  <c r="K5409" i="1"/>
  <c r="K5417" i="1"/>
  <c r="K5425" i="1"/>
  <c r="K5433" i="1"/>
  <c r="K5441" i="1"/>
  <c r="K5449" i="1"/>
  <c r="K5457" i="1"/>
  <c r="K5469" i="1"/>
  <c r="K5477" i="1"/>
  <c r="K5485" i="1"/>
  <c r="K5493" i="1"/>
  <c r="K5501" i="1"/>
  <c r="K5509" i="1"/>
  <c r="K5517" i="1"/>
  <c r="K5529" i="1"/>
  <c r="K5537" i="1"/>
  <c r="K5545" i="1"/>
  <c r="K5553" i="1"/>
  <c r="K5561" i="1"/>
  <c r="K5569" i="1"/>
  <c r="K5577" i="1"/>
  <c r="K5585" i="1"/>
  <c r="K5597" i="1"/>
  <c r="K5605" i="1"/>
  <c r="K5613" i="1"/>
  <c r="K5621" i="1"/>
  <c r="K5629" i="1"/>
  <c r="K5637" i="1"/>
  <c r="K5645" i="1"/>
  <c r="K5657" i="1"/>
  <c r="K5665" i="1"/>
  <c r="K5673" i="1"/>
  <c r="K5681" i="1"/>
  <c r="K5689" i="1"/>
  <c r="K5697" i="1"/>
  <c r="K5705" i="1"/>
  <c r="K5713" i="1"/>
  <c r="K5725" i="1"/>
  <c r="K5733" i="1"/>
  <c r="K5741" i="1"/>
  <c r="K5749" i="1"/>
  <c r="K5757" i="1"/>
  <c r="K5765" i="1"/>
  <c r="K5773" i="1"/>
  <c r="K5785" i="1"/>
  <c r="K5793" i="1"/>
  <c r="K5801" i="1"/>
  <c r="K5809" i="1"/>
  <c r="K5817" i="1"/>
  <c r="K5825" i="1"/>
  <c r="K5833" i="1"/>
  <c r="K5841" i="1"/>
  <c r="K5853" i="1"/>
  <c r="K5861" i="1"/>
  <c r="K5869" i="1"/>
  <c r="K5877" i="1"/>
  <c r="K5885" i="1"/>
  <c r="K5893" i="1"/>
  <c r="K5901" i="1"/>
  <c r="K5913" i="1"/>
  <c r="K5921" i="1"/>
  <c r="K5929" i="1"/>
  <c r="K5937" i="1"/>
  <c r="K5945" i="1"/>
  <c r="K5953" i="1"/>
  <c r="K5961" i="1"/>
  <c r="K5969" i="1"/>
  <c r="K5981" i="1"/>
  <c r="K5989" i="1"/>
  <c r="K5997" i="1"/>
  <c r="K6005" i="1"/>
  <c r="K6013" i="1"/>
  <c r="K6021" i="1"/>
  <c r="K6029" i="1"/>
  <c r="K6041" i="1"/>
  <c r="K6049" i="1"/>
  <c r="K6057" i="1"/>
  <c r="K6065" i="1"/>
  <c r="K6073" i="1"/>
  <c r="K6081" i="1"/>
  <c r="K6089" i="1"/>
  <c r="K6097" i="1"/>
  <c r="K6109" i="1"/>
  <c r="K6117" i="1"/>
  <c r="K6125" i="1"/>
  <c r="K6133" i="1"/>
  <c r="K6141" i="1"/>
  <c r="K6149" i="1"/>
  <c r="K6157" i="1"/>
  <c r="K6169" i="1"/>
  <c r="K6177" i="1"/>
  <c r="K6185" i="1"/>
  <c r="K6193" i="1"/>
  <c r="K6201" i="1"/>
  <c r="K6209" i="1"/>
  <c r="K6217" i="1"/>
  <c r="K6225" i="1"/>
  <c r="K6237" i="1"/>
  <c r="K6245" i="1"/>
  <c r="K6253" i="1"/>
  <c r="K6261" i="1"/>
  <c r="K6269" i="1"/>
  <c r="K6277" i="1"/>
  <c r="K6285" i="1"/>
  <c r="K6297" i="1"/>
  <c r="K6305" i="1"/>
  <c r="K6313" i="1"/>
  <c r="K6321" i="1"/>
  <c r="K6329" i="1"/>
  <c r="K6337" i="1"/>
  <c r="K6345" i="1"/>
  <c r="K6353" i="1"/>
  <c r="K6365" i="1"/>
  <c r="K6373" i="1"/>
  <c r="K6381" i="1"/>
  <c r="K6389" i="1"/>
  <c r="K6397" i="1"/>
  <c r="K6405" i="1"/>
  <c r="K6413" i="1"/>
  <c r="K6425" i="1"/>
  <c r="K6433" i="1"/>
  <c r="K6441" i="1"/>
  <c r="K6449" i="1"/>
  <c r="K6457" i="1"/>
  <c r="K6465" i="1"/>
  <c r="K6473" i="1"/>
  <c r="K6481" i="1"/>
  <c r="K6493" i="1"/>
  <c r="K6501" i="1"/>
  <c r="K6509" i="1"/>
  <c r="K6517" i="1"/>
  <c r="K6525" i="1"/>
  <c r="K6533" i="1"/>
  <c r="K6541" i="1"/>
  <c r="K6553" i="1"/>
  <c r="K6561" i="1"/>
  <c r="K6569" i="1"/>
  <c r="K6577" i="1"/>
  <c r="K6585" i="1"/>
  <c r="K6593" i="1"/>
  <c r="K6601" i="1"/>
  <c r="K6609" i="1"/>
  <c r="K6621" i="1"/>
  <c r="K6629" i="1"/>
  <c r="K6637" i="1"/>
  <c r="K6645" i="1"/>
  <c r="K6653" i="1"/>
  <c r="K6661" i="1"/>
  <c r="K6669" i="1"/>
  <c r="K6681" i="1"/>
  <c r="K6689" i="1"/>
  <c r="K6697" i="1"/>
  <c r="K6705" i="1"/>
  <c r="K6713" i="1"/>
  <c r="K6721" i="1"/>
  <c r="K6729" i="1"/>
  <c r="K6737" i="1"/>
  <c r="K6749" i="1"/>
  <c r="K6757" i="1"/>
  <c r="K6765" i="1"/>
  <c r="K6773" i="1"/>
  <c r="K6781" i="1"/>
  <c r="K6789" i="1"/>
  <c r="K6797" i="1"/>
  <c r="K6809" i="1"/>
  <c r="K6817" i="1"/>
  <c r="K6825" i="1"/>
  <c r="K6833" i="1"/>
  <c r="K6841" i="1"/>
  <c r="K6849" i="1"/>
  <c r="K6857" i="1"/>
  <c r="K6865" i="1"/>
  <c r="K6877" i="1"/>
  <c r="K6885" i="1"/>
  <c r="K6893" i="1"/>
  <c r="K6901" i="1"/>
  <c r="K6909" i="1"/>
  <c r="K6917" i="1"/>
  <c r="K6925" i="1"/>
  <c r="K6933" i="1"/>
  <c r="K6941" i="1"/>
  <c r="K6949" i="1"/>
  <c r="K6957" i="1"/>
  <c r="K6965" i="1"/>
  <c r="K6973" i="1"/>
  <c r="K6981" i="1"/>
  <c r="K6989" i="1"/>
  <c r="K6997" i="1"/>
  <c r="K7005" i="1"/>
  <c r="K7013" i="1"/>
  <c r="K7021" i="1"/>
  <c r="K7029" i="1"/>
  <c r="K7037" i="1"/>
  <c r="K7045" i="1"/>
  <c r="K7053" i="1"/>
  <c r="K7061" i="1"/>
  <c r="K7069" i="1"/>
  <c r="K7077" i="1"/>
  <c r="K7085" i="1"/>
  <c r="K7093" i="1"/>
  <c r="K7101" i="1"/>
  <c r="K7109" i="1"/>
  <c r="K7117" i="1"/>
  <c r="K7125" i="1"/>
  <c r="K7133" i="1"/>
  <c r="K7141" i="1"/>
  <c r="K7149" i="1"/>
  <c r="K7157" i="1"/>
  <c r="K7165" i="1"/>
  <c r="K7173" i="1"/>
  <c r="K7181" i="1"/>
  <c r="K7189" i="1"/>
  <c r="K7225" i="1"/>
  <c r="K7257" i="1"/>
  <c r="K7289" i="1"/>
  <c r="K7321" i="1"/>
  <c r="K7353" i="1"/>
  <c r="K7385" i="1"/>
  <c r="K7417" i="1"/>
  <c r="K7449" i="1"/>
  <c r="K7481" i="1"/>
  <c r="K7513" i="1"/>
  <c r="K7545" i="1"/>
  <c r="K7577" i="1"/>
  <c r="K7609" i="1"/>
  <c r="K7641" i="1"/>
  <c r="K7673" i="1"/>
  <c r="K7705" i="1"/>
  <c r="K7737" i="1"/>
  <c r="K7769" i="1"/>
  <c r="K7801" i="1"/>
  <c r="K7833" i="1"/>
  <c r="K7865" i="1"/>
  <c r="K7897" i="1"/>
  <c r="K7929" i="1"/>
  <c r="K7961" i="1"/>
  <c r="K7993" i="1"/>
  <c r="K8025" i="1"/>
  <c r="K8057" i="1"/>
  <c r="K8089" i="1"/>
  <c r="K8121" i="1"/>
  <c r="K8153" i="1"/>
  <c r="K8185" i="1"/>
  <c r="K8217" i="1"/>
  <c r="K8249" i="1"/>
  <c r="K8285" i="1"/>
  <c r="K8297" i="1"/>
  <c r="K8309" i="1"/>
  <c r="K8349" i="1"/>
  <c r="K8361" i="1"/>
  <c r="K8373" i="1"/>
  <c r="K8413" i="1"/>
  <c r="K8425" i="1"/>
  <c r="K8437" i="1"/>
  <c r="K8477" i="1"/>
  <c r="K8489" i="1"/>
  <c r="K8501" i="1"/>
  <c r="K8541" i="1"/>
  <c r="K8553" i="1"/>
  <c r="K8565" i="1"/>
  <c r="K8605" i="1"/>
  <c r="K8617" i="1"/>
  <c r="K8629" i="1"/>
  <c r="K8669" i="1"/>
  <c r="K8681" i="1"/>
  <c r="K8693" i="1"/>
  <c r="K8733" i="1"/>
  <c r="K8745" i="1"/>
  <c r="K8757" i="1"/>
  <c r="K8797" i="1"/>
  <c r="K8809" i="1"/>
  <c r="K8821" i="1"/>
  <c r="K8861" i="1"/>
  <c r="K8873" i="1"/>
  <c r="K8885" i="1"/>
  <c r="K8925" i="1"/>
  <c r="K8937" i="1"/>
  <c r="K8949" i="1"/>
  <c r="K8989" i="1"/>
  <c r="K9001" i="1"/>
  <c r="K9013" i="1"/>
  <c r="K9053" i="1"/>
  <c r="K9065" i="1"/>
  <c r="K9077" i="1"/>
  <c r="K9117" i="1"/>
  <c r="K9129" i="1"/>
  <c r="K9141" i="1"/>
  <c r="K9181" i="1"/>
  <c r="K9193" i="1"/>
  <c r="K9205" i="1"/>
  <c r="K9245" i="1"/>
  <c r="K9257" i="1"/>
  <c r="K9269" i="1"/>
  <c r="K9309" i="1"/>
  <c r="K9321" i="1"/>
  <c r="K9333" i="1"/>
  <c r="K9373" i="1"/>
  <c r="K9385" i="1"/>
  <c r="K9397" i="1"/>
  <c r="K9413" i="1"/>
  <c r="K9437" i="1"/>
  <c r="K9453" i="1"/>
  <c r="K9469" i="1"/>
  <c r="K9493" i="1"/>
  <c r="K9509" i="1"/>
  <c r="K9525" i="1"/>
  <c r="K9541" i="1"/>
  <c r="K9565" i="1"/>
  <c r="K9581" i="1"/>
  <c r="K9597" i="1"/>
  <c r="K9621" i="1"/>
  <c r="K9637" i="1"/>
  <c r="K9653" i="1"/>
  <c r="K9669" i="1"/>
  <c r="K9693" i="1"/>
  <c r="K9709" i="1"/>
  <c r="K9725" i="1"/>
  <c r="K9749" i="1"/>
  <c r="K9765" i="1"/>
  <c r="K9781" i="1"/>
  <c r="K9797" i="1"/>
  <c r="K9821" i="1"/>
  <c r="K9837" i="1"/>
  <c r="K9853" i="1"/>
  <c r="K9877" i="1"/>
  <c r="K9893" i="1"/>
  <c r="K9909" i="1"/>
  <c r="K9925" i="1"/>
  <c r="K9949" i="1"/>
  <c r="K9965" i="1"/>
  <c r="K9981" i="1"/>
  <c r="K8066" i="1"/>
  <c r="K3226" i="1"/>
  <c r="K3242" i="1"/>
  <c r="K3258" i="1"/>
  <c r="K3298" i="1"/>
  <c r="K3314" i="1"/>
  <c r="K3330" i="1"/>
  <c r="K3342" i="1"/>
  <c r="K3354" i="1"/>
  <c r="K3370" i="1"/>
  <c r="K3386" i="1"/>
  <c r="K3426" i="1"/>
  <c r="K3442" i="1"/>
  <c r="K3458" i="1"/>
  <c r="K3470" i="1"/>
  <c r="K3482" i="1"/>
  <c r="K3498" i="1"/>
  <c r="K3514" i="1"/>
  <c r="K3530" i="1"/>
  <c r="K3546" i="1"/>
  <c r="K3562" i="1"/>
  <c r="K3578" i="1"/>
  <c r="K3594" i="1"/>
  <c r="K3610" i="1"/>
  <c r="K3626" i="1"/>
  <c r="K3642" i="1"/>
  <c r="K3658" i="1"/>
  <c r="K3674" i="1"/>
  <c r="K3690" i="1"/>
  <c r="K3706" i="1"/>
  <c r="K3722" i="1"/>
  <c r="K3738" i="1"/>
  <c r="K3754" i="1"/>
  <c r="K3770" i="1"/>
  <c r="K3786" i="1"/>
  <c r="K3802" i="1"/>
  <c r="K3818" i="1"/>
  <c r="K3834" i="1"/>
  <c r="K3850" i="1"/>
  <c r="K3866" i="1"/>
  <c r="K3882" i="1"/>
  <c r="K3898" i="1"/>
  <c r="K3914" i="1"/>
  <c r="K3930" i="1"/>
  <c r="K3946" i="1"/>
  <c r="K3962" i="1"/>
  <c r="K3978" i="1"/>
  <c r="K3994" i="1"/>
  <c r="K4010" i="1"/>
  <c r="K4026" i="1"/>
  <c r="K4042" i="1"/>
  <c r="K4058" i="1"/>
  <c r="K4074" i="1"/>
  <c r="K4090" i="1"/>
  <c r="K4106" i="1"/>
  <c r="K4122" i="1"/>
  <c r="K4138" i="1"/>
  <c r="K4154" i="1"/>
  <c r="K4170" i="1"/>
  <c r="K4186" i="1"/>
  <c r="K4202" i="1"/>
  <c r="K4218" i="1"/>
  <c r="K4234" i="1"/>
  <c r="K4250" i="1"/>
  <c r="K4266" i="1"/>
  <c r="K4282" i="1"/>
  <c r="K4298" i="1"/>
  <c r="K4314" i="1"/>
  <c r="K4330" i="1"/>
  <c r="K4346" i="1"/>
  <c r="K4362" i="1"/>
  <c r="K4378" i="1"/>
  <c r="K4394" i="1"/>
  <c r="K4410" i="1"/>
  <c r="K4426" i="1"/>
  <c r="K4442" i="1"/>
  <c r="K4458" i="1"/>
  <c r="K4474" i="1"/>
  <c r="K4490" i="1"/>
  <c r="K4506" i="1"/>
  <c r="K4522" i="1"/>
  <c r="K4538" i="1"/>
  <c r="K4554" i="1"/>
  <c r="K4570" i="1"/>
  <c r="K4586" i="1"/>
  <c r="K4602" i="1"/>
  <c r="K4618" i="1"/>
  <c r="K4634" i="1"/>
  <c r="K4650" i="1"/>
  <c r="K4666" i="1"/>
  <c r="K4682" i="1"/>
  <c r="K4698" i="1"/>
  <c r="K4714" i="1"/>
  <c r="K4730" i="1"/>
  <c r="K4746" i="1"/>
  <c r="K4762" i="1"/>
  <c r="K4778" i="1"/>
  <c r="K4794" i="1"/>
  <c r="K4810" i="1"/>
  <c r="K4826" i="1"/>
  <c r="K4842" i="1"/>
  <c r="K4858" i="1"/>
  <c r="K4874" i="1"/>
  <c r="K4890" i="1"/>
  <c r="K4906" i="1"/>
  <c r="K4922" i="1"/>
  <c r="K4938" i="1"/>
  <c r="K4954" i="1"/>
  <c r="K4970" i="1"/>
  <c r="K4986" i="1"/>
  <c r="K5002" i="1"/>
  <c r="K5018" i="1"/>
  <c r="K5034" i="1"/>
  <c r="K5050" i="1"/>
  <c r="K5066" i="1"/>
  <c r="K5082" i="1"/>
  <c r="K5098" i="1"/>
  <c r="K5114" i="1"/>
  <c r="K5130" i="1"/>
  <c r="K5146" i="1"/>
  <c r="K5162" i="1"/>
  <c r="K5178" i="1"/>
  <c r="K5194" i="1"/>
  <c r="K5214" i="1"/>
  <c r="K5230" i="1"/>
  <c r="K5246" i="1"/>
  <c r="K5262" i="1"/>
  <c r="K5278" i="1"/>
  <c r="K5294" i="1"/>
  <c r="K5310" i="1"/>
  <c r="K5326" i="1"/>
  <c r="K5342" i="1"/>
  <c r="K5358" i="1"/>
  <c r="K5374" i="1"/>
  <c r="K5390" i="1"/>
  <c r="K5406" i="1"/>
  <c r="K5422" i="1"/>
  <c r="K5438" i="1"/>
  <c r="K5454" i="1"/>
  <c r="K5470" i="1"/>
  <c r="K5490" i="1"/>
  <c r="K5502" i="1"/>
  <c r="K5514" i="1"/>
  <c r="K5554" i="1"/>
  <c r="K5566" i="1"/>
  <c r="K5578" i="1"/>
  <c r="K5618" i="1"/>
  <c r="K5650" i="1"/>
  <c r="K5682" i="1"/>
  <c r="K5714" i="1"/>
  <c r="K5738" i="1"/>
  <c r="K5766" i="1"/>
  <c r="K5778" i="1"/>
  <c r="K5790" i="1"/>
  <c r="K5830" i="1"/>
  <c r="K5842" i="1"/>
  <c r="K5854" i="1"/>
  <c r="K5870" i="1"/>
  <c r="K5894" i="1"/>
  <c r="K5910" i="1"/>
  <c r="K5934" i="1"/>
  <c r="K5958" i="1"/>
  <c r="K5974" i="1"/>
  <c r="K5998" i="1"/>
  <c r="K6022" i="1"/>
  <c r="K6038" i="1"/>
  <c r="K6062" i="1"/>
  <c r="K6086" i="1"/>
  <c r="K6102" i="1"/>
  <c r="K6126" i="1"/>
  <c r="K6150" i="1"/>
  <c r="K6166" i="1"/>
  <c r="K6190" i="1"/>
  <c r="K6214" i="1"/>
  <c r="K6230" i="1"/>
  <c r="K6254" i="1"/>
  <c r="K6278" i="1"/>
  <c r="K6294" i="1"/>
  <c r="K6318" i="1"/>
  <c r="K6342" i="1"/>
  <c r="K6358" i="1"/>
  <c r="K6382" i="1"/>
  <c r="K6406" i="1"/>
  <c r="K6422" i="1"/>
  <c r="K6446" i="1"/>
  <c r="K6470" i="1"/>
  <c r="K6486" i="1"/>
  <c r="K6510" i="1"/>
  <c r="K6534" i="1"/>
  <c r="K6550" i="1"/>
  <c r="K6574" i="1"/>
  <c r="K6598" i="1"/>
  <c r="K6614" i="1"/>
  <c r="K6638" i="1"/>
  <c r="K6662" i="1"/>
  <c r="K6682" i="1"/>
  <c r="K6706" i="1"/>
  <c r="K6730" i="1"/>
  <c r="K6746" i="1"/>
  <c r="K6770" i="1"/>
  <c r="K6794" i="1"/>
  <c r="K6810" i="1"/>
  <c r="K6834" i="1"/>
  <c r="K6858" i="1"/>
  <c r="K6874" i="1"/>
  <c r="K6898" i="1"/>
  <c r="K6922" i="1"/>
  <c r="K6938" i="1"/>
  <c r="K6962" i="1"/>
  <c r="K6986" i="1"/>
  <c r="K7002" i="1"/>
  <c r="K7026" i="1"/>
  <c r="K7050" i="1"/>
  <c r="K7066" i="1"/>
  <c r="K7090" i="1"/>
  <c r="K7114" i="1"/>
  <c r="K7130" i="1"/>
  <c r="K7146" i="1"/>
  <c r="K7162" i="1"/>
  <c r="K7178" i="1"/>
  <c r="K7194" i="1"/>
  <c r="K7210" i="1"/>
  <c r="K7226" i="1"/>
  <c r="K7242" i="1"/>
  <c r="K7258" i="1"/>
  <c r="K7274" i="1"/>
  <c r="K7290" i="1"/>
  <c r="K7306" i="1"/>
  <c r="K7322" i="1"/>
  <c r="K7338" i="1"/>
  <c r="K7354" i="1"/>
  <c r="K7370" i="1"/>
  <c r="K7386" i="1"/>
  <c r="K7402" i="1"/>
  <c r="K7418" i="1"/>
  <c r="K7434" i="1"/>
  <c r="K7450" i="1"/>
  <c r="K7466" i="1"/>
  <c r="K7482" i="1"/>
  <c r="K7498" i="1"/>
  <c r="K7514" i="1"/>
  <c r="K7530" i="1"/>
  <c r="K7546" i="1"/>
  <c r="K7562" i="1"/>
  <c r="K7578" i="1"/>
  <c r="K7594" i="1"/>
  <c r="K7610" i="1"/>
  <c r="K7626" i="1"/>
  <c r="K7642" i="1"/>
  <c r="K7658" i="1"/>
  <c r="K7674" i="1"/>
  <c r="K7690" i="1"/>
  <c r="K7706" i="1"/>
  <c r="K7722" i="1"/>
  <c r="K7738" i="1"/>
  <c r="K7754" i="1"/>
  <c r="K7770" i="1"/>
  <c r="K7786" i="1"/>
  <c r="K7802" i="1"/>
  <c r="K7818" i="1"/>
  <c r="K7834" i="1"/>
  <c r="K7850" i="1"/>
  <c r="K7866" i="1"/>
  <c r="K7882" i="1"/>
  <c r="K7898" i="1"/>
  <c r="K7914" i="1"/>
  <c r="K7930" i="1"/>
  <c r="K7946" i="1"/>
  <c r="K7962" i="1"/>
  <c r="K7978" i="1"/>
  <c r="K7994" i="1"/>
  <c r="K8010" i="1"/>
  <c r="K8026" i="1"/>
  <c r="K8042" i="1"/>
  <c r="K8058" i="1"/>
  <c r="K8102" i="1"/>
  <c r="K8118" i="1"/>
  <c r="K8134" i="1"/>
  <c r="K8150" i="1"/>
  <c r="K8166" i="1"/>
  <c r="K31" i="1"/>
  <c r="K43" i="1"/>
  <c r="K55" i="1"/>
  <c r="K95" i="1"/>
  <c r="K107" i="1"/>
  <c r="K119" i="1"/>
  <c r="K159" i="1"/>
  <c r="K171" i="1"/>
  <c r="K183" i="1"/>
  <c r="K223" i="1"/>
  <c r="K235" i="1"/>
  <c r="K247" i="1"/>
  <c r="K287" i="1"/>
  <c r="K299" i="1"/>
  <c r="K311" i="1"/>
  <c r="K351" i="1"/>
  <c r="K363" i="1"/>
  <c r="K375" i="1"/>
  <c r="K415" i="1"/>
  <c r="K427" i="1"/>
  <c r="K439" i="1"/>
  <c r="K479" i="1"/>
  <c r="K491" i="1"/>
  <c r="K503" i="1"/>
  <c r="K543" i="1"/>
  <c r="K555" i="1"/>
  <c r="K567" i="1"/>
  <c r="K607" i="1"/>
  <c r="K619" i="1"/>
  <c r="K631" i="1"/>
  <c r="K671" i="1"/>
  <c r="K687" i="1"/>
  <c r="K699" i="1"/>
  <c r="K711" i="1"/>
  <c r="K727" i="1"/>
  <c r="K743" i="1"/>
  <c r="K783" i="1"/>
  <c r="K799" i="1"/>
  <c r="K815" i="1"/>
  <c r="K827" i="1"/>
  <c r="K839" i="1"/>
  <c r="K855" i="1"/>
  <c r="K871" i="1"/>
  <c r="K911" i="1"/>
  <c r="K927" i="1"/>
  <c r="K943" i="1"/>
  <c r="K955" i="1"/>
  <c r="K967" i="1"/>
  <c r="K983" i="1"/>
  <c r="K999" i="1"/>
  <c r="K1039" i="1"/>
  <c r="K1067" i="1"/>
  <c r="K1083" i="1"/>
  <c r="K1099" i="1"/>
  <c r="K1111" i="1"/>
  <c r="K1139" i="1"/>
  <c r="K1167" i="1"/>
  <c r="K1195" i="1"/>
  <c r="K1211" i="1"/>
  <c r="K1227" i="1"/>
  <c r="K1239" i="1"/>
  <c r="K1267" i="1"/>
  <c r="K1295" i="1"/>
  <c r="K1323" i="1"/>
  <c r="K1339" i="1"/>
  <c r="K1355" i="1"/>
  <c r="K1367" i="1"/>
  <c r="K1395" i="1"/>
  <c r="K1423" i="1"/>
  <c r="K1451" i="1"/>
  <c r="K1467" i="1"/>
  <c r="K1483" i="1"/>
  <c r="K1495" i="1"/>
  <c r="K1523" i="1"/>
  <c r="K1551" i="1"/>
  <c r="K1579" i="1"/>
  <c r="K1595" i="1"/>
  <c r="K1611" i="1"/>
  <c r="K1623" i="1"/>
  <c r="K1639" i="1"/>
  <c r="K1655" i="1"/>
  <c r="K1667" i="1"/>
  <c r="K1695" i="1"/>
  <c r="K1711" i="1"/>
  <c r="K1739" i="1"/>
  <c r="K1751" i="1"/>
  <c r="K1767" i="1"/>
  <c r="K1783" i="1"/>
  <c r="K1795" i="1"/>
  <c r="K1823" i="1"/>
  <c r="K1839" i="1"/>
  <c r="K1867" i="1"/>
  <c r="K1879" i="1"/>
  <c r="K1895" i="1"/>
  <c r="K1911" i="1"/>
  <c r="K1923" i="1"/>
  <c r="K1951" i="1"/>
  <c r="K1967" i="1"/>
  <c r="K1995" i="1"/>
  <c r="K2007" i="1"/>
  <c r="K2023" i="1"/>
  <c r="K2039" i="1"/>
  <c r="K2051" i="1"/>
  <c r="K2079" i="1"/>
  <c r="K2095" i="1"/>
  <c r="K2123" i="1"/>
  <c r="K2135" i="1"/>
  <c r="K2151" i="1"/>
  <c r="K2167" i="1"/>
  <c r="K2179" i="1"/>
  <c r="K2207" i="1"/>
  <c r="K2223" i="1"/>
  <c r="K2251" i="1"/>
  <c r="K2263" i="1"/>
  <c r="K2279" i="1"/>
  <c r="K2303" i="1"/>
  <c r="K2335" i="1"/>
  <c r="K2351" i="1"/>
  <c r="K2367" i="1"/>
  <c r="K2383" i="1"/>
  <c r="K2399" i="1"/>
  <c r="K2415" i="1"/>
  <c r="K2431" i="1"/>
  <c r="K2447" i="1"/>
  <c r="K2463" i="1"/>
  <c r="K2479" i="1"/>
  <c r="K2495" i="1"/>
  <c r="K2511" i="1"/>
  <c r="K2527" i="1"/>
  <c r="K2543" i="1"/>
  <c r="K2559" i="1"/>
  <c r="K2575" i="1"/>
  <c r="K2591" i="1"/>
  <c r="K2607" i="1"/>
  <c r="K2623" i="1"/>
  <c r="K2639" i="1"/>
  <c r="K2655" i="1"/>
  <c r="K2671" i="1"/>
  <c r="K2687" i="1"/>
  <c r="K2703" i="1"/>
  <c r="K2719" i="1"/>
  <c r="K2735" i="1"/>
  <c r="K2751" i="1"/>
  <c r="K2767" i="1"/>
  <c r="K2783" i="1"/>
  <c r="K2799" i="1"/>
  <c r="K2815" i="1"/>
  <c r="K2831" i="1"/>
  <c r="K2847" i="1"/>
  <c r="K2863" i="1"/>
  <c r="K2879" i="1"/>
  <c r="K2895" i="1"/>
  <c r="K2911" i="1"/>
  <c r="K2927" i="1"/>
  <c r="K2943" i="1"/>
  <c r="K2959" i="1"/>
  <c r="K2975" i="1"/>
  <c r="K2991" i="1"/>
  <c r="K3007" i="1"/>
  <c r="K3023" i="1"/>
  <c r="K3039" i="1"/>
  <c r="K3055" i="1"/>
  <c r="K3071" i="1"/>
  <c r="K3087" i="1"/>
  <c r="K3103" i="1"/>
  <c r="K3119" i="1"/>
  <c r="K3135" i="1"/>
  <c r="K3151" i="1"/>
  <c r="K3167" i="1"/>
  <c r="K3183" i="1"/>
  <c r="K3199" i="1"/>
  <c r="K3215" i="1"/>
  <c r="K3231" i="1"/>
  <c r="K3247" i="1"/>
  <c r="K3263" i="1"/>
  <c r="K3279" i="1"/>
  <c r="K3295" i="1"/>
  <c r="K3311" i="1"/>
  <c r="K3327" i="1"/>
  <c r="K3343" i="1"/>
  <c r="K3359" i="1"/>
  <c r="K3375" i="1"/>
  <c r="K3391" i="1"/>
  <c r="K3407" i="1"/>
  <c r="K3423" i="1"/>
  <c r="K3439" i="1"/>
  <c r="K3455" i="1"/>
  <c r="K3471" i="1"/>
  <c r="K3487" i="1"/>
  <c r="K3503" i="1"/>
  <c r="K3519" i="1"/>
  <c r="K3535" i="1"/>
  <c r="K3551" i="1"/>
  <c r="K3567" i="1"/>
  <c r="K3583" i="1"/>
  <c r="K3599" i="1"/>
  <c r="K3615" i="1"/>
  <c r="K3631" i="1"/>
  <c r="K3647" i="1"/>
  <c r="K3663" i="1"/>
  <c r="K3679" i="1"/>
  <c r="K3695" i="1"/>
  <c r="K3711" i="1"/>
  <c r="K3727" i="1"/>
  <c r="K3743" i="1"/>
  <c r="K3759" i="1"/>
  <c r="K3775" i="1"/>
  <c r="K3791" i="1"/>
  <c r="K3807" i="1"/>
  <c r="K3823" i="1"/>
  <c r="K3839" i="1"/>
  <c r="K3855" i="1"/>
  <c r="K3871" i="1"/>
  <c r="K3887" i="1"/>
  <c r="K3903" i="1"/>
  <c r="K3919" i="1"/>
  <c r="K3935" i="1"/>
  <c r="K3951" i="1"/>
  <c r="K3967" i="1"/>
  <c r="K3983" i="1"/>
  <c r="K3999" i="1"/>
  <c r="K4015" i="1"/>
  <c r="K4031" i="1"/>
  <c r="K4047" i="1"/>
  <c r="K4063" i="1"/>
  <c r="K4079" i="1"/>
  <c r="K4095" i="1"/>
  <c r="K4111" i="1"/>
  <c r="K4127" i="1"/>
  <c r="K4143" i="1"/>
  <c r="K4159" i="1"/>
  <c r="K4175" i="1"/>
  <c r="K4191" i="1"/>
  <c r="K4207" i="1"/>
  <c r="K4223" i="1"/>
  <c r="K4239" i="1"/>
  <c r="K4255" i="1"/>
  <c r="K4271" i="1"/>
  <c r="K4287" i="1"/>
  <c r="K4303" i="1"/>
  <c r="K4319" i="1"/>
  <c r="K4335" i="1"/>
  <c r="K4351" i="1"/>
  <c r="K4367" i="1"/>
  <c r="K4383" i="1"/>
  <c r="K4399" i="1"/>
  <c r="K4415" i="1"/>
  <c r="K4431" i="1"/>
  <c r="K4447" i="1"/>
  <c r="K4463" i="1"/>
  <c r="K4479" i="1"/>
  <c r="K4495" i="1"/>
  <c r="K4511" i="1"/>
  <c r="K4527" i="1"/>
  <c r="K4543" i="1"/>
  <c r="K4559" i="1"/>
  <c r="K4575" i="1"/>
  <c r="K4591" i="1"/>
  <c r="K4607" i="1"/>
  <c r="K4623" i="1"/>
  <c r="K4639" i="1"/>
  <c r="K4655" i="1"/>
  <c r="K4671" i="1"/>
  <c r="K4687" i="1"/>
  <c r="K4703" i="1"/>
  <c r="K4719" i="1"/>
  <c r="K4735" i="1"/>
  <c r="K4751" i="1"/>
  <c r="K4767" i="1"/>
  <c r="K4783" i="1"/>
  <c r="K4799" i="1"/>
  <c r="K4815" i="1"/>
  <c r="K4831" i="1"/>
  <c r="K4847" i="1"/>
  <c r="K4863" i="1"/>
  <c r="K4879" i="1"/>
  <c r="K4895" i="1"/>
  <c r="K4911" i="1"/>
  <c r="K4927" i="1"/>
  <c r="K4943" i="1"/>
  <c r="K4959" i="1"/>
  <c r="K4975" i="1"/>
  <c r="K4991" i="1"/>
  <c r="K5007" i="1"/>
  <c r="K5023" i="1"/>
  <c r="K5039" i="1"/>
  <c r="K5055" i="1"/>
  <c r="K5071" i="1"/>
  <c r="K5087" i="1"/>
  <c r="K5103" i="1"/>
  <c r="K5119" i="1"/>
  <c r="K5135" i="1"/>
  <c r="K5151" i="1"/>
  <c r="K5167" i="1"/>
  <c r="K5183" i="1"/>
  <c r="K5199" i="1"/>
  <c r="K5215" i="1"/>
  <c r="K5231" i="1"/>
  <c r="K5247" i="1"/>
  <c r="K5263" i="1"/>
  <c r="K5279" i="1"/>
  <c r="K5295" i="1"/>
  <c r="K5311" i="1"/>
  <c r="K5327" i="1"/>
  <c r="K5343" i="1"/>
  <c r="K5359" i="1"/>
  <c r="K5375" i="1"/>
  <c r="K5391" i="1"/>
  <c r="K5407" i="1"/>
  <c r="K5423" i="1"/>
  <c r="K5439" i="1"/>
  <c r="K5455" i="1"/>
  <c r="K5471" i="1"/>
  <c r="K5487" i="1"/>
  <c r="K5503" i="1"/>
  <c r="K5519" i="1"/>
  <c r="K5535" i="1"/>
  <c r="K5551" i="1"/>
  <c r="K5567" i="1"/>
  <c r="K5583" i="1"/>
  <c r="K5599" i="1"/>
  <c r="K5615" i="1"/>
  <c r="K5631" i="1"/>
  <c r="K5647" i="1"/>
  <c r="K5663" i="1"/>
  <c r="K5679" i="1"/>
  <c r="K5695" i="1"/>
  <c r="K5711" i="1"/>
  <c r="K5727" i="1"/>
  <c r="K5743" i="1"/>
  <c r="K5759" i="1"/>
  <c r="K5775" i="1"/>
  <c r="K5791" i="1"/>
  <c r="K5807" i="1"/>
  <c r="K5823" i="1"/>
  <c r="K5839" i="1"/>
  <c r="K5855" i="1"/>
  <c r="K5871" i="1"/>
  <c r="K5887" i="1"/>
  <c r="K5903" i="1"/>
  <c r="K5919" i="1"/>
  <c r="K5935" i="1"/>
  <c r="K5951" i="1"/>
  <c r="K5967" i="1"/>
  <c r="K5983" i="1"/>
  <c r="K5999" i="1"/>
  <c r="K6015" i="1"/>
  <c r="K6031" i="1"/>
  <c r="K6047" i="1"/>
  <c r="K6063" i="1"/>
  <c r="K6079" i="1"/>
  <c r="K6095" i="1"/>
  <c r="K6111" i="1"/>
  <c r="K6127" i="1"/>
  <c r="K6143" i="1"/>
  <c r="K6159" i="1"/>
  <c r="K6175" i="1"/>
  <c r="K6191" i="1"/>
  <c r="K6207" i="1"/>
  <c r="K6223" i="1"/>
  <c r="K6239" i="1"/>
  <c r="K6255" i="1"/>
  <c r="K6271" i="1"/>
  <c r="K6287" i="1"/>
  <c r="K6303" i="1"/>
  <c r="K6319" i="1"/>
  <c r="K6335" i="1"/>
  <c r="K6351" i="1"/>
  <c r="K6367" i="1"/>
  <c r="K6383" i="1"/>
  <c r="K6399" i="1"/>
  <c r="K6415" i="1"/>
  <c r="K6431" i="1"/>
  <c r="K6447" i="1"/>
  <c r="K6463" i="1"/>
  <c r="K6479" i="1"/>
  <c r="K6495" i="1"/>
  <c r="K6511" i="1"/>
  <c r="K6527" i="1"/>
  <c r="K6543" i="1"/>
  <c r="K6559" i="1"/>
  <c r="K6575" i="1"/>
  <c r="K6591" i="1"/>
  <c r="K6607" i="1"/>
  <c r="K6623" i="1"/>
  <c r="K6639" i="1"/>
  <c r="K6655" i="1"/>
  <c r="K6671" i="1"/>
  <c r="K6687" i="1"/>
  <c r="K6703" i="1"/>
  <c r="K6719" i="1"/>
  <c r="K6735" i="1"/>
  <c r="K6751" i="1"/>
  <c r="K6767" i="1"/>
  <c r="K6783" i="1"/>
  <c r="K6799" i="1"/>
  <c r="K6815" i="1"/>
  <c r="K6831" i="1"/>
  <c r="K6847" i="1"/>
  <c r="K6863" i="1"/>
  <c r="K6879" i="1"/>
  <c r="K6895" i="1"/>
  <c r="K6911" i="1"/>
  <c r="K6927" i="1"/>
  <c r="K6943" i="1"/>
  <c r="K6959" i="1"/>
  <c r="K6975" i="1"/>
  <c r="K6991" i="1"/>
  <c r="K7007" i="1"/>
  <c r="K7023" i="1"/>
  <c r="K7039" i="1"/>
  <c r="K7055" i="1"/>
  <c r="K7071" i="1"/>
  <c r="K7087" i="1"/>
  <c r="K7103" i="1"/>
  <c r="K7119" i="1"/>
  <c r="K7135" i="1"/>
  <c r="K7151" i="1"/>
  <c r="K7167" i="1"/>
  <c r="K7183" i="1"/>
  <c r="K7199" i="1"/>
  <c r="K7215" i="1"/>
  <c r="K7231" i="1"/>
  <c r="K7247" i="1"/>
  <c r="K7263" i="1"/>
  <c r="K7279" i="1"/>
  <c r="K7295" i="1"/>
  <c r="K7311" i="1"/>
  <c r="K7327" i="1"/>
  <c r="K7343" i="1"/>
  <c r="K7359" i="1"/>
  <c r="K7375" i="1"/>
  <c r="K7391" i="1"/>
  <c r="K7407" i="1"/>
  <c r="K7423" i="1"/>
  <c r="K7439" i="1"/>
  <c r="K7455" i="1"/>
  <c r="K7471" i="1"/>
  <c r="K7487" i="1"/>
  <c r="K7503" i="1"/>
  <c r="K7519" i="1"/>
  <c r="K7535" i="1"/>
  <c r="K7551" i="1"/>
  <c r="K7567" i="1"/>
  <c r="K7583" i="1"/>
  <c r="K7599" i="1"/>
  <c r="K7615" i="1"/>
  <c r="K7631" i="1"/>
  <c r="K7647" i="1"/>
  <c r="K7663" i="1"/>
  <c r="K7679" i="1"/>
  <c r="K7695" i="1"/>
  <c r="K7711" i="1"/>
  <c r="K7727" i="1"/>
  <c r="K7743" i="1"/>
  <c r="K7759" i="1"/>
  <c r="K7775" i="1"/>
  <c r="K7791" i="1"/>
  <c r="K7807" i="1"/>
  <c r="K7823" i="1"/>
  <c r="K7839" i="1"/>
  <c r="K7855" i="1"/>
  <c r="K7871" i="1"/>
  <c r="K7887" i="1"/>
  <c r="K7903" i="1"/>
  <c r="K7919" i="1"/>
  <c r="K7935" i="1"/>
  <c r="K7951" i="1"/>
  <c r="K7967" i="1"/>
  <c r="K7983" i="1"/>
  <c r="K7999" i="1"/>
  <c r="K8015" i="1"/>
  <c r="K8031" i="1"/>
  <c r="K8047" i="1"/>
  <c r="K8063" i="1"/>
  <c r="K8079" i="1"/>
  <c r="K8095" i="1"/>
  <c r="K8111" i="1"/>
  <c r="K8127" i="1"/>
  <c r="K8143" i="1"/>
  <c r="K8159" i="1"/>
  <c r="K8175" i="1"/>
  <c r="K8191" i="1"/>
  <c r="K8207" i="1"/>
  <c r="K8223" i="1"/>
  <c r="K8239" i="1"/>
  <c r="K8255" i="1"/>
  <c r="K8271" i="1"/>
  <c r="K8287" i="1"/>
  <c r="K8303" i="1"/>
  <c r="K8319" i="1"/>
  <c r="K8335" i="1"/>
  <c r="K8351" i="1"/>
  <c r="K8367" i="1"/>
  <c r="K8383" i="1"/>
  <c r="K8399" i="1"/>
  <c r="K8415" i="1"/>
  <c r="K8431" i="1"/>
  <c r="K8447" i="1"/>
  <c r="K8463" i="1"/>
  <c r="K8479" i="1"/>
  <c r="K8495" i="1"/>
  <c r="K8511" i="1"/>
  <c r="K8527" i="1"/>
  <c r="K8543" i="1"/>
  <c r="K8559" i="1"/>
  <c r="K8575" i="1"/>
  <c r="K8591" i="1"/>
  <c r="K8607" i="1"/>
  <c r="K8623" i="1"/>
  <c r="K8639" i="1"/>
  <c r="K8655" i="1"/>
  <c r="K8671" i="1"/>
  <c r="K8687" i="1"/>
  <c r="K8703" i="1"/>
  <c r="K8719" i="1"/>
  <c r="K8735" i="1"/>
  <c r="K8751" i="1"/>
  <c r="K8767" i="1"/>
  <c r="K8783" i="1"/>
  <c r="K8799" i="1"/>
  <c r="K8815" i="1"/>
  <c r="K8831" i="1"/>
  <c r="K8847" i="1"/>
  <c r="K8863" i="1"/>
  <c r="K8879" i="1"/>
  <c r="K8895" i="1"/>
  <c r="K8911" i="1"/>
  <c r="K8927" i="1"/>
  <c r="K8943" i="1"/>
  <c r="K8959" i="1"/>
  <c r="K8975" i="1"/>
  <c r="K8194" i="1"/>
  <c r="K8991" i="1"/>
  <c r="K9003" i="1"/>
  <c r="K9043" i="1"/>
  <c r="K9055" i="1"/>
  <c r="K9067" i="1"/>
  <c r="K9107" i="1"/>
  <c r="K9119" i="1"/>
  <c r="K9131" i="1"/>
  <c r="K9171" i="1"/>
  <c r="K9183" i="1"/>
  <c r="K9195" i="1"/>
  <c r="K9235" i="1"/>
  <c r="K9247" i="1"/>
  <c r="K9259" i="1"/>
  <c r="K9299" i="1"/>
  <c r="K9311" i="1"/>
  <c r="K9323" i="1"/>
  <c r="K9363" i="1"/>
  <c r="K9375" i="1"/>
  <c r="K9387" i="1"/>
  <c r="K9427" i="1"/>
  <c r="K9439" i="1"/>
  <c r="K9451" i="1"/>
  <c r="K9491" i="1"/>
  <c r="K9503" i="1"/>
  <c r="K9515" i="1"/>
  <c r="K9555" i="1"/>
  <c r="K9579" i="1"/>
  <c r="K9603" i="1"/>
  <c r="K9619" i="1"/>
  <c r="K9643" i="1"/>
  <c r="K9667" i="1"/>
  <c r="K9683" i="1"/>
  <c r="K9707" i="1"/>
  <c r="K9731" i="1"/>
  <c r="K9747" i="1"/>
  <c r="K9771" i="1"/>
  <c r="K9795" i="1"/>
  <c r="K9811" i="1"/>
  <c r="K9835" i="1"/>
  <c r="K9859" i="1"/>
  <c r="K9875" i="1"/>
  <c r="K9899" i="1"/>
  <c r="K9923" i="1"/>
  <c r="K9939" i="1"/>
  <c r="K9963" i="1"/>
  <c r="K9987" i="1"/>
  <c r="K8450" i="1"/>
  <c r="K3104" i="1"/>
  <c r="K3116" i="1"/>
  <c r="K3156" i="1"/>
  <c r="K3168" i="1"/>
  <c r="K3180" i="1"/>
  <c r="K3220" i="1"/>
  <c r="K3232" i="1"/>
  <c r="K3244" i="1"/>
  <c r="K3284" i="1"/>
  <c r="K3296" i="1"/>
  <c r="K3308" i="1"/>
  <c r="K3348" i="1"/>
  <c r="K3360" i="1"/>
  <c r="K3372" i="1"/>
  <c r="K3412" i="1"/>
  <c r="K3424" i="1"/>
  <c r="K3436" i="1"/>
  <c r="K3476" i="1"/>
  <c r="K3488" i="1"/>
  <c r="K3500" i="1"/>
  <c r="K3540" i="1"/>
  <c r="K3552" i="1"/>
  <c r="K3564" i="1"/>
  <c r="K3604" i="1"/>
  <c r="K3616" i="1"/>
  <c r="K3628" i="1"/>
  <c r="K3668" i="1"/>
  <c r="K3680" i="1"/>
  <c r="K3692" i="1"/>
  <c r="K3732" i="1"/>
  <c r="K3744" i="1"/>
  <c r="K3756" i="1"/>
  <c r="K3796" i="1"/>
  <c r="K3808" i="1"/>
  <c r="K3820" i="1"/>
  <c r="K3860" i="1"/>
  <c r="K3872" i="1"/>
  <c r="K3884" i="1"/>
  <c r="K3924" i="1"/>
  <c r="K3936" i="1"/>
  <c r="K3948" i="1"/>
  <c r="K3988" i="1"/>
  <c r="K4000" i="1"/>
  <c r="K4012" i="1"/>
  <c r="K4024" i="1"/>
  <c r="K4052" i="1"/>
  <c r="K4068" i="1"/>
  <c r="K4084" i="1"/>
  <c r="K4116" i="1"/>
  <c r="K4148" i="1"/>
  <c r="K4180" i="1"/>
  <c r="K4212" i="1"/>
  <c r="K4244" i="1"/>
  <c r="K4276" i="1"/>
  <c r="K4308" i="1"/>
  <c r="K4340" i="1"/>
  <c r="K4372" i="1"/>
  <c r="K4404" i="1"/>
  <c r="K4436" i="1"/>
  <c r="K4468" i="1"/>
  <c r="K4500" i="1"/>
  <c r="K4532" i="1"/>
  <c r="K4564" i="1"/>
  <c r="K4596" i="1"/>
  <c r="K4628" i="1"/>
  <c r="K4660" i="1"/>
  <c r="K4692" i="1"/>
  <c r="K4724" i="1"/>
  <c r="K4756" i="1"/>
  <c r="K4788" i="1"/>
  <c r="K4820" i="1"/>
  <c r="K4852" i="1"/>
  <c r="K4884" i="1"/>
  <c r="K4916" i="1"/>
  <c r="K4928" i="1"/>
  <c r="K4948" i="1"/>
  <c r="K5008" i="1"/>
  <c r="K5020" i="1"/>
  <c r="K5072" i="1"/>
  <c r="K5084" i="1"/>
  <c r="K5136" i="1"/>
  <c r="K5148" i="1"/>
  <c r="K5200" i="1"/>
  <c r="K5212" i="1"/>
  <c r="K5264" i="1"/>
  <c r="K5276" i="1"/>
  <c r="K5328" i="1"/>
  <c r="K5340" i="1"/>
  <c r="K5392" i="1"/>
  <c r="K5404" i="1"/>
  <c r="K5456" i="1"/>
  <c r="K5468" i="1"/>
  <c r="K5520" i="1"/>
  <c r="K5532" i="1"/>
  <c r="K5584" i="1"/>
  <c r="K5596" i="1"/>
  <c r="K5648" i="1"/>
  <c r="K5660" i="1"/>
  <c r="K5712" i="1"/>
  <c r="K5724" i="1"/>
  <c r="K5776" i="1"/>
  <c r="K5788" i="1"/>
  <c r="K5840" i="1"/>
  <c r="K5852" i="1"/>
  <c r="K5904" i="1"/>
  <c r="K5916" i="1"/>
  <c r="K5944" i="1"/>
  <c r="K5972" i="1"/>
  <c r="K5984" i="1"/>
  <c r="K6012" i="1"/>
  <c r="K6028" i="1"/>
  <c r="K6044" i="1"/>
  <c r="K6060" i="1"/>
  <c r="K6076" i="1"/>
  <c r="K6104" i="1"/>
  <c r="K6148" i="1"/>
  <c r="K6164" i="1"/>
  <c r="K6180" i="1"/>
  <c r="K6196" i="1"/>
  <c r="K6252" i="1"/>
  <c r="K6264" i="1"/>
  <c r="K6276" i="1"/>
  <c r="K6532" i="1"/>
  <c r="K6548" i="1"/>
  <c r="K6564" i="1"/>
  <c r="K6580" i="1"/>
  <c r="K6596" i="1"/>
  <c r="K6612" i="1"/>
  <c r="K6628" i="1"/>
  <c r="K6644" i="1"/>
  <c r="K6660" i="1"/>
  <c r="K6676" i="1"/>
  <c r="K6692" i="1"/>
  <c r="K6708" i="1"/>
  <c r="K6724" i="1"/>
  <c r="K6740" i="1"/>
  <c r="K6756" i="1"/>
  <c r="K6772" i="1"/>
  <c r="K6784" i="1"/>
  <c r="K6800" i="1"/>
  <c r="K6816" i="1"/>
  <c r="K6832" i="1"/>
  <c r="K6848" i="1"/>
  <c r="K6864" i="1"/>
  <c r="K6880" i="1"/>
  <c r="K6896" i="1"/>
  <c r="K6912" i="1"/>
  <c r="K6928" i="1"/>
  <c r="K6944" i="1"/>
  <c r="K6960" i="1"/>
  <c r="K6976" i="1"/>
  <c r="K6992" i="1"/>
  <c r="K7008" i="1"/>
  <c r="K7024" i="1"/>
  <c r="K7852" i="1"/>
  <c r="K7868" i="1"/>
  <c r="K7884" i="1"/>
  <c r="K7900" i="1"/>
  <c r="K7916" i="1"/>
  <c r="K7932" i="1"/>
  <c r="K7948" i="1"/>
  <c r="K7964" i="1"/>
  <c r="K4980" i="1"/>
  <c r="K5012" i="1"/>
  <c r="K5044" i="1"/>
  <c r="K5076" i="1"/>
  <c r="K5108" i="1"/>
  <c r="K5140" i="1"/>
  <c r="K5172" i="1"/>
  <c r="K5204" i="1"/>
  <c r="K5236" i="1"/>
  <c r="K5268" i="1"/>
  <c r="K5300" i="1"/>
  <c r="K5332" i="1"/>
  <c r="K5364" i="1"/>
  <c r="K5396" i="1"/>
  <c r="K5428" i="1"/>
  <c r="K5460" i="1"/>
  <c r="K5492" i="1"/>
  <c r="K5524" i="1"/>
  <c r="K5556" i="1"/>
  <c r="K5588" i="1"/>
  <c r="K5620" i="1"/>
  <c r="K5652" i="1"/>
  <c r="K5684" i="1"/>
  <c r="K5716" i="1"/>
  <c r="K5748" i="1"/>
  <c r="K5780" i="1"/>
  <c r="K5812" i="1"/>
  <c r="K5844" i="1"/>
  <c r="K5876" i="1"/>
  <c r="K5908" i="1"/>
  <c r="K5940" i="1"/>
  <c r="K5952" i="1"/>
  <c r="K5976" i="1"/>
  <c r="K6100" i="1"/>
  <c r="K6116" i="1"/>
  <c r="K6208" i="1"/>
  <c r="K6244" i="1"/>
  <c r="K6256" i="1"/>
  <c r="K6268" i="1"/>
  <c r="K6300" i="1"/>
  <c r="K6336" i="1"/>
  <c r="K6348" i="1"/>
  <c r="K6372" i="1"/>
  <c r="K6408" i="1"/>
  <c r="K6440" i="1"/>
  <c r="K6468" i="1"/>
  <c r="K6484" i="1"/>
  <c r="K6500" i="1"/>
  <c r="K6516" i="1"/>
  <c r="K6528" i="1"/>
  <c r="K6544" i="1"/>
  <c r="K6560" i="1"/>
  <c r="K6576" i="1"/>
  <c r="K6592" i="1"/>
  <c r="K6608" i="1"/>
  <c r="K6624" i="1"/>
  <c r="K6640" i="1"/>
  <c r="K6656" i="1"/>
  <c r="K6672" i="1"/>
  <c r="K6688" i="1"/>
  <c r="K6704" i="1"/>
  <c r="K6720" i="1"/>
  <c r="K6736" i="1"/>
  <c r="K6752" i="1"/>
  <c r="K6768" i="1"/>
  <c r="K6780" i="1"/>
  <c r="K6796" i="1"/>
  <c r="K6812" i="1"/>
  <c r="K6828" i="1"/>
  <c r="K6844" i="1"/>
  <c r="K6860" i="1"/>
  <c r="K6876" i="1"/>
  <c r="K6892" i="1"/>
  <c r="K6908" i="1"/>
  <c r="K6924" i="1"/>
  <c r="K6940" i="1"/>
  <c r="K6956" i="1"/>
  <c r="K6972" i="1"/>
  <c r="K6988" i="1"/>
  <c r="K7004" i="1"/>
  <c r="K7020" i="1"/>
  <c r="K7032" i="1"/>
  <c r="K7048" i="1"/>
  <c r="K7064" i="1"/>
  <c r="K7080" i="1"/>
  <c r="K7096" i="1"/>
  <c r="K7112" i="1"/>
  <c r="K7128" i="1"/>
  <c r="K7144" i="1"/>
  <c r="K7160" i="1"/>
  <c r="K7176" i="1"/>
  <c r="K7192" i="1"/>
  <c r="K7208" i="1"/>
  <c r="K7224" i="1"/>
  <c r="K7240" i="1"/>
  <c r="K7256" i="1"/>
  <c r="K7272" i="1"/>
  <c r="K7288" i="1"/>
  <c r="K7304" i="1"/>
  <c r="K7320" i="1"/>
  <c r="K7348" i="1"/>
  <c r="K7380" i="1"/>
  <c r="K7412" i="1"/>
  <c r="K7452" i="1"/>
  <c r="K7484" i="1"/>
  <c r="K7516" i="1"/>
  <c r="K7548" i="1"/>
  <c r="K7580" i="1"/>
  <c r="K7612" i="1"/>
  <c r="K7644" i="1"/>
  <c r="K7676" i="1"/>
  <c r="K7708" i="1"/>
  <c r="K7740" i="1"/>
  <c r="K7772" i="1"/>
  <c r="K7804" i="1"/>
  <c r="K7836" i="1"/>
  <c r="K7848" i="1"/>
  <c r="K7864" i="1"/>
  <c r="K7880" i="1"/>
  <c r="K7896" i="1"/>
  <c r="K7912" i="1"/>
  <c r="K7928" i="1"/>
  <c r="K7944" i="1"/>
  <c r="K7960" i="1"/>
  <c r="K7976" i="1"/>
  <c r="K7992" i="1"/>
  <c r="K8008" i="1"/>
  <c r="K8024" i="1"/>
  <c r="K8040" i="1"/>
  <c r="K8056" i="1"/>
  <c r="K8080" i="1"/>
  <c r="K8112" i="1"/>
  <c r="K8160" i="1"/>
  <c r="K8196" i="1"/>
  <c r="K8252" i="1"/>
  <c r="K8300" i="1"/>
  <c r="K8392" i="1"/>
  <c r="K8428" i="1"/>
  <c r="K8464" i="1"/>
  <c r="K8706" i="1"/>
  <c r="K8108" i="1"/>
  <c r="K8176" i="1"/>
  <c r="K8208" i="1"/>
  <c r="K8244" i="1"/>
  <c r="K8284" i="1"/>
  <c r="K8368" i="1"/>
  <c r="K8412" i="1"/>
  <c r="K8496" i="1"/>
  <c r="K6670" i="1"/>
  <c r="K8190" i="1"/>
  <c r="K8206" i="1"/>
  <c r="K8222" i="1"/>
  <c r="K8246" i="1"/>
  <c r="K8262" i="1"/>
  <c r="K8274" i="1"/>
  <c r="K8286" i="1"/>
  <c r="K8310" i="1"/>
  <c r="K8326" i="1"/>
  <c r="K8358" i="1"/>
  <c r="K8374" i="1"/>
  <c r="K8390" i="1"/>
  <c r="K8414" i="1"/>
  <c r="K8426" i="1"/>
  <c r="K8442" i="1"/>
  <c r="K8470" i="1"/>
  <c r="K8482" i="1"/>
  <c r="K8494" i="1"/>
  <c r="K8506" i="1"/>
  <c r="K8518" i="1"/>
  <c r="K8530" i="1"/>
  <c r="K8554" i="1"/>
  <c r="K8570" i="1"/>
  <c r="K8582" i="1"/>
  <c r="K8594" i="1"/>
  <c r="K8610" i="1"/>
  <c r="K8622" i="1"/>
  <c r="K8638" i="1"/>
  <c r="K8650" i="1"/>
  <c r="K8662" i="1"/>
  <c r="K8674" i="1"/>
  <c r="K8690" i="1"/>
  <c r="K8710" i="1"/>
  <c r="K8722" i="1"/>
  <c r="K8738" i="1"/>
  <c r="K8754" i="1"/>
  <c r="K8766" i="1"/>
  <c r="K8794" i="1"/>
  <c r="K8810" i="1"/>
  <c r="K8826" i="1"/>
  <c r="K8842" i="1"/>
  <c r="K8854" i="1"/>
  <c r="K8866" i="1"/>
  <c r="K8882" i="1"/>
  <c r="K8894" i="1"/>
  <c r="K8910" i="1"/>
  <c r="K8938" i="1"/>
  <c r="K8954" i="1"/>
  <c r="K8974" i="1"/>
  <c r="K8986" i="1"/>
  <c r="K8998" i="1"/>
  <c r="K9014" i="1"/>
  <c r="K9030" i="1"/>
  <c r="K9054" i="1"/>
  <c r="K9070" i="1"/>
  <c r="K9094" i="1"/>
  <c r="K9106" i="1"/>
  <c r="K9122" i="1"/>
  <c r="K9138" i="1"/>
  <c r="K9154" i="1"/>
  <c r="K9166" i="1"/>
  <c r="K9190" i="1"/>
  <c r="K9206" i="1"/>
  <c r="K9226" i="1"/>
  <c r="K9238" i="1"/>
  <c r="K9258" i="1"/>
  <c r="K9270" i="1"/>
  <c r="K9286" i="1"/>
  <c r="K9302" i="1"/>
  <c r="K9318" i="1"/>
  <c r="K9330" i="1"/>
  <c r="K9366" i="1"/>
  <c r="K9378" i="1"/>
  <c r="K9394" i="1"/>
  <c r="K9410" i="1"/>
  <c r="K9422" i="1"/>
  <c r="K9442" i="1"/>
  <c r="K9458" i="1"/>
  <c r="K9474" i="1"/>
  <c r="K9486" i="1"/>
  <c r="K9502" i="1"/>
  <c r="K9530" i="1"/>
  <c r="K9546" i="1"/>
  <c r="K9562" i="1"/>
  <c r="K9578" i="1"/>
  <c r="K9590" i="1"/>
  <c r="K9606" i="1"/>
  <c r="K9618" i="1"/>
  <c r="K9634" i="1"/>
  <c r="K9650" i="1"/>
  <c r="K9666" i="1"/>
  <c r="K9690" i="1"/>
  <c r="K9706" i="1"/>
  <c r="K9722" i="1"/>
  <c r="K9734" i="1"/>
  <c r="K9746" i="1"/>
  <c r="K9762" i="1"/>
  <c r="K9778" i="1"/>
  <c r="K9794" i="1"/>
  <c r="K9818" i="1"/>
  <c r="K9834" i="1"/>
  <c r="K9846" i="1"/>
  <c r="K9862" i="1"/>
  <c r="K9890" i="1"/>
  <c r="K9902" i="1"/>
  <c r="K9914" i="1"/>
  <c r="K9930" i="1"/>
  <c r="K9942" i="1"/>
  <c r="K9958" i="1"/>
  <c r="K9970" i="1"/>
  <c r="K9982" i="1"/>
  <c r="K9998" i="1"/>
  <c r="K8096" i="1"/>
  <c r="K8144" i="1"/>
  <c r="K8212" i="1"/>
  <c r="K8256" i="1"/>
  <c r="K8292" i="1"/>
  <c r="K8360" i="1"/>
  <c r="K8408" i="1"/>
  <c r="K8492" i="1"/>
  <c r="K8508" i="1"/>
  <c r="K8520" i="1"/>
  <c r="K8536" i="1"/>
  <c r="K8548" i="1"/>
  <c r="K8564" i="1"/>
  <c r="K8576" i="1"/>
  <c r="K8588" i="1"/>
  <c r="K8604" i="1"/>
  <c r="K8616" i="1"/>
  <c r="K8632" i="1"/>
  <c r="K8656" i="1"/>
  <c r="K8672" i="1"/>
  <c r="K8684" i="1"/>
  <c r="K8708" i="1"/>
  <c r="K8724" i="1"/>
  <c r="K8752" i="1"/>
  <c r="K8764" i="1"/>
  <c r="K8780" i="1"/>
  <c r="K8796" i="1"/>
  <c r="K8808" i="1"/>
  <c r="K8824" i="1"/>
  <c r="K8836" i="1"/>
  <c r="K8852" i="1"/>
  <c r="K8880" i="1"/>
  <c r="K8892" i="1"/>
  <c r="K8908" i="1"/>
  <c r="K8924" i="1"/>
  <c r="K8936" i="1"/>
  <c r="K8952" i="1"/>
  <c r="K8964" i="1"/>
  <c r="K8980" i="1"/>
  <c r="K8992" i="1"/>
  <c r="K9004" i="1"/>
  <c r="K9020" i="1"/>
  <c r="K9032" i="1"/>
  <c r="K9048" i="1"/>
  <c r="K9060" i="1"/>
  <c r="K9076" i="1"/>
  <c r="K9104" i="1"/>
  <c r="K9120" i="1"/>
  <c r="K9136" i="1"/>
  <c r="K9148" i="1"/>
  <c r="K9160" i="1"/>
  <c r="K9176" i="1"/>
  <c r="K9192" i="1"/>
  <c r="K9208" i="1"/>
  <c r="K9220" i="1"/>
  <c r="K9236" i="1"/>
  <c r="K9264" i="1"/>
  <c r="K9276" i="1"/>
  <c r="K9288" i="1"/>
  <c r="K9304" i="1"/>
  <c r="K9316" i="1"/>
  <c r="K9332" i="1"/>
  <c r="K9344" i="1"/>
  <c r="K9356" i="1"/>
  <c r="K9372" i="1"/>
  <c r="K9384" i="1"/>
  <c r="K9400" i="1"/>
  <c r="K9424" i="1"/>
  <c r="K9440" i="1"/>
  <c r="K9452" i="1"/>
  <c r="K9480" i="1"/>
  <c r="K9496" i="1"/>
  <c r="K9520" i="1"/>
  <c r="K9536" i="1"/>
  <c r="K9552" i="1"/>
  <c r="K9568" i="1"/>
  <c r="K9580" i="1"/>
  <c r="K9608" i="1"/>
  <c r="K9624" i="1"/>
  <c r="K9636" i="1"/>
  <c r="K9652" i="1"/>
  <c r="K9680" i="1"/>
  <c r="K9696" i="1"/>
  <c r="K9712" i="1"/>
  <c r="K9728" i="1"/>
  <c r="K9740" i="1"/>
  <c r="K9756" i="1"/>
  <c r="K9772" i="1"/>
  <c r="K9796" i="1"/>
  <c r="K9812" i="1"/>
  <c r="K9840" i="1"/>
  <c r="K9856" i="1"/>
  <c r="K9872" i="1"/>
  <c r="K9888" i="1"/>
  <c r="K9920" i="1"/>
  <c r="K9936" i="1"/>
  <c r="K9948" i="1"/>
  <c r="K9976" i="1"/>
  <c r="K9988" i="1"/>
  <c r="J5013" i="1"/>
  <c r="K5013" i="1" s="1"/>
  <c r="J5525" i="1"/>
  <c r="K5525" i="1" s="1"/>
  <c r="J5909" i="1"/>
  <c r="K5909" i="1" s="1"/>
  <c r="J6421" i="1"/>
  <c r="K6421" i="1" s="1"/>
  <c r="J8130" i="1"/>
  <c r="K8130" i="1" s="1"/>
  <c r="K7980" i="1"/>
  <c r="K7996" i="1"/>
  <c r="K8012" i="1"/>
  <c r="K8028" i="1"/>
  <c r="K8044" i="1"/>
  <c r="K8060" i="1"/>
  <c r="K8084" i="1"/>
  <c r="K8124" i="1"/>
  <c r="K8172" i="1"/>
  <c r="K8216" i="1"/>
  <c r="K8264" i="1"/>
  <c r="K8312" i="1"/>
  <c r="K8348" i="1"/>
  <c r="K8476" i="1"/>
  <c r="K7416" i="1"/>
  <c r="K8140" i="1"/>
  <c r="K8188" i="1"/>
  <c r="K8296" i="1"/>
  <c r="K8332" i="1"/>
  <c r="K8376" i="1"/>
  <c r="K8424" i="1"/>
  <c r="K8460" i="1"/>
  <c r="K8962" i="1"/>
  <c r="K8178" i="1"/>
  <c r="K8210" i="1"/>
  <c r="K8234" i="1"/>
  <c r="K8250" i="1"/>
  <c r="K8266" i="1"/>
  <c r="K8298" i="1"/>
  <c r="K8314" i="1"/>
  <c r="K8346" i="1"/>
  <c r="K8362" i="1"/>
  <c r="K8378" i="1"/>
  <c r="K8402" i="1"/>
  <c r="K8418" i="1"/>
  <c r="K8430" i="1"/>
  <c r="K8458" i="1"/>
  <c r="K8474" i="1"/>
  <c r="K8534" i="1"/>
  <c r="K8546" i="1"/>
  <c r="K8558" i="1"/>
  <c r="K8598" i="1"/>
  <c r="K8626" i="1"/>
  <c r="K8678" i="1"/>
  <c r="K8694" i="1"/>
  <c r="K8726" i="1"/>
  <c r="K8742" i="1"/>
  <c r="K8758" i="1"/>
  <c r="K8770" i="1"/>
  <c r="K8782" i="1"/>
  <c r="K8798" i="1"/>
  <c r="K8814" i="1"/>
  <c r="K8830" i="1"/>
  <c r="K8870" i="1"/>
  <c r="K8886" i="1"/>
  <c r="K8898" i="1"/>
  <c r="K8914" i="1"/>
  <c r="K8926" i="1"/>
  <c r="K8942" i="1"/>
  <c r="K8958" i="1"/>
  <c r="K9002" i="1"/>
  <c r="K9018" i="1"/>
  <c r="K9058" i="1"/>
  <c r="K9074" i="1"/>
  <c r="K9086" i="1"/>
  <c r="K9110" i="1"/>
  <c r="K9126" i="1"/>
  <c r="K9142" i="1"/>
  <c r="K9158" i="1"/>
  <c r="K9170" i="1"/>
  <c r="K9182" i="1"/>
  <c r="K9194" i="1"/>
  <c r="K9210" i="1"/>
  <c r="K9230" i="1"/>
  <c r="K9242" i="1"/>
  <c r="K9262" i="1"/>
  <c r="K9274" i="1"/>
  <c r="K9290" i="1"/>
  <c r="K9306" i="1"/>
  <c r="K9322" i="1"/>
  <c r="K9334" i="1"/>
  <c r="K9354" i="1"/>
  <c r="K9370" i="1"/>
  <c r="K9382" i="1"/>
  <c r="K9398" i="1"/>
  <c r="K9426" i="1"/>
  <c r="K9446" i="1"/>
  <c r="K9462" i="1"/>
  <c r="K9478" i="1"/>
  <c r="K9490" i="1"/>
  <c r="K9506" i="1"/>
  <c r="K9518" i="1"/>
  <c r="K9534" i="1"/>
  <c r="K9550" i="1"/>
  <c r="K9566" i="1"/>
  <c r="K9594" i="1"/>
  <c r="K9622" i="1"/>
  <c r="K9638" i="1"/>
  <c r="K9654" i="1"/>
  <c r="K9678" i="1"/>
  <c r="K9694" i="1"/>
  <c r="K9710" i="1"/>
  <c r="K9726" i="1"/>
  <c r="K9750" i="1"/>
  <c r="K9766" i="1"/>
  <c r="K9782" i="1"/>
  <c r="K9806" i="1"/>
  <c r="K9822" i="1"/>
  <c r="K9850" i="1"/>
  <c r="K9866" i="1"/>
  <c r="K9894" i="1"/>
  <c r="K9918" i="1"/>
  <c r="K9934" i="1"/>
  <c r="K9946" i="1"/>
  <c r="K9986" i="1"/>
  <c r="K8104" i="1"/>
  <c r="K8180" i="1"/>
  <c r="K8224" i="1"/>
  <c r="K8304" i="1"/>
  <c r="K8340" i="1"/>
  <c r="K8372" i="1"/>
  <c r="K8420" i="1"/>
  <c r="K8456" i="1"/>
  <c r="K9430" i="1"/>
  <c r="K8524" i="1"/>
  <c r="K8540" i="1"/>
  <c r="K8552" i="1"/>
  <c r="K8592" i="1"/>
  <c r="K8620" i="1"/>
  <c r="K8644" i="1"/>
  <c r="K8660" i="1"/>
  <c r="K8688" i="1"/>
  <c r="K8700" i="1"/>
  <c r="K8712" i="1"/>
  <c r="K8728" i="1"/>
  <c r="K8740" i="1"/>
  <c r="K8756" i="1"/>
  <c r="K8768" i="1"/>
  <c r="K8784" i="1"/>
  <c r="K8812" i="1"/>
  <c r="K8840" i="1"/>
  <c r="K8856" i="1"/>
  <c r="K8868" i="1"/>
  <c r="K8884" i="1"/>
  <c r="K8896" i="1"/>
  <c r="K8912" i="1"/>
  <c r="K8940" i="1"/>
  <c r="K8956" i="1"/>
  <c r="K8968" i="1"/>
  <c r="K9008" i="1"/>
  <c r="K9036" i="1"/>
  <c r="K9064" i="1"/>
  <c r="K9080" i="1"/>
  <c r="K9092" i="1"/>
  <c r="K9108" i="1"/>
  <c r="K9124" i="1"/>
  <c r="K9140" i="1"/>
  <c r="K9164" i="1"/>
  <c r="K9180" i="1"/>
  <c r="K9196" i="1"/>
  <c r="K9212" i="1"/>
  <c r="K9224" i="1"/>
  <c r="K9240" i="1"/>
  <c r="K9252" i="1"/>
  <c r="K9268" i="1"/>
  <c r="K9292" i="1"/>
  <c r="K9308" i="1"/>
  <c r="K9320" i="1"/>
  <c r="K9360" i="1"/>
  <c r="K9388" i="1"/>
  <c r="K9412" i="1"/>
  <c r="K9428" i="1"/>
  <c r="K9456" i="1"/>
  <c r="K9468" i="1"/>
  <c r="K9484" i="1"/>
  <c r="K9508" i="1"/>
  <c r="K9524" i="1"/>
  <c r="K9540" i="1"/>
  <c r="K9556" i="1"/>
  <c r="K9584" i="1"/>
  <c r="K9596" i="1"/>
  <c r="K9612" i="1"/>
  <c r="K9628" i="1"/>
  <c r="K9640" i="1"/>
  <c r="K9656" i="1"/>
  <c r="K9668" i="1"/>
  <c r="K9684" i="1"/>
  <c r="K9700" i="1"/>
  <c r="K9716" i="1"/>
  <c r="K9744" i="1"/>
  <c r="K9760" i="1"/>
  <c r="K9776" i="1"/>
  <c r="K9788" i="1"/>
  <c r="K9800" i="1"/>
  <c r="K9816" i="1"/>
  <c r="K9828" i="1"/>
  <c r="K9844" i="1"/>
  <c r="K9860" i="1"/>
  <c r="K9876" i="1"/>
  <c r="K9908" i="1"/>
  <c r="K9924" i="1"/>
  <c r="K9940" i="1"/>
  <c r="K9952" i="1"/>
  <c r="K9992" i="1"/>
  <c r="J4669" i="1"/>
  <c r="K4669" i="1" s="1"/>
  <c r="J5397" i="1"/>
  <c r="K5397" i="1" s="1"/>
  <c r="J6293" i="1"/>
  <c r="K6293" i="1" s="1"/>
  <c r="J6805" i="1"/>
  <c r="K6805" i="1" s="1"/>
  <c r="K4996" i="1"/>
  <c r="K5028" i="1"/>
  <c r="K5060" i="1"/>
  <c r="K5092" i="1"/>
  <c r="K5124" i="1"/>
  <c r="K5156" i="1"/>
  <c r="K5188" i="1"/>
  <c r="K5220" i="1"/>
  <c r="K5252" i="1"/>
  <c r="K5284" i="1"/>
  <c r="K5316" i="1"/>
  <c r="K5348" i="1"/>
  <c r="K5380" i="1"/>
  <c r="K5412" i="1"/>
  <c r="K5444" i="1"/>
  <c r="K5476" i="1"/>
  <c r="K5508" i="1"/>
  <c r="K5540" i="1"/>
  <c r="K5572" i="1"/>
  <c r="K5604" i="1"/>
  <c r="K5636" i="1"/>
  <c r="K5668" i="1"/>
  <c r="K5700" i="1"/>
  <c r="K5732" i="1"/>
  <c r="K5764" i="1"/>
  <c r="K5796" i="1"/>
  <c r="K5828" i="1"/>
  <c r="K5860" i="1"/>
  <c r="K5892" i="1"/>
  <c r="K5924" i="1"/>
  <c r="K5968" i="1"/>
  <c r="K5992" i="1"/>
  <c r="K6004" i="1"/>
  <c r="K6072" i="1"/>
  <c r="K6084" i="1"/>
  <c r="K6108" i="1"/>
  <c r="K6132" i="1"/>
  <c r="K6200" i="1"/>
  <c r="K6224" i="1"/>
  <c r="K6236" i="1"/>
  <c r="K6284" i="1"/>
  <c r="K6316" i="1"/>
  <c r="K6328" i="1"/>
  <c r="K6344" i="1"/>
  <c r="K6364" i="1"/>
  <c r="K6380" i="1"/>
  <c r="K6392" i="1"/>
  <c r="K6404" i="1"/>
  <c r="K6424" i="1"/>
  <c r="K6436" i="1"/>
  <c r="K6460" i="1"/>
  <c r="K6476" i="1"/>
  <c r="K6492" i="1"/>
  <c r="K6508" i="1"/>
  <c r="K6536" i="1"/>
  <c r="K6552" i="1"/>
  <c r="K6568" i="1"/>
  <c r="K6584" i="1"/>
  <c r="K6600" i="1"/>
  <c r="K6616" i="1"/>
  <c r="K6632" i="1"/>
  <c r="K6648" i="1"/>
  <c r="K6664" i="1"/>
  <c r="K6680" i="1"/>
  <c r="K6696" i="1"/>
  <c r="K6712" i="1"/>
  <c r="K6728" i="1"/>
  <c r="K6744" i="1"/>
  <c r="K6760" i="1"/>
  <c r="K6788" i="1"/>
  <c r="K6804" i="1"/>
  <c r="K6820" i="1"/>
  <c r="K6836" i="1"/>
  <c r="K6852" i="1"/>
  <c r="K6868" i="1"/>
  <c r="K6884" i="1"/>
  <c r="K6900" i="1"/>
  <c r="K6916" i="1"/>
  <c r="K6932" i="1"/>
  <c r="K6948" i="1"/>
  <c r="K6964" i="1"/>
  <c r="K6980" i="1"/>
  <c r="K6996" i="1"/>
  <c r="K7012" i="1"/>
  <c r="K7028" i="1"/>
  <c r="K7040" i="1"/>
  <c r="K7056" i="1"/>
  <c r="K7072" i="1"/>
  <c r="K7088" i="1"/>
  <c r="K7104" i="1"/>
  <c r="K7120" i="1"/>
  <c r="K7136" i="1"/>
  <c r="K7152" i="1"/>
  <c r="K7168" i="1"/>
  <c r="K7184" i="1"/>
  <c r="K7200" i="1"/>
  <c r="K7216" i="1"/>
  <c r="K7232" i="1"/>
  <c r="K7248" i="1"/>
  <c r="K7264" i="1"/>
  <c r="K7280" i="1"/>
  <c r="K7296" i="1"/>
  <c r="K7312" i="1"/>
  <c r="K7328" i="1"/>
  <c r="K7344" i="1"/>
  <c r="K7364" i="1"/>
  <c r="K7376" i="1"/>
  <c r="K7396" i="1"/>
  <c r="K7408" i="1"/>
  <c r="K7436" i="1"/>
  <c r="K7448" i="1"/>
  <c r="K7468" i="1"/>
  <c r="K7480" i="1"/>
  <c r="K7500" i="1"/>
  <c r="K7512" i="1"/>
  <c r="K7532" i="1"/>
  <c r="K7544" i="1"/>
  <c r="K7564" i="1"/>
  <c r="K7576" i="1"/>
  <c r="K7596" i="1"/>
  <c r="K7608" i="1"/>
  <c r="K7628" i="1"/>
  <c r="K7640" i="1"/>
  <c r="K7660" i="1"/>
  <c r="K7672" i="1"/>
  <c r="K7692" i="1"/>
  <c r="K7704" i="1"/>
  <c r="K7724" i="1"/>
  <c r="K7736" i="1"/>
  <c r="K7756" i="1"/>
  <c r="K7768" i="1"/>
  <c r="K7788" i="1"/>
  <c r="K7800" i="1"/>
  <c r="K7820" i="1"/>
  <c r="K7832" i="1"/>
  <c r="K7856" i="1"/>
  <c r="K7872" i="1"/>
  <c r="K7888" i="1"/>
  <c r="K7904" i="1"/>
  <c r="K7920" i="1"/>
  <c r="K7936" i="1"/>
  <c r="K7952" i="1"/>
  <c r="K7968" i="1"/>
  <c r="K7984" i="1"/>
  <c r="K8000" i="1"/>
  <c r="K8016" i="1"/>
  <c r="K8032" i="1"/>
  <c r="K8048" i="1"/>
  <c r="K8072" i="1"/>
  <c r="K8088" i="1"/>
  <c r="K8136" i="1"/>
  <c r="K8184" i="1"/>
  <c r="K8228" i="1"/>
  <c r="K8276" i="1"/>
  <c r="K8324" i="1"/>
  <c r="K8364" i="1"/>
  <c r="K8404" i="1"/>
  <c r="K8488" i="1"/>
  <c r="K8068" i="1"/>
  <c r="K8116" i="1"/>
  <c r="K8152" i="1"/>
  <c r="K8200" i="1"/>
  <c r="K8260" i="1"/>
  <c r="K8308" i="1"/>
  <c r="K8344" i="1"/>
  <c r="K8388" i="1"/>
  <c r="K8436" i="1"/>
  <c r="K8472" i="1"/>
  <c r="K5198" i="1"/>
  <c r="K8182" i="1"/>
  <c r="K8214" i="1"/>
  <c r="K8226" i="1"/>
  <c r="K8238" i="1"/>
  <c r="K8254" i="1"/>
  <c r="K8270" i="1"/>
  <c r="K8290" i="1"/>
  <c r="K8302" i="1"/>
  <c r="K8318" i="1"/>
  <c r="K8330" i="1"/>
  <c r="K8338" i="1"/>
  <c r="K8350" i="1"/>
  <c r="K8366" i="1"/>
  <c r="K8382" i="1"/>
  <c r="K8394" i="1"/>
  <c r="K8406" i="1"/>
  <c r="K8422" i="1"/>
  <c r="K8434" i="1"/>
  <c r="K8462" i="1"/>
  <c r="K8478" i="1"/>
  <c r="K8498" i="1"/>
  <c r="K8522" i="1"/>
  <c r="K8538" i="1"/>
  <c r="K8550" i="1"/>
  <c r="K8562" i="1"/>
  <c r="K8586" i="1"/>
  <c r="K8602" i="1"/>
  <c r="K8630" i="1"/>
  <c r="K8642" i="1"/>
  <c r="K8666" i="1"/>
  <c r="K8682" i="1"/>
  <c r="K8698" i="1"/>
  <c r="K8730" i="1"/>
  <c r="K8746" i="1"/>
  <c r="K8762" i="1"/>
  <c r="K8774" i="1"/>
  <c r="K8786" i="1"/>
  <c r="K8802" i="1"/>
  <c r="K8818" i="1"/>
  <c r="K8834" i="1"/>
  <c r="K8846" i="1"/>
  <c r="K8874" i="1"/>
  <c r="K8890" i="1"/>
  <c r="K8902" i="1"/>
  <c r="K8918" i="1"/>
  <c r="K8930" i="1"/>
  <c r="K8946" i="1"/>
  <c r="K8966" i="1"/>
  <c r="K8978" i="1"/>
  <c r="K8990" i="1"/>
  <c r="K9006" i="1"/>
  <c r="K9022" i="1"/>
  <c r="K9046" i="1"/>
  <c r="K9062" i="1"/>
  <c r="K9078" i="1"/>
  <c r="K9114" i="1"/>
  <c r="K9130" i="1"/>
  <c r="K9146" i="1"/>
  <c r="K9162" i="1"/>
  <c r="K9174" i="1"/>
  <c r="K9198" i="1"/>
  <c r="K9214" i="1"/>
  <c r="K9246" i="1"/>
  <c r="K9254" i="1"/>
  <c r="K9278" i="1"/>
  <c r="K9294" i="1"/>
  <c r="K9310" i="1"/>
  <c r="K9326" i="1"/>
  <c r="K9338" i="1"/>
  <c r="K9346" i="1"/>
  <c r="K9358" i="1"/>
  <c r="K9374" i="1"/>
  <c r="K9386" i="1"/>
  <c r="K9402" i="1"/>
  <c r="K9434" i="1"/>
  <c r="K9450" i="1"/>
  <c r="K9466" i="1"/>
  <c r="K9482" i="1"/>
  <c r="K9494" i="1"/>
  <c r="K9510" i="1"/>
  <c r="K9522" i="1"/>
  <c r="K9538" i="1"/>
  <c r="K9554" i="1"/>
  <c r="K9570" i="1"/>
  <c r="K9582" i="1"/>
  <c r="K9598" i="1"/>
  <c r="K9626" i="1"/>
  <c r="K9642" i="1"/>
  <c r="K9658" i="1"/>
  <c r="K9670" i="1"/>
  <c r="K9682" i="1"/>
  <c r="K9698" i="1"/>
  <c r="K9714" i="1"/>
  <c r="K9730" i="1"/>
  <c r="K9754" i="1"/>
  <c r="K9770" i="1"/>
  <c r="K9786" i="1"/>
  <c r="K9798" i="1"/>
  <c r="K9810" i="1"/>
  <c r="K9826" i="1"/>
  <c r="K9838" i="1"/>
  <c r="K9854" i="1"/>
  <c r="K9870" i="1"/>
  <c r="K9882" i="1"/>
  <c r="K9898" i="1"/>
  <c r="K9922" i="1"/>
  <c r="K9938" i="1"/>
  <c r="K9950" i="1"/>
  <c r="K9974" i="1"/>
  <c r="K9990" i="1"/>
  <c r="K8120" i="1"/>
  <c r="K8156" i="1"/>
  <c r="K8192" i="1"/>
  <c r="K8236" i="1"/>
  <c r="K8268" i="1"/>
  <c r="K8316" i="1"/>
  <c r="K8352" i="1"/>
  <c r="K8384" i="1"/>
  <c r="K8432" i="1"/>
  <c r="K8468" i="1"/>
  <c r="K8504" i="1"/>
  <c r="K8528" i="1"/>
  <c r="K8544" i="1"/>
  <c r="K8556" i="1"/>
  <c r="K8580" i="1"/>
  <c r="K8596" i="1"/>
  <c r="K8624" i="1"/>
  <c r="K8636" i="1"/>
  <c r="K8648" i="1"/>
  <c r="K8664" i="1"/>
  <c r="K8676" i="1"/>
  <c r="K8692" i="1"/>
  <c r="K8704" i="1"/>
  <c r="K8716" i="1"/>
  <c r="K8732" i="1"/>
  <c r="K8744" i="1"/>
  <c r="K8760" i="1"/>
  <c r="K8772" i="1"/>
  <c r="K8788" i="1"/>
  <c r="K8816" i="1"/>
  <c r="K8828" i="1"/>
  <c r="K8844" i="1"/>
  <c r="K8860" i="1"/>
  <c r="K8872" i="1"/>
  <c r="K8888" i="1"/>
  <c r="K8900" i="1"/>
  <c r="K8916" i="1"/>
  <c r="K8944" i="1"/>
  <c r="K8960" i="1"/>
  <c r="K8972" i="1"/>
  <c r="K8996" i="1"/>
  <c r="K9012" i="1"/>
  <c r="K9040" i="1"/>
  <c r="K9052" i="1"/>
  <c r="K9068" i="1"/>
  <c r="K9084" i="1"/>
  <c r="K9096" i="1"/>
  <c r="K9112" i="1"/>
  <c r="K9128" i="1"/>
  <c r="K9144" i="1"/>
  <c r="K9168" i="1"/>
  <c r="K9184" i="1"/>
  <c r="K9200" i="1"/>
  <c r="K9216" i="1"/>
  <c r="K9228" i="1"/>
  <c r="K9244" i="1"/>
  <c r="K9256" i="1"/>
  <c r="K9272" i="1"/>
  <c r="K9296" i="1"/>
  <c r="K9312" i="1"/>
  <c r="K9324" i="1"/>
  <c r="K9348" i="1"/>
  <c r="K9364" i="1"/>
  <c r="K9392" i="1"/>
  <c r="K9404" i="1"/>
  <c r="K9416" i="1"/>
  <c r="K9432" i="1"/>
  <c r="K9444" i="1"/>
  <c r="K9460" i="1"/>
  <c r="K9472" i="1"/>
  <c r="K9488" i="1"/>
  <c r="K9500" i="1"/>
  <c r="K9512" i="1"/>
  <c r="K9528" i="1"/>
  <c r="K9544" i="1"/>
  <c r="K9560" i="1"/>
  <c r="K9572" i="1"/>
  <c r="K9588" i="1"/>
  <c r="K9600" i="1"/>
  <c r="K9616" i="1"/>
  <c r="K9632" i="1"/>
  <c r="K9644" i="1"/>
  <c r="K9660" i="1"/>
  <c r="K9672" i="1"/>
  <c r="K9688" i="1"/>
  <c r="K9704" i="1"/>
  <c r="K9720" i="1"/>
  <c r="K9732" i="1"/>
  <c r="K9748" i="1"/>
  <c r="K9764" i="1"/>
  <c r="K9780" i="1"/>
  <c r="K9804" i="1"/>
  <c r="K9820" i="1"/>
  <c r="K9832" i="1"/>
  <c r="K9848" i="1"/>
  <c r="K9864" i="1"/>
  <c r="K9880" i="1"/>
  <c r="K9892" i="1"/>
  <c r="K9900" i="1"/>
  <c r="K9912" i="1"/>
  <c r="K9928" i="1"/>
  <c r="K9956" i="1"/>
  <c r="K9968" i="1"/>
  <c r="K9980" i="1"/>
  <c r="K9996" i="1"/>
  <c r="J9999" i="1"/>
  <c r="K9999" i="1" s="1"/>
  <c r="J4157" i="1"/>
  <c r="K4157" i="1" s="1"/>
  <c r="J5077" i="1"/>
  <c r="K5077" i="1" s="1"/>
  <c r="J5269" i="1"/>
  <c r="K5269" i="1" s="1"/>
  <c r="J5589" i="1"/>
  <c r="K5589" i="1" s="1"/>
  <c r="J5781" i="1"/>
  <c r="K5781" i="1" s="1"/>
  <c r="J5973" i="1"/>
  <c r="K5973" i="1" s="1"/>
  <c r="J6165" i="1"/>
  <c r="K6165" i="1" s="1"/>
  <c r="J6485" i="1"/>
  <c r="K6485" i="1" s="1"/>
  <c r="J6677" i="1"/>
  <c r="K6677" i="1" s="1"/>
  <c r="K6356" i="1"/>
  <c r="K6368" i="1"/>
  <c r="K6416" i="1"/>
  <c r="K6448" i="1"/>
  <c r="K6464" i="1"/>
  <c r="K6480" i="1"/>
  <c r="K6496" i="1"/>
  <c r="K6512" i="1"/>
  <c r="K6524" i="1"/>
  <c r="K6540" i="1"/>
  <c r="K6556" i="1"/>
  <c r="K6572" i="1"/>
  <c r="K6588" i="1"/>
  <c r="K6604" i="1"/>
  <c r="K6620" i="1"/>
  <c r="K6636" i="1"/>
  <c r="K6652" i="1"/>
  <c r="K6668" i="1"/>
  <c r="K6684" i="1"/>
  <c r="K6700" i="1"/>
  <c r="K6716" i="1"/>
  <c r="K6732" i="1"/>
  <c r="K6748" i="1"/>
  <c r="K6764" i="1"/>
  <c r="K6792" i="1"/>
  <c r="K6808" i="1"/>
  <c r="K6824" i="1"/>
  <c r="K6840" i="1"/>
  <c r="K6856" i="1"/>
  <c r="K6872" i="1"/>
  <c r="K6888" i="1"/>
  <c r="K6904" i="1"/>
  <c r="K6920" i="1"/>
  <c r="K6936" i="1"/>
  <c r="K6952" i="1"/>
  <c r="K6968" i="1"/>
  <c r="K6984" i="1"/>
  <c r="K7000" i="1"/>
  <c r="K7016" i="1"/>
  <c r="K7044" i="1"/>
  <c r="K7060" i="1"/>
  <c r="K7076" i="1"/>
  <c r="K7092" i="1"/>
  <c r="K7108" i="1"/>
  <c r="K7124" i="1"/>
  <c r="K7140" i="1"/>
  <c r="K7156" i="1"/>
  <c r="K7172" i="1"/>
  <c r="K7188" i="1"/>
  <c r="K7204" i="1"/>
  <c r="K7220" i="1"/>
  <c r="K7236" i="1"/>
  <c r="K7252" i="1"/>
  <c r="K7268" i="1"/>
  <c r="K7284" i="1"/>
  <c r="K7300" i="1"/>
  <c r="K7316" i="1"/>
  <c r="K7356" i="1"/>
  <c r="K7388" i="1"/>
  <c r="K7428" i="1"/>
  <c r="K7460" i="1"/>
  <c r="K7492" i="1"/>
  <c r="K7524" i="1"/>
  <c r="K7556" i="1"/>
  <c r="K7588" i="1"/>
  <c r="K7620" i="1"/>
  <c r="K7652" i="1"/>
  <c r="K7684" i="1"/>
  <c r="K7716" i="1"/>
  <c r="K7748" i="1"/>
  <c r="K7780" i="1"/>
  <c r="K7812" i="1"/>
  <c r="K7860" i="1"/>
  <c r="K7876" i="1"/>
  <c r="K7892" i="1"/>
  <c r="K7908" i="1"/>
  <c r="K7924" i="1"/>
  <c r="K7940" i="1"/>
  <c r="K7956" i="1"/>
  <c r="K7972" i="1"/>
  <c r="K7988" i="1"/>
  <c r="K8004" i="1"/>
  <c r="K8020" i="1"/>
  <c r="K8036" i="1"/>
  <c r="K8052" i="1"/>
  <c r="K8076" i="1"/>
  <c r="K8100" i="1"/>
  <c r="K8148" i="1"/>
  <c r="K8240" i="1"/>
  <c r="K8288" i="1"/>
  <c r="K8380" i="1"/>
  <c r="K8416" i="1"/>
  <c r="K8452" i="1"/>
  <c r="K8500" i="1"/>
  <c r="K8092" i="1"/>
  <c r="K8164" i="1"/>
  <c r="K8232" i="1"/>
  <c r="K8272" i="1"/>
  <c r="K8356" i="1"/>
  <c r="K8400" i="1"/>
  <c r="K8484" i="1"/>
  <c r="K8186" i="1"/>
  <c r="K8202" i="1"/>
  <c r="K8218" i="1"/>
  <c r="K8242" i="1"/>
  <c r="K8258" i="1"/>
  <c r="K8282" i="1"/>
  <c r="K8306" i="1"/>
  <c r="K8322" i="1"/>
  <c r="K8354" i="1"/>
  <c r="K8370" i="1"/>
  <c r="K8386" i="1"/>
  <c r="K8410" i="1"/>
  <c r="K8438" i="1"/>
  <c r="K8466" i="1"/>
  <c r="K8490" i="1"/>
  <c r="K8502" i="1"/>
  <c r="K8514" i="1"/>
  <c r="K8526" i="1"/>
  <c r="K8566" i="1"/>
  <c r="K8578" i="1"/>
  <c r="K8590" i="1"/>
  <c r="K8606" i="1"/>
  <c r="K8618" i="1"/>
  <c r="K8634" i="1"/>
  <c r="K8646" i="1"/>
  <c r="K8658" i="1"/>
  <c r="K8670" i="1"/>
  <c r="K8686" i="1"/>
  <c r="K8702" i="1"/>
  <c r="K8718" i="1"/>
  <c r="K8734" i="1"/>
  <c r="K8750" i="1"/>
  <c r="K8790" i="1"/>
  <c r="K8806" i="1"/>
  <c r="K8822" i="1"/>
  <c r="K8838" i="1"/>
  <c r="K8850" i="1"/>
  <c r="K8862" i="1"/>
  <c r="K8878" i="1"/>
  <c r="K8906" i="1"/>
  <c r="K8934" i="1"/>
  <c r="K8950" i="1"/>
  <c r="K8970" i="1"/>
  <c r="K8982" i="1"/>
  <c r="K8994" i="1"/>
  <c r="K9010" i="1"/>
  <c r="K9026" i="1"/>
  <c r="K9038" i="1"/>
  <c r="K9050" i="1"/>
  <c r="K9066" i="1"/>
  <c r="K9102" i="1"/>
  <c r="K9118" i="1"/>
  <c r="K9134" i="1"/>
  <c r="K9150" i="1"/>
  <c r="K9202" i="1"/>
  <c r="K9222" i="1"/>
  <c r="K9282" i="1"/>
  <c r="K9298" i="1"/>
  <c r="K9314" i="1"/>
  <c r="K9362" i="1"/>
  <c r="K9390" i="1"/>
  <c r="K9406" i="1"/>
  <c r="K9418" i="1"/>
  <c r="K9438" i="1"/>
  <c r="K9454" i="1"/>
  <c r="K9470" i="1"/>
  <c r="K9498" i="1"/>
  <c r="K9526" i="1"/>
  <c r="K9542" i="1"/>
  <c r="K9558" i="1"/>
  <c r="K9574" i="1"/>
  <c r="K9586" i="1"/>
  <c r="K9602" i="1"/>
  <c r="K9614" i="1"/>
  <c r="K9630" i="1"/>
  <c r="K9646" i="1"/>
  <c r="K9662" i="1"/>
  <c r="K9686" i="1"/>
  <c r="K9702" i="1"/>
  <c r="K9718" i="1"/>
  <c r="K9742" i="1"/>
  <c r="K9758" i="1"/>
  <c r="K9774" i="1"/>
  <c r="K9790" i="1"/>
  <c r="K9814" i="1"/>
  <c r="K9830" i="1"/>
  <c r="K9842" i="1"/>
  <c r="K9858" i="1"/>
  <c r="K9874" i="1"/>
  <c r="K9886" i="1"/>
  <c r="K9910" i="1"/>
  <c r="K9926" i="1"/>
  <c r="K9954" i="1"/>
  <c r="K9966" i="1"/>
  <c r="K9978" i="1"/>
  <c r="K9994" i="1"/>
  <c r="K8064" i="1"/>
  <c r="K8132" i="1"/>
  <c r="K8204" i="1"/>
  <c r="K8248" i="1"/>
  <c r="K8280" i="1"/>
  <c r="K8396" i="1"/>
  <c r="K8480" i="1"/>
  <c r="K8516" i="1"/>
  <c r="K8532" i="1"/>
  <c r="K8560" i="1"/>
  <c r="K8572" i="1"/>
  <c r="K8584" i="1"/>
  <c r="K8600" i="1"/>
  <c r="K8612" i="1"/>
  <c r="K8628" i="1"/>
  <c r="K8652" i="1"/>
  <c r="K8668" i="1"/>
  <c r="K8680" i="1"/>
  <c r="K8720" i="1"/>
  <c r="K8748" i="1"/>
  <c r="K8776" i="1"/>
  <c r="K8792" i="1"/>
  <c r="K8804" i="1"/>
  <c r="K8820" i="1"/>
  <c r="K8832" i="1"/>
  <c r="K8848" i="1"/>
  <c r="K8876" i="1"/>
  <c r="K8904" i="1"/>
  <c r="K8920" i="1"/>
  <c r="K8932" i="1"/>
  <c r="K8948" i="1"/>
  <c r="K8976" i="1"/>
  <c r="K8988" i="1"/>
  <c r="K9000" i="1"/>
  <c r="K9016" i="1"/>
  <c r="K9028" i="1"/>
  <c r="K9044" i="1"/>
  <c r="K9056" i="1"/>
  <c r="K9072" i="1"/>
  <c r="K9100" i="1"/>
  <c r="K9116" i="1"/>
  <c r="K9132" i="1"/>
  <c r="K9156" i="1"/>
  <c r="K9172" i="1"/>
  <c r="K9188" i="1"/>
  <c r="K9204" i="1"/>
  <c r="K9232" i="1"/>
  <c r="K9260" i="1"/>
  <c r="K9284" i="1"/>
  <c r="K9300" i="1"/>
  <c r="K9328" i="1"/>
  <c r="K9340" i="1"/>
  <c r="K9352" i="1"/>
  <c r="K9368" i="1"/>
  <c r="K9380" i="1"/>
  <c r="K9396" i="1"/>
  <c r="K9420" i="1"/>
  <c r="K9436" i="1"/>
  <c r="K9448" i="1"/>
  <c r="K9476" i="1"/>
  <c r="K9492" i="1"/>
  <c r="K9516" i="1"/>
  <c r="K9532" i="1"/>
  <c r="K9548" i="1"/>
  <c r="K9564" i="1"/>
  <c r="K9576" i="1"/>
  <c r="K9604" i="1"/>
  <c r="K9620" i="1"/>
  <c r="K9648" i="1"/>
  <c r="K9676" i="1"/>
  <c r="K9692" i="1"/>
  <c r="K9708" i="1"/>
  <c r="K9724" i="1"/>
  <c r="K9736" i="1"/>
  <c r="K9752" i="1"/>
  <c r="K9768" i="1"/>
  <c r="K9784" i="1"/>
  <c r="K9808" i="1"/>
  <c r="K9824" i="1"/>
  <c r="K9836" i="1"/>
  <c r="K9852" i="1"/>
  <c r="K9868" i="1"/>
  <c r="K9884" i="1"/>
  <c r="K9896" i="1"/>
  <c r="K9904" i="1"/>
  <c r="K9916" i="1"/>
  <c r="K9932" i="1"/>
  <c r="K9960" i="1"/>
  <c r="K9972" i="1"/>
  <c r="K9984" i="1"/>
  <c r="K10000" i="1"/>
  <c r="J7332" i="1"/>
  <c r="K7332" i="1" s="1"/>
  <c r="J4889" i="1"/>
  <c r="K4889" i="1" s="1"/>
  <c r="J5141" i="1"/>
  <c r="K5141" i="1" s="1"/>
  <c r="J5461" i="1"/>
  <c r="K5461" i="1" s="1"/>
  <c r="J5653" i="1"/>
  <c r="K5653" i="1" s="1"/>
  <c r="J5845" i="1"/>
  <c r="K5845" i="1" s="1"/>
  <c r="J6037" i="1"/>
  <c r="K6037" i="1" s="1"/>
  <c r="J6357" i="1"/>
  <c r="K6357" i="1" s="1"/>
  <c r="J6549" i="1"/>
  <c r="K6549" i="1" s="1"/>
  <c r="J6869" i="1"/>
  <c r="K6869" i="1" s="1"/>
</calcChain>
</file>

<file path=xl/sharedStrings.xml><?xml version="1.0" encoding="utf-8"?>
<sst xmlns="http://schemas.openxmlformats.org/spreadsheetml/2006/main" count="30029" uniqueCount="10027">
  <si>
    <t>MOVIMIENTOS</t>
  </si>
  <si>
    <t>FECHA</t>
  </si>
  <si>
    <t>VENDEDOR</t>
  </si>
  <si>
    <t>CANTIDAD</t>
  </si>
  <si>
    <t>PRECIO UNITARIO</t>
  </si>
  <si>
    <t>VENTAL TOTAL</t>
  </si>
  <si>
    <t>DESCUENTO</t>
  </si>
  <si>
    <t>SUBTOTAL</t>
  </si>
  <si>
    <t>IGV</t>
  </si>
  <si>
    <t>TOTAL</t>
  </si>
  <si>
    <t>PRODUCTO FINANCIERO</t>
  </si>
  <si>
    <t>MOV-FEC-1</t>
  </si>
  <si>
    <t>MOV-FEC-2</t>
  </si>
  <si>
    <t>MOV-FEC-3</t>
  </si>
  <si>
    <t>MOV-FEC-4</t>
  </si>
  <si>
    <t>MOV-FEC-5</t>
  </si>
  <si>
    <t>MOV-FEC-6</t>
  </si>
  <si>
    <t>MOV-FEC-7</t>
  </si>
  <si>
    <t>MOV-FEC-8</t>
  </si>
  <si>
    <t>MOV-FEC-9</t>
  </si>
  <si>
    <t>MOV-FEC-10</t>
  </si>
  <si>
    <t>MOV-FEC-11</t>
  </si>
  <si>
    <t>MOV-FEC-12</t>
  </si>
  <si>
    <t>MOV-FEC-13</t>
  </si>
  <si>
    <t>MOV-FEC-14</t>
  </si>
  <si>
    <t>MOV-FEC-15</t>
  </si>
  <si>
    <t>MOV-FEC-16</t>
  </si>
  <si>
    <t>MOV-FEC-17</t>
  </si>
  <si>
    <t>MOV-FEC-18</t>
  </si>
  <si>
    <t>MOV-FEC-19</t>
  </si>
  <si>
    <t>MOV-FEC-20</t>
  </si>
  <si>
    <t>MOV-FEC-21</t>
  </si>
  <si>
    <t>MOV-FEC-22</t>
  </si>
  <si>
    <t>MOV-FEC-23</t>
  </si>
  <si>
    <t>MOV-FEC-24</t>
  </si>
  <si>
    <t>MOV-FEC-25</t>
  </si>
  <si>
    <t>MOV-FEC-26</t>
  </si>
  <si>
    <t>MOV-FEC-27</t>
  </si>
  <si>
    <t>MOV-FEC-28</t>
  </si>
  <si>
    <t>MOV-FEC-29</t>
  </si>
  <si>
    <t>MOV-FEC-30</t>
  </si>
  <si>
    <t>MOV-FEC-31</t>
  </si>
  <si>
    <t>MOV-FEC-32</t>
  </si>
  <si>
    <t>MOV-FEC-33</t>
  </si>
  <si>
    <t>MOV-FEC-34</t>
  </si>
  <si>
    <t>MOV-FEC-35</t>
  </si>
  <si>
    <t>MOV-FEC-36</t>
  </si>
  <si>
    <t>MOV-FEC-37</t>
  </si>
  <si>
    <t>MOV-FEC-38</t>
  </si>
  <si>
    <t>MOV-FEC-39</t>
  </si>
  <si>
    <t>MOV-FEC-40</t>
  </si>
  <si>
    <t>MOV-FEC-41</t>
  </si>
  <si>
    <t>MOV-FEC-42</t>
  </si>
  <si>
    <t>MOV-FEC-43</t>
  </si>
  <si>
    <t>MOV-FEC-44</t>
  </si>
  <si>
    <t>MOV-FEC-45</t>
  </si>
  <si>
    <t>MOV-FEC-46</t>
  </si>
  <si>
    <t>MOV-FEC-47</t>
  </si>
  <si>
    <t>MOV-FEC-48</t>
  </si>
  <si>
    <t>MOV-FEC-49</t>
  </si>
  <si>
    <t>MOV-FEC-50</t>
  </si>
  <si>
    <t>MOV-FEC-51</t>
  </si>
  <si>
    <t>MOV-FEC-52</t>
  </si>
  <si>
    <t>MOV-FEC-53</t>
  </si>
  <si>
    <t>MOV-FEC-54</t>
  </si>
  <si>
    <t>MOV-FEC-55</t>
  </si>
  <si>
    <t>MOV-FEC-56</t>
  </si>
  <si>
    <t>MOV-FEC-57</t>
  </si>
  <si>
    <t>MOV-FEC-58</t>
  </si>
  <si>
    <t>MOV-FEC-59</t>
  </si>
  <si>
    <t>MOV-FEC-60</t>
  </si>
  <si>
    <t>MOV-FEC-61</t>
  </si>
  <si>
    <t>MOV-FEC-62</t>
  </si>
  <si>
    <t>MOV-FEC-63</t>
  </si>
  <si>
    <t>MOV-FEC-64</t>
  </si>
  <si>
    <t>MOV-FEC-65</t>
  </si>
  <si>
    <t>MOV-FEC-66</t>
  </si>
  <si>
    <t>MOV-FEC-67</t>
  </si>
  <si>
    <t>MOV-FEC-68</t>
  </si>
  <si>
    <t>MOV-FEC-69</t>
  </si>
  <si>
    <t>MOV-FEC-70</t>
  </si>
  <si>
    <t>MOV-FEC-71</t>
  </si>
  <si>
    <t>MOV-FEC-72</t>
  </si>
  <si>
    <t>MOV-FEC-73</t>
  </si>
  <si>
    <t>MOV-FEC-74</t>
  </si>
  <si>
    <t>MOV-FEC-75</t>
  </si>
  <si>
    <t>MOV-FEC-76</t>
  </si>
  <si>
    <t>MOV-FEC-77</t>
  </si>
  <si>
    <t>MOV-FEC-78</t>
  </si>
  <si>
    <t>MOV-FEC-79</t>
  </si>
  <si>
    <t>MOV-FEC-80</t>
  </si>
  <si>
    <t>MOV-FEC-81</t>
  </si>
  <si>
    <t>MOV-FEC-82</t>
  </si>
  <si>
    <t>MOV-FEC-83</t>
  </si>
  <si>
    <t>MOV-FEC-84</t>
  </si>
  <si>
    <t>MOV-FEC-85</t>
  </si>
  <si>
    <t>MOV-FEC-86</t>
  </si>
  <si>
    <t>MOV-FEC-87</t>
  </si>
  <si>
    <t>MOV-FEC-88</t>
  </si>
  <si>
    <t>MOV-FEC-89</t>
  </si>
  <si>
    <t>MOV-FEC-90</t>
  </si>
  <si>
    <t>MOV-FEC-91</t>
  </si>
  <si>
    <t>MOV-FEC-92</t>
  </si>
  <si>
    <t>MOV-FEC-93</t>
  </si>
  <si>
    <t>MOV-FEC-94</t>
  </si>
  <si>
    <t>MOV-FEC-95</t>
  </si>
  <si>
    <t>MOV-FEC-96</t>
  </si>
  <si>
    <t>MOV-FEC-97</t>
  </si>
  <si>
    <t>MOV-FEC-98</t>
  </si>
  <si>
    <t>MOV-FEC-99</t>
  </si>
  <si>
    <t>MOV-FEC-100</t>
  </si>
  <si>
    <t>MOV-FEC-101</t>
  </si>
  <si>
    <t>MOV-FEC-102</t>
  </si>
  <si>
    <t>MOV-FEC-103</t>
  </si>
  <si>
    <t>MOV-FEC-104</t>
  </si>
  <si>
    <t>MOV-FEC-105</t>
  </si>
  <si>
    <t>MOV-FEC-106</t>
  </si>
  <si>
    <t>MOV-FEC-107</t>
  </si>
  <si>
    <t>MOV-FEC-108</t>
  </si>
  <si>
    <t>MOV-FEC-109</t>
  </si>
  <si>
    <t>MOV-FEC-110</t>
  </si>
  <si>
    <t>MOV-FEC-111</t>
  </si>
  <si>
    <t>MOV-FEC-112</t>
  </si>
  <si>
    <t>MOV-FEC-113</t>
  </si>
  <si>
    <t>MOV-FEC-114</t>
  </si>
  <si>
    <t>MOV-FEC-115</t>
  </si>
  <si>
    <t>MOV-FEC-116</t>
  </si>
  <si>
    <t>MOV-FEC-117</t>
  </si>
  <si>
    <t>MOV-FEC-118</t>
  </si>
  <si>
    <t>MOV-FEC-119</t>
  </si>
  <si>
    <t>MOV-FEC-120</t>
  </si>
  <si>
    <t>MOV-FEC-121</t>
  </si>
  <si>
    <t>MOV-FEC-122</t>
  </si>
  <si>
    <t>MOV-FEC-123</t>
  </si>
  <si>
    <t>MOV-FEC-124</t>
  </si>
  <si>
    <t>MOV-FEC-125</t>
  </si>
  <si>
    <t>MOV-FEC-126</t>
  </si>
  <si>
    <t>MOV-FEC-127</t>
  </si>
  <si>
    <t>MOV-FEC-128</t>
  </si>
  <si>
    <t>MOV-FEC-129</t>
  </si>
  <si>
    <t>MOV-FEC-130</t>
  </si>
  <si>
    <t>MOV-FEC-131</t>
  </si>
  <si>
    <t>MOV-FEC-132</t>
  </si>
  <si>
    <t>MOV-FEC-133</t>
  </si>
  <si>
    <t>MOV-FEC-134</t>
  </si>
  <si>
    <t>MOV-FEC-135</t>
  </si>
  <si>
    <t>MOV-FEC-136</t>
  </si>
  <si>
    <t>MOV-FEC-137</t>
  </si>
  <si>
    <t>MOV-FEC-138</t>
  </si>
  <si>
    <t>MOV-FEC-139</t>
  </si>
  <si>
    <t>MOV-FEC-140</t>
  </si>
  <si>
    <t>MOV-FEC-141</t>
  </si>
  <si>
    <t>MOV-FEC-142</t>
  </si>
  <si>
    <t>MOV-FEC-143</t>
  </si>
  <si>
    <t>MOV-FEC-144</t>
  </si>
  <si>
    <t>MOV-FEC-145</t>
  </si>
  <si>
    <t>MOV-FEC-146</t>
  </si>
  <si>
    <t>MOV-FEC-147</t>
  </si>
  <si>
    <t>MOV-FEC-148</t>
  </si>
  <si>
    <t>MOV-FEC-149</t>
  </si>
  <si>
    <t>MOV-FEC-150</t>
  </si>
  <si>
    <t>MOV-FEC-151</t>
  </si>
  <si>
    <t>MOV-FEC-152</t>
  </si>
  <si>
    <t>MOV-FEC-153</t>
  </si>
  <si>
    <t>MOV-FEC-154</t>
  </si>
  <si>
    <t>MOV-FEC-155</t>
  </si>
  <si>
    <t>MOV-FEC-156</t>
  </si>
  <si>
    <t>MOV-FEC-157</t>
  </si>
  <si>
    <t>MOV-FEC-158</t>
  </si>
  <si>
    <t>MOV-FEC-159</t>
  </si>
  <si>
    <t>MOV-FEC-160</t>
  </si>
  <si>
    <t>MOV-FEC-161</t>
  </si>
  <si>
    <t>MOV-FEC-162</t>
  </si>
  <si>
    <t>MOV-FEC-163</t>
  </si>
  <si>
    <t>MOV-FEC-164</t>
  </si>
  <si>
    <t>MOV-FEC-165</t>
  </si>
  <si>
    <t>MOV-FEC-166</t>
  </si>
  <si>
    <t>MOV-FEC-167</t>
  </si>
  <si>
    <t>MOV-FEC-168</t>
  </si>
  <si>
    <t>MOV-FEC-169</t>
  </si>
  <si>
    <t>MOV-FEC-170</t>
  </si>
  <si>
    <t>MOV-FEC-171</t>
  </si>
  <si>
    <t>MOV-FEC-172</t>
  </si>
  <si>
    <t>MOV-FEC-173</t>
  </si>
  <si>
    <t>MOV-FEC-174</t>
  </si>
  <si>
    <t>MOV-FEC-175</t>
  </si>
  <si>
    <t>MOV-FEC-176</t>
  </si>
  <si>
    <t>MOV-FEC-177</t>
  </si>
  <si>
    <t>MOV-FEC-178</t>
  </si>
  <si>
    <t>MOV-FEC-179</t>
  </si>
  <si>
    <t>MOV-FEC-180</t>
  </si>
  <si>
    <t>MOV-FEC-181</t>
  </si>
  <si>
    <t>MOV-FEC-182</t>
  </si>
  <si>
    <t>MOV-FEC-183</t>
  </si>
  <si>
    <t>MOV-FEC-184</t>
  </si>
  <si>
    <t>MOV-FEC-185</t>
  </si>
  <si>
    <t>MOV-FEC-186</t>
  </si>
  <si>
    <t>MOV-FEC-187</t>
  </si>
  <si>
    <t>MOV-FEC-188</t>
  </si>
  <si>
    <t>MOV-FEC-189</t>
  </si>
  <si>
    <t>MOV-FEC-190</t>
  </si>
  <si>
    <t>MOV-FEC-191</t>
  </si>
  <si>
    <t>MOV-FEC-192</t>
  </si>
  <si>
    <t>MOV-FEC-193</t>
  </si>
  <si>
    <t>MOV-FEC-194</t>
  </si>
  <si>
    <t>MOV-FEC-195</t>
  </si>
  <si>
    <t>MOV-FEC-196</t>
  </si>
  <si>
    <t>MOV-FEC-197</t>
  </si>
  <si>
    <t>MOV-FEC-198</t>
  </si>
  <si>
    <t>MOV-FEC-199</t>
  </si>
  <si>
    <t>MOV-FEC-200</t>
  </si>
  <si>
    <t>MOV-FEC-201</t>
  </si>
  <si>
    <t>MOV-FEC-202</t>
  </si>
  <si>
    <t>MOV-FEC-203</t>
  </si>
  <si>
    <t>MOV-FEC-204</t>
  </si>
  <si>
    <t>MOV-FEC-205</t>
  </si>
  <si>
    <t>MOV-FEC-206</t>
  </si>
  <si>
    <t>MOV-FEC-207</t>
  </si>
  <si>
    <t>MOV-FEC-208</t>
  </si>
  <si>
    <t>MOV-FEC-209</t>
  </si>
  <si>
    <t>MOV-FEC-210</t>
  </si>
  <si>
    <t>MOV-FEC-211</t>
  </si>
  <si>
    <t>MOV-FEC-212</t>
  </si>
  <si>
    <t>MOV-FEC-213</t>
  </si>
  <si>
    <t>MOV-FEC-214</t>
  </si>
  <si>
    <t>MOV-FEC-215</t>
  </si>
  <si>
    <t>MOV-FEC-216</t>
  </si>
  <si>
    <t>MOV-FEC-217</t>
  </si>
  <si>
    <t>MOV-FEC-218</t>
  </si>
  <si>
    <t>MOV-FEC-219</t>
  </si>
  <si>
    <t>MOV-FEC-220</t>
  </si>
  <si>
    <t>MOV-FEC-221</t>
  </si>
  <si>
    <t>MOV-FEC-222</t>
  </si>
  <si>
    <t>MOV-FEC-223</t>
  </si>
  <si>
    <t>MOV-FEC-224</t>
  </si>
  <si>
    <t>MOV-FEC-225</t>
  </si>
  <si>
    <t>MOV-FEC-226</t>
  </si>
  <si>
    <t>MOV-FEC-227</t>
  </si>
  <si>
    <t>MOV-FEC-228</t>
  </si>
  <si>
    <t>MOV-FEC-229</t>
  </si>
  <si>
    <t>MOV-FEC-230</t>
  </si>
  <si>
    <t>MOV-FEC-231</t>
  </si>
  <si>
    <t>MOV-FEC-232</t>
  </si>
  <si>
    <t>MOV-FEC-233</t>
  </si>
  <si>
    <t>MOV-FEC-234</t>
  </si>
  <si>
    <t>MOV-FEC-235</t>
  </si>
  <si>
    <t>MOV-FEC-236</t>
  </si>
  <si>
    <t>MOV-FEC-237</t>
  </si>
  <si>
    <t>MOV-FEC-238</t>
  </si>
  <si>
    <t>MOV-FEC-239</t>
  </si>
  <si>
    <t>MOV-FEC-240</t>
  </si>
  <si>
    <t>MOV-FEC-241</t>
  </si>
  <si>
    <t>MOV-FEC-242</t>
  </si>
  <si>
    <t>MOV-FEC-243</t>
  </si>
  <si>
    <t>MOV-FEC-244</t>
  </si>
  <si>
    <t>MOV-FEC-245</t>
  </si>
  <si>
    <t>MOV-FEC-246</t>
  </si>
  <si>
    <t>MOV-FEC-247</t>
  </si>
  <si>
    <t>MOV-FEC-248</t>
  </si>
  <si>
    <t>MOV-FEC-249</t>
  </si>
  <si>
    <t>MOV-FEC-250</t>
  </si>
  <si>
    <t>MOV-FEC-251</t>
  </si>
  <si>
    <t>MOV-FEC-252</t>
  </si>
  <si>
    <t>MOV-FEC-253</t>
  </si>
  <si>
    <t>MOV-FEC-254</t>
  </si>
  <si>
    <t>MOV-FEC-255</t>
  </si>
  <si>
    <t>MOV-FEC-256</t>
  </si>
  <si>
    <t>MOV-FEC-257</t>
  </si>
  <si>
    <t>MOV-FEC-258</t>
  </si>
  <si>
    <t>MOV-FEC-259</t>
  </si>
  <si>
    <t>MOV-FEC-260</t>
  </si>
  <si>
    <t>MOV-FEC-261</t>
  </si>
  <si>
    <t>MOV-FEC-262</t>
  </si>
  <si>
    <t>MOV-FEC-263</t>
  </si>
  <si>
    <t>MOV-FEC-264</t>
  </si>
  <si>
    <t>MOV-FEC-265</t>
  </si>
  <si>
    <t>MOV-FEC-266</t>
  </si>
  <si>
    <t>MOV-FEC-267</t>
  </si>
  <si>
    <t>MOV-FEC-268</t>
  </si>
  <si>
    <t>MOV-FEC-269</t>
  </si>
  <si>
    <t>MOV-FEC-270</t>
  </si>
  <si>
    <t>MOV-FEC-271</t>
  </si>
  <si>
    <t>MOV-FEC-272</t>
  </si>
  <si>
    <t>MOV-FEC-273</t>
  </si>
  <si>
    <t>MOV-FEC-274</t>
  </si>
  <si>
    <t>MOV-FEC-275</t>
  </si>
  <si>
    <t>MOV-FEC-276</t>
  </si>
  <si>
    <t>MOV-FEC-277</t>
  </si>
  <si>
    <t>MOV-FEC-278</t>
  </si>
  <si>
    <t>MOV-FEC-279</t>
  </si>
  <si>
    <t>MOV-FEC-280</t>
  </si>
  <si>
    <t>MOV-FEC-281</t>
  </si>
  <si>
    <t>MOV-FEC-282</t>
  </si>
  <si>
    <t>MOV-FEC-283</t>
  </si>
  <si>
    <t>MOV-FEC-284</t>
  </si>
  <si>
    <t>MOV-FEC-285</t>
  </si>
  <si>
    <t>MOV-FEC-286</t>
  </si>
  <si>
    <t>MOV-FEC-287</t>
  </si>
  <si>
    <t>MOV-FEC-288</t>
  </si>
  <si>
    <t>MOV-FEC-289</t>
  </si>
  <si>
    <t>MOV-FEC-290</t>
  </si>
  <si>
    <t>MOV-FEC-291</t>
  </si>
  <si>
    <t>MOV-FEC-292</t>
  </si>
  <si>
    <t>MOV-FEC-293</t>
  </si>
  <si>
    <t>MOV-FEC-294</t>
  </si>
  <si>
    <t>MOV-FEC-295</t>
  </si>
  <si>
    <t>MOV-FEC-296</t>
  </si>
  <si>
    <t>MOV-FEC-297</t>
  </si>
  <si>
    <t>MOV-FEC-298</t>
  </si>
  <si>
    <t>MOV-FEC-299</t>
  </si>
  <si>
    <t>MOV-FEC-300</t>
  </si>
  <si>
    <t>MOV-FEC-301</t>
  </si>
  <si>
    <t>MOV-FEC-302</t>
  </si>
  <si>
    <t>MOV-FEC-303</t>
  </si>
  <si>
    <t>MOV-FEC-304</t>
  </si>
  <si>
    <t>MOV-FEC-305</t>
  </si>
  <si>
    <t>MOV-FEC-306</t>
  </si>
  <si>
    <t>MOV-FEC-307</t>
  </si>
  <si>
    <t>MOV-FEC-308</t>
  </si>
  <si>
    <t>MOV-FEC-309</t>
  </si>
  <si>
    <t>MOV-FEC-310</t>
  </si>
  <si>
    <t>MOV-FEC-311</t>
  </si>
  <si>
    <t>MOV-FEC-312</t>
  </si>
  <si>
    <t>MOV-FEC-313</t>
  </si>
  <si>
    <t>MOV-FEC-314</t>
  </si>
  <si>
    <t>MOV-FEC-315</t>
  </si>
  <si>
    <t>MOV-FEC-316</t>
  </si>
  <si>
    <t>MOV-FEC-317</t>
  </si>
  <si>
    <t>MOV-FEC-318</t>
  </si>
  <si>
    <t>MOV-FEC-319</t>
  </si>
  <si>
    <t>MOV-FEC-320</t>
  </si>
  <si>
    <t>MOV-FEC-321</t>
  </si>
  <si>
    <t>MOV-FEC-322</t>
  </si>
  <si>
    <t>MOV-FEC-323</t>
  </si>
  <si>
    <t>MOV-FEC-324</t>
  </si>
  <si>
    <t>MOV-FEC-325</t>
  </si>
  <si>
    <t>MOV-FEC-326</t>
  </si>
  <si>
    <t>MOV-FEC-327</t>
  </si>
  <si>
    <t>MOV-FEC-328</t>
  </si>
  <si>
    <t>MOV-FEC-329</t>
  </si>
  <si>
    <t>MOV-FEC-330</t>
  </si>
  <si>
    <t>MOV-FEC-331</t>
  </si>
  <si>
    <t>MOV-FEC-332</t>
  </si>
  <si>
    <t>MOV-FEC-333</t>
  </si>
  <si>
    <t>MOV-FEC-334</t>
  </si>
  <si>
    <t>MOV-FEC-335</t>
  </si>
  <si>
    <t>MOV-FEC-336</t>
  </si>
  <si>
    <t>MOV-FEC-337</t>
  </si>
  <si>
    <t>MOV-FEC-338</t>
  </si>
  <si>
    <t>MOV-FEC-339</t>
  </si>
  <si>
    <t>MOV-FEC-340</t>
  </si>
  <si>
    <t>MOV-FEC-341</t>
  </si>
  <si>
    <t>MOV-FEC-342</t>
  </si>
  <si>
    <t>MOV-FEC-343</t>
  </si>
  <si>
    <t>MOV-FEC-344</t>
  </si>
  <si>
    <t>MOV-FEC-345</t>
  </si>
  <si>
    <t>MOV-FEC-346</t>
  </si>
  <si>
    <t>MOV-FEC-347</t>
  </si>
  <si>
    <t>MOV-FEC-348</t>
  </si>
  <si>
    <t>MOV-FEC-349</t>
  </si>
  <si>
    <t>MOV-FEC-350</t>
  </si>
  <si>
    <t>MOV-FEC-351</t>
  </si>
  <si>
    <t>MOV-FEC-352</t>
  </si>
  <si>
    <t>MOV-FEC-353</t>
  </si>
  <si>
    <t>MOV-FEC-354</t>
  </si>
  <si>
    <t>MOV-FEC-355</t>
  </si>
  <si>
    <t>MOV-FEC-356</t>
  </si>
  <si>
    <t>MOV-FEC-357</t>
  </si>
  <si>
    <t>MOV-FEC-358</t>
  </si>
  <si>
    <t>MOV-FEC-359</t>
  </si>
  <si>
    <t>MOV-FEC-360</t>
  </si>
  <si>
    <t>MOV-FEC-361</t>
  </si>
  <si>
    <t>MOV-FEC-362</t>
  </si>
  <si>
    <t>MOV-FEC-363</t>
  </si>
  <si>
    <t>MOV-FEC-364</t>
  </si>
  <si>
    <t>MOV-FEC-365</t>
  </si>
  <si>
    <t>MOV-FEC-366</t>
  </si>
  <si>
    <t>MOV-FEC-367</t>
  </si>
  <si>
    <t>MOV-FEC-368</t>
  </si>
  <si>
    <t>MOV-FEC-369</t>
  </si>
  <si>
    <t>MOV-FEC-370</t>
  </si>
  <si>
    <t>MOV-FEC-371</t>
  </si>
  <si>
    <t>MOV-FEC-372</t>
  </si>
  <si>
    <t>MOV-FEC-373</t>
  </si>
  <si>
    <t>MOV-FEC-374</t>
  </si>
  <si>
    <t>MOV-FEC-375</t>
  </si>
  <si>
    <t>MOV-FEC-376</t>
  </si>
  <si>
    <t>MOV-FEC-377</t>
  </si>
  <si>
    <t>MOV-FEC-378</t>
  </si>
  <si>
    <t>MOV-FEC-379</t>
  </si>
  <si>
    <t>MOV-FEC-380</t>
  </si>
  <si>
    <t>MOV-FEC-381</t>
  </si>
  <si>
    <t>MOV-FEC-382</t>
  </si>
  <si>
    <t>MOV-FEC-383</t>
  </si>
  <si>
    <t>MOV-FEC-384</t>
  </si>
  <si>
    <t>MOV-FEC-385</t>
  </si>
  <si>
    <t>MOV-FEC-386</t>
  </si>
  <si>
    <t>MOV-FEC-387</t>
  </si>
  <si>
    <t>MOV-FEC-388</t>
  </si>
  <si>
    <t>MOV-FEC-389</t>
  </si>
  <si>
    <t>MOV-FEC-390</t>
  </si>
  <si>
    <t>MOV-FEC-391</t>
  </si>
  <si>
    <t>MOV-FEC-392</t>
  </si>
  <si>
    <t>MOV-FEC-393</t>
  </si>
  <si>
    <t>MOV-FEC-394</t>
  </si>
  <si>
    <t>MOV-FEC-395</t>
  </si>
  <si>
    <t>MOV-FEC-396</t>
  </si>
  <si>
    <t>MOV-FEC-397</t>
  </si>
  <si>
    <t>MOV-FEC-398</t>
  </si>
  <si>
    <t>MOV-FEC-399</t>
  </si>
  <si>
    <t>MOV-FEC-400</t>
  </si>
  <si>
    <t>MOV-FEC-401</t>
  </si>
  <si>
    <t>MOV-FEC-402</t>
  </si>
  <si>
    <t>MOV-FEC-403</t>
  </si>
  <si>
    <t>MOV-FEC-404</t>
  </si>
  <si>
    <t>MOV-FEC-405</t>
  </si>
  <si>
    <t>MOV-FEC-406</t>
  </si>
  <si>
    <t>MOV-FEC-407</t>
  </si>
  <si>
    <t>MOV-FEC-408</t>
  </si>
  <si>
    <t>MOV-FEC-409</t>
  </si>
  <si>
    <t>MOV-FEC-410</t>
  </si>
  <si>
    <t>MOV-FEC-411</t>
  </si>
  <si>
    <t>MOV-FEC-412</t>
  </si>
  <si>
    <t>MOV-FEC-413</t>
  </si>
  <si>
    <t>MOV-FEC-414</t>
  </si>
  <si>
    <t>MOV-FEC-415</t>
  </si>
  <si>
    <t>MOV-FEC-416</t>
  </si>
  <si>
    <t>MOV-FEC-417</t>
  </si>
  <si>
    <t>MOV-FEC-418</t>
  </si>
  <si>
    <t>MOV-FEC-419</t>
  </si>
  <si>
    <t>MOV-FEC-420</t>
  </si>
  <si>
    <t>MOV-FEC-421</t>
  </si>
  <si>
    <t>MOV-FEC-422</t>
  </si>
  <si>
    <t>MOV-FEC-423</t>
  </si>
  <si>
    <t>MOV-FEC-424</t>
  </si>
  <si>
    <t>MOV-FEC-425</t>
  </si>
  <si>
    <t>MOV-FEC-426</t>
  </si>
  <si>
    <t>MOV-FEC-427</t>
  </si>
  <si>
    <t>MOV-FEC-428</t>
  </si>
  <si>
    <t>MOV-FEC-429</t>
  </si>
  <si>
    <t>MOV-FEC-430</t>
  </si>
  <si>
    <t>MOV-FEC-431</t>
  </si>
  <si>
    <t>MOV-FEC-432</t>
  </si>
  <si>
    <t>MOV-FEC-433</t>
  </si>
  <si>
    <t>MOV-FEC-434</t>
  </si>
  <si>
    <t>MOV-FEC-435</t>
  </si>
  <si>
    <t>MOV-FEC-436</t>
  </si>
  <si>
    <t>MOV-FEC-437</t>
  </si>
  <si>
    <t>MOV-FEC-438</t>
  </si>
  <si>
    <t>MOV-FEC-439</t>
  </si>
  <si>
    <t>MOV-FEC-440</t>
  </si>
  <si>
    <t>MOV-FEC-441</t>
  </si>
  <si>
    <t>MOV-FEC-442</t>
  </si>
  <si>
    <t>MOV-FEC-443</t>
  </si>
  <si>
    <t>MOV-FEC-444</t>
  </si>
  <si>
    <t>MOV-FEC-445</t>
  </si>
  <si>
    <t>MOV-FEC-446</t>
  </si>
  <si>
    <t>MOV-FEC-447</t>
  </si>
  <si>
    <t>MOV-FEC-448</t>
  </si>
  <si>
    <t>MOV-FEC-449</t>
  </si>
  <si>
    <t>MOV-FEC-450</t>
  </si>
  <si>
    <t>MOV-FEC-451</t>
  </si>
  <si>
    <t>MOV-FEC-452</t>
  </si>
  <si>
    <t>MOV-FEC-453</t>
  </si>
  <si>
    <t>MOV-FEC-454</t>
  </si>
  <si>
    <t>MOV-FEC-455</t>
  </si>
  <si>
    <t>MOV-FEC-456</t>
  </si>
  <si>
    <t>MOV-FEC-457</t>
  </si>
  <si>
    <t>MOV-FEC-458</t>
  </si>
  <si>
    <t>MOV-FEC-459</t>
  </si>
  <si>
    <t>MOV-FEC-460</t>
  </si>
  <si>
    <t>MOV-FEC-461</t>
  </si>
  <si>
    <t>MOV-FEC-462</t>
  </si>
  <si>
    <t>MOV-FEC-463</t>
  </si>
  <si>
    <t>MOV-FEC-464</t>
  </si>
  <si>
    <t>MOV-FEC-465</t>
  </si>
  <si>
    <t>MOV-FEC-466</t>
  </si>
  <si>
    <t>MOV-FEC-467</t>
  </si>
  <si>
    <t>MOV-FEC-468</t>
  </si>
  <si>
    <t>MOV-FEC-469</t>
  </si>
  <si>
    <t>MOV-FEC-470</t>
  </si>
  <si>
    <t>MOV-FEC-471</t>
  </si>
  <si>
    <t>MOV-FEC-472</t>
  </si>
  <si>
    <t>MOV-FEC-473</t>
  </si>
  <si>
    <t>MOV-FEC-474</t>
  </si>
  <si>
    <t>MOV-FEC-475</t>
  </si>
  <si>
    <t>MOV-FEC-476</t>
  </si>
  <si>
    <t>MOV-FEC-477</t>
  </si>
  <si>
    <t>MOV-FEC-478</t>
  </si>
  <si>
    <t>MOV-FEC-479</t>
  </si>
  <si>
    <t>MOV-FEC-480</t>
  </si>
  <si>
    <t>MOV-FEC-481</t>
  </si>
  <si>
    <t>MOV-FEC-482</t>
  </si>
  <si>
    <t>MOV-FEC-483</t>
  </si>
  <si>
    <t>MOV-FEC-484</t>
  </si>
  <si>
    <t>MOV-FEC-485</t>
  </si>
  <si>
    <t>MOV-FEC-486</t>
  </si>
  <si>
    <t>MOV-FEC-487</t>
  </si>
  <si>
    <t>MOV-FEC-488</t>
  </si>
  <si>
    <t>MOV-FEC-489</t>
  </si>
  <si>
    <t>MOV-FEC-490</t>
  </si>
  <si>
    <t>MOV-FEC-491</t>
  </si>
  <si>
    <t>MOV-FEC-492</t>
  </si>
  <si>
    <t>MOV-FEC-493</t>
  </si>
  <si>
    <t>MOV-FEC-494</t>
  </si>
  <si>
    <t>MOV-FEC-495</t>
  </si>
  <si>
    <t>MOV-FEC-496</t>
  </si>
  <si>
    <t>MOV-FEC-497</t>
  </si>
  <si>
    <t>MOV-FEC-498</t>
  </si>
  <si>
    <t>MOV-FEC-499</t>
  </si>
  <si>
    <t>MOV-FEC-500</t>
  </si>
  <si>
    <t>MOV-FEC-501</t>
  </si>
  <si>
    <t>MOV-FEC-502</t>
  </si>
  <si>
    <t>MOV-FEC-503</t>
  </si>
  <si>
    <t>MOV-FEC-504</t>
  </si>
  <si>
    <t>MOV-FEC-505</t>
  </si>
  <si>
    <t>MOV-FEC-506</t>
  </si>
  <si>
    <t>MOV-FEC-507</t>
  </si>
  <si>
    <t>MOV-FEC-508</t>
  </si>
  <si>
    <t>MOV-FEC-509</t>
  </si>
  <si>
    <t>MOV-FEC-510</t>
  </si>
  <si>
    <t>MOV-FEC-511</t>
  </si>
  <si>
    <t>MOV-FEC-512</t>
  </si>
  <si>
    <t>MOV-FEC-513</t>
  </si>
  <si>
    <t>MOV-FEC-514</t>
  </si>
  <si>
    <t>MOV-FEC-515</t>
  </si>
  <si>
    <t>MOV-FEC-516</t>
  </si>
  <si>
    <t>MOV-FEC-517</t>
  </si>
  <si>
    <t>MOV-FEC-518</t>
  </si>
  <si>
    <t>MOV-FEC-519</t>
  </si>
  <si>
    <t>MOV-FEC-520</t>
  </si>
  <si>
    <t>MOV-FEC-521</t>
  </si>
  <si>
    <t>MOV-FEC-522</t>
  </si>
  <si>
    <t>MOV-FEC-523</t>
  </si>
  <si>
    <t>MOV-FEC-524</t>
  </si>
  <si>
    <t>MOV-FEC-525</t>
  </si>
  <si>
    <t>MOV-FEC-526</t>
  </si>
  <si>
    <t>MOV-FEC-527</t>
  </si>
  <si>
    <t>MOV-FEC-528</t>
  </si>
  <si>
    <t>MOV-FEC-529</t>
  </si>
  <si>
    <t>MOV-FEC-530</t>
  </si>
  <si>
    <t>MOV-FEC-531</t>
  </si>
  <si>
    <t>MOV-FEC-532</t>
  </si>
  <si>
    <t>MOV-FEC-533</t>
  </si>
  <si>
    <t>MOV-FEC-534</t>
  </si>
  <si>
    <t>MOV-FEC-535</t>
  </si>
  <si>
    <t>MOV-FEC-536</t>
  </si>
  <si>
    <t>MOV-FEC-537</t>
  </si>
  <si>
    <t>MOV-FEC-538</t>
  </si>
  <si>
    <t>MOV-FEC-539</t>
  </si>
  <si>
    <t>MOV-FEC-540</t>
  </si>
  <si>
    <t>MOV-FEC-541</t>
  </si>
  <si>
    <t>MOV-FEC-542</t>
  </si>
  <si>
    <t>MOV-FEC-543</t>
  </si>
  <si>
    <t>MOV-FEC-544</t>
  </si>
  <si>
    <t>MOV-FEC-545</t>
  </si>
  <si>
    <t>MOV-FEC-546</t>
  </si>
  <si>
    <t>MOV-FEC-547</t>
  </si>
  <si>
    <t>MOV-FEC-548</t>
  </si>
  <si>
    <t>MOV-FEC-549</t>
  </si>
  <si>
    <t>MOV-FEC-550</t>
  </si>
  <si>
    <t>MOV-FEC-551</t>
  </si>
  <si>
    <t>MOV-FEC-552</t>
  </si>
  <si>
    <t>MOV-FEC-553</t>
  </si>
  <si>
    <t>MOV-FEC-554</t>
  </si>
  <si>
    <t>MOV-FEC-555</t>
  </si>
  <si>
    <t>MOV-FEC-556</t>
  </si>
  <si>
    <t>MOV-FEC-557</t>
  </si>
  <si>
    <t>MOV-FEC-558</t>
  </si>
  <si>
    <t>MOV-FEC-559</t>
  </si>
  <si>
    <t>MOV-FEC-560</t>
  </si>
  <si>
    <t>MOV-FEC-561</t>
  </si>
  <si>
    <t>MOV-FEC-562</t>
  </si>
  <si>
    <t>MOV-FEC-563</t>
  </si>
  <si>
    <t>MOV-FEC-564</t>
  </si>
  <si>
    <t>MOV-FEC-565</t>
  </si>
  <si>
    <t>MOV-FEC-566</t>
  </si>
  <si>
    <t>MOV-FEC-567</t>
  </si>
  <si>
    <t>MOV-FEC-568</t>
  </si>
  <si>
    <t>MOV-FEC-569</t>
  </si>
  <si>
    <t>MOV-FEC-570</t>
  </si>
  <si>
    <t>MOV-FEC-571</t>
  </si>
  <si>
    <t>MOV-FEC-572</t>
  </si>
  <si>
    <t>MOV-FEC-573</t>
  </si>
  <si>
    <t>MOV-FEC-574</t>
  </si>
  <si>
    <t>MOV-FEC-575</t>
  </si>
  <si>
    <t>MOV-FEC-576</t>
  </si>
  <si>
    <t>MOV-FEC-577</t>
  </si>
  <si>
    <t>MOV-FEC-578</t>
  </si>
  <si>
    <t>MOV-FEC-579</t>
  </si>
  <si>
    <t>MOV-FEC-580</t>
  </si>
  <si>
    <t>MOV-FEC-581</t>
  </si>
  <si>
    <t>MOV-FEC-582</t>
  </si>
  <si>
    <t>MOV-FEC-583</t>
  </si>
  <si>
    <t>MOV-FEC-584</t>
  </si>
  <si>
    <t>MOV-FEC-585</t>
  </si>
  <si>
    <t>MOV-FEC-586</t>
  </si>
  <si>
    <t>MOV-FEC-587</t>
  </si>
  <si>
    <t>MOV-FEC-588</t>
  </si>
  <si>
    <t>MOV-FEC-589</t>
  </si>
  <si>
    <t>MOV-FEC-590</t>
  </si>
  <si>
    <t>MOV-FEC-591</t>
  </si>
  <si>
    <t>MOV-FEC-592</t>
  </si>
  <si>
    <t>MOV-FEC-593</t>
  </si>
  <si>
    <t>MOV-FEC-594</t>
  </si>
  <si>
    <t>MOV-FEC-595</t>
  </si>
  <si>
    <t>MOV-FEC-596</t>
  </si>
  <si>
    <t>MOV-FEC-597</t>
  </si>
  <si>
    <t>MOV-FEC-598</t>
  </si>
  <si>
    <t>MOV-FEC-599</t>
  </si>
  <si>
    <t>MOV-FEC-600</t>
  </si>
  <si>
    <t>MOV-FEC-601</t>
  </si>
  <si>
    <t>MOV-FEC-602</t>
  </si>
  <si>
    <t>MOV-FEC-603</t>
  </si>
  <si>
    <t>MOV-FEC-604</t>
  </si>
  <si>
    <t>MOV-FEC-605</t>
  </si>
  <si>
    <t>MOV-FEC-606</t>
  </si>
  <si>
    <t>MOV-FEC-607</t>
  </si>
  <si>
    <t>MOV-FEC-608</t>
  </si>
  <si>
    <t>MOV-FEC-609</t>
  </si>
  <si>
    <t>MOV-FEC-610</t>
  </si>
  <si>
    <t>MOV-FEC-611</t>
  </si>
  <si>
    <t>MOV-FEC-612</t>
  </si>
  <si>
    <t>MOV-FEC-613</t>
  </si>
  <si>
    <t>MOV-FEC-614</t>
  </si>
  <si>
    <t>MOV-FEC-615</t>
  </si>
  <si>
    <t>MOV-FEC-616</t>
  </si>
  <si>
    <t>MOV-FEC-617</t>
  </si>
  <si>
    <t>MOV-FEC-618</t>
  </si>
  <si>
    <t>MOV-FEC-619</t>
  </si>
  <si>
    <t>MOV-FEC-620</t>
  </si>
  <si>
    <t>MOV-FEC-621</t>
  </si>
  <si>
    <t>MOV-FEC-622</t>
  </si>
  <si>
    <t>MOV-FEC-623</t>
  </si>
  <si>
    <t>MOV-FEC-624</t>
  </si>
  <si>
    <t>MOV-FEC-625</t>
  </si>
  <si>
    <t>MOV-FEC-626</t>
  </si>
  <si>
    <t>MOV-FEC-627</t>
  </si>
  <si>
    <t>MOV-FEC-628</t>
  </si>
  <si>
    <t>MOV-FEC-629</t>
  </si>
  <si>
    <t>MOV-FEC-630</t>
  </si>
  <si>
    <t>MOV-FEC-631</t>
  </si>
  <si>
    <t>MOV-FEC-632</t>
  </si>
  <si>
    <t>MOV-FEC-633</t>
  </si>
  <si>
    <t>MOV-FEC-634</t>
  </si>
  <si>
    <t>MOV-FEC-635</t>
  </si>
  <si>
    <t>MOV-FEC-636</t>
  </si>
  <si>
    <t>MOV-FEC-637</t>
  </si>
  <si>
    <t>MOV-FEC-638</t>
  </si>
  <si>
    <t>MOV-FEC-639</t>
  </si>
  <si>
    <t>MOV-FEC-640</t>
  </si>
  <si>
    <t>MOV-FEC-641</t>
  </si>
  <si>
    <t>MOV-FEC-642</t>
  </si>
  <si>
    <t>MOV-FEC-643</t>
  </si>
  <si>
    <t>MOV-FEC-644</t>
  </si>
  <si>
    <t>MOV-FEC-645</t>
  </si>
  <si>
    <t>MOV-FEC-646</t>
  </si>
  <si>
    <t>MOV-FEC-647</t>
  </si>
  <si>
    <t>MOV-FEC-648</t>
  </si>
  <si>
    <t>MOV-FEC-649</t>
  </si>
  <si>
    <t>MOV-FEC-650</t>
  </si>
  <si>
    <t>MOV-FEC-651</t>
  </si>
  <si>
    <t>MOV-FEC-652</t>
  </si>
  <si>
    <t>MOV-FEC-653</t>
  </si>
  <si>
    <t>MOV-FEC-654</t>
  </si>
  <si>
    <t>MOV-FEC-655</t>
  </si>
  <si>
    <t>MOV-FEC-656</t>
  </si>
  <si>
    <t>MOV-FEC-657</t>
  </si>
  <si>
    <t>MOV-FEC-658</t>
  </si>
  <si>
    <t>MOV-FEC-659</t>
  </si>
  <si>
    <t>MOV-FEC-660</t>
  </si>
  <si>
    <t>MOV-FEC-661</t>
  </si>
  <si>
    <t>MOV-FEC-662</t>
  </si>
  <si>
    <t>MOV-FEC-663</t>
  </si>
  <si>
    <t>MOV-FEC-664</t>
  </si>
  <si>
    <t>MOV-FEC-665</t>
  </si>
  <si>
    <t>MOV-FEC-666</t>
  </si>
  <si>
    <t>MOV-FEC-667</t>
  </si>
  <si>
    <t>MOV-FEC-668</t>
  </si>
  <si>
    <t>MOV-FEC-669</t>
  </si>
  <si>
    <t>MOV-FEC-670</t>
  </si>
  <si>
    <t>MOV-FEC-671</t>
  </si>
  <si>
    <t>MOV-FEC-672</t>
  </si>
  <si>
    <t>MOV-FEC-673</t>
  </si>
  <si>
    <t>MOV-FEC-674</t>
  </si>
  <si>
    <t>MOV-FEC-675</t>
  </si>
  <si>
    <t>MOV-FEC-676</t>
  </si>
  <si>
    <t>MOV-FEC-677</t>
  </si>
  <si>
    <t>MOV-FEC-678</t>
  </si>
  <si>
    <t>MOV-FEC-679</t>
  </si>
  <si>
    <t>MOV-FEC-680</t>
  </si>
  <si>
    <t>MOV-FEC-681</t>
  </si>
  <si>
    <t>MOV-FEC-682</t>
  </si>
  <si>
    <t>MOV-FEC-683</t>
  </si>
  <si>
    <t>MOV-FEC-684</t>
  </si>
  <si>
    <t>MOV-FEC-685</t>
  </si>
  <si>
    <t>MOV-FEC-686</t>
  </si>
  <si>
    <t>MOV-FEC-687</t>
  </si>
  <si>
    <t>MOV-FEC-688</t>
  </si>
  <si>
    <t>MOV-FEC-689</t>
  </si>
  <si>
    <t>MOV-FEC-690</t>
  </si>
  <si>
    <t>MOV-FEC-691</t>
  </si>
  <si>
    <t>MOV-FEC-692</t>
  </si>
  <si>
    <t>MOV-FEC-693</t>
  </si>
  <si>
    <t>MOV-FEC-694</t>
  </si>
  <si>
    <t>MOV-FEC-695</t>
  </si>
  <si>
    <t>MOV-FEC-696</t>
  </si>
  <si>
    <t>MOV-FEC-697</t>
  </si>
  <si>
    <t>MOV-FEC-698</t>
  </si>
  <si>
    <t>MOV-FEC-699</t>
  </si>
  <si>
    <t>MOV-FEC-700</t>
  </si>
  <si>
    <t>MOV-FEC-701</t>
  </si>
  <si>
    <t>MOV-FEC-702</t>
  </si>
  <si>
    <t>MOV-FEC-703</t>
  </si>
  <si>
    <t>MOV-FEC-704</t>
  </si>
  <si>
    <t>MOV-FEC-705</t>
  </si>
  <si>
    <t>MOV-FEC-706</t>
  </si>
  <si>
    <t>MOV-FEC-707</t>
  </si>
  <si>
    <t>MOV-FEC-708</t>
  </si>
  <si>
    <t>MOV-FEC-709</t>
  </si>
  <si>
    <t>MOV-FEC-710</t>
  </si>
  <si>
    <t>MOV-FEC-711</t>
  </si>
  <si>
    <t>MOV-FEC-712</t>
  </si>
  <si>
    <t>MOV-FEC-713</t>
  </si>
  <si>
    <t>MOV-FEC-714</t>
  </si>
  <si>
    <t>MOV-FEC-715</t>
  </si>
  <si>
    <t>MOV-FEC-716</t>
  </si>
  <si>
    <t>MOV-FEC-717</t>
  </si>
  <si>
    <t>MOV-FEC-718</t>
  </si>
  <si>
    <t>MOV-FEC-719</t>
  </si>
  <si>
    <t>MOV-FEC-720</t>
  </si>
  <si>
    <t>MOV-FEC-721</t>
  </si>
  <si>
    <t>MOV-FEC-722</t>
  </si>
  <si>
    <t>MOV-FEC-723</t>
  </si>
  <si>
    <t>MOV-FEC-724</t>
  </si>
  <si>
    <t>MOV-FEC-725</t>
  </si>
  <si>
    <t>MOV-FEC-726</t>
  </si>
  <si>
    <t>MOV-FEC-727</t>
  </si>
  <si>
    <t>MOV-FEC-728</t>
  </si>
  <si>
    <t>MOV-FEC-729</t>
  </si>
  <si>
    <t>MOV-FEC-730</t>
  </si>
  <si>
    <t>MOV-FEC-731</t>
  </si>
  <si>
    <t>MOV-FEC-732</t>
  </si>
  <si>
    <t>MOV-FEC-733</t>
  </si>
  <si>
    <t>MOV-FEC-734</t>
  </si>
  <si>
    <t>MOV-FEC-735</t>
  </si>
  <si>
    <t>MOV-FEC-736</t>
  </si>
  <si>
    <t>MOV-FEC-737</t>
  </si>
  <si>
    <t>MOV-FEC-738</t>
  </si>
  <si>
    <t>MOV-FEC-739</t>
  </si>
  <si>
    <t>MOV-FEC-740</t>
  </si>
  <si>
    <t>MOV-FEC-741</t>
  </si>
  <si>
    <t>MOV-FEC-742</t>
  </si>
  <si>
    <t>MOV-FEC-743</t>
  </si>
  <si>
    <t>MOV-FEC-744</t>
  </si>
  <si>
    <t>MOV-FEC-745</t>
  </si>
  <si>
    <t>MOV-FEC-746</t>
  </si>
  <si>
    <t>MOV-FEC-747</t>
  </si>
  <si>
    <t>MOV-FEC-748</t>
  </si>
  <si>
    <t>MOV-FEC-749</t>
  </si>
  <si>
    <t>MOV-FEC-750</t>
  </si>
  <si>
    <t>MOV-FEC-751</t>
  </si>
  <si>
    <t>MOV-FEC-752</t>
  </si>
  <si>
    <t>MOV-FEC-753</t>
  </si>
  <si>
    <t>MOV-FEC-754</t>
  </si>
  <si>
    <t>MOV-FEC-755</t>
  </si>
  <si>
    <t>MOV-FEC-756</t>
  </si>
  <si>
    <t>MOV-FEC-757</t>
  </si>
  <si>
    <t>MOV-FEC-758</t>
  </si>
  <si>
    <t>MOV-FEC-759</t>
  </si>
  <si>
    <t>MOV-FEC-760</t>
  </si>
  <si>
    <t>MOV-FEC-761</t>
  </si>
  <si>
    <t>MOV-FEC-762</t>
  </si>
  <si>
    <t>MOV-FEC-763</t>
  </si>
  <si>
    <t>MOV-FEC-764</t>
  </si>
  <si>
    <t>MOV-FEC-765</t>
  </si>
  <si>
    <t>MOV-FEC-766</t>
  </si>
  <si>
    <t>MOV-FEC-767</t>
  </si>
  <si>
    <t>MOV-FEC-768</t>
  </si>
  <si>
    <t>MOV-FEC-769</t>
  </si>
  <si>
    <t>MOV-FEC-770</t>
  </si>
  <si>
    <t>MOV-FEC-771</t>
  </si>
  <si>
    <t>MOV-FEC-772</t>
  </si>
  <si>
    <t>MOV-FEC-773</t>
  </si>
  <si>
    <t>MOV-FEC-774</t>
  </si>
  <si>
    <t>MOV-FEC-775</t>
  </si>
  <si>
    <t>MOV-FEC-776</t>
  </si>
  <si>
    <t>MOV-FEC-777</t>
  </si>
  <si>
    <t>MOV-FEC-778</t>
  </si>
  <si>
    <t>MOV-FEC-779</t>
  </si>
  <si>
    <t>MOV-FEC-780</t>
  </si>
  <si>
    <t>MOV-FEC-781</t>
  </si>
  <si>
    <t>MOV-FEC-782</t>
  </si>
  <si>
    <t>MOV-FEC-783</t>
  </si>
  <si>
    <t>MOV-FEC-784</t>
  </si>
  <si>
    <t>MOV-FEC-785</t>
  </si>
  <si>
    <t>MOV-FEC-786</t>
  </si>
  <si>
    <t>MOV-FEC-787</t>
  </si>
  <si>
    <t>MOV-FEC-788</t>
  </si>
  <si>
    <t>MOV-FEC-789</t>
  </si>
  <si>
    <t>MOV-FEC-790</t>
  </si>
  <si>
    <t>MOV-FEC-791</t>
  </si>
  <si>
    <t>MOV-FEC-792</t>
  </si>
  <si>
    <t>MOV-FEC-793</t>
  </si>
  <si>
    <t>MOV-FEC-794</t>
  </si>
  <si>
    <t>MOV-FEC-795</t>
  </si>
  <si>
    <t>MOV-FEC-796</t>
  </si>
  <si>
    <t>MOV-FEC-797</t>
  </si>
  <si>
    <t>MOV-FEC-798</t>
  </si>
  <si>
    <t>MOV-FEC-799</t>
  </si>
  <si>
    <t>MOV-FEC-800</t>
  </si>
  <si>
    <t>MOV-FEC-801</t>
  </si>
  <si>
    <t>MOV-FEC-802</t>
  </si>
  <si>
    <t>MOV-FEC-803</t>
  </si>
  <si>
    <t>MOV-FEC-804</t>
  </si>
  <si>
    <t>MOV-FEC-805</t>
  </si>
  <si>
    <t>MOV-FEC-806</t>
  </si>
  <si>
    <t>MOV-FEC-807</t>
  </si>
  <si>
    <t>MOV-FEC-808</t>
  </si>
  <si>
    <t>MOV-FEC-809</t>
  </si>
  <si>
    <t>MOV-FEC-810</t>
  </si>
  <si>
    <t>MOV-FEC-811</t>
  </si>
  <si>
    <t>MOV-FEC-812</t>
  </si>
  <si>
    <t>MOV-FEC-813</t>
  </si>
  <si>
    <t>MOV-FEC-814</t>
  </si>
  <si>
    <t>MOV-FEC-815</t>
  </si>
  <si>
    <t>MOV-FEC-816</t>
  </si>
  <si>
    <t>MOV-FEC-817</t>
  </si>
  <si>
    <t>MOV-FEC-818</t>
  </si>
  <si>
    <t>MOV-FEC-819</t>
  </si>
  <si>
    <t>MOV-FEC-820</t>
  </si>
  <si>
    <t>MOV-FEC-821</t>
  </si>
  <si>
    <t>MOV-FEC-822</t>
  </si>
  <si>
    <t>MOV-FEC-823</t>
  </si>
  <si>
    <t>MOV-FEC-824</t>
  </si>
  <si>
    <t>MOV-FEC-825</t>
  </si>
  <si>
    <t>MOV-FEC-826</t>
  </si>
  <si>
    <t>MOV-FEC-827</t>
  </si>
  <si>
    <t>MOV-FEC-828</t>
  </si>
  <si>
    <t>MOV-FEC-829</t>
  </si>
  <si>
    <t>MOV-FEC-830</t>
  </si>
  <si>
    <t>MOV-FEC-831</t>
  </si>
  <si>
    <t>MOV-FEC-832</t>
  </si>
  <si>
    <t>MOV-FEC-833</t>
  </si>
  <si>
    <t>MOV-FEC-834</t>
  </si>
  <si>
    <t>MOV-FEC-835</t>
  </si>
  <si>
    <t>MOV-FEC-836</t>
  </si>
  <si>
    <t>MOV-FEC-837</t>
  </si>
  <si>
    <t>MOV-FEC-838</t>
  </si>
  <si>
    <t>MOV-FEC-839</t>
  </si>
  <si>
    <t>MOV-FEC-840</t>
  </si>
  <si>
    <t>MOV-FEC-841</t>
  </si>
  <si>
    <t>MOV-FEC-842</t>
  </si>
  <si>
    <t>MOV-FEC-843</t>
  </si>
  <si>
    <t>MOV-FEC-844</t>
  </si>
  <si>
    <t>MOV-FEC-845</t>
  </si>
  <si>
    <t>MOV-FEC-846</t>
  </si>
  <si>
    <t>MOV-FEC-847</t>
  </si>
  <si>
    <t>MOV-FEC-848</t>
  </si>
  <si>
    <t>MOV-FEC-849</t>
  </si>
  <si>
    <t>MOV-FEC-850</t>
  </si>
  <si>
    <t>MOV-FEC-851</t>
  </si>
  <si>
    <t>MOV-FEC-852</t>
  </si>
  <si>
    <t>MOV-FEC-853</t>
  </si>
  <si>
    <t>MOV-FEC-854</t>
  </si>
  <si>
    <t>MOV-FEC-855</t>
  </si>
  <si>
    <t>MOV-FEC-856</t>
  </si>
  <si>
    <t>MOV-FEC-857</t>
  </si>
  <si>
    <t>MOV-FEC-858</t>
  </si>
  <si>
    <t>MOV-FEC-859</t>
  </si>
  <si>
    <t>MOV-FEC-860</t>
  </si>
  <si>
    <t>MOV-FEC-861</t>
  </si>
  <si>
    <t>MOV-FEC-862</t>
  </si>
  <si>
    <t>MOV-FEC-863</t>
  </si>
  <si>
    <t>MOV-FEC-864</t>
  </si>
  <si>
    <t>MOV-FEC-865</t>
  </si>
  <si>
    <t>MOV-FEC-866</t>
  </si>
  <si>
    <t>MOV-FEC-867</t>
  </si>
  <si>
    <t>MOV-FEC-868</t>
  </si>
  <si>
    <t>MOV-FEC-869</t>
  </si>
  <si>
    <t>MOV-FEC-870</t>
  </si>
  <si>
    <t>MOV-FEC-871</t>
  </si>
  <si>
    <t>MOV-FEC-872</t>
  </si>
  <si>
    <t>MOV-FEC-873</t>
  </si>
  <si>
    <t>MOV-FEC-874</t>
  </si>
  <si>
    <t>MOV-FEC-875</t>
  </si>
  <si>
    <t>MOV-FEC-876</t>
  </si>
  <si>
    <t>MOV-FEC-877</t>
  </si>
  <si>
    <t>MOV-FEC-878</t>
  </si>
  <si>
    <t>MOV-FEC-879</t>
  </si>
  <si>
    <t>MOV-FEC-880</t>
  </si>
  <si>
    <t>MOV-FEC-881</t>
  </si>
  <si>
    <t>MOV-FEC-882</t>
  </si>
  <si>
    <t>MOV-FEC-883</t>
  </si>
  <si>
    <t>MOV-FEC-884</t>
  </si>
  <si>
    <t>MOV-FEC-885</t>
  </si>
  <si>
    <t>MOV-FEC-886</t>
  </si>
  <si>
    <t>MOV-FEC-887</t>
  </si>
  <si>
    <t>MOV-FEC-888</t>
  </si>
  <si>
    <t>MOV-FEC-889</t>
  </si>
  <si>
    <t>MOV-FEC-890</t>
  </si>
  <si>
    <t>MOV-FEC-891</t>
  </si>
  <si>
    <t>MOV-FEC-892</t>
  </si>
  <si>
    <t>MOV-FEC-893</t>
  </si>
  <si>
    <t>MOV-FEC-894</t>
  </si>
  <si>
    <t>MOV-FEC-895</t>
  </si>
  <si>
    <t>MOV-FEC-896</t>
  </si>
  <si>
    <t>MOV-FEC-897</t>
  </si>
  <si>
    <t>MOV-FEC-898</t>
  </si>
  <si>
    <t>MOV-FEC-899</t>
  </si>
  <si>
    <t>MOV-FEC-900</t>
  </si>
  <si>
    <t>MOV-FEC-901</t>
  </si>
  <si>
    <t>MOV-FEC-902</t>
  </si>
  <si>
    <t>MOV-FEC-903</t>
  </si>
  <si>
    <t>MOV-FEC-904</t>
  </si>
  <si>
    <t>MOV-FEC-905</t>
  </si>
  <si>
    <t>MOV-FEC-906</t>
  </si>
  <si>
    <t>MOV-FEC-907</t>
  </si>
  <si>
    <t>MOV-FEC-908</t>
  </si>
  <si>
    <t>MOV-FEC-909</t>
  </si>
  <si>
    <t>MOV-FEC-910</t>
  </si>
  <si>
    <t>MOV-FEC-911</t>
  </si>
  <si>
    <t>MOV-FEC-912</t>
  </si>
  <si>
    <t>MOV-FEC-913</t>
  </si>
  <si>
    <t>MOV-FEC-914</t>
  </si>
  <si>
    <t>MOV-FEC-915</t>
  </si>
  <si>
    <t>MOV-FEC-916</t>
  </si>
  <si>
    <t>MOV-FEC-917</t>
  </si>
  <si>
    <t>MOV-FEC-918</t>
  </si>
  <si>
    <t>MOV-FEC-919</t>
  </si>
  <si>
    <t>MOV-FEC-920</t>
  </si>
  <si>
    <t>MOV-FEC-921</t>
  </si>
  <si>
    <t>MOV-FEC-922</t>
  </si>
  <si>
    <t>MOV-FEC-923</t>
  </si>
  <si>
    <t>MOV-FEC-924</t>
  </si>
  <si>
    <t>MOV-FEC-925</t>
  </si>
  <si>
    <t>MOV-FEC-926</t>
  </si>
  <si>
    <t>MOV-FEC-927</t>
  </si>
  <si>
    <t>MOV-FEC-928</t>
  </si>
  <si>
    <t>MOV-FEC-929</t>
  </si>
  <si>
    <t>MOV-FEC-930</t>
  </si>
  <si>
    <t>MOV-FEC-931</t>
  </si>
  <si>
    <t>MOV-FEC-932</t>
  </si>
  <si>
    <t>MOV-FEC-933</t>
  </si>
  <si>
    <t>MOV-FEC-934</t>
  </si>
  <si>
    <t>MOV-FEC-935</t>
  </si>
  <si>
    <t>MOV-FEC-936</t>
  </si>
  <si>
    <t>MOV-FEC-937</t>
  </si>
  <si>
    <t>MOV-FEC-938</t>
  </si>
  <si>
    <t>MOV-FEC-939</t>
  </si>
  <si>
    <t>MOV-FEC-940</t>
  </si>
  <si>
    <t>MOV-FEC-941</t>
  </si>
  <si>
    <t>MOV-FEC-942</t>
  </si>
  <si>
    <t>MOV-FEC-943</t>
  </si>
  <si>
    <t>MOV-FEC-944</t>
  </si>
  <si>
    <t>MOV-FEC-945</t>
  </si>
  <si>
    <t>MOV-FEC-946</t>
  </si>
  <si>
    <t>MOV-FEC-947</t>
  </si>
  <si>
    <t>MOV-FEC-948</t>
  </si>
  <si>
    <t>MOV-FEC-949</t>
  </si>
  <si>
    <t>MOV-FEC-950</t>
  </si>
  <si>
    <t>MOV-FEC-951</t>
  </si>
  <si>
    <t>MOV-FEC-952</t>
  </si>
  <si>
    <t>MOV-FEC-953</t>
  </si>
  <si>
    <t>MOV-FEC-954</t>
  </si>
  <si>
    <t>MOV-FEC-955</t>
  </si>
  <si>
    <t>MOV-FEC-956</t>
  </si>
  <si>
    <t>MOV-FEC-957</t>
  </si>
  <si>
    <t>MOV-FEC-958</t>
  </si>
  <si>
    <t>MOV-FEC-959</t>
  </si>
  <si>
    <t>MOV-FEC-960</t>
  </si>
  <si>
    <t>MOV-FEC-961</t>
  </si>
  <si>
    <t>MOV-FEC-962</t>
  </si>
  <si>
    <t>MOV-FEC-963</t>
  </si>
  <si>
    <t>MOV-FEC-964</t>
  </si>
  <si>
    <t>MOV-FEC-965</t>
  </si>
  <si>
    <t>MOV-FEC-966</t>
  </si>
  <si>
    <t>MOV-FEC-967</t>
  </si>
  <si>
    <t>MOV-FEC-968</t>
  </si>
  <si>
    <t>MOV-FEC-969</t>
  </si>
  <si>
    <t>MOV-FEC-970</t>
  </si>
  <si>
    <t>MOV-FEC-971</t>
  </si>
  <si>
    <t>MOV-FEC-972</t>
  </si>
  <si>
    <t>MOV-FEC-973</t>
  </si>
  <si>
    <t>MOV-FEC-974</t>
  </si>
  <si>
    <t>MOV-FEC-975</t>
  </si>
  <si>
    <t>MOV-FEC-976</t>
  </si>
  <si>
    <t>MOV-FEC-977</t>
  </si>
  <si>
    <t>MOV-FEC-978</t>
  </si>
  <si>
    <t>MOV-FEC-979</t>
  </si>
  <si>
    <t>MOV-FEC-980</t>
  </si>
  <si>
    <t>MOV-FEC-981</t>
  </si>
  <si>
    <t>MOV-FEC-982</t>
  </si>
  <si>
    <t>MOV-FEC-983</t>
  </si>
  <si>
    <t>MOV-FEC-984</t>
  </si>
  <si>
    <t>MOV-FEC-985</t>
  </si>
  <si>
    <t>MOV-FEC-986</t>
  </si>
  <si>
    <t>MOV-FEC-987</t>
  </si>
  <si>
    <t>MOV-FEC-988</t>
  </si>
  <si>
    <t>MOV-FEC-989</t>
  </si>
  <si>
    <t>MOV-FEC-990</t>
  </si>
  <si>
    <t>MOV-FEC-991</t>
  </si>
  <si>
    <t>MOV-FEC-992</t>
  </si>
  <si>
    <t>MOV-FEC-993</t>
  </si>
  <si>
    <t>MOV-FEC-994</t>
  </si>
  <si>
    <t>MOV-FEC-995</t>
  </si>
  <si>
    <t>MOV-FEC-996</t>
  </si>
  <si>
    <t>MOV-FEC-997</t>
  </si>
  <si>
    <t>MOV-FEC-998</t>
  </si>
  <si>
    <t>MOV-FEC-999</t>
  </si>
  <si>
    <t>MOV-FEC-1000</t>
  </si>
  <si>
    <t>MOV-FEC-1001</t>
  </si>
  <si>
    <t>MOV-FEC-1002</t>
  </si>
  <si>
    <t>MOV-FEC-1003</t>
  </si>
  <si>
    <t>MOV-FEC-1004</t>
  </si>
  <si>
    <t>MOV-FEC-1005</t>
  </si>
  <si>
    <t>MOV-FEC-1006</t>
  </si>
  <si>
    <t>MOV-FEC-1007</t>
  </si>
  <si>
    <t>MOV-FEC-1008</t>
  </si>
  <si>
    <t>MOV-FEC-1009</t>
  </si>
  <si>
    <t>MOV-FEC-1010</t>
  </si>
  <si>
    <t>MOV-FEC-1011</t>
  </si>
  <si>
    <t>MOV-FEC-1012</t>
  </si>
  <si>
    <t>MOV-FEC-1013</t>
  </si>
  <si>
    <t>MOV-FEC-1014</t>
  </si>
  <si>
    <t>MOV-FEC-1015</t>
  </si>
  <si>
    <t>MOV-FEC-1016</t>
  </si>
  <si>
    <t>MOV-FEC-1017</t>
  </si>
  <si>
    <t>MOV-FEC-1018</t>
  </si>
  <si>
    <t>MOV-FEC-1019</t>
  </si>
  <si>
    <t>MOV-FEC-1020</t>
  </si>
  <si>
    <t>MOV-FEC-1021</t>
  </si>
  <si>
    <t>MOV-FEC-1022</t>
  </si>
  <si>
    <t>MOV-FEC-1023</t>
  </si>
  <si>
    <t>MOV-FEC-1024</t>
  </si>
  <si>
    <t>MOV-FEC-1025</t>
  </si>
  <si>
    <t>MOV-FEC-1026</t>
  </si>
  <si>
    <t>MOV-FEC-1027</t>
  </si>
  <si>
    <t>MOV-FEC-1028</t>
  </si>
  <si>
    <t>MOV-FEC-1029</t>
  </si>
  <si>
    <t>MOV-FEC-1030</t>
  </si>
  <si>
    <t>MOV-FEC-1031</t>
  </si>
  <si>
    <t>MOV-FEC-1032</t>
  </si>
  <si>
    <t>MOV-FEC-1033</t>
  </si>
  <si>
    <t>MOV-FEC-1034</t>
  </si>
  <si>
    <t>MOV-FEC-1035</t>
  </si>
  <si>
    <t>MOV-FEC-1036</t>
  </si>
  <si>
    <t>MOV-FEC-1037</t>
  </si>
  <si>
    <t>MOV-FEC-1038</t>
  </si>
  <si>
    <t>MOV-FEC-1039</t>
  </si>
  <si>
    <t>MOV-FEC-1040</t>
  </si>
  <si>
    <t>MOV-FEC-1041</t>
  </si>
  <si>
    <t>MOV-FEC-1042</t>
  </si>
  <si>
    <t>MOV-FEC-1043</t>
  </si>
  <si>
    <t>MOV-FEC-1044</t>
  </si>
  <si>
    <t>MOV-FEC-1045</t>
  </si>
  <si>
    <t>MOV-FEC-1046</t>
  </si>
  <si>
    <t>MOV-FEC-1047</t>
  </si>
  <si>
    <t>MOV-FEC-1048</t>
  </si>
  <si>
    <t>MOV-FEC-1049</t>
  </si>
  <si>
    <t>MOV-FEC-1050</t>
  </si>
  <si>
    <t>MOV-FEC-1051</t>
  </si>
  <si>
    <t>MOV-FEC-1052</t>
  </si>
  <si>
    <t>MOV-FEC-1053</t>
  </si>
  <si>
    <t>MOV-FEC-1054</t>
  </si>
  <si>
    <t>MOV-FEC-1055</t>
  </si>
  <si>
    <t>MOV-FEC-1056</t>
  </si>
  <si>
    <t>MOV-FEC-1057</t>
  </si>
  <si>
    <t>MOV-FEC-1058</t>
  </si>
  <si>
    <t>MOV-FEC-1059</t>
  </si>
  <si>
    <t>MOV-FEC-1060</t>
  </si>
  <si>
    <t>MOV-FEC-1061</t>
  </si>
  <si>
    <t>MOV-FEC-1062</t>
  </si>
  <si>
    <t>MOV-FEC-1063</t>
  </si>
  <si>
    <t>MOV-FEC-1064</t>
  </si>
  <si>
    <t>MOV-FEC-1065</t>
  </si>
  <si>
    <t>MOV-FEC-1066</t>
  </si>
  <si>
    <t>MOV-FEC-1067</t>
  </si>
  <si>
    <t>MOV-FEC-1068</t>
  </si>
  <si>
    <t>MOV-FEC-1069</t>
  </si>
  <si>
    <t>MOV-FEC-1070</t>
  </si>
  <si>
    <t>MOV-FEC-1071</t>
  </si>
  <si>
    <t>MOV-FEC-1072</t>
  </si>
  <si>
    <t>MOV-FEC-1073</t>
  </si>
  <si>
    <t>MOV-FEC-1074</t>
  </si>
  <si>
    <t>MOV-FEC-1075</t>
  </si>
  <si>
    <t>MOV-FEC-1076</t>
  </si>
  <si>
    <t>MOV-FEC-1077</t>
  </si>
  <si>
    <t>MOV-FEC-1078</t>
  </si>
  <si>
    <t>MOV-FEC-1079</t>
  </si>
  <si>
    <t>MOV-FEC-1080</t>
  </si>
  <si>
    <t>MOV-FEC-1081</t>
  </si>
  <si>
    <t>MOV-FEC-1082</t>
  </si>
  <si>
    <t>MOV-FEC-1083</t>
  </si>
  <si>
    <t>MOV-FEC-1084</t>
  </si>
  <si>
    <t>MOV-FEC-1085</t>
  </si>
  <si>
    <t>MOV-FEC-1086</t>
  </si>
  <si>
    <t>MOV-FEC-1087</t>
  </si>
  <si>
    <t>MOV-FEC-1088</t>
  </si>
  <si>
    <t>MOV-FEC-1089</t>
  </si>
  <si>
    <t>MOV-FEC-1090</t>
  </si>
  <si>
    <t>MOV-FEC-1091</t>
  </si>
  <si>
    <t>MOV-FEC-1092</t>
  </si>
  <si>
    <t>MOV-FEC-1093</t>
  </si>
  <si>
    <t>MOV-FEC-1094</t>
  </si>
  <si>
    <t>MOV-FEC-1095</t>
  </si>
  <si>
    <t>MOV-FEC-1096</t>
  </si>
  <si>
    <t>MOV-FEC-1097</t>
  </si>
  <si>
    <t>MOV-FEC-1098</t>
  </si>
  <si>
    <t>MOV-FEC-1099</t>
  </si>
  <si>
    <t>MOV-FEC-1100</t>
  </si>
  <si>
    <t>MOV-FEC-1101</t>
  </si>
  <si>
    <t>MOV-FEC-1102</t>
  </si>
  <si>
    <t>MOV-FEC-1103</t>
  </si>
  <si>
    <t>MOV-FEC-1104</t>
  </si>
  <si>
    <t>MOV-FEC-1105</t>
  </si>
  <si>
    <t>MOV-FEC-1106</t>
  </si>
  <si>
    <t>MOV-FEC-1107</t>
  </si>
  <si>
    <t>MOV-FEC-1108</t>
  </si>
  <si>
    <t>MOV-FEC-1109</t>
  </si>
  <si>
    <t>MOV-FEC-1110</t>
  </si>
  <si>
    <t>MOV-FEC-1111</t>
  </si>
  <si>
    <t>MOV-FEC-1112</t>
  </si>
  <si>
    <t>MOV-FEC-1113</t>
  </si>
  <si>
    <t>MOV-FEC-1114</t>
  </si>
  <si>
    <t>MOV-FEC-1115</t>
  </si>
  <si>
    <t>MOV-FEC-1116</t>
  </si>
  <si>
    <t>MOV-FEC-1117</t>
  </si>
  <si>
    <t>MOV-FEC-1118</t>
  </si>
  <si>
    <t>MOV-FEC-1119</t>
  </si>
  <si>
    <t>MOV-FEC-1120</t>
  </si>
  <si>
    <t>MOV-FEC-1121</t>
  </si>
  <si>
    <t>MOV-FEC-1122</t>
  </si>
  <si>
    <t>MOV-FEC-1123</t>
  </si>
  <si>
    <t>MOV-FEC-1124</t>
  </si>
  <si>
    <t>MOV-FEC-1125</t>
  </si>
  <si>
    <t>MOV-FEC-1126</t>
  </si>
  <si>
    <t>MOV-FEC-1127</t>
  </si>
  <si>
    <t>MOV-FEC-1128</t>
  </si>
  <si>
    <t>MOV-FEC-1129</t>
  </si>
  <si>
    <t>MOV-FEC-1130</t>
  </si>
  <si>
    <t>MOV-FEC-1131</t>
  </si>
  <si>
    <t>MOV-FEC-1132</t>
  </si>
  <si>
    <t>MOV-FEC-1133</t>
  </si>
  <si>
    <t>MOV-FEC-1134</t>
  </si>
  <si>
    <t>MOV-FEC-1135</t>
  </si>
  <si>
    <t>MOV-FEC-1136</t>
  </si>
  <si>
    <t>MOV-FEC-1137</t>
  </si>
  <si>
    <t>MOV-FEC-1138</t>
  </si>
  <si>
    <t>MOV-FEC-1139</t>
  </si>
  <si>
    <t>MOV-FEC-1140</t>
  </si>
  <si>
    <t>MOV-FEC-1141</t>
  </si>
  <si>
    <t>MOV-FEC-1142</t>
  </si>
  <si>
    <t>MOV-FEC-1143</t>
  </si>
  <si>
    <t>MOV-FEC-1144</t>
  </si>
  <si>
    <t>MOV-FEC-1145</t>
  </si>
  <si>
    <t>MOV-FEC-1146</t>
  </si>
  <si>
    <t>MOV-FEC-1147</t>
  </si>
  <si>
    <t>MOV-FEC-1148</t>
  </si>
  <si>
    <t>MOV-FEC-1149</t>
  </si>
  <si>
    <t>MOV-FEC-1150</t>
  </si>
  <si>
    <t>MOV-FEC-1151</t>
  </si>
  <si>
    <t>MOV-FEC-1152</t>
  </si>
  <si>
    <t>MOV-FEC-1153</t>
  </si>
  <si>
    <t>MOV-FEC-1154</t>
  </si>
  <si>
    <t>MOV-FEC-1155</t>
  </si>
  <si>
    <t>MOV-FEC-1156</t>
  </si>
  <si>
    <t>MOV-FEC-1157</t>
  </si>
  <si>
    <t>MOV-FEC-1158</t>
  </si>
  <si>
    <t>MOV-FEC-1159</t>
  </si>
  <si>
    <t>MOV-FEC-1160</t>
  </si>
  <si>
    <t>MOV-FEC-1161</t>
  </si>
  <si>
    <t>MOV-FEC-1162</t>
  </si>
  <si>
    <t>MOV-FEC-1163</t>
  </si>
  <si>
    <t>MOV-FEC-1164</t>
  </si>
  <si>
    <t>MOV-FEC-1165</t>
  </si>
  <si>
    <t>MOV-FEC-1166</t>
  </si>
  <si>
    <t>MOV-FEC-1167</t>
  </si>
  <si>
    <t>MOV-FEC-1168</t>
  </si>
  <si>
    <t>MOV-FEC-1169</t>
  </si>
  <si>
    <t>MOV-FEC-1170</t>
  </si>
  <si>
    <t>MOV-FEC-1171</t>
  </si>
  <si>
    <t>MOV-FEC-1172</t>
  </si>
  <si>
    <t>MOV-FEC-1173</t>
  </si>
  <si>
    <t>MOV-FEC-1174</t>
  </si>
  <si>
    <t>MOV-FEC-1175</t>
  </si>
  <si>
    <t>MOV-FEC-1176</t>
  </si>
  <si>
    <t>MOV-FEC-1177</t>
  </si>
  <si>
    <t>MOV-FEC-1178</t>
  </si>
  <si>
    <t>MOV-FEC-1179</t>
  </si>
  <si>
    <t>MOV-FEC-1180</t>
  </si>
  <si>
    <t>MOV-FEC-1181</t>
  </si>
  <si>
    <t>MOV-FEC-1182</t>
  </si>
  <si>
    <t>MOV-FEC-1183</t>
  </si>
  <si>
    <t>MOV-FEC-1184</t>
  </si>
  <si>
    <t>MOV-FEC-1185</t>
  </si>
  <si>
    <t>MOV-FEC-1186</t>
  </si>
  <si>
    <t>MOV-FEC-1187</t>
  </si>
  <si>
    <t>MOV-FEC-1188</t>
  </si>
  <si>
    <t>MOV-FEC-1189</t>
  </si>
  <si>
    <t>MOV-FEC-1190</t>
  </si>
  <si>
    <t>MOV-FEC-1191</t>
  </si>
  <si>
    <t>MOV-FEC-1192</t>
  </si>
  <si>
    <t>MOV-FEC-1193</t>
  </si>
  <si>
    <t>MOV-FEC-1194</t>
  </si>
  <si>
    <t>MOV-FEC-1195</t>
  </si>
  <si>
    <t>MOV-FEC-1196</t>
  </si>
  <si>
    <t>MOV-FEC-1197</t>
  </si>
  <si>
    <t>MOV-FEC-1198</t>
  </si>
  <si>
    <t>MOV-FEC-1199</t>
  </si>
  <si>
    <t>MOV-FEC-1200</t>
  </si>
  <si>
    <t>MOV-FEC-1201</t>
  </si>
  <si>
    <t>MOV-FEC-1202</t>
  </si>
  <si>
    <t>MOV-FEC-1203</t>
  </si>
  <si>
    <t>MOV-FEC-1204</t>
  </si>
  <si>
    <t>MOV-FEC-1205</t>
  </si>
  <si>
    <t>MOV-FEC-1206</t>
  </si>
  <si>
    <t>MOV-FEC-1207</t>
  </si>
  <si>
    <t>MOV-FEC-1208</t>
  </si>
  <si>
    <t>MOV-FEC-1209</t>
  </si>
  <si>
    <t>MOV-FEC-1210</t>
  </si>
  <si>
    <t>MOV-FEC-1211</t>
  </si>
  <si>
    <t>MOV-FEC-1212</t>
  </si>
  <si>
    <t>MOV-FEC-1213</t>
  </si>
  <si>
    <t>MOV-FEC-1214</t>
  </si>
  <si>
    <t>MOV-FEC-1215</t>
  </si>
  <si>
    <t>MOV-FEC-1216</t>
  </si>
  <si>
    <t>MOV-FEC-1217</t>
  </si>
  <si>
    <t>MOV-FEC-1218</t>
  </si>
  <si>
    <t>MOV-FEC-1219</t>
  </si>
  <si>
    <t>MOV-FEC-1220</t>
  </si>
  <si>
    <t>MOV-FEC-1221</t>
  </si>
  <si>
    <t>MOV-FEC-1222</t>
  </si>
  <si>
    <t>MOV-FEC-1223</t>
  </si>
  <si>
    <t>MOV-FEC-1224</t>
  </si>
  <si>
    <t>MOV-FEC-1225</t>
  </si>
  <si>
    <t>MOV-FEC-1226</t>
  </si>
  <si>
    <t>MOV-FEC-1227</t>
  </si>
  <si>
    <t>MOV-FEC-1228</t>
  </si>
  <si>
    <t>MOV-FEC-1229</t>
  </si>
  <si>
    <t>MOV-FEC-1230</t>
  </si>
  <si>
    <t>MOV-FEC-1231</t>
  </si>
  <si>
    <t>MOV-FEC-1232</t>
  </si>
  <si>
    <t>MOV-FEC-1233</t>
  </si>
  <si>
    <t>MOV-FEC-1234</t>
  </si>
  <si>
    <t>MOV-FEC-1235</t>
  </si>
  <si>
    <t>MOV-FEC-1236</t>
  </si>
  <si>
    <t>MOV-FEC-1237</t>
  </si>
  <si>
    <t>MOV-FEC-1238</t>
  </si>
  <si>
    <t>MOV-FEC-1239</t>
  </si>
  <si>
    <t>MOV-FEC-1240</t>
  </si>
  <si>
    <t>MOV-FEC-1241</t>
  </si>
  <si>
    <t>MOV-FEC-1242</t>
  </si>
  <si>
    <t>MOV-FEC-1243</t>
  </si>
  <si>
    <t>MOV-FEC-1244</t>
  </si>
  <si>
    <t>MOV-FEC-1245</t>
  </si>
  <si>
    <t>MOV-FEC-1246</t>
  </si>
  <si>
    <t>MOV-FEC-1247</t>
  </si>
  <si>
    <t>MOV-FEC-1248</t>
  </si>
  <si>
    <t>MOV-FEC-1249</t>
  </si>
  <si>
    <t>MOV-FEC-1250</t>
  </si>
  <si>
    <t>MOV-FEC-1251</t>
  </si>
  <si>
    <t>MOV-FEC-1252</t>
  </si>
  <si>
    <t>MOV-FEC-1253</t>
  </si>
  <si>
    <t>MOV-FEC-1254</t>
  </si>
  <si>
    <t>MOV-FEC-1255</t>
  </si>
  <si>
    <t>MOV-FEC-1256</t>
  </si>
  <si>
    <t>MOV-FEC-1257</t>
  </si>
  <si>
    <t>MOV-FEC-1258</t>
  </si>
  <si>
    <t>MOV-FEC-1259</t>
  </si>
  <si>
    <t>MOV-FEC-1260</t>
  </si>
  <si>
    <t>MOV-FEC-1261</t>
  </si>
  <si>
    <t>MOV-FEC-1262</t>
  </si>
  <si>
    <t>MOV-FEC-1263</t>
  </si>
  <si>
    <t>MOV-FEC-1264</t>
  </si>
  <si>
    <t>MOV-FEC-1265</t>
  </si>
  <si>
    <t>MOV-FEC-1266</t>
  </si>
  <si>
    <t>MOV-FEC-1267</t>
  </si>
  <si>
    <t>MOV-FEC-1268</t>
  </si>
  <si>
    <t>MOV-FEC-1269</t>
  </si>
  <si>
    <t>MOV-FEC-1270</t>
  </si>
  <si>
    <t>MOV-FEC-1271</t>
  </si>
  <si>
    <t>MOV-FEC-1272</t>
  </si>
  <si>
    <t>MOV-FEC-1273</t>
  </si>
  <si>
    <t>MOV-FEC-1274</t>
  </si>
  <si>
    <t>MOV-FEC-1275</t>
  </si>
  <si>
    <t>MOV-FEC-1276</t>
  </si>
  <si>
    <t>MOV-FEC-1277</t>
  </si>
  <si>
    <t>MOV-FEC-1278</t>
  </si>
  <si>
    <t>MOV-FEC-1279</t>
  </si>
  <si>
    <t>MOV-FEC-1280</t>
  </si>
  <si>
    <t>MOV-FEC-1281</t>
  </si>
  <si>
    <t>MOV-FEC-1282</t>
  </si>
  <si>
    <t>MOV-FEC-1283</t>
  </si>
  <si>
    <t>MOV-FEC-1284</t>
  </si>
  <si>
    <t>MOV-FEC-1285</t>
  </si>
  <si>
    <t>MOV-FEC-1286</t>
  </si>
  <si>
    <t>MOV-FEC-1287</t>
  </si>
  <si>
    <t>MOV-FEC-1288</t>
  </si>
  <si>
    <t>MOV-FEC-1289</t>
  </si>
  <si>
    <t>MOV-FEC-1290</t>
  </si>
  <si>
    <t>MOV-FEC-1291</t>
  </si>
  <si>
    <t>MOV-FEC-1292</t>
  </si>
  <si>
    <t>MOV-FEC-1293</t>
  </si>
  <si>
    <t>MOV-FEC-1294</t>
  </si>
  <si>
    <t>MOV-FEC-1295</t>
  </si>
  <si>
    <t>MOV-FEC-1296</t>
  </si>
  <si>
    <t>MOV-FEC-1297</t>
  </si>
  <si>
    <t>MOV-FEC-1298</t>
  </si>
  <si>
    <t>MOV-FEC-1299</t>
  </si>
  <si>
    <t>MOV-FEC-1300</t>
  </si>
  <si>
    <t>MOV-FEC-1301</t>
  </si>
  <si>
    <t>MOV-FEC-1302</t>
  </si>
  <si>
    <t>MOV-FEC-1303</t>
  </si>
  <si>
    <t>MOV-FEC-1304</t>
  </si>
  <si>
    <t>MOV-FEC-1305</t>
  </si>
  <si>
    <t>MOV-FEC-1306</t>
  </si>
  <si>
    <t>MOV-FEC-1307</t>
  </si>
  <si>
    <t>MOV-FEC-1308</t>
  </si>
  <si>
    <t>MOV-FEC-1309</t>
  </si>
  <si>
    <t>MOV-FEC-1310</t>
  </si>
  <si>
    <t>MOV-FEC-1311</t>
  </si>
  <si>
    <t>MOV-FEC-1312</t>
  </si>
  <si>
    <t>MOV-FEC-1313</t>
  </si>
  <si>
    <t>MOV-FEC-1314</t>
  </si>
  <si>
    <t>MOV-FEC-1315</t>
  </si>
  <si>
    <t>MOV-FEC-1316</t>
  </si>
  <si>
    <t>MOV-FEC-1317</t>
  </si>
  <si>
    <t>MOV-FEC-1318</t>
  </si>
  <si>
    <t>MOV-FEC-1319</t>
  </si>
  <si>
    <t>MOV-FEC-1320</t>
  </si>
  <si>
    <t>MOV-FEC-1321</t>
  </si>
  <si>
    <t>MOV-FEC-1322</t>
  </si>
  <si>
    <t>MOV-FEC-1323</t>
  </si>
  <si>
    <t>MOV-FEC-1324</t>
  </si>
  <si>
    <t>MOV-FEC-1325</t>
  </si>
  <si>
    <t>MOV-FEC-1326</t>
  </si>
  <si>
    <t>MOV-FEC-1327</t>
  </si>
  <si>
    <t>MOV-FEC-1328</t>
  </si>
  <si>
    <t>MOV-FEC-1329</t>
  </si>
  <si>
    <t>MOV-FEC-1330</t>
  </si>
  <si>
    <t>MOV-FEC-1331</t>
  </si>
  <si>
    <t>MOV-FEC-1332</t>
  </si>
  <si>
    <t>MOV-FEC-1333</t>
  </si>
  <si>
    <t>MOV-FEC-1334</t>
  </si>
  <si>
    <t>MOV-FEC-1335</t>
  </si>
  <si>
    <t>MOV-FEC-1336</t>
  </si>
  <si>
    <t>MOV-FEC-1337</t>
  </si>
  <si>
    <t>MOV-FEC-1338</t>
  </si>
  <si>
    <t>MOV-FEC-1339</t>
  </si>
  <si>
    <t>MOV-FEC-1340</t>
  </si>
  <si>
    <t>MOV-FEC-1341</t>
  </si>
  <si>
    <t>MOV-FEC-1342</t>
  </si>
  <si>
    <t>MOV-FEC-1343</t>
  </si>
  <si>
    <t>MOV-FEC-1344</t>
  </si>
  <si>
    <t>MOV-FEC-1345</t>
  </si>
  <si>
    <t>MOV-FEC-1346</t>
  </si>
  <si>
    <t>MOV-FEC-1347</t>
  </si>
  <si>
    <t>MOV-FEC-1348</t>
  </si>
  <si>
    <t>MOV-FEC-1349</t>
  </si>
  <si>
    <t>MOV-FEC-1350</t>
  </si>
  <si>
    <t>MOV-FEC-1351</t>
  </si>
  <si>
    <t>MOV-FEC-1352</t>
  </si>
  <si>
    <t>MOV-FEC-1353</t>
  </si>
  <si>
    <t>MOV-FEC-1354</t>
  </si>
  <si>
    <t>MOV-FEC-1355</t>
  </si>
  <si>
    <t>MOV-FEC-1356</t>
  </si>
  <si>
    <t>MOV-FEC-1357</t>
  </si>
  <si>
    <t>MOV-FEC-1358</t>
  </si>
  <si>
    <t>MOV-FEC-1359</t>
  </si>
  <si>
    <t>MOV-FEC-1360</t>
  </si>
  <si>
    <t>MOV-FEC-1361</t>
  </si>
  <si>
    <t>MOV-FEC-1362</t>
  </si>
  <si>
    <t>MOV-FEC-1363</t>
  </si>
  <si>
    <t>MOV-FEC-1364</t>
  </si>
  <si>
    <t>MOV-FEC-1365</t>
  </si>
  <si>
    <t>MOV-FEC-1366</t>
  </si>
  <si>
    <t>MOV-FEC-1367</t>
  </si>
  <si>
    <t>MOV-FEC-1368</t>
  </si>
  <si>
    <t>MOV-FEC-1369</t>
  </si>
  <si>
    <t>MOV-FEC-1370</t>
  </si>
  <si>
    <t>MOV-FEC-1371</t>
  </si>
  <si>
    <t>MOV-FEC-1372</t>
  </si>
  <si>
    <t>MOV-FEC-1373</t>
  </si>
  <si>
    <t>MOV-FEC-1374</t>
  </si>
  <si>
    <t>MOV-FEC-1375</t>
  </si>
  <si>
    <t>MOV-FEC-1376</t>
  </si>
  <si>
    <t>MOV-FEC-1377</t>
  </si>
  <si>
    <t>MOV-FEC-1378</t>
  </si>
  <si>
    <t>MOV-FEC-1379</t>
  </si>
  <si>
    <t>MOV-FEC-1380</t>
  </si>
  <si>
    <t>MOV-FEC-1381</t>
  </si>
  <si>
    <t>MOV-FEC-1382</t>
  </si>
  <si>
    <t>MOV-FEC-1383</t>
  </si>
  <si>
    <t>MOV-FEC-1384</t>
  </si>
  <si>
    <t>MOV-FEC-1385</t>
  </si>
  <si>
    <t>MOV-FEC-1386</t>
  </si>
  <si>
    <t>MOV-FEC-1387</t>
  </si>
  <si>
    <t>MOV-FEC-1388</t>
  </si>
  <si>
    <t>MOV-FEC-1389</t>
  </si>
  <si>
    <t>MOV-FEC-1390</t>
  </si>
  <si>
    <t>MOV-FEC-1391</t>
  </si>
  <si>
    <t>MOV-FEC-1392</t>
  </si>
  <si>
    <t>MOV-FEC-1393</t>
  </si>
  <si>
    <t>MOV-FEC-1394</t>
  </si>
  <si>
    <t>MOV-FEC-1395</t>
  </si>
  <si>
    <t>MOV-FEC-1396</t>
  </si>
  <si>
    <t>MOV-FEC-1397</t>
  </si>
  <si>
    <t>MOV-FEC-1398</t>
  </si>
  <si>
    <t>MOV-FEC-1399</t>
  </si>
  <si>
    <t>MOV-FEC-1400</t>
  </si>
  <si>
    <t>MOV-FEC-1401</t>
  </si>
  <si>
    <t>MOV-FEC-1402</t>
  </si>
  <si>
    <t>MOV-FEC-1403</t>
  </si>
  <si>
    <t>MOV-FEC-1404</t>
  </si>
  <si>
    <t>MOV-FEC-1405</t>
  </si>
  <si>
    <t>MOV-FEC-1406</t>
  </si>
  <si>
    <t>MOV-FEC-1407</t>
  </si>
  <si>
    <t>MOV-FEC-1408</t>
  </si>
  <si>
    <t>MOV-FEC-1409</t>
  </si>
  <si>
    <t>MOV-FEC-1410</t>
  </si>
  <si>
    <t>MOV-FEC-1411</t>
  </si>
  <si>
    <t>MOV-FEC-1412</t>
  </si>
  <si>
    <t>MOV-FEC-1413</t>
  </si>
  <si>
    <t>MOV-FEC-1414</t>
  </si>
  <si>
    <t>MOV-FEC-1415</t>
  </si>
  <si>
    <t>MOV-FEC-1416</t>
  </si>
  <si>
    <t>MOV-FEC-1417</t>
  </si>
  <si>
    <t>MOV-FEC-1418</t>
  </si>
  <si>
    <t>MOV-FEC-1419</t>
  </si>
  <si>
    <t>MOV-FEC-1420</t>
  </si>
  <si>
    <t>MOV-FEC-1421</t>
  </si>
  <si>
    <t>MOV-FEC-1422</t>
  </si>
  <si>
    <t>MOV-FEC-1423</t>
  </si>
  <si>
    <t>MOV-FEC-1424</t>
  </si>
  <si>
    <t>MOV-FEC-1425</t>
  </si>
  <si>
    <t>MOV-FEC-1426</t>
  </si>
  <si>
    <t>MOV-FEC-1427</t>
  </si>
  <si>
    <t>MOV-FEC-1428</t>
  </si>
  <si>
    <t>MOV-FEC-1429</t>
  </si>
  <si>
    <t>MOV-FEC-1430</t>
  </si>
  <si>
    <t>MOV-FEC-1431</t>
  </si>
  <si>
    <t>MOV-FEC-1432</t>
  </si>
  <si>
    <t>MOV-FEC-1433</t>
  </si>
  <si>
    <t>MOV-FEC-1434</t>
  </si>
  <si>
    <t>MOV-FEC-1435</t>
  </si>
  <si>
    <t>MOV-FEC-1436</t>
  </si>
  <si>
    <t>MOV-FEC-1437</t>
  </si>
  <si>
    <t>MOV-FEC-1438</t>
  </si>
  <si>
    <t>MOV-FEC-1439</t>
  </si>
  <si>
    <t>MOV-FEC-1440</t>
  </si>
  <si>
    <t>MOV-FEC-1441</t>
  </si>
  <si>
    <t>MOV-FEC-1442</t>
  </si>
  <si>
    <t>MOV-FEC-1443</t>
  </si>
  <si>
    <t>MOV-FEC-1444</t>
  </si>
  <si>
    <t>MOV-FEC-1445</t>
  </si>
  <si>
    <t>MOV-FEC-1446</t>
  </si>
  <si>
    <t>MOV-FEC-1447</t>
  </si>
  <si>
    <t>MOV-FEC-1448</t>
  </si>
  <si>
    <t>MOV-FEC-1449</t>
  </si>
  <si>
    <t>MOV-FEC-1450</t>
  </si>
  <si>
    <t>MOV-FEC-1451</t>
  </si>
  <si>
    <t>MOV-FEC-1452</t>
  </si>
  <si>
    <t>MOV-FEC-1453</t>
  </si>
  <si>
    <t>MOV-FEC-1454</t>
  </si>
  <si>
    <t>MOV-FEC-1455</t>
  </si>
  <si>
    <t>MOV-FEC-1456</t>
  </si>
  <si>
    <t>MOV-FEC-1457</t>
  </si>
  <si>
    <t>MOV-FEC-1458</t>
  </si>
  <si>
    <t>MOV-FEC-1459</t>
  </si>
  <si>
    <t>MOV-FEC-1460</t>
  </si>
  <si>
    <t>MOV-FEC-1461</t>
  </si>
  <si>
    <t>MOV-FEC-1462</t>
  </si>
  <si>
    <t>MOV-FEC-1463</t>
  </si>
  <si>
    <t>MOV-FEC-1464</t>
  </si>
  <si>
    <t>MOV-FEC-1465</t>
  </si>
  <si>
    <t>MOV-FEC-1466</t>
  </si>
  <si>
    <t>MOV-FEC-1467</t>
  </si>
  <si>
    <t>MOV-FEC-1468</t>
  </si>
  <si>
    <t>MOV-FEC-1469</t>
  </si>
  <si>
    <t>MOV-FEC-1470</t>
  </si>
  <si>
    <t>MOV-FEC-1471</t>
  </si>
  <si>
    <t>MOV-FEC-1472</t>
  </si>
  <si>
    <t>MOV-FEC-1473</t>
  </si>
  <si>
    <t>MOV-FEC-1474</t>
  </si>
  <si>
    <t>MOV-FEC-1475</t>
  </si>
  <si>
    <t>MOV-FEC-1476</t>
  </si>
  <si>
    <t>MOV-FEC-1477</t>
  </si>
  <si>
    <t>MOV-FEC-1478</t>
  </si>
  <si>
    <t>MOV-FEC-1479</t>
  </si>
  <si>
    <t>MOV-FEC-1480</t>
  </si>
  <si>
    <t>MOV-FEC-1481</t>
  </si>
  <si>
    <t>MOV-FEC-1482</t>
  </si>
  <si>
    <t>MOV-FEC-1483</t>
  </si>
  <si>
    <t>MOV-FEC-1484</t>
  </si>
  <si>
    <t>MOV-FEC-1485</t>
  </si>
  <si>
    <t>MOV-FEC-1486</t>
  </si>
  <si>
    <t>MOV-FEC-1487</t>
  </si>
  <si>
    <t>MOV-FEC-1488</t>
  </si>
  <si>
    <t>MOV-FEC-1489</t>
  </si>
  <si>
    <t>MOV-FEC-1490</t>
  </si>
  <si>
    <t>MOV-FEC-1491</t>
  </si>
  <si>
    <t>MOV-FEC-1492</t>
  </si>
  <si>
    <t>MOV-FEC-1493</t>
  </si>
  <si>
    <t>MOV-FEC-1494</t>
  </si>
  <si>
    <t>MOV-FEC-1495</t>
  </si>
  <si>
    <t>MOV-FEC-1496</t>
  </si>
  <si>
    <t>MOV-FEC-1497</t>
  </si>
  <si>
    <t>MOV-FEC-1498</t>
  </si>
  <si>
    <t>MOV-FEC-1499</t>
  </si>
  <si>
    <t>MOV-FEC-1500</t>
  </si>
  <si>
    <t>MOV-FEC-1501</t>
  </si>
  <si>
    <t>MOV-FEC-1502</t>
  </si>
  <si>
    <t>MOV-FEC-1503</t>
  </si>
  <si>
    <t>MOV-FEC-1504</t>
  </si>
  <si>
    <t>MOV-FEC-1505</t>
  </si>
  <si>
    <t>MOV-FEC-1506</t>
  </si>
  <si>
    <t>MOV-FEC-1507</t>
  </si>
  <si>
    <t>MOV-FEC-1508</t>
  </si>
  <si>
    <t>MOV-FEC-1509</t>
  </si>
  <si>
    <t>MOV-FEC-1510</t>
  </si>
  <si>
    <t>MOV-FEC-1511</t>
  </si>
  <si>
    <t>MOV-FEC-1512</t>
  </si>
  <si>
    <t>MOV-FEC-1513</t>
  </si>
  <si>
    <t>MOV-FEC-1514</t>
  </si>
  <si>
    <t>MOV-FEC-1515</t>
  </si>
  <si>
    <t>MOV-FEC-1516</t>
  </si>
  <si>
    <t>MOV-FEC-1517</t>
  </si>
  <si>
    <t>MOV-FEC-1518</t>
  </si>
  <si>
    <t>MOV-FEC-1519</t>
  </si>
  <si>
    <t>MOV-FEC-1520</t>
  </si>
  <si>
    <t>MOV-FEC-1521</t>
  </si>
  <si>
    <t>MOV-FEC-1522</t>
  </si>
  <si>
    <t>MOV-FEC-1523</t>
  </si>
  <si>
    <t>MOV-FEC-1524</t>
  </si>
  <si>
    <t>MOV-FEC-1525</t>
  </si>
  <si>
    <t>MOV-FEC-1526</t>
  </si>
  <si>
    <t>MOV-FEC-1527</t>
  </si>
  <si>
    <t>MOV-FEC-1528</t>
  </si>
  <si>
    <t>MOV-FEC-1529</t>
  </si>
  <si>
    <t>MOV-FEC-1530</t>
  </si>
  <si>
    <t>MOV-FEC-1531</t>
  </si>
  <si>
    <t>MOV-FEC-1532</t>
  </si>
  <si>
    <t>MOV-FEC-1533</t>
  </si>
  <si>
    <t>MOV-FEC-1534</t>
  </si>
  <si>
    <t>MOV-FEC-1535</t>
  </si>
  <si>
    <t>MOV-FEC-1536</t>
  </si>
  <si>
    <t>MOV-FEC-1537</t>
  </si>
  <si>
    <t>MOV-FEC-1538</t>
  </si>
  <si>
    <t>MOV-FEC-1539</t>
  </si>
  <si>
    <t>MOV-FEC-1540</t>
  </si>
  <si>
    <t>MOV-FEC-1541</t>
  </si>
  <si>
    <t>MOV-FEC-1542</t>
  </si>
  <si>
    <t>MOV-FEC-1543</t>
  </si>
  <si>
    <t>MOV-FEC-1544</t>
  </si>
  <si>
    <t>MOV-FEC-1545</t>
  </si>
  <si>
    <t>MOV-FEC-1546</t>
  </si>
  <si>
    <t>MOV-FEC-1547</t>
  </si>
  <si>
    <t>MOV-FEC-1548</t>
  </si>
  <si>
    <t>MOV-FEC-1549</t>
  </si>
  <si>
    <t>MOV-FEC-1550</t>
  </si>
  <si>
    <t>MOV-FEC-1551</t>
  </si>
  <si>
    <t>MOV-FEC-1552</t>
  </si>
  <si>
    <t>MOV-FEC-1553</t>
  </si>
  <si>
    <t>MOV-FEC-1554</t>
  </si>
  <si>
    <t>MOV-FEC-1555</t>
  </si>
  <si>
    <t>MOV-FEC-1556</t>
  </si>
  <si>
    <t>MOV-FEC-1557</t>
  </si>
  <si>
    <t>MOV-FEC-1558</t>
  </si>
  <si>
    <t>MOV-FEC-1559</t>
  </si>
  <si>
    <t>MOV-FEC-1560</t>
  </si>
  <si>
    <t>MOV-FEC-1561</t>
  </si>
  <si>
    <t>MOV-FEC-1562</t>
  </si>
  <si>
    <t>MOV-FEC-1563</t>
  </si>
  <si>
    <t>MOV-FEC-1564</t>
  </si>
  <si>
    <t>MOV-FEC-1565</t>
  </si>
  <si>
    <t>MOV-FEC-1566</t>
  </si>
  <si>
    <t>MOV-FEC-1567</t>
  </si>
  <si>
    <t>MOV-FEC-1568</t>
  </si>
  <si>
    <t>MOV-FEC-1569</t>
  </si>
  <si>
    <t>MOV-FEC-1570</t>
  </si>
  <si>
    <t>MOV-FEC-1571</t>
  </si>
  <si>
    <t>MOV-FEC-1572</t>
  </si>
  <si>
    <t>MOV-FEC-1573</t>
  </si>
  <si>
    <t>MOV-FEC-1574</t>
  </si>
  <si>
    <t>MOV-FEC-1575</t>
  </si>
  <si>
    <t>MOV-FEC-1576</t>
  </si>
  <si>
    <t>MOV-FEC-1577</t>
  </si>
  <si>
    <t>MOV-FEC-1578</t>
  </si>
  <si>
    <t>MOV-FEC-1579</t>
  </si>
  <si>
    <t>MOV-FEC-1580</t>
  </si>
  <si>
    <t>MOV-FEC-1581</t>
  </si>
  <si>
    <t>MOV-FEC-1582</t>
  </si>
  <si>
    <t>MOV-FEC-1583</t>
  </si>
  <si>
    <t>MOV-FEC-1584</t>
  </si>
  <si>
    <t>MOV-FEC-1585</t>
  </si>
  <si>
    <t>MOV-FEC-1586</t>
  </si>
  <si>
    <t>MOV-FEC-1587</t>
  </si>
  <si>
    <t>MOV-FEC-1588</t>
  </si>
  <si>
    <t>MOV-FEC-1589</t>
  </si>
  <si>
    <t>MOV-FEC-1590</t>
  </si>
  <si>
    <t>MOV-FEC-1591</t>
  </si>
  <si>
    <t>MOV-FEC-1592</t>
  </si>
  <si>
    <t>MOV-FEC-1593</t>
  </si>
  <si>
    <t>MOV-FEC-1594</t>
  </si>
  <si>
    <t>MOV-FEC-1595</t>
  </si>
  <si>
    <t>MOV-FEC-1596</t>
  </si>
  <si>
    <t>MOV-FEC-1597</t>
  </si>
  <si>
    <t>MOV-FEC-1598</t>
  </si>
  <si>
    <t>MOV-FEC-1599</t>
  </si>
  <si>
    <t>MOV-FEC-1600</t>
  </si>
  <si>
    <t>MOV-FEC-1601</t>
  </si>
  <si>
    <t>MOV-FEC-1602</t>
  </si>
  <si>
    <t>MOV-FEC-1603</t>
  </si>
  <si>
    <t>MOV-FEC-1604</t>
  </si>
  <si>
    <t>MOV-FEC-1605</t>
  </si>
  <si>
    <t>MOV-FEC-1606</t>
  </si>
  <si>
    <t>MOV-FEC-1607</t>
  </si>
  <si>
    <t>MOV-FEC-1608</t>
  </si>
  <si>
    <t>MOV-FEC-1609</t>
  </si>
  <si>
    <t>MOV-FEC-1610</t>
  </si>
  <si>
    <t>MOV-FEC-1611</t>
  </si>
  <si>
    <t>MOV-FEC-1612</t>
  </si>
  <si>
    <t>MOV-FEC-1613</t>
  </si>
  <si>
    <t>MOV-FEC-1614</t>
  </si>
  <si>
    <t>MOV-FEC-1615</t>
  </si>
  <si>
    <t>MOV-FEC-1616</t>
  </si>
  <si>
    <t>MOV-FEC-1617</t>
  </si>
  <si>
    <t>MOV-FEC-1618</t>
  </si>
  <si>
    <t>MOV-FEC-1619</t>
  </si>
  <si>
    <t>MOV-FEC-1620</t>
  </si>
  <si>
    <t>MOV-FEC-1621</t>
  </si>
  <si>
    <t>MOV-FEC-1622</t>
  </si>
  <si>
    <t>MOV-FEC-1623</t>
  </si>
  <si>
    <t>MOV-FEC-1624</t>
  </si>
  <si>
    <t>MOV-FEC-1625</t>
  </si>
  <si>
    <t>MOV-FEC-1626</t>
  </si>
  <si>
    <t>MOV-FEC-1627</t>
  </si>
  <si>
    <t>MOV-FEC-1628</t>
  </si>
  <si>
    <t>MOV-FEC-1629</t>
  </si>
  <si>
    <t>MOV-FEC-1630</t>
  </si>
  <si>
    <t>MOV-FEC-1631</t>
  </si>
  <si>
    <t>MOV-FEC-1632</t>
  </si>
  <si>
    <t>MOV-FEC-1633</t>
  </si>
  <si>
    <t>MOV-FEC-1634</t>
  </si>
  <si>
    <t>MOV-FEC-1635</t>
  </si>
  <si>
    <t>MOV-FEC-1636</t>
  </si>
  <si>
    <t>MOV-FEC-1637</t>
  </si>
  <si>
    <t>MOV-FEC-1638</t>
  </si>
  <si>
    <t>MOV-FEC-1639</t>
  </si>
  <si>
    <t>MOV-FEC-1640</t>
  </si>
  <si>
    <t>MOV-FEC-1641</t>
  </si>
  <si>
    <t>MOV-FEC-1642</t>
  </si>
  <si>
    <t>MOV-FEC-1643</t>
  </si>
  <si>
    <t>MOV-FEC-1644</t>
  </si>
  <si>
    <t>MOV-FEC-1645</t>
  </si>
  <si>
    <t>MOV-FEC-1646</t>
  </si>
  <si>
    <t>MOV-FEC-1647</t>
  </si>
  <si>
    <t>MOV-FEC-1648</t>
  </si>
  <si>
    <t>MOV-FEC-1649</t>
  </si>
  <si>
    <t>MOV-FEC-1650</t>
  </si>
  <si>
    <t>MOV-FEC-1651</t>
  </si>
  <si>
    <t>MOV-FEC-1652</t>
  </si>
  <si>
    <t>MOV-FEC-1653</t>
  </si>
  <si>
    <t>MOV-FEC-1654</t>
  </si>
  <si>
    <t>MOV-FEC-1655</t>
  </si>
  <si>
    <t>MOV-FEC-1656</t>
  </si>
  <si>
    <t>MOV-FEC-1657</t>
  </si>
  <si>
    <t>MOV-FEC-1658</t>
  </si>
  <si>
    <t>MOV-FEC-1659</t>
  </si>
  <si>
    <t>MOV-FEC-1660</t>
  </si>
  <si>
    <t>MOV-FEC-1661</t>
  </si>
  <si>
    <t>MOV-FEC-1662</t>
  </si>
  <si>
    <t>MOV-FEC-1663</t>
  </si>
  <si>
    <t>MOV-FEC-1664</t>
  </si>
  <si>
    <t>MOV-FEC-1665</t>
  </si>
  <si>
    <t>MOV-FEC-1666</t>
  </si>
  <si>
    <t>MOV-FEC-1667</t>
  </si>
  <si>
    <t>MOV-FEC-1668</t>
  </si>
  <si>
    <t>MOV-FEC-1669</t>
  </si>
  <si>
    <t>MOV-FEC-1670</t>
  </si>
  <si>
    <t>MOV-FEC-1671</t>
  </si>
  <si>
    <t>MOV-FEC-1672</t>
  </si>
  <si>
    <t>MOV-FEC-1673</t>
  </si>
  <si>
    <t>MOV-FEC-1674</t>
  </si>
  <si>
    <t>MOV-FEC-1675</t>
  </si>
  <si>
    <t>MOV-FEC-1676</t>
  </si>
  <si>
    <t>MOV-FEC-1677</t>
  </si>
  <si>
    <t>MOV-FEC-1678</t>
  </si>
  <si>
    <t>MOV-FEC-1679</t>
  </si>
  <si>
    <t>MOV-FEC-1680</t>
  </si>
  <si>
    <t>MOV-FEC-1681</t>
  </si>
  <si>
    <t>MOV-FEC-1682</t>
  </si>
  <si>
    <t>MOV-FEC-1683</t>
  </si>
  <si>
    <t>MOV-FEC-1684</t>
  </si>
  <si>
    <t>MOV-FEC-1685</t>
  </si>
  <si>
    <t>MOV-FEC-1686</t>
  </si>
  <si>
    <t>MOV-FEC-1687</t>
  </si>
  <si>
    <t>MOV-FEC-1688</t>
  </si>
  <si>
    <t>MOV-FEC-1689</t>
  </si>
  <si>
    <t>MOV-FEC-1690</t>
  </si>
  <si>
    <t>MOV-FEC-1691</t>
  </si>
  <si>
    <t>MOV-FEC-1692</t>
  </si>
  <si>
    <t>MOV-FEC-1693</t>
  </si>
  <si>
    <t>MOV-FEC-1694</t>
  </si>
  <si>
    <t>MOV-FEC-1695</t>
  </si>
  <si>
    <t>MOV-FEC-1696</t>
  </si>
  <si>
    <t>MOV-FEC-1697</t>
  </si>
  <si>
    <t>MOV-FEC-1698</t>
  </si>
  <si>
    <t>MOV-FEC-1699</t>
  </si>
  <si>
    <t>MOV-FEC-1700</t>
  </si>
  <si>
    <t>MOV-FEC-1701</t>
  </si>
  <si>
    <t>MOV-FEC-1702</t>
  </si>
  <si>
    <t>MOV-FEC-1703</t>
  </si>
  <si>
    <t>MOV-FEC-1704</t>
  </si>
  <si>
    <t>MOV-FEC-1705</t>
  </si>
  <si>
    <t>MOV-FEC-1706</t>
  </si>
  <si>
    <t>MOV-FEC-1707</t>
  </si>
  <si>
    <t>MOV-FEC-1708</t>
  </si>
  <si>
    <t>MOV-FEC-1709</t>
  </si>
  <si>
    <t>MOV-FEC-1710</t>
  </si>
  <si>
    <t>MOV-FEC-1711</t>
  </si>
  <si>
    <t>MOV-FEC-1712</t>
  </si>
  <si>
    <t>MOV-FEC-1713</t>
  </si>
  <si>
    <t>MOV-FEC-1714</t>
  </si>
  <si>
    <t>MOV-FEC-1715</t>
  </si>
  <si>
    <t>MOV-FEC-1716</t>
  </si>
  <si>
    <t>MOV-FEC-1717</t>
  </si>
  <si>
    <t>MOV-FEC-1718</t>
  </si>
  <si>
    <t>MOV-FEC-1719</t>
  </si>
  <si>
    <t>MOV-FEC-1720</t>
  </si>
  <si>
    <t>MOV-FEC-1721</t>
  </si>
  <si>
    <t>MOV-FEC-1722</t>
  </si>
  <si>
    <t>MOV-FEC-1723</t>
  </si>
  <si>
    <t>MOV-FEC-1724</t>
  </si>
  <si>
    <t>MOV-FEC-1725</t>
  </si>
  <si>
    <t>MOV-FEC-1726</t>
  </si>
  <si>
    <t>MOV-FEC-1727</t>
  </si>
  <si>
    <t>MOV-FEC-1728</t>
  </si>
  <si>
    <t>MOV-FEC-1729</t>
  </si>
  <si>
    <t>MOV-FEC-1730</t>
  </si>
  <si>
    <t>MOV-FEC-1731</t>
  </si>
  <si>
    <t>MOV-FEC-1732</t>
  </si>
  <si>
    <t>MOV-FEC-1733</t>
  </si>
  <si>
    <t>MOV-FEC-1734</t>
  </si>
  <si>
    <t>MOV-FEC-1735</t>
  </si>
  <si>
    <t>MOV-FEC-1736</t>
  </si>
  <si>
    <t>MOV-FEC-1737</t>
  </si>
  <si>
    <t>MOV-FEC-1738</t>
  </si>
  <si>
    <t>MOV-FEC-1739</t>
  </si>
  <si>
    <t>MOV-FEC-1740</t>
  </si>
  <si>
    <t>MOV-FEC-1741</t>
  </si>
  <si>
    <t>MOV-FEC-1742</t>
  </si>
  <si>
    <t>MOV-FEC-1743</t>
  </si>
  <si>
    <t>MOV-FEC-1744</t>
  </si>
  <si>
    <t>MOV-FEC-1745</t>
  </si>
  <si>
    <t>MOV-FEC-1746</t>
  </si>
  <si>
    <t>MOV-FEC-1747</t>
  </si>
  <si>
    <t>MOV-FEC-1748</t>
  </si>
  <si>
    <t>MOV-FEC-1749</t>
  </si>
  <si>
    <t>MOV-FEC-1750</t>
  </si>
  <si>
    <t>MOV-FEC-1751</t>
  </si>
  <si>
    <t>MOV-FEC-1752</t>
  </si>
  <si>
    <t>MOV-FEC-1753</t>
  </si>
  <si>
    <t>MOV-FEC-1754</t>
  </si>
  <si>
    <t>MOV-FEC-1755</t>
  </si>
  <si>
    <t>MOV-FEC-1756</t>
  </si>
  <si>
    <t>MOV-FEC-1757</t>
  </si>
  <si>
    <t>MOV-FEC-1758</t>
  </si>
  <si>
    <t>MOV-FEC-1759</t>
  </si>
  <si>
    <t>MOV-FEC-1760</t>
  </si>
  <si>
    <t>MOV-FEC-1761</t>
  </si>
  <si>
    <t>MOV-FEC-1762</t>
  </si>
  <si>
    <t>MOV-FEC-1763</t>
  </si>
  <si>
    <t>MOV-FEC-1764</t>
  </si>
  <si>
    <t>MOV-FEC-1765</t>
  </si>
  <si>
    <t>MOV-FEC-1766</t>
  </si>
  <si>
    <t>MOV-FEC-1767</t>
  </si>
  <si>
    <t>MOV-FEC-1768</t>
  </si>
  <si>
    <t>MOV-FEC-1769</t>
  </si>
  <si>
    <t>MOV-FEC-1770</t>
  </si>
  <si>
    <t>MOV-FEC-1771</t>
  </si>
  <si>
    <t>MOV-FEC-1772</t>
  </si>
  <si>
    <t>MOV-FEC-1773</t>
  </si>
  <si>
    <t>MOV-FEC-1774</t>
  </si>
  <si>
    <t>MOV-FEC-1775</t>
  </si>
  <si>
    <t>MOV-FEC-1776</t>
  </si>
  <si>
    <t>MOV-FEC-1777</t>
  </si>
  <si>
    <t>MOV-FEC-1778</t>
  </si>
  <si>
    <t>MOV-FEC-1779</t>
  </si>
  <si>
    <t>MOV-FEC-1780</t>
  </si>
  <si>
    <t>MOV-FEC-1781</t>
  </si>
  <si>
    <t>MOV-FEC-1782</t>
  </si>
  <si>
    <t>MOV-FEC-1783</t>
  </si>
  <si>
    <t>MOV-FEC-1784</t>
  </si>
  <si>
    <t>MOV-FEC-1785</t>
  </si>
  <si>
    <t>MOV-FEC-1786</t>
  </si>
  <si>
    <t>MOV-FEC-1787</t>
  </si>
  <si>
    <t>MOV-FEC-1788</t>
  </si>
  <si>
    <t>MOV-FEC-1789</t>
  </si>
  <si>
    <t>MOV-FEC-1790</t>
  </si>
  <si>
    <t>MOV-FEC-1791</t>
  </si>
  <si>
    <t>MOV-FEC-1792</t>
  </si>
  <si>
    <t>MOV-FEC-1793</t>
  </si>
  <si>
    <t>MOV-FEC-1794</t>
  </si>
  <si>
    <t>MOV-FEC-1795</t>
  </si>
  <si>
    <t>MOV-FEC-1796</t>
  </si>
  <si>
    <t>MOV-FEC-1797</t>
  </si>
  <si>
    <t>MOV-FEC-1798</t>
  </si>
  <si>
    <t>MOV-FEC-1799</t>
  </si>
  <si>
    <t>MOV-FEC-1800</t>
  </si>
  <si>
    <t>MOV-FEC-1801</t>
  </si>
  <si>
    <t>MOV-FEC-1802</t>
  </si>
  <si>
    <t>MOV-FEC-1803</t>
  </si>
  <si>
    <t>MOV-FEC-1804</t>
  </si>
  <si>
    <t>MOV-FEC-1805</t>
  </si>
  <si>
    <t>MOV-FEC-1806</t>
  </si>
  <si>
    <t>MOV-FEC-1807</t>
  </si>
  <si>
    <t>MOV-FEC-1808</t>
  </si>
  <si>
    <t>MOV-FEC-1809</t>
  </si>
  <si>
    <t>MOV-FEC-1810</t>
  </si>
  <si>
    <t>MOV-FEC-1811</t>
  </si>
  <si>
    <t>MOV-FEC-1812</t>
  </si>
  <si>
    <t>MOV-FEC-1813</t>
  </si>
  <si>
    <t>MOV-FEC-1814</t>
  </si>
  <si>
    <t>MOV-FEC-1815</t>
  </si>
  <si>
    <t>MOV-FEC-1816</t>
  </si>
  <si>
    <t>MOV-FEC-1817</t>
  </si>
  <si>
    <t>MOV-FEC-1818</t>
  </si>
  <si>
    <t>MOV-FEC-1819</t>
  </si>
  <si>
    <t>MOV-FEC-1820</t>
  </si>
  <si>
    <t>MOV-FEC-1821</t>
  </si>
  <si>
    <t>MOV-FEC-1822</t>
  </si>
  <si>
    <t>MOV-FEC-1823</t>
  </si>
  <si>
    <t>MOV-FEC-1824</t>
  </si>
  <si>
    <t>MOV-FEC-1825</t>
  </si>
  <si>
    <t>MOV-FEC-1826</t>
  </si>
  <si>
    <t>MOV-FEC-1827</t>
  </si>
  <si>
    <t>MOV-FEC-1828</t>
  </si>
  <si>
    <t>MOV-FEC-1829</t>
  </si>
  <si>
    <t>MOV-FEC-1830</t>
  </si>
  <si>
    <t>MOV-FEC-1831</t>
  </si>
  <si>
    <t>MOV-FEC-1832</t>
  </si>
  <si>
    <t>MOV-FEC-1833</t>
  </si>
  <si>
    <t>MOV-FEC-1834</t>
  </si>
  <si>
    <t>MOV-FEC-1835</t>
  </si>
  <si>
    <t>MOV-FEC-1836</t>
  </si>
  <si>
    <t>MOV-FEC-1837</t>
  </si>
  <si>
    <t>MOV-FEC-1838</t>
  </si>
  <si>
    <t>MOV-FEC-1839</t>
  </si>
  <si>
    <t>MOV-FEC-1840</t>
  </si>
  <si>
    <t>MOV-FEC-1841</t>
  </si>
  <si>
    <t>MOV-FEC-1842</t>
  </si>
  <si>
    <t>MOV-FEC-1843</t>
  </si>
  <si>
    <t>MOV-FEC-1844</t>
  </si>
  <si>
    <t>MOV-FEC-1845</t>
  </si>
  <si>
    <t>MOV-FEC-1846</t>
  </si>
  <si>
    <t>MOV-FEC-1847</t>
  </si>
  <si>
    <t>MOV-FEC-1848</t>
  </si>
  <si>
    <t>MOV-FEC-1849</t>
  </si>
  <si>
    <t>MOV-FEC-1850</t>
  </si>
  <si>
    <t>MOV-FEC-1851</t>
  </si>
  <si>
    <t>MOV-FEC-1852</t>
  </si>
  <si>
    <t>MOV-FEC-1853</t>
  </si>
  <si>
    <t>MOV-FEC-1854</t>
  </si>
  <si>
    <t>MOV-FEC-1855</t>
  </si>
  <si>
    <t>MOV-FEC-1856</t>
  </si>
  <si>
    <t>MOV-FEC-1857</t>
  </si>
  <si>
    <t>MOV-FEC-1858</t>
  </si>
  <si>
    <t>MOV-FEC-1859</t>
  </si>
  <si>
    <t>MOV-FEC-1860</t>
  </si>
  <si>
    <t>MOV-FEC-1861</t>
  </si>
  <si>
    <t>MOV-FEC-1862</t>
  </si>
  <si>
    <t>MOV-FEC-1863</t>
  </si>
  <si>
    <t>MOV-FEC-1864</t>
  </si>
  <si>
    <t>MOV-FEC-1865</t>
  </si>
  <si>
    <t>MOV-FEC-1866</t>
  </si>
  <si>
    <t>MOV-FEC-1867</t>
  </si>
  <si>
    <t>MOV-FEC-1868</t>
  </si>
  <si>
    <t>MOV-FEC-1869</t>
  </si>
  <si>
    <t>MOV-FEC-1870</t>
  </si>
  <si>
    <t>MOV-FEC-1871</t>
  </si>
  <si>
    <t>MOV-FEC-1872</t>
  </si>
  <si>
    <t>MOV-FEC-1873</t>
  </si>
  <si>
    <t>MOV-FEC-1874</t>
  </si>
  <si>
    <t>MOV-FEC-1875</t>
  </si>
  <si>
    <t>MOV-FEC-1876</t>
  </si>
  <si>
    <t>MOV-FEC-1877</t>
  </si>
  <si>
    <t>MOV-FEC-1878</t>
  </si>
  <si>
    <t>MOV-FEC-1879</t>
  </si>
  <si>
    <t>MOV-FEC-1880</t>
  </si>
  <si>
    <t>MOV-FEC-1881</t>
  </si>
  <si>
    <t>MOV-FEC-1882</t>
  </si>
  <si>
    <t>MOV-FEC-1883</t>
  </si>
  <si>
    <t>MOV-FEC-1884</t>
  </si>
  <si>
    <t>MOV-FEC-1885</t>
  </si>
  <si>
    <t>MOV-FEC-1886</t>
  </si>
  <si>
    <t>MOV-FEC-1887</t>
  </si>
  <si>
    <t>MOV-FEC-1888</t>
  </si>
  <si>
    <t>MOV-FEC-1889</t>
  </si>
  <si>
    <t>MOV-FEC-1890</t>
  </si>
  <si>
    <t>MOV-FEC-1891</t>
  </si>
  <si>
    <t>MOV-FEC-1892</t>
  </si>
  <si>
    <t>MOV-FEC-1893</t>
  </si>
  <si>
    <t>MOV-FEC-1894</t>
  </si>
  <si>
    <t>MOV-FEC-1895</t>
  </si>
  <si>
    <t>MOV-FEC-1896</t>
  </si>
  <si>
    <t>MOV-FEC-1897</t>
  </si>
  <si>
    <t>MOV-FEC-1898</t>
  </si>
  <si>
    <t>MOV-FEC-1899</t>
  </si>
  <si>
    <t>MOV-FEC-1900</t>
  </si>
  <si>
    <t>MOV-FEC-1901</t>
  </si>
  <si>
    <t>MOV-FEC-1902</t>
  </si>
  <si>
    <t>MOV-FEC-1903</t>
  </si>
  <si>
    <t>MOV-FEC-1904</t>
  </si>
  <si>
    <t>MOV-FEC-1905</t>
  </si>
  <si>
    <t>MOV-FEC-1906</t>
  </si>
  <si>
    <t>MOV-FEC-1907</t>
  </si>
  <si>
    <t>MOV-FEC-1908</t>
  </si>
  <si>
    <t>MOV-FEC-1909</t>
  </si>
  <si>
    <t>MOV-FEC-1910</t>
  </si>
  <si>
    <t>MOV-FEC-1911</t>
  </si>
  <si>
    <t>MOV-FEC-1912</t>
  </si>
  <si>
    <t>MOV-FEC-1913</t>
  </si>
  <si>
    <t>MOV-FEC-1914</t>
  </si>
  <si>
    <t>MOV-FEC-1915</t>
  </si>
  <si>
    <t>MOV-FEC-1916</t>
  </si>
  <si>
    <t>MOV-FEC-1917</t>
  </si>
  <si>
    <t>MOV-FEC-1918</t>
  </si>
  <si>
    <t>MOV-FEC-1919</t>
  </si>
  <si>
    <t>MOV-FEC-1920</t>
  </si>
  <si>
    <t>MOV-FEC-1921</t>
  </si>
  <si>
    <t>MOV-FEC-1922</t>
  </si>
  <si>
    <t>MOV-FEC-1923</t>
  </si>
  <si>
    <t>MOV-FEC-1924</t>
  </si>
  <si>
    <t>MOV-FEC-1925</t>
  </si>
  <si>
    <t>MOV-FEC-1926</t>
  </si>
  <si>
    <t>MOV-FEC-1927</t>
  </si>
  <si>
    <t>MOV-FEC-1928</t>
  </si>
  <si>
    <t>MOV-FEC-1929</t>
  </si>
  <si>
    <t>MOV-FEC-1930</t>
  </si>
  <si>
    <t>MOV-FEC-1931</t>
  </si>
  <si>
    <t>MOV-FEC-1932</t>
  </si>
  <si>
    <t>MOV-FEC-1933</t>
  </si>
  <si>
    <t>MOV-FEC-1934</t>
  </si>
  <si>
    <t>MOV-FEC-1935</t>
  </si>
  <si>
    <t>MOV-FEC-1936</t>
  </si>
  <si>
    <t>MOV-FEC-1937</t>
  </si>
  <si>
    <t>MOV-FEC-1938</t>
  </si>
  <si>
    <t>MOV-FEC-1939</t>
  </si>
  <si>
    <t>MOV-FEC-1940</t>
  </si>
  <si>
    <t>MOV-FEC-1941</t>
  </si>
  <si>
    <t>MOV-FEC-1942</t>
  </si>
  <si>
    <t>MOV-FEC-1943</t>
  </si>
  <si>
    <t>MOV-FEC-1944</t>
  </si>
  <si>
    <t>MOV-FEC-1945</t>
  </si>
  <si>
    <t>MOV-FEC-1946</t>
  </si>
  <si>
    <t>MOV-FEC-1947</t>
  </si>
  <si>
    <t>MOV-FEC-1948</t>
  </si>
  <si>
    <t>MOV-FEC-1949</t>
  </si>
  <si>
    <t>MOV-FEC-1950</t>
  </si>
  <si>
    <t>MOV-FEC-1951</t>
  </si>
  <si>
    <t>MOV-FEC-1952</t>
  </si>
  <si>
    <t>MOV-FEC-1953</t>
  </si>
  <si>
    <t>MOV-FEC-1954</t>
  </si>
  <si>
    <t>MOV-FEC-1955</t>
  </si>
  <si>
    <t>MOV-FEC-1956</t>
  </si>
  <si>
    <t>MOV-FEC-1957</t>
  </si>
  <si>
    <t>MOV-FEC-1958</t>
  </si>
  <si>
    <t>MOV-FEC-1959</t>
  </si>
  <si>
    <t>MOV-FEC-1960</t>
  </si>
  <si>
    <t>MOV-FEC-1961</t>
  </si>
  <si>
    <t>MOV-FEC-1962</t>
  </si>
  <si>
    <t>MOV-FEC-1963</t>
  </si>
  <si>
    <t>MOV-FEC-1964</t>
  </si>
  <si>
    <t>MOV-FEC-1965</t>
  </si>
  <si>
    <t>MOV-FEC-1966</t>
  </si>
  <si>
    <t>MOV-FEC-1967</t>
  </si>
  <si>
    <t>MOV-FEC-1968</t>
  </si>
  <si>
    <t>MOV-FEC-1969</t>
  </si>
  <si>
    <t>MOV-FEC-1970</t>
  </si>
  <si>
    <t>MOV-FEC-1971</t>
  </si>
  <si>
    <t>MOV-FEC-1972</t>
  </si>
  <si>
    <t>MOV-FEC-1973</t>
  </si>
  <si>
    <t>MOV-FEC-1974</t>
  </si>
  <si>
    <t>MOV-FEC-1975</t>
  </si>
  <si>
    <t>MOV-FEC-1976</t>
  </si>
  <si>
    <t>MOV-FEC-1977</t>
  </si>
  <si>
    <t>MOV-FEC-1978</t>
  </si>
  <si>
    <t>MOV-FEC-1979</t>
  </si>
  <si>
    <t>MOV-FEC-1980</t>
  </si>
  <si>
    <t>MOV-FEC-1981</t>
  </si>
  <si>
    <t>MOV-FEC-1982</t>
  </si>
  <si>
    <t>MOV-FEC-1983</t>
  </si>
  <si>
    <t>MOV-FEC-1984</t>
  </si>
  <si>
    <t>MOV-FEC-1985</t>
  </si>
  <si>
    <t>MOV-FEC-1986</t>
  </si>
  <si>
    <t>MOV-FEC-1987</t>
  </si>
  <si>
    <t>MOV-FEC-1988</t>
  </si>
  <si>
    <t>MOV-FEC-1989</t>
  </si>
  <si>
    <t>MOV-FEC-1990</t>
  </si>
  <si>
    <t>MOV-FEC-1991</t>
  </si>
  <si>
    <t>MOV-FEC-1992</t>
  </si>
  <si>
    <t>MOV-FEC-1993</t>
  </si>
  <si>
    <t>MOV-FEC-1994</t>
  </si>
  <si>
    <t>MOV-FEC-1995</t>
  </si>
  <si>
    <t>MOV-FEC-1996</t>
  </si>
  <si>
    <t>MOV-FEC-1997</t>
  </si>
  <si>
    <t>MOV-FEC-1998</t>
  </si>
  <si>
    <t>MOV-FEC-1999</t>
  </si>
  <si>
    <t>MOV-FEC-2000</t>
  </si>
  <si>
    <t>MOV-FEC-2001</t>
  </si>
  <si>
    <t>MOV-FEC-2002</t>
  </si>
  <si>
    <t>MOV-FEC-2003</t>
  </si>
  <si>
    <t>MOV-FEC-2004</t>
  </si>
  <si>
    <t>MOV-FEC-2005</t>
  </si>
  <si>
    <t>MOV-FEC-2006</t>
  </si>
  <si>
    <t>MOV-FEC-2007</t>
  </si>
  <si>
    <t>MOV-FEC-2008</t>
  </si>
  <si>
    <t>MOV-FEC-2009</t>
  </si>
  <si>
    <t>MOV-FEC-2010</t>
  </si>
  <si>
    <t>MOV-FEC-2011</t>
  </si>
  <si>
    <t>MOV-FEC-2012</t>
  </si>
  <si>
    <t>MOV-FEC-2013</t>
  </si>
  <si>
    <t>MOV-FEC-2014</t>
  </si>
  <si>
    <t>MOV-FEC-2015</t>
  </si>
  <si>
    <t>MOV-FEC-2016</t>
  </si>
  <si>
    <t>MOV-FEC-2017</t>
  </si>
  <si>
    <t>MOV-FEC-2018</t>
  </si>
  <si>
    <t>MOV-FEC-2019</t>
  </si>
  <si>
    <t>MOV-FEC-2020</t>
  </si>
  <si>
    <t>MOV-FEC-2021</t>
  </si>
  <si>
    <t>MOV-FEC-2022</t>
  </si>
  <si>
    <t>MOV-FEC-2023</t>
  </si>
  <si>
    <t>MOV-FEC-2024</t>
  </si>
  <si>
    <t>MOV-FEC-2025</t>
  </si>
  <si>
    <t>MOV-FEC-2026</t>
  </si>
  <si>
    <t>MOV-FEC-2027</t>
  </si>
  <si>
    <t>MOV-FEC-2028</t>
  </si>
  <si>
    <t>MOV-FEC-2029</t>
  </si>
  <si>
    <t>MOV-FEC-2030</t>
  </si>
  <si>
    <t>MOV-FEC-2031</t>
  </si>
  <si>
    <t>MOV-FEC-2032</t>
  </si>
  <si>
    <t>MOV-FEC-2033</t>
  </si>
  <si>
    <t>MOV-FEC-2034</t>
  </si>
  <si>
    <t>MOV-FEC-2035</t>
  </si>
  <si>
    <t>MOV-FEC-2036</t>
  </si>
  <si>
    <t>MOV-FEC-2037</t>
  </si>
  <si>
    <t>MOV-FEC-2038</t>
  </si>
  <si>
    <t>MOV-FEC-2039</t>
  </si>
  <si>
    <t>MOV-FEC-2040</t>
  </si>
  <si>
    <t>MOV-FEC-2041</t>
  </si>
  <si>
    <t>MOV-FEC-2042</t>
  </si>
  <si>
    <t>MOV-FEC-2043</t>
  </si>
  <si>
    <t>MOV-FEC-2044</t>
  </si>
  <si>
    <t>MOV-FEC-2045</t>
  </si>
  <si>
    <t>MOV-FEC-2046</t>
  </si>
  <si>
    <t>MOV-FEC-2047</t>
  </si>
  <si>
    <t>MOV-FEC-2048</t>
  </si>
  <si>
    <t>MOV-FEC-2049</t>
  </si>
  <si>
    <t>MOV-FEC-2050</t>
  </si>
  <si>
    <t>MOV-FEC-2051</t>
  </si>
  <si>
    <t>MOV-FEC-2052</t>
  </si>
  <si>
    <t>MOV-FEC-2053</t>
  </si>
  <si>
    <t>MOV-FEC-2054</t>
  </si>
  <si>
    <t>MOV-FEC-2055</t>
  </si>
  <si>
    <t>MOV-FEC-2056</t>
  </si>
  <si>
    <t>MOV-FEC-2057</t>
  </si>
  <si>
    <t>MOV-FEC-2058</t>
  </si>
  <si>
    <t>MOV-FEC-2059</t>
  </si>
  <si>
    <t>MOV-FEC-2060</t>
  </si>
  <si>
    <t>MOV-FEC-2061</t>
  </si>
  <si>
    <t>MOV-FEC-2062</t>
  </si>
  <si>
    <t>MOV-FEC-2063</t>
  </si>
  <si>
    <t>MOV-FEC-2064</t>
  </si>
  <si>
    <t>MOV-FEC-2065</t>
  </si>
  <si>
    <t>MOV-FEC-2066</t>
  </si>
  <si>
    <t>MOV-FEC-2067</t>
  </si>
  <si>
    <t>MOV-FEC-2068</t>
  </si>
  <si>
    <t>MOV-FEC-2069</t>
  </si>
  <si>
    <t>MOV-FEC-2070</t>
  </si>
  <si>
    <t>MOV-FEC-2071</t>
  </si>
  <si>
    <t>MOV-FEC-2072</t>
  </si>
  <si>
    <t>MOV-FEC-2073</t>
  </si>
  <si>
    <t>MOV-FEC-2074</t>
  </si>
  <si>
    <t>MOV-FEC-2075</t>
  </si>
  <si>
    <t>MOV-FEC-2076</t>
  </si>
  <si>
    <t>MOV-FEC-2077</t>
  </si>
  <si>
    <t>MOV-FEC-2078</t>
  </si>
  <si>
    <t>MOV-FEC-2079</t>
  </si>
  <si>
    <t>MOV-FEC-2080</t>
  </si>
  <si>
    <t>MOV-FEC-2081</t>
  </si>
  <si>
    <t>MOV-FEC-2082</t>
  </si>
  <si>
    <t>MOV-FEC-2083</t>
  </si>
  <si>
    <t>MOV-FEC-2084</t>
  </si>
  <si>
    <t>MOV-FEC-2085</t>
  </si>
  <si>
    <t>MOV-FEC-2086</t>
  </si>
  <si>
    <t>MOV-FEC-2087</t>
  </si>
  <si>
    <t>MOV-FEC-2088</t>
  </si>
  <si>
    <t>MOV-FEC-2089</t>
  </si>
  <si>
    <t>MOV-FEC-2090</t>
  </si>
  <si>
    <t>MOV-FEC-2091</t>
  </si>
  <si>
    <t>MOV-FEC-2092</t>
  </si>
  <si>
    <t>MOV-FEC-2093</t>
  </si>
  <si>
    <t>MOV-FEC-2094</t>
  </si>
  <si>
    <t>MOV-FEC-2095</t>
  </si>
  <si>
    <t>MOV-FEC-2096</t>
  </si>
  <si>
    <t>MOV-FEC-2097</t>
  </si>
  <si>
    <t>MOV-FEC-2098</t>
  </si>
  <si>
    <t>MOV-FEC-2099</t>
  </si>
  <si>
    <t>MOV-FEC-2100</t>
  </si>
  <si>
    <t>MOV-FEC-2101</t>
  </si>
  <si>
    <t>MOV-FEC-2102</t>
  </si>
  <si>
    <t>MOV-FEC-2103</t>
  </si>
  <si>
    <t>MOV-FEC-2104</t>
  </si>
  <si>
    <t>MOV-FEC-2105</t>
  </si>
  <si>
    <t>MOV-FEC-2106</t>
  </si>
  <si>
    <t>MOV-FEC-2107</t>
  </si>
  <si>
    <t>MOV-FEC-2108</t>
  </si>
  <si>
    <t>MOV-FEC-2109</t>
  </si>
  <si>
    <t>MOV-FEC-2110</t>
  </si>
  <si>
    <t>MOV-FEC-2111</t>
  </si>
  <si>
    <t>MOV-FEC-2112</t>
  </si>
  <si>
    <t>MOV-FEC-2113</t>
  </si>
  <si>
    <t>MOV-FEC-2114</t>
  </si>
  <si>
    <t>MOV-FEC-2115</t>
  </si>
  <si>
    <t>MOV-FEC-2116</t>
  </si>
  <si>
    <t>MOV-FEC-2117</t>
  </si>
  <si>
    <t>MOV-FEC-2118</t>
  </si>
  <si>
    <t>MOV-FEC-2119</t>
  </si>
  <si>
    <t>MOV-FEC-2120</t>
  </si>
  <si>
    <t>MOV-FEC-2121</t>
  </si>
  <si>
    <t>MOV-FEC-2122</t>
  </si>
  <si>
    <t>MOV-FEC-2123</t>
  </si>
  <si>
    <t>MOV-FEC-2124</t>
  </si>
  <si>
    <t>MOV-FEC-2125</t>
  </si>
  <si>
    <t>MOV-FEC-2126</t>
  </si>
  <si>
    <t>MOV-FEC-2127</t>
  </si>
  <si>
    <t>MOV-FEC-2128</t>
  </si>
  <si>
    <t>MOV-FEC-2129</t>
  </si>
  <si>
    <t>MOV-FEC-2130</t>
  </si>
  <si>
    <t>MOV-FEC-2131</t>
  </si>
  <si>
    <t>MOV-FEC-2132</t>
  </si>
  <si>
    <t>MOV-FEC-2133</t>
  </si>
  <si>
    <t>MOV-FEC-2134</t>
  </si>
  <si>
    <t>MOV-FEC-2135</t>
  </si>
  <si>
    <t>MOV-FEC-2136</t>
  </si>
  <si>
    <t>MOV-FEC-2137</t>
  </si>
  <si>
    <t>MOV-FEC-2138</t>
  </si>
  <si>
    <t>MOV-FEC-2139</t>
  </si>
  <si>
    <t>MOV-FEC-2140</t>
  </si>
  <si>
    <t>MOV-FEC-2141</t>
  </si>
  <si>
    <t>MOV-FEC-2142</t>
  </si>
  <si>
    <t>MOV-FEC-2143</t>
  </si>
  <si>
    <t>MOV-FEC-2144</t>
  </si>
  <si>
    <t>MOV-FEC-2145</t>
  </si>
  <si>
    <t>MOV-FEC-2146</t>
  </si>
  <si>
    <t>MOV-FEC-2147</t>
  </si>
  <si>
    <t>MOV-FEC-2148</t>
  </si>
  <si>
    <t>MOV-FEC-2149</t>
  </si>
  <si>
    <t>MOV-FEC-2150</t>
  </si>
  <si>
    <t>MOV-FEC-2151</t>
  </si>
  <si>
    <t>MOV-FEC-2152</t>
  </si>
  <si>
    <t>MOV-FEC-2153</t>
  </si>
  <si>
    <t>MOV-FEC-2154</t>
  </si>
  <si>
    <t>MOV-FEC-2155</t>
  </si>
  <si>
    <t>MOV-FEC-2156</t>
  </si>
  <si>
    <t>MOV-FEC-2157</t>
  </si>
  <si>
    <t>MOV-FEC-2158</t>
  </si>
  <si>
    <t>MOV-FEC-2159</t>
  </si>
  <si>
    <t>MOV-FEC-2160</t>
  </si>
  <si>
    <t>MOV-FEC-2161</t>
  </si>
  <si>
    <t>MOV-FEC-2162</t>
  </si>
  <si>
    <t>MOV-FEC-2163</t>
  </si>
  <si>
    <t>MOV-FEC-2164</t>
  </si>
  <si>
    <t>MOV-FEC-2165</t>
  </si>
  <si>
    <t>MOV-FEC-2166</t>
  </si>
  <si>
    <t>MOV-FEC-2167</t>
  </si>
  <si>
    <t>MOV-FEC-2168</t>
  </si>
  <si>
    <t>MOV-FEC-2169</t>
  </si>
  <si>
    <t>MOV-FEC-2170</t>
  </si>
  <si>
    <t>MOV-FEC-2171</t>
  </si>
  <si>
    <t>MOV-FEC-2172</t>
  </si>
  <si>
    <t>MOV-FEC-2173</t>
  </si>
  <si>
    <t>MOV-FEC-2174</t>
  </si>
  <si>
    <t>MOV-FEC-2175</t>
  </si>
  <si>
    <t>MOV-FEC-2176</t>
  </si>
  <si>
    <t>MOV-FEC-2177</t>
  </si>
  <si>
    <t>MOV-FEC-2178</t>
  </si>
  <si>
    <t>MOV-FEC-2179</t>
  </si>
  <si>
    <t>MOV-FEC-2180</t>
  </si>
  <si>
    <t>MOV-FEC-2181</t>
  </si>
  <si>
    <t>MOV-FEC-2182</t>
  </si>
  <si>
    <t>MOV-FEC-2183</t>
  </si>
  <si>
    <t>MOV-FEC-2184</t>
  </si>
  <si>
    <t>MOV-FEC-2185</t>
  </si>
  <si>
    <t>MOV-FEC-2186</t>
  </si>
  <si>
    <t>MOV-FEC-2187</t>
  </si>
  <si>
    <t>MOV-FEC-2188</t>
  </si>
  <si>
    <t>MOV-FEC-2189</t>
  </si>
  <si>
    <t>MOV-FEC-2190</t>
  </si>
  <si>
    <t>MOV-FEC-2191</t>
  </si>
  <si>
    <t>MOV-FEC-2192</t>
  </si>
  <si>
    <t>MOV-FEC-2193</t>
  </si>
  <si>
    <t>MOV-FEC-2194</t>
  </si>
  <si>
    <t>MOV-FEC-2195</t>
  </si>
  <si>
    <t>MOV-FEC-2196</t>
  </si>
  <si>
    <t>MOV-FEC-2197</t>
  </si>
  <si>
    <t>MOV-FEC-2198</t>
  </si>
  <si>
    <t>MOV-FEC-2199</t>
  </si>
  <si>
    <t>MOV-FEC-2200</t>
  </si>
  <si>
    <t>MOV-FEC-2201</t>
  </si>
  <si>
    <t>MOV-FEC-2202</t>
  </si>
  <si>
    <t>MOV-FEC-2203</t>
  </si>
  <si>
    <t>MOV-FEC-2204</t>
  </si>
  <si>
    <t>MOV-FEC-2205</t>
  </si>
  <si>
    <t>MOV-FEC-2206</t>
  </si>
  <si>
    <t>MOV-FEC-2207</t>
  </si>
  <si>
    <t>MOV-FEC-2208</t>
  </si>
  <si>
    <t>MOV-FEC-2209</t>
  </si>
  <si>
    <t>MOV-FEC-2210</t>
  </si>
  <si>
    <t>MOV-FEC-2211</t>
  </si>
  <si>
    <t>MOV-FEC-2212</t>
  </si>
  <si>
    <t>MOV-FEC-2213</t>
  </si>
  <si>
    <t>MOV-FEC-2214</t>
  </si>
  <si>
    <t>MOV-FEC-2215</t>
  </si>
  <si>
    <t>MOV-FEC-2216</t>
  </si>
  <si>
    <t>MOV-FEC-2217</t>
  </si>
  <si>
    <t>MOV-FEC-2218</t>
  </si>
  <si>
    <t>MOV-FEC-2219</t>
  </si>
  <si>
    <t>MOV-FEC-2220</t>
  </si>
  <si>
    <t>MOV-FEC-2221</t>
  </si>
  <si>
    <t>MOV-FEC-2222</t>
  </si>
  <si>
    <t>MOV-FEC-2223</t>
  </si>
  <si>
    <t>MOV-FEC-2224</t>
  </si>
  <si>
    <t>MOV-FEC-2225</t>
  </si>
  <si>
    <t>MOV-FEC-2226</t>
  </si>
  <si>
    <t>MOV-FEC-2227</t>
  </si>
  <si>
    <t>MOV-FEC-2228</t>
  </si>
  <si>
    <t>MOV-FEC-2229</t>
  </si>
  <si>
    <t>MOV-FEC-2230</t>
  </si>
  <si>
    <t>MOV-FEC-2231</t>
  </si>
  <si>
    <t>MOV-FEC-2232</t>
  </si>
  <si>
    <t>MOV-FEC-2233</t>
  </si>
  <si>
    <t>MOV-FEC-2234</t>
  </si>
  <si>
    <t>MOV-FEC-2235</t>
  </si>
  <si>
    <t>MOV-FEC-2236</t>
  </si>
  <si>
    <t>MOV-FEC-2237</t>
  </si>
  <si>
    <t>MOV-FEC-2238</t>
  </si>
  <si>
    <t>MOV-FEC-2239</t>
  </si>
  <si>
    <t>MOV-FEC-2240</t>
  </si>
  <si>
    <t>MOV-FEC-2241</t>
  </si>
  <si>
    <t>MOV-FEC-2242</t>
  </si>
  <si>
    <t>MOV-FEC-2243</t>
  </si>
  <si>
    <t>MOV-FEC-2244</t>
  </si>
  <si>
    <t>MOV-FEC-2245</t>
  </si>
  <si>
    <t>MOV-FEC-2246</t>
  </si>
  <si>
    <t>MOV-FEC-2247</t>
  </si>
  <si>
    <t>MOV-FEC-2248</t>
  </si>
  <si>
    <t>MOV-FEC-2249</t>
  </si>
  <si>
    <t>MOV-FEC-2250</t>
  </si>
  <si>
    <t>MOV-FEC-2251</t>
  </si>
  <si>
    <t>MOV-FEC-2252</t>
  </si>
  <si>
    <t>MOV-FEC-2253</t>
  </si>
  <si>
    <t>MOV-FEC-2254</t>
  </si>
  <si>
    <t>MOV-FEC-2255</t>
  </si>
  <si>
    <t>MOV-FEC-2256</t>
  </si>
  <si>
    <t>MOV-FEC-2257</t>
  </si>
  <si>
    <t>MOV-FEC-2258</t>
  </si>
  <si>
    <t>MOV-FEC-2259</t>
  </si>
  <si>
    <t>MOV-FEC-2260</t>
  </si>
  <si>
    <t>MOV-FEC-2261</t>
  </si>
  <si>
    <t>MOV-FEC-2262</t>
  </si>
  <si>
    <t>MOV-FEC-2263</t>
  </si>
  <si>
    <t>MOV-FEC-2264</t>
  </si>
  <si>
    <t>MOV-FEC-2265</t>
  </si>
  <si>
    <t>MOV-FEC-2266</t>
  </si>
  <si>
    <t>MOV-FEC-2267</t>
  </si>
  <si>
    <t>MOV-FEC-2268</t>
  </si>
  <si>
    <t>MOV-FEC-2269</t>
  </si>
  <si>
    <t>MOV-FEC-2270</t>
  </si>
  <si>
    <t>MOV-FEC-2271</t>
  </si>
  <si>
    <t>MOV-FEC-2272</t>
  </si>
  <si>
    <t>MOV-FEC-2273</t>
  </si>
  <si>
    <t>MOV-FEC-2274</t>
  </si>
  <si>
    <t>MOV-FEC-2275</t>
  </si>
  <si>
    <t>MOV-FEC-2276</t>
  </si>
  <si>
    <t>MOV-FEC-2277</t>
  </si>
  <si>
    <t>MOV-FEC-2278</t>
  </si>
  <si>
    <t>MOV-FEC-2279</t>
  </si>
  <si>
    <t>MOV-FEC-2280</t>
  </si>
  <si>
    <t>MOV-FEC-2281</t>
  </si>
  <si>
    <t>MOV-FEC-2282</t>
  </si>
  <si>
    <t>MOV-FEC-2283</t>
  </si>
  <si>
    <t>MOV-FEC-2284</t>
  </si>
  <si>
    <t>MOV-FEC-2285</t>
  </si>
  <si>
    <t>MOV-FEC-2286</t>
  </si>
  <si>
    <t>MOV-FEC-2287</t>
  </si>
  <si>
    <t>MOV-FEC-2288</t>
  </si>
  <si>
    <t>MOV-FEC-2289</t>
  </si>
  <si>
    <t>MOV-FEC-2290</t>
  </si>
  <si>
    <t>MOV-FEC-2291</t>
  </si>
  <si>
    <t>MOV-FEC-2292</t>
  </si>
  <si>
    <t>MOV-FEC-2293</t>
  </si>
  <si>
    <t>MOV-FEC-2294</t>
  </si>
  <si>
    <t>MOV-FEC-2295</t>
  </si>
  <si>
    <t>MOV-FEC-2296</t>
  </si>
  <si>
    <t>MOV-FEC-2297</t>
  </si>
  <si>
    <t>MOV-FEC-2298</t>
  </si>
  <si>
    <t>MOV-FEC-2299</t>
  </si>
  <si>
    <t>MOV-FEC-2300</t>
  </si>
  <si>
    <t>MOV-FEC-2301</t>
  </si>
  <si>
    <t>MOV-FEC-2302</t>
  </si>
  <si>
    <t>MOV-FEC-2303</t>
  </si>
  <si>
    <t>MOV-FEC-2304</t>
  </si>
  <si>
    <t>MOV-FEC-2305</t>
  </si>
  <si>
    <t>MOV-FEC-2306</t>
  </si>
  <si>
    <t>MOV-FEC-2307</t>
  </si>
  <si>
    <t>MOV-FEC-2308</t>
  </si>
  <si>
    <t>MOV-FEC-2309</t>
  </si>
  <si>
    <t>MOV-FEC-2310</t>
  </si>
  <si>
    <t>MOV-FEC-2311</t>
  </si>
  <si>
    <t>MOV-FEC-2312</t>
  </si>
  <si>
    <t>MOV-FEC-2313</t>
  </si>
  <si>
    <t>MOV-FEC-2314</t>
  </si>
  <si>
    <t>MOV-FEC-2315</t>
  </si>
  <si>
    <t>MOV-FEC-2316</t>
  </si>
  <si>
    <t>MOV-FEC-2317</t>
  </si>
  <si>
    <t>MOV-FEC-2318</t>
  </si>
  <si>
    <t>MOV-FEC-2319</t>
  </si>
  <si>
    <t>MOV-FEC-2320</t>
  </si>
  <si>
    <t>MOV-FEC-2321</t>
  </si>
  <si>
    <t>MOV-FEC-2322</t>
  </si>
  <si>
    <t>MOV-FEC-2323</t>
  </si>
  <si>
    <t>MOV-FEC-2324</t>
  </si>
  <si>
    <t>MOV-FEC-2325</t>
  </si>
  <si>
    <t>MOV-FEC-2326</t>
  </si>
  <si>
    <t>MOV-FEC-2327</t>
  </si>
  <si>
    <t>MOV-FEC-2328</t>
  </si>
  <si>
    <t>MOV-FEC-2329</t>
  </si>
  <si>
    <t>MOV-FEC-2330</t>
  </si>
  <si>
    <t>MOV-FEC-2331</t>
  </si>
  <si>
    <t>MOV-FEC-2332</t>
  </si>
  <si>
    <t>MOV-FEC-2333</t>
  </si>
  <si>
    <t>MOV-FEC-2334</t>
  </si>
  <si>
    <t>MOV-FEC-2335</t>
  </si>
  <si>
    <t>MOV-FEC-2336</t>
  </si>
  <si>
    <t>MOV-FEC-2337</t>
  </si>
  <si>
    <t>MOV-FEC-2338</t>
  </si>
  <si>
    <t>MOV-FEC-2339</t>
  </si>
  <si>
    <t>MOV-FEC-2340</t>
  </si>
  <si>
    <t>MOV-FEC-2341</t>
  </si>
  <si>
    <t>MOV-FEC-2342</t>
  </si>
  <si>
    <t>MOV-FEC-2343</t>
  </si>
  <si>
    <t>MOV-FEC-2344</t>
  </si>
  <si>
    <t>MOV-FEC-2345</t>
  </si>
  <si>
    <t>MOV-FEC-2346</t>
  </si>
  <si>
    <t>MOV-FEC-2347</t>
  </si>
  <si>
    <t>MOV-FEC-2348</t>
  </si>
  <si>
    <t>MOV-FEC-2349</t>
  </si>
  <si>
    <t>MOV-FEC-2350</t>
  </si>
  <si>
    <t>MOV-FEC-2351</t>
  </si>
  <si>
    <t>MOV-FEC-2352</t>
  </si>
  <si>
    <t>MOV-FEC-2353</t>
  </si>
  <si>
    <t>MOV-FEC-2354</t>
  </si>
  <si>
    <t>MOV-FEC-2355</t>
  </si>
  <si>
    <t>MOV-FEC-2356</t>
  </si>
  <si>
    <t>MOV-FEC-2357</t>
  </si>
  <si>
    <t>MOV-FEC-2358</t>
  </si>
  <si>
    <t>MOV-FEC-2359</t>
  </si>
  <si>
    <t>MOV-FEC-2360</t>
  </si>
  <si>
    <t>MOV-FEC-2361</t>
  </si>
  <si>
    <t>MOV-FEC-2362</t>
  </si>
  <si>
    <t>MOV-FEC-2363</t>
  </si>
  <si>
    <t>MOV-FEC-2364</t>
  </si>
  <si>
    <t>MOV-FEC-2365</t>
  </si>
  <si>
    <t>MOV-FEC-2366</t>
  </si>
  <si>
    <t>MOV-FEC-2367</t>
  </si>
  <si>
    <t>MOV-FEC-2368</t>
  </si>
  <si>
    <t>MOV-FEC-2369</t>
  </si>
  <si>
    <t>MOV-FEC-2370</t>
  </si>
  <si>
    <t>MOV-FEC-2371</t>
  </si>
  <si>
    <t>MOV-FEC-2372</t>
  </si>
  <si>
    <t>MOV-FEC-2373</t>
  </si>
  <si>
    <t>MOV-FEC-2374</t>
  </si>
  <si>
    <t>MOV-FEC-2375</t>
  </si>
  <si>
    <t>MOV-FEC-2376</t>
  </si>
  <si>
    <t>MOV-FEC-2377</t>
  </si>
  <si>
    <t>MOV-FEC-2378</t>
  </si>
  <si>
    <t>MOV-FEC-2379</t>
  </si>
  <si>
    <t>MOV-FEC-2380</t>
  </si>
  <si>
    <t>MOV-FEC-2381</t>
  </si>
  <si>
    <t>MOV-FEC-2382</t>
  </si>
  <si>
    <t>MOV-FEC-2383</t>
  </si>
  <si>
    <t>MOV-FEC-2384</t>
  </si>
  <si>
    <t>MOV-FEC-2385</t>
  </si>
  <si>
    <t>MOV-FEC-2386</t>
  </si>
  <si>
    <t>MOV-FEC-2387</t>
  </si>
  <si>
    <t>MOV-FEC-2388</t>
  </si>
  <si>
    <t>MOV-FEC-2389</t>
  </si>
  <si>
    <t>MOV-FEC-2390</t>
  </si>
  <si>
    <t>MOV-FEC-2391</t>
  </si>
  <si>
    <t>MOV-FEC-2392</t>
  </si>
  <si>
    <t>MOV-FEC-2393</t>
  </si>
  <si>
    <t>MOV-FEC-2394</t>
  </si>
  <si>
    <t>MOV-FEC-2395</t>
  </si>
  <si>
    <t>MOV-FEC-2396</t>
  </si>
  <si>
    <t>MOV-FEC-2397</t>
  </si>
  <si>
    <t>MOV-FEC-2398</t>
  </si>
  <si>
    <t>MOV-FEC-2399</t>
  </si>
  <si>
    <t>MOV-FEC-2400</t>
  </si>
  <si>
    <t>MOV-FEC-2401</t>
  </si>
  <si>
    <t>MOV-FEC-2402</t>
  </si>
  <si>
    <t>MOV-FEC-2403</t>
  </si>
  <si>
    <t>MOV-FEC-2404</t>
  </si>
  <si>
    <t>MOV-FEC-2405</t>
  </si>
  <si>
    <t>MOV-FEC-2406</t>
  </si>
  <si>
    <t>MOV-FEC-2407</t>
  </si>
  <si>
    <t>MOV-FEC-2408</t>
  </si>
  <si>
    <t>MOV-FEC-2409</t>
  </si>
  <si>
    <t>MOV-FEC-2410</t>
  </si>
  <si>
    <t>MOV-FEC-2411</t>
  </si>
  <si>
    <t>MOV-FEC-2412</t>
  </si>
  <si>
    <t>MOV-FEC-2413</t>
  </si>
  <si>
    <t>MOV-FEC-2414</t>
  </si>
  <si>
    <t>MOV-FEC-2415</t>
  </si>
  <si>
    <t>MOV-FEC-2416</t>
  </si>
  <si>
    <t>MOV-FEC-2417</t>
  </si>
  <si>
    <t>MOV-FEC-2418</t>
  </si>
  <si>
    <t>MOV-FEC-2419</t>
  </si>
  <si>
    <t>MOV-FEC-2420</t>
  </si>
  <si>
    <t>MOV-FEC-2421</t>
  </si>
  <si>
    <t>MOV-FEC-2422</t>
  </si>
  <si>
    <t>MOV-FEC-2423</t>
  </si>
  <si>
    <t>MOV-FEC-2424</t>
  </si>
  <si>
    <t>MOV-FEC-2425</t>
  </si>
  <si>
    <t>MOV-FEC-2426</t>
  </si>
  <si>
    <t>MOV-FEC-2427</t>
  </si>
  <si>
    <t>MOV-FEC-2428</t>
  </si>
  <si>
    <t>MOV-FEC-2429</t>
  </si>
  <si>
    <t>MOV-FEC-2430</t>
  </si>
  <si>
    <t>MOV-FEC-2431</t>
  </si>
  <si>
    <t>MOV-FEC-2432</t>
  </si>
  <si>
    <t>MOV-FEC-2433</t>
  </si>
  <si>
    <t>MOV-FEC-2434</t>
  </si>
  <si>
    <t>MOV-FEC-2435</t>
  </si>
  <si>
    <t>MOV-FEC-2436</t>
  </si>
  <si>
    <t>MOV-FEC-2437</t>
  </si>
  <si>
    <t>MOV-FEC-2438</t>
  </si>
  <si>
    <t>MOV-FEC-2439</t>
  </si>
  <si>
    <t>MOV-FEC-2440</t>
  </si>
  <si>
    <t>MOV-FEC-2441</t>
  </si>
  <si>
    <t>MOV-FEC-2442</t>
  </si>
  <si>
    <t>MOV-FEC-2443</t>
  </si>
  <si>
    <t>MOV-FEC-2444</t>
  </si>
  <si>
    <t>MOV-FEC-2445</t>
  </si>
  <si>
    <t>MOV-FEC-2446</t>
  </si>
  <si>
    <t>MOV-FEC-2447</t>
  </si>
  <si>
    <t>MOV-FEC-2448</t>
  </si>
  <si>
    <t>MOV-FEC-2449</t>
  </si>
  <si>
    <t>MOV-FEC-2450</t>
  </si>
  <si>
    <t>MOV-FEC-2451</t>
  </si>
  <si>
    <t>MOV-FEC-2452</t>
  </si>
  <si>
    <t>MOV-FEC-2453</t>
  </si>
  <si>
    <t>MOV-FEC-2454</t>
  </si>
  <si>
    <t>MOV-FEC-2455</t>
  </si>
  <si>
    <t>MOV-FEC-2456</t>
  </si>
  <si>
    <t>MOV-FEC-2457</t>
  </si>
  <si>
    <t>MOV-FEC-2458</t>
  </si>
  <si>
    <t>MOV-FEC-2459</t>
  </si>
  <si>
    <t>MOV-FEC-2460</t>
  </si>
  <si>
    <t>MOV-FEC-2461</t>
  </si>
  <si>
    <t>MOV-FEC-2462</t>
  </si>
  <si>
    <t>MOV-FEC-2463</t>
  </si>
  <si>
    <t>MOV-FEC-2464</t>
  </si>
  <si>
    <t>MOV-FEC-2465</t>
  </si>
  <si>
    <t>MOV-FEC-2466</t>
  </si>
  <si>
    <t>MOV-FEC-2467</t>
  </si>
  <si>
    <t>MOV-FEC-2468</t>
  </si>
  <si>
    <t>MOV-FEC-2469</t>
  </si>
  <si>
    <t>MOV-FEC-2470</t>
  </si>
  <si>
    <t>MOV-FEC-2471</t>
  </si>
  <si>
    <t>MOV-FEC-2472</t>
  </si>
  <si>
    <t>MOV-FEC-2473</t>
  </si>
  <si>
    <t>MOV-FEC-2474</t>
  </si>
  <si>
    <t>MOV-FEC-2475</t>
  </si>
  <si>
    <t>MOV-FEC-2476</t>
  </si>
  <si>
    <t>MOV-FEC-2477</t>
  </si>
  <si>
    <t>MOV-FEC-2478</t>
  </si>
  <si>
    <t>MOV-FEC-2479</t>
  </si>
  <si>
    <t>MOV-FEC-2480</t>
  </si>
  <si>
    <t>MOV-FEC-2481</t>
  </si>
  <si>
    <t>MOV-FEC-2482</t>
  </si>
  <si>
    <t>MOV-FEC-2483</t>
  </si>
  <si>
    <t>MOV-FEC-2484</t>
  </si>
  <si>
    <t>MOV-FEC-2485</t>
  </si>
  <si>
    <t>MOV-FEC-2486</t>
  </si>
  <si>
    <t>MOV-FEC-2487</t>
  </si>
  <si>
    <t>MOV-FEC-2488</t>
  </si>
  <si>
    <t>MOV-FEC-2489</t>
  </si>
  <si>
    <t>MOV-FEC-2490</t>
  </si>
  <si>
    <t>MOV-FEC-2491</t>
  </si>
  <si>
    <t>MOV-FEC-2492</t>
  </si>
  <si>
    <t>MOV-FEC-2493</t>
  </si>
  <si>
    <t>MOV-FEC-2494</t>
  </si>
  <si>
    <t>MOV-FEC-2495</t>
  </si>
  <si>
    <t>MOV-FEC-2496</t>
  </si>
  <si>
    <t>MOV-FEC-2497</t>
  </si>
  <si>
    <t>MOV-FEC-2498</t>
  </si>
  <si>
    <t>MOV-FEC-2499</t>
  </si>
  <si>
    <t>MOV-FEC-2500</t>
  </si>
  <si>
    <t>MOV-FEC-2501</t>
  </si>
  <si>
    <t>MOV-FEC-2502</t>
  </si>
  <si>
    <t>MOV-FEC-2503</t>
  </si>
  <si>
    <t>MOV-FEC-2504</t>
  </si>
  <si>
    <t>MOV-FEC-2505</t>
  </si>
  <si>
    <t>MOV-FEC-2506</t>
  </si>
  <si>
    <t>MOV-FEC-2507</t>
  </si>
  <si>
    <t>MOV-FEC-2508</t>
  </si>
  <si>
    <t>MOV-FEC-2509</t>
  </si>
  <si>
    <t>MOV-FEC-2510</t>
  </si>
  <si>
    <t>MOV-FEC-2511</t>
  </si>
  <si>
    <t>MOV-FEC-2512</t>
  </si>
  <si>
    <t>MOV-FEC-2513</t>
  </si>
  <si>
    <t>MOV-FEC-2514</t>
  </si>
  <si>
    <t>MOV-FEC-2515</t>
  </si>
  <si>
    <t>MOV-FEC-2516</t>
  </si>
  <si>
    <t>MOV-FEC-2517</t>
  </si>
  <si>
    <t>MOV-FEC-2518</t>
  </si>
  <si>
    <t>MOV-FEC-2519</t>
  </si>
  <si>
    <t>MOV-FEC-2520</t>
  </si>
  <si>
    <t>MOV-FEC-2521</t>
  </si>
  <si>
    <t>MOV-FEC-2522</t>
  </si>
  <si>
    <t>MOV-FEC-2523</t>
  </si>
  <si>
    <t>MOV-FEC-2524</t>
  </si>
  <si>
    <t>MOV-FEC-2525</t>
  </si>
  <si>
    <t>MOV-FEC-2526</t>
  </si>
  <si>
    <t>MOV-FEC-2527</t>
  </si>
  <si>
    <t>MOV-FEC-2528</t>
  </si>
  <si>
    <t>MOV-FEC-2529</t>
  </si>
  <si>
    <t>MOV-FEC-2530</t>
  </si>
  <si>
    <t>MOV-FEC-2531</t>
  </si>
  <si>
    <t>MOV-FEC-2532</t>
  </si>
  <si>
    <t>MOV-FEC-2533</t>
  </si>
  <si>
    <t>MOV-FEC-2534</t>
  </si>
  <si>
    <t>MOV-FEC-2535</t>
  </si>
  <si>
    <t>MOV-FEC-2536</t>
  </si>
  <si>
    <t>MOV-FEC-2537</t>
  </si>
  <si>
    <t>MOV-FEC-2538</t>
  </si>
  <si>
    <t>MOV-FEC-2539</t>
  </si>
  <si>
    <t>MOV-FEC-2540</t>
  </si>
  <si>
    <t>MOV-FEC-2541</t>
  </si>
  <si>
    <t>MOV-FEC-2542</t>
  </si>
  <si>
    <t>MOV-FEC-2543</t>
  </si>
  <si>
    <t>MOV-FEC-2544</t>
  </si>
  <si>
    <t>MOV-FEC-2545</t>
  </si>
  <si>
    <t>MOV-FEC-2546</t>
  </si>
  <si>
    <t>MOV-FEC-2547</t>
  </si>
  <si>
    <t>MOV-FEC-2548</t>
  </si>
  <si>
    <t>MOV-FEC-2549</t>
  </si>
  <si>
    <t>MOV-FEC-2550</t>
  </si>
  <si>
    <t>MOV-FEC-2551</t>
  </si>
  <si>
    <t>MOV-FEC-2552</t>
  </si>
  <si>
    <t>MOV-FEC-2553</t>
  </si>
  <si>
    <t>MOV-FEC-2554</t>
  </si>
  <si>
    <t>MOV-FEC-2555</t>
  </si>
  <si>
    <t>MOV-FEC-2556</t>
  </si>
  <si>
    <t>MOV-FEC-2557</t>
  </si>
  <si>
    <t>MOV-FEC-2558</t>
  </si>
  <si>
    <t>MOV-FEC-2559</t>
  </si>
  <si>
    <t>MOV-FEC-2560</t>
  </si>
  <si>
    <t>MOV-FEC-2561</t>
  </si>
  <si>
    <t>MOV-FEC-2562</t>
  </si>
  <si>
    <t>MOV-FEC-2563</t>
  </si>
  <si>
    <t>MOV-FEC-2564</t>
  </si>
  <si>
    <t>MOV-FEC-2565</t>
  </si>
  <si>
    <t>MOV-FEC-2566</t>
  </si>
  <si>
    <t>MOV-FEC-2567</t>
  </si>
  <si>
    <t>MOV-FEC-2568</t>
  </si>
  <si>
    <t>MOV-FEC-2569</t>
  </si>
  <si>
    <t>MOV-FEC-2570</t>
  </si>
  <si>
    <t>MOV-FEC-2571</t>
  </si>
  <si>
    <t>MOV-FEC-2572</t>
  </si>
  <si>
    <t>MOV-FEC-2573</t>
  </si>
  <si>
    <t>MOV-FEC-2574</t>
  </si>
  <si>
    <t>MOV-FEC-2575</t>
  </si>
  <si>
    <t>MOV-FEC-2576</t>
  </si>
  <si>
    <t>MOV-FEC-2577</t>
  </si>
  <si>
    <t>MOV-FEC-2578</t>
  </si>
  <si>
    <t>MOV-FEC-2579</t>
  </si>
  <si>
    <t>MOV-FEC-2580</t>
  </si>
  <si>
    <t>MOV-FEC-2581</t>
  </si>
  <si>
    <t>MOV-FEC-2582</t>
  </si>
  <si>
    <t>MOV-FEC-2583</t>
  </si>
  <si>
    <t>MOV-FEC-2584</t>
  </si>
  <si>
    <t>MOV-FEC-2585</t>
  </si>
  <si>
    <t>MOV-FEC-2586</t>
  </si>
  <si>
    <t>MOV-FEC-2587</t>
  </si>
  <si>
    <t>MOV-FEC-2588</t>
  </si>
  <si>
    <t>MOV-FEC-2589</t>
  </si>
  <si>
    <t>MOV-FEC-2590</t>
  </si>
  <si>
    <t>MOV-FEC-2591</t>
  </si>
  <si>
    <t>MOV-FEC-2592</t>
  </si>
  <si>
    <t>MOV-FEC-2593</t>
  </si>
  <si>
    <t>MOV-FEC-2594</t>
  </si>
  <si>
    <t>MOV-FEC-2595</t>
  </si>
  <si>
    <t>MOV-FEC-2596</t>
  </si>
  <si>
    <t>MOV-FEC-2597</t>
  </si>
  <si>
    <t>MOV-FEC-2598</t>
  </si>
  <si>
    <t>MOV-FEC-2599</t>
  </si>
  <si>
    <t>MOV-FEC-2600</t>
  </si>
  <si>
    <t>MOV-FEC-2601</t>
  </si>
  <si>
    <t>MOV-FEC-2602</t>
  </si>
  <si>
    <t>MOV-FEC-2603</t>
  </si>
  <si>
    <t>MOV-FEC-2604</t>
  </si>
  <si>
    <t>MOV-FEC-2605</t>
  </si>
  <si>
    <t>MOV-FEC-2606</t>
  </si>
  <si>
    <t>MOV-FEC-2607</t>
  </si>
  <si>
    <t>MOV-FEC-2608</t>
  </si>
  <si>
    <t>MOV-FEC-2609</t>
  </si>
  <si>
    <t>MOV-FEC-2610</t>
  </si>
  <si>
    <t>MOV-FEC-2611</t>
  </si>
  <si>
    <t>MOV-FEC-2612</t>
  </si>
  <si>
    <t>MOV-FEC-2613</t>
  </si>
  <si>
    <t>MOV-FEC-2614</t>
  </si>
  <si>
    <t>MOV-FEC-2615</t>
  </si>
  <si>
    <t>MOV-FEC-2616</t>
  </si>
  <si>
    <t>MOV-FEC-2617</t>
  </si>
  <si>
    <t>MOV-FEC-2618</t>
  </si>
  <si>
    <t>MOV-FEC-2619</t>
  </si>
  <si>
    <t>MOV-FEC-2620</t>
  </si>
  <si>
    <t>MOV-FEC-2621</t>
  </si>
  <si>
    <t>MOV-FEC-2622</t>
  </si>
  <si>
    <t>MOV-FEC-2623</t>
  </si>
  <si>
    <t>MOV-FEC-2624</t>
  </si>
  <si>
    <t>MOV-FEC-2625</t>
  </si>
  <si>
    <t>MOV-FEC-2626</t>
  </si>
  <si>
    <t>MOV-FEC-2627</t>
  </si>
  <si>
    <t>MOV-FEC-2628</t>
  </si>
  <si>
    <t>MOV-FEC-2629</t>
  </si>
  <si>
    <t>MOV-FEC-2630</t>
  </si>
  <si>
    <t>MOV-FEC-2631</t>
  </si>
  <si>
    <t>MOV-FEC-2632</t>
  </si>
  <si>
    <t>MOV-FEC-2633</t>
  </si>
  <si>
    <t>MOV-FEC-2634</t>
  </si>
  <si>
    <t>MOV-FEC-2635</t>
  </si>
  <si>
    <t>MOV-FEC-2636</t>
  </si>
  <si>
    <t>MOV-FEC-2637</t>
  </si>
  <si>
    <t>MOV-FEC-2638</t>
  </si>
  <si>
    <t>MOV-FEC-2639</t>
  </si>
  <si>
    <t>MOV-FEC-2640</t>
  </si>
  <si>
    <t>MOV-FEC-2641</t>
  </si>
  <si>
    <t>MOV-FEC-2642</t>
  </si>
  <si>
    <t>MOV-FEC-2643</t>
  </si>
  <si>
    <t>MOV-FEC-2644</t>
  </si>
  <si>
    <t>MOV-FEC-2645</t>
  </si>
  <si>
    <t>MOV-FEC-2646</t>
  </si>
  <si>
    <t>MOV-FEC-2647</t>
  </si>
  <si>
    <t>MOV-FEC-2648</t>
  </si>
  <si>
    <t>MOV-FEC-2649</t>
  </si>
  <si>
    <t>MOV-FEC-2650</t>
  </si>
  <si>
    <t>MOV-FEC-2651</t>
  </si>
  <si>
    <t>MOV-FEC-2652</t>
  </si>
  <si>
    <t>MOV-FEC-2653</t>
  </si>
  <si>
    <t>MOV-FEC-2654</t>
  </si>
  <si>
    <t>MOV-FEC-2655</t>
  </si>
  <si>
    <t>MOV-FEC-2656</t>
  </si>
  <si>
    <t>MOV-FEC-2657</t>
  </si>
  <si>
    <t>MOV-FEC-2658</t>
  </si>
  <si>
    <t>MOV-FEC-2659</t>
  </si>
  <si>
    <t>MOV-FEC-2660</t>
  </si>
  <si>
    <t>MOV-FEC-2661</t>
  </si>
  <si>
    <t>MOV-FEC-2662</t>
  </si>
  <si>
    <t>MOV-FEC-2663</t>
  </si>
  <si>
    <t>MOV-FEC-2664</t>
  </si>
  <si>
    <t>MOV-FEC-2665</t>
  </si>
  <si>
    <t>MOV-FEC-2666</t>
  </si>
  <si>
    <t>MOV-FEC-2667</t>
  </si>
  <si>
    <t>MOV-FEC-2668</t>
  </si>
  <si>
    <t>MOV-FEC-2669</t>
  </si>
  <si>
    <t>MOV-FEC-2670</t>
  </si>
  <si>
    <t>MOV-FEC-2671</t>
  </si>
  <si>
    <t>MOV-FEC-2672</t>
  </si>
  <si>
    <t>MOV-FEC-2673</t>
  </si>
  <si>
    <t>MOV-FEC-2674</t>
  </si>
  <si>
    <t>MOV-FEC-2675</t>
  </si>
  <si>
    <t>MOV-FEC-2676</t>
  </si>
  <si>
    <t>MOV-FEC-2677</t>
  </si>
  <si>
    <t>MOV-FEC-2678</t>
  </si>
  <si>
    <t>MOV-FEC-2679</t>
  </si>
  <si>
    <t>MOV-FEC-2680</t>
  </si>
  <si>
    <t>MOV-FEC-2681</t>
  </si>
  <si>
    <t>MOV-FEC-2682</t>
  </si>
  <si>
    <t>MOV-FEC-2683</t>
  </si>
  <si>
    <t>MOV-FEC-2684</t>
  </si>
  <si>
    <t>MOV-FEC-2685</t>
  </si>
  <si>
    <t>MOV-FEC-2686</t>
  </si>
  <si>
    <t>MOV-FEC-2687</t>
  </si>
  <si>
    <t>MOV-FEC-2688</t>
  </si>
  <si>
    <t>MOV-FEC-2689</t>
  </si>
  <si>
    <t>MOV-FEC-2690</t>
  </si>
  <si>
    <t>MOV-FEC-2691</t>
  </si>
  <si>
    <t>MOV-FEC-2692</t>
  </si>
  <si>
    <t>MOV-FEC-2693</t>
  </si>
  <si>
    <t>MOV-FEC-2694</t>
  </si>
  <si>
    <t>MOV-FEC-2695</t>
  </si>
  <si>
    <t>MOV-FEC-2696</t>
  </si>
  <si>
    <t>MOV-FEC-2697</t>
  </si>
  <si>
    <t>MOV-FEC-2698</t>
  </si>
  <si>
    <t>MOV-FEC-2699</t>
  </si>
  <si>
    <t>MOV-FEC-2700</t>
  </si>
  <si>
    <t>MOV-FEC-2701</t>
  </si>
  <si>
    <t>MOV-FEC-2702</t>
  </si>
  <si>
    <t>MOV-FEC-2703</t>
  </si>
  <si>
    <t>MOV-FEC-2704</t>
  </si>
  <si>
    <t>MOV-FEC-2705</t>
  </si>
  <si>
    <t>MOV-FEC-2706</t>
  </si>
  <si>
    <t>MOV-FEC-2707</t>
  </si>
  <si>
    <t>MOV-FEC-2708</t>
  </si>
  <si>
    <t>MOV-FEC-2709</t>
  </si>
  <si>
    <t>MOV-FEC-2710</t>
  </si>
  <si>
    <t>MOV-FEC-2711</t>
  </si>
  <si>
    <t>MOV-FEC-2712</t>
  </si>
  <si>
    <t>MOV-FEC-2713</t>
  </si>
  <si>
    <t>MOV-FEC-2714</t>
  </si>
  <si>
    <t>MOV-FEC-2715</t>
  </si>
  <si>
    <t>MOV-FEC-2716</t>
  </si>
  <si>
    <t>MOV-FEC-2717</t>
  </si>
  <si>
    <t>MOV-FEC-2718</t>
  </si>
  <si>
    <t>MOV-FEC-2719</t>
  </si>
  <si>
    <t>MOV-FEC-2720</t>
  </si>
  <si>
    <t>MOV-FEC-2721</t>
  </si>
  <si>
    <t>MOV-FEC-2722</t>
  </si>
  <si>
    <t>MOV-FEC-2723</t>
  </si>
  <si>
    <t>MOV-FEC-2724</t>
  </si>
  <si>
    <t>MOV-FEC-2725</t>
  </si>
  <si>
    <t>MOV-FEC-2726</t>
  </si>
  <si>
    <t>MOV-FEC-2727</t>
  </si>
  <si>
    <t>MOV-FEC-2728</t>
  </si>
  <si>
    <t>MOV-FEC-2729</t>
  </si>
  <si>
    <t>MOV-FEC-2730</t>
  </si>
  <si>
    <t>MOV-FEC-2731</t>
  </si>
  <si>
    <t>MOV-FEC-2732</t>
  </si>
  <si>
    <t>MOV-FEC-2733</t>
  </si>
  <si>
    <t>MOV-FEC-2734</t>
  </si>
  <si>
    <t>MOV-FEC-2735</t>
  </si>
  <si>
    <t>MOV-FEC-2736</t>
  </si>
  <si>
    <t>MOV-FEC-2737</t>
  </si>
  <si>
    <t>MOV-FEC-2738</t>
  </si>
  <si>
    <t>MOV-FEC-2739</t>
  </si>
  <si>
    <t>MOV-FEC-2740</t>
  </si>
  <si>
    <t>MOV-FEC-2741</t>
  </si>
  <si>
    <t>MOV-FEC-2742</t>
  </si>
  <si>
    <t>MOV-FEC-2743</t>
  </si>
  <si>
    <t>MOV-FEC-2744</t>
  </si>
  <si>
    <t>MOV-FEC-2745</t>
  </si>
  <si>
    <t>MOV-FEC-2746</t>
  </si>
  <si>
    <t>MOV-FEC-2747</t>
  </si>
  <si>
    <t>MOV-FEC-2748</t>
  </si>
  <si>
    <t>MOV-FEC-2749</t>
  </si>
  <si>
    <t>MOV-FEC-2750</t>
  </si>
  <si>
    <t>MOV-FEC-2751</t>
  </si>
  <si>
    <t>MOV-FEC-2752</t>
  </si>
  <si>
    <t>MOV-FEC-2753</t>
  </si>
  <si>
    <t>MOV-FEC-2754</t>
  </si>
  <si>
    <t>MOV-FEC-2755</t>
  </si>
  <si>
    <t>MOV-FEC-2756</t>
  </si>
  <si>
    <t>MOV-FEC-2757</t>
  </si>
  <si>
    <t>MOV-FEC-2758</t>
  </si>
  <si>
    <t>MOV-FEC-2759</t>
  </si>
  <si>
    <t>MOV-FEC-2760</t>
  </si>
  <si>
    <t>MOV-FEC-2761</t>
  </si>
  <si>
    <t>MOV-FEC-2762</t>
  </si>
  <si>
    <t>MOV-FEC-2763</t>
  </si>
  <si>
    <t>MOV-FEC-2764</t>
  </si>
  <si>
    <t>MOV-FEC-2765</t>
  </si>
  <si>
    <t>MOV-FEC-2766</t>
  </si>
  <si>
    <t>MOV-FEC-2767</t>
  </si>
  <si>
    <t>MOV-FEC-2768</t>
  </si>
  <si>
    <t>MOV-FEC-2769</t>
  </si>
  <si>
    <t>MOV-FEC-2770</t>
  </si>
  <si>
    <t>MOV-FEC-2771</t>
  </si>
  <si>
    <t>MOV-FEC-2772</t>
  </si>
  <si>
    <t>MOV-FEC-2773</t>
  </si>
  <si>
    <t>MOV-FEC-2774</t>
  </si>
  <si>
    <t>MOV-FEC-2775</t>
  </si>
  <si>
    <t>MOV-FEC-2776</t>
  </si>
  <si>
    <t>MOV-FEC-2777</t>
  </si>
  <si>
    <t>MOV-FEC-2778</t>
  </si>
  <si>
    <t>MOV-FEC-2779</t>
  </si>
  <si>
    <t>MOV-FEC-2780</t>
  </si>
  <si>
    <t>MOV-FEC-2781</t>
  </si>
  <si>
    <t>MOV-FEC-2782</t>
  </si>
  <si>
    <t>MOV-FEC-2783</t>
  </si>
  <si>
    <t>MOV-FEC-2784</t>
  </si>
  <si>
    <t>MOV-FEC-2785</t>
  </si>
  <si>
    <t>MOV-FEC-2786</t>
  </si>
  <si>
    <t>MOV-FEC-2787</t>
  </si>
  <si>
    <t>MOV-FEC-2788</t>
  </si>
  <si>
    <t>MOV-FEC-2789</t>
  </si>
  <si>
    <t>MOV-FEC-2790</t>
  </si>
  <si>
    <t>MOV-FEC-2791</t>
  </si>
  <si>
    <t>MOV-FEC-2792</t>
  </si>
  <si>
    <t>MOV-FEC-2793</t>
  </si>
  <si>
    <t>MOV-FEC-2794</t>
  </si>
  <si>
    <t>MOV-FEC-2795</t>
  </si>
  <si>
    <t>MOV-FEC-2796</t>
  </si>
  <si>
    <t>MOV-FEC-2797</t>
  </si>
  <si>
    <t>MOV-FEC-2798</t>
  </si>
  <si>
    <t>MOV-FEC-2799</t>
  </si>
  <si>
    <t>MOV-FEC-2800</t>
  </si>
  <si>
    <t>MOV-FEC-2801</t>
  </si>
  <si>
    <t>MOV-FEC-2802</t>
  </si>
  <si>
    <t>MOV-FEC-2803</t>
  </si>
  <si>
    <t>MOV-FEC-2804</t>
  </si>
  <si>
    <t>MOV-FEC-2805</t>
  </si>
  <si>
    <t>MOV-FEC-2806</t>
  </si>
  <si>
    <t>MOV-FEC-2807</t>
  </si>
  <si>
    <t>MOV-FEC-2808</t>
  </si>
  <si>
    <t>MOV-FEC-2809</t>
  </si>
  <si>
    <t>MOV-FEC-2810</t>
  </si>
  <si>
    <t>MOV-FEC-2811</t>
  </si>
  <si>
    <t>MOV-FEC-2812</t>
  </si>
  <si>
    <t>MOV-FEC-2813</t>
  </si>
  <si>
    <t>MOV-FEC-2814</t>
  </si>
  <si>
    <t>MOV-FEC-2815</t>
  </si>
  <si>
    <t>MOV-FEC-2816</t>
  </si>
  <si>
    <t>MOV-FEC-2817</t>
  </si>
  <si>
    <t>MOV-FEC-2818</t>
  </si>
  <si>
    <t>MOV-FEC-2819</t>
  </si>
  <si>
    <t>MOV-FEC-2820</t>
  </si>
  <si>
    <t>MOV-FEC-2821</t>
  </si>
  <si>
    <t>MOV-FEC-2822</t>
  </si>
  <si>
    <t>MOV-FEC-2823</t>
  </si>
  <si>
    <t>MOV-FEC-2824</t>
  </si>
  <si>
    <t>MOV-FEC-2825</t>
  </si>
  <si>
    <t>MOV-FEC-2826</t>
  </si>
  <si>
    <t>MOV-FEC-2827</t>
  </si>
  <si>
    <t>MOV-FEC-2828</t>
  </si>
  <si>
    <t>MOV-FEC-2829</t>
  </si>
  <si>
    <t>MOV-FEC-2830</t>
  </si>
  <si>
    <t>MOV-FEC-2831</t>
  </si>
  <si>
    <t>MOV-FEC-2832</t>
  </si>
  <si>
    <t>MOV-FEC-2833</t>
  </si>
  <si>
    <t>MOV-FEC-2834</t>
  </si>
  <si>
    <t>MOV-FEC-2835</t>
  </si>
  <si>
    <t>MOV-FEC-2836</t>
  </si>
  <si>
    <t>MOV-FEC-2837</t>
  </si>
  <si>
    <t>MOV-FEC-2838</t>
  </si>
  <si>
    <t>MOV-FEC-2839</t>
  </si>
  <si>
    <t>MOV-FEC-2840</t>
  </si>
  <si>
    <t>MOV-FEC-2841</t>
  </si>
  <si>
    <t>MOV-FEC-2842</t>
  </si>
  <si>
    <t>MOV-FEC-2843</t>
  </si>
  <si>
    <t>MOV-FEC-2844</t>
  </si>
  <si>
    <t>MOV-FEC-2845</t>
  </si>
  <si>
    <t>MOV-FEC-2846</t>
  </si>
  <si>
    <t>MOV-FEC-2847</t>
  </si>
  <si>
    <t>MOV-FEC-2848</t>
  </si>
  <si>
    <t>MOV-FEC-2849</t>
  </si>
  <si>
    <t>MOV-FEC-2850</t>
  </si>
  <si>
    <t>MOV-FEC-2851</t>
  </si>
  <si>
    <t>MOV-FEC-2852</t>
  </si>
  <si>
    <t>MOV-FEC-2853</t>
  </si>
  <si>
    <t>MOV-FEC-2854</t>
  </si>
  <si>
    <t>MOV-FEC-2855</t>
  </si>
  <si>
    <t>MOV-FEC-2856</t>
  </si>
  <si>
    <t>MOV-FEC-2857</t>
  </si>
  <si>
    <t>MOV-FEC-2858</t>
  </si>
  <si>
    <t>MOV-FEC-2859</t>
  </si>
  <si>
    <t>MOV-FEC-2860</t>
  </si>
  <si>
    <t>MOV-FEC-2861</t>
  </si>
  <si>
    <t>MOV-FEC-2862</t>
  </si>
  <si>
    <t>MOV-FEC-2863</t>
  </si>
  <si>
    <t>MOV-FEC-2864</t>
  </si>
  <si>
    <t>MOV-FEC-2865</t>
  </si>
  <si>
    <t>MOV-FEC-2866</t>
  </si>
  <si>
    <t>MOV-FEC-2867</t>
  </si>
  <si>
    <t>MOV-FEC-2868</t>
  </si>
  <si>
    <t>MOV-FEC-2869</t>
  </si>
  <si>
    <t>MOV-FEC-2870</t>
  </si>
  <si>
    <t>MOV-FEC-2871</t>
  </si>
  <si>
    <t>MOV-FEC-2872</t>
  </si>
  <si>
    <t>MOV-FEC-2873</t>
  </si>
  <si>
    <t>MOV-FEC-2874</t>
  </si>
  <si>
    <t>MOV-FEC-2875</t>
  </si>
  <si>
    <t>MOV-FEC-2876</t>
  </si>
  <si>
    <t>MOV-FEC-2877</t>
  </si>
  <si>
    <t>MOV-FEC-2878</t>
  </si>
  <si>
    <t>MOV-FEC-2879</t>
  </si>
  <si>
    <t>MOV-FEC-2880</t>
  </si>
  <si>
    <t>MOV-FEC-2881</t>
  </si>
  <si>
    <t>MOV-FEC-2882</t>
  </si>
  <si>
    <t>MOV-FEC-2883</t>
  </si>
  <si>
    <t>MOV-FEC-2884</t>
  </si>
  <si>
    <t>MOV-FEC-2885</t>
  </si>
  <si>
    <t>MOV-FEC-2886</t>
  </si>
  <si>
    <t>MOV-FEC-2887</t>
  </si>
  <si>
    <t>MOV-FEC-2888</t>
  </si>
  <si>
    <t>MOV-FEC-2889</t>
  </si>
  <si>
    <t>MOV-FEC-2890</t>
  </si>
  <si>
    <t>MOV-FEC-2891</t>
  </si>
  <si>
    <t>MOV-FEC-2892</t>
  </si>
  <si>
    <t>MOV-FEC-2893</t>
  </si>
  <si>
    <t>MOV-FEC-2894</t>
  </si>
  <si>
    <t>MOV-FEC-2895</t>
  </si>
  <si>
    <t>MOV-FEC-2896</t>
  </si>
  <si>
    <t>MOV-FEC-2897</t>
  </si>
  <si>
    <t>MOV-FEC-2898</t>
  </si>
  <si>
    <t>MOV-FEC-2899</t>
  </si>
  <si>
    <t>MOV-FEC-2900</t>
  </si>
  <si>
    <t>MOV-FEC-2901</t>
  </si>
  <si>
    <t>MOV-FEC-2902</t>
  </si>
  <si>
    <t>MOV-FEC-2903</t>
  </si>
  <si>
    <t>MOV-FEC-2904</t>
  </si>
  <si>
    <t>MOV-FEC-2905</t>
  </si>
  <si>
    <t>MOV-FEC-2906</t>
  </si>
  <si>
    <t>MOV-FEC-2907</t>
  </si>
  <si>
    <t>MOV-FEC-2908</t>
  </si>
  <si>
    <t>MOV-FEC-2909</t>
  </si>
  <si>
    <t>MOV-FEC-2910</t>
  </si>
  <si>
    <t>MOV-FEC-2911</t>
  </si>
  <si>
    <t>MOV-FEC-2912</t>
  </si>
  <si>
    <t>MOV-FEC-2913</t>
  </si>
  <si>
    <t>MOV-FEC-2914</t>
  </si>
  <si>
    <t>MOV-FEC-2915</t>
  </si>
  <si>
    <t>MOV-FEC-2916</t>
  </si>
  <si>
    <t>MOV-FEC-2917</t>
  </si>
  <si>
    <t>MOV-FEC-2918</t>
  </si>
  <si>
    <t>MOV-FEC-2919</t>
  </si>
  <si>
    <t>MOV-FEC-2920</t>
  </si>
  <si>
    <t>MOV-FEC-2921</t>
  </si>
  <si>
    <t>MOV-FEC-2922</t>
  </si>
  <si>
    <t>MOV-FEC-2923</t>
  </si>
  <si>
    <t>MOV-FEC-2924</t>
  </si>
  <si>
    <t>MOV-FEC-2925</t>
  </si>
  <si>
    <t>MOV-FEC-2926</t>
  </si>
  <si>
    <t>MOV-FEC-2927</t>
  </si>
  <si>
    <t>MOV-FEC-2928</t>
  </si>
  <si>
    <t>MOV-FEC-2929</t>
  </si>
  <si>
    <t>MOV-FEC-2930</t>
  </si>
  <si>
    <t>MOV-FEC-2931</t>
  </si>
  <si>
    <t>MOV-FEC-2932</t>
  </si>
  <si>
    <t>MOV-FEC-2933</t>
  </si>
  <si>
    <t>MOV-FEC-2934</t>
  </si>
  <si>
    <t>MOV-FEC-2935</t>
  </si>
  <si>
    <t>MOV-FEC-2936</t>
  </si>
  <si>
    <t>MOV-FEC-2937</t>
  </si>
  <si>
    <t>MOV-FEC-2938</t>
  </si>
  <si>
    <t>MOV-FEC-2939</t>
  </si>
  <si>
    <t>MOV-FEC-2940</t>
  </si>
  <si>
    <t>MOV-FEC-2941</t>
  </si>
  <si>
    <t>MOV-FEC-2942</t>
  </si>
  <si>
    <t>MOV-FEC-2943</t>
  </si>
  <si>
    <t>MOV-FEC-2944</t>
  </si>
  <si>
    <t>MOV-FEC-2945</t>
  </si>
  <si>
    <t>MOV-FEC-2946</t>
  </si>
  <si>
    <t>MOV-FEC-2947</t>
  </si>
  <si>
    <t>MOV-FEC-2948</t>
  </si>
  <si>
    <t>MOV-FEC-2949</t>
  </si>
  <si>
    <t>MOV-FEC-2950</t>
  </si>
  <si>
    <t>MOV-FEC-2951</t>
  </si>
  <si>
    <t>MOV-FEC-2952</t>
  </si>
  <si>
    <t>MOV-FEC-2953</t>
  </si>
  <si>
    <t>MOV-FEC-2954</t>
  </si>
  <si>
    <t>MOV-FEC-2955</t>
  </si>
  <si>
    <t>MOV-FEC-2956</t>
  </si>
  <si>
    <t>MOV-FEC-2957</t>
  </si>
  <si>
    <t>MOV-FEC-2958</t>
  </si>
  <si>
    <t>MOV-FEC-2959</t>
  </si>
  <si>
    <t>MOV-FEC-2960</t>
  </si>
  <si>
    <t>MOV-FEC-2961</t>
  </si>
  <si>
    <t>MOV-FEC-2962</t>
  </si>
  <si>
    <t>MOV-FEC-2963</t>
  </si>
  <si>
    <t>MOV-FEC-2964</t>
  </si>
  <si>
    <t>MOV-FEC-2965</t>
  </si>
  <si>
    <t>MOV-FEC-2966</t>
  </si>
  <si>
    <t>MOV-FEC-2967</t>
  </si>
  <si>
    <t>MOV-FEC-2968</t>
  </si>
  <si>
    <t>MOV-FEC-2969</t>
  </si>
  <si>
    <t>MOV-FEC-2970</t>
  </si>
  <si>
    <t>MOV-FEC-2971</t>
  </si>
  <si>
    <t>MOV-FEC-2972</t>
  </si>
  <si>
    <t>MOV-FEC-2973</t>
  </si>
  <si>
    <t>MOV-FEC-2974</t>
  </si>
  <si>
    <t>MOV-FEC-2975</t>
  </si>
  <si>
    <t>MOV-FEC-2976</t>
  </si>
  <si>
    <t>MOV-FEC-2977</t>
  </si>
  <si>
    <t>MOV-FEC-2978</t>
  </si>
  <si>
    <t>MOV-FEC-2979</t>
  </si>
  <si>
    <t>MOV-FEC-2980</t>
  </si>
  <si>
    <t>MOV-FEC-2981</t>
  </si>
  <si>
    <t>MOV-FEC-2982</t>
  </si>
  <si>
    <t>MOV-FEC-2983</t>
  </si>
  <si>
    <t>MOV-FEC-2984</t>
  </si>
  <si>
    <t>MOV-FEC-2985</t>
  </si>
  <si>
    <t>MOV-FEC-2986</t>
  </si>
  <si>
    <t>MOV-FEC-2987</t>
  </si>
  <si>
    <t>MOV-FEC-2988</t>
  </si>
  <si>
    <t>MOV-FEC-2989</t>
  </si>
  <si>
    <t>MOV-FEC-2990</t>
  </si>
  <si>
    <t>MOV-FEC-2991</t>
  </si>
  <si>
    <t>MOV-FEC-2992</t>
  </si>
  <si>
    <t>MOV-FEC-2993</t>
  </si>
  <si>
    <t>MOV-FEC-2994</t>
  </si>
  <si>
    <t>MOV-FEC-2995</t>
  </si>
  <si>
    <t>MOV-FEC-2996</t>
  </si>
  <si>
    <t>MOV-FEC-2997</t>
  </si>
  <si>
    <t>MOV-FEC-2998</t>
  </si>
  <si>
    <t>MOV-FEC-2999</t>
  </si>
  <si>
    <t>MOV-FEC-3000</t>
  </si>
  <si>
    <t>MOV-FEC-3001</t>
  </si>
  <si>
    <t>MOV-FEC-3002</t>
  </si>
  <si>
    <t>MOV-FEC-3003</t>
  </si>
  <si>
    <t>MOV-FEC-3004</t>
  </si>
  <si>
    <t>MOV-FEC-3005</t>
  </si>
  <si>
    <t>MOV-FEC-3006</t>
  </si>
  <si>
    <t>MOV-FEC-3007</t>
  </si>
  <si>
    <t>MOV-FEC-3008</t>
  </si>
  <si>
    <t>MOV-FEC-3009</t>
  </si>
  <si>
    <t>MOV-FEC-3010</t>
  </si>
  <si>
    <t>MOV-FEC-3011</t>
  </si>
  <si>
    <t>MOV-FEC-3012</t>
  </si>
  <si>
    <t>MOV-FEC-3013</t>
  </si>
  <si>
    <t>MOV-FEC-3014</t>
  </si>
  <si>
    <t>MOV-FEC-3015</t>
  </si>
  <si>
    <t>MOV-FEC-3016</t>
  </si>
  <si>
    <t>MOV-FEC-3017</t>
  </si>
  <si>
    <t>MOV-FEC-3018</t>
  </si>
  <si>
    <t>MOV-FEC-3019</t>
  </si>
  <si>
    <t>MOV-FEC-3020</t>
  </si>
  <si>
    <t>MOV-FEC-3021</t>
  </si>
  <si>
    <t>MOV-FEC-3022</t>
  </si>
  <si>
    <t>MOV-FEC-3023</t>
  </si>
  <si>
    <t>MOV-FEC-3024</t>
  </si>
  <si>
    <t>MOV-FEC-3025</t>
  </si>
  <si>
    <t>MOV-FEC-3026</t>
  </si>
  <si>
    <t>MOV-FEC-3027</t>
  </si>
  <si>
    <t>MOV-FEC-3028</t>
  </si>
  <si>
    <t>MOV-FEC-3029</t>
  </si>
  <si>
    <t>MOV-FEC-3030</t>
  </si>
  <si>
    <t>MOV-FEC-3031</t>
  </si>
  <si>
    <t>MOV-FEC-3032</t>
  </si>
  <si>
    <t>MOV-FEC-3033</t>
  </si>
  <si>
    <t>MOV-FEC-3034</t>
  </si>
  <si>
    <t>MOV-FEC-3035</t>
  </si>
  <si>
    <t>MOV-FEC-3036</t>
  </si>
  <si>
    <t>MOV-FEC-3037</t>
  </si>
  <si>
    <t>MOV-FEC-3038</t>
  </si>
  <si>
    <t>MOV-FEC-3039</t>
  </si>
  <si>
    <t>MOV-FEC-3040</t>
  </si>
  <si>
    <t>MOV-FEC-3041</t>
  </si>
  <si>
    <t>MOV-FEC-3042</t>
  </si>
  <si>
    <t>MOV-FEC-3043</t>
  </si>
  <si>
    <t>MOV-FEC-3044</t>
  </si>
  <si>
    <t>MOV-FEC-3045</t>
  </si>
  <si>
    <t>MOV-FEC-3046</t>
  </si>
  <si>
    <t>MOV-FEC-3047</t>
  </si>
  <si>
    <t>MOV-FEC-3048</t>
  </si>
  <si>
    <t>MOV-FEC-3049</t>
  </si>
  <si>
    <t>MOV-FEC-3050</t>
  </si>
  <si>
    <t>MOV-FEC-3051</t>
  </si>
  <si>
    <t>MOV-FEC-3052</t>
  </si>
  <si>
    <t>MOV-FEC-3053</t>
  </si>
  <si>
    <t>MOV-FEC-3054</t>
  </si>
  <si>
    <t>MOV-FEC-3055</t>
  </si>
  <si>
    <t>MOV-FEC-3056</t>
  </si>
  <si>
    <t>MOV-FEC-3057</t>
  </si>
  <si>
    <t>MOV-FEC-3058</t>
  </si>
  <si>
    <t>MOV-FEC-3059</t>
  </si>
  <si>
    <t>MOV-FEC-3060</t>
  </si>
  <si>
    <t>MOV-FEC-3061</t>
  </si>
  <si>
    <t>MOV-FEC-3062</t>
  </si>
  <si>
    <t>MOV-FEC-3063</t>
  </si>
  <si>
    <t>MOV-FEC-3064</t>
  </si>
  <si>
    <t>MOV-FEC-3065</t>
  </si>
  <si>
    <t>MOV-FEC-3066</t>
  </si>
  <si>
    <t>MOV-FEC-3067</t>
  </si>
  <si>
    <t>MOV-FEC-3068</t>
  </si>
  <si>
    <t>MOV-FEC-3069</t>
  </si>
  <si>
    <t>MOV-FEC-3070</t>
  </si>
  <si>
    <t>MOV-FEC-3071</t>
  </si>
  <si>
    <t>MOV-FEC-3072</t>
  </si>
  <si>
    <t>MOV-FEC-3073</t>
  </si>
  <si>
    <t>MOV-FEC-3074</t>
  </si>
  <si>
    <t>MOV-FEC-3075</t>
  </si>
  <si>
    <t>MOV-FEC-3076</t>
  </si>
  <si>
    <t>MOV-FEC-3077</t>
  </si>
  <si>
    <t>MOV-FEC-3078</t>
  </si>
  <si>
    <t>MOV-FEC-3079</t>
  </si>
  <si>
    <t>MOV-FEC-3080</t>
  </si>
  <si>
    <t>MOV-FEC-3081</t>
  </si>
  <si>
    <t>MOV-FEC-3082</t>
  </si>
  <si>
    <t>MOV-FEC-3083</t>
  </si>
  <si>
    <t>MOV-FEC-3084</t>
  </si>
  <si>
    <t>MOV-FEC-3085</t>
  </si>
  <si>
    <t>MOV-FEC-3086</t>
  </si>
  <si>
    <t>MOV-FEC-3087</t>
  </si>
  <si>
    <t>MOV-FEC-3088</t>
  </si>
  <si>
    <t>MOV-FEC-3089</t>
  </si>
  <si>
    <t>MOV-FEC-3090</t>
  </si>
  <si>
    <t>MOV-FEC-3091</t>
  </si>
  <si>
    <t>MOV-FEC-3092</t>
  </si>
  <si>
    <t>MOV-FEC-3093</t>
  </si>
  <si>
    <t>MOV-FEC-3094</t>
  </si>
  <si>
    <t>MOV-FEC-3095</t>
  </si>
  <si>
    <t>MOV-FEC-3096</t>
  </si>
  <si>
    <t>MOV-FEC-3097</t>
  </si>
  <si>
    <t>MOV-FEC-3098</t>
  </si>
  <si>
    <t>MOV-FEC-3099</t>
  </si>
  <si>
    <t>MOV-FEC-3100</t>
  </si>
  <si>
    <t>MOV-FEC-3101</t>
  </si>
  <si>
    <t>MOV-FEC-3102</t>
  </si>
  <si>
    <t>MOV-FEC-3103</t>
  </si>
  <si>
    <t>MOV-FEC-3104</t>
  </si>
  <si>
    <t>MOV-FEC-3105</t>
  </si>
  <si>
    <t>MOV-FEC-3106</t>
  </si>
  <si>
    <t>MOV-FEC-3107</t>
  </si>
  <si>
    <t>MOV-FEC-3108</t>
  </si>
  <si>
    <t>MOV-FEC-3109</t>
  </si>
  <si>
    <t>MOV-FEC-3110</t>
  </si>
  <si>
    <t>MOV-FEC-3111</t>
  </si>
  <si>
    <t>MOV-FEC-3112</t>
  </si>
  <si>
    <t>MOV-FEC-3113</t>
  </si>
  <si>
    <t>MOV-FEC-3114</t>
  </si>
  <si>
    <t>MOV-FEC-3115</t>
  </si>
  <si>
    <t>MOV-FEC-3116</t>
  </si>
  <si>
    <t>MOV-FEC-3117</t>
  </si>
  <si>
    <t>MOV-FEC-3118</t>
  </si>
  <si>
    <t>MOV-FEC-3119</t>
  </si>
  <si>
    <t>MOV-FEC-3120</t>
  </si>
  <si>
    <t>MOV-FEC-3121</t>
  </si>
  <si>
    <t>MOV-FEC-3122</t>
  </si>
  <si>
    <t>MOV-FEC-3123</t>
  </si>
  <si>
    <t>MOV-FEC-3124</t>
  </si>
  <si>
    <t>MOV-FEC-3125</t>
  </si>
  <si>
    <t>MOV-FEC-3126</t>
  </si>
  <si>
    <t>MOV-FEC-3127</t>
  </si>
  <si>
    <t>MOV-FEC-3128</t>
  </si>
  <si>
    <t>MOV-FEC-3129</t>
  </si>
  <si>
    <t>MOV-FEC-3130</t>
  </si>
  <si>
    <t>MOV-FEC-3131</t>
  </si>
  <si>
    <t>MOV-FEC-3132</t>
  </si>
  <si>
    <t>MOV-FEC-3133</t>
  </si>
  <si>
    <t>MOV-FEC-3134</t>
  </si>
  <si>
    <t>MOV-FEC-3135</t>
  </si>
  <si>
    <t>MOV-FEC-3136</t>
  </si>
  <si>
    <t>MOV-FEC-3137</t>
  </si>
  <si>
    <t>MOV-FEC-3138</t>
  </si>
  <si>
    <t>MOV-FEC-3139</t>
  </si>
  <si>
    <t>MOV-FEC-3140</t>
  </si>
  <si>
    <t>MOV-FEC-3141</t>
  </si>
  <si>
    <t>MOV-FEC-3142</t>
  </si>
  <si>
    <t>MOV-FEC-3143</t>
  </si>
  <si>
    <t>MOV-FEC-3144</t>
  </si>
  <si>
    <t>MOV-FEC-3145</t>
  </si>
  <si>
    <t>MOV-FEC-3146</t>
  </si>
  <si>
    <t>MOV-FEC-3147</t>
  </si>
  <si>
    <t>MOV-FEC-3148</t>
  </si>
  <si>
    <t>MOV-FEC-3149</t>
  </si>
  <si>
    <t>MOV-FEC-3150</t>
  </si>
  <si>
    <t>MOV-FEC-3151</t>
  </si>
  <si>
    <t>MOV-FEC-3152</t>
  </si>
  <si>
    <t>MOV-FEC-3153</t>
  </si>
  <si>
    <t>MOV-FEC-3154</t>
  </si>
  <si>
    <t>MOV-FEC-3155</t>
  </si>
  <si>
    <t>MOV-FEC-3156</t>
  </si>
  <si>
    <t>MOV-FEC-3157</t>
  </si>
  <si>
    <t>MOV-FEC-3158</t>
  </si>
  <si>
    <t>MOV-FEC-3159</t>
  </si>
  <si>
    <t>MOV-FEC-3160</t>
  </si>
  <si>
    <t>MOV-FEC-3161</t>
  </si>
  <si>
    <t>MOV-FEC-3162</t>
  </si>
  <si>
    <t>MOV-FEC-3163</t>
  </si>
  <si>
    <t>MOV-FEC-3164</t>
  </si>
  <si>
    <t>MOV-FEC-3165</t>
  </si>
  <si>
    <t>MOV-FEC-3166</t>
  </si>
  <si>
    <t>MOV-FEC-3167</t>
  </si>
  <si>
    <t>MOV-FEC-3168</t>
  </si>
  <si>
    <t>MOV-FEC-3169</t>
  </si>
  <si>
    <t>MOV-FEC-3170</t>
  </si>
  <si>
    <t>MOV-FEC-3171</t>
  </si>
  <si>
    <t>MOV-FEC-3172</t>
  </si>
  <si>
    <t>MOV-FEC-3173</t>
  </si>
  <si>
    <t>MOV-FEC-3174</t>
  </si>
  <si>
    <t>MOV-FEC-3175</t>
  </si>
  <si>
    <t>MOV-FEC-3176</t>
  </si>
  <si>
    <t>MOV-FEC-3177</t>
  </si>
  <si>
    <t>MOV-FEC-3178</t>
  </si>
  <si>
    <t>MOV-FEC-3179</t>
  </si>
  <si>
    <t>MOV-FEC-3180</t>
  </si>
  <si>
    <t>MOV-FEC-3181</t>
  </si>
  <si>
    <t>MOV-FEC-3182</t>
  </si>
  <si>
    <t>MOV-FEC-3183</t>
  </si>
  <si>
    <t>MOV-FEC-3184</t>
  </si>
  <si>
    <t>MOV-FEC-3185</t>
  </si>
  <si>
    <t>MOV-FEC-3186</t>
  </si>
  <si>
    <t>MOV-FEC-3187</t>
  </si>
  <si>
    <t>MOV-FEC-3188</t>
  </si>
  <si>
    <t>MOV-FEC-3189</t>
  </si>
  <si>
    <t>MOV-FEC-3190</t>
  </si>
  <si>
    <t>MOV-FEC-3191</t>
  </si>
  <si>
    <t>MOV-FEC-3192</t>
  </si>
  <si>
    <t>MOV-FEC-3193</t>
  </si>
  <si>
    <t>MOV-FEC-3194</t>
  </si>
  <si>
    <t>MOV-FEC-3195</t>
  </si>
  <si>
    <t>MOV-FEC-3196</t>
  </si>
  <si>
    <t>MOV-FEC-3197</t>
  </si>
  <si>
    <t>MOV-FEC-3198</t>
  </si>
  <si>
    <t>MOV-FEC-3199</t>
  </si>
  <si>
    <t>MOV-FEC-3200</t>
  </si>
  <si>
    <t>MOV-FEC-3201</t>
  </si>
  <si>
    <t>MOV-FEC-3202</t>
  </si>
  <si>
    <t>MOV-FEC-3203</t>
  </si>
  <si>
    <t>MOV-FEC-3204</t>
  </si>
  <si>
    <t>MOV-FEC-3205</t>
  </si>
  <si>
    <t>MOV-FEC-3206</t>
  </si>
  <si>
    <t>MOV-FEC-3207</t>
  </si>
  <si>
    <t>MOV-FEC-3208</t>
  </si>
  <si>
    <t>MOV-FEC-3209</t>
  </si>
  <si>
    <t>MOV-FEC-3210</t>
  </si>
  <si>
    <t>MOV-FEC-3211</t>
  </si>
  <si>
    <t>MOV-FEC-3212</t>
  </si>
  <si>
    <t>MOV-FEC-3213</t>
  </si>
  <si>
    <t>MOV-FEC-3214</t>
  </si>
  <si>
    <t>MOV-FEC-3215</t>
  </si>
  <si>
    <t>MOV-FEC-3216</t>
  </si>
  <si>
    <t>MOV-FEC-3217</t>
  </si>
  <si>
    <t>MOV-FEC-3218</t>
  </si>
  <si>
    <t>MOV-FEC-3219</t>
  </si>
  <si>
    <t>MOV-FEC-3220</t>
  </si>
  <si>
    <t>MOV-FEC-3221</t>
  </si>
  <si>
    <t>MOV-FEC-3222</t>
  </si>
  <si>
    <t>MOV-FEC-3223</t>
  </si>
  <si>
    <t>MOV-FEC-3224</t>
  </si>
  <si>
    <t>MOV-FEC-3225</t>
  </si>
  <si>
    <t>MOV-FEC-3226</t>
  </si>
  <si>
    <t>MOV-FEC-3227</t>
  </si>
  <si>
    <t>MOV-FEC-3228</t>
  </si>
  <si>
    <t>MOV-FEC-3229</t>
  </si>
  <si>
    <t>MOV-FEC-3230</t>
  </si>
  <si>
    <t>MOV-FEC-3231</t>
  </si>
  <si>
    <t>MOV-FEC-3232</t>
  </si>
  <si>
    <t>MOV-FEC-3233</t>
  </si>
  <si>
    <t>MOV-FEC-3234</t>
  </si>
  <si>
    <t>MOV-FEC-3235</t>
  </si>
  <si>
    <t>MOV-FEC-3236</t>
  </si>
  <si>
    <t>MOV-FEC-3237</t>
  </si>
  <si>
    <t>MOV-FEC-3238</t>
  </si>
  <si>
    <t>MOV-FEC-3239</t>
  </si>
  <si>
    <t>MOV-FEC-3240</t>
  </si>
  <si>
    <t>MOV-FEC-3241</t>
  </si>
  <si>
    <t>MOV-FEC-3242</t>
  </si>
  <si>
    <t>MOV-FEC-3243</t>
  </si>
  <si>
    <t>MOV-FEC-3244</t>
  </si>
  <si>
    <t>MOV-FEC-3245</t>
  </si>
  <si>
    <t>MOV-FEC-3246</t>
  </si>
  <si>
    <t>MOV-FEC-3247</t>
  </si>
  <si>
    <t>MOV-FEC-3248</t>
  </si>
  <si>
    <t>MOV-FEC-3249</t>
  </si>
  <si>
    <t>MOV-FEC-3250</t>
  </si>
  <si>
    <t>MOV-FEC-3251</t>
  </si>
  <si>
    <t>MOV-FEC-3252</t>
  </si>
  <si>
    <t>MOV-FEC-3253</t>
  </si>
  <si>
    <t>MOV-FEC-3254</t>
  </si>
  <si>
    <t>MOV-FEC-3255</t>
  </si>
  <si>
    <t>MOV-FEC-3256</t>
  </si>
  <si>
    <t>MOV-FEC-3257</t>
  </si>
  <si>
    <t>MOV-FEC-3258</t>
  </si>
  <si>
    <t>MOV-FEC-3259</t>
  </si>
  <si>
    <t>MOV-FEC-3260</t>
  </si>
  <si>
    <t>MOV-FEC-3261</t>
  </si>
  <si>
    <t>MOV-FEC-3262</t>
  </si>
  <si>
    <t>MOV-FEC-3263</t>
  </si>
  <si>
    <t>MOV-FEC-3264</t>
  </si>
  <si>
    <t>MOV-FEC-3265</t>
  </si>
  <si>
    <t>MOV-FEC-3266</t>
  </si>
  <si>
    <t>MOV-FEC-3267</t>
  </si>
  <si>
    <t>MOV-FEC-3268</t>
  </si>
  <si>
    <t>MOV-FEC-3269</t>
  </si>
  <si>
    <t>MOV-FEC-3270</t>
  </si>
  <si>
    <t>MOV-FEC-3271</t>
  </si>
  <si>
    <t>MOV-FEC-3272</t>
  </si>
  <si>
    <t>MOV-FEC-3273</t>
  </si>
  <si>
    <t>MOV-FEC-3274</t>
  </si>
  <si>
    <t>MOV-FEC-3275</t>
  </si>
  <si>
    <t>MOV-FEC-3276</t>
  </si>
  <si>
    <t>MOV-FEC-3277</t>
  </si>
  <si>
    <t>MOV-FEC-3278</t>
  </si>
  <si>
    <t>MOV-FEC-3279</t>
  </si>
  <si>
    <t>MOV-FEC-3280</t>
  </si>
  <si>
    <t>MOV-FEC-3281</t>
  </si>
  <si>
    <t>MOV-FEC-3282</t>
  </si>
  <si>
    <t>MOV-FEC-3283</t>
  </si>
  <si>
    <t>MOV-FEC-3284</t>
  </si>
  <si>
    <t>MOV-FEC-3285</t>
  </si>
  <si>
    <t>MOV-FEC-3286</t>
  </si>
  <si>
    <t>MOV-FEC-3287</t>
  </si>
  <si>
    <t>MOV-FEC-3288</t>
  </si>
  <si>
    <t>MOV-FEC-3289</t>
  </si>
  <si>
    <t>MOV-FEC-3290</t>
  </si>
  <si>
    <t>MOV-FEC-3291</t>
  </si>
  <si>
    <t>MOV-FEC-3292</t>
  </si>
  <si>
    <t>MOV-FEC-3293</t>
  </si>
  <si>
    <t>MOV-FEC-3294</t>
  </si>
  <si>
    <t>MOV-FEC-3295</t>
  </si>
  <si>
    <t>MOV-FEC-3296</t>
  </si>
  <si>
    <t>MOV-FEC-3297</t>
  </si>
  <si>
    <t>MOV-FEC-3298</t>
  </si>
  <si>
    <t>MOV-FEC-3299</t>
  </si>
  <si>
    <t>MOV-FEC-3300</t>
  </si>
  <si>
    <t>MOV-FEC-3301</t>
  </si>
  <si>
    <t>MOV-FEC-3302</t>
  </si>
  <si>
    <t>MOV-FEC-3303</t>
  </si>
  <si>
    <t>MOV-FEC-3304</t>
  </si>
  <si>
    <t>MOV-FEC-3305</t>
  </si>
  <si>
    <t>MOV-FEC-3306</t>
  </si>
  <si>
    <t>MOV-FEC-3307</t>
  </si>
  <si>
    <t>MOV-FEC-3308</t>
  </si>
  <si>
    <t>MOV-FEC-3309</t>
  </si>
  <si>
    <t>MOV-FEC-3310</t>
  </si>
  <si>
    <t>MOV-FEC-3311</t>
  </si>
  <si>
    <t>MOV-FEC-3312</t>
  </si>
  <si>
    <t>MOV-FEC-3313</t>
  </si>
  <si>
    <t>MOV-FEC-3314</t>
  </si>
  <si>
    <t>MOV-FEC-3315</t>
  </si>
  <si>
    <t>MOV-FEC-3316</t>
  </si>
  <si>
    <t>MOV-FEC-3317</t>
  </si>
  <si>
    <t>MOV-FEC-3318</t>
  </si>
  <si>
    <t>MOV-FEC-3319</t>
  </si>
  <si>
    <t>MOV-FEC-3320</t>
  </si>
  <si>
    <t>MOV-FEC-3321</t>
  </si>
  <si>
    <t>MOV-FEC-3322</t>
  </si>
  <si>
    <t>MOV-FEC-3323</t>
  </si>
  <si>
    <t>MOV-FEC-3324</t>
  </si>
  <si>
    <t>MOV-FEC-3325</t>
  </si>
  <si>
    <t>MOV-FEC-3326</t>
  </si>
  <si>
    <t>MOV-FEC-3327</t>
  </si>
  <si>
    <t>MOV-FEC-3328</t>
  </si>
  <si>
    <t>MOV-FEC-3329</t>
  </si>
  <si>
    <t>MOV-FEC-3330</t>
  </si>
  <si>
    <t>MOV-FEC-3331</t>
  </si>
  <si>
    <t>MOV-FEC-3332</t>
  </si>
  <si>
    <t>MOV-FEC-3333</t>
  </si>
  <si>
    <t>MOV-FEC-3334</t>
  </si>
  <si>
    <t>MOV-FEC-3335</t>
  </si>
  <si>
    <t>MOV-FEC-3336</t>
  </si>
  <si>
    <t>MOV-FEC-3337</t>
  </si>
  <si>
    <t>MOV-FEC-3338</t>
  </si>
  <si>
    <t>MOV-FEC-3339</t>
  </si>
  <si>
    <t>MOV-FEC-3340</t>
  </si>
  <si>
    <t>MOV-FEC-3341</t>
  </si>
  <si>
    <t>MOV-FEC-3342</t>
  </si>
  <si>
    <t>MOV-FEC-3343</t>
  </si>
  <si>
    <t>MOV-FEC-3344</t>
  </si>
  <si>
    <t>MOV-FEC-3345</t>
  </si>
  <si>
    <t>MOV-FEC-3346</t>
  </si>
  <si>
    <t>MOV-FEC-3347</t>
  </si>
  <si>
    <t>MOV-FEC-3348</t>
  </si>
  <si>
    <t>MOV-FEC-3349</t>
  </si>
  <si>
    <t>MOV-FEC-3350</t>
  </si>
  <si>
    <t>MOV-FEC-3351</t>
  </si>
  <si>
    <t>MOV-FEC-3352</t>
  </si>
  <si>
    <t>MOV-FEC-3353</t>
  </si>
  <si>
    <t>MOV-FEC-3354</t>
  </si>
  <si>
    <t>MOV-FEC-3355</t>
  </si>
  <si>
    <t>MOV-FEC-3356</t>
  </si>
  <si>
    <t>MOV-FEC-3357</t>
  </si>
  <si>
    <t>MOV-FEC-3358</t>
  </si>
  <si>
    <t>MOV-FEC-3359</t>
  </si>
  <si>
    <t>MOV-FEC-3360</t>
  </si>
  <si>
    <t>MOV-FEC-3361</t>
  </si>
  <si>
    <t>MOV-FEC-3362</t>
  </si>
  <si>
    <t>MOV-FEC-3363</t>
  </si>
  <si>
    <t>MOV-FEC-3364</t>
  </si>
  <si>
    <t>MOV-FEC-3365</t>
  </si>
  <si>
    <t>MOV-FEC-3366</t>
  </si>
  <si>
    <t>MOV-FEC-3367</t>
  </si>
  <si>
    <t>MOV-FEC-3368</t>
  </si>
  <si>
    <t>MOV-FEC-3369</t>
  </si>
  <si>
    <t>MOV-FEC-3370</t>
  </si>
  <si>
    <t>MOV-FEC-3371</t>
  </si>
  <si>
    <t>MOV-FEC-3372</t>
  </si>
  <si>
    <t>MOV-FEC-3373</t>
  </si>
  <si>
    <t>MOV-FEC-3374</t>
  </si>
  <si>
    <t>MOV-FEC-3375</t>
  </si>
  <si>
    <t>MOV-FEC-3376</t>
  </si>
  <si>
    <t>MOV-FEC-3377</t>
  </si>
  <si>
    <t>MOV-FEC-3378</t>
  </si>
  <si>
    <t>MOV-FEC-3379</t>
  </si>
  <si>
    <t>MOV-FEC-3380</t>
  </si>
  <si>
    <t>MOV-FEC-3381</t>
  </si>
  <si>
    <t>MOV-FEC-3382</t>
  </si>
  <si>
    <t>MOV-FEC-3383</t>
  </si>
  <si>
    <t>MOV-FEC-3384</t>
  </si>
  <si>
    <t>MOV-FEC-3385</t>
  </si>
  <si>
    <t>MOV-FEC-3386</t>
  </si>
  <si>
    <t>MOV-FEC-3387</t>
  </si>
  <si>
    <t>MOV-FEC-3388</t>
  </si>
  <si>
    <t>MOV-FEC-3389</t>
  </si>
  <si>
    <t>MOV-FEC-3390</t>
  </si>
  <si>
    <t>MOV-FEC-3391</t>
  </si>
  <si>
    <t>MOV-FEC-3392</t>
  </si>
  <si>
    <t>MOV-FEC-3393</t>
  </si>
  <si>
    <t>MOV-FEC-3394</t>
  </si>
  <si>
    <t>MOV-FEC-3395</t>
  </si>
  <si>
    <t>MOV-FEC-3396</t>
  </si>
  <si>
    <t>MOV-FEC-3397</t>
  </si>
  <si>
    <t>MOV-FEC-3398</t>
  </si>
  <si>
    <t>MOV-FEC-3399</t>
  </si>
  <si>
    <t>MOV-FEC-3400</t>
  </si>
  <si>
    <t>MOV-FEC-3401</t>
  </si>
  <si>
    <t>MOV-FEC-3402</t>
  </si>
  <si>
    <t>MOV-FEC-3403</t>
  </si>
  <si>
    <t>MOV-FEC-3404</t>
  </si>
  <si>
    <t>MOV-FEC-3405</t>
  </si>
  <si>
    <t>MOV-FEC-3406</t>
  </si>
  <si>
    <t>MOV-FEC-3407</t>
  </si>
  <si>
    <t>MOV-FEC-3408</t>
  </si>
  <si>
    <t>MOV-FEC-3409</t>
  </si>
  <si>
    <t>MOV-FEC-3410</t>
  </si>
  <si>
    <t>MOV-FEC-3411</t>
  </si>
  <si>
    <t>MOV-FEC-3412</t>
  </si>
  <si>
    <t>MOV-FEC-3413</t>
  </si>
  <si>
    <t>MOV-FEC-3414</t>
  </si>
  <si>
    <t>MOV-FEC-3415</t>
  </si>
  <si>
    <t>MOV-FEC-3416</t>
  </si>
  <si>
    <t>MOV-FEC-3417</t>
  </si>
  <si>
    <t>MOV-FEC-3418</t>
  </si>
  <si>
    <t>MOV-FEC-3419</t>
  </si>
  <si>
    <t>MOV-FEC-3420</t>
  </si>
  <si>
    <t>MOV-FEC-3421</t>
  </si>
  <si>
    <t>MOV-FEC-3422</t>
  </si>
  <si>
    <t>MOV-FEC-3423</t>
  </si>
  <si>
    <t>MOV-FEC-3424</t>
  </si>
  <si>
    <t>MOV-FEC-3425</t>
  </si>
  <si>
    <t>MOV-FEC-3426</t>
  </si>
  <si>
    <t>MOV-FEC-3427</t>
  </si>
  <si>
    <t>MOV-FEC-3428</t>
  </si>
  <si>
    <t>MOV-FEC-3429</t>
  </si>
  <si>
    <t>MOV-FEC-3430</t>
  </si>
  <si>
    <t>MOV-FEC-3431</t>
  </si>
  <si>
    <t>MOV-FEC-3432</t>
  </si>
  <si>
    <t>MOV-FEC-3433</t>
  </si>
  <si>
    <t>MOV-FEC-3434</t>
  </si>
  <si>
    <t>MOV-FEC-3435</t>
  </si>
  <si>
    <t>MOV-FEC-3436</t>
  </si>
  <si>
    <t>MOV-FEC-3437</t>
  </si>
  <si>
    <t>MOV-FEC-3438</t>
  </si>
  <si>
    <t>MOV-FEC-3439</t>
  </si>
  <si>
    <t>MOV-FEC-3440</t>
  </si>
  <si>
    <t>MOV-FEC-3441</t>
  </si>
  <si>
    <t>MOV-FEC-3442</t>
  </si>
  <si>
    <t>MOV-FEC-3443</t>
  </si>
  <si>
    <t>MOV-FEC-3444</t>
  </si>
  <si>
    <t>MOV-FEC-3445</t>
  </si>
  <si>
    <t>MOV-FEC-3446</t>
  </si>
  <si>
    <t>MOV-FEC-3447</t>
  </si>
  <si>
    <t>MOV-FEC-3448</t>
  </si>
  <si>
    <t>MOV-FEC-3449</t>
  </si>
  <si>
    <t>MOV-FEC-3450</t>
  </si>
  <si>
    <t>MOV-FEC-3451</t>
  </si>
  <si>
    <t>MOV-FEC-3452</t>
  </si>
  <si>
    <t>MOV-FEC-3453</t>
  </si>
  <si>
    <t>MOV-FEC-3454</t>
  </si>
  <si>
    <t>MOV-FEC-3455</t>
  </si>
  <si>
    <t>MOV-FEC-3456</t>
  </si>
  <si>
    <t>MOV-FEC-3457</t>
  </si>
  <si>
    <t>MOV-FEC-3458</t>
  </si>
  <si>
    <t>MOV-FEC-3459</t>
  </si>
  <si>
    <t>MOV-FEC-3460</t>
  </si>
  <si>
    <t>MOV-FEC-3461</t>
  </si>
  <si>
    <t>MOV-FEC-3462</t>
  </si>
  <si>
    <t>MOV-FEC-3463</t>
  </si>
  <si>
    <t>MOV-FEC-3464</t>
  </si>
  <si>
    <t>MOV-FEC-3465</t>
  </si>
  <si>
    <t>MOV-FEC-3466</t>
  </si>
  <si>
    <t>MOV-FEC-3467</t>
  </si>
  <si>
    <t>MOV-FEC-3468</t>
  </si>
  <si>
    <t>MOV-FEC-3469</t>
  </si>
  <si>
    <t>MOV-FEC-3470</t>
  </si>
  <si>
    <t>MOV-FEC-3471</t>
  </si>
  <si>
    <t>MOV-FEC-3472</t>
  </si>
  <si>
    <t>MOV-FEC-3473</t>
  </si>
  <si>
    <t>MOV-FEC-3474</t>
  </si>
  <si>
    <t>MOV-FEC-3475</t>
  </si>
  <si>
    <t>MOV-FEC-3476</t>
  </si>
  <si>
    <t>MOV-FEC-3477</t>
  </si>
  <si>
    <t>MOV-FEC-3478</t>
  </si>
  <si>
    <t>MOV-FEC-3479</t>
  </si>
  <si>
    <t>MOV-FEC-3480</t>
  </si>
  <si>
    <t>MOV-FEC-3481</t>
  </si>
  <si>
    <t>MOV-FEC-3482</t>
  </si>
  <si>
    <t>MOV-FEC-3483</t>
  </si>
  <si>
    <t>MOV-FEC-3484</t>
  </si>
  <si>
    <t>MOV-FEC-3485</t>
  </si>
  <si>
    <t>MOV-FEC-3486</t>
  </si>
  <si>
    <t>MOV-FEC-3487</t>
  </si>
  <si>
    <t>MOV-FEC-3488</t>
  </si>
  <si>
    <t>MOV-FEC-3489</t>
  </si>
  <si>
    <t>MOV-FEC-3490</t>
  </si>
  <si>
    <t>MOV-FEC-3491</t>
  </si>
  <si>
    <t>MOV-FEC-3492</t>
  </si>
  <si>
    <t>MOV-FEC-3493</t>
  </si>
  <si>
    <t>MOV-FEC-3494</t>
  </si>
  <si>
    <t>MOV-FEC-3495</t>
  </si>
  <si>
    <t>MOV-FEC-3496</t>
  </si>
  <si>
    <t>MOV-FEC-3497</t>
  </si>
  <si>
    <t>MOV-FEC-3498</t>
  </si>
  <si>
    <t>MOV-FEC-3499</t>
  </si>
  <si>
    <t>MOV-FEC-3500</t>
  </si>
  <si>
    <t>MOV-FEC-3501</t>
  </si>
  <si>
    <t>MOV-FEC-3502</t>
  </si>
  <si>
    <t>MOV-FEC-3503</t>
  </si>
  <si>
    <t>MOV-FEC-3504</t>
  </si>
  <si>
    <t>MOV-FEC-3505</t>
  </si>
  <si>
    <t>MOV-FEC-3506</t>
  </si>
  <si>
    <t>MOV-FEC-3507</t>
  </si>
  <si>
    <t>MOV-FEC-3508</t>
  </si>
  <si>
    <t>MOV-FEC-3509</t>
  </si>
  <si>
    <t>MOV-FEC-3510</t>
  </si>
  <si>
    <t>MOV-FEC-3511</t>
  </si>
  <si>
    <t>MOV-FEC-3512</t>
  </si>
  <si>
    <t>MOV-FEC-3513</t>
  </si>
  <si>
    <t>MOV-FEC-3514</t>
  </si>
  <si>
    <t>MOV-FEC-3515</t>
  </si>
  <si>
    <t>MOV-FEC-3516</t>
  </si>
  <si>
    <t>MOV-FEC-3517</t>
  </si>
  <si>
    <t>MOV-FEC-3518</t>
  </si>
  <si>
    <t>MOV-FEC-3519</t>
  </si>
  <si>
    <t>MOV-FEC-3520</t>
  </si>
  <si>
    <t>MOV-FEC-3521</t>
  </si>
  <si>
    <t>MOV-FEC-3522</t>
  </si>
  <si>
    <t>MOV-FEC-3523</t>
  </si>
  <si>
    <t>MOV-FEC-3524</t>
  </si>
  <si>
    <t>MOV-FEC-3525</t>
  </si>
  <si>
    <t>MOV-FEC-3526</t>
  </si>
  <si>
    <t>MOV-FEC-3527</t>
  </si>
  <si>
    <t>MOV-FEC-3528</t>
  </si>
  <si>
    <t>MOV-FEC-3529</t>
  </si>
  <si>
    <t>MOV-FEC-3530</t>
  </si>
  <si>
    <t>MOV-FEC-3531</t>
  </si>
  <si>
    <t>MOV-FEC-3532</t>
  </si>
  <si>
    <t>MOV-FEC-3533</t>
  </si>
  <si>
    <t>MOV-FEC-3534</t>
  </si>
  <si>
    <t>MOV-FEC-3535</t>
  </si>
  <si>
    <t>MOV-FEC-3536</t>
  </si>
  <si>
    <t>MOV-FEC-3537</t>
  </si>
  <si>
    <t>MOV-FEC-3538</t>
  </si>
  <si>
    <t>MOV-FEC-3539</t>
  </si>
  <si>
    <t>MOV-FEC-3540</t>
  </si>
  <si>
    <t>MOV-FEC-3541</t>
  </si>
  <si>
    <t>MOV-FEC-3542</t>
  </si>
  <si>
    <t>MOV-FEC-3543</t>
  </si>
  <si>
    <t>MOV-FEC-3544</t>
  </si>
  <si>
    <t>MOV-FEC-3545</t>
  </si>
  <si>
    <t>MOV-FEC-3546</t>
  </si>
  <si>
    <t>MOV-FEC-3547</t>
  </si>
  <si>
    <t>MOV-FEC-3548</t>
  </si>
  <si>
    <t>MOV-FEC-3549</t>
  </si>
  <si>
    <t>MOV-FEC-3550</t>
  </si>
  <si>
    <t>MOV-FEC-3551</t>
  </si>
  <si>
    <t>MOV-FEC-3552</t>
  </si>
  <si>
    <t>MOV-FEC-3553</t>
  </si>
  <si>
    <t>MOV-FEC-3554</t>
  </si>
  <si>
    <t>MOV-FEC-3555</t>
  </si>
  <si>
    <t>MOV-FEC-3556</t>
  </si>
  <si>
    <t>MOV-FEC-3557</t>
  </si>
  <si>
    <t>MOV-FEC-3558</t>
  </si>
  <si>
    <t>MOV-FEC-3559</t>
  </si>
  <si>
    <t>MOV-FEC-3560</t>
  </si>
  <si>
    <t>MOV-FEC-3561</t>
  </si>
  <si>
    <t>MOV-FEC-3562</t>
  </si>
  <si>
    <t>MOV-FEC-3563</t>
  </si>
  <si>
    <t>MOV-FEC-3564</t>
  </si>
  <si>
    <t>MOV-FEC-3565</t>
  </si>
  <si>
    <t>MOV-FEC-3566</t>
  </si>
  <si>
    <t>MOV-FEC-3567</t>
  </si>
  <si>
    <t>MOV-FEC-3568</t>
  </si>
  <si>
    <t>MOV-FEC-3569</t>
  </si>
  <si>
    <t>MOV-FEC-3570</t>
  </si>
  <si>
    <t>MOV-FEC-3571</t>
  </si>
  <si>
    <t>MOV-FEC-3572</t>
  </si>
  <si>
    <t>MOV-FEC-3573</t>
  </si>
  <si>
    <t>MOV-FEC-3574</t>
  </si>
  <si>
    <t>MOV-FEC-3575</t>
  </si>
  <si>
    <t>MOV-FEC-3576</t>
  </si>
  <si>
    <t>MOV-FEC-3577</t>
  </si>
  <si>
    <t>MOV-FEC-3578</t>
  </si>
  <si>
    <t>MOV-FEC-3579</t>
  </si>
  <si>
    <t>MOV-FEC-3580</t>
  </si>
  <si>
    <t>MOV-FEC-3581</t>
  </si>
  <si>
    <t>MOV-FEC-3582</t>
  </si>
  <si>
    <t>MOV-FEC-3583</t>
  </si>
  <si>
    <t>MOV-FEC-3584</t>
  </si>
  <si>
    <t>MOV-FEC-3585</t>
  </si>
  <si>
    <t>MOV-FEC-3586</t>
  </si>
  <si>
    <t>MOV-FEC-3587</t>
  </si>
  <si>
    <t>MOV-FEC-3588</t>
  </si>
  <si>
    <t>MOV-FEC-3589</t>
  </si>
  <si>
    <t>MOV-FEC-3590</t>
  </si>
  <si>
    <t>MOV-FEC-3591</t>
  </si>
  <si>
    <t>MOV-FEC-3592</t>
  </si>
  <si>
    <t>MOV-FEC-3593</t>
  </si>
  <si>
    <t>MOV-FEC-3594</t>
  </si>
  <si>
    <t>MOV-FEC-3595</t>
  </si>
  <si>
    <t>MOV-FEC-3596</t>
  </si>
  <si>
    <t>MOV-FEC-3597</t>
  </si>
  <si>
    <t>MOV-FEC-3598</t>
  </si>
  <si>
    <t>MOV-FEC-3599</t>
  </si>
  <si>
    <t>MOV-FEC-3600</t>
  </si>
  <si>
    <t>MOV-FEC-3601</t>
  </si>
  <si>
    <t>MOV-FEC-3602</t>
  </si>
  <si>
    <t>MOV-FEC-3603</t>
  </si>
  <si>
    <t>MOV-FEC-3604</t>
  </si>
  <si>
    <t>MOV-FEC-3605</t>
  </si>
  <si>
    <t>MOV-FEC-3606</t>
  </si>
  <si>
    <t>MOV-FEC-3607</t>
  </si>
  <si>
    <t>MOV-FEC-3608</t>
  </si>
  <si>
    <t>MOV-FEC-3609</t>
  </si>
  <si>
    <t>MOV-FEC-3610</t>
  </si>
  <si>
    <t>MOV-FEC-3611</t>
  </si>
  <si>
    <t>MOV-FEC-3612</t>
  </si>
  <si>
    <t>MOV-FEC-3613</t>
  </si>
  <si>
    <t>MOV-FEC-3614</t>
  </si>
  <si>
    <t>MOV-FEC-3615</t>
  </si>
  <si>
    <t>MOV-FEC-3616</t>
  </si>
  <si>
    <t>MOV-FEC-3617</t>
  </si>
  <si>
    <t>MOV-FEC-3618</t>
  </si>
  <si>
    <t>MOV-FEC-3619</t>
  </si>
  <si>
    <t>MOV-FEC-3620</t>
  </si>
  <si>
    <t>MOV-FEC-3621</t>
  </si>
  <si>
    <t>MOV-FEC-3622</t>
  </si>
  <si>
    <t>MOV-FEC-3623</t>
  </si>
  <si>
    <t>MOV-FEC-3624</t>
  </si>
  <si>
    <t>MOV-FEC-3625</t>
  </si>
  <si>
    <t>MOV-FEC-3626</t>
  </si>
  <si>
    <t>MOV-FEC-3627</t>
  </si>
  <si>
    <t>MOV-FEC-3628</t>
  </si>
  <si>
    <t>MOV-FEC-3629</t>
  </si>
  <si>
    <t>MOV-FEC-3630</t>
  </si>
  <si>
    <t>MOV-FEC-3631</t>
  </si>
  <si>
    <t>MOV-FEC-3632</t>
  </si>
  <si>
    <t>MOV-FEC-3633</t>
  </si>
  <si>
    <t>MOV-FEC-3634</t>
  </si>
  <si>
    <t>MOV-FEC-3635</t>
  </si>
  <si>
    <t>MOV-FEC-3636</t>
  </si>
  <si>
    <t>MOV-FEC-3637</t>
  </si>
  <si>
    <t>MOV-FEC-3638</t>
  </si>
  <si>
    <t>MOV-FEC-3639</t>
  </si>
  <si>
    <t>MOV-FEC-3640</t>
  </si>
  <si>
    <t>MOV-FEC-3641</t>
  </si>
  <si>
    <t>MOV-FEC-3642</t>
  </si>
  <si>
    <t>MOV-FEC-3643</t>
  </si>
  <si>
    <t>MOV-FEC-3644</t>
  </si>
  <si>
    <t>MOV-FEC-3645</t>
  </si>
  <si>
    <t>MOV-FEC-3646</t>
  </si>
  <si>
    <t>MOV-FEC-3647</t>
  </si>
  <si>
    <t>MOV-FEC-3648</t>
  </si>
  <si>
    <t>MOV-FEC-3649</t>
  </si>
  <si>
    <t>MOV-FEC-3650</t>
  </si>
  <si>
    <t>MOV-FEC-3651</t>
  </si>
  <si>
    <t>MOV-FEC-3652</t>
  </si>
  <si>
    <t>MOV-FEC-3653</t>
  </si>
  <si>
    <t>MOV-FEC-3654</t>
  </si>
  <si>
    <t>MOV-FEC-3655</t>
  </si>
  <si>
    <t>MOV-FEC-3656</t>
  </si>
  <si>
    <t>MOV-FEC-3657</t>
  </si>
  <si>
    <t>MOV-FEC-3658</t>
  </si>
  <si>
    <t>MOV-FEC-3659</t>
  </si>
  <si>
    <t>MOV-FEC-3660</t>
  </si>
  <si>
    <t>MOV-FEC-3661</t>
  </si>
  <si>
    <t>MOV-FEC-3662</t>
  </si>
  <si>
    <t>MOV-FEC-3663</t>
  </si>
  <si>
    <t>MOV-FEC-3664</t>
  </si>
  <si>
    <t>MOV-FEC-3665</t>
  </si>
  <si>
    <t>MOV-FEC-3666</t>
  </si>
  <si>
    <t>MOV-FEC-3667</t>
  </si>
  <si>
    <t>MOV-FEC-3668</t>
  </si>
  <si>
    <t>MOV-FEC-3669</t>
  </si>
  <si>
    <t>MOV-FEC-3670</t>
  </si>
  <si>
    <t>MOV-FEC-3671</t>
  </si>
  <si>
    <t>MOV-FEC-3672</t>
  </si>
  <si>
    <t>MOV-FEC-3673</t>
  </si>
  <si>
    <t>MOV-FEC-3674</t>
  </si>
  <si>
    <t>MOV-FEC-3675</t>
  </si>
  <si>
    <t>MOV-FEC-3676</t>
  </si>
  <si>
    <t>MOV-FEC-3677</t>
  </si>
  <si>
    <t>MOV-FEC-3678</t>
  </si>
  <si>
    <t>MOV-FEC-3679</t>
  </si>
  <si>
    <t>MOV-FEC-3680</t>
  </si>
  <si>
    <t>MOV-FEC-3681</t>
  </si>
  <si>
    <t>MOV-FEC-3682</t>
  </si>
  <si>
    <t>MOV-FEC-3683</t>
  </si>
  <si>
    <t>MOV-FEC-3684</t>
  </si>
  <si>
    <t>MOV-FEC-3685</t>
  </si>
  <si>
    <t>MOV-FEC-3686</t>
  </si>
  <si>
    <t>MOV-FEC-3687</t>
  </si>
  <si>
    <t>MOV-FEC-3688</t>
  </si>
  <si>
    <t>MOV-FEC-3689</t>
  </si>
  <si>
    <t>MOV-FEC-3690</t>
  </si>
  <si>
    <t>MOV-FEC-3691</t>
  </si>
  <si>
    <t>MOV-FEC-3692</t>
  </si>
  <si>
    <t>MOV-FEC-3693</t>
  </si>
  <si>
    <t>MOV-FEC-3694</t>
  </si>
  <si>
    <t>MOV-FEC-3695</t>
  </si>
  <si>
    <t>MOV-FEC-3696</t>
  </si>
  <si>
    <t>MOV-FEC-3697</t>
  </si>
  <si>
    <t>MOV-FEC-3698</t>
  </si>
  <si>
    <t>MOV-FEC-3699</t>
  </si>
  <si>
    <t>MOV-FEC-3700</t>
  </si>
  <si>
    <t>MOV-FEC-3701</t>
  </si>
  <si>
    <t>MOV-FEC-3702</t>
  </si>
  <si>
    <t>MOV-FEC-3703</t>
  </si>
  <si>
    <t>MOV-FEC-3704</t>
  </si>
  <si>
    <t>MOV-FEC-3705</t>
  </si>
  <si>
    <t>MOV-FEC-3706</t>
  </si>
  <si>
    <t>MOV-FEC-3707</t>
  </si>
  <si>
    <t>MOV-FEC-3708</t>
  </si>
  <si>
    <t>MOV-FEC-3709</t>
  </si>
  <si>
    <t>MOV-FEC-3710</t>
  </si>
  <si>
    <t>MOV-FEC-3711</t>
  </si>
  <si>
    <t>MOV-FEC-3712</t>
  </si>
  <si>
    <t>MOV-FEC-3713</t>
  </si>
  <si>
    <t>MOV-FEC-3714</t>
  </si>
  <si>
    <t>MOV-FEC-3715</t>
  </si>
  <si>
    <t>MOV-FEC-3716</t>
  </si>
  <si>
    <t>MOV-FEC-3717</t>
  </si>
  <si>
    <t>MOV-FEC-3718</t>
  </si>
  <si>
    <t>MOV-FEC-3719</t>
  </si>
  <si>
    <t>MOV-FEC-3720</t>
  </si>
  <si>
    <t>MOV-FEC-3721</t>
  </si>
  <si>
    <t>MOV-FEC-3722</t>
  </si>
  <si>
    <t>MOV-FEC-3723</t>
  </si>
  <si>
    <t>MOV-FEC-3724</t>
  </si>
  <si>
    <t>MOV-FEC-3725</t>
  </si>
  <si>
    <t>MOV-FEC-3726</t>
  </si>
  <si>
    <t>MOV-FEC-3727</t>
  </si>
  <si>
    <t>MOV-FEC-3728</t>
  </si>
  <si>
    <t>MOV-FEC-3729</t>
  </si>
  <si>
    <t>MOV-FEC-3730</t>
  </si>
  <si>
    <t>MOV-FEC-3731</t>
  </si>
  <si>
    <t>MOV-FEC-3732</t>
  </si>
  <si>
    <t>MOV-FEC-3733</t>
  </si>
  <si>
    <t>MOV-FEC-3734</t>
  </si>
  <si>
    <t>MOV-FEC-3735</t>
  </si>
  <si>
    <t>MOV-FEC-3736</t>
  </si>
  <si>
    <t>MOV-FEC-3737</t>
  </si>
  <si>
    <t>MOV-FEC-3738</t>
  </si>
  <si>
    <t>MOV-FEC-3739</t>
  </si>
  <si>
    <t>MOV-FEC-3740</t>
  </si>
  <si>
    <t>MOV-FEC-3741</t>
  </si>
  <si>
    <t>MOV-FEC-3742</t>
  </si>
  <si>
    <t>MOV-FEC-3743</t>
  </si>
  <si>
    <t>MOV-FEC-3744</t>
  </si>
  <si>
    <t>MOV-FEC-3745</t>
  </si>
  <si>
    <t>MOV-FEC-3746</t>
  </si>
  <si>
    <t>MOV-FEC-3747</t>
  </si>
  <si>
    <t>MOV-FEC-3748</t>
  </si>
  <si>
    <t>MOV-FEC-3749</t>
  </si>
  <si>
    <t>MOV-FEC-3750</t>
  </si>
  <si>
    <t>MOV-FEC-3751</t>
  </si>
  <si>
    <t>MOV-FEC-3752</t>
  </si>
  <si>
    <t>MOV-FEC-3753</t>
  </si>
  <si>
    <t>MOV-FEC-3754</t>
  </si>
  <si>
    <t>MOV-FEC-3755</t>
  </si>
  <si>
    <t>MOV-FEC-3756</t>
  </si>
  <si>
    <t>MOV-FEC-3757</t>
  </si>
  <si>
    <t>MOV-FEC-3758</t>
  </si>
  <si>
    <t>MOV-FEC-3759</t>
  </si>
  <si>
    <t>MOV-FEC-3760</t>
  </si>
  <si>
    <t>MOV-FEC-3761</t>
  </si>
  <si>
    <t>MOV-FEC-3762</t>
  </si>
  <si>
    <t>MOV-FEC-3763</t>
  </si>
  <si>
    <t>MOV-FEC-3764</t>
  </si>
  <si>
    <t>MOV-FEC-3765</t>
  </si>
  <si>
    <t>MOV-FEC-3766</t>
  </si>
  <si>
    <t>MOV-FEC-3767</t>
  </si>
  <si>
    <t>MOV-FEC-3768</t>
  </si>
  <si>
    <t>MOV-FEC-3769</t>
  </si>
  <si>
    <t>MOV-FEC-3770</t>
  </si>
  <si>
    <t>MOV-FEC-3771</t>
  </si>
  <si>
    <t>MOV-FEC-3772</t>
  </si>
  <si>
    <t>MOV-FEC-3773</t>
  </si>
  <si>
    <t>MOV-FEC-3774</t>
  </si>
  <si>
    <t>MOV-FEC-3775</t>
  </si>
  <si>
    <t>MOV-FEC-3776</t>
  </si>
  <si>
    <t>MOV-FEC-3777</t>
  </si>
  <si>
    <t>MOV-FEC-3778</t>
  </si>
  <si>
    <t>MOV-FEC-3779</t>
  </si>
  <si>
    <t>MOV-FEC-3780</t>
  </si>
  <si>
    <t>MOV-FEC-3781</t>
  </si>
  <si>
    <t>MOV-FEC-3782</t>
  </si>
  <si>
    <t>MOV-FEC-3783</t>
  </si>
  <si>
    <t>MOV-FEC-3784</t>
  </si>
  <si>
    <t>MOV-FEC-3785</t>
  </si>
  <si>
    <t>MOV-FEC-3786</t>
  </si>
  <si>
    <t>MOV-FEC-3787</t>
  </si>
  <si>
    <t>MOV-FEC-3788</t>
  </si>
  <si>
    <t>MOV-FEC-3789</t>
  </si>
  <si>
    <t>MOV-FEC-3790</t>
  </si>
  <si>
    <t>MOV-FEC-3791</t>
  </si>
  <si>
    <t>MOV-FEC-3792</t>
  </si>
  <si>
    <t>MOV-FEC-3793</t>
  </si>
  <si>
    <t>MOV-FEC-3794</t>
  </si>
  <si>
    <t>MOV-FEC-3795</t>
  </si>
  <si>
    <t>MOV-FEC-3796</t>
  </si>
  <si>
    <t>MOV-FEC-3797</t>
  </si>
  <si>
    <t>MOV-FEC-3798</t>
  </si>
  <si>
    <t>MOV-FEC-3799</t>
  </si>
  <si>
    <t>MOV-FEC-3800</t>
  </si>
  <si>
    <t>MOV-FEC-3801</t>
  </si>
  <si>
    <t>MOV-FEC-3802</t>
  </si>
  <si>
    <t>MOV-FEC-3803</t>
  </si>
  <si>
    <t>MOV-FEC-3804</t>
  </si>
  <si>
    <t>MOV-FEC-3805</t>
  </si>
  <si>
    <t>MOV-FEC-3806</t>
  </si>
  <si>
    <t>MOV-FEC-3807</t>
  </si>
  <si>
    <t>MOV-FEC-3808</t>
  </si>
  <si>
    <t>MOV-FEC-3809</t>
  </si>
  <si>
    <t>MOV-FEC-3810</t>
  </si>
  <si>
    <t>MOV-FEC-3811</t>
  </si>
  <si>
    <t>MOV-FEC-3812</t>
  </si>
  <si>
    <t>MOV-FEC-3813</t>
  </si>
  <si>
    <t>MOV-FEC-3814</t>
  </si>
  <si>
    <t>MOV-FEC-3815</t>
  </si>
  <si>
    <t>MOV-FEC-3816</t>
  </si>
  <si>
    <t>MOV-FEC-3817</t>
  </si>
  <si>
    <t>MOV-FEC-3818</t>
  </si>
  <si>
    <t>MOV-FEC-3819</t>
  </si>
  <si>
    <t>MOV-FEC-3820</t>
  </si>
  <si>
    <t>MOV-FEC-3821</t>
  </si>
  <si>
    <t>MOV-FEC-3822</t>
  </si>
  <si>
    <t>MOV-FEC-3823</t>
  </si>
  <si>
    <t>MOV-FEC-3824</t>
  </si>
  <si>
    <t>MOV-FEC-3825</t>
  </si>
  <si>
    <t>MOV-FEC-3826</t>
  </si>
  <si>
    <t>MOV-FEC-3827</t>
  </si>
  <si>
    <t>MOV-FEC-3828</t>
  </si>
  <si>
    <t>MOV-FEC-3829</t>
  </si>
  <si>
    <t>MOV-FEC-3830</t>
  </si>
  <si>
    <t>MOV-FEC-3831</t>
  </si>
  <si>
    <t>MOV-FEC-3832</t>
  </si>
  <si>
    <t>MOV-FEC-3833</t>
  </si>
  <si>
    <t>MOV-FEC-3834</t>
  </si>
  <si>
    <t>MOV-FEC-3835</t>
  </si>
  <si>
    <t>MOV-FEC-3836</t>
  </si>
  <si>
    <t>MOV-FEC-3837</t>
  </si>
  <si>
    <t>MOV-FEC-3838</t>
  </si>
  <si>
    <t>MOV-FEC-3839</t>
  </si>
  <si>
    <t>MOV-FEC-3840</t>
  </si>
  <si>
    <t>MOV-FEC-3841</t>
  </si>
  <si>
    <t>MOV-FEC-3842</t>
  </si>
  <si>
    <t>MOV-FEC-3843</t>
  </si>
  <si>
    <t>MOV-FEC-3844</t>
  </si>
  <si>
    <t>MOV-FEC-3845</t>
  </si>
  <si>
    <t>MOV-FEC-3846</t>
  </si>
  <si>
    <t>MOV-FEC-3847</t>
  </si>
  <si>
    <t>MOV-FEC-3848</t>
  </si>
  <si>
    <t>MOV-FEC-3849</t>
  </si>
  <si>
    <t>MOV-FEC-3850</t>
  </si>
  <si>
    <t>MOV-FEC-3851</t>
  </si>
  <si>
    <t>MOV-FEC-3852</t>
  </si>
  <si>
    <t>MOV-FEC-3853</t>
  </si>
  <si>
    <t>MOV-FEC-3854</t>
  </si>
  <si>
    <t>MOV-FEC-3855</t>
  </si>
  <si>
    <t>MOV-FEC-3856</t>
  </si>
  <si>
    <t>MOV-FEC-3857</t>
  </si>
  <si>
    <t>MOV-FEC-3858</t>
  </si>
  <si>
    <t>MOV-FEC-3859</t>
  </si>
  <si>
    <t>MOV-FEC-3860</t>
  </si>
  <si>
    <t>MOV-FEC-3861</t>
  </si>
  <si>
    <t>MOV-FEC-3862</t>
  </si>
  <si>
    <t>MOV-FEC-3863</t>
  </si>
  <si>
    <t>MOV-FEC-3864</t>
  </si>
  <si>
    <t>MOV-FEC-3865</t>
  </si>
  <si>
    <t>MOV-FEC-3866</t>
  </si>
  <si>
    <t>MOV-FEC-3867</t>
  </si>
  <si>
    <t>MOV-FEC-3868</t>
  </si>
  <si>
    <t>MOV-FEC-3869</t>
  </si>
  <si>
    <t>MOV-FEC-3870</t>
  </si>
  <si>
    <t>MOV-FEC-3871</t>
  </si>
  <si>
    <t>MOV-FEC-3872</t>
  </si>
  <si>
    <t>MOV-FEC-3873</t>
  </si>
  <si>
    <t>MOV-FEC-3874</t>
  </si>
  <si>
    <t>MOV-FEC-3875</t>
  </si>
  <si>
    <t>MOV-FEC-3876</t>
  </si>
  <si>
    <t>MOV-FEC-3877</t>
  </si>
  <si>
    <t>MOV-FEC-3878</t>
  </si>
  <si>
    <t>MOV-FEC-3879</t>
  </si>
  <si>
    <t>MOV-FEC-3880</t>
  </si>
  <si>
    <t>MOV-FEC-3881</t>
  </si>
  <si>
    <t>MOV-FEC-3882</t>
  </si>
  <si>
    <t>MOV-FEC-3883</t>
  </si>
  <si>
    <t>MOV-FEC-3884</t>
  </si>
  <si>
    <t>MOV-FEC-3885</t>
  </si>
  <si>
    <t>MOV-FEC-3886</t>
  </si>
  <si>
    <t>MOV-FEC-3887</t>
  </si>
  <si>
    <t>MOV-FEC-3888</t>
  </si>
  <si>
    <t>MOV-FEC-3889</t>
  </si>
  <si>
    <t>MOV-FEC-3890</t>
  </si>
  <si>
    <t>MOV-FEC-3891</t>
  </si>
  <si>
    <t>MOV-FEC-3892</t>
  </si>
  <si>
    <t>MOV-FEC-3893</t>
  </si>
  <si>
    <t>MOV-FEC-3894</t>
  </si>
  <si>
    <t>MOV-FEC-3895</t>
  </si>
  <si>
    <t>MOV-FEC-3896</t>
  </si>
  <si>
    <t>MOV-FEC-3897</t>
  </si>
  <si>
    <t>MOV-FEC-3898</t>
  </si>
  <si>
    <t>MOV-FEC-3899</t>
  </si>
  <si>
    <t>MOV-FEC-3900</t>
  </si>
  <si>
    <t>MOV-FEC-3901</t>
  </si>
  <si>
    <t>MOV-FEC-3902</t>
  </si>
  <si>
    <t>MOV-FEC-3903</t>
  </si>
  <si>
    <t>MOV-FEC-3904</t>
  </si>
  <si>
    <t>MOV-FEC-3905</t>
  </si>
  <si>
    <t>MOV-FEC-3906</t>
  </si>
  <si>
    <t>MOV-FEC-3907</t>
  </si>
  <si>
    <t>MOV-FEC-3908</t>
  </si>
  <si>
    <t>MOV-FEC-3909</t>
  </si>
  <si>
    <t>MOV-FEC-3910</t>
  </si>
  <si>
    <t>MOV-FEC-3911</t>
  </si>
  <si>
    <t>MOV-FEC-3912</t>
  </si>
  <si>
    <t>MOV-FEC-3913</t>
  </si>
  <si>
    <t>MOV-FEC-3914</t>
  </si>
  <si>
    <t>MOV-FEC-3915</t>
  </si>
  <si>
    <t>MOV-FEC-3916</t>
  </si>
  <si>
    <t>MOV-FEC-3917</t>
  </si>
  <si>
    <t>MOV-FEC-3918</t>
  </si>
  <si>
    <t>MOV-FEC-3919</t>
  </si>
  <si>
    <t>MOV-FEC-3920</t>
  </si>
  <si>
    <t>MOV-FEC-3921</t>
  </si>
  <si>
    <t>MOV-FEC-3922</t>
  </si>
  <si>
    <t>MOV-FEC-3923</t>
  </si>
  <si>
    <t>MOV-FEC-3924</t>
  </si>
  <si>
    <t>MOV-FEC-3925</t>
  </si>
  <si>
    <t>MOV-FEC-3926</t>
  </si>
  <si>
    <t>MOV-FEC-3927</t>
  </si>
  <si>
    <t>MOV-FEC-3928</t>
  </si>
  <si>
    <t>MOV-FEC-3929</t>
  </si>
  <si>
    <t>MOV-FEC-3930</t>
  </si>
  <si>
    <t>MOV-FEC-3931</t>
  </si>
  <si>
    <t>MOV-FEC-3932</t>
  </si>
  <si>
    <t>MOV-FEC-3933</t>
  </si>
  <si>
    <t>MOV-FEC-3934</t>
  </si>
  <si>
    <t>MOV-FEC-3935</t>
  </si>
  <si>
    <t>MOV-FEC-3936</t>
  </si>
  <si>
    <t>MOV-FEC-3937</t>
  </si>
  <si>
    <t>MOV-FEC-3938</t>
  </si>
  <si>
    <t>MOV-FEC-3939</t>
  </si>
  <si>
    <t>MOV-FEC-3940</t>
  </si>
  <si>
    <t>MOV-FEC-3941</t>
  </si>
  <si>
    <t>MOV-FEC-3942</t>
  </si>
  <si>
    <t>MOV-FEC-3943</t>
  </si>
  <si>
    <t>MOV-FEC-3944</t>
  </si>
  <si>
    <t>MOV-FEC-3945</t>
  </si>
  <si>
    <t>MOV-FEC-3946</t>
  </si>
  <si>
    <t>MOV-FEC-3947</t>
  </si>
  <si>
    <t>MOV-FEC-3948</t>
  </si>
  <si>
    <t>MOV-FEC-3949</t>
  </si>
  <si>
    <t>MOV-FEC-3950</t>
  </si>
  <si>
    <t>MOV-FEC-3951</t>
  </si>
  <si>
    <t>MOV-FEC-3952</t>
  </si>
  <si>
    <t>MOV-FEC-3953</t>
  </si>
  <si>
    <t>MOV-FEC-3954</t>
  </si>
  <si>
    <t>MOV-FEC-3955</t>
  </si>
  <si>
    <t>MOV-FEC-3956</t>
  </si>
  <si>
    <t>MOV-FEC-3957</t>
  </si>
  <si>
    <t>MOV-FEC-3958</t>
  </si>
  <si>
    <t>MOV-FEC-3959</t>
  </si>
  <si>
    <t>MOV-FEC-3960</t>
  </si>
  <si>
    <t>MOV-FEC-3961</t>
  </si>
  <si>
    <t>MOV-FEC-3962</t>
  </si>
  <si>
    <t>MOV-FEC-3963</t>
  </si>
  <si>
    <t>MOV-FEC-3964</t>
  </si>
  <si>
    <t>MOV-FEC-3965</t>
  </si>
  <si>
    <t>MOV-FEC-3966</t>
  </si>
  <si>
    <t>MOV-FEC-3967</t>
  </si>
  <si>
    <t>MOV-FEC-3968</t>
  </si>
  <si>
    <t>MOV-FEC-3969</t>
  </si>
  <si>
    <t>MOV-FEC-3970</t>
  </si>
  <si>
    <t>MOV-FEC-3971</t>
  </si>
  <si>
    <t>MOV-FEC-3972</t>
  </si>
  <si>
    <t>MOV-FEC-3973</t>
  </si>
  <si>
    <t>MOV-FEC-3974</t>
  </si>
  <si>
    <t>MOV-FEC-3975</t>
  </si>
  <si>
    <t>MOV-FEC-3976</t>
  </si>
  <si>
    <t>MOV-FEC-3977</t>
  </si>
  <si>
    <t>MOV-FEC-3978</t>
  </si>
  <si>
    <t>MOV-FEC-3979</t>
  </si>
  <si>
    <t>MOV-FEC-3980</t>
  </si>
  <si>
    <t>MOV-FEC-3981</t>
  </si>
  <si>
    <t>MOV-FEC-3982</t>
  </si>
  <si>
    <t>MOV-FEC-3983</t>
  </si>
  <si>
    <t>MOV-FEC-3984</t>
  </si>
  <si>
    <t>MOV-FEC-3985</t>
  </si>
  <si>
    <t>MOV-FEC-3986</t>
  </si>
  <si>
    <t>MOV-FEC-3987</t>
  </si>
  <si>
    <t>MOV-FEC-3988</t>
  </si>
  <si>
    <t>MOV-FEC-3989</t>
  </si>
  <si>
    <t>MOV-FEC-3990</t>
  </si>
  <si>
    <t>MOV-FEC-3991</t>
  </si>
  <si>
    <t>MOV-FEC-3992</t>
  </si>
  <si>
    <t>MOV-FEC-3993</t>
  </si>
  <si>
    <t>MOV-FEC-3994</t>
  </si>
  <si>
    <t>MOV-FEC-3995</t>
  </si>
  <si>
    <t>MOV-FEC-3996</t>
  </si>
  <si>
    <t>MOV-FEC-3997</t>
  </si>
  <si>
    <t>MOV-FEC-3998</t>
  </si>
  <si>
    <t>MOV-FEC-3999</t>
  </si>
  <si>
    <t>MOV-FEC-4000</t>
  </si>
  <si>
    <t>MOV-FEC-4001</t>
  </si>
  <si>
    <t>MOV-FEC-4002</t>
  </si>
  <si>
    <t>MOV-FEC-4003</t>
  </si>
  <si>
    <t>MOV-FEC-4004</t>
  </si>
  <si>
    <t>MOV-FEC-4005</t>
  </si>
  <si>
    <t>MOV-FEC-4006</t>
  </si>
  <si>
    <t>MOV-FEC-4007</t>
  </si>
  <si>
    <t>MOV-FEC-4008</t>
  </si>
  <si>
    <t>MOV-FEC-4009</t>
  </si>
  <si>
    <t>MOV-FEC-4010</t>
  </si>
  <si>
    <t>MOV-FEC-4011</t>
  </si>
  <si>
    <t>MOV-FEC-4012</t>
  </si>
  <si>
    <t>MOV-FEC-4013</t>
  </si>
  <si>
    <t>MOV-FEC-4014</t>
  </si>
  <si>
    <t>MOV-FEC-4015</t>
  </si>
  <si>
    <t>MOV-FEC-4016</t>
  </si>
  <si>
    <t>MOV-FEC-4017</t>
  </si>
  <si>
    <t>MOV-FEC-4018</t>
  </si>
  <si>
    <t>MOV-FEC-4019</t>
  </si>
  <si>
    <t>MOV-FEC-4020</t>
  </si>
  <si>
    <t>MOV-FEC-4021</t>
  </si>
  <si>
    <t>MOV-FEC-4022</t>
  </si>
  <si>
    <t>MOV-FEC-4023</t>
  </si>
  <si>
    <t>MOV-FEC-4024</t>
  </si>
  <si>
    <t>MOV-FEC-4025</t>
  </si>
  <si>
    <t>MOV-FEC-4026</t>
  </si>
  <si>
    <t>MOV-FEC-4027</t>
  </si>
  <si>
    <t>MOV-FEC-4028</t>
  </si>
  <si>
    <t>MOV-FEC-4029</t>
  </si>
  <si>
    <t>MOV-FEC-4030</t>
  </si>
  <si>
    <t>MOV-FEC-4031</t>
  </si>
  <si>
    <t>MOV-FEC-4032</t>
  </si>
  <si>
    <t>MOV-FEC-4033</t>
  </si>
  <si>
    <t>MOV-FEC-4034</t>
  </si>
  <si>
    <t>MOV-FEC-4035</t>
  </si>
  <si>
    <t>MOV-FEC-4036</t>
  </si>
  <si>
    <t>MOV-FEC-4037</t>
  </si>
  <si>
    <t>MOV-FEC-4038</t>
  </si>
  <si>
    <t>MOV-FEC-4039</t>
  </si>
  <si>
    <t>MOV-FEC-4040</t>
  </si>
  <si>
    <t>MOV-FEC-4041</t>
  </si>
  <si>
    <t>MOV-FEC-4042</t>
  </si>
  <si>
    <t>MOV-FEC-4043</t>
  </si>
  <si>
    <t>MOV-FEC-4044</t>
  </si>
  <si>
    <t>MOV-FEC-4045</t>
  </si>
  <si>
    <t>MOV-FEC-4046</t>
  </si>
  <si>
    <t>MOV-FEC-4047</t>
  </si>
  <si>
    <t>MOV-FEC-4048</t>
  </si>
  <si>
    <t>MOV-FEC-4049</t>
  </si>
  <si>
    <t>MOV-FEC-4050</t>
  </si>
  <si>
    <t>MOV-FEC-4051</t>
  </si>
  <si>
    <t>MOV-FEC-4052</t>
  </si>
  <si>
    <t>MOV-FEC-4053</t>
  </si>
  <si>
    <t>MOV-FEC-4054</t>
  </si>
  <si>
    <t>MOV-FEC-4055</t>
  </si>
  <si>
    <t>MOV-FEC-4056</t>
  </si>
  <si>
    <t>MOV-FEC-4057</t>
  </si>
  <si>
    <t>MOV-FEC-4058</t>
  </si>
  <si>
    <t>MOV-FEC-4059</t>
  </si>
  <si>
    <t>MOV-FEC-4060</t>
  </si>
  <si>
    <t>MOV-FEC-4061</t>
  </si>
  <si>
    <t>MOV-FEC-4062</t>
  </si>
  <si>
    <t>MOV-FEC-4063</t>
  </si>
  <si>
    <t>MOV-FEC-4064</t>
  </si>
  <si>
    <t>MOV-FEC-4065</t>
  </si>
  <si>
    <t>MOV-FEC-4066</t>
  </si>
  <si>
    <t>MOV-FEC-4067</t>
  </si>
  <si>
    <t>MOV-FEC-4068</t>
  </si>
  <si>
    <t>MOV-FEC-4069</t>
  </si>
  <si>
    <t>MOV-FEC-4070</t>
  </si>
  <si>
    <t>MOV-FEC-4071</t>
  </si>
  <si>
    <t>MOV-FEC-4072</t>
  </si>
  <si>
    <t>MOV-FEC-4073</t>
  </si>
  <si>
    <t>MOV-FEC-4074</t>
  </si>
  <si>
    <t>MOV-FEC-4075</t>
  </si>
  <si>
    <t>MOV-FEC-4076</t>
  </si>
  <si>
    <t>MOV-FEC-4077</t>
  </si>
  <si>
    <t>MOV-FEC-4078</t>
  </si>
  <si>
    <t>MOV-FEC-4079</t>
  </si>
  <si>
    <t>MOV-FEC-4080</t>
  </si>
  <si>
    <t>MOV-FEC-4081</t>
  </si>
  <si>
    <t>MOV-FEC-4082</t>
  </si>
  <si>
    <t>MOV-FEC-4083</t>
  </si>
  <si>
    <t>MOV-FEC-4084</t>
  </si>
  <si>
    <t>MOV-FEC-4085</t>
  </si>
  <si>
    <t>MOV-FEC-4086</t>
  </si>
  <si>
    <t>MOV-FEC-4087</t>
  </si>
  <si>
    <t>MOV-FEC-4088</t>
  </si>
  <si>
    <t>MOV-FEC-4089</t>
  </si>
  <si>
    <t>MOV-FEC-4090</t>
  </si>
  <si>
    <t>MOV-FEC-4091</t>
  </si>
  <si>
    <t>MOV-FEC-4092</t>
  </si>
  <si>
    <t>MOV-FEC-4093</t>
  </si>
  <si>
    <t>MOV-FEC-4094</t>
  </si>
  <si>
    <t>MOV-FEC-4095</t>
  </si>
  <si>
    <t>MOV-FEC-4096</t>
  </si>
  <si>
    <t>MOV-FEC-4097</t>
  </si>
  <si>
    <t>MOV-FEC-4098</t>
  </si>
  <si>
    <t>MOV-FEC-4099</t>
  </si>
  <si>
    <t>MOV-FEC-4100</t>
  </si>
  <si>
    <t>MOV-FEC-4101</t>
  </si>
  <si>
    <t>MOV-FEC-4102</t>
  </si>
  <si>
    <t>MOV-FEC-4103</t>
  </si>
  <si>
    <t>MOV-FEC-4104</t>
  </si>
  <si>
    <t>MOV-FEC-4105</t>
  </si>
  <si>
    <t>MOV-FEC-4106</t>
  </si>
  <si>
    <t>MOV-FEC-4107</t>
  </si>
  <si>
    <t>MOV-FEC-4108</t>
  </si>
  <si>
    <t>MOV-FEC-4109</t>
  </si>
  <si>
    <t>MOV-FEC-4110</t>
  </si>
  <si>
    <t>MOV-FEC-4111</t>
  </si>
  <si>
    <t>MOV-FEC-4112</t>
  </si>
  <si>
    <t>MOV-FEC-4113</t>
  </si>
  <si>
    <t>MOV-FEC-4114</t>
  </si>
  <si>
    <t>MOV-FEC-4115</t>
  </si>
  <si>
    <t>MOV-FEC-4116</t>
  </si>
  <si>
    <t>MOV-FEC-4117</t>
  </si>
  <si>
    <t>MOV-FEC-4118</t>
  </si>
  <si>
    <t>MOV-FEC-4119</t>
  </si>
  <si>
    <t>MOV-FEC-4120</t>
  </si>
  <si>
    <t>MOV-FEC-4121</t>
  </si>
  <si>
    <t>MOV-FEC-4122</t>
  </si>
  <si>
    <t>MOV-FEC-4123</t>
  </si>
  <si>
    <t>MOV-FEC-4124</t>
  </si>
  <si>
    <t>MOV-FEC-4125</t>
  </si>
  <si>
    <t>MOV-FEC-4126</t>
  </si>
  <si>
    <t>MOV-FEC-4127</t>
  </si>
  <si>
    <t>MOV-FEC-4128</t>
  </si>
  <si>
    <t>MOV-FEC-4129</t>
  </si>
  <si>
    <t>MOV-FEC-4130</t>
  </si>
  <si>
    <t>MOV-FEC-4131</t>
  </si>
  <si>
    <t>MOV-FEC-4132</t>
  </si>
  <si>
    <t>MOV-FEC-4133</t>
  </si>
  <si>
    <t>MOV-FEC-4134</t>
  </si>
  <si>
    <t>MOV-FEC-4135</t>
  </si>
  <si>
    <t>MOV-FEC-4136</t>
  </si>
  <si>
    <t>MOV-FEC-4137</t>
  </si>
  <si>
    <t>MOV-FEC-4138</t>
  </si>
  <si>
    <t>MOV-FEC-4139</t>
  </si>
  <si>
    <t>MOV-FEC-4140</t>
  </si>
  <si>
    <t>MOV-FEC-4141</t>
  </si>
  <si>
    <t>MOV-FEC-4142</t>
  </si>
  <si>
    <t>MOV-FEC-4143</t>
  </si>
  <si>
    <t>MOV-FEC-4144</t>
  </si>
  <si>
    <t>MOV-FEC-4145</t>
  </si>
  <si>
    <t>MOV-FEC-4146</t>
  </si>
  <si>
    <t>MOV-FEC-4147</t>
  </si>
  <si>
    <t>MOV-FEC-4148</t>
  </si>
  <si>
    <t>MOV-FEC-4149</t>
  </si>
  <si>
    <t>MOV-FEC-4150</t>
  </si>
  <si>
    <t>MOV-FEC-4151</t>
  </si>
  <si>
    <t>MOV-FEC-4152</t>
  </si>
  <si>
    <t>MOV-FEC-4153</t>
  </si>
  <si>
    <t>MOV-FEC-4154</t>
  </si>
  <si>
    <t>MOV-FEC-4155</t>
  </si>
  <si>
    <t>MOV-FEC-4156</t>
  </si>
  <si>
    <t>MOV-FEC-4157</t>
  </si>
  <si>
    <t>MOV-FEC-4158</t>
  </si>
  <si>
    <t>MOV-FEC-4159</t>
  </si>
  <si>
    <t>MOV-FEC-4160</t>
  </si>
  <si>
    <t>MOV-FEC-4161</t>
  </si>
  <si>
    <t>MOV-FEC-4162</t>
  </si>
  <si>
    <t>MOV-FEC-4163</t>
  </si>
  <si>
    <t>MOV-FEC-4164</t>
  </si>
  <si>
    <t>MOV-FEC-4165</t>
  </si>
  <si>
    <t>MOV-FEC-4166</t>
  </si>
  <si>
    <t>MOV-FEC-4167</t>
  </si>
  <si>
    <t>MOV-FEC-4168</t>
  </si>
  <si>
    <t>MOV-FEC-4169</t>
  </si>
  <si>
    <t>MOV-FEC-4170</t>
  </si>
  <si>
    <t>MOV-FEC-4171</t>
  </si>
  <si>
    <t>MOV-FEC-4172</t>
  </si>
  <si>
    <t>MOV-FEC-4173</t>
  </si>
  <si>
    <t>MOV-FEC-4174</t>
  </si>
  <si>
    <t>MOV-FEC-4175</t>
  </si>
  <si>
    <t>MOV-FEC-4176</t>
  </si>
  <si>
    <t>MOV-FEC-4177</t>
  </si>
  <si>
    <t>MOV-FEC-4178</t>
  </si>
  <si>
    <t>MOV-FEC-4179</t>
  </si>
  <si>
    <t>MOV-FEC-4180</t>
  </si>
  <si>
    <t>MOV-FEC-4181</t>
  </si>
  <si>
    <t>MOV-FEC-4182</t>
  </si>
  <si>
    <t>MOV-FEC-4183</t>
  </si>
  <si>
    <t>MOV-FEC-4184</t>
  </si>
  <si>
    <t>MOV-FEC-4185</t>
  </si>
  <si>
    <t>MOV-FEC-4186</t>
  </si>
  <si>
    <t>MOV-FEC-4187</t>
  </si>
  <si>
    <t>MOV-FEC-4188</t>
  </si>
  <si>
    <t>MOV-FEC-4189</t>
  </si>
  <si>
    <t>MOV-FEC-4190</t>
  </si>
  <si>
    <t>MOV-FEC-4191</t>
  </si>
  <si>
    <t>MOV-FEC-4192</t>
  </si>
  <si>
    <t>MOV-FEC-4193</t>
  </si>
  <si>
    <t>MOV-FEC-4194</t>
  </si>
  <si>
    <t>MOV-FEC-4195</t>
  </si>
  <si>
    <t>MOV-FEC-4196</t>
  </si>
  <si>
    <t>MOV-FEC-4197</t>
  </si>
  <si>
    <t>MOV-FEC-4198</t>
  </si>
  <si>
    <t>MOV-FEC-4199</t>
  </si>
  <si>
    <t>MOV-FEC-4200</t>
  </si>
  <si>
    <t>MOV-FEC-4201</t>
  </si>
  <si>
    <t>MOV-FEC-4202</t>
  </si>
  <si>
    <t>MOV-FEC-4203</t>
  </si>
  <si>
    <t>MOV-FEC-4204</t>
  </si>
  <si>
    <t>MOV-FEC-4205</t>
  </si>
  <si>
    <t>MOV-FEC-4206</t>
  </si>
  <si>
    <t>MOV-FEC-4207</t>
  </si>
  <si>
    <t>MOV-FEC-4208</t>
  </si>
  <si>
    <t>MOV-FEC-4209</t>
  </si>
  <si>
    <t>MOV-FEC-4210</t>
  </si>
  <si>
    <t>MOV-FEC-4211</t>
  </si>
  <si>
    <t>MOV-FEC-4212</t>
  </si>
  <si>
    <t>MOV-FEC-4213</t>
  </si>
  <si>
    <t>MOV-FEC-4214</t>
  </si>
  <si>
    <t>MOV-FEC-4215</t>
  </si>
  <si>
    <t>MOV-FEC-4216</t>
  </si>
  <si>
    <t>MOV-FEC-4217</t>
  </si>
  <si>
    <t>MOV-FEC-4218</t>
  </si>
  <si>
    <t>MOV-FEC-4219</t>
  </si>
  <si>
    <t>MOV-FEC-4220</t>
  </si>
  <si>
    <t>MOV-FEC-4221</t>
  </si>
  <si>
    <t>MOV-FEC-4222</t>
  </si>
  <si>
    <t>MOV-FEC-4223</t>
  </si>
  <si>
    <t>MOV-FEC-4224</t>
  </si>
  <si>
    <t>MOV-FEC-4225</t>
  </si>
  <si>
    <t>MOV-FEC-4226</t>
  </si>
  <si>
    <t>MOV-FEC-4227</t>
  </si>
  <si>
    <t>MOV-FEC-4228</t>
  </si>
  <si>
    <t>MOV-FEC-4229</t>
  </si>
  <si>
    <t>MOV-FEC-4230</t>
  </si>
  <si>
    <t>MOV-FEC-4231</t>
  </si>
  <si>
    <t>MOV-FEC-4232</t>
  </si>
  <si>
    <t>MOV-FEC-4233</t>
  </si>
  <si>
    <t>MOV-FEC-4234</t>
  </si>
  <si>
    <t>MOV-FEC-4235</t>
  </si>
  <si>
    <t>MOV-FEC-4236</t>
  </si>
  <si>
    <t>MOV-FEC-4237</t>
  </si>
  <si>
    <t>MOV-FEC-4238</t>
  </si>
  <si>
    <t>MOV-FEC-4239</t>
  </si>
  <si>
    <t>MOV-FEC-4240</t>
  </si>
  <si>
    <t>MOV-FEC-4241</t>
  </si>
  <si>
    <t>MOV-FEC-4242</t>
  </si>
  <si>
    <t>MOV-FEC-4243</t>
  </si>
  <si>
    <t>MOV-FEC-4244</t>
  </si>
  <si>
    <t>MOV-FEC-4245</t>
  </si>
  <si>
    <t>MOV-FEC-4246</t>
  </si>
  <si>
    <t>MOV-FEC-4247</t>
  </si>
  <si>
    <t>MOV-FEC-4248</t>
  </si>
  <si>
    <t>MOV-FEC-4249</t>
  </si>
  <si>
    <t>MOV-FEC-4250</t>
  </si>
  <si>
    <t>MOV-FEC-4251</t>
  </si>
  <si>
    <t>MOV-FEC-4252</t>
  </si>
  <si>
    <t>MOV-FEC-4253</t>
  </si>
  <si>
    <t>MOV-FEC-4254</t>
  </si>
  <si>
    <t>MOV-FEC-4255</t>
  </si>
  <si>
    <t>MOV-FEC-4256</t>
  </si>
  <si>
    <t>MOV-FEC-4257</t>
  </si>
  <si>
    <t>MOV-FEC-4258</t>
  </si>
  <si>
    <t>MOV-FEC-4259</t>
  </si>
  <si>
    <t>MOV-FEC-4260</t>
  </si>
  <si>
    <t>MOV-FEC-4261</t>
  </si>
  <si>
    <t>MOV-FEC-4262</t>
  </si>
  <si>
    <t>MOV-FEC-4263</t>
  </si>
  <si>
    <t>MOV-FEC-4264</t>
  </si>
  <si>
    <t>MOV-FEC-4265</t>
  </si>
  <si>
    <t>MOV-FEC-4266</t>
  </si>
  <si>
    <t>MOV-FEC-4267</t>
  </si>
  <si>
    <t>MOV-FEC-4268</t>
  </si>
  <si>
    <t>MOV-FEC-4269</t>
  </si>
  <si>
    <t>MOV-FEC-4270</t>
  </si>
  <si>
    <t>MOV-FEC-4271</t>
  </si>
  <si>
    <t>MOV-FEC-4272</t>
  </si>
  <si>
    <t>MOV-FEC-4273</t>
  </si>
  <si>
    <t>MOV-FEC-4274</t>
  </si>
  <si>
    <t>MOV-FEC-4275</t>
  </si>
  <si>
    <t>MOV-FEC-4276</t>
  </si>
  <si>
    <t>MOV-FEC-4277</t>
  </si>
  <si>
    <t>MOV-FEC-4278</t>
  </si>
  <si>
    <t>MOV-FEC-4279</t>
  </si>
  <si>
    <t>MOV-FEC-4280</t>
  </si>
  <si>
    <t>MOV-FEC-4281</t>
  </si>
  <si>
    <t>MOV-FEC-4282</t>
  </si>
  <si>
    <t>MOV-FEC-4283</t>
  </si>
  <si>
    <t>MOV-FEC-4284</t>
  </si>
  <si>
    <t>MOV-FEC-4285</t>
  </si>
  <si>
    <t>MOV-FEC-4286</t>
  </si>
  <si>
    <t>MOV-FEC-4287</t>
  </si>
  <si>
    <t>MOV-FEC-4288</t>
  </si>
  <si>
    <t>MOV-FEC-4289</t>
  </si>
  <si>
    <t>MOV-FEC-4290</t>
  </si>
  <si>
    <t>MOV-FEC-4291</t>
  </si>
  <si>
    <t>MOV-FEC-4292</t>
  </si>
  <si>
    <t>MOV-FEC-4293</t>
  </si>
  <si>
    <t>MOV-FEC-4294</t>
  </si>
  <si>
    <t>MOV-FEC-4295</t>
  </si>
  <si>
    <t>MOV-FEC-4296</t>
  </si>
  <si>
    <t>MOV-FEC-4297</t>
  </si>
  <si>
    <t>MOV-FEC-4298</t>
  </si>
  <si>
    <t>MOV-FEC-4299</t>
  </si>
  <si>
    <t>MOV-FEC-4300</t>
  </si>
  <si>
    <t>MOV-FEC-4301</t>
  </si>
  <si>
    <t>MOV-FEC-4302</t>
  </si>
  <si>
    <t>MOV-FEC-4303</t>
  </si>
  <si>
    <t>MOV-FEC-4304</t>
  </si>
  <si>
    <t>MOV-FEC-4305</t>
  </si>
  <si>
    <t>MOV-FEC-4306</t>
  </si>
  <si>
    <t>MOV-FEC-4307</t>
  </si>
  <si>
    <t>MOV-FEC-4308</t>
  </si>
  <si>
    <t>MOV-FEC-4309</t>
  </si>
  <si>
    <t>MOV-FEC-4310</t>
  </si>
  <si>
    <t>MOV-FEC-4311</t>
  </si>
  <si>
    <t>MOV-FEC-4312</t>
  </si>
  <si>
    <t>MOV-FEC-4313</t>
  </si>
  <si>
    <t>MOV-FEC-4314</t>
  </si>
  <si>
    <t>MOV-FEC-4315</t>
  </si>
  <si>
    <t>MOV-FEC-4316</t>
  </si>
  <si>
    <t>MOV-FEC-4317</t>
  </si>
  <si>
    <t>MOV-FEC-4318</t>
  </si>
  <si>
    <t>MOV-FEC-4319</t>
  </si>
  <si>
    <t>MOV-FEC-4320</t>
  </si>
  <si>
    <t>MOV-FEC-4321</t>
  </si>
  <si>
    <t>MOV-FEC-4322</t>
  </si>
  <si>
    <t>MOV-FEC-4323</t>
  </si>
  <si>
    <t>MOV-FEC-4324</t>
  </si>
  <si>
    <t>MOV-FEC-4325</t>
  </si>
  <si>
    <t>MOV-FEC-4326</t>
  </si>
  <si>
    <t>MOV-FEC-4327</t>
  </si>
  <si>
    <t>MOV-FEC-4328</t>
  </si>
  <si>
    <t>MOV-FEC-4329</t>
  </si>
  <si>
    <t>MOV-FEC-4330</t>
  </si>
  <si>
    <t>MOV-FEC-4331</t>
  </si>
  <si>
    <t>MOV-FEC-4332</t>
  </si>
  <si>
    <t>MOV-FEC-4333</t>
  </si>
  <si>
    <t>MOV-FEC-4334</t>
  </si>
  <si>
    <t>MOV-FEC-4335</t>
  </si>
  <si>
    <t>MOV-FEC-4336</t>
  </si>
  <si>
    <t>MOV-FEC-4337</t>
  </si>
  <si>
    <t>MOV-FEC-4338</t>
  </si>
  <si>
    <t>MOV-FEC-4339</t>
  </si>
  <si>
    <t>MOV-FEC-4340</t>
  </si>
  <si>
    <t>MOV-FEC-4341</t>
  </si>
  <si>
    <t>MOV-FEC-4342</t>
  </si>
  <si>
    <t>MOV-FEC-4343</t>
  </si>
  <si>
    <t>MOV-FEC-4344</t>
  </si>
  <si>
    <t>MOV-FEC-4345</t>
  </si>
  <si>
    <t>MOV-FEC-4346</t>
  </si>
  <si>
    <t>MOV-FEC-4347</t>
  </si>
  <si>
    <t>MOV-FEC-4348</t>
  </si>
  <si>
    <t>MOV-FEC-4349</t>
  </si>
  <si>
    <t>MOV-FEC-4350</t>
  </si>
  <si>
    <t>MOV-FEC-4351</t>
  </si>
  <si>
    <t>MOV-FEC-4352</t>
  </si>
  <si>
    <t>MOV-FEC-4353</t>
  </si>
  <si>
    <t>MOV-FEC-4354</t>
  </si>
  <si>
    <t>MOV-FEC-4355</t>
  </si>
  <si>
    <t>MOV-FEC-4356</t>
  </si>
  <si>
    <t>MOV-FEC-4357</t>
  </si>
  <si>
    <t>MOV-FEC-4358</t>
  </si>
  <si>
    <t>MOV-FEC-4359</t>
  </si>
  <si>
    <t>MOV-FEC-4360</t>
  </si>
  <si>
    <t>MOV-FEC-4361</t>
  </si>
  <si>
    <t>MOV-FEC-4362</t>
  </si>
  <si>
    <t>MOV-FEC-4363</t>
  </si>
  <si>
    <t>MOV-FEC-4364</t>
  </si>
  <si>
    <t>MOV-FEC-4365</t>
  </si>
  <si>
    <t>MOV-FEC-4366</t>
  </si>
  <si>
    <t>MOV-FEC-4367</t>
  </si>
  <si>
    <t>MOV-FEC-4368</t>
  </si>
  <si>
    <t>MOV-FEC-4369</t>
  </si>
  <si>
    <t>MOV-FEC-4370</t>
  </si>
  <si>
    <t>MOV-FEC-4371</t>
  </si>
  <si>
    <t>MOV-FEC-4372</t>
  </si>
  <si>
    <t>MOV-FEC-4373</t>
  </si>
  <si>
    <t>MOV-FEC-4374</t>
  </si>
  <si>
    <t>MOV-FEC-4375</t>
  </si>
  <si>
    <t>MOV-FEC-4376</t>
  </si>
  <si>
    <t>MOV-FEC-4377</t>
  </si>
  <si>
    <t>MOV-FEC-4378</t>
  </si>
  <si>
    <t>MOV-FEC-4379</t>
  </si>
  <si>
    <t>MOV-FEC-4380</t>
  </si>
  <si>
    <t>MOV-FEC-4381</t>
  </si>
  <si>
    <t>MOV-FEC-4382</t>
  </si>
  <si>
    <t>MOV-FEC-4383</t>
  </si>
  <si>
    <t>MOV-FEC-4384</t>
  </si>
  <si>
    <t>MOV-FEC-4385</t>
  </si>
  <si>
    <t>MOV-FEC-4386</t>
  </si>
  <si>
    <t>MOV-FEC-4387</t>
  </si>
  <si>
    <t>MOV-FEC-4388</t>
  </si>
  <si>
    <t>MOV-FEC-4389</t>
  </si>
  <si>
    <t>MOV-FEC-4390</t>
  </si>
  <si>
    <t>MOV-FEC-4391</t>
  </si>
  <si>
    <t>MOV-FEC-4392</t>
  </si>
  <si>
    <t>MOV-FEC-4393</t>
  </si>
  <si>
    <t>MOV-FEC-4394</t>
  </si>
  <si>
    <t>MOV-FEC-4395</t>
  </si>
  <si>
    <t>MOV-FEC-4396</t>
  </si>
  <si>
    <t>MOV-FEC-4397</t>
  </si>
  <si>
    <t>MOV-FEC-4398</t>
  </si>
  <si>
    <t>MOV-FEC-4399</t>
  </si>
  <si>
    <t>MOV-FEC-4400</t>
  </si>
  <si>
    <t>MOV-FEC-4401</t>
  </si>
  <si>
    <t>MOV-FEC-4402</t>
  </si>
  <si>
    <t>MOV-FEC-4403</t>
  </si>
  <si>
    <t>MOV-FEC-4404</t>
  </si>
  <si>
    <t>MOV-FEC-4405</t>
  </si>
  <si>
    <t>MOV-FEC-4406</t>
  </si>
  <si>
    <t>MOV-FEC-4407</t>
  </si>
  <si>
    <t>MOV-FEC-4408</t>
  </si>
  <si>
    <t>MOV-FEC-4409</t>
  </si>
  <si>
    <t>MOV-FEC-4410</t>
  </si>
  <si>
    <t>MOV-FEC-4411</t>
  </si>
  <si>
    <t>MOV-FEC-4412</t>
  </si>
  <si>
    <t>MOV-FEC-4413</t>
  </si>
  <si>
    <t>MOV-FEC-4414</t>
  </si>
  <si>
    <t>MOV-FEC-4415</t>
  </si>
  <si>
    <t>MOV-FEC-4416</t>
  </si>
  <si>
    <t>MOV-FEC-4417</t>
  </si>
  <si>
    <t>MOV-FEC-4418</t>
  </si>
  <si>
    <t>MOV-FEC-4419</t>
  </si>
  <si>
    <t>MOV-FEC-4420</t>
  </si>
  <si>
    <t>MOV-FEC-4421</t>
  </si>
  <si>
    <t>MOV-FEC-4422</t>
  </si>
  <si>
    <t>MOV-FEC-4423</t>
  </si>
  <si>
    <t>MOV-FEC-4424</t>
  </si>
  <si>
    <t>MOV-FEC-4425</t>
  </si>
  <si>
    <t>MOV-FEC-4426</t>
  </si>
  <si>
    <t>MOV-FEC-4427</t>
  </si>
  <si>
    <t>MOV-FEC-4428</t>
  </si>
  <si>
    <t>MOV-FEC-4429</t>
  </si>
  <si>
    <t>MOV-FEC-4430</t>
  </si>
  <si>
    <t>MOV-FEC-4431</t>
  </si>
  <si>
    <t>MOV-FEC-4432</t>
  </si>
  <si>
    <t>MOV-FEC-4433</t>
  </si>
  <si>
    <t>MOV-FEC-4434</t>
  </si>
  <si>
    <t>MOV-FEC-4435</t>
  </si>
  <si>
    <t>MOV-FEC-4436</t>
  </si>
  <si>
    <t>MOV-FEC-4437</t>
  </si>
  <si>
    <t>MOV-FEC-4438</t>
  </si>
  <si>
    <t>MOV-FEC-4439</t>
  </si>
  <si>
    <t>MOV-FEC-4440</t>
  </si>
  <si>
    <t>MOV-FEC-4441</t>
  </si>
  <si>
    <t>MOV-FEC-4442</t>
  </si>
  <si>
    <t>MOV-FEC-4443</t>
  </si>
  <si>
    <t>MOV-FEC-4444</t>
  </si>
  <si>
    <t>MOV-FEC-4445</t>
  </si>
  <si>
    <t>MOV-FEC-4446</t>
  </si>
  <si>
    <t>MOV-FEC-4447</t>
  </si>
  <si>
    <t>MOV-FEC-4448</t>
  </si>
  <si>
    <t>MOV-FEC-4449</t>
  </si>
  <si>
    <t>MOV-FEC-4450</t>
  </si>
  <si>
    <t>MOV-FEC-4451</t>
  </si>
  <si>
    <t>MOV-FEC-4452</t>
  </si>
  <si>
    <t>MOV-FEC-4453</t>
  </si>
  <si>
    <t>MOV-FEC-4454</t>
  </si>
  <si>
    <t>MOV-FEC-4455</t>
  </si>
  <si>
    <t>MOV-FEC-4456</t>
  </si>
  <si>
    <t>MOV-FEC-4457</t>
  </si>
  <si>
    <t>MOV-FEC-4458</t>
  </si>
  <si>
    <t>MOV-FEC-4459</t>
  </si>
  <si>
    <t>MOV-FEC-4460</t>
  </si>
  <si>
    <t>MOV-FEC-4461</t>
  </si>
  <si>
    <t>MOV-FEC-4462</t>
  </si>
  <si>
    <t>MOV-FEC-4463</t>
  </si>
  <si>
    <t>MOV-FEC-4464</t>
  </si>
  <si>
    <t>MOV-FEC-4465</t>
  </si>
  <si>
    <t>MOV-FEC-4466</t>
  </si>
  <si>
    <t>MOV-FEC-4467</t>
  </si>
  <si>
    <t>MOV-FEC-4468</t>
  </si>
  <si>
    <t>MOV-FEC-4469</t>
  </si>
  <si>
    <t>MOV-FEC-4470</t>
  </si>
  <si>
    <t>MOV-FEC-4471</t>
  </si>
  <si>
    <t>MOV-FEC-4472</t>
  </si>
  <si>
    <t>MOV-FEC-4473</t>
  </si>
  <si>
    <t>MOV-FEC-4474</t>
  </si>
  <si>
    <t>MOV-FEC-4475</t>
  </si>
  <si>
    <t>MOV-FEC-4476</t>
  </si>
  <si>
    <t>MOV-FEC-4477</t>
  </si>
  <si>
    <t>MOV-FEC-4478</t>
  </si>
  <si>
    <t>MOV-FEC-4479</t>
  </si>
  <si>
    <t>MOV-FEC-4480</t>
  </si>
  <si>
    <t>MOV-FEC-4481</t>
  </si>
  <si>
    <t>MOV-FEC-4482</t>
  </si>
  <si>
    <t>MOV-FEC-4483</t>
  </si>
  <si>
    <t>MOV-FEC-4484</t>
  </si>
  <si>
    <t>MOV-FEC-4485</t>
  </si>
  <si>
    <t>MOV-FEC-4486</t>
  </si>
  <si>
    <t>MOV-FEC-4487</t>
  </si>
  <si>
    <t>MOV-FEC-4488</t>
  </si>
  <si>
    <t>MOV-FEC-4489</t>
  </si>
  <si>
    <t>MOV-FEC-4490</t>
  </si>
  <si>
    <t>MOV-FEC-4491</t>
  </si>
  <si>
    <t>MOV-FEC-4492</t>
  </si>
  <si>
    <t>MOV-FEC-4493</t>
  </si>
  <si>
    <t>MOV-FEC-4494</t>
  </si>
  <si>
    <t>MOV-FEC-4495</t>
  </si>
  <si>
    <t>MOV-FEC-4496</t>
  </si>
  <si>
    <t>MOV-FEC-4497</t>
  </si>
  <si>
    <t>MOV-FEC-4498</t>
  </si>
  <si>
    <t>MOV-FEC-4499</t>
  </si>
  <si>
    <t>MOV-FEC-4500</t>
  </si>
  <si>
    <t>MOV-FEC-4501</t>
  </si>
  <si>
    <t>MOV-FEC-4502</t>
  </si>
  <si>
    <t>MOV-FEC-4503</t>
  </si>
  <si>
    <t>MOV-FEC-4504</t>
  </si>
  <si>
    <t>MOV-FEC-4505</t>
  </si>
  <si>
    <t>MOV-FEC-4506</t>
  </si>
  <si>
    <t>MOV-FEC-4507</t>
  </si>
  <si>
    <t>MOV-FEC-4508</t>
  </si>
  <si>
    <t>MOV-FEC-4509</t>
  </si>
  <si>
    <t>MOV-FEC-4510</t>
  </si>
  <si>
    <t>MOV-FEC-4511</t>
  </si>
  <si>
    <t>MOV-FEC-4512</t>
  </si>
  <si>
    <t>MOV-FEC-4513</t>
  </si>
  <si>
    <t>MOV-FEC-4514</t>
  </si>
  <si>
    <t>MOV-FEC-4515</t>
  </si>
  <si>
    <t>MOV-FEC-4516</t>
  </si>
  <si>
    <t>MOV-FEC-4517</t>
  </si>
  <si>
    <t>MOV-FEC-4518</t>
  </si>
  <si>
    <t>MOV-FEC-4519</t>
  </si>
  <si>
    <t>MOV-FEC-4520</t>
  </si>
  <si>
    <t>MOV-FEC-4521</t>
  </si>
  <si>
    <t>MOV-FEC-4522</t>
  </si>
  <si>
    <t>MOV-FEC-4523</t>
  </si>
  <si>
    <t>MOV-FEC-4524</t>
  </si>
  <si>
    <t>MOV-FEC-4525</t>
  </si>
  <si>
    <t>MOV-FEC-4526</t>
  </si>
  <si>
    <t>MOV-FEC-4527</t>
  </si>
  <si>
    <t>MOV-FEC-4528</t>
  </si>
  <si>
    <t>MOV-FEC-4529</t>
  </si>
  <si>
    <t>MOV-FEC-4530</t>
  </si>
  <si>
    <t>MOV-FEC-4531</t>
  </si>
  <si>
    <t>MOV-FEC-4532</t>
  </si>
  <si>
    <t>MOV-FEC-4533</t>
  </si>
  <si>
    <t>MOV-FEC-4534</t>
  </si>
  <si>
    <t>MOV-FEC-4535</t>
  </si>
  <si>
    <t>MOV-FEC-4536</t>
  </si>
  <si>
    <t>MOV-FEC-4537</t>
  </si>
  <si>
    <t>MOV-FEC-4538</t>
  </si>
  <si>
    <t>MOV-FEC-4539</t>
  </si>
  <si>
    <t>MOV-FEC-4540</t>
  </si>
  <si>
    <t>MOV-FEC-4541</t>
  </si>
  <si>
    <t>MOV-FEC-4542</t>
  </si>
  <si>
    <t>MOV-FEC-4543</t>
  </si>
  <si>
    <t>MOV-FEC-4544</t>
  </si>
  <si>
    <t>MOV-FEC-4545</t>
  </si>
  <si>
    <t>MOV-FEC-4546</t>
  </si>
  <si>
    <t>MOV-FEC-4547</t>
  </si>
  <si>
    <t>MOV-FEC-4548</t>
  </si>
  <si>
    <t>MOV-FEC-4549</t>
  </si>
  <si>
    <t>MOV-FEC-4550</t>
  </si>
  <si>
    <t>MOV-FEC-4551</t>
  </si>
  <si>
    <t>MOV-FEC-4552</t>
  </si>
  <si>
    <t>MOV-FEC-4553</t>
  </si>
  <si>
    <t>MOV-FEC-4554</t>
  </si>
  <si>
    <t>MOV-FEC-4555</t>
  </si>
  <si>
    <t>MOV-FEC-4556</t>
  </si>
  <si>
    <t>MOV-FEC-4557</t>
  </si>
  <si>
    <t>MOV-FEC-4558</t>
  </si>
  <si>
    <t>MOV-FEC-4559</t>
  </si>
  <si>
    <t>MOV-FEC-4560</t>
  </si>
  <si>
    <t>MOV-FEC-4561</t>
  </si>
  <si>
    <t>MOV-FEC-4562</t>
  </si>
  <si>
    <t>MOV-FEC-4563</t>
  </si>
  <si>
    <t>MOV-FEC-4564</t>
  </si>
  <si>
    <t>MOV-FEC-4565</t>
  </si>
  <si>
    <t>MOV-FEC-4566</t>
  </si>
  <si>
    <t>MOV-FEC-4567</t>
  </si>
  <si>
    <t>MOV-FEC-4568</t>
  </si>
  <si>
    <t>MOV-FEC-4569</t>
  </si>
  <si>
    <t>MOV-FEC-4570</t>
  </si>
  <si>
    <t>MOV-FEC-4571</t>
  </si>
  <si>
    <t>MOV-FEC-4572</t>
  </si>
  <si>
    <t>MOV-FEC-4573</t>
  </si>
  <si>
    <t>MOV-FEC-4574</t>
  </si>
  <si>
    <t>MOV-FEC-4575</t>
  </si>
  <si>
    <t>MOV-FEC-4576</t>
  </si>
  <si>
    <t>MOV-FEC-4577</t>
  </si>
  <si>
    <t>MOV-FEC-4578</t>
  </si>
  <si>
    <t>MOV-FEC-4579</t>
  </si>
  <si>
    <t>MOV-FEC-4580</t>
  </si>
  <si>
    <t>MOV-FEC-4581</t>
  </si>
  <si>
    <t>MOV-FEC-4582</t>
  </si>
  <si>
    <t>MOV-FEC-4583</t>
  </si>
  <si>
    <t>MOV-FEC-4584</t>
  </si>
  <si>
    <t>MOV-FEC-4585</t>
  </si>
  <si>
    <t>MOV-FEC-4586</t>
  </si>
  <si>
    <t>MOV-FEC-4587</t>
  </si>
  <si>
    <t>MOV-FEC-4588</t>
  </si>
  <si>
    <t>MOV-FEC-4589</t>
  </si>
  <si>
    <t>MOV-FEC-4590</t>
  </si>
  <si>
    <t>MOV-FEC-4591</t>
  </si>
  <si>
    <t>MOV-FEC-4592</t>
  </si>
  <si>
    <t>MOV-FEC-4593</t>
  </si>
  <si>
    <t>MOV-FEC-4594</t>
  </si>
  <si>
    <t>MOV-FEC-4595</t>
  </si>
  <si>
    <t>MOV-FEC-4596</t>
  </si>
  <si>
    <t>MOV-FEC-4597</t>
  </si>
  <si>
    <t>MOV-FEC-4598</t>
  </si>
  <si>
    <t>MOV-FEC-4599</t>
  </si>
  <si>
    <t>MOV-FEC-4600</t>
  </si>
  <si>
    <t>MOV-FEC-4601</t>
  </si>
  <si>
    <t>MOV-FEC-4602</t>
  </si>
  <si>
    <t>MOV-FEC-4603</t>
  </si>
  <si>
    <t>MOV-FEC-4604</t>
  </si>
  <si>
    <t>MOV-FEC-4605</t>
  </si>
  <si>
    <t>MOV-FEC-4606</t>
  </si>
  <si>
    <t>MOV-FEC-4607</t>
  </si>
  <si>
    <t>MOV-FEC-4608</t>
  </si>
  <si>
    <t>MOV-FEC-4609</t>
  </si>
  <si>
    <t>MOV-FEC-4610</t>
  </si>
  <si>
    <t>MOV-FEC-4611</t>
  </si>
  <si>
    <t>MOV-FEC-4612</t>
  </si>
  <si>
    <t>MOV-FEC-4613</t>
  </si>
  <si>
    <t>MOV-FEC-4614</t>
  </si>
  <si>
    <t>MOV-FEC-4615</t>
  </si>
  <si>
    <t>MOV-FEC-4616</t>
  </si>
  <si>
    <t>MOV-FEC-4617</t>
  </si>
  <si>
    <t>MOV-FEC-4618</t>
  </si>
  <si>
    <t>MOV-FEC-4619</t>
  </si>
  <si>
    <t>MOV-FEC-4620</t>
  </si>
  <si>
    <t>MOV-FEC-4621</t>
  </si>
  <si>
    <t>MOV-FEC-4622</t>
  </si>
  <si>
    <t>MOV-FEC-4623</t>
  </si>
  <si>
    <t>MOV-FEC-4624</t>
  </si>
  <si>
    <t>MOV-FEC-4625</t>
  </si>
  <si>
    <t>MOV-FEC-4626</t>
  </si>
  <si>
    <t>MOV-FEC-4627</t>
  </si>
  <si>
    <t>MOV-FEC-4628</t>
  </si>
  <si>
    <t>MOV-FEC-4629</t>
  </si>
  <si>
    <t>MOV-FEC-4630</t>
  </si>
  <si>
    <t>MOV-FEC-4631</t>
  </si>
  <si>
    <t>MOV-FEC-4632</t>
  </si>
  <si>
    <t>MOV-FEC-4633</t>
  </si>
  <si>
    <t>MOV-FEC-4634</t>
  </si>
  <si>
    <t>MOV-FEC-4635</t>
  </si>
  <si>
    <t>MOV-FEC-4636</t>
  </si>
  <si>
    <t>MOV-FEC-4637</t>
  </si>
  <si>
    <t>MOV-FEC-4638</t>
  </si>
  <si>
    <t>MOV-FEC-4639</t>
  </si>
  <si>
    <t>MOV-FEC-4640</t>
  </si>
  <si>
    <t>MOV-FEC-4641</t>
  </si>
  <si>
    <t>MOV-FEC-4642</t>
  </si>
  <si>
    <t>MOV-FEC-4643</t>
  </si>
  <si>
    <t>MOV-FEC-4644</t>
  </si>
  <si>
    <t>MOV-FEC-4645</t>
  </si>
  <si>
    <t>MOV-FEC-4646</t>
  </si>
  <si>
    <t>MOV-FEC-4647</t>
  </si>
  <si>
    <t>MOV-FEC-4648</t>
  </si>
  <si>
    <t>MOV-FEC-4649</t>
  </si>
  <si>
    <t>MOV-FEC-4650</t>
  </si>
  <si>
    <t>MOV-FEC-4651</t>
  </si>
  <si>
    <t>MOV-FEC-4652</t>
  </si>
  <si>
    <t>MOV-FEC-4653</t>
  </si>
  <si>
    <t>MOV-FEC-4654</t>
  </si>
  <si>
    <t>MOV-FEC-4655</t>
  </si>
  <si>
    <t>MOV-FEC-4656</t>
  </si>
  <si>
    <t>MOV-FEC-4657</t>
  </si>
  <si>
    <t>MOV-FEC-4658</t>
  </si>
  <si>
    <t>MOV-FEC-4659</t>
  </si>
  <si>
    <t>MOV-FEC-4660</t>
  </si>
  <si>
    <t>MOV-FEC-4661</t>
  </si>
  <si>
    <t>MOV-FEC-4662</t>
  </si>
  <si>
    <t>MOV-FEC-4663</t>
  </si>
  <si>
    <t>MOV-FEC-4664</t>
  </si>
  <si>
    <t>MOV-FEC-4665</t>
  </si>
  <si>
    <t>MOV-FEC-4666</t>
  </si>
  <si>
    <t>MOV-FEC-4667</t>
  </si>
  <si>
    <t>MOV-FEC-4668</t>
  </si>
  <si>
    <t>MOV-FEC-4669</t>
  </si>
  <si>
    <t>MOV-FEC-4670</t>
  </si>
  <si>
    <t>MOV-FEC-4671</t>
  </si>
  <si>
    <t>MOV-FEC-4672</t>
  </si>
  <si>
    <t>MOV-FEC-4673</t>
  </si>
  <si>
    <t>MOV-FEC-4674</t>
  </si>
  <si>
    <t>MOV-FEC-4675</t>
  </si>
  <si>
    <t>MOV-FEC-4676</t>
  </si>
  <si>
    <t>MOV-FEC-4677</t>
  </si>
  <si>
    <t>MOV-FEC-4678</t>
  </si>
  <si>
    <t>MOV-FEC-4679</t>
  </si>
  <si>
    <t>MOV-FEC-4680</t>
  </si>
  <si>
    <t>MOV-FEC-4681</t>
  </si>
  <si>
    <t>MOV-FEC-4682</t>
  </si>
  <si>
    <t>MOV-FEC-4683</t>
  </si>
  <si>
    <t>MOV-FEC-4684</t>
  </si>
  <si>
    <t>MOV-FEC-4685</t>
  </si>
  <si>
    <t>MOV-FEC-4686</t>
  </si>
  <si>
    <t>MOV-FEC-4687</t>
  </si>
  <si>
    <t>MOV-FEC-4688</t>
  </si>
  <si>
    <t>MOV-FEC-4689</t>
  </si>
  <si>
    <t>MOV-FEC-4690</t>
  </si>
  <si>
    <t>MOV-FEC-4691</t>
  </si>
  <si>
    <t>MOV-FEC-4692</t>
  </si>
  <si>
    <t>MOV-FEC-4693</t>
  </si>
  <si>
    <t>MOV-FEC-4694</t>
  </si>
  <si>
    <t>MOV-FEC-4695</t>
  </si>
  <si>
    <t>MOV-FEC-4696</t>
  </si>
  <si>
    <t>MOV-FEC-4697</t>
  </si>
  <si>
    <t>MOV-FEC-4698</t>
  </si>
  <si>
    <t>MOV-FEC-4699</t>
  </si>
  <si>
    <t>MOV-FEC-4700</t>
  </si>
  <si>
    <t>MOV-FEC-4701</t>
  </si>
  <si>
    <t>MOV-FEC-4702</t>
  </si>
  <si>
    <t>MOV-FEC-4703</t>
  </si>
  <si>
    <t>MOV-FEC-4704</t>
  </si>
  <si>
    <t>MOV-FEC-4705</t>
  </si>
  <si>
    <t>MOV-FEC-4706</t>
  </si>
  <si>
    <t>MOV-FEC-4707</t>
  </si>
  <si>
    <t>MOV-FEC-4708</t>
  </si>
  <si>
    <t>MOV-FEC-4709</t>
  </si>
  <si>
    <t>MOV-FEC-4710</t>
  </si>
  <si>
    <t>MOV-FEC-4711</t>
  </si>
  <si>
    <t>MOV-FEC-4712</t>
  </si>
  <si>
    <t>MOV-FEC-4713</t>
  </si>
  <si>
    <t>MOV-FEC-4714</t>
  </si>
  <si>
    <t>MOV-FEC-4715</t>
  </si>
  <si>
    <t>MOV-FEC-4716</t>
  </si>
  <si>
    <t>MOV-FEC-4717</t>
  </si>
  <si>
    <t>MOV-FEC-4718</t>
  </si>
  <si>
    <t>MOV-FEC-4719</t>
  </si>
  <si>
    <t>MOV-FEC-4720</t>
  </si>
  <si>
    <t>MOV-FEC-4721</t>
  </si>
  <si>
    <t>MOV-FEC-4722</t>
  </si>
  <si>
    <t>MOV-FEC-4723</t>
  </si>
  <si>
    <t>MOV-FEC-4724</t>
  </si>
  <si>
    <t>MOV-FEC-4725</t>
  </si>
  <si>
    <t>MOV-FEC-4726</t>
  </si>
  <si>
    <t>MOV-FEC-4727</t>
  </si>
  <si>
    <t>MOV-FEC-4728</t>
  </si>
  <si>
    <t>MOV-FEC-4729</t>
  </si>
  <si>
    <t>MOV-FEC-4730</t>
  </si>
  <si>
    <t>MOV-FEC-4731</t>
  </si>
  <si>
    <t>MOV-FEC-4732</t>
  </si>
  <si>
    <t>MOV-FEC-4733</t>
  </si>
  <si>
    <t>MOV-FEC-4734</t>
  </si>
  <si>
    <t>MOV-FEC-4735</t>
  </si>
  <si>
    <t>MOV-FEC-4736</t>
  </si>
  <si>
    <t>MOV-FEC-4737</t>
  </si>
  <si>
    <t>MOV-FEC-4738</t>
  </si>
  <si>
    <t>MOV-FEC-4739</t>
  </si>
  <si>
    <t>MOV-FEC-4740</t>
  </si>
  <si>
    <t>MOV-FEC-4741</t>
  </si>
  <si>
    <t>MOV-FEC-4742</t>
  </si>
  <si>
    <t>MOV-FEC-4743</t>
  </si>
  <si>
    <t>MOV-FEC-4744</t>
  </si>
  <si>
    <t>MOV-FEC-4745</t>
  </si>
  <si>
    <t>MOV-FEC-4746</t>
  </si>
  <si>
    <t>MOV-FEC-4747</t>
  </si>
  <si>
    <t>MOV-FEC-4748</t>
  </si>
  <si>
    <t>MOV-FEC-4749</t>
  </si>
  <si>
    <t>MOV-FEC-4750</t>
  </si>
  <si>
    <t>MOV-FEC-4751</t>
  </si>
  <si>
    <t>MOV-FEC-4752</t>
  </si>
  <si>
    <t>MOV-FEC-4753</t>
  </si>
  <si>
    <t>MOV-FEC-4754</t>
  </si>
  <si>
    <t>MOV-FEC-4755</t>
  </si>
  <si>
    <t>MOV-FEC-4756</t>
  </si>
  <si>
    <t>MOV-FEC-4757</t>
  </si>
  <si>
    <t>MOV-FEC-4758</t>
  </si>
  <si>
    <t>MOV-FEC-4759</t>
  </si>
  <si>
    <t>MOV-FEC-4760</t>
  </si>
  <si>
    <t>MOV-FEC-4761</t>
  </si>
  <si>
    <t>MOV-FEC-4762</t>
  </si>
  <si>
    <t>MOV-FEC-4763</t>
  </si>
  <si>
    <t>MOV-FEC-4764</t>
  </si>
  <si>
    <t>MOV-FEC-4765</t>
  </si>
  <si>
    <t>MOV-FEC-4766</t>
  </si>
  <si>
    <t>MOV-FEC-4767</t>
  </si>
  <si>
    <t>MOV-FEC-4768</t>
  </si>
  <si>
    <t>MOV-FEC-4769</t>
  </si>
  <si>
    <t>MOV-FEC-4770</t>
  </si>
  <si>
    <t>MOV-FEC-4771</t>
  </si>
  <si>
    <t>MOV-FEC-4772</t>
  </si>
  <si>
    <t>MOV-FEC-4773</t>
  </si>
  <si>
    <t>MOV-FEC-4774</t>
  </si>
  <si>
    <t>MOV-FEC-4775</t>
  </si>
  <si>
    <t>MOV-FEC-4776</t>
  </si>
  <si>
    <t>MOV-FEC-4777</t>
  </si>
  <si>
    <t>MOV-FEC-4778</t>
  </si>
  <si>
    <t>MOV-FEC-4779</t>
  </si>
  <si>
    <t>MOV-FEC-4780</t>
  </si>
  <si>
    <t>MOV-FEC-4781</t>
  </si>
  <si>
    <t>MOV-FEC-4782</t>
  </si>
  <si>
    <t>MOV-FEC-4783</t>
  </si>
  <si>
    <t>MOV-FEC-4784</t>
  </si>
  <si>
    <t>MOV-FEC-4785</t>
  </si>
  <si>
    <t>MOV-FEC-4786</t>
  </si>
  <si>
    <t>MOV-FEC-4787</t>
  </si>
  <si>
    <t>MOV-FEC-4788</t>
  </si>
  <si>
    <t>MOV-FEC-4789</t>
  </si>
  <si>
    <t>MOV-FEC-4790</t>
  </si>
  <si>
    <t>MOV-FEC-4791</t>
  </si>
  <si>
    <t>MOV-FEC-4792</t>
  </si>
  <si>
    <t>MOV-FEC-4793</t>
  </si>
  <si>
    <t>MOV-FEC-4794</t>
  </si>
  <si>
    <t>MOV-FEC-4795</t>
  </si>
  <si>
    <t>MOV-FEC-4796</t>
  </si>
  <si>
    <t>MOV-FEC-4797</t>
  </si>
  <si>
    <t>MOV-FEC-4798</t>
  </si>
  <si>
    <t>MOV-FEC-4799</t>
  </si>
  <si>
    <t>MOV-FEC-4800</t>
  </si>
  <si>
    <t>MOV-FEC-4801</t>
  </si>
  <si>
    <t>MOV-FEC-4802</t>
  </si>
  <si>
    <t>MOV-FEC-4803</t>
  </si>
  <si>
    <t>MOV-FEC-4804</t>
  </si>
  <si>
    <t>MOV-FEC-4805</t>
  </si>
  <si>
    <t>MOV-FEC-4806</t>
  </si>
  <si>
    <t>MOV-FEC-4807</t>
  </si>
  <si>
    <t>MOV-FEC-4808</t>
  </si>
  <si>
    <t>MOV-FEC-4809</t>
  </si>
  <si>
    <t>MOV-FEC-4810</t>
  </si>
  <si>
    <t>MOV-FEC-4811</t>
  </si>
  <si>
    <t>MOV-FEC-4812</t>
  </si>
  <si>
    <t>MOV-FEC-4813</t>
  </si>
  <si>
    <t>MOV-FEC-4814</t>
  </si>
  <si>
    <t>MOV-FEC-4815</t>
  </si>
  <si>
    <t>MOV-FEC-4816</t>
  </si>
  <si>
    <t>MOV-FEC-4817</t>
  </si>
  <si>
    <t>MOV-FEC-4818</t>
  </si>
  <si>
    <t>MOV-FEC-4819</t>
  </si>
  <si>
    <t>MOV-FEC-4820</t>
  </si>
  <si>
    <t>MOV-FEC-4821</t>
  </si>
  <si>
    <t>MOV-FEC-4822</t>
  </si>
  <si>
    <t>MOV-FEC-4823</t>
  </si>
  <si>
    <t>MOV-FEC-4824</t>
  </si>
  <si>
    <t>MOV-FEC-4825</t>
  </si>
  <si>
    <t>MOV-FEC-4826</t>
  </si>
  <si>
    <t>MOV-FEC-4827</t>
  </si>
  <si>
    <t>MOV-FEC-4828</t>
  </si>
  <si>
    <t>MOV-FEC-4829</t>
  </si>
  <si>
    <t>MOV-FEC-4830</t>
  </si>
  <si>
    <t>MOV-FEC-4831</t>
  </si>
  <si>
    <t>MOV-FEC-4832</t>
  </si>
  <si>
    <t>MOV-FEC-4833</t>
  </si>
  <si>
    <t>MOV-FEC-4834</t>
  </si>
  <si>
    <t>MOV-FEC-4835</t>
  </si>
  <si>
    <t>MOV-FEC-4836</t>
  </si>
  <si>
    <t>MOV-FEC-4837</t>
  </si>
  <si>
    <t>MOV-FEC-4838</t>
  </si>
  <si>
    <t>MOV-FEC-4839</t>
  </si>
  <si>
    <t>MOV-FEC-4840</t>
  </si>
  <si>
    <t>MOV-FEC-4841</t>
  </si>
  <si>
    <t>MOV-FEC-4842</t>
  </si>
  <si>
    <t>MOV-FEC-4843</t>
  </si>
  <si>
    <t>MOV-FEC-4844</t>
  </si>
  <si>
    <t>MOV-FEC-4845</t>
  </si>
  <si>
    <t>MOV-FEC-4846</t>
  </si>
  <si>
    <t>MOV-FEC-4847</t>
  </si>
  <si>
    <t>MOV-FEC-4848</t>
  </si>
  <si>
    <t>MOV-FEC-4849</t>
  </si>
  <si>
    <t>MOV-FEC-4850</t>
  </si>
  <si>
    <t>MOV-FEC-4851</t>
  </si>
  <si>
    <t>MOV-FEC-4852</t>
  </si>
  <si>
    <t>MOV-FEC-4853</t>
  </si>
  <si>
    <t>MOV-FEC-4854</t>
  </si>
  <si>
    <t>MOV-FEC-4855</t>
  </si>
  <si>
    <t>MOV-FEC-4856</t>
  </si>
  <si>
    <t>MOV-FEC-4857</t>
  </si>
  <si>
    <t>MOV-FEC-4858</t>
  </si>
  <si>
    <t>MOV-FEC-4859</t>
  </si>
  <si>
    <t>MOV-FEC-4860</t>
  </si>
  <si>
    <t>MOV-FEC-4861</t>
  </si>
  <si>
    <t>MOV-FEC-4862</t>
  </si>
  <si>
    <t>MOV-FEC-4863</t>
  </si>
  <si>
    <t>MOV-FEC-4864</t>
  </si>
  <si>
    <t>MOV-FEC-4865</t>
  </si>
  <si>
    <t>MOV-FEC-4866</t>
  </si>
  <si>
    <t>MOV-FEC-4867</t>
  </si>
  <si>
    <t>MOV-FEC-4868</t>
  </si>
  <si>
    <t>MOV-FEC-4869</t>
  </si>
  <si>
    <t>MOV-FEC-4870</t>
  </si>
  <si>
    <t>MOV-FEC-4871</t>
  </si>
  <si>
    <t>MOV-FEC-4872</t>
  </si>
  <si>
    <t>MOV-FEC-4873</t>
  </si>
  <si>
    <t>MOV-FEC-4874</t>
  </si>
  <si>
    <t>MOV-FEC-4875</t>
  </si>
  <si>
    <t>MOV-FEC-4876</t>
  </si>
  <si>
    <t>MOV-FEC-4877</t>
  </si>
  <si>
    <t>MOV-FEC-4878</t>
  </si>
  <si>
    <t>MOV-FEC-4879</t>
  </si>
  <si>
    <t>MOV-FEC-4880</t>
  </si>
  <si>
    <t>MOV-FEC-4881</t>
  </si>
  <si>
    <t>MOV-FEC-4882</t>
  </si>
  <si>
    <t>MOV-FEC-4883</t>
  </si>
  <si>
    <t>MOV-FEC-4884</t>
  </si>
  <si>
    <t>MOV-FEC-4885</t>
  </si>
  <si>
    <t>MOV-FEC-4886</t>
  </si>
  <si>
    <t>MOV-FEC-4887</t>
  </si>
  <si>
    <t>MOV-FEC-4888</t>
  </si>
  <si>
    <t>MOV-FEC-4889</t>
  </si>
  <si>
    <t>MOV-FEC-4890</t>
  </si>
  <si>
    <t>MOV-FEC-4891</t>
  </si>
  <si>
    <t>MOV-FEC-4892</t>
  </si>
  <si>
    <t>MOV-FEC-4893</t>
  </si>
  <si>
    <t>MOV-FEC-4894</t>
  </si>
  <si>
    <t>MOV-FEC-4895</t>
  </si>
  <si>
    <t>MOV-FEC-4896</t>
  </si>
  <si>
    <t>MOV-FEC-4897</t>
  </si>
  <si>
    <t>MOV-FEC-4898</t>
  </si>
  <si>
    <t>MOV-FEC-4899</t>
  </si>
  <si>
    <t>MOV-FEC-4900</t>
  </si>
  <si>
    <t>MOV-FEC-4901</t>
  </si>
  <si>
    <t>MOV-FEC-4902</t>
  </si>
  <si>
    <t>MOV-FEC-4903</t>
  </si>
  <si>
    <t>MOV-FEC-4904</t>
  </si>
  <si>
    <t>MOV-FEC-4905</t>
  </si>
  <si>
    <t>MOV-FEC-4906</t>
  </si>
  <si>
    <t>MOV-FEC-4907</t>
  </si>
  <si>
    <t>MOV-FEC-4908</t>
  </si>
  <si>
    <t>MOV-FEC-4909</t>
  </si>
  <si>
    <t>MOV-FEC-4910</t>
  </si>
  <si>
    <t>MOV-FEC-4911</t>
  </si>
  <si>
    <t>MOV-FEC-4912</t>
  </si>
  <si>
    <t>MOV-FEC-4913</t>
  </si>
  <si>
    <t>MOV-FEC-4914</t>
  </si>
  <si>
    <t>MOV-FEC-4915</t>
  </si>
  <si>
    <t>MOV-FEC-4916</t>
  </si>
  <si>
    <t>MOV-FEC-4917</t>
  </si>
  <si>
    <t>MOV-FEC-4918</t>
  </si>
  <si>
    <t>MOV-FEC-4919</t>
  </si>
  <si>
    <t>MOV-FEC-4920</t>
  </si>
  <si>
    <t>MOV-FEC-4921</t>
  </si>
  <si>
    <t>MOV-FEC-4922</t>
  </si>
  <si>
    <t>MOV-FEC-4923</t>
  </si>
  <si>
    <t>MOV-FEC-4924</t>
  </si>
  <si>
    <t>MOV-FEC-4925</t>
  </si>
  <si>
    <t>MOV-FEC-4926</t>
  </si>
  <si>
    <t>MOV-FEC-4927</t>
  </si>
  <si>
    <t>MOV-FEC-4928</t>
  </si>
  <si>
    <t>MOV-FEC-4929</t>
  </si>
  <si>
    <t>MOV-FEC-4930</t>
  </si>
  <si>
    <t>MOV-FEC-4931</t>
  </si>
  <si>
    <t>MOV-FEC-4932</t>
  </si>
  <si>
    <t>MOV-FEC-4933</t>
  </si>
  <si>
    <t>MOV-FEC-4934</t>
  </si>
  <si>
    <t>MOV-FEC-4935</t>
  </si>
  <si>
    <t>MOV-FEC-4936</t>
  </si>
  <si>
    <t>MOV-FEC-4937</t>
  </si>
  <si>
    <t>MOV-FEC-4938</t>
  </si>
  <si>
    <t>MOV-FEC-4939</t>
  </si>
  <si>
    <t>MOV-FEC-4940</t>
  </si>
  <si>
    <t>MOV-FEC-4941</t>
  </si>
  <si>
    <t>MOV-FEC-4942</t>
  </si>
  <si>
    <t>MOV-FEC-4943</t>
  </si>
  <si>
    <t>MOV-FEC-4944</t>
  </si>
  <si>
    <t>MOV-FEC-4945</t>
  </si>
  <si>
    <t>MOV-FEC-4946</t>
  </si>
  <si>
    <t>MOV-FEC-4947</t>
  </si>
  <si>
    <t>MOV-FEC-4948</t>
  </si>
  <si>
    <t>MOV-FEC-4949</t>
  </si>
  <si>
    <t>MOV-FEC-4950</t>
  </si>
  <si>
    <t>MOV-FEC-4951</t>
  </si>
  <si>
    <t>MOV-FEC-4952</t>
  </si>
  <si>
    <t>MOV-FEC-4953</t>
  </si>
  <si>
    <t>MOV-FEC-4954</t>
  </si>
  <si>
    <t>MOV-FEC-4955</t>
  </si>
  <si>
    <t>MOV-FEC-4956</t>
  </si>
  <si>
    <t>MOV-FEC-4957</t>
  </si>
  <si>
    <t>MOV-FEC-4958</t>
  </si>
  <si>
    <t>MOV-FEC-4959</t>
  </si>
  <si>
    <t>MOV-FEC-4960</t>
  </si>
  <si>
    <t>MOV-FEC-4961</t>
  </si>
  <si>
    <t>MOV-FEC-4962</t>
  </si>
  <si>
    <t>MOV-FEC-4963</t>
  </si>
  <si>
    <t>MOV-FEC-4964</t>
  </si>
  <si>
    <t>MOV-FEC-4965</t>
  </si>
  <si>
    <t>MOV-FEC-4966</t>
  </si>
  <si>
    <t>MOV-FEC-4967</t>
  </si>
  <si>
    <t>MOV-FEC-4968</t>
  </si>
  <si>
    <t>MOV-FEC-4969</t>
  </si>
  <si>
    <t>MOV-FEC-4970</t>
  </si>
  <si>
    <t>MOV-FEC-4971</t>
  </si>
  <si>
    <t>MOV-FEC-4972</t>
  </si>
  <si>
    <t>MOV-FEC-4973</t>
  </si>
  <si>
    <t>MOV-FEC-4974</t>
  </si>
  <si>
    <t>MOV-FEC-4975</t>
  </si>
  <si>
    <t>MOV-FEC-4976</t>
  </si>
  <si>
    <t>MOV-FEC-4977</t>
  </si>
  <si>
    <t>MOV-FEC-4978</t>
  </si>
  <si>
    <t>MOV-FEC-4979</t>
  </si>
  <si>
    <t>MOV-FEC-4980</t>
  </si>
  <si>
    <t>MOV-FEC-4981</t>
  </si>
  <si>
    <t>MOV-FEC-4982</t>
  </si>
  <si>
    <t>MOV-FEC-4983</t>
  </si>
  <si>
    <t>MOV-FEC-4984</t>
  </si>
  <si>
    <t>MOV-FEC-4985</t>
  </si>
  <si>
    <t>MOV-FEC-4986</t>
  </si>
  <si>
    <t>MOV-FEC-4987</t>
  </si>
  <si>
    <t>MOV-FEC-4988</t>
  </si>
  <si>
    <t>MOV-FEC-4989</t>
  </si>
  <si>
    <t>MOV-FEC-4990</t>
  </si>
  <si>
    <t>MOV-FEC-4991</t>
  </si>
  <si>
    <t>MOV-FEC-4992</t>
  </si>
  <si>
    <t>MOV-FEC-4993</t>
  </si>
  <si>
    <t>MOV-FEC-4994</t>
  </si>
  <si>
    <t>MOV-FEC-4995</t>
  </si>
  <si>
    <t>MOV-FEC-4996</t>
  </si>
  <si>
    <t>MOV-FEC-4997</t>
  </si>
  <si>
    <t>MOV-FEC-4998</t>
  </si>
  <si>
    <t>MOV-FEC-4999</t>
  </si>
  <si>
    <t>MOV-FEC-5000</t>
  </si>
  <si>
    <t>MOV-FEC-5001</t>
  </si>
  <si>
    <t>MOV-FEC-5002</t>
  </si>
  <si>
    <t>MOV-FEC-5003</t>
  </si>
  <si>
    <t>MOV-FEC-5004</t>
  </si>
  <si>
    <t>MOV-FEC-5005</t>
  </si>
  <si>
    <t>MOV-FEC-5006</t>
  </si>
  <si>
    <t>MOV-FEC-5007</t>
  </si>
  <si>
    <t>MOV-FEC-5008</t>
  </si>
  <si>
    <t>MOV-FEC-5009</t>
  </si>
  <si>
    <t>MOV-FEC-5010</t>
  </si>
  <si>
    <t>MOV-FEC-5011</t>
  </si>
  <si>
    <t>MOV-FEC-5012</t>
  </si>
  <si>
    <t>MOV-FEC-5013</t>
  </si>
  <si>
    <t>MOV-FEC-5014</t>
  </si>
  <si>
    <t>MOV-FEC-5015</t>
  </si>
  <si>
    <t>MOV-FEC-5016</t>
  </si>
  <si>
    <t>MOV-FEC-5017</t>
  </si>
  <si>
    <t>MOV-FEC-5018</t>
  </si>
  <si>
    <t>MOV-FEC-5019</t>
  </si>
  <si>
    <t>MOV-FEC-5020</t>
  </si>
  <si>
    <t>MOV-FEC-5021</t>
  </si>
  <si>
    <t>MOV-FEC-5022</t>
  </si>
  <si>
    <t>MOV-FEC-5023</t>
  </si>
  <si>
    <t>MOV-FEC-5024</t>
  </si>
  <si>
    <t>MOV-FEC-5025</t>
  </si>
  <si>
    <t>MOV-FEC-5026</t>
  </si>
  <si>
    <t>MOV-FEC-5027</t>
  </si>
  <si>
    <t>MOV-FEC-5028</t>
  </si>
  <si>
    <t>MOV-FEC-5029</t>
  </si>
  <si>
    <t>MOV-FEC-5030</t>
  </si>
  <si>
    <t>MOV-FEC-5031</t>
  </si>
  <si>
    <t>MOV-FEC-5032</t>
  </si>
  <si>
    <t>MOV-FEC-5033</t>
  </si>
  <si>
    <t>MOV-FEC-5034</t>
  </si>
  <si>
    <t>MOV-FEC-5035</t>
  </si>
  <si>
    <t>MOV-FEC-5036</t>
  </si>
  <si>
    <t>MOV-FEC-5037</t>
  </si>
  <si>
    <t>MOV-FEC-5038</t>
  </si>
  <si>
    <t>MOV-FEC-5039</t>
  </si>
  <si>
    <t>MOV-FEC-5040</t>
  </si>
  <si>
    <t>MOV-FEC-5041</t>
  </si>
  <si>
    <t>MOV-FEC-5042</t>
  </si>
  <si>
    <t>MOV-FEC-5043</t>
  </si>
  <si>
    <t>MOV-FEC-5044</t>
  </si>
  <si>
    <t>MOV-FEC-5045</t>
  </si>
  <si>
    <t>MOV-FEC-5046</t>
  </si>
  <si>
    <t>MOV-FEC-5047</t>
  </si>
  <si>
    <t>MOV-FEC-5048</t>
  </si>
  <si>
    <t>MOV-FEC-5049</t>
  </si>
  <si>
    <t>MOV-FEC-5050</t>
  </si>
  <si>
    <t>MOV-FEC-5051</t>
  </si>
  <si>
    <t>MOV-FEC-5052</t>
  </si>
  <si>
    <t>MOV-FEC-5053</t>
  </si>
  <si>
    <t>MOV-FEC-5054</t>
  </si>
  <si>
    <t>MOV-FEC-5055</t>
  </si>
  <si>
    <t>MOV-FEC-5056</t>
  </si>
  <si>
    <t>MOV-FEC-5057</t>
  </si>
  <si>
    <t>MOV-FEC-5058</t>
  </si>
  <si>
    <t>MOV-FEC-5059</t>
  </si>
  <si>
    <t>MOV-FEC-5060</t>
  </si>
  <si>
    <t>MOV-FEC-5061</t>
  </si>
  <si>
    <t>MOV-FEC-5062</t>
  </si>
  <si>
    <t>MOV-FEC-5063</t>
  </si>
  <si>
    <t>MOV-FEC-5064</t>
  </si>
  <si>
    <t>MOV-FEC-5065</t>
  </si>
  <si>
    <t>MOV-FEC-5066</t>
  </si>
  <si>
    <t>MOV-FEC-5067</t>
  </si>
  <si>
    <t>MOV-FEC-5068</t>
  </si>
  <si>
    <t>MOV-FEC-5069</t>
  </si>
  <si>
    <t>MOV-FEC-5070</t>
  </si>
  <si>
    <t>MOV-FEC-5071</t>
  </si>
  <si>
    <t>MOV-FEC-5072</t>
  </si>
  <si>
    <t>MOV-FEC-5073</t>
  </si>
  <si>
    <t>MOV-FEC-5074</t>
  </si>
  <si>
    <t>MOV-FEC-5075</t>
  </si>
  <si>
    <t>MOV-FEC-5076</t>
  </si>
  <si>
    <t>MOV-FEC-5077</t>
  </si>
  <si>
    <t>MOV-FEC-5078</t>
  </si>
  <si>
    <t>MOV-FEC-5079</t>
  </si>
  <si>
    <t>MOV-FEC-5080</t>
  </si>
  <si>
    <t>MOV-FEC-5081</t>
  </si>
  <si>
    <t>MOV-FEC-5082</t>
  </si>
  <si>
    <t>MOV-FEC-5083</t>
  </si>
  <si>
    <t>MOV-FEC-5084</t>
  </si>
  <si>
    <t>MOV-FEC-5085</t>
  </si>
  <si>
    <t>MOV-FEC-5086</t>
  </si>
  <si>
    <t>MOV-FEC-5087</t>
  </si>
  <si>
    <t>MOV-FEC-5088</t>
  </si>
  <si>
    <t>MOV-FEC-5089</t>
  </si>
  <si>
    <t>MOV-FEC-5090</t>
  </si>
  <si>
    <t>MOV-FEC-5091</t>
  </si>
  <si>
    <t>MOV-FEC-5092</t>
  </si>
  <si>
    <t>MOV-FEC-5093</t>
  </si>
  <si>
    <t>MOV-FEC-5094</t>
  </si>
  <si>
    <t>MOV-FEC-5095</t>
  </si>
  <si>
    <t>MOV-FEC-5096</t>
  </si>
  <si>
    <t>MOV-FEC-5097</t>
  </si>
  <si>
    <t>MOV-FEC-5098</t>
  </si>
  <si>
    <t>MOV-FEC-5099</t>
  </si>
  <si>
    <t>MOV-FEC-5100</t>
  </si>
  <si>
    <t>MOV-FEC-5101</t>
  </si>
  <si>
    <t>MOV-FEC-5102</t>
  </si>
  <si>
    <t>MOV-FEC-5103</t>
  </si>
  <si>
    <t>MOV-FEC-5104</t>
  </si>
  <si>
    <t>MOV-FEC-5105</t>
  </si>
  <si>
    <t>MOV-FEC-5106</t>
  </si>
  <si>
    <t>MOV-FEC-5107</t>
  </si>
  <si>
    <t>MOV-FEC-5108</t>
  </si>
  <si>
    <t>MOV-FEC-5109</t>
  </si>
  <si>
    <t>MOV-FEC-5110</t>
  </si>
  <si>
    <t>MOV-FEC-5111</t>
  </si>
  <si>
    <t>MOV-FEC-5112</t>
  </si>
  <si>
    <t>MOV-FEC-5113</t>
  </si>
  <si>
    <t>MOV-FEC-5114</t>
  </si>
  <si>
    <t>MOV-FEC-5115</t>
  </si>
  <si>
    <t>MOV-FEC-5116</t>
  </si>
  <si>
    <t>MOV-FEC-5117</t>
  </si>
  <si>
    <t>MOV-FEC-5118</t>
  </si>
  <si>
    <t>MOV-FEC-5119</t>
  </si>
  <si>
    <t>MOV-FEC-5120</t>
  </si>
  <si>
    <t>MOV-FEC-5121</t>
  </si>
  <si>
    <t>MOV-FEC-5122</t>
  </si>
  <si>
    <t>MOV-FEC-5123</t>
  </si>
  <si>
    <t>MOV-FEC-5124</t>
  </si>
  <si>
    <t>MOV-FEC-5125</t>
  </si>
  <si>
    <t>MOV-FEC-5126</t>
  </si>
  <si>
    <t>MOV-FEC-5127</t>
  </si>
  <si>
    <t>MOV-FEC-5128</t>
  </si>
  <si>
    <t>MOV-FEC-5129</t>
  </si>
  <si>
    <t>MOV-FEC-5130</t>
  </si>
  <si>
    <t>MOV-FEC-5131</t>
  </si>
  <si>
    <t>MOV-FEC-5132</t>
  </si>
  <si>
    <t>MOV-FEC-5133</t>
  </si>
  <si>
    <t>MOV-FEC-5134</t>
  </si>
  <si>
    <t>MOV-FEC-5135</t>
  </si>
  <si>
    <t>MOV-FEC-5136</t>
  </si>
  <si>
    <t>MOV-FEC-5137</t>
  </si>
  <si>
    <t>MOV-FEC-5138</t>
  </si>
  <si>
    <t>MOV-FEC-5139</t>
  </si>
  <si>
    <t>MOV-FEC-5140</t>
  </si>
  <si>
    <t>MOV-FEC-5141</t>
  </si>
  <si>
    <t>MOV-FEC-5142</t>
  </si>
  <si>
    <t>MOV-FEC-5143</t>
  </si>
  <si>
    <t>MOV-FEC-5144</t>
  </si>
  <si>
    <t>MOV-FEC-5145</t>
  </si>
  <si>
    <t>MOV-FEC-5146</t>
  </si>
  <si>
    <t>MOV-FEC-5147</t>
  </si>
  <si>
    <t>MOV-FEC-5148</t>
  </si>
  <si>
    <t>MOV-FEC-5149</t>
  </si>
  <si>
    <t>MOV-FEC-5150</t>
  </si>
  <si>
    <t>MOV-FEC-5151</t>
  </si>
  <si>
    <t>MOV-FEC-5152</t>
  </si>
  <si>
    <t>MOV-FEC-5153</t>
  </si>
  <si>
    <t>MOV-FEC-5154</t>
  </si>
  <si>
    <t>MOV-FEC-5155</t>
  </si>
  <si>
    <t>MOV-FEC-5156</t>
  </si>
  <si>
    <t>MOV-FEC-5157</t>
  </si>
  <si>
    <t>MOV-FEC-5158</t>
  </si>
  <si>
    <t>MOV-FEC-5159</t>
  </si>
  <si>
    <t>MOV-FEC-5160</t>
  </si>
  <si>
    <t>MOV-FEC-5161</t>
  </si>
  <si>
    <t>MOV-FEC-5162</t>
  </si>
  <si>
    <t>MOV-FEC-5163</t>
  </si>
  <si>
    <t>MOV-FEC-5164</t>
  </si>
  <si>
    <t>MOV-FEC-5165</t>
  </si>
  <si>
    <t>MOV-FEC-5166</t>
  </si>
  <si>
    <t>MOV-FEC-5167</t>
  </si>
  <si>
    <t>MOV-FEC-5168</t>
  </si>
  <si>
    <t>MOV-FEC-5169</t>
  </si>
  <si>
    <t>MOV-FEC-5170</t>
  </si>
  <si>
    <t>MOV-FEC-5171</t>
  </si>
  <si>
    <t>MOV-FEC-5172</t>
  </si>
  <si>
    <t>MOV-FEC-5173</t>
  </si>
  <si>
    <t>MOV-FEC-5174</t>
  </si>
  <si>
    <t>MOV-FEC-5175</t>
  </si>
  <si>
    <t>MOV-FEC-5176</t>
  </si>
  <si>
    <t>MOV-FEC-5177</t>
  </si>
  <si>
    <t>MOV-FEC-5178</t>
  </si>
  <si>
    <t>MOV-FEC-5179</t>
  </si>
  <si>
    <t>MOV-FEC-5180</t>
  </si>
  <si>
    <t>MOV-FEC-5181</t>
  </si>
  <si>
    <t>MOV-FEC-5182</t>
  </si>
  <si>
    <t>MOV-FEC-5183</t>
  </si>
  <si>
    <t>MOV-FEC-5184</t>
  </si>
  <si>
    <t>MOV-FEC-5185</t>
  </si>
  <si>
    <t>MOV-FEC-5186</t>
  </si>
  <si>
    <t>MOV-FEC-5187</t>
  </si>
  <si>
    <t>MOV-FEC-5188</t>
  </si>
  <si>
    <t>MOV-FEC-5189</t>
  </si>
  <si>
    <t>MOV-FEC-5190</t>
  </si>
  <si>
    <t>MOV-FEC-5191</t>
  </si>
  <si>
    <t>MOV-FEC-5192</t>
  </si>
  <si>
    <t>MOV-FEC-5193</t>
  </si>
  <si>
    <t>MOV-FEC-5194</t>
  </si>
  <si>
    <t>MOV-FEC-5195</t>
  </si>
  <si>
    <t>MOV-FEC-5196</t>
  </si>
  <si>
    <t>MOV-FEC-5197</t>
  </si>
  <si>
    <t>MOV-FEC-5198</t>
  </si>
  <si>
    <t>MOV-FEC-5199</t>
  </si>
  <si>
    <t>MOV-FEC-5200</t>
  </si>
  <si>
    <t>MOV-FEC-5201</t>
  </si>
  <si>
    <t>MOV-FEC-5202</t>
  </si>
  <si>
    <t>MOV-FEC-5203</t>
  </si>
  <si>
    <t>MOV-FEC-5204</t>
  </si>
  <si>
    <t>MOV-FEC-5205</t>
  </si>
  <si>
    <t>MOV-FEC-5206</t>
  </si>
  <si>
    <t>MOV-FEC-5207</t>
  </si>
  <si>
    <t>MOV-FEC-5208</t>
  </si>
  <si>
    <t>MOV-FEC-5209</t>
  </si>
  <si>
    <t>MOV-FEC-5210</t>
  </si>
  <si>
    <t>MOV-FEC-5211</t>
  </si>
  <si>
    <t>MOV-FEC-5212</t>
  </si>
  <si>
    <t>MOV-FEC-5213</t>
  </si>
  <si>
    <t>MOV-FEC-5214</t>
  </si>
  <si>
    <t>MOV-FEC-5215</t>
  </si>
  <si>
    <t>MOV-FEC-5216</t>
  </si>
  <si>
    <t>MOV-FEC-5217</t>
  </si>
  <si>
    <t>MOV-FEC-5218</t>
  </si>
  <si>
    <t>MOV-FEC-5219</t>
  </si>
  <si>
    <t>MOV-FEC-5220</t>
  </si>
  <si>
    <t>MOV-FEC-5221</t>
  </si>
  <si>
    <t>MOV-FEC-5222</t>
  </si>
  <si>
    <t>MOV-FEC-5223</t>
  </si>
  <si>
    <t>MOV-FEC-5224</t>
  </si>
  <si>
    <t>MOV-FEC-5225</t>
  </si>
  <si>
    <t>MOV-FEC-5226</t>
  </si>
  <si>
    <t>MOV-FEC-5227</t>
  </si>
  <si>
    <t>MOV-FEC-5228</t>
  </si>
  <si>
    <t>MOV-FEC-5229</t>
  </si>
  <si>
    <t>MOV-FEC-5230</t>
  </si>
  <si>
    <t>MOV-FEC-5231</t>
  </si>
  <si>
    <t>MOV-FEC-5232</t>
  </si>
  <si>
    <t>MOV-FEC-5233</t>
  </si>
  <si>
    <t>MOV-FEC-5234</t>
  </si>
  <si>
    <t>MOV-FEC-5235</t>
  </si>
  <si>
    <t>MOV-FEC-5236</t>
  </si>
  <si>
    <t>MOV-FEC-5237</t>
  </si>
  <si>
    <t>MOV-FEC-5238</t>
  </si>
  <si>
    <t>MOV-FEC-5239</t>
  </si>
  <si>
    <t>MOV-FEC-5240</t>
  </si>
  <si>
    <t>MOV-FEC-5241</t>
  </si>
  <si>
    <t>MOV-FEC-5242</t>
  </si>
  <si>
    <t>MOV-FEC-5243</t>
  </si>
  <si>
    <t>MOV-FEC-5244</t>
  </si>
  <si>
    <t>MOV-FEC-5245</t>
  </si>
  <si>
    <t>MOV-FEC-5246</t>
  </si>
  <si>
    <t>MOV-FEC-5247</t>
  </si>
  <si>
    <t>MOV-FEC-5248</t>
  </si>
  <si>
    <t>MOV-FEC-5249</t>
  </si>
  <si>
    <t>MOV-FEC-5250</t>
  </si>
  <si>
    <t>MOV-FEC-5251</t>
  </si>
  <si>
    <t>MOV-FEC-5252</t>
  </si>
  <si>
    <t>MOV-FEC-5253</t>
  </si>
  <si>
    <t>MOV-FEC-5254</t>
  </si>
  <si>
    <t>MOV-FEC-5255</t>
  </si>
  <si>
    <t>MOV-FEC-5256</t>
  </si>
  <si>
    <t>MOV-FEC-5257</t>
  </si>
  <si>
    <t>MOV-FEC-5258</t>
  </si>
  <si>
    <t>MOV-FEC-5259</t>
  </si>
  <si>
    <t>MOV-FEC-5260</t>
  </si>
  <si>
    <t>MOV-FEC-5261</t>
  </si>
  <si>
    <t>MOV-FEC-5262</t>
  </si>
  <si>
    <t>MOV-FEC-5263</t>
  </si>
  <si>
    <t>MOV-FEC-5264</t>
  </si>
  <si>
    <t>MOV-FEC-5265</t>
  </si>
  <si>
    <t>MOV-FEC-5266</t>
  </si>
  <si>
    <t>MOV-FEC-5267</t>
  </si>
  <si>
    <t>MOV-FEC-5268</t>
  </si>
  <si>
    <t>MOV-FEC-5269</t>
  </si>
  <si>
    <t>MOV-FEC-5270</t>
  </si>
  <si>
    <t>MOV-FEC-5271</t>
  </si>
  <si>
    <t>MOV-FEC-5272</t>
  </si>
  <si>
    <t>MOV-FEC-5273</t>
  </si>
  <si>
    <t>MOV-FEC-5274</t>
  </si>
  <si>
    <t>MOV-FEC-5275</t>
  </si>
  <si>
    <t>MOV-FEC-5276</t>
  </si>
  <si>
    <t>MOV-FEC-5277</t>
  </si>
  <si>
    <t>MOV-FEC-5278</t>
  </si>
  <si>
    <t>MOV-FEC-5279</t>
  </si>
  <si>
    <t>MOV-FEC-5280</t>
  </si>
  <si>
    <t>MOV-FEC-5281</t>
  </si>
  <si>
    <t>MOV-FEC-5282</t>
  </si>
  <si>
    <t>MOV-FEC-5283</t>
  </si>
  <si>
    <t>MOV-FEC-5284</t>
  </si>
  <si>
    <t>MOV-FEC-5285</t>
  </si>
  <si>
    <t>MOV-FEC-5286</t>
  </si>
  <si>
    <t>MOV-FEC-5287</t>
  </si>
  <si>
    <t>MOV-FEC-5288</t>
  </si>
  <si>
    <t>MOV-FEC-5289</t>
  </si>
  <si>
    <t>MOV-FEC-5290</t>
  </si>
  <si>
    <t>MOV-FEC-5291</t>
  </si>
  <si>
    <t>MOV-FEC-5292</t>
  </si>
  <si>
    <t>MOV-FEC-5293</t>
  </si>
  <si>
    <t>MOV-FEC-5294</t>
  </si>
  <si>
    <t>MOV-FEC-5295</t>
  </si>
  <si>
    <t>MOV-FEC-5296</t>
  </si>
  <si>
    <t>MOV-FEC-5297</t>
  </si>
  <si>
    <t>MOV-FEC-5298</t>
  </si>
  <si>
    <t>MOV-FEC-5299</t>
  </si>
  <si>
    <t>MOV-FEC-5300</t>
  </si>
  <si>
    <t>MOV-FEC-5301</t>
  </si>
  <si>
    <t>MOV-FEC-5302</t>
  </si>
  <si>
    <t>MOV-FEC-5303</t>
  </si>
  <si>
    <t>MOV-FEC-5304</t>
  </si>
  <si>
    <t>MOV-FEC-5305</t>
  </si>
  <si>
    <t>MOV-FEC-5306</t>
  </si>
  <si>
    <t>MOV-FEC-5307</t>
  </si>
  <si>
    <t>MOV-FEC-5308</t>
  </si>
  <si>
    <t>MOV-FEC-5309</t>
  </si>
  <si>
    <t>MOV-FEC-5310</t>
  </si>
  <si>
    <t>MOV-FEC-5311</t>
  </si>
  <si>
    <t>MOV-FEC-5312</t>
  </si>
  <si>
    <t>MOV-FEC-5313</t>
  </si>
  <si>
    <t>MOV-FEC-5314</t>
  </si>
  <si>
    <t>MOV-FEC-5315</t>
  </si>
  <si>
    <t>MOV-FEC-5316</t>
  </si>
  <si>
    <t>MOV-FEC-5317</t>
  </si>
  <si>
    <t>MOV-FEC-5318</t>
  </si>
  <si>
    <t>MOV-FEC-5319</t>
  </si>
  <si>
    <t>MOV-FEC-5320</t>
  </si>
  <si>
    <t>MOV-FEC-5321</t>
  </si>
  <si>
    <t>MOV-FEC-5322</t>
  </si>
  <si>
    <t>MOV-FEC-5323</t>
  </si>
  <si>
    <t>MOV-FEC-5324</t>
  </si>
  <si>
    <t>MOV-FEC-5325</t>
  </si>
  <si>
    <t>MOV-FEC-5326</t>
  </si>
  <si>
    <t>MOV-FEC-5327</t>
  </si>
  <si>
    <t>MOV-FEC-5328</t>
  </si>
  <si>
    <t>MOV-FEC-5329</t>
  </si>
  <si>
    <t>MOV-FEC-5330</t>
  </si>
  <si>
    <t>MOV-FEC-5331</t>
  </si>
  <si>
    <t>MOV-FEC-5332</t>
  </si>
  <si>
    <t>MOV-FEC-5333</t>
  </si>
  <si>
    <t>MOV-FEC-5334</t>
  </si>
  <si>
    <t>MOV-FEC-5335</t>
  </si>
  <si>
    <t>MOV-FEC-5336</t>
  </si>
  <si>
    <t>MOV-FEC-5337</t>
  </si>
  <si>
    <t>MOV-FEC-5338</t>
  </si>
  <si>
    <t>MOV-FEC-5339</t>
  </si>
  <si>
    <t>MOV-FEC-5340</t>
  </si>
  <si>
    <t>MOV-FEC-5341</t>
  </si>
  <si>
    <t>MOV-FEC-5342</t>
  </si>
  <si>
    <t>MOV-FEC-5343</t>
  </si>
  <si>
    <t>MOV-FEC-5344</t>
  </si>
  <si>
    <t>MOV-FEC-5345</t>
  </si>
  <si>
    <t>MOV-FEC-5346</t>
  </si>
  <si>
    <t>MOV-FEC-5347</t>
  </si>
  <si>
    <t>MOV-FEC-5348</t>
  </si>
  <si>
    <t>MOV-FEC-5349</t>
  </si>
  <si>
    <t>MOV-FEC-5350</t>
  </si>
  <si>
    <t>MOV-FEC-5351</t>
  </si>
  <si>
    <t>MOV-FEC-5352</t>
  </si>
  <si>
    <t>MOV-FEC-5353</t>
  </si>
  <si>
    <t>MOV-FEC-5354</t>
  </si>
  <si>
    <t>MOV-FEC-5355</t>
  </si>
  <si>
    <t>MOV-FEC-5356</t>
  </si>
  <si>
    <t>MOV-FEC-5357</t>
  </si>
  <si>
    <t>MOV-FEC-5358</t>
  </si>
  <si>
    <t>MOV-FEC-5359</t>
  </si>
  <si>
    <t>MOV-FEC-5360</t>
  </si>
  <si>
    <t>MOV-FEC-5361</t>
  </si>
  <si>
    <t>MOV-FEC-5362</t>
  </si>
  <si>
    <t>MOV-FEC-5363</t>
  </si>
  <si>
    <t>MOV-FEC-5364</t>
  </si>
  <si>
    <t>MOV-FEC-5365</t>
  </si>
  <si>
    <t>MOV-FEC-5366</t>
  </si>
  <si>
    <t>MOV-FEC-5367</t>
  </si>
  <si>
    <t>MOV-FEC-5368</t>
  </si>
  <si>
    <t>MOV-FEC-5369</t>
  </si>
  <si>
    <t>MOV-FEC-5370</t>
  </si>
  <si>
    <t>MOV-FEC-5371</t>
  </si>
  <si>
    <t>MOV-FEC-5372</t>
  </si>
  <si>
    <t>MOV-FEC-5373</t>
  </si>
  <si>
    <t>MOV-FEC-5374</t>
  </si>
  <si>
    <t>MOV-FEC-5375</t>
  </si>
  <si>
    <t>MOV-FEC-5376</t>
  </si>
  <si>
    <t>MOV-FEC-5377</t>
  </si>
  <si>
    <t>MOV-FEC-5378</t>
  </si>
  <si>
    <t>MOV-FEC-5379</t>
  </si>
  <si>
    <t>MOV-FEC-5380</t>
  </si>
  <si>
    <t>MOV-FEC-5381</t>
  </si>
  <si>
    <t>MOV-FEC-5382</t>
  </si>
  <si>
    <t>MOV-FEC-5383</t>
  </si>
  <si>
    <t>MOV-FEC-5384</t>
  </si>
  <si>
    <t>MOV-FEC-5385</t>
  </si>
  <si>
    <t>MOV-FEC-5386</t>
  </si>
  <si>
    <t>MOV-FEC-5387</t>
  </si>
  <si>
    <t>MOV-FEC-5388</t>
  </si>
  <si>
    <t>MOV-FEC-5389</t>
  </si>
  <si>
    <t>MOV-FEC-5390</t>
  </si>
  <si>
    <t>MOV-FEC-5391</t>
  </si>
  <si>
    <t>MOV-FEC-5392</t>
  </si>
  <si>
    <t>MOV-FEC-5393</t>
  </si>
  <si>
    <t>MOV-FEC-5394</t>
  </si>
  <si>
    <t>MOV-FEC-5395</t>
  </si>
  <si>
    <t>MOV-FEC-5396</t>
  </si>
  <si>
    <t>MOV-FEC-5397</t>
  </si>
  <si>
    <t>MOV-FEC-5398</t>
  </si>
  <si>
    <t>MOV-FEC-5399</t>
  </si>
  <si>
    <t>MOV-FEC-5400</t>
  </si>
  <si>
    <t>MOV-FEC-5401</t>
  </si>
  <si>
    <t>MOV-FEC-5402</t>
  </si>
  <si>
    <t>MOV-FEC-5403</t>
  </si>
  <si>
    <t>MOV-FEC-5404</t>
  </si>
  <si>
    <t>MOV-FEC-5405</t>
  </si>
  <si>
    <t>MOV-FEC-5406</t>
  </si>
  <si>
    <t>MOV-FEC-5407</t>
  </si>
  <si>
    <t>MOV-FEC-5408</t>
  </si>
  <si>
    <t>MOV-FEC-5409</t>
  </si>
  <si>
    <t>MOV-FEC-5410</t>
  </si>
  <si>
    <t>MOV-FEC-5411</t>
  </si>
  <si>
    <t>MOV-FEC-5412</t>
  </si>
  <si>
    <t>MOV-FEC-5413</t>
  </si>
  <si>
    <t>MOV-FEC-5414</t>
  </si>
  <si>
    <t>MOV-FEC-5415</t>
  </si>
  <si>
    <t>MOV-FEC-5416</t>
  </si>
  <si>
    <t>MOV-FEC-5417</t>
  </si>
  <si>
    <t>MOV-FEC-5418</t>
  </si>
  <si>
    <t>MOV-FEC-5419</t>
  </si>
  <si>
    <t>MOV-FEC-5420</t>
  </si>
  <si>
    <t>MOV-FEC-5421</t>
  </si>
  <si>
    <t>MOV-FEC-5422</t>
  </si>
  <si>
    <t>MOV-FEC-5423</t>
  </si>
  <si>
    <t>MOV-FEC-5424</t>
  </si>
  <si>
    <t>MOV-FEC-5425</t>
  </si>
  <si>
    <t>MOV-FEC-5426</t>
  </si>
  <si>
    <t>MOV-FEC-5427</t>
  </si>
  <si>
    <t>MOV-FEC-5428</t>
  </si>
  <si>
    <t>MOV-FEC-5429</t>
  </si>
  <si>
    <t>MOV-FEC-5430</t>
  </si>
  <si>
    <t>MOV-FEC-5431</t>
  </si>
  <si>
    <t>MOV-FEC-5432</t>
  </si>
  <si>
    <t>MOV-FEC-5433</t>
  </si>
  <si>
    <t>MOV-FEC-5434</t>
  </si>
  <si>
    <t>MOV-FEC-5435</t>
  </si>
  <si>
    <t>MOV-FEC-5436</t>
  </si>
  <si>
    <t>MOV-FEC-5437</t>
  </si>
  <si>
    <t>MOV-FEC-5438</t>
  </si>
  <si>
    <t>MOV-FEC-5439</t>
  </si>
  <si>
    <t>MOV-FEC-5440</t>
  </si>
  <si>
    <t>MOV-FEC-5441</t>
  </si>
  <si>
    <t>MOV-FEC-5442</t>
  </si>
  <si>
    <t>MOV-FEC-5443</t>
  </si>
  <si>
    <t>MOV-FEC-5444</t>
  </si>
  <si>
    <t>MOV-FEC-5445</t>
  </si>
  <si>
    <t>MOV-FEC-5446</t>
  </si>
  <si>
    <t>MOV-FEC-5447</t>
  </si>
  <si>
    <t>MOV-FEC-5448</t>
  </si>
  <si>
    <t>MOV-FEC-5449</t>
  </si>
  <si>
    <t>MOV-FEC-5450</t>
  </si>
  <si>
    <t>MOV-FEC-5451</t>
  </si>
  <si>
    <t>MOV-FEC-5452</t>
  </si>
  <si>
    <t>MOV-FEC-5453</t>
  </si>
  <si>
    <t>MOV-FEC-5454</t>
  </si>
  <si>
    <t>MOV-FEC-5455</t>
  </si>
  <si>
    <t>MOV-FEC-5456</t>
  </si>
  <si>
    <t>MOV-FEC-5457</t>
  </si>
  <si>
    <t>MOV-FEC-5458</t>
  </si>
  <si>
    <t>MOV-FEC-5459</t>
  </si>
  <si>
    <t>MOV-FEC-5460</t>
  </si>
  <si>
    <t>MOV-FEC-5461</t>
  </si>
  <si>
    <t>MOV-FEC-5462</t>
  </si>
  <si>
    <t>MOV-FEC-5463</t>
  </si>
  <si>
    <t>MOV-FEC-5464</t>
  </si>
  <si>
    <t>MOV-FEC-5465</t>
  </si>
  <si>
    <t>MOV-FEC-5466</t>
  </si>
  <si>
    <t>MOV-FEC-5467</t>
  </si>
  <si>
    <t>MOV-FEC-5468</t>
  </si>
  <si>
    <t>MOV-FEC-5469</t>
  </si>
  <si>
    <t>MOV-FEC-5470</t>
  </si>
  <si>
    <t>MOV-FEC-5471</t>
  </si>
  <si>
    <t>MOV-FEC-5472</t>
  </si>
  <si>
    <t>MOV-FEC-5473</t>
  </si>
  <si>
    <t>MOV-FEC-5474</t>
  </si>
  <si>
    <t>MOV-FEC-5475</t>
  </si>
  <si>
    <t>MOV-FEC-5476</t>
  </si>
  <si>
    <t>MOV-FEC-5477</t>
  </si>
  <si>
    <t>MOV-FEC-5478</t>
  </si>
  <si>
    <t>MOV-FEC-5479</t>
  </si>
  <si>
    <t>MOV-FEC-5480</t>
  </si>
  <si>
    <t>MOV-FEC-5481</t>
  </si>
  <si>
    <t>MOV-FEC-5482</t>
  </si>
  <si>
    <t>MOV-FEC-5483</t>
  </si>
  <si>
    <t>MOV-FEC-5484</t>
  </si>
  <si>
    <t>MOV-FEC-5485</t>
  </si>
  <si>
    <t>MOV-FEC-5486</t>
  </si>
  <si>
    <t>MOV-FEC-5487</t>
  </si>
  <si>
    <t>MOV-FEC-5488</t>
  </si>
  <si>
    <t>MOV-FEC-5489</t>
  </si>
  <si>
    <t>MOV-FEC-5490</t>
  </si>
  <si>
    <t>MOV-FEC-5491</t>
  </si>
  <si>
    <t>MOV-FEC-5492</t>
  </si>
  <si>
    <t>MOV-FEC-5493</t>
  </si>
  <si>
    <t>MOV-FEC-5494</t>
  </si>
  <si>
    <t>MOV-FEC-5495</t>
  </si>
  <si>
    <t>MOV-FEC-5496</t>
  </si>
  <si>
    <t>MOV-FEC-5497</t>
  </si>
  <si>
    <t>MOV-FEC-5498</t>
  </si>
  <si>
    <t>MOV-FEC-5499</t>
  </si>
  <si>
    <t>MOV-FEC-5500</t>
  </si>
  <si>
    <t>MOV-FEC-5501</t>
  </si>
  <si>
    <t>MOV-FEC-5502</t>
  </si>
  <si>
    <t>MOV-FEC-5503</t>
  </si>
  <si>
    <t>MOV-FEC-5504</t>
  </si>
  <si>
    <t>MOV-FEC-5505</t>
  </si>
  <si>
    <t>MOV-FEC-5506</t>
  </si>
  <si>
    <t>MOV-FEC-5507</t>
  </si>
  <si>
    <t>MOV-FEC-5508</t>
  </si>
  <si>
    <t>MOV-FEC-5509</t>
  </si>
  <si>
    <t>MOV-FEC-5510</t>
  </si>
  <si>
    <t>MOV-FEC-5511</t>
  </si>
  <si>
    <t>MOV-FEC-5512</t>
  </si>
  <si>
    <t>MOV-FEC-5513</t>
  </si>
  <si>
    <t>MOV-FEC-5514</t>
  </si>
  <si>
    <t>MOV-FEC-5515</t>
  </si>
  <si>
    <t>MOV-FEC-5516</t>
  </si>
  <si>
    <t>MOV-FEC-5517</t>
  </si>
  <si>
    <t>MOV-FEC-5518</t>
  </si>
  <si>
    <t>MOV-FEC-5519</t>
  </si>
  <si>
    <t>MOV-FEC-5520</t>
  </si>
  <si>
    <t>MOV-FEC-5521</t>
  </si>
  <si>
    <t>MOV-FEC-5522</t>
  </si>
  <si>
    <t>MOV-FEC-5523</t>
  </si>
  <si>
    <t>MOV-FEC-5524</t>
  </si>
  <si>
    <t>MOV-FEC-5525</t>
  </si>
  <si>
    <t>MOV-FEC-5526</t>
  </si>
  <si>
    <t>MOV-FEC-5527</t>
  </si>
  <si>
    <t>MOV-FEC-5528</t>
  </si>
  <si>
    <t>MOV-FEC-5529</t>
  </si>
  <si>
    <t>MOV-FEC-5530</t>
  </si>
  <si>
    <t>MOV-FEC-5531</t>
  </si>
  <si>
    <t>MOV-FEC-5532</t>
  </si>
  <si>
    <t>MOV-FEC-5533</t>
  </si>
  <si>
    <t>MOV-FEC-5534</t>
  </si>
  <si>
    <t>MOV-FEC-5535</t>
  </si>
  <si>
    <t>MOV-FEC-5536</t>
  </si>
  <si>
    <t>MOV-FEC-5537</t>
  </si>
  <si>
    <t>MOV-FEC-5538</t>
  </si>
  <si>
    <t>MOV-FEC-5539</t>
  </si>
  <si>
    <t>MOV-FEC-5540</t>
  </si>
  <si>
    <t>MOV-FEC-5541</t>
  </si>
  <si>
    <t>MOV-FEC-5542</t>
  </si>
  <si>
    <t>MOV-FEC-5543</t>
  </si>
  <si>
    <t>MOV-FEC-5544</t>
  </si>
  <si>
    <t>MOV-FEC-5545</t>
  </si>
  <si>
    <t>MOV-FEC-5546</t>
  </si>
  <si>
    <t>MOV-FEC-5547</t>
  </si>
  <si>
    <t>MOV-FEC-5548</t>
  </si>
  <si>
    <t>MOV-FEC-5549</t>
  </si>
  <si>
    <t>MOV-FEC-5550</t>
  </si>
  <si>
    <t>MOV-FEC-5551</t>
  </si>
  <si>
    <t>MOV-FEC-5552</t>
  </si>
  <si>
    <t>MOV-FEC-5553</t>
  </si>
  <si>
    <t>MOV-FEC-5554</t>
  </si>
  <si>
    <t>MOV-FEC-5555</t>
  </si>
  <si>
    <t>MOV-FEC-5556</t>
  </si>
  <si>
    <t>MOV-FEC-5557</t>
  </si>
  <si>
    <t>MOV-FEC-5558</t>
  </si>
  <si>
    <t>MOV-FEC-5559</t>
  </si>
  <si>
    <t>MOV-FEC-5560</t>
  </si>
  <si>
    <t>MOV-FEC-5561</t>
  </si>
  <si>
    <t>MOV-FEC-5562</t>
  </si>
  <si>
    <t>MOV-FEC-5563</t>
  </si>
  <si>
    <t>MOV-FEC-5564</t>
  </si>
  <si>
    <t>MOV-FEC-5565</t>
  </si>
  <si>
    <t>MOV-FEC-5566</t>
  </si>
  <si>
    <t>MOV-FEC-5567</t>
  </si>
  <si>
    <t>MOV-FEC-5568</t>
  </si>
  <si>
    <t>MOV-FEC-5569</t>
  </si>
  <si>
    <t>MOV-FEC-5570</t>
  </si>
  <si>
    <t>MOV-FEC-5571</t>
  </si>
  <si>
    <t>MOV-FEC-5572</t>
  </si>
  <si>
    <t>MOV-FEC-5573</t>
  </si>
  <si>
    <t>MOV-FEC-5574</t>
  </si>
  <si>
    <t>MOV-FEC-5575</t>
  </si>
  <si>
    <t>MOV-FEC-5576</t>
  </si>
  <si>
    <t>MOV-FEC-5577</t>
  </si>
  <si>
    <t>MOV-FEC-5578</t>
  </si>
  <si>
    <t>MOV-FEC-5579</t>
  </si>
  <si>
    <t>MOV-FEC-5580</t>
  </si>
  <si>
    <t>MOV-FEC-5581</t>
  </si>
  <si>
    <t>MOV-FEC-5582</t>
  </si>
  <si>
    <t>MOV-FEC-5583</t>
  </si>
  <si>
    <t>MOV-FEC-5584</t>
  </si>
  <si>
    <t>MOV-FEC-5585</t>
  </si>
  <si>
    <t>MOV-FEC-5586</t>
  </si>
  <si>
    <t>MOV-FEC-5587</t>
  </si>
  <si>
    <t>MOV-FEC-5588</t>
  </si>
  <si>
    <t>MOV-FEC-5589</t>
  </si>
  <si>
    <t>MOV-FEC-5590</t>
  </si>
  <si>
    <t>MOV-FEC-5591</t>
  </si>
  <si>
    <t>MOV-FEC-5592</t>
  </si>
  <si>
    <t>MOV-FEC-5593</t>
  </si>
  <si>
    <t>MOV-FEC-5594</t>
  </si>
  <si>
    <t>MOV-FEC-5595</t>
  </si>
  <si>
    <t>MOV-FEC-5596</t>
  </si>
  <si>
    <t>MOV-FEC-5597</t>
  </si>
  <si>
    <t>MOV-FEC-5598</t>
  </si>
  <si>
    <t>MOV-FEC-5599</t>
  </si>
  <si>
    <t>MOV-FEC-5600</t>
  </si>
  <si>
    <t>MOV-FEC-5601</t>
  </si>
  <si>
    <t>MOV-FEC-5602</t>
  </si>
  <si>
    <t>MOV-FEC-5603</t>
  </si>
  <si>
    <t>MOV-FEC-5604</t>
  </si>
  <si>
    <t>MOV-FEC-5605</t>
  </si>
  <si>
    <t>MOV-FEC-5606</t>
  </si>
  <si>
    <t>MOV-FEC-5607</t>
  </si>
  <si>
    <t>MOV-FEC-5608</t>
  </si>
  <si>
    <t>MOV-FEC-5609</t>
  </si>
  <si>
    <t>MOV-FEC-5610</t>
  </si>
  <si>
    <t>MOV-FEC-5611</t>
  </si>
  <si>
    <t>MOV-FEC-5612</t>
  </si>
  <si>
    <t>MOV-FEC-5613</t>
  </si>
  <si>
    <t>MOV-FEC-5614</t>
  </si>
  <si>
    <t>MOV-FEC-5615</t>
  </si>
  <si>
    <t>MOV-FEC-5616</t>
  </si>
  <si>
    <t>MOV-FEC-5617</t>
  </si>
  <si>
    <t>MOV-FEC-5618</t>
  </si>
  <si>
    <t>MOV-FEC-5619</t>
  </si>
  <si>
    <t>MOV-FEC-5620</t>
  </si>
  <si>
    <t>MOV-FEC-5621</t>
  </si>
  <si>
    <t>MOV-FEC-5622</t>
  </si>
  <si>
    <t>MOV-FEC-5623</t>
  </si>
  <si>
    <t>MOV-FEC-5624</t>
  </si>
  <si>
    <t>MOV-FEC-5625</t>
  </si>
  <si>
    <t>MOV-FEC-5626</t>
  </si>
  <si>
    <t>MOV-FEC-5627</t>
  </si>
  <si>
    <t>MOV-FEC-5628</t>
  </si>
  <si>
    <t>MOV-FEC-5629</t>
  </si>
  <si>
    <t>MOV-FEC-5630</t>
  </si>
  <si>
    <t>MOV-FEC-5631</t>
  </si>
  <si>
    <t>MOV-FEC-5632</t>
  </si>
  <si>
    <t>MOV-FEC-5633</t>
  </si>
  <si>
    <t>MOV-FEC-5634</t>
  </si>
  <si>
    <t>MOV-FEC-5635</t>
  </si>
  <si>
    <t>MOV-FEC-5636</t>
  </si>
  <si>
    <t>MOV-FEC-5637</t>
  </si>
  <si>
    <t>MOV-FEC-5638</t>
  </si>
  <si>
    <t>MOV-FEC-5639</t>
  </si>
  <si>
    <t>MOV-FEC-5640</t>
  </si>
  <si>
    <t>MOV-FEC-5641</t>
  </si>
  <si>
    <t>MOV-FEC-5642</t>
  </si>
  <si>
    <t>MOV-FEC-5643</t>
  </si>
  <si>
    <t>MOV-FEC-5644</t>
  </si>
  <si>
    <t>MOV-FEC-5645</t>
  </si>
  <si>
    <t>MOV-FEC-5646</t>
  </si>
  <si>
    <t>MOV-FEC-5647</t>
  </si>
  <si>
    <t>MOV-FEC-5648</t>
  </si>
  <si>
    <t>MOV-FEC-5649</t>
  </si>
  <si>
    <t>MOV-FEC-5650</t>
  </si>
  <si>
    <t>MOV-FEC-5651</t>
  </si>
  <si>
    <t>MOV-FEC-5652</t>
  </si>
  <si>
    <t>MOV-FEC-5653</t>
  </si>
  <si>
    <t>MOV-FEC-5654</t>
  </si>
  <si>
    <t>MOV-FEC-5655</t>
  </si>
  <si>
    <t>MOV-FEC-5656</t>
  </si>
  <si>
    <t>MOV-FEC-5657</t>
  </si>
  <si>
    <t>MOV-FEC-5658</t>
  </si>
  <si>
    <t>MOV-FEC-5659</t>
  </si>
  <si>
    <t>MOV-FEC-5660</t>
  </si>
  <si>
    <t>MOV-FEC-5661</t>
  </si>
  <si>
    <t>MOV-FEC-5662</t>
  </si>
  <si>
    <t>MOV-FEC-5663</t>
  </si>
  <si>
    <t>MOV-FEC-5664</t>
  </si>
  <si>
    <t>MOV-FEC-5665</t>
  </si>
  <si>
    <t>MOV-FEC-5666</t>
  </si>
  <si>
    <t>MOV-FEC-5667</t>
  </si>
  <si>
    <t>MOV-FEC-5668</t>
  </si>
  <si>
    <t>MOV-FEC-5669</t>
  </si>
  <si>
    <t>MOV-FEC-5670</t>
  </si>
  <si>
    <t>MOV-FEC-5671</t>
  </si>
  <si>
    <t>MOV-FEC-5672</t>
  </si>
  <si>
    <t>MOV-FEC-5673</t>
  </si>
  <si>
    <t>MOV-FEC-5674</t>
  </si>
  <si>
    <t>MOV-FEC-5675</t>
  </si>
  <si>
    <t>MOV-FEC-5676</t>
  </si>
  <si>
    <t>MOV-FEC-5677</t>
  </si>
  <si>
    <t>MOV-FEC-5678</t>
  </si>
  <si>
    <t>MOV-FEC-5679</t>
  </si>
  <si>
    <t>MOV-FEC-5680</t>
  </si>
  <si>
    <t>MOV-FEC-5681</t>
  </si>
  <si>
    <t>MOV-FEC-5682</t>
  </si>
  <si>
    <t>MOV-FEC-5683</t>
  </si>
  <si>
    <t>MOV-FEC-5684</t>
  </si>
  <si>
    <t>MOV-FEC-5685</t>
  </si>
  <si>
    <t>MOV-FEC-5686</t>
  </si>
  <si>
    <t>MOV-FEC-5687</t>
  </si>
  <si>
    <t>MOV-FEC-5688</t>
  </si>
  <si>
    <t>MOV-FEC-5689</t>
  </si>
  <si>
    <t>MOV-FEC-5690</t>
  </si>
  <si>
    <t>MOV-FEC-5691</t>
  </si>
  <si>
    <t>MOV-FEC-5692</t>
  </si>
  <si>
    <t>MOV-FEC-5693</t>
  </si>
  <si>
    <t>MOV-FEC-5694</t>
  </si>
  <si>
    <t>MOV-FEC-5695</t>
  </si>
  <si>
    <t>MOV-FEC-5696</t>
  </si>
  <si>
    <t>MOV-FEC-5697</t>
  </si>
  <si>
    <t>MOV-FEC-5698</t>
  </si>
  <si>
    <t>MOV-FEC-5699</t>
  </si>
  <si>
    <t>MOV-FEC-5700</t>
  </si>
  <si>
    <t>MOV-FEC-5701</t>
  </si>
  <si>
    <t>MOV-FEC-5702</t>
  </si>
  <si>
    <t>MOV-FEC-5703</t>
  </si>
  <si>
    <t>MOV-FEC-5704</t>
  </si>
  <si>
    <t>MOV-FEC-5705</t>
  </si>
  <si>
    <t>MOV-FEC-5706</t>
  </si>
  <si>
    <t>MOV-FEC-5707</t>
  </si>
  <si>
    <t>MOV-FEC-5708</t>
  </si>
  <si>
    <t>MOV-FEC-5709</t>
  </si>
  <si>
    <t>MOV-FEC-5710</t>
  </si>
  <si>
    <t>MOV-FEC-5711</t>
  </si>
  <si>
    <t>MOV-FEC-5712</t>
  </si>
  <si>
    <t>MOV-FEC-5713</t>
  </si>
  <si>
    <t>MOV-FEC-5714</t>
  </si>
  <si>
    <t>MOV-FEC-5715</t>
  </si>
  <si>
    <t>MOV-FEC-5716</t>
  </si>
  <si>
    <t>MOV-FEC-5717</t>
  </si>
  <si>
    <t>MOV-FEC-5718</t>
  </si>
  <si>
    <t>MOV-FEC-5719</t>
  </si>
  <si>
    <t>MOV-FEC-5720</t>
  </si>
  <si>
    <t>MOV-FEC-5721</t>
  </si>
  <si>
    <t>MOV-FEC-5722</t>
  </si>
  <si>
    <t>MOV-FEC-5723</t>
  </si>
  <si>
    <t>MOV-FEC-5724</t>
  </si>
  <si>
    <t>MOV-FEC-5725</t>
  </si>
  <si>
    <t>MOV-FEC-5726</t>
  </si>
  <si>
    <t>MOV-FEC-5727</t>
  </si>
  <si>
    <t>MOV-FEC-5728</t>
  </si>
  <si>
    <t>MOV-FEC-5729</t>
  </si>
  <si>
    <t>MOV-FEC-5730</t>
  </si>
  <si>
    <t>MOV-FEC-5731</t>
  </si>
  <si>
    <t>MOV-FEC-5732</t>
  </si>
  <si>
    <t>MOV-FEC-5733</t>
  </si>
  <si>
    <t>MOV-FEC-5734</t>
  </si>
  <si>
    <t>MOV-FEC-5735</t>
  </si>
  <si>
    <t>MOV-FEC-5736</t>
  </si>
  <si>
    <t>MOV-FEC-5737</t>
  </si>
  <si>
    <t>MOV-FEC-5738</t>
  </si>
  <si>
    <t>MOV-FEC-5739</t>
  </si>
  <si>
    <t>MOV-FEC-5740</t>
  </si>
  <si>
    <t>MOV-FEC-5741</t>
  </si>
  <si>
    <t>MOV-FEC-5742</t>
  </si>
  <si>
    <t>MOV-FEC-5743</t>
  </si>
  <si>
    <t>MOV-FEC-5744</t>
  </si>
  <si>
    <t>MOV-FEC-5745</t>
  </si>
  <si>
    <t>MOV-FEC-5746</t>
  </si>
  <si>
    <t>MOV-FEC-5747</t>
  </si>
  <si>
    <t>MOV-FEC-5748</t>
  </si>
  <si>
    <t>MOV-FEC-5749</t>
  </si>
  <si>
    <t>MOV-FEC-5750</t>
  </si>
  <si>
    <t>MOV-FEC-5751</t>
  </si>
  <si>
    <t>MOV-FEC-5752</t>
  </si>
  <si>
    <t>MOV-FEC-5753</t>
  </si>
  <si>
    <t>MOV-FEC-5754</t>
  </si>
  <si>
    <t>MOV-FEC-5755</t>
  </si>
  <si>
    <t>MOV-FEC-5756</t>
  </si>
  <si>
    <t>MOV-FEC-5757</t>
  </si>
  <si>
    <t>MOV-FEC-5758</t>
  </si>
  <si>
    <t>MOV-FEC-5759</t>
  </si>
  <si>
    <t>MOV-FEC-5760</t>
  </si>
  <si>
    <t>MOV-FEC-5761</t>
  </si>
  <si>
    <t>MOV-FEC-5762</t>
  </si>
  <si>
    <t>MOV-FEC-5763</t>
  </si>
  <si>
    <t>MOV-FEC-5764</t>
  </si>
  <si>
    <t>MOV-FEC-5765</t>
  </si>
  <si>
    <t>MOV-FEC-5766</t>
  </si>
  <si>
    <t>MOV-FEC-5767</t>
  </si>
  <si>
    <t>MOV-FEC-5768</t>
  </si>
  <si>
    <t>MOV-FEC-5769</t>
  </si>
  <si>
    <t>MOV-FEC-5770</t>
  </si>
  <si>
    <t>MOV-FEC-5771</t>
  </si>
  <si>
    <t>MOV-FEC-5772</t>
  </si>
  <si>
    <t>MOV-FEC-5773</t>
  </si>
  <si>
    <t>MOV-FEC-5774</t>
  </si>
  <si>
    <t>MOV-FEC-5775</t>
  </si>
  <si>
    <t>MOV-FEC-5776</t>
  </si>
  <si>
    <t>MOV-FEC-5777</t>
  </si>
  <si>
    <t>MOV-FEC-5778</t>
  </si>
  <si>
    <t>MOV-FEC-5779</t>
  </si>
  <si>
    <t>MOV-FEC-5780</t>
  </si>
  <si>
    <t>MOV-FEC-5781</t>
  </si>
  <si>
    <t>MOV-FEC-5782</t>
  </si>
  <si>
    <t>MOV-FEC-5783</t>
  </si>
  <si>
    <t>MOV-FEC-5784</t>
  </si>
  <si>
    <t>MOV-FEC-5785</t>
  </si>
  <si>
    <t>MOV-FEC-5786</t>
  </si>
  <si>
    <t>MOV-FEC-5787</t>
  </si>
  <si>
    <t>MOV-FEC-5788</t>
  </si>
  <si>
    <t>MOV-FEC-5789</t>
  </si>
  <si>
    <t>MOV-FEC-5790</t>
  </si>
  <si>
    <t>MOV-FEC-5791</t>
  </si>
  <si>
    <t>MOV-FEC-5792</t>
  </si>
  <si>
    <t>MOV-FEC-5793</t>
  </si>
  <si>
    <t>MOV-FEC-5794</t>
  </si>
  <si>
    <t>MOV-FEC-5795</t>
  </si>
  <si>
    <t>MOV-FEC-5796</t>
  </si>
  <si>
    <t>MOV-FEC-5797</t>
  </si>
  <si>
    <t>MOV-FEC-5798</t>
  </si>
  <si>
    <t>MOV-FEC-5799</t>
  </si>
  <si>
    <t>MOV-FEC-5800</t>
  </si>
  <si>
    <t>MOV-FEC-5801</t>
  </si>
  <si>
    <t>MOV-FEC-5802</t>
  </si>
  <si>
    <t>MOV-FEC-5803</t>
  </si>
  <si>
    <t>MOV-FEC-5804</t>
  </si>
  <si>
    <t>MOV-FEC-5805</t>
  </si>
  <si>
    <t>MOV-FEC-5806</t>
  </si>
  <si>
    <t>MOV-FEC-5807</t>
  </si>
  <si>
    <t>MOV-FEC-5808</t>
  </si>
  <si>
    <t>MOV-FEC-5809</t>
  </si>
  <si>
    <t>MOV-FEC-5810</t>
  </si>
  <si>
    <t>MOV-FEC-5811</t>
  </si>
  <si>
    <t>MOV-FEC-5812</t>
  </si>
  <si>
    <t>MOV-FEC-5813</t>
  </si>
  <si>
    <t>MOV-FEC-5814</t>
  </si>
  <si>
    <t>MOV-FEC-5815</t>
  </si>
  <si>
    <t>MOV-FEC-5816</t>
  </si>
  <si>
    <t>MOV-FEC-5817</t>
  </si>
  <si>
    <t>MOV-FEC-5818</t>
  </si>
  <si>
    <t>MOV-FEC-5819</t>
  </si>
  <si>
    <t>MOV-FEC-5820</t>
  </si>
  <si>
    <t>MOV-FEC-5821</t>
  </si>
  <si>
    <t>MOV-FEC-5822</t>
  </si>
  <si>
    <t>MOV-FEC-5823</t>
  </si>
  <si>
    <t>MOV-FEC-5824</t>
  </si>
  <si>
    <t>MOV-FEC-5825</t>
  </si>
  <si>
    <t>MOV-FEC-5826</t>
  </si>
  <si>
    <t>MOV-FEC-5827</t>
  </si>
  <si>
    <t>MOV-FEC-5828</t>
  </si>
  <si>
    <t>MOV-FEC-5829</t>
  </si>
  <si>
    <t>MOV-FEC-5830</t>
  </si>
  <si>
    <t>MOV-FEC-5831</t>
  </si>
  <si>
    <t>MOV-FEC-5832</t>
  </si>
  <si>
    <t>MOV-FEC-5833</t>
  </si>
  <si>
    <t>MOV-FEC-5834</t>
  </si>
  <si>
    <t>MOV-FEC-5835</t>
  </si>
  <si>
    <t>MOV-FEC-5836</t>
  </si>
  <si>
    <t>MOV-FEC-5837</t>
  </si>
  <si>
    <t>MOV-FEC-5838</t>
  </si>
  <si>
    <t>MOV-FEC-5839</t>
  </si>
  <si>
    <t>MOV-FEC-5840</t>
  </si>
  <si>
    <t>MOV-FEC-5841</t>
  </si>
  <si>
    <t>MOV-FEC-5842</t>
  </si>
  <si>
    <t>MOV-FEC-5843</t>
  </si>
  <si>
    <t>MOV-FEC-5844</t>
  </si>
  <si>
    <t>MOV-FEC-5845</t>
  </si>
  <si>
    <t>MOV-FEC-5846</t>
  </si>
  <si>
    <t>MOV-FEC-5847</t>
  </si>
  <si>
    <t>MOV-FEC-5848</t>
  </si>
  <si>
    <t>MOV-FEC-5849</t>
  </si>
  <si>
    <t>MOV-FEC-5850</t>
  </si>
  <si>
    <t>MOV-FEC-5851</t>
  </si>
  <si>
    <t>MOV-FEC-5852</t>
  </si>
  <si>
    <t>MOV-FEC-5853</t>
  </si>
  <si>
    <t>MOV-FEC-5854</t>
  </si>
  <si>
    <t>MOV-FEC-5855</t>
  </si>
  <si>
    <t>MOV-FEC-5856</t>
  </si>
  <si>
    <t>MOV-FEC-5857</t>
  </si>
  <si>
    <t>MOV-FEC-5858</t>
  </si>
  <si>
    <t>MOV-FEC-5859</t>
  </si>
  <si>
    <t>MOV-FEC-5860</t>
  </si>
  <si>
    <t>MOV-FEC-5861</t>
  </si>
  <si>
    <t>MOV-FEC-5862</t>
  </si>
  <si>
    <t>MOV-FEC-5863</t>
  </si>
  <si>
    <t>MOV-FEC-5864</t>
  </si>
  <si>
    <t>MOV-FEC-5865</t>
  </si>
  <si>
    <t>MOV-FEC-5866</t>
  </si>
  <si>
    <t>MOV-FEC-5867</t>
  </si>
  <si>
    <t>MOV-FEC-5868</t>
  </si>
  <si>
    <t>MOV-FEC-5869</t>
  </si>
  <si>
    <t>MOV-FEC-5870</t>
  </si>
  <si>
    <t>MOV-FEC-5871</t>
  </si>
  <si>
    <t>MOV-FEC-5872</t>
  </si>
  <si>
    <t>MOV-FEC-5873</t>
  </si>
  <si>
    <t>MOV-FEC-5874</t>
  </si>
  <si>
    <t>MOV-FEC-5875</t>
  </si>
  <si>
    <t>MOV-FEC-5876</t>
  </si>
  <si>
    <t>MOV-FEC-5877</t>
  </si>
  <si>
    <t>MOV-FEC-5878</t>
  </si>
  <si>
    <t>MOV-FEC-5879</t>
  </si>
  <si>
    <t>MOV-FEC-5880</t>
  </si>
  <si>
    <t>MOV-FEC-5881</t>
  </si>
  <si>
    <t>MOV-FEC-5882</t>
  </si>
  <si>
    <t>MOV-FEC-5883</t>
  </si>
  <si>
    <t>MOV-FEC-5884</t>
  </si>
  <si>
    <t>MOV-FEC-5885</t>
  </si>
  <si>
    <t>MOV-FEC-5886</t>
  </si>
  <si>
    <t>MOV-FEC-5887</t>
  </si>
  <si>
    <t>MOV-FEC-5888</t>
  </si>
  <si>
    <t>MOV-FEC-5889</t>
  </si>
  <si>
    <t>MOV-FEC-5890</t>
  </si>
  <si>
    <t>MOV-FEC-5891</t>
  </si>
  <si>
    <t>MOV-FEC-5892</t>
  </si>
  <si>
    <t>MOV-FEC-5893</t>
  </si>
  <si>
    <t>MOV-FEC-5894</t>
  </si>
  <si>
    <t>MOV-FEC-5895</t>
  </si>
  <si>
    <t>MOV-FEC-5896</t>
  </si>
  <si>
    <t>MOV-FEC-5897</t>
  </si>
  <si>
    <t>MOV-FEC-5898</t>
  </si>
  <si>
    <t>MOV-FEC-5899</t>
  </si>
  <si>
    <t>MOV-FEC-5900</t>
  </si>
  <si>
    <t>MOV-FEC-5901</t>
  </si>
  <si>
    <t>MOV-FEC-5902</t>
  </si>
  <si>
    <t>MOV-FEC-5903</t>
  </si>
  <si>
    <t>MOV-FEC-5904</t>
  </si>
  <si>
    <t>MOV-FEC-5905</t>
  </si>
  <si>
    <t>MOV-FEC-5906</t>
  </si>
  <si>
    <t>MOV-FEC-5907</t>
  </si>
  <si>
    <t>MOV-FEC-5908</t>
  </si>
  <si>
    <t>MOV-FEC-5909</t>
  </si>
  <si>
    <t>MOV-FEC-5910</t>
  </si>
  <si>
    <t>MOV-FEC-5911</t>
  </si>
  <si>
    <t>MOV-FEC-5912</t>
  </si>
  <si>
    <t>MOV-FEC-5913</t>
  </si>
  <si>
    <t>MOV-FEC-5914</t>
  </si>
  <si>
    <t>MOV-FEC-5915</t>
  </si>
  <si>
    <t>MOV-FEC-5916</t>
  </si>
  <si>
    <t>MOV-FEC-5917</t>
  </si>
  <si>
    <t>MOV-FEC-5918</t>
  </si>
  <si>
    <t>MOV-FEC-5919</t>
  </si>
  <si>
    <t>MOV-FEC-5920</t>
  </si>
  <si>
    <t>MOV-FEC-5921</t>
  </si>
  <si>
    <t>MOV-FEC-5922</t>
  </si>
  <si>
    <t>MOV-FEC-5923</t>
  </si>
  <si>
    <t>MOV-FEC-5924</t>
  </si>
  <si>
    <t>MOV-FEC-5925</t>
  </si>
  <si>
    <t>MOV-FEC-5926</t>
  </si>
  <si>
    <t>MOV-FEC-5927</t>
  </si>
  <si>
    <t>MOV-FEC-5928</t>
  </si>
  <si>
    <t>MOV-FEC-5929</t>
  </si>
  <si>
    <t>MOV-FEC-5930</t>
  </si>
  <si>
    <t>MOV-FEC-5931</t>
  </si>
  <si>
    <t>MOV-FEC-5932</t>
  </si>
  <si>
    <t>MOV-FEC-5933</t>
  </si>
  <si>
    <t>MOV-FEC-5934</t>
  </si>
  <si>
    <t>MOV-FEC-5935</t>
  </si>
  <si>
    <t>MOV-FEC-5936</t>
  </si>
  <si>
    <t>MOV-FEC-5937</t>
  </si>
  <si>
    <t>MOV-FEC-5938</t>
  </si>
  <si>
    <t>MOV-FEC-5939</t>
  </si>
  <si>
    <t>MOV-FEC-5940</t>
  </si>
  <si>
    <t>MOV-FEC-5941</t>
  </si>
  <si>
    <t>MOV-FEC-5942</t>
  </si>
  <si>
    <t>MOV-FEC-5943</t>
  </si>
  <si>
    <t>MOV-FEC-5944</t>
  </si>
  <si>
    <t>MOV-FEC-5945</t>
  </si>
  <si>
    <t>MOV-FEC-5946</t>
  </si>
  <si>
    <t>MOV-FEC-5947</t>
  </si>
  <si>
    <t>MOV-FEC-5948</t>
  </si>
  <si>
    <t>MOV-FEC-5949</t>
  </si>
  <si>
    <t>MOV-FEC-5950</t>
  </si>
  <si>
    <t>MOV-FEC-5951</t>
  </si>
  <si>
    <t>MOV-FEC-5952</t>
  </si>
  <si>
    <t>MOV-FEC-5953</t>
  </si>
  <si>
    <t>MOV-FEC-5954</t>
  </si>
  <si>
    <t>MOV-FEC-5955</t>
  </si>
  <si>
    <t>MOV-FEC-5956</t>
  </si>
  <si>
    <t>MOV-FEC-5957</t>
  </si>
  <si>
    <t>MOV-FEC-5958</t>
  </si>
  <si>
    <t>MOV-FEC-5959</t>
  </si>
  <si>
    <t>MOV-FEC-5960</t>
  </si>
  <si>
    <t>MOV-FEC-5961</t>
  </si>
  <si>
    <t>MOV-FEC-5962</t>
  </si>
  <si>
    <t>MOV-FEC-5963</t>
  </si>
  <si>
    <t>MOV-FEC-5964</t>
  </si>
  <si>
    <t>MOV-FEC-5965</t>
  </si>
  <si>
    <t>MOV-FEC-5966</t>
  </si>
  <si>
    <t>MOV-FEC-5967</t>
  </si>
  <si>
    <t>MOV-FEC-5968</t>
  </si>
  <si>
    <t>MOV-FEC-5969</t>
  </si>
  <si>
    <t>MOV-FEC-5970</t>
  </si>
  <si>
    <t>MOV-FEC-5971</t>
  </si>
  <si>
    <t>MOV-FEC-5972</t>
  </si>
  <si>
    <t>MOV-FEC-5973</t>
  </si>
  <si>
    <t>MOV-FEC-5974</t>
  </si>
  <si>
    <t>MOV-FEC-5975</t>
  </si>
  <si>
    <t>MOV-FEC-5976</t>
  </si>
  <si>
    <t>MOV-FEC-5977</t>
  </si>
  <si>
    <t>MOV-FEC-5978</t>
  </si>
  <si>
    <t>MOV-FEC-5979</t>
  </si>
  <si>
    <t>MOV-FEC-5980</t>
  </si>
  <si>
    <t>MOV-FEC-5981</t>
  </si>
  <si>
    <t>MOV-FEC-5982</t>
  </si>
  <si>
    <t>MOV-FEC-5983</t>
  </si>
  <si>
    <t>MOV-FEC-5984</t>
  </si>
  <si>
    <t>MOV-FEC-5985</t>
  </si>
  <si>
    <t>MOV-FEC-5986</t>
  </si>
  <si>
    <t>MOV-FEC-5987</t>
  </si>
  <si>
    <t>MOV-FEC-5988</t>
  </si>
  <si>
    <t>MOV-FEC-5989</t>
  </si>
  <si>
    <t>MOV-FEC-5990</t>
  </si>
  <si>
    <t>MOV-FEC-5991</t>
  </si>
  <si>
    <t>MOV-FEC-5992</t>
  </si>
  <si>
    <t>MOV-FEC-5993</t>
  </si>
  <si>
    <t>MOV-FEC-5994</t>
  </si>
  <si>
    <t>MOV-FEC-5995</t>
  </si>
  <si>
    <t>MOV-FEC-5996</t>
  </si>
  <si>
    <t>MOV-FEC-5997</t>
  </si>
  <si>
    <t>MOV-FEC-5998</t>
  </si>
  <si>
    <t>MOV-FEC-5999</t>
  </si>
  <si>
    <t>MOV-FEC-6000</t>
  </si>
  <si>
    <t>MOV-FEC-6001</t>
  </si>
  <si>
    <t>MOV-FEC-6002</t>
  </si>
  <si>
    <t>MOV-FEC-6003</t>
  </si>
  <si>
    <t>MOV-FEC-6004</t>
  </si>
  <si>
    <t>MOV-FEC-6005</t>
  </si>
  <si>
    <t>MOV-FEC-6006</t>
  </si>
  <si>
    <t>MOV-FEC-6007</t>
  </si>
  <si>
    <t>MOV-FEC-6008</t>
  </si>
  <si>
    <t>MOV-FEC-6009</t>
  </si>
  <si>
    <t>MOV-FEC-6010</t>
  </si>
  <si>
    <t>MOV-FEC-6011</t>
  </si>
  <si>
    <t>MOV-FEC-6012</t>
  </si>
  <si>
    <t>MOV-FEC-6013</t>
  </si>
  <si>
    <t>MOV-FEC-6014</t>
  </si>
  <si>
    <t>MOV-FEC-6015</t>
  </si>
  <si>
    <t>MOV-FEC-6016</t>
  </si>
  <si>
    <t>MOV-FEC-6017</t>
  </si>
  <si>
    <t>MOV-FEC-6018</t>
  </si>
  <si>
    <t>MOV-FEC-6019</t>
  </si>
  <si>
    <t>MOV-FEC-6020</t>
  </si>
  <si>
    <t>MOV-FEC-6021</t>
  </si>
  <si>
    <t>MOV-FEC-6022</t>
  </si>
  <si>
    <t>MOV-FEC-6023</t>
  </si>
  <si>
    <t>MOV-FEC-6024</t>
  </si>
  <si>
    <t>MOV-FEC-6025</t>
  </si>
  <si>
    <t>MOV-FEC-6026</t>
  </si>
  <si>
    <t>MOV-FEC-6027</t>
  </si>
  <si>
    <t>MOV-FEC-6028</t>
  </si>
  <si>
    <t>MOV-FEC-6029</t>
  </si>
  <si>
    <t>MOV-FEC-6030</t>
  </si>
  <si>
    <t>MOV-FEC-6031</t>
  </si>
  <si>
    <t>MOV-FEC-6032</t>
  </si>
  <si>
    <t>MOV-FEC-6033</t>
  </si>
  <si>
    <t>MOV-FEC-6034</t>
  </si>
  <si>
    <t>MOV-FEC-6035</t>
  </si>
  <si>
    <t>MOV-FEC-6036</t>
  </si>
  <si>
    <t>MOV-FEC-6037</t>
  </si>
  <si>
    <t>MOV-FEC-6038</t>
  </si>
  <si>
    <t>MOV-FEC-6039</t>
  </si>
  <si>
    <t>MOV-FEC-6040</t>
  </si>
  <si>
    <t>MOV-FEC-6041</t>
  </si>
  <si>
    <t>MOV-FEC-6042</t>
  </si>
  <si>
    <t>MOV-FEC-6043</t>
  </si>
  <si>
    <t>MOV-FEC-6044</t>
  </si>
  <si>
    <t>MOV-FEC-6045</t>
  </si>
  <si>
    <t>MOV-FEC-6046</t>
  </si>
  <si>
    <t>MOV-FEC-6047</t>
  </si>
  <si>
    <t>MOV-FEC-6048</t>
  </si>
  <si>
    <t>MOV-FEC-6049</t>
  </si>
  <si>
    <t>MOV-FEC-6050</t>
  </si>
  <si>
    <t>MOV-FEC-6051</t>
  </si>
  <si>
    <t>MOV-FEC-6052</t>
  </si>
  <si>
    <t>MOV-FEC-6053</t>
  </si>
  <si>
    <t>MOV-FEC-6054</t>
  </si>
  <si>
    <t>MOV-FEC-6055</t>
  </si>
  <si>
    <t>MOV-FEC-6056</t>
  </si>
  <si>
    <t>MOV-FEC-6057</t>
  </si>
  <si>
    <t>MOV-FEC-6058</t>
  </si>
  <si>
    <t>MOV-FEC-6059</t>
  </si>
  <si>
    <t>MOV-FEC-6060</t>
  </si>
  <si>
    <t>MOV-FEC-6061</t>
  </si>
  <si>
    <t>MOV-FEC-6062</t>
  </si>
  <si>
    <t>MOV-FEC-6063</t>
  </si>
  <si>
    <t>MOV-FEC-6064</t>
  </si>
  <si>
    <t>MOV-FEC-6065</t>
  </si>
  <si>
    <t>MOV-FEC-6066</t>
  </si>
  <si>
    <t>MOV-FEC-6067</t>
  </si>
  <si>
    <t>MOV-FEC-6068</t>
  </si>
  <si>
    <t>MOV-FEC-6069</t>
  </si>
  <si>
    <t>MOV-FEC-6070</t>
  </si>
  <si>
    <t>MOV-FEC-6071</t>
  </si>
  <si>
    <t>MOV-FEC-6072</t>
  </si>
  <si>
    <t>MOV-FEC-6073</t>
  </si>
  <si>
    <t>MOV-FEC-6074</t>
  </si>
  <si>
    <t>MOV-FEC-6075</t>
  </si>
  <si>
    <t>MOV-FEC-6076</t>
  </si>
  <si>
    <t>MOV-FEC-6077</t>
  </si>
  <si>
    <t>MOV-FEC-6078</t>
  </si>
  <si>
    <t>MOV-FEC-6079</t>
  </si>
  <si>
    <t>MOV-FEC-6080</t>
  </si>
  <si>
    <t>MOV-FEC-6081</t>
  </si>
  <si>
    <t>MOV-FEC-6082</t>
  </si>
  <si>
    <t>MOV-FEC-6083</t>
  </si>
  <si>
    <t>MOV-FEC-6084</t>
  </si>
  <si>
    <t>MOV-FEC-6085</t>
  </si>
  <si>
    <t>MOV-FEC-6086</t>
  </si>
  <si>
    <t>MOV-FEC-6087</t>
  </si>
  <si>
    <t>MOV-FEC-6088</t>
  </si>
  <si>
    <t>MOV-FEC-6089</t>
  </si>
  <si>
    <t>MOV-FEC-6090</t>
  </si>
  <si>
    <t>MOV-FEC-6091</t>
  </si>
  <si>
    <t>MOV-FEC-6092</t>
  </si>
  <si>
    <t>MOV-FEC-6093</t>
  </si>
  <si>
    <t>MOV-FEC-6094</t>
  </si>
  <si>
    <t>MOV-FEC-6095</t>
  </si>
  <si>
    <t>MOV-FEC-6096</t>
  </si>
  <si>
    <t>MOV-FEC-6097</t>
  </si>
  <si>
    <t>MOV-FEC-6098</t>
  </si>
  <si>
    <t>MOV-FEC-6099</t>
  </si>
  <si>
    <t>MOV-FEC-6100</t>
  </si>
  <si>
    <t>MOV-FEC-6101</t>
  </si>
  <si>
    <t>MOV-FEC-6102</t>
  </si>
  <si>
    <t>MOV-FEC-6103</t>
  </si>
  <si>
    <t>MOV-FEC-6104</t>
  </si>
  <si>
    <t>MOV-FEC-6105</t>
  </si>
  <si>
    <t>MOV-FEC-6106</t>
  </si>
  <si>
    <t>MOV-FEC-6107</t>
  </si>
  <si>
    <t>MOV-FEC-6108</t>
  </si>
  <si>
    <t>MOV-FEC-6109</t>
  </si>
  <si>
    <t>MOV-FEC-6110</t>
  </si>
  <si>
    <t>MOV-FEC-6111</t>
  </si>
  <si>
    <t>MOV-FEC-6112</t>
  </si>
  <si>
    <t>MOV-FEC-6113</t>
  </si>
  <si>
    <t>MOV-FEC-6114</t>
  </si>
  <si>
    <t>MOV-FEC-6115</t>
  </si>
  <si>
    <t>MOV-FEC-6116</t>
  </si>
  <si>
    <t>MOV-FEC-6117</t>
  </si>
  <si>
    <t>MOV-FEC-6118</t>
  </si>
  <si>
    <t>MOV-FEC-6119</t>
  </si>
  <si>
    <t>MOV-FEC-6120</t>
  </si>
  <si>
    <t>MOV-FEC-6121</t>
  </si>
  <si>
    <t>MOV-FEC-6122</t>
  </si>
  <si>
    <t>MOV-FEC-6123</t>
  </si>
  <si>
    <t>MOV-FEC-6124</t>
  </si>
  <si>
    <t>MOV-FEC-6125</t>
  </si>
  <si>
    <t>MOV-FEC-6126</t>
  </si>
  <si>
    <t>MOV-FEC-6127</t>
  </si>
  <si>
    <t>MOV-FEC-6128</t>
  </si>
  <si>
    <t>MOV-FEC-6129</t>
  </si>
  <si>
    <t>MOV-FEC-6130</t>
  </si>
  <si>
    <t>MOV-FEC-6131</t>
  </si>
  <si>
    <t>MOV-FEC-6132</t>
  </si>
  <si>
    <t>MOV-FEC-6133</t>
  </si>
  <si>
    <t>MOV-FEC-6134</t>
  </si>
  <si>
    <t>MOV-FEC-6135</t>
  </si>
  <si>
    <t>MOV-FEC-6136</t>
  </si>
  <si>
    <t>MOV-FEC-6137</t>
  </si>
  <si>
    <t>MOV-FEC-6138</t>
  </si>
  <si>
    <t>MOV-FEC-6139</t>
  </si>
  <si>
    <t>MOV-FEC-6140</t>
  </si>
  <si>
    <t>MOV-FEC-6141</t>
  </si>
  <si>
    <t>MOV-FEC-6142</t>
  </si>
  <si>
    <t>MOV-FEC-6143</t>
  </si>
  <si>
    <t>MOV-FEC-6144</t>
  </si>
  <si>
    <t>MOV-FEC-6145</t>
  </si>
  <si>
    <t>MOV-FEC-6146</t>
  </si>
  <si>
    <t>MOV-FEC-6147</t>
  </si>
  <si>
    <t>MOV-FEC-6148</t>
  </si>
  <si>
    <t>MOV-FEC-6149</t>
  </si>
  <si>
    <t>MOV-FEC-6150</t>
  </si>
  <si>
    <t>MOV-FEC-6151</t>
  </si>
  <si>
    <t>MOV-FEC-6152</t>
  </si>
  <si>
    <t>MOV-FEC-6153</t>
  </si>
  <si>
    <t>MOV-FEC-6154</t>
  </si>
  <si>
    <t>MOV-FEC-6155</t>
  </si>
  <si>
    <t>MOV-FEC-6156</t>
  </si>
  <si>
    <t>MOV-FEC-6157</t>
  </si>
  <si>
    <t>MOV-FEC-6158</t>
  </si>
  <si>
    <t>MOV-FEC-6159</t>
  </si>
  <si>
    <t>MOV-FEC-6160</t>
  </si>
  <si>
    <t>MOV-FEC-6161</t>
  </si>
  <si>
    <t>MOV-FEC-6162</t>
  </si>
  <si>
    <t>MOV-FEC-6163</t>
  </si>
  <si>
    <t>MOV-FEC-6164</t>
  </si>
  <si>
    <t>MOV-FEC-6165</t>
  </si>
  <si>
    <t>MOV-FEC-6166</t>
  </si>
  <si>
    <t>MOV-FEC-6167</t>
  </si>
  <si>
    <t>MOV-FEC-6168</t>
  </si>
  <si>
    <t>MOV-FEC-6169</t>
  </si>
  <si>
    <t>MOV-FEC-6170</t>
  </si>
  <si>
    <t>MOV-FEC-6171</t>
  </si>
  <si>
    <t>MOV-FEC-6172</t>
  </si>
  <si>
    <t>MOV-FEC-6173</t>
  </si>
  <si>
    <t>MOV-FEC-6174</t>
  </si>
  <si>
    <t>MOV-FEC-6175</t>
  </si>
  <si>
    <t>MOV-FEC-6176</t>
  </si>
  <si>
    <t>MOV-FEC-6177</t>
  </si>
  <si>
    <t>MOV-FEC-6178</t>
  </si>
  <si>
    <t>MOV-FEC-6179</t>
  </si>
  <si>
    <t>MOV-FEC-6180</t>
  </si>
  <si>
    <t>MOV-FEC-6181</t>
  </si>
  <si>
    <t>MOV-FEC-6182</t>
  </si>
  <si>
    <t>MOV-FEC-6183</t>
  </si>
  <si>
    <t>MOV-FEC-6184</t>
  </si>
  <si>
    <t>MOV-FEC-6185</t>
  </si>
  <si>
    <t>MOV-FEC-6186</t>
  </si>
  <si>
    <t>MOV-FEC-6187</t>
  </si>
  <si>
    <t>MOV-FEC-6188</t>
  </si>
  <si>
    <t>MOV-FEC-6189</t>
  </si>
  <si>
    <t>MOV-FEC-6190</t>
  </si>
  <si>
    <t>MOV-FEC-6191</t>
  </si>
  <si>
    <t>MOV-FEC-6192</t>
  </si>
  <si>
    <t>MOV-FEC-6193</t>
  </si>
  <si>
    <t>MOV-FEC-6194</t>
  </si>
  <si>
    <t>MOV-FEC-6195</t>
  </si>
  <si>
    <t>MOV-FEC-6196</t>
  </si>
  <si>
    <t>MOV-FEC-6197</t>
  </si>
  <si>
    <t>MOV-FEC-6198</t>
  </si>
  <si>
    <t>MOV-FEC-6199</t>
  </si>
  <si>
    <t>MOV-FEC-6200</t>
  </si>
  <si>
    <t>MOV-FEC-6201</t>
  </si>
  <si>
    <t>MOV-FEC-6202</t>
  </si>
  <si>
    <t>MOV-FEC-6203</t>
  </si>
  <si>
    <t>MOV-FEC-6204</t>
  </si>
  <si>
    <t>MOV-FEC-6205</t>
  </si>
  <si>
    <t>MOV-FEC-6206</t>
  </si>
  <si>
    <t>MOV-FEC-6207</t>
  </si>
  <si>
    <t>MOV-FEC-6208</t>
  </si>
  <si>
    <t>MOV-FEC-6209</t>
  </si>
  <si>
    <t>MOV-FEC-6210</t>
  </si>
  <si>
    <t>MOV-FEC-6211</t>
  </si>
  <si>
    <t>MOV-FEC-6212</t>
  </si>
  <si>
    <t>MOV-FEC-6213</t>
  </si>
  <si>
    <t>MOV-FEC-6214</t>
  </si>
  <si>
    <t>MOV-FEC-6215</t>
  </si>
  <si>
    <t>MOV-FEC-6216</t>
  </si>
  <si>
    <t>MOV-FEC-6217</t>
  </si>
  <si>
    <t>MOV-FEC-6218</t>
  </si>
  <si>
    <t>MOV-FEC-6219</t>
  </si>
  <si>
    <t>MOV-FEC-6220</t>
  </si>
  <si>
    <t>MOV-FEC-6221</t>
  </si>
  <si>
    <t>MOV-FEC-6222</t>
  </si>
  <si>
    <t>MOV-FEC-6223</t>
  </si>
  <si>
    <t>MOV-FEC-6224</t>
  </si>
  <si>
    <t>MOV-FEC-6225</t>
  </si>
  <si>
    <t>MOV-FEC-6226</t>
  </si>
  <si>
    <t>MOV-FEC-6227</t>
  </si>
  <si>
    <t>MOV-FEC-6228</t>
  </si>
  <si>
    <t>MOV-FEC-6229</t>
  </si>
  <si>
    <t>MOV-FEC-6230</t>
  </si>
  <si>
    <t>MOV-FEC-6231</t>
  </si>
  <si>
    <t>MOV-FEC-6232</t>
  </si>
  <si>
    <t>MOV-FEC-6233</t>
  </si>
  <si>
    <t>MOV-FEC-6234</t>
  </si>
  <si>
    <t>MOV-FEC-6235</t>
  </si>
  <si>
    <t>MOV-FEC-6236</t>
  </si>
  <si>
    <t>MOV-FEC-6237</t>
  </si>
  <si>
    <t>MOV-FEC-6238</t>
  </si>
  <si>
    <t>MOV-FEC-6239</t>
  </si>
  <si>
    <t>MOV-FEC-6240</t>
  </si>
  <si>
    <t>MOV-FEC-6241</t>
  </si>
  <si>
    <t>MOV-FEC-6242</t>
  </si>
  <si>
    <t>MOV-FEC-6243</t>
  </si>
  <si>
    <t>MOV-FEC-6244</t>
  </si>
  <si>
    <t>MOV-FEC-6245</t>
  </si>
  <si>
    <t>MOV-FEC-6246</t>
  </si>
  <si>
    <t>MOV-FEC-6247</t>
  </si>
  <si>
    <t>MOV-FEC-6248</t>
  </si>
  <si>
    <t>MOV-FEC-6249</t>
  </si>
  <si>
    <t>MOV-FEC-6250</t>
  </si>
  <si>
    <t>MOV-FEC-6251</t>
  </si>
  <si>
    <t>MOV-FEC-6252</t>
  </si>
  <si>
    <t>MOV-FEC-6253</t>
  </si>
  <si>
    <t>MOV-FEC-6254</t>
  </si>
  <si>
    <t>MOV-FEC-6255</t>
  </si>
  <si>
    <t>MOV-FEC-6256</t>
  </si>
  <si>
    <t>MOV-FEC-6257</t>
  </si>
  <si>
    <t>MOV-FEC-6258</t>
  </si>
  <si>
    <t>MOV-FEC-6259</t>
  </si>
  <si>
    <t>MOV-FEC-6260</t>
  </si>
  <si>
    <t>MOV-FEC-6261</t>
  </si>
  <si>
    <t>MOV-FEC-6262</t>
  </si>
  <si>
    <t>MOV-FEC-6263</t>
  </si>
  <si>
    <t>MOV-FEC-6264</t>
  </si>
  <si>
    <t>MOV-FEC-6265</t>
  </si>
  <si>
    <t>MOV-FEC-6266</t>
  </si>
  <si>
    <t>MOV-FEC-6267</t>
  </si>
  <si>
    <t>MOV-FEC-6268</t>
  </si>
  <si>
    <t>MOV-FEC-6269</t>
  </si>
  <si>
    <t>MOV-FEC-6270</t>
  </si>
  <si>
    <t>MOV-FEC-6271</t>
  </si>
  <si>
    <t>MOV-FEC-6272</t>
  </si>
  <si>
    <t>MOV-FEC-6273</t>
  </si>
  <si>
    <t>MOV-FEC-6274</t>
  </si>
  <si>
    <t>MOV-FEC-6275</t>
  </si>
  <si>
    <t>MOV-FEC-6276</t>
  </si>
  <si>
    <t>MOV-FEC-6277</t>
  </si>
  <si>
    <t>MOV-FEC-6278</t>
  </si>
  <si>
    <t>MOV-FEC-6279</t>
  </si>
  <si>
    <t>MOV-FEC-6280</t>
  </si>
  <si>
    <t>MOV-FEC-6281</t>
  </si>
  <si>
    <t>MOV-FEC-6282</t>
  </si>
  <si>
    <t>MOV-FEC-6283</t>
  </si>
  <si>
    <t>MOV-FEC-6284</t>
  </si>
  <si>
    <t>MOV-FEC-6285</t>
  </si>
  <si>
    <t>MOV-FEC-6286</t>
  </si>
  <si>
    <t>MOV-FEC-6287</t>
  </si>
  <si>
    <t>MOV-FEC-6288</t>
  </si>
  <si>
    <t>MOV-FEC-6289</t>
  </si>
  <si>
    <t>MOV-FEC-6290</t>
  </si>
  <si>
    <t>MOV-FEC-6291</t>
  </si>
  <si>
    <t>MOV-FEC-6292</t>
  </si>
  <si>
    <t>MOV-FEC-6293</t>
  </si>
  <si>
    <t>MOV-FEC-6294</t>
  </si>
  <si>
    <t>MOV-FEC-6295</t>
  </si>
  <si>
    <t>MOV-FEC-6296</t>
  </si>
  <si>
    <t>MOV-FEC-6297</t>
  </si>
  <si>
    <t>MOV-FEC-6298</t>
  </si>
  <si>
    <t>MOV-FEC-6299</t>
  </si>
  <si>
    <t>MOV-FEC-6300</t>
  </si>
  <si>
    <t>MOV-FEC-6301</t>
  </si>
  <si>
    <t>MOV-FEC-6302</t>
  </si>
  <si>
    <t>MOV-FEC-6303</t>
  </si>
  <si>
    <t>MOV-FEC-6304</t>
  </si>
  <si>
    <t>MOV-FEC-6305</t>
  </si>
  <si>
    <t>MOV-FEC-6306</t>
  </si>
  <si>
    <t>MOV-FEC-6307</t>
  </si>
  <si>
    <t>MOV-FEC-6308</t>
  </si>
  <si>
    <t>MOV-FEC-6309</t>
  </si>
  <si>
    <t>MOV-FEC-6310</t>
  </si>
  <si>
    <t>MOV-FEC-6311</t>
  </si>
  <si>
    <t>MOV-FEC-6312</t>
  </si>
  <si>
    <t>MOV-FEC-6313</t>
  </si>
  <si>
    <t>MOV-FEC-6314</t>
  </si>
  <si>
    <t>MOV-FEC-6315</t>
  </si>
  <si>
    <t>MOV-FEC-6316</t>
  </si>
  <si>
    <t>MOV-FEC-6317</t>
  </si>
  <si>
    <t>MOV-FEC-6318</t>
  </si>
  <si>
    <t>MOV-FEC-6319</t>
  </si>
  <si>
    <t>MOV-FEC-6320</t>
  </si>
  <si>
    <t>MOV-FEC-6321</t>
  </si>
  <si>
    <t>MOV-FEC-6322</t>
  </si>
  <si>
    <t>MOV-FEC-6323</t>
  </si>
  <si>
    <t>MOV-FEC-6324</t>
  </si>
  <si>
    <t>MOV-FEC-6325</t>
  </si>
  <si>
    <t>MOV-FEC-6326</t>
  </si>
  <si>
    <t>MOV-FEC-6327</t>
  </si>
  <si>
    <t>MOV-FEC-6328</t>
  </si>
  <si>
    <t>MOV-FEC-6329</t>
  </si>
  <si>
    <t>MOV-FEC-6330</t>
  </si>
  <si>
    <t>MOV-FEC-6331</t>
  </si>
  <si>
    <t>MOV-FEC-6332</t>
  </si>
  <si>
    <t>MOV-FEC-6333</t>
  </si>
  <si>
    <t>MOV-FEC-6334</t>
  </si>
  <si>
    <t>MOV-FEC-6335</t>
  </si>
  <si>
    <t>MOV-FEC-6336</t>
  </si>
  <si>
    <t>MOV-FEC-6337</t>
  </si>
  <si>
    <t>MOV-FEC-6338</t>
  </si>
  <si>
    <t>MOV-FEC-6339</t>
  </si>
  <si>
    <t>MOV-FEC-6340</t>
  </si>
  <si>
    <t>MOV-FEC-6341</t>
  </si>
  <si>
    <t>MOV-FEC-6342</t>
  </si>
  <si>
    <t>MOV-FEC-6343</t>
  </si>
  <si>
    <t>MOV-FEC-6344</t>
  </si>
  <si>
    <t>MOV-FEC-6345</t>
  </si>
  <si>
    <t>MOV-FEC-6346</t>
  </si>
  <si>
    <t>MOV-FEC-6347</t>
  </si>
  <si>
    <t>MOV-FEC-6348</t>
  </si>
  <si>
    <t>MOV-FEC-6349</t>
  </si>
  <si>
    <t>MOV-FEC-6350</t>
  </si>
  <si>
    <t>MOV-FEC-6351</t>
  </si>
  <si>
    <t>MOV-FEC-6352</t>
  </si>
  <si>
    <t>MOV-FEC-6353</t>
  </si>
  <si>
    <t>MOV-FEC-6354</t>
  </si>
  <si>
    <t>MOV-FEC-6355</t>
  </si>
  <si>
    <t>MOV-FEC-6356</t>
  </si>
  <si>
    <t>MOV-FEC-6357</t>
  </si>
  <si>
    <t>MOV-FEC-6358</t>
  </si>
  <si>
    <t>MOV-FEC-6359</t>
  </si>
  <si>
    <t>MOV-FEC-6360</t>
  </si>
  <si>
    <t>MOV-FEC-6361</t>
  </si>
  <si>
    <t>MOV-FEC-6362</t>
  </si>
  <si>
    <t>MOV-FEC-6363</t>
  </si>
  <si>
    <t>MOV-FEC-6364</t>
  </si>
  <si>
    <t>MOV-FEC-6365</t>
  </si>
  <si>
    <t>MOV-FEC-6366</t>
  </si>
  <si>
    <t>MOV-FEC-6367</t>
  </si>
  <si>
    <t>MOV-FEC-6368</t>
  </si>
  <si>
    <t>MOV-FEC-6369</t>
  </si>
  <si>
    <t>MOV-FEC-6370</t>
  </si>
  <si>
    <t>MOV-FEC-6371</t>
  </si>
  <si>
    <t>MOV-FEC-6372</t>
  </si>
  <si>
    <t>MOV-FEC-6373</t>
  </si>
  <si>
    <t>MOV-FEC-6374</t>
  </si>
  <si>
    <t>MOV-FEC-6375</t>
  </si>
  <si>
    <t>MOV-FEC-6376</t>
  </si>
  <si>
    <t>MOV-FEC-6377</t>
  </si>
  <si>
    <t>MOV-FEC-6378</t>
  </si>
  <si>
    <t>MOV-FEC-6379</t>
  </si>
  <si>
    <t>MOV-FEC-6380</t>
  </si>
  <si>
    <t>MOV-FEC-6381</t>
  </si>
  <si>
    <t>MOV-FEC-6382</t>
  </si>
  <si>
    <t>MOV-FEC-6383</t>
  </si>
  <si>
    <t>MOV-FEC-6384</t>
  </si>
  <si>
    <t>MOV-FEC-6385</t>
  </si>
  <si>
    <t>MOV-FEC-6386</t>
  </si>
  <si>
    <t>MOV-FEC-6387</t>
  </si>
  <si>
    <t>MOV-FEC-6388</t>
  </si>
  <si>
    <t>MOV-FEC-6389</t>
  </si>
  <si>
    <t>MOV-FEC-6390</t>
  </si>
  <si>
    <t>MOV-FEC-6391</t>
  </si>
  <si>
    <t>MOV-FEC-6392</t>
  </si>
  <si>
    <t>MOV-FEC-6393</t>
  </si>
  <si>
    <t>MOV-FEC-6394</t>
  </si>
  <si>
    <t>MOV-FEC-6395</t>
  </si>
  <si>
    <t>MOV-FEC-6396</t>
  </si>
  <si>
    <t>MOV-FEC-6397</t>
  </si>
  <si>
    <t>MOV-FEC-6398</t>
  </si>
  <si>
    <t>MOV-FEC-6399</t>
  </si>
  <si>
    <t>MOV-FEC-6400</t>
  </si>
  <si>
    <t>MOV-FEC-6401</t>
  </si>
  <si>
    <t>MOV-FEC-6402</t>
  </si>
  <si>
    <t>MOV-FEC-6403</t>
  </si>
  <si>
    <t>MOV-FEC-6404</t>
  </si>
  <si>
    <t>MOV-FEC-6405</t>
  </si>
  <si>
    <t>MOV-FEC-6406</t>
  </si>
  <si>
    <t>MOV-FEC-6407</t>
  </si>
  <si>
    <t>MOV-FEC-6408</t>
  </si>
  <si>
    <t>MOV-FEC-6409</t>
  </si>
  <si>
    <t>MOV-FEC-6410</t>
  </si>
  <si>
    <t>MOV-FEC-6411</t>
  </si>
  <si>
    <t>MOV-FEC-6412</t>
  </si>
  <si>
    <t>MOV-FEC-6413</t>
  </si>
  <si>
    <t>MOV-FEC-6414</t>
  </si>
  <si>
    <t>MOV-FEC-6415</t>
  </si>
  <si>
    <t>MOV-FEC-6416</t>
  </si>
  <si>
    <t>MOV-FEC-6417</t>
  </si>
  <si>
    <t>MOV-FEC-6418</t>
  </si>
  <si>
    <t>MOV-FEC-6419</t>
  </si>
  <si>
    <t>MOV-FEC-6420</t>
  </si>
  <si>
    <t>MOV-FEC-6421</t>
  </si>
  <si>
    <t>MOV-FEC-6422</t>
  </si>
  <si>
    <t>MOV-FEC-6423</t>
  </si>
  <si>
    <t>MOV-FEC-6424</t>
  </si>
  <si>
    <t>MOV-FEC-6425</t>
  </si>
  <si>
    <t>MOV-FEC-6426</t>
  </si>
  <si>
    <t>MOV-FEC-6427</t>
  </si>
  <si>
    <t>MOV-FEC-6428</t>
  </si>
  <si>
    <t>MOV-FEC-6429</t>
  </si>
  <si>
    <t>MOV-FEC-6430</t>
  </si>
  <si>
    <t>MOV-FEC-6431</t>
  </si>
  <si>
    <t>MOV-FEC-6432</t>
  </si>
  <si>
    <t>MOV-FEC-6433</t>
  </si>
  <si>
    <t>MOV-FEC-6434</t>
  </si>
  <si>
    <t>MOV-FEC-6435</t>
  </si>
  <si>
    <t>MOV-FEC-6436</t>
  </si>
  <si>
    <t>MOV-FEC-6437</t>
  </si>
  <si>
    <t>MOV-FEC-6438</t>
  </si>
  <si>
    <t>MOV-FEC-6439</t>
  </si>
  <si>
    <t>MOV-FEC-6440</t>
  </si>
  <si>
    <t>MOV-FEC-6441</t>
  </si>
  <si>
    <t>MOV-FEC-6442</t>
  </si>
  <si>
    <t>MOV-FEC-6443</t>
  </si>
  <si>
    <t>MOV-FEC-6444</t>
  </si>
  <si>
    <t>MOV-FEC-6445</t>
  </si>
  <si>
    <t>MOV-FEC-6446</t>
  </si>
  <si>
    <t>MOV-FEC-6447</t>
  </si>
  <si>
    <t>MOV-FEC-6448</t>
  </si>
  <si>
    <t>MOV-FEC-6449</t>
  </si>
  <si>
    <t>MOV-FEC-6450</t>
  </si>
  <si>
    <t>MOV-FEC-6451</t>
  </si>
  <si>
    <t>MOV-FEC-6452</t>
  </si>
  <si>
    <t>MOV-FEC-6453</t>
  </si>
  <si>
    <t>MOV-FEC-6454</t>
  </si>
  <si>
    <t>MOV-FEC-6455</t>
  </si>
  <si>
    <t>MOV-FEC-6456</t>
  </si>
  <si>
    <t>MOV-FEC-6457</t>
  </si>
  <si>
    <t>MOV-FEC-6458</t>
  </si>
  <si>
    <t>MOV-FEC-6459</t>
  </si>
  <si>
    <t>MOV-FEC-6460</t>
  </si>
  <si>
    <t>MOV-FEC-6461</t>
  </si>
  <si>
    <t>MOV-FEC-6462</t>
  </si>
  <si>
    <t>MOV-FEC-6463</t>
  </si>
  <si>
    <t>MOV-FEC-6464</t>
  </si>
  <si>
    <t>MOV-FEC-6465</t>
  </si>
  <si>
    <t>MOV-FEC-6466</t>
  </si>
  <si>
    <t>MOV-FEC-6467</t>
  </si>
  <si>
    <t>MOV-FEC-6468</t>
  </si>
  <si>
    <t>MOV-FEC-6469</t>
  </si>
  <si>
    <t>MOV-FEC-6470</t>
  </si>
  <si>
    <t>MOV-FEC-6471</t>
  </si>
  <si>
    <t>MOV-FEC-6472</t>
  </si>
  <si>
    <t>MOV-FEC-6473</t>
  </si>
  <si>
    <t>MOV-FEC-6474</t>
  </si>
  <si>
    <t>MOV-FEC-6475</t>
  </si>
  <si>
    <t>MOV-FEC-6476</t>
  </si>
  <si>
    <t>MOV-FEC-6477</t>
  </si>
  <si>
    <t>MOV-FEC-6478</t>
  </si>
  <si>
    <t>MOV-FEC-6479</t>
  </si>
  <si>
    <t>MOV-FEC-6480</t>
  </si>
  <si>
    <t>MOV-FEC-6481</t>
  </si>
  <si>
    <t>MOV-FEC-6482</t>
  </si>
  <si>
    <t>MOV-FEC-6483</t>
  </si>
  <si>
    <t>MOV-FEC-6484</t>
  </si>
  <si>
    <t>MOV-FEC-6485</t>
  </si>
  <si>
    <t>MOV-FEC-6486</t>
  </si>
  <si>
    <t>MOV-FEC-6487</t>
  </si>
  <si>
    <t>MOV-FEC-6488</t>
  </si>
  <si>
    <t>MOV-FEC-6489</t>
  </si>
  <si>
    <t>MOV-FEC-6490</t>
  </si>
  <si>
    <t>MOV-FEC-6491</t>
  </si>
  <si>
    <t>MOV-FEC-6492</t>
  </si>
  <si>
    <t>MOV-FEC-6493</t>
  </si>
  <si>
    <t>MOV-FEC-6494</t>
  </si>
  <si>
    <t>MOV-FEC-6495</t>
  </si>
  <si>
    <t>MOV-FEC-6496</t>
  </si>
  <si>
    <t>MOV-FEC-6497</t>
  </si>
  <si>
    <t>MOV-FEC-6498</t>
  </si>
  <si>
    <t>MOV-FEC-6499</t>
  </si>
  <si>
    <t>MOV-FEC-6500</t>
  </si>
  <si>
    <t>MOV-FEC-6501</t>
  </si>
  <si>
    <t>MOV-FEC-6502</t>
  </si>
  <si>
    <t>MOV-FEC-6503</t>
  </si>
  <si>
    <t>MOV-FEC-6504</t>
  </si>
  <si>
    <t>MOV-FEC-6505</t>
  </si>
  <si>
    <t>MOV-FEC-6506</t>
  </si>
  <si>
    <t>MOV-FEC-6507</t>
  </si>
  <si>
    <t>MOV-FEC-6508</t>
  </si>
  <si>
    <t>MOV-FEC-6509</t>
  </si>
  <si>
    <t>MOV-FEC-6510</t>
  </si>
  <si>
    <t>MOV-FEC-6511</t>
  </si>
  <si>
    <t>MOV-FEC-6512</t>
  </si>
  <si>
    <t>MOV-FEC-6513</t>
  </si>
  <si>
    <t>MOV-FEC-6514</t>
  </si>
  <si>
    <t>MOV-FEC-6515</t>
  </si>
  <si>
    <t>MOV-FEC-6516</t>
  </si>
  <si>
    <t>MOV-FEC-6517</t>
  </si>
  <si>
    <t>MOV-FEC-6518</t>
  </si>
  <si>
    <t>MOV-FEC-6519</t>
  </si>
  <si>
    <t>MOV-FEC-6520</t>
  </si>
  <si>
    <t>MOV-FEC-6521</t>
  </si>
  <si>
    <t>MOV-FEC-6522</t>
  </si>
  <si>
    <t>MOV-FEC-6523</t>
  </si>
  <si>
    <t>MOV-FEC-6524</t>
  </si>
  <si>
    <t>MOV-FEC-6525</t>
  </si>
  <si>
    <t>MOV-FEC-6526</t>
  </si>
  <si>
    <t>MOV-FEC-6527</t>
  </si>
  <si>
    <t>MOV-FEC-6528</t>
  </si>
  <si>
    <t>MOV-FEC-6529</t>
  </si>
  <si>
    <t>MOV-FEC-6530</t>
  </si>
  <si>
    <t>MOV-FEC-6531</t>
  </si>
  <si>
    <t>MOV-FEC-6532</t>
  </si>
  <si>
    <t>MOV-FEC-6533</t>
  </si>
  <si>
    <t>MOV-FEC-6534</t>
  </si>
  <si>
    <t>MOV-FEC-6535</t>
  </si>
  <si>
    <t>MOV-FEC-6536</t>
  </si>
  <si>
    <t>MOV-FEC-6537</t>
  </si>
  <si>
    <t>MOV-FEC-6538</t>
  </si>
  <si>
    <t>MOV-FEC-6539</t>
  </si>
  <si>
    <t>MOV-FEC-6540</t>
  </si>
  <si>
    <t>MOV-FEC-6541</t>
  </si>
  <si>
    <t>MOV-FEC-6542</t>
  </si>
  <si>
    <t>MOV-FEC-6543</t>
  </si>
  <si>
    <t>MOV-FEC-6544</t>
  </si>
  <si>
    <t>MOV-FEC-6545</t>
  </si>
  <si>
    <t>MOV-FEC-6546</t>
  </si>
  <si>
    <t>MOV-FEC-6547</t>
  </si>
  <si>
    <t>MOV-FEC-6548</t>
  </si>
  <si>
    <t>MOV-FEC-6549</t>
  </si>
  <si>
    <t>MOV-FEC-6550</t>
  </si>
  <si>
    <t>MOV-FEC-6551</t>
  </si>
  <si>
    <t>MOV-FEC-6552</t>
  </si>
  <si>
    <t>MOV-FEC-6553</t>
  </si>
  <si>
    <t>MOV-FEC-6554</t>
  </si>
  <si>
    <t>MOV-FEC-6555</t>
  </si>
  <si>
    <t>MOV-FEC-6556</t>
  </si>
  <si>
    <t>MOV-FEC-6557</t>
  </si>
  <si>
    <t>MOV-FEC-6558</t>
  </si>
  <si>
    <t>MOV-FEC-6559</t>
  </si>
  <si>
    <t>MOV-FEC-6560</t>
  </si>
  <si>
    <t>MOV-FEC-6561</t>
  </si>
  <si>
    <t>MOV-FEC-6562</t>
  </si>
  <si>
    <t>MOV-FEC-6563</t>
  </si>
  <si>
    <t>MOV-FEC-6564</t>
  </si>
  <si>
    <t>MOV-FEC-6565</t>
  </si>
  <si>
    <t>MOV-FEC-6566</t>
  </si>
  <si>
    <t>MOV-FEC-6567</t>
  </si>
  <si>
    <t>MOV-FEC-6568</t>
  </si>
  <si>
    <t>MOV-FEC-6569</t>
  </si>
  <si>
    <t>MOV-FEC-6570</t>
  </si>
  <si>
    <t>MOV-FEC-6571</t>
  </si>
  <si>
    <t>MOV-FEC-6572</t>
  </si>
  <si>
    <t>MOV-FEC-6573</t>
  </si>
  <si>
    <t>MOV-FEC-6574</t>
  </si>
  <si>
    <t>MOV-FEC-6575</t>
  </si>
  <si>
    <t>MOV-FEC-6576</t>
  </si>
  <si>
    <t>MOV-FEC-6577</t>
  </si>
  <si>
    <t>MOV-FEC-6578</t>
  </si>
  <si>
    <t>MOV-FEC-6579</t>
  </si>
  <si>
    <t>MOV-FEC-6580</t>
  </si>
  <si>
    <t>MOV-FEC-6581</t>
  </si>
  <si>
    <t>MOV-FEC-6582</t>
  </si>
  <si>
    <t>MOV-FEC-6583</t>
  </si>
  <si>
    <t>MOV-FEC-6584</t>
  </si>
  <si>
    <t>MOV-FEC-6585</t>
  </si>
  <si>
    <t>MOV-FEC-6586</t>
  </si>
  <si>
    <t>MOV-FEC-6587</t>
  </si>
  <si>
    <t>MOV-FEC-6588</t>
  </si>
  <si>
    <t>MOV-FEC-6589</t>
  </si>
  <si>
    <t>MOV-FEC-6590</t>
  </si>
  <si>
    <t>MOV-FEC-6591</t>
  </si>
  <si>
    <t>MOV-FEC-6592</t>
  </si>
  <si>
    <t>MOV-FEC-6593</t>
  </si>
  <si>
    <t>MOV-FEC-6594</t>
  </si>
  <si>
    <t>MOV-FEC-6595</t>
  </si>
  <si>
    <t>MOV-FEC-6596</t>
  </si>
  <si>
    <t>MOV-FEC-6597</t>
  </si>
  <si>
    <t>MOV-FEC-6598</t>
  </si>
  <si>
    <t>MOV-FEC-6599</t>
  </si>
  <si>
    <t>MOV-FEC-6600</t>
  </si>
  <si>
    <t>MOV-FEC-6601</t>
  </si>
  <si>
    <t>MOV-FEC-6602</t>
  </si>
  <si>
    <t>MOV-FEC-6603</t>
  </si>
  <si>
    <t>MOV-FEC-6604</t>
  </si>
  <si>
    <t>MOV-FEC-6605</t>
  </si>
  <si>
    <t>MOV-FEC-6606</t>
  </si>
  <si>
    <t>MOV-FEC-6607</t>
  </si>
  <si>
    <t>MOV-FEC-6608</t>
  </si>
  <si>
    <t>MOV-FEC-6609</t>
  </si>
  <si>
    <t>MOV-FEC-6610</t>
  </si>
  <si>
    <t>MOV-FEC-6611</t>
  </si>
  <si>
    <t>MOV-FEC-6612</t>
  </si>
  <si>
    <t>MOV-FEC-6613</t>
  </si>
  <si>
    <t>MOV-FEC-6614</t>
  </si>
  <si>
    <t>MOV-FEC-6615</t>
  </si>
  <si>
    <t>MOV-FEC-6616</t>
  </si>
  <si>
    <t>MOV-FEC-6617</t>
  </si>
  <si>
    <t>MOV-FEC-6618</t>
  </si>
  <si>
    <t>MOV-FEC-6619</t>
  </si>
  <si>
    <t>MOV-FEC-6620</t>
  </si>
  <si>
    <t>MOV-FEC-6621</t>
  </si>
  <si>
    <t>MOV-FEC-6622</t>
  </si>
  <si>
    <t>MOV-FEC-6623</t>
  </si>
  <si>
    <t>MOV-FEC-6624</t>
  </si>
  <si>
    <t>MOV-FEC-6625</t>
  </si>
  <si>
    <t>MOV-FEC-6626</t>
  </si>
  <si>
    <t>MOV-FEC-6627</t>
  </si>
  <si>
    <t>MOV-FEC-6628</t>
  </si>
  <si>
    <t>MOV-FEC-6629</t>
  </si>
  <si>
    <t>MOV-FEC-6630</t>
  </si>
  <si>
    <t>MOV-FEC-6631</t>
  </si>
  <si>
    <t>MOV-FEC-6632</t>
  </si>
  <si>
    <t>MOV-FEC-6633</t>
  </si>
  <si>
    <t>MOV-FEC-6634</t>
  </si>
  <si>
    <t>MOV-FEC-6635</t>
  </si>
  <si>
    <t>MOV-FEC-6636</t>
  </si>
  <si>
    <t>MOV-FEC-6637</t>
  </si>
  <si>
    <t>MOV-FEC-6638</t>
  </si>
  <si>
    <t>MOV-FEC-6639</t>
  </si>
  <si>
    <t>MOV-FEC-6640</t>
  </si>
  <si>
    <t>MOV-FEC-6641</t>
  </si>
  <si>
    <t>MOV-FEC-6642</t>
  </si>
  <si>
    <t>MOV-FEC-6643</t>
  </si>
  <si>
    <t>MOV-FEC-6644</t>
  </si>
  <si>
    <t>MOV-FEC-6645</t>
  </si>
  <si>
    <t>MOV-FEC-6646</t>
  </si>
  <si>
    <t>MOV-FEC-6647</t>
  </si>
  <si>
    <t>MOV-FEC-6648</t>
  </si>
  <si>
    <t>MOV-FEC-6649</t>
  </si>
  <si>
    <t>MOV-FEC-6650</t>
  </si>
  <si>
    <t>MOV-FEC-6651</t>
  </si>
  <si>
    <t>MOV-FEC-6652</t>
  </si>
  <si>
    <t>MOV-FEC-6653</t>
  </si>
  <si>
    <t>MOV-FEC-6654</t>
  </si>
  <si>
    <t>MOV-FEC-6655</t>
  </si>
  <si>
    <t>MOV-FEC-6656</t>
  </si>
  <si>
    <t>MOV-FEC-6657</t>
  </si>
  <si>
    <t>MOV-FEC-6658</t>
  </si>
  <si>
    <t>MOV-FEC-6659</t>
  </si>
  <si>
    <t>MOV-FEC-6660</t>
  </si>
  <si>
    <t>MOV-FEC-6661</t>
  </si>
  <si>
    <t>MOV-FEC-6662</t>
  </si>
  <si>
    <t>MOV-FEC-6663</t>
  </si>
  <si>
    <t>MOV-FEC-6664</t>
  </si>
  <si>
    <t>MOV-FEC-6665</t>
  </si>
  <si>
    <t>MOV-FEC-6666</t>
  </si>
  <si>
    <t>MOV-FEC-6667</t>
  </si>
  <si>
    <t>MOV-FEC-6668</t>
  </si>
  <si>
    <t>MOV-FEC-6669</t>
  </si>
  <si>
    <t>MOV-FEC-6670</t>
  </si>
  <si>
    <t>MOV-FEC-6671</t>
  </si>
  <si>
    <t>MOV-FEC-6672</t>
  </si>
  <si>
    <t>MOV-FEC-6673</t>
  </si>
  <si>
    <t>MOV-FEC-6674</t>
  </si>
  <si>
    <t>MOV-FEC-6675</t>
  </si>
  <si>
    <t>MOV-FEC-6676</t>
  </si>
  <si>
    <t>MOV-FEC-6677</t>
  </si>
  <si>
    <t>MOV-FEC-6678</t>
  </si>
  <si>
    <t>MOV-FEC-6679</t>
  </si>
  <si>
    <t>MOV-FEC-6680</t>
  </si>
  <si>
    <t>MOV-FEC-6681</t>
  </si>
  <si>
    <t>MOV-FEC-6682</t>
  </si>
  <si>
    <t>MOV-FEC-6683</t>
  </si>
  <si>
    <t>MOV-FEC-6684</t>
  </si>
  <si>
    <t>MOV-FEC-6685</t>
  </si>
  <si>
    <t>MOV-FEC-6686</t>
  </si>
  <si>
    <t>MOV-FEC-6687</t>
  </si>
  <si>
    <t>MOV-FEC-6688</t>
  </si>
  <si>
    <t>MOV-FEC-6689</t>
  </si>
  <si>
    <t>MOV-FEC-6690</t>
  </si>
  <si>
    <t>MOV-FEC-6691</t>
  </si>
  <si>
    <t>MOV-FEC-6692</t>
  </si>
  <si>
    <t>MOV-FEC-6693</t>
  </si>
  <si>
    <t>MOV-FEC-6694</t>
  </si>
  <si>
    <t>MOV-FEC-6695</t>
  </si>
  <si>
    <t>MOV-FEC-6696</t>
  </si>
  <si>
    <t>MOV-FEC-6697</t>
  </si>
  <si>
    <t>MOV-FEC-6698</t>
  </si>
  <si>
    <t>MOV-FEC-6699</t>
  </si>
  <si>
    <t>MOV-FEC-6700</t>
  </si>
  <si>
    <t>MOV-FEC-6701</t>
  </si>
  <si>
    <t>MOV-FEC-6702</t>
  </si>
  <si>
    <t>MOV-FEC-6703</t>
  </si>
  <si>
    <t>MOV-FEC-6704</t>
  </si>
  <si>
    <t>MOV-FEC-6705</t>
  </si>
  <si>
    <t>MOV-FEC-6706</t>
  </si>
  <si>
    <t>MOV-FEC-6707</t>
  </si>
  <si>
    <t>MOV-FEC-6708</t>
  </si>
  <si>
    <t>MOV-FEC-6709</t>
  </si>
  <si>
    <t>MOV-FEC-6710</t>
  </si>
  <si>
    <t>MOV-FEC-6711</t>
  </si>
  <si>
    <t>MOV-FEC-6712</t>
  </si>
  <si>
    <t>MOV-FEC-6713</t>
  </si>
  <si>
    <t>MOV-FEC-6714</t>
  </si>
  <si>
    <t>MOV-FEC-6715</t>
  </si>
  <si>
    <t>MOV-FEC-6716</t>
  </si>
  <si>
    <t>MOV-FEC-6717</t>
  </si>
  <si>
    <t>MOV-FEC-6718</t>
  </si>
  <si>
    <t>MOV-FEC-6719</t>
  </si>
  <si>
    <t>MOV-FEC-6720</t>
  </si>
  <si>
    <t>MOV-FEC-6721</t>
  </si>
  <si>
    <t>MOV-FEC-6722</t>
  </si>
  <si>
    <t>MOV-FEC-6723</t>
  </si>
  <si>
    <t>MOV-FEC-6724</t>
  </si>
  <si>
    <t>MOV-FEC-6725</t>
  </si>
  <si>
    <t>MOV-FEC-6726</t>
  </si>
  <si>
    <t>MOV-FEC-6727</t>
  </si>
  <si>
    <t>MOV-FEC-6728</t>
  </si>
  <si>
    <t>MOV-FEC-6729</t>
  </si>
  <si>
    <t>MOV-FEC-6730</t>
  </si>
  <si>
    <t>MOV-FEC-6731</t>
  </si>
  <si>
    <t>MOV-FEC-6732</t>
  </si>
  <si>
    <t>MOV-FEC-6733</t>
  </si>
  <si>
    <t>MOV-FEC-6734</t>
  </si>
  <si>
    <t>MOV-FEC-6735</t>
  </si>
  <si>
    <t>MOV-FEC-6736</t>
  </si>
  <si>
    <t>MOV-FEC-6737</t>
  </si>
  <si>
    <t>MOV-FEC-6738</t>
  </si>
  <si>
    <t>MOV-FEC-6739</t>
  </si>
  <si>
    <t>MOV-FEC-6740</t>
  </si>
  <si>
    <t>MOV-FEC-6741</t>
  </si>
  <si>
    <t>MOV-FEC-6742</t>
  </si>
  <si>
    <t>MOV-FEC-6743</t>
  </si>
  <si>
    <t>MOV-FEC-6744</t>
  </si>
  <si>
    <t>MOV-FEC-6745</t>
  </si>
  <si>
    <t>MOV-FEC-6746</t>
  </si>
  <si>
    <t>MOV-FEC-6747</t>
  </si>
  <si>
    <t>MOV-FEC-6748</t>
  </si>
  <si>
    <t>MOV-FEC-6749</t>
  </si>
  <si>
    <t>MOV-FEC-6750</t>
  </si>
  <si>
    <t>MOV-FEC-6751</t>
  </si>
  <si>
    <t>MOV-FEC-6752</t>
  </si>
  <si>
    <t>MOV-FEC-6753</t>
  </si>
  <si>
    <t>MOV-FEC-6754</t>
  </si>
  <si>
    <t>MOV-FEC-6755</t>
  </si>
  <si>
    <t>MOV-FEC-6756</t>
  </si>
  <si>
    <t>MOV-FEC-6757</t>
  </si>
  <si>
    <t>MOV-FEC-6758</t>
  </si>
  <si>
    <t>MOV-FEC-6759</t>
  </si>
  <si>
    <t>MOV-FEC-6760</t>
  </si>
  <si>
    <t>MOV-FEC-6761</t>
  </si>
  <si>
    <t>MOV-FEC-6762</t>
  </si>
  <si>
    <t>MOV-FEC-6763</t>
  </si>
  <si>
    <t>MOV-FEC-6764</t>
  </si>
  <si>
    <t>MOV-FEC-6765</t>
  </si>
  <si>
    <t>MOV-FEC-6766</t>
  </si>
  <si>
    <t>MOV-FEC-6767</t>
  </si>
  <si>
    <t>MOV-FEC-6768</t>
  </si>
  <si>
    <t>MOV-FEC-6769</t>
  </si>
  <si>
    <t>MOV-FEC-6770</t>
  </si>
  <si>
    <t>MOV-FEC-6771</t>
  </si>
  <si>
    <t>MOV-FEC-6772</t>
  </si>
  <si>
    <t>MOV-FEC-6773</t>
  </si>
  <si>
    <t>MOV-FEC-6774</t>
  </si>
  <si>
    <t>MOV-FEC-6775</t>
  </si>
  <si>
    <t>MOV-FEC-6776</t>
  </si>
  <si>
    <t>MOV-FEC-6777</t>
  </si>
  <si>
    <t>MOV-FEC-6778</t>
  </si>
  <si>
    <t>MOV-FEC-6779</t>
  </si>
  <si>
    <t>MOV-FEC-6780</t>
  </si>
  <si>
    <t>MOV-FEC-6781</t>
  </si>
  <si>
    <t>MOV-FEC-6782</t>
  </si>
  <si>
    <t>MOV-FEC-6783</t>
  </si>
  <si>
    <t>MOV-FEC-6784</t>
  </si>
  <si>
    <t>MOV-FEC-6785</t>
  </si>
  <si>
    <t>MOV-FEC-6786</t>
  </si>
  <si>
    <t>MOV-FEC-6787</t>
  </si>
  <si>
    <t>MOV-FEC-6788</t>
  </si>
  <si>
    <t>MOV-FEC-6789</t>
  </si>
  <si>
    <t>MOV-FEC-6790</t>
  </si>
  <si>
    <t>MOV-FEC-6791</t>
  </si>
  <si>
    <t>MOV-FEC-6792</t>
  </si>
  <si>
    <t>MOV-FEC-6793</t>
  </si>
  <si>
    <t>MOV-FEC-6794</t>
  </si>
  <si>
    <t>MOV-FEC-6795</t>
  </si>
  <si>
    <t>MOV-FEC-6796</t>
  </si>
  <si>
    <t>MOV-FEC-6797</t>
  </si>
  <si>
    <t>MOV-FEC-6798</t>
  </si>
  <si>
    <t>MOV-FEC-6799</t>
  </si>
  <si>
    <t>MOV-FEC-6800</t>
  </si>
  <si>
    <t>MOV-FEC-6801</t>
  </si>
  <si>
    <t>MOV-FEC-6802</t>
  </si>
  <si>
    <t>MOV-FEC-6803</t>
  </si>
  <si>
    <t>MOV-FEC-6804</t>
  </si>
  <si>
    <t>MOV-FEC-6805</t>
  </si>
  <si>
    <t>MOV-FEC-6806</t>
  </si>
  <si>
    <t>MOV-FEC-6807</t>
  </si>
  <si>
    <t>MOV-FEC-6808</t>
  </si>
  <si>
    <t>MOV-FEC-6809</t>
  </si>
  <si>
    <t>MOV-FEC-6810</t>
  </si>
  <si>
    <t>MOV-FEC-6811</t>
  </si>
  <si>
    <t>MOV-FEC-6812</t>
  </si>
  <si>
    <t>MOV-FEC-6813</t>
  </si>
  <si>
    <t>MOV-FEC-6814</t>
  </si>
  <si>
    <t>MOV-FEC-6815</t>
  </si>
  <si>
    <t>MOV-FEC-6816</t>
  </si>
  <si>
    <t>MOV-FEC-6817</t>
  </si>
  <si>
    <t>MOV-FEC-6818</t>
  </si>
  <si>
    <t>MOV-FEC-6819</t>
  </si>
  <si>
    <t>MOV-FEC-6820</t>
  </si>
  <si>
    <t>MOV-FEC-6821</t>
  </si>
  <si>
    <t>MOV-FEC-6822</t>
  </si>
  <si>
    <t>MOV-FEC-6823</t>
  </si>
  <si>
    <t>MOV-FEC-6824</t>
  </si>
  <si>
    <t>MOV-FEC-6825</t>
  </si>
  <si>
    <t>MOV-FEC-6826</t>
  </si>
  <si>
    <t>MOV-FEC-6827</t>
  </si>
  <si>
    <t>MOV-FEC-6828</t>
  </si>
  <si>
    <t>MOV-FEC-6829</t>
  </si>
  <si>
    <t>MOV-FEC-6830</t>
  </si>
  <si>
    <t>MOV-FEC-6831</t>
  </si>
  <si>
    <t>MOV-FEC-6832</t>
  </si>
  <si>
    <t>MOV-FEC-6833</t>
  </si>
  <si>
    <t>MOV-FEC-6834</t>
  </si>
  <si>
    <t>MOV-FEC-6835</t>
  </si>
  <si>
    <t>MOV-FEC-6836</t>
  </si>
  <si>
    <t>MOV-FEC-6837</t>
  </si>
  <si>
    <t>MOV-FEC-6838</t>
  </si>
  <si>
    <t>MOV-FEC-6839</t>
  </si>
  <si>
    <t>MOV-FEC-6840</t>
  </si>
  <si>
    <t>MOV-FEC-6841</t>
  </si>
  <si>
    <t>MOV-FEC-6842</t>
  </si>
  <si>
    <t>MOV-FEC-6843</t>
  </si>
  <si>
    <t>MOV-FEC-6844</t>
  </si>
  <si>
    <t>MOV-FEC-6845</t>
  </si>
  <si>
    <t>MOV-FEC-6846</t>
  </si>
  <si>
    <t>MOV-FEC-6847</t>
  </si>
  <si>
    <t>MOV-FEC-6848</t>
  </si>
  <si>
    <t>MOV-FEC-6849</t>
  </si>
  <si>
    <t>MOV-FEC-6850</t>
  </si>
  <si>
    <t>MOV-FEC-6851</t>
  </si>
  <si>
    <t>MOV-FEC-6852</t>
  </si>
  <si>
    <t>MOV-FEC-6853</t>
  </si>
  <si>
    <t>MOV-FEC-6854</t>
  </si>
  <si>
    <t>MOV-FEC-6855</t>
  </si>
  <si>
    <t>MOV-FEC-6856</t>
  </si>
  <si>
    <t>MOV-FEC-6857</t>
  </si>
  <si>
    <t>MOV-FEC-6858</t>
  </si>
  <si>
    <t>MOV-FEC-6859</t>
  </si>
  <si>
    <t>MOV-FEC-6860</t>
  </si>
  <si>
    <t>MOV-FEC-6861</t>
  </si>
  <si>
    <t>MOV-FEC-6862</t>
  </si>
  <si>
    <t>MOV-FEC-6863</t>
  </si>
  <si>
    <t>MOV-FEC-6864</t>
  </si>
  <si>
    <t>MOV-FEC-6865</t>
  </si>
  <si>
    <t>MOV-FEC-6866</t>
  </si>
  <si>
    <t>MOV-FEC-6867</t>
  </si>
  <si>
    <t>MOV-FEC-6868</t>
  </si>
  <si>
    <t>MOV-FEC-6869</t>
  </si>
  <si>
    <t>MOV-FEC-6870</t>
  </si>
  <si>
    <t>MOV-FEC-6871</t>
  </si>
  <si>
    <t>MOV-FEC-6872</t>
  </si>
  <si>
    <t>MOV-FEC-6873</t>
  </si>
  <si>
    <t>MOV-FEC-6874</t>
  </si>
  <si>
    <t>MOV-FEC-6875</t>
  </si>
  <si>
    <t>MOV-FEC-6876</t>
  </si>
  <si>
    <t>MOV-FEC-6877</t>
  </si>
  <si>
    <t>MOV-FEC-6878</t>
  </si>
  <si>
    <t>MOV-FEC-6879</t>
  </si>
  <si>
    <t>MOV-FEC-6880</t>
  </si>
  <si>
    <t>MOV-FEC-6881</t>
  </si>
  <si>
    <t>MOV-FEC-6882</t>
  </si>
  <si>
    <t>MOV-FEC-6883</t>
  </si>
  <si>
    <t>MOV-FEC-6884</t>
  </si>
  <si>
    <t>MOV-FEC-6885</t>
  </si>
  <si>
    <t>MOV-FEC-6886</t>
  </si>
  <si>
    <t>MOV-FEC-6887</t>
  </si>
  <si>
    <t>MOV-FEC-6888</t>
  </si>
  <si>
    <t>MOV-FEC-6889</t>
  </si>
  <si>
    <t>MOV-FEC-6890</t>
  </si>
  <si>
    <t>MOV-FEC-6891</t>
  </si>
  <si>
    <t>MOV-FEC-6892</t>
  </si>
  <si>
    <t>MOV-FEC-6893</t>
  </si>
  <si>
    <t>MOV-FEC-6894</t>
  </si>
  <si>
    <t>MOV-FEC-6895</t>
  </si>
  <si>
    <t>MOV-FEC-6896</t>
  </si>
  <si>
    <t>MOV-FEC-6897</t>
  </si>
  <si>
    <t>MOV-FEC-6898</t>
  </si>
  <si>
    <t>MOV-FEC-6899</t>
  </si>
  <si>
    <t>MOV-FEC-6900</t>
  </si>
  <si>
    <t>MOV-FEC-6901</t>
  </si>
  <si>
    <t>MOV-FEC-6902</t>
  </si>
  <si>
    <t>MOV-FEC-6903</t>
  </si>
  <si>
    <t>MOV-FEC-6904</t>
  </si>
  <si>
    <t>MOV-FEC-6905</t>
  </si>
  <si>
    <t>MOV-FEC-6906</t>
  </si>
  <si>
    <t>MOV-FEC-6907</t>
  </si>
  <si>
    <t>MOV-FEC-6908</t>
  </si>
  <si>
    <t>MOV-FEC-6909</t>
  </si>
  <si>
    <t>MOV-FEC-6910</t>
  </si>
  <si>
    <t>MOV-FEC-6911</t>
  </si>
  <si>
    <t>MOV-FEC-6912</t>
  </si>
  <si>
    <t>MOV-FEC-6913</t>
  </si>
  <si>
    <t>MOV-FEC-6914</t>
  </si>
  <si>
    <t>MOV-FEC-6915</t>
  </si>
  <si>
    <t>MOV-FEC-6916</t>
  </si>
  <si>
    <t>MOV-FEC-6917</t>
  </si>
  <si>
    <t>MOV-FEC-6918</t>
  </si>
  <si>
    <t>MOV-FEC-6919</t>
  </si>
  <si>
    <t>MOV-FEC-6920</t>
  </si>
  <si>
    <t>MOV-FEC-6921</t>
  </si>
  <si>
    <t>MOV-FEC-6922</t>
  </si>
  <si>
    <t>MOV-FEC-6923</t>
  </si>
  <si>
    <t>MOV-FEC-6924</t>
  </si>
  <si>
    <t>MOV-FEC-6925</t>
  </si>
  <si>
    <t>MOV-FEC-6926</t>
  </si>
  <si>
    <t>MOV-FEC-6927</t>
  </si>
  <si>
    <t>MOV-FEC-6928</t>
  </si>
  <si>
    <t>MOV-FEC-6929</t>
  </si>
  <si>
    <t>MOV-FEC-6930</t>
  </si>
  <si>
    <t>MOV-FEC-6931</t>
  </si>
  <si>
    <t>MOV-FEC-6932</t>
  </si>
  <si>
    <t>MOV-FEC-6933</t>
  </si>
  <si>
    <t>MOV-FEC-6934</t>
  </si>
  <si>
    <t>MOV-FEC-6935</t>
  </si>
  <si>
    <t>MOV-FEC-6936</t>
  </si>
  <si>
    <t>MOV-FEC-6937</t>
  </si>
  <si>
    <t>MOV-FEC-6938</t>
  </si>
  <si>
    <t>MOV-FEC-6939</t>
  </si>
  <si>
    <t>MOV-FEC-6940</t>
  </si>
  <si>
    <t>MOV-FEC-6941</t>
  </si>
  <si>
    <t>MOV-FEC-6942</t>
  </si>
  <si>
    <t>MOV-FEC-6943</t>
  </si>
  <si>
    <t>MOV-FEC-6944</t>
  </si>
  <si>
    <t>MOV-FEC-6945</t>
  </si>
  <si>
    <t>MOV-FEC-6946</t>
  </si>
  <si>
    <t>MOV-FEC-6947</t>
  </si>
  <si>
    <t>MOV-FEC-6948</t>
  </si>
  <si>
    <t>MOV-FEC-6949</t>
  </si>
  <si>
    <t>MOV-FEC-6950</t>
  </si>
  <si>
    <t>MOV-FEC-6951</t>
  </si>
  <si>
    <t>MOV-FEC-6952</t>
  </si>
  <si>
    <t>MOV-FEC-6953</t>
  </si>
  <si>
    <t>MOV-FEC-6954</t>
  </si>
  <si>
    <t>MOV-FEC-6955</t>
  </si>
  <si>
    <t>MOV-FEC-6956</t>
  </si>
  <si>
    <t>MOV-FEC-6957</t>
  </si>
  <si>
    <t>MOV-FEC-6958</t>
  </si>
  <si>
    <t>MOV-FEC-6959</t>
  </si>
  <si>
    <t>MOV-FEC-6960</t>
  </si>
  <si>
    <t>MOV-FEC-6961</t>
  </si>
  <si>
    <t>MOV-FEC-6962</t>
  </si>
  <si>
    <t>MOV-FEC-6963</t>
  </si>
  <si>
    <t>MOV-FEC-6964</t>
  </si>
  <si>
    <t>MOV-FEC-6965</t>
  </si>
  <si>
    <t>MOV-FEC-6966</t>
  </si>
  <si>
    <t>MOV-FEC-6967</t>
  </si>
  <si>
    <t>MOV-FEC-6968</t>
  </si>
  <si>
    <t>MOV-FEC-6969</t>
  </si>
  <si>
    <t>MOV-FEC-6970</t>
  </si>
  <si>
    <t>MOV-FEC-6971</t>
  </si>
  <si>
    <t>MOV-FEC-6972</t>
  </si>
  <si>
    <t>MOV-FEC-6973</t>
  </si>
  <si>
    <t>MOV-FEC-6974</t>
  </si>
  <si>
    <t>MOV-FEC-6975</t>
  </si>
  <si>
    <t>MOV-FEC-6976</t>
  </si>
  <si>
    <t>MOV-FEC-6977</t>
  </si>
  <si>
    <t>MOV-FEC-6978</t>
  </si>
  <si>
    <t>MOV-FEC-6979</t>
  </si>
  <si>
    <t>MOV-FEC-6980</t>
  </si>
  <si>
    <t>MOV-FEC-6981</t>
  </si>
  <si>
    <t>MOV-FEC-6982</t>
  </si>
  <si>
    <t>MOV-FEC-6983</t>
  </si>
  <si>
    <t>MOV-FEC-6984</t>
  </si>
  <si>
    <t>MOV-FEC-6985</t>
  </si>
  <si>
    <t>MOV-FEC-6986</t>
  </si>
  <si>
    <t>MOV-FEC-6987</t>
  </si>
  <si>
    <t>MOV-FEC-6988</t>
  </si>
  <si>
    <t>MOV-FEC-6989</t>
  </si>
  <si>
    <t>MOV-FEC-6990</t>
  </si>
  <si>
    <t>MOV-FEC-6991</t>
  </si>
  <si>
    <t>MOV-FEC-6992</t>
  </si>
  <si>
    <t>MOV-FEC-6993</t>
  </si>
  <si>
    <t>MOV-FEC-6994</t>
  </si>
  <si>
    <t>MOV-FEC-6995</t>
  </si>
  <si>
    <t>MOV-FEC-6996</t>
  </si>
  <si>
    <t>MOV-FEC-6997</t>
  </si>
  <si>
    <t>MOV-FEC-6998</t>
  </si>
  <si>
    <t>MOV-FEC-6999</t>
  </si>
  <si>
    <t>MOV-FEC-7000</t>
  </si>
  <si>
    <t>MOV-FEC-7001</t>
  </si>
  <si>
    <t>MOV-FEC-7002</t>
  </si>
  <si>
    <t>MOV-FEC-7003</t>
  </si>
  <si>
    <t>MOV-FEC-7004</t>
  </si>
  <si>
    <t>MOV-FEC-7005</t>
  </si>
  <si>
    <t>MOV-FEC-7006</t>
  </si>
  <si>
    <t>MOV-FEC-7007</t>
  </si>
  <si>
    <t>MOV-FEC-7008</t>
  </si>
  <si>
    <t>MOV-FEC-7009</t>
  </si>
  <si>
    <t>MOV-FEC-7010</t>
  </si>
  <si>
    <t>MOV-FEC-7011</t>
  </si>
  <si>
    <t>MOV-FEC-7012</t>
  </si>
  <si>
    <t>MOV-FEC-7013</t>
  </si>
  <si>
    <t>MOV-FEC-7014</t>
  </si>
  <si>
    <t>MOV-FEC-7015</t>
  </si>
  <si>
    <t>MOV-FEC-7016</t>
  </si>
  <si>
    <t>MOV-FEC-7017</t>
  </si>
  <si>
    <t>MOV-FEC-7018</t>
  </si>
  <si>
    <t>MOV-FEC-7019</t>
  </si>
  <si>
    <t>MOV-FEC-7020</t>
  </si>
  <si>
    <t>MOV-FEC-7021</t>
  </si>
  <si>
    <t>MOV-FEC-7022</t>
  </si>
  <si>
    <t>MOV-FEC-7023</t>
  </si>
  <si>
    <t>MOV-FEC-7024</t>
  </si>
  <si>
    <t>MOV-FEC-7025</t>
  </si>
  <si>
    <t>MOV-FEC-7026</t>
  </si>
  <si>
    <t>MOV-FEC-7027</t>
  </si>
  <si>
    <t>MOV-FEC-7028</t>
  </si>
  <si>
    <t>MOV-FEC-7029</t>
  </si>
  <si>
    <t>MOV-FEC-7030</t>
  </si>
  <si>
    <t>MOV-FEC-7031</t>
  </si>
  <si>
    <t>MOV-FEC-7032</t>
  </si>
  <si>
    <t>MOV-FEC-7033</t>
  </si>
  <si>
    <t>MOV-FEC-7034</t>
  </si>
  <si>
    <t>MOV-FEC-7035</t>
  </si>
  <si>
    <t>MOV-FEC-7036</t>
  </si>
  <si>
    <t>MOV-FEC-7037</t>
  </si>
  <si>
    <t>MOV-FEC-7038</t>
  </si>
  <si>
    <t>MOV-FEC-7039</t>
  </si>
  <si>
    <t>MOV-FEC-7040</t>
  </si>
  <si>
    <t>MOV-FEC-7041</t>
  </si>
  <si>
    <t>MOV-FEC-7042</t>
  </si>
  <si>
    <t>MOV-FEC-7043</t>
  </si>
  <si>
    <t>MOV-FEC-7044</t>
  </si>
  <si>
    <t>MOV-FEC-7045</t>
  </si>
  <si>
    <t>MOV-FEC-7046</t>
  </si>
  <si>
    <t>MOV-FEC-7047</t>
  </si>
  <si>
    <t>MOV-FEC-7048</t>
  </si>
  <si>
    <t>MOV-FEC-7049</t>
  </si>
  <si>
    <t>MOV-FEC-7050</t>
  </si>
  <si>
    <t>MOV-FEC-7051</t>
  </si>
  <si>
    <t>MOV-FEC-7052</t>
  </si>
  <si>
    <t>MOV-FEC-7053</t>
  </si>
  <si>
    <t>MOV-FEC-7054</t>
  </si>
  <si>
    <t>MOV-FEC-7055</t>
  </si>
  <si>
    <t>MOV-FEC-7056</t>
  </si>
  <si>
    <t>MOV-FEC-7057</t>
  </si>
  <si>
    <t>MOV-FEC-7058</t>
  </si>
  <si>
    <t>MOV-FEC-7059</t>
  </si>
  <si>
    <t>MOV-FEC-7060</t>
  </si>
  <si>
    <t>MOV-FEC-7061</t>
  </si>
  <si>
    <t>MOV-FEC-7062</t>
  </si>
  <si>
    <t>MOV-FEC-7063</t>
  </si>
  <si>
    <t>MOV-FEC-7064</t>
  </si>
  <si>
    <t>MOV-FEC-7065</t>
  </si>
  <si>
    <t>MOV-FEC-7066</t>
  </si>
  <si>
    <t>MOV-FEC-7067</t>
  </si>
  <si>
    <t>MOV-FEC-7068</t>
  </si>
  <si>
    <t>MOV-FEC-7069</t>
  </si>
  <si>
    <t>MOV-FEC-7070</t>
  </si>
  <si>
    <t>MOV-FEC-7071</t>
  </si>
  <si>
    <t>MOV-FEC-7072</t>
  </si>
  <si>
    <t>MOV-FEC-7073</t>
  </si>
  <si>
    <t>MOV-FEC-7074</t>
  </si>
  <si>
    <t>MOV-FEC-7075</t>
  </si>
  <si>
    <t>MOV-FEC-7076</t>
  </si>
  <si>
    <t>MOV-FEC-7077</t>
  </si>
  <si>
    <t>MOV-FEC-7078</t>
  </si>
  <si>
    <t>MOV-FEC-7079</t>
  </si>
  <si>
    <t>MOV-FEC-7080</t>
  </si>
  <si>
    <t>MOV-FEC-7081</t>
  </si>
  <si>
    <t>MOV-FEC-7082</t>
  </si>
  <si>
    <t>MOV-FEC-7083</t>
  </si>
  <si>
    <t>MOV-FEC-7084</t>
  </si>
  <si>
    <t>MOV-FEC-7085</t>
  </si>
  <si>
    <t>MOV-FEC-7086</t>
  </si>
  <si>
    <t>MOV-FEC-7087</t>
  </si>
  <si>
    <t>MOV-FEC-7088</t>
  </si>
  <si>
    <t>MOV-FEC-7089</t>
  </si>
  <si>
    <t>MOV-FEC-7090</t>
  </si>
  <si>
    <t>MOV-FEC-7091</t>
  </si>
  <si>
    <t>MOV-FEC-7092</t>
  </si>
  <si>
    <t>MOV-FEC-7093</t>
  </si>
  <si>
    <t>MOV-FEC-7094</t>
  </si>
  <si>
    <t>MOV-FEC-7095</t>
  </si>
  <si>
    <t>MOV-FEC-7096</t>
  </si>
  <si>
    <t>MOV-FEC-7097</t>
  </si>
  <si>
    <t>MOV-FEC-7098</t>
  </si>
  <si>
    <t>MOV-FEC-7099</t>
  </si>
  <si>
    <t>MOV-FEC-7100</t>
  </si>
  <si>
    <t>MOV-FEC-7101</t>
  </si>
  <si>
    <t>MOV-FEC-7102</t>
  </si>
  <si>
    <t>MOV-FEC-7103</t>
  </si>
  <si>
    <t>MOV-FEC-7104</t>
  </si>
  <si>
    <t>MOV-FEC-7105</t>
  </si>
  <si>
    <t>MOV-FEC-7106</t>
  </si>
  <si>
    <t>MOV-FEC-7107</t>
  </si>
  <si>
    <t>MOV-FEC-7108</t>
  </si>
  <si>
    <t>MOV-FEC-7109</t>
  </si>
  <si>
    <t>MOV-FEC-7110</t>
  </si>
  <si>
    <t>MOV-FEC-7111</t>
  </si>
  <si>
    <t>MOV-FEC-7112</t>
  </si>
  <si>
    <t>MOV-FEC-7113</t>
  </si>
  <si>
    <t>MOV-FEC-7114</t>
  </si>
  <si>
    <t>MOV-FEC-7115</t>
  </si>
  <si>
    <t>MOV-FEC-7116</t>
  </si>
  <si>
    <t>MOV-FEC-7117</t>
  </si>
  <si>
    <t>MOV-FEC-7118</t>
  </si>
  <si>
    <t>MOV-FEC-7119</t>
  </si>
  <si>
    <t>MOV-FEC-7120</t>
  </si>
  <si>
    <t>MOV-FEC-7121</t>
  </si>
  <si>
    <t>MOV-FEC-7122</t>
  </si>
  <si>
    <t>MOV-FEC-7123</t>
  </si>
  <si>
    <t>MOV-FEC-7124</t>
  </si>
  <si>
    <t>MOV-FEC-7125</t>
  </si>
  <si>
    <t>MOV-FEC-7126</t>
  </si>
  <si>
    <t>MOV-FEC-7127</t>
  </si>
  <si>
    <t>MOV-FEC-7128</t>
  </si>
  <si>
    <t>MOV-FEC-7129</t>
  </si>
  <si>
    <t>MOV-FEC-7130</t>
  </si>
  <si>
    <t>MOV-FEC-7131</t>
  </si>
  <si>
    <t>MOV-FEC-7132</t>
  </si>
  <si>
    <t>MOV-FEC-7133</t>
  </si>
  <si>
    <t>MOV-FEC-7134</t>
  </si>
  <si>
    <t>MOV-FEC-7135</t>
  </si>
  <si>
    <t>MOV-FEC-7136</t>
  </si>
  <si>
    <t>MOV-FEC-7137</t>
  </si>
  <si>
    <t>MOV-FEC-7138</t>
  </si>
  <si>
    <t>MOV-FEC-7139</t>
  </si>
  <si>
    <t>MOV-FEC-7140</t>
  </si>
  <si>
    <t>MOV-FEC-7141</t>
  </si>
  <si>
    <t>MOV-FEC-7142</t>
  </si>
  <si>
    <t>MOV-FEC-7143</t>
  </si>
  <si>
    <t>MOV-FEC-7144</t>
  </si>
  <si>
    <t>MOV-FEC-7145</t>
  </si>
  <si>
    <t>MOV-FEC-7146</t>
  </si>
  <si>
    <t>MOV-FEC-7147</t>
  </si>
  <si>
    <t>MOV-FEC-7148</t>
  </si>
  <si>
    <t>MOV-FEC-7149</t>
  </si>
  <si>
    <t>MOV-FEC-7150</t>
  </si>
  <si>
    <t>MOV-FEC-7151</t>
  </si>
  <si>
    <t>MOV-FEC-7152</t>
  </si>
  <si>
    <t>MOV-FEC-7153</t>
  </si>
  <si>
    <t>MOV-FEC-7154</t>
  </si>
  <si>
    <t>MOV-FEC-7155</t>
  </si>
  <si>
    <t>MOV-FEC-7156</t>
  </si>
  <si>
    <t>MOV-FEC-7157</t>
  </si>
  <si>
    <t>MOV-FEC-7158</t>
  </si>
  <si>
    <t>MOV-FEC-7159</t>
  </si>
  <si>
    <t>MOV-FEC-7160</t>
  </si>
  <si>
    <t>MOV-FEC-7161</t>
  </si>
  <si>
    <t>MOV-FEC-7162</t>
  </si>
  <si>
    <t>MOV-FEC-7163</t>
  </si>
  <si>
    <t>MOV-FEC-7164</t>
  </si>
  <si>
    <t>MOV-FEC-7165</t>
  </si>
  <si>
    <t>MOV-FEC-7166</t>
  </si>
  <si>
    <t>MOV-FEC-7167</t>
  </si>
  <si>
    <t>MOV-FEC-7168</t>
  </si>
  <si>
    <t>MOV-FEC-7169</t>
  </si>
  <si>
    <t>MOV-FEC-7170</t>
  </si>
  <si>
    <t>MOV-FEC-7171</t>
  </si>
  <si>
    <t>MOV-FEC-7172</t>
  </si>
  <si>
    <t>MOV-FEC-7173</t>
  </si>
  <si>
    <t>MOV-FEC-7174</t>
  </si>
  <si>
    <t>MOV-FEC-7175</t>
  </si>
  <si>
    <t>MOV-FEC-7176</t>
  </si>
  <si>
    <t>MOV-FEC-7177</t>
  </si>
  <si>
    <t>MOV-FEC-7178</t>
  </si>
  <si>
    <t>MOV-FEC-7179</t>
  </si>
  <si>
    <t>MOV-FEC-7180</t>
  </si>
  <si>
    <t>MOV-FEC-7181</t>
  </si>
  <si>
    <t>MOV-FEC-7182</t>
  </si>
  <si>
    <t>MOV-FEC-7183</t>
  </si>
  <si>
    <t>MOV-FEC-7184</t>
  </si>
  <si>
    <t>MOV-FEC-7185</t>
  </si>
  <si>
    <t>MOV-FEC-7186</t>
  </si>
  <si>
    <t>MOV-FEC-7187</t>
  </si>
  <si>
    <t>MOV-FEC-7188</t>
  </si>
  <si>
    <t>MOV-FEC-7189</t>
  </si>
  <si>
    <t>MOV-FEC-7190</t>
  </si>
  <si>
    <t>MOV-FEC-7191</t>
  </si>
  <si>
    <t>MOV-FEC-7192</t>
  </si>
  <si>
    <t>MOV-FEC-7193</t>
  </si>
  <si>
    <t>MOV-FEC-7194</t>
  </si>
  <si>
    <t>MOV-FEC-7195</t>
  </si>
  <si>
    <t>MOV-FEC-7196</t>
  </si>
  <si>
    <t>MOV-FEC-7197</t>
  </si>
  <si>
    <t>MOV-FEC-7198</t>
  </si>
  <si>
    <t>MOV-FEC-7199</t>
  </si>
  <si>
    <t>MOV-FEC-7200</t>
  </si>
  <si>
    <t>MOV-FEC-7201</t>
  </si>
  <si>
    <t>MOV-FEC-7202</t>
  </si>
  <si>
    <t>MOV-FEC-7203</t>
  </si>
  <si>
    <t>MOV-FEC-7204</t>
  </si>
  <si>
    <t>MOV-FEC-7205</t>
  </si>
  <si>
    <t>MOV-FEC-7206</t>
  </si>
  <si>
    <t>MOV-FEC-7207</t>
  </si>
  <si>
    <t>MOV-FEC-7208</t>
  </si>
  <si>
    <t>MOV-FEC-7209</t>
  </si>
  <si>
    <t>MOV-FEC-7210</t>
  </si>
  <si>
    <t>MOV-FEC-7211</t>
  </si>
  <si>
    <t>MOV-FEC-7212</t>
  </si>
  <si>
    <t>MOV-FEC-7213</t>
  </si>
  <si>
    <t>MOV-FEC-7214</t>
  </si>
  <si>
    <t>MOV-FEC-7215</t>
  </si>
  <si>
    <t>MOV-FEC-7216</t>
  </si>
  <si>
    <t>MOV-FEC-7217</t>
  </si>
  <si>
    <t>MOV-FEC-7218</t>
  </si>
  <si>
    <t>MOV-FEC-7219</t>
  </si>
  <si>
    <t>MOV-FEC-7220</t>
  </si>
  <si>
    <t>MOV-FEC-7221</t>
  </si>
  <si>
    <t>MOV-FEC-7222</t>
  </si>
  <si>
    <t>MOV-FEC-7223</t>
  </si>
  <si>
    <t>MOV-FEC-7224</t>
  </si>
  <si>
    <t>MOV-FEC-7225</t>
  </si>
  <si>
    <t>MOV-FEC-7226</t>
  </si>
  <si>
    <t>MOV-FEC-7227</t>
  </si>
  <si>
    <t>MOV-FEC-7228</t>
  </si>
  <si>
    <t>MOV-FEC-7229</t>
  </si>
  <si>
    <t>MOV-FEC-7230</t>
  </si>
  <si>
    <t>MOV-FEC-7231</t>
  </si>
  <si>
    <t>MOV-FEC-7232</t>
  </si>
  <si>
    <t>MOV-FEC-7233</t>
  </si>
  <si>
    <t>MOV-FEC-7234</t>
  </si>
  <si>
    <t>MOV-FEC-7235</t>
  </si>
  <si>
    <t>MOV-FEC-7236</t>
  </si>
  <si>
    <t>MOV-FEC-7237</t>
  </si>
  <si>
    <t>MOV-FEC-7238</t>
  </si>
  <si>
    <t>MOV-FEC-7239</t>
  </si>
  <si>
    <t>MOV-FEC-7240</t>
  </si>
  <si>
    <t>MOV-FEC-7241</t>
  </si>
  <si>
    <t>MOV-FEC-7242</t>
  </si>
  <si>
    <t>MOV-FEC-7243</t>
  </si>
  <si>
    <t>MOV-FEC-7244</t>
  </si>
  <si>
    <t>MOV-FEC-7245</t>
  </si>
  <si>
    <t>MOV-FEC-7246</t>
  </si>
  <si>
    <t>MOV-FEC-7247</t>
  </si>
  <si>
    <t>MOV-FEC-7248</t>
  </si>
  <si>
    <t>MOV-FEC-7249</t>
  </si>
  <si>
    <t>MOV-FEC-7250</t>
  </si>
  <si>
    <t>MOV-FEC-7251</t>
  </si>
  <si>
    <t>MOV-FEC-7252</t>
  </si>
  <si>
    <t>MOV-FEC-7253</t>
  </si>
  <si>
    <t>MOV-FEC-7254</t>
  </si>
  <si>
    <t>MOV-FEC-7255</t>
  </si>
  <si>
    <t>MOV-FEC-7256</t>
  </si>
  <si>
    <t>MOV-FEC-7257</t>
  </si>
  <si>
    <t>MOV-FEC-7258</t>
  </si>
  <si>
    <t>MOV-FEC-7259</t>
  </si>
  <si>
    <t>MOV-FEC-7260</t>
  </si>
  <si>
    <t>MOV-FEC-7261</t>
  </si>
  <si>
    <t>MOV-FEC-7262</t>
  </si>
  <si>
    <t>MOV-FEC-7263</t>
  </si>
  <si>
    <t>MOV-FEC-7264</t>
  </si>
  <si>
    <t>MOV-FEC-7265</t>
  </si>
  <si>
    <t>MOV-FEC-7266</t>
  </si>
  <si>
    <t>MOV-FEC-7267</t>
  </si>
  <si>
    <t>MOV-FEC-7268</t>
  </si>
  <si>
    <t>MOV-FEC-7269</t>
  </si>
  <si>
    <t>MOV-FEC-7270</t>
  </si>
  <si>
    <t>MOV-FEC-7271</t>
  </si>
  <si>
    <t>MOV-FEC-7272</t>
  </si>
  <si>
    <t>MOV-FEC-7273</t>
  </si>
  <si>
    <t>MOV-FEC-7274</t>
  </si>
  <si>
    <t>MOV-FEC-7275</t>
  </si>
  <si>
    <t>MOV-FEC-7276</t>
  </si>
  <si>
    <t>MOV-FEC-7277</t>
  </si>
  <si>
    <t>MOV-FEC-7278</t>
  </si>
  <si>
    <t>MOV-FEC-7279</t>
  </si>
  <si>
    <t>MOV-FEC-7280</t>
  </si>
  <si>
    <t>MOV-FEC-7281</t>
  </si>
  <si>
    <t>MOV-FEC-7282</t>
  </si>
  <si>
    <t>MOV-FEC-7283</t>
  </si>
  <si>
    <t>MOV-FEC-7284</t>
  </si>
  <si>
    <t>MOV-FEC-7285</t>
  </si>
  <si>
    <t>MOV-FEC-7286</t>
  </si>
  <si>
    <t>MOV-FEC-7287</t>
  </si>
  <si>
    <t>MOV-FEC-7288</t>
  </si>
  <si>
    <t>MOV-FEC-7289</t>
  </si>
  <si>
    <t>MOV-FEC-7290</t>
  </si>
  <si>
    <t>MOV-FEC-7291</t>
  </si>
  <si>
    <t>MOV-FEC-7292</t>
  </si>
  <si>
    <t>MOV-FEC-7293</t>
  </si>
  <si>
    <t>MOV-FEC-7294</t>
  </si>
  <si>
    <t>MOV-FEC-7295</t>
  </si>
  <si>
    <t>MOV-FEC-7296</t>
  </si>
  <si>
    <t>MOV-FEC-7297</t>
  </si>
  <si>
    <t>MOV-FEC-7298</t>
  </si>
  <si>
    <t>MOV-FEC-7299</t>
  </si>
  <si>
    <t>MOV-FEC-7300</t>
  </si>
  <si>
    <t>MOV-FEC-7301</t>
  </si>
  <si>
    <t>MOV-FEC-7302</t>
  </si>
  <si>
    <t>MOV-FEC-7303</t>
  </si>
  <si>
    <t>MOV-FEC-7304</t>
  </si>
  <si>
    <t>MOV-FEC-7305</t>
  </si>
  <si>
    <t>MOV-FEC-7306</t>
  </si>
  <si>
    <t>MOV-FEC-7307</t>
  </si>
  <si>
    <t>MOV-FEC-7308</t>
  </si>
  <si>
    <t>MOV-FEC-7309</t>
  </si>
  <si>
    <t>MOV-FEC-7310</t>
  </si>
  <si>
    <t>MOV-FEC-7311</t>
  </si>
  <si>
    <t>MOV-FEC-7312</t>
  </si>
  <si>
    <t>MOV-FEC-7313</t>
  </si>
  <si>
    <t>MOV-FEC-7314</t>
  </si>
  <si>
    <t>MOV-FEC-7315</t>
  </si>
  <si>
    <t>MOV-FEC-7316</t>
  </si>
  <si>
    <t>MOV-FEC-7317</t>
  </si>
  <si>
    <t>MOV-FEC-7318</t>
  </si>
  <si>
    <t>MOV-FEC-7319</t>
  </si>
  <si>
    <t>MOV-FEC-7320</t>
  </si>
  <si>
    <t>MOV-FEC-7321</t>
  </si>
  <si>
    <t>MOV-FEC-7322</t>
  </si>
  <si>
    <t>MOV-FEC-7323</t>
  </si>
  <si>
    <t>MOV-FEC-7324</t>
  </si>
  <si>
    <t>MOV-FEC-7325</t>
  </si>
  <si>
    <t>MOV-FEC-7326</t>
  </si>
  <si>
    <t>MOV-FEC-7327</t>
  </si>
  <si>
    <t>MOV-FEC-7328</t>
  </si>
  <si>
    <t>MOV-FEC-7329</t>
  </si>
  <si>
    <t>MOV-FEC-7330</t>
  </si>
  <si>
    <t>MOV-FEC-7331</t>
  </si>
  <si>
    <t>MOV-FEC-7332</t>
  </si>
  <si>
    <t>MOV-FEC-7333</t>
  </si>
  <si>
    <t>MOV-FEC-7334</t>
  </si>
  <si>
    <t>MOV-FEC-7335</t>
  </si>
  <si>
    <t>MOV-FEC-7336</t>
  </si>
  <si>
    <t>MOV-FEC-7337</t>
  </si>
  <si>
    <t>MOV-FEC-7338</t>
  </si>
  <si>
    <t>MOV-FEC-7339</t>
  </si>
  <si>
    <t>MOV-FEC-7340</t>
  </si>
  <si>
    <t>MOV-FEC-7341</t>
  </si>
  <si>
    <t>MOV-FEC-7342</t>
  </si>
  <si>
    <t>MOV-FEC-7343</t>
  </si>
  <si>
    <t>MOV-FEC-7344</t>
  </si>
  <si>
    <t>MOV-FEC-7345</t>
  </si>
  <si>
    <t>MOV-FEC-7346</t>
  </si>
  <si>
    <t>MOV-FEC-7347</t>
  </si>
  <si>
    <t>MOV-FEC-7348</t>
  </si>
  <si>
    <t>MOV-FEC-7349</t>
  </si>
  <si>
    <t>MOV-FEC-7350</t>
  </si>
  <si>
    <t>MOV-FEC-7351</t>
  </si>
  <si>
    <t>MOV-FEC-7352</t>
  </si>
  <si>
    <t>MOV-FEC-7353</t>
  </si>
  <si>
    <t>MOV-FEC-7354</t>
  </si>
  <si>
    <t>MOV-FEC-7355</t>
  </si>
  <si>
    <t>MOV-FEC-7356</t>
  </si>
  <si>
    <t>MOV-FEC-7357</t>
  </si>
  <si>
    <t>MOV-FEC-7358</t>
  </si>
  <si>
    <t>MOV-FEC-7359</t>
  </si>
  <si>
    <t>MOV-FEC-7360</t>
  </si>
  <si>
    <t>MOV-FEC-7361</t>
  </si>
  <si>
    <t>MOV-FEC-7362</t>
  </si>
  <si>
    <t>MOV-FEC-7363</t>
  </si>
  <si>
    <t>MOV-FEC-7364</t>
  </si>
  <si>
    <t>MOV-FEC-7365</t>
  </si>
  <si>
    <t>MOV-FEC-7366</t>
  </si>
  <si>
    <t>MOV-FEC-7367</t>
  </si>
  <si>
    <t>MOV-FEC-7368</t>
  </si>
  <si>
    <t>MOV-FEC-7369</t>
  </si>
  <si>
    <t>MOV-FEC-7370</t>
  </si>
  <si>
    <t>MOV-FEC-7371</t>
  </si>
  <si>
    <t>MOV-FEC-7372</t>
  </si>
  <si>
    <t>MOV-FEC-7373</t>
  </si>
  <si>
    <t>MOV-FEC-7374</t>
  </si>
  <si>
    <t>MOV-FEC-7375</t>
  </si>
  <si>
    <t>MOV-FEC-7376</t>
  </si>
  <si>
    <t>MOV-FEC-7377</t>
  </si>
  <si>
    <t>MOV-FEC-7378</t>
  </si>
  <si>
    <t>MOV-FEC-7379</t>
  </si>
  <si>
    <t>MOV-FEC-7380</t>
  </si>
  <si>
    <t>MOV-FEC-7381</t>
  </si>
  <si>
    <t>MOV-FEC-7382</t>
  </si>
  <si>
    <t>MOV-FEC-7383</t>
  </si>
  <si>
    <t>MOV-FEC-7384</t>
  </si>
  <si>
    <t>MOV-FEC-7385</t>
  </si>
  <si>
    <t>MOV-FEC-7386</t>
  </si>
  <si>
    <t>MOV-FEC-7387</t>
  </si>
  <si>
    <t>MOV-FEC-7388</t>
  </si>
  <si>
    <t>MOV-FEC-7389</t>
  </si>
  <si>
    <t>MOV-FEC-7390</t>
  </si>
  <si>
    <t>MOV-FEC-7391</t>
  </si>
  <si>
    <t>MOV-FEC-7392</t>
  </si>
  <si>
    <t>MOV-FEC-7393</t>
  </si>
  <si>
    <t>MOV-FEC-7394</t>
  </si>
  <si>
    <t>MOV-FEC-7395</t>
  </si>
  <si>
    <t>MOV-FEC-7396</t>
  </si>
  <si>
    <t>MOV-FEC-7397</t>
  </si>
  <si>
    <t>MOV-FEC-7398</t>
  </si>
  <si>
    <t>MOV-FEC-7399</t>
  </si>
  <si>
    <t>MOV-FEC-7400</t>
  </si>
  <si>
    <t>MOV-FEC-7401</t>
  </si>
  <si>
    <t>MOV-FEC-7402</t>
  </si>
  <si>
    <t>MOV-FEC-7403</t>
  </si>
  <si>
    <t>MOV-FEC-7404</t>
  </si>
  <si>
    <t>MOV-FEC-7405</t>
  </si>
  <si>
    <t>MOV-FEC-7406</t>
  </si>
  <si>
    <t>MOV-FEC-7407</t>
  </si>
  <si>
    <t>MOV-FEC-7408</t>
  </si>
  <si>
    <t>MOV-FEC-7409</t>
  </si>
  <si>
    <t>MOV-FEC-7410</t>
  </si>
  <si>
    <t>MOV-FEC-7411</t>
  </si>
  <si>
    <t>MOV-FEC-7412</t>
  </si>
  <si>
    <t>MOV-FEC-7413</t>
  </si>
  <si>
    <t>MOV-FEC-7414</t>
  </si>
  <si>
    <t>MOV-FEC-7415</t>
  </si>
  <si>
    <t>MOV-FEC-7416</t>
  </si>
  <si>
    <t>MOV-FEC-7417</t>
  </si>
  <si>
    <t>MOV-FEC-7418</t>
  </si>
  <si>
    <t>MOV-FEC-7419</t>
  </si>
  <si>
    <t>MOV-FEC-7420</t>
  </si>
  <si>
    <t>MOV-FEC-7421</t>
  </si>
  <si>
    <t>MOV-FEC-7422</t>
  </si>
  <si>
    <t>MOV-FEC-7423</t>
  </si>
  <si>
    <t>MOV-FEC-7424</t>
  </si>
  <si>
    <t>MOV-FEC-7425</t>
  </si>
  <si>
    <t>MOV-FEC-7426</t>
  </si>
  <si>
    <t>MOV-FEC-7427</t>
  </si>
  <si>
    <t>MOV-FEC-7428</t>
  </si>
  <si>
    <t>MOV-FEC-7429</t>
  </si>
  <si>
    <t>MOV-FEC-7430</t>
  </si>
  <si>
    <t>MOV-FEC-7431</t>
  </si>
  <si>
    <t>MOV-FEC-7432</t>
  </si>
  <si>
    <t>MOV-FEC-7433</t>
  </si>
  <si>
    <t>MOV-FEC-7434</t>
  </si>
  <si>
    <t>MOV-FEC-7435</t>
  </si>
  <si>
    <t>MOV-FEC-7436</t>
  </si>
  <si>
    <t>MOV-FEC-7437</t>
  </si>
  <si>
    <t>MOV-FEC-7438</t>
  </si>
  <si>
    <t>MOV-FEC-7439</t>
  </si>
  <si>
    <t>MOV-FEC-7440</t>
  </si>
  <si>
    <t>MOV-FEC-7441</t>
  </si>
  <si>
    <t>MOV-FEC-7442</t>
  </si>
  <si>
    <t>MOV-FEC-7443</t>
  </si>
  <si>
    <t>MOV-FEC-7444</t>
  </si>
  <si>
    <t>MOV-FEC-7445</t>
  </si>
  <si>
    <t>MOV-FEC-7446</t>
  </si>
  <si>
    <t>MOV-FEC-7447</t>
  </si>
  <si>
    <t>MOV-FEC-7448</t>
  </si>
  <si>
    <t>MOV-FEC-7449</t>
  </si>
  <si>
    <t>MOV-FEC-7450</t>
  </si>
  <si>
    <t>MOV-FEC-7451</t>
  </si>
  <si>
    <t>MOV-FEC-7452</t>
  </si>
  <si>
    <t>MOV-FEC-7453</t>
  </si>
  <si>
    <t>MOV-FEC-7454</t>
  </si>
  <si>
    <t>MOV-FEC-7455</t>
  </si>
  <si>
    <t>MOV-FEC-7456</t>
  </si>
  <si>
    <t>MOV-FEC-7457</t>
  </si>
  <si>
    <t>MOV-FEC-7458</t>
  </si>
  <si>
    <t>MOV-FEC-7459</t>
  </si>
  <si>
    <t>MOV-FEC-7460</t>
  </si>
  <si>
    <t>MOV-FEC-7461</t>
  </si>
  <si>
    <t>MOV-FEC-7462</t>
  </si>
  <si>
    <t>MOV-FEC-7463</t>
  </si>
  <si>
    <t>MOV-FEC-7464</t>
  </si>
  <si>
    <t>MOV-FEC-7465</t>
  </si>
  <si>
    <t>MOV-FEC-7466</t>
  </si>
  <si>
    <t>MOV-FEC-7467</t>
  </si>
  <si>
    <t>MOV-FEC-7468</t>
  </si>
  <si>
    <t>MOV-FEC-7469</t>
  </si>
  <si>
    <t>MOV-FEC-7470</t>
  </si>
  <si>
    <t>MOV-FEC-7471</t>
  </si>
  <si>
    <t>MOV-FEC-7472</t>
  </si>
  <si>
    <t>MOV-FEC-7473</t>
  </si>
  <si>
    <t>MOV-FEC-7474</t>
  </si>
  <si>
    <t>MOV-FEC-7475</t>
  </si>
  <si>
    <t>MOV-FEC-7476</t>
  </si>
  <si>
    <t>MOV-FEC-7477</t>
  </si>
  <si>
    <t>MOV-FEC-7478</t>
  </si>
  <si>
    <t>MOV-FEC-7479</t>
  </si>
  <si>
    <t>MOV-FEC-7480</t>
  </si>
  <si>
    <t>MOV-FEC-7481</t>
  </si>
  <si>
    <t>MOV-FEC-7482</t>
  </si>
  <si>
    <t>MOV-FEC-7483</t>
  </si>
  <si>
    <t>MOV-FEC-7484</t>
  </si>
  <si>
    <t>MOV-FEC-7485</t>
  </si>
  <si>
    <t>MOV-FEC-7486</t>
  </si>
  <si>
    <t>MOV-FEC-7487</t>
  </si>
  <si>
    <t>MOV-FEC-7488</t>
  </si>
  <si>
    <t>MOV-FEC-7489</t>
  </si>
  <si>
    <t>MOV-FEC-7490</t>
  </si>
  <si>
    <t>MOV-FEC-7491</t>
  </si>
  <si>
    <t>MOV-FEC-7492</t>
  </si>
  <si>
    <t>MOV-FEC-7493</t>
  </si>
  <si>
    <t>MOV-FEC-7494</t>
  </si>
  <si>
    <t>MOV-FEC-7495</t>
  </si>
  <si>
    <t>MOV-FEC-7496</t>
  </si>
  <si>
    <t>MOV-FEC-7497</t>
  </si>
  <si>
    <t>MOV-FEC-7498</t>
  </si>
  <si>
    <t>MOV-FEC-7499</t>
  </si>
  <si>
    <t>MOV-FEC-7500</t>
  </si>
  <si>
    <t>MOV-FEC-7501</t>
  </si>
  <si>
    <t>MOV-FEC-7502</t>
  </si>
  <si>
    <t>MOV-FEC-7503</t>
  </si>
  <si>
    <t>MOV-FEC-7504</t>
  </si>
  <si>
    <t>MOV-FEC-7505</t>
  </si>
  <si>
    <t>MOV-FEC-7506</t>
  </si>
  <si>
    <t>MOV-FEC-7507</t>
  </si>
  <si>
    <t>MOV-FEC-7508</t>
  </si>
  <si>
    <t>MOV-FEC-7509</t>
  </si>
  <si>
    <t>MOV-FEC-7510</t>
  </si>
  <si>
    <t>MOV-FEC-7511</t>
  </si>
  <si>
    <t>MOV-FEC-7512</t>
  </si>
  <si>
    <t>MOV-FEC-7513</t>
  </si>
  <si>
    <t>MOV-FEC-7514</t>
  </si>
  <si>
    <t>MOV-FEC-7515</t>
  </si>
  <si>
    <t>MOV-FEC-7516</t>
  </si>
  <si>
    <t>MOV-FEC-7517</t>
  </si>
  <si>
    <t>MOV-FEC-7518</t>
  </si>
  <si>
    <t>MOV-FEC-7519</t>
  </si>
  <si>
    <t>MOV-FEC-7520</t>
  </si>
  <si>
    <t>MOV-FEC-7521</t>
  </si>
  <si>
    <t>MOV-FEC-7522</t>
  </si>
  <si>
    <t>MOV-FEC-7523</t>
  </si>
  <si>
    <t>MOV-FEC-7524</t>
  </si>
  <si>
    <t>MOV-FEC-7525</t>
  </si>
  <si>
    <t>MOV-FEC-7526</t>
  </si>
  <si>
    <t>MOV-FEC-7527</t>
  </si>
  <si>
    <t>MOV-FEC-7528</t>
  </si>
  <si>
    <t>MOV-FEC-7529</t>
  </si>
  <si>
    <t>MOV-FEC-7530</t>
  </si>
  <si>
    <t>MOV-FEC-7531</t>
  </si>
  <si>
    <t>MOV-FEC-7532</t>
  </si>
  <si>
    <t>MOV-FEC-7533</t>
  </si>
  <si>
    <t>MOV-FEC-7534</t>
  </si>
  <si>
    <t>MOV-FEC-7535</t>
  </si>
  <si>
    <t>MOV-FEC-7536</t>
  </si>
  <si>
    <t>MOV-FEC-7537</t>
  </si>
  <si>
    <t>MOV-FEC-7538</t>
  </si>
  <si>
    <t>MOV-FEC-7539</t>
  </si>
  <si>
    <t>MOV-FEC-7540</t>
  </si>
  <si>
    <t>MOV-FEC-7541</t>
  </si>
  <si>
    <t>MOV-FEC-7542</t>
  </si>
  <si>
    <t>MOV-FEC-7543</t>
  </si>
  <si>
    <t>MOV-FEC-7544</t>
  </si>
  <si>
    <t>MOV-FEC-7545</t>
  </si>
  <si>
    <t>MOV-FEC-7546</t>
  </si>
  <si>
    <t>MOV-FEC-7547</t>
  </si>
  <si>
    <t>MOV-FEC-7548</t>
  </si>
  <si>
    <t>MOV-FEC-7549</t>
  </si>
  <si>
    <t>MOV-FEC-7550</t>
  </si>
  <si>
    <t>MOV-FEC-7551</t>
  </si>
  <si>
    <t>MOV-FEC-7552</t>
  </si>
  <si>
    <t>MOV-FEC-7553</t>
  </si>
  <si>
    <t>MOV-FEC-7554</t>
  </si>
  <si>
    <t>MOV-FEC-7555</t>
  </si>
  <si>
    <t>MOV-FEC-7556</t>
  </si>
  <si>
    <t>MOV-FEC-7557</t>
  </si>
  <si>
    <t>MOV-FEC-7558</t>
  </si>
  <si>
    <t>MOV-FEC-7559</t>
  </si>
  <si>
    <t>MOV-FEC-7560</t>
  </si>
  <si>
    <t>MOV-FEC-7561</t>
  </si>
  <si>
    <t>MOV-FEC-7562</t>
  </si>
  <si>
    <t>MOV-FEC-7563</t>
  </si>
  <si>
    <t>MOV-FEC-7564</t>
  </si>
  <si>
    <t>MOV-FEC-7565</t>
  </si>
  <si>
    <t>MOV-FEC-7566</t>
  </si>
  <si>
    <t>MOV-FEC-7567</t>
  </si>
  <si>
    <t>MOV-FEC-7568</t>
  </si>
  <si>
    <t>MOV-FEC-7569</t>
  </si>
  <si>
    <t>MOV-FEC-7570</t>
  </si>
  <si>
    <t>MOV-FEC-7571</t>
  </si>
  <si>
    <t>MOV-FEC-7572</t>
  </si>
  <si>
    <t>MOV-FEC-7573</t>
  </si>
  <si>
    <t>MOV-FEC-7574</t>
  </si>
  <si>
    <t>MOV-FEC-7575</t>
  </si>
  <si>
    <t>MOV-FEC-7576</t>
  </si>
  <si>
    <t>MOV-FEC-7577</t>
  </si>
  <si>
    <t>MOV-FEC-7578</t>
  </si>
  <si>
    <t>MOV-FEC-7579</t>
  </si>
  <si>
    <t>MOV-FEC-7580</t>
  </si>
  <si>
    <t>MOV-FEC-7581</t>
  </si>
  <si>
    <t>MOV-FEC-7582</t>
  </si>
  <si>
    <t>MOV-FEC-7583</t>
  </si>
  <si>
    <t>MOV-FEC-7584</t>
  </si>
  <si>
    <t>MOV-FEC-7585</t>
  </si>
  <si>
    <t>MOV-FEC-7586</t>
  </si>
  <si>
    <t>MOV-FEC-7587</t>
  </si>
  <si>
    <t>MOV-FEC-7588</t>
  </si>
  <si>
    <t>MOV-FEC-7589</t>
  </si>
  <si>
    <t>MOV-FEC-7590</t>
  </si>
  <si>
    <t>MOV-FEC-7591</t>
  </si>
  <si>
    <t>MOV-FEC-7592</t>
  </si>
  <si>
    <t>MOV-FEC-7593</t>
  </si>
  <si>
    <t>MOV-FEC-7594</t>
  </si>
  <si>
    <t>MOV-FEC-7595</t>
  </si>
  <si>
    <t>MOV-FEC-7596</t>
  </si>
  <si>
    <t>MOV-FEC-7597</t>
  </si>
  <si>
    <t>MOV-FEC-7598</t>
  </si>
  <si>
    <t>MOV-FEC-7599</t>
  </si>
  <si>
    <t>MOV-FEC-7600</t>
  </si>
  <si>
    <t>MOV-FEC-7601</t>
  </si>
  <si>
    <t>MOV-FEC-7602</t>
  </si>
  <si>
    <t>MOV-FEC-7603</t>
  </si>
  <si>
    <t>MOV-FEC-7604</t>
  </si>
  <si>
    <t>MOV-FEC-7605</t>
  </si>
  <si>
    <t>MOV-FEC-7606</t>
  </si>
  <si>
    <t>MOV-FEC-7607</t>
  </si>
  <si>
    <t>MOV-FEC-7608</t>
  </si>
  <si>
    <t>MOV-FEC-7609</t>
  </si>
  <si>
    <t>MOV-FEC-7610</t>
  </si>
  <si>
    <t>MOV-FEC-7611</t>
  </si>
  <si>
    <t>MOV-FEC-7612</t>
  </si>
  <si>
    <t>MOV-FEC-7613</t>
  </si>
  <si>
    <t>MOV-FEC-7614</t>
  </si>
  <si>
    <t>MOV-FEC-7615</t>
  </si>
  <si>
    <t>MOV-FEC-7616</t>
  </si>
  <si>
    <t>MOV-FEC-7617</t>
  </si>
  <si>
    <t>MOV-FEC-7618</t>
  </si>
  <si>
    <t>MOV-FEC-7619</t>
  </si>
  <si>
    <t>MOV-FEC-7620</t>
  </si>
  <si>
    <t>MOV-FEC-7621</t>
  </si>
  <si>
    <t>MOV-FEC-7622</t>
  </si>
  <si>
    <t>MOV-FEC-7623</t>
  </si>
  <si>
    <t>MOV-FEC-7624</t>
  </si>
  <si>
    <t>MOV-FEC-7625</t>
  </si>
  <si>
    <t>MOV-FEC-7626</t>
  </si>
  <si>
    <t>MOV-FEC-7627</t>
  </si>
  <si>
    <t>MOV-FEC-7628</t>
  </si>
  <si>
    <t>MOV-FEC-7629</t>
  </si>
  <si>
    <t>MOV-FEC-7630</t>
  </si>
  <si>
    <t>MOV-FEC-7631</t>
  </si>
  <si>
    <t>MOV-FEC-7632</t>
  </si>
  <si>
    <t>MOV-FEC-7633</t>
  </si>
  <si>
    <t>MOV-FEC-7634</t>
  </si>
  <si>
    <t>MOV-FEC-7635</t>
  </si>
  <si>
    <t>MOV-FEC-7636</t>
  </si>
  <si>
    <t>MOV-FEC-7637</t>
  </si>
  <si>
    <t>MOV-FEC-7638</t>
  </si>
  <si>
    <t>MOV-FEC-7639</t>
  </si>
  <si>
    <t>MOV-FEC-7640</t>
  </si>
  <si>
    <t>MOV-FEC-7641</t>
  </si>
  <si>
    <t>MOV-FEC-7642</t>
  </si>
  <si>
    <t>MOV-FEC-7643</t>
  </si>
  <si>
    <t>MOV-FEC-7644</t>
  </si>
  <si>
    <t>MOV-FEC-7645</t>
  </si>
  <si>
    <t>MOV-FEC-7646</t>
  </si>
  <si>
    <t>MOV-FEC-7647</t>
  </si>
  <si>
    <t>MOV-FEC-7648</t>
  </si>
  <si>
    <t>MOV-FEC-7649</t>
  </si>
  <si>
    <t>MOV-FEC-7650</t>
  </si>
  <si>
    <t>MOV-FEC-7651</t>
  </si>
  <si>
    <t>MOV-FEC-7652</t>
  </si>
  <si>
    <t>MOV-FEC-7653</t>
  </si>
  <si>
    <t>MOV-FEC-7654</t>
  </si>
  <si>
    <t>MOV-FEC-7655</t>
  </si>
  <si>
    <t>MOV-FEC-7656</t>
  </si>
  <si>
    <t>MOV-FEC-7657</t>
  </si>
  <si>
    <t>MOV-FEC-7658</t>
  </si>
  <si>
    <t>MOV-FEC-7659</t>
  </si>
  <si>
    <t>MOV-FEC-7660</t>
  </si>
  <si>
    <t>MOV-FEC-7661</t>
  </si>
  <si>
    <t>MOV-FEC-7662</t>
  </si>
  <si>
    <t>MOV-FEC-7663</t>
  </si>
  <si>
    <t>MOV-FEC-7664</t>
  </si>
  <si>
    <t>MOV-FEC-7665</t>
  </si>
  <si>
    <t>MOV-FEC-7666</t>
  </si>
  <si>
    <t>MOV-FEC-7667</t>
  </si>
  <si>
    <t>MOV-FEC-7668</t>
  </si>
  <si>
    <t>MOV-FEC-7669</t>
  </si>
  <si>
    <t>MOV-FEC-7670</t>
  </si>
  <si>
    <t>MOV-FEC-7671</t>
  </si>
  <si>
    <t>MOV-FEC-7672</t>
  </si>
  <si>
    <t>MOV-FEC-7673</t>
  </si>
  <si>
    <t>MOV-FEC-7674</t>
  </si>
  <si>
    <t>MOV-FEC-7675</t>
  </si>
  <si>
    <t>MOV-FEC-7676</t>
  </si>
  <si>
    <t>MOV-FEC-7677</t>
  </si>
  <si>
    <t>MOV-FEC-7678</t>
  </si>
  <si>
    <t>MOV-FEC-7679</t>
  </si>
  <si>
    <t>MOV-FEC-7680</t>
  </si>
  <si>
    <t>MOV-FEC-7681</t>
  </si>
  <si>
    <t>MOV-FEC-7682</t>
  </si>
  <si>
    <t>MOV-FEC-7683</t>
  </si>
  <si>
    <t>MOV-FEC-7684</t>
  </si>
  <si>
    <t>MOV-FEC-7685</t>
  </si>
  <si>
    <t>MOV-FEC-7686</t>
  </si>
  <si>
    <t>MOV-FEC-7687</t>
  </si>
  <si>
    <t>MOV-FEC-7688</t>
  </si>
  <si>
    <t>MOV-FEC-7689</t>
  </si>
  <si>
    <t>MOV-FEC-7690</t>
  </si>
  <si>
    <t>MOV-FEC-7691</t>
  </si>
  <si>
    <t>MOV-FEC-7692</t>
  </si>
  <si>
    <t>MOV-FEC-7693</t>
  </si>
  <si>
    <t>MOV-FEC-7694</t>
  </si>
  <si>
    <t>MOV-FEC-7695</t>
  </si>
  <si>
    <t>MOV-FEC-7696</t>
  </si>
  <si>
    <t>MOV-FEC-7697</t>
  </si>
  <si>
    <t>MOV-FEC-7698</t>
  </si>
  <si>
    <t>MOV-FEC-7699</t>
  </si>
  <si>
    <t>MOV-FEC-7700</t>
  </si>
  <si>
    <t>MOV-FEC-7701</t>
  </si>
  <si>
    <t>MOV-FEC-7702</t>
  </si>
  <si>
    <t>MOV-FEC-7703</t>
  </si>
  <si>
    <t>MOV-FEC-7704</t>
  </si>
  <si>
    <t>MOV-FEC-7705</t>
  </si>
  <si>
    <t>MOV-FEC-7706</t>
  </si>
  <si>
    <t>MOV-FEC-7707</t>
  </si>
  <si>
    <t>MOV-FEC-7708</t>
  </si>
  <si>
    <t>MOV-FEC-7709</t>
  </si>
  <si>
    <t>MOV-FEC-7710</t>
  </si>
  <si>
    <t>MOV-FEC-7711</t>
  </si>
  <si>
    <t>MOV-FEC-7712</t>
  </si>
  <si>
    <t>MOV-FEC-7713</t>
  </si>
  <si>
    <t>MOV-FEC-7714</t>
  </si>
  <si>
    <t>MOV-FEC-7715</t>
  </si>
  <si>
    <t>MOV-FEC-7716</t>
  </si>
  <si>
    <t>MOV-FEC-7717</t>
  </si>
  <si>
    <t>MOV-FEC-7718</t>
  </si>
  <si>
    <t>MOV-FEC-7719</t>
  </si>
  <si>
    <t>MOV-FEC-7720</t>
  </si>
  <si>
    <t>MOV-FEC-7721</t>
  </si>
  <si>
    <t>MOV-FEC-7722</t>
  </si>
  <si>
    <t>MOV-FEC-7723</t>
  </si>
  <si>
    <t>MOV-FEC-7724</t>
  </si>
  <si>
    <t>MOV-FEC-7725</t>
  </si>
  <si>
    <t>MOV-FEC-7726</t>
  </si>
  <si>
    <t>MOV-FEC-7727</t>
  </si>
  <si>
    <t>MOV-FEC-7728</t>
  </si>
  <si>
    <t>MOV-FEC-7729</t>
  </si>
  <si>
    <t>MOV-FEC-7730</t>
  </si>
  <si>
    <t>MOV-FEC-7731</t>
  </si>
  <si>
    <t>MOV-FEC-7732</t>
  </si>
  <si>
    <t>MOV-FEC-7733</t>
  </si>
  <si>
    <t>MOV-FEC-7734</t>
  </si>
  <si>
    <t>MOV-FEC-7735</t>
  </si>
  <si>
    <t>MOV-FEC-7736</t>
  </si>
  <si>
    <t>MOV-FEC-7737</t>
  </si>
  <si>
    <t>MOV-FEC-7738</t>
  </si>
  <si>
    <t>MOV-FEC-7739</t>
  </si>
  <si>
    <t>MOV-FEC-7740</t>
  </si>
  <si>
    <t>MOV-FEC-7741</t>
  </si>
  <si>
    <t>MOV-FEC-7742</t>
  </si>
  <si>
    <t>MOV-FEC-7743</t>
  </si>
  <si>
    <t>MOV-FEC-7744</t>
  </si>
  <si>
    <t>MOV-FEC-7745</t>
  </si>
  <si>
    <t>MOV-FEC-7746</t>
  </si>
  <si>
    <t>MOV-FEC-7747</t>
  </si>
  <si>
    <t>MOV-FEC-7748</t>
  </si>
  <si>
    <t>MOV-FEC-7749</t>
  </si>
  <si>
    <t>MOV-FEC-7750</t>
  </si>
  <si>
    <t>MOV-FEC-7751</t>
  </si>
  <si>
    <t>MOV-FEC-7752</t>
  </si>
  <si>
    <t>MOV-FEC-7753</t>
  </si>
  <si>
    <t>MOV-FEC-7754</t>
  </si>
  <si>
    <t>MOV-FEC-7755</t>
  </si>
  <si>
    <t>MOV-FEC-7756</t>
  </si>
  <si>
    <t>MOV-FEC-7757</t>
  </si>
  <si>
    <t>MOV-FEC-7758</t>
  </si>
  <si>
    <t>MOV-FEC-7759</t>
  </si>
  <si>
    <t>MOV-FEC-7760</t>
  </si>
  <si>
    <t>MOV-FEC-7761</t>
  </si>
  <si>
    <t>MOV-FEC-7762</t>
  </si>
  <si>
    <t>MOV-FEC-7763</t>
  </si>
  <si>
    <t>MOV-FEC-7764</t>
  </si>
  <si>
    <t>MOV-FEC-7765</t>
  </si>
  <si>
    <t>MOV-FEC-7766</t>
  </si>
  <si>
    <t>MOV-FEC-7767</t>
  </si>
  <si>
    <t>MOV-FEC-7768</t>
  </si>
  <si>
    <t>MOV-FEC-7769</t>
  </si>
  <si>
    <t>MOV-FEC-7770</t>
  </si>
  <si>
    <t>MOV-FEC-7771</t>
  </si>
  <si>
    <t>MOV-FEC-7772</t>
  </si>
  <si>
    <t>MOV-FEC-7773</t>
  </si>
  <si>
    <t>MOV-FEC-7774</t>
  </si>
  <si>
    <t>MOV-FEC-7775</t>
  </si>
  <si>
    <t>MOV-FEC-7776</t>
  </si>
  <si>
    <t>MOV-FEC-7777</t>
  </si>
  <si>
    <t>MOV-FEC-7778</t>
  </si>
  <si>
    <t>MOV-FEC-7779</t>
  </si>
  <si>
    <t>MOV-FEC-7780</t>
  </si>
  <si>
    <t>MOV-FEC-7781</t>
  </si>
  <si>
    <t>MOV-FEC-7782</t>
  </si>
  <si>
    <t>MOV-FEC-7783</t>
  </si>
  <si>
    <t>MOV-FEC-7784</t>
  </si>
  <si>
    <t>MOV-FEC-7785</t>
  </si>
  <si>
    <t>MOV-FEC-7786</t>
  </si>
  <si>
    <t>MOV-FEC-7787</t>
  </si>
  <si>
    <t>MOV-FEC-7788</t>
  </si>
  <si>
    <t>MOV-FEC-7789</t>
  </si>
  <si>
    <t>MOV-FEC-7790</t>
  </si>
  <si>
    <t>MOV-FEC-7791</t>
  </si>
  <si>
    <t>MOV-FEC-7792</t>
  </si>
  <si>
    <t>MOV-FEC-7793</t>
  </si>
  <si>
    <t>MOV-FEC-7794</t>
  </si>
  <si>
    <t>MOV-FEC-7795</t>
  </si>
  <si>
    <t>MOV-FEC-7796</t>
  </si>
  <si>
    <t>MOV-FEC-7797</t>
  </si>
  <si>
    <t>MOV-FEC-7798</t>
  </si>
  <si>
    <t>MOV-FEC-7799</t>
  </si>
  <si>
    <t>MOV-FEC-7800</t>
  </si>
  <si>
    <t>MOV-FEC-7801</t>
  </si>
  <si>
    <t>MOV-FEC-7802</t>
  </si>
  <si>
    <t>MOV-FEC-7803</t>
  </si>
  <si>
    <t>MOV-FEC-7804</t>
  </si>
  <si>
    <t>MOV-FEC-7805</t>
  </si>
  <si>
    <t>MOV-FEC-7806</t>
  </si>
  <si>
    <t>MOV-FEC-7807</t>
  </si>
  <si>
    <t>MOV-FEC-7808</t>
  </si>
  <si>
    <t>MOV-FEC-7809</t>
  </si>
  <si>
    <t>MOV-FEC-7810</t>
  </si>
  <si>
    <t>MOV-FEC-7811</t>
  </si>
  <si>
    <t>MOV-FEC-7812</t>
  </si>
  <si>
    <t>MOV-FEC-7813</t>
  </si>
  <si>
    <t>MOV-FEC-7814</t>
  </si>
  <si>
    <t>MOV-FEC-7815</t>
  </si>
  <si>
    <t>MOV-FEC-7816</t>
  </si>
  <si>
    <t>MOV-FEC-7817</t>
  </si>
  <si>
    <t>MOV-FEC-7818</t>
  </si>
  <si>
    <t>MOV-FEC-7819</t>
  </si>
  <si>
    <t>MOV-FEC-7820</t>
  </si>
  <si>
    <t>MOV-FEC-7821</t>
  </si>
  <si>
    <t>MOV-FEC-7822</t>
  </si>
  <si>
    <t>MOV-FEC-7823</t>
  </si>
  <si>
    <t>MOV-FEC-7824</t>
  </si>
  <si>
    <t>MOV-FEC-7825</t>
  </si>
  <si>
    <t>MOV-FEC-7826</t>
  </si>
  <si>
    <t>MOV-FEC-7827</t>
  </si>
  <si>
    <t>MOV-FEC-7828</t>
  </si>
  <si>
    <t>MOV-FEC-7829</t>
  </si>
  <si>
    <t>MOV-FEC-7830</t>
  </si>
  <si>
    <t>MOV-FEC-7831</t>
  </si>
  <si>
    <t>MOV-FEC-7832</t>
  </si>
  <si>
    <t>MOV-FEC-7833</t>
  </si>
  <si>
    <t>MOV-FEC-7834</t>
  </si>
  <si>
    <t>MOV-FEC-7835</t>
  </si>
  <si>
    <t>MOV-FEC-7836</t>
  </si>
  <si>
    <t>MOV-FEC-7837</t>
  </si>
  <si>
    <t>MOV-FEC-7838</t>
  </si>
  <si>
    <t>MOV-FEC-7839</t>
  </si>
  <si>
    <t>MOV-FEC-7840</t>
  </si>
  <si>
    <t>MOV-FEC-7841</t>
  </si>
  <si>
    <t>MOV-FEC-7842</t>
  </si>
  <si>
    <t>MOV-FEC-7843</t>
  </si>
  <si>
    <t>MOV-FEC-7844</t>
  </si>
  <si>
    <t>MOV-FEC-7845</t>
  </si>
  <si>
    <t>MOV-FEC-7846</t>
  </si>
  <si>
    <t>MOV-FEC-7847</t>
  </si>
  <si>
    <t>MOV-FEC-7848</t>
  </si>
  <si>
    <t>MOV-FEC-7849</t>
  </si>
  <si>
    <t>MOV-FEC-7850</t>
  </si>
  <si>
    <t>MOV-FEC-7851</t>
  </si>
  <si>
    <t>MOV-FEC-7852</t>
  </si>
  <si>
    <t>MOV-FEC-7853</t>
  </si>
  <si>
    <t>MOV-FEC-7854</t>
  </si>
  <si>
    <t>MOV-FEC-7855</t>
  </si>
  <si>
    <t>MOV-FEC-7856</t>
  </si>
  <si>
    <t>MOV-FEC-7857</t>
  </si>
  <si>
    <t>MOV-FEC-7858</t>
  </si>
  <si>
    <t>MOV-FEC-7859</t>
  </si>
  <si>
    <t>MOV-FEC-7860</t>
  </si>
  <si>
    <t>MOV-FEC-7861</t>
  </si>
  <si>
    <t>MOV-FEC-7862</t>
  </si>
  <si>
    <t>MOV-FEC-7863</t>
  </si>
  <si>
    <t>MOV-FEC-7864</t>
  </si>
  <si>
    <t>MOV-FEC-7865</t>
  </si>
  <si>
    <t>MOV-FEC-7866</t>
  </si>
  <si>
    <t>MOV-FEC-7867</t>
  </si>
  <si>
    <t>MOV-FEC-7868</t>
  </si>
  <si>
    <t>MOV-FEC-7869</t>
  </si>
  <si>
    <t>MOV-FEC-7870</t>
  </si>
  <si>
    <t>MOV-FEC-7871</t>
  </si>
  <si>
    <t>MOV-FEC-7872</t>
  </si>
  <si>
    <t>MOV-FEC-7873</t>
  </si>
  <si>
    <t>MOV-FEC-7874</t>
  </si>
  <si>
    <t>MOV-FEC-7875</t>
  </si>
  <si>
    <t>MOV-FEC-7876</t>
  </si>
  <si>
    <t>MOV-FEC-7877</t>
  </si>
  <si>
    <t>MOV-FEC-7878</t>
  </si>
  <si>
    <t>MOV-FEC-7879</t>
  </si>
  <si>
    <t>MOV-FEC-7880</t>
  </si>
  <si>
    <t>MOV-FEC-7881</t>
  </si>
  <si>
    <t>MOV-FEC-7882</t>
  </si>
  <si>
    <t>MOV-FEC-7883</t>
  </si>
  <si>
    <t>MOV-FEC-7884</t>
  </si>
  <si>
    <t>MOV-FEC-7885</t>
  </si>
  <si>
    <t>MOV-FEC-7886</t>
  </si>
  <si>
    <t>MOV-FEC-7887</t>
  </si>
  <si>
    <t>MOV-FEC-7888</t>
  </si>
  <si>
    <t>MOV-FEC-7889</t>
  </si>
  <si>
    <t>MOV-FEC-7890</t>
  </si>
  <si>
    <t>MOV-FEC-7891</t>
  </si>
  <si>
    <t>MOV-FEC-7892</t>
  </si>
  <si>
    <t>MOV-FEC-7893</t>
  </si>
  <si>
    <t>MOV-FEC-7894</t>
  </si>
  <si>
    <t>MOV-FEC-7895</t>
  </si>
  <si>
    <t>MOV-FEC-7896</t>
  </si>
  <si>
    <t>MOV-FEC-7897</t>
  </si>
  <si>
    <t>MOV-FEC-7898</t>
  </si>
  <si>
    <t>MOV-FEC-7899</t>
  </si>
  <si>
    <t>MOV-FEC-7900</t>
  </si>
  <si>
    <t>MOV-FEC-7901</t>
  </si>
  <si>
    <t>MOV-FEC-7902</t>
  </si>
  <si>
    <t>MOV-FEC-7903</t>
  </si>
  <si>
    <t>MOV-FEC-7904</t>
  </si>
  <si>
    <t>MOV-FEC-7905</t>
  </si>
  <si>
    <t>MOV-FEC-7906</t>
  </si>
  <si>
    <t>MOV-FEC-7907</t>
  </si>
  <si>
    <t>MOV-FEC-7908</t>
  </si>
  <si>
    <t>MOV-FEC-7909</t>
  </si>
  <si>
    <t>MOV-FEC-7910</t>
  </si>
  <si>
    <t>MOV-FEC-7911</t>
  </si>
  <si>
    <t>MOV-FEC-7912</t>
  </si>
  <si>
    <t>MOV-FEC-7913</t>
  </si>
  <si>
    <t>MOV-FEC-7914</t>
  </si>
  <si>
    <t>MOV-FEC-7915</t>
  </si>
  <si>
    <t>MOV-FEC-7916</t>
  </si>
  <si>
    <t>MOV-FEC-7917</t>
  </si>
  <si>
    <t>MOV-FEC-7918</t>
  </si>
  <si>
    <t>MOV-FEC-7919</t>
  </si>
  <si>
    <t>MOV-FEC-7920</t>
  </si>
  <si>
    <t>MOV-FEC-7921</t>
  </si>
  <si>
    <t>MOV-FEC-7922</t>
  </si>
  <si>
    <t>MOV-FEC-7923</t>
  </si>
  <si>
    <t>MOV-FEC-7924</t>
  </si>
  <si>
    <t>MOV-FEC-7925</t>
  </si>
  <si>
    <t>MOV-FEC-7926</t>
  </si>
  <si>
    <t>MOV-FEC-7927</t>
  </si>
  <si>
    <t>MOV-FEC-7928</t>
  </si>
  <si>
    <t>MOV-FEC-7929</t>
  </si>
  <si>
    <t>MOV-FEC-7930</t>
  </si>
  <si>
    <t>MOV-FEC-7931</t>
  </si>
  <si>
    <t>MOV-FEC-7932</t>
  </si>
  <si>
    <t>MOV-FEC-7933</t>
  </si>
  <si>
    <t>MOV-FEC-7934</t>
  </si>
  <si>
    <t>MOV-FEC-7935</t>
  </si>
  <si>
    <t>MOV-FEC-7936</t>
  </si>
  <si>
    <t>MOV-FEC-7937</t>
  </si>
  <si>
    <t>MOV-FEC-7938</t>
  </si>
  <si>
    <t>MOV-FEC-7939</t>
  </si>
  <si>
    <t>MOV-FEC-7940</t>
  </si>
  <si>
    <t>MOV-FEC-7941</t>
  </si>
  <si>
    <t>MOV-FEC-7942</t>
  </si>
  <si>
    <t>MOV-FEC-7943</t>
  </si>
  <si>
    <t>MOV-FEC-7944</t>
  </si>
  <si>
    <t>MOV-FEC-7945</t>
  </si>
  <si>
    <t>MOV-FEC-7946</t>
  </si>
  <si>
    <t>MOV-FEC-7947</t>
  </si>
  <si>
    <t>MOV-FEC-7948</t>
  </si>
  <si>
    <t>MOV-FEC-7949</t>
  </si>
  <si>
    <t>MOV-FEC-7950</t>
  </si>
  <si>
    <t>MOV-FEC-7951</t>
  </si>
  <si>
    <t>MOV-FEC-7952</t>
  </si>
  <si>
    <t>MOV-FEC-7953</t>
  </si>
  <si>
    <t>MOV-FEC-7954</t>
  </si>
  <si>
    <t>MOV-FEC-7955</t>
  </si>
  <si>
    <t>MOV-FEC-7956</t>
  </si>
  <si>
    <t>MOV-FEC-7957</t>
  </si>
  <si>
    <t>MOV-FEC-7958</t>
  </si>
  <si>
    <t>MOV-FEC-7959</t>
  </si>
  <si>
    <t>MOV-FEC-7960</t>
  </si>
  <si>
    <t>MOV-FEC-7961</t>
  </si>
  <si>
    <t>MOV-FEC-7962</t>
  </si>
  <si>
    <t>MOV-FEC-7963</t>
  </si>
  <si>
    <t>MOV-FEC-7964</t>
  </si>
  <si>
    <t>MOV-FEC-7965</t>
  </si>
  <si>
    <t>MOV-FEC-7966</t>
  </si>
  <si>
    <t>MOV-FEC-7967</t>
  </si>
  <si>
    <t>MOV-FEC-7968</t>
  </si>
  <si>
    <t>MOV-FEC-7969</t>
  </si>
  <si>
    <t>MOV-FEC-7970</t>
  </si>
  <si>
    <t>MOV-FEC-7971</t>
  </si>
  <si>
    <t>MOV-FEC-7972</t>
  </si>
  <si>
    <t>MOV-FEC-7973</t>
  </si>
  <si>
    <t>MOV-FEC-7974</t>
  </si>
  <si>
    <t>MOV-FEC-7975</t>
  </si>
  <si>
    <t>MOV-FEC-7976</t>
  </si>
  <si>
    <t>MOV-FEC-7977</t>
  </si>
  <si>
    <t>MOV-FEC-7978</t>
  </si>
  <si>
    <t>MOV-FEC-7979</t>
  </si>
  <si>
    <t>MOV-FEC-7980</t>
  </si>
  <si>
    <t>MOV-FEC-7981</t>
  </si>
  <si>
    <t>MOV-FEC-7982</t>
  </si>
  <si>
    <t>MOV-FEC-7983</t>
  </si>
  <si>
    <t>MOV-FEC-7984</t>
  </si>
  <si>
    <t>MOV-FEC-7985</t>
  </si>
  <si>
    <t>MOV-FEC-7986</t>
  </si>
  <si>
    <t>MOV-FEC-7987</t>
  </si>
  <si>
    <t>MOV-FEC-7988</t>
  </si>
  <si>
    <t>MOV-FEC-7989</t>
  </si>
  <si>
    <t>MOV-FEC-7990</t>
  </si>
  <si>
    <t>MOV-FEC-7991</t>
  </si>
  <si>
    <t>MOV-FEC-7992</t>
  </si>
  <si>
    <t>MOV-FEC-7993</t>
  </si>
  <si>
    <t>MOV-FEC-7994</t>
  </si>
  <si>
    <t>MOV-FEC-7995</t>
  </si>
  <si>
    <t>MOV-FEC-7996</t>
  </si>
  <si>
    <t>MOV-FEC-7997</t>
  </si>
  <si>
    <t>MOV-FEC-7998</t>
  </si>
  <si>
    <t>MOV-FEC-7999</t>
  </si>
  <si>
    <t>MOV-FEC-8000</t>
  </si>
  <si>
    <t>MOV-FEC-8001</t>
  </si>
  <si>
    <t>MOV-FEC-8002</t>
  </si>
  <si>
    <t>MOV-FEC-8003</t>
  </si>
  <si>
    <t>MOV-FEC-8004</t>
  </si>
  <si>
    <t>MOV-FEC-8005</t>
  </si>
  <si>
    <t>MOV-FEC-8006</t>
  </si>
  <si>
    <t>MOV-FEC-8007</t>
  </si>
  <si>
    <t>MOV-FEC-8008</t>
  </si>
  <si>
    <t>MOV-FEC-8009</t>
  </si>
  <si>
    <t>MOV-FEC-8010</t>
  </si>
  <si>
    <t>MOV-FEC-8011</t>
  </si>
  <si>
    <t>MOV-FEC-8012</t>
  </si>
  <si>
    <t>MOV-FEC-8013</t>
  </si>
  <si>
    <t>MOV-FEC-8014</t>
  </si>
  <si>
    <t>MOV-FEC-8015</t>
  </si>
  <si>
    <t>MOV-FEC-8016</t>
  </si>
  <si>
    <t>MOV-FEC-8017</t>
  </si>
  <si>
    <t>MOV-FEC-8018</t>
  </si>
  <si>
    <t>MOV-FEC-8019</t>
  </si>
  <si>
    <t>MOV-FEC-8020</t>
  </si>
  <si>
    <t>MOV-FEC-8021</t>
  </si>
  <si>
    <t>MOV-FEC-8022</t>
  </si>
  <si>
    <t>MOV-FEC-8023</t>
  </si>
  <si>
    <t>MOV-FEC-8024</t>
  </si>
  <si>
    <t>MOV-FEC-8025</t>
  </si>
  <si>
    <t>MOV-FEC-8026</t>
  </si>
  <si>
    <t>MOV-FEC-8027</t>
  </si>
  <si>
    <t>MOV-FEC-8028</t>
  </si>
  <si>
    <t>MOV-FEC-8029</t>
  </si>
  <si>
    <t>MOV-FEC-8030</t>
  </si>
  <si>
    <t>MOV-FEC-8031</t>
  </si>
  <si>
    <t>MOV-FEC-8032</t>
  </si>
  <si>
    <t>MOV-FEC-8033</t>
  </si>
  <si>
    <t>MOV-FEC-8034</t>
  </si>
  <si>
    <t>MOV-FEC-8035</t>
  </si>
  <si>
    <t>MOV-FEC-8036</t>
  </si>
  <si>
    <t>MOV-FEC-8037</t>
  </si>
  <si>
    <t>MOV-FEC-8038</t>
  </si>
  <si>
    <t>MOV-FEC-8039</t>
  </si>
  <si>
    <t>MOV-FEC-8040</t>
  </si>
  <si>
    <t>MOV-FEC-8041</t>
  </si>
  <si>
    <t>MOV-FEC-8042</t>
  </si>
  <si>
    <t>MOV-FEC-8043</t>
  </si>
  <si>
    <t>MOV-FEC-8044</t>
  </si>
  <si>
    <t>MOV-FEC-8045</t>
  </si>
  <si>
    <t>MOV-FEC-8046</t>
  </si>
  <si>
    <t>MOV-FEC-8047</t>
  </si>
  <si>
    <t>MOV-FEC-8048</t>
  </si>
  <si>
    <t>MOV-FEC-8049</t>
  </si>
  <si>
    <t>MOV-FEC-8050</t>
  </si>
  <si>
    <t>MOV-FEC-8051</t>
  </si>
  <si>
    <t>MOV-FEC-8052</t>
  </si>
  <si>
    <t>MOV-FEC-8053</t>
  </si>
  <si>
    <t>MOV-FEC-8054</t>
  </si>
  <si>
    <t>MOV-FEC-8055</t>
  </si>
  <si>
    <t>MOV-FEC-8056</t>
  </si>
  <si>
    <t>MOV-FEC-8057</t>
  </si>
  <si>
    <t>MOV-FEC-8058</t>
  </si>
  <si>
    <t>MOV-FEC-8059</t>
  </si>
  <si>
    <t>MOV-FEC-8060</t>
  </si>
  <si>
    <t>MOV-FEC-8061</t>
  </si>
  <si>
    <t>MOV-FEC-8062</t>
  </si>
  <si>
    <t>MOV-FEC-8063</t>
  </si>
  <si>
    <t>MOV-FEC-8064</t>
  </si>
  <si>
    <t>MOV-FEC-8065</t>
  </si>
  <si>
    <t>MOV-FEC-8066</t>
  </si>
  <si>
    <t>MOV-FEC-8067</t>
  </si>
  <si>
    <t>MOV-FEC-8068</t>
  </si>
  <si>
    <t>MOV-FEC-8069</t>
  </si>
  <si>
    <t>MOV-FEC-8070</t>
  </si>
  <si>
    <t>MOV-FEC-8071</t>
  </si>
  <si>
    <t>MOV-FEC-8072</t>
  </si>
  <si>
    <t>MOV-FEC-8073</t>
  </si>
  <si>
    <t>MOV-FEC-8074</t>
  </si>
  <si>
    <t>MOV-FEC-8075</t>
  </si>
  <si>
    <t>MOV-FEC-8076</t>
  </si>
  <si>
    <t>MOV-FEC-8077</t>
  </si>
  <si>
    <t>MOV-FEC-8078</t>
  </si>
  <si>
    <t>MOV-FEC-8079</t>
  </si>
  <si>
    <t>MOV-FEC-8080</t>
  </si>
  <si>
    <t>MOV-FEC-8081</t>
  </si>
  <si>
    <t>MOV-FEC-8082</t>
  </si>
  <si>
    <t>MOV-FEC-8083</t>
  </si>
  <si>
    <t>MOV-FEC-8084</t>
  </si>
  <si>
    <t>MOV-FEC-8085</t>
  </si>
  <si>
    <t>MOV-FEC-8086</t>
  </si>
  <si>
    <t>MOV-FEC-8087</t>
  </si>
  <si>
    <t>MOV-FEC-8088</t>
  </si>
  <si>
    <t>MOV-FEC-8089</t>
  </si>
  <si>
    <t>MOV-FEC-8090</t>
  </si>
  <si>
    <t>MOV-FEC-8091</t>
  </si>
  <si>
    <t>MOV-FEC-8092</t>
  </si>
  <si>
    <t>MOV-FEC-8093</t>
  </si>
  <si>
    <t>MOV-FEC-8094</t>
  </si>
  <si>
    <t>MOV-FEC-8095</t>
  </si>
  <si>
    <t>MOV-FEC-8096</t>
  </si>
  <si>
    <t>MOV-FEC-8097</t>
  </si>
  <si>
    <t>MOV-FEC-8098</t>
  </si>
  <si>
    <t>MOV-FEC-8099</t>
  </si>
  <si>
    <t>MOV-FEC-8100</t>
  </si>
  <si>
    <t>MOV-FEC-8101</t>
  </si>
  <si>
    <t>MOV-FEC-8102</t>
  </si>
  <si>
    <t>MOV-FEC-8103</t>
  </si>
  <si>
    <t>MOV-FEC-8104</t>
  </si>
  <si>
    <t>MOV-FEC-8105</t>
  </si>
  <si>
    <t>MOV-FEC-8106</t>
  </si>
  <si>
    <t>MOV-FEC-8107</t>
  </si>
  <si>
    <t>MOV-FEC-8108</t>
  </si>
  <si>
    <t>MOV-FEC-8109</t>
  </si>
  <si>
    <t>MOV-FEC-8110</t>
  </si>
  <si>
    <t>MOV-FEC-8111</t>
  </si>
  <si>
    <t>MOV-FEC-8112</t>
  </si>
  <si>
    <t>MOV-FEC-8113</t>
  </si>
  <si>
    <t>MOV-FEC-8114</t>
  </si>
  <si>
    <t>MOV-FEC-8115</t>
  </si>
  <si>
    <t>MOV-FEC-8116</t>
  </si>
  <si>
    <t>MOV-FEC-8117</t>
  </si>
  <si>
    <t>MOV-FEC-8118</t>
  </si>
  <si>
    <t>MOV-FEC-8119</t>
  </si>
  <si>
    <t>MOV-FEC-8120</t>
  </si>
  <si>
    <t>MOV-FEC-8121</t>
  </si>
  <si>
    <t>MOV-FEC-8122</t>
  </si>
  <si>
    <t>MOV-FEC-8123</t>
  </si>
  <si>
    <t>MOV-FEC-8124</t>
  </si>
  <si>
    <t>MOV-FEC-8125</t>
  </si>
  <si>
    <t>MOV-FEC-8126</t>
  </si>
  <si>
    <t>MOV-FEC-8127</t>
  </si>
  <si>
    <t>MOV-FEC-8128</t>
  </si>
  <si>
    <t>MOV-FEC-8129</t>
  </si>
  <si>
    <t>MOV-FEC-8130</t>
  </si>
  <si>
    <t>MOV-FEC-8131</t>
  </si>
  <si>
    <t>MOV-FEC-8132</t>
  </si>
  <si>
    <t>MOV-FEC-8133</t>
  </si>
  <si>
    <t>MOV-FEC-8134</t>
  </si>
  <si>
    <t>MOV-FEC-8135</t>
  </si>
  <si>
    <t>MOV-FEC-8136</t>
  </si>
  <si>
    <t>MOV-FEC-8137</t>
  </si>
  <si>
    <t>MOV-FEC-8138</t>
  </si>
  <si>
    <t>MOV-FEC-8139</t>
  </si>
  <si>
    <t>MOV-FEC-8140</t>
  </si>
  <si>
    <t>MOV-FEC-8141</t>
  </si>
  <si>
    <t>MOV-FEC-8142</t>
  </si>
  <si>
    <t>MOV-FEC-8143</t>
  </si>
  <si>
    <t>MOV-FEC-8144</t>
  </si>
  <si>
    <t>MOV-FEC-8145</t>
  </si>
  <si>
    <t>MOV-FEC-8146</t>
  </si>
  <si>
    <t>MOV-FEC-8147</t>
  </si>
  <si>
    <t>MOV-FEC-8148</t>
  </si>
  <si>
    <t>MOV-FEC-8149</t>
  </si>
  <si>
    <t>MOV-FEC-8150</t>
  </si>
  <si>
    <t>MOV-FEC-8151</t>
  </si>
  <si>
    <t>MOV-FEC-8152</t>
  </si>
  <si>
    <t>MOV-FEC-8153</t>
  </si>
  <si>
    <t>MOV-FEC-8154</t>
  </si>
  <si>
    <t>MOV-FEC-8155</t>
  </si>
  <si>
    <t>MOV-FEC-8156</t>
  </si>
  <si>
    <t>MOV-FEC-8157</t>
  </si>
  <si>
    <t>MOV-FEC-8158</t>
  </si>
  <si>
    <t>MOV-FEC-8159</t>
  </si>
  <si>
    <t>MOV-FEC-8160</t>
  </si>
  <si>
    <t>MOV-FEC-8161</t>
  </si>
  <si>
    <t>MOV-FEC-8162</t>
  </si>
  <si>
    <t>MOV-FEC-8163</t>
  </si>
  <si>
    <t>MOV-FEC-8164</t>
  </si>
  <si>
    <t>MOV-FEC-8165</t>
  </si>
  <si>
    <t>MOV-FEC-8166</t>
  </si>
  <si>
    <t>MOV-FEC-8167</t>
  </si>
  <si>
    <t>MOV-FEC-8168</t>
  </si>
  <si>
    <t>MOV-FEC-8169</t>
  </si>
  <si>
    <t>MOV-FEC-8170</t>
  </si>
  <si>
    <t>MOV-FEC-8171</t>
  </si>
  <si>
    <t>MOV-FEC-8172</t>
  </si>
  <si>
    <t>MOV-FEC-8173</t>
  </si>
  <si>
    <t>MOV-FEC-8174</t>
  </si>
  <si>
    <t>MOV-FEC-8175</t>
  </si>
  <si>
    <t>MOV-FEC-8176</t>
  </si>
  <si>
    <t>MOV-FEC-8177</t>
  </si>
  <si>
    <t>MOV-FEC-8178</t>
  </si>
  <si>
    <t>MOV-FEC-8179</t>
  </si>
  <si>
    <t>MOV-FEC-8180</t>
  </si>
  <si>
    <t>MOV-FEC-8181</t>
  </si>
  <si>
    <t>MOV-FEC-8182</t>
  </si>
  <si>
    <t>MOV-FEC-8183</t>
  </si>
  <si>
    <t>MOV-FEC-8184</t>
  </si>
  <si>
    <t>MOV-FEC-8185</t>
  </si>
  <si>
    <t>MOV-FEC-8186</t>
  </si>
  <si>
    <t>MOV-FEC-8187</t>
  </si>
  <si>
    <t>MOV-FEC-8188</t>
  </si>
  <si>
    <t>MOV-FEC-8189</t>
  </si>
  <si>
    <t>MOV-FEC-8190</t>
  </si>
  <si>
    <t>MOV-FEC-8191</t>
  </si>
  <si>
    <t>MOV-FEC-8192</t>
  </si>
  <si>
    <t>MOV-FEC-8193</t>
  </si>
  <si>
    <t>MOV-FEC-8194</t>
  </si>
  <si>
    <t>MOV-FEC-8195</t>
  </si>
  <si>
    <t>MOV-FEC-8196</t>
  </si>
  <si>
    <t>MOV-FEC-8197</t>
  </si>
  <si>
    <t>MOV-FEC-8198</t>
  </si>
  <si>
    <t>MOV-FEC-8199</t>
  </si>
  <si>
    <t>MOV-FEC-8200</t>
  </si>
  <si>
    <t>MOV-FEC-8201</t>
  </si>
  <si>
    <t>MOV-FEC-8202</t>
  </si>
  <si>
    <t>MOV-FEC-8203</t>
  </si>
  <si>
    <t>MOV-FEC-8204</t>
  </si>
  <si>
    <t>MOV-FEC-8205</t>
  </si>
  <si>
    <t>MOV-FEC-8206</t>
  </si>
  <si>
    <t>MOV-FEC-8207</t>
  </si>
  <si>
    <t>MOV-FEC-8208</t>
  </si>
  <si>
    <t>MOV-FEC-8209</t>
  </si>
  <si>
    <t>MOV-FEC-8210</t>
  </si>
  <si>
    <t>MOV-FEC-8211</t>
  </si>
  <si>
    <t>MOV-FEC-8212</t>
  </si>
  <si>
    <t>MOV-FEC-8213</t>
  </si>
  <si>
    <t>MOV-FEC-8214</t>
  </si>
  <si>
    <t>MOV-FEC-8215</t>
  </si>
  <si>
    <t>MOV-FEC-8216</t>
  </si>
  <si>
    <t>MOV-FEC-8217</t>
  </si>
  <si>
    <t>MOV-FEC-8218</t>
  </si>
  <si>
    <t>MOV-FEC-8219</t>
  </si>
  <si>
    <t>MOV-FEC-8220</t>
  </si>
  <si>
    <t>MOV-FEC-8221</t>
  </si>
  <si>
    <t>MOV-FEC-8222</t>
  </si>
  <si>
    <t>MOV-FEC-8223</t>
  </si>
  <si>
    <t>MOV-FEC-8224</t>
  </si>
  <si>
    <t>MOV-FEC-8225</t>
  </si>
  <si>
    <t>MOV-FEC-8226</t>
  </si>
  <si>
    <t>MOV-FEC-8227</t>
  </si>
  <si>
    <t>MOV-FEC-8228</t>
  </si>
  <si>
    <t>MOV-FEC-8229</t>
  </si>
  <si>
    <t>MOV-FEC-8230</t>
  </si>
  <si>
    <t>MOV-FEC-8231</t>
  </si>
  <si>
    <t>MOV-FEC-8232</t>
  </si>
  <si>
    <t>MOV-FEC-8233</t>
  </si>
  <si>
    <t>MOV-FEC-8234</t>
  </si>
  <si>
    <t>MOV-FEC-8235</t>
  </si>
  <si>
    <t>MOV-FEC-8236</t>
  </si>
  <si>
    <t>MOV-FEC-8237</t>
  </si>
  <si>
    <t>MOV-FEC-8238</t>
  </si>
  <si>
    <t>MOV-FEC-8239</t>
  </si>
  <si>
    <t>MOV-FEC-8240</t>
  </si>
  <si>
    <t>MOV-FEC-8241</t>
  </si>
  <si>
    <t>MOV-FEC-8242</t>
  </si>
  <si>
    <t>MOV-FEC-8243</t>
  </si>
  <si>
    <t>MOV-FEC-8244</t>
  </si>
  <si>
    <t>MOV-FEC-8245</t>
  </si>
  <si>
    <t>MOV-FEC-8246</t>
  </si>
  <si>
    <t>MOV-FEC-8247</t>
  </si>
  <si>
    <t>MOV-FEC-8248</t>
  </si>
  <si>
    <t>MOV-FEC-8249</t>
  </si>
  <si>
    <t>MOV-FEC-8250</t>
  </si>
  <si>
    <t>MOV-FEC-8251</t>
  </si>
  <si>
    <t>MOV-FEC-8252</t>
  </si>
  <si>
    <t>MOV-FEC-8253</t>
  </si>
  <si>
    <t>MOV-FEC-8254</t>
  </si>
  <si>
    <t>MOV-FEC-8255</t>
  </si>
  <si>
    <t>MOV-FEC-8256</t>
  </si>
  <si>
    <t>MOV-FEC-8257</t>
  </si>
  <si>
    <t>MOV-FEC-8258</t>
  </si>
  <si>
    <t>MOV-FEC-8259</t>
  </si>
  <si>
    <t>MOV-FEC-8260</t>
  </si>
  <si>
    <t>MOV-FEC-8261</t>
  </si>
  <si>
    <t>MOV-FEC-8262</t>
  </si>
  <si>
    <t>MOV-FEC-8263</t>
  </si>
  <si>
    <t>MOV-FEC-8264</t>
  </si>
  <si>
    <t>MOV-FEC-8265</t>
  </si>
  <si>
    <t>MOV-FEC-8266</t>
  </si>
  <si>
    <t>MOV-FEC-8267</t>
  </si>
  <si>
    <t>MOV-FEC-8268</t>
  </si>
  <si>
    <t>MOV-FEC-8269</t>
  </si>
  <si>
    <t>MOV-FEC-8270</t>
  </si>
  <si>
    <t>MOV-FEC-8271</t>
  </si>
  <si>
    <t>MOV-FEC-8272</t>
  </si>
  <si>
    <t>MOV-FEC-8273</t>
  </si>
  <si>
    <t>MOV-FEC-8274</t>
  </si>
  <si>
    <t>MOV-FEC-8275</t>
  </si>
  <si>
    <t>MOV-FEC-8276</t>
  </si>
  <si>
    <t>MOV-FEC-8277</t>
  </si>
  <si>
    <t>MOV-FEC-8278</t>
  </si>
  <si>
    <t>MOV-FEC-8279</t>
  </si>
  <si>
    <t>MOV-FEC-8280</t>
  </si>
  <si>
    <t>MOV-FEC-8281</t>
  </si>
  <si>
    <t>MOV-FEC-8282</t>
  </si>
  <si>
    <t>MOV-FEC-8283</t>
  </si>
  <si>
    <t>MOV-FEC-8284</t>
  </si>
  <si>
    <t>MOV-FEC-8285</t>
  </si>
  <si>
    <t>MOV-FEC-8286</t>
  </si>
  <si>
    <t>MOV-FEC-8287</t>
  </si>
  <si>
    <t>MOV-FEC-8288</t>
  </si>
  <si>
    <t>MOV-FEC-8289</t>
  </si>
  <si>
    <t>MOV-FEC-8290</t>
  </si>
  <si>
    <t>MOV-FEC-8291</t>
  </si>
  <si>
    <t>MOV-FEC-8292</t>
  </si>
  <si>
    <t>MOV-FEC-8293</t>
  </si>
  <si>
    <t>MOV-FEC-8294</t>
  </si>
  <si>
    <t>MOV-FEC-8295</t>
  </si>
  <si>
    <t>MOV-FEC-8296</t>
  </si>
  <si>
    <t>MOV-FEC-8297</t>
  </si>
  <si>
    <t>MOV-FEC-8298</t>
  </si>
  <si>
    <t>MOV-FEC-8299</t>
  </si>
  <si>
    <t>MOV-FEC-8300</t>
  </si>
  <si>
    <t>MOV-FEC-8301</t>
  </si>
  <si>
    <t>MOV-FEC-8302</t>
  </si>
  <si>
    <t>MOV-FEC-8303</t>
  </si>
  <si>
    <t>MOV-FEC-8304</t>
  </si>
  <si>
    <t>MOV-FEC-8305</t>
  </si>
  <si>
    <t>MOV-FEC-8306</t>
  </si>
  <si>
    <t>MOV-FEC-8307</t>
  </si>
  <si>
    <t>MOV-FEC-8308</t>
  </si>
  <si>
    <t>MOV-FEC-8309</t>
  </si>
  <si>
    <t>MOV-FEC-8310</t>
  </si>
  <si>
    <t>MOV-FEC-8311</t>
  </si>
  <si>
    <t>MOV-FEC-8312</t>
  </si>
  <si>
    <t>MOV-FEC-8313</t>
  </si>
  <si>
    <t>MOV-FEC-8314</t>
  </si>
  <si>
    <t>MOV-FEC-8315</t>
  </si>
  <si>
    <t>MOV-FEC-8316</t>
  </si>
  <si>
    <t>MOV-FEC-8317</t>
  </si>
  <si>
    <t>MOV-FEC-8318</t>
  </si>
  <si>
    <t>MOV-FEC-8319</t>
  </si>
  <si>
    <t>MOV-FEC-8320</t>
  </si>
  <si>
    <t>MOV-FEC-8321</t>
  </si>
  <si>
    <t>MOV-FEC-8322</t>
  </si>
  <si>
    <t>MOV-FEC-8323</t>
  </si>
  <si>
    <t>MOV-FEC-8324</t>
  </si>
  <si>
    <t>MOV-FEC-8325</t>
  </si>
  <si>
    <t>MOV-FEC-8326</t>
  </si>
  <si>
    <t>MOV-FEC-8327</t>
  </si>
  <si>
    <t>MOV-FEC-8328</t>
  </si>
  <si>
    <t>MOV-FEC-8329</t>
  </si>
  <si>
    <t>MOV-FEC-8330</t>
  </si>
  <si>
    <t>MOV-FEC-8331</t>
  </si>
  <si>
    <t>MOV-FEC-8332</t>
  </si>
  <si>
    <t>MOV-FEC-8333</t>
  </si>
  <si>
    <t>MOV-FEC-8334</t>
  </si>
  <si>
    <t>MOV-FEC-8335</t>
  </si>
  <si>
    <t>MOV-FEC-8336</t>
  </si>
  <si>
    <t>MOV-FEC-8337</t>
  </si>
  <si>
    <t>MOV-FEC-8338</t>
  </si>
  <si>
    <t>MOV-FEC-8339</t>
  </si>
  <si>
    <t>MOV-FEC-8340</t>
  </si>
  <si>
    <t>MOV-FEC-8341</t>
  </si>
  <si>
    <t>MOV-FEC-8342</t>
  </si>
  <si>
    <t>MOV-FEC-8343</t>
  </si>
  <si>
    <t>MOV-FEC-8344</t>
  </si>
  <si>
    <t>MOV-FEC-8345</t>
  </si>
  <si>
    <t>MOV-FEC-8346</t>
  </si>
  <si>
    <t>MOV-FEC-8347</t>
  </si>
  <si>
    <t>MOV-FEC-8348</t>
  </si>
  <si>
    <t>MOV-FEC-8349</t>
  </si>
  <si>
    <t>MOV-FEC-8350</t>
  </si>
  <si>
    <t>MOV-FEC-8351</t>
  </si>
  <si>
    <t>MOV-FEC-8352</t>
  </si>
  <si>
    <t>MOV-FEC-8353</t>
  </si>
  <si>
    <t>MOV-FEC-8354</t>
  </si>
  <si>
    <t>MOV-FEC-8355</t>
  </si>
  <si>
    <t>MOV-FEC-8356</t>
  </si>
  <si>
    <t>MOV-FEC-8357</t>
  </si>
  <si>
    <t>MOV-FEC-8358</t>
  </si>
  <si>
    <t>MOV-FEC-8359</t>
  </si>
  <si>
    <t>MOV-FEC-8360</t>
  </si>
  <si>
    <t>MOV-FEC-8361</t>
  </si>
  <si>
    <t>MOV-FEC-8362</t>
  </si>
  <si>
    <t>MOV-FEC-8363</t>
  </si>
  <si>
    <t>MOV-FEC-8364</t>
  </si>
  <si>
    <t>MOV-FEC-8365</t>
  </si>
  <si>
    <t>MOV-FEC-8366</t>
  </si>
  <si>
    <t>MOV-FEC-8367</t>
  </si>
  <si>
    <t>MOV-FEC-8368</t>
  </si>
  <si>
    <t>MOV-FEC-8369</t>
  </si>
  <si>
    <t>MOV-FEC-8370</t>
  </si>
  <si>
    <t>MOV-FEC-8371</t>
  </si>
  <si>
    <t>MOV-FEC-8372</t>
  </si>
  <si>
    <t>MOV-FEC-8373</t>
  </si>
  <si>
    <t>MOV-FEC-8374</t>
  </si>
  <si>
    <t>MOV-FEC-8375</t>
  </si>
  <si>
    <t>MOV-FEC-8376</t>
  </si>
  <si>
    <t>MOV-FEC-8377</t>
  </si>
  <si>
    <t>MOV-FEC-8378</t>
  </si>
  <si>
    <t>MOV-FEC-8379</t>
  </si>
  <si>
    <t>MOV-FEC-8380</t>
  </si>
  <si>
    <t>MOV-FEC-8381</t>
  </si>
  <si>
    <t>MOV-FEC-8382</t>
  </si>
  <si>
    <t>MOV-FEC-8383</t>
  </si>
  <si>
    <t>MOV-FEC-8384</t>
  </si>
  <si>
    <t>MOV-FEC-8385</t>
  </si>
  <si>
    <t>MOV-FEC-8386</t>
  </si>
  <si>
    <t>MOV-FEC-8387</t>
  </si>
  <si>
    <t>MOV-FEC-8388</t>
  </si>
  <si>
    <t>MOV-FEC-8389</t>
  </si>
  <si>
    <t>MOV-FEC-8390</t>
  </si>
  <si>
    <t>MOV-FEC-8391</t>
  </si>
  <si>
    <t>MOV-FEC-8392</t>
  </si>
  <si>
    <t>MOV-FEC-8393</t>
  </si>
  <si>
    <t>MOV-FEC-8394</t>
  </si>
  <si>
    <t>MOV-FEC-8395</t>
  </si>
  <si>
    <t>MOV-FEC-8396</t>
  </si>
  <si>
    <t>MOV-FEC-8397</t>
  </si>
  <si>
    <t>MOV-FEC-8398</t>
  </si>
  <si>
    <t>MOV-FEC-8399</t>
  </si>
  <si>
    <t>MOV-FEC-8400</t>
  </si>
  <si>
    <t>MOV-FEC-8401</t>
  </si>
  <si>
    <t>MOV-FEC-8402</t>
  </si>
  <si>
    <t>MOV-FEC-8403</t>
  </si>
  <si>
    <t>MOV-FEC-8404</t>
  </si>
  <si>
    <t>MOV-FEC-8405</t>
  </si>
  <si>
    <t>MOV-FEC-8406</t>
  </si>
  <si>
    <t>MOV-FEC-8407</t>
  </si>
  <si>
    <t>MOV-FEC-8408</t>
  </si>
  <si>
    <t>MOV-FEC-8409</t>
  </si>
  <si>
    <t>MOV-FEC-8410</t>
  </si>
  <si>
    <t>MOV-FEC-8411</t>
  </si>
  <si>
    <t>MOV-FEC-8412</t>
  </si>
  <si>
    <t>MOV-FEC-8413</t>
  </si>
  <si>
    <t>MOV-FEC-8414</t>
  </si>
  <si>
    <t>MOV-FEC-8415</t>
  </si>
  <si>
    <t>MOV-FEC-8416</t>
  </si>
  <si>
    <t>MOV-FEC-8417</t>
  </si>
  <si>
    <t>MOV-FEC-8418</t>
  </si>
  <si>
    <t>MOV-FEC-8419</t>
  </si>
  <si>
    <t>MOV-FEC-8420</t>
  </si>
  <si>
    <t>MOV-FEC-8421</t>
  </si>
  <si>
    <t>MOV-FEC-8422</t>
  </si>
  <si>
    <t>MOV-FEC-8423</t>
  </si>
  <si>
    <t>MOV-FEC-8424</t>
  </si>
  <si>
    <t>MOV-FEC-8425</t>
  </si>
  <si>
    <t>MOV-FEC-8426</t>
  </si>
  <si>
    <t>MOV-FEC-8427</t>
  </si>
  <si>
    <t>MOV-FEC-8428</t>
  </si>
  <si>
    <t>MOV-FEC-8429</t>
  </si>
  <si>
    <t>MOV-FEC-8430</t>
  </si>
  <si>
    <t>MOV-FEC-8431</t>
  </si>
  <si>
    <t>MOV-FEC-8432</t>
  </si>
  <si>
    <t>MOV-FEC-8433</t>
  </si>
  <si>
    <t>MOV-FEC-8434</t>
  </si>
  <si>
    <t>MOV-FEC-8435</t>
  </si>
  <si>
    <t>MOV-FEC-8436</t>
  </si>
  <si>
    <t>MOV-FEC-8437</t>
  </si>
  <si>
    <t>MOV-FEC-8438</t>
  </si>
  <si>
    <t>MOV-FEC-8439</t>
  </si>
  <si>
    <t>MOV-FEC-8440</t>
  </si>
  <si>
    <t>MOV-FEC-8441</t>
  </si>
  <si>
    <t>MOV-FEC-8442</t>
  </si>
  <si>
    <t>MOV-FEC-8443</t>
  </si>
  <si>
    <t>MOV-FEC-8444</t>
  </si>
  <si>
    <t>MOV-FEC-8445</t>
  </si>
  <si>
    <t>MOV-FEC-8446</t>
  </si>
  <si>
    <t>MOV-FEC-8447</t>
  </si>
  <si>
    <t>MOV-FEC-8448</t>
  </si>
  <si>
    <t>MOV-FEC-8449</t>
  </si>
  <si>
    <t>MOV-FEC-8450</t>
  </si>
  <si>
    <t>MOV-FEC-8451</t>
  </si>
  <si>
    <t>MOV-FEC-8452</t>
  </si>
  <si>
    <t>MOV-FEC-8453</t>
  </si>
  <si>
    <t>MOV-FEC-8454</t>
  </si>
  <si>
    <t>MOV-FEC-8455</t>
  </si>
  <si>
    <t>MOV-FEC-8456</t>
  </si>
  <si>
    <t>MOV-FEC-8457</t>
  </si>
  <si>
    <t>MOV-FEC-8458</t>
  </si>
  <si>
    <t>MOV-FEC-8459</t>
  </si>
  <si>
    <t>MOV-FEC-8460</t>
  </si>
  <si>
    <t>MOV-FEC-8461</t>
  </si>
  <si>
    <t>MOV-FEC-8462</t>
  </si>
  <si>
    <t>MOV-FEC-8463</t>
  </si>
  <si>
    <t>MOV-FEC-8464</t>
  </si>
  <si>
    <t>MOV-FEC-8465</t>
  </si>
  <si>
    <t>MOV-FEC-8466</t>
  </si>
  <si>
    <t>MOV-FEC-8467</t>
  </si>
  <si>
    <t>MOV-FEC-8468</t>
  </si>
  <si>
    <t>MOV-FEC-8469</t>
  </si>
  <si>
    <t>MOV-FEC-8470</t>
  </si>
  <si>
    <t>MOV-FEC-8471</t>
  </si>
  <si>
    <t>MOV-FEC-8472</t>
  </si>
  <si>
    <t>MOV-FEC-8473</t>
  </si>
  <si>
    <t>MOV-FEC-8474</t>
  </si>
  <si>
    <t>MOV-FEC-8475</t>
  </si>
  <si>
    <t>MOV-FEC-8476</t>
  </si>
  <si>
    <t>MOV-FEC-8477</t>
  </si>
  <si>
    <t>MOV-FEC-8478</t>
  </si>
  <si>
    <t>MOV-FEC-8479</t>
  </si>
  <si>
    <t>MOV-FEC-8480</t>
  </si>
  <si>
    <t>MOV-FEC-8481</t>
  </si>
  <si>
    <t>MOV-FEC-8482</t>
  </si>
  <si>
    <t>MOV-FEC-8483</t>
  </si>
  <si>
    <t>MOV-FEC-8484</t>
  </si>
  <si>
    <t>MOV-FEC-8485</t>
  </si>
  <si>
    <t>MOV-FEC-8486</t>
  </si>
  <si>
    <t>MOV-FEC-8487</t>
  </si>
  <si>
    <t>MOV-FEC-8488</t>
  </si>
  <si>
    <t>MOV-FEC-8489</t>
  </si>
  <si>
    <t>MOV-FEC-8490</t>
  </si>
  <si>
    <t>MOV-FEC-8491</t>
  </si>
  <si>
    <t>MOV-FEC-8492</t>
  </si>
  <si>
    <t>MOV-FEC-8493</t>
  </si>
  <si>
    <t>MOV-FEC-8494</t>
  </si>
  <si>
    <t>MOV-FEC-8495</t>
  </si>
  <si>
    <t>MOV-FEC-8496</t>
  </si>
  <si>
    <t>MOV-FEC-8497</t>
  </si>
  <si>
    <t>MOV-FEC-8498</t>
  </si>
  <si>
    <t>MOV-FEC-8499</t>
  </si>
  <si>
    <t>MOV-FEC-8500</t>
  </si>
  <si>
    <t>MOV-FEC-8501</t>
  </si>
  <si>
    <t>MOV-FEC-8502</t>
  </si>
  <si>
    <t>MOV-FEC-8503</t>
  </si>
  <si>
    <t>MOV-FEC-8504</t>
  </si>
  <si>
    <t>MOV-FEC-8505</t>
  </si>
  <si>
    <t>MOV-FEC-8506</t>
  </si>
  <si>
    <t>MOV-FEC-8507</t>
  </si>
  <si>
    <t>MOV-FEC-8508</t>
  </si>
  <si>
    <t>MOV-FEC-8509</t>
  </si>
  <si>
    <t>MOV-FEC-8510</t>
  </si>
  <si>
    <t>MOV-FEC-8511</t>
  </si>
  <si>
    <t>MOV-FEC-8512</t>
  </si>
  <si>
    <t>MOV-FEC-8513</t>
  </si>
  <si>
    <t>MOV-FEC-8514</t>
  </si>
  <si>
    <t>MOV-FEC-8515</t>
  </si>
  <si>
    <t>MOV-FEC-8516</t>
  </si>
  <si>
    <t>MOV-FEC-8517</t>
  </si>
  <si>
    <t>MOV-FEC-8518</t>
  </si>
  <si>
    <t>MOV-FEC-8519</t>
  </si>
  <si>
    <t>MOV-FEC-8520</t>
  </si>
  <si>
    <t>MOV-FEC-8521</t>
  </si>
  <si>
    <t>MOV-FEC-8522</t>
  </si>
  <si>
    <t>MOV-FEC-8523</t>
  </si>
  <si>
    <t>MOV-FEC-8524</t>
  </si>
  <si>
    <t>MOV-FEC-8525</t>
  </si>
  <si>
    <t>MOV-FEC-8526</t>
  </si>
  <si>
    <t>MOV-FEC-8527</t>
  </si>
  <si>
    <t>MOV-FEC-8528</t>
  </si>
  <si>
    <t>MOV-FEC-8529</t>
  </si>
  <si>
    <t>MOV-FEC-8530</t>
  </si>
  <si>
    <t>MOV-FEC-8531</t>
  </si>
  <si>
    <t>MOV-FEC-8532</t>
  </si>
  <si>
    <t>MOV-FEC-8533</t>
  </si>
  <si>
    <t>MOV-FEC-8534</t>
  </si>
  <si>
    <t>MOV-FEC-8535</t>
  </si>
  <si>
    <t>MOV-FEC-8536</t>
  </si>
  <si>
    <t>MOV-FEC-8537</t>
  </si>
  <si>
    <t>MOV-FEC-8538</t>
  </si>
  <si>
    <t>MOV-FEC-8539</t>
  </si>
  <si>
    <t>MOV-FEC-8540</t>
  </si>
  <si>
    <t>MOV-FEC-8541</t>
  </si>
  <si>
    <t>MOV-FEC-8542</t>
  </si>
  <si>
    <t>MOV-FEC-8543</t>
  </si>
  <si>
    <t>MOV-FEC-8544</t>
  </si>
  <si>
    <t>MOV-FEC-8545</t>
  </si>
  <si>
    <t>MOV-FEC-8546</t>
  </si>
  <si>
    <t>MOV-FEC-8547</t>
  </si>
  <si>
    <t>MOV-FEC-8548</t>
  </si>
  <si>
    <t>MOV-FEC-8549</t>
  </si>
  <si>
    <t>MOV-FEC-8550</t>
  </si>
  <si>
    <t>MOV-FEC-8551</t>
  </si>
  <si>
    <t>MOV-FEC-8552</t>
  </si>
  <si>
    <t>MOV-FEC-8553</t>
  </si>
  <si>
    <t>MOV-FEC-8554</t>
  </si>
  <si>
    <t>MOV-FEC-8555</t>
  </si>
  <si>
    <t>MOV-FEC-8556</t>
  </si>
  <si>
    <t>MOV-FEC-8557</t>
  </si>
  <si>
    <t>MOV-FEC-8558</t>
  </si>
  <si>
    <t>MOV-FEC-8559</t>
  </si>
  <si>
    <t>MOV-FEC-8560</t>
  </si>
  <si>
    <t>MOV-FEC-8561</t>
  </si>
  <si>
    <t>MOV-FEC-8562</t>
  </si>
  <si>
    <t>MOV-FEC-8563</t>
  </si>
  <si>
    <t>MOV-FEC-8564</t>
  </si>
  <si>
    <t>MOV-FEC-8565</t>
  </si>
  <si>
    <t>MOV-FEC-8566</t>
  </si>
  <si>
    <t>MOV-FEC-8567</t>
  </si>
  <si>
    <t>MOV-FEC-8568</t>
  </si>
  <si>
    <t>MOV-FEC-8569</t>
  </si>
  <si>
    <t>MOV-FEC-8570</t>
  </si>
  <si>
    <t>MOV-FEC-8571</t>
  </si>
  <si>
    <t>MOV-FEC-8572</t>
  </si>
  <si>
    <t>MOV-FEC-8573</t>
  </si>
  <si>
    <t>MOV-FEC-8574</t>
  </si>
  <si>
    <t>MOV-FEC-8575</t>
  </si>
  <si>
    <t>MOV-FEC-8576</t>
  </si>
  <si>
    <t>MOV-FEC-8577</t>
  </si>
  <si>
    <t>MOV-FEC-8578</t>
  </si>
  <si>
    <t>MOV-FEC-8579</t>
  </si>
  <si>
    <t>MOV-FEC-8580</t>
  </si>
  <si>
    <t>MOV-FEC-8581</t>
  </si>
  <si>
    <t>MOV-FEC-8582</t>
  </si>
  <si>
    <t>MOV-FEC-8583</t>
  </si>
  <si>
    <t>MOV-FEC-8584</t>
  </si>
  <si>
    <t>MOV-FEC-8585</t>
  </si>
  <si>
    <t>MOV-FEC-8586</t>
  </si>
  <si>
    <t>MOV-FEC-8587</t>
  </si>
  <si>
    <t>MOV-FEC-8588</t>
  </si>
  <si>
    <t>MOV-FEC-8589</t>
  </si>
  <si>
    <t>MOV-FEC-8590</t>
  </si>
  <si>
    <t>MOV-FEC-8591</t>
  </si>
  <si>
    <t>MOV-FEC-8592</t>
  </si>
  <si>
    <t>MOV-FEC-8593</t>
  </si>
  <si>
    <t>MOV-FEC-8594</t>
  </si>
  <si>
    <t>MOV-FEC-8595</t>
  </si>
  <si>
    <t>MOV-FEC-8596</t>
  </si>
  <si>
    <t>MOV-FEC-8597</t>
  </si>
  <si>
    <t>MOV-FEC-8598</t>
  </si>
  <si>
    <t>MOV-FEC-8599</t>
  </si>
  <si>
    <t>MOV-FEC-8600</t>
  </si>
  <si>
    <t>MOV-FEC-8601</t>
  </si>
  <si>
    <t>MOV-FEC-8602</t>
  </si>
  <si>
    <t>MOV-FEC-8603</t>
  </si>
  <si>
    <t>MOV-FEC-8604</t>
  </si>
  <si>
    <t>MOV-FEC-8605</t>
  </si>
  <si>
    <t>MOV-FEC-8606</t>
  </si>
  <si>
    <t>MOV-FEC-8607</t>
  </si>
  <si>
    <t>MOV-FEC-8608</t>
  </si>
  <si>
    <t>MOV-FEC-8609</t>
  </si>
  <si>
    <t>MOV-FEC-8610</t>
  </si>
  <si>
    <t>MOV-FEC-8611</t>
  </si>
  <si>
    <t>MOV-FEC-8612</t>
  </si>
  <si>
    <t>MOV-FEC-8613</t>
  </si>
  <si>
    <t>MOV-FEC-8614</t>
  </si>
  <si>
    <t>MOV-FEC-8615</t>
  </si>
  <si>
    <t>MOV-FEC-8616</t>
  </si>
  <si>
    <t>MOV-FEC-8617</t>
  </si>
  <si>
    <t>MOV-FEC-8618</t>
  </si>
  <si>
    <t>MOV-FEC-8619</t>
  </si>
  <si>
    <t>MOV-FEC-8620</t>
  </si>
  <si>
    <t>MOV-FEC-8621</t>
  </si>
  <si>
    <t>MOV-FEC-8622</t>
  </si>
  <si>
    <t>MOV-FEC-8623</t>
  </si>
  <si>
    <t>MOV-FEC-8624</t>
  </si>
  <si>
    <t>MOV-FEC-8625</t>
  </si>
  <si>
    <t>MOV-FEC-8626</t>
  </si>
  <si>
    <t>MOV-FEC-8627</t>
  </si>
  <si>
    <t>MOV-FEC-8628</t>
  </si>
  <si>
    <t>MOV-FEC-8629</t>
  </si>
  <si>
    <t>MOV-FEC-8630</t>
  </si>
  <si>
    <t>MOV-FEC-8631</t>
  </si>
  <si>
    <t>MOV-FEC-8632</t>
  </si>
  <si>
    <t>MOV-FEC-8633</t>
  </si>
  <si>
    <t>MOV-FEC-8634</t>
  </si>
  <si>
    <t>MOV-FEC-8635</t>
  </si>
  <si>
    <t>MOV-FEC-8636</t>
  </si>
  <si>
    <t>MOV-FEC-8637</t>
  </si>
  <si>
    <t>MOV-FEC-8638</t>
  </si>
  <si>
    <t>MOV-FEC-8639</t>
  </si>
  <si>
    <t>MOV-FEC-8640</t>
  </si>
  <si>
    <t>MOV-FEC-8641</t>
  </si>
  <si>
    <t>MOV-FEC-8642</t>
  </si>
  <si>
    <t>MOV-FEC-8643</t>
  </si>
  <si>
    <t>MOV-FEC-8644</t>
  </si>
  <si>
    <t>MOV-FEC-8645</t>
  </si>
  <si>
    <t>MOV-FEC-8646</t>
  </si>
  <si>
    <t>MOV-FEC-8647</t>
  </si>
  <si>
    <t>MOV-FEC-8648</t>
  </si>
  <si>
    <t>MOV-FEC-8649</t>
  </si>
  <si>
    <t>MOV-FEC-8650</t>
  </si>
  <si>
    <t>MOV-FEC-8651</t>
  </si>
  <si>
    <t>MOV-FEC-8652</t>
  </si>
  <si>
    <t>MOV-FEC-8653</t>
  </si>
  <si>
    <t>MOV-FEC-8654</t>
  </si>
  <si>
    <t>MOV-FEC-8655</t>
  </si>
  <si>
    <t>MOV-FEC-8656</t>
  </si>
  <si>
    <t>MOV-FEC-8657</t>
  </si>
  <si>
    <t>MOV-FEC-8658</t>
  </si>
  <si>
    <t>MOV-FEC-8659</t>
  </si>
  <si>
    <t>MOV-FEC-8660</t>
  </si>
  <si>
    <t>MOV-FEC-8661</t>
  </si>
  <si>
    <t>MOV-FEC-8662</t>
  </si>
  <si>
    <t>MOV-FEC-8663</t>
  </si>
  <si>
    <t>MOV-FEC-8664</t>
  </si>
  <si>
    <t>MOV-FEC-8665</t>
  </si>
  <si>
    <t>MOV-FEC-8666</t>
  </si>
  <si>
    <t>MOV-FEC-8667</t>
  </si>
  <si>
    <t>MOV-FEC-8668</t>
  </si>
  <si>
    <t>MOV-FEC-8669</t>
  </si>
  <si>
    <t>MOV-FEC-8670</t>
  </si>
  <si>
    <t>MOV-FEC-8671</t>
  </si>
  <si>
    <t>MOV-FEC-8672</t>
  </si>
  <si>
    <t>MOV-FEC-8673</t>
  </si>
  <si>
    <t>MOV-FEC-8674</t>
  </si>
  <si>
    <t>MOV-FEC-8675</t>
  </si>
  <si>
    <t>MOV-FEC-8676</t>
  </si>
  <si>
    <t>MOV-FEC-8677</t>
  </si>
  <si>
    <t>MOV-FEC-8678</t>
  </si>
  <si>
    <t>MOV-FEC-8679</t>
  </si>
  <si>
    <t>MOV-FEC-8680</t>
  </si>
  <si>
    <t>MOV-FEC-8681</t>
  </si>
  <si>
    <t>MOV-FEC-8682</t>
  </si>
  <si>
    <t>MOV-FEC-8683</t>
  </si>
  <si>
    <t>MOV-FEC-8684</t>
  </si>
  <si>
    <t>MOV-FEC-8685</t>
  </si>
  <si>
    <t>MOV-FEC-8686</t>
  </si>
  <si>
    <t>MOV-FEC-8687</t>
  </si>
  <si>
    <t>MOV-FEC-8688</t>
  </si>
  <si>
    <t>MOV-FEC-8689</t>
  </si>
  <si>
    <t>MOV-FEC-8690</t>
  </si>
  <si>
    <t>MOV-FEC-8691</t>
  </si>
  <si>
    <t>MOV-FEC-8692</t>
  </si>
  <si>
    <t>MOV-FEC-8693</t>
  </si>
  <si>
    <t>MOV-FEC-8694</t>
  </si>
  <si>
    <t>MOV-FEC-8695</t>
  </si>
  <si>
    <t>MOV-FEC-8696</t>
  </si>
  <si>
    <t>MOV-FEC-8697</t>
  </si>
  <si>
    <t>MOV-FEC-8698</t>
  </si>
  <si>
    <t>MOV-FEC-8699</t>
  </si>
  <si>
    <t>MOV-FEC-8700</t>
  </si>
  <si>
    <t>MOV-FEC-8701</t>
  </si>
  <si>
    <t>MOV-FEC-8702</t>
  </si>
  <si>
    <t>MOV-FEC-8703</t>
  </si>
  <si>
    <t>MOV-FEC-8704</t>
  </si>
  <si>
    <t>MOV-FEC-8705</t>
  </si>
  <si>
    <t>MOV-FEC-8706</t>
  </si>
  <si>
    <t>MOV-FEC-8707</t>
  </si>
  <si>
    <t>MOV-FEC-8708</t>
  </si>
  <si>
    <t>MOV-FEC-8709</t>
  </si>
  <si>
    <t>MOV-FEC-8710</t>
  </si>
  <si>
    <t>MOV-FEC-8711</t>
  </si>
  <si>
    <t>MOV-FEC-8712</t>
  </si>
  <si>
    <t>MOV-FEC-8713</t>
  </si>
  <si>
    <t>MOV-FEC-8714</t>
  </si>
  <si>
    <t>MOV-FEC-8715</t>
  </si>
  <si>
    <t>MOV-FEC-8716</t>
  </si>
  <si>
    <t>MOV-FEC-8717</t>
  </si>
  <si>
    <t>MOV-FEC-8718</t>
  </si>
  <si>
    <t>MOV-FEC-8719</t>
  </si>
  <si>
    <t>MOV-FEC-8720</t>
  </si>
  <si>
    <t>MOV-FEC-8721</t>
  </si>
  <si>
    <t>MOV-FEC-8722</t>
  </si>
  <si>
    <t>MOV-FEC-8723</t>
  </si>
  <si>
    <t>MOV-FEC-8724</t>
  </si>
  <si>
    <t>MOV-FEC-8725</t>
  </si>
  <si>
    <t>MOV-FEC-8726</t>
  </si>
  <si>
    <t>MOV-FEC-8727</t>
  </si>
  <si>
    <t>MOV-FEC-8728</t>
  </si>
  <si>
    <t>MOV-FEC-8729</t>
  </si>
  <si>
    <t>MOV-FEC-8730</t>
  </si>
  <si>
    <t>MOV-FEC-8731</t>
  </si>
  <si>
    <t>MOV-FEC-8732</t>
  </si>
  <si>
    <t>MOV-FEC-8733</t>
  </si>
  <si>
    <t>MOV-FEC-8734</t>
  </si>
  <si>
    <t>MOV-FEC-8735</t>
  </si>
  <si>
    <t>MOV-FEC-8736</t>
  </si>
  <si>
    <t>MOV-FEC-8737</t>
  </si>
  <si>
    <t>MOV-FEC-8738</t>
  </si>
  <si>
    <t>MOV-FEC-8739</t>
  </si>
  <si>
    <t>MOV-FEC-8740</t>
  </si>
  <si>
    <t>MOV-FEC-8741</t>
  </si>
  <si>
    <t>MOV-FEC-8742</t>
  </si>
  <si>
    <t>MOV-FEC-8743</t>
  </si>
  <si>
    <t>MOV-FEC-8744</t>
  </si>
  <si>
    <t>MOV-FEC-8745</t>
  </si>
  <si>
    <t>MOV-FEC-8746</t>
  </si>
  <si>
    <t>MOV-FEC-8747</t>
  </si>
  <si>
    <t>MOV-FEC-8748</t>
  </si>
  <si>
    <t>MOV-FEC-8749</t>
  </si>
  <si>
    <t>MOV-FEC-8750</t>
  </si>
  <si>
    <t>MOV-FEC-8751</t>
  </si>
  <si>
    <t>MOV-FEC-8752</t>
  </si>
  <si>
    <t>MOV-FEC-8753</t>
  </si>
  <si>
    <t>MOV-FEC-8754</t>
  </si>
  <si>
    <t>MOV-FEC-8755</t>
  </si>
  <si>
    <t>MOV-FEC-8756</t>
  </si>
  <si>
    <t>MOV-FEC-8757</t>
  </si>
  <si>
    <t>MOV-FEC-8758</t>
  </si>
  <si>
    <t>MOV-FEC-8759</t>
  </si>
  <si>
    <t>MOV-FEC-8760</t>
  </si>
  <si>
    <t>MOV-FEC-8761</t>
  </si>
  <si>
    <t>MOV-FEC-8762</t>
  </si>
  <si>
    <t>MOV-FEC-8763</t>
  </si>
  <si>
    <t>MOV-FEC-8764</t>
  </si>
  <si>
    <t>MOV-FEC-8765</t>
  </si>
  <si>
    <t>MOV-FEC-8766</t>
  </si>
  <si>
    <t>MOV-FEC-8767</t>
  </si>
  <si>
    <t>MOV-FEC-8768</t>
  </si>
  <si>
    <t>MOV-FEC-8769</t>
  </si>
  <si>
    <t>MOV-FEC-8770</t>
  </si>
  <si>
    <t>MOV-FEC-8771</t>
  </si>
  <si>
    <t>MOV-FEC-8772</t>
  </si>
  <si>
    <t>MOV-FEC-8773</t>
  </si>
  <si>
    <t>MOV-FEC-8774</t>
  </si>
  <si>
    <t>MOV-FEC-8775</t>
  </si>
  <si>
    <t>MOV-FEC-8776</t>
  </si>
  <si>
    <t>MOV-FEC-8777</t>
  </si>
  <si>
    <t>MOV-FEC-8778</t>
  </si>
  <si>
    <t>MOV-FEC-8779</t>
  </si>
  <si>
    <t>MOV-FEC-8780</t>
  </si>
  <si>
    <t>MOV-FEC-8781</t>
  </si>
  <si>
    <t>MOV-FEC-8782</t>
  </si>
  <si>
    <t>MOV-FEC-8783</t>
  </si>
  <si>
    <t>MOV-FEC-8784</t>
  </si>
  <si>
    <t>MOV-FEC-8785</t>
  </si>
  <si>
    <t>MOV-FEC-8786</t>
  </si>
  <si>
    <t>MOV-FEC-8787</t>
  </si>
  <si>
    <t>MOV-FEC-8788</t>
  </si>
  <si>
    <t>MOV-FEC-8789</t>
  </si>
  <si>
    <t>MOV-FEC-8790</t>
  </si>
  <si>
    <t>MOV-FEC-8791</t>
  </si>
  <si>
    <t>MOV-FEC-8792</t>
  </si>
  <si>
    <t>MOV-FEC-8793</t>
  </si>
  <si>
    <t>MOV-FEC-8794</t>
  </si>
  <si>
    <t>MOV-FEC-8795</t>
  </si>
  <si>
    <t>MOV-FEC-8796</t>
  </si>
  <si>
    <t>MOV-FEC-8797</t>
  </si>
  <si>
    <t>MOV-FEC-8798</t>
  </si>
  <si>
    <t>MOV-FEC-8799</t>
  </si>
  <si>
    <t>MOV-FEC-8800</t>
  </si>
  <si>
    <t>MOV-FEC-8801</t>
  </si>
  <si>
    <t>MOV-FEC-8802</t>
  </si>
  <si>
    <t>MOV-FEC-8803</t>
  </si>
  <si>
    <t>MOV-FEC-8804</t>
  </si>
  <si>
    <t>MOV-FEC-8805</t>
  </si>
  <si>
    <t>MOV-FEC-8806</t>
  </si>
  <si>
    <t>MOV-FEC-8807</t>
  </si>
  <si>
    <t>MOV-FEC-8808</t>
  </si>
  <si>
    <t>MOV-FEC-8809</t>
  </si>
  <si>
    <t>MOV-FEC-8810</t>
  </si>
  <si>
    <t>MOV-FEC-8811</t>
  </si>
  <si>
    <t>MOV-FEC-8812</t>
  </si>
  <si>
    <t>MOV-FEC-8813</t>
  </si>
  <si>
    <t>MOV-FEC-8814</t>
  </si>
  <si>
    <t>MOV-FEC-8815</t>
  </si>
  <si>
    <t>MOV-FEC-8816</t>
  </si>
  <si>
    <t>MOV-FEC-8817</t>
  </si>
  <si>
    <t>MOV-FEC-8818</t>
  </si>
  <si>
    <t>MOV-FEC-8819</t>
  </si>
  <si>
    <t>MOV-FEC-8820</t>
  </si>
  <si>
    <t>MOV-FEC-8821</t>
  </si>
  <si>
    <t>MOV-FEC-8822</t>
  </si>
  <si>
    <t>MOV-FEC-8823</t>
  </si>
  <si>
    <t>MOV-FEC-8824</t>
  </si>
  <si>
    <t>MOV-FEC-8825</t>
  </si>
  <si>
    <t>MOV-FEC-8826</t>
  </si>
  <si>
    <t>MOV-FEC-8827</t>
  </si>
  <si>
    <t>MOV-FEC-8828</t>
  </si>
  <si>
    <t>MOV-FEC-8829</t>
  </si>
  <si>
    <t>MOV-FEC-8830</t>
  </si>
  <si>
    <t>MOV-FEC-8831</t>
  </si>
  <si>
    <t>MOV-FEC-8832</t>
  </si>
  <si>
    <t>MOV-FEC-8833</t>
  </si>
  <si>
    <t>MOV-FEC-8834</t>
  </si>
  <si>
    <t>MOV-FEC-8835</t>
  </si>
  <si>
    <t>MOV-FEC-8836</t>
  </si>
  <si>
    <t>MOV-FEC-8837</t>
  </si>
  <si>
    <t>MOV-FEC-8838</t>
  </si>
  <si>
    <t>MOV-FEC-8839</t>
  </si>
  <si>
    <t>MOV-FEC-8840</t>
  </si>
  <si>
    <t>MOV-FEC-8841</t>
  </si>
  <si>
    <t>MOV-FEC-8842</t>
  </si>
  <si>
    <t>MOV-FEC-8843</t>
  </si>
  <si>
    <t>MOV-FEC-8844</t>
  </si>
  <si>
    <t>MOV-FEC-8845</t>
  </si>
  <si>
    <t>MOV-FEC-8846</t>
  </si>
  <si>
    <t>MOV-FEC-8847</t>
  </si>
  <si>
    <t>MOV-FEC-8848</t>
  </si>
  <si>
    <t>MOV-FEC-8849</t>
  </si>
  <si>
    <t>MOV-FEC-8850</t>
  </si>
  <si>
    <t>MOV-FEC-8851</t>
  </si>
  <si>
    <t>MOV-FEC-8852</t>
  </si>
  <si>
    <t>MOV-FEC-8853</t>
  </si>
  <si>
    <t>MOV-FEC-8854</t>
  </si>
  <si>
    <t>MOV-FEC-8855</t>
  </si>
  <si>
    <t>MOV-FEC-8856</t>
  </si>
  <si>
    <t>MOV-FEC-8857</t>
  </si>
  <si>
    <t>MOV-FEC-8858</t>
  </si>
  <si>
    <t>MOV-FEC-8859</t>
  </si>
  <si>
    <t>MOV-FEC-8860</t>
  </si>
  <si>
    <t>MOV-FEC-8861</t>
  </si>
  <si>
    <t>MOV-FEC-8862</t>
  </si>
  <si>
    <t>MOV-FEC-8863</t>
  </si>
  <si>
    <t>MOV-FEC-8864</t>
  </si>
  <si>
    <t>MOV-FEC-8865</t>
  </si>
  <si>
    <t>MOV-FEC-8866</t>
  </si>
  <si>
    <t>MOV-FEC-8867</t>
  </si>
  <si>
    <t>MOV-FEC-8868</t>
  </si>
  <si>
    <t>MOV-FEC-8869</t>
  </si>
  <si>
    <t>MOV-FEC-8870</t>
  </si>
  <si>
    <t>MOV-FEC-8871</t>
  </si>
  <si>
    <t>MOV-FEC-8872</t>
  </si>
  <si>
    <t>MOV-FEC-8873</t>
  </si>
  <si>
    <t>MOV-FEC-8874</t>
  </si>
  <si>
    <t>MOV-FEC-8875</t>
  </si>
  <si>
    <t>MOV-FEC-8876</t>
  </si>
  <si>
    <t>MOV-FEC-8877</t>
  </si>
  <si>
    <t>MOV-FEC-8878</t>
  </si>
  <si>
    <t>MOV-FEC-8879</t>
  </si>
  <si>
    <t>MOV-FEC-8880</t>
  </si>
  <si>
    <t>MOV-FEC-8881</t>
  </si>
  <si>
    <t>MOV-FEC-8882</t>
  </si>
  <si>
    <t>MOV-FEC-8883</t>
  </si>
  <si>
    <t>MOV-FEC-8884</t>
  </si>
  <si>
    <t>MOV-FEC-8885</t>
  </si>
  <si>
    <t>MOV-FEC-8886</t>
  </si>
  <si>
    <t>MOV-FEC-8887</t>
  </si>
  <si>
    <t>MOV-FEC-8888</t>
  </si>
  <si>
    <t>MOV-FEC-8889</t>
  </si>
  <si>
    <t>MOV-FEC-8890</t>
  </si>
  <si>
    <t>MOV-FEC-8891</t>
  </si>
  <si>
    <t>MOV-FEC-8892</t>
  </si>
  <si>
    <t>MOV-FEC-8893</t>
  </si>
  <si>
    <t>MOV-FEC-8894</t>
  </si>
  <si>
    <t>MOV-FEC-8895</t>
  </si>
  <si>
    <t>MOV-FEC-8896</t>
  </si>
  <si>
    <t>MOV-FEC-8897</t>
  </si>
  <si>
    <t>MOV-FEC-8898</t>
  </si>
  <si>
    <t>MOV-FEC-8899</t>
  </si>
  <si>
    <t>MOV-FEC-8900</t>
  </si>
  <si>
    <t>MOV-FEC-8901</t>
  </si>
  <si>
    <t>MOV-FEC-8902</t>
  </si>
  <si>
    <t>MOV-FEC-8903</t>
  </si>
  <si>
    <t>MOV-FEC-8904</t>
  </si>
  <si>
    <t>MOV-FEC-8905</t>
  </si>
  <si>
    <t>MOV-FEC-8906</t>
  </si>
  <si>
    <t>MOV-FEC-8907</t>
  </si>
  <si>
    <t>MOV-FEC-8908</t>
  </si>
  <si>
    <t>MOV-FEC-8909</t>
  </si>
  <si>
    <t>MOV-FEC-8910</t>
  </si>
  <si>
    <t>MOV-FEC-8911</t>
  </si>
  <si>
    <t>MOV-FEC-8912</t>
  </si>
  <si>
    <t>MOV-FEC-8913</t>
  </si>
  <si>
    <t>MOV-FEC-8914</t>
  </si>
  <si>
    <t>MOV-FEC-8915</t>
  </si>
  <si>
    <t>MOV-FEC-8916</t>
  </si>
  <si>
    <t>MOV-FEC-8917</t>
  </si>
  <si>
    <t>MOV-FEC-8918</t>
  </si>
  <si>
    <t>MOV-FEC-8919</t>
  </si>
  <si>
    <t>MOV-FEC-8920</t>
  </si>
  <si>
    <t>MOV-FEC-8921</t>
  </si>
  <si>
    <t>MOV-FEC-8922</t>
  </si>
  <si>
    <t>MOV-FEC-8923</t>
  </si>
  <si>
    <t>MOV-FEC-8924</t>
  </si>
  <si>
    <t>MOV-FEC-8925</t>
  </si>
  <si>
    <t>MOV-FEC-8926</t>
  </si>
  <si>
    <t>MOV-FEC-8927</t>
  </si>
  <si>
    <t>MOV-FEC-8928</t>
  </si>
  <si>
    <t>MOV-FEC-8929</t>
  </si>
  <si>
    <t>MOV-FEC-8930</t>
  </si>
  <si>
    <t>MOV-FEC-8931</t>
  </si>
  <si>
    <t>MOV-FEC-8932</t>
  </si>
  <si>
    <t>MOV-FEC-8933</t>
  </si>
  <si>
    <t>MOV-FEC-8934</t>
  </si>
  <si>
    <t>MOV-FEC-8935</t>
  </si>
  <si>
    <t>MOV-FEC-8936</t>
  </si>
  <si>
    <t>MOV-FEC-8937</t>
  </si>
  <si>
    <t>MOV-FEC-8938</t>
  </si>
  <si>
    <t>MOV-FEC-8939</t>
  </si>
  <si>
    <t>MOV-FEC-8940</t>
  </si>
  <si>
    <t>MOV-FEC-8941</t>
  </si>
  <si>
    <t>MOV-FEC-8942</t>
  </si>
  <si>
    <t>MOV-FEC-8943</t>
  </si>
  <si>
    <t>MOV-FEC-8944</t>
  </si>
  <si>
    <t>MOV-FEC-8945</t>
  </si>
  <si>
    <t>MOV-FEC-8946</t>
  </si>
  <si>
    <t>MOV-FEC-8947</t>
  </si>
  <si>
    <t>MOV-FEC-8948</t>
  </si>
  <si>
    <t>MOV-FEC-8949</t>
  </si>
  <si>
    <t>MOV-FEC-8950</t>
  </si>
  <si>
    <t>MOV-FEC-8951</t>
  </si>
  <si>
    <t>MOV-FEC-8952</t>
  </si>
  <si>
    <t>MOV-FEC-8953</t>
  </si>
  <si>
    <t>MOV-FEC-8954</t>
  </si>
  <si>
    <t>MOV-FEC-8955</t>
  </si>
  <si>
    <t>MOV-FEC-8956</t>
  </si>
  <si>
    <t>MOV-FEC-8957</t>
  </si>
  <si>
    <t>MOV-FEC-8958</t>
  </si>
  <si>
    <t>MOV-FEC-8959</t>
  </si>
  <si>
    <t>MOV-FEC-8960</t>
  </si>
  <si>
    <t>MOV-FEC-8961</t>
  </si>
  <si>
    <t>MOV-FEC-8962</t>
  </si>
  <si>
    <t>MOV-FEC-8963</t>
  </si>
  <si>
    <t>MOV-FEC-8964</t>
  </si>
  <si>
    <t>MOV-FEC-8965</t>
  </si>
  <si>
    <t>MOV-FEC-8966</t>
  </si>
  <si>
    <t>MOV-FEC-8967</t>
  </si>
  <si>
    <t>MOV-FEC-8968</t>
  </si>
  <si>
    <t>MOV-FEC-8969</t>
  </si>
  <si>
    <t>MOV-FEC-8970</t>
  </si>
  <si>
    <t>MOV-FEC-8971</t>
  </si>
  <si>
    <t>MOV-FEC-8972</t>
  </si>
  <si>
    <t>MOV-FEC-8973</t>
  </si>
  <si>
    <t>MOV-FEC-8974</t>
  </si>
  <si>
    <t>MOV-FEC-8975</t>
  </si>
  <si>
    <t>MOV-FEC-8976</t>
  </si>
  <si>
    <t>MOV-FEC-8977</t>
  </si>
  <si>
    <t>MOV-FEC-8978</t>
  </si>
  <si>
    <t>MOV-FEC-8979</t>
  </si>
  <si>
    <t>MOV-FEC-8980</t>
  </si>
  <si>
    <t>MOV-FEC-8981</t>
  </si>
  <si>
    <t>MOV-FEC-8982</t>
  </si>
  <si>
    <t>MOV-FEC-8983</t>
  </si>
  <si>
    <t>MOV-FEC-8984</t>
  </si>
  <si>
    <t>MOV-FEC-8985</t>
  </si>
  <si>
    <t>MOV-FEC-8986</t>
  </si>
  <si>
    <t>MOV-FEC-8987</t>
  </si>
  <si>
    <t>MOV-FEC-8988</t>
  </si>
  <si>
    <t>MOV-FEC-8989</t>
  </si>
  <si>
    <t>MOV-FEC-8990</t>
  </si>
  <si>
    <t>MOV-FEC-8991</t>
  </si>
  <si>
    <t>MOV-FEC-8992</t>
  </si>
  <si>
    <t>MOV-FEC-8993</t>
  </si>
  <si>
    <t>MOV-FEC-8994</t>
  </si>
  <si>
    <t>MOV-FEC-8995</t>
  </si>
  <si>
    <t>MOV-FEC-8996</t>
  </si>
  <si>
    <t>MOV-FEC-8997</t>
  </si>
  <si>
    <t>MOV-FEC-8998</t>
  </si>
  <si>
    <t>MOV-FEC-8999</t>
  </si>
  <si>
    <t>MOV-FEC-9000</t>
  </si>
  <si>
    <t>MOV-FEC-9001</t>
  </si>
  <si>
    <t>MOV-FEC-9002</t>
  </si>
  <si>
    <t>MOV-FEC-9003</t>
  </si>
  <si>
    <t>MOV-FEC-9004</t>
  </si>
  <si>
    <t>MOV-FEC-9005</t>
  </si>
  <si>
    <t>MOV-FEC-9006</t>
  </si>
  <si>
    <t>MOV-FEC-9007</t>
  </si>
  <si>
    <t>MOV-FEC-9008</t>
  </si>
  <si>
    <t>MOV-FEC-9009</t>
  </si>
  <si>
    <t>MOV-FEC-9010</t>
  </si>
  <si>
    <t>MOV-FEC-9011</t>
  </si>
  <si>
    <t>MOV-FEC-9012</t>
  </si>
  <si>
    <t>MOV-FEC-9013</t>
  </si>
  <si>
    <t>MOV-FEC-9014</t>
  </si>
  <si>
    <t>MOV-FEC-9015</t>
  </si>
  <si>
    <t>MOV-FEC-9016</t>
  </si>
  <si>
    <t>MOV-FEC-9017</t>
  </si>
  <si>
    <t>MOV-FEC-9018</t>
  </si>
  <si>
    <t>MOV-FEC-9019</t>
  </si>
  <si>
    <t>MOV-FEC-9020</t>
  </si>
  <si>
    <t>MOV-FEC-9021</t>
  </si>
  <si>
    <t>MOV-FEC-9022</t>
  </si>
  <si>
    <t>MOV-FEC-9023</t>
  </si>
  <si>
    <t>MOV-FEC-9024</t>
  </si>
  <si>
    <t>MOV-FEC-9025</t>
  </si>
  <si>
    <t>MOV-FEC-9026</t>
  </si>
  <si>
    <t>MOV-FEC-9027</t>
  </si>
  <si>
    <t>MOV-FEC-9028</t>
  </si>
  <si>
    <t>MOV-FEC-9029</t>
  </si>
  <si>
    <t>MOV-FEC-9030</t>
  </si>
  <si>
    <t>MOV-FEC-9031</t>
  </si>
  <si>
    <t>MOV-FEC-9032</t>
  </si>
  <si>
    <t>MOV-FEC-9033</t>
  </si>
  <si>
    <t>MOV-FEC-9034</t>
  </si>
  <si>
    <t>MOV-FEC-9035</t>
  </si>
  <si>
    <t>MOV-FEC-9036</t>
  </si>
  <si>
    <t>MOV-FEC-9037</t>
  </si>
  <si>
    <t>MOV-FEC-9038</t>
  </si>
  <si>
    <t>MOV-FEC-9039</t>
  </si>
  <si>
    <t>MOV-FEC-9040</t>
  </si>
  <si>
    <t>MOV-FEC-9041</t>
  </si>
  <si>
    <t>MOV-FEC-9042</t>
  </si>
  <si>
    <t>MOV-FEC-9043</t>
  </si>
  <si>
    <t>MOV-FEC-9044</t>
  </si>
  <si>
    <t>MOV-FEC-9045</t>
  </si>
  <si>
    <t>MOV-FEC-9046</t>
  </si>
  <si>
    <t>MOV-FEC-9047</t>
  </si>
  <si>
    <t>MOV-FEC-9048</t>
  </si>
  <si>
    <t>MOV-FEC-9049</t>
  </si>
  <si>
    <t>MOV-FEC-9050</t>
  </si>
  <si>
    <t>MOV-FEC-9051</t>
  </si>
  <si>
    <t>MOV-FEC-9052</t>
  </si>
  <si>
    <t>MOV-FEC-9053</t>
  </si>
  <si>
    <t>MOV-FEC-9054</t>
  </si>
  <si>
    <t>MOV-FEC-9055</t>
  </si>
  <si>
    <t>MOV-FEC-9056</t>
  </si>
  <si>
    <t>MOV-FEC-9057</t>
  </si>
  <si>
    <t>MOV-FEC-9058</t>
  </si>
  <si>
    <t>MOV-FEC-9059</t>
  </si>
  <si>
    <t>MOV-FEC-9060</t>
  </si>
  <si>
    <t>MOV-FEC-9061</t>
  </si>
  <si>
    <t>MOV-FEC-9062</t>
  </si>
  <si>
    <t>MOV-FEC-9063</t>
  </si>
  <si>
    <t>MOV-FEC-9064</t>
  </si>
  <si>
    <t>MOV-FEC-9065</t>
  </si>
  <si>
    <t>MOV-FEC-9066</t>
  </si>
  <si>
    <t>MOV-FEC-9067</t>
  </si>
  <si>
    <t>MOV-FEC-9068</t>
  </si>
  <si>
    <t>MOV-FEC-9069</t>
  </si>
  <si>
    <t>MOV-FEC-9070</t>
  </si>
  <si>
    <t>MOV-FEC-9071</t>
  </si>
  <si>
    <t>MOV-FEC-9072</t>
  </si>
  <si>
    <t>MOV-FEC-9073</t>
  </si>
  <si>
    <t>MOV-FEC-9074</t>
  </si>
  <si>
    <t>MOV-FEC-9075</t>
  </si>
  <si>
    <t>MOV-FEC-9076</t>
  </si>
  <si>
    <t>MOV-FEC-9077</t>
  </si>
  <si>
    <t>MOV-FEC-9078</t>
  </si>
  <si>
    <t>MOV-FEC-9079</t>
  </si>
  <si>
    <t>MOV-FEC-9080</t>
  </si>
  <si>
    <t>MOV-FEC-9081</t>
  </si>
  <si>
    <t>MOV-FEC-9082</t>
  </si>
  <si>
    <t>MOV-FEC-9083</t>
  </si>
  <si>
    <t>MOV-FEC-9084</t>
  </si>
  <si>
    <t>MOV-FEC-9085</t>
  </si>
  <si>
    <t>MOV-FEC-9086</t>
  </si>
  <si>
    <t>MOV-FEC-9087</t>
  </si>
  <si>
    <t>MOV-FEC-9088</t>
  </si>
  <si>
    <t>MOV-FEC-9089</t>
  </si>
  <si>
    <t>MOV-FEC-9090</t>
  </si>
  <si>
    <t>MOV-FEC-9091</t>
  </si>
  <si>
    <t>MOV-FEC-9092</t>
  </si>
  <si>
    <t>MOV-FEC-9093</t>
  </si>
  <si>
    <t>MOV-FEC-9094</t>
  </si>
  <si>
    <t>MOV-FEC-9095</t>
  </si>
  <si>
    <t>MOV-FEC-9096</t>
  </si>
  <si>
    <t>MOV-FEC-9097</t>
  </si>
  <si>
    <t>MOV-FEC-9098</t>
  </si>
  <si>
    <t>MOV-FEC-9099</t>
  </si>
  <si>
    <t>MOV-FEC-9100</t>
  </si>
  <si>
    <t>MOV-FEC-9101</t>
  </si>
  <si>
    <t>MOV-FEC-9102</t>
  </si>
  <si>
    <t>MOV-FEC-9103</t>
  </si>
  <si>
    <t>MOV-FEC-9104</t>
  </si>
  <si>
    <t>MOV-FEC-9105</t>
  </si>
  <si>
    <t>MOV-FEC-9106</t>
  </si>
  <si>
    <t>MOV-FEC-9107</t>
  </si>
  <si>
    <t>MOV-FEC-9108</t>
  </si>
  <si>
    <t>MOV-FEC-9109</t>
  </si>
  <si>
    <t>MOV-FEC-9110</t>
  </si>
  <si>
    <t>MOV-FEC-9111</t>
  </si>
  <si>
    <t>MOV-FEC-9112</t>
  </si>
  <si>
    <t>MOV-FEC-9113</t>
  </si>
  <si>
    <t>MOV-FEC-9114</t>
  </si>
  <si>
    <t>MOV-FEC-9115</t>
  </si>
  <si>
    <t>MOV-FEC-9116</t>
  </si>
  <si>
    <t>MOV-FEC-9117</t>
  </si>
  <si>
    <t>MOV-FEC-9118</t>
  </si>
  <si>
    <t>MOV-FEC-9119</t>
  </si>
  <si>
    <t>MOV-FEC-9120</t>
  </si>
  <si>
    <t>MOV-FEC-9121</t>
  </si>
  <si>
    <t>MOV-FEC-9122</t>
  </si>
  <si>
    <t>MOV-FEC-9123</t>
  </si>
  <si>
    <t>MOV-FEC-9124</t>
  </si>
  <si>
    <t>MOV-FEC-9125</t>
  </si>
  <si>
    <t>MOV-FEC-9126</t>
  </si>
  <si>
    <t>MOV-FEC-9127</t>
  </si>
  <si>
    <t>MOV-FEC-9128</t>
  </si>
  <si>
    <t>MOV-FEC-9129</t>
  </si>
  <si>
    <t>MOV-FEC-9130</t>
  </si>
  <si>
    <t>MOV-FEC-9131</t>
  </si>
  <si>
    <t>MOV-FEC-9132</t>
  </si>
  <si>
    <t>MOV-FEC-9133</t>
  </si>
  <si>
    <t>MOV-FEC-9134</t>
  </si>
  <si>
    <t>MOV-FEC-9135</t>
  </si>
  <si>
    <t>MOV-FEC-9136</t>
  </si>
  <si>
    <t>MOV-FEC-9137</t>
  </si>
  <si>
    <t>MOV-FEC-9138</t>
  </si>
  <si>
    <t>MOV-FEC-9139</t>
  </si>
  <si>
    <t>MOV-FEC-9140</t>
  </si>
  <si>
    <t>MOV-FEC-9141</t>
  </si>
  <si>
    <t>MOV-FEC-9142</t>
  </si>
  <si>
    <t>MOV-FEC-9143</t>
  </si>
  <si>
    <t>MOV-FEC-9144</t>
  </si>
  <si>
    <t>MOV-FEC-9145</t>
  </si>
  <si>
    <t>MOV-FEC-9146</t>
  </si>
  <si>
    <t>MOV-FEC-9147</t>
  </si>
  <si>
    <t>MOV-FEC-9148</t>
  </si>
  <si>
    <t>MOV-FEC-9149</t>
  </si>
  <si>
    <t>MOV-FEC-9150</t>
  </si>
  <si>
    <t>MOV-FEC-9151</t>
  </si>
  <si>
    <t>MOV-FEC-9152</t>
  </si>
  <si>
    <t>MOV-FEC-9153</t>
  </si>
  <si>
    <t>MOV-FEC-9154</t>
  </si>
  <si>
    <t>MOV-FEC-9155</t>
  </si>
  <si>
    <t>MOV-FEC-9156</t>
  </si>
  <si>
    <t>MOV-FEC-9157</t>
  </si>
  <si>
    <t>MOV-FEC-9158</t>
  </si>
  <si>
    <t>MOV-FEC-9159</t>
  </si>
  <si>
    <t>MOV-FEC-9160</t>
  </si>
  <si>
    <t>MOV-FEC-9161</t>
  </si>
  <si>
    <t>MOV-FEC-9162</t>
  </si>
  <si>
    <t>MOV-FEC-9163</t>
  </si>
  <si>
    <t>MOV-FEC-9164</t>
  </si>
  <si>
    <t>MOV-FEC-9165</t>
  </si>
  <si>
    <t>MOV-FEC-9166</t>
  </si>
  <si>
    <t>MOV-FEC-9167</t>
  </si>
  <si>
    <t>MOV-FEC-9168</t>
  </si>
  <si>
    <t>MOV-FEC-9169</t>
  </si>
  <si>
    <t>MOV-FEC-9170</t>
  </si>
  <si>
    <t>MOV-FEC-9171</t>
  </si>
  <si>
    <t>MOV-FEC-9172</t>
  </si>
  <si>
    <t>MOV-FEC-9173</t>
  </si>
  <si>
    <t>MOV-FEC-9174</t>
  </si>
  <si>
    <t>MOV-FEC-9175</t>
  </si>
  <si>
    <t>MOV-FEC-9176</t>
  </si>
  <si>
    <t>MOV-FEC-9177</t>
  </si>
  <si>
    <t>MOV-FEC-9178</t>
  </si>
  <si>
    <t>MOV-FEC-9179</t>
  </si>
  <si>
    <t>MOV-FEC-9180</t>
  </si>
  <si>
    <t>MOV-FEC-9181</t>
  </si>
  <si>
    <t>MOV-FEC-9182</t>
  </si>
  <si>
    <t>MOV-FEC-9183</t>
  </si>
  <si>
    <t>MOV-FEC-9184</t>
  </si>
  <si>
    <t>MOV-FEC-9185</t>
  </si>
  <si>
    <t>MOV-FEC-9186</t>
  </si>
  <si>
    <t>MOV-FEC-9187</t>
  </si>
  <si>
    <t>MOV-FEC-9188</t>
  </si>
  <si>
    <t>MOV-FEC-9189</t>
  </si>
  <si>
    <t>MOV-FEC-9190</t>
  </si>
  <si>
    <t>MOV-FEC-9191</t>
  </si>
  <si>
    <t>MOV-FEC-9192</t>
  </si>
  <si>
    <t>MOV-FEC-9193</t>
  </si>
  <si>
    <t>MOV-FEC-9194</t>
  </si>
  <si>
    <t>MOV-FEC-9195</t>
  </si>
  <si>
    <t>MOV-FEC-9196</t>
  </si>
  <si>
    <t>MOV-FEC-9197</t>
  </si>
  <si>
    <t>MOV-FEC-9198</t>
  </si>
  <si>
    <t>MOV-FEC-9199</t>
  </si>
  <si>
    <t>MOV-FEC-9200</t>
  </si>
  <si>
    <t>MOV-FEC-9201</t>
  </si>
  <si>
    <t>MOV-FEC-9202</t>
  </si>
  <si>
    <t>MOV-FEC-9203</t>
  </si>
  <si>
    <t>MOV-FEC-9204</t>
  </si>
  <si>
    <t>MOV-FEC-9205</t>
  </si>
  <si>
    <t>MOV-FEC-9206</t>
  </si>
  <si>
    <t>MOV-FEC-9207</t>
  </si>
  <si>
    <t>MOV-FEC-9208</t>
  </si>
  <si>
    <t>MOV-FEC-9209</t>
  </si>
  <si>
    <t>MOV-FEC-9210</t>
  </si>
  <si>
    <t>MOV-FEC-9211</t>
  </si>
  <si>
    <t>MOV-FEC-9212</t>
  </si>
  <si>
    <t>MOV-FEC-9213</t>
  </si>
  <si>
    <t>MOV-FEC-9214</t>
  </si>
  <si>
    <t>MOV-FEC-9215</t>
  </si>
  <si>
    <t>MOV-FEC-9216</t>
  </si>
  <si>
    <t>MOV-FEC-9217</t>
  </si>
  <si>
    <t>MOV-FEC-9218</t>
  </si>
  <si>
    <t>MOV-FEC-9219</t>
  </si>
  <si>
    <t>MOV-FEC-9220</t>
  </si>
  <si>
    <t>MOV-FEC-9221</t>
  </si>
  <si>
    <t>MOV-FEC-9222</t>
  </si>
  <si>
    <t>MOV-FEC-9223</t>
  </si>
  <si>
    <t>MOV-FEC-9224</t>
  </si>
  <si>
    <t>MOV-FEC-9225</t>
  </si>
  <si>
    <t>MOV-FEC-9226</t>
  </si>
  <si>
    <t>MOV-FEC-9227</t>
  </si>
  <si>
    <t>MOV-FEC-9228</t>
  </si>
  <si>
    <t>MOV-FEC-9229</t>
  </si>
  <si>
    <t>MOV-FEC-9230</t>
  </si>
  <si>
    <t>MOV-FEC-9231</t>
  </si>
  <si>
    <t>MOV-FEC-9232</t>
  </si>
  <si>
    <t>MOV-FEC-9233</t>
  </si>
  <si>
    <t>MOV-FEC-9234</t>
  </si>
  <si>
    <t>MOV-FEC-9235</t>
  </si>
  <si>
    <t>MOV-FEC-9236</t>
  </si>
  <si>
    <t>MOV-FEC-9237</t>
  </si>
  <si>
    <t>MOV-FEC-9238</t>
  </si>
  <si>
    <t>MOV-FEC-9239</t>
  </si>
  <si>
    <t>MOV-FEC-9240</t>
  </si>
  <si>
    <t>MOV-FEC-9241</t>
  </si>
  <si>
    <t>MOV-FEC-9242</t>
  </si>
  <si>
    <t>MOV-FEC-9243</t>
  </si>
  <si>
    <t>MOV-FEC-9244</t>
  </si>
  <si>
    <t>MOV-FEC-9245</t>
  </si>
  <si>
    <t>MOV-FEC-9246</t>
  </si>
  <si>
    <t>MOV-FEC-9247</t>
  </si>
  <si>
    <t>MOV-FEC-9248</t>
  </si>
  <si>
    <t>MOV-FEC-9249</t>
  </si>
  <si>
    <t>MOV-FEC-9250</t>
  </si>
  <si>
    <t>MOV-FEC-9251</t>
  </si>
  <si>
    <t>MOV-FEC-9252</t>
  </si>
  <si>
    <t>MOV-FEC-9253</t>
  </si>
  <si>
    <t>MOV-FEC-9254</t>
  </si>
  <si>
    <t>MOV-FEC-9255</t>
  </si>
  <si>
    <t>MOV-FEC-9256</t>
  </si>
  <si>
    <t>MOV-FEC-9257</t>
  </si>
  <si>
    <t>MOV-FEC-9258</t>
  </si>
  <si>
    <t>MOV-FEC-9259</t>
  </si>
  <si>
    <t>MOV-FEC-9260</t>
  </si>
  <si>
    <t>MOV-FEC-9261</t>
  </si>
  <si>
    <t>MOV-FEC-9262</t>
  </si>
  <si>
    <t>MOV-FEC-9263</t>
  </si>
  <si>
    <t>MOV-FEC-9264</t>
  </si>
  <si>
    <t>MOV-FEC-9265</t>
  </si>
  <si>
    <t>MOV-FEC-9266</t>
  </si>
  <si>
    <t>MOV-FEC-9267</t>
  </si>
  <si>
    <t>MOV-FEC-9268</t>
  </si>
  <si>
    <t>MOV-FEC-9269</t>
  </si>
  <si>
    <t>MOV-FEC-9270</t>
  </si>
  <si>
    <t>MOV-FEC-9271</t>
  </si>
  <si>
    <t>MOV-FEC-9272</t>
  </si>
  <si>
    <t>MOV-FEC-9273</t>
  </si>
  <si>
    <t>MOV-FEC-9274</t>
  </si>
  <si>
    <t>MOV-FEC-9275</t>
  </si>
  <si>
    <t>MOV-FEC-9276</t>
  </si>
  <si>
    <t>MOV-FEC-9277</t>
  </si>
  <si>
    <t>MOV-FEC-9278</t>
  </si>
  <si>
    <t>MOV-FEC-9279</t>
  </si>
  <si>
    <t>MOV-FEC-9280</t>
  </si>
  <si>
    <t>MOV-FEC-9281</t>
  </si>
  <si>
    <t>MOV-FEC-9282</t>
  </si>
  <si>
    <t>MOV-FEC-9283</t>
  </si>
  <si>
    <t>MOV-FEC-9284</t>
  </si>
  <si>
    <t>MOV-FEC-9285</t>
  </si>
  <si>
    <t>MOV-FEC-9286</t>
  </si>
  <si>
    <t>MOV-FEC-9287</t>
  </si>
  <si>
    <t>MOV-FEC-9288</t>
  </si>
  <si>
    <t>MOV-FEC-9289</t>
  </si>
  <si>
    <t>MOV-FEC-9290</t>
  </si>
  <si>
    <t>MOV-FEC-9291</t>
  </si>
  <si>
    <t>MOV-FEC-9292</t>
  </si>
  <si>
    <t>MOV-FEC-9293</t>
  </si>
  <si>
    <t>MOV-FEC-9294</t>
  </si>
  <si>
    <t>MOV-FEC-9295</t>
  </si>
  <si>
    <t>MOV-FEC-9296</t>
  </si>
  <si>
    <t>MOV-FEC-9297</t>
  </si>
  <si>
    <t>MOV-FEC-9298</t>
  </si>
  <si>
    <t>MOV-FEC-9299</t>
  </si>
  <si>
    <t>MOV-FEC-9300</t>
  </si>
  <si>
    <t>MOV-FEC-9301</t>
  </si>
  <si>
    <t>MOV-FEC-9302</t>
  </si>
  <si>
    <t>MOV-FEC-9303</t>
  </si>
  <si>
    <t>MOV-FEC-9304</t>
  </si>
  <si>
    <t>MOV-FEC-9305</t>
  </si>
  <si>
    <t>MOV-FEC-9306</t>
  </si>
  <si>
    <t>MOV-FEC-9307</t>
  </si>
  <si>
    <t>MOV-FEC-9308</t>
  </si>
  <si>
    <t>MOV-FEC-9309</t>
  </si>
  <si>
    <t>MOV-FEC-9310</t>
  </si>
  <si>
    <t>MOV-FEC-9311</t>
  </si>
  <si>
    <t>MOV-FEC-9312</t>
  </si>
  <si>
    <t>MOV-FEC-9313</t>
  </si>
  <si>
    <t>MOV-FEC-9314</t>
  </si>
  <si>
    <t>MOV-FEC-9315</t>
  </si>
  <si>
    <t>MOV-FEC-9316</t>
  </si>
  <si>
    <t>MOV-FEC-9317</t>
  </si>
  <si>
    <t>MOV-FEC-9318</t>
  </si>
  <si>
    <t>MOV-FEC-9319</t>
  </si>
  <si>
    <t>MOV-FEC-9320</t>
  </si>
  <si>
    <t>MOV-FEC-9321</t>
  </si>
  <si>
    <t>MOV-FEC-9322</t>
  </si>
  <si>
    <t>MOV-FEC-9323</t>
  </si>
  <si>
    <t>MOV-FEC-9324</t>
  </si>
  <si>
    <t>MOV-FEC-9325</t>
  </si>
  <si>
    <t>MOV-FEC-9326</t>
  </si>
  <si>
    <t>MOV-FEC-9327</t>
  </si>
  <si>
    <t>MOV-FEC-9328</t>
  </si>
  <si>
    <t>MOV-FEC-9329</t>
  </si>
  <si>
    <t>MOV-FEC-9330</t>
  </si>
  <si>
    <t>MOV-FEC-9331</t>
  </si>
  <si>
    <t>MOV-FEC-9332</t>
  </si>
  <si>
    <t>MOV-FEC-9333</t>
  </si>
  <si>
    <t>MOV-FEC-9334</t>
  </si>
  <si>
    <t>MOV-FEC-9335</t>
  </si>
  <si>
    <t>MOV-FEC-9336</t>
  </si>
  <si>
    <t>MOV-FEC-9337</t>
  </si>
  <si>
    <t>MOV-FEC-9338</t>
  </si>
  <si>
    <t>MOV-FEC-9339</t>
  </si>
  <si>
    <t>MOV-FEC-9340</t>
  </si>
  <si>
    <t>MOV-FEC-9341</t>
  </si>
  <si>
    <t>MOV-FEC-9342</t>
  </si>
  <si>
    <t>MOV-FEC-9343</t>
  </si>
  <si>
    <t>MOV-FEC-9344</t>
  </si>
  <si>
    <t>MOV-FEC-9345</t>
  </si>
  <si>
    <t>MOV-FEC-9346</t>
  </si>
  <si>
    <t>MOV-FEC-9347</t>
  </si>
  <si>
    <t>MOV-FEC-9348</t>
  </si>
  <si>
    <t>MOV-FEC-9349</t>
  </si>
  <si>
    <t>MOV-FEC-9350</t>
  </si>
  <si>
    <t>MOV-FEC-9351</t>
  </si>
  <si>
    <t>MOV-FEC-9352</t>
  </si>
  <si>
    <t>MOV-FEC-9353</t>
  </si>
  <si>
    <t>MOV-FEC-9354</t>
  </si>
  <si>
    <t>MOV-FEC-9355</t>
  </si>
  <si>
    <t>MOV-FEC-9356</t>
  </si>
  <si>
    <t>MOV-FEC-9357</t>
  </si>
  <si>
    <t>MOV-FEC-9358</t>
  </si>
  <si>
    <t>MOV-FEC-9359</t>
  </si>
  <si>
    <t>MOV-FEC-9360</t>
  </si>
  <si>
    <t>MOV-FEC-9361</t>
  </si>
  <si>
    <t>MOV-FEC-9362</t>
  </si>
  <si>
    <t>MOV-FEC-9363</t>
  </si>
  <si>
    <t>MOV-FEC-9364</t>
  </si>
  <si>
    <t>MOV-FEC-9365</t>
  </si>
  <si>
    <t>MOV-FEC-9366</t>
  </si>
  <si>
    <t>MOV-FEC-9367</t>
  </si>
  <si>
    <t>MOV-FEC-9368</t>
  </si>
  <si>
    <t>MOV-FEC-9369</t>
  </si>
  <si>
    <t>MOV-FEC-9370</t>
  </si>
  <si>
    <t>MOV-FEC-9371</t>
  </si>
  <si>
    <t>MOV-FEC-9372</t>
  </si>
  <si>
    <t>MOV-FEC-9373</t>
  </si>
  <si>
    <t>MOV-FEC-9374</t>
  </si>
  <si>
    <t>MOV-FEC-9375</t>
  </si>
  <si>
    <t>MOV-FEC-9376</t>
  </si>
  <si>
    <t>MOV-FEC-9377</t>
  </si>
  <si>
    <t>MOV-FEC-9378</t>
  </si>
  <si>
    <t>MOV-FEC-9379</t>
  </si>
  <si>
    <t>MOV-FEC-9380</t>
  </si>
  <si>
    <t>MOV-FEC-9381</t>
  </si>
  <si>
    <t>MOV-FEC-9382</t>
  </si>
  <si>
    <t>MOV-FEC-9383</t>
  </si>
  <si>
    <t>MOV-FEC-9384</t>
  </si>
  <si>
    <t>MOV-FEC-9385</t>
  </si>
  <si>
    <t>MOV-FEC-9386</t>
  </si>
  <si>
    <t>MOV-FEC-9387</t>
  </si>
  <si>
    <t>MOV-FEC-9388</t>
  </si>
  <si>
    <t>MOV-FEC-9389</t>
  </si>
  <si>
    <t>MOV-FEC-9390</t>
  </si>
  <si>
    <t>MOV-FEC-9391</t>
  </si>
  <si>
    <t>MOV-FEC-9392</t>
  </si>
  <si>
    <t>MOV-FEC-9393</t>
  </si>
  <si>
    <t>MOV-FEC-9394</t>
  </si>
  <si>
    <t>MOV-FEC-9395</t>
  </si>
  <si>
    <t>MOV-FEC-9396</t>
  </si>
  <si>
    <t>MOV-FEC-9397</t>
  </si>
  <si>
    <t>MOV-FEC-9398</t>
  </si>
  <si>
    <t>MOV-FEC-9399</t>
  </si>
  <si>
    <t>MOV-FEC-9400</t>
  </si>
  <si>
    <t>MOV-FEC-9401</t>
  </si>
  <si>
    <t>MOV-FEC-9402</t>
  </si>
  <si>
    <t>MOV-FEC-9403</t>
  </si>
  <si>
    <t>MOV-FEC-9404</t>
  </si>
  <si>
    <t>MOV-FEC-9405</t>
  </si>
  <si>
    <t>MOV-FEC-9406</t>
  </si>
  <si>
    <t>MOV-FEC-9407</t>
  </si>
  <si>
    <t>MOV-FEC-9408</t>
  </si>
  <si>
    <t>MOV-FEC-9409</t>
  </si>
  <si>
    <t>MOV-FEC-9410</t>
  </si>
  <si>
    <t>MOV-FEC-9411</t>
  </si>
  <si>
    <t>MOV-FEC-9412</t>
  </si>
  <si>
    <t>MOV-FEC-9413</t>
  </si>
  <si>
    <t>MOV-FEC-9414</t>
  </si>
  <si>
    <t>MOV-FEC-9415</t>
  </si>
  <si>
    <t>MOV-FEC-9416</t>
  </si>
  <si>
    <t>MOV-FEC-9417</t>
  </si>
  <si>
    <t>MOV-FEC-9418</t>
  </si>
  <si>
    <t>MOV-FEC-9419</t>
  </si>
  <si>
    <t>MOV-FEC-9420</t>
  </si>
  <si>
    <t>MOV-FEC-9421</t>
  </si>
  <si>
    <t>MOV-FEC-9422</t>
  </si>
  <si>
    <t>MOV-FEC-9423</t>
  </si>
  <si>
    <t>MOV-FEC-9424</t>
  </si>
  <si>
    <t>MOV-FEC-9425</t>
  </si>
  <si>
    <t>MOV-FEC-9426</t>
  </si>
  <si>
    <t>MOV-FEC-9427</t>
  </si>
  <si>
    <t>MOV-FEC-9428</t>
  </si>
  <si>
    <t>MOV-FEC-9429</t>
  </si>
  <si>
    <t>MOV-FEC-9430</t>
  </si>
  <si>
    <t>MOV-FEC-9431</t>
  </si>
  <si>
    <t>MOV-FEC-9432</t>
  </si>
  <si>
    <t>MOV-FEC-9433</t>
  </si>
  <si>
    <t>MOV-FEC-9434</t>
  </si>
  <si>
    <t>MOV-FEC-9435</t>
  </si>
  <si>
    <t>MOV-FEC-9436</t>
  </si>
  <si>
    <t>MOV-FEC-9437</t>
  </si>
  <si>
    <t>MOV-FEC-9438</t>
  </si>
  <si>
    <t>MOV-FEC-9439</t>
  </si>
  <si>
    <t>MOV-FEC-9440</t>
  </si>
  <si>
    <t>MOV-FEC-9441</t>
  </si>
  <si>
    <t>MOV-FEC-9442</t>
  </si>
  <si>
    <t>MOV-FEC-9443</t>
  </si>
  <si>
    <t>MOV-FEC-9444</t>
  </si>
  <si>
    <t>MOV-FEC-9445</t>
  </si>
  <si>
    <t>MOV-FEC-9446</t>
  </si>
  <si>
    <t>MOV-FEC-9447</t>
  </si>
  <si>
    <t>MOV-FEC-9448</t>
  </si>
  <si>
    <t>MOV-FEC-9449</t>
  </si>
  <si>
    <t>MOV-FEC-9450</t>
  </si>
  <si>
    <t>MOV-FEC-9451</t>
  </si>
  <si>
    <t>MOV-FEC-9452</t>
  </si>
  <si>
    <t>MOV-FEC-9453</t>
  </si>
  <si>
    <t>MOV-FEC-9454</t>
  </si>
  <si>
    <t>MOV-FEC-9455</t>
  </si>
  <si>
    <t>MOV-FEC-9456</t>
  </si>
  <si>
    <t>MOV-FEC-9457</t>
  </si>
  <si>
    <t>MOV-FEC-9458</t>
  </si>
  <si>
    <t>MOV-FEC-9459</t>
  </si>
  <si>
    <t>MOV-FEC-9460</t>
  </si>
  <si>
    <t>MOV-FEC-9461</t>
  </si>
  <si>
    <t>MOV-FEC-9462</t>
  </si>
  <si>
    <t>MOV-FEC-9463</t>
  </si>
  <si>
    <t>MOV-FEC-9464</t>
  </si>
  <si>
    <t>MOV-FEC-9465</t>
  </si>
  <si>
    <t>MOV-FEC-9466</t>
  </si>
  <si>
    <t>MOV-FEC-9467</t>
  </si>
  <si>
    <t>MOV-FEC-9468</t>
  </si>
  <si>
    <t>MOV-FEC-9469</t>
  </si>
  <si>
    <t>MOV-FEC-9470</t>
  </si>
  <si>
    <t>MOV-FEC-9471</t>
  </si>
  <si>
    <t>MOV-FEC-9472</t>
  </si>
  <si>
    <t>MOV-FEC-9473</t>
  </si>
  <si>
    <t>MOV-FEC-9474</t>
  </si>
  <si>
    <t>MOV-FEC-9475</t>
  </si>
  <si>
    <t>MOV-FEC-9476</t>
  </si>
  <si>
    <t>MOV-FEC-9477</t>
  </si>
  <si>
    <t>MOV-FEC-9478</t>
  </si>
  <si>
    <t>MOV-FEC-9479</t>
  </si>
  <si>
    <t>MOV-FEC-9480</t>
  </si>
  <si>
    <t>MOV-FEC-9481</t>
  </si>
  <si>
    <t>MOV-FEC-9482</t>
  </si>
  <si>
    <t>MOV-FEC-9483</t>
  </si>
  <si>
    <t>MOV-FEC-9484</t>
  </si>
  <si>
    <t>MOV-FEC-9485</t>
  </si>
  <si>
    <t>MOV-FEC-9486</t>
  </si>
  <si>
    <t>MOV-FEC-9487</t>
  </si>
  <si>
    <t>MOV-FEC-9488</t>
  </si>
  <si>
    <t>MOV-FEC-9489</t>
  </si>
  <si>
    <t>MOV-FEC-9490</t>
  </si>
  <si>
    <t>MOV-FEC-9491</t>
  </si>
  <si>
    <t>MOV-FEC-9492</t>
  </si>
  <si>
    <t>MOV-FEC-9493</t>
  </si>
  <si>
    <t>MOV-FEC-9494</t>
  </si>
  <si>
    <t>MOV-FEC-9495</t>
  </si>
  <si>
    <t>MOV-FEC-9496</t>
  </si>
  <si>
    <t>MOV-FEC-9497</t>
  </si>
  <si>
    <t>MOV-FEC-9498</t>
  </si>
  <si>
    <t>MOV-FEC-9499</t>
  </si>
  <si>
    <t>MOV-FEC-9500</t>
  </si>
  <si>
    <t>MOV-FEC-9501</t>
  </si>
  <si>
    <t>MOV-FEC-9502</t>
  </si>
  <si>
    <t>MOV-FEC-9503</t>
  </si>
  <si>
    <t>MOV-FEC-9504</t>
  </si>
  <si>
    <t>MOV-FEC-9505</t>
  </si>
  <si>
    <t>MOV-FEC-9506</t>
  </si>
  <si>
    <t>MOV-FEC-9507</t>
  </si>
  <si>
    <t>MOV-FEC-9508</t>
  </si>
  <si>
    <t>MOV-FEC-9509</t>
  </si>
  <si>
    <t>MOV-FEC-9510</t>
  </si>
  <si>
    <t>MOV-FEC-9511</t>
  </si>
  <si>
    <t>MOV-FEC-9512</t>
  </si>
  <si>
    <t>MOV-FEC-9513</t>
  </si>
  <si>
    <t>MOV-FEC-9514</t>
  </si>
  <si>
    <t>MOV-FEC-9515</t>
  </si>
  <si>
    <t>MOV-FEC-9516</t>
  </si>
  <si>
    <t>MOV-FEC-9517</t>
  </si>
  <si>
    <t>MOV-FEC-9518</t>
  </si>
  <si>
    <t>MOV-FEC-9519</t>
  </si>
  <si>
    <t>MOV-FEC-9520</t>
  </si>
  <si>
    <t>MOV-FEC-9521</t>
  </si>
  <si>
    <t>MOV-FEC-9522</t>
  </si>
  <si>
    <t>MOV-FEC-9523</t>
  </si>
  <si>
    <t>MOV-FEC-9524</t>
  </si>
  <si>
    <t>MOV-FEC-9525</t>
  </si>
  <si>
    <t>MOV-FEC-9526</t>
  </si>
  <si>
    <t>MOV-FEC-9527</t>
  </si>
  <si>
    <t>MOV-FEC-9528</t>
  </si>
  <si>
    <t>MOV-FEC-9529</t>
  </si>
  <si>
    <t>MOV-FEC-9530</t>
  </si>
  <si>
    <t>MOV-FEC-9531</t>
  </si>
  <si>
    <t>MOV-FEC-9532</t>
  </si>
  <si>
    <t>MOV-FEC-9533</t>
  </si>
  <si>
    <t>MOV-FEC-9534</t>
  </si>
  <si>
    <t>MOV-FEC-9535</t>
  </si>
  <si>
    <t>MOV-FEC-9536</t>
  </si>
  <si>
    <t>MOV-FEC-9537</t>
  </si>
  <si>
    <t>MOV-FEC-9538</t>
  </si>
  <si>
    <t>MOV-FEC-9539</t>
  </si>
  <si>
    <t>MOV-FEC-9540</t>
  </si>
  <si>
    <t>MOV-FEC-9541</t>
  </si>
  <si>
    <t>MOV-FEC-9542</t>
  </si>
  <si>
    <t>MOV-FEC-9543</t>
  </si>
  <si>
    <t>MOV-FEC-9544</t>
  </si>
  <si>
    <t>MOV-FEC-9545</t>
  </si>
  <si>
    <t>MOV-FEC-9546</t>
  </si>
  <si>
    <t>MOV-FEC-9547</t>
  </si>
  <si>
    <t>MOV-FEC-9548</t>
  </si>
  <si>
    <t>MOV-FEC-9549</t>
  </si>
  <si>
    <t>MOV-FEC-9550</t>
  </si>
  <si>
    <t>MOV-FEC-9551</t>
  </si>
  <si>
    <t>MOV-FEC-9552</t>
  </si>
  <si>
    <t>MOV-FEC-9553</t>
  </si>
  <si>
    <t>MOV-FEC-9554</t>
  </si>
  <si>
    <t>MOV-FEC-9555</t>
  </si>
  <si>
    <t>MOV-FEC-9556</t>
  </si>
  <si>
    <t>MOV-FEC-9557</t>
  </si>
  <si>
    <t>MOV-FEC-9558</t>
  </si>
  <si>
    <t>MOV-FEC-9559</t>
  </si>
  <si>
    <t>MOV-FEC-9560</t>
  </si>
  <si>
    <t>MOV-FEC-9561</t>
  </si>
  <si>
    <t>MOV-FEC-9562</t>
  </si>
  <si>
    <t>MOV-FEC-9563</t>
  </si>
  <si>
    <t>MOV-FEC-9564</t>
  </si>
  <si>
    <t>MOV-FEC-9565</t>
  </si>
  <si>
    <t>MOV-FEC-9566</t>
  </si>
  <si>
    <t>MOV-FEC-9567</t>
  </si>
  <si>
    <t>MOV-FEC-9568</t>
  </si>
  <si>
    <t>MOV-FEC-9569</t>
  </si>
  <si>
    <t>MOV-FEC-9570</t>
  </si>
  <si>
    <t>MOV-FEC-9571</t>
  </si>
  <si>
    <t>MOV-FEC-9572</t>
  </si>
  <si>
    <t>MOV-FEC-9573</t>
  </si>
  <si>
    <t>MOV-FEC-9574</t>
  </si>
  <si>
    <t>MOV-FEC-9575</t>
  </si>
  <si>
    <t>MOV-FEC-9576</t>
  </si>
  <si>
    <t>MOV-FEC-9577</t>
  </si>
  <si>
    <t>MOV-FEC-9578</t>
  </si>
  <si>
    <t>MOV-FEC-9579</t>
  </si>
  <si>
    <t>MOV-FEC-9580</t>
  </si>
  <si>
    <t>MOV-FEC-9581</t>
  </si>
  <si>
    <t>MOV-FEC-9582</t>
  </si>
  <si>
    <t>MOV-FEC-9583</t>
  </si>
  <si>
    <t>MOV-FEC-9584</t>
  </si>
  <si>
    <t>MOV-FEC-9585</t>
  </si>
  <si>
    <t>MOV-FEC-9586</t>
  </si>
  <si>
    <t>MOV-FEC-9587</t>
  </si>
  <si>
    <t>MOV-FEC-9588</t>
  </si>
  <si>
    <t>MOV-FEC-9589</t>
  </si>
  <si>
    <t>MOV-FEC-9590</t>
  </si>
  <si>
    <t>MOV-FEC-9591</t>
  </si>
  <si>
    <t>MOV-FEC-9592</t>
  </si>
  <si>
    <t>MOV-FEC-9593</t>
  </si>
  <si>
    <t>MOV-FEC-9594</t>
  </si>
  <si>
    <t>MOV-FEC-9595</t>
  </si>
  <si>
    <t>MOV-FEC-9596</t>
  </si>
  <si>
    <t>MOV-FEC-9597</t>
  </si>
  <si>
    <t>MOV-FEC-9598</t>
  </si>
  <si>
    <t>MOV-FEC-9599</t>
  </si>
  <si>
    <t>MOV-FEC-9600</t>
  </si>
  <si>
    <t>MOV-FEC-9601</t>
  </si>
  <si>
    <t>MOV-FEC-9602</t>
  </si>
  <si>
    <t>MOV-FEC-9603</t>
  </si>
  <si>
    <t>MOV-FEC-9604</t>
  </si>
  <si>
    <t>MOV-FEC-9605</t>
  </si>
  <si>
    <t>MOV-FEC-9606</t>
  </si>
  <si>
    <t>MOV-FEC-9607</t>
  </si>
  <si>
    <t>MOV-FEC-9608</t>
  </si>
  <si>
    <t>MOV-FEC-9609</t>
  </si>
  <si>
    <t>MOV-FEC-9610</t>
  </si>
  <si>
    <t>MOV-FEC-9611</t>
  </si>
  <si>
    <t>MOV-FEC-9612</t>
  </si>
  <si>
    <t>MOV-FEC-9613</t>
  </si>
  <si>
    <t>MOV-FEC-9614</t>
  </si>
  <si>
    <t>MOV-FEC-9615</t>
  </si>
  <si>
    <t>MOV-FEC-9616</t>
  </si>
  <si>
    <t>MOV-FEC-9617</t>
  </si>
  <si>
    <t>MOV-FEC-9618</t>
  </si>
  <si>
    <t>MOV-FEC-9619</t>
  </si>
  <si>
    <t>MOV-FEC-9620</t>
  </si>
  <si>
    <t>MOV-FEC-9621</t>
  </si>
  <si>
    <t>MOV-FEC-9622</t>
  </si>
  <si>
    <t>MOV-FEC-9623</t>
  </si>
  <si>
    <t>MOV-FEC-9624</t>
  </si>
  <si>
    <t>MOV-FEC-9625</t>
  </si>
  <si>
    <t>MOV-FEC-9626</t>
  </si>
  <si>
    <t>MOV-FEC-9627</t>
  </si>
  <si>
    <t>MOV-FEC-9628</t>
  </si>
  <si>
    <t>MOV-FEC-9629</t>
  </si>
  <si>
    <t>MOV-FEC-9630</t>
  </si>
  <si>
    <t>MOV-FEC-9631</t>
  </si>
  <si>
    <t>MOV-FEC-9632</t>
  </si>
  <si>
    <t>MOV-FEC-9633</t>
  </si>
  <si>
    <t>MOV-FEC-9634</t>
  </si>
  <si>
    <t>MOV-FEC-9635</t>
  </si>
  <si>
    <t>MOV-FEC-9636</t>
  </si>
  <si>
    <t>MOV-FEC-9637</t>
  </si>
  <si>
    <t>MOV-FEC-9638</t>
  </si>
  <si>
    <t>MOV-FEC-9639</t>
  </si>
  <si>
    <t>MOV-FEC-9640</t>
  </si>
  <si>
    <t>MOV-FEC-9641</t>
  </si>
  <si>
    <t>MOV-FEC-9642</t>
  </si>
  <si>
    <t>MOV-FEC-9643</t>
  </si>
  <si>
    <t>MOV-FEC-9644</t>
  </si>
  <si>
    <t>MOV-FEC-9645</t>
  </si>
  <si>
    <t>MOV-FEC-9646</t>
  </si>
  <si>
    <t>MOV-FEC-9647</t>
  </si>
  <si>
    <t>MOV-FEC-9648</t>
  </si>
  <si>
    <t>MOV-FEC-9649</t>
  </si>
  <si>
    <t>MOV-FEC-9650</t>
  </si>
  <si>
    <t>MOV-FEC-9651</t>
  </si>
  <si>
    <t>MOV-FEC-9652</t>
  </si>
  <si>
    <t>MOV-FEC-9653</t>
  </si>
  <si>
    <t>MOV-FEC-9654</t>
  </si>
  <si>
    <t>MOV-FEC-9655</t>
  </si>
  <si>
    <t>MOV-FEC-9656</t>
  </si>
  <si>
    <t>MOV-FEC-9657</t>
  </si>
  <si>
    <t>MOV-FEC-9658</t>
  </si>
  <si>
    <t>MOV-FEC-9659</t>
  </si>
  <si>
    <t>MOV-FEC-9660</t>
  </si>
  <si>
    <t>MOV-FEC-9661</t>
  </si>
  <si>
    <t>MOV-FEC-9662</t>
  </si>
  <si>
    <t>MOV-FEC-9663</t>
  </si>
  <si>
    <t>MOV-FEC-9664</t>
  </si>
  <si>
    <t>MOV-FEC-9665</t>
  </si>
  <si>
    <t>MOV-FEC-9666</t>
  </si>
  <si>
    <t>MOV-FEC-9667</t>
  </si>
  <si>
    <t>MOV-FEC-9668</t>
  </si>
  <si>
    <t>MOV-FEC-9669</t>
  </si>
  <si>
    <t>MOV-FEC-9670</t>
  </si>
  <si>
    <t>MOV-FEC-9671</t>
  </si>
  <si>
    <t>MOV-FEC-9672</t>
  </si>
  <si>
    <t>MOV-FEC-9673</t>
  </si>
  <si>
    <t>MOV-FEC-9674</t>
  </si>
  <si>
    <t>MOV-FEC-9675</t>
  </si>
  <si>
    <t>MOV-FEC-9676</t>
  </si>
  <si>
    <t>MOV-FEC-9677</t>
  </si>
  <si>
    <t>MOV-FEC-9678</t>
  </si>
  <si>
    <t>MOV-FEC-9679</t>
  </si>
  <si>
    <t>MOV-FEC-9680</t>
  </si>
  <si>
    <t>MOV-FEC-9681</t>
  </si>
  <si>
    <t>MOV-FEC-9682</t>
  </si>
  <si>
    <t>MOV-FEC-9683</t>
  </si>
  <si>
    <t>MOV-FEC-9684</t>
  </si>
  <si>
    <t>MOV-FEC-9685</t>
  </si>
  <si>
    <t>MOV-FEC-9686</t>
  </si>
  <si>
    <t>MOV-FEC-9687</t>
  </si>
  <si>
    <t>MOV-FEC-9688</t>
  </si>
  <si>
    <t>MOV-FEC-9689</t>
  </si>
  <si>
    <t>MOV-FEC-9690</t>
  </si>
  <si>
    <t>MOV-FEC-9691</t>
  </si>
  <si>
    <t>MOV-FEC-9692</t>
  </si>
  <si>
    <t>MOV-FEC-9693</t>
  </si>
  <si>
    <t>MOV-FEC-9694</t>
  </si>
  <si>
    <t>MOV-FEC-9695</t>
  </si>
  <si>
    <t>MOV-FEC-9696</t>
  </si>
  <si>
    <t>MOV-FEC-9697</t>
  </si>
  <si>
    <t>MOV-FEC-9698</t>
  </si>
  <si>
    <t>MOV-FEC-9699</t>
  </si>
  <si>
    <t>MOV-FEC-9700</t>
  </si>
  <si>
    <t>MOV-FEC-9701</t>
  </si>
  <si>
    <t>MOV-FEC-9702</t>
  </si>
  <si>
    <t>MOV-FEC-9703</t>
  </si>
  <si>
    <t>MOV-FEC-9704</t>
  </si>
  <si>
    <t>MOV-FEC-9705</t>
  </si>
  <si>
    <t>MOV-FEC-9706</t>
  </si>
  <si>
    <t>MOV-FEC-9707</t>
  </si>
  <si>
    <t>MOV-FEC-9708</t>
  </si>
  <si>
    <t>MOV-FEC-9709</t>
  </si>
  <si>
    <t>MOV-FEC-9710</t>
  </si>
  <si>
    <t>MOV-FEC-9711</t>
  </si>
  <si>
    <t>MOV-FEC-9712</t>
  </si>
  <si>
    <t>MOV-FEC-9713</t>
  </si>
  <si>
    <t>MOV-FEC-9714</t>
  </si>
  <si>
    <t>MOV-FEC-9715</t>
  </si>
  <si>
    <t>MOV-FEC-9716</t>
  </si>
  <si>
    <t>MOV-FEC-9717</t>
  </si>
  <si>
    <t>MOV-FEC-9718</t>
  </si>
  <si>
    <t>MOV-FEC-9719</t>
  </si>
  <si>
    <t>MOV-FEC-9720</t>
  </si>
  <si>
    <t>MOV-FEC-9721</t>
  </si>
  <si>
    <t>MOV-FEC-9722</t>
  </si>
  <si>
    <t>MOV-FEC-9723</t>
  </si>
  <si>
    <t>MOV-FEC-9724</t>
  </si>
  <si>
    <t>MOV-FEC-9725</t>
  </si>
  <si>
    <t>MOV-FEC-9726</t>
  </si>
  <si>
    <t>MOV-FEC-9727</t>
  </si>
  <si>
    <t>MOV-FEC-9728</t>
  </si>
  <si>
    <t>MOV-FEC-9729</t>
  </si>
  <si>
    <t>MOV-FEC-9730</t>
  </si>
  <si>
    <t>MOV-FEC-9731</t>
  </si>
  <si>
    <t>MOV-FEC-9732</t>
  </si>
  <si>
    <t>MOV-FEC-9733</t>
  </si>
  <si>
    <t>MOV-FEC-9734</t>
  </si>
  <si>
    <t>MOV-FEC-9735</t>
  </si>
  <si>
    <t>MOV-FEC-9736</t>
  </si>
  <si>
    <t>MOV-FEC-9737</t>
  </si>
  <si>
    <t>MOV-FEC-9738</t>
  </si>
  <si>
    <t>MOV-FEC-9739</t>
  </si>
  <si>
    <t>MOV-FEC-9740</t>
  </si>
  <si>
    <t>MOV-FEC-9741</t>
  </si>
  <si>
    <t>MOV-FEC-9742</t>
  </si>
  <si>
    <t>MOV-FEC-9743</t>
  </si>
  <si>
    <t>MOV-FEC-9744</t>
  </si>
  <si>
    <t>MOV-FEC-9745</t>
  </si>
  <si>
    <t>MOV-FEC-9746</t>
  </si>
  <si>
    <t>MOV-FEC-9747</t>
  </si>
  <si>
    <t>MOV-FEC-9748</t>
  </si>
  <si>
    <t>MOV-FEC-9749</t>
  </si>
  <si>
    <t>MOV-FEC-9750</t>
  </si>
  <si>
    <t>MOV-FEC-9751</t>
  </si>
  <si>
    <t>MOV-FEC-9752</t>
  </si>
  <si>
    <t>MOV-FEC-9753</t>
  </si>
  <si>
    <t>MOV-FEC-9754</t>
  </si>
  <si>
    <t>MOV-FEC-9755</t>
  </si>
  <si>
    <t>MOV-FEC-9756</t>
  </si>
  <si>
    <t>MOV-FEC-9757</t>
  </si>
  <si>
    <t>MOV-FEC-9758</t>
  </si>
  <si>
    <t>MOV-FEC-9759</t>
  </si>
  <si>
    <t>MOV-FEC-9760</t>
  </si>
  <si>
    <t>MOV-FEC-9761</t>
  </si>
  <si>
    <t>MOV-FEC-9762</t>
  </si>
  <si>
    <t>MOV-FEC-9763</t>
  </si>
  <si>
    <t>MOV-FEC-9764</t>
  </si>
  <si>
    <t>MOV-FEC-9765</t>
  </si>
  <si>
    <t>MOV-FEC-9766</t>
  </si>
  <si>
    <t>MOV-FEC-9767</t>
  </si>
  <si>
    <t>MOV-FEC-9768</t>
  </si>
  <si>
    <t>MOV-FEC-9769</t>
  </si>
  <si>
    <t>MOV-FEC-9770</t>
  </si>
  <si>
    <t>MOV-FEC-9771</t>
  </si>
  <si>
    <t>MOV-FEC-9772</t>
  </si>
  <si>
    <t>MOV-FEC-9773</t>
  </si>
  <si>
    <t>MOV-FEC-9774</t>
  </si>
  <si>
    <t>MOV-FEC-9775</t>
  </si>
  <si>
    <t>MOV-FEC-9776</t>
  </si>
  <si>
    <t>MOV-FEC-9777</t>
  </si>
  <si>
    <t>MOV-FEC-9778</t>
  </si>
  <si>
    <t>MOV-FEC-9779</t>
  </si>
  <si>
    <t>MOV-FEC-9780</t>
  </si>
  <si>
    <t>MOV-FEC-9781</t>
  </si>
  <si>
    <t>MOV-FEC-9782</t>
  </si>
  <si>
    <t>MOV-FEC-9783</t>
  </si>
  <si>
    <t>MOV-FEC-9784</t>
  </si>
  <si>
    <t>MOV-FEC-9785</t>
  </si>
  <si>
    <t>MOV-FEC-9786</t>
  </si>
  <si>
    <t>MOV-FEC-9787</t>
  </si>
  <si>
    <t>MOV-FEC-9788</t>
  </si>
  <si>
    <t>MOV-FEC-9789</t>
  </si>
  <si>
    <t>MOV-FEC-9790</t>
  </si>
  <si>
    <t>MOV-FEC-9791</t>
  </si>
  <si>
    <t>MOV-FEC-9792</t>
  </si>
  <si>
    <t>MOV-FEC-9793</t>
  </si>
  <si>
    <t>MOV-FEC-9794</t>
  </si>
  <si>
    <t>MOV-FEC-9795</t>
  </si>
  <si>
    <t>MOV-FEC-9796</t>
  </si>
  <si>
    <t>MOV-FEC-9797</t>
  </si>
  <si>
    <t>MOV-FEC-9798</t>
  </si>
  <si>
    <t>MOV-FEC-9799</t>
  </si>
  <si>
    <t>MOV-FEC-9800</t>
  </si>
  <si>
    <t>MOV-FEC-9801</t>
  </si>
  <si>
    <t>MOV-FEC-9802</t>
  </si>
  <si>
    <t>MOV-FEC-9803</t>
  </si>
  <si>
    <t>MOV-FEC-9804</t>
  </si>
  <si>
    <t>MOV-FEC-9805</t>
  </si>
  <si>
    <t>MOV-FEC-9806</t>
  </si>
  <si>
    <t>MOV-FEC-9807</t>
  </si>
  <si>
    <t>MOV-FEC-9808</t>
  </si>
  <si>
    <t>MOV-FEC-9809</t>
  </si>
  <si>
    <t>MOV-FEC-9810</t>
  </si>
  <si>
    <t>MOV-FEC-9811</t>
  </si>
  <si>
    <t>MOV-FEC-9812</t>
  </si>
  <si>
    <t>MOV-FEC-9813</t>
  </si>
  <si>
    <t>MOV-FEC-9814</t>
  </si>
  <si>
    <t>MOV-FEC-9815</t>
  </si>
  <si>
    <t>MOV-FEC-9816</t>
  </si>
  <si>
    <t>MOV-FEC-9817</t>
  </si>
  <si>
    <t>MOV-FEC-9818</t>
  </si>
  <si>
    <t>MOV-FEC-9819</t>
  </si>
  <si>
    <t>MOV-FEC-9820</t>
  </si>
  <si>
    <t>MOV-FEC-9821</t>
  </si>
  <si>
    <t>MOV-FEC-9822</t>
  </si>
  <si>
    <t>MOV-FEC-9823</t>
  </si>
  <si>
    <t>MOV-FEC-9824</t>
  </si>
  <si>
    <t>MOV-FEC-9825</t>
  </si>
  <si>
    <t>MOV-FEC-9826</t>
  </si>
  <si>
    <t>MOV-FEC-9827</t>
  </si>
  <si>
    <t>MOV-FEC-9828</t>
  </si>
  <si>
    <t>MOV-FEC-9829</t>
  </si>
  <si>
    <t>MOV-FEC-9830</t>
  </si>
  <si>
    <t>MOV-FEC-9831</t>
  </si>
  <si>
    <t>MOV-FEC-9832</t>
  </si>
  <si>
    <t>MOV-FEC-9833</t>
  </si>
  <si>
    <t>MOV-FEC-9834</t>
  </si>
  <si>
    <t>MOV-FEC-9835</t>
  </si>
  <si>
    <t>MOV-FEC-9836</t>
  </si>
  <si>
    <t>MOV-FEC-9837</t>
  </si>
  <si>
    <t>MOV-FEC-9838</t>
  </si>
  <si>
    <t>MOV-FEC-9839</t>
  </si>
  <si>
    <t>MOV-FEC-9840</t>
  </si>
  <si>
    <t>MOV-FEC-9841</t>
  </si>
  <si>
    <t>MOV-FEC-9842</t>
  </si>
  <si>
    <t>MOV-FEC-9843</t>
  </si>
  <si>
    <t>MOV-FEC-9844</t>
  </si>
  <si>
    <t>MOV-FEC-9845</t>
  </si>
  <si>
    <t>MOV-FEC-9846</t>
  </si>
  <si>
    <t>MOV-FEC-9847</t>
  </si>
  <si>
    <t>MOV-FEC-9848</t>
  </si>
  <si>
    <t>MOV-FEC-9849</t>
  </si>
  <si>
    <t>MOV-FEC-9850</t>
  </si>
  <si>
    <t>MOV-FEC-9851</t>
  </si>
  <si>
    <t>MOV-FEC-9852</t>
  </si>
  <si>
    <t>MOV-FEC-9853</t>
  </si>
  <si>
    <t>MOV-FEC-9854</t>
  </si>
  <si>
    <t>MOV-FEC-9855</t>
  </si>
  <si>
    <t>MOV-FEC-9856</t>
  </si>
  <si>
    <t>MOV-FEC-9857</t>
  </si>
  <si>
    <t>MOV-FEC-9858</t>
  </si>
  <si>
    <t>MOV-FEC-9859</t>
  </si>
  <si>
    <t>MOV-FEC-9860</t>
  </si>
  <si>
    <t>MOV-FEC-9861</t>
  </si>
  <si>
    <t>MOV-FEC-9862</t>
  </si>
  <si>
    <t>MOV-FEC-9863</t>
  </si>
  <si>
    <t>MOV-FEC-9864</t>
  </si>
  <si>
    <t>MOV-FEC-9865</t>
  </si>
  <si>
    <t>MOV-FEC-9866</t>
  </si>
  <si>
    <t>MOV-FEC-9867</t>
  </si>
  <si>
    <t>MOV-FEC-9868</t>
  </si>
  <si>
    <t>MOV-FEC-9869</t>
  </si>
  <si>
    <t>MOV-FEC-9870</t>
  </si>
  <si>
    <t>MOV-FEC-9871</t>
  </si>
  <si>
    <t>MOV-FEC-9872</t>
  </si>
  <si>
    <t>MOV-FEC-9873</t>
  </si>
  <si>
    <t>MOV-FEC-9874</t>
  </si>
  <si>
    <t>MOV-FEC-9875</t>
  </si>
  <si>
    <t>MOV-FEC-9876</t>
  </si>
  <si>
    <t>MOV-FEC-9877</t>
  </si>
  <si>
    <t>MOV-FEC-9878</t>
  </si>
  <si>
    <t>MOV-FEC-9879</t>
  </si>
  <si>
    <t>MOV-FEC-9880</t>
  </si>
  <si>
    <t>MOV-FEC-9881</t>
  </si>
  <si>
    <t>MOV-FEC-9882</t>
  </si>
  <si>
    <t>MOV-FEC-9883</t>
  </si>
  <si>
    <t>MOV-FEC-9884</t>
  </si>
  <si>
    <t>MOV-FEC-9885</t>
  </si>
  <si>
    <t>MOV-FEC-9886</t>
  </si>
  <si>
    <t>MOV-FEC-9887</t>
  </si>
  <si>
    <t>MOV-FEC-9888</t>
  </si>
  <si>
    <t>MOV-FEC-9889</t>
  </si>
  <si>
    <t>MOV-FEC-9890</t>
  </si>
  <si>
    <t>MOV-FEC-9891</t>
  </si>
  <si>
    <t>MOV-FEC-9892</t>
  </si>
  <si>
    <t>MOV-FEC-9893</t>
  </si>
  <si>
    <t>MOV-FEC-9894</t>
  </si>
  <si>
    <t>MOV-FEC-9895</t>
  </si>
  <si>
    <t>MOV-FEC-9896</t>
  </si>
  <si>
    <t>MOV-FEC-9897</t>
  </si>
  <si>
    <t>MOV-FEC-9898</t>
  </si>
  <si>
    <t>MOV-FEC-9899</t>
  </si>
  <si>
    <t>MOV-FEC-9900</t>
  </si>
  <si>
    <t>MOV-FEC-9901</t>
  </si>
  <si>
    <t>MOV-FEC-9902</t>
  </si>
  <si>
    <t>MOV-FEC-9903</t>
  </si>
  <si>
    <t>MOV-FEC-9904</t>
  </si>
  <si>
    <t>MOV-FEC-9905</t>
  </si>
  <si>
    <t>MOV-FEC-9906</t>
  </si>
  <si>
    <t>MOV-FEC-9907</t>
  </si>
  <si>
    <t>MOV-FEC-9908</t>
  </si>
  <si>
    <t>MOV-FEC-9909</t>
  </si>
  <si>
    <t>MOV-FEC-9910</t>
  </si>
  <si>
    <t>MOV-FEC-9911</t>
  </si>
  <si>
    <t>MOV-FEC-9912</t>
  </si>
  <si>
    <t>MOV-FEC-9913</t>
  </si>
  <si>
    <t>MOV-FEC-9914</t>
  </si>
  <si>
    <t>MOV-FEC-9915</t>
  </si>
  <si>
    <t>MOV-FEC-9916</t>
  </si>
  <si>
    <t>MOV-FEC-9917</t>
  </si>
  <si>
    <t>MOV-FEC-9918</t>
  </si>
  <si>
    <t>MOV-FEC-9919</t>
  </si>
  <si>
    <t>MOV-FEC-9920</t>
  </si>
  <si>
    <t>MOV-FEC-9921</t>
  </si>
  <si>
    <t>MOV-FEC-9922</t>
  </si>
  <si>
    <t>MOV-FEC-9923</t>
  </si>
  <si>
    <t>MOV-FEC-9924</t>
  </si>
  <si>
    <t>MOV-FEC-9925</t>
  </si>
  <si>
    <t>MOV-FEC-9926</t>
  </si>
  <si>
    <t>MOV-FEC-9927</t>
  </si>
  <si>
    <t>MOV-FEC-9928</t>
  </si>
  <si>
    <t>MOV-FEC-9929</t>
  </si>
  <si>
    <t>MOV-FEC-9930</t>
  </si>
  <si>
    <t>MOV-FEC-9931</t>
  </si>
  <si>
    <t>MOV-FEC-9932</t>
  </si>
  <si>
    <t>MOV-FEC-9933</t>
  </si>
  <si>
    <t>MOV-FEC-9934</t>
  </si>
  <si>
    <t>MOV-FEC-9935</t>
  </si>
  <si>
    <t>MOV-FEC-9936</t>
  </si>
  <si>
    <t>MOV-FEC-9937</t>
  </si>
  <si>
    <t>MOV-FEC-9938</t>
  </si>
  <si>
    <t>MOV-FEC-9939</t>
  </si>
  <si>
    <t>MOV-FEC-9940</t>
  </si>
  <si>
    <t>MOV-FEC-9941</t>
  </si>
  <si>
    <t>MOV-FEC-9942</t>
  </si>
  <si>
    <t>MOV-FEC-9943</t>
  </si>
  <si>
    <t>MOV-FEC-9944</t>
  </si>
  <si>
    <t>MOV-FEC-9945</t>
  </si>
  <si>
    <t>MOV-FEC-9946</t>
  </si>
  <si>
    <t>MOV-FEC-9947</t>
  </si>
  <si>
    <t>MOV-FEC-9948</t>
  </si>
  <si>
    <t>MOV-FEC-9949</t>
  </si>
  <si>
    <t>MOV-FEC-9950</t>
  </si>
  <si>
    <t>MOV-FEC-9951</t>
  </si>
  <si>
    <t>MOV-FEC-9952</t>
  </si>
  <si>
    <t>MOV-FEC-9953</t>
  </si>
  <si>
    <t>MOV-FEC-9954</t>
  </si>
  <si>
    <t>MOV-FEC-9955</t>
  </si>
  <si>
    <t>MOV-FEC-9956</t>
  </si>
  <si>
    <t>MOV-FEC-9957</t>
  </si>
  <si>
    <t>MOV-FEC-9958</t>
  </si>
  <si>
    <t>MOV-FEC-9959</t>
  </si>
  <si>
    <t>MOV-FEC-9960</t>
  </si>
  <si>
    <t>MOV-FEC-9961</t>
  </si>
  <si>
    <t>MOV-FEC-9962</t>
  </si>
  <si>
    <t>MOV-FEC-9963</t>
  </si>
  <si>
    <t>MOV-FEC-9964</t>
  </si>
  <si>
    <t>MOV-FEC-9965</t>
  </si>
  <si>
    <t>MOV-FEC-9966</t>
  </si>
  <si>
    <t>MOV-FEC-9967</t>
  </si>
  <si>
    <t>MOV-FEC-9968</t>
  </si>
  <si>
    <t>MOV-FEC-9969</t>
  </si>
  <si>
    <t>MOV-FEC-9970</t>
  </si>
  <si>
    <t>MOV-FEC-9971</t>
  </si>
  <si>
    <t>MOV-FEC-9972</t>
  </si>
  <si>
    <t>MOV-FEC-9973</t>
  </si>
  <si>
    <t>MOV-FEC-9974</t>
  </si>
  <si>
    <t>MOV-FEC-9975</t>
  </si>
  <si>
    <t>MOV-FEC-9976</t>
  </si>
  <si>
    <t>MOV-FEC-9977</t>
  </si>
  <si>
    <t>MOV-FEC-9978</t>
  </si>
  <si>
    <t>MOV-FEC-9979</t>
  </si>
  <si>
    <t>MOV-FEC-9980</t>
  </si>
  <si>
    <t>MOV-FEC-9981</t>
  </si>
  <si>
    <t>MOV-FEC-9982</t>
  </si>
  <si>
    <t>MOV-FEC-9983</t>
  </si>
  <si>
    <t>MOV-FEC-9984</t>
  </si>
  <si>
    <t>MOV-FEC-9985</t>
  </si>
  <si>
    <t>MOV-FEC-9986</t>
  </si>
  <si>
    <t>MOV-FEC-9987</t>
  </si>
  <si>
    <t>MOV-FEC-9988</t>
  </si>
  <si>
    <t>MOV-FEC-9989</t>
  </si>
  <si>
    <t>MOV-FEC-9990</t>
  </si>
  <si>
    <t>MOV-FEC-9991</t>
  </si>
  <si>
    <t>MOV-FEC-9992</t>
  </si>
  <si>
    <t>MOV-FEC-9993</t>
  </si>
  <si>
    <t>MOV-FEC-9994</t>
  </si>
  <si>
    <t>MOV-FEC-9995</t>
  </si>
  <si>
    <t>MOV-FEC-9996</t>
  </si>
  <si>
    <t>MOV-FEC-9997</t>
  </si>
  <si>
    <t>MOV-FEC-9998</t>
  </si>
  <si>
    <t>MOV-FEC-9999</t>
  </si>
  <si>
    <t>MOV-FEC-10000</t>
  </si>
  <si>
    <t>Sofia</t>
  </si>
  <si>
    <t>Pedro</t>
  </si>
  <si>
    <t>Juan</t>
  </si>
  <si>
    <t>Luis</t>
  </si>
  <si>
    <t>Andrea</t>
  </si>
  <si>
    <t>Ana</t>
  </si>
  <si>
    <t>Descanso Seguro</t>
  </si>
  <si>
    <t>Vive Seguro</t>
  </si>
  <si>
    <t>Tarjeta Protegida</t>
  </si>
  <si>
    <t>Seguro Hogar</t>
  </si>
  <si>
    <t>PRECIO UNIT</t>
  </si>
  <si>
    <t>Seguro Vehicular</t>
  </si>
  <si>
    <t>Etiquetas de fila</t>
  </si>
  <si>
    <t>Total general</t>
  </si>
  <si>
    <t>Ene</t>
  </si>
  <si>
    <t>Suma de CANTIDAD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</si>
</sst>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S/-280A]\ * #,##0.00_-;\-[$S/-280A]\ * #,##0.00_-;_-[$S/-280A]\ 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9" fontId="0" fillId="0" borderId="0" xfId="1" applyFon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4" fontId="0" fillId="0" borderId="0" xfId="0" applyNumberFormat="1"/>
  </cellXfs>
  <cellStyles count="2">
    <cellStyle name="Normal" xfId="0" builtinId="0"/>
    <cellStyle name="Porcentaje" xfId="1" builtinId="5"/>
  </cellStyles>
  <dxfs count="7">
    <dxf>
      <numFmt numFmtId="164" formatCode="_-[$S/-280A]\ * #,##0.00_-;\-[$S/-280A]\ * #,##0.00_-;_-[$S/-280A]\ * &quot;-&quot;??_-;_-@_-"/>
    </dxf>
    <dxf>
      <numFmt numFmtId="164" formatCode="_-[$S/-280A]\ * #,##0.00_-;\-[$S/-280A]\ * #,##0.00_-;_-[$S/-280A]\ * &quot;-&quot;??_-;_-@_-"/>
    </dxf>
    <dxf>
      <numFmt numFmtId="164" formatCode="_-[$S/-280A]\ * #,##0.00_-;\-[$S/-280A]\ * #,##0.00_-;_-[$S/-280A]\ * &quot;-&quot;??_-;_-@_-"/>
    </dxf>
    <dxf>
      <numFmt numFmtId="164" formatCode="_-[$S/-280A]\ * #,##0.00_-;\-[$S/-280A]\ * #,##0.00_-;_-[$S/-280A]\ * &quot;-&quot;??_-;_-@_-"/>
    </dxf>
    <dxf>
      <numFmt numFmtId="0" formatCode="General"/>
    </dxf>
    <dxf>
      <numFmt numFmtId="0" formatCode="General"/>
    </dxf>
    <dxf>
      <numFmt numFmtId="19" formatCode="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microsoft.com/office/2007/relationships/slicerCache" Target="slicerCaches/slicerCache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11" Type="http://schemas.openxmlformats.org/officeDocument/2006/relationships/calcChain" Target="calcChain.xml"/><Relationship Id="rId5" Type="http://schemas.microsoft.com/office/2007/relationships/slicerCache" Target="slicerCaches/slicerCache1.xml"/><Relationship Id="rId10" Type="http://schemas.openxmlformats.org/officeDocument/2006/relationships/sharedStrings" Target="sharedStrings.xml"/><Relationship Id="rId4" Type="http://schemas.openxmlformats.org/officeDocument/2006/relationships/pivotCacheDefinition" Target="pivotCache/pivotCacheDefinition1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[Ventas.xlsx]ANALISIS!TablaDinámica2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ivotFmts>
      <c:pivotFmt>
        <c:idx val="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ANALISIS!$B$4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A38-4DE1-A1CC-8525CFBAE0E5}"/>
              </c:ext>
            </c:extLst>
          </c:dPt>
          <c:dPt>
            <c:idx val="1"/>
            <c:invertIfNegative val="0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A38-4DE1-A1CC-8525CFBAE0E5}"/>
              </c:ext>
            </c:extLst>
          </c:dPt>
          <c:dPt>
            <c:idx val="2"/>
            <c:invertIfNegative val="0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A38-4DE1-A1CC-8525CFBAE0E5}"/>
              </c:ext>
            </c:extLst>
          </c:dPt>
          <c:dPt>
            <c:idx val="3"/>
            <c:invertIfNegative val="0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5A38-4DE1-A1CC-8525CFBAE0E5}"/>
              </c:ext>
            </c:extLst>
          </c:dPt>
          <c:dPt>
            <c:idx val="4"/>
            <c:invertIfNegative val="0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5A38-4DE1-A1CC-8525CFBAE0E5}"/>
              </c:ext>
            </c:extLst>
          </c:dPt>
          <c:dPt>
            <c:idx val="5"/>
            <c:invertIfNegative val="0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5A38-4DE1-A1CC-8525CFBAE0E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ANALISIS!$A$5:$A$11</c:f>
              <c:strCache>
                <c:ptCount val="6"/>
                <c:pt idx="0">
                  <c:v>Ana</c:v>
                </c:pt>
                <c:pt idx="1">
                  <c:v>Andrea</c:v>
                </c:pt>
                <c:pt idx="2">
                  <c:v>Juan</c:v>
                </c:pt>
                <c:pt idx="3">
                  <c:v>Luis</c:v>
                </c:pt>
                <c:pt idx="4">
                  <c:v>Pedro</c:v>
                </c:pt>
                <c:pt idx="5">
                  <c:v>Sofia</c:v>
                </c:pt>
              </c:strCache>
            </c:strRef>
          </c:cat>
          <c:val>
            <c:numRef>
              <c:f>ANALISIS!$B$5:$B$11</c:f>
              <c:numCache>
                <c:formatCode>General</c:formatCode>
                <c:ptCount val="6"/>
                <c:pt idx="0">
                  <c:v>416</c:v>
                </c:pt>
                <c:pt idx="1">
                  <c:v>305</c:v>
                </c:pt>
                <c:pt idx="2">
                  <c:v>266</c:v>
                </c:pt>
                <c:pt idx="3">
                  <c:v>368</c:v>
                </c:pt>
                <c:pt idx="4">
                  <c:v>413</c:v>
                </c:pt>
                <c:pt idx="5">
                  <c:v>343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D4-4C5C-B251-7D36BAA70CF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709237455"/>
        <c:axId val="709252015"/>
      </c:barChart>
      <c:catAx>
        <c:axId val="70923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709252015"/>
        <c:crosses val="autoZero"/>
        <c:auto val="1"/>
        <c:lblAlgn val="ctr"/>
        <c:lblOffset val="100"/>
        <c:noMultiLvlLbl val="0"/>
      </c:catAx>
      <c:valAx>
        <c:axId val="709252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709237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714375</xdr:colOff>
      <xdr:row>16</xdr:row>
      <xdr:rowOff>9525</xdr:rowOff>
    </xdr:from>
    <xdr:to>
      <xdr:col>8</xdr:col>
      <xdr:colOff>714375</xdr:colOff>
      <xdr:row>30</xdr:row>
      <xdr:rowOff>85725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F3B07E8-AA18-4488-B5A9-CBC7A9D683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85725</xdr:colOff>
      <xdr:row>6</xdr:row>
      <xdr:rowOff>123826</xdr:rowOff>
    </xdr:from>
    <xdr:to>
      <xdr:col>6</xdr:col>
      <xdr:colOff>485775</xdr:colOff>
      <xdr:row>15</xdr:row>
      <xdr:rowOff>85726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FECHA 1">
              <a:extLst>
                <a:ext uri="{FF2B5EF4-FFF2-40B4-BE49-F238E27FC236}">
                  <a16:creationId xmlns:a16="http://schemas.microsoft.com/office/drawing/2014/main" id="{0AB679CE-5364-4A80-ADAD-FE8CC2DF8F1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ECHA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714750" y="1266826"/>
              <a:ext cx="2686050" cy="1676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3</xdr:col>
      <xdr:colOff>76200</xdr:colOff>
      <xdr:row>1</xdr:row>
      <xdr:rowOff>114301</xdr:rowOff>
    </xdr:from>
    <xdr:to>
      <xdr:col>5</xdr:col>
      <xdr:colOff>381000</xdr:colOff>
      <xdr:row>6</xdr:row>
      <xdr:rowOff>76200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VENDEDOR">
              <a:extLst>
                <a:ext uri="{FF2B5EF4-FFF2-40B4-BE49-F238E27FC236}">
                  <a16:creationId xmlns:a16="http://schemas.microsoft.com/office/drawing/2014/main" id="{C0982124-5E00-49DF-BF9D-8FEA2246725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VENDE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705225" y="304801"/>
              <a:ext cx="1828800" cy="91439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6</xdr:col>
      <xdr:colOff>561975</xdr:colOff>
      <xdr:row>6</xdr:row>
      <xdr:rowOff>123825</xdr:rowOff>
    </xdr:from>
    <xdr:to>
      <xdr:col>9</xdr:col>
      <xdr:colOff>638175</xdr:colOff>
      <xdr:row>12</xdr:row>
      <xdr:rowOff>180974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PRODUCTO FINANCIERO">
              <a:extLst>
                <a:ext uri="{FF2B5EF4-FFF2-40B4-BE49-F238E27FC236}">
                  <a16:creationId xmlns:a16="http://schemas.microsoft.com/office/drawing/2014/main" id="{4F8680E0-A5B3-47B8-8DAD-927E5814BC2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O FINANCIER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477000" y="1266825"/>
              <a:ext cx="2362200" cy="120014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UARIO" refreshedDate="46256.92716712963" createdVersion="7" refreshedVersion="7" minRefreshableVersion="3" recordCount="10000" xr:uid="{99CCC7F1-1F83-408E-8121-B365CC17B5A5}">
  <cacheSource type="worksheet">
    <worksheetSource name="TablaVentas"/>
  </cacheSource>
  <cacheFields count="13">
    <cacheField name="MOVIMIENTOS" numFmtId="0">
      <sharedItems/>
    </cacheField>
    <cacheField name="FECHA" numFmtId="14">
      <sharedItems containsSemiMixedTypes="0" containsNonDate="0" containsDate="1" containsString="0" minDate="2024-01-01T00:00:00" maxDate="2027-01-01T00:00:00" count="1096">
        <d v="2024-08-26T00:00:00"/>
        <d v="2024-03-12T00:00:00"/>
        <d v="2025-03-27T00:00:00"/>
        <d v="2024-02-28T00:00:00"/>
        <d v="2024-12-06T00:00:00"/>
        <d v="2025-10-16T00:00:00"/>
        <d v="2025-04-18T00:00:00"/>
        <d v="2024-12-24T00:00:00"/>
        <d v="2026-06-18T00:00:00"/>
        <d v="2026-07-23T00:00:00"/>
        <d v="2025-09-12T00:00:00"/>
        <d v="2026-03-03T00:00:00"/>
        <d v="2026-01-31T00:00:00"/>
        <d v="2025-03-01T00:00:00"/>
        <d v="2025-07-26T00:00:00"/>
        <d v="2026-04-16T00:00:00"/>
        <d v="2025-05-09T00:00:00"/>
        <d v="2025-03-22T00:00:00"/>
        <d v="2024-06-29T00:00:00"/>
        <d v="2025-05-13T00:00:00"/>
        <d v="2025-11-02T00:00:00"/>
        <d v="2026-01-18T00:00:00"/>
        <d v="2024-03-07T00:00:00"/>
        <d v="2026-08-07T00:00:00"/>
        <d v="2024-04-18T00:00:00"/>
        <d v="2024-06-11T00:00:00"/>
        <d v="2025-08-03T00:00:00"/>
        <d v="2026-04-19T00:00:00"/>
        <d v="2026-10-04T00:00:00"/>
        <d v="2024-08-03T00:00:00"/>
        <d v="2024-09-16T00:00:00"/>
        <d v="2025-06-16T00:00:00"/>
        <d v="2024-02-13T00:00:00"/>
        <d v="2025-10-05T00:00:00"/>
        <d v="2025-06-18T00:00:00"/>
        <d v="2026-03-15T00:00:00"/>
        <d v="2024-08-27T00:00:00"/>
        <d v="2026-04-22T00:00:00"/>
        <d v="2026-04-10T00:00:00"/>
        <d v="2024-05-26T00:00:00"/>
        <d v="2026-10-17T00:00:00"/>
        <d v="2025-05-03T00:00:00"/>
        <d v="2024-06-09T00:00:00"/>
        <d v="2025-02-18T00:00:00"/>
        <d v="2026-08-08T00:00:00"/>
        <d v="2024-03-13T00:00:00"/>
        <d v="2024-03-26T00:00:00"/>
        <d v="2026-03-07T00:00:00"/>
        <d v="2026-04-01T00:00:00"/>
        <d v="2024-05-31T00:00:00"/>
        <d v="2026-05-23T00:00:00"/>
        <d v="2025-01-03T00:00:00"/>
        <d v="2024-02-06T00:00:00"/>
        <d v="2026-05-11T00:00:00"/>
        <d v="2024-12-20T00:00:00"/>
        <d v="2024-06-06T00:00:00"/>
        <d v="2024-07-29T00:00:00"/>
        <d v="2026-11-06T00:00:00"/>
        <d v="2026-11-17T00:00:00"/>
        <d v="2024-09-17T00:00:00"/>
        <d v="2025-05-17T00:00:00"/>
        <d v="2025-01-27T00:00:00"/>
        <d v="2026-01-24T00:00:00"/>
        <d v="2025-06-29T00:00:00"/>
        <d v="2026-06-14T00:00:00"/>
        <d v="2025-06-10T00:00:00"/>
        <d v="2026-06-15T00:00:00"/>
        <d v="2025-01-28T00:00:00"/>
        <d v="2025-09-15T00:00:00"/>
        <d v="2024-10-20T00:00:00"/>
        <d v="2024-01-15T00:00:00"/>
        <d v="2024-12-07T00:00:00"/>
        <d v="2024-04-09T00:00:00"/>
        <d v="2024-12-09T00:00:00"/>
        <d v="2026-03-02T00:00:00"/>
        <d v="2024-01-27T00:00:00"/>
        <d v="2024-04-03T00:00:00"/>
        <d v="2025-03-06T00:00:00"/>
        <d v="2026-02-04T00:00:00"/>
        <d v="2026-04-13T00:00:00"/>
        <d v="2024-11-15T00:00:00"/>
        <d v="2024-05-28T00:00:00"/>
        <d v="2025-12-19T00:00:00"/>
        <d v="2024-01-06T00:00:00"/>
        <d v="2024-11-19T00:00:00"/>
        <d v="2024-11-04T00:00:00"/>
        <d v="2026-06-08T00:00:00"/>
        <d v="2026-06-09T00:00:00"/>
        <d v="2025-12-22T00:00:00"/>
        <d v="2024-06-30T00:00:00"/>
        <d v="2026-03-18T00:00:00"/>
        <d v="2025-08-11T00:00:00"/>
        <d v="2025-03-10T00:00:00"/>
        <d v="2024-11-25T00:00:00"/>
        <d v="2025-12-10T00:00:00"/>
        <d v="2024-11-13T00:00:00"/>
        <d v="2024-11-06T00:00:00"/>
        <d v="2025-01-05T00:00:00"/>
        <d v="2026-12-14T00:00:00"/>
        <d v="2026-12-07T00:00:00"/>
        <d v="2024-02-15T00:00:00"/>
        <d v="2026-09-04T00:00:00"/>
        <d v="2025-06-21T00:00:00"/>
        <d v="2024-02-03T00:00:00"/>
        <d v="2024-06-26T00:00:00"/>
        <d v="2026-04-30T00:00:00"/>
        <d v="2026-03-04T00:00:00"/>
        <d v="2024-08-08T00:00:00"/>
        <d v="2025-09-04T00:00:00"/>
        <d v="2026-09-19T00:00:00"/>
        <d v="2026-01-09T00:00:00"/>
        <d v="2025-07-19T00:00:00"/>
        <d v="2026-07-22T00:00:00"/>
        <d v="2024-03-23T00:00:00"/>
        <d v="2025-05-14T00:00:00"/>
        <d v="2025-05-16T00:00:00"/>
        <d v="2026-08-27T00:00:00"/>
        <d v="2026-05-12T00:00:00"/>
        <d v="2024-12-14T00:00:00"/>
        <d v="2024-10-16T00:00:00"/>
        <d v="2026-07-21T00:00:00"/>
        <d v="2026-02-16T00:00:00"/>
        <d v="2025-11-16T00:00:00"/>
        <d v="2026-04-04T00:00:00"/>
        <d v="2024-02-18T00:00:00"/>
        <d v="2026-01-20T00:00:00"/>
        <d v="2026-12-17T00:00:00"/>
        <d v="2025-10-03T00:00:00"/>
        <d v="2024-06-17T00:00:00"/>
        <d v="2025-10-07T00:00:00"/>
        <d v="2025-09-30T00:00:00"/>
        <d v="2024-09-27T00:00:00"/>
        <d v="2025-01-10T00:00:00"/>
        <d v="2024-09-15T00:00:00"/>
        <d v="2025-01-01T00:00:00"/>
        <d v="2025-10-04T00:00:00"/>
        <d v="2024-03-11T00:00:00"/>
        <d v="2025-01-04T00:00:00"/>
        <d v="2024-11-21T00:00:00"/>
        <d v="2024-03-28T00:00:00"/>
        <d v="2025-02-02T00:00:00"/>
        <d v="2025-05-08T00:00:00"/>
        <d v="2025-11-24T00:00:00"/>
        <d v="2024-07-06T00:00:00"/>
        <d v="2024-09-26T00:00:00"/>
        <d v="2025-03-31T00:00:00"/>
        <d v="2026-03-31T00:00:00"/>
        <d v="2025-06-08T00:00:00"/>
        <d v="2026-01-11T00:00:00"/>
        <d v="2024-09-11T00:00:00"/>
        <d v="2024-12-10T00:00:00"/>
        <d v="2024-01-08T00:00:00"/>
        <d v="2025-06-26T00:00:00"/>
        <d v="2026-07-07T00:00:00"/>
        <d v="2024-09-22T00:00:00"/>
        <d v="2024-01-26T00:00:00"/>
        <d v="2024-02-26T00:00:00"/>
        <d v="2026-04-11T00:00:00"/>
        <d v="2026-03-09T00:00:00"/>
        <d v="2026-03-25T00:00:00"/>
        <d v="2025-10-12T00:00:00"/>
        <d v="2025-10-15T00:00:00"/>
        <d v="2024-04-30T00:00:00"/>
        <d v="2025-04-19T00:00:00"/>
        <d v="2025-09-26T00:00:00"/>
        <d v="2026-11-08T00:00:00"/>
        <d v="2025-10-30T00:00:00"/>
        <d v="2024-10-12T00:00:00"/>
        <d v="2024-11-12T00:00:00"/>
        <d v="2024-05-03T00:00:00"/>
        <d v="2026-07-19T00:00:00"/>
        <d v="2024-02-19T00:00:00"/>
        <d v="2024-03-31T00:00:00"/>
        <d v="2024-07-31T00:00:00"/>
        <d v="2024-12-25T00:00:00"/>
        <d v="2024-12-15T00:00:00"/>
        <d v="2026-09-08T00:00:00"/>
        <d v="2026-12-11T00:00:00"/>
        <d v="2025-07-11T00:00:00"/>
        <d v="2024-09-28T00:00:00"/>
        <d v="2026-05-31T00:00:00"/>
        <d v="2025-10-29T00:00:00"/>
        <d v="2026-06-16T00:00:00"/>
        <d v="2025-05-26T00:00:00"/>
        <d v="2026-04-26T00:00:00"/>
        <d v="2024-06-03T00:00:00"/>
        <d v="2026-10-09T00:00:00"/>
        <d v="2026-06-24T00:00:00"/>
        <d v="2024-02-12T00:00:00"/>
        <d v="2024-03-09T00:00:00"/>
        <d v="2026-12-02T00:00:00"/>
        <d v="2025-11-30T00:00:00"/>
        <d v="2024-02-17T00:00:00"/>
        <d v="2025-06-09T00:00:00"/>
        <d v="2025-06-15T00:00:00"/>
        <d v="2026-11-01T00:00:00"/>
        <d v="2024-08-02T00:00:00"/>
        <d v="2025-02-16T00:00:00"/>
        <d v="2025-05-05T00:00:00"/>
        <d v="2025-02-19T00:00:00"/>
        <d v="2026-07-14T00:00:00"/>
        <d v="2026-07-09T00:00:00"/>
        <d v="2025-05-21T00:00:00"/>
        <d v="2025-06-01T00:00:00"/>
        <d v="2024-08-31T00:00:00"/>
        <d v="2026-11-22T00:00:00"/>
        <d v="2024-03-27T00:00:00"/>
        <d v="2025-07-23T00:00:00"/>
        <d v="2026-03-08T00:00:00"/>
        <d v="2024-12-19T00:00:00"/>
        <d v="2025-12-06T00:00:00"/>
        <d v="2024-05-30T00:00:00"/>
        <d v="2024-01-07T00:00:00"/>
        <d v="2026-04-03T00:00:00"/>
        <d v="2026-03-22T00:00:00"/>
        <d v="2025-02-08T00:00:00"/>
        <d v="2025-11-26T00:00:00"/>
        <d v="2024-02-09T00:00:00"/>
        <d v="2025-09-13T00:00:00"/>
        <d v="2024-10-07T00:00:00"/>
        <d v="2025-08-02T00:00:00"/>
        <d v="2024-12-05T00:00:00"/>
        <d v="2025-11-20T00:00:00"/>
        <d v="2025-01-31T00:00:00"/>
        <d v="2026-02-10T00:00:00"/>
        <d v="2026-08-31T00:00:00"/>
        <d v="2024-01-13T00:00:00"/>
        <d v="2026-11-26T00:00:00"/>
        <d v="2024-10-23T00:00:00"/>
        <d v="2024-01-21T00:00:00"/>
        <d v="2026-07-12T00:00:00"/>
        <d v="2025-01-26T00:00:00"/>
        <d v="2024-02-10T00:00:00"/>
        <d v="2024-01-10T00:00:00"/>
        <d v="2025-01-07T00:00:00"/>
        <d v="2025-07-31T00:00:00"/>
        <d v="2026-08-13T00:00:00"/>
        <d v="2024-11-08T00:00:00"/>
        <d v="2025-03-21T00:00:00"/>
        <d v="2025-12-16T00:00:00"/>
        <d v="2024-11-16T00:00:00"/>
        <d v="2026-05-21T00:00:00"/>
        <d v="2024-11-20T00:00:00"/>
        <d v="2025-08-04T00:00:00"/>
        <d v="2024-10-11T00:00:00"/>
        <d v="2026-08-04T00:00:00"/>
        <d v="2024-08-09T00:00:00"/>
        <d v="2025-06-14T00:00:00"/>
        <d v="2025-08-08T00:00:00"/>
        <d v="2024-03-16T00:00:00"/>
        <d v="2024-11-01T00:00:00"/>
        <d v="2024-01-14T00:00:00"/>
        <d v="2025-12-11T00:00:00"/>
        <d v="2026-11-14T00:00:00"/>
        <d v="2025-01-17T00:00:00"/>
        <d v="2025-09-18T00:00:00"/>
        <d v="2024-03-17T00:00:00"/>
        <d v="2024-04-14T00:00:00"/>
        <d v="2026-11-24T00:00:00"/>
        <d v="2025-11-21T00:00:00"/>
        <d v="2024-05-29T00:00:00"/>
        <d v="2025-04-21T00:00:00"/>
        <d v="2026-04-05T00:00:00"/>
        <d v="2024-06-20T00:00:00"/>
        <d v="2026-12-09T00:00:00"/>
        <d v="2024-01-28T00:00:00"/>
        <d v="2025-10-13T00:00:00"/>
        <d v="2025-08-24T00:00:00"/>
        <d v="2025-09-22T00:00:00"/>
        <d v="2025-04-14T00:00:00"/>
        <d v="2025-05-19T00:00:00"/>
        <d v="2025-11-22T00:00:00"/>
        <d v="2024-09-05T00:00:00"/>
        <d v="2026-09-26T00:00:00"/>
        <d v="2025-09-05T00:00:00"/>
        <d v="2024-05-24T00:00:00"/>
        <d v="2026-08-24T00:00:00"/>
        <d v="2024-07-30T00:00:00"/>
        <d v="2025-06-28T00:00:00"/>
        <d v="2025-01-09T00:00:00"/>
        <d v="2026-06-22T00:00:00"/>
        <d v="2024-07-26T00:00:00"/>
        <d v="2024-06-07T00:00:00"/>
        <d v="2026-09-16T00:00:00"/>
        <d v="2026-10-23T00:00:00"/>
        <d v="2024-10-30T00:00:00"/>
        <d v="2026-01-19T00:00:00"/>
        <d v="2026-05-19T00:00:00"/>
        <d v="2025-01-02T00:00:00"/>
        <d v="2024-09-06T00:00:00"/>
        <d v="2024-08-12T00:00:00"/>
        <d v="2025-10-24T00:00:00"/>
        <d v="2025-09-29T00:00:00"/>
        <d v="2024-01-03T00:00:00"/>
        <d v="2026-05-27T00:00:00"/>
        <d v="2025-05-28T00:00:00"/>
        <d v="2024-04-11T00:00:00"/>
        <d v="2026-10-13T00:00:00"/>
        <d v="2026-11-02T00:00:00"/>
        <d v="2024-04-15T00:00:00"/>
        <d v="2026-11-23T00:00:00"/>
        <d v="2024-01-11T00:00:00"/>
        <d v="2025-01-25T00:00:00"/>
        <d v="2025-05-27T00:00:00"/>
        <d v="2024-12-01T00:00:00"/>
        <d v="2026-09-22T00:00:00"/>
        <d v="2025-10-17T00:00:00"/>
        <d v="2024-04-02T00:00:00"/>
        <d v="2026-12-30T00:00:00"/>
        <d v="2025-05-02T00:00:00"/>
        <d v="2025-02-10T00:00:00"/>
        <d v="2026-12-23T00:00:00"/>
        <d v="2024-11-26T00:00:00"/>
        <d v="2025-07-13T00:00:00"/>
        <d v="2025-05-06T00:00:00"/>
        <d v="2024-08-13T00:00:00"/>
        <d v="2025-09-08T00:00:00"/>
        <d v="2025-03-04T00:00:00"/>
        <d v="2026-10-18T00:00:00"/>
        <d v="2024-10-08T00:00:00"/>
        <d v="2025-01-18T00:00:00"/>
        <d v="2025-10-20T00:00:00"/>
        <d v="2024-12-28T00:00:00"/>
        <d v="2025-01-14T00:00:00"/>
        <d v="2024-06-23T00:00:00"/>
        <d v="2025-12-18T00:00:00"/>
        <d v="2024-12-16T00:00:00"/>
        <d v="2025-11-11T00:00:00"/>
        <d v="2024-09-30T00:00:00"/>
        <d v="2025-08-12T00:00:00"/>
        <d v="2025-12-13T00:00:00"/>
        <d v="2026-09-14T00:00:00"/>
        <d v="2025-05-11T00:00:00"/>
        <d v="2025-02-26T00:00:00"/>
        <d v="2024-04-16T00:00:00"/>
        <d v="2025-10-08T00:00:00"/>
        <d v="2025-04-03T00:00:00"/>
        <d v="2026-06-10T00:00:00"/>
        <d v="2025-12-24T00:00:00"/>
        <d v="2026-10-28T00:00:00"/>
        <d v="2024-11-02T00:00:00"/>
        <d v="2024-06-10T00:00:00"/>
        <d v="2025-12-01T00:00:00"/>
        <d v="2025-11-04T00:00:00"/>
        <d v="2025-01-24T00:00:00"/>
        <d v="2026-07-17T00:00:00"/>
        <d v="2024-03-18T00:00:00"/>
        <d v="2025-05-18T00:00:00"/>
        <d v="2025-04-17T00:00:00"/>
        <d v="2026-08-02T00:00:00"/>
        <d v="2024-04-25T00:00:00"/>
        <d v="2024-07-28T00:00:00"/>
        <d v="2026-11-15T00:00:00"/>
        <d v="2025-02-25T00:00:00"/>
        <d v="2025-10-09T00:00:00"/>
        <d v="2024-08-19T00:00:00"/>
        <d v="2026-02-26T00:00:00"/>
        <d v="2025-03-24T00:00:00"/>
        <d v="2024-10-21T00:00:00"/>
        <d v="2024-07-24T00:00:00"/>
        <d v="2025-11-29T00:00:00"/>
        <d v="2025-11-12T00:00:00"/>
        <d v="2026-11-05T00:00:00"/>
        <d v="2026-09-09T00:00:00"/>
        <d v="2026-12-21T00:00:00"/>
        <d v="2024-03-29T00:00:00"/>
        <d v="2026-09-15T00:00:00"/>
        <d v="2025-12-05T00:00:00"/>
        <d v="2025-04-02T00:00:00"/>
        <d v="2026-10-24T00:00:00"/>
        <d v="2026-04-21T00:00:00"/>
        <d v="2025-04-06T00:00:00"/>
        <d v="2026-05-10T00:00:00"/>
        <d v="2024-07-25T00:00:00"/>
        <d v="2026-02-28T00:00:00"/>
        <d v="2024-09-13T00:00:00"/>
        <d v="2025-08-10T00:00:00"/>
        <d v="2024-07-05T00:00:00"/>
        <d v="2026-12-19T00:00:00"/>
        <d v="2026-07-04T00:00:00"/>
        <d v="2026-05-24T00:00:00"/>
        <d v="2026-12-12T00:00:00"/>
        <d v="2026-11-27T00:00:00"/>
        <d v="2026-07-08T00:00:00"/>
        <d v="2025-10-21T00:00:00"/>
        <d v="2026-03-19T00:00:00"/>
        <d v="2026-05-09T00:00:00"/>
        <d v="2025-07-07T00:00:00"/>
        <d v="2026-07-30T00:00:00"/>
        <d v="2025-04-22T00:00:00"/>
        <d v="2025-07-08T00:00:00"/>
        <d v="2024-10-10T00:00:00"/>
        <d v="2026-08-29T00:00:00"/>
        <d v="2025-03-26T00:00:00"/>
        <d v="2024-05-07T00:00:00"/>
        <d v="2024-10-01T00:00:00"/>
        <d v="2025-07-24T00:00:00"/>
        <d v="2025-04-25T00:00:00"/>
        <d v="2024-04-01T00:00:00"/>
        <d v="2026-03-11T00:00:00"/>
        <d v="2026-10-16T00:00:00"/>
        <d v="2026-07-01T00:00:00"/>
        <d v="2024-02-27T00:00:00"/>
        <d v="2026-03-24T00:00:00"/>
        <d v="2025-04-27T00:00:00"/>
        <d v="2024-03-20T00:00:00"/>
        <d v="2026-01-07T00:00:00"/>
        <d v="2026-10-29T00:00:00"/>
        <d v="2026-09-24T00:00:00"/>
        <d v="2026-06-30T00:00:00"/>
        <d v="2026-06-19T00:00:00"/>
        <d v="2024-05-02T00:00:00"/>
        <d v="2025-02-14T00:00:00"/>
        <d v="2025-03-05T00:00:00"/>
        <d v="2024-07-07T00:00:00"/>
        <d v="2026-03-17T00:00:00"/>
        <d v="2025-09-24T00:00:00"/>
        <d v="2024-12-18T00:00:00"/>
        <d v="2024-07-16T00:00:00"/>
        <d v="2026-06-04T00:00:00"/>
        <d v="2025-08-01T00:00:00"/>
        <d v="2026-10-05T00:00:00"/>
        <d v="2026-02-19T00:00:00"/>
        <d v="2025-12-17T00:00:00"/>
        <d v="2026-01-30T00:00:00"/>
        <d v="2025-11-05T00:00:00"/>
        <d v="2025-07-16T00:00:00"/>
        <d v="2026-10-03T00:00:00"/>
        <d v="2024-08-22T00:00:00"/>
        <d v="2024-12-08T00:00:00"/>
        <d v="2025-03-25T00:00:00"/>
        <d v="2025-08-22T00:00:00"/>
        <d v="2025-08-13T00:00:00"/>
        <d v="2025-02-11T00:00:00"/>
        <d v="2026-02-18T00:00:00"/>
        <d v="2024-06-19T00:00:00"/>
        <d v="2026-05-22T00:00:00"/>
        <d v="2026-06-03T00:00:00"/>
        <d v="2024-03-01T00:00:00"/>
        <d v="2024-09-19T00:00:00"/>
        <d v="2026-01-21T00:00:00"/>
        <d v="2024-05-22T00:00:00"/>
        <d v="2025-07-10T00:00:00"/>
        <d v="2024-08-10T00:00:00"/>
        <d v="2024-02-08T00:00:00"/>
        <d v="2026-12-26T00:00:00"/>
        <d v="2026-12-10T00:00:00"/>
        <d v="2024-11-11T00:00:00"/>
        <d v="2025-02-07T00:00:00"/>
        <d v="2025-03-19T00:00:00"/>
        <d v="2025-07-12T00:00:00"/>
        <d v="2024-05-20T00:00:00"/>
        <d v="2024-08-28T00:00:00"/>
        <d v="2024-05-27T00:00:00"/>
        <d v="2025-04-16T00:00:00"/>
        <d v="2026-12-22T00:00:00"/>
        <d v="2024-10-27T00:00:00"/>
        <d v="2026-04-20T00:00:00"/>
        <d v="2024-08-24T00:00:00"/>
        <d v="2026-09-12T00:00:00"/>
        <d v="2026-02-20T00:00:00"/>
        <d v="2026-06-27T00:00:00"/>
        <d v="2024-06-21T00:00:00"/>
        <d v="2025-09-10T00:00:00"/>
        <d v="2026-03-20T00:00:00"/>
        <d v="2025-02-20T00:00:00"/>
        <d v="2026-06-26T00:00:00"/>
        <d v="2024-12-13T00:00:00"/>
        <d v="2024-10-05T00:00:00"/>
        <d v="2026-10-25T00:00:00"/>
        <d v="2026-04-08T00:00:00"/>
        <d v="2024-01-29T00:00:00"/>
        <d v="2026-10-26T00:00:00"/>
        <d v="2026-06-06T00:00:00"/>
        <d v="2024-10-06T00:00:00"/>
        <d v="2025-01-23T00:00:00"/>
        <d v="2026-02-13T00:00:00"/>
        <d v="2025-08-06T00:00:00"/>
        <d v="2024-05-11T00:00:00"/>
        <d v="2026-06-02T00:00:00"/>
        <d v="2024-01-23T00:00:00"/>
        <d v="2026-02-17T00:00:00"/>
        <d v="2025-02-27T00:00:00"/>
        <d v="2026-12-15T00:00:00"/>
        <d v="2025-10-19T00:00:00"/>
        <d v="2026-08-09T00:00:00"/>
        <d v="2025-02-01T00:00:00"/>
        <d v="2024-11-29T00:00:00"/>
        <d v="2026-10-15T00:00:00"/>
        <d v="2026-01-16T00:00:00"/>
        <d v="2024-02-25T00:00:00"/>
        <d v="2025-05-25T00:00:00"/>
        <d v="2024-03-19T00:00:00"/>
        <d v="2025-02-12T00:00:00"/>
        <d v="2024-05-21T00:00:00"/>
        <d v="2024-03-08T00:00:00"/>
        <d v="2026-11-13T00:00:00"/>
        <d v="2024-09-02T00:00:00"/>
        <d v="2024-05-23T00:00:00"/>
        <d v="2025-10-27T00:00:00"/>
        <d v="2024-01-30T00:00:00"/>
        <d v="2026-08-14T00:00:00"/>
        <d v="2025-10-06T00:00:00"/>
        <d v="2026-07-18T00:00:00"/>
        <d v="2024-08-01T00:00:00"/>
        <d v="2025-07-28T00:00:00"/>
        <d v="2025-03-28T00:00:00"/>
        <d v="2024-03-21T00:00:00"/>
        <d v="2025-10-26T00:00:00"/>
        <d v="2026-02-01T00:00:00"/>
        <d v="2025-06-30T00:00:00"/>
        <d v="2026-01-12T00:00:00"/>
        <d v="2025-08-15T00:00:00"/>
        <d v="2024-01-20T00:00:00"/>
        <d v="2024-10-17T00:00:00"/>
        <d v="2024-10-24T00:00:00"/>
        <d v="2026-12-27T00:00:00"/>
        <d v="2026-12-28T00:00:00"/>
        <d v="2024-12-02T00:00:00"/>
        <d v="2025-06-25T00:00:00"/>
        <d v="2025-10-25T00:00:00"/>
        <d v="2024-02-01T00:00:00"/>
        <d v="2026-05-25T00:00:00"/>
        <d v="2024-06-08T00:00:00"/>
        <d v="2025-11-17T00:00:00"/>
        <d v="2025-12-28T00:00:00"/>
        <d v="2024-03-22T00:00:00"/>
        <d v="2024-08-30T00:00:00"/>
        <d v="2025-08-28T00:00:00"/>
        <d v="2024-10-09T00:00:00"/>
        <d v="2025-03-09T00:00:00"/>
        <d v="2026-04-06T00:00:00"/>
        <d v="2025-09-07T00:00:00"/>
        <d v="2024-04-19T00:00:00"/>
        <d v="2026-07-06T00:00:00"/>
        <d v="2025-05-04T00:00:00"/>
        <d v="2026-05-06T00:00:00"/>
        <d v="2026-01-03T00:00:00"/>
        <d v="2025-05-20T00:00:00"/>
        <d v="2025-08-07T00:00:00"/>
        <d v="2025-12-31T00:00:00"/>
        <d v="2025-06-02T00:00:00"/>
        <d v="2024-09-23T00:00:00"/>
        <d v="2025-07-05T00:00:00"/>
        <d v="2026-12-31T00:00:00"/>
        <d v="2026-01-13T00:00:00"/>
        <d v="2025-06-06T00:00:00"/>
        <d v="2025-01-11T00:00:00"/>
        <d v="2026-10-07T00:00:00"/>
        <d v="2026-05-01T00:00:00"/>
        <d v="2024-10-14T00:00:00"/>
        <d v="2026-12-29T00:00:00"/>
        <d v="2026-11-18T00:00:00"/>
        <d v="2026-07-25T00:00:00"/>
        <d v="2026-08-06T00:00:00"/>
        <d v="2026-04-09T00:00:00"/>
        <d v="2024-03-14T00:00:00"/>
        <d v="2026-02-09T00:00:00"/>
        <d v="2024-07-18T00:00:00"/>
        <d v="2026-11-11T00:00:00"/>
        <d v="2024-04-17T00:00:00"/>
        <d v="2026-08-23T00:00:00"/>
        <d v="2025-05-23T00:00:00"/>
        <d v="2026-05-07T00:00:00"/>
        <d v="2025-03-14T00:00:00"/>
        <d v="2026-02-25T00:00:00"/>
        <d v="2026-03-13T00:00:00"/>
        <d v="2026-01-29T00:00:00"/>
        <d v="2024-12-26T00:00:00"/>
        <d v="2025-05-01T00:00:00"/>
        <d v="2026-08-25T00:00:00"/>
        <d v="2025-05-31T00:00:00"/>
        <d v="2024-09-07T00:00:00"/>
        <d v="2026-03-28T00:00:00"/>
        <d v="2024-06-12T00:00:00"/>
        <d v="2024-03-05T00:00:00"/>
        <d v="2025-02-09T00:00:00"/>
        <d v="2024-04-04T00:00:00"/>
        <d v="2025-12-23T00:00:00"/>
        <d v="2026-09-25T00:00:00"/>
        <d v="2025-03-07T00:00:00"/>
        <d v="2025-04-15T00:00:00"/>
        <d v="2026-11-12T00:00:00"/>
        <d v="2025-02-23T00:00:00"/>
        <d v="2024-07-12T00:00:00"/>
        <d v="2026-03-05T00:00:00"/>
        <d v="2026-01-22T00:00:00"/>
        <d v="2025-01-21T00:00:00"/>
        <d v="2025-11-18T00:00:00"/>
        <d v="2025-10-10T00:00:00"/>
        <d v="2026-12-16T00:00:00"/>
        <d v="2024-01-09T00:00:00"/>
        <d v="2025-11-06T00:00:00"/>
        <d v="2026-10-12T00:00:00"/>
        <d v="2024-03-24T00:00:00"/>
        <d v="2024-06-18T00:00:00"/>
        <d v="2025-08-18T00:00:00"/>
        <d v="2024-04-24T00:00:00"/>
        <d v="2024-03-06T00:00:00"/>
        <d v="2024-01-05T00:00:00"/>
        <d v="2024-01-18T00:00:00"/>
        <d v="2026-08-21T00:00:00"/>
        <d v="2024-06-25T00:00:00"/>
        <d v="2025-10-01T00:00:00"/>
        <d v="2025-06-12T00:00:00"/>
        <d v="2024-01-12T00:00:00"/>
        <d v="2024-06-13T00:00:00"/>
        <d v="2025-07-17T00:00:00"/>
        <d v="2024-07-09T00:00:00"/>
        <d v="2026-04-14T00:00:00"/>
        <d v="2024-11-22T00:00:00"/>
        <d v="2024-12-12T00:00:00"/>
        <d v="2025-04-08T00:00:00"/>
        <d v="2026-08-17T00:00:00"/>
        <d v="2026-02-12T00:00:00"/>
        <d v="2025-03-16T00:00:00"/>
        <d v="2024-01-02T00:00:00"/>
        <d v="2025-12-02T00:00:00"/>
        <d v="2025-08-09T00:00:00"/>
        <d v="2026-04-18T00:00:00"/>
        <d v="2026-05-05T00:00:00"/>
        <d v="2024-05-13T00:00:00"/>
        <d v="2025-06-05T00:00:00"/>
        <d v="2024-01-01T00:00:00"/>
        <d v="2026-09-03T00:00:00"/>
        <d v="2026-06-29T00:00:00"/>
        <d v="2026-05-28T00:00:00"/>
        <d v="2024-04-13T00:00:00"/>
        <d v="2025-07-03T00:00:00"/>
        <d v="2024-10-22T00:00:00"/>
        <d v="2024-07-11T00:00:00"/>
        <d v="2025-02-04T00:00:00"/>
        <d v="2025-09-21T00:00:00"/>
        <d v="2026-02-23T00:00:00"/>
        <d v="2026-05-20T00:00:00"/>
        <d v="2024-09-04T00:00:00"/>
        <d v="2024-10-28T00:00:00"/>
        <d v="2024-06-15T00:00:00"/>
        <d v="2025-05-29T00:00:00"/>
        <d v="2025-02-28T00:00:00"/>
        <d v="2024-11-18T00:00:00"/>
        <d v="2024-04-06T00:00:00"/>
        <d v="2026-10-02T00:00:00"/>
        <d v="2025-11-03T00:00:00"/>
        <d v="2026-06-28T00:00:00"/>
        <d v="2024-10-13T00:00:00"/>
        <d v="2026-09-06T00:00:00"/>
        <d v="2024-05-06T00:00:00"/>
        <d v="2024-09-12T00:00:00"/>
        <d v="2025-07-14T00:00:00"/>
        <d v="2026-01-14T00:00:00"/>
        <d v="2026-09-28T00:00:00"/>
        <d v="2024-12-04T00:00:00"/>
        <d v="2024-04-22T00:00:00"/>
        <d v="2026-10-20T00:00:00"/>
        <d v="2025-12-20T00:00:00"/>
        <d v="2024-07-19T00:00:00"/>
        <d v="2024-02-07T00:00:00"/>
        <d v="2026-11-04T00:00:00"/>
        <d v="2024-01-04T00:00:00"/>
        <d v="2026-05-26T00:00:00"/>
        <d v="2026-10-27T00:00:00"/>
        <d v="2025-08-23T00:00:00"/>
        <d v="2024-08-29T00:00:00"/>
        <d v="2024-05-15T00:00:00"/>
        <d v="2024-03-10T00:00:00"/>
        <d v="2025-09-28T00:00:00"/>
        <d v="2025-10-31T00:00:00"/>
        <d v="2025-07-06T00:00:00"/>
        <d v="2025-11-27T00:00:00"/>
        <d v="2024-01-24T00:00:00"/>
        <d v="2025-03-12T00:00:00"/>
        <d v="2024-08-21T00:00:00"/>
        <d v="2026-06-21T00:00:00"/>
        <d v="2026-06-20T00:00:00"/>
        <d v="2026-10-22T00:00:00"/>
        <d v="2024-03-25T00:00:00"/>
        <d v="2025-04-24T00:00:00"/>
        <d v="2024-07-08T00:00:00"/>
        <d v="2025-01-15T00:00:00"/>
        <d v="2024-11-30T00:00:00"/>
        <d v="2024-02-02T00:00:00"/>
        <d v="2026-09-07T00:00:00"/>
        <d v="2024-08-25T00:00:00"/>
        <d v="2024-05-25T00:00:00"/>
        <d v="2025-11-19T00:00:00"/>
        <d v="2025-07-20T00:00:00"/>
        <d v="2024-02-04T00:00:00"/>
        <d v="2025-05-30T00:00:00"/>
        <d v="2025-04-11T00:00:00"/>
        <d v="2024-11-17T00:00:00"/>
        <d v="2025-01-30T00:00:00"/>
        <d v="2025-11-25T00:00:00"/>
        <d v="2024-04-27T00:00:00"/>
        <d v="2024-03-02T00:00:00"/>
        <d v="2025-05-15T00:00:00"/>
        <d v="2026-07-10T00:00:00"/>
        <d v="2026-01-28T00:00:00"/>
        <d v="2024-07-01T00:00:00"/>
        <d v="2025-03-17T00:00:00"/>
        <d v="2026-04-15T00:00:00"/>
        <d v="2024-06-27T00:00:00"/>
        <d v="2026-09-17T00:00:00"/>
        <d v="2024-08-20T00:00:00"/>
        <d v="2026-02-14T00:00:00"/>
        <d v="2024-09-08T00:00:00"/>
        <d v="2026-06-07T00:00:00"/>
        <d v="2026-10-10T00:00:00"/>
        <d v="2024-05-19T00:00:00"/>
        <d v="2024-10-18T00:00:00"/>
        <d v="2025-04-07T00:00:00"/>
        <d v="2025-07-15T00:00:00"/>
        <d v="2025-03-30T00:00:00"/>
        <d v="2025-02-06T00:00:00"/>
        <d v="2024-08-17T00:00:00"/>
        <d v="2025-12-29T00:00:00"/>
        <d v="2025-03-02T00:00:00"/>
        <d v="2024-10-25T00:00:00"/>
        <d v="2025-09-14T00:00:00"/>
        <d v="2026-02-15T00:00:00"/>
        <d v="2026-08-11T00:00:00"/>
        <d v="2026-08-18T00:00:00"/>
        <d v="2025-01-22T00:00:00"/>
        <d v="2026-08-05T00:00:00"/>
        <d v="2026-07-11T00:00:00"/>
        <d v="2026-01-10T00:00:00"/>
        <d v="2025-03-18T00:00:00"/>
        <d v="2026-08-20T00:00:00"/>
        <d v="2025-07-21T00:00:00"/>
        <d v="2025-08-27T00:00:00"/>
        <d v="2025-09-17T00:00:00"/>
        <d v="2024-05-04T00:00:00"/>
        <d v="2026-06-01T00:00:00"/>
        <d v="2026-01-08T00:00:00"/>
        <d v="2024-09-24T00:00:00"/>
        <d v="2026-04-24T00:00:00"/>
        <d v="2026-12-01T00:00:00"/>
        <d v="2025-08-29T00:00:00"/>
        <d v="2024-05-09T00:00:00"/>
        <d v="2026-05-30T00:00:00"/>
        <d v="2026-10-30T00:00:00"/>
        <d v="2024-01-19T00:00:00"/>
        <d v="2024-09-18T00:00:00"/>
        <d v="2026-03-14T00:00:00"/>
        <d v="2024-08-16T00:00:00"/>
        <d v="2025-03-20T00:00:00"/>
        <d v="2024-12-17T00:00:00"/>
        <d v="2024-04-29T00:00:00"/>
        <d v="2026-08-26T00:00:00"/>
        <d v="2026-07-03T00:00:00"/>
        <d v="2024-05-12T00:00:00"/>
        <d v="2025-09-20T00:00:00"/>
        <d v="2025-07-27T00:00:00"/>
        <d v="2025-07-29T00:00:00"/>
        <d v="2024-11-05T00:00:00"/>
        <d v="2024-03-03T00:00:00"/>
        <d v="2025-07-09T00:00:00"/>
        <d v="2026-11-25T00:00:00"/>
        <d v="2024-01-25T00:00:00"/>
        <d v="2026-08-03T00:00:00"/>
        <d v="2025-12-25T00:00:00"/>
        <d v="2024-12-31T00:00:00"/>
        <d v="2024-09-21T00:00:00"/>
        <d v="2024-09-09T00:00:00"/>
        <d v="2025-07-22T00:00:00"/>
        <d v="2025-11-13T00:00:00"/>
        <d v="2025-01-19T00:00:00"/>
        <d v="2025-04-01T00:00:00"/>
        <d v="2024-10-26T00:00:00"/>
        <d v="2026-11-19T00:00:00"/>
        <d v="2025-05-07T00:00:00"/>
        <d v="2026-07-16T00:00:00"/>
        <d v="2025-05-24T00:00:00"/>
        <d v="2025-07-25T00:00:00"/>
        <d v="2026-12-04T00:00:00"/>
        <d v="2024-05-18T00:00:00"/>
        <d v="2026-02-08T00:00:00"/>
        <d v="2025-02-22T00:00:00"/>
        <d v="2026-09-18T00:00:00"/>
        <d v="2024-12-11T00:00:00"/>
        <d v="2026-09-29T00:00:00"/>
        <d v="2025-06-22T00:00:00"/>
        <d v="2025-11-15T00:00:00"/>
        <d v="2025-06-24T00:00:00"/>
        <d v="2024-07-13T00:00:00"/>
        <d v="2025-07-04T00:00:00"/>
        <d v="2026-04-27T00:00:00"/>
        <d v="2025-11-09T00:00:00"/>
        <d v="2026-12-06T00:00:00"/>
        <d v="2026-10-31T00:00:00"/>
        <d v="2025-12-15T00:00:00"/>
        <d v="2025-04-09T00:00:00"/>
        <d v="2026-02-05T00:00:00"/>
        <d v="2025-04-28T00:00:00"/>
        <d v="2026-08-01T00:00:00"/>
        <d v="2026-08-22T00:00:00"/>
        <d v="2025-07-02T00:00:00"/>
        <d v="2025-12-03T00:00:00"/>
        <d v="2026-07-05T00:00:00"/>
        <d v="2025-01-06T00:00:00"/>
        <d v="2024-05-05T00:00:00"/>
        <d v="2026-02-22T00:00:00"/>
        <d v="2026-12-08T00:00:00"/>
        <d v="2026-09-01T00:00:00"/>
        <d v="2026-07-28T00:00:00"/>
        <d v="2025-12-04T00:00:00"/>
        <d v="2025-08-16T00:00:00"/>
        <d v="2025-03-23T00:00:00"/>
        <d v="2026-08-16T00:00:00"/>
        <d v="2024-10-31T00:00:00"/>
        <d v="2026-07-02T00:00:00"/>
        <d v="2026-01-26T00:00:00"/>
        <d v="2026-11-30T00:00:00"/>
        <d v="2025-01-29T00:00:00"/>
        <d v="2024-01-17T00:00:00"/>
        <d v="2026-06-23T00:00:00"/>
        <d v="2026-05-15T00:00:00"/>
        <d v="2026-11-16T00:00:00"/>
        <d v="2024-03-30T00:00:00"/>
        <d v="2026-10-19T00:00:00"/>
        <d v="2025-05-12T00:00:00"/>
        <d v="2024-04-23T00:00:00"/>
        <d v="2026-06-13T00:00:00"/>
        <d v="2026-08-12T00:00:00"/>
        <d v="2024-04-12T00:00:00"/>
        <d v="2025-09-19T00:00:00"/>
        <d v="2026-06-12T00:00:00"/>
        <d v="2024-10-03T00:00:00"/>
        <d v="2024-06-05T00:00:00"/>
        <d v="2024-06-28T00:00:00"/>
        <d v="2025-03-03T00:00:00"/>
        <d v="2025-08-21T00:00:00"/>
        <d v="2025-05-22T00:00:00"/>
        <d v="2024-02-22T00:00:00"/>
        <d v="2025-04-12T00:00:00"/>
        <d v="2024-06-22T00:00:00"/>
        <d v="2026-07-15T00:00:00"/>
        <d v="2026-06-11T00:00:00"/>
        <d v="2025-03-11T00:00:00"/>
        <d v="2025-06-11T00:00:00"/>
        <d v="2024-08-14T00:00:00"/>
        <d v="2024-11-14T00:00:00"/>
        <d v="2026-07-24T00:00:00"/>
        <d v="2026-05-08T00:00:00"/>
        <d v="2026-08-30T00:00:00"/>
        <d v="2026-05-13T00:00:00"/>
        <d v="2025-06-27T00:00:00"/>
        <d v="2026-04-28T00:00:00"/>
        <d v="2024-11-03T00:00:00"/>
        <d v="2025-12-14T00:00:00"/>
        <d v="2025-06-17T00:00:00"/>
        <d v="2026-08-28T00:00:00"/>
        <d v="2026-04-12T00:00:00"/>
        <d v="2026-07-20T00:00:00"/>
        <d v="2024-04-20T00:00:00"/>
        <d v="2024-05-16T00:00:00"/>
        <d v="2025-12-09T00:00:00"/>
        <d v="2026-12-05T00:00:00"/>
        <d v="2026-07-29T00:00:00"/>
        <d v="2026-02-02T00:00:00"/>
        <d v="2024-05-17T00:00:00"/>
        <d v="2025-04-10T00:00:00"/>
        <d v="2026-09-13T00:00:00"/>
        <d v="2024-09-01T00:00:00"/>
        <d v="2026-04-07T00:00:00"/>
        <d v="2024-12-23T00:00:00"/>
        <d v="2025-10-18T00:00:00"/>
        <d v="2025-08-20T00:00:00"/>
        <d v="2024-10-04T00:00:00"/>
        <d v="2025-04-20T00:00:00"/>
        <d v="2025-06-20T00:00:00"/>
        <d v="2026-03-10T00:00:00"/>
        <d v="2025-01-08T00:00:00"/>
        <d v="2026-05-29T00:00:00"/>
        <d v="2026-02-11T00:00:00"/>
        <d v="2024-06-16T00:00:00"/>
        <d v="2024-08-15T00:00:00"/>
        <d v="2026-05-14T00:00:00"/>
        <d v="2024-07-03T00:00:00"/>
        <d v="2025-08-25T00:00:00"/>
        <d v="2026-12-20T00:00:00"/>
        <d v="2026-05-03T00:00:00"/>
        <d v="2026-03-29T00:00:00"/>
        <d v="2024-07-14T00:00:00"/>
        <d v="2025-09-09T00:00:00"/>
        <d v="2024-11-23T00:00:00"/>
        <d v="2024-01-22T00:00:00"/>
        <d v="2024-07-17T00:00:00"/>
        <d v="2025-01-13T00:00:00"/>
        <d v="2025-11-08T00:00:00"/>
        <d v="2024-05-10T00:00:00"/>
        <d v="2024-04-21T00:00:00"/>
        <d v="2025-01-20T00:00:00"/>
        <d v="2026-07-27T00:00:00"/>
        <d v="2026-02-27T00:00:00"/>
        <d v="2024-11-27T00:00:00"/>
        <d v="2024-08-04T00:00:00"/>
        <d v="2026-11-28T00:00:00"/>
        <d v="2024-12-03T00:00:00"/>
        <d v="2026-03-27T00:00:00"/>
        <d v="2024-10-29T00:00:00"/>
        <d v="2024-07-27T00:00:00"/>
        <d v="2025-03-08T00:00:00"/>
        <d v="2024-08-07T00:00:00"/>
        <d v="2024-11-07T00:00:00"/>
        <d v="2026-06-17T00:00:00"/>
        <d v="2025-02-21T00:00:00"/>
        <d v="2025-03-15T00:00:00"/>
        <d v="2026-03-23T00:00:00"/>
        <d v="2025-02-24T00:00:00"/>
        <d v="2026-10-08T00:00:00"/>
        <d v="2024-07-02T00:00:00"/>
        <d v="2025-12-21T00:00:00"/>
        <d v="2024-09-10T00:00:00"/>
        <d v="2024-02-29T00:00:00"/>
        <d v="2024-08-06T00:00:00"/>
        <d v="2024-06-14T00:00:00"/>
        <d v="2024-04-26T00:00:00"/>
        <d v="2026-09-10T00:00:00"/>
        <d v="2026-07-31T00:00:00"/>
        <d v="2024-11-09T00:00:00"/>
        <d v="2026-05-04T00:00:00"/>
        <d v="2024-04-05T00:00:00"/>
        <d v="2024-05-01T00:00:00"/>
        <d v="2024-03-04T00:00:00"/>
        <d v="2024-07-04T00:00:00"/>
        <d v="2025-04-13T00:00:00"/>
        <d v="2025-02-03T00:00:00"/>
        <d v="2026-03-21T00:00:00"/>
        <d v="2026-02-21T00:00:00"/>
        <d v="2026-12-13T00:00:00"/>
        <d v="2024-08-11T00:00:00"/>
        <d v="2026-11-07T00:00:00"/>
        <d v="2024-12-27T00:00:00"/>
        <d v="2025-10-28T00:00:00"/>
        <d v="2024-02-24T00:00:00"/>
        <d v="2024-09-29T00:00:00"/>
        <d v="2024-12-22T00:00:00"/>
        <d v="2025-08-14T00:00:00"/>
        <d v="2024-06-04T00:00:00"/>
        <d v="2025-04-05T00:00:00"/>
        <d v="2026-04-02T00:00:00"/>
        <d v="2024-11-10T00:00:00"/>
        <d v="2026-08-10T00:00:00"/>
        <d v="2024-02-11T00:00:00"/>
        <d v="2026-01-01T00:00:00"/>
        <d v="2026-11-21T00:00:00"/>
        <d v="2025-06-23T00:00:00"/>
        <d v="2025-11-07T00:00:00"/>
        <d v="2024-07-21T00:00:00"/>
        <d v="2026-09-27T00:00:00"/>
        <d v="2024-12-29T00:00:00"/>
        <d v="2025-06-03T00:00:00"/>
        <d v="2025-04-04T00:00:00"/>
        <d v="2025-10-23T00:00:00"/>
        <d v="2025-06-07T00:00:00"/>
        <d v="2024-09-25T00:00:00"/>
        <d v="2025-09-23T00:00:00"/>
        <d v="2026-05-16T00:00:00"/>
        <d v="2026-12-18T00:00:00"/>
        <d v="2025-02-17T00:00:00"/>
        <d v="2026-05-17T00:00:00"/>
        <d v="2026-01-02T00:00:00"/>
        <d v="2025-09-16T00:00:00"/>
        <d v="2026-01-23T00:00:00"/>
        <d v="2025-09-01T00:00:00"/>
        <d v="2026-12-25T00:00:00"/>
        <d v="2025-09-02T00:00:00"/>
        <d v="2026-11-29T00:00:00"/>
        <d v="2026-03-16T00:00:00"/>
        <d v="2024-07-22T00:00:00"/>
        <d v="2026-01-06T00:00:00"/>
        <d v="2026-03-30T00:00:00"/>
        <d v="2026-07-13T00:00:00"/>
        <d v="2025-01-12T00:00:00"/>
        <d v="2025-08-05T00:00:00"/>
        <d v="2026-09-23T00:00:00"/>
        <d v="2024-07-20T00:00:00"/>
        <d v="2026-01-27T00:00:00"/>
        <d v="2024-07-10T00:00:00"/>
        <d v="2024-05-08T00:00:00"/>
        <d v="2025-08-26T00:00:00"/>
        <d v="2024-04-28T00:00:00"/>
        <d v="2024-02-16T00:00:00"/>
        <d v="2024-02-20T00:00:00"/>
        <d v="2025-04-26T00:00:00"/>
        <d v="2024-02-21T00:00:00"/>
        <d v="2025-07-30T00:00:00"/>
        <d v="2026-11-20T00:00:00"/>
        <d v="2024-06-01T00:00:00"/>
        <d v="2024-10-19T00:00:00"/>
        <d v="2024-08-05T00:00:00"/>
        <d v="2025-02-15T00:00:00"/>
        <d v="2024-02-14T00:00:00"/>
        <d v="2025-06-13T00:00:00"/>
        <d v="2025-11-28T00:00:00"/>
        <d v="2024-11-24T00:00:00"/>
        <d v="2024-07-23T00:00:00"/>
        <d v="2025-11-10T00:00:00"/>
        <d v="2026-01-04T00:00:00"/>
        <d v="2026-04-29T00:00:00"/>
        <d v="2026-08-15T00:00:00"/>
        <d v="2025-12-27T00:00:00"/>
        <d v="2026-12-03T00:00:00"/>
        <d v="2025-05-10T00:00:00"/>
        <d v="2026-10-14T00:00:00"/>
        <d v="2026-12-24T00:00:00"/>
        <d v="2025-10-22T00:00:00"/>
        <d v="2025-11-14T00:00:00"/>
        <d v="2026-09-30T00:00:00"/>
        <d v="2024-12-21T00:00:00"/>
        <d v="2024-05-14T00:00:00"/>
        <d v="2025-11-23T00:00:00"/>
        <d v="2025-07-01T00:00:00"/>
        <d v="2024-07-15T00:00:00"/>
        <d v="2026-01-15T00:00:00"/>
        <d v="2025-10-11T00:00:00"/>
        <d v="2024-01-31T00:00:00"/>
        <d v="2026-07-26T00:00:00"/>
        <d v="2025-01-16T00:00:00"/>
        <d v="2024-10-15T00:00:00"/>
        <d v="2026-05-02T00:00:00"/>
        <d v="2026-06-05T00:00:00"/>
        <d v="2025-10-02T00:00:00"/>
        <d v="2025-12-26T00:00:00"/>
        <d v="2026-05-18T00:00:00"/>
        <d v="2024-06-24T00:00:00"/>
        <d v="2024-09-03T00:00:00"/>
        <d v="2026-02-07T00:00:00"/>
        <d v="2024-04-07T00:00:00"/>
        <d v="2026-08-19T00:00:00"/>
        <d v="2024-08-23T00:00:00"/>
        <d v="2025-06-19T00:00:00"/>
        <d v="2025-09-27T00:00:00"/>
        <d v="2025-08-17T00:00:00"/>
        <d v="2024-03-15T00:00:00"/>
        <d v="2025-12-30T00:00:00"/>
        <d v="2024-09-14T00:00:00"/>
        <d v="2024-04-08T00:00:00"/>
        <d v="2026-01-25T00:00:00"/>
        <d v="2026-03-06T00:00:00"/>
        <d v="2025-04-23T00:00:00"/>
        <d v="2024-10-02T00:00:00"/>
        <d v="2026-04-23T00:00:00"/>
        <d v="2025-04-29T00:00:00"/>
        <d v="2026-09-20T00:00:00"/>
        <d v="2024-08-18T00:00:00"/>
        <d v="2025-11-01T00:00:00"/>
        <d v="2026-06-25T00:00:00"/>
        <d v="2024-01-16T00:00:00"/>
        <d v="2026-09-05T00:00:00"/>
        <d v="2026-11-10T00:00:00"/>
        <d v="2026-01-05T00:00:00"/>
        <d v="2024-11-28T00:00:00"/>
        <d v="2026-11-09T00:00:00"/>
        <d v="2024-09-20T00:00:00"/>
        <d v="2025-02-13T00:00:00"/>
        <d v="2025-08-19T00:00:00"/>
        <d v="2025-06-04T00:00:00"/>
        <d v="2025-08-30T00:00:00"/>
        <d v="2024-12-30T00:00:00"/>
        <d v="2024-04-10T00:00:00"/>
        <d v="2026-03-12T00:00:00"/>
        <d v="2025-08-31T00:00:00"/>
        <d v="2025-12-08T00:00:00"/>
        <d v="2026-09-11T00:00:00"/>
        <d v="2026-01-17T00:00:00"/>
        <d v="2026-02-06T00:00:00"/>
        <d v="2026-02-03T00:00:00"/>
        <d v="2025-10-14T00:00:00"/>
        <d v="2025-12-07T00:00:00"/>
        <d v="2026-02-24T00:00:00"/>
        <d v="2024-02-05T00:00:00"/>
        <d v="2026-10-11T00:00:00"/>
        <d v="2026-03-01T00:00:00"/>
        <d v="2025-12-12T00:00:00"/>
        <d v="2025-09-06T00:00:00"/>
        <d v="2025-02-05T00:00:00"/>
        <d v="2025-09-25T00:00:00"/>
        <d v="2026-09-02T00:00:00"/>
        <d v="2026-04-25T00:00:00"/>
        <d v="2026-09-21T00:00:00"/>
        <d v="2024-02-23T00:00:00"/>
        <d v="2026-10-21T00:00:00"/>
        <d v="2026-04-17T00:00:00"/>
        <d v="2026-03-26T00:00:00"/>
        <d v="2025-03-29T00:00:00"/>
        <d v="2025-07-18T00:00:00"/>
        <d v="2024-06-02T00:00:00"/>
        <d v="2026-10-01T00:00:00"/>
        <d v="2025-03-13T00:00:00"/>
        <d v="2025-04-30T00:00:00"/>
        <d v="2026-10-06T00:00:00"/>
        <d v="2025-09-03T00:00:00"/>
        <d v="2025-09-11T00:00:00"/>
        <d v="2026-11-03T00:00:00"/>
      </sharedItems>
      <fieldGroup par="12" base="1">
        <rangePr groupBy="months" startDate="2024-01-01T00:00:00" endDate="2027-01-01T00:00:00"/>
        <groupItems count="14">
          <s v="&lt;1/01/2024"/>
          <s v="Ene"/>
          <s v="Feb"/>
          <s v="Mar"/>
          <s v="Abr"/>
          <s v="May"/>
          <s v="Jun"/>
          <s v="Jul"/>
          <s v="Ago"/>
          <s v="Set"/>
          <s v="Oct"/>
          <s v="Nov"/>
          <s v="Dic"/>
          <s v="&gt;1/01/2027"/>
        </groupItems>
      </fieldGroup>
    </cacheField>
    <cacheField name="VENDEDOR" numFmtId="0">
      <sharedItems count="6">
        <s v="Sofia"/>
        <s v="Pedro"/>
        <s v="Juan"/>
        <s v="Luis"/>
        <s v="Andrea"/>
        <s v="Ana"/>
      </sharedItems>
    </cacheField>
    <cacheField name="PRODUCTO FINANCIERO" numFmtId="0">
      <sharedItems count="5">
        <s v="Descanso Seguro"/>
        <s v="Vive Seguro"/>
        <s v="Tarjeta Protegida"/>
        <s v="Seguro Hogar"/>
        <s v="Seguro Vehicular"/>
      </sharedItems>
    </cacheField>
    <cacheField name="CANTIDAD" numFmtId="0">
      <sharedItems containsSemiMixedTypes="0" containsString="0" containsNumber="1" containsInteger="1" minValue="3" maxValue="20"/>
    </cacheField>
    <cacheField name="PRECIO UNITARIO" numFmtId="0">
      <sharedItems containsSemiMixedTypes="0" containsString="0" containsNumber="1" minValue="9.9" maxValue="20.9"/>
    </cacheField>
    <cacheField name="VENTAL TOTAL" numFmtId="164">
      <sharedItems containsSemiMixedTypes="0" containsString="0" containsNumber="1" minValue="29.700000000000003" maxValue="418"/>
    </cacheField>
    <cacheField name="DESCUENTO" numFmtId="9">
      <sharedItems containsSemiMixedTypes="0" containsString="0" containsNumber="1" minValue="0.10001630282111384" maxValue="0.19999587978131966"/>
    </cacheField>
    <cacheField name="SUBTOTAL" numFmtId="164">
      <sharedItems containsSemiMixedTypes="0" containsString="0" containsNumber="1" minValue="23.773125729876526" maxValue="375.98783542857331"/>
    </cacheField>
    <cacheField name="IGV" numFmtId="164">
      <sharedItems containsSemiMixedTypes="0" containsString="0" containsNumber="1" minValue="4.2791626313777744" maxValue="67.677810377143189"/>
    </cacheField>
    <cacheField name="TOTAL" numFmtId="164">
      <sharedItems containsSemiMixedTypes="0" containsString="0" containsNumber="1" minValue="28.052288361254298" maxValue="443.66564580571651"/>
    </cacheField>
    <cacheField name="Trimestres" numFmtId="0" databaseField="0">
      <fieldGroup base="1">
        <rangePr groupBy="quarters" startDate="2024-01-01T00:00:00" endDate="2027-01-01T00:00:00"/>
        <groupItems count="6">
          <s v="&lt;1/01/2024"/>
          <s v="Trim.1"/>
          <s v="Trim.2"/>
          <s v="Trim.3"/>
          <s v="Trim.4"/>
          <s v="&gt;1/01/2027"/>
        </groupItems>
      </fieldGroup>
    </cacheField>
    <cacheField name="Años" numFmtId="0" databaseField="0">
      <fieldGroup base="1">
        <rangePr groupBy="years" startDate="2024-01-01T00:00:00" endDate="2027-01-01T00:00:00"/>
        <groupItems count="6">
          <s v="&lt;1/01/2024"/>
          <s v="2024"/>
          <s v="2025"/>
          <s v="2026"/>
          <s v="2027"/>
          <s v="&gt;1/01/2027"/>
        </groupItems>
      </fieldGroup>
    </cacheField>
  </cacheFields>
  <extLst>
    <ext xmlns:x14="http://schemas.microsoft.com/office/spreadsheetml/2009/9/main" uri="{725AE2AE-9491-48be-B2B4-4EB974FC3084}">
      <x14:pivotCacheDefinition pivotCacheId="197835992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s v="MOV-FEC-1"/>
    <x v="0"/>
    <x v="0"/>
    <x v="0"/>
    <n v="19"/>
    <n v="9.9"/>
    <n v="188.1"/>
    <n v="0.14082980084518662"/>
    <n v="161.6099144610204"/>
    <n v="29.08978460298367"/>
    <n v="190.69969906400405"/>
  </r>
  <r>
    <s v="MOV-FEC-2"/>
    <x v="1"/>
    <x v="1"/>
    <x v="1"/>
    <n v="7"/>
    <n v="14.9"/>
    <n v="104.3"/>
    <n v="0.11018633824957302"/>
    <n v="92.807564920569533"/>
    <n v="16.705361685702517"/>
    <n v="109.51292660627205"/>
  </r>
  <r>
    <s v="MOV-FEC-3"/>
    <x v="2"/>
    <x v="2"/>
    <x v="1"/>
    <n v="14"/>
    <n v="14.9"/>
    <n v="208.6"/>
    <n v="0.12461581376565768"/>
    <n v="182.60514124848379"/>
    <n v="32.868925424727081"/>
    <n v="215.47406667321087"/>
  </r>
  <r>
    <s v="MOV-FEC-4"/>
    <x v="3"/>
    <x v="3"/>
    <x v="2"/>
    <n v="5"/>
    <n v="9.9"/>
    <n v="49.5"/>
    <n v="0.15887937853742207"/>
    <n v="41.63547076239761"/>
    <n v="7.4943847372315693"/>
    <n v="49.12985549962918"/>
  </r>
  <r>
    <s v="MOV-FEC-5"/>
    <x v="4"/>
    <x v="0"/>
    <x v="2"/>
    <n v="9"/>
    <n v="9.9"/>
    <n v="89.100000000000009"/>
    <n v="0.129303854979544"/>
    <n v="77.579026521322632"/>
    <n v="13.964224773838072"/>
    <n v="91.543251295160701"/>
  </r>
  <r>
    <s v="MOV-FEC-6"/>
    <x v="5"/>
    <x v="4"/>
    <x v="2"/>
    <n v="3"/>
    <n v="9.9"/>
    <n v="29.700000000000003"/>
    <n v="0.19388609697878001"/>
    <n v="23.941582919730237"/>
    <n v="4.3094849255514429"/>
    <n v="28.251067845281682"/>
  </r>
  <r>
    <s v="MOV-FEC-7"/>
    <x v="6"/>
    <x v="5"/>
    <x v="1"/>
    <n v="13"/>
    <n v="14.9"/>
    <n v="193.70000000000002"/>
    <n v="0.19161770434625389"/>
    <n v="156.58365066813064"/>
    <n v="28.185057120263515"/>
    <n v="184.76870778839415"/>
  </r>
  <r>
    <s v="MOV-FEC-8"/>
    <x v="7"/>
    <x v="3"/>
    <x v="0"/>
    <n v="20"/>
    <n v="9.9"/>
    <n v="198"/>
    <n v="0.15389600427364108"/>
    <n v="167.52859115381906"/>
    <n v="30.155146407687429"/>
    <n v="197.68373756150649"/>
  </r>
  <r>
    <s v="MOV-FEC-9"/>
    <x v="8"/>
    <x v="5"/>
    <x v="3"/>
    <n v="16"/>
    <n v="14.9"/>
    <n v="238.4"/>
    <n v="0.13099858511469659"/>
    <n v="207.16993730865633"/>
    <n v="37.290588715558137"/>
    <n v="244.46052602421446"/>
  </r>
  <r>
    <s v="MOV-FEC-10"/>
    <x v="9"/>
    <x v="4"/>
    <x v="0"/>
    <n v="9"/>
    <n v="9.9"/>
    <n v="89.100000000000009"/>
    <n v="0.15477221173213776"/>
    <n v="75.309795934666539"/>
    <n v="13.555763268239977"/>
    <n v="88.86555920290651"/>
  </r>
  <r>
    <s v="MOV-FEC-11"/>
    <x v="10"/>
    <x v="5"/>
    <x v="4"/>
    <n v="10"/>
    <n v="20.9"/>
    <n v="209"/>
    <n v="0.11167920708530343"/>
    <n v="185.65904571917159"/>
    <n v="33.418628229450881"/>
    <n v="219.07767394862248"/>
  </r>
  <r>
    <s v="MOV-FEC-12"/>
    <x v="11"/>
    <x v="1"/>
    <x v="4"/>
    <n v="20"/>
    <n v="20.9"/>
    <n v="418"/>
    <n v="0.14955507548752739"/>
    <n v="355.48597844621355"/>
    <n v="63.987476120318433"/>
    <n v="419.47345456653198"/>
  </r>
  <r>
    <s v="MOV-FEC-13"/>
    <x v="12"/>
    <x v="0"/>
    <x v="1"/>
    <n v="12"/>
    <n v="14.9"/>
    <n v="178.8"/>
    <n v="0.19694083890290429"/>
    <n v="143.58697800416073"/>
    <n v="25.845656040748931"/>
    <n v="169.43263404490966"/>
  </r>
  <r>
    <s v="MOV-FEC-14"/>
    <x v="13"/>
    <x v="1"/>
    <x v="0"/>
    <n v="3"/>
    <n v="9.9"/>
    <n v="29.700000000000003"/>
    <n v="0.15833616418419885"/>
    <n v="24.997415923729296"/>
    <n v="4.4995348662712731"/>
    <n v="29.496950790000568"/>
  </r>
  <r>
    <s v="MOV-FEC-15"/>
    <x v="14"/>
    <x v="1"/>
    <x v="1"/>
    <n v="9"/>
    <n v="14.9"/>
    <n v="134.1"/>
    <n v="0.1720455485103089"/>
    <n v="111.02869194476757"/>
    <n v="19.985164550058162"/>
    <n v="131.01385649482575"/>
  </r>
  <r>
    <s v="MOV-FEC-16"/>
    <x v="15"/>
    <x v="4"/>
    <x v="0"/>
    <n v="19"/>
    <n v="9.9"/>
    <n v="188.1"/>
    <n v="0.11992253131315073"/>
    <n v="165.54257185999634"/>
    <n v="29.797662934799341"/>
    <n v="195.34023479479569"/>
  </r>
  <r>
    <s v="MOV-FEC-17"/>
    <x v="16"/>
    <x v="2"/>
    <x v="2"/>
    <n v="9"/>
    <n v="9.9"/>
    <n v="89.100000000000009"/>
    <n v="0.19629831020228009"/>
    <n v="71.609820560976857"/>
    <n v="12.889767700975833"/>
    <n v="84.499588261952695"/>
  </r>
  <r>
    <s v="MOV-FEC-18"/>
    <x v="17"/>
    <x v="0"/>
    <x v="3"/>
    <n v="9"/>
    <n v="14.9"/>
    <n v="134.1"/>
    <n v="0.17221691793856703"/>
    <n v="111.00571130443817"/>
    <n v="19.981028034798868"/>
    <n v="130.98673933923703"/>
  </r>
  <r>
    <s v="MOV-FEC-19"/>
    <x v="18"/>
    <x v="2"/>
    <x v="0"/>
    <n v="12"/>
    <n v="9.9"/>
    <n v="118.80000000000001"/>
    <n v="0.14538763472367103"/>
    <n v="101.5279489948279"/>
    <n v="18.27503081906902"/>
    <n v="119.80297981389691"/>
  </r>
  <r>
    <s v="MOV-FEC-20"/>
    <x v="19"/>
    <x v="5"/>
    <x v="3"/>
    <n v="3"/>
    <n v="14.9"/>
    <n v="44.7"/>
    <n v="0.18792007020276008"/>
    <n v="36.299972861936624"/>
    <n v="6.533995115148592"/>
    <n v="42.833967977085216"/>
  </r>
  <r>
    <s v="MOV-FEC-21"/>
    <x v="20"/>
    <x v="3"/>
    <x v="0"/>
    <n v="10"/>
    <n v="9.9"/>
    <n v="99"/>
    <n v="0.16388290565199862"/>
    <n v="82.775592340452135"/>
    <n v="14.899606621281384"/>
    <n v="97.675198961733514"/>
  </r>
  <r>
    <s v="MOV-FEC-22"/>
    <x v="21"/>
    <x v="1"/>
    <x v="1"/>
    <n v="6"/>
    <n v="14.9"/>
    <n v="89.4"/>
    <n v="0.13275314886164785"/>
    <n v="77.531868491768691"/>
    <n v="13.955736328518364"/>
    <n v="91.487604820287061"/>
  </r>
  <r>
    <s v="MOV-FEC-23"/>
    <x v="22"/>
    <x v="4"/>
    <x v="2"/>
    <n v="13"/>
    <n v="9.9"/>
    <n v="128.70000000000002"/>
    <n v="0.1764094926324373"/>
    <n v="105.99609829820534"/>
    <n v="19.07929769367696"/>
    <n v="125.0753959918823"/>
  </r>
  <r>
    <s v="MOV-FEC-24"/>
    <x v="23"/>
    <x v="2"/>
    <x v="0"/>
    <n v="7"/>
    <n v="9.9"/>
    <n v="69.3"/>
    <n v="0.12337957993683982"/>
    <n v="60.749795110377001"/>
    <n v="10.934963119867859"/>
    <n v="71.684758230244853"/>
  </r>
  <r>
    <s v="MOV-FEC-25"/>
    <x v="24"/>
    <x v="5"/>
    <x v="3"/>
    <n v="9"/>
    <n v="14.9"/>
    <n v="134.1"/>
    <n v="0.14848827706028703"/>
    <n v="114.1877220462155"/>
    <n v="20.553789968318789"/>
    <n v="134.74151201453429"/>
  </r>
  <r>
    <s v="MOV-FEC-26"/>
    <x v="25"/>
    <x v="3"/>
    <x v="0"/>
    <n v="16"/>
    <n v="9.9"/>
    <n v="158.4"/>
    <n v="0.15885374398607044"/>
    <n v="133.23756695260644"/>
    <n v="23.982762051469159"/>
    <n v="157.22032900407561"/>
  </r>
  <r>
    <s v="MOV-FEC-27"/>
    <x v="26"/>
    <x v="4"/>
    <x v="1"/>
    <n v="3"/>
    <n v="14.9"/>
    <n v="44.7"/>
    <n v="0.14819633777873339"/>
    <n v="38.075623701290617"/>
    <n v="6.8536122662323109"/>
    <n v="44.929235967522928"/>
  </r>
  <r>
    <s v="MOV-FEC-28"/>
    <x v="27"/>
    <x v="3"/>
    <x v="0"/>
    <n v="8"/>
    <n v="9.9"/>
    <n v="79.2"/>
    <n v="0.15490441886577511"/>
    <n v="66.931570025830609"/>
    <n v="12.047682604649509"/>
    <n v="78.979252630480119"/>
  </r>
  <r>
    <s v="MOV-FEC-29"/>
    <x v="28"/>
    <x v="2"/>
    <x v="1"/>
    <n v="19"/>
    <n v="14.9"/>
    <n v="283.10000000000002"/>
    <n v="0.17947425926785168"/>
    <n v="232.29083720127122"/>
    <n v="41.812350696228819"/>
    <n v="274.10318789750005"/>
  </r>
  <r>
    <s v="MOV-FEC-30"/>
    <x v="29"/>
    <x v="0"/>
    <x v="0"/>
    <n v="19"/>
    <n v="9.9"/>
    <n v="188.1"/>
    <n v="0.17082471574671143"/>
    <n v="155.96787096804357"/>
    <n v="28.074216774247841"/>
    <n v="184.04208774229141"/>
  </r>
  <r>
    <s v="MOV-FEC-31"/>
    <x v="30"/>
    <x v="3"/>
    <x v="1"/>
    <n v="8"/>
    <n v="14.9"/>
    <n v="119.2"/>
    <n v="0.14343475193861993"/>
    <n v="102.1025775689165"/>
    <n v="18.378463962404968"/>
    <n v="120.48104153132147"/>
  </r>
  <r>
    <s v="MOV-FEC-32"/>
    <x v="31"/>
    <x v="5"/>
    <x v="0"/>
    <n v="13"/>
    <n v="9.9"/>
    <n v="128.70000000000002"/>
    <n v="0.18484578314337871"/>
    <n v="104.91034770944717"/>
    <n v="18.883862587700488"/>
    <n v="123.79421029714766"/>
  </r>
  <r>
    <s v="MOV-FEC-33"/>
    <x v="32"/>
    <x v="2"/>
    <x v="1"/>
    <n v="9"/>
    <n v="14.9"/>
    <n v="134.1"/>
    <n v="0.13094780195090874"/>
    <n v="116.53989975838313"/>
    <n v="20.977181956508961"/>
    <n v="137.5170817148921"/>
  </r>
  <r>
    <s v="MOV-FEC-34"/>
    <x v="33"/>
    <x v="5"/>
    <x v="0"/>
    <n v="14"/>
    <n v="9.9"/>
    <n v="138.6"/>
    <n v="0.12453006716180465"/>
    <n v="121.34013269137387"/>
    <n v="21.841223884447295"/>
    <n v="143.18135657582116"/>
  </r>
  <r>
    <s v="MOV-FEC-35"/>
    <x v="34"/>
    <x v="3"/>
    <x v="0"/>
    <n v="10"/>
    <n v="9.9"/>
    <n v="99"/>
    <n v="0.1583674515200216"/>
    <n v="83.321622299517855"/>
    <n v="14.997892013913214"/>
    <n v="98.319514313431071"/>
  </r>
  <r>
    <s v="MOV-FEC-36"/>
    <x v="35"/>
    <x v="3"/>
    <x v="3"/>
    <n v="10"/>
    <n v="14.9"/>
    <n v="149"/>
    <n v="0.11164264650038341"/>
    <n v="132.36524567144286"/>
    <n v="23.825744220859715"/>
    <n v="156.19098989230258"/>
  </r>
  <r>
    <s v="MOV-FEC-37"/>
    <x v="36"/>
    <x v="4"/>
    <x v="2"/>
    <n v="17"/>
    <n v="9.9"/>
    <n v="168.3"/>
    <n v="0.13550779894277271"/>
    <n v="145.49403743793135"/>
    <n v="26.188926738827643"/>
    <n v="171.68296417675899"/>
  </r>
  <r>
    <s v="MOV-FEC-38"/>
    <x v="37"/>
    <x v="4"/>
    <x v="4"/>
    <n v="19"/>
    <n v="20.9"/>
    <n v="397.09999999999997"/>
    <n v="0.15581171883762931"/>
    <n v="335.22716644957734"/>
    <n v="60.340889960923917"/>
    <n v="395.56805641050124"/>
  </r>
  <r>
    <s v="MOV-FEC-39"/>
    <x v="38"/>
    <x v="5"/>
    <x v="1"/>
    <n v="18"/>
    <n v="14.9"/>
    <n v="268.2"/>
    <n v="0.14862428368387678"/>
    <n v="228.33896711598425"/>
    <n v="41.101014080877164"/>
    <n v="269.43998119686142"/>
  </r>
  <r>
    <s v="MOV-FEC-40"/>
    <x v="39"/>
    <x v="4"/>
    <x v="0"/>
    <n v="20"/>
    <n v="9.9"/>
    <n v="198"/>
    <n v="0.12427805974398942"/>
    <n v="173.3929441706901"/>
    <n v="31.210729950724218"/>
    <n v="204.60367412141431"/>
  </r>
  <r>
    <s v="MOV-FEC-41"/>
    <x v="40"/>
    <x v="5"/>
    <x v="1"/>
    <n v="19"/>
    <n v="14.9"/>
    <n v="283.10000000000002"/>
    <n v="0.14928885335612305"/>
    <n v="240.83632561488159"/>
    <n v="43.350538610678683"/>
    <n v="284.18686422556027"/>
  </r>
  <r>
    <s v="MOV-FEC-42"/>
    <x v="41"/>
    <x v="0"/>
    <x v="3"/>
    <n v="18"/>
    <n v="14.9"/>
    <n v="268.2"/>
    <n v="0.17458837744005962"/>
    <n v="221.37539717057601"/>
    <n v="39.847571490703679"/>
    <n v="261.22296866127971"/>
  </r>
  <r>
    <s v="MOV-FEC-43"/>
    <x v="42"/>
    <x v="2"/>
    <x v="4"/>
    <n v="13"/>
    <n v="20.9"/>
    <n v="271.7"/>
    <n v="0.15073306532374189"/>
    <n v="230.74582615153932"/>
    <n v="41.534248707277079"/>
    <n v="272.28007485881642"/>
  </r>
  <r>
    <s v="MOV-FEC-44"/>
    <x v="43"/>
    <x v="2"/>
    <x v="2"/>
    <n v="11"/>
    <n v="9.9"/>
    <n v="108.9"/>
    <n v="0.15847290433323785"/>
    <n v="91.642300718110405"/>
    <n v="16.495614129259874"/>
    <n v="108.13791484737028"/>
  </r>
  <r>
    <s v="MOV-FEC-45"/>
    <x v="44"/>
    <x v="1"/>
    <x v="4"/>
    <n v="9"/>
    <n v="20.9"/>
    <n v="188.1"/>
    <n v="0.19683556476937264"/>
    <n v="151.07523026688099"/>
    <n v="27.193541448038577"/>
    <n v="178.26877171491958"/>
  </r>
  <r>
    <s v="MOV-FEC-46"/>
    <x v="45"/>
    <x v="4"/>
    <x v="3"/>
    <n v="12"/>
    <n v="14.9"/>
    <n v="178.8"/>
    <n v="0.14889257061232644"/>
    <n v="152.17800837451605"/>
    <n v="27.392041507412888"/>
    <n v="179.57004988192895"/>
  </r>
  <r>
    <s v="MOV-FEC-47"/>
    <x v="46"/>
    <x v="2"/>
    <x v="3"/>
    <n v="19"/>
    <n v="14.9"/>
    <n v="283.10000000000002"/>
    <n v="0.18754877024638089"/>
    <n v="230.00494314324959"/>
    <n v="41.400889765784925"/>
    <n v="271.40583290903453"/>
  </r>
  <r>
    <s v="MOV-FEC-48"/>
    <x v="47"/>
    <x v="2"/>
    <x v="0"/>
    <n v="3"/>
    <n v="9.9"/>
    <n v="29.700000000000003"/>
    <n v="0.154501690452401"/>
    <n v="25.111299793563692"/>
    <n v="4.5200339628414641"/>
    <n v="29.631333756405155"/>
  </r>
  <r>
    <s v="MOV-FEC-49"/>
    <x v="48"/>
    <x v="4"/>
    <x v="3"/>
    <n v="20"/>
    <n v="14.9"/>
    <n v="298"/>
    <n v="0.18388420027169433"/>
    <n v="243.20250831903508"/>
    <n v="43.776451497426315"/>
    <n v="286.97895981646138"/>
  </r>
  <r>
    <s v="MOV-FEC-50"/>
    <x v="49"/>
    <x v="4"/>
    <x v="0"/>
    <n v="19"/>
    <n v="9.9"/>
    <n v="188.1"/>
    <n v="0.17025857377008044"/>
    <n v="156.07436227384787"/>
    <n v="28.093385209292617"/>
    <n v="184.16774748314049"/>
  </r>
  <r>
    <s v="MOV-FEC-51"/>
    <x v="50"/>
    <x v="5"/>
    <x v="3"/>
    <n v="10"/>
    <n v="14.9"/>
    <n v="149"/>
    <n v="0.1462092271881936"/>
    <n v="127.21482514895915"/>
    <n v="22.898668526812646"/>
    <n v="150.11349367577179"/>
  </r>
  <r>
    <s v="MOV-FEC-52"/>
    <x v="51"/>
    <x v="3"/>
    <x v="1"/>
    <n v="16"/>
    <n v="14.9"/>
    <n v="238.4"/>
    <n v="0.13416112676627309"/>
    <n v="206.41598737892051"/>
    <n v="37.15487772820569"/>
    <n v="243.5708651071262"/>
  </r>
  <r>
    <s v="MOV-FEC-53"/>
    <x v="52"/>
    <x v="4"/>
    <x v="0"/>
    <n v="15"/>
    <n v="9.9"/>
    <n v="148.5"/>
    <n v="0.15826593484361928"/>
    <n v="124.99750867572254"/>
    <n v="22.499551561630057"/>
    <n v="147.4970602373526"/>
  </r>
  <r>
    <s v="MOV-FEC-54"/>
    <x v="53"/>
    <x v="5"/>
    <x v="0"/>
    <n v="16"/>
    <n v="9.9"/>
    <n v="158.4"/>
    <n v="0.16865273024610711"/>
    <n v="131.68540752901663"/>
    <n v="23.703373355222993"/>
    <n v="155.38878088423962"/>
  </r>
  <r>
    <s v="MOV-FEC-55"/>
    <x v="54"/>
    <x v="1"/>
    <x v="1"/>
    <n v="19"/>
    <n v="14.9"/>
    <n v="283.10000000000002"/>
    <n v="0.1016622242410935"/>
    <n v="254.31942431734646"/>
    <n v="45.777496377122361"/>
    <n v="300.09692069446885"/>
  </r>
  <r>
    <s v="MOV-FEC-56"/>
    <x v="55"/>
    <x v="2"/>
    <x v="3"/>
    <n v="4"/>
    <n v="14.9"/>
    <n v="59.6"/>
    <n v="0.1950256153488383"/>
    <n v="47.976473325209241"/>
    <n v="8.6357651985376638"/>
    <n v="56.612238523746903"/>
  </r>
  <r>
    <s v="MOV-FEC-57"/>
    <x v="56"/>
    <x v="0"/>
    <x v="0"/>
    <n v="18"/>
    <n v="9.9"/>
    <n v="178.20000000000002"/>
    <n v="0.14667377314809027"/>
    <n v="152.06273362501034"/>
    <n v="27.371292052501861"/>
    <n v="179.43402567751221"/>
  </r>
  <r>
    <s v="MOV-FEC-58"/>
    <x v="57"/>
    <x v="2"/>
    <x v="4"/>
    <n v="6"/>
    <n v="20.9"/>
    <n v="125.39999999999999"/>
    <n v="0.16517087066284403"/>
    <n v="104.68757281887935"/>
    <n v="18.843763107398281"/>
    <n v="123.53133592627762"/>
  </r>
  <r>
    <s v="MOV-FEC-59"/>
    <x v="58"/>
    <x v="3"/>
    <x v="4"/>
    <n v="11"/>
    <n v="20.9"/>
    <n v="229.89999999999998"/>
    <n v="0.14362189635096115"/>
    <n v="196.881326028914"/>
    <n v="35.438638685204516"/>
    <n v="232.31996471411853"/>
  </r>
  <r>
    <s v="MOV-FEC-60"/>
    <x v="59"/>
    <x v="5"/>
    <x v="4"/>
    <n v="9"/>
    <n v="20.9"/>
    <n v="188.1"/>
    <n v="0.13493716487440671"/>
    <n v="162.7183192871241"/>
    <n v="29.289297471682339"/>
    <n v="192.00761675880645"/>
  </r>
  <r>
    <s v="MOV-FEC-61"/>
    <x v="60"/>
    <x v="4"/>
    <x v="3"/>
    <n v="8"/>
    <n v="14.9"/>
    <n v="119.2"/>
    <n v="0.15864832063803422"/>
    <n v="100.28912017994632"/>
    <n v="18.052041632390338"/>
    <n v="118.34116181233667"/>
  </r>
  <r>
    <s v="MOV-FEC-62"/>
    <x v="61"/>
    <x v="4"/>
    <x v="0"/>
    <n v="10"/>
    <n v="9.9"/>
    <n v="99"/>
    <n v="0.14458906961752438"/>
    <n v="84.685682107865091"/>
    <n v="15.243422779415717"/>
    <n v="99.929104887280801"/>
  </r>
  <r>
    <s v="MOV-FEC-63"/>
    <x v="62"/>
    <x v="1"/>
    <x v="0"/>
    <n v="15"/>
    <n v="9.9"/>
    <n v="148.5"/>
    <n v="0.16265739587625264"/>
    <n v="124.34537671237649"/>
    <n v="22.382167808227766"/>
    <n v="146.72754452060425"/>
  </r>
  <r>
    <s v="MOV-FEC-64"/>
    <x v="63"/>
    <x v="0"/>
    <x v="2"/>
    <n v="5"/>
    <n v="9.9"/>
    <n v="49.5"/>
    <n v="0.16176242906768629"/>
    <n v="41.492759761149529"/>
    <n v="7.4686967570069145"/>
    <n v="48.961456518156446"/>
  </r>
  <r>
    <s v="MOV-FEC-65"/>
    <x v="64"/>
    <x v="2"/>
    <x v="1"/>
    <n v="16"/>
    <n v="14.9"/>
    <n v="238.4"/>
    <n v="0.17615524457063975"/>
    <n v="196.40458969435949"/>
    <n v="35.352826144984704"/>
    <n v="231.75741583934419"/>
  </r>
  <r>
    <s v="MOV-FEC-66"/>
    <x v="65"/>
    <x v="0"/>
    <x v="3"/>
    <n v="11"/>
    <n v="14.9"/>
    <n v="163.9"/>
    <n v="0.13791333241481302"/>
    <n v="141.29600481721215"/>
    <n v="25.433280867098187"/>
    <n v="166.72928568431033"/>
  </r>
  <r>
    <s v="MOV-FEC-67"/>
    <x v="66"/>
    <x v="5"/>
    <x v="0"/>
    <n v="4"/>
    <n v="9.9"/>
    <n v="39.6"/>
    <n v="0.12874410955382704"/>
    <n v="34.501733261668448"/>
    <n v="6.2103119871003205"/>
    <n v="40.712045248768767"/>
  </r>
  <r>
    <s v="MOV-FEC-68"/>
    <x v="67"/>
    <x v="4"/>
    <x v="3"/>
    <n v="12"/>
    <n v="14.9"/>
    <n v="178.8"/>
    <n v="0.12430195061859239"/>
    <n v="156.57481122939569"/>
    <n v="28.183466021291224"/>
    <n v="184.75827725068692"/>
  </r>
  <r>
    <s v="MOV-FEC-69"/>
    <x v="68"/>
    <x v="4"/>
    <x v="3"/>
    <n v="10"/>
    <n v="14.9"/>
    <n v="149"/>
    <n v="0.15497490130445873"/>
    <n v="125.90873970563565"/>
    <n v="22.663573147014418"/>
    <n v="148.57231285265007"/>
  </r>
  <r>
    <s v="MOV-FEC-70"/>
    <x v="69"/>
    <x v="5"/>
    <x v="2"/>
    <n v="16"/>
    <n v="9.9"/>
    <n v="158.4"/>
    <n v="0.1156163240008239"/>
    <n v="140.08637427826949"/>
    <n v="25.215547370088508"/>
    <n v="165.30192164835799"/>
  </r>
  <r>
    <s v="MOV-FEC-71"/>
    <x v="70"/>
    <x v="1"/>
    <x v="2"/>
    <n v="17"/>
    <n v="9.9"/>
    <n v="168.3"/>
    <n v="0.19348469530431475"/>
    <n v="135.73652578028384"/>
    <n v="24.43257464045109"/>
    <n v="160.16910042073494"/>
  </r>
  <r>
    <s v="MOV-FEC-72"/>
    <x v="71"/>
    <x v="5"/>
    <x v="4"/>
    <n v="20"/>
    <n v="20.9"/>
    <n v="418"/>
    <n v="0.1565666835611349"/>
    <n v="352.5551262714456"/>
    <n v="63.459922728860207"/>
    <n v="416.01504900030579"/>
  </r>
  <r>
    <s v="MOV-FEC-73"/>
    <x v="72"/>
    <x v="2"/>
    <x v="0"/>
    <n v="10"/>
    <n v="9.9"/>
    <n v="99"/>
    <n v="0.10004492225541879"/>
    <n v="89.09555269671354"/>
    <n v="16.037199485408436"/>
    <n v="105.13275218212198"/>
  </r>
  <r>
    <s v="MOV-FEC-74"/>
    <x v="73"/>
    <x v="1"/>
    <x v="3"/>
    <n v="8"/>
    <n v="14.9"/>
    <n v="119.2"/>
    <n v="0.1705679456820631"/>
    <n v="98.868300874698079"/>
    <n v="17.796294157445654"/>
    <n v="116.66459503214374"/>
  </r>
  <r>
    <s v="MOV-FEC-75"/>
    <x v="74"/>
    <x v="2"/>
    <x v="4"/>
    <n v="10"/>
    <n v="20.9"/>
    <n v="209"/>
    <n v="0.11571531069578568"/>
    <n v="184.81550006458079"/>
    <n v="33.266790011624543"/>
    <n v="218.08229007620534"/>
  </r>
  <r>
    <s v="MOV-FEC-76"/>
    <x v="75"/>
    <x v="3"/>
    <x v="3"/>
    <n v="20"/>
    <n v="14.9"/>
    <n v="298"/>
    <n v="0.1412268017864079"/>
    <n v="255.91441306765046"/>
    <n v="46.064594352177082"/>
    <n v="301.97900741982755"/>
  </r>
  <r>
    <s v="MOV-FEC-77"/>
    <x v="76"/>
    <x v="0"/>
    <x v="4"/>
    <n v="7"/>
    <n v="20.9"/>
    <n v="146.29999999999998"/>
    <n v="0.18541257000062117"/>
    <n v="119.17414100890912"/>
    <n v="21.451345381603641"/>
    <n v="140.62548639051275"/>
  </r>
  <r>
    <s v="MOV-FEC-78"/>
    <x v="77"/>
    <x v="1"/>
    <x v="1"/>
    <n v="16"/>
    <n v="14.9"/>
    <n v="238.4"/>
    <n v="0.16059106725183281"/>
    <n v="200.11508956716307"/>
    <n v="36.020716122089354"/>
    <n v="236.13580568925244"/>
  </r>
  <r>
    <s v="MOV-FEC-79"/>
    <x v="78"/>
    <x v="3"/>
    <x v="1"/>
    <n v="19"/>
    <n v="14.9"/>
    <n v="283.10000000000002"/>
    <n v="0.11569718047884854"/>
    <n v="250.34612820643798"/>
    <n v="45.062303077158838"/>
    <n v="295.40843128359683"/>
  </r>
  <r>
    <s v="MOV-FEC-80"/>
    <x v="79"/>
    <x v="3"/>
    <x v="2"/>
    <n v="6"/>
    <n v="9.9"/>
    <n v="59.400000000000006"/>
    <n v="0.1323680256642461"/>
    <n v="51.537339275543786"/>
    <n v="9.2767210695978815"/>
    <n v="60.814060345141669"/>
  </r>
  <r>
    <s v="MOV-FEC-81"/>
    <x v="80"/>
    <x v="0"/>
    <x v="1"/>
    <n v="19"/>
    <n v="14.9"/>
    <n v="283.10000000000002"/>
    <n v="0.11564311841552663"/>
    <n v="250.36143317656445"/>
    <n v="45.065057971781599"/>
    <n v="295.42649114834603"/>
  </r>
  <r>
    <s v="MOV-FEC-82"/>
    <x v="81"/>
    <x v="1"/>
    <x v="3"/>
    <n v="15"/>
    <n v="14.9"/>
    <n v="223.5"/>
    <n v="0.11006147655525494"/>
    <n v="198.90125998990052"/>
    <n v="35.80222679818209"/>
    <n v="234.70348678808261"/>
  </r>
  <r>
    <s v="MOV-FEC-83"/>
    <x v="82"/>
    <x v="3"/>
    <x v="2"/>
    <n v="6"/>
    <n v="9.9"/>
    <n v="59.400000000000006"/>
    <n v="0.13660355218393821"/>
    <n v="51.285749000274073"/>
    <n v="9.2314348200493335"/>
    <n v="60.51718382032341"/>
  </r>
  <r>
    <s v="MOV-FEC-84"/>
    <x v="83"/>
    <x v="2"/>
    <x v="2"/>
    <n v="5"/>
    <n v="9.9"/>
    <n v="49.5"/>
    <n v="0.16545268500529531"/>
    <n v="41.31009209223788"/>
    <n v="7.4358165766028179"/>
    <n v="48.745908668840698"/>
  </r>
  <r>
    <s v="MOV-FEC-85"/>
    <x v="84"/>
    <x v="1"/>
    <x v="3"/>
    <n v="3"/>
    <n v="14.9"/>
    <n v="44.7"/>
    <n v="0.12470683232404275"/>
    <n v="39.125604595115291"/>
    <n v="7.0426088271207519"/>
    <n v="46.168213422236043"/>
  </r>
  <r>
    <s v="MOV-FEC-86"/>
    <x v="85"/>
    <x v="1"/>
    <x v="2"/>
    <n v="11"/>
    <n v="9.9"/>
    <n v="108.9"/>
    <n v="0.13748663127372368"/>
    <n v="93.927705854291503"/>
    <n v="16.906987053772468"/>
    <n v="110.83469290806397"/>
  </r>
  <r>
    <s v="MOV-FEC-87"/>
    <x v="86"/>
    <x v="4"/>
    <x v="2"/>
    <n v="9"/>
    <n v="9.9"/>
    <n v="89.100000000000009"/>
    <n v="0.13555578908247787"/>
    <n v="77.021979192751232"/>
    <n v="13.863956254695221"/>
    <n v="90.885935447446457"/>
  </r>
  <r>
    <s v="MOV-FEC-88"/>
    <x v="87"/>
    <x v="2"/>
    <x v="1"/>
    <n v="7"/>
    <n v="14.9"/>
    <n v="104.3"/>
    <n v="0.18388321685054104"/>
    <n v="85.120980482488562"/>
    <n v="15.321776486847941"/>
    <n v="100.4427569693365"/>
  </r>
  <r>
    <s v="MOV-FEC-89"/>
    <x v="88"/>
    <x v="4"/>
    <x v="3"/>
    <n v="16"/>
    <n v="14.9"/>
    <n v="238.4"/>
    <n v="0.13963484504346327"/>
    <n v="205.11105294163838"/>
    <n v="36.919989529494906"/>
    <n v="242.03104247113328"/>
  </r>
  <r>
    <s v="MOV-FEC-90"/>
    <x v="89"/>
    <x v="1"/>
    <x v="2"/>
    <n v="5"/>
    <n v="9.9"/>
    <n v="49.5"/>
    <n v="0.17595187551608263"/>
    <n v="40.790382161953907"/>
    <n v="7.3422687891517029"/>
    <n v="48.13265095110561"/>
  </r>
  <r>
    <s v="MOV-FEC-91"/>
    <x v="90"/>
    <x v="0"/>
    <x v="3"/>
    <n v="18"/>
    <n v="14.9"/>
    <n v="268.2"/>
    <n v="0.15392135041455246"/>
    <n v="226.91829381881701"/>
    <n v="40.84529288738706"/>
    <n v="267.76358670620408"/>
  </r>
  <r>
    <s v="MOV-FEC-92"/>
    <x v="91"/>
    <x v="3"/>
    <x v="0"/>
    <n v="11"/>
    <n v="9.9"/>
    <n v="108.9"/>
    <n v="0.14097910762059149"/>
    <n v="93.547375180117598"/>
    <n v="16.838527532421168"/>
    <n v="110.38590271253877"/>
  </r>
  <r>
    <s v="MOV-FEC-93"/>
    <x v="29"/>
    <x v="2"/>
    <x v="0"/>
    <n v="7"/>
    <n v="9.9"/>
    <n v="69.3"/>
    <n v="0.17022968243753106"/>
    <n v="57.503083007079098"/>
    <n v="10.350554941274238"/>
    <n v="67.853637948353338"/>
  </r>
  <r>
    <s v="MOV-FEC-94"/>
    <x v="92"/>
    <x v="3"/>
    <x v="1"/>
    <n v="9"/>
    <n v="14.9"/>
    <n v="134.1"/>
    <n v="0.12373021187020841"/>
    <n v="117.50777858820504"/>
    <n v="21.151400145876906"/>
    <n v="138.65917873408193"/>
  </r>
  <r>
    <s v="MOV-FEC-95"/>
    <x v="93"/>
    <x v="4"/>
    <x v="1"/>
    <n v="9"/>
    <n v="14.9"/>
    <n v="134.1"/>
    <n v="0.10138673600916003"/>
    <n v="120.50403870117164"/>
    <n v="21.690726966210892"/>
    <n v="142.19476566738254"/>
  </r>
  <r>
    <s v="MOV-FEC-96"/>
    <x v="94"/>
    <x v="4"/>
    <x v="4"/>
    <n v="18"/>
    <n v="20.9"/>
    <n v="376.2"/>
    <n v="0.1806162500643492"/>
    <n v="308.25216672579182"/>
    <n v="55.485390010642526"/>
    <n v="363.73755673643433"/>
  </r>
  <r>
    <s v="MOV-FEC-97"/>
    <x v="95"/>
    <x v="4"/>
    <x v="2"/>
    <n v="19"/>
    <n v="9.9"/>
    <n v="188.1"/>
    <n v="0.17804793184105408"/>
    <n v="154.60918402069774"/>
    <n v="27.829653123725592"/>
    <n v="182.43883714442333"/>
  </r>
  <r>
    <s v="MOV-FEC-98"/>
    <x v="96"/>
    <x v="0"/>
    <x v="2"/>
    <n v="14"/>
    <n v="9.9"/>
    <n v="138.6"/>
    <n v="0.15353438838661052"/>
    <n v="117.32013376961578"/>
    <n v="21.117624078530838"/>
    <n v="138.43775784814662"/>
  </r>
  <r>
    <s v="MOV-FEC-99"/>
    <x v="31"/>
    <x v="0"/>
    <x v="2"/>
    <n v="6"/>
    <n v="9.9"/>
    <n v="59.400000000000006"/>
    <n v="0.10565107161805154"/>
    <n v="53.124326345887745"/>
    <n v="9.5623787422597939"/>
    <n v="62.686705088147541"/>
  </r>
  <r>
    <s v="MOV-FEC-100"/>
    <x v="97"/>
    <x v="5"/>
    <x v="2"/>
    <n v="17"/>
    <n v="9.9"/>
    <n v="168.3"/>
    <n v="0.17213469982667551"/>
    <n v="139.32973001917051"/>
    <n v="25.079351403450691"/>
    <n v="164.4090814226212"/>
  </r>
  <r>
    <s v="MOV-FEC-101"/>
    <x v="98"/>
    <x v="4"/>
    <x v="3"/>
    <n v="20"/>
    <n v="14.9"/>
    <n v="298"/>
    <n v="0.10699547071963747"/>
    <n v="266.11534972554801"/>
    <n v="47.90076295059864"/>
    <n v="314.01611267614663"/>
  </r>
  <r>
    <s v="MOV-FEC-102"/>
    <x v="99"/>
    <x v="0"/>
    <x v="0"/>
    <n v="20"/>
    <n v="9.9"/>
    <n v="198"/>
    <n v="0.10304299575067287"/>
    <n v="177.59748684136679"/>
    <n v="31.967547631446021"/>
    <n v="209.56503447281281"/>
  </r>
  <r>
    <s v="MOV-FEC-103"/>
    <x v="100"/>
    <x v="0"/>
    <x v="0"/>
    <n v="4"/>
    <n v="9.9"/>
    <n v="39.6"/>
    <n v="0.10139001496603509"/>
    <n v="35.584955407345014"/>
    <n v="6.4052919733221021"/>
    <n v="41.990247380667114"/>
  </r>
  <r>
    <s v="MOV-FEC-104"/>
    <x v="101"/>
    <x v="3"/>
    <x v="0"/>
    <n v="18"/>
    <n v="9.9"/>
    <n v="178.20000000000002"/>
    <n v="0.16663376508441755"/>
    <n v="148.5058630619568"/>
    <n v="26.731055351152225"/>
    <n v="175.23691841310904"/>
  </r>
  <r>
    <s v="MOV-FEC-105"/>
    <x v="102"/>
    <x v="1"/>
    <x v="0"/>
    <n v="16"/>
    <n v="9.9"/>
    <n v="158.4"/>
    <n v="0.15805677544257912"/>
    <n v="133.36380676989546"/>
    <n v="24.005485218581182"/>
    <n v="157.36929198847665"/>
  </r>
  <r>
    <s v="MOV-FEC-106"/>
    <x v="102"/>
    <x v="0"/>
    <x v="3"/>
    <n v="16"/>
    <n v="14.9"/>
    <n v="238.4"/>
    <n v="0.16747622872944939"/>
    <n v="198.47366707089927"/>
    <n v="35.72526007276187"/>
    <n v="234.19892714366114"/>
  </r>
  <r>
    <s v="MOV-FEC-107"/>
    <x v="103"/>
    <x v="2"/>
    <x v="4"/>
    <n v="13"/>
    <n v="20.9"/>
    <n v="271.7"/>
    <n v="0.13401285153964204"/>
    <n v="235.28870823667924"/>
    <n v="42.351967482602262"/>
    <n v="277.64067571928149"/>
  </r>
  <r>
    <s v="MOV-FEC-108"/>
    <x v="104"/>
    <x v="0"/>
    <x v="4"/>
    <n v="4"/>
    <n v="20.9"/>
    <n v="83.6"/>
    <n v="0.17231129545204815"/>
    <n v="69.194775700208766"/>
    <n v="12.455059626037578"/>
    <n v="81.649835326246347"/>
  </r>
  <r>
    <s v="MOV-FEC-109"/>
    <x v="105"/>
    <x v="4"/>
    <x v="2"/>
    <n v="17"/>
    <n v="9.9"/>
    <n v="168.3"/>
    <n v="0.16695404674929271"/>
    <n v="140.20163393209404"/>
    <n v="25.236294107776928"/>
    <n v="165.43792803987097"/>
  </r>
  <r>
    <s v="MOV-FEC-110"/>
    <x v="106"/>
    <x v="4"/>
    <x v="3"/>
    <n v="9"/>
    <n v="14.9"/>
    <n v="134.1"/>
    <n v="0.18079384825483161"/>
    <n v="109.85554494902708"/>
    <n v="19.773998090824872"/>
    <n v="129.62954303985194"/>
  </r>
  <r>
    <s v="MOV-FEC-111"/>
    <x v="107"/>
    <x v="3"/>
    <x v="2"/>
    <n v="6"/>
    <n v="9.9"/>
    <n v="59.400000000000006"/>
    <n v="0.11733623957187436"/>
    <n v="52.430227369430668"/>
    <n v="9.4374409264975192"/>
    <n v="61.867668295928183"/>
  </r>
  <r>
    <s v="MOV-FEC-112"/>
    <x v="108"/>
    <x v="3"/>
    <x v="0"/>
    <n v="15"/>
    <n v="9.9"/>
    <n v="148.5"/>
    <n v="0.10675009271777793"/>
    <n v="132.64761123140997"/>
    <n v="23.876570021653794"/>
    <n v="156.52418125306377"/>
  </r>
  <r>
    <s v="MOV-FEC-113"/>
    <x v="109"/>
    <x v="4"/>
    <x v="3"/>
    <n v="3"/>
    <n v="14.9"/>
    <n v="44.7"/>
    <n v="0.18949469430047908"/>
    <n v="36.229587164768589"/>
    <n v="6.5213256896583456"/>
    <n v="42.750912854426936"/>
  </r>
  <r>
    <s v="MOV-FEC-114"/>
    <x v="110"/>
    <x v="1"/>
    <x v="0"/>
    <n v="9"/>
    <n v="9.9"/>
    <n v="89.100000000000009"/>
    <n v="0.17219415393802717"/>
    <n v="73.757500884121782"/>
    <n v="13.27635015914192"/>
    <n v="87.033851043263695"/>
  </r>
  <r>
    <s v="MOV-FEC-115"/>
    <x v="111"/>
    <x v="5"/>
    <x v="3"/>
    <n v="13"/>
    <n v="14.9"/>
    <n v="193.70000000000002"/>
    <n v="0.17108963134504152"/>
    <n v="160.55993840846548"/>
    <n v="28.900788913523787"/>
    <n v="189.46072732198928"/>
  </r>
  <r>
    <s v="MOV-FEC-116"/>
    <x v="112"/>
    <x v="5"/>
    <x v="3"/>
    <n v="8"/>
    <n v="14.9"/>
    <n v="119.2"/>
    <n v="0.15713343993756498"/>
    <n v="100.46969395944225"/>
    <n v="18.084544912699606"/>
    <n v="118.55423887214187"/>
  </r>
  <r>
    <s v="MOV-FEC-117"/>
    <x v="113"/>
    <x v="4"/>
    <x v="2"/>
    <n v="14"/>
    <n v="9.9"/>
    <n v="138.6"/>
    <n v="0.18000060032328072"/>
    <n v="113.65191679519329"/>
    <n v="20.457345023134792"/>
    <n v="134.10926181832809"/>
  </r>
  <r>
    <s v="MOV-FEC-118"/>
    <x v="114"/>
    <x v="3"/>
    <x v="4"/>
    <n v="11"/>
    <n v="20.9"/>
    <n v="229.89999999999998"/>
    <n v="0.18919208209932276"/>
    <n v="186.40474032536568"/>
    <n v="33.552853258565818"/>
    <n v="219.9575935839315"/>
  </r>
  <r>
    <s v="MOV-FEC-119"/>
    <x v="4"/>
    <x v="1"/>
    <x v="0"/>
    <n v="17"/>
    <n v="9.9"/>
    <n v="168.3"/>
    <n v="0.12155072150033804"/>
    <n v="147.84301357149312"/>
    <n v="26.61174244286876"/>
    <n v="174.45475601436186"/>
  </r>
  <r>
    <s v="MOV-FEC-120"/>
    <x v="115"/>
    <x v="1"/>
    <x v="1"/>
    <n v="13"/>
    <n v="14.9"/>
    <n v="193.70000000000002"/>
    <n v="0.14923530718859113"/>
    <n v="164.79312099756993"/>
    <n v="29.662761779562587"/>
    <n v="194.4558827771325"/>
  </r>
  <r>
    <s v="MOV-FEC-121"/>
    <x v="116"/>
    <x v="0"/>
    <x v="4"/>
    <n v="5"/>
    <n v="20.9"/>
    <n v="104.5"/>
    <n v="0.15795772873722499"/>
    <n v="87.993417346959987"/>
    <n v="15.838815122452797"/>
    <n v="103.83223246941279"/>
  </r>
  <r>
    <s v="MOV-FEC-122"/>
    <x v="117"/>
    <x v="5"/>
    <x v="0"/>
    <n v="10"/>
    <n v="9.9"/>
    <n v="99"/>
    <n v="0.19501638266304996"/>
    <n v="79.693378116358048"/>
    <n v="14.344808060944448"/>
    <n v="94.038186177302492"/>
  </r>
  <r>
    <s v="MOV-FEC-123"/>
    <x v="118"/>
    <x v="4"/>
    <x v="3"/>
    <n v="12"/>
    <n v="14.9"/>
    <n v="178.8"/>
    <n v="0.18383922162297978"/>
    <n v="145.92954717381122"/>
    <n v="26.267318491286019"/>
    <n v="172.19686566509722"/>
  </r>
  <r>
    <s v="MOV-FEC-124"/>
    <x v="119"/>
    <x v="0"/>
    <x v="3"/>
    <n v="4"/>
    <n v="14.9"/>
    <n v="59.6"/>
    <n v="0.16263178187357086"/>
    <n v="49.907145800335179"/>
    <n v="8.9832862440603325"/>
    <n v="58.89043204439551"/>
  </r>
  <r>
    <s v="MOV-FEC-125"/>
    <x v="120"/>
    <x v="5"/>
    <x v="0"/>
    <n v="20"/>
    <n v="9.9"/>
    <n v="198"/>
    <n v="0.13139498589492887"/>
    <n v="171.98379279280408"/>
    <n v="30.957082702704735"/>
    <n v="202.94087549550881"/>
  </r>
  <r>
    <s v="MOV-FEC-126"/>
    <x v="121"/>
    <x v="2"/>
    <x v="0"/>
    <n v="6"/>
    <n v="9.9"/>
    <n v="59.400000000000006"/>
    <n v="0.18727382547238489"/>
    <n v="48.275934766940338"/>
    <n v="8.6896682580492612"/>
    <n v="56.965603024989598"/>
  </r>
  <r>
    <s v="MOV-FEC-127"/>
    <x v="122"/>
    <x v="4"/>
    <x v="0"/>
    <n v="6"/>
    <n v="9.9"/>
    <n v="59.400000000000006"/>
    <n v="0.17654385140524315"/>
    <n v="48.913295226528561"/>
    <n v="8.8043931407751401"/>
    <n v="57.717688367303701"/>
  </r>
  <r>
    <s v="MOV-FEC-128"/>
    <x v="123"/>
    <x v="1"/>
    <x v="1"/>
    <n v="11"/>
    <n v="14.9"/>
    <n v="163.9"/>
    <n v="0.17298466746733993"/>
    <n v="135.547813002103"/>
    <n v="24.398606340378539"/>
    <n v="159.94641934248153"/>
  </r>
  <r>
    <s v="MOV-FEC-129"/>
    <x v="124"/>
    <x v="0"/>
    <x v="4"/>
    <n v="5"/>
    <n v="20.9"/>
    <n v="104.5"/>
    <n v="0.15531989008969416"/>
    <n v="88.269071485626966"/>
    <n v="15.888432867412853"/>
    <n v="104.15750435303983"/>
  </r>
  <r>
    <s v="MOV-FEC-130"/>
    <x v="125"/>
    <x v="3"/>
    <x v="4"/>
    <n v="12"/>
    <n v="20.9"/>
    <n v="250.79999999999998"/>
    <n v="0.10709140011378258"/>
    <n v="223.94147685146331"/>
    <n v="40.309465833263395"/>
    <n v="264.25094268472668"/>
  </r>
  <r>
    <s v="MOV-FEC-131"/>
    <x v="126"/>
    <x v="0"/>
    <x v="2"/>
    <n v="12"/>
    <n v="9.9"/>
    <n v="118.80000000000001"/>
    <n v="0.13476357683404233"/>
    <n v="102.79008707211578"/>
    <n v="18.502215672980839"/>
    <n v="121.29230274509662"/>
  </r>
  <r>
    <s v="MOV-FEC-132"/>
    <x v="127"/>
    <x v="1"/>
    <x v="2"/>
    <n v="11"/>
    <n v="9.9"/>
    <n v="108.9"/>
    <n v="0.16329857591143621"/>
    <n v="91.116785083244594"/>
    <n v="16.401021314984025"/>
    <n v="107.51780639822861"/>
  </r>
  <r>
    <s v="MOV-FEC-133"/>
    <x v="128"/>
    <x v="4"/>
    <x v="1"/>
    <n v="15"/>
    <n v="14.9"/>
    <n v="223.5"/>
    <n v="0.1509595456018703"/>
    <n v="189.76054155798198"/>
    <n v="34.156897480436754"/>
    <n v="223.91743903841873"/>
  </r>
  <r>
    <s v="MOV-FEC-134"/>
    <x v="129"/>
    <x v="5"/>
    <x v="2"/>
    <n v="17"/>
    <n v="9.9"/>
    <n v="168.3"/>
    <n v="0.13074881124768076"/>
    <n v="146.29497506701534"/>
    <n v="26.333095512062762"/>
    <n v="172.6280705790781"/>
  </r>
  <r>
    <s v="MOV-FEC-135"/>
    <x v="130"/>
    <x v="2"/>
    <x v="2"/>
    <n v="6"/>
    <n v="9.9"/>
    <n v="59.400000000000006"/>
    <n v="0.13721570178008596"/>
    <n v="51.249387314262897"/>
    <n v="9.2248897165673203"/>
    <n v="60.474277030830216"/>
  </r>
  <r>
    <s v="MOV-FEC-136"/>
    <x v="131"/>
    <x v="0"/>
    <x v="3"/>
    <n v="18"/>
    <n v="14.9"/>
    <n v="268.2"/>
    <n v="0.18165600468813245"/>
    <n v="219.47985954264288"/>
    <n v="39.506374717675719"/>
    <n v="258.98623426031861"/>
  </r>
  <r>
    <s v="MOV-FEC-137"/>
    <x v="39"/>
    <x v="5"/>
    <x v="2"/>
    <n v="7"/>
    <n v="9.9"/>
    <n v="69.3"/>
    <n v="0.19790796719073669"/>
    <n v="55.584977873681943"/>
    <n v="10.005296017262749"/>
    <n v="65.590273890944687"/>
  </r>
  <r>
    <s v="MOV-FEC-138"/>
    <x v="132"/>
    <x v="5"/>
    <x v="1"/>
    <n v="4"/>
    <n v="14.9"/>
    <n v="59.6"/>
    <n v="0.17043212121546758"/>
    <n v="49.442245575558132"/>
    <n v="8.8996042036004628"/>
    <n v="58.341849779158593"/>
  </r>
  <r>
    <s v="MOV-FEC-139"/>
    <x v="133"/>
    <x v="3"/>
    <x v="3"/>
    <n v="14"/>
    <n v="14.9"/>
    <n v="208.6"/>
    <n v="0.16623711243154843"/>
    <n v="173.92293834677901"/>
    <n v="31.30612890242022"/>
    <n v="205.22906724919923"/>
  </r>
  <r>
    <s v="MOV-FEC-140"/>
    <x v="134"/>
    <x v="5"/>
    <x v="4"/>
    <n v="13"/>
    <n v="20.9"/>
    <n v="271.7"/>
    <n v="0.16859875594198975"/>
    <n v="225.89171801056136"/>
    <n v="40.660509241901046"/>
    <n v="266.55222725246239"/>
  </r>
  <r>
    <s v="MOV-FEC-141"/>
    <x v="135"/>
    <x v="1"/>
    <x v="4"/>
    <n v="15"/>
    <n v="20.9"/>
    <n v="313.5"/>
    <n v="0.18995108013196951"/>
    <n v="253.95033637862755"/>
    <n v="45.711060548152957"/>
    <n v="299.66139692678053"/>
  </r>
  <r>
    <s v="MOV-FEC-142"/>
    <x v="136"/>
    <x v="0"/>
    <x v="1"/>
    <n v="18"/>
    <n v="14.9"/>
    <n v="268.2"/>
    <n v="0.11164804727747214"/>
    <n v="238.25599372018195"/>
    <n v="42.886078869632748"/>
    <n v="281.14207258981469"/>
  </r>
  <r>
    <s v="MOV-FEC-143"/>
    <x v="137"/>
    <x v="2"/>
    <x v="4"/>
    <n v="13"/>
    <n v="20.9"/>
    <n v="271.7"/>
    <n v="0.17983531716266363"/>
    <n v="222.83874432690428"/>
    <n v="40.110973978842772"/>
    <n v="262.94971830574707"/>
  </r>
  <r>
    <s v="MOV-FEC-144"/>
    <x v="138"/>
    <x v="4"/>
    <x v="0"/>
    <n v="16"/>
    <n v="9.9"/>
    <n v="158.4"/>
    <n v="0.15791693722419803"/>
    <n v="133.38595714368705"/>
    <n v="24.009472285863669"/>
    <n v="157.39542942955072"/>
  </r>
  <r>
    <s v="MOV-FEC-145"/>
    <x v="139"/>
    <x v="1"/>
    <x v="1"/>
    <n v="17"/>
    <n v="14.9"/>
    <n v="253.3"/>
    <n v="0.10367962452278079"/>
    <n v="227.03795110837964"/>
    <n v="40.866831199508333"/>
    <n v="267.90478230788796"/>
  </r>
  <r>
    <s v="MOV-FEC-146"/>
    <x v="140"/>
    <x v="1"/>
    <x v="1"/>
    <n v="12"/>
    <n v="14.9"/>
    <n v="178.8"/>
    <n v="0.13546114585946262"/>
    <n v="154.5795471203281"/>
    <n v="27.824318481659056"/>
    <n v="182.40386560198715"/>
  </r>
  <r>
    <s v="MOV-FEC-147"/>
    <x v="141"/>
    <x v="4"/>
    <x v="3"/>
    <n v="18"/>
    <n v="14.9"/>
    <n v="268.2"/>
    <n v="0.13956772445502927"/>
    <n v="230.76793630116114"/>
    <n v="41.538228534209004"/>
    <n v="272.30616483537017"/>
  </r>
  <r>
    <s v="MOV-FEC-148"/>
    <x v="142"/>
    <x v="0"/>
    <x v="1"/>
    <n v="8"/>
    <n v="14.9"/>
    <n v="119.2"/>
    <n v="0.12730995214900903"/>
    <n v="104.02465370383813"/>
    <n v="18.724437666690861"/>
    <n v="122.74909137052899"/>
  </r>
  <r>
    <s v="MOV-FEC-149"/>
    <x v="143"/>
    <x v="4"/>
    <x v="4"/>
    <n v="6"/>
    <n v="20.9"/>
    <n v="125.39999999999999"/>
    <n v="0.15275242807006298"/>
    <n v="106.2448455200141"/>
    <n v="19.124072193602537"/>
    <n v="125.36891771361664"/>
  </r>
  <r>
    <s v="MOV-FEC-150"/>
    <x v="144"/>
    <x v="3"/>
    <x v="2"/>
    <n v="16"/>
    <n v="9.9"/>
    <n v="158.4"/>
    <n v="0.12990723397473719"/>
    <n v="137.82269413840163"/>
    <n v="24.808084944912292"/>
    <n v="162.63077908331391"/>
  </r>
  <r>
    <s v="MOV-FEC-151"/>
    <x v="145"/>
    <x v="1"/>
    <x v="4"/>
    <n v="10"/>
    <n v="20.9"/>
    <n v="209"/>
    <n v="0.13631220157859747"/>
    <n v="180.51074987007314"/>
    <n v="32.491934976613166"/>
    <n v="213.00268484668629"/>
  </r>
  <r>
    <s v="MOV-FEC-152"/>
    <x v="146"/>
    <x v="2"/>
    <x v="4"/>
    <n v="16"/>
    <n v="20.9"/>
    <n v="334.4"/>
    <n v="0.11169932815123744"/>
    <n v="297.04774466622621"/>
    <n v="53.468594039920717"/>
    <n v="350.51633870614694"/>
  </r>
  <r>
    <s v="MOV-FEC-153"/>
    <x v="147"/>
    <x v="4"/>
    <x v="1"/>
    <n v="5"/>
    <n v="14.9"/>
    <n v="74.5"/>
    <n v="0.18218986453704189"/>
    <n v="60.926855091990376"/>
    <n v="10.966833916558267"/>
    <n v="71.893689008548648"/>
  </r>
  <r>
    <s v="MOV-FEC-154"/>
    <x v="148"/>
    <x v="1"/>
    <x v="3"/>
    <n v="8"/>
    <n v="14.9"/>
    <n v="119.2"/>
    <n v="0.10058060653367271"/>
    <n v="107.21079170118621"/>
    <n v="19.297942506213516"/>
    <n v="126.50873420739973"/>
  </r>
  <r>
    <s v="MOV-FEC-155"/>
    <x v="149"/>
    <x v="4"/>
    <x v="3"/>
    <n v="18"/>
    <n v="14.9"/>
    <n v="268.2"/>
    <n v="0.14944288082586477"/>
    <n v="228.11941936250307"/>
    <n v="41.061495485250553"/>
    <n v="269.18091484775363"/>
  </r>
  <r>
    <s v="MOV-FEC-156"/>
    <x v="150"/>
    <x v="4"/>
    <x v="0"/>
    <n v="4"/>
    <n v="9.9"/>
    <n v="39.6"/>
    <n v="0.19356800903619373"/>
    <n v="31.93470684216673"/>
    <n v="5.7482472315900113"/>
    <n v="37.68295407375674"/>
  </r>
  <r>
    <s v="MOV-FEC-157"/>
    <x v="151"/>
    <x v="5"/>
    <x v="2"/>
    <n v="9"/>
    <n v="9.9"/>
    <n v="89.100000000000009"/>
    <n v="0.18618626045287057"/>
    <n v="72.510804193649236"/>
    <n v="13.051944754856862"/>
    <n v="85.562748948506098"/>
  </r>
  <r>
    <s v="MOV-FEC-158"/>
    <x v="152"/>
    <x v="5"/>
    <x v="3"/>
    <n v="6"/>
    <n v="14.9"/>
    <n v="89.4"/>
    <n v="0.14818688281680845"/>
    <n v="76.152092676177332"/>
    <n v="13.707376681711919"/>
    <n v="89.859469357889253"/>
  </r>
  <r>
    <s v="MOV-FEC-159"/>
    <x v="128"/>
    <x v="1"/>
    <x v="1"/>
    <n v="4"/>
    <n v="14.9"/>
    <n v="59.6"/>
    <n v="0.15747440890470887"/>
    <n v="50.214525229279353"/>
    <n v="9.0386145412702827"/>
    <n v="59.253139770549637"/>
  </r>
  <r>
    <s v="MOV-FEC-160"/>
    <x v="153"/>
    <x v="2"/>
    <x v="3"/>
    <n v="11"/>
    <n v="14.9"/>
    <n v="163.9"/>
    <n v="0.13773310117354826"/>
    <n v="141.32554471765545"/>
    <n v="25.43859804917798"/>
    <n v="166.76414276683343"/>
  </r>
  <r>
    <s v="MOV-FEC-161"/>
    <x v="154"/>
    <x v="0"/>
    <x v="0"/>
    <n v="7"/>
    <n v="9.9"/>
    <n v="69.3"/>
    <n v="0.16947008502585997"/>
    <n v="57.555723107707905"/>
    <n v="10.360030159387422"/>
    <n v="67.915753267095326"/>
  </r>
  <r>
    <s v="MOV-FEC-162"/>
    <x v="155"/>
    <x v="2"/>
    <x v="4"/>
    <n v="6"/>
    <n v="20.9"/>
    <n v="125.39999999999999"/>
    <n v="0.12841462824782743"/>
    <n v="109.29680561772244"/>
    <n v="19.673425011190037"/>
    <n v="128.97023062891247"/>
  </r>
  <r>
    <s v="MOV-FEC-163"/>
    <x v="13"/>
    <x v="3"/>
    <x v="3"/>
    <n v="15"/>
    <n v="14.9"/>
    <n v="223.5"/>
    <n v="0.10880075669914924"/>
    <n v="199.18303087774015"/>
    <n v="35.852945557993223"/>
    <n v="235.03597643573337"/>
  </r>
  <r>
    <s v="MOV-FEC-164"/>
    <x v="48"/>
    <x v="4"/>
    <x v="3"/>
    <n v="13"/>
    <n v="14.9"/>
    <n v="193.70000000000002"/>
    <n v="0.12828017444805423"/>
    <n v="168.85213020941191"/>
    <n v="30.393383437694144"/>
    <n v="199.24551364710607"/>
  </r>
  <r>
    <s v="MOV-FEC-165"/>
    <x v="156"/>
    <x v="0"/>
    <x v="4"/>
    <n v="16"/>
    <n v="20.9"/>
    <n v="334.4"/>
    <n v="0.1214147690390814"/>
    <n v="293.79890123333115"/>
    <n v="52.883802221999602"/>
    <n v="346.68270345533074"/>
  </r>
  <r>
    <s v="MOV-FEC-166"/>
    <x v="157"/>
    <x v="2"/>
    <x v="0"/>
    <n v="20"/>
    <n v="9.9"/>
    <n v="198"/>
    <n v="0.14480465173032483"/>
    <n v="169.32867895739568"/>
    <n v="30.479162212331222"/>
    <n v="199.80784116972691"/>
  </r>
  <r>
    <s v="MOV-FEC-167"/>
    <x v="158"/>
    <x v="1"/>
    <x v="2"/>
    <n v="14"/>
    <n v="9.9"/>
    <n v="138.6"/>
    <n v="0.15008592867833298"/>
    <n v="117.79809028518304"/>
    <n v="21.203656251332944"/>
    <n v="139.00174653651598"/>
  </r>
  <r>
    <s v="MOV-FEC-168"/>
    <x v="159"/>
    <x v="1"/>
    <x v="1"/>
    <n v="5"/>
    <n v="14.9"/>
    <n v="74.5"/>
    <n v="0.19730081147607509"/>
    <n v="59.801089545032404"/>
    <n v="10.764196118105833"/>
    <n v="70.565285663138241"/>
  </r>
  <r>
    <s v="MOV-FEC-169"/>
    <x v="160"/>
    <x v="2"/>
    <x v="4"/>
    <n v="20"/>
    <n v="20.9"/>
    <n v="418"/>
    <n v="0.19565443687794204"/>
    <n v="336.21644538502022"/>
    <n v="60.518960169303639"/>
    <n v="396.73540555432385"/>
  </r>
  <r>
    <s v="MOV-FEC-170"/>
    <x v="161"/>
    <x v="3"/>
    <x v="0"/>
    <n v="16"/>
    <n v="9.9"/>
    <n v="158.4"/>
    <n v="0.16333107455891463"/>
    <n v="132.52835778986793"/>
    <n v="23.855104402176227"/>
    <n v="156.38346219204416"/>
  </r>
  <r>
    <s v="MOV-FEC-171"/>
    <x v="162"/>
    <x v="3"/>
    <x v="3"/>
    <n v="14"/>
    <n v="14.9"/>
    <n v="208.6"/>
    <n v="0.13648110295116392"/>
    <n v="180.1300419243872"/>
    <n v="32.423407546389697"/>
    <n v="212.55344947077691"/>
  </r>
  <r>
    <s v="MOV-FEC-172"/>
    <x v="163"/>
    <x v="3"/>
    <x v="2"/>
    <n v="7"/>
    <n v="9.9"/>
    <n v="69.3"/>
    <n v="0.16572046628043396"/>
    <n v="57.815571686765921"/>
    <n v="10.406802903617866"/>
    <n v="68.222374590383794"/>
  </r>
  <r>
    <s v="MOV-FEC-173"/>
    <x v="164"/>
    <x v="3"/>
    <x v="1"/>
    <n v="9"/>
    <n v="14.9"/>
    <n v="134.1"/>
    <n v="0.15825874011106542"/>
    <n v="112.87750295110612"/>
    <n v="20.317950531199102"/>
    <n v="133.19545348230523"/>
  </r>
  <r>
    <s v="MOV-FEC-174"/>
    <x v="165"/>
    <x v="3"/>
    <x v="1"/>
    <n v="12"/>
    <n v="14.9"/>
    <n v="178.8"/>
    <n v="0.1805524536793075"/>
    <n v="146.51722128213981"/>
    <n v="26.373099830785165"/>
    <n v="172.89032111292499"/>
  </r>
  <r>
    <s v="MOV-FEC-175"/>
    <x v="166"/>
    <x v="1"/>
    <x v="0"/>
    <n v="3"/>
    <n v="9.9"/>
    <n v="29.700000000000003"/>
    <n v="0.12946451447233445"/>
    <n v="25.854903920171669"/>
    <n v="4.6538827056308998"/>
    <n v="30.508786625802568"/>
  </r>
  <r>
    <s v="MOV-FEC-176"/>
    <x v="167"/>
    <x v="4"/>
    <x v="4"/>
    <n v="7"/>
    <n v="20.9"/>
    <n v="146.29999999999998"/>
    <n v="0.10503667991259354"/>
    <n v="130.93313372878754"/>
    <n v="23.567964071181756"/>
    <n v="154.5010977999693"/>
  </r>
  <r>
    <s v="MOV-FEC-177"/>
    <x v="168"/>
    <x v="1"/>
    <x v="4"/>
    <n v="5"/>
    <n v="20.9"/>
    <n v="104.5"/>
    <n v="0.14507186908991565"/>
    <n v="89.339989680103812"/>
    <n v="16.081198142418685"/>
    <n v="105.4211878225225"/>
  </r>
  <r>
    <s v="MOV-FEC-178"/>
    <x v="134"/>
    <x v="0"/>
    <x v="0"/>
    <n v="13"/>
    <n v="9.9"/>
    <n v="128.70000000000002"/>
    <n v="0.13751999665747439"/>
    <n v="111.00117643018307"/>
    <n v="19.980211757432951"/>
    <n v="130.98138818761601"/>
  </r>
  <r>
    <s v="MOV-FEC-179"/>
    <x v="169"/>
    <x v="2"/>
    <x v="1"/>
    <n v="19"/>
    <n v="14.9"/>
    <n v="283.10000000000002"/>
    <n v="0.12612712730961734"/>
    <n v="247.39341025864735"/>
    <n v="44.530813846556519"/>
    <n v="291.92422410520385"/>
  </r>
  <r>
    <s v="MOV-FEC-180"/>
    <x v="170"/>
    <x v="5"/>
    <x v="4"/>
    <n v="9"/>
    <n v="20.9"/>
    <n v="188.1"/>
    <n v="0.16899763405734425"/>
    <n v="156.31154503381353"/>
    <n v="28.136078106086433"/>
    <n v="184.44762313989997"/>
  </r>
  <r>
    <s v="MOV-FEC-181"/>
    <x v="171"/>
    <x v="4"/>
    <x v="4"/>
    <n v="7"/>
    <n v="20.9"/>
    <n v="146.29999999999998"/>
    <n v="0.13320392277878276"/>
    <n v="126.81226609746406"/>
    <n v="22.826207897543529"/>
    <n v="149.63847399500759"/>
  </r>
  <r>
    <s v="MOV-FEC-182"/>
    <x v="3"/>
    <x v="4"/>
    <x v="0"/>
    <n v="17"/>
    <n v="9.9"/>
    <n v="168.3"/>
    <n v="0.10094184576926964"/>
    <n v="151.31148735703192"/>
    <n v="27.236067724265745"/>
    <n v="178.54755508129767"/>
  </r>
  <r>
    <s v="MOV-FEC-183"/>
    <x v="172"/>
    <x v="2"/>
    <x v="4"/>
    <n v="13"/>
    <n v="20.9"/>
    <n v="271.7"/>
    <n v="0.14052633997208783"/>
    <n v="233.51899342958373"/>
    <n v="42.033418817325071"/>
    <n v="275.55241224690883"/>
  </r>
  <r>
    <s v="MOV-FEC-184"/>
    <x v="173"/>
    <x v="5"/>
    <x v="3"/>
    <n v="19"/>
    <n v="14.9"/>
    <n v="283.10000000000002"/>
    <n v="0.13643761072283023"/>
    <n v="244.47451240436678"/>
    <n v="44.005412232786021"/>
    <n v="288.47992463715281"/>
  </r>
  <r>
    <s v="MOV-FEC-185"/>
    <x v="174"/>
    <x v="0"/>
    <x v="4"/>
    <n v="11"/>
    <n v="20.9"/>
    <n v="229.89999999999998"/>
    <n v="0.13536929066043671"/>
    <n v="198.77860007716558"/>
    <n v="35.7801480138898"/>
    <n v="234.55874809105538"/>
  </r>
  <r>
    <s v="MOV-FEC-186"/>
    <x v="175"/>
    <x v="0"/>
    <x v="0"/>
    <n v="5"/>
    <n v="9.9"/>
    <n v="49.5"/>
    <n v="0.17593508712799003"/>
    <n v="40.791213187164495"/>
    <n v="7.3424183736896085"/>
    <n v="48.133631560854106"/>
  </r>
  <r>
    <s v="MOV-FEC-187"/>
    <x v="176"/>
    <x v="3"/>
    <x v="1"/>
    <n v="17"/>
    <n v="14.9"/>
    <n v="253.3"/>
    <n v="0.18846237912356617"/>
    <n v="205.56247936800071"/>
    <n v="37.001246286240125"/>
    <n v="242.56372565424084"/>
  </r>
  <r>
    <s v="MOV-FEC-188"/>
    <x v="177"/>
    <x v="5"/>
    <x v="2"/>
    <n v="15"/>
    <n v="9.9"/>
    <n v="148.5"/>
    <n v="0.12737806036848404"/>
    <n v="129.58435803528013"/>
    <n v="23.325184446350423"/>
    <n v="152.90954248163055"/>
  </r>
  <r>
    <s v="MOV-FEC-189"/>
    <x v="178"/>
    <x v="2"/>
    <x v="4"/>
    <n v="16"/>
    <n v="20.9"/>
    <n v="334.4"/>
    <n v="0.14220032037972666"/>
    <n v="286.84821286501938"/>
    <n v="51.632678315703487"/>
    <n v="338.48089118072289"/>
  </r>
  <r>
    <s v="MOV-FEC-190"/>
    <x v="179"/>
    <x v="0"/>
    <x v="4"/>
    <n v="13"/>
    <n v="20.9"/>
    <n v="271.7"/>
    <n v="0.11741794596455896"/>
    <n v="239.79754408142932"/>
    <n v="43.163557934657277"/>
    <n v="282.96110201608661"/>
  </r>
  <r>
    <s v="MOV-FEC-191"/>
    <x v="180"/>
    <x v="0"/>
    <x v="4"/>
    <n v="4"/>
    <n v="20.9"/>
    <n v="83.6"/>
    <n v="0.19826553981370154"/>
    <n v="67.025000871574548"/>
    <n v="12.064500156883419"/>
    <n v="79.08950102845796"/>
  </r>
  <r>
    <s v="MOV-FEC-192"/>
    <x v="181"/>
    <x v="0"/>
    <x v="4"/>
    <n v="5"/>
    <n v="20.9"/>
    <n v="104.5"/>
    <n v="0.19008577872200461"/>
    <n v="84.636036123550525"/>
    <n v="15.234486502239093"/>
    <n v="99.870522625789619"/>
  </r>
  <r>
    <s v="MOV-FEC-193"/>
    <x v="182"/>
    <x v="4"/>
    <x v="0"/>
    <n v="13"/>
    <n v="9.9"/>
    <n v="128.70000000000002"/>
    <n v="0.19704979006229167"/>
    <n v="103.33969201898307"/>
    <n v="18.601144563416952"/>
    <n v="121.94083658240002"/>
  </r>
  <r>
    <s v="MOV-FEC-194"/>
    <x v="183"/>
    <x v="4"/>
    <x v="0"/>
    <n v="9"/>
    <n v="9.9"/>
    <n v="89.100000000000009"/>
    <n v="0.19320660317015792"/>
    <n v="71.885291657538943"/>
    <n v="12.939352498357009"/>
    <n v="84.824644155895953"/>
  </r>
  <r>
    <s v="MOV-FEC-195"/>
    <x v="184"/>
    <x v="3"/>
    <x v="3"/>
    <n v="9"/>
    <n v="14.9"/>
    <n v="134.1"/>
    <n v="0.14662071397458523"/>
    <n v="114.43816225600811"/>
    <n v="20.59886920608146"/>
    <n v="135.03703146208957"/>
  </r>
  <r>
    <s v="MOV-FEC-196"/>
    <x v="185"/>
    <x v="4"/>
    <x v="1"/>
    <n v="11"/>
    <n v="14.9"/>
    <n v="163.9"/>
    <n v="0.13356533944239646"/>
    <n v="142.00864086539121"/>
    <n v="25.561555355770416"/>
    <n v="167.57019622116164"/>
  </r>
  <r>
    <s v="MOV-FEC-197"/>
    <x v="186"/>
    <x v="3"/>
    <x v="2"/>
    <n v="20"/>
    <n v="9.9"/>
    <n v="198"/>
    <n v="0.16392304283001508"/>
    <n v="165.543237519657"/>
    <n v="29.797782753538257"/>
    <n v="195.34102027319526"/>
  </r>
  <r>
    <s v="MOV-FEC-198"/>
    <x v="187"/>
    <x v="1"/>
    <x v="0"/>
    <n v="5"/>
    <n v="9.9"/>
    <n v="49.5"/>
    <n v="0.1650753329438821"/>
    <n v="41.328771019277838"/>
    <n v="7.4391787834700107"/>
    <n v="48.76794980274785"/>
  </r>
  <r>
    <s v="MOV-FEC-199"/>
    <x v="188"/>
    <x v="0"/>
    <x v="4"/>
    <n v="9"/>
    <n v="20.9"/>
    <n v="188.1"/>
    <n v="0.10122858623525076"/>
    <n v="169.05890292914933"/>
    <n v="30.430602527246876"/>
    <n v="199.48950545639622"/>
  </r>
  <r>
    <s v="MOV-FEC-200"/>
    <x v="189"/>
    <x v="3"/>
    <x v="3"/>
    <n v="14"/>
    <n v="14.9"/>
    <n v="208.6"/>
    <n v="0.1963027542711186"/>
    <n v="167.65124545904467"/>
    <n v="30.177224182628041"/>
    <n v="197.82846964167271"/>
  </r>
  <r>
    <s v="MOV-FEC-201"/>
    <x v="190"/>
    <x v="1"/>
    <x v="2"/>
    <n v="8"/>
    <n v="9.9"/>
    <n v="79.2"/>
    <n v="0.15762658759883419"/>
    <n v="66.715974262172338"/>
    <n v="12.00887536719102"/>
    <n v="78.724849629363362"/>
  </r>
  <r>
    <s v="MOV-FEC-202"/>
    <x v="191"/>
    <x v="5"/>
    <x v="4"/>
    <n v="13"/>
    <n v="20.9"/>
    <n v="271.7"/>
    <n v="0.10400568845252843"/>
    <n v="243.441654447448"/>
    <n v="43.819497800540638"/>
    <n v="287.26115224798866"/>
  </r>
  <r>
    <s v="MOV-FEC-203"/>
    <x v="72"/>
    <x v="1"/>
    <x v="2"/>
    <n v="11"/>
    <n v="9.9"/>
    <n v="108.9"/>
    <n v="0.18099933161015044"/>
    <n v="89.189172787654627"/>
    <n v="16.054051101777834"/>
    <n v="105.24322388943246"/>
  </r>
  <r>
    <s v="MOV-FEC-204"/>
    <x v="192"/>
    <x v="5"/>
    <x v="1"/>
    <n v="15"/>
    <n v="14.9"/>
    <n v="223.5"/>
    <n v="0.1080846912732346"/>
    <n v="199.34307150043207"/>
    <n v="35.881752870077769"/>
    <n v="235.22482437050985"/>
  </r>
  <r>
    <s v="MOV-FEC-205"/>
    <x v="30"/>
    <x v="3"/>
    <x v="3"/>
    <n v="13"/>
    <n v="14.9"/>
    <n v="193.70000000000002"/>
    <n v="0.14139331813519707"/>
    <n v="166.31211427721234"/>
    <n v="29.93618056989822"/>
    <n v="196.24829484711057"/>
  </r>
  <r>
    <s v="MOV-FEC-206"/>
    <x v="193"/>
    <x v="4"/>
    <x v="0"/>
    <n v="13"/>
    <n v="9.9"/>
    <n v="128.70000000000002"/>
    <n v="0.16284012307819895"/>
    <n v="107.7424761598358"/>
    <n v="19.393645708770443"/>
    <n v="127.13612186860624"/>
  </r>
  <r>
    <s v="MOV-FEC-207"/>
    <x v="37"/>
    <x v="0"/>
    <x v="3"/>
    <n v="11"/>
    <n v="14.9"/>
    <n v="163.9"/>
    <n v="0.18103671610894043"/>
    <n v="134.22808222974467"/>
    <n v="24.161054801354041"/>
    <n v="158.3891370310987"/>
  </r>
  <r>
    <s v="MOV-FEC-208"/>
    <x v="194"/>
    <x v="5"/>
    <x v="0"/>
    <n v="18"/>
    <n v="9.9"/>
    <n v="178.20000000000002"/>
    <n v="0.15962091594733188"/>
    <n v="149.75555277818546"/>
    <n v="26.955999500073382"/>
    <n v="176.71155227825884"/>
  </r>
  <r>
    <s v="MOV-FEC-209"/>
    <x v="195"/>
    <x v="3"/>
    <x v="2"/>
    <n v="8"/>
    <n v="9.9"/>
    <n v="79.2"/>
    <n v="0.14981724588618761"/>
    <n v="67.334474125813941"/>
    <n v="12.120205342646509"/>
    <n v="79.454679468460455"/>
  </r>
  <r>
    <s v="MOV-FEC-210"/>
    <x v="196"/>
    <x v="4"/>
    <x v="2"/>
    <n v="12"/>
    <n v="9.9"/>
    <n v="118.80000000000001"/>
    <n v="0.13560538869824268"/>
    <n v="102.69007982264878"/>
    <n v="18.484214368076781"/>
    <n v="121.17429419072556"/>
  </r>
  <r>
    <s v="MOV-FEC-211"/>
    <x v="197"/>
    <x v="2"/>
    <x v="3"/>
    <n v="16"/>
    <n v="14.9"/>
    <n v="238.4"/>
    <n v="0.10743730966149793"/>
    <n v="212.7869453766989"/>
    <n v="38.301650167805796"/>
    <n v="251.0885955445047"/>
  </r>
  <r>
    <s v="MOV-FEC-212"/>
    <x v="198"/>
    <x v="0"/>
    <x v="3"/>
    <n v="11"/>
    <n v="14.9"/>
    <n v="163.9"/>
    <n v="0.14603450524374731"/>
    <n v="139.96494459054981"/>
    <n v="25.193690026298963"/>
    <n v="165.15863461684876"/>
  </r>
  <r>
    <s v="MOV-FEC-213"/>
    <x v="199"/>
    <x v="2"/>
    <x v="1"/>
    <n v="13"/>
    <n v="14.9"/>
    <n v="193.70000000000002"/>
    <n v="0.15190917945923313"/>
    <n v="164.27519193874656"/>
    <n v="29.569534548974378"/>
    <n v="193.84472648772095"/>
  </r>
  <r>
    <s v="MOV-FEC-214"/>
    <x v="200"/>
    <x v="1"/>
    <x v="3"/>
    <n v="6"/>
    <n v="14.9"/>
    <n v="89.4"/>
    <n v="0.14930139378125584"/>
    <n v="76.052455395955732"/>
    <n v="13.689441971272032"/>
    <n v="89.741897367227764"/>
  </r>
  <r>
    <s v="MOV-FEC-215"/>
    <x v="15"/>
    <x v="5"/>
    <x v="2"/>
    <n v="10"/>
    <n v="9.9"/>
    <n v="99"/>
    <n v="0.13547933922023558"/>
    <n v="85.587545417196679"/>
    <n v="15.405758175095402"/>
    <n v="100.99330359229208"/>
  </r>
  <r>
    <s v="MOV-FEC-216"/>
    <x v="201"/>
    <x v="5"/>
    <x v="4"/>
    <n v="17"/>
    <n v="20.9"/>
    <n v="355.29999999999995"/>
    <n v="0.10313981619325263"/>
    <n v="318.6544233065373"/>
    <n v="57.357796195176711"/>
    <n v="376.01221950171401"/>
  </r>
  <r>
    <s v="MOV-FEC-217"/>
    <x v="202"/>
    <x v="0"/>
    <x v="0"/>
    <n v="11"/>
    <n v="9.9"/>
    <n v="108.9"/>
    <n v="0.14626212689224988"/>
    <n v="92.972054381433992"/>
    <n v="16.73496978865812"/>
    <n v="109.70702417009211"/>
  </r>
  <r>
    <s v="MOV-FEC-218"/>
    <x v="203"/>
    <x v="3"/>
    <x v="0"/>
    <n v="15"/>
    <n v="9.9"/>
    <n v="148.5"/>
    <n v="0.153914604016437"/>
    <n v="125.64368130355911"/>
    <n v="22.615862634640639"/>
    <n v="148.25954393819976"/>
  </r>
  <r>
    <s v="MOV-FEC-219"/>
    <x v="204"/>
    <x v="0"/>
    <x v="2"/>
    <n v="19"/>
    <n v="9.9"/>
    <n v="188.1"/>
    <n v="0.1769596966960143"/>
    <n v="154.81388105147971"/>
    <n v="27.866498589266346"/>
    <n v="182.68037964074605"/>
  </r>
  <r>
    <s v="MOV-FEC-220"/>
    <x v="205"/>
    <x v="4"/>
    <x v="3"/>
    <n v="11"/>
    <n v="14.9"/>
    <n v="163.9"/>
    <n v="0.19179949139376609"/>
    <n v="132.46406336056174"/>
    <n v="23.84353140490111"/>
    <n v="156.30759476546285"/>
  </r>
  <r>
    <s v="MOV-FEC-221"/>
    <x v="206"/>
    <x v="0"/>
    <x v="3"/>
    <n v="8"/>
    <n v="14.9"/>
    <n v="119.2"/>
    <n v="0.10685280982853398"/>
    <n v="106.46314506843875"/>
    <n v="19.163366112318975"/>
    <n v="125.62651118075772"/>
  </r>
  <r>
    <s v="MOV-FEC-222"/>
    <x v="207"/>
    <x v="0"/>
    <x v="4"/>
    <n v="19"/>
    <n v="20.9"/>
    <n v="397.09999999999997"/>
    <n v="0.19244446187966247"/>
    <n v="320.68030418758599"/>
    <n v="57.722454753765476"/>
    <n v="378.40275894135146"/>
  </r>
  <r>
    <s v="MOV-FEC-223"/>
    <x v="208"/>
    <x v="4"/>
    <x v="3"/>
    <n v="8"/>
    <n v="14.9"/>
    <n v="119.2"/>
    <n v="0.19122958512412083"/>
    <n v="96.405433453204807"/>
    <n v="17.352978021576863"/>
    <n v="113.75841147478167"/>
  </r>
  <r>
    <s v="MOV-FEC-224"/>
    <x v="209"/>
    <x v="0"/>
    <x v="3"/>
    <n v="8"/>
    <n v="14.9"/>
    <n v="119.2"/>
    <n v="0.15197604956423302"/>
    <n v="101.08445489194342"/>
    <n v="18.195201880549817"/>
    <n v="119.27965677249324"/>
  </r>
  <r>
    <s v="MOV-FEC-225"/>
    <x v="128"/>
    <x v="0"/>
    <x v="2"/>
    <n v="7"/>
    <n v="9.9"/>
    <n v="69.3"/>
    <n v="0.19257950407908314"/>
    <n v="55.954240367319535"/>
    <n v="10.071763266117516"/>
    <n v="66.026003633437057"/>
  </r>
  <r>
    <s v="MOV-FEC-226"/>
    <x v="210"/>
    <x v="3"/>
    <x v="2"/>
    <n v="17"/>
    <n v="9.9"/>
    <n v="168.3"/>
    <n v="0.16797330846583869"/>
    <n v="140.03009218519935"/>
    <n v="25.205416593335883"/>
    <n v="165.23550877853523"/>
  </r>
  <r>
    <s v="MOV-FEC-227"/>
    <x v="211"/>
    <x v="1"/>
    <x v="4"/>
    <n v="19"/>
    <n v="20.9"/>
    <n v="397.09999999999997"/>
    <n v="0.13684099379322021"/>
    <n v="342.76044136471222"/>
    <n v="61.6968794456482"/>
    <n v="404.45732081036044"/>
  </r>
  <r>
    <s v="MOV-FEC-228"/>
    <x v="212"/>
    <x v="3"/>
    <x v="1"/>
    <n v="13"/>
    <n v="14.9"/>
    <n v="193.70000000000002"/>
    <n v="0.13073638350489103"/>
    <n v="168.37636251510261"/>
    <n v="30.307745252718469"/>
    <n v="198.68410776782108"/>
  </r>
  <r>
    <s v="MOV-FEC-229"/>
    <x v="213"/>
    <x v="4"/>
    <x v="2"/>
    <n v="14"/>
    <n v="9.9"/>
    <n v="138.6"/>
    <n v="0.11960085984404278"/>
    <n v="122.02332082561567"/>
    <n v="21.964197748610818"/>
    <n v="143.9875185742265"/>
  </r>
  <r>
    <s v="MOV-FEC-230"/>
    <x v="214"/>
    <x v="1"/>
    <x v="0"/>
    <n v="11"/>
    <n v="9.9"/>
    <n v="108.9"/>
    <n v="0.19357353885548595"/>
    <n v="87.819841618637582"/>
    <n v="15.807571491354764"/>
    <n v="103.62741310999235"/>
  </r>
  <r>
    <s v="MOV-FEC-231"/>
    <x v="215"/>
    <x v="3"/>
    <x v="1"/>
    <n v="4"/>
    <n v="14.9"/>
    <n v="59.6"/>
    <n v="0.11693213887831205"/>
    <n v="52.630844522852605"/>
    <n v="9.4735520141134693"/>
    <n v="62.104396536966078"/>
  </r>
  <r>
    <s v="MOV-FEC-232"/>
    <x v="216"/>
    <x v="3"/>
    <x v="0"/>
    <n v="3"/>
    <n v="9.9"/>
    <n v="29.700000000000003"/>
    <n v="0.12798748678734698"/>
    <n v="25.898771642415799"/>
    <n v="4.6617788956348436"/>
    <n v="30.560550538050641"/>
  </r>
  <r>
    <s v="MOV-FEC-233"/>
    <x v="217"/>
    <x v="2"/>
    <x v="1"/>
    <n v="11"/>
    <n v="14.9"/>
    <n v="163.9"/>
    <n v="0.13356866122942293"/>
    <n v="142.00809642449758"/>
    <n v="25.561457356409562"/>
    <n v="167.56955378090714"/>
  </r>
  <r>
    <s v="MOV-FEC-234"/>
    <x v="218"/>
    <x v="2"/>
    <x v="2"/>
    <n v="11"/>
    <n v="9.9"/>
    <n v="108.9"/>
    <n v="0.1155553276523697"/>
    <n v="96.316024818656942"/>
    <n v="17.336884467358249"/>
    <n v="113.65290928601519"/>
  </r>
  <r>
    <s v="MOV-FEC-235"/>
    <x v="219"/>
    <x v="3"/>
    <x v="4"/>
    <n v="20"/>
    <n v="20.9"/>
    <n v="418"/>
    <n v="0.18791972873949814"/>
    <n v="339.44955338688976"/>
    <n v="61.100919609640158"/>
    <n v="400.55047299652995"/>
  </r>
  <r>
    <s v="MOV-FEC-236"/>
    <x v="220"/>
    <x v="3"/>
    <x v="3"/>
    <n v="20"/>
    <n v="14.9"/>
    <n v="298"/>
    <n v="0.14959701356764513"/>
    <n v="253.42008995684176"/>
    <n v="45.615616192231514"/>
    <n v="299.03570614907329"/>
  </r>
  <r>
    <s v="MOV-FEC-237"/>
    <x v="221"/>
    <x v="5"/>
    <x v="1"/>
    <n v="4"/>
    <n v="14.9"/>
    <n v="59.6"/>
    <n v="0.16252913364063715"/>
    <n v="49.913263635018026"/>
    <n v="8.9843874543032438"/>
    <n v="58.897651089321272"/>
  </r>
  <r>
    <s v="MOV-FEC-238"/>
    <x v="222"/>
    <x v="1"/>
    <x v="0"/>
    <n v="19"/>
    <n v="9.9"/>
    <n v="188.1"/>
    <n v="0.17316414983467587"/>
    <n v="155.52782341609748"/>
    <n v="27.995008214897545"/>
    <n v="183.52283163099503"/>
  </r>
  <r>
    <s v="MOV-FEC-239"/>
    <x v="223"/>
    <x v="4"/>
    <x v="4"/>
    <n v="3"/>
    <n v="20.9"/>
    <n v="62.699999999999996"/>
    <n v="0.10447507088318567"/>
    <n v="56.149413055624251"/>
    <n v="10.106894350012364"/>
    <n v="66.256307405636619"/>
  </r>
  <r>
    <s v="MOV-FEC-240"/>
    <x v="224"/>
    <x v="0"/>
    <x v="4"/>
    <n v="4"/>
    <n v="20.9"/>
    <n v="83.6"/>
    <n v="0.15245441902501439"/>
    <n v="70.8548105695088"/>
    <n v="12.753865902511583"/>
    <n v="83.608676472020377"/>
  </r>
  <r>
    <s v="MOV-FEC-241"/>
    <x v="225"/>
    <x v="4"/>
    <x v="1"/>
    <n v="13"/>
    <n v="14.9"/>
    <n v="193.70000000000002"/>
    <n v="0.16783655019423688"/>
    <n v="161.19006022737634"/>
    <n v="29.014210840927738"/>
    <n v="190.20427106830408"/>
  </r>
  <r>
    <s v="MOV-FEC-242"/>
    <x v="226"/>
    <x v="3"/>
    <x v="4"/>
    <n v="10"/>
    <n v="20.9"/>
    <n v="209"/>
    <n v="0.10252223841441185"/>
    <n v="187.57285217138792"/>
    <n v="33.763113390849824"/>
    <n v="221.33596556223773"/>
  </r>
  <r>
    <s v="MOV-FEC-243"/>
    <x v="96"/>
    <x v="3"/>
    <x v="0"/>
    <n v="20"/>
    <n v="9.9"/>
    <n v="198"/>
    <n v="0.17753374768621338"/>
    <n v="162.84831795812974"/>
    <n v="29.312697232463353"/>
    <n v="192.1610151905931"/>
  </r>
  <r>
    <s v="MOV-FEC-244"/>
    <x v="227"/>
    <x v="5"/>
    <x v="1"/>
    <n v="20"/>
    <n v="14.9"/>
    <n v="298"/>
    <n v="0.13066256046205715"/>
    <n v="259.06255698230694"/>
    <n v="46.631260256815246"/>
    <n v="305.69381723912221"/>
  </r>
  <r>
    <s v="MOV-FEC-245"/>
    <x v="228"/>
    <x v="0"/>
    <x v="3"/>
    <n v="14"/>
    <n v="14.9"/>
    <n v="208.6"/>
    <n v="0.16492190001237067"/>
    <n v="174.19729165741947"/>
    <n v="31.355512498335504"/>
    <n v="205.55280415575498"/>
  </r>
  <r>
    <s v="MOV-FEC-246"/>
    <x v="229"/>
    <x v="3"/>
    <x v="4"/>
    <n v="10"/>
    <n v="20.9"/>
    <n v="209"/>
    <n v="0.12975706286400435"/>
    <n v="181.88077386142308"/>
    <n v="32.738539295056157"/>
    <n v="214.61931315647922"/>
  </r>
  <r>
    <s v="MOV-FEC-247"/>
    <x v="230"/>
    <x v="3"/>
    <x v="2"/>
    <n v="13"/>
    <n v="9.9"/>
    <n v="128.70000000000002"/>
    <n v="0.154747874111966"/>
    <n v="108.78394860178999"/>
    <n v="19.581110748322196"/>
    <n v="128.36505935011218"/>
  </r>
  <r>
    <s v="MOV-FEC-248"/>
    <x v="231"/>
    <x v="4"/>
    <x v="1"/>
    <n v="17"/>
    <n v="14.9"/>
    <n v="253.3"/>
    <n v="0.1465922960111061"/>
    <n v="216.16817142038684"/>
    <n v="38.91027085566963"/>
    <n v="255.07844227605648"/>
  </r>
  <r>
    <s v="MOV-FEC-249"/>
    <x v="223"/>
    <x v="4"/>
    <x v="4"/>
    <n v="16"/>
    <n v="20.9"/>
    <n v="334.4"/>
    <n v="0.17330373440381913"/>
    <n v="276.44723121536288"/>
    <n v="49.760501618765318"/>
    <n v="326.20773283412819"/>
  </r>
  <r>
    <s v="MOV-FEC-250"/>
    <x v="232"/>
    <x v="3"/>
    <x v="4"/>
    <n v="17"/>
    <n v="20.9"/>
    <n v="355.29999999999995"/>
    <n v="0.14127872637079"/>
    <n v="305.10366852045826"/>
    <n v="54.918660333682482"/>
    <n v="360.02232885414071"/>
  </r>
  <r>
    <s v="MOV-FEC-251"/>
    <x v="233"/>
    <x v="1"/>
    <x v="4"/>
    <n v="14"/>
    <n v="20.9"/>
    <n v="292.59999999999997"/>
    <n v="0.15282395449168554"/>
    <n v="247.88371091573279"/>
    <n v="44.619067964831899"/>
    <n v="292.50277888056468"/>
  </r>
  <r>
    <s v="MOV-FEC-252"/>
    <x v="234"/>
    <x v="4"/>
    <x v="2"/>
    <n v="18"/>
    <n v="9.9"/>
    <n v="178.20000000000002"/>
    <n v="0.19279982322060679"/>
    <n v="143.84307150208787"/>
    <n v="25.891752870375814"/>
    <n v="169.73482437246369"/>
  </r>
  <r>
    <s v="MOV-FEC-253"/>
    <x v="235"/>
    <x v="4"/>
    <x v="0"/>
    <n v="8"/>
    <n v="9.9"/>
    <n v="79.2"/>
    <n v="0.18779252778686711"/>
    <n v="64.326831799280129"/>
    <n v="11.578829723870422"/>
    <n v="75.905661523150556"/>
  </r>
  <r>
    <s v="MOV-FEC-254"/>
    <x v="236"/>
    <x v="5"/>
    <x v="4"/>
    <n v="4"/>
    <n v="20.9"/>
    <n v="83.6"/>
    <n v="0.14323396634880808"/>
    <n v="71.625640413239637"/>
    <n v="12.892615274383134"/>
    <n v="84.518255687622769"/>
  </r>
  <r>
    <s v="MOV-FEC-255"/>
    <x v="237"/>
    <x v="3"/>
    <x v="3"/>
    <n v="19"/>
    <n v="14.9"/>
    <n v="283.10000000000002"/>
    <n v="0.19730553298311326"/>
    <n v="227.24280361248066"/>
    <n v="40.903704650246517"/>
    <n v="268.1465082627272"/>
  </r>
  <r>
    <s v="MOV-FEC-256"/>
    <x v="238"/>
    <x v="2"/>
    <x v="4"/>
    <n v="4"/>
    <n v="20.9"/>
    <n v="83.6"/>
    <n v="0.158464953771254"/>
    <n v="70.35232986472316"/>
    <n v="12.663419375650168"/>
    <n v="83.015749240373324"/>
  </r>
  <r>
    <s v="MOV-FEC-257"/>
    <x v="239"/>
    <x v="1"/>
    <x v="1"/>
    <n v="8"/>
    <n v="14.9"/>
    <n v="119.2"/>
    <n v="0.1914780133617465"/>
    <n v="96.375820807279823"/>
    <n v="17.347647745310368"/>
    <n v="113.72346855259019"/>
  </r>
  <r>
    <s v="MOV-FEC-258"/>
    <x v="240"/>
    <x v="0"/>
    <x v="4"/>
    <n v="4"/>
    <n v="20.9"/>
    <n v="83.6"/>
    <n v="0.128406022378454"/>
    <n v="72.865256529161243"/>
    <n v="13.115746175249024"/>
    <n v="85.981002704410272"/>
  </r>
  <r>
    <s v="MOV-FEC-259"/>
    <x v="241"/>
    <x v="4"/>
    <x v="2"/>
    <n v="6"/>
    <n v="9.9"/>
    <n v="59.400000000000006"/>
    <n v="0.1002129693923141"/>
    <n v="53.447349618096545"/>
    <n v="9.6205229312573781"/>
    <n v="63.067872549353922"/>
  </r>
  <r>
    <s v="MOV-FEC-260"/>
    <x v="242"/>
    <x v="5"/>
    <x v="2"/>
    <n v="19"/>
    <n v="9.9"/>
    <n v="188.1"/>
    <n v="0.13591458810813403"/>
    <n v="162.53446597685999"/>
    <n v="29.256203875834796"/>
    <n v="191.79066985269478"/>
  </r>
  <r>
    <s v="MOV-FEC-261"/>
    <x v="243"/>
    <x v="4"/>
    <x v="4"/>
    <n v="19"/>
    <n v="20.9"/>
    <n v="397.09999999999997"/>
    <n v="0.11618479835556583"/>
    <n v="350.96301657300478"/>
    <n v="63.173342983140856"/>
    <n v="414.13635955614563"/>
  </r>
  <r>
    <s v="MOV-FEC-262"/>
    <x v="214"/>
    <x v="1"/>
    <x v="0"/>
    <n v="6"/>
    <n v="9.9"/>
    <n v="59.400000000000006"/>
    <n v="0.10089470825508909"/>
    <n v="53.406854329647715"/>
    <n v="9.6132337793365874"/>
    <n v="63.020088108984304"/>
  </r>
  <r>
    <s v="MOV-FEC-263"/>
    <x v="244"/>
    <x v="5"/>
    <x v="1"/>
    <n v="18"/>
    <n v="14.9"/>
    <n v="268.2"/>
    <n v="0.13851991940571026"/>
    <n v="231.0489576153885"/>
    <n v="41.588812370769929"/>
    <n v="272.63776998615845"/>
  </r>
  <r>
    <s v="MOV-FEC-264"/>
    <x v="54"/>
    <x v="1"/>
    <x v="3"/>
    <n v="12"/>
    <n v="14.9"/>
    <n v="178.8"/>
    <n v="0.11478974594832184"/>
    <n v="158.27559342444007"/>
    <n v="28.489606816399213"/>
    <n v="186.76520024083928"/>
  </r>
  <r>
    <s v="MOV-FEC-265"/>
    <x v="245"/>
    <x v="5"/>
    <x v="3"/>
    <n v="7"/>
    <n v="14.9"/>
    <n v="104.3"/>
    <n v="0.1309624933671345"/>
    <n v="90.640611941807862"/>
    <n v="16.315310149525416"/>
    <n v="106.95592209133328"/>
  </r>
  <r>
    <s v="MOV-FEC-266"/>
    <x v="246"/>
    <x v="0"/>
    <x v="0"/>
    <n v="12"/>
    <n v="9.9"/>
    <n v="118.80000000000001"/>
    <n v="0.17224547010251828"/>
    <n v="98.337238151820841"/>
    <n v="17.700702867327752"/>
    <n v="116.03794101914859"/>
  </r>
  <r>
    <s v="MOV-FEC-267"/>
    <x v="247"/>
    <x v="5"/>
    <x v="4"/>
    <n v="17"/>
    <n v="20.9"/>
    <n v="355.29999999999995"/>
    <n v="0.16164925370627384"/>
    <n v="297.86602015816084"/>
    <n v="53.61588362846895"/>
    <n v="351.4819037866298"/>
  </r>
  <r>
    <s v="MOV-FEC-268"/>
    <x v="248"/>
    <x v="4"/>
    <x v="3"/>
    <n v="4"/>
    <n v="14.9"/>
    <n v="59.6"/>
    <n v="0.13399702125786672"/>
    <n v="51.613777533031147"/>
    <n v="9.2904799559456066"/>
    <n v="60.904257488976754"/>
  </r>
  <r>
    <s v="MOV-FEC-269"/>
    <x v="249"/>
    <x v="0"/>
    <x v="1"/>
    <n v="20"/>
    <n v="14.9"/>
    <n v="298"/>
    <n v="0.19879404089297348"/>
    <n v="238.75937581389391"/>
    <n v="42.976687646500899"/>
    <n v="281.7360634603948"/>
  </r>
  <r>
    <s v="MOV-FEC-270"/>
    <x v="7"/>
    <x v="2"/>
    <x v="0"/>
    <n v="3"/>
    <n v="9.9"/>
    <n v="29.700000000000003"/>
    <n v="0.18759708330620228"/>
    <n v="24.128366625805796"/>
    <n v="4.343105992645043"/>
    <n v="28.471472618450839"/>
  </r>
  <r>
    <s v="MOV-FEC-271"/>
    <x v="27"/>
    <x v="4"/>
    <x v="3"/>
    <n v="10"/>
    <n v="14.9"/>
    <n v="149"/>
    <n v="0.18998953907982627"/>
    <n v="120.69155867710589"/>
    <n v="21.724480561879059"/>
    <n v="142.41603923898495"/>
  </r>
  <r>
    <s v="MOV-FEC-272"/>
    <x v="151"/>
    <x v="1"/>
    <x v="3"/>
    <n v="17"/>
    <n v="14.9"/>
    <n v="253.3"/>
    <n v="0.16857138107052472"/>
    <n v="210.60086917483611"/>
    <n v="37.908156451470497"/>
    <n v="248.5090256263066"/>
  </r>
  <r>
    <s v="MOV-FEC-273"/>
    <x v="250"/>
    <x v="1"/>
    <x v="0"/>
    <n v="15"/>
    <n v="9.9"/>
    <n v="148.5"/>
    <n v="0.12615142885141206"/>
    <n v="129.76651281556531"/>
    <n v="23.357972306801756"/>
    <n v="153.12448512236705"/>
  </r>
  <r>
    <s v="MOV-FEC-274"/>
    <x v="251"/>
    <x v="5"/>
    <x v="0"/>
    <n v="15"/>
    <n v="9.9"/>
    <n v="148.5"/>
    <n v="0.17055397528803257"/>
    <n v="123.17273466972716"/>
    <n v="22.171092240550887"/>
    <n v="145.34382691027804"/>
  </r>
  <r>
    <s v="MOV-FEC-275"/>
    <x v="252"/>
    <x v="1"/>
    <x v="1"/>
    <n v="10"/>
    <n v="14.9"/>
    <n v="149"/>
    <n v="0.10299449180000241"/>
    <n v="133.65382072179963"/>
    <n v="24.057687729923934"/>
    <n v="157.71150845172357"/>
  </r>
  <r>
    <s v="MOV-FEC-276"/>
    <x v="253"/>
    <x v="0"/>
    <x v="2"/>
    <n v="3"/>
    <n v="9.9"/>
    <n v="29.700000000000003"/>
    <n v="0.18214813641330738"/>
    <n v="24.290200348524774"/>
    <n v="4.3722360627344594"/>
    <n v="28.662436411259232"/>
  </r>
  <r>
    <s v="MOV-FEC-277"/>
    <x v="215"/>
    <x v="5"/>
    <x v="2"/>
    <n v="15"/>
    <n v="9.9"/>
    <n v="148.5"/>
    <n v="0.16277978160728618"/>
    <n v="124.327202431318"/>
    <n v="22.378896437637238"/>
    <n v="146.70609886895522"/>
  </r>
  <r>
    <s v="MOV-FEC-278"/>
    <x v="254"/>
    <x v="1"/>
    <x v="4"/>
    <n v="10"/>
    <n v="20.9"/>
    <n v="209"/>
    <n v="0.1438468493667501"/>
    <n v="178.93600848234922"/>
    <n v="32.208481526822858"/>
    <n v="211.14449000917207"/>
  </r>
  <r>
    <s v="MOV-FEC-279"/>
    <x v="255"/>
    <x v="0"/>
    <x v="0"/>
    <n v="20"/>
    <n v="9.9"/>
    <n v="198"/>
    <n v="0.14836114759368682"/>
    <n v="168.62449277645001"/>
    <n v="30.352408699761"/>
    <n v="198.97690147621103"/>
  </r>
  <r>
    <s v="MOV-FEC-280"/>
    <x v="256"/>
    <x v="5"/>
    <x v="4"/>
    <n v="17"/>
    <n v="20.9"/>
    <n v="355.29999999999995"/>
    <n v="0.18896547647771297"/>
    <n v="288.16056620746855"/>
    <n v="51.868901917344338"/>
    <n v="340.02946812481287"/>
  </r>
  <r>
    <s v="MOV-FEC-281"/>
    <x v="257"/>
    <x v="3"/>
    <x v="4"/>
    <n v="4"/>
    <n v="20.9"/>
    <n v="83.6"/>
    <n v="0.13423210065246699"/>
    <n v="72.378196385453748"/>
    <n v="13.028075349381675"/>
    <n v="85.406271734835428"/>
  </r>
  <r>
    <s v="MOV-FEC-282"/>
    <x v="258"/>
    <x v="3"/>
    <x v="0"/>
    <n v="14"/>
    <n v="9.9"/>
    <n v="138.6"/>
    <n v="0.19704060238384424"/>
    <n v="111.29017250959919"/>
    <n v="20.032231051727852"/>
    <n v="131.32240356132704"/>
  </r>
  <r>
    <s v="MOV-FEC-283"/>
    <x v="229"/>
    <x v="0"/>
    <x v="0"/>
    <n v="9"/>
    <n v="9.9"/>
    <n v="89.100000000000009"/>
    <n v="0.12357795798045898"/>
    <n v="78.089203943941115"/>
    <n v="14.0560567099094"/>
    <n v="92.145260653850514"/>
  </r>
  <r>
    <s v="MOV-FEC-284"/>
    <x v="259"/>
    <x v="5"/>
    <x v="4"/>
    <n v="4"/>
    <n v="20.9"/>
    <n v="83.6"/>
    <n v="0.12758511530790764"/>
    <n v="72.933884360258915"/>
    <n v="13.128099184846604"/>
    <n v="86.06198354510552"/>
  </r>
  <r>
    <s v="MOV-FEC-285"/>
    <x v="260"/>
    <x v="3"/>
    <x v="2"/>
    <n v="12"/>
    <n v="9.9"/>
    <n v="118.80000000000001"/>
    <n v="0.15989244599077257"/>
    <n v="99.804777416296233"/>
    <n v="17.964859934933322"/>
    <n v="117.76963735122956"/>
  </r>
  <r>
    <s v="MOV-FEC-286"/>
    <x v="261"/>
    <x v="0"/>
    <x v="2"/>
    <n v="14"/>
    <n v="9.9"/>
    <n v="138.6"/>
    <n v="0.15602163431318217"/>
    <n v="116.97540148419294"/>
    <n v="21.05557226715473"/>
    <n v="138.03097375134769"/>
  </r>
  <r>
    <s v="MOV-FEC-287"/>
    <x v="61"/>
    <x v="1"/>
    <x v="4"/>
    <n v="9"/>
    <n v="20.9"/>
    <n v="188.1"/>
    <n v="0.13445389597357085"/>
    <n v="162.80922216737133"/>
    <n v="29.305659990126838"/>
    <n v="192.11488215749816"/>
  </r>
  <r>
    <s v="MOV-FEC-288"/>
    <x v="262"/>
    <x v="2"/>
    <x v="3"/>
    <n v="5"/>
    <n v="14.9"/>
    <n v="74.5"/>
    <n v="0.18800753424684974"/>
    <n v="60.493438698609694"/>
    <n v="10.888818965749744"/>
    <n v="71.382257664359443"/>
  </r>
  <r>
    <s v="MOV-FEC-289"/>
    <x v="263"/>
    <x v="2"/>
    <x v="1"/>
    <n v="17"/>
    <n v="14.9"/>
    <n v="253.3"/>
    <n v="0.18310152842691593"/>
    <n v="206.92038284946221"/>
    <n v="37.245668912903199"/>
    <n v="244.16605176236541"/>
  </r>
  <r>
    <s v="MOV-FEC-290"/>
    <x v="264"/>
    <x v="1"/>
    <x v="1"/>
    <n v="18"/>
    <n v="14.9"/>
    <n v="268.2"/>
    <n v="0.16680482594496127"/>
    <n v="223.46294568156139"/>
    <n v="40.223330222681049"/>
    <n v="263.68627590424245"/>
  </r>
  <r>
    <s v="MOV-FEC-291"/>
    <x v="148"/>
    <x v="2"/>
    <x v="3"/>
    <n v="16"/>
    <n v="14.9"/>
    <n v="238.4"/>
    <n v="0.18065628595050637"/>
    <n v="195.33154142939929"/>
    <n v="35.15967745729187"/>
    <n v="230.49121888669117"/>
  </r>
  <r>
    <s v="MOV-FEC-292"/>
    <x v="265"/>
    <x v="2"/>
    <x v="1"/>
    <n v="19"/>
    <n v="14.9"/>
    <n v="283.10000000000002"/>
    <n v="0.19666558273462889"/>
    <n v="227.42397352782658"/>
    <n v="40.936315235008784"/>
    <n v="268.36028876283535"/>
  </r>
  <r>
    <s v="MOV-FEC-293"/>
    <x v="266"/>
    <x v="0"/>
    <x v="1"/>
    <n v="14"/>
    <n v="14.9"/>
    <n v="208.6"/>
    <n v="0.1407643714597801"/>
    <n v="179.23655211348986"/>
    <n v="32.262579380428171"/>
    <n v="211.49913149391804"/>
  </r>
  <r>
    <s v="MOV-FEC-294"/>
    <x v="267"/>
    <x v="0"/>
    <x v="3"/>
    <n v="19"/>
    <n v="14.9"/>
    <n v="283.10000000000002"/>
    <n v="0.13331740771284359"/>
    <n v="245.35784187649401"/>
    <n v="44.16441153776892"/>
    <n v="289.52225341426293"/>
  </r>
  <r>
    <s v="MOV-FEC-295"/>
    <x v="268"/>
    <x v="4"/>
    <x v="0"/>
    <n v="19"/>
    <n v="9.9"/>
    <n v="188.1"/>
    <n v="0.16810090549172368"/>
    <n v="156.48021967700677"/>
    <n v="28.166439541861219"/>
    <n v="184.646659218868"/>
  </r>
  <r>
    <s v="MOV-FEC-296"/>
    <x v="269"/>
    <x v="1"/>
    <x v="1"/>
    <n v="8"/>
    <n v="14.9"/>
    <n v="119.2"/>
    <n v="0.11513243310101356"/>
    <n v="105.47621397435918"/>
    <n v="18.985718515384651"/>
    <n v="124.46193248974383"/>
  </r>
  <r>
    <s v="MOV-FEC-297"/>
    <x v="270"/>
    <x v="0"/>
    <x v="4"/>
    <n v="11"/>
    <n v="20.9"/>
    <n v="229.89999999999998"/>
    <n v="0.16747168153738051"/>
    <n v="191.3982604145562"/>
    <n v="34.451686874620115"/>
    <n v="225.84994728917633"/>
  </r>
  <r>
    <s v="MOV-FEC-298"/>
    <x v="271"/>
    <x v="2"/>
    <x v="0"/>
    <n v="5"/>
    <n v="9.9"/>
    <n v="49.5"/>
    <n v="0.18019573337113587"/>
    <n v="40.580311198128776"/>
    <n v="7.3044560156631793"/>
    <n v="47.884767213791953"/>
  </r>
  <r>
    <s v="MOV-FEC-299"/>
    <x v="272"/>
    <x v="2"/>
    <x v="3"/>
    <n v="18"/>
    <n v="14.9"/>
    <n v="268.2"/>
    <n v="0.1015445401501911"/>
    <n v="240.96575433171873"/>
    <n v="43.373835779709367"/>
    <n v="284.33959011142809"/>
  </r>
  <r>
    <s v="MOV-FEC-300"/>
    <x v="273"/>
    <x v="3"/>
    <x v="3"/>
    <n v="14"/>
    <n v="14.9"/>
    <n v="208.6"/>
    <n v="0.12072640345666813"/>
    <n v="183.41647223893904"/>
    <n v="33.014965003009024"/>
    <n v="216.43143724194806"/>
  </r>
  <r>
    <s v="MOV-FEC-301"/>
    <x v="40"/>
    <x v="4"/>
    <x v="2"/>
    <n v="18"/>
    <n v="9.9"/>
    <n v="178.20000000000002"/>
    <n v="0.12756335513607697"/>
    <n v="155.46821011475109"/>
    <n v="27.984277820655194"/>
    <n v="183.45248793540628"/>
  </r>
  <r>
    <s v="MOV-FEC-302"/>
    <x v="48"/>
    <x v="3"/>
    <x v="2"/>
    <n v="20"/>
    <n v="9.9"/>
    <n v="198"/>
    <n v="0.1763117651285579"/>
    <n v="163.09027050454554"/>
    <n v="29.356248690818198"/>
    <n v="192.44651919536375"/>
  </r>
  <r>
    <s v="MOV-FEC-303"/>
    <x v="41"/>
    <x v="1"/>
    <x v="0"/>
    <n v="18"/>
    <n v="9.9"/>
    <n v="178.20000000000002"/>
    <n v="0.13456552794801596"/>
    <n v="154.22042291966358"/>
    <n v="27.759676125539443"/>
    <n v="181.98009904520302"/>
  </r>
  <r>
    <s v="MOV-FEC-304"/>
    <x v="189"/>
    <x v="5"/>
    <x v="3"/>
    <n v="17"/>
    <n v="14.9"/>
    <n v="253.3"/>
    <n v="0.13237415226145452"/>
    <n v="219.76962723217358"/>
    <n v="39.558532901791246"/>
    <n v="259.32816013396484"/>
  </r>
  <r>
    <s v="MOV-FEC-305"/>
    <x v="274"/>
    <x v="3"/>
    <x v="4"/>
    <n v="6"/>
    <n v="20.9"/>
    <n v="125.39999999999999"/>
    <n v="0.16539832617299849"/>
    <n v="104.65904989790599"/>
    <n v="18.838628981623078"/>
    <n v="123.49767887952906"/>
  </r>
  <r>
    <s v="MOV-FEC-306"/>
    <x v="275"/>
    <x v="1"/>
    <x v="0"/>
    <n v="13"/>
    <n v="9.9"/>
    <n v="128.70000000000002"/>
    <n v="0.12670381972777803"/>
    <n v="112.39321840103499"/>
    <n v="20.230779312186296"/>
    <n v="132.62399771322129"/>
  </r>
  <r>
    <s v="MOV-FEC-307"/>
    <x v="276"/>
    <x v="5"/>
    <x v="3"/>
    <n v="10"/>
    <n v="14.9"/>
    <n v="149"/>
    <n v="0.15288139970801778"/>
    <n v="126.22067144350535"/>
    <n v="22.719720859830964"/>
    <n v="148.94039230333632"/>
  </r>
  <r>
    <s v="MOV-FEC-308"/>
    <x v="277"/>
    <x v="4"/>
    <x v="3"/>
    <n v="4"/>
    <n v="14.9"/>
    <n v="59.6"/>
    <n v="0.1429585951071394"/>
    <n v="51.079667731614492"/>
    <n v="9.1943401916906087"/>
    <n v="60.274007923305099"/>
  </r>
  <r>
    <s v="MOV-FEC-309"/>
    <x v="278"/>
    <x v="0"/>
    <x v="2"/>
    <n v="3"/>
    <n v="9.9"/>
    <n v="29.700000000000003"/>
    <n v="0.11223605957596994"/>
    <n v="26.366589030593694"/>
    <n v="4.7459860255068644"/>
    <n v="31.11257505610056"/>
  </r>
  <r>
    <s v="MOV-FEC-310"/>
    <x v="279"/>
    <x v="0"/>
    <x v="1"/>
    <n v="14"/>
    <n v="14.9"/>
    <n v="208.6"/>
    <n v="0.14685166689518128"/>
    <n v="177.96674228566519"/>
    <n v="32.034013611419731"/>
    <n v="210.00075589708493"/>
  </r>
  <r>
    <s v="MOV-FEC-311"/>
    <x v="280"/>
    <x v="2"/>
    <x v="2"/>
    <n v="6"/>
    <n v="9.9"/>
    <n v="59.400000000000006"/>
    <n v="0.19976337801266447"/>
    <n v="47.534055346047737"/>
    <n v="8.5561299622885922"/>
    <n v="56.090185308336331"/>
  </r>
  <r>
    <s v="MOV-FEC-312"/>
    <x v="281"/>
    <x v="5"/>
    <x v="4"/>
    <n v="12"/>
    <n v="20.9"/>
    <n v="250.79999999999998"/>
    <n v="0.12403974777800519"/>
    <n v="219.69083125727627"/>
    <n v="39.544349626309724"/>
    <n v="259.235180883586"/>
  </r>
  <r>
    <s v="MOV-FEC-313"/>
    <x v="282"/>
    <x v="4"/>
    <x v="3"/>
    <n v="8"/>
    <n v="14.9"/>
    <n v="119.2"/>
    <n v="0.10080142363628891"/>
    <n v="107.18447030255436"/>
    <n v="19.293204654459785"/>
    <n v="126.47767495701414"/>
  </r>
  <r>
    <s v="MOV-FEC-314"/>
    <x v="228"/>
    <x v="1"/>
    <x v="4"/>
    <n v="17"/>
    <n v="20.9"/>
    <n v="355.29999999999995"/>
    <n v="0.19637363198803329"/>
    <n v="285.52844855465173"/>
    <n v="51.39512073983731"/>
    <n v="336.92356929448903"/>
  </r>
  <r>
    <s v="MOV-FEC-315"/>
    <x v="283"/>
    <x v="1"/>
    <x v="4"/>
    <n v="8"/>
    <n v="20.9"/>
    <n v="167.2"/>
    <n v="0.15104216189993808"/>
    <n v="141.94575053033034"/>
    <n v="25.55023509545946"/>
    <n v="167.49598562578981"/>
  </r>
  <r>
    <s v="MOV-FEC-316"/>
    <x v="284"/>
    <x v="3"/>
    <x v="0"/>
    <n v="11"/>
    <n v="9.9"/>
    <n v="108.9"/>
    <n v="0.16977638943634193"/>
    <n v="90.411351190382362"/>
    <n v="16.274043214268826"/>
    <n v="106.68539440465119"/>
  </r>
  <r>
    <s v="MOV-FEC-317"/>
    <x v="285"/>
    <x v="0"/>
    <x v="3"/>
    <n v="19"/>
    <n v="14.9"/>
    <n v="283.10000000000002"/>
    <n v="0.11649600314218782"/>
    <n v="250.11998151044665"/>
    <n v="45.021596671880395"/>
    <n v="295.14157818232707"/>
  </r>
  <r>
    <s v="MOV-FEC-318"/>
    <x v="286"/>
    <x v="2"/>
    <x v="2"/>
    <n v="7"/>
    <n v="9.9"/>
    <n v="69.3"/>
    <n v="0.13182762279526877"/>
    <n v="60.164345740287871"/>
    <n v="10.829582233251816"/>
    <n v="70.993927973539684"/>
  </r>
  <r>
    <s v="MOV-FEC-319"/>
    <x v="128"/>
    <x v="5"/>
    <x v="3"/>
    <n v="3"/>
    <n v="14.9"/>
    <n v="44.7"/>
    <n v="0.17742700577385329"/>
    <n v="36.769012841908761"/>
    <n v="6.6184223115435765"/>
    <n v="43.387435153452337"/>
  </r>
  <r>
    <s v="MOV-FEC-320"/>
    <x v="287"/>
    <x v="5"/>
    <x v="3"/>
    <n v="19"/>
    <n v="14.9"/>
    <n v="283.10000000000002"/>
    <n v="0.10114977877480995"/>
    <n v="254.46449762885132"/>
    <n v="45.803609573193235"/>
    <n v="300.26810720204458"/>
  </r>
  <r>
    <s v="MOV-FEC-321"/>
    <x v="288"/>
    <x v="4"/>
    <x v="3"/>
    <n v="10"/>
    <n v="14.9"/>
    <n v="149"/>
    <n v="0.14907655902067612"/>
    <n v="126.78759270591925"/>
    <n v="22.821766687065466"/>
    <n v="149.60935939298471"/>
  </r>
  <r>
    <s v="MOV-FEC-322"/>
    <x v="109"/>
    <x v="0"/>
    <x v="0"/>
    <n v="10"/>
    <n v="9.9"/>
    <n v="99"/>
    <n v="0.1457663445667351"/>
    <n v="84.569131887893221"/>
    <n v="15.222443739820779"/>
    <n v="99.791575627713996"/>
  </r>
  <r>
    <s v="MOV-FEC-323"/>
    <x v="164"/>
    <x v="5"/>
    <x v="3"/>
    <n v="17"/>
    <n v="14.9"/>
    <n v="253.3"/>
    <n v="0.17963998984458102"/>
    <n v="207.79719057236764"/>
    <n v="37.403494303026172"/>
    <n v="245.20068487539382"/>
  </r>
  <r>
    <s v="MOV-FEC-324"/>
    <x v="289"/>
    <x v="5"/>
    <x v="2"/>
    <n v="18"/>
    <n v="9.9"/>
    <n v="178.20000000000002"/>
    <n v="0.12907845237314755"/>
    <n v="155.19821978710513"/>
    <n v="27.935679561678924"/>
    <n v="183.13389934878404"/>
  </r>
  <r>
    <s v="MOV-FEC-325"/>
    <x v="290"/>
    <x v="2"/>
    <x v="2"/>
    <n v="6"/>
    <n v="9.9"/>
    <n v="59.400000000000006"/>
    <n v="0.10501760876435848"/>
    <n v="53.161954039397109"/>
    <n v="9.5691517270914801"/>
    <n v="62.731105766488589"/>
  </r>
  <r>
    <s v="MOV-FEC-326"/>
    <x v="37"/>
    <x v="4"/>
    <x v="4"/>
    <n v="14"/>
    <n v="20.9"/>
    <n v="292.59999999999997"/>
    <n v="0.12409743072450378"/>
    <n v="256.28909177001015"/>
    <n v="46.132036518601822"/>
    <n v="302.42112828861195"/>
  </r>
  <r>
    <s v="MOV-FEC-327"/>
    <x v="291"/>
    <x v="0"/>
    <x v="1"/>
    <n v="11"/>
    <n v="14.9"/>
    <n v="163.9"/>
    <n v="0.17480595555283701"/>
    <n v="135.24930388489003"/>
    <n v="24.344874699280204"/>
    <n v="159.59417858417024"/>
  </r>
  <r>
    <s v="MOV-FEC-328"/>
    <x v="292"/>
    <x v="1"/>
    <x v="3"/>
    <n v="14"/>
    <n v="14.9"/>
    <n v="208.6"/>
    <n v="0.15105377076186632"/>
    <n v="177.09018341907469"/>
    <n v="31.876233015433442"/>
    <n v="208.96641643450812"/>
  </r>
  <r>
    <s v="MOV-FEC-329"/>
    <x v="293"/>
    <x v="3"/>
    <x v="2"/>
    <n v="11"/>
    <n v="9.9"/>
    <n v="108.9"/>
    <n v="0.1596636888149417"/>
    <n v="91.512624288052848"/>
    <n v="16.472272371849513"/>
    <n v="107.98489665990236"/>
  </r>
  <r>
    <s v="MOV-FEC-330"/>
    <x v="294"/>
    <x v="0"/>
    <x v="2"/>
    <n v="4"/>
    <n v="9.9"/>
    <n v="39.6"/>
    <n v="0.11910864961968863"/>
    <n v="34.883297475060331"/>
    <n v="6.2789935455108594"/>
    <n v="41.162291020571189"/>
  </r>
  <r>
    <s v="MOV-FEC-331"/>
    <x v="222"/>
    <x v="1"/>
    <x v="4"/>
    <n v="17"/>
    <n v="20.9"/>
    <n v="355.29999999999995"/>
    <n v="0.13410184613525797"/>
    <n v="307.65361406814282"/>
    <n v="55.377650532265704"/>
    <n v="363.03126460040852"/>
  </r>
  <r>
    <s v="MOV-FEC-332"/>
    <x v="271"/>
    <x v="5"/>
    <x v="4"/>
    <n v="17"/>
    <n v="20.9"/>
    <n v="355.29999999999995"/>
    <n v="0.10004604493543558"/>
    <n v="319.75364023443967"/>
    <n v="57.555655242199137"/>
    <n v="377.30929547663879"/>
  </r>
  <r>
    <s v="MOV-FEC-333"/>
    <x v="295"/>
    <x v="3"/>
    <x v="0"/>
    <n v="13"/>
    <n v="9.9"/>
    <n v="128.70000000000002"/>
    <n v="0.16054514299459452"/>
    <n v="108.0378400965957"/>
    <n v="19.446811217387225"/>
    <n v="127.48465131398292"/>
  </r>
  <r>
    <s v="MOV-FEC-334"/>
    <x v="296"/>
    <x v="2"/>
    <x v="3"/>
    <n v="17"/>
    <n v="14.9"/>
    <n v="253.3"/>
    <n v="0.10744375734019726"/>
    <n v="226.08449626572803"/>
    <n v="40.695209327831044"/>
    <n v="266.77970559355907"/>
  </r>
  <r>
    <s v="MOV-FEC-335"/>
    <x v="297"/>
    <x v="4"/>
    <x v="0"/>
    <n v="7"/>
    <n v="9.9"/>
    <n v="69.3"/>
    <n v="0.16564866756841817"/>
    <n v="57.820547337508614"/>
    <n v="10.40769852075155"/>
    <n v="68.228245858260166"/>
  </r>
  <r>
    <s v="MOV-FEC-336"/>
    <x v="298"/>
    <x v="2"/>
    <x v="4"/>
    <n v="15"/>
    <n v="20.9"/>
    <n v="313.5"/>
    <n v="0.17433908314594199"/>
    <n v="258.84469743374717"/>
    <n v="46.592045538074487"/>
    <n v="305.43674297182167"/>
  </r>
  <r>
    <s v="MOV-FEC-337"/>
    <x v="237"/>
    <x v="0"/>
    <x v="1"/>
    <n v="16"/>
    <n v="14.9"/>
    <n v="238.4"/>
    <n v="0.16723364918409711"/>
    <n v="198.53149803451126"/>
    <n v="35.735669646212024"/>
    <n v="234.26716768072328"/>
  </r>
  <r>
    <s v="MOV-FEC-338"/>
    <x v="299"/>
    <x v="1"/>
    <x v="4"/>
    <n v="19"/>
    <n v="20.9"/>
    <n v="397.09999999999997"/>
    <n v="0.15651714963650781"/>
    <n v="334.9470398793427"/>
    <n v="60.290467178281681"/>
    <n v="395.23750705762438"/>
  </r>
  <r>
    <s v="MOV-FEC-339"/>
    <x v="300"/>
    <x v="5"/>
    <x v="0"/>
    <n v="18"/>
    <n v="9.9"/>
    <n v="178.20000000000002"/>
    <n v="0.19695573847937631"/>
    <n v="143.10248740297516"/>
    <n v="25.758447732535526"/>
    <n v="168.86093513551069"/>
  </r>
  <r>
    <s v="MOV-FEC-340"/>
    <x v="301"/>
    <x v="0"/>
    <x v="1"/>
    <n v="11"/>
    <n v="14.9"/>
    <n v="163.9"/>
    <n v="0.19664014861449736"/>
    <n v="131.67067964208388"/>
    <n v="23.700722335575097"/>
    <n v="155.37140197765899"/>
  </r>
  <r>
    <s v="MOV-FEC-341"/>
    <x v="87"/>
    <x v="0"/>
    <x v="2"/>
    <n v="18"/>
    <n v="9.9"/>
    <n v="178.20000000000002"/>
    <n v="0.17572728291629011"/>
    <n v="146.88539818431713"/>
    <n v="26.439371673177082"/>
    <n v="173.3247698574942"/>
  </r>
  <r>
    <s v="MOV-FEC-342"/>
    <x v="127"/>
    <x v="2"/>
    <x v="2"/>
    <n v="4"/>
    <n v="9.9"/>
    <n v="39.6"/>
    <n v="0.15645525799636797"/>
    <n v="33.404371783343827"/>
    <n v="6.0127869210018883"/>
    <n v="39.417158704345717"/>
  </r>
  <r>
    <s v="MOV-FEC-343"/>
    <x v="302"/>
    <x v="5"/>
    <x v="4"/>
    <n v="20"/>
    <n v="20.9"/>
    <n v="418"/>
    <n v="0.1232325862421868"/>
    <n v="366.48877895076589"/>
    <n v="65.967980211137856"/>
    <n v="432.45675916190373"/>
  </r>
  <r>
    <s v="MOV-FEC-344"/>
    <x v="103"/>
    <x v="0"/>
    <x v="1"/>
    <n v="12"/>
    <n v="14.9"/>
    <n v="178.8"/>
    <n v="0.1522285772406079"/>
    <n v="151.58153038937931"/>
    <n v="27.284675470088274"/>
    <n v="178.86620585946758"/>
  </r>
  <r>
    <s v="MOV-FEC-345"/>
    <x v="300"/>
    <x v="0"/>
    <x v="1"/>
    <n v="17"/>
    <n v="14.9"/>
    <n v="253.3"/>
    <n v="0.14458753478961517"/>
    <n v="216.67597743779049"/>
    <n v="39.001675938802286"/>
    <n v="255.67765337659279"/>
  </r>
  <r>
    <s v="MOV-FEC-346"/>
    <x v="303"/>
    <x v="4"/>
    <x v="4"/>
    <n v="9"/>
    <n v="20.9"/>
    <n v="188.1"/>
    <n v="0.1131007795189875"/>
    <n v="166.82574337247846"/>
    <n v="30.02863380704612"/>
    <n v="196.85437717952459"/>
  </r>
  <r>
    <s v="MOV-FEC-347"/>
    <x v="304"/>
    <x v="5"/>
    <x v="4"/>
    <n v="16"/>
    <n v="20.9"/>
    <n v="334.4"/>
    <n v="0.10091514033115229"/>
    <n v="300.65397707326264"/>
    <n v="54.117715873187272"/>
    <n v="354.77169294644989"/>
  </r>
  <r>
    <s v="MOV-FEC-348"/>
    <x v="305"/>
    <x v="3"/>
    <x v="4"/>
    <n v="17"/>
    <n v="20.9"/>
    <n v="355.29999999999995"/>
    <n v="0.13375784968156748"/>
    <n v="307.77583600813904"/>
    <n v="55.399650481465024"/>
    <n v="363.17548648960405"/>
  </r>
  <r>
    <s v="MOV-FEC-349"/>
    <x v="306"/>
    <x v="1"/>
    <x v="2"/>
    <n v="11"/>
    <n v="9.9"/>
    <n v="108.9"/>
    <n v="0.15468557194416949"/>
    <n v="92.054741215279947"/>
    <n v="16.569853418750391"/>
    <n v="108.62459463403033"/>
  </r>
  <r>
    <s v="MOV-FEC-350"/>
    <x v="307"/>
    <x v="3"/>
    <x v="4"/>
    <n v="8"/>
    <n v="20.9"/>
    <n v="167.2"/>
    <n v="0.12826801384637501"/>
    <n v="145.75358808488608"/>
    <n v="26.235645855279493"/>
    <n v="171.98923394016558"/>
  </r>
  <r>
    <s v="MOV-FEC-351"/>
    <x v="308"/>
    <x v="0"/>
    <x v="0"/>
    <n v="13"/>
    <n v="9.9"/>
    <n v="128.70000000000002"/>
    <n v="0.19911979569099025"/>
    <n v="103.07328229456957"/>
    <n v="18.553190813022521"/>
    <n v="121.62647310759209"/>
  </r>
  <r>
    <s v="MOV-FEC-352"/>
    <x v="309"/>
    <x v="1"/>
    <x v="3"/>
    <n v="12"/>
    <n v="14.9"/>
    <n v="178.8"/>
    <n v="0.15692348324185532"/>
    <n v="150.74208119635628"/>
    <n v="27.133574615344131"/>
    <n v="177.87565581170043"/>
  </r>
  <r>
    <s v="MOV-FEC-353"/>
    <x v="310"/>
    <x v="1"/>
    <x v="1"/>
    <n v="7"/>
    <n v="14.9"/>
    <n v="104.3"/>
    <n v="0.18923894184125417"/>
    <n v="84.562378365957187"/>
    <n v="15.221228105872292"/>
    <n v="99.783606471829472"/>
  </r>
  <r>
    <s v="MOV-FEC-354"/>
    <x v="311"/>
    <x v="5"/>
    <x v="0"/>
    <n v="18"/>
    <n v="9.9"/>
    <n v="178.20000000000002"/>
    <n v="0.19475709322789003"/>
    <n v="143.49428598679"/>
    <n v="25.828971477622201"/>
    <n v="169.32325746441219"/>
  </r>
  <r>
    <s v="MOV-FEC-355"/>
    <x v="231"/>
    <x v="0"/>
    <x v="1"/>
    <n v="17"/>
    <n v="14.9"/>
    <n v="253.3"/>
    <n v="0.16957595366197109"/>
    <n v="210.34641093742272"/>
    <n v="37.862353968736087"/>
    <n v="248.20876490615882"/>
  </r>
  <r>
    <s v="MOV-FEC-356"/>
    <x v="312"/>
    <x v="4"/>
    <x v="2"/>
    <n v="17"/>
    <n v="9.9"/>
    <n v="168.3"/>
    <n v="0.19299522063730062"/>
    <n v="135.81890436674232"/>
    <n v="24.447402786013615"/>
    <n v="160.26630715275593"/>
  </r>
  <r>
    <s v="MOV-FEC-357"/>
    <x v="313"/>
    <x v="3"/>
    <x v="4"/>
    <n v="14"/>
    <n v="20.9"/>
    <n v="292.59999999999997"/>
    <n v="0.11743288783977611"/>
    <n v="258.23913701808146"/>
    <n v="46.48304466325466"/>
    <n v="304.72218168133611"/>
  </r>
  <r>
    <s v="MOV-FEC-358"/>
    <x v="314"/>
    <x v="2"/>
    <x v="4"/>
    <n v="17"/>
    <n v="20.9"/>
    <n v="355.29999999999995"/>
    <n v="0.19855889481433678"/>
    <n v="284.75202467246612"/>
    <n v="51.255364441043902"/>
    <n v="336.00738911351004"/>
  </r>
  <r>
    <s v="MOV-FEC-359"/>
    <x v="315"/>
    <x v="5"/>
    <x v="4"/>
    <n v="5"/>
    <n v="20.9"/>
    <n v="104.5"/>
    <n v="0.15938843490365789"/>
    <n v="87.843908552567754"/>
    <n v="15.811903539462195"/>
    <n v="103.65581209202995"/>
  </r>
  <r>
    <s v="MOV-FEC-360"/>
    <x v="316"/>
    <x v="0"/>
    <x v="3"/>
    <n v="3"/>
    <n v="14.9"/>
    <n v="44.7"/>
    <n v="0.16728617410393953"/>
    <n v="37.222308017553907"/>
    <n v="6.7000154431597032"/>
    <n v="43.922323460713613"/>
  </r>
  <r>
    <s v="MOV-FEC-361"/>
    <x v="53"/>
    <x v="3"/>
    <x v="4"/>
    <n v="18"/>
    <n v="20.9"/>
    <n v="376.2"/>
    <n v="0.18778171611114983"/>
    <n v="305.55651839898542"/>
    <n v="55.00017331181737"/>
    <n v="360.5566917108028"/>
  </r>
  <r>
    <s v="MOV-FEC-362"/>
    <x v="317"/>
    <x v="2"/>
    <x v="4"/>
    <n v="10"/>
    <n v="20.9"/>
    <n v="209"/>
    <n v="0.1815945401431221"/>
    <n v="171.04674111008748"/>
    <n v="30.788413399815745"/>
    <n v="201.83515450990322"/>
  </r>
  <r>
    <s v="MOV-FEC-363"/>
    <x v="108"/>
    <x v="2"/>
    <x v="0"/>
    <n v="6"/>
    <n v="9.9"/>
    <n v="59.400000000000006"/>
    <n v="0.15034051783959479"/>
    <n v="50.469773240328074"/>
    <n v="9.0845591832590529"/>
    <n v="59.554332423587127"/>
  </r>
  <r>
    <s v="MOV-FEC-364"/>
    <x v="318"/>
    <x v="5"/>
    <x v="0"/>
    <n v="5"/>
    <n v="9.9"/>
    <n v="49.5"/>
    <n v="0.11938520705585294"/>
    <n v="43.590432250735276"/>
    <n v="7.846277805132349"/>
    <n v="51.436710055867621"/>
  </r>
  <r>
    <s v="MOV-FEC-365"/>
    <x v="319"/>
    <x v="4"/>
    <x v="0"/>
    <n v="4"/>
    <n v="9.9"/>
    <n v="39.6"/>
    <n v="0.14070703259803527"/>
    <n v="34.028001509117807"/>
    <n v="6.1250402716412049"/>
    <n v="40.153041780759011"/>
  </r>
  <r>
    <s v="MOV-FEC-366"/>
    <x v="320"/>
    <x v="0"/>
    <x v="4"/>
    <n v="12"/>
    <n v="20.9"/>
    <n v="250.79999999999998"/>
    <n v="0.12302465640671484"/>
    <n v="219.94541617319589"/>
    <n v="39.590174911175261"/>
    <n v="259.53559108437116"/>
  </r>
  <r>
    <s v="MOV-FEC-367"/>
    <x v="321"/>
    <x v="5"/>
    <x v="4"/>
    <n v="17"/>
    <n v="20.9"/>
    <n v="355.29999999999995"/>
    <n v="0.11766730781375272"/>
    <n v="313.49280553377361"/>
    <n v="56.428704996079247"/>
    <n v="369.92151052985287"/>
  </r>
  <r>
    <s v="MOV-FEC-368"/>
    <x v="322"/>
    <x v="2"/>
    <x v="2"/>
    <n v="10"/>
    <n v="9.9"/>
    <n v="99"/>
    <n v="0.15187173424812053"/>
    <n v="83.964698309436073"/>
    <n v="15.113645695698493"/>
    <n v="99.078344005134568"/>
  </r>
  <r>
    <s v="MOV-FEC-369"/>
    <x v="17"/>
    <x v="2"/>
    <x v="0"/>
    <n v="4"/>
    <n v="9.9"/>
    <n v="39.6"/>
    <n v="0.10313421871096168"/>
    <n v="35.515884939045918"/>
    <n v="6.3928592890282649"/>
    <n v="41.908744228074184"/>
  </r>
  <r>
    <s v="MOV-FEC-370"/>
    <x v="323"/>
    <x v="2"/>
    <x v="0"/>
    <n v="4"/>
    <n v="9.9"/>
    <n v="39.6"/>
    <n v="0.13839594082099405"/>
    <n v="34.119520743488636"/>
    <n v="6.1415137338279546"/>
    <n v="40.261034477316592"/>
  </r>
  <r>
    <s v="MOV-FEC-371"/>
    <x v="324"/>
    <x v="0"/>
    <x v="4"/>
    <n v="19"/>
    <n v="20.9"/>
    <n v="397.09999999999997"/>
    <n v="0.16821375320517173"/>
    <n v="330.30231860222625"/>
    <n v="59.454417348400725"/>
    <n v="389.75673595062699"/>
  </r>
  <r>
    <s v="MOV-FEC-372"/>
    <x v="325"/>
    <x v="5"/>
    <x v="0"/>
    <n v="6"/>
    <n v="9.9"/>
    <n v="59.400000000000006"/>
    <n v="0.10449223149314542"/>
    <n v="53.193161449307169"/>
    <n v="9.5747690608752904"/>
    <n v="62.76793051018246"/>
  </r>
  <r>
    <s v="MOV-FEC-373"/>
    <x v="326"/>
    <x v="4"/>
    <x v="1"/>
    <n v="17"/>
    <n v="14.9"/>
    <n v="253.3"/>
    <n v="0.16430429448246667"/>
    <n v="211.68172220759121"/>
    <n v="38.102709997366418"/>
    <n v="249.78443220495762"/>
  </r>
  <r>
    <s v="MOV-FEC-374"/>
    <x v="327"/>
    <x v="2"/>
    <x v="1"/>
    <n v="9"/>
    <n v="14.9"/>
    <n v="134.1"/>
    <n v="0.1637796597358108"/>
    <n v="112.13714762942777"/>
    <n v="20.184686573296997"/>
    <n v="132.32183420272477"/>
  </r>
  <r>
    <s v="MOV-FEC-375"/>
    <x v="328"/>
    <x v="2"/>
    <x v="3"/>
    <n v="15"/>
    <n v="14.9"/>
    <n v="223.5"/>
    <n v="0.19540457709345743"/>
    <n v="179.82707701961226"/>
    <n v="32.368873863530204"/>
    <n v="212.19595088314247"/>
  </r>
  <r>
    <s v="MOV-FEC-376"/>
    <x v="329"/>
    <x v="1"/>
    <x v="2"/>
    <n v="5"/>
    <n v="9.9"/>
    <n v="49.5"/>
    <n v="0.15791900762892988"/>
    <n v="41.68300912236797"/>
    <n v="7.5029416420262347"/>
    <n v="49.185950764394207"/>
  </r>
  <r>
    <s v="MOV-FEC-377"/>
    <x v="228"/>
    <x v="1"/>
    <x v="2"/>
    <n v="4"/>
    <n v="9.9"/>
    <n v="39.6"/>
    <n v="0.11373886541481745"/>
    <n v="35.095940929573231"/>
    <n v="6.3172693673231812"/>
    <n v="41.413210296896409"/>
  </r>
  <r>
    <s v="MOV-FEC-378"/>
    <x v="156"/>
    <x v="2"/>
    <x v="1"/>
    <n v="17"/>
    <n v="14.9"/>
    <n v="253.3"/>
    <n v="0.1486158339305147"/>
    <n v="215.65560926540064"/>
    <n v="38.818009667772117"/>
    <n v="254.47361893317276"/>
  </r>
  <r>
    <s v="MOV-FEC-379"/>
    <x v="180"/>
    <x v="1"/>
    <x v="2"/>
    <n v="15"/>
    <n v="9.9"/>
    <n v="148.5"/>
    <n v="0.13245087867231248"/>
    <n v="128.83104451716159"/>
    <n v="23.189588013089086"/>
    <n v="152.02063253025068"/>
  </r>
  <r>
    <s v="MOV-FEC-380"/>
    <x v="330"/>
    <x v="0"/>
    <x v="1"/>
    <n v="16"/>
    <n v="14.9"/>
    <n v="238.4"/>
    <n v="0.17087027821989509"/>
    <n v="197.66452567237701"/>
    <n v="35.579614621027858"/>
    <n v="233.24414029340488"/>
  </r>
  <r>
    <s v="MOV-FEC-381"/>
    <x v="38"/>
    <x v="4"/>
    <x v="1"/>
    <n v="14"/>
    <n v="14.9"/>
    <n v="208.6"/>
    <n v="0.11093373660906136"/>
    <n v="185.4592225433498"/>
    <n v="33.382660057802966"/>
    <n v="218.84188260115275"/>
  </r>
  <r>
    <s v="MOV-FEC-382"/>
    <x v="131"/>
    <x v="4"/>
    <x v="4"/>
    <n v="10"/>
    <n v="20.9"/>
    <n v="209"/>
    <n v="0.1312181133189235"/>
    <n v="181.57541431634499"/>
    <n v="32.6835745769421"/>
    <n v="214.2589888932871"/>
  </r>
  <r>
    <s v="MOV-FEC-383"/>
    <x v="225"/>
    <x v="0"/>
    <x v="4"/>
    <n v="18"/>
    <n v="20.9"/>
    <n v="376.2"/>
    <n v="0.15311159061358437"/>
    <n v="318.59941961116954"/>
    <n v="57.347895530010511"/>
    <n v="375.94731514118007"/>
  </r>
  <r>
    <s v="MOV-FEC-384"/>
    <x v="134"/>
    <x v="0"/>
    <x v="0"/>
    <n v="11"/>
    <n v="9.9"/>
    <n v="108.9"/>
    <n v="0.12962390217114228"/>
    <n v="94.783957053562617"/>
    <n v="17.061112269641271"/>
    <n v="111.84506932320389"/>
  </r>
  <r>
    <s v="MOV-FEC-385"/>
    <x v="331"/>
    <x v="0"/>
    <x v="2"/>
    <n v="8"/>
    <n v="9.9"/>
    <n v="79.2"/>
    <n v="0.11794904514593814"/>
    <n v="69.858435624441697"/>
    <n v="12.574518412399504"/>
    <n v="82.432954036841195"/>
  </r>
  <r>
    <s v="MOV-FEC-386"/>
    <x v="332"/>
    <x v="1"/>
    <x v="3"/>
    <n v="14"/>
    <n v="14.9"/>
    <n v="208.6"/>
    <n v="0.19409018787098106"/>
    <n v="168.11278681011333"/>
    <n v="30.2603016258204"/>
    <n v="198.37308843593374"/>
  </r>
  <r>
    <s v="MOV-FEC-387"/>
    <x v="200"/>
    <x v="2"/>
    <x v="0"/>
    <n v="14"/>
    <n v="9.9"/>
    <n v="138.6"/>
    <n v="0.179389178870068"/>
    <n v="113.73665980860858"/>
    <n v="20.472598765549545"/>
    <n v="134.20925857415813"/>
  </r>
  <r>
    <s v="MOV-FEC-388"/>
    <x v="153"/>
    <x v="1"/>
    <x v="1"/>
    <n v="5"/>
    <n v="14.9"/>
    <n v="74.5"/>
    <n v="0.11187614876991964"/>
    <n v="66.165226916640989"/>
    <n v="11.909740844995378"/>
    <n v="78.074967761636373"/>
  </r>
  <r>
    <s v="MOV-FEC-389"/>
    <x v="245"/>
    <x v="0"/>
    <x v="0"/>
    <n v="3"/>
    <n v="9.9"/>
    <n v="29.700000000000003"/>
    <n v="0.10907891765181596"/>
    <n v="26.46035614574107"/>
    <n v="4.7628641062333923"/>
    <n v="31.22322025197446"/>
  </r>
  <r>
    <s v="MOV-FEC-390"/>
    <x v="333"/>
    <x v="2"/>
    <x v="1"/>
    <n v="13"/>
    <n v="14.9"/>
    <n v="193.70000000000002"/>
    <n v="0.1223071941047795"/>
    <n v="170.00909650190422"/>
    <n v="30.601637370342758"/>
    <n v="200.61073387224698"/>
  </r>
  <r>
    <s v="MOV-FEC-391"/>
    <x v="255"/>
    <x v="0"/>
    <x v="0"/>
    <n v="15"/>
    <n v="9.9"/>
    <n v="148.5"/>
    <n v="0.17164484277542691"/>
    <n v="123.01074084784911"/>
    <n v="22.141933352612838"/>
    <n v="145.15267420046195"/>
  </r>
  <r>
    <s v="MOV-FEC-392"/>
    <x v="229"/>
    <x v="2"/>
    <x v="0"/>
    <n v="18"/>
    <n v="9.9"/>
    <n v="178.20000000000002"/>
    <n v="0.12823726972670207"/>
    <n v="155.34811853470171"/>
    <n v="27.962661336246306"/>
    <n v="183.31077987094801"/>
  </r>
  <r>
    <s v="MOV-FEC-393"/>
    <x v="334"/>
    <x v="5"/>
    <x v="3"/>
    <n v="19"/>
    <n v="14.9"/>
    <n v="283.10000000000002"/>
    <n v="0.1346729673410437"/>
    <n v="244.97408294575055"/>
    <n v="44.095334930235097"/>
    <n v="289.06941787598566"/>
  </r>
  <r>
    <s v="MOV-FEC-394"/>
    <x v="335"/>
    <x v="1"/>
    <x v="1"/>
    <n v="12"/>
    <n v="14.9"/>
    <n v="178.8"/>
    <n v="0.16506838327325887"/>
    <n v="149.28577307074133"/>
    <n v="26.871439152733437"/>
    <n v="176.15721222347477"/>
  </r>
  <r>
    <s v="MOV-FEC-395"/>
    <x v="336"/>
    <x v="1"/>
    <x v="1"/>
    <n v="9"/>
    <n v="14.9"/>
    <n v="134.1"/>
    <n v="0.14236218129431144"/>
    <n v="115.00923148843283"/>
    <n v="20.701661667917907"/>
    <n v="135.71089315635075"/>
  </r>
  <r>
    <s v="MOV-FEC-396"/>
    <x v="337"/>
    <x v="1"/>
    <x v="2"/>
    <n v="19"/>
    <n v="9.9"/>
    <n v="188.1"/>
    <n v="0.10088297437398303"/>
    <n v="169.12391252025378"/>
    <n v="30.44230425364568"/>
    <n v="199.56621677389947"/>
  </r>
  <r>
    <s v="MOV-FEC-397"/>
    <x v="338"/>
    <x v="5"/>
    <x v="0"/>
    <n v="9"/>
    <n v="9.9"/>
    <n v="89.100000000000009"/>
    <n v="0.19091741730809425"/>
    <n v="72.089258117848814"/>
    <n v="12.976066461212787"/>
    <n v="85.065324579061596"/>
  </r>
  <r>
    <s v="MOV-FEC-398"/>
    <x v="294"/>
    <x v="5"/>
    <x v="1"/>
    <n v="15"/>
    <n v="14.9"/>
    <n v="223.5"/>
    <n v="0.15277391618716268"/>
    <n v="189.35502973216916"/>
    <n v="34.083905351790449"/>
    <n v="223.43893508395962"/>
  </r>
  <r>
    <s v="MOV-FEC-399"/>
    <x v="339"/>
    <x v="3"/>
    <x v="0"/>
    <n v="4"/>
    <n v="9.9"/>
    <n v="39.6"/>
    <n v="0.15582247811159766"/>
    <n v="33.429429866780737"/>
    <n v="6.0172973760205322"/>
    <n v="39.446727242801266"/>
  </r>
  <r>
    <s v="MOV-FEC-400"/>
    <x v="89"/>
    <x v="4"/>
    <x v="1"/>
    <n v="13"/>
    <n v="14.9"/>
    <n v="193.70000000000002"/>
    <n v="0.19657591584411443"/>
    <n v="155.62324510099506"/>
    <n v="28.01218411817911"/>
    <n v="183.63542921917417"/>
  </r>
  <r>
    <s v="MOV-FEC-401"/>
    <x v="0"/>
    <x v="2"/>
    <x v="0"/>
    <n v="3"/>
    <n v="9.9"/>
    <n v="29.700000000000003"/>
    <n v="0.15815299273068972"/>
    <n v="25.002856115898517"/>
    <n v="4.5005141008617331"/>
    <n v="29.503370216760249"/>
  </r>
  <r>
    <s v="MOV-FEC-402"/>
    <x v="3"/>
    <x v="3"/>
    <x v="1"/>
    <n v="6"/>
    <n v="14.9"/>
    <n v="89.4"/>
    <n v="0.13098511268587756"/>
    <n v="77.68993092588255"/>
    <n v="13.984187566658859"/>
    <n v="91.67411849254141"/>
  </r>
  <r>
    <s v="MOV-FEC-403"/>
    <x v="340"/>
    <x v="4"/>
    <x v="0"/>
    <n v="6"/>
    <n v="9.9"/>
    <n v="59.400000000000006"/>
    <n v="0.14082017550666143"/>
    <n v="51.035281574904317"/>
    <n v="9.1863506834827771"/>
    <n v="60.221632258387096"/>
  </r>
  <r>
    <s v="MOV-FEC-404"/>
    <x v="103"/>
    <x v="2"/>
    <x v="1"/>
    <n v="5"/>
    <n v="14.9"/>
    <n v="74.5"/>
    <n v="0.18514731072175178"/>
    <n v="60.706525351229494"/>
    <n v="10.927174563221309"/>
    <n v="71.633699914450801"/>
  </r>
  <r>
    <s v="MOV-FEC-405"/>
    <x v="156"/>
    <x v="0"/>
    <x v="3"/>
    <n v="10"/>
    <n v="14.9"/>
    <n v="149"/>
    <n v="0.15263520517113949"/>
    <n v="126.25735442950023"/>
    <n v="22.726323797310041"/>
    <n v="148.98367822681027"/>
  </r>
  <r>
    <s v="MOV-FEC-406"/>
    <x v="341"/>
    <x v="4"/>
    <x v="0"/>
    <n v="19"/>
    <n v="9.9"/>
    <n v="188.1"/>
    <n v="0.14842986648947842"/>
    <n v="160.18034211332912"/>
    <n v="28.83246158039924"/>
    <n v="189.01280369372836"/>
  </r>
  <r>
    <s v="MOV-FEC-407"/>
    <x v="198"/>
    <x v="2"/>
    <x v="1"/>
    <n v="12"/>
    <n v="14.9"/>
    <n v="178.8"/>
    <n v="0.12442662411603186"/>
    <n v="156.5525196080535"/>
    <n v="28.179453529449628"/>
    <n v="184.73197313750313"/>
  </r>
  <r>
    <s v="MOV-FEC-408"/>
    <x v="342"/>
    <x v="5"/>
    <x v="4"/>
    <n v="11"/>
    <n v="20.9"/>
    <n v="229.89999999999998"/>
    <n v="0.10939910524391556"/>
    <n v="204.7491457044238"/>
    <n v="36.854846226796283"/>
    <n v="241.60399193122009"/>
  </r>
  <r>
    <s v="MOV-FEC-409"/>
    <x v="295"/>
    <x v="5"/>
    <x v="1"/>
    <n v="13"/>
    <n v="14.9"/>
    <n v="193.70000000000002"/>
    <n v="0.1285317257615762"/>
    <n v="168.80340471998269"/>
    <n v="30.384612849596884"/>
    <n v="199.18801756957959"/>
  </r>
  <r>
    <s v="MOV-FEC-410"/>
    <x v="343"/>
    <x v="4"/>
    <x v="1"/>
    <n v="6"/>
    <n v="14.9"/>
    <n v="89.4"/>
    <n v="0.19310107462877085"/>
    <n v="72.136763928187889"/>
    <n v="12.984617507073819"/>
    <n v="85.121381435261711"/>
  </r>
  <r>
    <s v="MOV-FEC-411"/>
    <x v="344"/>
    <x v="2"/>
    <x v="0"/>
    <n v="17"/>
    <n v="9.9"/>
    <n v="168.3"/>
    <n v="0.14927306315994682"/>
    <n v="143.17734347018097"/>
    <n v="25.771921824632575"/>
    <n v="168.94926529481356"/>
  </r>
  <r>
    <s v="MOV-FEC-412"/>
    <x v="345"/>
    <x v="5"/>
    <x v="3"/>
    <n v="17"/>
    <n v="14.9"/>
    <n v="253.3"/>
    <n v="0.11593725696694737"/>
    <n v="223.93309281027223"/>
    <n v="40.307956705849001"/>
    <n v="264.24104951612122"/>
  </r>
  <r>
    <s v="MOV-FEC-413"/>
    <x v="346"/>
    <x v="5"/>
    <x v="1"/>
    <n v="9"/>
    <n v="14.9"/>
    <n v="134.1"/>
    <n v="0.10885954102324137"/>
    <n v="119.50193554878332"/>
    <n v="21.510348398780998"/>
    <n v="141.01228394756433"/>
  </r>
  <r>
    <s v="MOV-FEC-414"/>
    <x v="347"/>
    <x v="3"/>
    <x v="4"/>
    <n v="14"/>
    <n v="20.9"/>
    <n v="292.59999999999997"/>
    <n v="0.17832227084012522"/>
    <n v="240.42290355217932"/>
    <n v="43.276122639392277"/>
    <n v="283.69902619157159"/>
  </r>
  <r>
    <s v="MOV-FEC-415"/>
    <x v="195"/>
    <x v="1"/>
    <x v="3"/>
    <n v="19"/>
    <n v="14.9"/>
    <n v="283.10000000000002"/>
    <n v="0.11347661979389986"/>
    <n v="250.97476893634698"/>
    <n v="45.175458408542454"/>
    <n v="296.15022734488946"/>
  </r>
  <r>
    <s v="MOV-FEC-416"/>
    <x v="348"/>
    <x v="0"/>
    <x v="0"/>
    <n v="18"/>
    <n v="9.9"/>
    <n v="178.20000000000002"/>
    <n v="0.19694163660237857"/>
    <n v="143.10500035745616"/>
    <n v="25.758900064342107"/>
    <n v="168.86390042179826"/>
  </r>
  <r>
    <s v="MOV-FEC-417"/>
    <x v="315"/>
    <x v="2"/>
    <x v="1"/>
    <n v="3"/>
    <n v="14.9"/>
    <n v="44.7"/>
    <n v="0.19904397100490545"/>
    <n v="35.802734496080731"/>
    <n v="6.4444922092945314"/>
    <n v="42.247226705375262"/>
  </r>
  <r>
    <s v="MOV-FEC-418"/>
    <x v="347"/>
    <x v="5"/>
    <x v="2"/>
    <n v="19"/>
    <n v="9.9"/>
    <n v="188.1"/>
    <n v="0.14161576603056306"/>
    <n v="161.46207440965108"/>
    <n v="29.063173393737195"/>
    <n v="190.52524780338828"/>
  </r>
  <r>
    <s v="MOV-FEC-419"/>
    <x v="280"/>
    <x v="5"/>
    <x v="4"/>
    <n v="18"/>
    <n v="20.9"/>
    <n v="376.2"/>
    <n v="0.19065067940574437"/>
    <n v="304.47721440755896"/>
    <n v="54.80589859336061"/>
    <n v="359.28311300091957"/>
  </r>
  <r>
    <s v="MOV-FEC-420"/>
    <x v="349"/>
    <x v="4"/>
    <x v="1"/>
    <n v="20"/>
    <n v="14.9"/>
    <n v="298"/>
    <n v="0.14293356155671874"/>
    <n v="255.40579865609783"/>
    <n v="45.97304375809761"/>
    <n v="301.37884241419545"/>
  </r>
  <r>
    <s v="MOV-FEC-421"/>
    <x v="350"/>
    <x v="0"/>
    <x v="4"/>
    <n v="19"/>
    <n v="20.9"/>
    <n v="397.09999999999997"/>
    <n v="0.18677632657131871"/>
    <n v="322.93112071852931"/>
    <n v="58.127601729335275"/>
    <n v="381.05872244786457"/>
  </r>
  <r>
    <s v="MOV-FEC-422"/>
    <x v="351"/>
    <x v="4"/>
    <x v="3"/>
    <n v="19"/>
    <n v="14.9"/>
    <n v="283.10000000000002"/>
    <n v="0.19836334037551653"/>
    <n v="226.94333833969128"/>
    <n v="40.849800901144427"/>
    <n v="267.79313924083573"/>
  </r>
  <r>
    <s v="MOV-FEC-423"/>
    <x v="37"/>
    <x v="3"/>
    <x v="3"/>
    <n v="6"/>
    <n v="14.9"/>
    <n v="89.4"/>
    <n v="0.12242765475670057"/>
    <n v="78.454967664750967"/>
    <n v="14.121894179655174"/>
    <n v="92.576861844406139"/>
  </r>
  <r>
    <s v="MOV-FEC-424"/>
    <x v="352"/>
    <x v="0"/>
    <x v="2"/>
    <n v="19"/>
    <n v="9.9"/>
    <n v="188.1"/>
    <n v="0.17528887152102401"/>
    <n v="155.12816326689537"/>
    <n v="27.923069388041167"/>
    <n v="183.05123265493654"/>
  </r>
  <r>
    <s v="MOV-FEC-425"/>
    <x v="353"/>
    <x v="1"/>
    <x v="4"/>
    <n v="4"/>
    <n v="20.9"/>
    <n v="83.6"/>
    <n v="0.18250540624182762"/>
    <n v="68.34254803818321"/>
    <n v="12.301658646872978"/>
    <n v="80.64420668505619"/>
  </r>
  <r>
    <s v="MOV-FEC-426"/>
    <x v="354"/>
    <x v="3"/>
    <x v="1"/>
    <n v="5"/>
    <n v="14.9"/>
    <n v="74.5"/>
    <n v="0.14508639666921658"/>
    <n v="63.691063448143368"/>
    <n v="11.464391420665805"/>
    <n v="75.155454868809173"/>
  </r>
  <r>
    <s v="MOV-FEC-427"/>
    <x v="355"/>
    <x v="4"/>
    <x v="2"/>
    <n v="20"/>
    <n v="9.9"/>
    <n v="198"/>
    <n v="0.19865223903639742"/>
    <n v="158.66685667079332"/>
    <n v="28.560034200742798"/>
    <n v="187.22689087153611"/>
  </r>
  <r>
    <s v="MOV-FEC-428"/>
    <x v="356"/>
    <x v="1"/>
    <x v="1"/>
    <n v="14"/>
    <n v="14.9"/>
    <n v="208.6"/>
    <n v="0.18288528262768569"/>
    <n v="170.45013004386476"/>
    <n v="30.681023407895655"/>
    <n v="201.13115345176041"/>
  </r>
  <r>
    <s v="MOV-FEC-429"/>
    <x v="357"/>
    <x v="5"/>
    <x v="4"/>
    <n v="8"/>
    <n v="20.9"/>
    <n v="167.2"/>
    <n v="0.18395505558641576"/>
    <n v="136.44271470595129"/>
    <n v="24.55968864707123"/>
    <n v="161.00240335302252"/>
  </r>
  <r>
    <s v="MOV-FEC-430"/>
    <x v="358"/>
    <x v="1"/>
    <x v="3"/>
    <n v="12"/>
    <n v="14.9"/>
    <n v="178.8"/>
    <n v="0.10350232806797315"/>
    <n v="160.29378374144642"/>
    <n v="28.852881073460352"/>
    <n v="189.14666481490679"/>
  </r>
  <r>
    <s v="MOV-FEC-431"/>
    <x v="359"/>
    <x v="5"/>
    <x v="4"/>
    <n v="8"/>
    <n v="20.9"/>
    <n v="167.2"/>
    <n v="0.1243724608343123"/>
    <n v="146.40492454850298"/>
    <n v="26.352886418730535"/>
    <n v="172.75781096723352"/>
  </r>
  <r>
    <s v="MOV-FEC-432"/>
    <x v="322"/>
    <x v="0"/>
    <x v="2"/>
    <n v="20"/>
    <n v="9.9"/>
    <n v="198"/>
    <n v="0.15687837505108479"/>
    <n v="166.93808173988521"/>
    <n v="30.048854713179335"/>
    <n v="196.98693645306454"/>
  </r>
  <r>
    <s v="MOV-FEC-433"/>
    <x v="360"/>
    <x v="0"/>
    <x v="1"/>
    <n v="10"/>
    <n v="14.9"/>
    <n v="149"/>
    <n v="0.1843622040790226"/>
    <n v="121.53003159222564"/>
    <n v="21.875405686600615"/>
    <n v="143.40543727882624"/>
  </r>
  <r>
    <s v="MOV-FEC-434"/>
    <x v="361"/>
    <x v="4"/>
    <x v="1"/>
    <n v="8"/>
    <n v="14.9"/>
    <n v="119.2"/>
    <n v="0.19607701794342783"/>
    <n v="95.827619461143399"/>
    <n v="17.248971503005812"/>
    <n v="113.0765909641492"/>
  </r>
  <r>
    <s v="MOV-FEC-435"/>
    <x v="362"/>
    <x v="5"/>
    <x v="0"/>
    <n v="18"/>
    <n v="9.9"/>
    <n v="178.20000000000002"/>
    <n v="0.15298780333696518"/>
    <n v="150.93757344535283"/>
    <n v="27.168763220163509"/>
    <n v="178.10633666551632"/>
  </r>
  <r>
    <s v="MOV-FEC-436"/>
    <x v="3"/>
    <x v="1"/>
    <x v="2"/>
    <n v="13"/>
    <n v="9.9"/>
    <n v="128.70000000000002"/>
    <n v="0.11433109328422085"/>
    <n v="113.98558829432079"/>
    <n v="20.517405892977742"/>
    <n v="134.50299418729853"/>
  </r>
  <r>
    <s v="MOV-FEC-437"/>
    <x v="191"/>
    <x v="4"/>
    <x v="0"/>
    <n v="20"/>
    <n v="9.9"/>
    <n v="198"/>
    <n v="0.17883429736610007"/>
    <n v="162.59080912151219"/>
    <n v="29.266345641872192"/>
    <n v="191.85715476338439"/>
  </r>
  <r>
    <s v="MOV-FEC-438"/>
    <x v="363"/>
    <x v="1"/>
    <x v="4"/>
    <n v="16"/>
    <n v="20.9"/>
    <n v="334.4"/>
    <n v="0.15176331464072695"/>
    <n v="283.65034758414089"/>
    <n v="51.057062565145358"/>
    <n v="334.70741014928626"/>
  </r>
  <r>
    <s v="MOV-FEC-439"/>
    <x v="364"/>
    <x v="1"/>
    <x v="3"/>
    <n v="9"/>
    <n v="14.9"/>
    <n v="134.1"/>
    <n v="0.13057366067590603"/>
    <n v="116.590072103361"/>
    <n v="20.986212978604978"/>
    <n v="137.57628508196598"/>
  </r>
  <r>
    <s v="MOV-FEC-440"/>
    <x v="365"/>
    <x v="0"/>
    <x v="4"/>
    <n v="7"/>
    <n v="20.9"/>
    <n v="146.29999999999998"/>
    <n v="0.17780261381579232"/>
    <n v="120.28747759874958"/>
    <n v="21.651745967774922"/>
    <n v="141.9392235665245"/>
  </r>
  <r>
    <s v="MOV-FEC-441"/>
    <x v="366"/>
    <x v="3"/>
    <x v="1"/>
    <n v="19"/>
    <n v="14.9"/>
    <n v="283.10000000000002"/>
    <n v="0.18192212504513514"/>
    <n v="231.59784639972227"/>
    <n v="41.687612351950008"/>
    <n v="273.28545875167231"/>
  </r>
  <r>
    <s v="MOV-FEC-442"/>
    <x v="367"/>
    <x v="5"/>
    <x v="3"/>
    <n v="4"/>
    <n v="14.9"/>
    <n v="59.6"/>
    <n v="0.18686343652322168"/>
    <n v="48.462939183215987"/>
    <n v="8.7233290529788778"/>
    <n v="57.186268236194863"/>
  </r>
  <r>
    <s v="MOV-FEC-443"/>
    <x v="368"/>
    <x v="2"/>
    <x v="4"/>
    <n v="7"/>
    <n v="20.9"/>
    <n v="146.29999999999998"/>
    <n v="0.18334206027769062"/>
    <n v="119.47705658137384"/>
    <n v="21.505870184647293"/>
    <n v="140.98292676602114"/>
  </r>
  <r>
    <s v="MOV-FEC-444"/>
    <x v="369"/>
    <x v="0"/>
    <x v="0"/>
    <n v="13"/>
    <n v="9.9"/>
    <n v="128.70000000000002"/>
    <n v="0.13170698134481026"/>
    <n v="111.74931150092293"/>
    <n v="20.114876070166126"/>
    <n v="131.86418757108905"/>
  </r>
  <r>
    <s v="MOV-FEC-445"/>
    <x v="370"/>
    <x v="5"/>
    <x v="3"/>
    <n v="19"/>
    <n v="14.9"/>
    <n v="283.10000000000002"/>
    <n v="0.10393279116375262"/>
    <n v="253.67662682154165"/>
    <n v="45.661792827877491"/>
    <n v="299.33841964941917"/>
  </r>
  <r>
    <s v="MOV-FEC-446"/>
    <x v="142"/>
    <x v="5"/>
    <x v="0"/>
    <n v="8"/>
    <n v="9.9"/>
    <n v="79.2"/>
    <n v="0.19564114622693204"/>
    <n v="63.705221218826985"/>
    <n v="11.466939819388857"/>
    <n v="75.172161038215847"/>
  </r>
  <r>
    <s v="MOV-FEC-447"/>
    <x v="371"/>
    <x v="2"/>
    <x v="2"/>
    <n v="6"/>
    <n v="9.9"/>
    <n v="59.400000000000006"/>
    <n v="0.1825293126584949"/>
    <n v="48.557758828085412"/>
    <n v="8.7403965890553739"/>
    <n v="57.298155417140784"/>
  </r>
  <r>
    <s v="MOV-FEC-448"/>
    <x v="126"/>
    <x v="4"/>
    <x v="1"/>
    <n v="13"/>
    <n v="14.9"/>
    <n v="193.70000000000002"/>
    <n v="0.17649540279261999"/>
    <n v="159.51284047906952"/>
    <n v="28.712311286232513"/>
    <n v="188.22515176530203"/>
  </r>
  <r>
    <s v="MOV-FEC-449"/>
    <x v="372"/>
    <x v="1"/>
    <x v="2"/>
    <n v="14"/>
    <n v="9.9"/>
    <n v="138.6"/>
    <n v="0.16244331162169134"/>
    <n v="116.08535700923358"/>
    <n v="20.895364261662042"/>
    <n v="136.98072127089563"/>
  </r>
  <r>
    <s v="MOV-FEC-450"/>
    <x v="90"/>
    <x v="2"/>
    <x v="3"/>
    <n v="15"/>
    <n v="14.9"/>
    <n v="223.5"/>
    <n v="0.12226120873660047"/>
    <n v="196.1746198473698"/>
    <n v="35.311431572526566"/>
    <n v="231.48605141989637"/>
  </r>
  <r>
    <s v="MOV-FEC-451"/>
    <x v="373"/>
    <x v="2"/>
    <x v="4"/>
    <n v="20"/>
    <n v="20.9"/>
    <n v="418"/>
    <n v="0.1552503105279186"/>
    <n v="353.10537019933003"/>
    <n v="63.558966635879401"/>
    <n v="416.66433683520944"/>
  </r>
  <r>
    <s v="MOV-FEC-452"/>
    <x v="374"/>
    <x v="2"/>
    <x v="1"/>
    <n v="3"/>
    <n v="14.9"/>
    <n v="44.7"/>
    <n v="0.10778085756265524"/>
    <n v="39.882195666949315"/>
    <n v="7.1787952200508762"/>
    <n v="47.060990887000187"/>
  </r>
  <r>
    <s v="MOV-FEC-453"/>
    <x v="375"/>
    <x v="5"/>
    <x v="4"/>
    <n v="5"/>
    <n v="20.9"/>
    <n v="104.5"/>
    <n v="0.1465890251665542"/>
    <n v="89.181446870095087"/>
    <n v="16.052660436617114"/>
    <n v="105.2341073067122"/>
  </r>
  <r>
    <s v="MOV-FEC-454"/>
    <x v="376"/>
    <x v="3"/>
    <x v="1"/>
    <n v="13"/>
    <n v="14.9"/>
    <n v="193.70000000000002"/>
    <n v="0.11121174757418116"/>
    <n v="172.15828449488112"/>
    <n v="30.9884912090786"/>
    <n v="203.14677570395972"/>
  </r>
  <r>
    <s v="MOV-FEC-455"/>
    <x v="377"/>
    <x v="0"/>
    <x v="2"/>
    <n v="20"/>
    <n v="9.9"/>
    <n v="198"/>
    <n v="0.15157756936513281"/>
    <n v="167.9876412657037"/>
    <n v="30.237775427826666"/>
    <n v="198.22541669353038"/>
  </r>
  <r>
    <s v="MOV-FEC-456"/>
    <x v="378"/>
    <x v="4"/>
    <x v="3"/>
    <n v="7"/>
    <n v="14.9"/>
    <n v="104.3"/>
    <n v="0.1341290025181176"/>
    <n v="90.310345037360335"/>
    <n v="16.255862106724859"/>
    <n v="106.5662071440852"/>
  </r>
  <r>
    <s v="MOV-FEC-457"/>
    <x v="190"/>
    <x v="4"/>
    <x v="3"/>
    <n v="15"/>
    <n v="14.9"/>
    <n v="223.5"/>
    <n v="0.16961429416345944"/>
    <n v="185.59120525446681"/>
    <n v="33.406416945804025"/>
    <n v="218.99762220027083"/>
  </r>
  <r>
    <s v="MOV-FEC-458"/>
    <x v="352"/>
    <x v="0"/>
    <x v="3"/>
    <n v="18"/>
    <n v="14.9"/>
    <n v="268.2"/>
    <n v="0.16966652634731907"/>
    <n v="222.69543763364902"/>
    <n v="40.085178774056821"/>
    <n v="262.78061640770585"/>
  </r>
  <r>
    <s v="MOV-FEC-459"/>
    <x v="379"/>
    <x v="3"/>
    <x v="4"/>
    <n v="15"/>
    <n v="20.9"/>
    <n v="313.5"/>
    <n v="0.14548410679341864"/>
    <n v="267.89073252026327"/>
    <n v="48.220331853647387"/>
    <n v="316.11106437391066"/>
  </r>
  <r>
    <s v="MOV-FEC-460"/>
    <x v="380"/>
    <x v="1"/>
    <x v="1"/>
    <n v="11"/>
    <n v="14.9"/>
    <n v="163.9"/>
    <n v="0.19953020833948643"/>
    <n v="131.19699885315816"/>
    <n v="23.615459793568469"/>
    <n v="154.81245864672664"/>
  </r>
  <r>
    <s v="MOV-FEC-461"/>
    <x v="342"/>
    <x v="4"/>
    <x v="1"/>
    <n v="3"/>
    <n v="14.9"/>
    <n v="44.7"/>
    <n v="0.10206785378870202"/>
    <n v="40.137566935645026"/>
    <n v="7.2247620484161041"/>
    <n v="47.362328984061129"/>
  </r>
  <r>
    <s v="MOV-FEC-462"/>
    <x v="247"/>
    <x v="4"/>
    <x v="4"/>
    <n v="12"/>
    <n v="20.9"/>
    <n v="250.79999999999998"/>
    <n v="0.19650536731165508"/>
    <n v="201.51645387823689"/>
    <n v="36.272961698082639"/>
    <n v="237.78941557631953"/>
  </r>
  <r>
    <s v="MOV-FEC-463"/>
    <x v="51"/>
    <x v="0"/>
    <x v="4"/>
    <n v="15"/>
    <n v="20.9"/>
    <n v="313.5"/>
    <n v="0.13381130994219465"/>
    <n v="271.55015433312201"/>
    <n v="48.879027779961959"/>
    <n v="320.42918211308398"/>
  </r>
  <r>
    <s v="MOV-FEC-464"/>
    <x v="381"/>
    <x v="0"/>
    <x v="0"/>
    <n v="6"/>
    <n v="9.9"/>
    <n v="59.400000000000006"/>
    <n v="0.13475289706141472"/>
    <n v="51.395677914551968"/>
    <n v="9.2512220246193539"/>
    <n v="60.64689993917132"/>
  </r>
  <r>
    <s v="MOV-FEC-465"/>
    <x v="343"/>
    <x v="2"/>
    <x v="3"/>
    <n v="5"/>
    <n v="14.9"/>
    <n v="74.5"/>
    <n v="0.19905966130161498"/>
    <n v="59.670055233029686"/>
    <n v="10.740609941945342"/>
    <n v="70.410665174975023"/>
  </r>
  <r>
    <s v="MOV-FEC-466"/>
    <x v="219"/>
    <x v="5"/>
    <x v="2"/>
    <n v="9"/>
    <n v="9.9"/>
    <n v="89.100000000000009"/>
    <n v="0.17269850369109493"/>
    <n v="73.712563321123454"/>
    <n v="13.268261397802222"/>
    <n v="86.980824718925675"/>
  </r>
  <r>
    <s v="MOV-FEC-467"/>
    <x v="158"/>
    <x v="3"/>
    <x v="3"/>
    <n v="19"/>
    <n v="14.9"/>
    <n v="283.10000000000002"/>
    <n v="0.1131549138101865"/>
    <n v="251.06584390033623"/>
    <n v="45.19185190206052"/>
    <n v="296.25769580239677"/>
  </r>
  <r>
    <s v="MOV-FEC-468"/>
    <x v="316"/>
    <x v="3"/>
    <x v="4"/>
    <n v="3"/>
    <n v="20.9"/>
    <n v="62.699999999999996"/>
    <n v="0.11899704515845272"/>
    <n v="55.238885268565014"/>
    <n v="9.9429993483417025"/>
    <n v="65.181884616906714"/>
  </r>
  <r>
    <s v="MOV-FEC-469"/>
    <x v="382"/>
    <x v="5"/>
    <x v="4"/>
    <n v="5"/>
    <n v="20.9"/>
    <n v="104.5"/>
    <n v="0.19865289361514174"/>
    <n v="83.740772617217687"/>
    <n v="15.073339071099182"/>
    <n v="98.814111688316871"/>
  </r>
  <r>
    <s v="MOV-FEC-470"/>
    <x v="383"/>
    <x v="1"/>
    <x v="1"/>
    <n v="12"/>
    <n v="14.9"/>
    <n v="178.8"/>
    <n v="0.19203301288912428"/>
    <n v="144.46449729542459"/>
    <n v="26.003609513176425"/>
    <n v="170.46810680860102"/>
  </r>
  <r>
    <s v="MOV-FEC-471"/>
    <x v="8"/>
    <x v="1"/>
    <x v="2"/>
    <n v="8"/>
    <n v="9.9"/>
    <n v="79.2"/>
    <n v="0.10406408993633419"/>
    <n v="70.958124077042328"/>
    <n v="12.772462333867619"/>
    <n v="83.73058641090995"/>
  </r>
  <r>
    <s v="MOV-FEC-472"/>
    <x v="384"/>
    <x v="4"/>
    <x v="0"/>
    <n v="5"/>
    <n v="9.9"/>
    <n v="49.5"/>
    <n v="0.19672431319593897"/>
    <n v="39.762146496801023"/>
    <n v="7.157186369424184"/>
    <n v="46.919332866225204"/>
  </r>
  <r>
    <s v="MOV-FEC-473"/>
    <x v="385"/>
    <x v="0"/>
    <x v="2"/>
    <n v="16"/>
    <n v="9.9"/>
    <n v="158.4"/>
    <n v="0.11520976537870548"/>
    <n v="140.15077316401306"/>
    <n v="25.227139169522349"/>
    <n v="165.37791233353542"/>
  </r>
  <r>
    <s v="MOV-FEC-474"/>
    <x v="283"/>
    <x v="3"/>
    <x v="4"/>
    <n v="16"/>
    <n v="20.9"/>
    <n v="334.4"/>
    <n v="0.16543888444018484"/>
    <n v="279.07723704320216"/>
    <n v="50.233902667776384"/>
    <n v="329.31113971097852"/>
  </r>
  <r>
    <s v="MOV-FEC-475"/>
    <x v="386"/>
    <x v="1"/>
    <x v="0"/>
    <n v="11"/>
    <n v="9.9"/>
    <n v="108.9"/>
    <n v="0.19746810575082757"/>
    <n v="87.395723283734881"/>
    <n v="15.731230191072278"/>
    <n v="103.12695347480715"/>
  </r>
  <r>
    <s v="MOV-FEC-476"/>
    <x v="387"/>
    <x v="5"/>
    <x v="2"/>
    <n v="10"/>
    <n v="9.9"/>
    <n v="99"/>
    <n v="0.14544392532740666"/>
    <n v="84.60105139258674"/>
    <n v="15.228189250665613"/>
    <n v="99.829240643252348"/>
  </r>
  <r>
    <s v="MOV-FEC-477"/>
    <x v="388"/>
    <x v="3"/>
    <x v="2"/>
    <n v="15"/>
    <n v="9.9"/>
    <n v="148.5"/>
    <n v="0.1017115380243559"/>
    <n v="133.39583660338315"/>
    <n v="24.011250588608966"/>
    <n v="157.4070871919921"/>
  </r>
  <r>
    <s v="MOV-FEC-478"/>
    <x v="66"/>
    <x v="5"/>
    <x v="1"/>
    <n v="7"/>
    <n v="14.9"/>
    <n v="104.3"/>
    <n v="0.11297141107260109"/>
    <n v="92.517081825127704"/>
    <n v="16.653074728522988"/>
    <n v="109.17015655365068"/>
  </r>
  <r>
    <s v="MOV-FEC-479"/>
    <x v="389"/>
    <x v="5"/>
    <x v="4"/>
    <n v="11"/>
    <n v="20.9"/>
    <n v="229.89999999999998"/>
    <n v="0.14018741372539845"/>
    <n v="197.67091358453087"/>
    <n v="35.580764445215557"/>
    <n v="233.25167802974642"/>
  </r>
  <r>
    <s v="MOV-FEC-480"/>
    <x v="390"/>
    <x v="0"/>
    <x v="3"/>
    <n v="8"/>
    <n v="14.9"/>
    <n v="119.2"/>
    <n v="0.1607587195511716"/>
    <n v="100.03756062950035"/>
    <n v="18.00676091331006"/>
    <n v="118.04432154281041"/>
  </r>
  <r>
    <s v="MOV-FEC-481"/>
    <x v="391"/>
    <x v="2"/>
    <x v="3"/>
    <n v="11"/>
    <n v="14.9"/>
    <n v="163.9"/>
    <n v="0.17183231634681645"/>
    <n v="135.73668335075678"/>
    <n v="24.432603003136219"/>
    <n v="160.169286353893"/>
  </r>
  <r>
    <s v="MOV-FEC-482"/>
    <x v="392"/>
    <x v="5"/>
    <x v="4"/>
    <n v="20"/>
    <n v="20.9"/>
    <n v="418"/>
    <n v="0.10469962274210569"/>
    <n v="374.23555769379982"/>
    <n v="67.362400384883969"/>
    <n v="441.5979580786838"/>
  </r>
  <r>
    <s v="MOV-FEC-483"/>
    <x v="7"/>
    <x v="1"/>
    <x v="2"/>
    <n v="19"/>
    <n v="9.9"/>
    <n v="188.1"/>
    <n v="0.14325215798479973"/>
    <n v="161.15426908305918"/>
    <n v="29.007768434950652"/>
    <n v="190.16203751800984"/>
  </r>
  <r>
    <s v="MOV-FEC-484"/>
    <x v="393"/>
    <x v="1"/>
    <x v="4"/>
    <n v="9"/>
    <n v="20.9"/>
    <n v="188.1"/>
    <n v="0.12654943766111665"/>
    <n v="164.29605077594397"/>
    <n v="29.573289139669914"/>
    <n v="193.86933991561389"/>
  </r>
  <r>
    <s v="MOV-FEC-485"/>
    <x v="394"/>
    <x v="0"/>
    <x v="0"/>
    <n v="13"/>
    <n v="9.9"/>
    <n v="128.70000000000002"/>
    <n v="0.19205648803048392"/>
    <n v="103.98232999047673"/>
    <n v="18.716819398285811"/>
    <n v="122.69914938876254"/>
  </r>
  <r>
    <s v="MOV-FEC-486"/>
    <x v="395"/>
    <x v="5"/>
    <x v="1"/>
    <n v="19"/>
    <n v="14.9"/>
    <n v="283.10000000000002"/>
    <n v="0.18072396020215556"/>
    <n v="231.93704686676978"/>
    <n v="41.748668436018555"/>
    <n v="273.68571530278831"/>
  </r>
  <r>
    <s v="MOV-FEC-487"/>
    <x v="348"/>
    <x v="1"/>
    <x v="0"/>
    <n v="5"/>
    <n v="9.9"/>
    <n v="49.5"/>
    <n v="0.13541326785463328"/>
    <n v="42.797043241195652"/>
    <n v="7.703467783415217"/>
    <n v="50.500511024610873"/>
  </r>
  <r>
    <s v="MOV-FEC-488"/>
    <x v="396"/>
    <x v="2"/>
    <x v="2"/>
    <n v="11"/>
    <n v="9.9"/>
    <n v="108.9"/>
    <n v="0.13193729288829542"/>
    <n v="94.53202880446463"/>
    <n v="17.015765184803634"/>
    <n v="111.54779398926826"/>
  </r>
  <r>
    <s v="MOV-FEC-489"/>
    <x v="299"/>
    <x v="5"/>
    <x v="1"/>
    <n v="8"/>
    <n v="14.9"/>
    <n v="119.2"/>
    <n v="0.14028146105256978"/>
    <n v="102.47844984253368"/>
    <n v="18.446120971656061"/>
    <n v="120.92457081418974"/>
  </r>
  <r>
    <s v="MOV-FEC-490"/>
    <x v="323"/>
    <x v="0"/>
    <x v="0"/>
    <n v="12"/>
    <n v="9.9"/>
    <n v="118.80000000000001"/>
    <n v="0.16276651065091391"/>
    <n v="99.463338534671436"/>
    <n v="17.903400936240857"/>
    <n v="117.36673947091229"/>
  </r>
  <r>
    <s v="MOV-FEC-491"/>
    <x v="397"/>
    <x v="0"/>
    <x v="4"/>
    <n v="10"/>
    <n v="20.9"/>
    <n v="209"/>
    <n v="0.19954145288114936"/>
    <n v="167.29583634783978"/>
    <n v="30.113250542611159"/>
    <n v="197.40908689045094"/>
  </r>
  <r>
    <s v="MOV-FEC-492"/>
    <x v="398"/>
    <x v="1"/>
    <x v="3"/>
    <n v="5"/>
    <n v="14.9"/>
    <n v="74.5"/>
    <n v="0.11316717671865538"/>
    <n v="66.069045334460171"/>
    <n v="11.892428160202829"/>
    <n v="77.961473494662997"/>
  </r>
  <r>
    <s v="MOV-FEC-493"/>
    <x v="399"/>
    <x v="5"/>
    <x v="1"/>
    <n v="9"/>
    <n v="14.9"/>
    <n v="134.1"/>
    <n v="0.11838455208713586"/>
    <n v="118.22463156511508"/>
    <n v="21.280433681720712"/>
    <n v="139.50506524683578"/>
  </r>
  <r>
    <s v="MOV-FEC-494"/>
    <x v="400"/>
    <x v="4"/>
    <x v="4"/>
    <n v="14"/>
    <n v="20.9"/>
    <n v="292.59999999999997"/>
    <n v="0.13277783598623177"/>
    <n v="253.74920519042854"/>
    <n v="45.674856934277138"/>
    <n v="299.4240621247057"/>
  </r>
  <r>
    <s v="MOV-FEC-495"/>
    <x v="401"/>
    <x v="1"/>
    <x v="2"/>
    <n v="16"/>
    <n v="9.9"/>
    <n v="158.4"/>
    <n v="0.15749934214617489"/>
    <n v="133.4521042040459"/>
    <n v="24.021378756728261"/>
    <n v="157.47348296077416"/>
  </r>
  <r>
    <s v="MOV-FEC-496"/>
    <x v="402"/>
    <x v="3"/>
    <x v="2"/>
    <n v="18"/>
    <n v="9.9"/>
    <n v="178.20000000000002"/>
    <n v="0.13866643451874916"/>
    <n v="153.48964136875892"/>
    <n v="27.628135446376607"/>
    <n v="181.11777681513553"/>
  </r>
  <r>
    <s v="MOV-FEC-497"/>
    <x v="354"/>
    <x v="4"/>
    <x v="4"/>
    <n v="17"/>
    <n v="20.9"/>
    <n v="355.29999999999995"/>
    <n v="0.14629647655854228"/>
    <n v="303.32086187874989"/>
    <n v="54.597755138174982"/>
    <n v="357.91861701692488"/>
  </r>
  <r>
    <s v="MOV-FEC-498"/>
    <x v="403"/>
    <x v="5"/>
    <x v="3"/>
    <n v="5"/>
    <n v="14.9"/>
    <n v="74.5"/>
    <n v="0.15371757802472463"/>
    <n v="63.048040437158015"/>
    <n v="11.348647278688443"/>
    <n v="74.396687715846454"/>
  </r>
  <r>
    <s v="MOV-FEC-499"/>
    <x v="404"/>
    <x v="2"/>
    <x v="4"/>
    <n v="8"/>
    <n v="20.9"/>
    <n v="167.2"/>
    <n v="0.13381937404265165"/>
    <n v="144.82540066006862"/>
    <n v="26.068572118812352"/>
    <n v="170.89397277888096"/>
  </r>
  <r>
    <s v="MOV-FEC-500"/>
    <x v="405"/>
    <x v="5"/>
    <x v="2"/>
    <n v="9"/>
    <n v="9.9"/>
    <n v="89.100000000000009"/>
    <n v="0.17099970221545954"/>
    <n v="73.863926532602562"/>
    <n v="13.295506775868461"/>
    <n v="87.159433308471023"/>
  </r>
  <r>
    <s v="MOV-FEC-501"/>
    <x v="406"/>
    <x v="1"/>
    <x v="0"/>
    <n v="12"/>
    <n v="9.9"/>
    <n v="118.80000000000001"/>
    <n v="0.14316017807863116"/>
    <n v="101.79257084425862"/>
    <n v="18.322662751966551"/>
    <n v="120.11523359622517"/>
  </r>
  <r>
    <s v="MOV-FEC-502"/>
    <x v="407"/>
    <x v="0"/>
    <x v="3"/>
    <n v="11"/>
    <n v="14.9"/>
    <n v="163.9"/>
    <n v="0.15497736661152042"/>
    <n v="138.4992096123718"/>
    <n v="24.929857730226924"/>
    <n v="163.42906734259873"/>
  </r>
  <r>
    <s v="MOV-FEC-503"/>
    <x v="408"/>
    <x v="3"/>
    <x v="1"/>
    <n v="11"/>
    <n v="14.9"/>
    <n v="163.9"/>
    <n v="0.19409269833986545"/>
    <n v="132.08820674209605"/>
    <n v="23.775877213577289"/>
    <n v="155.86408395567332"/>
  </r>
  <r>
    <s v="MOV-FEC-504"/>
    <x v="409"/>
    <x v="0"/>
    <x v="2"/>
    <n v="9"/>
    <n v="9.9"/>
    <n v="89.100000000000009"/>
    <n v="0.17280232776809284"/>
    <n v="73.70331259586294"/>
    <n v="13.266596267255329"/>
    <n v="86.969908863118263"/>
  </r>
  <r>
    <s v="MOV-FEC-505"/>
    <x v="410"/>
    <x v="0"/>
    <x v="1"/>
    <n v="19"/>
    <n v="14.9"/>
    <n v="283.10000000000002"/>
    <n v="0.16285003379140678"/>
    <n v="236.99715543365275"/>
    <n v="42.659487978057491"/>
    <n v="279.65664341171026"/>
  </r>
  <r>
    <s v="MOV-FEC-506"/>
    <x v="411"/>
    <x v="5"/>
    <x v="4"/>
    <n v="14"/>
    <n v="20.9"/>
    <n v="292.59999999999997"/>
    <n v="0.16403049287478022"/>
    <n v="244.60467778483928"/>
    <n v="44.028842001271066"/>
    <n v="288.63351978611036"/>
  </r>
  <r>
    <s v="MOV-FEC-507"/>
    <x v="412"/>
    <x v="5"/>
    <x v="2"/>
    <n v="16"/>
    <n v="9.9"/>
    <n v="158.4"/>
    <n v="0.19273734352715585"/>
    <n v="127.87040478529852"/>
    <n v="23.016672861353733"/>
    <n v="150.88707764665224"/>
  </r>
  <r>
    <s v="MOV-FEC-508"/>
    <x v="413"/>
    <x v="5"/>
    <x v="1"/>
    <n v="16"/>
    <n v="14.9"/>
    <n v="238.4"/>
    <n v="0.16375885074946384"/>
    <n v="199.35988998132783"/>
    <n v="35.884780196639007"/>
    <n v="235.24467017796684"/>
  </r>
  <r>
    <s v="MOV-FEC-509"/>
    <x v="414"/>
    <x v="0"/>
    <x v="0"/>
    <n v="18"/>
    <n v="9.9"/>
    <n v="178.20000000000002"/>
    <n v="0.14228208445637361"/>
    <n v="152.84533254987423"/>
    <n v="27.512159858977359"/>
    <n v="180.35749240885158"/>
  </r>
  <r>
    <s v="MOV-FEC-510"/>
    <x v="415"/>
    <x v="0"/>
    <x v="3"/>
    <n v="5"/>
    <n v="14.9"/>
    <n v="74.5"/>
    <n v="0.1099112474577455"/>
    <n v="66.311612064397963"/>
    <n v="11.936090171591633"/>
    <n v="78.247702235989593"/>
  </r>
  <r>
    <s v="MOV-FEC-511"/>
    <x v="154"/>
    <x v="0"/>
    <x v="3"/>
    <n v="7"/>
    <n v="14.9"/>
    <n v="104.3"/>
    <n v="0.18524197826768321"/>
    <n v="84.979261666680642"/>
    <n v="15.296267100002515"/>
    <n v="100.27552876668315"/>
  </r>
  <r>
    <s v="MOV-FEC-512"/>
    <x v="416"/>
    <x v="2"/>
    <x v="0"/>
    <n v="7"/>
    <n v="9.9"/>
    <n v="69.3"/>
    <n v="0.14607233030898398"/>
    <n v="59.177187509587412"/>
    <n v="10.651893751725733"/>
    <n v="69.829081261313149"/>
  </r>
  <r>
    <s v="MOV-FEC-513"/>
    <x v="417"/>
    <x v="1"/>
    <x v="4"/>
    <n v="3"/>
    <n v="20.9"/>
    <n v="62.699999999999996"/>
    <n v="0.10319202655955818"/>
    <n v="56.229859934715698"/>
    <n v="10.121374788248826"/>
    <n v="66.35123472296452"/>
  </r>
  <r>
    <s v="MOV-FEC-514"/>
    <x v="418"/>
    <x v="4"/>
    <x v="4"/>
    <n v="14"/>
    <n v="20.9"/>
    <n v="292.59999999999997"/>
    <n v="0.19346445307000343"/>
    <n v="235.99230103171698"/>
    <n v="42.478614185709056"/>
    <n v="278.47091521742601"/>
  </r>
  <r>
    <s v="MOV-FEC-515"/>
    <x v="311"/>
    <x v="0"/>
    <x v="2"/>
    <n v="5"/>
    <n v="9.9"/>
    <n v="49.5"/>
    <n v="0.11285608676026665"/>
    <n v="43.913623705366803"/>
    <n v="7.9044522669660244"/>
    <n v="51.818075972332828"/>
  </r>
  <r>
    <s v="MOV-FEC-516"/>
    <x v="419"/>
    <x v="0"/>
    <x v="0"/>
    <n v="18"/>
    <n v="9.9"/>
    <n v="178.20000000000002"/>
    <n v="0.17733103800750047"/>
    <n v="146.59960902706342"/>
    <n v="26.387929624871415"/>
    <n v="172.98753865193484"/>
  </r>
  <r>
    <s v="MOV-FEC-517"/>
    <x v="420"/>
    <x v="4"/>
    <x v="3"/>
    <n v="20"/>
    <n v="14.9"/>
    <n v="298"/>
    <n v="0.12118077578117353"/>
    <n v="261.88812881721026"/>
    <n v="47.139863187097845"/>
    <n v="309.02799200430809"/>
  </r>
  <r>
    <s v="MOV-FEC-518"/>
    <x v="322"/>
    <x v="4"/>
    <x v="3"/>
    <n v="19"/>
    <n v="14.9"/>
    <n v="283.10000000000002"/>
    <n v="0.18513356883546536"/>
    <n v="230.68868666267977"/>
    <n v="41.523963599282361"/>
    <n v="272.21265026196215"/>
  </r>
  <r>
    <s v="MOV-FEC-519"/>
    <x v="421"/>
    <x v="2"/>
    <x v="3"/>
    <n v="19"/>
    <n v="14.9"/>
    <n v="283.10000000000002"/>
    <n v="0.11185503967040117"/>
    <n v="251.43383826930946"/>
    <n v="45.258090888475699"/>
    <n v="296.69192915778518"/>
  </r>
  <r>
    <s v="MOV-FEC-520"/>
    <x v="422"/>
    <x v="3"/>
    <x v="2"/>
    <n v="6"/>
    <n v="9.9"/>
    <n v="59.400000000000006"/>
    <n v="0.18751578139940261"/>
    <n v="48.261562584875492"/>
    <n v="8.6870812652775875"/>
    <n v="56.948643850153076"/>
  </r>
  <r>
    <s v="MOV-FEC-521"/>
    <x v="423"/>
    <x v="1"/>
    <x v="3"/>
    <n v="14"/>
    <n v="14.9"/>
    <n v="208.6"/>
    <n v="0.10607275813557882"/>
    <n v="186.47322265291825"/>
    <n v="33.565180077525284"/>
    <n v="220.03840273044352"/>
  </r>
  <r>
    <s v="MOV-FEC-522"/>
    <x v="424"/>
    <x v="4"/>
    <x v="0"/>
    <n v="16"/>
    <n v="9.9"/>
    <n v="158.4"/>
    <n v="0.19106417295425177"/>
    <n v="128.13543500404651"/>
    <n v="23.064378300728372"/>
    <n v="151.19981330477489"/>
  </r>
  <r>
    <s v="MOV-FEC-523"/>
    <x v="162"/>
    <x v="0"/>
    <x v="0"/>
    <n v="13"/>
    <n v="9.9"/>
    <n v="128.70000000000002"/>
    <n v="0.13337437644814187"/>
    <n v="111.53471775112416"/>
    <n v="20.076249195202347"/>
    <n v="131.6109669463265"/>
  </r>
  <r>
    <s v="MOV-FEC-524"/>
    <x v="21"/>
    <x v="1"/>
    <x v="2"/>
    <n v="10"/>
    <n v="9.9"/>
    <n v="99"/>
    <n v="0.16303211100256124"/>
    <n v="82.85982101074643"/>
    <n v="14.914767781934357"/>
    <n v="97.774588792680788"/>
  </r>
  <r>
    <s v="MOV-FEC-525"/>
    <x v="425"/>
    <x v="5"/>
    <x v="2"/>
    <n v="3"/>
    <n v="9.9"/>
    <n v="29.700000000000003"/>
    <n v="0.17307151996314801"/>
    <n v="24.559775857094508"/>
    <n v="4.4207596542770116"/>
    <n v="28.980535511371521"/>
  </r>
  <r>
    <s v="MOV-FEC-526"/>
    <x v="426"/>
    <x v="2"/>
    <x v="0"/>
    <n v="10"/>
    <n v="9.9"/>
    <n v="99"/>
    <n v="0.13788840718339399"/>
    <n v="85.349047688843996"/>
    <n v="15.362828583991918"/>
    <n v="100.71187627283591"/>
  </r>
  <r>
    <s v="MOV-FEC-527"/>
    <x v="427"/>
    <x v="0"/>
    <x v="4"/>
    <n v="13"/>
    <n v="20.9"/>
    <n v="271.7"/>
    <n v="0.10368255546101689"/>
    <n v="243.52944968124172"/>
    <n v="43.835300942623505"/>
    <n v="287.36475062386523"/>
  </r>
  <r>
    <s v="MOV-FEC-528"/>
    <x v="279"/>
    <x v="3"/>
    <x v="2"/>
    <n v="13"/>
    <n v="9.9"/>
    <n v="128.70000000000002"/>
    <n v="0.15856331311652511"/>
    <n v="108.29290160190322"/>
    <n v="19.492722288342581"/>
    <n v="127.7856238902458"/>
  </r>
  <r>
    <s v="MOV-FEC-529"/>
    <x v="428"/>
    <x v="5"/>
    <x v="3"/>
    <n v="18"/>
    <n v="14.9"/>
    <n v="268.2"/>
    <n v="0.14224414015823944"/>
    <n v="230.05012160956016"/>
    <n v="41.409021889720826"/>
    <n v="271.45914349928097"/>
  </r>
  <r>
    <s v="MOV-FEC-530"/>
    <x v="229"/>
    <x v="3"/>
    <x v="4"/>
    <n v="8"/>
    <n v="20.9"/>
    <n v="167.2"/>
    <n v="0.15177510752816281"/>
    <n v="141.82320202129117"/>
    <n v="25.528176363832408"/>
    <n v="167.35137838512358"/>
  </r>
  <r>
    <s v="MOV-FEC-531"/>
    <x v="112"/>
    <x v="3"/>
    <x v="0"/>
    <n v="4"/>
    <n v="9.9"/>
    <n v="39.6"/>
    <n v="0.12152868771460663"/>
    <n v="34.787463966501576"/>
    <n v="6.2617435139702833"/>
    <n v="41.049207480471857"/>
  </r>
  <r>
    <s v="MOV-FEC-532"/>
    <x v="429"/>
    <x v="2"/>
    <x v="1"/>
    <n v="9"/>
    <n v="14.9"/>
    <n v="134.1"/>
    <n v="0.13678596750044697"/>
    <n v="115.75700175819006"/>
    <n v="20.83626031647421"/>
    <n v="136.59326207466427"/>
  </r>
  <r>
    <s v="MOV-FEC-533"/>
    <x v="430"/>
    <x v="3"/>
    <x v="0"/>
    <n v="11"/>
    <n v="9.9"/>
    <n v="108.9"/>
    <n v="0.16805971277004331"/>
    <n v="90.59829727934229"/>
    <n v="16.307693510281613"/>
    <n v="106.9059907896239"/>
  </r>
  <r>
    <s v="MOV-FEC-534"/>
    <x v="431"/>
    <x v="1"/>
    <x v="4"/>
    <n v="16"/>
    <n v="20.9"/>
    <n v="334.4"/>
    <n v="0.15472125527987179"/>
    <n v="282.66121223441087"/>
    <n v="50.879018202193954"/>
    <n v="333.54023043660482"/>
  </r>
  <r>
    <s v="MOV-FEC-535"/>
    <x v="432"/>
    <x v="4"/>
    <x v="2"/>
    <n v="4"/>
    <n v="9.9"/>
    <n v="39.6"/>
    <n v="0.16555810692656101"/>
    <n v="33.043898965708188"/>
    <n v="5.9479018138274737"/>
    <n v="38.991800779535659"/>
  </r>
  <r>
    <s v="MOV-FEC-536"/>
    <x v="433"/>
    <x v="1"/>
    <x v="2"/>
    <n v="14"/>
    <n v="9.9"/>
    <n v="138.6"/>
    <n v="0.12622114921704508"/>
    <n v="121.10574871851755"/>
    <n v="21.799034769333158"/>
    <n v="142.90478348785069"/>
  </r>
  <r>
    <s v="MOV-FEC-537"/>
    <x v="434"/>
    <x v="5"/>
    <x v="3"/>
    <n v="16"/>
    <n v="14.9"/>
    <n v="238.4"/>
    <n v="0.18885253055189161"/>
    <n v="193.37755671642904"/>
    <n v="34.807960208957226"/>
    <n v="228.18551692538625"/>
  </r>
  <r>
    <s v="MOV-FEC-538"/>
    <x v="435"/>
    <x v="5"/>
    <x v="3"/>
    <n v="6"/>
    <n v="14.9"/>
    <n v="89.4"/>
    <n v="0.11356147961165085"/>
    <n v="79.247603722718424"/>
    <n v="14.264568670089316"/>
    <n v="93.512172392807742"/>
  </r>
  <r>
    <s v="MOV-FEC-539"/>
    <x v="436"/>
    <x v="2"/>
    <x v="1"/>
    <n v="13"/>
    <n v="14.9"/>
    <n v="193.70000000000002"/>
    <n v="0.15602692818233166"/>
    <n v="163.47758401108237"/>
    <n v="29.425965121994825"/>
    <n v="192.90354913307721"/>
  </r>
  <r>
    <s v="MOV-FEC-540"/>
    <x v="437"/>
    <x v="4"/>
    <x v="3"/>
    <n v="4"/>
    <n v="14.9"/>
    <n v="59.6"/>
    <n v="0.12690241183850157"/>
    <n v="52.036616254425311"/>
    <n v="9.3665909257965563"/>
    <n v="61.40320718022187"/>
  </r>
  <r>
    <s v="MOV-FEC-541"/>
    <x v="438"/>
    <x v="1"/>
    <x v="4"/>
    <n v="19"/>
    <n v="20.9"/>
    <n v="397.09999999999997"/>
    <n v="0.18163992812229834"/>
    <n v="324.97078454263533"/>
    <n v="58.49474121767436"/>
    <n v="383.46552576030967"/>
  </r>
  <r>
    <s v="MOV-FEC-542"/>
    <x v="154"/>
    <x v="2"/>
    <x v="1"/>
    <n v="11"/>
    <n v="14.9"/>
    <n v="163.9"/>
    <n v="0.10967662375395598"/>
    <n v="145.92400136672663"/>
    <n v="26.266320246010793"/>
    <n v="172.19032161273742"/>
  </r>
  <r>
    <s v="MOV-FEC-543"/>
    <x v="439"/>
    <x v="2"/>
    <x v="3"/>
    <n v="14"/>
    <n v="14.9"/>
    <n v="208.6"/>
    <n v="0.14067895965286245"/>
    <n v="179.25436901641288"/>
    <n v="32.265786422954321"/>
    <n v="211.52015543936722"/>
  </r>
  <r>
    <s v="MOV-FEC-544"/>
    <x v="440"/>
    <x v="3"/>
    <x v="3"/>
    <n v="6"/>
    <n v="14.9"/>
    <n v="89.4"/>
    <n v="0.15683264975768535"/>
    <n v="75.379161111662938"/>
    <n v="13.568249000099328"/>
    <n v="88.947410111762267"/>
  </r>
  <r>
    <s v="MOV-FEC-545"/>
    <x v="441"/>
    <x v="3"/>
    <x v="0"/>
    <n v="9"/>
    <n v="9.9"/>
    <n v="89.100000000000009"/>
    <n v="0.17659078470305353"/>
    <n v="73.365761082957931"/>
    <n v="13.205836994932428"/>
    <n v="86.571598077890357"/>
  </r>
  <r>
    <s v="MOV-FEC-546"/>
    <x v="442"/>
    <x v="3"/>
    <x v="3"/>
    <n v="16"/>
    <n v="14.9"/>
    <n v="238.4"/>
    <n v="0.17609428673950608"/>
    <n v="196.41912204130176"/>
    <n v="35.355441967434317"/>
    <n v="231.77456400873609"/>
  </r>
  <r>
    <s v="MOV-FEC-547"/>
    <x v="141"/>
    <x v="4"/>
    <x v="0"/>
    <n v="9"/>
    <n v="9.9"/>
    <n v="89.100000000000009"/>
    <n v="0.15082717769471893"/>
    <n v="75.661298467400556"/>
    <n v="13.6190337241321"/>
    <n v="89.280332191532651"/>
  </r>
  <r>
    <s v="MOV-FEC-548"/>
    <x v="443"/>
    <x v="3"/>
    <x v="3"/>
    <n v="12"/>
    <n v="14.9"/>
    <n v="178.8"/>
    <n v="0.10765164186132579"/>
    <n v="159.55188643519494"/>
    <n v="28.71933955833509"/>
    <n v="188.27122599353004"/>
  </r>
  <r>
    <s v="MOV-FEC-549"/>
    <x v="444"/>
    <x v="1"/>
    <x v="4"/>
    <n v="17"/>
    <n v="20.9"/>
    <n v="355.29999999999995"/>
    <n v="0.11723027199174169"/>
    <n v="313.64808436133416"/>
    <n v="56.456655185040148"/>
    <n v="370.10473954637428"/>
  </r>
  <r>
    <s v="MOV-FEC-550"/>
    <x v="352"/>
    <x v="2"/>
    <x v="0"/>
    <n v="9"/>
    <n v="9.9"/>
    <n v="89.100000000000009"/>
    <n v="0.12271052434612863"/>
    <n v="78.16649228075994"/>
    <n v="14.069968610536788"/>
    <n v="92.23646089129673"/>
  </r>
  <r>
    <s v="MOV-FEC-551"/>
    <x v="264"/>
    <x v="3"/>
    <x v="1"/>
    <n v="13"/>
    <n v="14.9"/>
    <n v="193.70000000000002"/>
    <n v="0.18568864702498405"/>
    <n v="157.7321090712606"/>
    <n v="28.391779632826907"/>
    <n v="186.12388870408751"/>
  </r>
  <r>
    <s v="MOV-FEC-552"/>
    <x v="445"/>
    <x v="4"/>
    <x v="4"/>
    <n v="19"/>
    <n v="20.9"/>
    <n v="397.09999999999997"/>
    <n v="0.19272762924477149"/>
    <n v="320.56785842690124"/>
    <n v="57.702214516842218"/>
    <n v="378.27007294374346"/>
  </r>
  <r>
    <s v="MOV-FEC-553"/>
    <x v="334"/>
    <x v="4"/>
    <x v="0"/>
    <n v="10"/>
    <n v="9.9"/>
    <n v="99"/>
    <n v="0.13435768052496366"/>
    <n v="85.6985896280286"/>
    <n v="15.425746133045147"/>
    <n v="101.12433576107375"/>
  </r>
  <r>
    <s v="MOV-FEC-554"/>
    <x v="446"/>
    <x v="2"/>
    <x v="3"/>
    <n v="7"/>
    <n v="14.9"/>
    <n v="104.3"/>
    <n v="0.18118792358856659"/>
    <n v="85.402099569712504"/>
    <n v="15.37237792254825"/>
    <n v="100.77447749226076"/>
  </r>
  <r>
    <s v="MOV-FEC-555"/>
    <x v="179"/>
    <x v="0"/>
    <x v="4"/>
    <n v="11"/>
    <n v="20.9"/>
    <n v="229.89999999999998"/>
    <n v="0.1733769269747289"/>
    <n v="190.0406444885098"/>
    <n v="34.207316007931766"/>
    <n v="224.24796049644158"/>
  </r>
  <r>
    <s v="MOV-FEC-556"/>
    <x v="447"/>
    <x v="1"/>
    <x v="4"/>
    <n v="14"/>
    <n v="20.9"/>
    <n v="292.59999999999997"/>
    <n v="0.13615472565932937"/>
    <n v="252.76112727208019"/>
    <n v="45.49700290897443"/>
    <n v="298.25813018105464"/>
  </r>
  <r>
    <s v="MOV-FEC-557"/>
    <x v="448"/>
    <x v="1"/>
    <x v="2"/>
    <n v="20"/>
    <n v="9.9"/>
    <n v="198"/>
    <n v="0.18853969318574465"/>
    <n v="160.66914074922255"/>
    <n v="28.920445334860059"/>
    <n v="189.58958608408261"/>
  </r>
  <r>
    <s v="MOV-FEC-558"/>
    <x v="363"/>
    <x v="0"/>
    <x v="2"/>
    <n v="6"/>
    <n v="9.9"/>
    <n v="59.400000000000006"/>
    <n v="0.1369700409575772"/>
    <n v="51.263979567119918"/>
    <n v="9.2275163220815841"/>
    <n v="60.491495889201502"/>
  </r>
  <r>
    <s v="MOV-FEC-559"/>
    <x v="449"/>
    <x v="2"/>
    <x v="3"/>
    <n v="9"/>
    <n v="14.9"/>
    <n v="134.1"/>
    <n v="0.10911902454759465"/>
    <n v="119.46713880816755"/>
    <n v="21.504084985470158"/>
    <n v="140.97122379363771"/>
  </r>
  <r>
    <s v="MOV-FEC-560"/>
    <x v="450"/>
    <x v="3"/>
    <x v="1"/>
    <n v="12"/>
    <n v="14.9"/>
    <n v="178.8"/>
    <n v="0.10845976849755405"/>
    <n v="159.40739339263735"/>
    <n v="28.69333081067472"/>
    <n v="188.10072420331207"/>
  </r>
  <r>
    <s v="MOV-FEC-561"/>
    <x v="451"/>
    <x v="5"/>
    <x v="3"/>
    <n v="12"/>
    <n v="14.9"/>
    <n v="178.8"/>
    <n v="0.18157821652395767"/>
    <n v="146.33381488551638"/>
    <n v="26.340086679392947"/>
    <n v="172.67390156490933"/>
  </r>
  <r>
    <s v="MOV-FEC-562"/>
    <x v="452"/>
    <x v="5"/>
    <x v="2"/>
    <n v="3"/>
    <n v="9.9"/>
    <n v="29.700000000000003"/>
    <n v="0.18784680851989125"/>
    <n v="24.120949786959233"/>
    <n v="4.3417709616526619"/>
    <n v="28.462720748611893"/>
  </r>
  <r>
    <s v="MOV-FEC-563"/>
    <x v="341"/>
    <x v="1"/>
    <x v="2"/>
    <n v="14"/>
    <n v="9.9"/>
    <n v="138.6"/>
    <n v="0.12071586202294582"/>
    <n v="121.8687815236197"/>
    <n v="21.936380674251545"/>
    <n v="143.80516219787125"/>
  </r>
  <r>
    <s v="MOV-FEC-564"/>
    <x v="453"/>
    <x v="3"/>
    <x v="1"/>
    <n v="15"/>
    <n v="14.9"/>
    <n v="223.5"/>
    <n v="0.17892872480130453"/>
    <n v="183.50943000690845"/>
    <n v="33.03169740124352"/>
    <n v="216.54112740815197"/>
  </r>
  <r>
    <s v="MOV-FEC-565"/>
    <x v="13"/>
    <x v="5"/>
    <x v="0"/>
    <n v="11"/>
    <n v="9.9"/>
    <n v="108.9"/>
    <n v="0.10636801578316314"/>
    <n v="97.316523081213546"/>
    <n v="17.516974154618438"/>
    <n v="114.83349723583198"/>
  </r>
  <r>
    <s v="MOV-FEC-566"/>
    <x v="454"/>
    <x v="2"/>
    <x v="0"/>
    <n v="10"/>
    <n v="9.9"/>
    <n v="99"/>
    <n v="0.10920319932556222"/>
    <n v="88.188883266769338"/>
    <n v="15.87399898801848"/>
    <n v="104.06288225478782"/>
  </r>
  <r>
    <s v="MOV-FEC-567"/>
    <x v="88"/>
    <x v="2"/>
    <x v="3"/>
    <n v="14"/>
    <n v="14.9"/>
    <n v="208.6"/>
    <n v="0.10729647899128297"/>
    <n v="186.21795448241838"/>
    <n v="33.519231806835307"/>
    <n v="219.73718628925369"/>
  </r>
  <r>
    <s v="MOV-FEC-568"/>
    <x v="455"/>
    <x v="1"/>
    <x v="3"/>
    <n v="13"/>
    <n v="14.9"/>
    <n v="193.70000000000002"/>
    <n v="0.18618516993082551"/>
    <n v="157.63593258439911"/>
    <n v="28.374467865191839"/>
    <n v="186.01040044959095"/>
  </r>
  <r>
    <s v="MOV-FEC-569"/>
    <x v="57"/>
    <x v="4"/>
    <x v="3"/>
    <n v="17"/>
    <n v="14.9"/>
    <n v="253.3"/>
    <n v="0.15647847295744891"/>
    <n v="213.6640027998782"/>
    <n v="38.459520503978077"/>
    <n v="252.12352330385627"/>
  </r>
  <r>
    <s v="MOV-FEC-570"/>
    <x v="456"/>
    <x v="0"/>
    <x v="4"/>
    <n v="12"/>
    <n v="20.9"/>
    <n v="250.79999999999998"/>
    <n v="0.14362327652174228"/>
    <n v="214.77928224834702"/>
    <n v="38.660270804702463"/>
    <n v="253.43955305304948"/>
  </r>
  <r>
    <s v="MOV-FEC-571"/>
    <x v="457"/>
    <x v="4"/>
    <x v="0"/>
    <n v="16"/>
    <n v="9.9"/>
    <n v="158.4"/>
    <n v="0.14563004983866754"/>
    <n v="135.33220010555507"/>
    <n v="24.359796018999912"/>
    <n v="159.69199612455498"/>
  </r>
  <r>
    <s v="MOV-FEC-572"/>
    <x v="458"/>
    <x v="2"/>
    <x v="4"/>
    <n v="6"/>
    <n v="20.9"/>
    <n v="125.39999999999999"/>
    <n v="0.18512171133635183"/>
    <n v="102.18573739842148"/>
    <n v="18.393432731715865"/>
    <n v="120.57917013013734"/>
  </r>
  <r>
    <s v="MOV-FEC-573"/>
    <x v="459"/>
    <x v="0"/>
    <x v="2"/>
    <n v="13"/>
    <n v="9.9"/>
    <n v="128.70000000000002"/>
    <n v="0.18785849502376503"/>
    <n v="104.52261169044145"/>
    <n v="18.814070104279459"/>
    <n v="123.3366817947209"/>
  </r>
  <r>
    <s v="MOV-FEC-574"/>
    <x v="460"/>
    <x v="0"/>
    <x v="2"/>
    <n v="19"/>
    <n v="9.9"/>
    <n v="188.1"/>
    <n v="0.16257087597033931"/>
    <n v="157.52041822997916"/>
    <n v="28.353675281396246"/>
    <n v="185.87409351137541"/>
  </r>
  <r>
    <s v="MOV-FEC-575"/>
    <x v="461"/>
    <x v="1"/>
    <x v="4"/>
    <n v="20"/>
    <n v="20.9"/>
    <n v="418"/>
    <n v="0.15299836325422395"/>
    <n v="354.04668415973441"/>
    <n v="63.728403148752193"/>
    <n v="417.7750873084866"/>
  </r>
  <r>
    <s v="MOV-FEC-576"/>
    <x v="462"/>
    <x v="2"/>
    <x v="0"/>
    <n v="8"/>
    <n v="9.9"/>
    <n v="79.2"/>
    <n v="0.18920316630341896"/>
    <n v="64.215109228769222"/>
    <n v="11.55871966117846"/>
    <n v="75.77382888994768"/>
  </r>
  <r>
    <s v="MOV-FEC-577"/>
    <x v="341"/>
    <x v="5"/>
    <x v="2"/>
    <n v="3"/>
    <n v="9.9"/>
    <n v="29.700000000000003"/>
    <n v="0.13984966094863582"/>
    <n v="25.546465069825519"/>
    <n v="4.5983637125685934"/>
    <n v="30.144828782394114"/>
  </r>
  <r>
    <s v="MOV-FEC-578"/>
    <x v="455"/>
    <x v="5"/>
    <x v="1"/>
    <n v="13"/>
    <n v="14.9"/>
    <n v="193.70000000000002"/>
    <n v="0.19081746629731272"/>
    <n v="156.73865677821055"/>
    <n v="28.212958220077898"/>
    <n v="184.95161499828845"/>
  </r>
  <r>
    <s v="MOV-FEC-579"/>
    <x v="463"/>
    <x v="2"/>
    <x v="3"/>
    <n v="14"/>
    <n v="14.9"/>
    <n v="208.6"/>
    <n v="0.16977977983975268"/>
    <n v="173.18393792542759"/>
    <n v="31.173108826576964"/>
    <n v="204.35704675200455"/>
  </r>
  <r>
    <s v="MOV-FEC-580"/>
    <x v="464"/>
    <x v="4"/>
    <x v="4"/>
    <n v="8"/>
    <n v="20.9"/>
    <n v="167.2"/>
    <n v="0.11000285653949758"/>
    <n v="148.80752238659599"/>
    <n v="26.785354029587278"/>
    <n v="175.59287641618326"/>
  </r>
  <r>
    <s v="MOV-FEC-581"/>
    <x v="268"/>
    <x v="4"/>
    <x v="3"/>
    <n v="7"/>
    <n v="14.9"/>
    <n v="104.3"/>
    <n v="0.12346330499150199"/>
    <n v="91.422777289386346"/>
    <n v="16.456099912089542"/>
    <n v="107.87887720147589"/>
  </r>
  <r>
    <s v="MOV-FEC-582"/>
    <x v="465"/>
    <x v="3"/>
    <x v="2"/>
    <n v="3"/>
    <n v="9.9"/>
    <n v="29.700000000000003"/>
    <n v="0.15071636428801544"/>
    <n v="25.223723980645943"/>
    <n v="4.5402703165162697"/>
    <n v="29.763994297162213"/>
  </r>
  <r>
    <s v="MOV-FEC-583"/>
    <x v="466"/>
    <x v="0"/>
    <x v="2"/>
    <n v="12"/>
    <n v="9.9"/>
    <n v="118.80000000000001"/>
    <n v="0.10818550487867741"/>
    <n v="105.94756202041313"/>
    <n v="19.070561163674363"/>
    <n v="125.0181231840875"/>
  </r>
  <r>
    <s v="MOV-FEC-584"/>
    <x v="344"/>
    <x v="4"/>
    <x v="0"/>
    <n v="12"/>
    <n v="9.9"/>
    <n v="118.80000000000001"/>
    <n v="0.19989602824591207"/>
    <n v="95.052351844385655"/>
    <n v="17.109423331989419"/>
    <n v="112.16177517637507"/>
  </r>
  <r>
    <s v="MOV-FEC-585"/>
    <x v="108"/>
    <x v="3"/>
    <x v="4"/>
    <n v="20"/>
    <n v="20.9"/>
    <n v="418"/>
    <n v="0.12921087271292325"/>
    <n v="363.98985520599808"/>
    <n v="65.518173937079652"/>
    <n v="429.50802914307775"/>
  </r>
  <r>
    <s v="MOV-FEC-586"/>
    <x v="467"/>
    <x v="4"/>
    <x v="2"/>
    <n v="3"/>
    <n v="9.9"/>
    <n v="29.700000000000003"/>
    <n v="0.11565988382164802"/>
    <n v="26.264901450497057"/>
    <n v="4.7276822610894698"/>
    <n v="30.992583711586526"/>
  </r>
  <r>
    <s v="MOV-FEC-587"/>
    <x v="468"/>
    <x v="1"/>
    <x v="1"/>
    <n v="13"/>
    <n v="14.9"/>
    <n v="193.70000000000002"/>
    <n v="0.15076710273091848"/>
    <n v="164.49641220102112"/>
    <n v="29.609354196183801"/>
    <n v="194.10576639720492"/>
  </r>
  <r>
    <s v="MOV-FEC-588"/>
    <x v="469"/>
    <x v="1"/>
    <x v="1"/>
    <n v="17"/>
    <n v="14.9"/>
    <n v="253.3"/>
    <n v="0.14899611070500696"/>
    <n v="215.55928515842174"/>
    <n v="38.800671328515911"/>
    <n v="254.35995648693765"/>
  </r>
  <r>
    <s v="MOV-FEC-589"/>
    <x v="103"/>
    <x v="2"/>
    <x v="0"/>
    <n v="18"/>
    <n v="9.9"/>
    <n v="178.20000000000002"/>
    <n v="0.10538193388899005"/>
    <n v="159.42093938098199"/>
    <n v="28.695769088576757"/>
    <n v="188.11670846955874"/>
  </r>
  <r>
    <s v="MOV-FEC-590"/>
    <x v="470"/>
    <x v="5"/>
    <x v="4"/>
    <n v="10"/>
    <n v="20.9"/>
    <n v="209"/>
    <n v="0.11981123946984373"/>
    <n v="183.95945095080265"/>
    <n v="33.112701171144472"/>
    <n v="217.07215212194711"/>
  </r>
  <r>
    <s v="MOV-FEC-591"/>
    <x v="471"/>
    <x v="1"/>
    <x v="2"/>
    <n v="18"/>
    <n v="9.9"/>
    <n v="178.20000000000002"/>
    <n v="0.17227694976087654"/>
    <n v="147.50024755261182"/>
    <n v="26.550044559470127"/>
    <n v="174.05029211208196"/>
  </r>
  <r>
    <s v="MOV-FEC-592"/>
    <x v="472"/>
    <x v="3"/>
    <x v="1"/>
    <n v="5"/>
    <n v="14.9"/>
    <n v="74.5"/>
    <n v="0.14726080498002525"/>
    <n v="63.529070028988116"/>
    <n v="11.435232605217861"/>
    <n v="74.964302634205978"/>
  </r>
  <r>
    <s v="MOV-FEC-593"/>
    <x v="473"/>
    <x v="3"/>
    <x v="2"/>
    <n v="20"/>
    <n v="9.9"/>
    <n v="198"/>
    <n v="0.13805080327988406"/>
    <n v="170.66594095058295"/>
    <n v="30.719869371104931"/>
    <n v="201.38581032168787"/>
  </r>
  <r>
    <s v="MOV-FEC-594"/>
    <x v="474"/>
    <x v="3"/>
    <x v="4"/>
    <n v="15"/>
    <n v="20.9"/>
    <n v="313.5"/>
    <n v="0.12620613498584643"/>
    <n v="273.93437668193712"/>
    <n v="49.308187802748684"/>
    <n v="323.24256448468583"/>
  </r>
  <r>
    <s v="MOV-FEC-595"/>
    <x v="475"/>
    <x v="5"/>
    <x v="4"/>
    <n v="14"/>
    <n v="20.9"/>
    <n v="292.59999999999997"/>
    <n v="0.18387328054786664"/>
    <n v="238.79867811169419"/>
    <n v="42.983762060104951"/>
    <n v="281.78244017179912"/>
  </r>
  <r>
    <s v="MOV-FEC-596"/>
    <x v="476"/>
    <x v="1"/>
    <x v="4"/>
    <n v="9"/>
    <n v="20.9"/>
    <n v="188.1"/>
    <n v="0.1398377075550245"/>
    <n v="161.79652720889987"/>
    <n v="29.123374897601977"/>
    <n v="190.91990210650187"/>
  </r>
  <r>
    <s v="MOV-FEC-597"/>
    <x v="477"/>
    <x v="3"/>
    <x v="2"/>
    <n v="10"/>
    <n v="9.9"/>
    <n v="99"/>
    <n v="0.13034542384048856"/>
    <n v="86.095803039791633"/>
    <n v="15.497244547162493"/>
    <n v="101.59304758695413"/>
  </r>
  <r>
    <s v="MOV-FEC-598"/>
    <x v="79"/>
    <x v="2"/>
    <x v="1"/>
    <n v="16"/>
    <n v="14.9"/>
    <n v="238.4"/>
    <n v="0.13790918801989688"/>
    <n v="205.5224495760566"/>
    <n v="36.994040923690186"/>
    <n v="242.51649049974679"/>
  </r>
  <r>
    <s v="MOV-FEC-599"/>
    <x v="478"/>
    <x v="1"/>
    <x v="0"/>
    <n v="7"/>
    <n v="9.9"/>
    <n v="69.3"/>
    <n v="0.1764618224239819"/>
    <n v="57.071195706018052"/>
    <n v="10.27281522708325"/>
    <n v="67.344010933101302"/>
  </r>
  <r>
    <s v="MOV-FEC-600"/>
    <x v="83"/>
    <x v="2"/>
    <x v="4"/>
    <n v="9"/>
    <n v="20.9"/>
    <n v="188.1"/>
    <n v="0.13178880570667187"/>
    <n v="163.310525646575"/>
    <n v="29.395894616383501"/>
    <n v="192.70642026295849"/>
  </r>
  <r>
    <s v="MOV-FEC-601"/>
    <x v="479"/>
    <x v="3"/>
    <x v="3"/>
    <n v="17"/>
    <n v="14.9"/>
    <n v="253.3"/>
    <n v="0.12960377327206823"/>
    <n v="220.47136423018512"/>
    <n v="39.68484556143332"/>
    <n v="260.15620979161844"/>
  </r>
  <r>
    <s v="MOV-FEC-602"/>
    <x v="412"/>
    <x v="0"/>
    <x v="2"/>
    <n v="20"/>
    <n v="9.9"/>
    <n v="198"/>
    <n v="0.1595873546604675"/>
    <n v="166.40170377722743"/>
    <n v="29.952306679900936"/>
    <n v="196.35401045712837"/>
  </r>
  <r>
    <s v="MOV-FEC-603"/>
    <x v="480"/>
    <x v="5"/>
    <x v="3"/>
    <n v="3"/>
    <n v="14.9"/>
    <n v="44.7"/>
    <n v="0.14567462455892333"/>
    <n v="38.188344282216129"/>
    <n v="6.8739019707989026"/>
    <n v="45.062246253015033"/>
  </r>
  <r>
    <s v="MOV-FEC-604"/>
    <x v="176"/>
    <x v="2"/>
    <x v="0"/>
    <n v="14"/>
    <n v="9.9"/>
    <n v="138.6"/>
    <n v="0.15072737722433704"/>
    <n v="117.70918551670688"/>
    <n v="21.187653393007238"/>
    <n v="138.89683890971412"/>
  </r>
  <r>
    <s v="MOV-FEC-605"/>
    <x v="125"/>
    <x v="1"/>
    <x v="2"/>
    <n v="4"/>
    <n v="9.9"/>
    <n v="39.6"/>
    <n v="0.10866025130836827"/>
    <n v="35.29705404818862"/>
    <n v="6.353469728673951"/>
    <n v="41.65052377686257"/>
  </r>
  <r>
    <s v="MOV-FEC-606"/>
    <x v="481"/>
    <x v="4"/>
    <x v="0"/>
    <n v="13"/>
    <n v="9.9"/>
    <n v="128.70000000000002"/>
    <n v="0.11856014232982087"/>
    <n v="113.44130968215207"/>
    <n v="20.419435742787371"/>
    <n v="133.86074542493944"/>
  </r>
  <r>
    <s v="MOV-FEC-607"/>
    <x v="462"/>
    <x v="3"/>
    <x v="1"/>
    <n v="7"/>
    <n v="14.9"/>
    <n v="104.3"/>
    <n v="0.18423610619516412"/>
    <n v="85.084174123844377"/>
    <n v="15.315151342291987"/>
    <n v="100.39932546613636"/>
  </r>
  <r>
    <s v="MOV-FEC-608"/>
    <x v="264"/>
    <x v="1"/>
    <x v="1"/>
    <n v="13"/>
    <n v="14.9"/>
    <n v="193.70000000000002"/>
    <n v="0.19572216769613676"/>
    <n v="155.78861611725833"/>
    <n v="28.0419509011065"/>
    <n v="183.83056701836483"/>
  </r>
  <r>
    <s v="MOV-FEC-609"/>
    <x v="482"/>
    <x v="1"/>
    <x v="4"/>
    <n v="16"/>
    <n v="20.9"/>
    <n v="334.4"/>
    <n v="0.18392244846087308"/>
    <n v="272.89633323468399"/>
    <n v="49.121339982243114"/>
    <n v="322.01767321692711"/>
  </r>
  <r>
    <s v="MOV-FEC-610"/>
    <x v="483"/>
    <x v="4"/>
    <x v="1"/>
    <n v="9"/>
    <n v="14.9"/>
    <n v="134.1"/>
    <n v="0.12197557900558417"/>
    <n v="117.74307485535115"/>
    <n v="21.193753473963206"/>
    <n v="138.93682832931435"/>
  </r>
  <r>
    <s v="MOV-FEC-611"/>
    <x v="484"/>
    <x v="5"/>
    <x v="3"/>
    <n v="11"/>
    <n v="14.9"/>
    <n v="163.9"/>
    <n v="0.11153197803618931"/>
    <n v="145.61990879986857"/>
    <n v="26.211583583976342"/>
    <n v="171.8314923838449"/>
  </r>
  <r>
    <s v="MOV-FEC-612"/>
    <x v="485"/>
    <x v="4"/>
    <x v="4"/>
    <n v="6"/>
    <n v="20.9"/>
    <n v="125.39999999999999"/>
    <n v="0.16941038204224157"/>
    <n v="104.1559380919029"/>
    <n v="18.74806885654252"/>
    <n v="122.90400694844541"/>
  </r>
  <r>
    <s v="MOV-FEC-613"/>
    <x v="469"/>
    <x v="0"/>
    <x v="3"/>
    <n v="15"/>
    <n v="14.9"/>
    <n v="223.5"/>
    <n v="0.13317526454821541"/>
    <n v="193.73532837347386"/>
    <n v="34.872359107225293"/>
    <n v="228.60768748069916"/>
  </r>
  <r>
    <s v="MOV-FEC-614"/>
    <x v="486"/>
    <x v="0"/>
    <x v="3"/>
    <n v="9"/>
    <n v="14.9"/>
    <n v="134.1"/>
    <n v="0.19215350186268762"/>
    <n v="108.33221540021358"/>
    <n v="19.499798772038446"/>
    <n v="127.83201417225203"/>
  </r>
  <r>
    <s v="MOV-FEC-615"/>
    <x v="487"/>
    <x v="0"/>
    <x v="0"/>
    <n v="4"/>
    <n v="9.9"/>
    <n v="39.6"/>
    <n v="0.1120116219090542"/>
    <n v="35.164339772401455"/>
    <n v="6.3295811590322613"/>
    <n v="41.493920931433713"/>
  </r>
  <r>
    <s v="MOV-FEC-616"/>
    <x v="320"/>
    <x v="1"/>
    <x v="4"/>
    <n v="9"/>
    <n v="20.9"/>
    <n v="188.1"/>
    <n v="0.18575007524032175"/>
    <n v="153.16041084729548"/>
    <n v="27.568873952513187"/>
    <n v="180.72928479980868"/>
  </r>
  <r>
    <s v="MOV-FEC-617"/>
    <x v="488"/>
    <x v="3"/>
    <x v="0"/>
    <n v="19"/>
    <n v="9.9"/>
    <n v="188.1"/>
    <n v="0.19643949950859138"/>
    <n v="151.14973014243395"/>
    <n v="27.20695142563811"/>
    <n v="178.35668156807208"/>
  </r>
  <r>
    <s v="MOV-FEC-618"/>
    <x v="489"/>
    <x v="3"/>
    <x v="3"/>
    <n v="10"/>
    <n v="14.9"/>
    <n v="149"/>
    <n v="0.13202800815016283"/>
    <n v="129.32782678562575"/>
    <n v="23.279008821412635"/>
    <n v="152.60683560703839"/>
  </r>
  <r>
    <s v="MOV-FEC-619"/>
    <x v="490"/>
    <x v="0"/>
    <x v="2"/>
    <n v="18"/>
    <n v="9.9"/>
    <n v="178.20000000000002"/>
    <n v="0.12379679757563684"/>
    <n v="156.13941067202154"/>
    <n v="28.105093920963878"/>
    <n v="184.24450459298541"/>
  </r>
  <r>
    <s v="MOV-FEC-620"/>
    <x v="256"/>
    <x v="4"/>
    <x v="2"/>
    <n v="19"/>
    <n v="9.9"/>
    <n v="188.1"/>
    <n v="0.17087466747123703"/>
    <n v="155.95847504866032"/>
    <n v="28.072525508758858"/>
    <n v="184.03100055741919"/>
  </r>
  <r>
    <s v="MOV-FEC-621"/>
    <x v="491"/>
    <x v="0"/>
    <x v="2"/>
    <n v="5"/>
    <n v="9.9"/>
    <n v="49.5"/>
    <n v="0.10337853780618239"/>
    <n v="44.382762378593974"/>
    <n v="7.9888972281469153"/>
    <n v="52.371659606740891"/>
  </r>
  <r>
    <s v="MOV-FEC-622"/>
    <x v="492"/>
    <x v="4"/>
    <x v="4"/>
    <n v="11"/>
    <n v="20.9"/>
    <n v="229.89999999999998"/>
    <n v="0.14766216670838836"/>
    <n v="195.95246787374151"/>
    <n v="35.271444217273469"/>
    <n v="231.22391209101499"/>
  </r>
  <r>
    <s v="MOV-FEC-623"/>
    <x v="486"/>
    <x v="3"/>
    <x v="1"/>
    <n v="15"/>
    <n v="14.9"/>
    <n v="223.5"/>
    <n v="0.10114528349219766"/>
    <n v="200.89402913949382"/>
    <n v="36.160925245108885"/>
    <n v="237.05495438460269"/>
  </r>
  <r>
    <s v="MOV-FEC-624"/>
    <x v="493"/>
    <x v="0"/>
    <x v="2"/>
    <n v="14"/>
    <n v="9.9"/>
    <n v="138.6"/>
    <n v="0.1111822459911464"/>
    <n v="123.1901407056271"/>
    <n v="22.174225327012877"/>
    <n v="145.36436603263996"/>
  </r>
  <r>
    <s v="MOV-FEC-625"/>
    <x v="193"/>
    <x v="3"/>
    <x v="1"/>
    <n v="5"/>
    <n v="14.9"/>
    <n v="74.5"/>
    <n v="0.16056740313358386"/>
    <n v="62.537728466548003"/>
    <n v="11.25679112397864"/>
    <n v="73.794519590526647"/>
  </r>
  <r>
    <s v="MOV-FEC-626"/>
    <x v="494"/>
    <x v="2"/>
    <x v="1"/>
    <n v="3"/>
    <n v="14.9"/>
    <n v="44.7"/>
    <n v="0.11968600132794124"/>
    <n v="39.350035740641026"/>
    <n v="7.0830064333153846"/>
    <n v="46.433042173956409"/>
  </r>
  <r>
    <s v="MOV-FEC-627"/>
    <x v="495"/>
    <x v="0"/>
    <x v="4"/>
    <n v="12"/>
    <n v="20.9"/>
    <n v="250.79999999999998"/>
    <n v="0.11915635841871668"/>
    <n v="220.91558530858583"/>
    <n v="39.764805355545448"/>
    <n v="260.68039066413127"/>
  </r>
  <r>
    <s v="MOV-FEC-628"/>
    <x v="496"/>
    <x v="2"/>
    <x v="1"/>
    <n v="9"/>
    <n v="14.9"/>
    <n v="134.1"/>
    <n v="0.12862030759059712"/>
    <n v="116.85201675210092"/>
    <n v="21.033363015378164"/>
    <n v="137.88537976747909"/>
  </r>
  <r>
    <s v="MOV-FEC-629"/>
    <x v="497"/>
    <x v="3"/>
    <x v="2"/>
    <n v="18"/>
    <n v="9.9"/>
    <n v="178.20000000000002"/>
    <n v="0.18526038804183703"/>
    <n v="145.18659885094465"/>
    <n v="26.133587793170037"/>
    <n v="171.3201866441147"/>
  </r>
  <r>
    <s v="MOV-FEC-630"/>
    <x v="498"/>
    <x v="1"/>
    <x v="0"/>
    <n v="15"/>
    <n v="9.9"/>
    <n v="148.5"/>
    <n v="0.13294785493238603"/>
    <n v="128.75724354254066"/>
    <n v="23.176303837657318"/>
    <n v="151.93354738019798"/>
  </r>
  <r>
    <s v="MOV-FEC-631"/>
    <x v="382"/>
    <x v="2"/>
    <x v="2"/>
    <n v="3"/>
    <n v="9.9"/>
    <n v="29.700000000000003"/>
    <n v="0.19631551941219116"/>
    <n v="23.869429073457923"/>
    <n v="4.2964972332224258"/>
    <n v="28.165926306680348"/>
  </r>
  <r>
    <s v="MOV-FEC-632"/>
    <x v="499"/>
    <x v="5"/>
    <x v="2"/>
    <n v="11"/>
    <n v="9.9"/>
    <n v="108.9"/>
    <n v="0.11026751321260422"/>
    <n v="96.891867811147407"/>
    <n v="17.440536206006531"/>
    <n v="114.33240401715393"/>
  </r>
  <r>
    <s v="MOV-FEC-633"/>
    <x v="500"/>
    <x v="3"/>
    <x v="0"/>
    <n v="9"/>
    <n v="9.9"/>
    <n v="89.100000000000009"/>
    <n v="0.13608411622690189"/>
    <n v="76.974905244183049"/>
    <n v="13.855482943952948"/>
    <n v="90.830388188135998"/>
  </r>
  <r>
    <s v="MOV-FEC-634"/>
    <x v="501"/>
    <x v="4"/>
    <x v="0"/>
    <n v="13"/>
    <n v="9.9"/>
    <n v="128.70000000000002"/>
    <n v="0.12489234096512952"/>
    <n v="112.62635571778785"/>
    <n v="20.27274402920181"/>
    <n v="132.89909974698966"/>
  </r>
  <r>
    <s v="MOV-FEC-635"/>
    <x v="262"/>
    <x v="1"/>
    <x v="2"/>
    <n v="4"/>
    <n v="9.9"/>
    <n v="39.6"/>
    <n v="0.15932383049749665"/>
    <n v="33.29077631229913"/>
    <n v="5.9923397362138431"/>
    <n v="39.283116048512973"/>
  </r>
  <r>
    <s v="MOV-FEC-636"/>
    <x v="502"/>
    <x v="5"/>
    <x v="2"/>
    <n v="12"/>
    <n v="9.9"/>
    <n v="118.80000000000001"/>
    <n v="0.14164259568627288"/>
    <n v="101.97285963247079"/>
    <n v="18.35511473384474"/>
    <n v="120.32797436631553"/>
  </r>
  <r>
    <s v="MOV-FEC-637"/>
    <x v="503"/>
    <x v="1"/>
    <x v="3"/>
    <n v="7"/>
    <n v="14.9"/>
    <n v="104.3"/>
    <n v="0.16773183836201855"/>
    <n v="86.805569258841459"/>
    <n v="15.625002466591463"/>
    <n v="102.43057172543293"/>
  </r>
  <r>
    <s v="MOV-FEC-638"/>
    <x v="504"/>
    <x v="1"/>
    <x v="1"/>
    <n v="10"/>
    <n v="14.9"/>
    <n v="149"/>
    <n v="0.14912450330216753"/>
    <n v="126.78044900797704"/>
    <n v="22.820480821435865"/>
    <n v="149.60092982941291"/>
  </r>
  <r>
    <s v="MOV-FEC-639"/>
    <x v="505"/>
    <x v="5"/>
    <x v="1"/>
    <n v="19"/>
    <n v="14.9"/>
    <n v="283.10000000000002"/>
    <n v="0.16380989234585541"/>
    <n v="236.72541947688836"/>
    <n v="42.610575505839904"/>
    <n v="279.33599498272827"/>
  </r>
  <r>
    <s v="MOV-FEC-640"/>
    <x v="506"/>
    <x v="1"/>
    <x v="3"/>
    <n v="4"/>
    <n v="14.9"/>
    <n v="59.6"/>
    <n v="0.16501598205232154"/>
    <n v="49.765047469681633"/>
    <n v="8.9577085445426938"/>
    <n v="58.722756014224331"/>
  </r>
  <r>
    <s v="MOV-FEC-641"/>
    <x v="507"/>
    <x v="4"/>
    <x v="4"/>
    <n v="15"/>
    <n v="20.9"/>
    <n v="313.5"/>
    <n v="0.12223466503767677"/>
    <n v="275.17943251068834"/>
    <n v="49.5322978519239"/>
    <n v="324.71173036261223"/>
  </r>
  <r>
    <s v="MOV-FEC-642"/>
    <x v="508"/>
    <x v="0"/>
    <x v="2"/>
    <n v="19"/>
    <n v="9.9"/>
    <n v="188.1"/>
    <n v="0.12109258320940253"/>
    <n v="165.32248509831138"/>
    <n v="29.758047317696047"/>
    <n v="195.08053241600743"/>
  </r>
  <r>
    <s v="MOV-FEC-643"/>
    <x v="509"/>
    <x v="1"/>
    <x v="3"/>
    <n v="9"/>
    <n v="14.9"/>
    <n v="134.1"/>
    <n v="0.13050965428734204"/>
    <n v="116.59865536006743"/>
    <n v="20.987757964812136"/>
    <n v="137.58641332487957"/>
  </r>
  <r>
    <s v="MOV-FEC-644"/>
    <x v="510"/>
    <x v="0"/>
    <x v="2"/>
    <n v="13"/>
    <n v="9.9"/>
    <n v="128.70000000000002"/>
    <n v="0.17292142844102873"/>
    <n v="106.44501215963962"/>
    <n v="19.160102188735131"/>
    <n v="125.60511434837474"/>
  </r>
  <r>
    <s v="MOV-FEC-645"/>
    <x v="511"/>
    <x v="4"/>
    <x v="3"/>
    <n v="4"/>
    <n v="14.9"/>
    <n v="59.6"/>
    <n v="0.12547782674103078"/>
    <n v="52.121521526234567"/>
    <n v="9.3818738747222223"/>
    <n v="61.503395400956791"/>
  </r>
  <r>
    <s v="MOV-FEC-646"/>
    <x v="299"/>
    <x v="4"/>
    <x v="0"/>
    <n v="20"/>
    <n v="9.9"/>
    <n v="198"/>
    <n v="0.16586277152762269"/>
    <n v="165.1591712375307"/>
    <n v="29.728650822755526"/>
    <n v="194.88782206028623"/>
  </r>
  <r>
    <s v="MOV-FEC-647"/>
    <x v="122"/>
    <x v="4"/>
    <x v="4"/>
    <n v="5"/>
    <n v="20.9"/>
    <n v="104.5"/>
    <n v="0.11530625003919816"/>
    <n v="92.450496870903791"/>
    <n v="16.64108943676268"/>
    <n v="109.09158630766647"/>
  </r>
  <r>
    <s v="MOV-FEC-648"/>
    <x v="320"/>
    <x v="4"/>
    <x v="0"/>
    <n v="10"/>
    <n v="9.9"/>
    <n v="99"/>
    <n v="0.17539051429577951"/>
    <n v="81.636339084717832"/>
    <n v="14.694541035249209"/>
    <n v="96.330880119967048"/>
  </r>
  <r>
    <s v="MOV-FEC-649"/>
    <x v="512"/>
    <x v="2"/>
    <x v="0"/>
    <n v="15"/>
    <n v="9.9"/>
    <n v="148.5"/>
    <n v="0.17046363376078905"/>
    <n v="123.18615038652283"/>
    <n v="22.173507069574107"/>
    <n v="145.35965745609693"/>
  </r>
  <r>
    <s v="MOV-FEC-650"/>
    <x v="344"/>
    <x v="2"/>
    <x v="4"/>
    <n v="19"/>
    <n v="20.9"/>
    <n v="397.09999999999997"/>
    <n v="0.17740253226346786"/>
    <n v="326.65345443817688"/>
    <n v="58.797621798871837"/>
    <n v="385.45107623704871"/>
  </r>
  <r>
    <s v="MOV-FEC-651"/>
    <x v="513"/>
    <x v="3"/>
    <x v="0"/>
    <n v="9"/>
    <n v="9.9"/>
    <n v="89.100000000000009"/>
    <n v="0.16414471919047816"/>
    <n v="74.474705520128396"/>
    <n v="13.40544699362311"/>
    <n v="87.880152513751511"/>
  </r>
  <r>
    <s v="MOV-FEC-652"/>
    <x v="350"/>
    <x v="2"/>
    <x v="1"/>
    <n v="20"/>
    <n v="14.9"/>
    <n v="298"/>
    <n v="0.15659056951932512"/>
    <n v="251.33601028324111"/>
    <n v="45.2404818509834"/>
    <n v="296.57649213422451"/>
  </r>
  <r>
    <s v="MOV-FEC-653"/>
    <x v="20"/>
    <x v="5"/>
    <x v="2"/>
    <n v="8"/>
    <n v="9.9"/>
    <n v="79.2"/>
    <n v="0.14869992592031078"/>
    <n v="67.422965867111387"/>
    <n v="12.136133856080049"/>
    <n v="79.559099723191437"/>
  </r>
  <r>
    <s v="MOV-FEC-654"/>
    <x v="514"/>
    <x v="4"/>
    <x v="3"/>
    <n v="6"/>
    <n v="14.9"/>
    <n v="89.4"/>
    <n v="0.19799621788135136"/>
    <n v="71.699138121407202"/>
    <n v="12.905844861853296"/>
    <n v="84.604982983260498"/>
  </r>
  <r>
    <s v="MOV-FEC-655"/>
    <x v="432"/>
    <x v="3"/>
    <x v="1"/>
    <n v="20"/>
    <n v="14.9"/>
    <n v="298"/>
    <n v="0.12552447695010971"/>
    <n v="260.59370586886729"/>
    <n v="46.906867056396109"/>
    <n v="307.50057292526338"/>
  </r>
  <r>
    <s v="MOV-FEC-656"/>
    <x v="155"/>
    <x v="5"/>
    <x v="3"/>
    <n v="7"/>
    <n v="14.9"/>
    <n v="104.3"/>
    <n v="0.13438211219481425"/>
    <n v="90.283945698080871"/>
    <n v="16.251110225654557"/>
    <n v="106.53505592373543"/>
  </r>
  <r>
    <s v="MOV-FEC-657"/>
    <x v="515"/>
    <x v="2"/>
    <x v="0"/>
    <n v="20"/>
    <n v="9.9"/>
    <n v="198"/>
    <n v="0.14036601833889109"/>
    <n v="170.20752836889957"/>
    <n v="30.637355106401923"/>
    <n v="200.84488347530149"/>
  </r>
  <r>
    <s v="MOV-FEC-658"/>
    <x v="52"/>
    <x v="5"/>
    <x v="0"/>
    <n v="12"/>
    <n v="9.9"/>
    <n v="118.80000000000001"/>
    <n v="0.18397638493890311"/>
    <n v="96.943605469258316"/>
    <n v="17.449848984466495"/>
    <n v="114.39345445372481"/>
  </r>
  <r>
    <s v="MOV-FEC-659"/>
    <x v="87"/>
    <x v="4"/>
    <x v="0"/>
    <n v="12"/>
    <n v="9.9"/>
    <n v="118.80000000000001"/>
    <n v="0.11505776231244484"/>
    <n v="105.13113783728156"/>
    <n v="18.923604810710678"/>
    <n v="124.05474264799224"/>
  </r>
  <r>
    <s v="MOV-FEC-660"/>
    <x v="516"/>
    <x v="0"/>
    <x v="4"/>
    <n v="12"/>
    <n v="20.9"/>
    <n v="250.79999999999998"/>
    <n v="0.1247768297829846"/>
    <n v="219.50597109042744"/>
    <n v="39.511074796276937"/>
    <n v="259.01704588670435"/>
  </r>
  <r>
    <s v="MOV-FEC-661"/>
    <x v="517"/>
    <x v="1"/>
    <x v="0"/>
    <n v="14"/>
    <n v="9.9"/>
    <n v="138.6"/>
    <n v="0.1178297736675364"/>
    <n v="122.26879336967946"/>
    <n v="22.008382806542301"/>
    <n v="144.27717617622176"/>
  </r>
  <r>
    <s v="MOV-FEC-662"/>
    <x v="518"/>
    <x v="5"/>
    <x v="0"/>
    <n v="6"/>
    <n v="9.9"/>
    <n v="59.400000000000006"/>
    <n v="0.15441279739551539"/>
    <n v="50.227879834706393"/>
    <n v="9.0410183702471496"/>
    <n v="59.268898204953544"/>
  </r>
  <r>
    <s v="MOV-FEC-663"/>
    <x v="302"/>
    <x v="2"/>
    <x v="0"/>
    <n v="5"/>
    <n v="9.9"/>
    <n v="49.5"/>
    <n v="0.12560146474005579"/>
    <n v="43.28272749536724"/>
    <n v="7.7908909491661031"/>
    <n v="51.073618444533345"/>
  </r>
  <r>
    <s v="MOV-FEC-664"/>
    <x v="255"/>
    <x v="4"/>
    <x v="2"/>
    <n v="11"/>
    <n v="9.9"/>
    <n v="108.9"/>
    <n v="0.12320356154171255"/>
    <n v="95.483132148107501"/>
    <n v="17.186963786659348"/>
    <n v="112.67009593476685"/>
  </r>
  <r>
    <s v="MOV-FEC-665"/>
    <x v="519"/>
    <x v="3"/>
    <x v="1"/>
    <n v="19"/>
    <n v="14.9"/>
    <n v="283.10000000000002"/>
    <n v="0.14475467327247094"/>
    <n v="242.11995199656349"/>
    <n v="43.581591359381427"/>
    <n v="285.70154335594492"/>
  </r>
  <r>
    <s v="MOV-FEC-666"/>
    <x v="421"/>
    <x v="4"/>
    <x v="2"/>
    <n v="15"/>
    <n v="9.9"/>
    <n v="148.5"/>
    <n v="0.1221579275124801"/>
    <n v="130.35954776439669"/>
    <n v="23.464718597591403"/>
    <n v="153.82426636198809"/>
  </r>
  <r>
    <s v="MOV-FEC-667"/>
    <x v="520"/>
    <x v="0"/>
    <x v="0"/>
    <n v="12"/>
    <n v="9.9"/>
    <n v="118.80000000000001"/>
    <n v="0.12590899742282916"/>
    <n v="103.8420111061679"/>
    <n v="18.69156199911022"/>
    <n v="122.53357310527812"/>
  </r>
  <r>
    <s v="MOV-FEC-668"/>
    <x v="459"/>
    <x v="0"/>
    <x v="1"/>
    <n v="8"/>
    <n v="14.9"/>
    <n v="119.2"/>
    <n v="0.17733981870521678"/>
    <n v="98.061093610338162"/>
    <n v="17.650996849860867"/>
    <n v="115.71209046019902"/>
  </r>
  <r>
    <s v="MOV-FEC-669"/>
    <x v="194"/>
    <x v="1"/>
    <x v="2"/>
    <n v="16"/>
    <n v="9.9"/>
    <n v="158.4"/>
    <n v="0.11107805159253117"/>
    <n v="140.80523662774306"/>
    <n v="25.34494259299375"/>
    <n v="166.15017922073682"/>
  </r>
  <r>
    <s v="MOV-FEC-670"/>
    <x v="101"/>
    <x v="0"/>
    <x v="1"/>
    <n v="13"/>
    <n v="14.9"/>
    <n v="193.70000000000002"/>
    <n v="0.13349343056961419"/>
    <n v="167.84232249866574"/>
    <n v="30.211618049759831"/>
    <n v="198.05394054842557"/>
  </r>
  <r>
    <s v="MOV-FEC-671"/>
    <x v="103"/>
    <x v="1"/>
    <x v="0"/>
    <n v="3"/>
    <n v="9.9"/>
    <n v="29.700000000000003"/>
    <n v="0.10956601761399438"/>
    <n v="26.445889276864371"/>
    <n v="4.7602600698355868"/>
    <n v="31.206149346699959"/>
  </r>
  <r>
    <s v="MOV-FEC-672"/>
    <x v="521"/>
    <x v="5"/>
    <x v="3"/>
    <n v="14"/>
    <n v="14.9"/>
    <n v="208.6"/>
    <n v="0.18328674332286649"/>
    <n v="170.36638534285004"/>
    <n v="30.665949361713004"/>
    <n v="201.03233470456303"/>
  </r>
  <r>
    <s v="MOV-FEC-673"/>
    <x v="522"/>
    <x v="3"/>
    <x v="1"/>
    <n v="12"/>
    <n v="14.9"/>
    <n v="178.8"/>
    <n v="0.12759679495642565"/>
    <n v="155.9856930617911"/>
    <n v="28.077424751122397"/>
    <n v="184.0631178129135"/>
  </r>
  <r>
    <s v="MOV-FEC-674"/>
    <x v="13"/>
    <x v="5"/>
    <x v="0"/>
    <n v="13"/>
    <n v="9.9"/>
    <n v="128.70000000000002"/>
    <n v="0.11883314262443712"/>
    <n v="113.40617454423496"/>
    <n v="20.413111417962291"/>
    <n v="133.81928596219726"/>
  </r>
  <r>
    <s v="MOV-FEC-675"/>
    <x v="425"/>
    <x v="3"/>
    <x v="0"/>
    <n v="18"/>
    <n v="9.9"/>
    <n v="178.20000000000002"/>
    <n v="0.15273163443554286"/>
    <n v="150.98322274358628"/>
    <n v="27.176980093845529"/>
    <n v="178.16020283743183"/>
  </r>
  <r>
    <s v="MOV-FEC-676"/>
    <x v="523"/>
    <x v="2"/>
    <x v="4"/>
    <n v="10"/>
    <n v="20.9"/>
    <n v="209"/>
    <n v="0.12657592276415877"/>
    <n v="182.54563214229083"/>
    <n v="32.85821378561235"/>
    <n v="215.40384592790318"/>
  </r>
  <r>
    <s v="MOV-FEC-677"/>
    <x v="197"/>
    <x v="5"/>
    <x v="0"/>
    <n v="13"/>
    <n v="9.9"/>
    <n v="128.70000000000002"/>
    <n v="0.12987871435814999"/>
    <n v="111.98460946210611"/>
    <n v="20.157229703179098"/>
    <n v="132.14183916528521"/>
  </r>
  <r>
    <s v="MOV-FEC-678"/>
    <x v="524"/>
    <x v="3"/>
    <x v="4"/>
    <n v="6"/>
    <n v="20.9"/>
    <n v="125.39999999999999"/>
    <n v="0.12484358626816774"/>
    <n v="109.74461428197176"/>
    <n v="19.754030570754917"/>
    <n v="129.49864485272667"/>
  </r>
  <r>
    <s v="MOV-FEC-679"/>
    <x v="525"/>
    <x v="5"/>
    <x v="4"/>
    <n v="14"/>
    <n v="20.9"/>
    <n v="292.59999999999997"/>
    <n v="0.19787165418927005"/>
    <n v="234.70275398421956"/>
    <n v="42.246495717159519"/>
    <n v="276.94924970137907"/>
  </r>
  <r>
    <s v="MOV-FEC-680"/>
    <x v="526"/>
    <x v="4"/>
    <x v="3"/>
    <n v="4"/>
    <n v="14.9"/>
    <n v="59.6"/>
    <n v="0.14425714437189707"/>
    <n v="51.002274195434936"/>
    <n v="9.1804093551782877"/>
    <n v="60.18268355061322"/>
  </r>
  <r>
    <s v="MOV-FEC-681"/>
    <x v="46"/>
    <x v="4"/>
    <x v="4"/>
    <n v="3"/>
    <n v="20.9"/>
    <n v="62.699999999999996"/>
    <n v="0.13313223278305911"/>
    <n v="54.352609004502192"/>
    <n v="9.7834696208103935"/>
    <n v="64.136078625312592"/>
  </r>
  <r>
    <s v="MOV-FEC-682"/>
    <x v="483"/>
    <x v="5"/>
    <x v="0"/>
    <n v="13"/>
    <n v="9.9"/>
    <n v="128.70000000000002"/>
    <n v="0.10872309435981575"/>
    <n v="114.70733775589173"/>
    <n v="20.647320796060509"/>
    <n v="135.35465855195224"/>
  </r>
  <r>
    <s v="MOV-FEC-683"/>
    <x v="527"/>
    <x v="1"/>
    <x v="3"/>
    <n v="14"/>
    <n v="14.9"/>
    <n v="208.6"/>
    <n v="0.17385011229933345"/>
    <n v="172.33486657435904"/>
    <n v="31.020275983384625"/>
    <n v="203.35514255774368"/>
  </r>
  <r>
    <s v="MOV-FEC-684"/>
    <x v="338"/>
    <x v="5"/>
    <x v="0"/>
    <n v="5"/>
    <n v="9.9"/>
    <n v="49.5"/>
    <n v="0.17679443263098554"/>
    <n v="40.748675584766218"/>
    <n v="7.3347616052579188"/>
    <n v="48.083437190024135"/>
  </r>
  <r>
    <s v="MOV-FEC-685"/>
    <x v="238"/>
    <x v="5"/>
    <x v="0"/>
    <n v="18"/>
    <n v="9.9"/>
    <n v="178.20000000000002"/>
    <n v="0.19981344050448988"/>
    <n v="142.59324490209991"/>
    <n v="25.666784082377983"/>
    <n v="168.26002898447788"/>
  </r>
  <r>
    <s v="MOV-FEC-686"/>
    <x v="95"/>
    <x v="1"/>
    <x v="2"/>
    <n v="20"/>
    <n v="9.9"/>
    <n v="198"/>
    <n v="0.19387163759589635"/>
    <n v="159.61341575601253"/>
    <n v="28.730414836082254"/>
    <n v="188.34383059209478"/>
  </r>
  <r>
    <s v="MOV-FEC-687"/>
    <x v="274"/>
    <x v="4"/>
    <x v="0"/>
    <n v="16"/>
    <n v="9.9"/>
    <n v="158.4"/>
    <n v="0.11874602297953013"/>
    <n v="139.59062996004243"/>
    <n v="25.126313392807639"/>
    <n v="164.71694335285008"/>
  </r>
  <r>
    <s v="MOV-FEC-688"/>
    <x v="451"/>
    <x v="0"/>
    <x v="2"/>
    <n v="11"/>
    <n v="9.9"/>
    <n v="108.9"/>
    <n v="0.18411686614609685"/>
    <n v="88.849673276690055"/>
    <n v="15.99294118980421"/>
    <n v="104.84261446649427"/>
  </r>
  <r>
    <s v="MOV-FEC-689"/>
    <x v="528"/>
    <x v="3"/>
    <x v="4"/>
    <n v="7"/>
    <n v="20.9"/>
    <n v="146.29999999999998"/>
    <n v="0.15613476876967877"/>
    <n v="123.45748332899598"/>
    <n v="22.222346999219276"/>
    <n v="145.67983032821525"/>
  </r>
  <r>
    <s v="MOV-FEC-690"/>
    <x v="92"/>
    <x v="0"/>
    <x v="4"/>
    <n v="6"/>
    <n v="20.9"/>
    <n v="125.39999999999999"/>
    <n v="0.17382027892946944"/>
    <n v="103.60293702224453"/>
    <n v="18.648528664004015"/>
    <n v="122.25146568624855"/>
  </r>
  <r>
    <s v="MOV-FEC-691"/>
    <x v="529"/>
    <x v="4"/>
    <x v="4"/>
    <n v="17"/>
    <n v="20.9"/>
    <n v="355.29999999999995"/>
    <n v="0.1003993967735838"/>
    <n v="319.62809432634566"/>
    <n v="57.533056978742216"/>
    <n v="377.16115130508786"/>
  </r>
  <r>
    <s v="MOV-FEC-692"/>
    <x v="149"/>
    <x v="5"/>
    <x v="4"/>
    <n v="8"/>
    <n v="20.9"/>
    <n v="167.2"/>
    <n v="0.14039285983786515"/>
    <n v="143.72631383510893"/>
    <n v="25.870736490319604"/>
    <n v="169.59705032542854"/>
  </r>
  <r>
    <s v="MOV-FEC-693"/>
    <x v="530"/>
    <x v="4"/>
    <x v="0"/>
    <n v="19"/>
    <n v="9.9"/>
    <n v="188.1"/>
    <n v="0.13655669024153005"/>
    <n v="162.41368656556818"/>
    <n v="29.234463581802274"/>
    <n v="191.64815014737047"/>
  </r>
  <r>
    <s v="MOV-FEC-694"/>
    <x v="531"/>
    <x v="5"/>
    <x v="2"/>
    <n v="15"/>
    <n v="9.9"/>
    <n v="148.5"/>
    <n v="0.14221532171102691"/>
    <n v="127.38102472591251"/>
    <n v="22.92858445066425"/>
    <n v="150.30960917657677"/>
  </r>
  <r>
    <s v="MOV-FEC-695"/>
    <x v="237"/>
    <x v="1"/>
    <x v="1"/>
    <n v="7"/>
    <n v="14.9"/>
    <n v="104.3"/>
    <n v="0.10429786305939473"/>
    <n v="93.421732882905133"/>
    <n v="16.815911918922922"/>
    <n v="110.23764480182805"/>
  </r>
  <r>
    <s v="MOV-FEC-696"/>
    <x v="484"/>
    <x v="1"/>
    <x v="1"/>
    <n v="6"/>
    <n v="14.9"/>
    <n v="89.4"/>
    <n v="0.1853740565570583"/>
    <n v="72.827559343798995"/>
    <n v="13.108960681883818"/>
    <n v="85.93652002568281"/>
  </r>
  <r>
    <s v="MOV-FEC-697"/>
    <x v="246"/>
    <x v="2"/>
    <x v="2"/>
    <n v="8"/>
    <n v="9.9"/>
    <n v="79.2"/>
    <n v="0.10762008461482615"/>
    <n v="70.676489298505771"/>
    <n v="12.721768073731038"/>
    <n v="83.398257372236813"/>
  </r>
  <r>
    <s v="MOV-FEC-698"/>
    <x v="142"/>
    <x v="4"/>
    <x v="0"/>
    <n v="4"/>
    <n v="9.9"/>
    <n v="39.6"/>
    <n v="0.12303808039626685"/>
    <n v="34.727692016307834"/>
    <n v="6.2509845629354102"/>
    <n v="40.978676579243242"/>
  </r>
  <r>
    <s v="MOV-FEC-699"/>
    <x v="532"/>
    <x v="2"/>
    <x v="1"/>
    <n v="12"/>
    <n v="14.9"/>
    <n v="178.8"/>
    <n v="0.1986710103282702"/>
    <n v="143.2776233533053"/>
    <n v="25.789972203594953"/>
    <n v="169.06759555690024"/>
  </r>
  <r>
    <s v="MOV-FEC-700"/>
    <x v="533"/>
    <x v="5"/>
    <x v="3"/>
    <n v="11"/>
    <n v="14.9"/>
    <n v="163.9"/>
    <n v="0.13163468657267602"/>
    <n v="142.3250748707384"/>
    <n v="25.618513476732911"/>
    <n v="167.94358834747132"/>
  </r>
  <r>
    <s v="MOV-FEC-701"/>
    <x v="534"/>
    <x v="4"/>
    <x v="4"/>
    <n v="5"/>
    <n v="20.9"/>
    <n v="104.5"/>
    <n v="0.16971399088393227"/>
    <n v="86.764887952629081"/>
    <n v="15.617679831473234"/>
    <n v="102.38256778410232"/>
  </r>
  <r>
    <s v="MOV-FEC-702"/>
    <x v="356"/>
    <x v="5"/>
    <x v="0"/>
    <n v="10"/>
    <n v="9.9"/>
    <n v="99"/>
    <n v="0.17541896760461162"/>
    <n v="81.633522207143443"/>
    <n v="14.694033997285819"/>
    <n v="96.327556204429257"/>
  </r>
  <r>
    <s v="MOV-FEC-703"/>
    <x v="535"/>
    <x v="3"/>
    <x v="4"/>
    <n v="6"/>
    <n v="20.9"/>
    <n v="125.39999999999999"/>
    <n v="0.12683918437968295"/>
    <n v="109.49436627878775"/>
    <n v="19.708985930181793"/>
    <n v="129.20335220896953"/>
  </r>
  <r>
    <s v="MOV-FEC-704"/>
    <x v="337"/>
    <x v="1"/>
    <x v="0"/>
    <n v="3"/>
    <n v="9.9"/>
    <n v="29.700000000000003"/>
    <n v="0.14044524416797394"/>
    <n v="25.528776248211177"/>
    <n v="4.5951797246780117"/>
    <n v="30.123955972889188"/>
  </r>
  <r>
    <s v="MOV-FEC-705"/>
    <x v="536"/>
    <x v="0"/>
    <x v="1"/>
    <n v="5"/>
    <n v="14.9"/>
    <n v="74.5"/>
    <n v="0.12192122146587135"/>
    <n v="65.416869000792587"/>
    <n v="11.775036420142666"/>
    <n v="77.191905420935257"/>
  </r>
  <r>
    <s v="MOV-FEC-706"/>
    <x v="436"/>
    <x v="1"/>
    <x v="2"/>
    <n v="4"/>
    <n v="9.9"/>
    <n v="39.6"/>
    <n v="0.17919146670374245"/>
    <n v="32.504017918531801"/>
    <n v="5.8507232253357238"/>
    <n v="38.354741143867528"/>
  </r>
  <r>
    <s v="MOV-FEC-707"/>
    <x v="400"/>
    <x v="4"/>
    <x v="1"/>
    <n v="16"/>
    <n v="14.9"/>
    <n v="238.4"/>
    <n v="0.14721847394685911"/>
    <n v="203.30311581106878"/>
    <n v="36.594560845992376"/>
    <n v="239.89767665706114"/>
  </r>
  <r>
    <s v="MOV-FEC-708"/>
    <x v="170"/>
    <x v="0"/>
    <x v="3"/>
    <n v="16"/>
    <n v="14.9"/>
    <n v="238.4"/>
    <n v="0.13613400661684949"/>
    <n v="205.94565282254308"/>
    <n v="37.070217508057752"/>
    <n v="243.01587033060082"/>
  </r>
  <r>
    <s v="MOV-FEC-709"/>
    <x v="468"/>
    <x v="3"/>
    <x v="2"/>
    <n v="17"/>
    <n v="9.9"/>
    <n v="168.3"/>
    <n v="0.11233450460367962"/>
    <n v="149.39410287520073"/>
    <n v="26.890938517536132"/>
    <n v="176.28504139273687"/>
  </r>
  <r>
    <s v="MOV-FEC-710"/>
    <x v="537"/>
    <x v="3"/>
    <x v="2"/>
    <n v="14"/>
    <n v="9.9"/>
    <n v="138.6"/>
    <n v="0.19346526519373095"/>
    <n v="111.78571424414889"/>
    <n v="20.1214285639468"/>
    <n v="131.9071428080957"/>
  </r>
  <r>
    <s v="MOV-FEC-711"/>
    <x v="316"/>
    <x v="1"/>
    <x v="4"/>
    <n v="4"/>
    <n v="20.9"/>
    <n v="83.6"/>
    <n v="0.19367369863511683"/>
    <n v="67.408878794104226"/>
    <n v="12.13359818293876"/>
    <n v="79.54247697704298"/>
  </r>
  <r>
    <s v="MOV-FEC-712"/>
    <x v="61"/>
    <x v="5"/>
    <x v="1"/>
    <n v="10"/>
    <n v="14.9"/>
    <n v="149"/>
    <n v="0.10761074320292956"/>
    <n v="132.96599926276349"/>
    <n v="23.933879867297428"/>
    <n v="156.89987913006092"/>
  </r>
  <r>
    <s v="MOV-FEC-713"/>
    <x v="117"/>
    <x v="4"/>
    <x v="3"/>
    <n v="20"/>
    <n v="14.9"/>
    <n v="298"/>
    <n v="0.18673538313053104"/>
    <n v="242.35285582710173"/>
    <n v="43.623514048878313"/>
    <n v="285.97636987598003"/>
  </r>
  <r>
    <s v="MOV-FEC-714"/>
    <x v="538"/>
    <x v="3"/>
    <x v="0"/>
    <n v="19"/>
    <n v="9.9"/>
    <n v="188.1"/>
    <n v="0.11032454202973734"/>
    <n v="167.3479536442064"/>
    <n v="30.12263165595715"/>
    <n v="197.47058530016355"/>
  </r>
  <r>
    <s v="MOV-FEC-715"/>
    <x v="539"/>
    <x v="3"/>
    <x v="0"/>
    <n v="11"/>
    <n v="9.9"/>
    <n v="108.9"/>
    <n v="0.16008926196873696"/>
    <n v="91.466279371604543"/>
    <n v="16.463930286888818"/>
    <n v="107.93020965849337"/>
  </r>
  <r>
    <s v="MOV-FEC-716"/>
    <x v="540"/>
    <x v="2"/>
    <x v="4"/>
    <n v="9"/>
    <n v="20.9"/>
    <n v="188.1"/>
    <n v="0.19520056024059054"/>
    <n v="151.38277461874492"/>
    <n v="27.248899431374085"/>
    <n v="178.63167405011899"/>
  </r>
  <r>
    <s v="MOV-FEC-717"/>
    <x v="541"/>
    <x v="5"/>
    <x v="0"/>
    <n v="6"/>
    <n v="9.9"/>
    <n v="59.400000000000006"/>
    <n v="0.13974446095302573"/>
    <n v="51.099179019390277"/>
    <n v="9.1978522234902496"/>
    <n v="60.297031242880529"/>
  </r>
  <r>
    <s v="MOV-FEC-718"/>
    <x v="542"/>
    <x v="2"/>
    <x v="2"/>
    <n v="12"/>
    <n v="9.9"/>
    <n v="118.80000000000001"/>
    <n v="0.10980544476733016"/>
    <n v="105.75511316164119"/>
    <n v="19.035920369095415"/>
    <n v="124.7910335307366"/>
  </r>
  <r>
    <s v="MOV-FEC-719"/>
    <x v="146"/>
    <x v="1"/>
    <x v="1"/>
    <n v="10"/>
    <n v="14.9"/>
    <n v="149"/>
    <n v="0.1578465454582616"/>
    <n v="125.48086472671902"/>
    <n v="22.586555650809423"/>
    <n v="148.06742037752844"/>
  </r>
  <r>
    <s v="MOV-FEC-720"/>
    <x v="543"/>
    <x v="0"/>
    <x v="3"/>
    <n v="4"/>
    <n v="14.9"/>
    <n v="59.6"/>
    <n v="0.18923527011451691"/>
    <n v="48.321577901174791"/>
    <n v="8.6978840222114613"/>
    <n v="57.019461923386253"/>
  </r>
  <r>
    <s v="MOV-FEC-721"/>
    <x v="544"/>
    <x v="5"/>
    <x v="3"/>
    <n v="20"/>
    <n v="14.9"/>
    <n v="298"/>
    <n v="0.17883498366482173"/>
    <n v="244.70717486788311"/>
    <n v="44.047291476218959"/>
    <n v="288.75446634410207"/>
  </r>
  <r>
    <s v="MOV-FEC-722"/>
    <x v="545"/>
    <x v="5"/>
    <x v="2"/>
    <n v="7"/>
    <n v="9.9"/>
    <n v="69.3"/>
    <n v="0.18875463030976178"/>
    <n v="56.219304119533504"/>
    <n v="10.119474741516031"/>
    <n v="66.338778861049533"/>
  </r>
  <r>
    <s v="MOV-FEC-723"/>
    <x v="546"/>
    <x v="5"/>
    <x v="3"/>
    <n v="20"/>
    <n v="14.9"/>
    <n v="298"/>
    <n v="0.15651160272637898"/>
    <n v="251.35954238753908"/>
    <n v="45.244717629757034"/>
    <n v="296.6042600172961"/>
  </r>
  <r>
    <s v="MOV-FEC-724"/>
    <x v="547"/>
    <x v="2"/>
    <x v="4"/>
    <n v="16"/>
    <n v="20.9"/>
    <n v="334.4"/>
    <n v="0.13301265318197225"/>
    <n v="289.92056877594848"/>
    <n v="52.185702379670722"/>
    <n v="342.1062711556192"/>
  </r>
  <r>
    <s v="MOV-FEC-725"/>
    <x v="548"/>
    <x v="5"/>
    <x v="0"/>
    <n v="3"/>
    <n v="9.9"/>
    <n v="29.700000000000003"/>
    <n v="0.19922392142728884"/>
    <n v="23.783049533609525"/>
    <n v="4.2809489160497147"/>
    <n v="28.063998449659238"/>
  </r>
  <r>
    <s v="MOV-FEC-726"/>
    <x v="549"/>
    <x v="3"/>
    <x v="1"/>
    <n v="3"/>
    <n v="14.9"/>
    <n v="44.7"/>
    <n v="0.18493379910678637"/>
    <n v="36.433459179926651"/>
    <n v="6.5580226523867973"/>
    <n v="42.991481832313447"/>
  </r>
  <r>
    <s v="MOV-FEC-727"/>
    <x v="538"/>
    <x v="4"/>
    <x v="2"/>
    <n v="6"/>
    <n v="9.9"/>
    <n v="59.400000000000006"/>
    <n v="0.1627930457287407"/>
    <n v="49.730093083712809"/>
    <n v="8.9514167550683048"/>
    <n v="58.68150983878111"/>
  </r>
  <r>
    <s v="MOV-FEC-728"/>
    <x v="550"/>
    <x v="4"/>
    <x v="4"/>
    <n v="7"/>
    <n v="20.9"/>
    <n v="146.29999999999998"/>
    <n v="0.1415770752374052"/>
    <n v="125.5872738927676"/>
    <n v="22.605709300698166"/>
    <n v="148.19298319346575"/>
  </r>
  <r>
    <s v="MOV-FEC-729"/>
    <x v="117"/>
    <x v="4"/>
    <x v="0"/>
    <n v="6"/>
    <n v="9.9"/>
    <n v="59.400000000000006"/>
    <n v="0.17657417771835537"/>
    <n v="48.911493843529698"/>
    <n v="8.804068891835346"/>
    <n v="57.71556273536504"/>
  </r>
  <r>
    <s v="MOV-FEC-730"/>
    <x v="551"/>
    <x v="5"/>
    <x v="0"/>
    <n v="17"/>
    <n v="9.9"/>
    <n v="168.3"/>
    <n v="0.12343861324110919"/>
    <n v="147.52528139152133"/>
    <n v="26.554550650473839"/>
    <n v="174.07983204199516"/>
  </r>
  <r>
    <s v="MOV-FEC-731"/>
    <x v="552"/>
    <x v="5"/>
    <x v="4"/>
    <n v="9"/>
    <n v="20.9"/>
    <n v="188.1"/>
    <n v="0.18428722710381801"/>
    <n v="153.43557258177182"/>
    <n v="27.618403064718926"/>
    <n v="181.05397564649076"/>
  </r>
  <r>
    <s v="MOV-FEC-732"/>
    <x v="553"/>
    <x v="0"/>
    <x v="3"/>
    <n v="4"/>
    <n v="14.9"/>
    <n v="59.6"/>
    <n v="0.11765147706045387"/>
    <n v="52.58797196719695"/>
    <n v="9.4658349540954507"/>
    <n v="62.053806921292399"/>
  </r>
  <r>
    <s v="MOV-FEC-733"/>
    <x v="316"/>
    <x v="2"/>
    <x v="0"/>
    <n v="17"/>
    <n v="9.9"/>
    <n v="168.3"/>
    <n v="0.10354304594766475"/>
    <n v="150.87370536700803"/>
    <n v="27.157266966061446"/>
    <n v="178.03097233306949"/>
  </r>
  <r>
    <s v="MOV-FEC-734"/>
    <x v="554"/>
    <x v="0"/>
    <x v="2"/>
    <n v="12"/>
    <n v="9.9"/>
    <n v="118.80000000000001"/>
    <n v="0.10846482623851442"/>
    <n v="105.91437864286449"/>
    <n v="19.064588155715608"/>
    <n v="124.9789667985801"/>
  </r>
  <r>
    <s v="MOV-FEC-735"/>
    <x v="555"/>
    <x v="0"/>
    <x v="0"/>
    <n v="5"/>
    <n v="9.9"/>
    <n v="49.5"/>
    <n v="0.19533674828027597"/>
    <n v="39.830830960126342"/>
    <n v="7.1695495728227412"/>
    <n v="47.00038053294908"/>
  </r>
  <r>
    <s v="MOV-FEC-736"/>
    <x v="556"/>
    <x v="2"/>
    <x v="3"/>
    <n v="7"/>
    <n v="14.9"/>
    <n v="104.3"/>
    <n v="0.14561408742474799"/>
    <n v="89.112450681598787"/>
    <n v="16.040241122687782"/>
    <n v="105.15269180428658"/>
  </r>
  <r>
    <s v="MOV-FEC-737"/>
    <x v="487"/>
    <x v="1"/>
    <x v="4"/>
    <n v="12"/>
    <n v="20.9"/>
    <n v="250.79999999999998"/>
    <n v="0.16087358299490284"/>
    <n v="210.45290538487836"/>
    <n v="37.881522969278102"/>
    <n v="248.33442835415647"/>
  </r>
  <r>
    <s v="MOV-FEC-738"/>
    <x v="557"/>
    <x v="3"/>
    <x v="0"/>
    <n v="14"/>
    <n v="9.9"/>
    <n v="138.6"/>
    <n v="0.15667445437428637"/>
    <n v="116.8849206237239"/>
    <n v="21.039285712270303"/>
    <n v="137.9242063359942"/>
  </r>
  <r>
    <s v="MOV-FEC-739"/>
    <x v="238"/>
    <x v="2"/>
    <x v="2"/>
    <n v="18"/>
    <n v="9.9"/>
    <n v="178.20000000000002"/>
    <n v="0.13631346222217339"/>
    <n v="153.90894103200873"/>
    <n v="27.70360938576157"/>
    <n v="181.61255041777031"/>
  </r>
  <r>
    <s v="MOV-FEC-740"/>
    <x v="558"/>
    <x v="2"/>
    <x v="3"/>
    <n v="8"/>
    <n v="14.9"/>
    <n v="119.2"/>
    <n v="0.16638054104850616"/>
    <n v="99.367439507018062"/>
    <n v="17.886139111263251"/>
    <n v="117.25357861828131"/>
  </r>
  <r>
    <s v="MOV-FEC-741"/>
    <x v="427"/>
    <x v="4"/>
    <x v="4"/>
    <n v="15"/>
    <n v="20.9"/>
    <n v="313.5"/>
    <n v="0.18361807931634699"/>
    <n v="255.93573213432524"/>
    <n v="46.068431784178543"/>
    <n v="302.00416391850376"/>
  </r>
  <r>
    <s v="MOV-FEC-742"/>
    <x v="412"/>
    <x v="0"/>
    <x v="1"/>
    <n v="12"/>
    <n v="14.9"/>
    <n v="178.8"/>
    <n v="0.18187803057215862"/>
    <n v="146.28020813369804"/>
    <n v="26.330437464065646"/>
    <n v="172.61064559776369"/>
  </r>
  <r>
    <s v="MOV-FEC-743"/>
    <x v="370"/>
    <x v="2"/>
    <x v="2"/>
    <n v="17"/>
    <n v="9.9"/>
    <n v="168.3"/>
    <n v="0.18371443681701605"/>
    <n v="137.38086028369622"/>
    <n v="24.728554851065319"/>
    <n v="162.10941513476155"/>
  </r>
  <r>
    <s v="MOV-FEC-744"/>
    <x v="559"/>
    <x v="1"/>
    <x v="0"/>
    <n v="19"/>
    <n v="9.9"/>
    <n v="188.1"/>
    <n v="0.1203941428138155"/>
    <n v="165.45386173672131"/>
    <n v="29.781695112609835"/>
    <n v="195.23555684933115"/>
  </r>
  <r>
    <s v="MOV-FEC-745"/>
    <x v="560"/>
    <x v="3"/>
    <x v="0"/>
    <n v="15"/>
    <n v="9.9"/>
    <n v="148.5"/>
    <n v="0.11106388817260522"/>
    <n v="132.00701260636814"/>
    <n v="23.761262269146265"/>
    <n v="155.76827487551441"/>
  </r>
  <r>
    <s v="MOV-FEC-746"/>
    <x v="561"/>
    <x v="3"/>
    <x v="2"/>
    <n v="10"/>
    <n v="9.9"/>
    <n v="99"/>
    <n v="0.14883263026455046"/>
    <n v="84.26556960380951"/>
    <n v="15.167802528685712"/>
    <n v="99.433372132495222"/>
  </r>
  <r>
    <s v="MOV-FEC-747"/>
    <x v="562"/>
    <x v="0"/>
    <x v="4"/>
    <n v="18"/>
    <n v="20.9"/>
    <n v="376.2"/>
    <n v="0.14111559414098124"/>
    <n v="323.11231348416283"/>
    <n v="58.160216427149308"/>
    <n v="381.27252991131212"/>
  </r>
  <r>
    <s v="MOV-FEC-748"/>
    <x v="563"/>
    <x v="3"/>
    <x v="2"/>
    <n v="3"/>
    <n v="9.9"/>
    <n v="29.700000000000003"/>
    <n v="0.19410803030674534"/>
    <n v="23.934991499889666"/>
    <n v="4.3082984699801399"/>
    <n v="28.243289969869807"/>
  </r>
  <r>
    <s v="MOV-FEC-749"/>
    <x v="564"/>
    <x v="2"/>
    <x v="4"/>
    <n v="3"/>
    <n v="20.9"/>
    <n v="62.699999999999996"/>
    <n v="0.10858740679094392"/>
    <n v="55.891569594207809"/>
    <n v="10.060482526957406"/>
    <n v="65.95205212116521"/>
  </r>
  <r>
    <s v="MOV-FEC-750"/>
    <x v="560"/>
    <x v="2"/>
    <x v="0"/>
    <n v="6"/>
    <n v="9.9"/>
    <n v="59.400000000000006"/>
    <n v="0.15705523164473678"/>
    <n v="50.070919240302644"/>
    <n v="9.0127654632544747"/>
    <n v="59.083684703557118"/>
  </r>
  <r>
    <s v="MOV-FEC-751"/>
    <x v="376"/>
    <x v="2"/>
    <x v="3"/>
    <n v="8"/>
    <n v="14.9"/>
    <n v="119.2"/>
    <n v="0.16275130066297461"/>
    <n v="99.800044960973423"/>
    <n v="17.964008092975217"/>
    <n v="117.76405305394864"/>
  </r>
  <r>
    <s v="MOV-FEC-752"/>
    <x v="387"/>
    <x v="1"/>
    <x v="2"/>
    <n v="6"/>
    <n v="9.9"/>
    <n v="59.400000000000006"/>
    <n v="0.11950923281255928"/>
    <n v="52.301151570933982"/>
    <n v="9.4142072827681158"/>
    <n v="61.715358853702099"/>
  </r>
  <r>
    <s v="MOV-FEC-753"/>
    <x v="522"/>
    <x v="1"/>
    <x v="4"/>
    <n v="14"/>
    <n v="20.9"/>
    <n v="292.59999999999997"/>
    <n v="0.14330780616149841"/>
    <n v="250.66813591714555"/>
    <n v="45.120264465086194"/>
    <n v="295.78840038223177"/>
  </r>
  <r>
    <s v="MOV-FEC-754"/>
    <x v="565"/>
    <x v="3"/>
    <x v="3"/>
    <n v="20"/>
    <n v="14.9"/>
    <n v="298"/>
    <n v="0.17242756090720329"/>
    <n v="246.6165868496534"/>
    <n v="44.390985632937614"/>
    <n v="291.007572482591"/>
  </r>
  <r>
    <s v="MOV-FEC-755"/>
    <x v="161"/>
    <x v="0"/>
    <x v="0"/>
    <n v="14"/>
    <n v="9.9"/>
    <n v="138.6"/>
    <n v="0.19098910756337481"/>
    <n v="112.12890969171625"/>
    <n v="20.183203744508923"/>
    <n v="132.31211343622516"/>
  </r>
  <r>
    <s v="MOV-FEC-756"/>
    <x v="566"/>
    <x v="5"/>
    <x v="2"/>
    <n v="6"/>
    <n v="9.9"/>
    <n v="59.400000000000006"/>
    <n v="0.14556961826327305"/>
    <n v="50.753164675161585"/>
    <n v="9.1355696415290844"/>
    <n v="59.888734316690673"/>
  </r>
  <r>
    <s v="MOV-FEC-757"/>
    <x v="242"/>
    <x v="5"/>
    <x v="0"/>
    <n v="20"/>
    <n v="9.9"/>
    <n v="198"/>
    <n v="0.19678380636145776"/>
    <n v="159.03680634043135"/>
    <n v="28.626625141277643"/>
    <n v="187.66343148170898"/>
  </r>
  <r>
    <s v="MOV-FEC-758"/>
    <x v="85"/>
    <x v="2"/>
    <x v="1"/>
    <n v="7"/>
    <n v="14.9"/>
    <n v="104.3"/>
    <n v="0.12289757302498885"/>
    <n v="91.481783133493664"/>
    <n v="16.466720964028859"/>
    <n v="107.94850409752252"/>
  </r>
  <r>
    <s v="MOV-FEC-759"/>
    <x v="186"/>
    <x v="4"/>
    <x v="2"/>
    <n v="5"/>
    <n v="9.9"/>
    <n v="49.5"/>
    <n v="0.18933453775694353"/>
    <n v="40.127940381031294"/>
    <n v="7.2230292685856323"/>
    <n v="47.350969649616928"/>
  </r>
  <r>
    <s v="MOV-FEC-760"/>
    <x v="336"/>
    <x v="1"/>
    <x v="1"/>
    <n v="12"/>
    <n v="14.9"/>
    <n v="178.8"/>
    <n v="0.19839220762293663"/>
    <n v="143.32747327701895"/>
    <n v="25.79894518986341"/>
    <n v="169.12641846688237"/>
  </r>
  <r>
    <s v="MOV-FEC-761"/>
    <x v="530"/>
    <x v="1"/>
    <x v="3"/>
    <n v="18"/>
    <n v="14.9"/>
    <n v="268.2"/>
    <n v="0.18702642042543194"/>
    <n v="218.03951404189914"/>
    <n v="39.247112527541844"/>
    <n v="257.28662656944095"/>
  </r>
  <r>
    <s v="MOV-FEC-762"/>
    <x v="441"/>
    <x v="5"/>
    <x v="4"/>
    <n v="7"/>
    <n v="20.9"/>
    <n v="146.29999999999998"/>
    <n v="0.10859579016677812"/>
    <n v="130.41243589860034"/>
    <n v="23.474238461748058"/>
    <n v="153.88667436034839"/>
  </r>
  <r>
    <s v="MOV-FEC-763"/>
    <x v="534"/>
    <x v="1"/>
    <x v="4"/>
    <n v="17"/>
    <n v="20.9"/>
    <n v="355.29999999999995"/>
    <n v="0.10425689275072846"/>
    <n v="318.25752600566614"/>
    <n v="57.286354681019901"/>
    <n v="375.54388068668607"/>
  </r>
  <r>
    <s v="MOV-FEC-764"/>
    <x v="567"/>
    <x v="4"/>
    <x v="1"/>
    <n v="5"/>
    <n v="14.9"/>
    <n v="74.5"/>
    <n v="0.12191259615622503"/>
    <n v="65.417511586361229"/>
    <n v="11.77515208554502"/>
    <n v="77.192663671906246"/>
  </r>
  <r>
    <s v="MOV-FEC-765"/>
    <x v="434"/>
    <x v="2"/>
    <x v="3"/>
    <n v="10"/>
    <n v="14.9"/>
    <n v="149"/>
    <n v="0.19370547713711561"/>
    <n v="120.13788390656977"/>
    <n v="21.624819103182556"/>
    <n v="141.76270300975233"/>
  </r>
  <r>
    <s v="MOV-FEC-766"/>
    <x v="568"/>
    <x v="3"/>
    <x v="1"/>
    <n v="17"/>
    <n v="14.9"/>
    <n v="253.3"/>
    <n v="0.14631056107541704"/>
    <n v="216.23953487959687"/>
    <n v="38.923116278327434"/>
    <n v="255.1626511579243"/>
  </r>
  <r>
    <s v="MOV-FEC-767"/>
    <x v="266"/>
    <x v="3"/>
    <x v="4"/>
    <n v="18"/>
    <n v="20.9"/>
    <n v="376.2"/>
    <n v="0.19108406317705068"/>
    <n v="304.31417543279349"/>
    <n v="54.776551577902829"/>
    <n v="359.0907270106963"/>
  </r>
  <r>
    <s v="MOV-FEC-768"/>
    <x v="569"/>
    <x v="5"/>
    <x v="0"/>
    <n v="8"/>
    <n v="9.9"/>
    <n v="79.2"/>
    <n v="0.17015347775797518"/>
    <n v="65.72384456156837"/>
    <n v="11.830292021082306"/>
    <n v="77.554136582650671"/>
  </r>
  <r>
    <s v="MOV-FEC-769"/>
    <x v="391"/>
    <x v="1"/>
    <x v="4"/>
    <n v="17"/>
    <n v="20.9"/>
    <n v="355.29999999999995"/>
    <n v="0.14960302089431868"/>
    <n v="302.14604667624855"/>
    <n v="54.386288401724734"/>
    <n v="356.5323350779733"/>
  </r>
  <r>
    <s v="MOV-FEC-770"/>
    <x v="393"/>
    <x v="4"/>
    <x v="2"/>
    <n v="3"/>
    <n v="9.9"/>
    <n v="29.700000000000003"/>
    <n v="0.17474339720844234"/>
    <n v="24.510121102909267"/>
    <n v="4.4118217985236674"/>
    <n v="28.921942901432935"/>
  </r>
  <r>
    <s v="MOV-FEC-771"/>
    <x v="570"/>
    <x v="2"/>
    <x v="2"/>
    <n v="12"/>
    <n v="9.9"/>
    <n v="118.80000000000001"/>
    <n v="0.14958106158298651"/>
    <n v="101.02976988394121"/>
    <n v="18.185358579109419"/>
    <n v="119.21512846305063"/>
  </r>
  <r>
    <s v="MOV-FEC-772"/>
    <x v="571"/>
    <x v="0"/>
    <x v="4"/>
    <n v="19"/>
    <n v="20.9"/>
    <n v="397.09999999999997"/>
    <n v="0.18185904507095901"/>
    <n v="324.88377320232212"/>
    <n v="58.479079176417976"/>
    <n v="383.36285237874012"/>
  </r>
  <r>
    <s v="MOV-FEC-773"/>
    <x v="366"/>
    <x v="4"/>
    <x v="3"/>
    <n v="11"/>
    <n v="14.9"/>
    <n v="163.9"/>
    <n v="0.14220034628149048"/>
    <n v="140.59336324446372"/>
    <n v="25.306805384003468"/>
    <n v="165.90016862846718"/>
  </r>
  <r>
    <s v="MOV-FEC-774"/>
    <x v="572"/>
    <x v="2"/>
    <x v="4"/>
    <n v="10"/>
    <n v="20.9"/>
    <n v="209"/>
    <n v="0.10083175483133459"/>
    <n v="187.92616324025107"/>
    <n v="33.826709383245195"/>
    <n v="221.75287262349627"/>
  </r>
  <r>
    <s v="MOV-FEC-775"/>
    <x v="573"/>
    <x v="2"/>
    <x v="1"/>
    <n v="15"/>
    <n v="14.9"/>
    <n v="223.5"/>
    <n v="0.14056257054946225"/>
    <n v="192.08426548219518"/>
    <n v="34.575167786795134"/>
    <n v="226.65943326899031"/>
  </r>
  <r>
    <s v="MOV-FEC-776"/>
    <x v="574"/>
    <x v="3"/>
    <x v="2"/>
    <n v="17"/>
    <n v="9.9"/>
    <n v="168.3"/>
    <n v="0.11729922476274604"/>
    <n v="148.55854047242985"/>
    <n v="26.740537285037373"/>
    <n v="175.29907775746722"/>
  </r>
  <r>
    <s v="MOV-FEC-777"/>
    <x v="22"/>
    <x v="4"/>
    <x v="4"/>
    <n v="8"/>
    <n v="20.9"/>
    <n v="167.2"/>
    <n v="0.13205545215730274"/>
    <n v="145.12032839929896"/>
    <n v="26.121659111873811"/>
    <n v="171.24198751117277"/>
  </r>
  <r>
    <s v="MOV-FEC-778"/>
    <x v="240"/>
    <x v="3"/>
    <x v="3"/>
    <n v="9"/>
    <n v="14.9"/>
    <n v="134.1"/>
    <n v="0.19188830359043749"/>
    <n v="108.36777848852233"/>
    <n v="19.506200127934019"/>
    <n v="127.87397861645636"/>
  </r>
  <r>
    <s v="MOV-FEC-779"/>
    <x v="575"/>
    <x v="2"/>
    <x v="3"/>
    <n v="16"/>
    <n v="14.9"/>
    <n v="238.4"/>
    <n v="0.17230713635254274"/>
    <n v="197.32197869355383"/>
    <n v="35.517956164839688"/>
    <n v="232.83993485839352"/>
  </r>
  <r>
    <s v="MOV-FEC-780"/>
    <x v="576"/>
    <x v="4"/>
    <x v="0"/>
    <n v="20"/>
    <n v="9.9"/>
    <n v="198"/>
    <n v="0.14565152723776281"/>
    <n v="169.16099760692296"/>
    <n v="30.448979569246131"/>
    <n v="199.60997717616908"/>
  </r>
  <r>
    <s v="MOV-FEC-781"/>
    <x v="224"/>
    <x v="5"/>
    <x v="1"/>
    <n v="10"/>
    <n v="14.9"/>
    <n v="149"/>
    <n v="0.11328365167118387"/>
    <n v="132.12073590099359"/>
    <n v="23.781732462178844"/>
    <n v="155.90246836317243"/>
  </r>
  <r>
    <s v="MOV-FEC-782"/>
    <x v="340"/>
    <x v="1"/>
    <x v="1"/>
    <n v="7"/>
    <n v="14.9"/>
    <n v="104.3"/>
    <n v="0.15194003694768099"/>
    <n v="88.452654146356878"/>
    <n v="15.921477746344237"/>
    <n v="104.37413189270112"/>
  </r>
  <r>
    <s v="MOV-FEC-783"/>
    <x v="89"/>
    <x v="3"/>
    <x v="2"/>
    <n v="12"/>
    <n v="9.9"/>
    <n v="118.80000000000001"/>
    <n v="0.16970303447904012"/>
    <n v="98.639279503890037"/>
    <n v="17.755070310700205"/>
    <n v="116.39434981459024"/>
  </r>
  <r>
    <s v="MOV-FEC-784"/>
    <x v="324"/>
    <x v="0"/>
    <x v="4"/>
    <n v="6"/>
    <n v="20.9"/>
    <n v="125.39999999999999"/>
    <n v="0.10341851955350898"/>
    <n v="112.43131764798997"/>
    <n v="20.237637176638195"/>
    <n v="132.66895482462817"/>
  </r>
  <r>
    <s v="MOV-FEC-785"/>
    <x v="577"/>
    <x v="2"/>
    <x v="3"/>
    <n v="3"/>
    <n v="14.9"/>
    <n v="44.7"/>
    <n v="0.16504130380834348"/>
    <n v="37.322653719767047"/>
    <n v="6.7180776695580677"/>
    <n v="44.040731389325117"/>
  </r>
  <r>
    <s v="MOV-FEC-786"/>
    <x v="578"/>
    <x v="5"/>
    <x v="2"/>
    <n v="4"/>
    <n v="9.9"/>
    <n v="39.6"/>
    <n v="0.19493127275272198"/>
    <n v="31.88072159899221"/>
    <n v="5.738529887818598"/>
    <n v="37.619251486810811"/>
  </r>
  <r>
    <s v="MOV-FEC-787"/>
    <x v="579"/>
    <x v="4"/>
    <x v="4"/>
    <n v="8"/>
    <n v="20.9"/>
    <n v="167.2"/>
    <n v="0.17131251301541445"/>
    <n v="138.55654782382268"/>
    <n v="24.940178608288083"/>
    <n v="163.49672643211076"/>
  </r>
  <r>
    <s v="MOV-FEC-788"/>
    <x v="94"/>
    <x v="5"/>
    <x v="4"/>
    <n v="17"/>
    <n v="20.9"/>
    <n v="355.29999999999995"/>
    <n v="0.11893957346965379"/>
    <n v="313.04076954623196"/>
    <n v="56.347338518321749"/>
    <n v="369.38810806455371"/>
  </r>
  <r>
    <s v="MOV-FEC-789"/>
    <x v="580"/>
    <x v="1"/>
    <x v="3"/>
    <n v="13"/>
    <n v="14.9"/>
    <n v="193.70000000000002"/>
    <n v="0.11635450936062679"/>
    <n v="171.1621315368466"/>
    <n v="30.809183676632387"/>
    <n v="201.97131521347899"/>
  </r>
  <r>
    <s v="MOV-FEC-790"/>
    <x v="540"/>
    <x v="5"/>
    <x v="0"/>
    <n v="15"/>
    <n v="9.9"/>
    <n v="148.5"/>
    <n v="0.16029558367665647"/>
    <n v="124.69610582401651"/>
    <n v="22.445299048322973"/>
    <n v="147.14140487233948"/>
  </r>
  <r>
    <s v="MOV-FEC-791"/>
    <x v="581"/>
    <x v="1"/>
    <x v="2"/>
    <n v="6"/>
    <n v="9.9"/>
    <n v="59.400000000000006"/>
    <n v="0.18638422076509714"/>
    <n v="48.328777286553233"/>
    <n v="8.6991799115795825"/>
    <n v="57.027957198132817"/>
  </r>
  <r>
    <s v="MOV-FEC-792"/>
    <x v="582"/>
    <x v="2"/>
    <x v="1"/>
    <n v="4"/>
    <n v="14.9"/>
    <n v="59.6"/>
    <n v="0.17699966538459239"/>
    <n v="49.050819943078295"/>
    <n v="8.8291475897540934"/>
    <n v="57.879967532832389"/>
  </r>
  <r>
    <s v="MOV-FEC-793"/>
    <x v="456"/>
    <x v="0"/>
    <x v="2"/>
    <n v="5"/>
    <n v="9.9"/>
    <n v="49.5"/>
    <n v="0.19906581397353568"/>
    <n v="39.646242208309985"/>
    <n v="7.1363235974957968"/>
    <n v="46.782565805805781"/>
  </r>
  <r>
    <s v="MOV-FEC-794"/>
    <x v="583"/>
    <x v="3"/>
    <x v="4"/>
    <n v="4"/>
    <n v="20.9"/>
    <n v="83.6"/>
    <n v="0.14502204800811253"/>
    <n v="71.476156786521784"/>
    <n v="12.86570822157392"/>
    <n v="84.341865008095709"/>
  </r>
  <r>
    <s v="MOV-FEC-795"/>
    <x v="347"/>
    <x v="2"/>
    <x v="2"/>
    <n v="20"/>
    <n v="9.9"/>
    <n v="198"/>
    <n v="0.17636262699325755"/>
    <n v="163.080199855335"/>
    <n v="29.3544359739603"/>
    <n v="192.4346358292953"/>
  </r>
  <r>
    <s v="MOV-FEC-796"/>
    <x v="397"/>
    <x v="2"/>
    <x v="2"/>
    <n v="14"/>
    <n v="9.9"/>
    <n v="138.6"/>
    <n v="0.19987580860514853"/>
    <n v="110.89721292732641"/>
    <n v="19.961498326918754"/>
    <n v="130.85871125424515"/>
  </r>
  <r>
    <s v="MOV-FEC-797"/>
    <x v="584"/>
    <x v="0"/>
    <x v="0"/>
    <n v="19"/>
    <n v="9.9"/>
    <n v="188.1"/>
    <n v="0.14377170671240849"/>
    <n v="161.05654196739596"/>
    <n v="28.990177554131272"/>
    <n v="190.04671952152722"/>
  </r>
  <r>
    <s v="MOV-FEC-798"/>
    <x v="249"/>
    <x v="3"/>
    <x v="2"/>
    <n v="4"/>
    <n v="9.9"/>
    <n v="39.6"/>
    <n v="0.18022512655192771"/>
    <n v="32.463084988543663"/>
    <n v="5.8433552979378591"/>
    <n v="38.306440286481525"/>
  </r>
  <r>
    <s v="MOV-FEC-799"/>
    <x v="484"/>
    <x v="2"/>
    <x v="2"/>
    <n v="13"/>
    <n v="9.9"/>
    <n v="128.70000000000002"/>
    <n v="0.14917680007884535"/>
    <n v="109.50094582985261"/>
    <n v="19.710170249373469"/>
    <n v="129.21111607922609"/>
  </r>
  <r>
    <s v="MOV-FEC-800"/>
    <x v="518"/>
    <x v="0"/>
    <x v="4"/>
    <n v="5"/>
    <n v="20.9"/>
    <n v="104.5"/>
    <n v="0.18781915954111456"/>
    <n v="84.872897827953523"/>
    <n v="15.277121609031633"/>
    <n v="100.15001943698516"/>
  </r>
  <r>
    <s v="MOV-FEC-801"/>
    <x v="32"/>
    <x v="5"/>
    <x v="4"/>
    <n v="8"/>
    <n v="20.9"/>
    <n v="167.2"/>
    <n v="0.19427794693093378"/>
    <n v="134.71672727314785"/>
    <n v="24.249010909166614"/>
    <n v="158.96573818231445"/>
  </r>
  <r>
    <s v="MOV-FEC-802"/>
    <x v="445"/>
    <x v="5"/>
    <x v="3"/>
    <n v="11"/>
    <n v="14.9"/>
    <n v="163.9"/>
    <n v="0.1179861312426409"/>
    <n v="144.56207308933116"/>
    <n v="26.021173156079609"/>
    <n v="170.58324624541078"/>
  </r>
  <r>
    <s v="MOV-FEC-803"/>
    <x v="193"/>
    <x v="4"/>
    <x v="2"/>
    <n v="13"/>
    <n v="9.9"/>
    <n v="128.70000000000002"/>
    <n v="0.1049901711175046"/>
    <n v="115.18776497717718"/>
    <n v="20.733797695891891"/>
    <n v="135.92156267306908"/>
  </r>
  <r>
    <s v="MOV-FEC-804"/>
    <x v="311"/>
    <x v="5"/>
    <x v="2"/>
    <n v="4"/>
    <n v="9.9"/>
    <n v="39.6"/>
    <n v="0.13509392465526415"/>
    <n v="34.250280583651538"/>
    <n v="6.1650505050572768"/>
    <n v="40.415331088708811"/>
  </r>
  <r>
    <s v="MOV-FEC-805"/>
    <x v="438"/>
    <x v="3"/>
    <x v="1"/>
    <n v="9"/>
    <n v="14.9"/>
    <n v="134.1"/>
    <n v="0.1020363079535142"/>
    <n v="120.41693110343374"/>
    <n v="21.675047598618072"/>
    <n v="142.09197870205182"/>
  </r>
  <r>
    <s v="MOV-FEC-806"/>
    <x v="585"/>
    <x v="3"/>
    <x v="2"/>
    <n v="15"/>
    <n v="9.9"/>
    <n v="148.5"/>
    <n v="0.1342574650242703"/>
    <n v="128.56276644389587"/>
    <n v="23.141297959901255"/>
    <n v="151.70406440379713"/>
  </r>
  <r>
    <s v="MOV-FEC-807"/>
    <x v="286"/>
    <x v="2"/>
    <x v="0"/>
    <n v="15"/>
    <n v="9.9"/>
    <n v="148.5"/>
    <n v="0.18445100041333889"/>
    <n v="121.10902643861917"/>
    <n v="21.799624758951449"/>
    <n v="142.90865119757061"/>
  </r>
  <r>
    <s v="MOV-FEC-808"/>
    <x v="586"/>
    <x v="1"/>
    <x v="4"/>
    <n v="7"/>
    <n v="20.9"/>
    <n v="146.29999999999998"/>
    <n v="0.14390638541449075"/>
    <n v="125.24649581385999"/>
    <n v="22.544369246494799"/>
    <n v="147.7908650603548"/>
  </r>
  <r>
    <s v="MOV-FEC-809"/>
    <x v="334"/>
    <x v="1"/>
    <x v="4"/>
    <n v="16"/>
    <n v="20.9"/>
    <n v="334.4"/>
    <n v="0.18466227087191112"/>
    <n v="272.64893662043289"/>
    <n v="49.076808591677917"/>
    <n v="321.72574521211084"/>
  </r>
  <r>
    <s v="MOV-FEC-810"/>
    <x v="339"/>
    <x v="2"/>
    <x v="1"/>
    <n v="7"/>
    <n v="14.9"/>
    <n v="104.3"/>
    <n v="0.10551785977276786"/>
    <n v="93.294487225700308"/>
    <n v="16.793007700626056"/>
    <n v="110.08749492632637"/>
  </r>
  <r>
    <s v="MOV-FEC-811"/>
    <x v="88"/>
    <x v="2"/>
    <x v="4"/>
    <n v="15"/>
    <n v="20.9"/>
    <n v="313.5"/>
    <n v="0.11737062374779311"/>
    <n v="276.70430945506689"/>
    <n v="49.806775701912038"/>
    <n v="326.51108515697894"/>
  </r>
  <r>
    <s v="MOV-FEC-812"/>
    <x v="148"/>
    <x v="0"/>
    <x v="1"/>
    <n v="8"/>
    <n v="14.9"/>
    <n v="119.2"/>
    <n v="0.16520494075298986"/>
    <n v="99.507571062243613"/>
    <n v="17.91136279120385"/>
    <n v="117.41893385344747"/>
  </r>
  <r>
    <s v="MOV-FEC-813"/>
    <x v="499"/>
    <x v="4"/>
    <x v="1"/>
    <n v="10"/>
    <n v="14.9"/>
    <n v="149"/>
    <n v="0.18193592538357006"/>
    <n v="121.89154711784806"/>
    <n v="21.940478481212651"/>
    <n v="143.83202559906073"/>
  </r>
  <r>
    <s v="MOV-FEC-814"/>
    <x v="428"/>
    <x v="2"/>
    <x v="4"/>
    <n v="20"/>
    <n v="20.9"/>
    <n v="418"/>
    <n v="0.18465704122303447"/>
    <n v="340.8133567687716"/>
    <n v="61.346404218378886"/>
    <n v="402.15976098715049"/>
  </r>
  <r>
    <s v="MOV-FEC-815"/>
    <x v="360"/>
    <x v="5"/>
    <x v="0"/>
    <n v="17"/>
    <n v="9.9"/>
    <n v="168.3"/>
    <n v="0.10959053998172258"/>
    <n v="149.8559121210761"/>
    <n v="26.974064181793697"/>
    <n v="176.8299763028698"/>
  </r>
  <r>
    <s v="MOV-FEC-816"/>
    <x v="309"/>
    <x v="1"/>
    <x v="2"/>
    <n v="5"/>
    <n v="9.9"/>
    <n v="49.5"/>
    <n v="0.15694924736974367"/>
    <n v="41.73101225519769"/>
    <n v="7.5115822059355839"/>
    <n v="49.242594461133272"/>
  </r>
  <r>
    <s v="MOV-FEC-817"/>
    <x v="23"/>
    <x v="0"/>
    <x v="1"/>
    <n v="3"/>
    <n v="14.9"/>
    <n v="44.7"/>
    <n v="0.17949667226186661"/>
    <n v="36.676498749894563"/>
    <n v="6.6017697749810207"/>
    <n v="43.278268524875585"/>
  </r>
  <r>
    <s v="MOV-FEC-818"/>
    <x v="587"/>
    <x v="4"/>
    <x v="2"/>
    <n v="15"/>
    <n v="9.9"/>
    <n v="148.5"/>
    <n v="0.1976824014713234"/>
    <n v="119.14416338150848"/>
    <n v="21.445949408671524"/>
    <n v="140.59011279018"/>
  </r>
  <r>
    <s v="MOV-FEC-819"/>
    <x v="588"/>
    <x v="5"/>
    <x v="2"/>
    <n v="10"/>
    <n v="9.9"/>
    <n v="99"/>
    <n v="0.19822914043834522"/>
    <n v="79.375315096603828"/>
    <n v="14.287556717388689"/>
    <n v="93.662871813992524"/>
  </r>
  <r>
    <s v="MOV-FEC-820"/>
    <x v="198"/>
    <x v="4"/>
    <x v="3"/>
    <n v="5"/>
    <n v="14.9"/>
    <n v="74.5"/>
    <n v="0.11438229053578297"/>
    <n v="65.978519355084174"/>
    <n v="11.876133483915151"/>
    <n v="77.854652838999328"/>
  </r>
  <r>
    <s v="MOV-FEC-821"/>
    <x v="589"/>
    <x v="1"/>
    <x v="3"/>
    <n v="10"/>
    <n v="14.9"/>
    <n v="149"/>
    <n v="0.16393208029010234"/>
    <n v="124.57412003677476"/>
    <n v="22.423341606619456"/>
    <n v="146.99746164339422"/>
  </r>
  <r>
    <s v="MOV-FEC-822"/>
    <x v="590"/>
    <x v="5"/>
    <x v="0"/>
    <n v="7"/>
    <n v="9.9"/>
    <n v="69.3"/>
    <n v="0.14501822605361311"/>
    <n v="59.250236934484604"/>
    <n v="10.665042648207228"/>
    <n v="69.915279582691838"/>
  </r>
  <r>
    <s v="MOV-FEC-823"/>
    <x v="273"/>
    <x v="4"/>
    <x v="1"/>
    <n v="5"/>
    <n v="14.9"/>
    <n v="74.5"/>
    <n v="0.12414622403403761"/>
    <n v="65.251106309464205"/>
    <n v="11.745199135703556"/>
    <n v="76.996305445167764"/>
  </r>
  <r>
    <s v="MOV-FEC-824"/>
    <x v="131"/>
    <x v="2"/>
    <x v="3"/>
    <n v="4"/>
    <n v="14.9"/>
    <n v="59.6"/>
    <n v="0.18472899410921029"/>
    <n v="48.590151951091066"/>
    <n v="8.7462273511963922"/>
    <n v="57.336379302287455"/>
  </r>
  <r>
    <s v="MOV-FEC-825"/>
    <x v="108"/>
    <x v="2"/>
    <x v="2"/>
    <n v="17"/>
    <n v="9.9"/>
    <n v="168.3"/>
    <n v="0.17676206412453901"/>
    <n v="138.55094460784011"/>
    <n v="24.939170029411219"/>
    <n v="163.49011463725134"/>
  </r>
  <r>
    <s v="MOV-FEC-826"/>
    <x v="572"/>
    <x v="3"/>
    <x v="2"/>
    <n v="13"/>
    <n v="9.9"/>
    <n v="128.70000000000002"/>
    <n v="0.13773316953710804"/>
    <n v="110.97374108057421"/>
    <n v="19.975273394503358"/>
    <n v="130.94901447507758"/>
  </r>
  <r>
    <s v="MOV-FEC-827"/>
    <x v="591"/>
    <x v="3"/>
    <x v="2"/>
    <n v="20"/>
    <n v="9.9"/>
    <n v="198"/>
    <n v="0.18682334446338489"/>
    <n v="161.00897779624978"/>
    <n v="28.981616003324959"/>
    <n v="189.99059379957475"/>
  </r>
  <r>
    <s v="MOV-FEC-828"/>
    <x v="496"/>
    <x v="0"/>
    <x v="4"/>
    <n v="9"/>
    <n v="20.9"/>
    <n v="188.1"/>
    <n v="0.15742333240219003"/>
    <n v="158.48867117514806"/>
    <n v="28.527960811526651"/>
    <n v="187.0166319866747"/>
  </r>
  <r>
    <s v="MOV-FEC-829"/>
    <x v="3"/>
    <x v="1"/>
    <x v="4"/>
    <n v="17"/>
    <n v="20.9"/>
    <n v="355.29999999999995"/>
    <n v="0.15226589987507597"/>
    <n v="301.19992577438546"/>
    <n v="54.215986639389378"/>
    <n v="355.41591241377483"/>
  </r>
  <r>
    <s v="MOV-FEC-830"/>
    <x v="246"/>
    <x v="0"/>
    <x v="4"/>
    <n v="12"/>
    <n v="20.9"/>
    <n v="250.79999999999998"/>
    <n v="0.17580640582385354"/>
    <n v="206.70775341937753"/>
    <n v="37.207395615487954"/>
    <n v="243.91514903486546"/>
  </r>
  <r>
    <s v="MOV-FEC-831"/>
    <x v="592"/>
    <x v="0"/>
    <x v="3"/>
    <n v="8"/>
    <n v="14.9"/>
    <n v="119.2"/>
    <n v="0.13507654416172449"/>
    <n v="103.09887593592245"/>
    <n v="18.557797668466041"/>
    <n v="121.65667360438849"/>
  </r>
  <r>
    <s v="MOV-FEC-832"/>
    <x v="593"/>
    <x v="5"/>
    <x v="2"/>
    <n v="15"/>
    <n v="9.9"/>
    <n v="148.5"/>
    <n v="0.15818347162804122"/>
    <n v="125.00975446323588"/>
    <n v="22.501755803382459"/>
    <n v="147.51151026661833"/>
  </r>
  <r>
    <s v="MOV-FEC-833"/>
    <x v="388"/>
    <x v="5"/>
    <x v="4"/>
    <n v="10"/>
    <n v="20.9"/>
    <n v="209"/>
    <n v="0.14806710940448881"/>
    <n v="178.05397413446184"/>
    <n v="32.049715344203129"/>
    <n v="210.10368947866496"/>
  </r>
  <r>
    <s v="MOV-FEC-834"/>
    <x v="594"/>
    <x v="4"/>
    <x v="0"/>
    <n v="20"/>
    <n v="9.9"/>
    <n v="198"/>
    <n v="0.1609251728673223"/>
    <n v="166.13681577227018"/>
    <n v="29.904626839008632"/>
    <n v="196.04144261127882"/>
  </r>
  <r>
    <s v="MOV-FEC-835"/>
    <x v="63"/>
    <x v="0"/>
    <x v="4"/>
    <n v="8"/>
    <n v="20.9"/>
    <n v="167.2"/>
    <n v="0.1585106740587752"/>
    <n v="140.69701529737279"/>
    <n v="25.325462753527102"/>
    <n v="166.02247805089988"/>
  </r>
  <r>
    <s v="MOV-FEC-836"/>
    <x v="595"/>
    <x v="1"/>
    <x v="4"/>
    <n v="5"/>
    <n v="20.9"/>
    <n v="104.5"/>
    <n v="0.1705944114751774"/>
    <n v="86.672884000843965"/>
    <n v="15.601119120151914"/>
    <n v="102.27400312099587"/>
  </r>
  <r>
    <s v="MOV-FEC-837"/>
    <x v="11"/>
    <x v="4"/>
    <x v="3"/>
    <n v="16"/>
    <n v="14.9"/>
    <n v="238.4"/>
    <n v="0.17111636423653098"/>
    <n v="197.60585876601101"/>
    <n v="35.569054577881978"/>
    <n v="233.174913343893"/>
  </r>
  <r>
    <s v="MOV-FEC-838"/>
    <x v="199"/>
    <x v="5"/>
    <x v="1"/>
    <n v="17"/>
    <n v="14.9"/>
    <n v="253.3"/>
    <n v="0.13646924308448657"/>
    <n v="218.73234072669956"/>
    <n v="39.371821330805922"/>
    <n v="258.1041620575055"/>
  </r>
  <r>
    <s v="MOV-FEC-839"/>
    <x v="66"/>
    <x v="2"/>
    <x v="1"/>
    <n v="12"/>
    <n v="14.9"/>
    <n v="178.8"/>
    <n v="0.13683782010015169"/>
    <n v="154.3333977660929"/>
    <n v="27.780011597896721"/>
    <n v="182.11340936398963"/>
  </r>
  <r>
    <s v="MOV-FEC-840"/>
    <x v="410"/>
    <x v="2"/>
    <x v="2"/>
    <n v="9"/>
    <n v="9.9"/>
    <n v="89.100000000000009"/>
    <n v="0.1059524802770654"/>
    <n v="79.659634007313485"/>
    <n v="14.338734121316428"/>
    <n v="93.99836812862992"/>
  </r>
  <r>
    <s v="MOV-FEC-841"/>
    <x v="498"/>
    <x v="1"/>
    <x v="3"/>
    <n v="5"/>
    <n v="14.9"/>
    <n v="74.5"/>
    <n v="0.11625441210703054"/>
    <n v="65.839046298026233"/>
    <n v="11.851028333644722"/>
    <n v="77.690074631670953"/>
  </r>
  <r>
    <s v="MOV-FEC-842"/>
    <x v="409"/>
    <x v="1"/>
    <x v="0"/>
    <n v="10"/>
    <n v="9.9"/>
    <n v="99"/>
    <n v="0.16418424069696036"/>
    <n v="82.745760171000924"/>
    <n v="14.894236830780166"/>
    <n v="97.639997001781097"/>
  </r>
  <r>
    <s v="MOV-FEC-843"/>
    <x v="596"/>
    <x v="0"/>
    <x v="1"/>
    <n v="15"/>
    <n v="14.9"/>
    <n v="223.5"/>
    <n v="0.17599966924264443"/>
    <n v="184.16407392426896"/>
    <n v="33.149533306368411"/>
    <n v="217.31360723063739"/>
  </r>
  <r>
    <s v="MOV-FEC-844"/>
    <x v="597"/>
    <x v="5"/>
    <x v="2"/>
    <n v="14"/>
    <n v="9.9"/>
    <n v="138.6"/>
    <n v="0.19669833642125811"/>
    <n v="111.33761057201362"/>
    <n v="20.040769902962449"/>
    <n v="131.37838047497607"/>
  </r>
  <r>
    <s v="MOV-FEC-845"/>
    <x v="598"/>
    <x v="2"/>
    <x v="2"/>
    <n v="8"/>
    <n v="9.9"/>
    <n v="79.2"/>
    <n v="0.1638232380364798"/>
    <n v="66.225199547510798"/>
    <n v="11.920535918551943"/>
    <n v="78.145735466062746"/>
  </r>
  <r>
    <s v="MOV-FEC-846"/>
    <x v="576"/>
    <x v="2"/>
    <x v="0"/>
    <n v="19"/>
    <n v="9.9"/>
    <n v="188.1"/>
    <n v="0.12913050754677244"/>
    <n v="163.8105515304521"/>
    <n v="29.485899275481376"/>
    <n v="193.29645080593349"/>
  </r>
  <r>
    <s v="MOV-FEC-847"/>
    <x v="599"/>
    <x v="2"/>
    <x v="1"/>
    <n v="3"/>
    <n v="14.9"/>
    <n v="44.7"/>
    <n v="0.18511389852434851"/>
    <n v="36.425408735961625"/>
    <n v="6.5565735724730922"/>
    <n v="42.981982308434716"/>
  </r>
  <r>
    <s v="MOV-FEC-848"/>
    <x v="77"/>
    <x v="5"/>
    <x v="1"/>
    <n v="16"/>
    <n v="14.9"/>
    <n v="238.4"/>
    <n v="0.15832960252082676"/>
    <n v="200.65422275903489"/>
    <n v="36.117760096626277"/>
    <n v="236.77198285566118"/>
  </r>
  <r>
    <s v="MOV-FEC-849"/>
    <x v="219"/>
    <x v="4"/>
    <x v="3"/>
    <n v="14"/>
    <n v="14.9"/>
    <n v="208.6"/>
    <n v="0.18422354202300498"/>
    <n v="170.17096913400115"/>
    <n v="30.630774444120206"/>
    <n v="200.80174357812137"/>
  </r>
  <r>
    <s v="MOV-FEC-850"/>
    <x v="496"/>
    <x v="4"/>
    <x v="3"/>
    <n v="5"/>
    <n v="14.9"/>
    <n v="74.5"/>
    <n v="0.13850506256002623"/>
    <n v="64.18137283927804"/>
    <n v="11.552647111070048"/>
    <n v="75.734019950348085"/>
  </r>
  <r>
    <s v="MOV-FEC-851"/>
    <x v="600"/>
    <x v="1"/>
    <x v="1"/>
    <n v="17"/>
    <n v="14.9"/>
    <n v="253.3"/>
    <n v="0.17448783171034632"/>
    <n v="209.10223222776929"/>
    <n v="37.638401800998473"/>
    <n v="246.74063402876777"/>
  </r>
  <r>
    <s v="MOV-FEC-852"/>
    <x v="395"/>
    <x v="5"/>
    <x v="2"/>
    <n v="17"/>
    <n v="9.9"/>
    <n v="168.3"/>
    <n v="0.10812070144797947"/>
    <n v="150.10328594630505"/>
    <n v="27.018591470334908"/>
    <n v="177.12187741663996"/>
  </r>
  <r>
    <s v="MOV-FEC-853"/>
    <x v="601"/>
    <x v="2"/>
    <x v="0"/>
    <n v="9"/>
    <n v="9.9"/>
    <n v="89.100000000000009"/>
    <n v="0.15190567078347281"/>
    <n v="75.565204733192587"/>
    <n v="13.601736851974666"/>
    <n v="89.166941585167251"/>
  </r>
  <r>
    <s v="MOV-FEC-854"/>
    <x v="602"/>
    <x v="3"/>
    <x v="3"/>
    <n v="14"/>
    <n v="14.9"/>
    <n v="208.6"/>
    <n v="0.14045974240627712"/>
    <n v="179.30009773405058"/>
    <n v="32.274017592129105"/>
    <n v="211.57411532617968"/>
  </r>
  <r>
    <s v="MOV-FEC-855"/>
    <x v="345"/>
    <x v="0"/>
    <x v="0"/>
    <n v="4"/>
    <n v="9.9"/>
    <n v="39.6"/>
    <n v="0.14054704898056344"/>
    <n v="34.034336860369692"/>
    <n v="6.126180634866544"/>
    <n v="40.160517495236235"/>
  </r>
  <r>
    <s v="MOV-FEC-856"/>
    <x v="167"/>
    <x v="5"/>
    <x v="1"/>
    <n v="6"/>
    <n v="14.9"/>
    <n v="89.4"/>
    <n v="0.16131585425785788"/>
    <n v="74.978362629347515"/>
    <n v="13.496105273282552"/>
    <n v="88.474467902630067"/>
  </r>
  <r>
    <s v="MOV-FEC-857"/>
    <x v="149"/>
    <x v="3"/>
    <x v="2"/>
    <n v="13"/>
    <n v="9.9"/>
    <n v="128.70000000000002"/>
    <n v="0.16701501753311349"/>
    <n v="107.2051672434883"/>
    <n v="19.296930103827894"/>
    <n v="126.50209734731619"/>
  </r>
  <r>
    <s v="MOV-FEC-858"/>
    <x v="382"/>
    <x v="3"/>
    <x v="1"/>
    <n v="3"/>
    <n v="14.9"/>
    <n v="44.7"/>
    <n v="0.13765045368106588"/>
    <n v="38.547024720456356"/>
    <n v="6.9384644496821437"/>
    <n v="45.4854891701385"/>
  </r>
  <r>
    <s v="MOV-FEC-859"/>
    <x v="187"/>
    <x v="3"/>
    <x v="1"/>
    <n v="14"/>
    <n v="14.9"/>
    <n v="208.6"/>
    <n v="0.13216203155330236"/>
    <n v="181.03100021798113"/>
    <n v="32.585580039236604"/>
    <n v="213.61658025721772"/>
  </r>
  <r>
    <s v="MOV-FEC-860"/>
    <x v="224"/>
    <x v="1"/>
    <x v="1"/>
    <n v="6"/>
    <n v="14.9"/>
    <n v="89.4"/>
    <n v="0.1359511165974843"/>
    <n v="77.245970176184912"/>
    <n v="13.904274631713283"/>
    <n v="91.15024480789819"/>
  </r>
  <r>
    <s v="MOV-FEC-861"/>
    <x v="489"/>
    <x v="1"/>
    <x v="3"/>
    <n v="13"/>
    <n v="14.9"/>
    <n v="193.70000000000002"/>
    <n v="0.11506250953760237"/>
    <n v="171.41239190256644"/>
    <n v="30.854230542461959"/>
    <n v="202.26662244502839"/>
  </r>
  <r>
    <s v="MOV-FEC-862"/>
    <x v="603"/>
    <x v="2"/>
    <x v="1"/>
    <n v="5"/>
    <n v="14.9"/>
    <n v="74.5"/>
    <n v="0.10584262864781364"/>
    <n v="66.614724165737883"/>
    <n v="11.990650349832819"/>
    <n v="78.605374515570702"/>
  </r>
  <r>
    <s v="MOV-FEC-863"/>
    <x v="229"/>
    <x v="2"/>
    <x v="1"/>
    <n v="20"/>
    <n v="14.9"/>
    <n v="298"/>
    <n v="0.15617399059786269"/>
    <n v="251.4601508018369"/>
    <n v="45.262827144330643"/>
    <n v="296.72297794616753"/>
  </r>
  <r>
    <s v="MOV-FEC-864"/>
    <x v="604"/>
    <x v="5"/>
    <x v="0"/>
    <n v="16"/>
    <n v="9.9"/>
    <n v="158.4"/>
    <n v="0.11583422807061845"/>
    <n v="140.05185827361404"/>
    <n v="25.209334489250526"/>
    <n v="165.26119276286457"/>
  </r>
  <r>
    <s v="MOV-FEC-865"/>
    <x v="27"/>
    <x v="5"/>
    <x v="0"/>
    <n v="8"/>
    <n v="9.9"/>
    <n v="79.2"/>
    <n v="0.14320824735081725"/>
    <n v="67.857906809815276"/>
    <n v="12.214423225766749"/>
    <n v="80.072330035582027"/>
  </r>
  <r>
    <s v="MOV-FEC-866"/>
    <x v="605"/>
    <x v="0"/>
    <x v="4"/>
    <n v="14"/>
    <n v="20.9"/>
    <n v="292.59999999999997"/>
    <n v="0.13662563910708295"/>
    <n v="252.6233379972675"/>
    <n v="45.472200839508147"/>
    <n v="298.09553883677563"/>
  </r>
  <r>
    <s v="MOV-FEC-867"/>
    <x v="2"/>
    <x v="4"/>
    <x v="1"/>
    <n v="6"/>
    <n v="14.9"/>
    <n v="89.4"/>
    <n v="0.16296769456315124"/>
    <n v="74.830688106054282"/>
    <n v="13.469523859089771"/>
    <n v="88.300211965144058"/>
  </r>
  <r>
    <s v="MOV-FEC-868"/>
    <x v="606"/>
    <x v="2"/>
    <x v="1"/>
    <n v="10"/>
    <n v="14.9"/>
    <n v="149"/>
    <n v="0.11060192984965879"/>
    <n v="132.52031245240084"/>
    <n v="23.853656241432152"/>
    <n v="156.37396869383301"/>
  </r>
  <r>
    <s v="MOV-FEC-869"/>
    <x v="41"/>
    <x v="2"/>
    <x v="2"/>
    <n v="16"/>
    <n v="9.9"/>
    <n v="158.4"/>
    <n v="0.12172242260665829"/>
    <n v="139.11916825910532"/>
    <n v="25.041450286638955"/>
    <n v="164.16061854574428"/>
  </r>
  <r>
    <s v="MOV-FEC-870"/>
    <x v="607"/>
    <x v="3"/>
    <x v="3"/>
    <n v="19"/>
    <n v="14.9"/>
    <n v="283.10000000000002"/>
    <n v="0.11991584715618868"/>
    <n v="249.15182367008299"/>
    <n v="44.847328260614937"/>
    <n v="293.99915193069791"/>
  </r>
  <r>
    <s v="MOV-FEC-871"/>
    <x v="608"/>
    <x v="4"/>
    <x v="1"/>
    <n v="3"/>
    <n v="14.9"/>
    <n v="44.7"/>
    <n v="0.13743692612094616"/>
    <n v="38.556569402393706"/>
    <n v="6.9401824924308668"/>
    <n v="45.49675189482457"/>
  </r>
  <r>
    <s v="MOV-FEC-872"/>
    <x v="609"/>
    <x v="3"/>
    <x v="1"/>
    <n v="8"/>
    <n v="14.9"/>
    <n v="119.2"/>
    <n v="0.11317384499116503"/>
    <n v="105.70967767705314"/>
    <n v="19.027741981869564"/>
    <n v="124.7374196589227"/>
  </r>
  <r>
    <s v="MOV-FEC-873"/>
    <x v="107"/>
    <x v="1"/>
    <x v="2"/>
    <n v="7"/>
    <n v="9.9"/>
    <n v="69.3"/>
    <n v="0.1206185453386515"/>
    <n v="60.94113480803145"/>
    <n v="10.969404265445661"/>
    <n v="71.910539073477111"/>
  </r>
  <r>
    <s v="MOV-FEC-874"/>
    <x v="610"/>
    <x v="3"/>
    <x v="4"/>
    <n v="7"/>
    <n v="20.9"/>
    <n v="146.29999999999998"/>
    <n v="0.1386798833258896"/>
    <n v="126.01113306942234"/>
    <n v="22.682003952496022"/>
    <n v="148.69313702191837"/>
  </r>
  <r>
    <s v="MOV-FEC-875"/>
    <x v="611"/>
    <x v="2"/>
    <x v="0"/>
    <n v="8"/>
    <n v="9.9"/>
    <n v="79.2"/>
    <n v="0.1695357892824923"/>
    <n v="65.772765488826607"/>
    <n v="11.83909778798879"/>
    <n v="77.611863276815399"/>
  </r>
  <r>
    <s v="MOV-FEC-876"/>
    <x v="56"/>
    <x v="4"/>
    <x v="4"/>
    <n v="6"/>
    <n v="20.9"/>
    <n v="125.39999999999999"/>
    <n v="0.12272701603514638"/>
    <n v="110.01003218919263"/>
    <n v="19.801805794054673"/>
    <n v="129.8118379832473"/>
  </r>
  <r>
    <s v="MOV-FEC-877"/>
    <x v="112"/>
    <x v="4"/>
    <x v="2"/>
    <n v="17"/>
    <n v="9.9"/>
    <n v="168.3"/>
    <n v="0.1085604604912732"/>
    <n v="150.02927449931872"/>
    <n v="27.005269409877368"/>
    <n v="177.03454390919609"/>
  </r>
  <r>
    <s v="MOV-FEC-878"/>
    <x v="502"/>
    <x v="2"/>
    <x v="3"/>
    <n v="18"/>
    <n v="14.9"/>
    <n v="268.2"/>
    <n v="0.15961438499841318"/>
    <n v="225.39142194342557"/>
    <n v="40.570455949816598"/>
    <n v="265.96187789324216"/>
  </r>
  <r>
    <s v="MOV-FEC-879"/>
    <x v="612"/>
    <x v="1"/>
    <x v="2"/>
    <n v="6"/>
    <n v="9.9"/>
    <n v="59.400000000000006"/>
    <n v="0.12359681106940322"/>
    <n v="52.058349422477455"/>
    <n v="9.3705028960459416"/>
    <n v="61.428852318523397"/>
  </r>
  <r>
    <s v="MOV-FEC-880"/>
    <x v="613"/>
    <x v="1"/>
    <x v="3"/>
    <n v="6"/>
    <n v="14.9"/>
    <n v="89.4"/>
    <n v="0.13816445330256594"/>
    <n v="77.04809787475061"/>
    <n v="13.86865761745511"/>
    <n v="90.916755492205723"/>
  </r>
  <r>
    <s v="MOV-FEC-881"/>
    <x v="614"/>
    <x v="0"/>
    <x v="2"/>
    <n v="17"/>
    <n v="9.9"/>
    <n v="168.3"/>
    <n v="0.17411392155425937"/>
    <n v="138.99662700241817"/>
    <n v="25.019392860435268"/>
    <n v="164.01601986285343"/>
  </r>
  <r>
    <s v="MOV-FEC-882"/>
    <x v="615"/>
    <x v="3"/>
    <x v="2"/>
    <n v="5"/>
    <n v="9.9"/>
    <n v="49.5"/>
    <n v="0.10120521381507708"/>
    <n v="44.490341916153682"/>
    <n v="8.0082615449076631"/>
    <n v="52.498603461061343"/>
  </r>
  <r>
    <s v="MOV-FEC-883"/>
    <x v="433"/>
    <x v="2"/>
    <x v="4"/>
    <n v="9"/>
    <n v="20.9"/>
    <n v="188.1"/>
    <n v="0.11792049314515551"/>
    <n v="165.91915523939625"/>
    <n v="29.865447943091322"/>
    <n v="195.78460318248756"/>
  </r>
  <r>
    <s v="MOV-FEC-884"/>
    <x v="164"/>
    <x v="4"/>
    <x v="1"/>
    <n v="5"/>
    <n v="14.9"/>
    <n v="74.5"/>
    <n v="0.12921023623695083"/>
    <n v="64.873837400347156"/>
    <n v="11.677290732062488"/>
    <n v="76.551128132409644"/>
  </r>
  <r>
    <s v="MOV-FEC-885"/>
    <x v="306"/>
    <x v="2"/>
    <x v="3"/>
    <n v="3"/>
    <n v="14.9"/>
    <n v="44.7"/>
    <n v="0.17912839516288159"/>
    <n v="36.692960736219192"/>
    <n v="6.6047329325194539"/>
    <n v="43.297693668738646"/>
  </r>
  <r>
    <s v="MOV-FEC-886"/>
    <x v="144"/>
    <x v="1"/>
    <x v="0"/>
    <n v="4"/>
    <n v="9.9"/>
    <n v="39.6"/>
    <n v="0.15021227801413337"/>
    <n v="33.65159379064032"/>
    <n v="6.0572868823152577"/>
    <n v="39.70888067295558"/>
  </r>
  <r>
    <s v="MOV-FEC-887"/>
    <x v="25"/>
    <x v="1"/>
    <x v="0"/>
    <n v="19"/>
    <n v="9.9"/>
    <n v="188.1"/>
    <n v="0.16023200535154064"/>
    <n v="157.9603597933752"/>
    <n v="28.432864762807537"/>
    <n v="186.39322455618273"/>
  </r>
  <r>
    <s v="MOV-FEC-888"/>
    <x v="271"/>
    <x v="0"/>
    <x v="1"/>
    <n v="17"/>
    <n v="14.9"/>
    <n v="253.3"/>
    <n v="0.12220343530736423"/>
    <n v="222.34586983664465"/>
    <n v="40.022256570596035"/>
    <n v="262.36812640724071"/>
  </r>
  <r>
    <s v="MOV-FEC-889"/>
    <x v="616"/>
    <x v="5"/>
    <x v="4"/>
    <n v="13"/>
    <n v="20.9"/>
    <n v="271.7"/>
    <n v="0.10453866160328235"/>
    <n v="243.29684564238818"/>
    <n v="43.793432215629871"/>
    <n v="287.09027785801806"/>
  </r>
  <r>
    <s v="MOV-FEC-890"/>
    <x v="617"/>
    <x v="1"/>
    <x v="4"/>
    <n v="8"/>
    <n v="20.9"/>
    <n v="167.2"/>
    <n v="0.16493118860399381"/>
    <n v="139.62350526541223"/>
    <n v="25.1322309477742"/>
    <n v="164.75573621318642"/>
  </r>
  <r>
    <s v="MOV-FEC-891"/>
    <x v="76"/>
    <x v="1"/>
    <x v="0"/>
    <n v="3"/>
    <n v="9.9"/>
    <n v="29.700000000000003"/>
    <n v="0.11547365679615154"/>
    <n v="26.270432393154302"/>
    <n v="4.7286778307677739"/>
    <n v="30.999110223922074"/>
  </r>
  <r>
    <s v="MOV-FEC-892"/>
    <x v="618"/>
    <x v="1"/>
    <x v="2"/>
    <n v="15"/>
    <n v="9.9"/>
    <n v="148.5"/>
    <n v="0.12150037960729834"/>
    <n v="130.45719362831619"/>
    <n v="23.482294853096914"/>
    <n v="153.93948848141309"/>
  </r>
  <r>
    <s v="MOV-FEC-893"/>
    <x v="146"/>
    <x v="4"/>
    <x v="4"/>
    <n v="6"/>
    <n v="20.9"/>
    <n v="125.39999999999999"/>
    <n v="0.14765161286004516"/>
    <n v="106.88448774735033"/>
    <n v="19.239207794523061"/>
    <n v="126.12369554187339"/>
  </r>
  <r>
    <s v="MOV-FEC-894"/>
    <x v="282"/>
    <x v="4"/>
    <x v="3"/>
    <n v="17"/>
    <n v="14.9"/>
    <n v="253.3"/>
    <n v="0.10268809899795971"/>
    <n v="227.28910452381683"/>
    <n v="40.91203881428703"/>
    <n v="268.20114333810386"/>
  </r>
  <r>
    <s v="MOV-FEC-895"/>
    <x v="619"/>
    <x v="0"/>
    <x v="1"/>
    <n v="12"/>
    <n v="14.9"/>
    <n v="178.8"/>
    <n v="0.13222641741427482"/>
    <n v="155.15791656632769"/>
    <n v="27.928424981938981"/>
    <n v="183.08634154826666"/>
  </r>
  <r>
    <s v="MOV-FEC-896"/>
    <x v="620"/>
    <x v="2"/>
    <x v="1"/>
    <n v="12"/>
    <n v="14.9"/>
    <n v="178.8"/>
    <n v="0.1685649256226173"/>
    <n v="148.66059129867602"/>
    <n v="26.758906433761684"/>
    <n v="175.41949773243772"/>
  </r>
  <r>
    <s v="MOV-FEC-897"/>
    <x v="621"/>
    <x v="0"/>
    <x v="3"/>
    <n v="12"/>
    <n v="14.9"/>
    <n v="178.8"/>
    <n v="0.16028284799442014"/>
    <n v="150.14142677859769"/>
    <n v="27.025456820147582"/>
    <n v="177.16688359874527"/>
  </r>
  <r>
    <s v="MOV-FEC-898"/>
    <x v="585"/>
    <x v="0"/>
    <x v="1"/>
    <n v="4"/>
    <n v="14.9"/>
    <n v="59.6"/>
    <n v="0.13669749780716431"/>
    <n v="51.452829130693004"/>
    <n v="9.2615092435247401"/>
    <n v="60.714338374217746"/>
  </r>
  <r>
    <s v="MOV-FEC-899"/>
    <x v="622"/>
    <x v="3"/>
    <x v="0"/>
    <n v="5"/>
    <n v="9.9"/>
    <n v="49.5"/>
    <n v="0.10855367066756227"/>
    <n v="44.126593301955666"/>
    <n v="7.9427867943520196"/>
    <n v="52.069380096307682"/>
  </r>
  <r>
    <s v="MOV-FEC-900"/>
    <x v="616"/>
    <x v="2"/>
    <x v="2"/>
    <n v="12"/>
    <n v="9.9"/>
    <n v="118.80000000000001"/>
    <n v="0.18497765361307719"/>
    <n v="96.824654750766442"/>
    <n v="17.428437855137958"/>
    <n v="114.2530926059044"/>
  </r>
  <r>
    <s v="MOV-FEC-901"/>
    <x v="623"/>
    <x v="2"/>
    <x v="2"/>
    <n v="11"/>
    <n v="9.9"/>
    <n v="108.9"/>
    <n v="0.15099249507560528"/>
    <n v="92.456917286266588"/>
    <n v="16.642245111527984"/>
    <n v="109.09916239779457"/>
  </r>
  <r>
    <s v="MOV-FEC-902"/>
    <x v="452"/>
    <x v="1"/>
    <x v="0"/>
    <n v="9"/>
    <n v="9.9"/>
    <n v="89.100000000000009"/>
    <n v="0.14142207343975538"/>
    <n v="76.499293256517802"/>
    <n v="13.769872786173204"/>
    <n v="90.269166042691012"/>
  </r>
  <r>
    <s v="MOV-FEC-903"/>
    <x v="272"/>
    <x v="0"/>
    <x v="1"/>
    <n v="20"/>
    <n v="14.9"/>
    <n v="298"/>
    <n v="0.17060903192144666"/>
    <n v="247.15850848740888"/>
    <n v="44.488531527733599"/>
    <n v="291.64704001514247"/>
  </r>
  <r>
    <s v="MOV-FEC-904"/>
    <x v="624"/>
    <x v="4"/>
    <x v="3"/>
    <n v="17"/>
    <n v="14.9"/>
    <n v="253.3"/>
    <n v="0.1711537194436597"/>
    <n v="209.946762864921"/>
    <n v="37.790417315685779"/>
    <n v="247.73718018060677"/>
  </r>
  <r>
    <s v="MOV-FEC-905"/>
    <x v="625"/>
    <x v="1"/>
    <x v="1"/>
    <n v="16"/>
    <n v="14.9"/>
    <n v="238.4"/>
    <n v="0.1630143447281398"/>
    <n v="199.53738021681147"/>
    <n v="35.916728439026066"/>
    <n v="235.45410865583753"/>
  </r>
  <r>
    <s v="MOV-FEC-906"/>
    <x v="530"/>
    <x v="3"/>
    <x v="0"/>
    <n v="19"/>
    <n v="9.9"/>
    <n v="188.1"/>
    <n v="0.15392515587365249"/>
    <n v="159.14667818016596"/>
    <n v="28.646402072429872"/>
    <n v="187.79308025259584"/>
  </r>
  <r>
    <s v="MOV-FEC-907"/>
    <x v="70"/>
    <x v="5"/>
    <x v="4"/>
    <n v="14"/>
    <n v="20.9"/>
    <n v="292.59999999999997"/>
    <n v="0.13446331161494141"/>
    <n v="253.25603502146811"/>
    <n v="45.586086303864256"/>
    <n v="298.84212132533236"/>
  </r>
  <r>
    <s v="MOV-FEC-908"/>
    <x v="294"/>
    <x v="4"/>
    <x v="3"/>
    <n v="3"/>
    <n v="14.9"/>
    <n v="44.7"/>
    <n v="0.14178087628766509"/>
    <n v="38.362394829941373"/>
    <n v="6.9052310693894468"/>
    <n v="45.267625899330817"/>
  </r>
  <r>
    <s v="MOV-FEC-909"/>
    <x v="626"/>
    <x v="2"/>
    <x v="2"/>
    <n v="17"/>
    <n v="9.9"/>
    <n v="168.3"/>
    <n v="0.13083247342336621"/>
    <n v="146.28089472284748"/>
    <n v="26.330561050112546"/>
    <n v="172.61145577296003"/>
  </r>
  <r>
    <s v="MOV-FEC-910"/>
    <x v="627"/>
    <x v="4"/>
    <x v="2"/>
    <n v="8"/>
    <n v="9.9"/>
    <n v="79.2"/>
    <n v="0.15232655354650773"/>
    <n v="67.135736959116585"/>
    <n v="12.084432652640984"/>
    <n v="79.220169611757569"/>
  </r>
  <r>
    <s v="MOV-FEC-911"/>
    <x v="628"/>
    <x v="2"/>
    <x v="4"/>
    <n v="10"/>
    <n v="20.9"/>
    <n v="209"/>
    <n v="0.13486644640948359"/>
    <n v="180.81291270041794"/>
    <n v="32.546324286075226"/>
    <n v="213.35923698649316"/>
  </r>
  <r>
    <s v="MOV-FEC-912"/>
    <x v="629"/>
    <x v="1"/>
    <x v="1"/>
    <n v="13"/>
    <n v="14.9"/>
    <n v="193.70000000000002"/>
    <n v="0.12819057760882596"/>
    <n v="168.86948511717043"/>
    <n v="30.396507321090677"/>
    <n v="199.26599243826109"/>
  </r>
  <r>
    <s v="MOV-FEC-913"/>
    <x v="630"/>
    <x v="2"/>
    <x v="1"/>
    <n v="8"/>
    <n v="14.9"/>
    <n v="119.2"/>
    <n v="0.14160109903487736"/>
    <n v="102.32114899504262"/>
    <n v="18.417806819107671"/>
    <n v="120.73895581415029"/>
  </r>
  <r>
    <s v="MOV-FEC-914"/>
    <x v="328"/>
    <x v="0"/>
    <x v="4"/>
    <n v="9"/>
    <n v="20.9"/>
    <n v="188.1"/>
    <n v="0.18755381547046698"/>
    <n v="152.82112731000515"/>
    <n v="27.507802915800927"/>
    <n v="180.32893022580609"/>
  </r>
  <r>
    <s v="MOV-FEC-915"/>
    <x v="240"/>
    <x v="4"/>
    <x v="1"/>
    <n v="7"/>
    <n v="14.9"/>
    <n v="104.3"/>
    <n v="0.11299827259892102"/>
    <n v="92.51428016793254"/>
    <n v="16.652570430227858"/>
    <n v="109.16685059816039"/>
  </r>
  <r>
    <s v="MOV-FEC-916"/>
    <x v="524"/>
    <x v="2"/>
    <x v="3"/>
    <n v="14"/>
    <n v="14.9"/>
    <n v="208.6"/>
    <n v="0.19706389150323753"/>
    <n v="167.49247223242463"/>
    <n v="30.148645001836432"/>
    <n v="197.64111723426106"/>
  </r>
  <r>
    <s v="MOV-FEC-917"/>
    <x v="631"/>
    <x v="3"/>
    <x v="3"/>
    <n v="20"/>
    <n v="14.9"/>
    <n v="298"/>
    <n v="0.12372860854046504"/>
    <n v="261.1288746549414"/>
    <n v="47.003197437889447"/>
    <n v="308.13207209283087"/>
  </r>
  <r>
    <s v="MOV-FEC-918"/>
    <x v="632"/>
    <x v="2"/>
    <x v="4"/>
    <n v="6"/>
    <n v="20.9"/>
    <n v="125.39999999999999"/>
    <n v="0.18345462358266068"/>
    <n v="102.39479020273434"/>
    <n v="18.431062236492181"/>
    <n v="120.82585243922652"/>
  </r>
  <r>
    <s v="MOV-FEC-919"/>
    <x v="576"/>
    <x v="2"/>
    <x v="0"/>
    <n v="20"/>
    <n v="9.9"/>
    <n v="198"/>
    <n v="0.11657474519319538"/>
    <n v="174.91820045174731"/>
    <n v="31.485276081314513"/>
    <n v="206.40347653306182"/>
  </r>
  <r>
    <s v="MOV-FEC-920"/>
    <x v="633"/>
    <x v="1"/>
    <x v="4"/>
    <n v="13"/>
    <n v="20.9"/>
    <n v="271.7"/>
    <n v="0.14167486576272739"/>
    <n v="233.20693897226695"/>
    <n v="41.977249015008049"/>
    <n v="275.18418798727498"/>
  </r>
  <r>
    <s v="MOV-FEC-921"/>
    <x v="129"/>
    <x v="4"/>
    <x v="3"/>
    <n v="15"/>
    <n v="14.9"/>
    <n v="223.5"/>
    <n v="0.19579124498860978"/>
    <n v="179.74065674504573"/>
    <n v="32.353318214108228"/>
    <n v="212.09397495915397"/>
  </r>
  <r>
    <s v="MOV-FEC-922"/>
    <x v="73"/>
    <x v="2"/>
    <x v="3"/>
    <n v="6"/>
    <n v="14.9"/>
    <n v="89.4"/>
    <n v="0.12663019738800518"/>
    <n v="78.079260353512339"/>
    <n v="14.05426686363222"/>
    <n v="92.133527217144561"/>
  </r>
  <r>
    <s v="MOV-FEC-923"/>
    <x v="634"/>
    <x v="1"/>
    <x v="2"/>
    <n v="17"/>
    <n v="9.9"/>
    <n v="168.3"/>
    <n v="0.1978017145593389"/>
    <n v="135.00997143966327"/>
    <n v="24.301794859139388"/>
    <n v="159.31176629880267"/>
  </r>
  <r>
    <s v="MOV-FEC-924"/>
    <x v="635"/>
    <x v="5"/>
    <x v="1"/>
    <n v="18"/>
    <n v="14.9"/>
    <n v="268.2"/>
    <n v="0.12575770980318257"/>
    <n v="234.47178223078643"/>
    <n v="42.204920801541554"/>
    <n v="276.67670303232796"/>
  </r>
  <r>
    <s v="MOV-FEC-925"/>
    <x v="636"/>
    <x v="5"/>
    <x v="1"/>
    <n v="14"/>
    <n v="14.9"/>
    <n v="208.6"/>
    <n v="0.13343580928091184"/>
    <n v="180.7652901840018"/>
    <n v="32.537752233120322"/>
    <n v="213.30304241712213"/>
  </r>
  <r>
    <s v="MOV-FEC-926"/>
    <x v="448"/>
    <x v="1"/>
    <x v="3"/>
    <n v="12"/>
    <n v="14.9"/>
    <n v="178.8"/>
    <n v="0.10142300389318813"/>
    <n v="160.66556690389797"/>
    <n v="28.919802042701633"/>
    <n v="189.5853689465996"/>
  </r>
  <r>
    <s v="MOV-FEC-927"/>
    <x v="637"/>
    <x v="5"/>
    <x v="1"/>
    <n v="14"/>
    <n v="14.9"/>
    <n v="208.6"/>
    <n v="0.13133515675888693"/>
    <n v="181.20348630009619"/>
    <n v="32.616627534017312"/>
    <n v="213.8201138341135"/>
  </r>
  <r>
    <s v="MOV-FEC-928"/>
    <x v="638"/>
    <x v="2"/>
    <x v="1"/>
    <n v="12"/>
    <n v="14.9"/>
    <n v="178.8"/>
    <n v="0.18482116464416212"/>
    <n v="145.75397576162382"/>
    <n v="26.235715637092287"/>
    <n v="171.9896913987161"/>
  </r>
  <r>
    <s v="MOV-FEC-929"/>
    <x v="250"/>
    <x v="0"/>
    <x v="1"/>
    <n v="16"/>
    <n v="14.9"/>
    <n v="238.4"/>
    <n v="0.17395103527522254"/>
    <n v="196.93007319038696"/>
    <n v="35.447413174269649"/>
    <n v="232.37748636465662"/>
  </r>
  <r>
    <s v="MOV-FEC-930"/>
    <x v="639"/>
    <x v="1"/>
    <x v="3"/>
    <n v="19"/>
    <n v="14.9"/>
    <n v="283.10000000000002"/>
    <n v="0.12792856500842037"/>
    <n v="246.88342324611622"/>
    <n v="44.439016184300918"/>
    <n v="291.32243943041715"/>
  </r>
  <r>
    <s v="MOV-FEC-931"/>
    <x v="194"/>
    <x v="1"/>
    <x v="2"/>
    <n v="9"/>
    <n v="9.9"/>
    <n v="89.100000000000009"/>
    <n v="0.14101077301927192"/>
    <n v="76.535940123982883"/>
    <n v="13.776469222316919"/>
    <n v="90.312409346299802"/>
  </r>
  <r>
    <s v="MOV-FEC-932"/>
    <x v="26"/>
    <x v="4"/>
    <x v="1"/>
    <n v="7"/>
    <n v="14.9"/>
    <n v="104.3"/>
    <n v="0.13550367424709472"/>
    <n v="90.166966776028019"/>
    <n v="16.230054019685042"/>
    <n v="106.39702079571306"/>
  </r>
  <r>
    <s v="MOV-FEC-933"/>
    <x v="567"/>
    <x v="2"/>
    <x v="4"/>
    <n v="20"/>
    <n v="20.9"/>
    <n v="418"/>
    <n v="0.14955383619877088"/>
    <n v="355.48649646891374"/>
    <n v="63.987569364404472"/>
    <n v="419.47406583331821"/>
  </r>
  <r>
    <s v="MOV-FEC-934"/>
    <x v="640"/>
    <x v="3"/>
    <x v="1"/>
    <n v="9"/>
    <n v="14.9"/>
    <n v="134.1"/>
    <n v="0.17412065194175882"/>
    <n v="110.75042057461013"/>
    <n v="19.935075703429824"/>
    <n v="130.68549627803995"/>
  </r>
  <r>
    <s v="MOV-FEC-935"/>
    <x v="212"/>
    <x v="1"/>
    <x v="4"/>
    <n v="11"/>
    <n v="20.9"/>
    <n v="229.89999999999998"/>
    <n v="0.13087630511325049"/>
    <n v="199.81153745446369"/>
    <n v="35.966076741803462"/>
    <n v="235.77761419626717"/>
  </r>
  <r>
    <s v="MOV-FEC-936"/>
    <x v="597"/>
    <x v="4"/>
    <x v="1"/>
    <n v="10"/>
    <n v="14.9"/>
    <n v="149"/>
    <n v="0.10016229396088477"/>
    <n v="134.07581819982818"/>
    <n v="24.133647275969071"/>
    <n v="158.20946547579726"/>
  </r>
  <r>
    <s v="MOV-FEC-937"/>
    <x v="294"/>
    <x v="4"/>
    <x v="4"/>
    <n v="13"/>
    <n v="20.9"/>
    <n v="271.7"/>
    <n v="0.17317908468749471"/>
    <n v="224.64724269040767"/>
    <n v="40.436503684273376"/>
    <n v="265.08374637468103"/>
  </r>
  <r>
    <s v="MOV-FEC-938"/>
    <x v="641"/>
    <x v="2"/>
    <x v="0"/>
    <n v="16"/>
    <n v="9.9"/>
    <n v="158.4"/>
    <n v="0.18028852292237801"/>
    <n v="129.84229796909534"/>
    <n v="23.371613634437161"/>
    <n v="153.21391160353249"/>
  </r>
  <r>
    <s v="MOV-FEC-939"/>
    <x v="642"/>
    <x v="5"/>
    <x v="0"/>
    <n v="18"/>
    <n v="9.9"/>
    <n v="178.20000000000002"/>
    <n v="0.13221630223149178"/>
    <n v="154.6390549423482"/>
    <n v="27.835029889622675"/>
    <n v="182.47408483197086"/>
  </r>
  <r>
    <s v="MOV-FEC-940"/>
    <x v="643"/>
    <x v="1"/>
    <x v="3"/>
    <n v="18"/>
    <n v="14.9"/>
    <n v="268.2"/>
    <n v="0.17362591757030404"/>
    <n v="221.63352890764446"/>
    <n v="39.894035203375999"/>
    <n v="261.52756411102047"/>
  </r>
  <r>
    <s v="MOV-FEC-941"/>
    <x v="644"/>
    <x v="1"/>
    <x v="4"/>
    <n v="5"/>
    <n v="20.9"/>
    <n v="104.5"/>
    <n v="0.13779618434451979"/>
    <n v="90.100298735997683"/>
    <n v="16.218053772479582"/>
    <n v="106.31835250847726"/>
  </r>
  <r>
    <s v="MOV-FEC-942"/>
    <x v="645"/>
    <x v="3"/>
    <x v="0"/>
    <n v="14"/>
    <n v="9.9"/>
    <n v="138.6"/>
    <n v="0.15958108800907517"/>
    <n v="116.48206120194217"/>
    <n v="20.96677101634959"/>
    <n v="137.44883221829176"/>
  </r>
  <r>
    <s v="MOV-FEC-943"/>
    <x v="618"/>
    <x v="3"/>
    <x v="2"/>
    <n v="17"/>
    <n v="9.9"/>
    <n v="168.3"/>
    <n v="0.12989276457178031"/>
    <n v="146.4390477225694"/>
    <n v="26.35902859006249"/>
    <n v="172.79807631263188"/>
  </r>
  <r>
    <s v="MOV-FEC-944"/>
    <x v="285"/>
    <x v="5"/>
    <x v="4"/>
    <n v="19"/>
    <n v="20.9"/>
    <n v="397.09999999999997"/>
    <n v="0.19527704577977531"/>
    <n v="319.55548512085119"/>
    <n v="57.519987321753213"/>
    <n v="377.07547244260439"/>
  </r>
  <r>
    <s v="MOV-FEC-945"/>
    <x v="542"/>
    <x v="4"/>
    <x v="1"/>
    <n v="19"/>
    <n v="14.9"/>
    <n v="283.10000000000002"/>
    <n v="0.1919002356792423"/>
    <n v="228.77304327920652"/>
    <n v="41.179147790257169"/>
    <n v="269.95219106946371"/>
  </r>
  <r>
    <s v="MOV-FEC-946"/>
    <x v="646"/>
    <x v="0"/>
    <x v="3"/>
    <n v="19"/>
    <n v="14.9"/>
    <n v="283.10000000000002"/>
    <n v="0.1777340105713846"/>
    <n v="232.78350160724102"/>
    <n v="41.901030289303385"/>
    <n v="274.6845318965444"/>
  </r>
  <r>
    <s v="MOV-FEC-947"/>
    <x v="647"/>
    <x v="5"/>
    <x v="4"/>
    <n v="8"/>
    <n v="20.9"/>
    <n v="167.2"/>
    <n v="0.15226787677600326"/>
    <n v="141.74081100305224"/>
    <n v="25.513345980549403"/>
    <n v="167.25415698360166"/>
  </r>
  <r>
    <s v="MOV-FEC-948"/>
    <x v="648"/>
    <x v="4"/>
    <x v="0"/>
    <n v="15"/>
    <n v="9.9"/>
    <n v="148.5"/>
    <n v="0.10964238420947707"/>
    <n v="132.21810594489267"/>
    <n v="23.79925907008068"/>
    <n v="156.01736501497334"/>
  </r>
  <r>
    <s v="MOV-FEC-949"/>
    <x v="649"/>
    <x v="3"/>
    <x v="3"/>
    <n v="9"/>
    <n v="14.9"/>
    <n v="134.1"/>
    <n v="0.17747321812666922"/>
    <n v="110.30084144921365"/>
    <n v="19.854151460858457"/>
    <n v="130.15499291007211"/>
  </r>
  <r>
    <s v="MOV-FEC-950"/>
    <x v="404"/>
    <x v="1"/>
    <x v="0"/>
    <n v="8"/>
    <n v="9.9"/>
    <n v="79.2"/>
    <n v="0.11366428721014012"/>
    <n v="70.1977884529569"/>
    <n v="12.635601921532242"/>
    <n v="82.833390374489142"/>
  </r>
  <r>
    <s v="MOV-FEC-951"/>
    <x v="650"/>
    <x v="2"/>
    <x v="4"/>
    <n v="13"/>
    <n v="20.9"/>
    <n v="271.7"/>
    <n v="0.12824139035932275"/>
    <n v="236.856814239372"/>
    <n v="42.634226563086955"/>
    <n v="279.49104080245894"/>
  </r>
  <r>
    <s v="MOV-FEC-952"/>
    <x v="424"/>
    <x v="5"/>
    <x v="0"/>
    <n v="9"/>
    <n v="9.9"/>
    <n v="89.100000000000009"/>
    <n v="0.1888751918326893"/>
    <n v="72.271220407707389"/>
    <n v="13.008819673387329"/>
    <n v="85.280040081094711"/>
  </r>
  <r>
    <s v="MOV-FEC-953"/>
    <x v="476"/>
    <x v="4"/>
    <x v="4"/>
    <n v="8"/>
    <n v="20.9"/>
    <n v="167.2"/>
    <n v="0.18679556051003562"/>
    <n v="135.96778228272203"/>
    <n v="24.474200810889965"/>
    <n v="160.44198309361198"/>
  </r>
  <r>
    <s v="MOV-FEC-954"/>
    <x v="558"/>
    <x v="3"/>
    <x v="1"/>
    <n v="8"/>
    <n v="14.9"/>
    <n v="119.2"/>
    <n v="0.1339586267329777"/>
    <n v="103.23213169342907"/>
    <n v="18.58178370481723"/>
    <n v="121.81391539824629"/>
  </r>
  <r>
    <s v="MOV-FEC-955"/>
    <x v="651"/>
    <x v="1"/>
    <x v="1"/>
    <n v="14"/>
    <n v="14.9"/>
    <n v="208.6"/>
    <n v="0.16662918229589085"/>
    <n v="173.84115257307715"/>
    <n v="31.291407463153888"/>
    <n v="205.13256003623104"/>
  </r>
  <r>
    <s v="MOV-FEC-956"/>
    <x v="221"/>
    <x v="4"/>
    <x v="2"/>
    <n v="8"/>
    <n v="9.9"/>
    <n v="79.2"/>
    <n v="0.12759241729572329"/>
    <n v="69.094680550178722"/>
    <n v="12.43704249903217"/>
    <n v="81.531723049210896"/>
  </r>
  <r>
    <s v="MOV-FEC-957"/>
    <x v="634"/>
    <x v="5"/>
    <x v="4"/>
    <n v="3"/>
    <n v="20.9"/>
    <n v="62.699999999999996"/>
    <n v="0.14529922092376121"/>
    <n v="53.589738848080167"/>
    <n v="9.6461529926544305"/>
    <n v="63.235891840734595"/>
  </r>
  <r>
    <s v="MOV-FEC-958"/>
    <x v="331"/>
    <x v="3"/>
    <x v="4"/>
    <n v="6"/>
    <n v="20.9"/>
    <n v="125.39999999999999"/>
    <n v="0.19967553983106331"/>
    <n v="100.36068730518465"/>
    <n v="18.064923714933236"/>
    <n v="118.42561102011788"/>
  </r>
  <r>
    <s v="MOV-FEC-959"/>
    <x v="389"/>
    <x v="0"/>
    <x v="2"/>
    <n v="7"/>
    <n v="9.9"/>
    <n v="69.3"/>
    <n v="0.17909714219407571"/>
    <n v="56.888568045950549"/>
    <n v="10.239942248271099"/>
    <n v="67.128510294221655"/>
  </r>
  <r>
    <s v="MOV-FEC-960"/>
    <x v="299"/>
    <x v="4"/>
    <x v="2"/>
    <n v="17"/>
    <n v="9.9"/>
    <n v="168.3"/>
    <n v="0.18077542405272373"/>
    <n v="137.87549613192661"/>
    <n v="24.817589303746789"/>
    <n v="162.6930854356734"/>
  </r>
  <r>
    <s v="MOV-FEC-961"/>
    <x v="652"/>
    <x v="0"/>
    <x v="3"/>
    <n v="6"/>
    <n v="14.9"/>
    <n v="89.4"/>
    <n v="0.11903615419251418"/>
    <n v="78.758167815189239"/>
    <n v="14.176470206734063"/>
    <n v="92.934638021923305"/>
  </r>
  <r>
    <s v="MOV-FEC-962"/>
    <x v="168"/>
    <x v="5"/>
    <x v="0"/>
    <n v="9"/>
    <n v="9.9"/>
    <n v="89.100000000000009"/>
    <n v="0.15260855620701308"/>
    <n v="75.502577641955142"/>
    <n v="13.590463975551925"/>
    <n v="89.093041617507069"/>
  </r>
  <r>
    <s v="MOV-FEC-963"/>
    <x v="653"/>
    <x v="4"/>
    <x v="1"/>
    <n v="12"/>
    <n v="14.9"/>
    <n v="178.8"/>
    <n v="0.19390821254591789"/>
    <n v="144.1292115967899"/>
    <n v="25.94325808742218"/>
    <n v="170.07246968421208"/>
  </r>
  <r>
    <s v="MOV-FEC-964"/>
    <x v="618"/>
    <x v="0"/>
    <x v="0"/>
    <n v="16"/>
    <n v="9.9"/>
    <n v="158.4"/>
    <n v="0.1599209912465514"/>
    <n v="133.06851498654626"/>
    <n v="23.952332697578328"/>
    <n v="157.02084768412459"/>
  </r>
  <r>
    <s v="MOV-FEC-965"/>
    <x v="654"/>
    <x v="4"/>
    <x v="1"/>
    <n v="7"/>
    <n v="14.9"/>
    <n v="104.3"/>
    <n v="0.13025102378619607"/>
    <n v="90.714818219099755"/>
    <n v="16.328667279437955"/>
    <n v="107.04348549853771"/>
  </r>
  <r>
    <s v="MOV-FEC-966"/>
    <x v="485"/>
    <x v="0"/>
    <x v="3"/>
    <n v="18"/>
    <n v="14.9"/>
    <n v="268.2"/>
    <n v="0.1321308128998154"/>
    <n v="232.76251598026948"/>
    <n v="41.897252876448505"/>
    <n v="274.65976885671796"/>
  </r>
  <r>
    <s v="MOV-FEC-967"/>
    <x v="177"/>
    <x v="1"/>
    <x v="1"/>
    <n v="16"/>
    <n v="14.9"/>
    <n v="238.4"/>
    <n v="0.11288526180644415"/>
    <n v="211.48815358534372"/>
    <n v="38.067867645361872"/>
    <n v="249.5560212307056"/>
  </r>
  <r>
    <s v="MOV-FEC-968"/>
    <x v="17"/>
    <x v="5"/>
    <x v="4"/>
    <n v="13"/>
    <n v="20.9"/>
    <n v="271.7"/>
    <n v="0.11330910164245477"/>
    <n v="240.91391708374502"/>
    <n v="43.364505075074099"/>
    <n v="284.27842215881913"/>
  </r>
  <r>
    <s v="MOV-FEC-969"/>
    <x v="143"/>
    <x v="2"/>
    <x v="3"/>
    <n v="3"/>
    <n v="14.9"/>
    <n v="44.7"/>
    <n v="0.15383446455459468"/>
    <n v="37.823599434409623"/>
    <n v="6.8082478981937316"/>
    <n v="44.631847332603357"/>
  </r>
  <r>
    <s v="MOV-FEC-970"/>
    <x v="655"/>
    <x v="3"/>
    <x v="4"/>
    <n v="20"/>
    <n v="20.9"/>
    <n v="418"/>
    <n v="0.16972056352735598"/>
    <n v="347.05680444556521"/>
    <n v="62.470224800201734"/>
    <n v="409.52702924576693"/>
  </r>
  <r>
    <s v="MOV-FEC-971"/>
    <x v="656"/>
    <x v="5"/>
    <x v="0"/>
    <n v="18"/>
    <n v="9.9"/>
    <n v="178.20000000000002"/>
    <n v="0.16651371035147303"/>
    <n v="148.52725681536754"/>
    <n v="26.734906226766157"/>
    <n v="175.26216304213369"/>
  </r>
  <r>
    <s v="MOV-FEC-972"/>
    <x v="657"/>
    <x v="3"/>
    <x v="1"/>
    <n v="13"/>
    <n v="14.9"/>
    <n v="193.70000000000002"/>
    <n v="0.15014166819409025"/>
    <n v="164.61755887080474"/>
    <n v="29.631160596744852"/>
    <n v="194.24871946754959"/>
  </r>
  <r>
    <s v="MOV-FEC-973"/>
    <x v="658"/>
    <x v="5"/>
    <x v="3"/>
    <n v="4"/>
    <n v="14.9"/>
    <n v="59.6"/>
    <n v="0.13807765713183989"/>
    <n v="51.370571634942344"/>
    <n v="9.246702894289621"/>
    <n v="60.617274529231963"/>
  </r>
  <r>
    <s v="MOV-FEC-974"/>
    <x v="536"/>
    <x v="3"/>
    <x v="2"/>
    <n v="6"/>
    <n v="9.9"/>
    <n v="59.400000000000006"/>
    <n v="0.1284745736152767"/>
    <n v="51.768610327252567"/>
    <n v="9.3183498589054619"/>
    <n v="61.086960186158031"/>
  </r>
  <r>
    <s v="MOV-FEC-975"/>
    <x v="217"/>
    <x v="4"/>
    <x v="4"/>
    <n v="13"/>
    <n v="20.9"/>
    <n v="271.7"/>
    <n v="0.16187315765161767"/>
    <n v="227.71906306605547"/>
    <n v="40.989431351889984"/>
    <n v="268.70849441794547"/>
  </r>
  <r>
    <s v="MOV-FEC-976"/>
    <x v="659"/>
    <x v="0"/>
    <x v="0"/>
    <n v="15"/>
    <n v="9.9"/>
    <n v="148.5"/>
    <n v="0.1762657207904835"/>
    <n v="122.3245404626132"/>
    <n v="22.018417283270374"/>
    <n v="144.34295774588358"/>
  </r>
  <r>
    <s v="MOV-FEC-977"/>
    <x v="435"/>
    <x v="0"/>
    <x v="2"/>
    <n v="4"/>
    <n v="9.9"/>
    <n v="39.6"/>
    <n v="0.15362873363709129"/>
    <n v="33.516302147971189"/>
    <n v="6.032934386634814"/>
    <n v="39.549236534606003"/>
  </r>
  <r>
    <s v="MOV-FEC-978"/>
    <x v="305"/>
    <x v="2"/>
    <x v="0"/>
    <n v="16"/>
    <n v="9.9"/>
    <n v="158.4"/>
    <n v="0.16367481618290503"/>
    <n v="132.47390911662785"/>
    <n v="23.845303640993013"/>
    <n v="156.31921275762087"/>
  </r>
  <r>
    <s v="MOV-FEC-979"/>
    <x v="277"/>
    <x v="1"/>
    <x v="0"/>
    <n v="11"/>
    <n v="9.9"/>
    <n v="108.9"/>
    <n v="0.14395556343350124"/>
    <n v="93.223239142091714"/>
    <n v="16.780183045576507"/>
    <n v="110.00342218766822"/>
  </r>
  <r>
    <s v="MOV-FEC-980"/>
    <x v="660"/>
    <x v="1"/>
    <x v="1"/>
    <n v="9"/>
    <n v="14.9"/>
    <n v="134.1"/>
    <n v="0.10675819329600934"/>
    <n v="119.78372627900514"/>
    <n v="21.561070730220923"/>
    <n v="141.34479700922606"/>
  </r>
  <r>
    <s v="MOV-FEC-981"/>
    <x v="661"/>
    <x v="0"/>
    <x v="3"/>
    <n v="16"/>
    <n v="14.9"/>
    <n v="238.4"/>
    <n v="0.1558778347902276"/>
    <n v="201.23872418600973"/>
    <n v="36.222970353481749"/>
    <n v="237.46169453949148"/>
  </r>
  <r>
    <s v="MOV-FEC-982"/>
    <x v="17"/>
    <x v="5"/>
    <x v="3"/>
    <n v="12"/>
    <n v="14.9"/>
    <n v="178.8"/>
    <n v="0.1746404795389187"/>
    <n v="147.57428225844134"/>
    <n v="26.56337080651944"/>
    <n v="174.13765306496077"/>
  </r>
  <r>
    <s v="MOV-FEC-983"/>
    <x v="492"/>
    <x v="1"/>
    <x v="0"/>
    <n v="14"/>
    <n v="9.9"/>
    <n v="138.6"/>
    <n v="0.15776318020635527"/>
    <n v="116.73402322339916"/>
    <n v="21.012124180211849"/>
    <n v="137.74614740361102"/>
  </r>
  <r>
    <s v="MOV-FEC-984"/>
    <x v="662"/>
    <x v="2"/>
    <x v="4"/>
    <n v="13"/>
    <n v="20.9"/>
    <n v="271.7"/>
    <n v="0.15683575228915236"/>
    <n v="229.08772610303728"/>
    <n v="41.235790698546708"/>
    <n v="270.32351680158399"/>
  </r>
  <r>
    <s v="MOV-FEC-985"/>
    <x v="402"/>
    <x v="0"/>
    <x v="1"/>
    <n v="4"/>
    <n v="14.9"/>
    <n v="59.6"/>
    <n v="0.13969251830669083"/>
    <n v="51.274325908921227"/>
    <n v="9.2293786636058197"/>
    <n v="60.503704572527049"/>
  </r>
  <r>
    <s v="MOV-FEC-986"/>
    <x v="488"/>
    <x v="1"/>
    <x v="0"/>
    <n v="12"/>
    <n v="9.9"/>
    <n v="118.80000000000001"/>
    <n v="0.14828009056812272"/>
    <n v="101.18432524050704"/>
    <n v="18.213178543291267"/>
    <n v="119.3975037837983"/>
  </r>
  <r>
    <s v="MOV-FEC-987"/>
    <x v="534"/>
    <x v="2"/>
    <x v="1"/>
    <n v="5"/>
    <n v="14.9"/>
    <n v="74.5"/>
    <n v="0.16774379513196824"/>
    <n v="62.003087262668366"/>
    <n v="11.160555707280306"/>
    <n v="73.163642969948668"/>
  </r>
  <r>
    <s v="MOV-FEC-988"/>
    <x v="627"/>
    <x v="0"/>
    <x v="4"/>
    <n v="18"/>
    <n v="20.9"/>
    <n v="376.2"/>
    <n v="0.14190924655988668"/>
    <n v="322.8137414441706"/>
    <n v="58.106473459950706"/>
    <n v="380.92021490412128"/>
  </r>
  <r>
    <s v="MOV-FEC-989"/>
    <x v="663"/>
    <x v="0"/>
    <x v="3"/>
    <n v="11"/>
    <n v="14.9"/>
    <n v="163.9"/>
    <n v="0.18236666885239697"/>
    <n v="134.01010297509214"/>
    <n v="24.121818535516585"/>
    <n v="158.13192151060872"/>
  </r>
  <r>
    <s v="MOV-FEC-990"/>
    <x v="307"/>
    <x v="3"/>
    <x v="4"/>
    <n v="15"/>
    <n v="20.9"/>
    <n v="313.5"/>
    <n v="0.18715427245570687"/>
    <n v="254.82713558513589"/>
    <n v="45.868884405324458"/>
    <n v="300.69601999046034"/>
  </r>
  <r>
    <s v="MOV-FEC-991"/>
    <x v="317"/>
    <x v="0"/>
    <x v="2"/>
    <n v="18"/>
    <n v="9.9"/>
    <n v="178.20000000000002"/>
    <n v="0.14390525719891542"/>
    <n v="152.55608316715328"/>
    <n v="27.460094970087589"/>
    <n v="180.01617813724087"/>
  </r>
  <r>
    <s v="MOV-FEC-992"/>
    <x v="35"/>
    <x v="2"/>
    <x v="4"/>
    <n v="6"/>
    <n v="20.9"/>
    <n v="125.39999999999999"/>
    <n v="0.16004934412822996"/>
    <n v="105.32981224631996"/>
    <n v="18.959366204337591"/>
    <n v="124.28917845065754"/>
  </r>
  <r>
    <s v="MOV-FEC-993"/>
    <x v="646"/>
    <x v="2"/>
    <x v="4"/>
    <n v="11"/>
    <n v="20.9"/>
    <n v="229.89999999999998"/>
    <n v="0.14608398511673232"/>
    <n v="196.31529182166321"/>
    <n v="35.336752527899378"/>
    <n v="231.65204434956257"/>
  </r>
  <r>
    <s v="MOV-FEC-994"/>
    <x v="52"/>
    <x v="0"/>
    <x v="0"/>
    <n v="19"/>
    <n v="9.9"/>
    <n v="188.1"/>
    <n v="0.13447116623173117"/>
    <n v="162.80597363181136"/>
    <n v="29.305075253726041"/>
    <n v="192.1110488855374"/>
  </r>
  <r>
    <s v="MOV-FEC-995"/>
    <x v="391"/>
    <x v="4"/>
    <x v="2"/>
    <n v="14"/>
    <n v="9.9"/>
    <n v="138.6"/>
    <n v="0.11179181603451149"/>
    <n v="123.1056542976167"/>
    <n v="22.159017773571005"/>
    <n v="145.2646720711877"/>
  </r>
  <r>
    <s v="MOV-FEC-996"/>
    <x v="413"/>
    <x v="1"/>
    <x v="4"/>
    <n v="10"/>
    <n v="20.9"/>
    <n v="209"/>
    <n v="0.16741071785089806"/>
    <n v="174.01115996916229"/>
    <n v="31.322008794449211"/>
    <n v="205.3331687636115"/>
  </r>
  <r>
    <s v="MOV-FEC-997"/>
    <x v="306"/>
    <x v="3"/>
    <x v="4"/>
    <n v="15"/>
    <n v="20.9"/>
    <n v="313.5"/>
    <n v="0.14301463055655361"/>
    <n v="268.66491332052044"/>
    <n v="48.359684397693677"/>
    <n v="317.02459771821412"/>
  </r>
  <r>
    <s v="MOV-FEC-998"/>
    <x v="467"/>
    <x v="3"/>
    <x v="3"/>
    <n v="3"/>
    <n v="14.9"/>
    <n v="44.7"/>
    <n v="0.104867456048072"/>
    <n v="40.012424714651182"/>
    <n v="7.2022364486372128"/>
    <n v="47.214661163288397"/>
  </r>
  <r>
    <s v="MOV-FEC-999"/>
    <x v="584"/>
    <x v="2"/>
    <x v="4"/>
    <n v="16"/>
    <n v="20.9"/>
    <n v="334.4"/>
    <n v="0.16901825260832581"/>
    <n v="277.88029632777585"/>
    <n v="50.018453338999649"/>
    <n v="327.89874966677553"/>
  </r>
  <r>
    <s v="MOV-FEC-1000"/>
    <x v="664"/>
    <x v="3"/>
    <x v="0"/>
    <n v="11"/>
    <n v="9.9"/>
    <n v="108.9"/>
    <n v="0.1705639781144459"/>
    <n v="90.325582783336841"/>
    <n v="16.258604901000631"/>
    <n v="106.58418768433748"/>
  </r>
  <r>
    <s v="MOV-FEC-1001"/>
    <x v="548"/>
    <x v="2"/>
    <x v="2"/>
    <n v="14"/>
    <n v="9.9"/>
    <n v="138.6"/>
    <n v="0.18887982817093049"/>
    <n v="112.42125581550903"/>
    <n v="20.235826046791626"/>
    <n v="132.65708186230066"/>
  </r>
  <r>
    <s v="MOV-FEC-1002"/>
    <x v="202"/>
    <x v="5"/>
    <x v="4"/>
    <n v="11"/>
    <n v="20.9"/>
    <n v="229.89999999999998"/>
    <n v="0.17493704463738721"/>
    <n v="189.68197343786466"/>
    <n v="34.142755218815637"/>
    <n v="223.82472865668029"/>
  </r>
  <r>
    <s v="MOV-FEC-1003"/>
    <x v="276"/>
    <x v="0"/>
    <x v="3"/>
    <n v="18"/>
    <n v="14.9"/>
    <n v="268.2"/>
    <n v="0.125704351773889"/>
    <n v="234.48609285424297"/>
    <n v="42.207496713763732"/>
    <n v="276.6935895680067"/>
  </r>
  <r>
    <s v="MOV-FEC-1004"/>
    <x v="665"/>
    <x v="2"/>
    <x v="2"/>
    <n v="5"/>
    <n v="9.9"/>
    <n v="49.5"/>
    <n v="0.15842612305588613"/>
    <n v="41.657906908733636"/>
    <n v="7.4984232435720539"/>
    <n v="49.156330152305692"/>
  </r>
  <r>
    <s v="MOV-FEC-1005"/>
    <x v="366"/>
    <x v="1"/>
    <x v="3"/>
    <n v="14"/>
    <n v="14.9"/>
    <n v="208.6"/>
    <n v="0.1296434692695414"/>
    <n v="181.55637231037366"/>
    <n v="32.680147015867256"/>
    <n v="214.23651932624091"/>
  </r>
  <r>
    <s v="MOV-FEC-1006"/>
    <x v="596"/>
    <x v="4"/>
    <x v="4"/>
    <n v="20"/>
    <n v="20.9"/>
    <n v="418"/>
    <n v="0.16549238967425867"/>
    <n v="348.82418111615988"/>
    <n v="62.788352600908773"/>
    <n v="411.61253371706863"/>
  </r>
  <r>
    <s v="MOV-FEC-1007"/>
    <x v="158"/>
    <x v="1"/>
    <x v="2"/>
    <n v="7"/>
    <n v="9.9"/>
    <n v="69.3"/>
    <n v="0.11762299901048479"/>
    <n v="61.148726168573404"/>
    <n v="11.006770710343213"/>
    <n v="72.155496878916622"/>
  </r>
  <r>
    <s v="MOV-FEC-1008"/>
    <x v="666"/>
    <x v="1"/>
    <x v="1"/>
    <n v="8"/>
    <n v="14.9"/>
    <n v="119.2"/>
    <n v="0.17841489755632547"/>
    <n v="97.932944211286014"/>
    <n v="17.627929958031483"/>
    <n v="115.5608741693175"/>
  </r>
  <r>
    <s v="MOV-FEC-1009"/>
    <x v="429"/>
    <x v="5"/>
    <x v="0"/>
    <n v="14"/>
    <n v="9.9"/>
    <n v="138.6"/>
    <n v="0.14255998507266268"/>
    <n v="118.84118606892895"/>
    <n v="21.39141349240721"/>
    <n v="140.23259956133614"/>
  </r>
  <r>
    <s v="MOV-FEC-1010"/>
    <x v="298"/>
    <x v="4"/>
    <x v="3"/>
    <n v="14"/>
    <n v="14.9"/>
    <n v="208.6"/>
    <n v="0.11992299257383131"/>
    <n v="183.58406374909879"/>
    <n v="33.045131474837781"/>
    <n v="216.62919522393656"/>
  </r>
  <r>
    <s v="MOV-FEC-1011"/>
    <x v="270"/>
    <x v="5"/>
    <x v="2"/>
    <n v="10"/>
    <n v="9.9"/>
    <n v="99"/>
    <n v="0.12039160363141066"/>
    <n v="87.081231240490339"/>
    <n v="15.67462162328826"/>
    <n v="102.7558528637786"/>
  </r>
  <r>
    <s v="MOV-FEC-1012"/>
    <x v="501"/>
    <x v="1"/>
    <x v="3"/>
    <n v="7"/>
    <n v="14.9"/>
    <n v="104.3"/>
    <n v="0.11960586267578502"/>
    <n v="91.825108522915627"/>
    <n v="16.528519534124811"/>
    <n v="108.35362805704044"/>
  </r>
  <r>
    <s v="MOV-FEC-1013"/>
    <x v="667"/>
    <x v="4"/>
    <x v="0"/>
    <n v="9"/>
    <n v="9.9"/>
    <n v="89.100000000000009"/>
    <n v="0.18999732491947591"/>
    <n v="72.171238349674695"/>
    <n v="12.990822902941444"/>
    <n v="85.162061252616141"/>
  </r>
  <r>
    <s v="MOV-FEC-1014"/>
    <x v="589"/>
    <x v="2"/>
    <x v="1"/>
    <n v="19"/>
    <n v="14.9"/>
    <n v="283.10000000000002"/>
    <n v="0.1623120053618278"/>
    <n v="237.14947128206657"/>
    <n v="42.686904830771979"/>
    <n v="279.83637611283854"/>
  </r>
  <r>
    <s v="MOV-FEC-1015"/>
    <x v="668"/>
    <x v="3"/>
    <x v="2"/>
    <n v="16"/>
    <n v="9.9"/>
    <n v="158.4"/>
    <n v="0.16828999056160515"/>
    <n v="131.74286549504174"/>
    <n v="23.713715789107514"/>
    <n v="155.45658128414925"/>
  </r>
  <r>
    <s v="MOV-FEC-1016"/>
    <x v="669"/>
    <x v="3"/>
    <x v="0"/>
    <n v="17"/>
    <n v="9.9"/>
    <n v="168.3"/>
    <n v="0.16366350886866182"/>
    <n v="140.75543145740423"/>
    <n v="25.335977662332759"/>
    <n v="166.09140911973699"/>
  </r>
  <r>
    <s v="MOV-FEC-1017"/>
    <x v="670"/>
    <x v="2"/>
    <x v="0"/>
    <n v="5"/>
    <n v="9.9"/>
    <n v="49.5"/>
    <n v="0.15947641336473048"/>
    <n v="41.605917538445844"/>
    <n v="7.489065156920252"/>
    <n v="49.094982695366099"/>
  </r>
  <r>
    <s v="MOV-FEC-1018"/>
    <x v="202"/>
    <x v="1"/>
    <x v="2"/>
    <n v="9"/>
    <n v="9.9"/>
    <n v="89.100000000000009"/>
    <n v="0.14293051583106681"/>
    <n v="76.364891039451948"/>
    <n v="13.74568038710135"/>
    <n v="90.110571426553292"/>
  </r>
  <r>
    <s v="MOV-FEC-1019"/>
    <x v="31"/>
    <x v="0"/>
    <x v="1"/>
    <n v="4"/>
    <n v="14.9"/>
    <n v="59.6"/>
    <n v="0.19241800018864844"/>
    <n v="48.131887188756551"/>
    <n v="8.6637396939761793"/>
    <n v="56.795626882732734"/>
  </r>
  <r>
    <s v="MOV-FEC-1020"/>
    <x v="550"/>
    <x v="4"/>
    <x v="0"/>
    <n v="7"/>
    <n v="9.9"/>
    <n v="69.3"/>
    <n v="0.10722821570344006"/>
    <n v="61.869084651751599"/>
    <n v="11.136435237315288"/>
    <n v="73.005519889066889"/>
  </r>
  <r>
    <s v="MOV-FEC-1021"/>
    <x v="371"/>
    <x v="2"/>
    <x v="2"/>
    <n v="17"/>
    <n v="9.9"/>
    <n v="168.3"/>
    <n v="0.19745790972704158"/>
    <n v="135.06783379293893"/>
    <n v="24.312210082729006"/>
    <n v="159.38004387566792"/>
  </r>
  <r>
    <s v="MOV-FEC-1022"/>
    <x v="671"/>
    <x v="0"/>
    <x v="0"/>
    <n v="19"/>
    <n v="9.9"/>
    <n v="188.1"/>
    <n v="0.14015742115071339"/>
    <n v="161.73638908155081"/>
    <n v="29.112550034679145"/>
    <n v="190.84893911622996"/>
  </r>
  <r>
    <s v="MOV-FEC-1023"/>
    <x v="23"/>
    <x v="5"/>
    <x v="0"/>
    <n v="20"/>
    <n v="9.9"/>
    <n v="198"/>
    <n v="0.12656985526746548"/>
    <n v="172.93916865704185"/>
    <n v="31.129050358267531"/>
    <n v="204.06821901530938"/>
  </r>
  <r>
    <s v="MOV-FEC-1024"/>
    <x v="202"/>
    <x v="5"/>
    <x v="1"/>
    <n v="16"/>
    <n v="14.9"/>
    <n v="238.4"/>
    <n v="0.17596348092014338"/>
    <n v="196.45030614863782"/>
    <n v="35.361055106754804"/>
    <n v="231.81136125539263"/>
  </r>
  <r>
    <s v="MOV-FEC-1025"/>
    <x v="672"/>
    <x v="4"/>
    <x v="2"/>
    <n v="11"/>
    <n v="9.9"/>
    <n v="108.9"/>
    <n v="0.11291732112487003"/>
    <n v="96.603303729501661"/>
    <n v="17.388594671310297"/>
    <n v="113.99189840081196"/>
  </r>
  <r>
    <s v="MOV-FEC-1026"/>
    <x v="22"/>
    <x v="5"/>
    <x v="2"/>
    <n v="19"/>
    <n v="9.9"/>
    <n v="188.1"/>
    <n v="0.11297483661055313"/>
    <n v="166.84943323355495"/>
    <n v="30.032897982039888"/>
    <n v="196.88233121559483"/>
  </r>
  <r>
    <s v="MOV-FEC-1027"/>
    <x v="16"/>
    <x v="5"/>
    <x v="4"/>
    <n v="20"/>
    <n v="20.9"/>
    <n v="418"/>
    <n v="0.14278293045151386"/>
    <n v="358.3167350712672"/>
    <n v="64.49701231282809"/>
    <n v="422.81374738409528"/>
  </r>
  <r>
    <s v="MOV-FEC-1028"/>
    <x v="673"/>
    <x v="1"/>
    <x v="3"/>
    <n v="4"/>
    <n v="14.9"/>
    <n v="59.6"/>
    <n v="0.12366141824012999"/>
    <n v="52.229779472888254"/>
    <n v="9.4013603051198853"/>
    <n v="61.631139778008141"/>
  </r>
  <r>
    <s v="MOV-FEC-1029"/>
    <x v="674"/>
    <x v="1"/>
    <x v="4"/>
    <n v="14"/>
    <n v="20.9"/>
    <n v="292.59999999999997"/>
    <n v="0.17387930060231555"/>
    <n v="241.72291664376246"/>
    <n v="43.510124995877241"/>
    <n v="285.23304163963968"/>
  </r>
  <r>
    <s v="MOV-FEC-1030"/>
    <x v="423"/>
    <x v="4"/>
    <x v="2"/>
    <n v="17"/>
    <n v="9.9"/>
    <n v="168.3"/>
    <n v="0.14085764364510736"/>
    <n v="144.59365857452843"/>
    <n v="26.026858543415116"/>
    <n v="170.62051711794356"/>
  </r>
  <r>
    <s v="MOV-FEC-1031"/>
    <x v="675"/>
    <x v="4"/>
    <x v="0"/>
    <n v="18"/>
    <n v="9.9"/>
    <n v="178.20000000000002"/>
    <n v="0.13665539977351876"/>
    <n v="153.84800776035897"/>
    <n v="27.692641396864612"/>
    <n v="181.54064915722358"/>
  </r>
  <r>
    <s v="MOV-FEC-1032"/>
    <x v="676"/>
    <x v="1"/>
    <x v="0"/>
    <n v="16"/>
    <n v="9.9"/>
    <n v="158.4"/>
    <n v="0.12595588569983396"/>
    <n v="138.44858770514631"/>
    <n v="24.920745786926336"/>
    <n v="163.36933349207266"/>
  </r>
  <r>
    <s v="MOV-FEC-1033"/>
    <x v="677"/>
    <x v="3"/>
    <x v="2"/>
    <n v="11"/>
    <n v="9.9"/>
    <n v="108.9"/>
    <n v="0.12060633455226089"/>
    <n v="95.7659701672588"/>
    <n v="17.237874630106582"/>
    <n v="113.00384479736539"/>
  </r>
  <r>
    <s v="MOV-FEC-1034"/>
    <x v="678"/>
    <x v="5"/>
    <x v="0"/>
    <n v="7"/>
    <n v="9.9"/>
    <n v="69.3"/>
    <n v="0.1960914419998529"/>
    <n v="55.710863069410195"/>
    <n v="10.027955352493835"/>
    <n v="65.738818421904028"/>
  </r>
  <r>
    <s v="MOV-FEC-1035"/>
    <x v="122"/>
    <x v="0"/>
    <x v="2"/>
    <n v="16"/>
    <n v="9.9"/>
    <n v="158.4"/>
    <n v="0.123758929215119"/>
    <n v="138.79658561232515"/>
    <n v="24.983385410218524"/>
    <n v="163.77997102254366"/>
  </r>
  <r>
    <s v="MOV-FEC-1036"/>
    <x v="487"/>
    <x v="2"/>
    <x v="1"/>
    <n v="11"/>
    <n v="14.9"/>
    <n v="163.9"/>
    <n v="0.14899120888969153"/>
    <n v="139.48034086297957"/>
    <n v="25.106461355336322"/>
    <n v="164.58680221831588"/>
  </r>
  <r>
    <s v="MOV-FEC-1037"/>
    <x v="522"/>
    <x v="3"/>
    <x v="3"/>
    <n v="14"/>
    <n v="14.9"/>
    <n v="208.6"/>
    <n v="0.18136685932930505"/>
    <n v="170.76687314390696"/>
    <n v="30.738037165903251"/>
    <n v="201.50491030981021"/>
  </r>
  <r>
    <s v="MOV-FEC-1038"/>
    <x v="219"/>
    <x v="3"/>
    <x v="4"/>
    <n v="10"/>
    <n v="20.9"/>
    <n v="209"/>
    <n v="0.13929097996034118"/>
    <n v="179.8881851882887"/>
    <n v="32.379873333891965"/>
    <n v="212.26805852218067"/>
  </r>
  <r>
    <s v="MOV-FEC-1039"/>
    <x v="122"/>
    <x v="5"/>
    <x v="3"/>
    <n v="4"/>
    <n v="14.9"/>
    <n v="59.6"/>
    <n v="0.13967700331668642"/>
    <n v="51.275250602325492"/>
    <n v="9.2295451084185878"/>
    <n v="60.504795710744077"/>
  </r>
  <r>
    <s v="MOV-FEC-1040"/>
    <x v="669"/>
    <x v="4"/>
    <x v="0"/>
    <n v="4"/>
    <n v="9.9"/>
    <n v="39.6"/>
    <n v="0.13107738876252989"/>
    <n v="34.409335405003816"/>
    <n v="6.1936803729006868"/>
    <n v="40.603015777904503"/>
  </r>
  <r>
    <s v="MOV-FEC-1041"/>
    <x v="679"/>
    <x v="1"/>
    <x v="4"/>
    <n v="20"/>
    <n v="20.9"/>
    <n v="418"/>
    <n v="0.1956741032605572"/>
    <n v="336.20822483708707"/>
    <n v="60.517480470675672"/>
    <n v="396.72570530776272"/>
  </r>
  <r>
    <s v="MOV-FEC-1042"/>
    <x v="9"/>
    <x v="5"/>
    <x v="2"/>
    <n v="4"/>
    <n v="9.9"/>
    <n v="39.6"/>
    <n v="0.1952123291830965"/>
    <n v="31.86959176434938"/>
    <n v="5.7365265175828881"/>
    <n v="37.606118281932268"/>
  </r>
  <r>
    <s v="MOV-FEC-1043"/>
    <x v="680"/>
    <x v="5"/>
    <x v="0"/>
    <n v="9"/>
    <n v="9.9"/>
    <n v="89.100000000000009"/>
    <n v="0.12769214103545326"/>
    <n v="77.722630233741114"/>
    <n v="13.990073442073401"/>
    <n v="91.71270367581451"/>
  </r>
  <r>
    <s v="MOV-FEC-1044"/>
    <x v="270"/>
    <x v="3"/>
    <x v="4"/>
    <n v="17"/>
    <n v="20.9"/>
    <n v="355.29999999999995"/>
    <n v="0.12455541379067986"/>
    <n v="311.04546148017141"/>
    <n v="55.98818306643085"/>
    <n v="367.03364454660226"/>
  </r>
  <r>
    <s v="MOV-FEC-1045"/>
    <x v="345"/>
    <x v="4"/>
    <x v="0"/>
    <n v="14"/>
    <n v="9.9"/>
    <n v="138.6"/>
    <n v="0.16719928300038472"/>
    <n v="115.42617937614668"/>
    <n v="20.776712287706403"/>
    <n v="136.20289166385308"/>
  </r>
  <r>
    <s v="MOV-FEC-1046"/>
    <x v="669"/>
    <x v="2"/>
    <x v="4"/>
    <n v="8"/>
    <n v="20.9"/>
    <n v="167.2"/>
    <n v="0.19312365496328551"/>
    <n v="134.90972489013865"/>
    <n v="24.283750480224956"/>
    <n v="159.19347537036361"/>
  </r>
  <r>
    <s v="MOV-FEC-1047"/>
    <x v="15"/>
    <x v="5"/>
    <x v="0"/>
    <n v="14"/>
    <n v="9.9"/>
    <n v="138.6"/>
    <n v="0.19628991784239069"/>
    <n v="111.39421738704465"/>
    <n v="20.050959129668037"/>
    <n v="131.44517651671268"/>
  </r>
  <r>
    <s v="MOV-FEC-1048"/>
    <x v="298"/>
    <x v="5"/>
    <x v="0"/>
    <n v="19"/>
    <n v="9.9"/>
    <n v="188.1"/>
    <n v="0.14541406513225297"/>
    <n v="160.74761434862322"/>
    <n v="28.934570582752176"/>
    <n v="189.68218493137539"/>
  </r>
  <r>
    <s v="MOV-FEC-1049"/>
    <x v="681"/>
    <x v="5"/>
    <x v="3"/>
    <n v="15"/>
    <n v="14.9"/>
    <n v="223.5"/>
    <n v="0.12977464411393957"/>
    <n v="194.49536704053452"/>
    <n v="35.009166067296213"/>
    <n v="229.50453310783072"/>
  </r>
  <r>
    <s v="MOV-FEC-1050"/>
    <x v="610"/>
    <x v="1"/>
    <x v="1"/>
    <n v="3"/>
    <n v="14.9"/>
    <n v="44.7"/>
    <n v="0.16602075591822779"/>
    <n v="37.278872210455219"/>
    <n v="6.7101969978819396"/>
    <n v="43.989069208337156"/>
  </r>
  <r>
    <s v="MOV-FEC-1051"/>
    <x v="682"/>
    <x v="0"/>
    <x v="0"/>
    <n v="3"/>
    <n v="9.9"/>
    <n v="29.700000000000003"/>
    <n v="0.18599210111811401"/>
    <n v="24.176034596792014"/>
    <n v="4.3516862274225625"/>
    <n v="28.527720824214576"/>
  </r>
  <r>
    <s v="MOV-FEC-1052"/>
    <x v="304"/>
    <x v="5"/>
    <x v="3"/>
    <n v="15"/>
    <n v="14.9"/>
    <n v="223.5"/>
    <n v="0.16087940974194836"/>
    <n v="187.54345192267454"/>
    <n v="33.757821346081414"/>
    <n v="221.30127326875595"/>
  </r>
  <r>
    <s v="MOV-FEC-1053"/>
    <x v="322"/>
    <x v="3"/>
    <x v="2"/>
    <n v="12"/>
    <n v="9.9"/>
    <n v="118.80000000000001"/>
    <n v="0.15188597951874699"/>
    <n v="100.75594563317287"/>
    <n v="18.136070213971117"/>
    <n v="118.89201584714399"/>
  </r>
  <r>
    <s v="MOV-FEC-1054"/>
    <x v="683"/>
    <x v="3"/>
    <x v="0"/>
    <n v="13"/>
    <n v="9.9"/>
    <n v="128.70000000000002"/>
    <n v="0.13332790081162471"/>
    <n v="111.54069916554391"/>
    <n v="20.077325849797905"/>
    <n v="131.61802501534183"/>
  </r>
  <r>
    <s v="MOV-FEC-1055"/>
    <x v="684"/>
    <x v="5"/>
    <x v="2"/>
    <n v="5"/>
    <n v="9.9"/>
    <n v="49.5"/>
    <n v="0.19127606867025276"/>
    <n v="40.031834600822492"/>
    <n v="7.205730228148048"/>
    <n v="47.237564828970541"/>
  </r>
  <r>
    <s v="MOV-FEC-1056"/>
    <x v="685"/>
    <x v="2"/>
    <x v="0"/>
    <n v="20"/>
    <n v="9.9"/>
    <n v="198"/>
    <n v="0.16531332520255571"/>
    <n v="165.26796160989397"/>
    <n v="29.748233089780914"/>
    <n v="195.01619469967488"/>
  </r>
  <r>
    <s v="MOV-FEC-1057"/>
    <x v="442"/>
    <x v="3"/>
    <x v="3"/>
    <n v="7"/>
    <n v="14.9"/>
    <n v="104.3"/>
    <n v="0.14278235550926693"/>
    <n v="89.407800320383458"/>
    <n v="16.093404057669023"/>
    <n v="105.50120437805248"/>
  </r>
  <r>
    <s v="MOV-FEC-1058"/>
    <x v="601"/>
    <x v="5"/>
    <x v="3"/>
    <n v="3"/>
    <n v="14.9"/>
    <n v="44.7"/>
    <n v="0.11014001395981966"/>
    <n v="39.776741375996068"/>
    <n v="7.1598134476792916"/>
    <n v="46.936554823675358"/>
  </r>
  <r>
    <s v="MOV-FEC-1059"/>
    <x v="672"/>
    <x v="1"/>
    <x v="1"/>
    <n v="9"/>
    <n v="14.9"/>
    <n v="134.1"/>
    <n v="0.18887929227098041"/>
    <n v="108.77128690646153"/>
    <n v="19.578831643163074"/>
    <n v="128.3501185496246"/>
  </r>
  <r>
    <s v="MOV-FEC-1060"/>
    <x v="547"/>
    <x v="4"/>
    <x v="2"/>
    <n v="8"/>
    <n v="9.9"/>
    <n v="79.2"/>
    <n v="0.19788881168086159"/>
    <n v="63.527206114875767"/>
    <n v="11.434897100677638"/>
    <n v="74.962103215553412"/>
  </r>
  <r>
    <s v="MOV-FEC-1061"/>
    <x v="686"/>
    <x v="5"/>
    <x v="2"/>
    <n v="8"/>
    <n v="9.9"/>
    <n v="79.2"/>
    <n v="0.14297574273343552"/>
    <n v="67.876321175511904"/>
    <n v="12.217737811592142"/>
    <n v="80.094058987104049"/>
  </r>
  <r>
    <s v="MOV-FEC-1062"/>
    <x v="528"/>
    <x v="0"/>
    <x v="1"/>
    <n v="6"/>
    <n v="14.9"/>
    <n v="89.4"/>
    <n v="0.18868816446130296"/>
    <n v="72.531278097159515"/>
    <n v="13.055630057488711"/>
    <n v="85.586908154648228"/>
  </r>
  <r>
    <s v="MOV-FEC-1063"/>
    <x v="586"/>
    <x v="5"/>
    <x v="1"/>
    <n v="4"/>
    <n v="14.9"/>
    <n v="59.6"/>
    <n v="0.18579168888949249"/>
    <n v="48.526815342186246"/>
    <n v="8.7348267615935242"/>
    <n v="57.261642103779771"/>
  </r>
  <r>
    <s v="MOV-FEC-1064"/>
    <x v="687"/>
    <x v="4"/>
    <x v="2"/>
    <n v="8"/>
    <n v="9.9"/>
    <n v="79.2"/>
    <n v="0.15268659197804826"/>
    <n v="67.107221915338584"/>
    <n v="12.079299944760944"/>
    <n v="79.186521860099532"/>
  </r>
  <r>
    <s v="MOV-FEC-1065"/>
    <x v="305"/>
    <x v="5"/>
    <x v="1"/>
    <n v="6"/>
    <n v="14.9"/>
    <n v="89.4"/>
    <n v="0.19949812126467237"/>
    <n v="71.564867958938294"/>
    <n v="12.881676232608893"/>
    <n v="84.44654419154719"/>
  </r>
  <r>
    <s v="MOV-FEC-1066"/>
    <x v="688"/>
    <x v="2"/>
    <x v="3"/>
    <n v="3"/>
    <n v="14.9"/>
    <n v="44.7"/>
    <n v="0.1195238478868524"/>
    <n v="39.3572839994577"/>
    <n v="7.0843111199023854"/>
    <n v="46.441595119360088"/>
  </r>
  <r>
    <s v="MOV-FEC-1067"/>
    <x v="408"/>
    <x v="4"/>
    <x v="3"/>
    <n v="3"/>
    <n v="14.9"/>
    <n v="44.7"/>
    <n v="0.13759650007913815"/>
    <n v="38.549436446462529"/>
    <n v="6.9388985603632554"/>
    <n v="45.488335006825785"/>
  </r>
  <r>
    <s v="MOV-FEC-1068"/>
    <x v="243"/>
    <x v="4"/>
    <x v="1"/>
    <n v="17"/>
    <n v="14.9"/>
    <n v="253.3"/>
    <n v="0.13334221611208483"/>
    <n v="219.52441665880892"/>
    <n v="39.514394998585601"/>
    <n v="259.03881165739449"/>
  </r>
  <r>
    <s v="MOV-FEC-1069"/>
    <x v="510"/>
    <x v="2"/>
    <x v="3"/>
    <n v="11"/>
    <n v="14.9"/>
    <n v="163.9"/>
    <n v="0.14864151341720472"/>
    <n v="139.53765595092014"/>
    <n v="25.116778071165623"/>
    <n v="164.65443402208575"/>
  </r>
  <r>
    <s v="MOV-FEC-1070"/>
    <x v="368"/>
    <x v="0"/>
    <x v="2"/>
    <n v="13"/>
    <n v="9.9"/>
    <n v="128.70000000000002"/>
    <n v="0.10195032684870113"/>
    <n v="115.57899293457218"/>
    <n v="20.804218728222992"/>
    <n v="136.38321166279519"/>
  </r>
  <r>
    <s v="MOV-FEC-1071"/>
    <x v="625"/>
    <x v="0"/>
    <x v="0"/>
    <n v="12"/>
    <n v="9.9"/>
    <n v="118.80000000000001"/>
    <n v="0.16608070626091184"/>
    <n v="99.069612096203684"/>
    <n v="17.832530177316663"/>
    <n v="116.90214227352035"/>
  </r>
  <r>
    <s v="MOV-FEC-1072"/>
    <x v="689"/>
    <x v="2"/>
    <x v="4"/>
    <n v="14"/>
    <n v="20.9"/>
    <n v="292.59999999999997"/>
    <n v="0.12272671749926264"/>
    <n v="256.69016245971574"/>
    <n v="46.204229242748831"/>
    <n v="302.89439170246459"/>
  </r>
  <r>
    <s v="MOV-FEC-1073"/>
    <x v="690"/>
    <x v="2"/>
    <x v="2"/>
    <n v="17"/>
    <n v="9.9"/>
    <n v="168.3"/>
    <n v="0.13091786608810652"/>
    <n v="146.26652313737168"/>
    <n v="26.3279741647269"/>
    <n v="172.59449730209857"/>
  </r>
  <r>
    <s v="MOV-FEC-1074"/>
    <x v="33"/>
    <x v="0"/>
    <x v="1"/>
    <n v="3"/>
    <n v="14.9"/>
    <n v="44.7"/>
    <n v="0.13673250377560736"/>
    <n v="38.588057081230353"/>
    <n v="6.9458502746214634"/>
    <n v="45.533907355851817"/>
  </r>
  <r>
    <s v="MOV-FEC-1075"/>
    <x v="208"/>
    <x v="5"/>
    <x v="2"/>
    <n v="14"/>
    <n v="9.9"/>
    <n v="138.6"/>
    <n v="0.14404542922284325"/>
    <n v="118.63530350971392"/>
    <n v="21.354354631748507"/>
    <n v="139.98965814146243"/>
  </r>
  <r>
    <s v="MOV-FEC-1076"/>
    <x v="50"/>
    <x v="2"/>
    <x v="1"/>
    <n v="13"/>
    <n v="14.9"/>
    <n v="193.70000000000002"/>
    <n v="0.13399613536329388"/>
    <n v="167.74494858013"/>
    <n v="30.194090744423399"/>
    <n v="197.93903932455339"/>
  </r>
  <r>
    <s v="MOV-FEC-1077"/>
    <x v="609"/>
    <x v="4"/>
    <x v="4"/>
    <n v="13"/>
    <n v="20.9"/>
    <n v="271.7"/>
    <n v="0.14382146247609229"/>
    <n v="232.6237086452457"/>
    <n v="41.872267556144223"/>
    <n v="274.49597620138991"/>
  </r>
  <r>
    <s v="MOV-FEC-1078"/>
    <x v="584"/>
    <x v="3"/>
    <x v="1"/>
    <n v="17"/>
    <n v="14.9"/>
    <n v="253.3"/>
    <n v="0.17156746419885249"/>
    <n v="209.84196131843066"/>
    <n v="37.771553037317517"/>
    <n v="247.61351435574818"/>
  </r>
  <r>
    <s v="MOV-FEC-1079"/>
    <x v="132"/>
    <x v="1"/>
    <x v="1"/>
    <n v="18"/>
    <n v="14.9"/>
    <n v="268.2"/>
    <n v="0.15999427824668949"/>
    <n v="225.28953457423788"/>
    <n v="40.552116223362816"/>
    <n v="265.84165079760066"/>
  </r>
  <r>
    <s v="MOV-FEC-1080"/>
    <x v="213"/>
    <x v="4"/>
    <x v="0"/>
    <n v="18"/>
    <n v="9.9"/>
    <n v="178.20000000000002"/>
    <n v="0.17294945234867687"/>
    <n v="147.3804075914658"/>
    <n v="26.528473366463842"/>
    <n v="173.90888095792963"/>
  </r>
  <r>
    <s v="MOV-FEC-1081"/>
    <x v="691"/>
    <x v="3"/>
    <x v="0"/>
    <n v="19"/>
    <n v="9.9"/>
    <n v="188.1"/>
    <n v="0.19999114931170786"/>
    <n v="150.48166481446776"/>
    <n v="27.086699666604197"/>
    <n v="177.56836448107197"/>
  </r>
  <r>
    <s v="MOV-FEC-1082"/>
    <x v="692"/>
    <x v="1"/>
    <x v="4"/>
    <n v="11"/>
    <n v="20.9"/>
    <n v="229.89999999999998"/>
    <n v="0.17334227943215635"/>
    <n v="190.04860995854725"/>
    <n v="34.208749792538505"/>
    <n v="224.25735975108574"/>
  </r>
  <r>
    <s v="MOV-FEC-1083"/>
    <x v="250"/>
    <x v="1"/>
    <x v="4"/>
    <n v="13"/>
    <n v="20.9"/>
    <n v="271.7"/>
    <n v="0.10354102408241019"/>
    <n v="243.56790375680913"/>
    <n v="43.842222676225639"/>
    <n v="287.41012643303475"/>
  </r>
  <r>
    <s v="MOV-FEC-1084"/>
    <x v="693"/>
    <x v="4"/>
    <x v="2"/>
    <n v="19"/>
    <n v="9.9"/>
    <n v="188.1"/>
    <n v="0.18911638483235724"/>
    <n v="152.5272080130336"/>
    <n v="27.454897442346049"/>
    <n v="179.98210545537964"/>
  </r>
  <r>
    <s v="MOV-FEC-1085"/>
    <x v="374"/>
    <x v="5"/>
    <x v="2"/>
    <n v="15"/>
    <n v="9.9"/>
    <n v="148.5"/>
    <n v="0.13499901428824543"/>
    <n v="128.45264637819554"/>
    <n v="23.121476348075195"/>
    <n v="151.57412272627073"/>
  </r>
  <r>
    <s v="MOV-FEC-1086"/>
    <x v="221"/>
    <x v="3"/>
    <x v="1"/>
    <n v="18"/>
    <n v="14.9"/>
    <n v="268.2"/>
    <n v="0.19110638957199855"/>
    <n v="216.94526631678997"/>
    <n v="39.050147937022196"/>
    <n v="255.99541425381216"/>
  </r>
  <r>
    <s v="MOV-FEC-1087"/>
    <x v="498"/>
    <x v="4"/>
    <x v="4"/>
    <n v="9"/>
    <n v="20.9"/>
    <n v="188.1"/>
    <n v="0.1722872525402103"/>
    <n v="155.69276779718643"/>
    <n v="28.024698203493557"/>
    <n v="183.71746600067999"/>
  </r>
  <r>
    <s v="MOV-FEC-1088"/>
    <x v="344"/>
    <x v="4"/>
    <x v="1"/>
    <n v="14"/>
    <n v="14.9"/>
    <n v="208.6"/>
    <n v="0.10065044822902736"/>
    <n v="187.6043164994249"/>
    <n v="33.768776969896479"/>
    <n v="221.37309346932136"/>
  </r>
  <r>
    <s v="MOV-FEC-1089"/>
    <x v="645"/>
    <x v="3"/>
    <x v="4"/>
    <n v="19"/>
    <n v="20.9"/>
    <n v="397.09999999999997"/>
    <n v="0.12782631589364288"/>
    <n v="346.34016995863436"/>
    <n v="62.341230592554183"/>
    <n v="408.68140055118852"/>
  </r>
  <r>
    <s v="MOV-FEC-1090"/>
    <x v="694"/>
    <x v="0"/>
    <x v="1"/>
    <n v="3"/>
    <n v="14.9"/>
    <n v="44.7"/>
    <n v="0.14954961495017269"/>
    <n v="38.015132211727284"/>
    <n v="6.842723798110911"/>
    <n v="44.857856009838194"/>
  </r>
  <r>
    <s v="MOV-FEC-1091"/>
    <x v="356"/>
    <x v="3"/>
    <x v="4"/>
    <n v="7"/>
    <n v="20.9"/>
    <n v="146.29999999999998"/>
    <n v="0.16800178186861395"/>
    <n v="121.72133931262177"/>
    <n v="21.909841076271917"/>
    <n v="143.63118038889368"/>
  </r>
  <r>
    <s v="MOV-FEC-1092"/>
    <x v="214"/>
    <x v="2"/>
    <x v="3"/>
    <n v="6"/>
    <n v="14.9"/>
    <n v="89.4"/>
    <n v="0.16937592806838755"/>
    <n v="74.257792030686161"/>
    <n v="13.366402565523508"/>
    <n v="87.624194596209662"/>
  </r>
  <r>
    <s v="MOV-FEC-1093"/>
    <x v="179"/>
    <x v="4"/>
    <x v="4"/>
    <n v="13"/>
    <n v="20.9"/>
    <n v="271.7"/>
    <n v="0.14060105283184737"/>
    <n v="233.49869394558706"/>
    <n v="42.029764910205671"/>
    <n v="275.52845885579273"/>
  </r>
  <r>
    <s v="MOV-FEC-1094"/>
    <x v="695"/>
    <x v="0"/>
    <x v="2"/>
    <n v="16"/>
    <n v="9.9"/>
    <n v="158.4"/>
    <n v="0.11573003899818"/>
    <n v="140.0683618226883"/>
    <n v="25.212305128083894"/>
    <n v="165.2806669507722"/>
  </r>
  <r>
    <s v="MOV-FEC-1095"/>
    <x v="587"/>
    <x v="1"/>
    <x v="1"/>
    <n v="20"/>
    <n v="14.9"/>
    <n v="298"/>
    <n v="0.16266211629261196"/>
    <n v="249.52668934480164"/>
    <n v="44.914804082064293"/>
    <n v="294.44149342686592"/>
  </r>
  <r>
    <s v="MOV-FEC-1096"/>
    <x v="621"/>
    <x v="5"/>
    <x v="3"/>
    <n v="12"/>
    <n v="14.9"/>
    <n v="178.8"/>
    <n v="0.12291473291253167"/>
    <n v="156.82284575523934"/>
    <n v="28.22811223594308"/>
    <n v="185.05095799118243"/>
  </r>
  <r>
    <s v="MOV-FEC-1097"/>
    <x v="425"/>
    <x v="3"/>
    <x v="1"/>
    <n v="20"/>
    <n v="14.9"/>
    <n v="298"/>
    <n v="0.13665690384805657"/>
    <n v="257.27624265327916"/>
    <n v="46.309723677590249"/>
    <n v="303.58596633086938"/>
  </r>
  <r>
    <s v="MOV-FEC-1098"/>
    <x v="696"/>
    <x v="5"/>
    <x v="2"/>
    <n v="9"/>
    <n v="9.9"/>
    <n v="89.100000000000009"/>
    <n v="0.15939013851710632"/>
    <n v="74.898338658125837"/>
    <n v="13.48170095846265"/>
    <n v="88.380039616588491"/>
  </r>
  <r>
    <s v="MOV-FEC-1099"/>
    <x v="101"/>
    <x v="1"/>
    <x v="4"/>
    <n v="5"/>
    <n v="20.9"/>
    <n v="104.5"/>
    <n v="0.14074691474197148"/>
    <n v="89.791947409463972"/>
    <n v="16.162550533703513"/>
    <n v="105.95449794316748"/>
  </r>
  <r>
    <s v="MOV-FEC-1100"/>
    <x v="328"/>
    <x v="4"/>
    <x v="2"/>
    <n v="6"/>
    <n v="9.9"/>
    <n v="59.400000000000006"/>
    <n v="0.16529886533086957"/>
    <n v="49.581247399346353"/>
    <n v="8.9246245318823423"/>
    <n v="58.505871931228697"/>
  </r>
  <r>
    <s v="MOV-FEC-1101"/>
    <x v="58"/>
    <x v="2"/>
    <x v="3"/>
    <n v="17"/>
    <n v="14.9"/>
    <n v="253.3"/>
    <n v="0.16739045560538862"/>
    <n v="210.89999759515507"/>
    <n v="37.961999567127911"/>
    <n v="248.86199716228299"/>
  </r>
  <r>
    <s v="MOV-FEC-1102"/>
    <x v="676"/>
    <x v="1"/>
    <x v="3"/>
    <n v="9"/>
    <n v="14.9"/>
    <n v="134.1"/>
    <n v="0.15516719775834104"/>
    <n v="113.29207878060646"/>
    <n v="20.392574180509161"/>
    <n v="133.68465296111563"/>
  </r>
  <r>
    <s v="MOV-FEC-1103"/>
    <x v="338"/>
    <x v="4"/>
    <x v="4"/>
    <n v="3"/>
    <n v="20.9"/>
    <n v="62.699999999999996"/>
    <n v="0.17083735617913062"/>
    <n v="51.988497767568504"/>
    <n v="9.3579295981623307"/>
    <n v="61.346427365730833"/>
  </r>
  <r>
    <s v="MOV-FEC-1104"/>
    <x v="697"/>
    <x v="4"/>
    <x v="2"/>
    <n v="14"/>
    <n v="9.9"/>
    <n v="138.6"/>
    <n v="0.19845452230724958"/>
    <n v="111.09420320821521"/>
    <n v="19.996956577478738"/>
    <n v="131.09115978569395"/>
  </r>
  <r>
    <s v="MOV-FEC-1105"/>
    <x v="106"/>
    <x v="3"/>
    <x v="3"/>
    <n v="15"/>
    <n v="14.9"/>
    <n v="223.5"/>
    <n v="0.14052921290036763"/>
    <n v="192.09172091676783"/>
    <n v="34.576509765018208"/>
    <n v="226.66823068178604"/>
  </r>
  <r>
    <s v="MOV-FEC-1106"/>
    <x v="529"/>
    <x v="2"/>
    <x v="3"/>
    <n v="20"/>
    <n v="14.9"/>
    <n v="298"/>
    <n v="0.13567520819482851"/>
    <n v="257.56878795794108"/>
    <n v="46.362381832429392"/>
    <n v="303.93116979037046"/>
  </r>
  <r>
    <s v="MOV-FEC-1107"/>
    <x v="698"/>
    <x v="4"/>
    <x v="1"/>
    <n v="12"/>
    <n v="14.9"/>
    <n v="178.8"/>
    <n v="0.19056183945713248"/>
    <n v="144.72754310506471"/>
    <n v="26.050957758911647"/>
    <n v="170.77850086397635"/>
  </r>
  <r>
    <s v="MOV-FEC-1108"/>
    <x v="425"/>
    <x v="1"/>
    <x v="2"/>
    <n v="18"/>
    <n v="9.9"/>
    <n v="178.20000000000002"/>
    <n v="0.12108967103565654"/>
    <n v="156.62182062144603"/>
    <n v="28.191927711860284"/>
    <n v="184.81374833330631"/>
  </r>
  <r>
    <s v="MOV-FEC-1109"/>
    <x v="128"/>
    <x v="4"/>
    <x v="0"/>
    <n v="20"/>
    <n v="9.9"/>
    <n v="198"/>
    <n v="0.19435343622077536"/>
    <n v="159.51801962828648"/>
    <n v="28.713243533091564"/>
    <n v="188.23126316137805"/>
  </r>
  <r>
    <s v="MOV-FEC-1110"/>
    <x v="699"/>
    <x v="0"/>
    <x v="2"/>
    <n v="11"/>
    <n v="9.9"/>
    <n v="108.9"/>
    <n v="0.16792623970883314"/>
    <n v="90.612832495708076"/>
    <n v="16.310309849227455"/>
    <n v="106.92314234493553"/>
  </r>
  <r>
    <s v="MOV-FEC-1111"/>
    <x v="221"/>
    <x v="0"/>
    <x v="4"/>
    <n v="6"/>
    <n v="20.9"/>
    <n v="125.39999999999999"/>
    <n v="0.1919161153119642"/>
    <n v="101.33371913987969"/>
    <n v="18.240069445178342"/>
    <n v="119.57378858505803"/>
  </r>
  <r>
    <s v="MOV-FEC-1112"/>
    <x v="586"/>
    <x v="2"/>
    <x v="3"/>
    <n v="8"/>
    <n v="14.9"/>
    <n v="119.2"/>
    <n v="0.10881881921317543"/>
    <n v="106.2287967497895"/>
    <n v="19.121183414962108"/>
    <n v="125.3499801647516"/>
  </r>
  <r>
    <s v="MOV-FEC-1113"/>
    <x v="700"/>
    <x v="4"/>
    <x v="0"/>
    <n v="17"/>
    <n v="9.9"/>
    <n v="168.3"/>
    <n v="0.10372905516590671"/>
    <n v="150.84240001557791"/>
    <n v="27.151632002804021"/>
    <n v="177.99403201838192"/>
  </r>
  <r>
    <s v="MOV-FEC-1114"/>
    <x v="701"/>
    <x v="4"/>
    <x v="1"/>
    <n v="10"/>
    <n v="14.9"/>
    <n v="149"/>
    <n v="0.17126407735369933"/>
    <n v="123.4816524742988"/>
    <n v="22.226697445373784"/>
    <n v="145.70834991967257"/>
  </r>
  <r>
    <s v="MOV-FEC-1115"/>
    <x v="263"/>
    <x v="2"/>
    <x v="2"/>
    <n v="14"/>
    <n v="9.9"/>
    <n v="138.6"/>
    <n v="0.15172940160063209"/>
    <n v="117.57030493815239"/>
    <n v="21.162654888867429"/>
    <n v="138.73295982701981"/>
  </r>
  <r>
    <s v="MOV-FEC-1116"/>
    <x v="231"/>
    <x v="5"/>
    <x v="0"/>
    <n v="14"/>
    <n v="9.9"/>
    <n v="138.6"/>
    <n v="0.16248863299878738"/>
    <n v="116.07907546636807"/>
    <n v="20.894233583946253"/>
    <n v="136.97330905031433"/>
  </r>
  <r>
    <s v="MOV-FEC-1117"/>
    <x v="391"/>
    <x v="3"/>
    <x v="2"/>
    <n v="5"/>
    <n v="9.9"/>
    <n v="49.5"/>
    <n v="0.12875154450076651"/>
    <n v="43.126798547212061"/>
    <n v="7.7628237384981711"/>
    <n v="50.889622285710232"/>
  </r>
  <r>
    <s v="MOV-FEC-1118"/>
    <x v="45"/>
    <x v="4"/>
    <x v="0"/>
    <n v="13"/>
    <n v="9.9"/>
    <n v="128.70000000000002"/>
    <n v="0.14651006835384933"/>
    <n v="109.84415420285961"/>
    <n v="19.771947756514731"/>
    <n v="129.61610195937433"/>
  </r>
  <r>
    <s v="MOV-FEC-1119"/>
    <x v="279"/>
    <x v="1"/>
    <x v="0"/>
    <n v="7"/>
    <n v="9.9"/>
    <n v="69.3"/>
    <n v="0.16564173881258723"/>
    <n v="57.821027500287698"/>
    <n v="10.407784950051786"/>
    <n v="68.22881245033949"/>
  </r>
  <r>
    <s v="MOV-FEC-1120"/>
    <x v="239"/>
    <x v="2"/>
    <x v="4"/>
    <n v="15"/>
    <n v="20.9"/>
    <n v="313.5"/>
    <n v="0.19169326998167688"/>
    <n v="253.4041598607443"/>
    <n v="45.612748774933969"/>
    <n v="299.01690863567825"/>
  </r>
  <r>
    <s v="MOV-FEC-1121"/>
    <x v="593"/>
    <x v="1"/>
    <x v="0"/>
    <n v="11"/>
    <n v="9.9"/>
    <n v="108.9"/>
    <n v="0.10965427816991913"/>
    <n v="96.958649107295813"/>
    <n v="17.452556839313246"/>
    <n v="114.41120594660906"/>
  </r>
  <r>
    <s v="MOV-FEC-1122"/>
    <x v="73"/>
    <x v="1"/>
    <x v="1"/>
    <n v="5"/>
    <n v="14.9"/>
    <n v="74.5"/>
    <n v="0.12474453762007179"/>
    <n v="65.206531947304654"/>
    <n v="11.737175750514837"/>
    <n v="76.943707697819491"/>
  </r>
  <r>
    <s v="MOV-FEC-1123"/>
    <x v="174"/>
    <x v="4"/>
    <x v="1"/>
    <n v="15"/>
    <n v="14.9"/>
    <n v="223.5"/>
    <n v="0.13520309190070279"/>
    <n v="193.28210896019294"/>
    <n v="34.790779612834726"/>
    <n v="228.07288857302768"/>
  </r>
  <r>
    <s v="MOV-FEC-1124"/>
    <x v="684"/>
    <x v="4"/>
    <x v="1"/>
    <n v="9"/>
    <n v="14.9"/>
    <n v="134.1"/>
    <n v="0.19336697903649155"/>
    <n v="108.16948811120648"/>
    <n v="19.470507860017165"/>
    <n v="127.63999597122364"/>
  </r>
  <r>
    <s v="MOV-FEC-1125"/>
    <x v="702"/>
    <x v="1"/>
    <x v="3"/>
    <n v="7"/>
    <n v="14.9"/>
    <n v="104.3"/>
    <n v="0.16328447558924719"/>
    <n v="87.269429196041514"/>
    <n v="15.708497255287472"/>
    <n v="102.97792645132898"/>
  </r>
  <r>
    <s v="MOV-FEC-1126"/>
    <x v="703"/>
    <x v="4"/>
    <x v="3"/>
    <n v="13"/>
    <n v="14.9"/>
    <n v="193.70000000000002"/>
    <n v="0.14939749748727271"/>
    <n v="164.7617047367153"/>
    <n v="29.657106852608752"/>
    <n v="194.41881158932406"/>
  </r>
  <r>
    <s v="MOV-FEC-1127"/>
    <x v="280"/>
    <x v="2"/>
    <x v="1"/>
    <n v="15"/>
    <n v="14.9"/>
    <n v="223.5"/>
    <n v="0.17915210102740708"/>
    <n v="183.45950542037451"/>
    <n v="33.022710975667408"/>
    <n v="216.48221639604191"/>
  </r>
  <r>
    <s v="MOV-FEC-1128"/>
    <x v="704"/>
    <x v="4"/>
    <x v="2"/>
    <n v="20"/>
    <n v="9.9"/>
    <n v="198"/>
    <n v="0.13534193191188004"/>
    <n v="171.20229748144774"/>
    <n v="30.816413546660591"/>
    <n v="202.01871102810833"/>
  </r>
  <r>
    <s v="MOV-FEC-1129"/>
    <x v="705"/>
    <x v="4"/>
    <x v="2"/>
    <n v="15"/>
    <n v="9.9"/>
    <n v="148.5"/>
    <n v="0.18634543252802441"/>
    <n v="120.82770326958837"/>
    <n v="21.748986588525906"/>
    <n v="142.57668985811426"/>
  </r>
  <r>
    <s v="MOV-FEC-1130"/>
    <x v="706"/>
    <x v="3"/>
    <x v="2"/>
    <n v="8"/>
    <n v="9.9"/>
    <n v="79.2"/>
    <n v="0.12141010700096519"/>
    <n v="69.584319525523554"/>
    <n v="12.525177514594239"/>
    <n v="82.109497040117787"/>
  </r>
  <r>
    <s v="MOV-FEC-1131"/>
    <x v="429"/>
    <x v="4"/>
    <x v="1"/>
    <n v="9"/>
    <n v="14.9"/>
    <n v="134.1"/>
    <n v="0.18027535411774784"/>
    <n v="109.92507501281001"/>
    <n v="19.786513502305802"/>
    <n v="129.71158851511581"/>
  </r>
  <r>
    <s v="MOV-FEC-1132"/>
    <x v="707"/>
    <x v="5"/>
    <x v="4"/>
    <n v="13"/>
    <n v="20.9"/>
    <n v="271.7"/>
    <n v="0.12286104407761562"/>
    <n v="238.31865432411183"/>
    <n v="42.89735777834013"/>
    <n v="281.21601210245194"/>
  </r>
  <r>
    <s v="MOV-FEC-1133"/>
    <x v="708"/>
    <x v="1"/>
    <x v="2"/>
    <n v="14"/>
    <n v="9.9"/>
    <n v="138.6"/>
    <n v="0.19131997539714685"/>
    <n v="112.08305140995544"/>
    <n v="20.174949253791979"/>
    <n v="132.25800066374742"/>
  </r>
  <r>
    <s v="MOV-FEC-1134"/>
    <x v="75"/>
    <x v="0"/>
    <x v="0"/>
    <n v="6"/>
    <n v="9.9"/>
    <n v="59.400000000000006"/>
    <n v="0.19671277610200638"/>
    <n v="47.715261099540825"/>
    <n v="8.5887469979173474"/>
    <n v="56.304008097458173"/>
  </r>
  <r>
    <s v="MOV-FEC-1135"/>
    <x v="707"/>
    <x v="4"/>
    <x v="1"/>
    <n v="4"/>
    <n v="14.9"/>
    <n v="59.6"/>
    <n v="0.14733248037422542"/>
    <n v="50.818984169696165"/>
    <n v="9.1474171505453086"/>
    <n v="59.966401320241474"/>
  </r>
  <r>
    <s v="MOV-FEC-1136"/>
    <x v="709"/>
    <x v="0"/>
    <x v="3"/>
    <n v="6"/>
    <n v="14.9"/>
    <n v="89.4"/>
    <n v="0.18261758651640092"/>
    <n v="73.07398776543377"/>
    <n v="13.153317797778078"/>
    <n v="86.227305563211843"/>
  </r>
  <r>
    <s v="MOV-FEC-1137"/>
    <x v="710"/>
    <x v="2"/>
    <x v="2"/>
    <n v="9"/>
    <n v="9.9"/>
    <n v="89.100000000000009"/>
    <n v="0.14526022298128577"/>
    <n v="76.157314132367446"/>
    <n v="13.70831654382614"/>
    <n v="89.865630676193589"/>
  </r>
  <r>
    <s v="MOV-FEC-1138"/>
    <x v="671"/>
    <x v="2"/>
    <x v="0"/>
    <n v="5"/>
    <n v="9.9"/>
    <n v="49.5"/>
    <n v="0.17841753626641174"/>
    <n v="40.668331954812615"/>
    <n v="7.32029975186627"/>
    <n v="47.988631706678888"/>
  </r>
  <r>
    <s v="MOV-FEC-1139"/>
    <x v="711"/>
    <x v="3"/>
    <x v="3"/>
    <n v="11"/>
    <n v="14.9"/>
    <n v="163.9"/>
    <n v="0.11647496386357924"/>
    <n v="144.80975342275937"/>
    <n v="26.065755616096684"/>
    <n v="170.87550903885605"/>
  </r>
  <r>
    <s v="MOV-FEC-1140"/>
    <x v="337"/>
    <x v="0"/>
    <x v="3"/>
    <n v="11"/>
    <n v="14.9"/>
    <n v="163.9"/>
    <n v="0.11365832817162302"/>
    <n v="145.27140001267099"/>
    <n v="26.14885200228078"/>
    <n v="171.42025201495179"/>
  </r>
  <r>
    <s v="MOV-FEC-1141"/>
    <x v="683"/>
    <x v="5"/>
    <x v="0"/>
    <n v="18"/>
    <n v="9.9"/>
    <n v="178.20000000000002"/>
    <n v="0.17058349097920908"/>
    <n v="147.80202190750495"/>
    <n v="26.60436394335089"/>
    <n v="174.40638585085583"/>
  </r>
  <r>
    <s v="MOV-FEC-1142"/>
    <x v="712"/>
    <x v="0"/>
    <x v="2"/>
    <n v="13"/>
    <n v="9.9"/>
    <n v="128.70000000000002"/>
    <n v="0.12791318448992708"/>
    <n v="112.2375731561464"/>
    <n v="20.202763168106351"/>
    <n v="132.44033632425274"/>
  </r>
  <r>
    <s v="MOV-FEC-1143"/>
    <x v="122"/>
    <x v="1"/>
    <x v="3"/>
    <n v="16"/>
    <n v="14.9"/>
    <n v="238.4"/>
    <n v="0.15828554441830045"/>
    <n v="200.66472621067717"/>
    <n v="36.119650717921893"/>
    <n v="236.78437692859907"/>
  </r>
  <r>
    <s v="MOV-FEC-1144"/>
    <x v="149"/>
    <x v="4"/>
    <x v="1"/>
    <n v="17"/>
    <n v="14.9"/>
    <n v="253.3"/>
    <n v="0.15029106685761837"/>
    <n v="215.23127276496527"/>
    <n v="38.741629097693746"/>
    <n v="253.972901862659"/>
  </r>
  <r>
    <s v="MOV-FEC-1145"/>
    <x v="713"/>
    <x v="5"/>
    <x v="3"/>
    <n v="13"/>
    <n v="14.9"/>
    <n v="193.70000000000002"/>
    <n v="0.10188020752281679"/>
    <n v="173.96580380283041"/>
    <n v="31.313844684509473"/>
    <n v="205.27964848733987"/>
  </r>
  <r>
    <s v="MOV-FEC-1146"/>
    <x v="262"/>
    <x v="5"/>
    <x v="4"/>
    <n v="11"/>
    <n v="20.9"/>
    <n v="229.89999999999998"/>
    <n v="0.17323125156373104"/>
    <n v="190.07413526549823"/>
    <n v="34.213344347789679"/>
    <n v="224.2874796132879"/>
  </r>
  <r>
    <s v="MOV-FEC-1147"/>
    <x v="462"/>
    <x v="0"/>
    <x v="2"/>
    <n v="5"/>
    <n v="9.9"/>
    <n v="49.5"/>
    <n v="0.16672903807255079"/>
    <n v="41.246912615408732"/>
    <n v="7.4244442707735718"/>
    <n v="48.671356886182302"/>
  </r>
  <r>
    <s v="MOV-FEC-1148"/>
    <x v="26"/>
    <x v="5"/>
    <x v="0"/>
    <n v="4"/>
    <n v="9.9"/>
    <n v="39.6"/>
    <n v="0.10615731063904861"/>
    <n v="35.396170498693678"/>
    <n v="6.3713106897648615"/>
    <n v="41.76748118845854"/>
  </r>
  <r>
    <s v="MOV-FEC-1149"/>
    <x v="218"/>
    <x v="5"/>
    <x v="2"/>
    <n v="14"/>
    <n v="9.9"/>
    <n v="138.6"/>
    <n v="0.17045309830448468"/>
    <n v="114.97520057499841"/>
    <n v="20.695536103499713"/>
    <n v="135.67073667849812"/>
  </r>
  <r>
    <s v="MOV-FEC-1150"/>
    <x v="714"/>
    <x v="3"/>
    <x v="4"/>
    <n v="12"/>
    <n v="20.9"/>
    <n v="250.79999999999998"/>
    <n v="0.11984502240436143"/>
    <n v="220.74286838098612"/>
    <n v="39.733716308577499"/>
    <n v="260.47658468956365"/>
  </r>
  <r>
    <s v="MOV-FEC-1151"/>
    <x v="263"/>
    <x v="5"/>
    <x v="4"/>
    <n v="5"/>
    <n v="20.9"/>
    <n v="104.5"/>
    <n v="0.18190471208033127"/>
    <n v="85.490957587605379"/>
    <n v="15.388372365768967"/>
    <n v="100.87932995337435"/>
  </r>
  <r>
    <s v="MOV-FEC-1152"/>
    <x v="663"/>
    <x v="3"/>
    <x v="1"/>
    <n v="15"/>
    <n v="14.9"/>
    <n v="223.5"/>
    <n v="0.13673378871686875"/>
    <n v="192.93999822177983"/>
    <n v="34.72919967992037"/>
    <n v="227.66919790170022"/>
  </r>
  <r>
    <s v="MOV-FEC-1153"/>
    <x v="715"/>
    <x v="3"/>
    <x v="1"/>
    <n v="3"/>
    <n v="14.9"/>
    <n v="44.7"/>
    <n v="0.12258726429812039"/>
    <n v="39.220349285874022"/>
    <n v="7.0596628714573235"/>
    <n v="46.280012157331342"/>
  </r>
  <r>
    <s v="MOV-FEC-1154"/>
    <x v="303"/>
    <x v="1"/>
    <x v="2"/>
    <n v="12"/>
    <n v="9.9"/>
    <n v="118.80000000000001"/>
    <n v="0.14559692001965485"/>
    <n v="101.50308590166502"/>
    <n v="18.270555462299701"/>
    <n v="119.77364136396471"/>
  </r>
  <r>
    <s v="MOV-FEC-1155"/>
    <x v="0"/>
    <x v="4"/>
    <x v="1"/>
    <n v="13"/>
    <n v="14.9"/>
    <n v="193.70000000000002"/>
    <n v="0.14176057304308964"/>
    <n v="166.24097700155355"/>
    <n v="29.923375860279638"/>
    <n v="196.16435286183318"/>
  </r>
  <r>
    <s v="MOV-FEC-1156"/>
    <x v="468"/>
    <x v="2"/>
    <x v="3"/>
    <n v="8"/>
    <n v="14.9"/>
    <n v="119.2"/>
    <n v="0.15184030005812657"/>
    <n v="101.10063623307131"/>
    <n v="18.198114521952835"/>
    <n v="119.29875075502414"/>
  </r>
  <r>
    <s v="MOV-FEC-1157"/>
    <x v="716"/>
    <x v="0"/>
    <x v="2"/>
    <n v="15"/>
    <n v="9.9"/>
    <n v="148.5"/>
    <n v="0.18632410337561259"/>
    <n v="120.83087064872153"/>
    <n v="21.749556716769874"/>
    <n v="142.5804273654914"/>
  </r>
  <r>
    <s v="MOV-FEC-1158"/>
    <x v="216"/>
    <x v="2"/>
    <x v="0"/>
    <n v="10"/>
    <n v="9.9"/>
    <n v="99"/>
    <n v="0.11002998562712483"/>
    <n v="88.107031422914645"/>
    <n v="15.859265656124636"/>
    <n v="103.96629707903928"/>
  </r>
  <r>
    <s v="MOV-FEC-1159"/>
    <x v="540"/>
    <x v="1"/>
    <x v="4"/>
    <n v="9"/>
    <n v="20.9"/>
    <n v="188.1"/>
    <n v="0.1553486462188754"/>
    <n v="158.87891964622952"/>
    <n v="28.598205536321313"/>
    <n v="187.47712518255082"/>
  </r>
  <r>
    <s v="MOV-FEC-1160"/>
    <x v="708"/>
    <x v="3"/>
    <x v="1"/>
    <n v="5"/>
    <n v="14.9"/>
    <n v="74.5"/>
    <n v="0.17958832159920576"/>
    <n v="61.120670040859167"/>
    <n v="11.001720607354649"/>
    <n v="72.122390648213809"/>
  </r>
  <r>
    <s v="MOV-FEC-1161"/>
    <x v="717"/>
    <x v="2"/>
    <x v="4"/>
    <n v="3"/>
    <n v="20.9"/>
    <n v="62.699999999999996"/>
    <n v="0.16002233075204023"/>
    <n v="52.666599861847075"/>
    <n v="9.4799879751324738"/>
    <n v="62.146587836979549"/>
  </r>
  <r>
    <s v="MOV-FEC-1162"/>
    <x v="718"/>
    <x v="4"/>
    <x v="1"/>
    <n v="5"/>
    <n v="14.9"/>
    <n v="74.5"/>
    <n v="0.11507528860710392"/>
    <n v="65.926890998770759"/>
    <n v="11.866840379778736"/>
    <n v="77.793731378549495"/>
  </r>
  <r>
    <s v="MOV-FEC-1163"/>
    <x v="719"/>
    <x v="2"/>
    <x v="0"/>
    <n v="7"/>
    <n v="9.9"/>
    <n v="69.3"/>
    <n v="0.13306301551440686"/>
    <n v="60.078733024851601"/>
    <n v="10.814171944473287"/>
    <n v="70.892904969324888"/>
  </r>
  <r>
    <s v="MOV-FEC-1164"/>
    <x v="409"/>
    <x v="5"/>
    <x v="1"/>
    <n v="11"/>
    <n v="14.9"/>
    <n v="163.9"/>
    <n v="0.13506615775241629"/>
    <n v="141.76265674437897"/>
    <n v="25.517278213988213"/>
    <n v="167.27993495836719"/>
  </r>
  <r>
    <s v="MOV-FEC-1165"/>
    <x v="86"/>
    <x v="3"/>
    <x v="1"/>
    <n v="18"/>
    <n v="14.9"/>
    <n v="268.2"/>
    <n v="0.17906050148093983"/>
    <n v="220.17597350281193"/>
    <n v="39.631675230506147"/>
    <n v="259.80764873331805"/>
  </r>
  <r>
    <s v="MOV-FEC-1166"/>
    <x v="240"/>
    <x v="3"/>
    <x v="0"/>
    <n v="13"/>
    <n v="9.9"/>
    <n v="128.70000000000002"/>
    <n v="0.12781896767664155"/>
    <n v="112.24969886001625"/>
    <n v="20.204945794802924"/>
    <n v="132.45464465481916"/>
  </r>
  <r>
    <s v="MOV-FEC-1167"/>
    <x v="58"/>
    <x v="2"/>
    <x v="3"/>
    <n v="12"/>
    <n v="14.9"/>
    <n v="178.8"/>
    <n v="0.18981346345982641"/>
    <n v="144.86135273338306"/>
    <n v="26.075043492008948"/>
    <n v="170.936396225392"/>
  </r>
  <r>
    <s v="MOV-FEC-1168"/>
    <x v="212"/>
    <x v="2"/>
    <x v="4"/>
    <n v="5"/>
    <n v="20.9"/>
    <n v="104.5"/>
    <n v="0.18493002497334171"/>
    <n v="85.174812390285794"/>
    <n v="15.331466230251442"/>
    <n v="100.50627862053723"/>
  </r>
  <r>
    <s v="MOV-FEC-1169"/>
    <x v="720"/>
    <x v="0"/>
    <x v="4"/>
    <n v="11"/>
    <n v="20.9"/>
    <n v="229.89999999999998"/>
    <n v="0.11950885860000598"/>
    <n v="202.42491340785861"/>
    <n v="36.436484413414547"/>
    <n v="238.86139782127316"/>
  </r>
  <r>
    <s v="MOV-FEC-1170"/>
    <x v="721"/>
    <x v="2"/>
    <x v="2"/>
    <n v="8"/>
    <n v="9.9"/>
    <n v="79.2"/>
    <n v="0.17237592143758088"/>
    <n v="65.547827022143593"/>
    <n v="11.798608863985846"/>
    <n v="77.346435886129441"/>
  </r>
  <r>
    <s v="MOV-FEC-1171"/>
    <x v="722"/>
    <x v="1"/>
    <x v="4"/>
    <n v="19"/>
    <n v="20.9"/>
    <n v="397.09999999999997"/>
    <n v="0.1010340821328588"/>
    <n v="356.97936598504174"/>
    <n v="64.256285877307505"/>
    <n v="421.23565186234924"/>
  </r>
  <r>
    <s v="MOV-FEC-1172"/>
    <x v="723"/>
    <x v="5"/>
    <x v="1"/>
    <n v="3"/>
    <n v="14.9"/>
    <n v="44.7"/>
    <n v="0.18854018164915862"/>
    <n v="36.272253880282612"/>
    <n v="6.5290056984508702"/>
    <n v="42.801259578733479"/>
  </r>
  <r>
    <s v="MOV-FEC-1173"/>
    <x v="724"/>
    <x v="3"/>
    <x v="2"/>
    <n v="18"/>
    <n v="9.9"/>
    <n v="178.20000000000002"/>
    <n v="0.11722981284607273"/>
    <n v="157.30964735082986"/>
    <n v="28.315736523149376"/>
    <n v="185.62538387397925"/>
  </r>
  <r>
    <s v="MOV-FEC-1174"/>
    <x v="725"/>
    <x v="4"/>
    <x v="2"/>
    <n v="15"/>
    <n v="9.9"/>
    <n v="148.5"/>
    <n v="0.15609091053186142"/>
    <n v="125.32049978601859"/>
    <n v="22.557689961483344"/>
    <n v="147.87818974750192"/>
  </r>
  <r>
    <s v="MOV-FEC-1175"/>
    <x v="726"/>
    <x v="1"/>
    <x v="3"/>
    <n v="7"/>
    <n v="14.9"/>
    <n v="104.3"/>
    <n v="0.19746560121237383"/>
    <n v="83.704337793549399"/>
    <n v="15.066780802838892"/>
    <n v="98.771118596388291"/>
  </r>
  <r>
    <s v="MOV-FEC-1176"/>
    <x v="403"/>
    <x v="1"/>
    <x v="3"/>
    <n v="3"/>
    <n v="14.9"/>
    <n v="44.7"/>
    <n v="0.18777813022460627"/>
    <n v="36.306317578960105"/>
    <n v="6.5351371642128182"/>
    <n v="42.841454743172925"/>
  </r>
  <r>
    <s v="MOV-FEC-1177"/>
    <x v="502"/>
    <x v="0"/>
    <x v="1"/>
    <n v="16"/>
    <n v="14.9"/>
    <n v="238.4"/>
    <n v="0.13299914300138949"/>
    <n v="206.69300430846874"/>
    <n v="37.204740775524371"/>
    <n v="243.89774508399313"/>
  </r>
  <r>
    <s v="MOV-FEC-1178"/>
    <x v="552"/>
    <x v="5"/>
    <x v="1"/>
    <n v="18"/>
    <n v="14.9"/>
    <n v="268.2"/>
    <n v="0.17815715709238034"/>
    <n v="220.41825046782358"/>
    <n v="39.675285084208241"/>
    <n v="260.09353555203182"/>
  </r>
  <r>
    <s v="MOV-FEC-1179"/>
    <x v="727"/>
    <x v="4"/>
    <x v="2"/>
    <n v="16"/>
    <n v="9.9"/>
    <n v="158.4"/>
    <n v="0.14512396625851129"/>
    <n v="135.41236374465183"/>
    <n v="24.374225474037328"/>
    <n v="159.78658921868916"/>
  </r>
  <r>
    <s v="MOV-FEC-1180"/>
    <x v="537"/>
    <x v="0"/>
    <x v="3"/>
    <n v="6"/>
    <n v="14.9"/>
    <n v="89.4"/>
    <n v="0.17969932362906199"/>
    <n v="73.33488046756186"/>
    <n v="13.200278484161133"/>
    <n v="86.535158951722991"/>
  </r>
  <r>
    <s v="MOV-FEC-1181"/>
    <x v="400"/>
    <x v="5"/>
    <x v="1"/>
    <n v="15"/>
    <n v="14.9"/>
    <n v="223.5"/>
    <n v="0.10471173650138749"/>
    <n v="200.09692689193989"/>
    <n v="36.017446840549177"/>
    <n v="236.11437373248907"/>
  </r>
  <r>
    <s v="MOV-FEC-1182"/>
    <x v="368"/>
    <x v="5"/>
    <x v="1"/>
    <n v="12"/>
    <n v="14.9"/>
    <n v="178.8"/>
    <n v="0.15705108557304395"/>
    <n v="150.71926589953975"/>
    <n v="27.129467861917153"/>
    <n v="177.84873376145691"/>
  </r>
  <r>
    <s v="MOV-FEC-1183"/>
    <x v="168"/>
    <x v="5"/>
    <x v="0"/>
    <n v="20"/>
    <n v="9.9"/>
    <n v="198"/>
    <n v="0.16225923826973088"/>
    <n v="165.87267082259328"/>
    <n v="29.857080748066789"/>
    <n v="195.72975157066006"/>
  </r>
  <r>
    <s v="MOV-FEC-1184"/>
    <x v="230"/>
    <x v="1"/>
    <x v="3"/>
    <n v="13"/>
    <n v="14.9"/>
    <n v="193.70000000000002"/>
    <n v="0.17430956839986522"/>
    <n v="159.93623660094613"/>
    <n v="28.788522588170302"/>
    <n v="188.72475918911644"/>
  </r>
  <r>
    <s v="MOV-FEC-1185"/>
    <x v="728"/>
    <x v="2"/>
    <x v="4"/>
    <n v="20"/>
    <n v="20.9"/>
    <n v="418"/>
    <n v="0.16689905678527617"/>
    <n v="348.23619426375456"/>
    <n v="62.682514967475818"/>
    <n v="410.91870923123037"/>
  </r>
  <r>
    <s v="MOV-FEC-1186"/>
    <x v="553"/>
    <x v="1"/>
    <x v="2"/>
    <n v="13"/>
    <n v="9.9"/>
    <n v="128.70000000000002"/>
    <n v="0.13843304752101634"/>
    <n v="110.8836667840452"/>
    <n v="19.959060021128135"/>
    <n v="130.84272680517333"/>
  </r>
  <r>
    <s v="MOV-FEC-1187"/>
    <x v="640"/>
    <x v="5"/>
    <x v="3"/>
    <n v="11"/>
    <n v="14.9"/>
    <n v="163.9"/>
    <n v="0.17248429868015333"/>
    <n v="135.62982344632286"/>
    <n v="24.413368220338114"/>
    <n v="160.04319166666096"/>
  </r>
  <r>
    <s v="MOV-FEC-1188"/>
    <x v="685"/>
    <x v="1"/>
    <x v="2"/>
    <n v="9"/>
    <n v="9.9"/>
    <n v="89.100000000000009"/>
    <n v="0.18903049713635534"/>
    <n v="72.257382705150746"/>
    <n v="13.006328886927134"/>
    <n v="85.263711592077883"/>
  </r>
  <r>
    <s v="MOV-FEC-1189"/>
    <x v="215"/>
    <x v="1"/>
    <x v="1"/>
    <n v="8"/>
    <n v="14.9"/>
    <n v="119.2"/>
    <n v="0.10304380063018483"/>
    <n v="106.91717896488197"/>
    <n v="19.245092213678753"/>
    <n v="126.16227117856073"/>
  </r>
  <r>
    <s v="MOV-FEC-1190"/>
    <x v="668"/>
    <x v="4"/>
    <x v="0"/>
    <n v="12"/>
    <n v="9.9"/>
    <n v="118.80000000000001"/>
    <n v="0.14457418158385013"/>
    <n v="101.62458722783862"/>
    <n v="18.292425701010952"/>
    <n v="119.91701292884957"/>
  </r>
  <r>
    <s v="MOV-FEC-1191"/>
    <x v="729"/>
    <x v="2"/>
    <x v="0"/>
    <n v="13"/>
    <n v="9.9"/>
    <n v="128.70000000000002"/>
    <n v="0.12256826945418774"/>
    <n v="112.92546372124605"/>
    <n v="20.326583469824289"/>
    <n v="133.25204719107035"/>
  </r>
  <r>
    <s v="MOV-FEC-1192"/>
    <x v="40"/>
    <x v="5"/>
    <x v="4"/>
    <n v="19"/>
    <n v="20.9"/>
    <n v="397.09999999999997"/>
    <n v="0.18155224064788622"/>
    <n v="325.00560523872434"/>
    <n v="58.50100894297038"/>
    <n v="383.50661418169472"/>
  </r>
  <r>
    <s v="MOV-FEC-1193"/>
    <x v="730"/>
    <x v="4"/>
    <x v="2"/>
    <n v="7"/>
    <n v="9.9"/>
    <n v="69.3"/>
    <n v="0.19374466179710273"/>
    <n v="55.873494937460777"/>
    <n v="10.05722908874294"/>
    <n v="65.93072402620372"/>
  </r>
  <r>
    <s v="MOV-FEC-1194"/>
    <x v="320"/>
    <x v="0"/>
    <x v="2"/>
    <n v="9"/>
    <n v="9.9"/>
    <n v="89.100000000000009"/>
    <n v="0.17214366896834549"/>
    <n v="73.761999094920427"/>
    <n v="13.277159837085676"/>
    <n v="87.039158932006103"/>
  </r>
  <r>
    <s v="MOV-FEC-1195"/>
    <x v="731"/>
    <x v="1"/>
    <x v="1"/>
    <n v="3"/>
    <n v="14.9"/>
    <n v="44.7"/>
    <n v="0.16655128304995909"/>
    <n v="37.255157647666834"/>
    <n v="6.7059283765800304"/>
    <n v="43.961086024246868"/>
  </r>
  <r>
    <s v="MOV-FEC-1196"/>
    <x v="492"/>
    <x v="4"/>
    <x v="0"/>
    <n v="20"/>
    <n v="9.9"/>
    <n v="198"/>
    <n v="0.17424824324905014"/>
    <n v="163.49884783668807"/>
    <n v="29.429792610603851"/>
    <n v="192.92864044729191"/>
  </r>
  <r>
    <s v="MOV-FEC-1197"/>
    <x v="421"/>
    <x v="3"/>
    <x v="4"/>
    <n v="15"/>
    <n v="20.9"/>
    <n v="313.5"/>
    <n v="0.17126214750737129"/>
    <n v="259.8093167564391"/>
    <n v="46.765677016159039"/>
    <n v="306.57499377259813"/>
  </r>
  <r>
    <s v="MOV-FEC-1198"/>
    <x v="584"/>
    <x v="0"/>
    <x v="3"/>
    <n v="12"/>
    <n v="14.9"/>
    <n v="178.8"/>
    <n v="0.16217111451093183"/>
    <n v="149.80380472544539"/>
    <n v="26.96468485058017"/>
    <n v="176.76848957602556"/>
  </r>
  <r>
    <s v="MOV-FEC-1199"/>
    <x v="155"/>
    <x v="2"/>
    <x v="4"/>
    <n v="19"/>
    <n v="20.9"/>
    <n v="397.09999999999997"/>
    <n v="0.18412073330947107"/>
    <n v="323.98565680280899"/>
    <n v="58.317418224505616"/>
    <n v="382.30307502731461"/>
  </r>
  <r>
    <s v="MOV-FEC-1200"/>
    <x v="212"/>
    <x v="3"/>
    <x v="4"/>
    <n v="10"/>
    <n v="20.9"/>
    <n v="209"/>
    <n v="0.15356465909690584"/>
    <n v="176.9049862487467"/>
    <n v="31.842897524774404"/>
    <n v="208.7478837735211"/>
  </r>
  <r>
    <s v="MOV-FEC-1201"/>
    <x v="598"/>
    <x v="5"/>
    <x v="2"/>
    <n v="10"/>
    <n v="9.9"/>
    <n v="99"/>
    <n v="0.19032271513638274"/>
    <n v="80.158051201498111"/>
    <n v="14.428449216269659"/>
    <n v="94.586500417767766"/>
  </r>
  <r>
    <s v="MOV-FEC-1202"/>
    <x v="270"/>
    <x v="0"/>
    <x v="4"/>
    <n v="9"/>
    <n v="20.9"/>
    <n v="188.1"/>
    <n v="0.18976274235770593"/>
    <n v="152.40562816251551"/>
    <n v="27.433013069252791"/>
    <n v="179.83864123176829"/>
  </r>
  <r>
    <s v="MOV-FEC-1203"/>
    <x v="228"/>
    <x v="0"/>
    <x v="2"/>
    <n v="11"/>
    <n v="9.9"/>
    <n v="108.9"/>
    <n v="0.14488641401625249"/>
    <n v="93.121869513630116"/>
    <n v="16.761936512453421"/>
    <n v="109.88380602608353"/>
  </r>
  <r>
    <s v="MOV-FEC-1204"/>
    <x v="732"/>
    <x v="5"/>
    <x v="4"/>
    <n v="16"/>
    <n v="20.9"/>
    <n v="334.4"/>
    <n v="0.15670032200212516"/>
    <n v="281.99941232248932"/>
    <n v="50.759894218048075"/>
    <n v="332.75930654053741"/>
  </r>
  <r>
    <s v="MOV-FEC-1205"/>
    <x v="665"/>
    <x v="5"/>
    <x v="4"/>
    <n v="18"/>
    <n v="20.9"/>
    <n v="376.2"/>
    <n v="0.17688927087162601"/>
    <n v="309.65425629809431"/>
    <n v="55.737766133656976"/>
    <n v="365.39202243175129"/>
  </r>
  <r>
    <s v="MOV-FEC-1206"/>
    <x v="81"/>
    <x v="5"/>
    <x v="4"/>
    <n v="5"/>
    <n v="20.9"/>
    <n v="104.5"/>
    <n v="0.14791930110973828"/>
    <n v="89.042433034032342"/>
    <n v="16.027637946125822"/>
    <n v="105.07007098015816"/>
  </r>
  <r>
    <s v="MOV-FEC-1207"/>
    <x v="733"/>
    <x v="1"/>
    <x v="0"/>
    <n v="8"/>
    <n v="9.9"/>
    <n v="79.2"/>
    <n v="0.1690483624720488"/>
    <n v="65.811369692213731"/>
    <n v="11.846046544598471"/>
    <n v="77.657416236812196"/>
  </r>
  <r>
    <s v="MOV-FEC-1208"/>
    <x v="33"/>
    <x v="1"/>
    <x v="2"/>
    <n v="3"/>
    <n v="9.9"/>
    <n v="29.700000000000003"/>
    <n v="0.19165573889124385"/>
    <n v="24.00782455493006"/>
    <n v="4.321408419887411"/>
    <n v="28.329232974817472"/>
  </r>
  <r>
    <s v="MOV-FEC-1209"/>
    <x v="712"/>
    <x v="0"/>
    <x v="2"/>
    <n v="7"/>
    <n v="9.9"/>
    <n v="69.3"/>
    <n v="0.13047353211145657"/>
    <n v="60.258184224676057"/>
    <n v="10.84647316044169"/>
    <n v="71.104657385117747"/>
  </r>
  <r>
    <s v="MOV-FEC-1210"/>
    <x v="734"/>
    <x v="1"/>
    <x v="1"/>
    <n v="7"/>
    <n v="14.9"/>
    <n v="104.3"/>
    <n v="0.17736184963842982"/>
    <n v="85.801159082711763"/>
    <n v="15.444208634888117"/>
    <n v="101.24536771759988"/>
  </r>
  <r>
    <s v="MOV-FEC-1211"/>
    <x v="735"/>
    <x v="1"/>
    <x v="4"/>
    <n v="6"/>
    <n v="20.9"/>
    <n v="125.39999999999999"/>
    <n v="0.18817751764711982"/>
    <n v="101.80253928705116"/>
    <n v="18.324457071669208"/>
    <n v="120.12699635872036"/>
  </r>
  <r>
    <s v="MOV-FEC-1212"/>
    <x v="434"/>
    <x v="3"/>
    <x v="0"/>
    <n v="9"/>
    <n v="9.9"/>
    <n v="89.100000000000009"/>
    <n v="0.1470670419514597"/>
    <n v="75.996326562124949"/>
    <n v="13.679338781182491"/>
    <n v="89.675665343307443"/>
  </r>
  <r>
    <s v="MOV-FEC-1213"/>
    <x v="293"/>
    <x v="1"/>
    <x v="2"/>
    <n v="7"/>
    <n v="9.9"/>
    <n v="69.3"/>
    <n v="0.1268304046178515"/>
    <n v="60.510652959982892"/>
    <n v="10.891917532796921"/>
    <n v="71.402570492779816"/>
  </r>
  <r>
    <s v="MOV-FEC-1214"/>
    <x v="657"/>
    <x v="3"/>
    <x v="0"/>
    <n v="4"/>
    <n v="9.9"/>
    <n v="39.6"/>
    <n v="0.1239502972799351"/>
    <n v="34.691568227714569"/>
    <n v="6.2444822809886222"/>
    <n v="40.93605050870319"/>
  </r>
  <r>
    <s v="MOV-FEC-1215"/>
    <x v="619"/>
    <x v="1"/>
    <x v="3"/>
    <n v="19"/>
    <n v="14.9"/>
    <n v="283.10000000000002"/>
    <n v="0.15906116254602695"/>
    <n v="238.0697848832198"/>
    <n v="42.852561278979564"/>
    <n v="280.92234616219935"/>
  </r>
  <r>
    <s v="MOV-FEC-1216"/>
    <x v="736"/>
    <x v="4"/>
    <x v="4"/>
    <n v="13"/>
    <n v="20.9"/>
    <n v="271.7"/>
    <n v="0.11339427089531572"/>
    <n v="240.8907765977427"/>
    <n v="43.360339787593688"/>
    <n v="284.25111638533639"/>
  </r>
  <r>
    <s v="MOV-FEC-1217"/>
    <x v="595"/>
    <x v="5"/>
    <x v="2"/>
    <n v="19"/>
    <n v="9.9"/>
    <n v="188.1"/>
    <n v="0.16791177620693298"/>
    <n v="156.51579489547589"/>
    <n v="28.172843081185661"/>
    <n v="184.68863797666154"/>
  </r>
  <r>
    <s v="MOV-FEC-1218"/>
    <x v="737"/>
    <x v="0"/>
    <x v="3"/>
    <n v="13"/>
    <n v="14.9"/>
    <n v="193.70000000000002"/>
    <n v="0.1735595669027733"/>
    <n v="160.08151189093283"/>
    <n v="28.814672140367907"/>
    <n v="188.89618403130075"/>
  </r>
  <r>
    <s v="MOV-FEC-1219"/>
    <x v="124"/>
    <x v="0"/>
    <x v="4"/>
    <n v="11"/>
    <n v="20.9"/>
    <n v="229.89999999999998"/>
    <n v="0.18963486655812561"/>
    <n v="186.30294417828691"/>
    <n v="33.534529952091646"/>
    <n v="219.83747413037855"/>
  </r>
  <r>
    <s v="MOV-FEC-1220"/>
    <x v="417"/>
    <x v="4"/>
    <x v="0"/>
    <n v="9"/>
    <n v="9.9"/>
    <n v="89.100000000000009"/>
    <n v="0.10604820189815473"/>
    <n v="79.65110521087442"/>
    <n v="14.337198937957394"/>
    <n v="93.988304148831816"/>
  </r>
  <r>
    <s v="MOV-FEC-1221"/>
    <x v="703"/>
    <x v="1"/>
    <x v="2"/>
    <n v="6"/>
    <n v="9.9"/>
    <n v="59.400000000000006"/>
    <n v="0.12001086180958019"/>
    <n v="52.271354808510942"/>
    <n v="9.4088438655319688"/>
    <n v="61.680198674042913"/>
  </r>
  <r>
    <s v="MOV-FEC-1222"/>
    <x v="439"/>
    <x v="2"/>
    <x v="3"/>
    <n v="14"/>
    <n v="14.9"/>
    <n v="208.6"/>
    <n v="0.15308142541718711"/>
    <n v="176.66721465797477"/>
    <n v="31.800098638435458"/>
    <n v="208.46731329641023"/>
  </r>
  <r>
    <s v="MOV-FEC-1223"/>
    <x v="738"/>
    <x v="1"/>
    <x v="0"/>
    <n v="4"/>
    <n v="9.9"/>
    <n v="39.6"/>
    <n v="0.17129591116773518"/>
    <n v="32.816681917757691"/>
    <n v="5.907002745196384"/>
    <n v="38.723684662954078"/>
  </r>
  <r>
    <s v="MOV-FEC-1224"/>
    <x v="739"/>
    <x v="1"/>
    <x v="4"/>
    <n v="17"/>
    <n v="20.9"/>
    <n v="355.29999999999995"/>
    <n v="0.10749245339669539"/>
    <n v="317.10793130815409"/>
    <n v="57.079427635467738"/>
    <n v="374.1873589436218"/>
  </r>
  <r>
    <s v="MOV-FEC-1225"/>
    <x v="740"/>
    <x v="2"/>
    <x v="0"/>
    <n v="9"/>
    <n v="9.9"/>
    <n v="89.100000000000009"/>
    <n v="0.15625023730601392"/>
    <n v="75.17810385603417"/>
    <n v="13.53205869408615"/>
    <n v="88.710162550120316"/>
  </r>
  <r>
    <s v="MOV-FEC-1226"/>
    <x v="279"/>
    <x v="5"/>
    <x v="2"/>
    <n v="9"/>
    <n v="9.9"/>
    <n v="89.100000000000009"/>
    <n v="0.1380244342278418"/>
    <n v="76.8020229102993"/>
    <n v="13.824364123853874"/>
    <n v="90.626387034153169"/>
  </r>
  <r>
    <s v="MOV-FEC-1227"/>
    <x v="741"/>
    <x v="1"/>
    <x v="1"/>
    <n v="6"/>
    <n v="14.9"/>
    <n v="89.4"/>
    <n v="0.12425518772130779"/>
    <n v="78.291586217715093"/>
    <n v="14.092485519188717"/>
    <n v="92.384071736903806"/>
  </r>
  <r>
    <s v="MOV-FEC-1228"/>
    <x v="171"/>
    <x v="4"/>
    <x v="4"/>
    <n v="20"/>
    <n v="20.9"/>
    <n v="418"/>
    <n v="0.13373133098230031"/>
    <n v="362.10030364939848"/>
    <n v="65.178054656891732"/>
    <n v="427.27835830629022"/>
  </r>
  <r>
    <s v="MOV-FEC-1229"/>
    <x v="421"/>
    <x v="5"/>
    <x v="3"/>
    <n v="10"/>
    <n v="14.9"/>
    <n v="149"/>
    <n v="0.18951181027640807"/>
    <n v="120.76274026881519"/>
    <n v="21.737293248386734"/>
    <n v="142.50003351720193"/>
  </r>
  <r>
    <s v="MOV-FEC-1230"/>
    <x v="701"/>
    <x v="3"/>
    <x v="4"/>
    <n v="19"/>
    <n v="20.9"/>
    <n v="397.09999999999997"/>
    <n v="0.17812239650959333"/>
    <n v="326.36759634604044"/>
    <n v="58.746167342287279"/>
    <n v="385.11376368832771"/>
  </r>
  <r>
    <s v="MOV-FEC-1231"/>
    <x v="563"/>
    <x v="3"/>
    <x v="2"/>
    <n v="15"/>
    <n v="9.9"/>
    <n v="148.5"/>
    <n v="0.11574371836108935"/>
    <n v="131.31205782337824"/>
    <n v="23.636170408208081"/>
    <n v="154.94822823158631"/>
  </r>
  <r>
    <s v="MOV-FEC-1232"/>
    <x v="742"/>
    <x v="4"/>
    <x v="0"/>
    <n v="4"/>
    <n v="9.9"/>
    <n v="39.6"/>
    <n v="0.10323991253074487"/>
    <n v="35.511699463782506"/>
    <n v="6.3921059034808509"/>
    <n v="41.903805367263359"/>
  </r>
  <r>
    <s v="MOV-FEC-1233"/>
    <x v="688"/>
    <x v="5"/>
    <x v="0"/>
    <n v="14"/>
    <n v="9.9"/>
    <n v="138.6"/>
    <n v="0.10743500375370249"/>
    <n v="123.70950847973683"/>
    <n v="22.267711526352628"/>
    <n v="145.97722000608945"/>
  </r>
  <r>
    <s v="MOV-FEC-1234"/>
    <x v="201"/>
    <x v="5"/>
    <x v="4"/>
    <n v="7"/>
    <n v="20.9"/>
    <n v="146.29999999999998"/>
    <n v="0.11513445691049828"/>
    <n v="129.45582895399409"/>
    <n v="23.302049211718934"/>
    <n v="152.75787816571301"/>
  </r>
  <r>
    <s v="MOV-FEC-1235"/>
    <x v="679"/>
    <x v="1"/>
    <x v="0"/>
    <n v="15"/>
    <n v="9.9"/>
    <n v="148.5"/>
    <n v="0.13015731481058665"/>
    <n v="129.17163875062789"/>
    <n v="23.25089497511302"/>
    <n v="152.42253372574092"/>
  </r>
  <r>
    <s v="MOV-FEC-1236"/>
    <x v="743"/>
    <x v="2"/>
    <x v="1"/>
    <n v="9"/>
    <n v="14.9"/>
    <n v="134.1"/>
    <n v="0.1566689289021212"/>
    <n v="113.09069663422554"/>
    <n v="20.356325394160596"/>
    <n v="133.44702202838613"/>
  </r>
  <r>
    <s v="MOV-FEC-1237"/>
    <x v="331"/>
    <x v="5"/>
    <x v="3"/>
    <n v="14"/>
    <n v="14.9"/>
    <n v="208.6"/>
    <n v="0.14180909364858391"/>
    <n v="179.0186230649054"/>
    <n v="32.223352151682974"/>
    <n v="211.24197521658837"/>
  </r>
  <r>
    <s v="MOV-FEC-1238"/>
    <x v="171"/>
    <x v="4"/>
    <x v="3"/>
    <n v="18"/>
    <n v="14.9"/>
    <n v="268.2"/>
    <n v="0.14197654950339236"/>
    <n v="230.12188942319017"/>
    <n v="41.421940096174232"/>
    <n v="271.54382951936441"/>
  </r>
  <r>
    <s v="MOV-FEC-1239"/>
    <x v="197"/>
    <x v="1"/>
    <x v="1"/>
    <n v="8"/>
    <n v="14.9"/>
    <n v="119.2"/>
    <n v="0.18775772976638805"/>
    <n v="96.819278611846542"/>
    <n v="17.427470150132375"/>
    <n v="114.24674876197892"/>
  </r>
  <r>
    <s v="MOV-FEC-1240"/>
    <x v="323"/>
    <x v="2"/>
    <x v="4"/>
    <n v="13"/>
    <n v="20.9"/>
    <n v="271.7"/>
    <n v="0.19509104969485142"/>
    <n v="218.69376179790885"/>
    <n v="39.364877123623593"/>
    <n v="258.05863892153246"/>
  </r>
  <r>
    <s v="MOV-FEC-1241"/>
    <x v="48"/>
    <x v="1"/>
    <x v="3"/>
    <n v="18"/>
    <n v="14.9"/>
    <n v="268.2"/>
    <n v="0.10943146801429084"/>
    <n v="238.85048027856718"/>
    <n v="42.993086450142087"/>
    <n v="281.84356672870928"/>
  </r>
  <r>
    <s v="MOV-FEC-1242"/>
    <x v="21"/>
    <x v="5"/>
    <x v="1"/>
    <n v="4"/>
    <n v="14.9"/>
    <n v="59.6"/>
    <n v="0.19539860593181041"/>
    <n v="47.954243086464103"/>
    <n v="8.6317637555635383"/>
    <n v="56.586006842027643"/>
  </r>
  <r>
    <s v="MOV-FEC-1243"/>
    <x v="744"/>
    <x v="0"/>
    <x v="1"/>
    <n v="14"/>
    <n v="14.9"/>
    <n v="208.6"/>
    <n v="0.13574339445410971"/>
    <n v="180.2839279168727"/>
    <n v="32.451107025037082"/>
    <n v="212.73503494190979"/>
  </r>
  <r>
    <s v="MOV-FEC-1244"/>
    <x v="19"/>
    <x v="4"/>
    <x v="3"/>
    <n v="5"/>
    <n v="14.9"/>
    <n v="74.5"/>
    <n v="0.10295116358583101"/>
    <n v="66.830138312855595"/>
    <n v="12.029424896314007"/>
    <n v="78.859563209169607"/>
  </r>
  <r>
    <s v="MOV-FEC-1245"/>
    <x v="124"/>
    <x v="2"/>
    <x v="2"/>
    <n v="8"/>
    <n v="9.9"/>
    <n v="79.2"/>
    <n v="0.1084514221166327"/>
    <n v="70.610647368362692"/>
    <n v="12.709916526305284"/>
    <n v="83.32056389466797"/>
  </r>
  <r>
    <s v="MOV-FEC-1246"/>
    <x v="415"/>
    <x v="4"/>
    <x v="0"/>
    <n v="16"/>
    <n v="9.9"/>
    <n v="158.4"/>
    <n v="0.16198914594316605"/>
    <n v="132.7409192826025"/>
    <n v="23.893365470868449"/>
    <n v="156.63428475347095"/>
  </r>
  <r>
    <s v="MOV-FEC-1247"/>
    <x v="439"/>
    <x v="0"/>
    <x v="4"/>
    <n v="7"/>
    <n v="20.9"/>
    <n v="146.29999999999998"/>
    <n v="0.13362507877065893"/>
    <n v="126.75065097585258"/>
    <n v="22.815117175653462"/>
    <n v="149.56576815150603"/>
  </r>
  <r>
    <s v="MOV-FEC-1248"/>
    <x v="297"/>
    <x v="0"/>
    <x v="2"/>
    <n v="4"/>
    <n v="9.9"/>
    <n v="39.6"/>
    <n v="0.1214326616042478"/>
    <n v="34.791266600471786"/>
    <n v="6.2624279880849212"/>
    <n v="41.053694588556709"/>
  </r>
  <r>
    <s v="MOV-FEC-1249"/>
    <x v="285"/>
    <x v="2"/>
    <x v="4"/>
    <n v="17"/>
    <n v="20.9"/>
    <n v="355.29999999999995"/>
    <n v="0.10387943414249695"/>
    <n v="318.39163704917081"/>
    <n v="57.310494668850744"/>
    <n v="375.70213171802158"/>
  </r>
  <r>
    <s v="MOV-FEC-1250"/>
    <x v="742"/>
    <x v="2"/>
    <x v="0"/>
    <n v="16"/>
    <n v="9.9"/>
    <n v="158.4"/>
    <n v="0.15156970369900252"/>
    <n v="134.391358934078"/>
    <n v="24.19044460813404"/>
    <n v="158.58180354221204"/>
  </r>
  <r>
    <s v="MOV-FEC-1251"/>
    <x v="195"/>
    <x v="5"/>
    <x v="3"/>
    <n v="11"/>
    <n v="14.9"/>
    <n v="163.9"/>
    <n v="0.12819858914484872"/>
    <n v="142.8882512391593"/>
    <n v="25.719885223048674"/>
    <n v="168.60813646220797"/>
  </r>
  <r>
    <s v="MOV-FEC-1252"/>
    <x v="745"/>
    <x v="3"/>
    <x v="2"/>
    <n v="11"/>
    <n v="9.9"/>
    <n v="108.9"/>
    <n v="0.19288531091071753"/>
    <n v="87.894789641822868"/>
    <n v="15.821062135528116"/>
    <n v="103.71585177735099"/>
  </r>
  <r>
    <s v="MOV-FEC-1253"/>
    <x v="746"/>
    <x v="0"/>
    <x v="2"/>
    <n v="4"/>
    <n v="9.9"/>
    <n v="39.6"/>
    <n v="0.10717717191355773"/>
    <n v="35.355783992223117"/>
    <n v="6.3640411186001611"/>
    <n v="41.71982511082328"/>
  </r>
  <r>
    <s v="MOV-FEC-1254"/>
    <x v="676"/>
    <x v="3"/>
    <x v="4"/>
    <n v="4"/>
    <n v="20.9"/>
    <n v="83.6"/>
    <n v="0.15592775506759671"/>
    <n v="70.564439676348911"/>
    <n v="12.701599141742804"/>
    <n v="83.266038818091715"/>
  </r>
  <r>
    <s v="MOV-FEC-1255"/>
    <x v="239"/>
    <x v="4"/>
    <x v="3"/>
    <n v="11"/>
    <n v="14.9"/>
    <n v="163.9"/>
    <n v="0.13346496512405173"/>
    <n v="142.02509221616793"/>
    <n v="25.564516598910227"/>
    <n v="167.58960881507815"/>
  </r>
  <r>
    <s v="MOV-FEC-1256"/>
    <x v="683"/>
    <x v="2"/>
    <x v="1"/>
    <n v="12"/>
    <n v="14.9"/>
    <n v="178.8"/>
    <n v="0.19123306754221575"/>
    <n v="144.60752752345184"/>
    <n v="26.029354954221329"/>
    <n v="170.63688247767317"/>
  </r>
  <r>
    <s v="MOV-FEC-1257"/>
    <x v="747"/>
    <x v="4"/>
    <x v="3"/>
    <n v="17"/>
    <n v="14.9"/>
    <n v="253.3"/>
    <n v="0.14527731517147882"/>
    <n v="216.50125606706442"/>
    <n v="38.970226092071591"/>
    <n v="255.471482159136"/>
  </r>
  <r>
    <s v="MOV-FEC-1258"/>
    <x v="196"/>
    <x v="3"/>
    <x v="0"/>
    <n v="10"/>
    <n v="9.9"/>
    <n v="99"/>
    <n v="0.1519844042687245"/>
    <n v="83.953543977396279"/>
    <n v="15.111637915931329"/>
    <n v="99.065181893327605"/>
  </r>
  <r>
    <s v="MOV-FEC-1259"/>
    <x v="12"/>
    <x v="2"/>
    <x v="2"/>
    <n v="13"/>
    <n v="9.9"/>
    <n v="128.70000000000002"/>
    <n v="0.14326024868779313"/>
    <n v="110.26240599388103"/>
    <n v="19.847233078898586"/>
    <n v="130.10963907277963"/>
  </r>
  <r>
    <s v="MOV-FEC-1260"/>
    <x v="498"/>
    <x v="0"/>
    <x v="0"/>
    <n v="19"/>
    <n v="9.9"/>
    <n v="188.1"/>
    <n v="0.12709380797926345"/>
    <n v="164.19365471910055"/>
    <n v="29.554857849438097"/>
    <n v="193.74851256853864"/>
  </r>
  <r>
    <s v="MOV-FEC-1261"/>
    <x v="748"/>
    <x v="4"/>
    <x v="2"/>
    <n v="6"/>
    <n v="9.9"/>
    <n v="59.400000000000006"/>
    <n v="0.11499989376684878"/>
    <n v="52.569006310249186"/>
    <n v="9.4624211358448527"/>
    <n v="62.031427446094042"/>
  </r>
  <r>
    <s v="MOV-FEC-1262"/>
    <x v="358"/>
    <x v="2"/>
    <x v="2"/>
    <n v="17"/>
    <n v="9.9"/>
    <n v="168.3"/>
    <n v="0.17745302844702124"/>
    <n v="138.43465531236635"/>
    <n v="24.918237956225941"/>
    <n v="163.35289326859228"/>
  </r>
  <r>
    <s v="MOV-FEC-1263"/>
    <x v="730"/>
    <x v="5"/>
    <x v="0"/>
    <n v="18"/>
    <n v="9.9"/>
    <n v="178.20000000000002"/>
    <n v="0.17265818342154321"/>
    <n v="147.43231171428101"/>
    <n v="26.537816108570581"/>
    <n v="173.97012782285159"/>
  </r>
  <r>
    <s v="MOV-FEC-1264"/>
    <x v="55"/>
    <x v="4"/>
    <x v="0"/>
    <n v="4"/>
    <n v="9.9"/>
    <n v="39.6"/>
    <n v="0.10914607957818492"/>
    <n v="35.277815248703881"/>
    <n v="6.3500067447666986"/>
    <n v="41.627821993470576"/>
  </r>
  <r>
    <s v="MOV-FEC-1265"/>
    <x v="749"/>
    <x v="0"/>
    <x v="4"/>
    <n v="16"/>
    <n v="20.9"/>
    <n v="334.4"/>
    <n v="0.1180799537254997"/>
    <n v="294.91406347419286"/>
    <n v="53.084531425354712"/>
    <n v="347.99859489954758"/>
  </r>
  <r>
    <s v="MOV-FEC-1266"/>
    <x v="750"/>
    <x v="2"/>
    <x v="0"/>
    <n v="13"/>
    <n v="9.9"/>
    <n v="128.70000000000002"/>
    <n v="0.11683965876669032"/>
    <n v="113.66273591672697"/>
    <n v="20.459292465010854"/>
    <n v="134.12202838173783"/>
  </r>
  <r>
    <s v="MOV-FEC-1267"/>
    <x v="279"/>
    <x v="5"/>
    <x v="0"/>
    <n v="20"/>
    <n v="9.9"/>
    <n v="198"/>
    <n v="0.13797364744504456"/>
    <n v="170.68121780588118"/>
    <n v="30.72261920505861"/>
    <n v="201.40383701093978"/>
  </r>
  <r>
    <s v="MOV-FEC-1268"/>
    <x v="751"/>
    <x v="2"/>
    <x v="4"/>
    <n v="7"/>
    <n v="20.9"/>
    <n v="146.29999999999998"/>
    <n v="0.10219824021341245"/>
    <n v="131.34839745677775"/>
    <n v="23.642711542219992"/>
    <n v="154.99110899899773"/>
  </r>
  <r>
    <s v="MOV-FEC-1269"/>
    <x v="389"/>
    <x v="0"/>
    <x v="1"/>
    <n v="4"/>
    <n v="14.9"/>
    <n v="59.6"/>
    <n v="0.14687161124970649"/>
    <n v="50.846451969517496"/>
    <n v="9.1523613545131486"/>
    <n v="59.998813324030642"/>
  </r>
  <r>
    <s v="MOV-FEC-1270"/>
    <x v="281"/>
    <x v="2"/>
    <x v="3"/>
    <n v="5"/>
    <n v="14.9"/>
    <n v="74.5"/>
    <n v="0.13473195858127174"/>
    <n v="64.462469085695261"/>
    <n v="11.603244435425147"/>
    <n v="76.065713521120415"/>
  </r>
  <r>
    <s v="MOV-FEC-1271"/>
    <x v="313"/>
    <x v="5"/>
    <x v="1"/>
    <n v="17"/>
    <n v="14.9"/>
    <n v="253.3"/>
    <n v="0.15857545669490761"/>
    <n v="213.13283681917991"/>
    <n v="38.363910627452384"/>
    <n v="251.4967474466323"/>
  </r>
  <r>
    <s v="MOV-FEC-1272"/>
    <x v="732"/>
    <x v="4"/>
    <x v="0"/>
    <n v="16"/>
    <n v="9.9"/>
    <n v="158.4"/>
    <n v="0.14085360294542271"/>
    <n v="136.08878929344505"/>
    <n v="24.495982072820109"/>
    <n v="160.58477136626516"/>
  </r>
  <r>
    <s v="MOV-FEC-1273"/>
    <x v="740"/>
    <x v="1"/>
    <x v="1"/>
    <n v="14"/>
    <n v="14.9"/>
    <n v="208.6"/>
    <n v="0.12562921341797442"/>
    <n v="182.39374608101053"/>
    <n v="32.830874294581896"/>
    <n v="215.22462037559242"/>
  </r>
  <r>
    <s v="MOV-FEC-1274"/>
    <x v="247"/>
    <x v="2"/>
    <x v="3"/>
    <n v="4"/>
    <n v="14.9"/>
    <n v="59.6"/>
    <n v="0.1196492130303366"/>
    <n v="52.46890690339194"/>
    <n v="9.444403242610548"/>
    <n v="61.913310146002487"/>
  </r>
  <r>
    <s v="MOV-FEC-1275"/>
    <x v="7"/>
    <x v="1"/>
    <x v="1"/>
    <n v="17"/>
    <n v="14.9"/>
    <n v="253.3"/>
    <n v="0.12269973744113931"/>
    <n v="222.22015650615941"/>
    <n v="39.999628171108689"/>
    <n v="262.21978467726808"/>
  </r>
  <r>
    <s v="MOV-FEC-1276"/>
    <x v="234"/>
    <x v="0"/>
    <x v="2"/>
    <n v="17"/>
    <n v="9.9"/>
    <n v="168.3"/>
    <n v="0.1037182574462491"/>
    <n v="150.84421727179628"/>
    <n v="27.151959108923329"/>
    <n v="177.99617638071962"/>
  </r>
  <r>
    <s v="MOV-FEC-1277"/>
    <x v="14"/>
    <x v="2"/>
    <x v="1"/>
    <n v="5"/>
    <n v="14.9"/>
    <n v="74.5"/>
    <n v="0.13962534865696702"/>
    <n v="64.097911525055963"/>
    <n v="11.537624074510074"/>
    <n v="75.63553559956604"/>
  </r>
  <r>
    <s v="MOV-FEC-1278"/>
    <x v="752"/>
    <x v="0"/>
    <x v="0"/>
    <n v="4"/>
    <n v="9.9"/>
    <n v="39.6"/>
    <n v="0.11118787344561051"/>
    <n v="35.196960211553822"/>
    <n v="6.3354528380796875"/>
    <n v="41.532413049633512"/>
  </r>
  <r>
    <s v="MOV-FEC-1279"/>
    <x v="377"/>
    <x v="4"/>
    <x v="3"/>
    <n v="9"/>
    <n v="14.9"/>
    <n v="134.1"/>
    <n v="0.11133751681179242"/>
    <n v="119.16963899553863"/>
    <n v="21.450535019196952"/>
    <n v="140.6201740147356"/>
  </r>
  <r>
    <s v="MOV-FEC-1280"/>
    <x v="37"/>
    <x v="3"/>
    <x v="2"/>
    <n v="8"/>
    <n v="9.9"/>
    <n v="79.2"/>
    <n v="0.10435849790970601"/>
    <n v="70.934806965551289"/>
    <n v="12.768265253799232"/>
    <n v="83.703072219350517"/>
  </r>
  <r>
    <s v="MOV-FEC-1281"/>
    <x v="289"/>
    <x v="5"/>
    <x v="2"/>
    <n v="13"/>
    <n v="9.9"/>
    <n v="128.70000000000002"/>
    <n v="0.10887138373700057"/>
    <n v="114.68825291304805"/>
    <n v="20.643885524348647"/>
    <n v="135.33213843739668"/>
  </r>
  <r>
    <s v="MOV-FEC-1282"/>
    <x v="753"/>
    <x v="2"/>
    <x v="0"/>
    <n v="10"/>
    <n v="9.9"/>
    <n v="99"/>
    <n v="0.17290420171490789"/>
    <n v="81.88248403022412"/>
    <n v="14.738847125440341"/>
    <n v="96.621331155664464"/>
  </r>
  <r>
    <s v="MOV-FEC-1283"/>
    <x v="735"/>
    <x v="3"/>
    <x v="4"/>
    <n v="17"/>
    <n v="20.9"/>
    <n v="355.29999999999995"/>
    <n v="0.17263440774066724"/>
    <n v="293.96299492974089"/>
    <n v="52.913339087353357"/>
    <n v="346.87633401709422"/>
  </r>
  <r>
    <s v="MOV-FEC-1284"/>
    <x v="43"/>
    <x v="3"/>
    <x v="2"/>
    <n v="13"/>
    <n v="9.9"/>
    <n v="128.70000000000002"/>
    <n v="0.12147370029424118"/>
    <n v="113.06633477213117"/>
    <n v="20.35194025898361"/>
    <n v="133.41827503111477"/>
  </r>
  <r>
    <s v="MOV-FEC-1285"/>
    <x v="363"/>
    <x v="0"/>
    <x v="4"/>
    <n v="4"/>
    <n v="20.9"/>
    <n v="83.6"/>
    <n v="0.16710447541141007"/>
    <n v="69.630065855606119"/>
    <n v="12.533411854009101"/>
    <n v="82.163477709615222"/>
  </r>
  <r>
    <s v="MOV-FEC-1286"/>
    <x v="50"/>
    <x v="1"/>
    <x v="1"/>
    <n v="4"/>
    <n v="14.9"/>
    <n v="59.6"/>
    <n v="0.18003150984864436"/>
    <n v="48.870122013020797"/>
    <n v="8.7966219623437425"/>
    <n v="57.66674397536454"/>
  </r>
  <r>
    <s v="MOV-FEC-1287"/>
    <x v="313"/>
    <x v="3"/>
    <x v="3"/>
    <n v="16"/>
    <n v="14.9"/>
    <n v="238.4"/>
    <n v="0.17725621257527824"/>
    <n v="196.14211892205367"/>
    <n v="35.305581405969662"/>
    <n v="231.44770032802333"/>
  </r>
  <r>
    <s v="MOV-FEC-1288"/>
    <x v="19"/>
    <x v="0"/>
    <x v="1"/>
    <n v="11"/>
    <n v="14.9"/>
    <n v="163.9"/>
    <n v="0.18443640999092956"/>
    <n v="133.67087240248665"/>
    <n v="24.060757032447597"/>
    <n v="157.73162943493423"/>
  </r>
  <r>
    <s v="MOV-FEC-1289"/>
    <x v="754"/>
    <x v="2"/>
    <x v="1"/>
    <n v="4"/>
    <n v="14.9"/>
    <n v="59.6"/>
    <n v="0.16413638575351752"/>
    <n v="49.817471409090359"/>
    <n v="8.967144853636265"/>
    <n v="58.784616262726622"/>
  </r>
  <r>
    <s v="MOV-FEC-1290"/>
    <x v="414"/>
    <x v="2"/>
    <x v="3"/>
    <n v="13"/>
    <n v="14.9"/>
    <n v="193.70000000000002"/>
    <n v="0.10551410487015554"/>
    <n v="173.26191788665088"/>
    <n v="31.187145219597156"/>
    <n v="204.44906310624805"/>
  </r>
  <r>
    <s v="MOV-FEC-1291"/>
    <x v="702"/>
    <x v="0"/>
    <x v="4"/>
    <n v="8"/>
    <n v="20.9"/>
    <n v="167.2"/>
    <n v="0.17460397948202186"/>
    <n v="138.00621463060594"/>
    <n v="24.841118633509069"/>
    <n v="162.84733326411501"/>
  </r>
  <r>
    <s v="MOV-FEC-1292"/>
    <x v="364"/>
    <x v="4"/>
    <x v="4"/>
    <n v="17"/>
    <n v="20.9"/>
    <n v="355.29999999999995"/>
    <n v="0.19873172862481633"/>
    <n v="284.69061681960272"/>
    <n v="51.244311027528489"/>
    <n v="335.93492784713123"/>
  </r>
  <r>
    <s v="MOV-FEC-1293"/>
    <x v="745"/>
    <x v="5"/>
    <x v="4"/>
    <n v="11"/>
    <n v="20.9"/>
    <n v="229.89999999999998"/>
    <n v="0.12820403451634557"/>
    <n v="200.42589246469214"/>
    <n v="36.076660643644587"/>
    <n v="236.50255310833671"/>
  </r>
  <r>
    <s v="MOV-FEC-1294"/>
    <x v="159"/>
    <x v="1"/>
    <x v="0"/>
    <n v="6"/>
    <n v="9.9"/>
    <n v="59.400000000000006"/>
    <n v="0.14303773887760385"/>
    <n v="50.903558310670334"/>
    <n v="9.1626404959206607"/>
    <n v="60.066198806590997"/>
  </r>
  <r>
    <s v="MOV-FEC-1295"/>
    <x v="755"/>
    <x v="5"/>
    <x v="1"/>
    <n v="14"/>
    <n v="14.9"/>
    <n v="208.6"/>
    <n v="0.1257964735966445"/>
    <n v="182.35885560773994"/>
    <n v="32.824594009393188"/>
    <n v="215.18344961713314"/>
  </r>
  <r>
    <s v="MOV-FEC-1296"/>
    <x v="525"/>
    <x v="5"/>
    <x v="1"/>
    <n v="12"/>
    <n v="14.9"/>
    <n v="178.8"/>
    <n v="0.15492032215633209"/>
    <n v="151.10024639844784"/>
    <n v="27.198044351720611"/>
    <n v="178.29829075016846"/>
  </r>
  <r>
    <s v="MOV-FEC-1297"/>
    <x v="756"/>
    <x v="1"/>
    <x v="4"/>
    <n v="11"/>
    <n v="20.9"/>
    <n v="229.89999999999998"/>
    <n v="0.10821545257133425"/>
    <n v="205.02126745385024"/>
    <n v="36.90382814169304"/>
    <n v="241.92509559554327"/>
  </r>
  <r>
    <s v="MOV-FEC-1298"/>
    <x v="350"/>
    <x v="2"/>
    <x v="2"/>
    <n v="18"/>
    <n v="9.9"/>
    <n v="178.20000000000002"/>
    <n v="0.1391832187467329"/>
    <n v="153.39755041933222"/>
    <n v="27.6115590754798"/>
    <n v="181.00910949481201"/>
  </r>
  <r>
    <s v="MOV-FEC-1299"/>
    <x v="757"/>
    <x v="0"/>
    <x v="0"/>
    <n v="11"/>
    <n v="9.9"/>
    <n v="108.9"/>
    <n v="0.10452301412141354"/>
    <n v="97.517443762178075"/>
    <n v="17.553139877192052"/>
    <n v="115.07058363937013"/>
  </r>
  <r>
    <s v="MOV-FEC-1300"/>
    <x v="10"/>
    <x v="4"/>
    <x v="1"/>
    <n v="3"/>
    <n v="14.9"/>
    <n v="44.7"/>
    <n v="0.12193958685082605"/>
    <n v="39.24930046776808"/>
    <n v="7.0648740841982542"/>
    <n v="46.314174551966332"/>
  </r>
  <r>
    <s v="MOV-FEC-1301"/>
    <x v="758"/>
    <x v="5"/>
    <x v="1"/>
    <n v="13"/>
    <n v="14.9"/>
    <n v="193.70000000000002"/>
    <n v="0.15265890271215052"/>
    <n v="164.12997054465646"/>
    <n v="29.54339469803816"/>
    <n v="193.67336524269462"/>
  </r>
  <r>
    <s v="MOV-FEC-1302"/>
    <x v="759"/>
    <x v="0"/>
    <x v="0"/>
    <n v="8"/>
    <n v="9.9"/>
    <n v="79.2"/>
    <n v="0.15089079124342852"/>
    <n v="67.24944933352046"/>
    <n v="12.104900880033682"/>
    <n v="79.354350213554142"/>
  </r>
  <r>
    <s v="MOV-FEC-1303"/>
    <x v="760"/>
    <x v="4"/>
    <x v="3"/>
    <n v="10"/>
    <n v="14.9"/>
    <n v="149"/>
    <n v="0.19334625160797289"/>
    <n v="120.19140851041203"/>
    <n v="21.634453531874165"/>
    <n v="141.82586204228619"/>
  </r>
  <r>
    <s v="MOV-FEC-1304"/>
    <x v="405"/>
    <x v="5"/>
    <x v="3"/>
    <n v="7"/>
    <n v="14.9"/>
    <n v="104.3"/>
    <n v="0.19394627838355283"/>
    <n v="84.071403164595438"/>
    <n v="15.132852569627179"/>
    <n v="99.204255734222613"/>
  </r>
  <r>
    <s v="MOV-FEC-1305"/>
    <x v="761"/>
    <x v="5"/>
    <x v="2"/>
    <n v="20"/>
    <n v="9.9"/>
    <n v="198"/>
    <n v="0.17099226233696455"/>
    <n v="164.14353205728102"/>
    <n v="29.545835770310582"/>
    <n v="193.68936782759161"/>
  </r>
  <r>
    <s v="MOV-FEC-1306"/>
    <x v="393"/>
    <x v="3"/>
    <x v="2"/>
    <n v="19"/>
    <n v="9.9"/>
    <n v="188.1"/>
    <n v="0.12566783775288282"/>
    <n v="164.46187971868272"/>
    <n v="29.60313834936289"/>
    <n v="194.06501806804562"/>
  </r>
  <r>
    <s v="MOV-FEC-1307"/>
    <x v="762"/>
    <x v="2"/>
    <x v="2"/>
    <n v="19"/>
    <n v="9.9"/>
    <n v="188.1"/>
    <n v="0.18423188393159537"/>
    <n v="153.44598263246689"/>
    <n v="27.620276873844041"/>
    <n v="181.06625950631093"/>
  </r>
  <r>
    <s v="MOV-FEC-1308"/>
    <x v="763"/>
    <x v="5"/>
    <x v="3"/>
    <n v="12"/>
    <n v="14.9"/>
    <n v="178.8"/>
    <n v="0.12964289817169966"/>
    <n v="155.61984980690011"/>
    <n v="28.011572965242017"/>
    <n v="183.63142277214212"/>
  </r>
  <r>
    <s v="MOV-FEC-1309"/>
    <x v="764"/>
    <x v="4"/>
    <x v="2"/>
    <n v="5"/>
    <n v="9.9"/>
    <n v="49.5"/>
    <n v="0.19534383157928248"/>
    <n v="39.830480336825516"/>
    <n v="7.1694864606285931"/>
    <n v="46.999966797454107"/>
  </r>
  <r>
    <s v="MOV-FEC-1310"/>
    <x v="345"/>
    <x v="1"/>
    <x v="1"/>
    <n v="11"/>
    <n v="14.9"/>
    <n v="163.9"/>
    <n v="0.12759974313013123"/>
    <n v="142.9864021009715"/>
    <n v="25.737552378174868"/>
    <n v="168.72395447914636"/>
  </r>
  <r>
    <s v="MOV-FEC-1311"/>
    <x v="674"/>
    <x v="0"/>
    <x v="0"/>
    <n v="10"/>
    <n v="9.9"/>
    <n v="99"/>
    <n v="0.12261578281260421"/>
    <n v="86.861037501552175"/>
    <n v="15.63498675027939"/>
    <n v="102.49602425183157"/>
  </r>
  <r>
    <s v="MOV-FEC-1312"/>
    <x v="9"/>
    <x v="4"/>
    <x v="4"/>
    <n v="12"/>
    <n v="20.9"/>
    <n v="250.79999999999998"/>
    <n v="0.1290988983919269"/>
    <n v="218.42199628330474"/>
    <n v="39.315959330994851"/>
    <n v="257.73795561429961"/>
  </r>
  <r>
    <s v="MOV-FEC-1313"/>
    <x v="87"/>
    <x v="0"/>
    <x v="1"/>
    <n v="7"/>
    <n v="14.9"/>
    <n v="104.3"/>
    <n v="0.16326061167349992"/>
    <n v="87.271918202453961"/>
    <n v="15.708945276441712"/>
    <n v="102.98086347889567"/>
  </r>
  <r>
    <s v="MOV-FEC-1314"/>
    <x v="332"/>
    <x v="3"/>
    <x v="3"/>
    <n v="19"/>
    <n v="14.9"/>
    <n v="283.10000000000002"/>
    <n v="0.15664688556026654"/>
    <n v="238.75326669788856"/>
    <n v="42.97558800561994"/>
    <n v="281.72885470350849"/>
  </r>
  <r>
    <s v="MOV-FEC-1315"/>
    <x v="589"/>
    <x v="2"/>
    <x v="4"/>
    <n v="3"/>
    <n v="20.9"/>
    <n v="62.699999999999996"/>
    <n v="0.19596509619117672"/>
    <n v="50.412988468813218"/>
    <n v="9.0743379243863789"/>
    <n v="59.487326393199595"/>
  </r>
  <r>
    <s v="MOV-FEC-1316"/>
    <x v="189"/>
    <x v="2"/>
    <x v="2"/>
    <n v="9"/>
    <n v="9.9"/>
    <n v="89.100000000000009"/>
    <n v="0.16100579843172935"/>
    <n v="74.754383359732927"/>
    <n v="13.455789004751926"/>
    <n v="88.210172364484848"/>
  </r>
  <r>
    <s v="MOV-FEC-1317"/>
    <x v="560"/>
    <x v="0"/>
    <x v="1"/>
    <n v="18"/>
    <n v="14.9"/>
    <n v="268.2"/>
    <n v="0.12045356396513324"/>
    <n v="235.89435414455124"/>
    <n v="42.460983746019224"/>
    <n v="278.35533789057047"/>
  </r>
  <r>
    <s v="MOV-FEC-1318"/>
    <x v="581"/>
    <x v="3"/>
    <x v="2"/>
    <n v="5"/>
    <n v="9.9"/>
    <n v="49.5"/>
    <n v="0.14614982591710124"/>
    <n v="42.265583617103488"/>
    <n v="7.6078050510786275"/>
    <n v="49.873388668182116"/>
  </r>
  <r>
    <s v="MOV-FEC-1319"/>
    <x v="200"/>
    <x v="4"/>
    <x v="3"/>
    <n v="13"/>
    <n v="14.9"/>
    <n v="193.70000000000002"/>
    <n v="0.10975375316702159"/>
    <n v="172.44069801154794"/>
    <n v="31.039325642078627"/>
    <n v="203.48002365362657"/>
  </r>
  <r>
    <s v="MOV-FEC-1320"/>
    <x v="222"/>
    <x v="1"/>
    <x v="1"/>
    <n v="20"/>
    <n v="14.9"/>
    <n v="298"/>
    <n v="0.16996336770342904"/>
    <n v="247.35091642437814"/>
    <n v="44.523164956388065"/>
    <n v="291.8740813807662"/>
  </r>
  <r>
    <s v="MOV-FEC-1321"/>
    <x v="138"/>
    <x v="3"/>
    <x v="0"/>
    <n v="18"/>
    <n v="9.9"/>
    <n v="178.20000000000002"/>
    <n v="0.1853212516979634"/>
    <n v="145.17575294742295"/>
    <n v="26.13163553053613"/>
    <n v="171.30738847795908"/>
  </r>
  <r>
    <s v="MOV-FEC-1322"/>
    <x v="765"/>
    <x v="0"/>
    <x v="2"/>
    <n v="5"/>
    <n v="9.9"/>
    <n v="49.5"/>
    <n v="0.17981590652572133"/>
    <n v="40.59911262697679"/>
    <n v="7.3078402728558221"/>
    <n v="47.906952899832611"/>
  </r>
  <r>
    <s v="MOV-FEC-1323"/>
    <x v="540"/>
    <x v="1"/>
    <x v="1"/>
    <n v="18"/>
    <n v="14.9"/>
    <n v="268.2"/>
    <n v="0.1960809565802844"/>
    <n v="215.6110874451677"/>
    <n v="38.809995740130184"/>
    <n v="254.42108318529787"/>
  </r>
  <r>
    <s v="MOV-FEC-1324"/>
    <x v="766"/>
    <x v="1"/>
    <x v="2"/>
    <n v="20"/>
    <n v="9.9"/>
    <n v="198"/>
    <n v="0.14441717780960367"/>
    <n v="169.40539879369848"/>
    <n v="30.492971782865727"/>
    <n v="199.89837057656422"/>
  </r>
  <r>
    <s v="MOV-FEC-1325"/>
    <x v="408"/>
    <x v="1"/>
    <x v="3"/>
    <n v="20"/>
    <n v="14.9"/>
    <n v="298"/>
    <n v="0.13892775536594065"/>
    <n v="256.59952890094968"/>
    <n v="46.187915202170942"/>
    <n v="302.78744410312061"/>
  </r>
  <r>
    <s v="MOV-FEC-1326"/>
    <x v="767"/>
    <x v="4"/>
    <x v="2"/>
    <n v="3"/>
    <n v="9.9"/>
    <n v="29.700000000000003"/>
    <n v="0.1001565000884731"/>
    <n v="26.725351947372353"/>
    <n v="4.8105633505270236"/>
    <n v="31.535915297899376"/>
  </r>
  <r>
    <s v="MOV-FEC-1327"/>
    <x v="144"/>
    <x v="0"/>
    <x v="1"/>
    <n v="15"/>
    <n v="14.9"/>
    <n v="223.5"/>
    <n v="0.17771535892718632"/>
    <n v="183.78061727977385"/>
    <n v="33.080511110359289"/>
    <n v="216.86112839013313"/>
  </r>
  <r>
    <s v="MOV-FEC-1328"/>
    <x v="180"/>
    <x v="2"/>
    <x v="4"/>
    <n v="17"/>
    <n v="20.9"/>
    <n v="355.29999999999995"/>
    <n v="0.17906768677810625"/>
    <n v="291.67725088773881"/>
    <n v="52.501905159792983"/>
    <n v="344.17915604753182"/>
  </r>
  <r>
    <s v="MOV-FEC-1329"/>
    <x v="768"/>
    <x v="1"/>
    <x v="1"/>
    <n v="8"/>
    <n v="14.9"/>
    <n v="119.2"/>
    <n v="0.1764073838565226"/>
    <n v="98.17223984430251"/>
    <n v="17.671003171974451"/>
    <n v="115.84324301627696"/>
  </r>
  <r>
    <s v="MOV-FEC-1330"/>
    <x v="769"/>
    <x v="0"/>
    <x v="1"/>
    <n v="8"/>
    <n v="14.9"/>
    <n v="119.2"/>
    <n v="0.12630179487419602"/>
    <n v="104.14482605099583"/>
    <n v="18.74606868917925"/>
    <n v="122.89089474017509"/>
  </r>
  <r>
    <s v="MOV-FEC-1331"/>
    <x v="393"/>
    <x v="4"/>
    <x v="4"/>
    <n v="6"/>
    <n v="20.9"/>
    <n v="125.39999999999999"/>
    <n v="0.12128750062547532"/>
    <n v="110.19054742156538"/>
    <n v="19.834298535881768"/>
    <n v="130.02484595744716"/>
  </r>
  <r>
    <s v="MOV-FEC-1332"/>
    <x v="192"/>
    <x v="5"/>
    <x v="0"/>
    <n v="16"/>
    <n v="9.9"/>
    <n v="158.4"/>
    <n v="0.14388642226565668"/>
    <n v="135.60839071312"/>
    <n v="24.409510328361598"/>
    <n v="160.01790104148159"/>
  </r>
  <r>
    <s v="MOV-FEC-1333"/>
    <x v="598"/>
    <x v="2"/>
    <x v="4"/>
    <n v="10"/>
    <n v="20.9"/>
    <n v="209"/>
    <n v="0.11303545599125089"/>
    <n v="185.37558969782856"/>
    <n v="33.367606145609138"/>
    <n v="218.74319584343769"/>
  </r>
  <r>
    <s v="MOV-FEC-1334"/>
    <x v="336"/>
    <x v="4"/>
    <x v="3"/>
    <n v="7"/>
    <n v="14.9"/>
    <n v="104.3"/>
    <n v="0.11240643782643089"/>
    <n v="92.576008534703249"/>
    <n v="16.663681536246585"/>
    <n v="109.23969007094983"/>
  </r>
  <r>
    <s v="MOV-FEC-1335"/>
    <x v="761"/>
    <x v="5"/>
    <x v="2"/>
    <n v="20"/>
    <n v="9.9"/>
    <n v="198"/>
    <n v="0.13216273241729365"/>
    <n v="171.83177898137586"/>
    <n v="30.929720216647652"/>
    <n v="202.7614991980235"/>
  </r>
  <r>
    <s v="MOV-FEC-1336"/>
    <x v="770"/>
    <x v="3"/>
    <x v="4"/>
    <n v="4"/>
    <n v="20.9"/>
    <n v="83.6"/>
    <n v="0.18491827495122903"/>
    <n v="68.14083221407725"/>
    <n v="12.265349798533904"/>
    <n v="80.406182012611154"/>
  </r>
  <r>
    <s v="MOV-FEC-1337"/>
    <x v="673"/>
    <x v="0"/>
    <x v="3"/>
    <n v="20"/>
    <n v="14.9"/>
    <n v="298"/>
    <n v="0.19801132262235649"/>
    <n v="238.99262585853776"/>
    <n v="43.018672654536793"/>
    <n v="282.01129851307456"/>
  </r>
  <r>
    <s v="MOV-FEC-1338"/>
    <x v="253"/>
    <x v="2"/>
    <x v="1"/>
    <n v="5"/>
    <n v="14.9"/>
    <n v="74.5"/>
    <n v="0.19998934655698919"/>
    <n v="59.600793681504307"/>
    <n v="10.728142862670774"/>
    <n v="70.328936544175079"/>
  </r>
  <r>
    <s v="MOV-FEC-1339"/>
    <x v="771"/>
    <x v="4"/>
    <x v="0"/>
    <n v="6"/>
    <n v="9.9"/>
    <n v="59.400000000000006"/>
    <n v="0.18067080510445982"/>
    <n v="48.668154176795092"/>
    <n v="8.7602677518231165"/>
    <n v="57.428421928618206"/>
  </r>
  <r>
    <s v="MOV-FEC-1340"/>
    <x v="213"/>
    <x v="4"/>
    <x v="2"/>
    <n v="9"/>
    <n v="9.9"/>
    <n v="89.100000000000009"/>
    <n v="0.10617293975779329"/>
    <n v="79.639991067580624"/>
    <n v="14.335198392164513"/>
    <n v="93.975189459745138"/>
  </r>
  <r>
    <s v="MOV-FEC-1341"/>
    <x v="34"/>
    <x v="4"/>
    <x v="0"/>
    <n v="4"/>
    <n v="9.9"/>
    <n v="39.6"/>
    <n v="0.13643333445486178"/>
    <n v="34.197239955587477"/>
    <n v="6.1555031920057459"/>
    <n v="40.352743147593223"/>
  </r>
  <r>
    <s v="MOV-FEC-1342"/>
    <x v="614"/>
    <x v="3"/>
    <x v="4"/>
    <n v="9"/>
    <n v="20.9"/>
    <n v="188.1"/>
    <n v="0.12051975778298335"/>
    <n v="165.43023356102083"/>
    <n v="29.777442040983747"/>
    <n v="195.20767560200457"/>
  </r>
  <r>
    <s v="MOV-FEC-1343"/>
    <x v="131"/>
    <x v="0"/>
    <x v="3"/>
    <n v="9"/>
    <n v="14.9"/>
    <n v="134.1"/>
    <n v="0.10850090456035619"/>
    <n v="119.55002869845623"/>
    <n v="21.51900516572212"/>
    <n v="141.06903386417835"/>
  </r>
  <r>
    <s v="MOV-FEC-1344"/>
    <x v="772"/>
    <x v="3"/>
    <x v="3"/>
    <n v="19"/>
    <n v="14.9"/>
    <n v="283.10000000000002"/>
    <n v="0.18686468266384101"/>
    <n v="230.19860833786663"/>
    <n v="41.435749500815994"/>
    <n v="271.6343578386826"/>
  </r>
  <r>
    <s v="MOV-FEC-1345"/>
    <x v="662"/>
    <x v="1"/>
    <x v="0"/>
    <n v="13"/>
    <n v="9.9"/>
    <n v="128.70000000000002"/>
    <n v="0.1680815267489246"/>
    <n v="107.06790750741342"/>
    <n v="19.272223351334414"/>
    <n v="126.34013085874784"/>
  </r>
  <r>
    <s v="MOV-FEC-1346"/>
    <x v="540"/>
    <x v="1"/>
    <x v="3"/>
    <n v="3"/>
    <n v="14.9"/>
    <n v="44.7"/>
    <n v="0.11689043619945749"/>
    <n v="39.474997501884253"/>
    <n v="7.1054995503391654"/>
    <n v="46.580497052223421"/>
  </r>
  <r>
    <s v="MOV-FEC-1347"/>
    <x v="104"/>
    <x v="0"/>
    <x v="4"/>
    <n v="5"/>
    <n v="20.9"/>
    <n v="104.5"/>
    <n v="0.14269906737508106"/>
    <n v="89.587947459304033"/>
    <n v="16.125830542674727"/>
    <n v="105.71377800197877"/>
  </r>
  <r>
    <s v="MOV-FEC-1348"/>
    <x v="318"/>
    <x v="3"/>
    <x v="4"/>
    <n v="4"/>
    <n v="20.9"/>
    <n v="83.6"/>
    <n v="0.19699070438166214"/>
    <n v="67.131577113693041"/>
    <n v="12.083683880464747"/>
    <n v="79.215260994157788"/>
  </r>
  <r>
    <s v="MOV-FEC-1349"/>
    <x v="295"/>
    <x v="1"/>
    <x v="4"/>
    <n v="13"/>
    <n v="20.9"/>
    <n v="271.7"/>
    <n v="0.16159094207678373"/>
    <n v="227.79574103773786"/>
    <n v="41.003233386792814"/>
    <n v="268.79897442453068"/>
  </r>
  <r>
    <s v="MOV-FEC-1350"/>
    <x v="559"/>
    <x v="1"/>
    <x v="3"/>
    <n v="7"/>
    <n v="14.9"/>
    <n v="104.3"/>
    <n v="0.13506768403806879"/>
    <n v="90.212440554829428"/>
    <n v="16.238239299869296"/>
    <n v="106.45067985469872"/>
  </r>
  <r>
    <s v="MOV-FEC-1351"/>
    <x v="197"/>
    <x v="4"/>
    <x v="3"/>
    <n v="18"/>
    <n v="14.9"/>
    <n v="268.2"/>
    <n v="0.19600231574369087"/>
    <n v="215.63217891754209"/>
    <n v="38.813792205157576"/>
    <n v="254.44597112269966"/>
  </r>
  <r>
    <s v="MOV-FEC-1352"/>
    <x v="773"/>
    <x v="3"/>
    <x v="1"/>
    <n v="7"/>
    <n v="14.9"/>
    <n v="104.3"/>
    <n v="0.1960662369788457"/>
    <n v="83.850291483106389"/>
    <n v="15.093052466959149"/>
    <n v="98.94334395006554"/>
  </r>
  <r>
    <s v="MOV-FEC-1353"/>
    <x v="774"/>
    <x v="1"/>
    <x v="3"/>
    <n v="9"/>
    <n v="14.9"/>
    <n v="134.1"/>
    <n v="0.19383968499858542"/>
    <n v="108.10609824168969"/>
    <n v="19.459097683504144"/>
    <n v="127.56519592519383"/>
  </r>
  <r>
    <s v="MOV-FEC-1354"/>
    <x v="45"/>
    <x v="3"/>
    <x v="1"/>
    <n v="7"/>
    <n v="14.9"/>
    <n v="104.3"/>
    <n v="0.1655334947231617"/>
    <n v="87.034856500374232"/>
    <n v="15.666274170067361"/>
    <n v="102.70113067044159"/>
  </r>
  <r>
    <s v="MOV-FEC-1355"/>
    <x v="775"/>
    <x v="1"/>
    <x v="0"/>
    <n v="12"/>
    <n v="9.9"/>
    <n v="118.80000000000001"/>
    <n v="0.11060393574072097"/>
    <n v="105.66025243400236"/>
    <n v="19.018845438120422"/>
    <n v="124.67909787212278"/>
  </r>
  <r>
    <s v="MOV-FEC-1356"/>
    <x v="335"/>
    <x v="2"/>
    <x v="1"/>
    <n v="19"/>
    <n v="14.9"/>
    <n v="283.10000000000002"/>
    <n v="0.18281067353192473"/>
    <n v="231.34629832311214"/>
    <n v="41.642333698160186"/>
    <n v="272.98863202127234"/>
  </r>
  <r>
    <s v="MOV-FEC-1357"/>
    <x v="384"/>
    <x v="2"/>
    <x v="0"/>
    <n v="16"/>
    <n v="9.9"/>
    <n v="158.4"/>
    <n v="0.1292831043624757"/>
    <n v="137.92155626898386"/>
    <n v="24.825880128417094"/>
    <n v="162.74743639740095"/>
  </r>
  <r>
    <s v="MOV-FEC-1358"/>
    <x v="776"/>
    <x v="4"/>
    <x v="1"/>
    <n v="14"/>
    <n v="14.9"/>
    <n v="208.6"/>
    <n v="0.18160287596060595"/>
    <n v="170.71764007461758"/>
    <n v="30.729175213431162"/>
    <n v="201.44681528804875"/>
  </r>
  <r>
    <s v="MOV-FEC-1359"/>
    <x v="691"/>
    <x v="3"/>
    <x v="3"/>
    <n v="5"/>
    <n v="14.9"/>
    <n v="74.5"/>
    <n v="0.11696840584117513"/>
    <n v="65.785853764832453"/>
    <n v="11.841453677669842"/>
    <n v="77.6273074425023"/>
  </r>
  <r>
    <s v="MOV-FEC-1360"/>
    <x v="392"/>
    <x v="5"/>
    <x v="3"/>
    <n v="17"/>
    <n v="14.9"/>
    <n v="253.3"/>
    <n v="0.10071332510605559"/>
    <n v="227.78931475063612"/>
    <n v="41.0020766551145"/>
    <n v="268.79139140575063"/>
  </r>
  <r>
    <s v="MOV-FEC-1361"/>
    <x v="777"/>
    <x v="4"/>
    <x v="0"/>
    <n v="7"/>
    <n v="9.9"/>
    <n v="69.3"/>
    <n v="0.15196946765755104"/>
    <n v="58.76851589133171"/>
    <n v="10.578332860439707"/>
    <n v="69.346848751771418"/>
  </r>
  <r>
    <s v="MOV-FEC-1362"/>
    <x v="276"/>
    <x v="2"/>
    <x v="4"/>
    <n v="12"/>
    <n v="20.9"/>
    <n v="250.79999999999998"/>
    <n v="0.1505770954951155"/>
    <n v="213.03526444982504"/>
    <n v="38.346347600968507"/>
    <n v="251.38161205079354"/>
  </r>
  <r>
    <s v="MOV-FEC-1363"/>
    <x v="721"/>
    <x v="0"/>
    <x v="0"/>
    <n v="8"/>
    <n v="9.9"/>
    <n v="79.2"/>
    <n v="0.16876276620269268"/>
    <n v="65.833988916746748"/>
    <n v="11.850118005014414"/>
    <n v="77.684106921761156"/>
  </r>
  <r>
    <s v="MOV-FEC-1364"/>
    <x v="778"/>
    <x v="4"/>
    <x v="0"/>
    <n v="14"/>
    <n v="9.9"/>
    <n v="138.6"/>
    <n v="0.11424777764904248"/>
    <n v="122.76525801784271"/>
    <n v="22.097746443211687"/>
    <n v="144.8630044610544"/>
  </r>
  <r>
    <s v="MOV-FEC-1365"/>
    <x v="255"/>
    <x v="1"/>
    <x v="3"/>
    <n v="18"/>
    <n v="14.9"/>
    <n v="268.2"/>
    <n v="0.12644876778991473"/>
    <n v="234.28644047874485"/>
    <n v="42.171559286174073"/>
    <n v="276.4579997649189"/>
  </r>
  <r>
    <s v="MOV-FEC-1366"/>
    <x v="12"/>
    <x v="3"/>
    <x v="2"/>
    <n v="18"/>
    <n v="9.9"/>
    <n v="178.20000000000002"/>
    <n v="0.13208996681852986"/>
    <n v="154.66156791293798"/>
    <n v="27.839082224328838"/>
    <n v="182.50065013726683"/>
  </r>
  <r>
    <s v="MOV-FEC-1367"/>
    <x v="779"/>
    <x v="3"/>
    <x v="2"/>
    <n v="18"/>
    <n v="9.9"/>
    <n v="178.20000000000002"/>
    <n v="0.14050431603635841"/>
    <n v="153.16213088232095"/>
    <n v="27.56918355881777"/>
    <n v="180.73131444113872"/>
  </r>
  <r>
    <s v="MOV-FEC-1368"/>
    <x v="780"/>
    <x v="4"/>
    <x v="2"/>
    <n v="10"/>
    <n v="9.9"/>
    <n v="99"/>
    <n v="0.10051134682383489"/>
    <n v="89.049376664440345"/>
    <n v="16.028887799599261"/>
    <n v="105.07826446403961"/>
  </r>
  <r>
    <s v="MOV-FEC-1369"/>
    <x v="665"/>
    <x v="4"/>
    <x v="2"/>
    <n v="10"/>
    <n v="9.9"/>
    <n v="99"/>
    <n v="0.12536696850305562"/>
    <n v="86.588670118197498"/>
    <n v="15.585960621275548"/>
    <n v="102.17463073947305"/>
  </r>
  <r>
    <s v="MOV-FEC-1370"/>
    <x v="781"/>
    <x v="5"/>
    <x v="0"/>
    <n v="3"/>
    <n v="9.9"/>
    <n v="29.700000000000003"/>
    <n v="0.1721880116622064"/>
    <n v="24.586016053632473"/>
    <n v="4.4254828896538454"/>
    <n v="29.01149894328632"/>
  </r>
  <r>
    <s v="MOV-FEC-1371"/>
    <x v="782"/>
    <x v="4"/>
    <x v="4"/>
    <n v="5"/>
    <n v="20.9"/>
    <n v="104.5"/>
    <n v="0.18198410519720976"/>
    <n v="85.482661006891576"/>
    <n v="15.386878981240484"/>
    <n v="100.86953998813206"/>
  </r>
  <r>
    <s v="MOV-FEC-1372"/>
    <x v="313"/>
    <x v="5"/>
    <x v="0"/>
    <n v="16"/>
    <n v="9.9"/>
    <n v="158.4"/>
    <n v="0.11462168470204845"/>
    <n v="140.24392514319553"/>
    <n v="25.243906525775195"/>
    <n v="165.48783166897073"/>
  </r>
  <r>
    <s v="MOV-FEC-1373"/>
    <x v="268"/>
    <x v="4"/>
    <x v="2"/>
    <n v="18"/>
    <n v="9.9"/>
    <n v="178.20000000000002"/>
    <n v="0.14432767672747057"/>
    <n v="152.48080800716477"/>
    <n v="27.446545441289658"/>
    <n v="179.92735344845443"/>
  </r>
  <r>
    <s v="MOV-FEC-1374"/>
    <x v="500"/>
    <x v="0"/>
    <x v="1"/>
    <n v="4"/>
    <n v="14.9"/>
    <n v="59.6"/>
    <n v="0.16045159563376102"/>
    <n v="50.037084900227846"/>
    <n v="9.0066752820410123"/>
    <n v="59.043760182268855"/>
  </r>
  <r>
    <s v="MOV-FEC-1375"/>
    <x v="495"/>
    <x v="2"/>
    <x v="2"/>
    <n v="5"/>
    <n v="9.9"/>
    <n v="49.5"/>
    <n v="0.12750858427643028"/>
    <n v="43.188325078316701"/>
    <n v="7.7738985140970058"/>
    <n v="50.962223592413707"/>
  </r>
  <r>
    <s v="MOV-FEC-1376"/>
    <x v="783"/>
    <x v="1"/>
    <x v="3"/>
    <n v="16"/>
    <n v="14.9"/>
    <n v="238.4"/>
    <n v="0.15673687780157952"/>
    <n v="201.03392833210344"/>
    <n v="36.186107099778617"/>
    <n v="237.22003543188205"/>
  </r>
  <r>
    <s v="MOV-FEC-1377"/>
    <x v="23"/>
    <x v="2"/>
    <x v="1"/>
    <n v="11"/>
    <n v="14.9"/>
    <n v="163.9"/>
    <n v="0.19680533056218766"/>
    <n v="131.64360632085746"/>
    <n v="23.69584913775434"/>
    <n v="155.33945545861181"/>
  </r>
  <r>
    <s v="MOV-FEC-1378"/>
    <x v="374"/>
    <x v="1"/>
    <x v="1"/>
    <n v="5"/>
    <n v="14.9"/>
    <n v="74.5"/>
    <n v="0.15869673318918612"/>
    <n v="62.677093377405633"/>
    <n v="11.281876807933013"/>
    <n v="73.958970185338643"/>
  </r>
  <r>
    <s v="MOV-FEC-1379"/>
    <x v="122"/>
    <x v="4"/>
    <x v="3"/>
    <n v="17"/>
    <n v="14.9"/>
    <n v="253.3"/>
    <n v="0.16199036257133334"/>
    <n v="212.26784116068126"/>
    <n v="38.208211408922622"/>
    <n v="250.47605256960389"/>
  </r>
  <r>
    <s v="MOV-FEC-1380"/>
    <x v="447"/>
    <x v="2"/>
    <x v="0"/>
    <n v="20"/>
    <n v="9.9"/>
    <n v="198"/>
    <n v="0.1955288668753063"/>
    <n v="159.28528435868935"/>
    <n v="28.671351184564081"/>
    <n v="187.95663554325344"/>
  </r>
  <r>
    <s v="MOV-FEC-1381"/>
    <x v="184"/>
    <x v="2"/>
    <x v="3"/>
    <n v="7"/>
    <n v="14.9"/>
    <n v="104.3"/>
    <n v="0.13674730236692395"/>
    <n v="90.037256363129828"/>
    <n v="16.20670614536337"/>
    <n v="106.2439625084932"/>
  </r>
  <r>
    <s v="MOV-FEC-1382"/>
    <x v="784"/>
    <x v="2"/>
    <x v="4"/>
    <n v="7"/>
    <n v="20.9"/>
    <n v="146.29999999999998"/>
    <n v="0.13957966329685473"/>
    <n v="125.87949525967014"/>
    <n v="22.658309146740624"/>
    <n v="148.53780440641077"/>
  </r>
  <r>
    <s v="MOV-FEC-1383"/>
    <x v="313"/>
    <x v="1"/>
    <x v="3"/>
    <n v="5"/>
    <n v="14.9"/>
    <n v="74.5"/>
    <n v="0.15087680680212356"/>
    <n v="63.259677893241793"/>
    <n v="11.386742020783522"/>
    <n v="74.646419914025316"/>
  </r>
  <r>
    <s v="MOV-FEC-1384"/>
    <x v="311"/>
    <x v="5"/>
    <x v="2"/>
    <n v="3"/>
    <n v="9.9"/>
    <n v="29.700000000000003"/>
    <n v="0.18433886135071273"/>
    <n v="24.225135817883835"/>
    <n v="4.36052444721909"/>
    <n v="28.585660265102923"/>
  </r>
  <r>
    <s v="MOV-FEC-1385"/>
    <x v="785"/>
    <x v="1"/>
    <x v="4"/>
    <n v="12"/>
    <n v="20.9"/>
    <n v="250.79999999999998"/>
    <n v="0.19541917405169171"/>
    <n v="201.78887114783572"/>
    <n v="36.321996806610429"/>
    <n v="238.11086795444615"/>
  </r>
  <r>
    <s v="MOV-FEC-1386"/>
    <x v="284"/>
    <x v="5"/>
    <x v="2"/>
    <n v="6"/>
    <n v="9.9"/>
    <n v="59.400000000000006"/>
    <n v="0.19561073152866637"/>
    <n v="47.780722547197222"/>
    <n v="8.6005300584954991"/>
    <n v="56.381252605692723"/>
  </r>
  <r>
    <s v="MOV-FEC-1387"/>
    <x v="424"/>
    <x v="1"/>
    <x v="4"/>
    <n v="16"/>
    <n v="20.9"/>
    <n v="334.4"/>
    <n v="0.17536609057253064"/>
    <n v="275.75757931254572"/>
    <n v="49.636364276258227"/>
    <n v="325.39394358880395"/>
  </r>
  <r>
    <s v="MOV-FEC-1388"/>
    <x v="786"/>
    <x v="2"/>
    <x v="4"/>
    <n v="9"/>
    <n v="20.9"/>
    <n v="188.1"/>
    <n v="0.11022236043915667"/>
    <n v="167.36717400139463"/>
    <n v="30.126091320251032"/>
    <n v="197.49326532164565"/>
  </r>
  <r>
    <s v="MOV-FEC-1389"/>
    <x v="787"/>
    <x v="0"/>
    <x v="2"/>
    <n v="18"/>
    <n v="9.9"/>
    <n v="178.20000000000002"/>
    <n v="0.14901828001856499"/>
    <n v="151.64494250069174"/>
    <n v="27.296089650124511"/>
    <n v="178.94103215081626"/>
  </r>
  <r>
    <s v="MOV-FEC-1390"/>
    <x v="284"/>
    <x v="0"/>
    <x v="4"/>
    <n v="5"/>
    <n v="20.9"/>
    <n v="104.5"/>
    <n v="0.16985479516385527"/>
    <n v="86.750173905377125"/>
    <n v="15.615031302967882"/>
    <n v="102.365205208345"/>
  </r>
  <r>
    <s v="MOV-FEC-1391"/>
    <x v="49"/>
    <x v="4"/>
    <x v="4"/>
    <n v="15"/>
    <n v="20.9"/>
    <n v="313.5"/>
    <n v="0.17213226302858237"/>
    <n v="259.53653554053943"/>
    <n v="46.716576397297096"/>
    <n v="306.25311193783654"/>
  </r>
  <r>
    <s v="MOV-FEC-1392"/>
    <x v="788"/>
    <x v="1"/>
    <x v="2"/>
    <n v="9"/>
    <n v="9.9"/>
    <n v="89.100000000000009"/>
    <n v="0.13633700827679179"/>
    <n v="76.95237256253786"/>
    <n v="13.851427061256814"/>
    <n v="90.803799623794674"/>
  </r>
  <r>
    <s v="MOV-FEC-1393"/>
    <x v="398"/>
    <x v="2"/>
    <x v="0"/>
    <n v="4"/>
    <n v="9.9"/>
    <n v="39.6"/>
    <n v="0.12486885305179449"/>
    <n v="34.655193419148937"/>
    <n v="6.2379348154468079"/>
    <n v="40.893128234595743"/>
  </r>
  <r>
    <s v="MOV-FEC-1394"/>
    <x v="640"/>
    <x v="0"/>
    <x v="0"/>
    <n v="3"/>
    <n v="9.9"/>
    <n v="29.700000000000003"/>
    <n v="0.17662611906569955"/>
    <n v="24.454204263748725"/>
    <n v="4.4017567674747706"/>
    <n v="28.855961031223494"/>
  </r>
  <r>
    <s v="MOV-FEC-1395"/>
    <x v="640"/>
    <x v="4"/>
    <x v="0"/>
    <n v="19"/>
    <n v="9.9"/>
    <n v="188.1"/>
    <n v="0.14347166557741339"/>
    <n v="161.11297970488855"/>
    <n v="29.000336346879937"/>
    <n v="190.11331605176849"/>
  </r>
  <r>
    <s v="MOV-FEC-1396"/>
    <x v="695"/>
    <x v="1"/>
    <x v="3"/>
    <n v="3"/>
    <n v="14.9"/>
    <n v="44.7"/>
    <n v="0.10904729621653786"/>
    <n v="39.825585859120764"/>
    <n v="7.168605454641737"/>
    <n v="46.994191313762499"/>
  </r>
  <r>
    <s v="MOV-FEC-1397"/>
    <x v="382"/>
    <x v="3"/>
    <x v="1"/>
    <n v="15"/>
    <n v="14.9"/>
    <n v="223.5"/>
    <n v="0.16422224403851404"/>
    <n v="186.79632845739212"/>
    <n v="33.623339122330577"/>
    <n v="220.4196675797227"/>
  </r>
  <r>
    <s v="MOV-FEC-1398"/>
    <x v="666"/>
    <x v="3"/>
    <x v="2"/>
    <n v="6"/>
    <n v="9.9"/>
    <n v="59.400000000000006"/>
    <n v="0.16359881521749095"/>
    <n v="49.682230376081044"/>
    <n v="8.9428014676945882"/>
    <n v="58.625031843775631"/>
  </r>
  <r>
    <s v="MOV-FEC-1399"/>
    <x v="612"/>
    <x v="2"/>
    <x v="0"/>
    <n v="13"/>
    <n v="9.9"/>
    <n v="128.70000000000002"/>
    <n v="0.14299357124096249"/>
    <n v="110.29672738128815"/>
    <n v="19.853410928631867"/>
    <n v="130.15013830992001"/>
  </r>
  <r>
    <s v="MOV-FEC-1400"/>
    <x v="602"/>
    <x v="2"/>
    <x v="3"/>
    <n v="20"/>
    <n v="14.9"/>
    <n v="298"/>
    <n v="0.13058756638069413"/>
    <n v="259.08490521855316"/>
    <n v="46.635282939339568"/>
    <n v="305.72018815789272"/>
  </r>
  <r>
    <s v="MOV-FEC-1401"/>
    <x v="658"/>
    <x v="1"/>
    <x v="1"/>
    <n v="10"/>
    <n v="14.9"/>
    <n v="149"/>
    <n v="0.14795299460256267"/>
    <n v="126.95500380421817"/>
    <n v="22.851900684759269"/>
    <n v="149.80690448897744"/>
  </r>
  <r>
    <s v="MOV-FEC-1402"/>
    <x v="684"/>
    <x v="0"/>
    <x v="1"/>
    <n v="19"/>
    <n v="14.9"/>
    <n v="283.10000000000002"/>
    <n v="0.16174726515125945"/>
    <n v="237.30934923567847"/>
    <n v="42.715682862422121"/>
    <n v="280.02503209810061"/>
  </r>
  <r>
    <s v="MOV-FEC-1403"/>
    <x v="77"/>
    <x v="5"/>
    <x v="2"/>
    <n v="18"/>
    <n v="9.9"/>
    <n v="178.20000000000002"/>
    <n v="0.17093472589497655"/>
    <n v="147.73943184551518"/>
    <n v="26.593097732192732"/>
    <n v="174.33252957770793"/>
  </r>
  <r>
    <s v="MOV-FEC-1404"/>
    <x v="575"/>
    <x v="2"/>
    <x v="1"/>
    <n v="7"/>
    <n v="14.9"/>
    <n v="104.3"/>
    <n v="0.14091523786162025"/>
    <n v="89.602540691032999"/>
    <n v="16.128457324385938"/>
    <n v="105.73099801541893"/>
  </r>
  <r>
    <s v="MOV-FEC-1405"/>
    <x v="92"/>
    <x v="3"/>
    <x v="4"/>
    <n v="6"/>
    <n v="20.9"/>
    <n v="125.39999999999999"/>
    <n v="0.13270879446202527"/>
    <n v="108.75831717446202"/>
    <n v="19.576497091403162"/>
    <n v="128.33481426586519"/>
  </r>
  <r>
    <s v="MOV-FEC-1406"/>
    <x v="754"/>
    <x v="4"/>
    <x v="3"/>
    <n v="13"/>
    <n v="14.9"/>
    <n v="193.70000000000002"/>
    <n v="0.1707423076064481"/>
    <n v="160.62721501663103"/>
    <n v="28.912898702993584"/>
    <n v="189.5401137196246"/>
  </r>
  <r>
    <s v="MOV-FEC-1407"/>
    <x v="789"/>
    <x v="3"/>
    <x v="4"/>
    <n v="6"/>
    <n v="20.9"/>
    <n v="125.39999999999999"/>
    <n v="0.1055328212326149"/>
    <n v="112.16618421743009"/>
    <n v="20.189913159137415"/>
    <n v="132.3560973765675"/>
  </r>
  <r>
    <s v="MOV-FEC-1408"/>
    <x v="790"/>
    <x v="1"/>
    <x v="1"/>
    <n v="12"/>
    <n v="14.9"/>
    <n v="178.8"/>
    <n v="0.12783701495905395"/>
    <n v="155.94274172532116"/>
    <n v="28.069693510557808"/>
    <n v="184.01243523587897"/>
  </r>
  <r>
    <s v="MOV-FEC-1409"/>
    <x v="146"/>
    <x v="0"/>
    <x v="1"/>
    <n v="10"/>
    <n v="14.9"/>
    <n v="149"/>
    <n v="0.12326917802373019"/>
    <n v="130.6328924744642"/>
    <n v="23.513920645403555"/>
    <n v="154.14681311986774"/>
  </r>
  <r>
    <s v="MOV-FEC-1410"/>
    <x v="88"/>
    <x v="3"/>
    <x v="2"/>
    <n v="19"/>
    <n v="9.9"/>
    <n v="188.1"/>
    <n v="0.19866658186483979"/>
    <n v="150.73081595122363"/>
    <n v="27.131546871220252"/>
    <n v="177.86236282244388"/>
  </r>
  <r>
    <s v="MOV-FEC-1411"/>
    <x v="4"/>
    <x v="2"/>
    <x v="0"/>
    <n v="4"/>
    <n v="9.9"/>
    <n v="39.6"/>
    <n v="0.19042044238064673"/>
    <n v="32.059350481726391"/>
    <n v="5.7706830867107497"/>
    <n v="37.830033568437138"/>
  </r>
  <r>
    <s v="MOV-FEC-1412"/>
    <x v="791"/>
    <x v="0"/>
    <x v="1"/>
    <n v="19"/>
    <n v="14.9"/>
    <n v="283.10000000000002"/>
    <n v="0.16639737935275828"/>
    <n v="235.99290190523413"/>
    <n v="42.478722342942142"/>
    <n v="278.47162424817628"/>
  </r>
  <r>
    <s v="MOV-FEC-1413"/>
    <x v="309"/>
    <x v="1"/>
    <x v="0"/>
    <n v="16"/>
    <n v="9.9"/>
    <n v="158.4"/>
    <n v="0.15767993133501762"/>
    <n v="133.42349887653322"/>
    <n v="24.016229797775978"/>
    <n v="157.43972867430921"/>
  </r>
  <r>
    <s v="MOV-FEC-1414"/>
    <x v="683"/>
    <x v="4"/>
    <x v="3"/>
    <n v="15"/>
    <n v="14.9"/>
    <n v="223.5"/>
    <n v="0.12447333920431734"/>
    <n v="195.68020868783506"/>
    <n v="35.22243756381031"/>
    <n v="230.90264625164536"/>
  </r>
  <r>
    <s v="MOV-FEC-1415"/>
    <x v="297"/>
    <x v="5"/>
    <x v="0"/>
    <n v="13"/>
    <n v="9.9"/>
    <n v="128.70000000000002"/>
    <n v="0.11834628892216539"/>
    <n v="113.46883261571733"/>
    <n v="20.42438987082912"/>
    <n v="133.89322248654645"/>
  </r>
  <r>
    <s v="MOV-FEC-1416"/>
    <x v="694"/>
    <x v="0"/>
    <x v="0"/>
    <n v="20"/>
    <n v="9.9"/>
    <n v="198"/>
    <n v="0.11170783134945736"/>
    <n v="175.88184939280745"/>
    <n v="31.658732890705341"/>
    <n v="207.5405822835128"/>
  </r>
  <r>
    <s v="MOV-FEC-1417"/>
    <x v="792"/>
    <x v="2"/>
    <x v="3"/>
    <n v="12"/>
    <n v="14.9"/>
    <n v="178.8"/>
    <n v="0.10836689418491825"/>
    <n v="159.42399931973662"/>
    <n v="28.69631987755259"/>
    <n v="188.12031919728921"/>
  </r>
  <r>
    <s v="MOV-FEC-1418"/>
    <x v="793"/>
    <x v="0"/>
    <x v="3"/>
    <n v="12"/>
    <n v="14.9"/>
    <n v="178.8"/>
    <n v="0.15249880253150028"/>
    <n v="151.53321410736777"/>
    <n v="27.275978539326196"/>
    <n v="178.80919264669396"/>
  </r>
  <r>
    <s v="MOV-FEC-1419"/>
    <x v="794"/>
    <x v="0"/>
    <x v="4"/>
    <n v="15"/>
    <n v="20.9"/>
    <n v="313.5"/>
    <n v="0.17738141984426725"/>
    <n v="257.8909248788222"/>
    <n v="46.420366478187994"/>
    <n v="304.31129135701019"/>
  </r>
  <r>
    <s v="MOV-FEC-1420"/>
    <x v="795"/>
    <x v="0"/>
    <x v="0"/>
    <n v="13"/>
    <n v="9.9"/>
    <n v="128.70000000000002"/>
    <n v="0.14504189631941578"/>
    <n v="110.03310794369121"/>
    <n v="19.805959429864416"/>
    <n v="129.83906737355562"/>
  </r>
  <r>
    <s v="MOV-FEC-1421"/>
    <x v="611"/>
    <x v="0"/>
    <x v="3"/>
    <n v="15"/>
    <n v="14.9"/>
    <n v="223.5"/>
    <n v="0.16303882990845503"/>
    <n v="187.0608215154603"/>
    <n v="33.670947872782854"/>
    <n v="220.73176938824315"/>
  </r>
  <r>
    <s v="MOV-FEC-1422"/>
    <x v="489"/>
    <x v="2"/>
    <x v="0"/>
    <n v="4"/>
    <n v="9.9"/>
    <n v="39.6"/>
    <n v="0.10185221212443736"/>
    <n v="35.566652399872282"/>
    <n v="6.4019974319770103"/>
    <n v="41.968649831849291"/>
  </r>
  <r>
    <s v="MOV-FEC-1423"/>
    <x v="796"/>
    <x v="1"/>
    <x v="0"/>
    <n v="3"/>
    <n v="9.9"/>
    <n v="29.700000000000003"/>
    <n v="0.12221499302191034"/>
    <n v="26.070214707249264"/>
    <n v="4.6926386473048671"/>
    <n v="30.762853354554132"/>
  </r>
  <r>
    <s v="MOV-FEC-1424"/>
    <x v="761"/>
    <x v="1"/>
    <x v="1"/>
    <n v="9"/>
    <n v="14.9"/>
    <n v="134.1"/>
    <n v="0.13403742100582347"/>
    <n v="116.12558184311906"/>
    <n v="20.902604731761432"/>
    <n v="137.02818657488049"/>
  </r>
  <r>
    <s v="MOV-FEC-1425"/>
    <x v="98"/>
    <x v="2"/>
    <x v="1"/>
    <n v="11"/>
    <n v="14.9"/>
    <n v="163.9"/>
    <n v="0.11086544387648425"/>
    <n v="145.72915374864425"/>
    <n v="26.231247674755963"/>
    <n v="171.96040142340021"/>
  </r>
  <r>
    <s v="MOV-FEC-1426"/>
    <x v="734"/>
    <x v="2"/>
    <x v="3"/>
    <n v="17"/>
    <n v="14.9"/>
    <n v="253.3"/>
    <n v="0.10165406812767122"/>
    <n v="227.55102454326089"/>
    <n v="40.959184417786958"/>
    <n v="268.51020896104785"/>
  </r>
  <r>
    <s v="MOV-FEC-1427"/>
    <x v="486"/>
    <x v="2"/>
    <x v="1"/>
    <n v="14"/>
    <n v="14.9"/>
    <n v="208.6"/>
    <n v="0.19503485421849856"/>
    <n v="167.91572941002119"/>
    <n v="30.224831293803813"/>
    <n v="198.140560703825"/>
  </r>
  <r>
    <s v="MOV-FEC-1428"/>
    <x v="797"/>
    <x v="3"/>
    <x v="0"/>
    <n v="7"/>
    <n v="9.9"/>
    <n v="69.3"/>
    <n v="0.19314291749604406"/>
    <n v="55.915195817524143"/>
    <n v="10.064735247154346"/>
    <n v="65.979931064678482"/>
  </r>
  <r>
    <s v="MOV-FEC-1429"/>
    <x v="5"/>
    <x v="1"/>
    <x v="0"/>
    <n v="7"/>
    <n v="9.9"/>
    <n v="69.3"/>
    <n v="0.18158198786317359"/>
    <n v="56.716368241082066"/>
    <n v="10.208946283394772"/>
    <n v="66.925314524476832"/>
  </r>
  <r>
    <s v="MOV-FEC-1430"/>
    <x v="121"/>
    <x v="2"/>
    <x v="2"/>
    <n v="13"/>
    <n v="9.9"/>
    <n v="128.70000000000002"/>
    <n v="0.12096230044847665"/>
    <n v="113.13215193228108"/>
    <n v="20.363787347810593"/>
    <n v="133.49593928009168"/>
  </r>
  <r>
    <s v="MOV-FEC-1431"/>
    <x v="437"/>
    <x v="4"/>
    <x v="0"/>
    <n v="17"/>
    <n v="9.9"/>
    <n v="168.3"/>
    <n v="0.13377226677541598"/>
    <n v="145.78612750169751"/>
    <n v="26.241502950305549"/>
    <n v="172.02763045200305"/>
  </r>
  <r>
    <s v="MOV-FEC-1432"/>
    <x v="798"/>
    <x v="4"/>
    <x v="1"/>
    <n v="19"/>
    <n v="14.9"/>
    <n v="283.10000000000002"/>
    <n v="0.13176238990422062"/>
    <n v="245.79806741811515"/>
    <n v="44.243652135260724"/>
    <n v="290.04171955337586"/>
  </r>
  <r>
    <s v="MOV-FEC-1433"/>
    <x v="234"/>
    <x v="5"/>
    <x v="2"/>
    <n v="17"/>
    <n v="9.9"/>
    <n v="168.3"/>
    <n v="0.13373575614440747"/>
    <n v="145.79227224089624"/>
    <n v="26.242609003361324"/>
    <n v="172.03488124425758"/>
  </r>
  <r>
    <s v="MOV-FEC-1434"/>
    <x v="72"/>
    <x v="3"/>
    <x v="4"/>
    <n v="16"/>
    <n v="20.9"/>
    <n v="334.4"/>
    <n v="0.10707006767834767"/>
    <n v="298.59576936836049"/>
    <n v="53.747238486304887"/>
    <n v="352.34300785466536"/>
  </r>
  <r>
    <s v="MOV-FEC-1435"/>
    <x v="476"/>
    <x v="3"/>
    <x v="0"/>
    <n v="18"/>
    <n v="9.9"/>
    <n v="178.20000000000002"/>
    <n v="0.15597004093752376"/>
    <n v="150.40613870493328"/>
    <n v="27.073104966887989"/>
    <n v="177.47924367182128"/>
  </r>
  <r>
    <s v="MOV-FEC-1436"/>
    <x v="331"/>
    <x v="4"/>
    <x v="1"/>
    <n v="12"/>
    <n v="14.9"/>
    <n v="178.8"/>
    <n v="0.1521682257200643"/>
    <n v="151.59232124125251"/>
    <n v="27.286617823425448"/>
    <n v="178.87893906467795"/>
  </r>
  <r>
    <s v="MOV-FEC-1437"/>
    <x v="622"/>
    <x v="0"/>
    <x v="2"/>
    <n v="6"/>
    <n v="9.9"/>
    <n v="59.400000000000006"/>
    <n v="0.18126499355111314"/>
    <n v="48.632859383063888"/>
    <n v="8.7539146889515003"/>
    <n v="57.386774072015385"/>
  </r>
  <r>
    <s v="MOV-FEC-1438"/>
    <x v="565"/>
    <x v="3"/>
    <x v="0"/>
    <n v="3"/>
    <n v="9.9"/>
    <n v="29.700000000000003"/>
    <n v="0.19695870086085773"/>
    <n v="23.850326584432526"/>
    <n v="4.2930587851978546"/>
    <n v="28.14338536963038"/>
  </r>
  <r>
    <s v="MOV-FEC-1439"/>
    <x v="799"/>
    <x v="0"/>
    <x v="4"/>
    <n v="9"/>
    <n v="20.9"/>
    <n v="188.1"/>
    <n v="0.15553375992566418"/>
    <n v="158.84409975798258"/>
    <n v="28.591937956436862"/>
    <n v="187.43603771441943"/>
  </r>
  <r>
    <s v="MOV-FEC-1440"/>
    <x v="357"/>
    <x v="0"/>
    <x v="3"/>
    <n v="10"/>
    <n v="14.9"/>
    <n v="149"/>
    <n v="0.18139573036419024"/>
    <n v="121.97203617573565"/>
    <n v="21.954966511632417"/>
    <n v="143.92700268736806"/>
  </r>
  <r>
    <s v="MOV-FEC-1441"/>
    <x v="329"/>
    <x v="5"/>
    <x v="0"/>
    <n v="6"/>
    <n v="9.9"/>
    <n v="59.400000000000006"/>
    <n v="0.12849642458008331"/>
    <n v="51.767312379943057"/>
    <n v="9.3181162283897496"/>
    <n v="61.085428608332805"/>
  </r>
  <r>
    <s v="MOV-FEC-1442"/>
    <x v="70"/>
    <x v="5"/>
    <x v="3"/>
    <n v="12"/>
    <n v="14.9"/>
    <n v="178.8"/>
    <n v="0.15725653376263993"/>
    <n v="150.68253176323998"/>
    <n v="27.122855717383196"/>
    <n v="177.80538748062318"/>
  </r>
  <r>
    <s v="MOV-FEC-1443"/>
    <x v="228"/>
    <x v="0"/>
    <x v="4"/>
    <n v="3"/>
    <n v="20.9"/>
    <n v="62.699999999999996"/>
    <n v="0.15517352508111207"/>
    <n v="52.970619977414273"/>
    <n v="9.534711595934569"/>
    <n v="62.50533157334884"/>
  </r>
  <r>
    <s v="MOV-FEC-1444"/>
    <x v="800"/>
    <x v="0"/>
    <x v="2"/>
    <n v="20"/>
    <n v="9.9"/>
    <n v="198"/>
    <n v="0.19522699529996312"/>
    <n v="159.34505493060732"/>
    <n v="28.682109887509316"/>
    <n v="188.02716481811663"/>
  </r>
  <r>
    <s v="MOV-FEC-1445"/>
    <x v="801"/>
    <x v="0"/>
    <x v="2"/>
    <n v="17"/>
    <n v="9.9"/>
    <n v="168.3"/>
    <n v="0.14325522899525334"/>
    <n v="144.19014496009888"/>
    <n v="25.954226092817798"/>
    <n v="170.14437105291668"/>
  </r>
  <r>
    <s v="MOV-FEC-1446"/>
    <x v="586"/>
    <x v="1"/>
    <x v="3"/>
    <n v="19"/>
    <n v="14.9"/>
    <n v="283.10000000000002"/>
    <n v="0.12527101274273481"/>
    <n v="247.6357762925318"/>
    <n v="44.574439732655719"/>
    <n v="292.21021602518749"/>
  </r>
  <r>
    <s v="MOV-FEC-1447"/>
    <x v="802"/>
    <x v="4"/>
    <x v="4"/>
    <n v="5"/>
    <n v="20.9"/>
    <n v="104.5"/>
    <n v="0.19683507892524693"/>
    <n v="83.930734252311694"/>
    <n v="15.107532165416105"/>
    <n v="99.038266417727797"/>
  </r>
  <r>
    <s v="MOV-FEC-1448"/>
    <x v="803"/>
    <x v="4"/>
    <x v="3"/>
    <n v="15"/>
    <n v="14.9"/>
    <n v="223.5"/>
    <n v="0.1603981883276738"/>
    <n v="187.65100490876489"/>
    <n v="33.777180883577678"/>
    <n v="221.42818579234256"/>
  </r>
  <r>
    <s v="MOV-FEC-1449"/>
    <x v="227"/>
    <x v="3"/>
    <x v="4"/>
    <n v="11"/>
    <n v="20.9"/>
    <n v="229.89999999999998"/>
    <n v="0.19715308128944534"/>
    <n v="184.5745066115565"/>
    <n v="33.223411190080171"/>
    <n v="217.79791780163669"/>
  </r>
  <r>
    <s v="MOV-FEC-1450"/>
    <x v="804"/>
    <x v="2"/>
    <x v="4"/>
    <n v="14"/>
    <n v="20.9"/>
    <n v="292.59999999999997"/>
    <n v="0.10764782917291099"/>
    <n v="261.10224518400622"/>
    <n v="46.99840413312112"/>
    <n v="308.10064931712736"/>
  </r>
  <r>
    <s v="MOV-FEC-1451"/>
    <x v="805"/>
    <x v="5"/>
    <x v="4"/>
    <n v="12"/>
    <n v="20.9"/>
    <n v="250.79999999999998"/>
    <n v="0.10070350650310061"/>
    <n v="225.54356056902236"/>
    <n v="40.597840902424025"/>
    <n v="266.14140147144639"/>
  </r>
  <r>
    <s v="MOV-FEC-1452"/>
    <x v="84"/>
    <x v="5"/>
    <x v="4"/>
    <n v="6"/>
    <n v="20.9"/>
    <n v="125.39999999999999"/>
    <n v="0.17787080406979647"/>
    <n v="103.09500116964752"/>
    <n v="18.557100210536554"/>
    <n v="121.65210138018406"/>
  </r>
  <r>
    <s v="MOV-FEC-1453"/>
    <x v="345"/>
    <x v="3"/>
    <x v="3"/>
    <n v="15"/>
    <n v="14.9"/>
    <n v="223.5"/>
    <n v="0.19977724106523503"/>
    <n v="178.84978662191998"/>
    <n v="32.192961591945597"/>
    <n v="211.04274821386556"/>
  </r>
  <r>
    <s v="MOV-FEC-1454"/>
    <x v="92"/>
    <x v="4"/>
    <x v="0"/>
    <n v="9"/>
    <n v="9.9"/>
    <n v="89.100000000000009"/>
    <n v="0.19258287387483103"/>
    <n v="71.940865937752562"/>
    <n v="12.949355868795461"/>
    <n v="84.890221806548027"/>
  </r>
  <r>
    <s v="MOV-FEC-1455"/>
    <x v="806"/>
    <x v="5"/>
    <x v="2"/>
    <n v="8"/>
    <n v="9.9"/>
    <n v="79.2"/>
    <n v="0.16349409801394682"/>
    <n v="66.251267437295411"/>
    <n v="11.925228138713173"/>
    <n v="78.176495576008591"/>
  </r>
  <r>
    <s v="MOV-FEC-1456"/>
    <x v="772"/>
    <x v="5"/>
    <x v="2"/>
    <n v="18"/>
    <n v="9.9"/>
    <n v="178.20000000000002"/>
    <n v="0.11709527296418937"/>
    <n v="157.33362235778148"/>
    <n v="28.320052024400667"/>
    <n v="185.65367438218215"/>
  </r>
  <r>
    <s v="MOV-FEC-1457"/>
    <x v="332"/>
    <x v="2"/>
    <x v="0"/>
    <n v="3"/>
    <n v="9.9"/>
    <n v="29.700000000000003"/>
    <n v="0.1037866333129643"/>
    <n v="26.617536990604961"/>
    <n v="4.7911566583088927"/>
    <n v="31.408693648913854"/>
  </r>
  <r>
    <s v="MOV-FEC-1458"/>
    <x v="182"/>
    <x v="3"/>
    <x v="4"/>
    <n v="15"/>
    <n v="20.9"/>
    <n v="313.5"/>
    <n v="0.12902536202771592"/>
    <n v="273.05054900431105"/>
    <n v="49.14909882077599"/>
    <n v="322.19964782508703"/>
  </r>
  <r>
    <s v="MOV-FEC-1459"/>
    <x v="381"/>
    <x v="1"/>
    <x v="4"/>
    <n v="12"/>
    <n v="20.9"/>
    <n v="250.79999999999998"/>
    <n v="0.18036296669816759"/>
    <n v="205.56496795209955"/>
    <n v="37.001694231377918"/>
    <n v="242.56666218347746"/>
  </r>
  <r>
    <s v="MOV-FEC-1460"/>
    <x v="468"/>
    <x v="5"/>
    <x v="1"/>
    <n v="16"/>
    <n v="14.9"/>
    <n v="238.4"/>
    <n v="0.18825924217425491"/>
    <n v="193.51899666565762"/>
    <n v="34.833419399818368"/>
    <n v="228.35241606547601"/>
  </r>
  <r>
    <s v="MOV-FEC-1461"/>
    <x v="328"/>
    <x v="1"/>
    <x v="3"/>
    <n v="18"/>
    <n v="14.9"/>
    <n v="268.2"/>
    <n v="0.16750747651861142"/>
    <n v="223.2744947977084"/>
    <n v="40.189409063587512"/>
    <n v="263.46390386129593"/>
  </r>
  <r>
    <s v="MOV-FEC-1462"/>
    <x v="570"/>
    <x v="4"/>
    <x v="0"/>
    <n v="9"/>
    <n v="9.9"/>
    <n v="89.100000000000009"/>
    <n v="0.1533308593035754"/>
    <n v="75.438220436051438"/>
    <n v="13.578879678489258"/>
    <n v="89.017100114540696"/>
  </r>
  <r>
    <s v="MOV-FEC-1463"/>
    <x v="448"/>
    <x v="5"/>
    <x v="4"/>
    <n v="15"/>
    <n v="20.9"/>
    <n v="313.5"/>
    <n v="0.15287532279805333"/>
    <n v="265.57358630281027"/>
    <n v="47.803245534505848"/>
    <n v="313.3768318373161"/>
  </r>
  <r>
    <s v="MOV-FEC-1464"/>
    <x v="147"/>
    <x v="0"/>
    <x v="1"/>
    <n v="17"/>
    <n v="14.9"/>
    <n v="253.3"/>
    <n v="0.15309826473609814"/>
    <n v="214.52020954234635"/>
    <n v="38.613637717622339"/>
    <n v="253.13384725996869"/>
  </r>
  <r>
    <s v="MOV-FEC-1465"/>
    <x v="124"/>
    <x v="2"/>
    <x v="1"/>
    <n v="19"/>
    <n v="14.9"/>
    <n v="283.10000000000002"/>
    <n v="0.10307125484028754"/>
    <n v="253.92052775471461"/>
    <n v="45.705694995848631"/>
    <n v="299.62622275056322"/>
  </r>
  <r>
    <s v="MOV-FEC-1466"/>
    <x v="110"/>
    <x v="1"/>
    <x v="0"/>
    <n v="13"/>
    <n v="9.9"/>
    <n v="128.70000000000002"/>
    <n v="0.16354511904549618"/>
    <n v="107.65174317884465"/>
    <n v="19.377313772192036"/>
    <n v="127.02905695103669"/>
  </r>
  <r>
    <s v="MOV-FEC-1467"/>
    <x v="713"/>
    <x v="3"/>
    <x v="4"/>
    <n v="11"/>
    <n v="20.9"/>
    <n v="229.89999999999998"/>
    <n v="0.10833776468056266"/>
    <n v="204.99314789993863"/>
    <n v="36.898766621988955"/>
    <n v="241.89191452192759"/>
  </r>
  <r>
    <s v="MOV-FEC-1468"/>
    <x v="612"/>
    <x v="5"/>
    <x v="1"/>
    <n v="15"/>
    <n v="14.9"/>
    <n v="223.5"/>
    <n v="0.10501511502708646"/>
    <n v="200.02912179144619"/>
    <n v="36.005241922460314"/>
    <n v="236.03436371390649"/>
  </r>
  <r>
    <s v="MOV-FEC-1469"/>
    <x v="432"/>
    <x v="4"/>
    <x v="2"/>
    <n v="10"/>
    <n v="9.9"/>
    <n v="99"/>
    <n v="0.15602892250345854"/>
    <n v="83.553136672157606"/>
    <n v="15.039564600988369"/>
    <n v="98.592701273145977"/>
  </r>
  <r>
    <s v="MOV-FEC-1470"/>
    <x v="519"/>
    <x v="2"/>
    <x v="2"/>
    <n v="20"/>
    <n v="9.9"/>
    <n v="198"/>
    <n v="0.10205718484264317"/>
    <n v="177.79267740115665"/>
    <n v="32.002681932208198"/>
    <n v="209.79535933336484"/>
  </r>
  <r>
    <s v="MOV-FEC-1471"/>
    <x v="645"/>
    <x v="5"/>
    <x v="1"/>
    <n v="20"/>
    <n v="14.9"/>
    <n v="298"/>
    <n v="0.18992430143762024"/>
    <n v="241.40255817158916"/>
    <n v="43.452460470886045"/>
    <n v="284.85501864247522"/>
  </r>
  <r>
    <s v="MOV-FEC-1472"/>
    <x v="693"/>
    <x v="2"/>
    <x v="4"/>
    <n v="7"/>
    <n v="20.9"/>
    <n v="146.29999999999998"/>
    <n v="0.16334247771342097"/>
    <n v="122.40299551052649"/>
    <n v="22.032539191894767"/>
    <n v="144.43553470242125"/>
  </r>
  <r>
    <s v="MOV-FEC-1473"/>
    <x v="797"/>
    <x v="3"/>
    <x v="2"/>
    <n v="11"/>
    <n v="9.9"/>
    <n v="108.9"/>
    <n v="0.15689695423061636"/>
    <n v="91.813921684285887"/>
    <n v="16.526505903171458"/>
    <n v="108.34042758745734"/>
  </r>
  <r>
    <s v="MOV-FEC-1474"/>
    <x v="389"/>
    <x v="4"/>
    <x v="0"/>
    <n v="13"/>
    <n v="9.9"/>
    <n v="128.70000000000002"/>
    <n v="0.13131966861004829"/>
    <n v="111.79915864988681"/>
    <n v="20.123848556979624"/>
    <n v="131.92300720686643"/>
  </r>
  <r>
    <s v="MOV-FEC-1475"/>
    <x v="751"/>
    <x v="0"/>
    <x v="0"/>
    <n v="3"/>
    <n v="9.9"/>
    <n v="29.700000000000003"/>
    <n v="0.14289386322664596"/>
    <n v="25.456052262168619"/>
    <n v="4.5820894071903515"/>
    <n v="30.038141669358971"/>
  </r>
  <r>
    <s v="MOV-FEC-1476"/>
    <x v="712"/>
    <x v="2"/>
    <x v="2"/>
    <n v="5"/>
    <n v="9.9"/>
    <n v="49.5"/>
    <n v="0.1882922377496262"/>
    <n v="40.179534231393504"/>
    <n v="7.2323161616508305"/>
    <n v="47.411850393044332"/>
  </r>
  <r>
    <s v="MOV-FEC-1477"/>
    <x v="807"/>
    <x v="2"/>
    <x v="2"/>
    <n v="10"/>
    <n v="9.9"/>
    <n v="99"/>
    <n v="0.1837012368546963"/>
    <n v="80.813577551385066"/>
    <n v="14.546443959249311"/>
    <n v="95.360021510634382"/>
  </r>
  <r>
    <s v="MOV-FEC-1478"/>
    <x v="526"/>
    <x v="2"/>
    <x v="0"/>
    <n v="6"/>
    <n v="9.9"/>
    <n v="59.400000000000006"/>
    <n v="0.19613141508933746"/>
    <n v="47.749793943693362"/>
    <n v="8.5949629098648046"/>
    <n v="56.344756853558167"/>
  </r>
  <r>
    <s v="MOV-FEC-1479"/>
    <x v="599"/>
    <x v="1"/>
    <x v="0"/>
    <n v="8"/>
    <n v="9.9"/>
    <n v="79.2"/>
    <n v="0.14476465469536831"/>
    <n v="67.734639348126834"/>
    <n v="12.19223508266283"/>
    <n v="79.926874430789667"/>
  </r>
  <r>
    <s v="MOV-FEC-1480"/>
    <x v="438"/>
    <x v="2"/>
    <x v="3"/>
    <n v="17"/>
    <n v="14.9"/>
    <n v="253.3"/>
    <n v="0.16170167895259163"/>
    <n v="212.34096472130855"/>
    <n v="38.221373649835535"/>
    <n v="250.56233837114408"/>
  </r>
  <r>
    <s v="MOV-FEC-1481"/>
    <x v="808"/>
    <x v="5"/>
    <x v="2"/>
    <n v="7"/>
    <n v="9.9"/>
    <n v="69.3"/>
    <n v="0.15003660002792618"/>
    <n v="58.902463618064715"/>
    <n v="10.602443451251649"/>
    <n v="69.50490706931636"/>
  </r>
  <r>
    <s v="MOV-FEC-1482"/>
    <x v="809"/>
    <x v="5"/>
    <x v="3"/>
    <n v="9"/>
    <n v="14.9"/>
    <n v="134.1"/>
    <n v="0.10980836181973919"/>
    <n v="119.37469867997297"/>
    <n v="21.487445762395133"/>
    <n v="140.86214444236811"/>
  </r>
  <r>
    <s v="MOV-FEC-1483"/>
    <x v="540"/>
    <x v="2"/>
    <x v="2"/>
    <n v="9"/>
    <n v="9.9"/>
    <n v="89.100000000000009"/>
    <n v="0.17580096301346393"/>
    <n v="73.436134195500372"/>
    <n v="13.218504155190066"/>
    <n v="86.654638350690433"/>
  </r>
  <r>
    <s v="MOV-FEC-1484"/>
    <x v="190"/>
    <x v="0"/>
    <x v="0"/>
    <n v="14"/>
    <n v="9.9"/>
    <n v="138.6"/>
    <n v="0.13551871687861733"/>
    <n v="119.81710584062364"/>
    <n v="21.567079051312255"/>
    <n v="141.38418489193589"/>
  </r>
  <r>
    <s v="MOV-FEC-1485"/>
    <x v="810"/>
    <x v="5"/>
    <x v="4"/>
    <n v="20"/>
    <n v="20.9"/>
    <n v="418"/>
    <n v="0.15251390921530858"/>
    <n v="354.24918594800101"/>
    <n v="63.764853470640183"/>
    <n v="418.01403941864118"/>
  </r>
  <r>
    <s v="MOV-FEC-1486"/>
    <x v="371"/>
    <x v="0"/>
    <x v="4"/>
    <n v="14"/>
    <n v="20.9"/>
    <n v="292.59999999999997"/>
    <n v="0.10069075360825321"/>
    <n v="263.13788549422509"/>
    <n v="47.364819388960512"/>
    <n v="310.50270488318563"/>
  </r>
  <r>
    <s v="MOV-FEC-1487"/>
    <x v="651"/>
    <x v="1"/>
    <x v="4"/>
    <n v="16"/>
    <n v="20.9"/>
    <n v="334.4"/>
    <n v="0.15623338906950349"/>
    <n v="282.155554695158"/>
    <n v="50.787999845128439"/>
    <n v="332.94355454028641"/>
  </r>
  <r>
    <s v="MOV-FEC-1488"/>
    <x v="424"/>
    <x v="4"/>
    <x v="0"/>
    <n v="15"/>
    <n v="9.9"/>
    <n v="148.5"/>
    <n v="0.1811492069004314"/>
    <n v="121.59934277528593"/>
    <n v="21.887881699551468"/>
    <n v="143.4872244748374"/>
  </r>
  <r>
    <s v="MOV-FEC-1489"/>
    <x v="551"/>
    <x v="5"/>
    <x v="1"/>
    <n v="10"/>
    <n v="14.9"/>
    <n v="149"/>
    <n v="0.17354389766198769"/>
    <n v="123.14195924836383"/>
    <n v="22.165552664705491"/>
    <n v="145.30751191306933"/>
  </r>
  <r>
    <s v="MOV-FEC-1490"/>
    <x v="811"/>
    <x v="3"/>
    <x v="4"/>
    <n v="14"/>
    <n v="20.9"/>
    <n v="292.59999999999997"/>
    <n v="0.14668589969505946"/>
    <n v="249.67970574922558"/>
    <n v="44.942347034860603"/>
    <n v="294.62205278408618"/>
  </r>
  <r>
    <s v="MOV-FEC-1491"/>
    <x v="692"/>
    <x v="5"/>
    <x v="1"/>
    <n v="16"/>
    <n v="14.9"/>
    <n v="238.4"/>
    <n v="0.16252326309224049"/>
    <n v="199.65445407880986"/>
    <n v="35.937801734185776"/>
    <n v="235.59225581299563"/>
  </r>
  <r>
    <s v="MOV-FEC-1492"/>
    <x v="496"/>
    <x v="1"/>
    <x v="2"/>
    <n v="15"/>
    <n v="9.9"/>
    <n v="148.5"/>
    <n v="0.13255960552565113"/>
    <n v="128.81489857944081"/>
    <n v="23.186681744299346"/>
    <n v="152.00158032374014"/>
  </r>
  <r>
    <s v="MOV-FEC-1493"/>
    <x v="22"/>
    <x v="4"/>
    <x v="3"/>
    <n v="20"/>
    <n v="14.9"/>
    <n v="298"/>
    <n v="0.14559684607819812"/>
    <n v="254.61213986869697"/>
    <n v="45.830185176365454"/>
    <n v="300.44232504506243"/>
  </r>
  <r>
    <s v="MOV-FEC-1494"/>
    <x v="294"/>
    <x v="2"/>
    <x v="1"/>
    <n v="3"/>
    <n v="14.9"/>
    <n v="44.7"/>
    <n v="0.12417031780626366"/>
    <n v="39.149586794060014"/>
    <n v="7.0469256229308019"/>
    <n v="46.196512416990814"/>
  </r>
  <r>
    <s v="MOV-FEC-1495"/>
    <x v="543"/>
    <x v="2"/>
    <x v="1"/>
    <n v="17"/>
    <n v="14.9"/>
    <n v="253.3"/>
    <n v="0.11526229871751204"/>
    <n v="224.10405973485422"/>
    <n v="40.338730752273754"/>
    <n v="264.44279048712798"/>
  </r>
  <r>
    <s v="MOV-FEC-1496"/>
    <x v="812"/>
    <x v="0"/>
    <x v="2"/>
    <n v="5"/>
    <n v="9.9"/>
    <n v="49.5"/>
    <n v="0.17095396271615962"/>
    <n v="41.0377788455501"/>
    <n v="7.3868001921990176"/>
    <n v="48.424579037749119"/>
  </r>
  <r>
    <s v="MOV-FEC-1497"/>
    <x v="576"/>
    <x v="0"/>
    <x v="4"/>
    <n v="9"/>
    <n v="20.9"/>
    <n v="188.1"/>
    <n v="0.19125174292422614"/>
    <n v="152.12554715595306"/>
    <n v="27.382598488071551"/>
    <n v="179.50814564402461"/>
  </r>
  <r>
    <s v="MOV-FEC-1498"/>
    <x v="174"/>
    <x v="4"/>
    <x v="3"/>
    <n v="8"/>
    <n v="14.9"/>
    <n v="119.2"/>
    <n v="0.16480072001137491"/>
    <n v="99.555754174644107"/>
    <n v="17.92003575143594"/>
    <n v="117.47578992608004"/>
  </r>
  <r>
    <s v="MOV-FEC-1499"/>
    <x v="466"/>
    <x v="4"/>
    <x v="3"/>
    <n v="12"/>
    <n v="14.9"/>
    <n v="178.8"/>
    <n v="0.11094005177109684"/>
    <n v="158.96391874332789"/>
    <n v="28.613505373799018"/>
    <n v="187.57742411712692"/>
  </r>
  <r>
    <s v="MOV-FEC-1500"/>
    <x v="813"/>
    <x v="4"/>
    <x v="4"/>
    <n v="11"/>
    <n v="20.9"/>
    <n v="229.89999999999998"/>
    <n v="0.1063397746113988"/>
    <n v="205.45248581683938"/>
    <n v="36.981447447031087"/>
    <n v="242.43393326387047"/>
  </r>
  <r>
    <s v="MOV-FEC-1501"/>
    <x v="515"/>
    <x v="5"/>
    <x v="2"/>
    <n v="15"/>
    <n v="9.9"/>
    <n v="148.5"/>
    <n v="0.15960999598573844"/>
    <n v="124.79791559611785"/>
    <n v="22.463624807301212"/>
    <n v="147.26154040341905"/>
  </r>
  <r>
    <s v="MOV-FEC-1502"/>
    <x v="121"/>
    <x v="5"/>
    <x v="2"/>
    <n v="6"/>
    <n v="9.9"/>
    <n v="59.400000000000006"/>
    <n v="0.17840899600373047"/>
    <n v="48.802505637378417"/>
    <n v="8.7844510147281145"/>
    <n v="57.586956652106529"/>
  </r>
  <r>
    <s v="MOV-FEC-1503"/>
    <x v="283"/>
    <x v="5"/>
    <x v="4"/>
    <n v="7"/>
    <n v="20.9"/>
    <n v="146.29999999999998"/>
    <n v="0.16602404136556048"/>
    <n v="122.01068274821849"/>
    <n v="21.961922894679326"/>
    <n v="143.9726056428978"/>
  </r>
  <r>
    <s v="MOV-FEC-1504"/>
    <x v="814"/>
    <x v="3"/>
    <x v="1"/>
    <n v="19"/>
    <n v="14.9"/>
    <n v="283.10000000000002"/>
    <n v="0.11853593900683548"/>
    <n v="249.54247566716489"/>
    <n v="44.917645620089679"/>
    <n v="294.46012128725459"/>
  </r>
  <r>
    <s v="MOV-FEC-1505"/>
    <x v="27"/>
    <x v="1"/>
    <x v="2"/>
    <n v="13"/>
    <n v="9.9"/>
    <n v="128.70000000000002"/>
    <n v="0.14529147949977531"/>
    <n v="110.00098658837894"/>
    <n v="19.800177585908209"/>
    <n v="129.80116417428715"/>
  </r>
  <r>
    <s v="MOV-FEC-1506"/>
    <x v="629"/>
    <x v="2"/>
    <x v="4"/>
    <n v="7"/>
    <n v="20.9"/>
    <n v="146.29999999999998"/>
    <n v="0.13699966521616139"/>
    <n v="126.25694897887557"/>
    <n v="22.726250816197602"/>
    <n v="148.98319979507318"/>
  </r>
  <r>
    <s v="MOV-FEC-1507"/>
    <x v="238"/>
    <x v="1"/>
    <x v="1"/>
    <n v="9"/>
    <n v="14.9"/>
    <n v="134.1"/>
    <n v="0.17575626014993267"/>
    <n v="110.53108551389403"/>
    <n v="19.895595392500923"/>
    <n v="130.42668090639495"/>
  </r>
  <r>
    <s v="MOV-FEC-1508"/>
    <x v="815"/>
    <x v="4"/>
    <x v="2"/>
    <n v="13"/>
    <n v="9.9"/>
    <n v="128.70000000000002"/>
    <n v="0.13581585473900187"/>
    <n v="111.22049949509048"/>
    <n v="20.019689909116284"/>
    <n v="131.24018940420677"/>
  </r>
  <r>
    <s v="MOV-FEC-1509"/>
    <x v="504"/>
    <x v="4"/>
    <x v="0"/>
    <n v="3"/>
    <n v="9.9"/>
    <n v="29.700000000000003"/>
    <n v="0.15193972710097636"/>
    <n v="25.187390105101002"/>
    <n v="4.5337302189181798"/>
    <n v="29.721120324019182"/>
  </r>
  <r>
    <s v="MOV-FEC-1510"/>
    <x v="816"/>
    <x v="2"/>
    <x v="3"/>
    <n v="11"/>
    <n v="14.9"/>
    <n v="163.9"/>
    <n v="0.10370274012051847"/>
    <n v="146.90312089424702"/>
    <n v="26.442561760964463"/>
    <n v="173.34568265521148"/>
  </r>
  <r>
    <s v="MOV-FEC-1511"/>
    <x v="428"/>
    <x v="1"/>
    <x v="2"/>
    <n v="18"/>
    <n v="9.9"/>
    <n v="178.20000000000002"/>
    <n v="0.19069348111201279"/>
    <n v="144.21842166583934"/>
    <n v="25.959315899851081"/>
    <n v="170.17773756569042"/>
  </r>
  <r>
    <s v="MOV-FEC-1512"/>
    <x v="380"/>
    <x v="5"/>
    <x v="3"/>
    <n v="7"/>
    <n v="14.9"/>
    <n v="104.3"/>
    <n v="0.11654557466441677"/>
    <n v="92.144296562501324"/>
    <n v="16.585973381250238"/>
    <n v="108.73026994375157"/>
  </r>
  <r>
    <s v="MOV-FEC-1513"/>
    <x v="580"/>
    <x v="0"/>
    <x v="2"/>
    <n v="8"/>
    <n v="9.9"/>
    <n v="79.2"/>
    <n v="0.15276383318808159"/>
    <n v="67.10110441150394"/>
    <n v="12.078198794070708"/>
    <n v="79.179303205574655"/>
  </r>
  <r>
    <s v="MOV-FEC-1514"/>
    <x v="362"/>
    <x v="1"/>
    <x v="2"/>
    <n v="3"/>
    <n v="9.9"/>
    <n v="29.700000000000003"/>
    <n v="0.12039555775521976"/>
    <n v="26.124251934669974"/>
    <n v="4.7023653482405949"/>
    <n v="30.826617282910568"/>
  </r>
  <r>
    <s v="MOV-FEC-1515"/>
    <x v="529"/>
    <x v="1"/>
    <x v="4"/>
    <n v="4"/>
    <n v="20.9"/>
    <n v="83.6"/>
    <n v="0.11398964587290411"/>
    <n v="74.070465605025205"/>
    <n v="13.332683808904536"/>
    <n v="87.403149413929739"/>
  </r>
  <r>
    <s v="MOV-FEC-1516"/>
    <x v="306"/>
    <x v="3"/>
    <x v="1"/>
    <n v="12"/>
    <n v="14.9"/>
    <n v="178.8"/>
    <n v="0.18907589650592577"/>
    <n v="144.99322970474049"/>
    <n v="26.098781346853286"/>
    <n v="171.09201105159377"/>
  </r>
  <r>
    <s v="MOV-FEC-1517"/>
    <x v="450"/>
    <x v="2"/>
    <x v="4"/>
    <n v="18"/>
    <n v="20.9"/>
    <n v="376.2"/>
    <n v="0.15802082572302428"/>
    <n v="316.75256536299827"/>
    <n v="57.015461765339687"/>
    <n v="373.76802712833796"/>
  </r>
  <r>
    <s v="MOV-FEC-1518"/>
    <x v="212"/>
    <x v="3"/>
    <x v="2"/>
    <n v="4"/>
    <n v="9.9"/>
    <n v="39.6"/>
    <n v="0.13180017526522733"/>
    <n v="34.380713059496998"/>
    <n v="6.1885283507094595"/>
    <n v="40.569241410206459"/>
  </r>
  <r>
    <s v="MOV-FEC-1519"/>
    <x v="64"/>
    <x v="3"/>
    <x v="0"/>
    <n v="17"/>
    <n v="9.9"/>
    <n v="168.3"/>
    <n v="0.13474423862484111"/>
    <n v="145.62254463943924"/>
    <n v="26.212058035099062"/>
    <n v="171.8346026745383"/>
  </r>
  <r>
    <s v="MOV-FEC-1520"/>
    <x v="817"/>
    <x v="4"/>
    <x v="2"/>
    <n v="15"/>
    <n v="9.9"/>
    <n v="148.5"/>
    <n v="0.12233532650285335"/>
    <n v="130.33320401432627"/>
    <n v="23.459976722578727"/>
    <n v="153.79318073690499"/>
  </r>
  <r>
    <s v="MOV-FEC-1521"/>
    <x v="669"/>
    <x v="0"/>
    <x v="1"/>
    <n v="10"/>
    <n v="14.9"/>
    <n v="149"/>
    <n v="0.17961990160556074"/>
    <n v="122.23663466077144"/>
    <n v="22.002594238938858"/>
    <n v="144.2392288997103"/>
  </r>
  <r>
    <s v="MOV-FEC-1522"/>
    <x v="524"/>
    <x v="3"/>
    <x v="1"/>
    <n v="3"/>
    <n v="14.9"/>
    <n v="44.7"/>
    <n v="0.19342159500264822"/>
    <n v="36.054054703381624"/>
    <n v="6.4897298466086921"/>
    <n v="42.543784549990313"/>
  </r>
  <r>
    <s v="MOV-FEC-1523"/>
    <x v="260"/>
    <x v="0"/>
    <x v="3"/>
    <n v="14"/>
    <n v="14.9"/>
    <n v="208.6"/>
    <n v="0.14132099793403788"/>
    <n v="179.1204398309597"/>
    <n v="32.241679169572741"/>
    <n v="211.36211900053243"/>
  </r>
  <r>
    <s v="MOV-FEC-1524"/>
    <x v="414"/>
    <x v="5"/>
    <x v="0"/>
    <n v="7"/>
    <n v="9.9"/>
    <n v="69.3"/>
    <n v="0.10691740514097298"/>
    <n v="61.890623823730571"/>
    <n v="11.140312288271502"/>
    <n v="73.030936112002081"/>
  </r>
  <r>
    <s v="MOV-FEC-1525"/>
    <x v="309"/>
    <x v="2"/>
    <x v="3"/>
    <n v="15"/>
    <n v="14.9"/>
    <n v="223.5"/>
    <n v="0.10187294534335717"/>
    <n v="200.73139671575967"/>
    <n v="36.131651408836738"/>
    <n v="236.86304812459642"/>
  </r>
  <r>
    <s v="MOV-FEC-1526"/>
    <x v="818"/>
    <x v="3"/>
    <x v="0"/>
    <n v="5"/>
    <n v="9.9"/>
    <n v="49.5"/>
    <n v="0.14748177719064548"/>
    <n v="42.199652029063046"/>
    <n v="7.5959373652313475"/>
    <n v="49.795589394294396"/>
  </r>
  <r>
    <s v="MOV-FEC-1527"/>
    <x v="557"/>
    <x v="1"/>
    <x v="2"/>
    <n v="6"/>
    <n v="9.9"/>
    <n v="59.400000000000006"/>
    <n v="0.18114691874820898"/>
    <n v="48.639873026356391"/>
    <n v="8.7551771447441507"/>
    <n v="57.395050171100543"/>
  </r>
  <r>
    <s v="MOV-FEC-1528"/>
    <x v="428"/>
    <x v="4"/>
    <x v="4"/>
    <n v="13"/>
    <n v="20.9"/>
    <n v="271.7"/>
    <n v="0.15422586216350206"/>
    <n v="229.79683325017646"/>
    <n v="41.363429985031765"/>
    <n v="271.16026323520822"/>
  </r>
  <r>
    <s v="MOV-FEC-1529"/>
    <x v="757"/>
    <x v="0"/>
    <x v="3"/>
    <n v="18"/>
    <n v="14.9"/>
    <n v="268.2"/>
    <n v="0.11286384439838718"/>
    <n v="237.92991693235254"/>
    <n v="42.827385047823455"/>
    <n v="280.75730198017601"/>
  </r>
  <r>
    <s v="MOV-FEC-1530"/>
    <x v="520"/>
    <x v="2"/>
    <x v="2"/>
    <n v="9"/>
    <n v="9.9"/>
    <n v="89.100000000000009"/>
    <n v="0.11657960690713537"/>
    <n v="78.712757024574245"/>
    <n v="14.168296264423363"/>
    <n v="92.881053288997606"/>
  </r>
  <r>
    <s v="MOV-FEC-1531"/>
    <x v="744"/>
    <x v="3"/>
    <x v="3"/>
    <n v="9"/>
    <n v="14.9"/>
    <n v="134.1"/>
    <n v="0.11727145853970379"/>
    <n v="118.37389740982572"/>
    <n v="21.307301533768626"/>
    <n v="139.68119894359435"/>
  </r>
  <r>
    <s v="MOV-FEC-1532"/>
    <x v="451"/>
    <x v="1"/>
    <x v="3"/>
    <n v="14"/>
    <n v="14.9"/>
    <n v="208.6"/>
    <n v="0.19144988328614063"/>
    <n v="168.66355434651106"/>
    <n v="30.359439782371989"/>
    <n v="199.02299412888306"/>
  </r>
  <r>
    <s v="MOV-FEC-1533"/>
    <x v="774"/>
    <x v="5"/>
    <x v="2"/>
    <n v="6"/>
    <n v="9.9"/>
    <n v="59.400000000000006"/>
    <n v="0.17610828677083673"/>
    <n v="48.9391677658123"/>
    <n v="8.8090501978462132"/>
    <n v="57.748217963658512"/>
  </r>
  <r>
    <s v="MOV-FEC-1534"/>
    <x v="819"/>
    <x v="5"/>
    <x v="0"/>
    <n v="6"/>
    <n v="9.9"/>
    <n v="59.400000000000006"/>
    <n v="0.12852566372640647"/>
    <n v="51.765575574651464"/>
    <n v="9.3178036034372624"/>
    <n v="61.083379178088727"/>
  </r>
  <r>
    <s v="MOV-FEC-1535"/>
    <x v="41"/>
    <x v="3"/>
    <x v="0"/>
    <n v="11"/>
    <n v="9.9"/>
    <n v="108.9"/>
    <n v="0.10602229742652834"/>
    <n v="97.354171810251074"/>
    <n v="17.523750925845192"/>
    <n v="114.87792273609627"/>
  </r>
  <r>
    <s v="MOV-FEC-1536"/>
    <x v="820"/>
    <x v="4"/>
    <x v="1"/>
    <n v="19"/>
    <n v="14.9"/>
    <n v="283.10000000000002"/>
    <n v="0.14357518346046413"/>
    <n v="242.45386556234263"/>
    <n v="43.641695801221672"/>
    <n v="286.09556136356429"/>
  </r>
  <r>
    <s v="MOV-FEC-1537"/>
    <x v="290"/>
    <x v="2"/>
    <x v="0"/>
    <n v="16"/>
    <n v="9.9"/>
    <n v="158.4"/>
    <n v="0.17496460586194124"/>
    <n v="130.6856064314685"/>
    <n v="23.523409157664329"/>
    <n v="154.20901558913283"/>
  </r>
  <r>
    <s v="MOV-FEC-1538"/>
    <x v="821"/>
    <x v="3"/>
    <x v="0"/>
    <n v="3"/>
    <n v="9.9"/>
    <n v="29.700000000000003"/>
    <n v="0.11265159764622186"/>
    <n v="26.354247549907214"/>
    <n v="4.7437645589832984"/>
    <n v="31.098012108890511"/>
  </r>
  <r>
    <s v="MOV-FEC-1539"/>
    <x v="470"/>
    <x v="1"/>
    <x v="2"/>
    <n v="10"/>
    <n v="9.9"/>
    <n v="99"/>
    <n v="0.12127848839288304"/>
    <n v="86.993429649104584"/>
    <n v="15.658817336838824"/>
    <n v="102.65224698594341"/>
  </r>
  <r>
    <s v="MOV-FEC-1540"/>
    <x v="679"/>
    <x v="3"/>
    <x v="3"/>
    <n v="6"/>
    <n v="14.9"/>
    <n v="89.4"/>
    <n v="0.12516258102895875"/>
    <n v="78.210465256011091"/>
    <n v="14.077883746081996"/>
    <n v="92.288349002093085"/>
  </r>
  <r>
    <s v="MOV-FEC-1541"/>
    <x v="759"/>
    <x v="2"/>
    <x v="1"/>
    <n v="12"/>
    <n v="14.9"/>
    <n v="178.8"/>
    <n v="0.17220307811657826"/>
    <n v="148.01008963275581"/>
    <n v="26.641816133896043"/>
    <n v="174.65190576665185"/>
  </r>
  <r>
    <s v="MOV-FEC-1542"/>
    <x v="538"/>
    <x v="2"/>
    <x v="2"/>
    <n v="19"/>
    <n v="9.9"/>
    <n v="188.1"/>
    <n v="0.11061175527973421"/>
    <n v="167.293928831882"/>
    <n v="30.11290718973876"/>
    <n v="197.40683602162076"/>
  </r>
  <r>
    <s v="MOV-FEC-1543"/>
    <x v="822"/>
    <x v="4"/>
    <x v="4"/>
    <n v="5"/>
    <n v="20.9"/>
    <n v="104.5"/>
    <n v="0.1990077422285895"/>
    <n v="83.703690937112398"/>
    <n v="15.066664368680231"/>
    <n v="98.770355305792634"/>
  </r>
  <r>
    <s v="MOV-FEC-1544"/>
    <x v="823"/>
    <x v="5"/>
    <x v="3"/>
    <n v="9"/>
    <n v="14.9"/>
    <n v="134.1"/>
    <n v="0.13021719177846033"/>
    <n v="116.63787458250846"/>
    <n v="20.994817424851522"/>
    <n v="137.63269200735999"/>
  </r>
  <r>
    <s v="MOV-FEC-1545"/>
    <x v="824"/>
    <x v="2"/>
    <x v="2"/>
    <n v="17"/>
    <n v="9.9"/>
    <n v="168.3"/>
    <n v="0.11191890693281895"/>
    <n v="149.46404796320658"/>
    <n v="26.903528633377185"/>
    <n v="176.36757659658377"/>
  </r>
  <r>
    <s v="MOV-FEC-1546"/>
    <x v="825"/>
    <x v="5"/>
    <x v="0"/>
    <n v="10"/>
    <n v="9.9"/>
    <n v="99"/>
    <n v="0.10743739183059993"/>
    <n v="88.363698208770614"/>
    <n v="15.905465677578711"/>
    <n v="104.26916388634933"/>
  </r>
  <r>
    <s v="MOV-FEC-1547"/>
    <x v="826"/>
    <x v="0"/>
    <x v="4"/>
    <n v="16"/>
    <n v="20.9"/>
    <n v="334.4"/>
    <n v="0.11354895979080452"/>
    <n v="296.42922784595493"/>
    <n v="53.357261012271884"/>
    <n v="349.78648885822679"/>
  </r>
  <r>
    <s v="MOV-FEC-1548"/>
    <x v="200"/>
    <x v="0"/>
    <x v="0"/>
    <n v="6"/>
    <n v="9.9"/>
    <n v="59.400000000000006"/>
    <n v="0.12476790342706984"/>
    <n v="51.988786536432059"/>
    <n v="9.357981576557771"/>
    <n v="61.346768112989828"/>
  </r>
  <r>
    <s v="MOV-FEC-1549"/>
    <x v="827"/>
    <x v="3"/>
    <x v="3"/>
    <n v="14"/>
    <n v="14.9"/>
    <n v="208.6"/>
    <n v="0.1527805809674051"/>
    <n v="176.72997081019929"/>
    <n v="31.811394745835869"/>
    <n v="208.54136555603515"/>
  </r>
  <r>
    <s v="MOV-FEC-1550"/>
    <x v="828"/>
    <x v="1"/>
    <x v="2"/>
    <n v="8"/>
    <n v="9.9"/>
    <n v="79.2"/>
    <n v="0.1938009103741109"/>
    <n v="63.850967898370421"/>
    <n v="11.493174221706676"/>
    <n v="75.344142120077095"/>
  </r>
  <r>
    <s v="MOV-FEC-1551"/>
    <x v="783"/>
    <x v="4"/>
    <x v="2"/>
    <n v="13"/>
    <n v="9.9"/>
    <n v="128.70000000000002"/>
    <n v="0.15153037784731591"/>
    <n v="109.19804037105045"/>
    <n v="19.655647266789082"/>
    <n v="128.85368763783953"/>
  </r>
  <r>
    <s v="MOV-FEC-1552"/>
    <x v="829"/>
    <x v="5"/>
    <x v="2"/>
    <n v="12"/>
    <n v="9.9"/>
    <n v="118.80000000000001"/>
    <n v="0.10076248186183827"/>
    <n v="106.82941715481363"/>
    <n v="19.229295087866451"/>
    <n v="126.05871224268007"/>
  </r>
  <r>
    <s v="MOV-FEC-1553"/>
    <x v="830"/>
    <x v="2"/>
    <x v="1"/>
    <n v="20"/>
    <n v="14.9"/>
    <n v="298"/>
    <n v="0.12866413619770403"/>
    <n v="259.65808741308422"/>
    <n v="46.738455734355156"/>
    <n v="306.39654314743939"/>
  </r>
  <r>
    <s v="MOV-FEC-1554"/>
    <x v="34"/>
    <x v="0"/>
    <x v="4"/>
    <n v="9"/>
    <n v="20.9"/>
    <n v="188.1"/>
    <n v="0.17373580439259217"/>
    <n v="155.42029519375342"/>
    <n v="27.975653134875614"/>
    <n v="183.39594832862903"/>
  </r>
  <r>
    <s v="MOV-FEC-1555"/>
    <x v="724"/>
    <x v="3"/>
    <x v="2"/>
    <n v="19"/>
    <n v="9.9"/>
    <n v="188.1"/>
    <n v="0.17967978801733314"/>
    <n v="154.30223187393963"/>
    <n v="27.774401737309134"/>
    <n v="182.07663361124878"/>
  </r>
  <r>
    <s v="MOV-FEC-1556"/>
    <x v="746"/>
    <x v="0"/>
    <x v="3"/>
    <n v="9"/>
    <n v="14.9"/>
    <n v="134.1"/>
    <n v="0.19096318990352573"/>
    <n v="108.49183623393719"/>
    <n v="19.528530522108692"/>
    <n v="128.02036675604589"/>
  </r>
  <r>
    <s v="MOV-FEC-1557"/>
    <x v="603"/>
    <x v="3"/>
    <x v="1"/>
    <n v="14"/>
    <n v="14.9"/>
    <n v="208.6"/>
    <n v="0.13959409814545745"/>
    <n v="179.48067112685757"/>
    <n v="32.306520802834363"/>
    <n v="211.78719192969194"/>
  </r>
  <r>
    <s v="MOV-FEC-1558"/>
    <x v="264"/>
    <x v="1"/>
    <x v="1"/>
    <n v="18"/>
    <n v="14.9"/>
    <n v="268.2"/>
    <n v="0.19188711099428857"/>
    <n v="216.73587683133178"/>
    <n v="39.012457829639722"/>
    <n v="255.74833466097149"/>
  </r>
  <r>
    <s v="MOV-FEC-1559"/>
    <x v="464"/>
    <x v="5"/>
    <x v="0"/>
    <n v="5"/>
    <n v="9.9"/>
    <n v="49.5"/>
    <n v="0.10780914380402891"/>
    <n v="44.163447381700571"/>
    <n v="7.9494205287061028"/>
    <n v="52.112867910406678"/>
  </r>
  <r>
    <s v="MOV-FEC-1560"/>
    <x v="831"/>
    <x v="4"/>
    <x v="2"/>
    <n v="18"/>
    <n v="9.9"/>
    <n v="178.20000000000002"/>
    <n v="0.17896183797811888"/>
    <n v="146.30900047229923"/>
    <n v="26.335620085013861"/>
    <n v="172.64462055731309"/>
  </r>
  <r>
    <s v="MOV-FEC-1561"/>
    <x v="832"/>
    <x v="4"/>
    <x v="4"/>
    <n v="14"/>
    <n v="20.9"/>
    <n v="292.59999999999997"/>
    <n v="0.19309829871621431"/>
    <n v="236.09943779563565"/>
    <n v="42.497898803214419"/>
    <n v="278.59733659885006"/>
  </r>
  <r>
    <s v="MOV-FEC-1562"/>
    <x v="254"/>
    <x v="2"/>
    <x v="4"/>
    <n v="4"/>
    <n v="20.9"/>
    <n v="83.6"/>
    <n v="0.14461482552119351"/>
    <n v="71.510200586428212"/>
    <n v="12.871836105557078"/>
    <n v="84.382036691985292"/>
  </r>
  <r>
    <s v="MOV-FEC-1563"/>
    <x v="833"/>
    <x v="3"/>
    <x v="4"/>
    <n v="16"/>
    <n v="20.9"/>
    <n v="334.4"/>
    <n v="0.12959061032516581"/>
    <n v="291.06489990726453"/>
    <n v="52.391681983307613"/>
    <n v="343.45658189057212"/>
  </r>
  <r>
    <s v="MOV-FEC-1564"/>
    <x v="318"/>
    <x v="4"/>
    <x v="0"/>
    <n v="10"/>
    <n v="9.9"/>
    <n v="99"/>
    <n v="0.10901987961296322"/>
    <n v="88.207031918316645"/>
    <n v="15.877265745296995"/>
    <n v="104.08429766361364"/>
  </r>
  <r>
    <s v="MOV-FEC-1565"/>
    <x v="834"/>
    <x v="5"/>
    <x v="1"/>
    <n v="6"/>
    <n v="14.9"/>
    <n v="89.4"/>
    <n v="0.15347251227751624"/>
    <n v="75.67955740239006"/>
    <n v="13.62232033243021"/>
    <n v="89.301877734820266"/>
  </r>
  <r>
    <s v="MOV-FEC-1566"/>
    <x v="460"/>
    <x v="2"/>
    <x v="0"/>
    <n v="19"/>
    <n v="9.9"/>
    <n v="188.1"/>
    <n v="0.10314440603922598"/>
    <n v="168.69853722402158"/>
    <n v="30.365736700323883"/>
    <n v="199.06427392434546"/>
  </r>
  <r>
    <s v="MOV-FEC-1567"/>
    <x v="356"/>
    <x v="0"/>
    <x v="0"/>
    <n v="4"/>
    <n v="9.9"/>
    <n v="39.6"/>
    <n v="0.19276801285178247"/>
    <n v="31.966386691069417"/>
    <n v="5.7539496043924947"/>
    <n v="37.720336295461912"/>
  </r>
  <r>
    <s v="MOV-FEC-1568"/>
    <x v="835"/>
    <x v="0"/>
    <x v="3"/>
    <n v="12"/>
    <n v="14.9"/>
    <n v="178.8"/>
    <n v="0.11061720671761871"/>
    <n v="159.02164343888978"/>
    <n v="28.623895819000161"/>
    <n v="187.64553925788994"/>
  </r>
  <r>
    <s v="MOV-FEC-1569"/>
    <x v="555"/>
    <x v="4"/>
    <x v="3"/>
    <n v="12"/>
    <n v="14.9"/>
    <n v="178.8"/>
    <n v="0.10973509246924734"/>
    <n v="159.17936546649858"/>
    <n v="28.652285783969745"/>
    <n v="187.83165125046833"/>
  </r>
  <r>
    <s v="MOV-FEC-1570"/>
    <x v="602"/>
    <x v="5"/>
    <x v="2"/>
    <n v="10"/>
    <n v="9.9"/>
    <n v="99"/>
    <n v="0.15141651479990467"/>
    <n v="84.009765034809433"/>
    <n v="15.121757706265697"/>
    <n v="99.131522741075131"/>
  </r>
  <r>
    <s v="MOV-FEC-1571"/>
    <x v="836"/>
    <x v="2"/>
    <x v="1"/>
    <n v="4"/>
    <n v="14.9"/>
    <n v="59.6"/>
    <n v="0.15997406650466048"/>
    <n v="50.065545636322234"/>
    <n v="9.0117982145380022"/>
    <n v="59.077343850860238"/>
  </r>
  <r>
    <s v="MOV-FEC-1572"/>
    <x v="505"/>
    <x v="5"/>
    <x v="0"/>
    <n v="18"/>
    <n v="9.9"/>
    <n v="178.20000000000002"/>
    <n v="0.17178889651007906"/>
    <n v="147.58721864190392"/>
    <n v="26.565699355542705"/>
    <n v="174.15291799744662"/>
  </r>
  <r>
    <s v="MOV-FEC-1573"/>
    <x v="837"/>
    <x v="1"/>
    <x v="4"/>
    <n v="3"/>
    <n v="20.9"/>
    <n v="62.699999999999996"/>
    <n v="0.18386931842696694"/>
    <n v="51.17139373462917"/>
    <n v="9.2108508722332498"/>
    <n v="60.382244606862422"/>
  </r>
  <r>
    <s v="MOV-FEC-1574"/>
    <x v="178"/>
    <x v="3"/>
    <x v="1"/>
    <n v="20"/>
    <n v="14.9"/>
    <n v="298"/>
    <n v="0.18461757705830137"/>
    <n v="242.9839620366262"/>
    <n v="43.737113166592714"/>
    <n v="286.7210752032189"/>
  </r>
  <r>
    <s v="MOV-FEC-1575"/>
    <x v="420"/>
    <x v="1"/>
    <x v="2"/>
    <n v="20"/>
    <n v="9.9"/>
    <n v="198"/>
    <n v="0.19947007476744935"/>
    <n v="158.50492519604504"/>
    <n v="28.530886535288104"/>
    <n v="187.03581173133313"/>
  </r>
  <r>
    <s v="MOV-FEC-1576"/>
    <x v="762"/>
    <x v="5"/>
    <x v="3"/>
    <n v="7"/>
    <n v="14.9"/>
    <n v="104.3"/>
    <n v="0.14717149026704268"/>
    <n v="88.950013565147444"/>
    <n v="16.011002441726539"/>
    <n v="104.96101600687399"/>
  </r>
  <r>
    <s v="MOV-FEC-1577"/>
    <x v="303"/>
    <x v="4"/>
    <x v="0"/>
    <n v="5"/>
    <n v="9.9"/>
    <n v="49.5"/>
    <n v="0.19415527481543346"/>
    <n v="39.88931389663604"/>
    <n v="7.1800765013944865"/>
    <n v="47.069390398030528"/>
  </r>
  <r>
    <s v="MOV-FEC-1578"/>
    <x v="797"/>
    <x v="0"/>
    <x v="1"/>
    <n v="9"/>
    <n v="14.9"/>
    <n v="134.1"/>
    <n v="0.19720203136777506"/>
    <n v="107.65520759358137"/>
    <n v="19.377937366844645"/>
    <n v="127.03314496042601"/>
  </r>
  <r>
    <s v="MOV-FEC-1579"/>
    <x v="319"/>
    <x v="1"/>
    <x v="4"/>
    <n v="5"/>
    <n v="20.9"/>
    <n v="104.5"/>
    <n v="0.18697860254113721"/>
    <n v="84.960736034451159"/>
    <n v="15.292932486201208"/>
    <n v="100.25366852065237"/>
  </r>
  <r>
    <s v="MOV-FEC-1580"/>
    <x v="35"/>
    <x v="4"/>
    <x v="4"/>
    <n v="18"/>
    <n v="20.9"/>
    <n v="376.2"/>
    <n v="0.10437194159814411"/>
    <n v="336.93527557077817"/>
    <n v="60.648349602740069"/>
    <n v="397.58362517351827"/>
  </r>
  <r>
    <s v="MOV-FEC-1581"/>
    <x v="10"/>
    <x v="2"/>
    <x v="2"/>
    <n v="6"/>
    <n v="9.9"/>
    <n v="59.400000000000006"/>
    <n v="0.11399690779121446"/>
    <n v="52.628583677201867"/>
    <n v="9.4731450618963358"/>
    <n v="62.101728739098206"/>
  </r>
  <r>
    <s v="MOV-FEC-1582"/>
    <x v="170"/>
    <x v="4"/>
    <x v="0"/>
    <n v="12"/>
    <n v="9.9"/>
    <n v="118.80000000000001"/>
    <n v="0.17846163005216406"/>
    <n v="97.598758349802921"/>
    <n v="17.567776502964524"/>
    <n v="115.16653485276744"/>
  </r>
  <r>
    <s v="MOV-FEC-1583"/>
    <x v="176"/>
    <x v="3"/>
    <x v="2"/>
    <n v="7"/>
    <n v="9.9"/>
    <n v="69.3"/>
    <n v="0.10452887047779558"/>
    <n v="62.056149275888764"/>
    <n v="11.170106869659977"/>
    <n v="73.226256145548746"/>
  </r>
  <r>
    <s v="MOV-FEC-1584"/>
    <x v="448"/>
    <x v="4"/>
    <x v="1"/>
    <n v="8"/>
    <n v="14.9"/>
    <n v="119.2"/>
    <n v="0.19548100362706833"/>
    <n v="95.898664367653453"/>
    <n v="17.261759586177622"/>
    <n v="113.16042395383107"/>
  </r>
  <r>
    <s v="MOV-FEC-1585"/>
    <x v="838"/>
    <x v="0"/>
    <x v="1"/>
    <n v="10"/>
    <n v="14.9"/>
    <n v="149"/>
    <n v="0.16297303951071479"/>
    <n v="124.71701711290349"/>
    <n v="22.449063080322627"/>
    <n v="147.16608019322612"/>
  </r>
  <r>
    <s v="MOV-FEC-1586"/>
    <x v="93"/>
    <x v="3"/>
    <x v="0"/>
    <n v="3"/>
    <n v="9.9"/>
    <n v="29.700000000000003"/>
    <n v="0.15789766473223255"/>
    <n v="25.010439357452697"/>
    <n v="4.5018790843414855"/>
    <n v="29.512318441794182"/>
  </r>
  <r>
    <s v="MOV-FEC-1587"/>
    <x v="316"/>
    <x v="4"/>
    <x v="0"/>
    <n v="10"/>
    <n v="9.9"/>
    <n v="99"/>
    <n v="0.19843521099553701"/>
    <n v="79.354914111441843"/>
    <n v="14.283884540059532"/>
    <n v="93.638798651501375"/>
  </r>
  <r>
    <s v="MOV-FEC-1588"/>
    <x v="419"/>
    <x v="1"/>
    <x v="1"/>
    <n v="5"/>
    <n v="14.9"/>
    <n v="74.5"/>
    <n v="0.10972373075586378"/>
    <n v="66.325582058688155"/>
    <n v="11.938604770563867"/>
    <n v="78.264186829252026"/>
  </r>
  <r>
    <s v="MOV-FEC-1589"/>
    <x v="340"/>
    <x v="4"/>
    <x v="1"/>
    <n v="10"/>
    <n v="14.9"/>
    <n v="149"/>
    <n v="0.10932023449964336"/>
    <n v="132.71128505955315"/>
    <n v="23.888031310719565"/>
    <n v="156.5993163702727"/>
  </r>
  <r>
    <s v="MOV-FEC-1590"/>
    <x v="581"/>
    <x v="2"/>
    <x v="3"/>
    <n v="13"/>
    <n v="14.9"/>
    <n v="193.70000000000002"/>
    <n v="0.19659675148763256"/>
    <n v="155.61920923684559"/>
    <n v="28.011457662632207"/>
    <n v="183.6306668994778"/>
  </r>
  <r>
    <s v="MOV-FEC-1591"/>
    <x v="839"/>
    <x v="0"/>
    <x v="4"/>
    <n v="13"/>
    <n v="20.9"/>
    <n v="271.7"/>
    <n v="0.16348963318916798"/>
    <n v="227.27986666250305"/>
    <n v="40.910375999250547"/>
    <n v="268.19024266175359"/>
  </r>
  <r>
    <s v="MOV-FEC-1592"/>
    <x v="211"/>
    <x v="3"/>
    <x v="4"/>
    <n v="12"/>
    <n v="20.9"/>
    <n v="250.79999999999998"/>
    <n v="0.16298549430838183"/>
    <n v="209.92323802745781"/>
    <n v="37.786182844942402"/>
    <n v="247.70942087240022"/>
  </r>
  <r>
    <s v="MOV-FEC-1593"/>
    <x v="840"/>
    <x v="1"/>
    <x v="2"/>
    <n v="6"/>
    <n v="9.9"/>
    <n v="59.400000000000006"/>
    <n v="0.1976153371867331"/>
    <n v="47.661648971108058"/>
    <n v="8.5790968147994509"/>
    <n v="56.240745785907507"/>
  </r>
  <r>
    <s v="MOV-FEC-1594"/>
    <x v="565"/>
    <x v="1"/>
    <x v="2"/>
    <n v="7"/>
    <n v="9.9"/>
    <n v="69.3"/>
    <n v="0.19505414475979868"/>
    <n v="55.782747768145953"/>
    <n v="10.040894598266272"/>
    <n v="65.82364236641223"/>
  </r>
  <r>
    <s v="MOV-FEC-1595"/>
    <x v="841"/>
    <x v="3"/>
    <x v="2"/>
    <n v="15"/>
    <n v="9.9"/>
    <n v="148.5"/>
    <n v="0.13438822302380415"/>
    <n v="128.54334888096508"/>
    <n v="23.137802798573713"/>
    <n v="151.6811516795388"/>
  </r>
  <r>
    <s v="MOV-FEC-1596"/>
    <x v="842"/>
    <x v="3"/>
    <x v="2"/>
    <n v="6"/>
    <n v="9.9"/>
    <n v="59.400000000000006"/>
    <n v="0.15953698573949535"/>
    <n v="49.923503047073979"/>
    <n v="8.9862305484733156"/>
    <n v="58.909733595547294"/>
  </r>
  <r>
    <s v="MOV-FEC-1597"/>
    <x v="427"/>
    <x v="0"/>
    <x v="1"/>
    <n v="20"/>
    <n v="14.9"/>
    <n v="298"/>
    <n v="0.15964423939696293"/>
    <n v="250.42601665970506"/>
    <n v="45.076682998746911"/>
    <n v="295.50269965845195"/>
  </r>
  <r>
    <s v="MOV-FEC-1598"/>
    <x v="674"/>
    <x v="1"/>
    <x v="3"/>
    <n v="19"/>
    <n v="14.9"/>
    <n v="283.10000000000002"/>
    <n v="0.15442361949635233"/>
    <n v="239.38267332058268"/>
    <n v="43.088881197704879"/>
    <n v="282.47155451828758"/>
  </r>
  <r>
    <s v="MOV-FEC-1599"/>
    <x v="474"/>
    <x v="5"/>
    <x v="4"/>
    <n v="20"/>
    <n v="20.9"/>
    <n v="418"/>
    <n v="0.16241455890914872"/>
    <n v="350.11071437597582"/>
    <n v="63.019928587675643"/>
    <n v="413.13064296365144"/>
  </r>
  <r>
    <s v="MOV-FEC-1600"/>
    <x v="315"/>
    <x v="4"/>
    <x v="4"/>
    <n v="10"/>
    <n v="20.9"/>
    <n v="209"/>
    <n v="0.15361562651539479"/>
    <n v="176.89433405828248"/>
    <n v="31.840980130490845"/>
    <n v="208.73531418877332"/>
  </r>
  <r>
    <s v="MOV-FEC-1601"/>
    <x v="843"/>
    <x v="0"/>
    <x v="3"/>
    <n v="5"/>
    <n v="14.9"/>
    <n v="74.5"/>
    <n v="0.17879483939651278"/>
    <n v="61.179784464959795"/>
    <n v="11.012361203692763"/>
    <n v="72.192145668652557"/>
  </r>
  <r>
    <s v="MOV-FEC-1602"/>
    <x v="116"/>
    <x v="1"/>
    <x v="0"/>
    <n v="20"/>
    <n v="9.9"/>
    <n v="198"/>
    <n v="0.17274092238753957"/>
    <n v="163.79729736726716"/>
    <n v="29.483513526108087"/>
    <n v="193.28081089337525"/>
  </r>
  <r>
    <s v="MOV-FEC-1603"/>
    <x v="728"/>
    <x v="5"/>
    <x v="3"/>
    <n v="18"/>
    <n v="14.9"/>
    <n v="268.2"/>
    <n v="0.18086713767362783"/>
    <n v="219.69143367593301"/>
    <n v="39.544458061667939"/>
    <n v="259.23589173760092"/>
  </r>
  <r>
    <s v="MOV-FEC-1604"/>
    <x v="393"/>
    <x v="3"/>
    <x v="4"/>
    <n v="16"/>
    <n v="20.9"/>
    <n v="334.4"/>
    <n v="0.16335500913094186"/>
    <n v="279.77408494661302"/>
    <n v="50.359335290390341"/>
    <n v="330.13342023700335"/>
  </r>
  <r>
    <s v="MOV-FEC-1605"/>
    <x v="640"/>
    <x v="1"/>
    <x v="2"/>
    <n v="3"/>
    <n v="9.9"/>
    <n v="29.700000000000003"/>
    <n v="0.12330489191643168"/>
    <n v="26.037844710081981"/>
    <n v="4.6868120478147564"/>
    <n v="30.724656757896739"/>
  </r>
  <r>
    <s v="MOV-FEC-1606"/>
    <x v="722"/>
    <x v="0"/>
    <x v="4"/>
    <n v="4"/>
    <n v="20.9"/>
    <n v="83.6"/>
    <n v="0.13059136679424976"/>
    <n v="72.682561736000707"/>
    <n v="13.082861112480126"/>
    <n v="85.765422848480839"/>
  </r>
  <r>
    <s v="MOV-FEC-1607"/>
    <x v="823"/>
    <x v="5"/>
    <x v="1"/>
    <n v="4"/>
    <n v="14.9"/>
    <n v="59.6"/>
    <n v="0.12887961076669555"/>
    <n v="51.918775198304949"/>
    <n v="9.3453795356948905"/>
    <n v="61.264154733999838"/>
  </r>
  <r>
    <s v="MOV-FEC-1608"/>
    <x v="278"/>
    <x v="0"/>
    <x v="2"/>
    <n v="10"/>
    <n v="9.9"/>
    <n v="99"/>
    <n v="0.10073272783002728"/>
    <n v="89.027459944827299"/>
    <n v="16.024942790068913"/>
    <n v="105.05240273489622"/>
  </r>
  <r>
    <s v="MOV-FEC-1609"/>
    <x v="264"/>
    <x v="3"/>
    <x v="0"/>
    <n v="5"/>
    <n v="9.9"/>
    <n v="49.5"/>
    <n v="0.16641387201474633"/>
    <n v="41.262513335270057"/>
    <n v="7.4272524003486105"/>
    <n v="48.689765735618664"/>
  </r>
  <r>
    <s v="MOV-FEC-1610"/>
    <x v="463"/>
    <x v="5"/>
    <x v="3"/>
    <n v="8"/>
    <n v="14.9"/>
    <n v="119.2"/>
    <n v="0.16197085772190267"/>
    <n v="99.893073759549196"/>
    <n v="17.980753276718854"/>
    <n v="117.87382703626805"/>
  </r>
  <r>
    <s v="MOV-FEC-1611"/>
    <x v="699"/>
    <x v="2"/>
    <x v="1"/>
    <n v="6"/>
    <n v="14.9"/>
    <n v="89.4"/>
    <n v="0.1484592126093022"/>
    <n v="76.127746392728383"/>
    <n v="13.702994350691108"/>
    <n v="89.830740743419497"/>
  </r>
  <r>
    <s v="MOV-FEC-1612"/>
    <x v="492"/>
    <x v="2"/>
    <x v="4"/>
    <n v="10"/>
    <n v="20.9"/>
    <n v="209"/>
    <n v="0.13602333699090294"/>
    <n v="180.57112256890127"/>
    <n v="32.502802062402225"/>
    <n v="213.0739246313035"/>
  </r>
  <r>
    <s v="MOV-FEC-1613"/>
    <x v="844"/>
    <x v="0"/>
    <x v="0"/>
    <n v="7"/>
    <n v="9.9"/>
    <n v="69.3"/>
    <n v="0.1484257936674013"/>
    <n v="59.014092498849088"/>
    <n v="10.622536649792835"/>
    <n v="69.63662914864193"/>
  </r>
  <r>
    <s v="MOV-FEC-1614"/>
    <x v="845"/>
    <x v="2"/>
    <x v="3"/>
    <n v="7"/>
    <n v="14.9"/>
    <n v="104.3"/>
    <n v="0.1597701986030142"/>
    <n v="87.635968285705616"/>
    <n v="15.77447429142701"/>
    <n v="103.41044257713263"/>
  </r>
  <r>
    <s v="MOV-FEC-1615"/>
    <x v="329"/>
    <x v="0"/>
    <x v="3"/>
    <n v="12"/>
    <n v="14.9"/>
    <n v="178.8"/>
    <n v="0.15377653564068247"/>
    <n v="151.30475542744597"/>
    <n v="27.234855976940274"/>
    <n v="178.53961140438625"/>
  </r>
  <r>
    <s v="MOV-FEC-1616"/>
    <x v="846"/>
    <x v="3"/>
    <x v="0"/>
    <n v="18"/>
    <n v="9.9"/>
    <n v="178.20000000000002"/>
    <n v="0.11221953972497128"/>
    <n v="158.20247802101014"/>
    <n v="28.476446043781824"/>
    <n v="186.67892406479197"/>
  </r>
  <r>
    <s v="MOV-FEC-1617"/>
    <x v="847"/>
    <x v="3"/>
    <x v="2"/>
    <n v="3"/>
    <n v="9.9"/>
    <n v="29.700000000000003"/>
    <n v="0.15552688626365668"/>
    <n v="25.0808514779694"/>
    <n v="4.5145532660344916"/>
    <n v="29.595404744003893"/>
  </r>
  <r>
    <s v="MOV-FEC-1618"/>
    <x v="689"/>
    <x v="1"/>
    <x v="3"/>
    <n v="14"/>
    <n v="14.9"/>
    <n v="208.6"/>
    <n v="0.19137819602614561"/>
    <n v="168.67850830894602"/>
    <n v="30.362131495610281"/>
    <n v="199.04063980455629"/>
  </r>
  <r>
    <s v="MOV-FEC-1619"/>
    <x v="65"/>
    <x v="0"/>
    <x v="2"/>
    <n v="4"/>
    <n v="9.9"/>
    <n v="39.6"/>
    <n v="0.11141817236298078"/>
    <n v="35.18784037442596"/>
    <n v="6.3338112673966727"/>
    <n v="41.521651641822629"/>
  </r>
  <r>
    <s v="MOV-FEC-1620"/>
    <x v="8"/>
    <x v="5"/>
    <x v="3"/>
    <n v="11"/>
    <n v="14.9"/>
    <n v="163.9"/>
    <n v="0.15587275086277078"/>
    <n v="138.35245613359189"/>
    <n v="24.90344210404654"/>
    <n v="163.25589823763843"/>
  </r>
  <r>
    <s v="MOV-FEC-1621"/>
    <x v="438"/>
    <x v="2"/>
    <x v="2"/>
    <n v="4"/>
    <n v="9.9"/>
    <n v="39.6"/>
    <n v="0.18915076945603454"/>
    <n v="32.109629529541031"/>
    <n v="5.7797333153173858"/>
    <n v="37.889362844858418"/>
  </r>
  <r>
    <s v="MOV-FEC-1622"/>
    <x v="690"/>
    <x v="0"/>
    <x v="0"/>
    <n v="18"/>
    <n v="9.9"/>
    <n v="178.20000000000002"/>
    <n v="0.1189323640450685"/>
    <n v="157.0062527271688"/>
    <n v="28.261125490890382"/>
    <n v="185.26737821805918"/>
  </r>
  <r>
    <s v="MOV-FEC-1623"/>
    <x v="369"/>
    <x v="4"/>
    <x v="1"/>
    <n v="20"/>
    <n v="14.9"/>
    <n v="298"/>
    <n v="0.17883660449499642"/>
    <n v="244.70669186049108"/>
    <n v="44.047204534888394"/>
    <n v="288.75389639537946"/>
  </r>
  <r>
    <s v="MOV-FEC-1624"/>
    <x v="25"/>
    <x v="4"/>
    <x v="3"/>
    <n v="15"/>
    <n v="14.9"/>
    <n v="223.5"/>
    <n v="0.18316771645266466"/>
    <n v="182.56201537282945"/>
    <n v="32.861162767109299"/>
    <n v="215.42317813993876"/>
  </r>
  <r>
    <s v="MOV-FEC-1625"/>
    <x v="598"/>
    <x v="5"/>
    <x v="4"/>
    <n v="18"/>
    <n v="20.9"/>
    <n v="376.2"/>
    <n v="0.13244891756973934"/>
    <n v="326.37271721026406"/>
    <n v="58.747089097847528"/>
    <n v="385.11980630811161"/>
  </r>
  <r>
    <s v="MOV-FEC-1626"/>
    <x v="748"/>
    <x v="3"/>
    <x v="3"/>
    <n v="3"/>
    <n v="14.9"/>
    <n v="44.7"/>
    <n v="0.14424425488180931"/>
    <n v="38.252281806783124"/>
    <n v="6.8854107252209618"/>
    <n v="45.137692532004088"/>
  </r>
  <r>
    <s v="MOV-FEC-1627"/>
    <x v="848"/>
    <x v="3"/>
    <x v="4"/>
    <n v="20"/>
    <n v="20.9"/>
    <n v="418"/>
    <n v="0.19541311194852182"/>
    <n v="336.31731920551789"/>
    <n v="60.537117456993215"/>
    <n v="396.85443666251109"/>
  </r>
  <r>
    <s v="MOV-FEC-1628"/>
    <x v="570"/>
    <x v="3"/>
    <x v="4"/>
    <n v="18"/>
    <n v="20.9"/>
    <n v="376.2"/>
    <n v="0.19655130584979588"/>
    <n v="302.25739873930678"/>
    <n v="54.406331773075216"/>
    <n v="356.66373051238202"/>
  </r>
  <r>
    <s v="MOV-FEC-1629"/>
    <x v="849"/>
    <x v="5"/>
    <x v="3"/>
    <n v="13"/>
    <n v="14.9"/>
    <n v="193.70000000000002"/>
    <n v="0.12441368329733586"/>
    <n v="169.60106954530605"/>
    <n v="30.528192518155087"/>
    <n v="200.12926206346114"/>
  </r>
  <r>
    <s v="MOV-FEC-1630"/>
    <x v="376"/>
    <x v="2"/>
    <x v="4"/>
    <n v="13"/>
    <n v="20.9"/>
    <n v="271.7"/>
    <n v="0.14852384151072867"/>
    <n v="231.34607226153503"/>
    <n v="41.642293007076304"/>
    <n v="272.98836526861135"/>
  </r>
  <r>
    <s v="MOV-FEC-1631"/>
    <x v="114"/>
    <x v="0"/>
    <x v="1"/>
    <n v="17"/>
    <n v="14.9"/>
    <n v="253.3"/>
    <n v="0.14619979480431841"/>
    <n v="216.26759197606617"/>
    <n v="38.928166555691909"/>
    <n v="255.19575853175809"/>
  </r>
  <r>
    <s v="MOV-FEC-1632"/>
    <x v="744"/>
    <x v="0"/>
    <x v="4"/>
    <n v="12"/>
    <n v="20.9"/>
    <n v="250.79999999999998"/>
    <n v="0.14653575631335947"/>
    <n v="214.04883231660943"/>
    <n v="38.528789816989693"/>
    <n v="252.57762213359914"/>
  </r>
  <r>
    <s v="MOV-FEC-1633"/>
    <x v="347"/>
    <x v="3"/>
    <x v="2"/>
    <n v="13"/>
    <n v="9.9"/>
    <n v="128.70000000000002"/>
    <n v="0.15253875395581429"/>
    <n v="109.06826236588671"/>
    <n v="19.632287225859606"/>
    <n v="128.70054959174632"/>
  </r>
  <r>
    <s v="MOV-FEC-1634"/>
    <x v="850"/>
    <x v="4"/>
    <x v="3"/>
    <n v="15"/>
    <n v="14.9"/>
    <n v="223.5"/>
    <n v="0.13254426487996485"/>
    <n v="193.87635679932785"/>
    <n v="34.897744223879009"/>
    <n v="228.77410102320687"/>
  </r>
  <r>
    <s v="MOV-FEC-1635"/>
    <x v="195"/>
    <x v="5"/>
    <x v="0"/>
    <n v="4"/>
    <n v="9.9"/>
    <n v="39.6"/>
    <n v="0.19415394945016912"/>
    <n v="31.911503601773305"/>
    <n v="5.7440706483191946"/>
    <n v="37.655574250092499"/>
  </r>
  <r>
    <s v="MOV-FEC-1636"/>
    <x v="647"/>
    <x v="5"/>
    <x v="0"/>
    <n v="7"/>
    <n v="9.9"/>
    <n v="69.3"/>
    <n v="0.1594256850052809"/>
    <n v="58.251800029134031"/>
    <n v="10.485324005244125"/>
    <n v="68.737124034378155"/>
  </r>
  <r>
    <s v="MOV-FEC-1637"/>
    <x v="391"/>
    <x v="1"/>
    <x v="2"/>
    <n v="13"/>
    <n v="9.9"/>
    <n v="128.70000000000002"/>
    <n v="0.19096484811748751"/>
    <n v="104.12282404727937"/>
    <n v="18.742108328510284"/>
    <n v="122.86493237578965"/>
  </r>
  <r>
    <s v="MOV-FEC-1638"/>
    <x v="572"/>
    <x v="4"/>
    <x v="1"/>
    <n v="4"/>
    <n v="14.9"/>
    <n v="59.6"/>
    <n v="0.19726379885311562"/>
    <n v="47.843077588354312"/>
    <n v="8.6117539659037767"/>
    <n v="56.454831554258092"/>
  </r>
  <r>
    <s v="MOV-FEC-1639"/>
    <x v="347"/>
    <x v="1"/>
    <x v="4"/>
    <n v="12"/>
    <n v="20.9"/>
    <n v="250.79999999999998"/>
    <n v="0.1610153027194772"/>
    <n v="210.41736207795509"/>
    <n v="37.875125174031915"/>
    <n v="248.29248725198701"/>
  </r>
  <r>
    <s v="MOV-FEC-1640"/>
    <x v="334"/>
    <x v="2"/>
    <x v="1"/>
    <n v="9"/>
    <n v="14.9"/>
    <n v="134.1"/>
    <n v="0.11314057543417712"/>
    <n v="118.92784883427684"/>
    <n v="21.40701279016983"/>
    <n v="140.33486162444666"/>
  </r>
  <r>
    <s v="MOV-FEC-1641"/>
    <x v="812"/>
    <x v="3"/>
    <x v="0"/>
    <n v="6"/>
    <n v="9.9"/>
    <n v="59.400000000000006"/>
    <n v="0.13040446819104781"/>
    <n v="51.653974589451764"/>
    <n v="9.297715426101318"/>
    <n v="60.951690015553083"/>
  </r>
  <r>
    <s v="MOV-FEC-1642"/>
    <x v="150"/>
    <x v="5"/>
    <x v="3"/>
    <n v="11"/>
    <n v="14.9"/>
    <n v="163.9"/>
    <n v="0.15845083451540176"/>
    <n v="137.92990822292566"/>
    <n v="24.827383480126617"/>
    <n v="162.75729170305229"/>
  </r>
  <r>
    <s v="MOV-FEC-1643"/>
    <x v="398"/>
    <x v="3"/>
    <x v="4"/>
    <n v="13"/>
    <n v="20.9"/>
    <n v="271.7"/>
    <n v="0.13412452816617998"/>
    <n v="235.25836569724891"/>
    <n v="42.346505825504799"/>
    <n v="277.60487152275368"/>
  </r>
  <r>
    <s v="MOV-FEC-1644"/>
    <x v="103"/>
    <x v="1"/>
    <x v="3"/>
    <n v="20"/>
    <n v="14.9"/>
    <n v="298"/>
    <n v="0.13024749481899012"/>
    <n v="259.18624654394097"/>
    <n v="46.65352437790937"/>
    <n v="305.83977092185035"/>
  </r>
  <r>
    <s v="MOV-FEC-1645"/>
    <x v="349"/>
    <x v="5"/>
    <x v="3"/>
    <n v="8"/>
    <n v="14.9"/>
    <n v="119.2"/>
    <n v="0.13372878308442035"/>
    <n v="103.2595290563371"/>
    <n v="18.586715230140676"/>
    <n v="121.84624428647777"/>
  </r>
  <r>
    <s v="MOV-FEC-1646"/>
    <x v="804"/>
    <x v="2"/>
    <x v="2"/>
    <n v="7"/>
    <n v="9.9"/>
    <n v="69.3"/>
    <n v="0.1967568854147759"/>
    <n v="55.664747840756029"/>
    <n v="10.019654611336085"/>
    <n v="65.684402452092115"/>
  </r>
  <r>
    <s v="MOV-FEC-1647"/>
    <x v="557"/>
    <x v="4"/>
    <x v="3"/>
    <n v="8"/>
    <n v="14.9"/>
    <n v="119.2"/>
    <n v="0.19412866087022643"/>
    <n v="96.059863624269013"/>
    <n v="17.290775452368422"/>
    <n v="113.35063907663744"/>
  </r>
  <r>
    <s v="MOV-FEC-1648"/>
    <x v="38"/>
    <x v="1"/>
    <x v="2"/>
    <n v="12"/>
    <n v="9.9"/>
    <n v="118.80000000000001"/>
    <n v="0.13055208786589673"/>
    <n v="103.29041196153148"/>
    <n v="18.592274153075664"/>
    <n v="121.88268611460714"/>
  </r>
  <r>
    <s v="MOV-FEC-1649"/>
    <x v="851"/>
    <x v="1"/>
    <x v="4"/>
    <n v="9"/>
    <n v="20.9"/>
    <n v="188.1"/>
    <n v="0.14939914163944626"/>
    <n v="159.99802145762015"/>
    <n v="28.799643862371628"/>
    <n v="188.79766531999178"/>
  </r>
  <r>
    <s v="MOV-FEC-1650"/>
    <x v="30"/>
    <x v="5"/>
    <x v="0"/>
    <n v="4"/>
    <n v="9.9"/>
    <n v="39.6"/>
    <n v="0.13371278751379903"/>
    <n v="34.304973614453559"/>
    <n v="6.1748952506016401"/>
    <n v="40.479868865055195"/>
  </r>
  <r>
    <s v="MOV-FEC-1651"/>
    <x v="198"/>
    <x v="5"/>
    <x v="1"/>
    <n v="12"/>
    <n v="14.9"/>
    <n v="178.8"/>
    <n v="0.11390716315000626"/>
    <n v="158.43339922877888"/>
    <n v="28.518011861180199"/>
    <n v="186.95141108995909"/>
  </r>
  <r>
    <s v="MOV-FEC-1652"/>
    <x v="852"/>
    <x v="2"/>
    <x v="0"/>
    <n v="10"/>
    <n v="9.9"/>
    <n v="99"/>
    <n v="0.13629877217785727"/>
    <n v="85.506421554392134"/>
    <n v="15.391155879790583"/>
    <n v="100.89757743418272"/>
  </r>
  <r>
    <s v="MOV-FEC-1653"/>
    <x v="549"/>
    <x v="2"/>
    <x v="2"/>
    <n v="14"/>
    <n v="9.9"/>
    <n v="138.6"/>
    <n v="0.16228950652895788"/>
    <n v="116.10667439508643"/>
    <n v="20.899201391115557"/>
    <n v="137.00587578620198"/>
  </r>
  <r>
    <s v="MOV-FEC-1654"/>
    <x v="463"/>
    <x v="3"/>
    <x v="0"/>
    <n v="10"/>
    <n v="9.9"/>
    <n v="99"/>
    <n v="0.18848252367833151"/>
    <n v="80.340230155845177"/>
    <n v="14.461241428052132"/>
    <n v="94.80147158389731"/>
  </r>
  <r>
    <s v="MOV-FEC-1655"/>
    <x v="519"/>
    <x v="3"/>
    <x v="3"/>
    <n v="20"/>
    <n v="14.9"/>
    <n v="298"/>
    <n v="0.13431755408526261"/>
    <n v="257.97336888259173"/>
    <n v="46.435206398866512"/>
    <n v="304.40857528145824"/>
  </r>
  <r>
    <s v="MOV-FEC-1656"/>
    <x v="316"/>
    <x v="4"/>
    <x v="1"/>
    <n v="18"/>
    <n v="14.9"/>
    <n v="268.2"/>
    <n v="0.13104073384950218"/>
    <n v="233.05487518156349"/>
    <n v="41.949877532681427"/>
    <n v="275.00475271424489"/>
  </r>
  <r>
    <s v="MOV-FEC-1657"/>
    <x v="853"/>
    <x v="1"/>
    <x v="3"/>
    <n v="16"/>
    <n v="14.9"/>
    <n v="238.4"/>
    <n v="0.10613185375682299"/>
    <n v="213.0981660643734"/>
    <n v="38.357669891587214"/>
    <n v="251.45583595596062"/>
  </r>
  <r>
    <s v="MOV-FEC-1658"/>
    <x v="477"/>
    <x v="3"/>
    <x v="4"/>
    <n v="18"/>
    <n v="20.9"/>
    <n v="376.2"/>
    <n v="0.11481552528433733"/>
    <n v="333.00639938803226"/>
    <n v="59.941151889845806"/>
    <n v="392.94755127787806"/>
  </r>
  <r>
    <s v="MOV-FEC-1659"/>
    <x v="821"/>
    <x v="4"/>
    <x v="0"/>
    <n v="6"/>
    <n v="9.9"/>
    <n v="59.400000000000006"/>
    <n v="0.13808852577757963"/>
    <n v="51.197541568811772"/>
    <n v="9.215557482386119"/>
    <n v="60.413099051197889"/>
  </r>
  <r>
    <s v="MOV-FEC-1660"/>
    <x v="520"/>
    <x v="5"/>
    <x v="2"/>
    <n v="10"/>
    <n v="9.9"/>
    <n v="99"/>
    <n v="0.13550856200186859"/>
    <n v="85.584652361815017"/>
    <n v="15.405237425126703"/>
    <n v="100.98988978694172"/>
  </r>
  <r>
    <s v="MOV-FEC-1661"/>
    <x v="33"/>
    <x v="1"/>
    <x v="4"/>
    <n v="19"/>
    <n v="20.9"/>
    <n v="397.09999999999997"/>
    <n v="0.17893561860485147"/>
    <n v="326.04466585201345"/>
    <n v="58.688039853362419"/>
    <n v="384.73270570537585"/>
  </r>
  <r>
    <s v="MOV-FEC-1662"/>
    <x v="705"/>
    <x v="3"/>
    <x v="3"/>
    <n v="5"/>
    <n v="14.9"/>
    <n v="74.5"/>
    <n v="0.12023318077174566"/>
    <n v="65.54262803250495"/>
    <n v="11.797673045850891"/>
    <n v="77.340301078355836"/>
  </r>
  <r>
    <s v="MOV-FEC-1663"/>
    <x v="64"/>
    <x v="3"/>
    <x v="2"/>
    <n v="11"/>
    <n v="9.9"/>
    <n v="108.9"/>
    <n v="0.15071422046913827"/>
    <n v="92.487221390910847"/>
    <n v="16.647699850363953"/>
    <n v="109.1349212412748"/>
  </r>
  <r>
    <s v="MOV-FEC-1664"/>
    <x v="405"/>
    <x v="1"/>
    <x v="3"/>
    <n v="17"/>
    <n v="14.9"/>
    <n v="253.3"/>
    <n v="0.13672200834463541"/>
    <n v="218.66831528630385"/>
    <n v="39.36029675153469"/>
    <n v="258.02861203783857"/>
  </r>
  <r>
    <s v="MOV-FEC-1665"/>
    <x v="569"/>
    <x v="4"/>
    <x v="2"/>
    <n v="11"/>
    <n v="9.9"/>
    <n v="108.9"/>
    <n v="0.15027853811626976"/>
    <n v="92.534667199138227"/>
    <n v="16.656240095844879"/>
    <n v="109.19090729498311"/>
  </r>
  <r>
    <s v="MOV-FEC-1666"/>
    <x v="235"/>
    <x v="5"/>
    <x v="1"/>
    <n v="11"/>
    <n v="14.9"/>
    <n v="163.9"/>
    <n v="0.10585382132272504"/>
    <n v="146.55055868520537"/>
    <n v="26.379100563336966"/>
    <n v="172.92965924854235"/>
  </r>
  <r>
    <s v="MOV-FEC-1667"/>
    <x v="792"/>
    <x v="4"/>
    <x v="2"/>
    <n v="6"/>
    <n v="9.9"/>
    <n v="59.400000000000006"/>
    <n v="0.11714280818382658"/>
    <n v="52.441717193880706"/>
    <n v="9.4395090948985274"/>
    <n v="61.881226288779231"/>
  </r>
  <r>
    <s v="MOV-FEC-1668"/>
    <x v="402"/>
    <x v="4"/>
    <x v="0"/>
    <n v="11"/>
    <n v="9.9"/>
    <n v="108.9"/>
    <n v="0.19887365875966256"/>
    <n v="87.242658561072744"/>
    <n v="15.703678540993094"/>
    <n v="102.94633710206584"/>
  </r>
  <r>
    <s v="MOV-FEC-1669"/>
    <x v="739"/>
    <x v="3"/>
    <x v="4"/>
    <n v="6"/>
    <n v="20.9"/>
    <n v="125.39999999999999"/>
    <n v="0.13568943659857824"/>
    <n v="108.38454465053829"/>
    <n v="19.50921803709689"/>
    <n v="127.89376268763517"/>
  </r>
  <r>
    <s v="MOV-FEC-1670"/>
    <x v="563"/>
    <x v="4"/>
    <x v="4"/>
    <n v="12"/>
    <n v="20.9"/>
    <n v="250.79999999999998"/>
    <n v="0.13327854266356642"/>
    <n v="217.37374149997754"/>
    <n v="39.127273469995956"/>
    <n v="256.50101496997348"/>
  </r>
  <r>
    <s v="MOV-FEC-1671"/>
    <x v="99"/>
    <x v="3"/>
    <x v="3"/>
    <n v="19"/>
    <n v="14.9"/>
    <n v="283.10000000000002"/>
    <n v="0.12422781815721995"/>
    <n v="247.93110467969106"/>
    <n v="44.627598842344391"/>
    <n v="292.55870352203544"/>
  </r>
  <r>
    <s v="MOV-FEC-1672"/>
    <x v="854"/>
    <x v="0"/>
    <x v="4"/>
    <n v="4"/>
    <n v="20.9"/>
    <n v="83.6"/>
    <n v="0.13508847755354686"/>
    <n v="72.306603276523475"/>
    <n v="13.015188589774224"/>
    <n v="85.321791866297701"/>
  </r>
  <r>
    <s v="MOV-FEC-1673"/>
    <x v="463"/>
    <x v="5"/>
    <x v="2"/>
    <n v="12"/>
    <n v="9.9"/>
    <n v="118.80000000000001"/>
    <n v="0.19599695363802766"/>
    <n v="95.515561907802322"/>
    <n v="17.192801143404417"/>
    <n v="112.70836305120673"/>
  </r>
  <r>
    <s v="MOV-FEC-1674"/>
    <x v="713"/>
    <x v="1"/>
    <x v="0"/>
    <n v="11"/>
    <n v="9.9"/>
    <n v="108.9"/>
    <n v="0.14858062872852268"/>
    <n v="92.71956953146389"/>
    <n v="16.689522515663498"/>
    <n v="109.40909204712739"/>
  </r>
  <r>
    <s v="MOV-FEC-1675"/>
    <x v="855"/>
    <x v="5"/>
    <x v="1"/>
    <n v="10"/>
    <n v="14.9"/>
    <n v="149"/>
    <n v="0.10477599862122612"/>
    <n v="133.38837620543731"/>
    <n v="24.009907716978717"/>
    <n v="157.39828392241603"/>
  </r>
  <r>
    <s v="MOV-FEC-1676"/>
    <x v="233"/>
    <x v="0"/>
    <x v="4"/>
    <n v="10"/>
    <n v="20.9"/>
    <n v="209"/>
    <n v="0.12664245504189797"/>
    <n v="182.53172689624333"/>
    <n v="32.855710841323798"/>
    <n v="215.38743773756713"/>
  </r>
  <r>
    <s v="MOV-FEC-1677"/>
    <x v="426"/>
    <x v="5"/>
    <x v="3"/>
    <n v="18"/>
    <n v="14.9"/>
    <n v="268.2"/>
    <n v="0.13099042660317883"/>
    <n v="233.06836758502743"/>
    <n v="41.95230616530494"/>
    <n v="275.02067375033238"/>
  </r>
  <r>
    <s v="MOV-FEC-1678"/>
    <x v="283"/>
    <x v="0"/>
    <x v="3"/>
    <n v="5"/>
    <n v="14.9"/>
    <n v="74.5"/>
    <n v="0.14486803450710986"/>
    <n v="63.707331429220318"/>
    <n v="11.467319657259656"/>
    <n v="75.174651086479969"/>
  </r>
  <r>
    <s v="MOV-FEC-1679"/>
    <x v="639"/>
    <x v="1"/>
    <x v="4"/>
    <n v="20"/>
    <n v="20.9"/>
    <n v="418"/>
    <n v="0.10230055550789166"/>
    <n v="375.2383677977013"/>
    <n v="67.542906203586227"/>
    <n v="442.78127400128756"/>
  </r>
  <r>
    <s v="MOV-FEC-1680"/>
    <x v="856"/>
    <x v="0"/>
    <x v="4"/>
    <n v="15"/>
    <n v="20.9"/>
    <n v="313.5"/>
    <n v="0.19407781325160051"/>
    <n v="252.65660554562325"/>
    <n v="45.478188998212183"/>
    <n v="298.13479454383543"/>
  </r>
  <r>
    <s v="MOV-FEC-1681"/>
    <x v="26"/>
    <x v="0"/>
    <x v="3"/>
    <n v="3"/>
    <n v="14.9"/>
    <n v="44.7"/>
    <n v="0.15584078661080647"/>
    <n v="37.733916838496953"/>
    <n v="6.7921050309294513"/>
    <n v="44.526021869426401"/>
  </r>
  <r>
    <s v="MOV-FEC-1682"/>
    <x v="503"/>
    <x v="4"/>
    <x v="4"/>
    <n v="16"/>
    <n v="20.9"/>
    <n v="334.4"/>
    <n v="0.11992618310880869"/>
    <n v="294.29668436841433"/>
    <n v="52.973403186314577"/>
    <n v="347.27008755472889"/>
  </r>
  <r>
    <s v="MOV-FEC-1683"/>
    <x v="397"/>
    <x v="3"/>
    <x v="1"/>
    <n v="11"/>
    <n v="14.9"/>
    <n v="163.9"/>
    <n v="0.17425004474535244"/>
    <n v="135.34041766623673"/>
    <n v="24.361275179922611"/>
    <n v="159.70169284615935"/>
  </r>
  <r>
    <s v="MOV-FEC-1684"/>
    <x v="857"/>
    <x v="4"/>
    <x v="2"/>
    <n v="20"/>
    <n v="9.9"/>
    <n v="198"/>
    <n v="0.11880196391388415"/>
    <n v="174.47721114505094"/>
    <n v="31.405898006109169"/>
    <n v="205.88310915116011"/>
  </r>
  <r>
    <s v="MOV-FEC-1685"/>
    <x v="457"/>
    <x v="5"/>
    <x v="3"/>
    <n v="13"/>
    <n v="14.9"/>
    <n v="193.70000000000002"/>
    <n v="0.13291639867857696"/>
    <n v="167.95409357595966"/>
    <n v="30.231736843672739"/>
    <n v="198.1858304196324"/>
  </r>
  <r>
    <s v="MOV-FEC-1686"/>
    <x v="60"/>
    <x v="1"/>
    <x v="4"/>
    <n v="5"/>
    <n v="20.9"/>
    <n v="104.5"/>
    <n v="0.18395386430907601"/>
    <n v="85.276821179701557"/>
    <n v="15.34982781234628"/>
    <n v="100.62664899204783"/>
  </r>
  <r>
    <s v="MOV-FEC-1687"/>
    <x v="51"/>
    <x v="3"/>
    <x v="0"/>
    <n v="8"/>
    <n v="9.9"/>
    <n v="79.2"/>
    <n v="0.12511240121785619"/>
    <n v="69.291097823545797"/>
    <n v="12.472397608238243"/>
    <n v="81.763495431784037"/>
  </r>
  <r>
    <s v="MOV-FEC-1688"/>
    <x v="858"/>
    <x v="2"/>
    <x v="3"/>
    <n v="18"/>
    <n v="14.9"/>
    <n v="268.2"/>
    <n v="0.13332008168314405"/>
    <n v="232.44355409258077"/>
    <n v="41.839839736664537"/>
    <n v="274.28339382924531"/>
  </r>
  <r>
    <s v="MOV-FEC-1689"/>
    <x v="145"/>
    <x v="4"/>
    <x v="2"/>
    <n v="6"/>
    <n v="9.9"/>
    <n v="59.400000000000006"/>
    <n v="0.1277797106849663"/>
    <n v="51.809885185313007"/>
    <n v="9.3257793333563406"/>
    <n v="61.135664518669344"/>
  </r>
  <r>
    <s v="MOV-FEC-1690"/>
    <x v="502"/>
    <x v="5"/>
    <x v="1"/>
    <n v="7"/>
    <n v="14.9"/>
    <n v="104.3"/>
    <n v="0.16967117880088195"/>
    <n v="86.603296051068014"/>
    <n v="15.588593289192241"/>
    <n v="102.19188934026026"/>
  </r>
  <r>
    <s v="MOV-FEC-1691"/>
    <x v="343"/>
    <x v="5"/>
    <x v="2"/>
    <n v="6"/>
    <n v="9.9"/>
    <n v="59.400000000000006"/>
    <n v="0.16240711621676632"/>
    <n v="49.753017296724082"/>
    <n v="8.955543113410334"/>
    <n v="58.708560410134417"/>
  </r>
  <r>
    <s v="MOV-FEC-1692"/>
    <x v="859"/>
    <x v="2"/>
    <x v="1"/>
    <n v="7"/>
    <n v="14.9"/>
    <n v="104.3"/>
    <n v="0.19237682187257707"/>
    <n v="84.235097478690207"/>
    <n v="15.162317546164237"/>
    <n v="99.397415024854439"/>
  </r>
  <r>
    <s v="MOV-FEC-1693"/>
    <x v="726"/>
    <x v="1"/>
    <x v="0"/>
    <n v="10"/>
    <n v="9.9"/>
    <n v="99"/>
    <n v="0.181367658678602"/>
    <n v="81.044601790818405"/>
    <n v="14.588028322347313"/>
    <n v="95.632630113165717"/>
  </r>
  <r>
    <s v="MOV-FEC-1694"/>
    <x v="199"/>
    <x v="3"/>
    <x v="0"/>
    <n v="11"/>
    <n v="9.9"/>
    <n v="108.9"/>
    <n v="0.15898249639728518"/>
    <n v="91.586806142335647"/>
    <n v="16.485625105620414"/>
    <n v="108.07243124795606"/>
  </r>
  <r>
    <s v="MOV-FEC-1695"/>
    <x v="104"/>
    <x v="1"/>
    <x v="0"/>
    <n v="19"/>
    <n v="9.9"/>
    <n v="188.1"/>
    <n v="0.10647333398438454"/>
    <n v="168.07236587753727"/>
    <n v="30.253025857956708"/>
    <n v="198.32539173549398"/>
  </r>
  <r>
    <s v="MOV-FEC-1696"/>
    <x v="860"/>
    <x v="0"/>
    <x v="2"/>
    <n v="20"/>
    <n v="9.9"/>
    <n v="198"/>
    <n v="0.17262846967449991"/>
    <n v="163.81956300444901"/>
    <n v="29.487521340800821"/>
    <n v="193.30708434524982"/>
  </r>
  <r>
    <s v="MOV-FEC-1697"/>
    <x v="815"/>
    <x v="1"/>
    <x v="3"/>
    <n v="15"/>
    <n v="14.9"/>
    <n v="223.5"/>
    <n v="0.11219205279193067"/>
    <n v="198.42507620100349"/>
    <n v="35.716513716180629"/>
    <n v="234.14158991718412"/>
  </r>
  <r>
    <s v="MOV-FEC-1698"/>
    <x v="188"/>
    <x v="2"/>
    <x v="1"/>
    <n v="6"/>
    <n v="14.9"/>
    <n v="89.4"/>
    <n v="0.12070960484061044"/>
    <n v="78.608561327249433"/>
    <n v="14.149541038904898"/>
    <n v="92.758102366154333"/>
  </r>
  <r>
    <s v="MOV-FEC-1699"/>
    <x v="861"/>
    <x v="0"/>
    <x v="3"/>
    <n v="8"/>
    <n v="14.9"/>
    <n v="119.2"/>
    <n v="0.16707674762072683"/>
    <n v="99.284451683609362"/>
    <n v="17.871201303049684"/>
    <n v="117.15565298665905"/>
  </r>
  <r>
    <s v="MOV-FEC-1700"/>
    <x v="597"/>
    <x v="2"/>
    <x v="4"/>
    <n v="17"/>
    <n v="20.9"/>
    <n v="355.29999999999995"/>
    <n v="0.1010648215641039"/>
    <n v="319.39166889827385"/>
    <n v="57.490500401689289"/>
    <n v="376.88216929996315"/>
  </r>
  <r>
    <s v="MOV-FEC-1701"/>
    <x v="641"/>
    <x v="5"/>
    <x v="4"/>
    <n v="9"/>
    <n v="20.9"/>
    <n v="188.1"/>
    <n v="0.13880509065460339"/>
    <n v="161.99076244786909"/>
    <n v="29.158337240616433"/>
    <n v="191.14909968848553"/>
  </r>
  <r>
    <s v="MOV-FEC-1702"/>
    <x v="532"/>
    <x v="5"/>
    <x v="1"/>
    <n v="6"/>
    <n v="14.9"/>
    <n v="89.4"/>
    <n v="0.13292956762059674"/>
    <n v="77.516096654718652"/>
    <n v="13.952897397849357"/>
    <n v="91.468994052568007"/>
  </r>
  <r>
    <s v="MOV-FEC-1703"/>
    <x v="862"/>
    <x v="3"/>
    <x v="3"/>
    <n v="12"/>
    <n v="14.9"/>
    <n v="178.8"/>
    <n v="0.1191121732356465"/>
    <n v="157.50274342546641"/>
    <n v="28.350493816583953"/>
    <n v="185.85323724205037"/>
  </r>
  <r>
    <s v="MOV-FEC-1704"/>
    <x v="474"/>
    <x v="4"/>
    <x v="2"/>
    <n v="7"/>
    <n v="9.9"/>
    <n v="69.3"/>
    <n v="0.19677680602319711"/>
    <n v="55.663367342592437"/>
    <n v="10.019406121666638"/>
    <n v="65.682773464259071"/>
  </r>
  <r>
    <s v="MOV-FEC-1705"/>
    <x v="402"/>
    <x v="5"/>
    <x v="4"/>
    <n v="19"/>
    <n v="20.9"/>
    <n v="397.09999999999997"/>
    <n v="0.11824688238876475"/>
    <n v="350.14416300342151"/>
    <n v="63.025949340615867"/>
    <n v="413.17011234403736"/>
  </r>
  <r>
    <s v="MOV-FEC-1706"/>
    <x v="47"/>
    <x v="2"/>
    <x v="3"/>
    <n v="5"/>
    <n v="14.9"/>
    <n v="74.5"/>
    <n v="0.1891018161215772"/>
    <n v="60.411914698942496"/>
    <n v="10.874144645809649"/>
    <n v="71.286059344752147"/>
  </r>
  <r>
    <s v="MOV-FEC-1707"/>
    <x v="247"/>
    <x v="4"/>
    <x v="1"/>
    <n v="9"/>
    <n v="14.9"/>
    <n v="134.1"/>
    <n v="0.13018218747368668"/>
    <n v="116.64256865977862"/>
    <n v="20.99566235876015"/>
    <n v="137.63823101853876"/>
  </r>
  <r>
    <s v="MOV-FEC-1708"/>
    <x v="264"/>
    <x v="1"/>
    <x v="4"/>
    <n v="5"/>
    <n v="20.9"/>
    <n v="104.5"/>
    <n v="0.12731873016673104"/>
    <n v="91.195192697576601"/>
    <n v="16.415134685563789"/>
    <n v="107.61032738314039"/>
  </r>
  <r>
    <s v="MOV-FEC-1709"/>
    <x v="638"/>
    <x v="1"/>
    <x v="4"/>
    <n v="12"/>
    <n v="20.9"/>
    <n v="250.79999999999998"/>
    <n v="0.1877526939592794"/>
    <n v="203.7116243550127"/>
    <n v="36.668092383902284"/>
    <n v="240.37971673891499"/>
  </r>
  <r>
    <s v="MOV-FEC-1710"/>
    <x v="309"/>
    <x v="1"/>
    <x v="3"/>
    <n v="12"/>
    <n v="14.9"/>
    <n v="178.8"/>
    <n v="0.19169472747732286"/>
    <n v="144.52498272705469"/>
    <n v="26.014496890869843"/>
    <n v="170.53947961792454"/>
  </r>
  <r>
    <s v="MOV-FEC-1711"/>
    <x v="863"/>
    <x v="1"/>
    <x v="1"/>
    <n v="17"/>
    <n v="14.9"/>
    <n v="253.3"/>
    <n v="0.16799070478036904"/>
    <n v="210.74795447913255"/>
    <n v="37.934631806243857"/>
    <n v="248.6825862853764"/>
  </r>
  <r>
    <s v="MOV-FEC-1712"/>
    <x v="409"/>
    <x v="2"/>
    <x v="3"/>
    <n v="10"/>
    <n v="14.9"/>
    <n v="149"/>
    <n v="0.18392491448188433"/>
    <n v="121.59518774219923"/>
    <n v="21.887133793595861"/>
    <n v="143.48232153579508"/>
  </r>
  <r>
    <s v="MOV-FEC-1713"/>
    <x v="391"/>
    <x v="1"/>
    <x v="2"/>
    <n v="15"/>
    <n v="9.9"/>
    <n v="148.5"/>
    <n v="0.16408094587217065"/>
    <n v="124.13397953798265"/>
    <n v="22.344116316836878"/>
    <n v="146.47809585481954"/>
  </r>
  <r>
    <s v="MOV-FEC-1714"/>
    <x v="201"/>
    <x v="0"/>
    <x v="3"/>
    <n v="13"/>
    <n v="14.9"/>
    <n v="193.70000000000002"/>
    <n v="0.18054041832171006"/>
    <n v="158.72932097108477"/>
    <n v="28.571277774795259"/>
    <n v="187.30059874588002"/>
  </r>
  <r>
    <s v="MOV-FEC-1715"/>
    <x v="334"/>
    <x v="4"/>
    <x v="2"/>
    <n v="3"/>
    <n v="9.9"/>
    <n v="29.700000000000003"/>
    <n v="0.14203500683466083"/>
    <n v="25.481560297010574"/>
    <n v="4.5866808534619032"/>
    <n v="30.068241150472478"/>
  </r>
  <r>
    <s v="MOV-FEC-1716"/>
    <x v="592"/>
    <x v="5"/>
    <x v="4"/>
    <n v="13"/>
    <n v="20.9"/>
    <n v="271.7"/>
    <n v="0.17475607917684177"/>
    <n v="224.21877328765208"/>
    <n v="40.359379191777371"/>
    <n v="264.57815247942943"/>
  </r>
  <r>
    <s v="MOV-FEC-1717"/>
    <x v="864"/>
    <x v="4"/>
    <x v="2"/>
    <n v="10"/>
    <n v="9.9"/>
    <n v="99"/>
    <n v="0.16800558993929648"/>
    <n v="82.367446596009643"/>
    <n v="14.826140387281734"/>
    <n v="97.193586983291382"/>
  </r>
  <r>
    <s v="MOV-FEC-1718"/>
    <x v="865"/>
    <x v="2"/>
    <x v="1"/>
    <n v="10"/>
    <n v="14.9"/>
    <n v="149"/>
    <n v="0.17863443860738895"/>
    <n v="122.38346864749904"/>
    <n v="22.029024356549826"/>
    <n v="144.41249300404888"/>
  </r>
  <r>
    <s v="MOV-FEC-1719"/>
    <x v="143"/>
    <x v="3"/>
    <x v="3"/>
    <n v="4"/>
    <n v="14.9"/>
    <n v="59.6"/>
    <n v="0.11014070328635317"/>
    <n v="53.03561408413335"/>
    <n v="9.5464105351440018"/>
    <n v="62.582024619277348"/>
  </r>
  <r>
    <s v="MOV-FEC-1720"/>
    <x v="6"/>
    <x v="1"/>
    <x v="3"/>
    <n v="10"/>
    <n v="14.9"/>
    <n v="149"/>
    <n v="0.14383475671648022"/>
    <n v="127.56862124924444"/>
    <n v="22.962351824863998"/>
    <n v="150.53097307410843"/>
  </r>
  <r>
    <s v="MOV-FEC-1721"/>
    <x v="5"/>
    <x v="5"/>
    <x v="3"/>
    <n v="7"/>
    <n v="14.9"/>
    <n v="104.3"/>
    <n v="0.12693474502145746"/>
    <n v="91.060706094261988"/>
    <n v="16.390927096967157"/>
    <n v="107.45163319122915"/>
  </r>
  <r>
    <s v="MOV-FEC-1722"/>
    <x v="412"/>
    <x v="5"/>
    <x v="0"/>
    <n v="12"/>
    <n v="9.9"/>
    <n v="118.80000000000001"/>
    <n v="0.12545903878201348"/>
    <n v="103.8954661926968"/>
    <n v="18.701183914685423"/>
    <n v="122.59665010738223"/>
  </r>
  <r>
    <s v="MOV-FEC-1723"/>
    <x v="769"/>
    <x v="3"/>
    <x v="3"/>
    <n v="4"/>
    <n v="14.9"/>
    <n v="59.6"/>
    <n v="0.11089535929642697"/>
    <n v="52.990636585932954"/>
    <n v="9.5383145854679316"/>
    <n v="62.528951171400884"/>
  </r>
  <r>
    <s v="MOV-FEC-1724"/>
    <x v="866"/>
    <x v="3"/>
    <x v="4"/>
    <n v="5"/>
    <n v="20.9"/>
    <n v="104.5"/>
    <n v="0.10295337110640841"/>
    <n v="93.741372719380323"/>
    <n v="16.873447089488458"/>
    <n v="110.61481980886879"/>
  </r>
  <r>
    <s v="MOV-FEC-1725"/>
    <x v="829"/>
    <x v="5"/>
    <x v="1"/>
    <n v="11"/>
    <n v="14.9"/>
    <n v="163.9"/>
    <n v="0.13400863201977203"/>
    <n v="141.93598521195938"/>
    <n v="25.548477338152686"/>
    <n v="167.48446255011206"/>
  </r>
  <r>
    <s v="MOV-FEC-1726"/>
    <x v="106"/>
    <x v="2"/>
    <x v="2"/>
    <n v="3"/>
    <n v="9.9"/>
    <n v="29.700000000000003"/>
    <n v="0.18439625896443249"/>
    <n v="24.223431108756358"/>
    <n v="4.3602175995761447"/>
    <n v="28.583648708332504"/>
  </r>
  <r>
    <s v="MOV-FEC-1727"/>
    <x v="428"/>
    <x v="3"/>
    <x v="4"/>
    <n v="15"/>
    <n v="20.9"/>
    <n v="313.5"/>
    <n v="0.17814990690843188"/>
    <n v="257.65000418420664"/>
    <n v="46.377000753157191"/>
    <n v="304.02700493736381"/>
  </r>
  <r>
    <s v="MOV-FEC-1728"/>
    <x v="867"/>
    <x v="3"/>
    <x v="1"/>
    <n v="9"/>
    <n v="14.9"/>
    <n v="134.1"/>
    <n v="0.11514160237418775"/>
    <n v="118.65951112162142"/>
    <n v="21.358712001891856"/>
    <n v="140.01822312351328"/>
  </r>
  <r>
    <s v="MOV-FEC-1729"/>
    <x v="458"/>
    <x v="4"/>
    <x v="1"/>
    <n v="17"/>
    <n v="14.9"/>
    <n v="253.3"/>
    <n v="0.12522782422594647"/>
    <n v="221.57979212356776"/>
    <n v="39.884362582242197"/>
    <n v="261.46415470580996"/>
  </r>
  <r>
    <s v="MOV-FEC-1730"/>
    <x v="689"/>
    <x v="1"/>
    <x v="4"/>
    <n v="9"/>
    <n v="20.9"/>
    <n v="188.1"/>
    <n v="0.17837574013386048"/>
    <n v="154.54752328082083"/>
    <n v="27.818554190547747"/>
    <n v="182.36607747136858"/>
  </r>
  <r>
    <s v="MOV-FEC-1731"/>
    <x v="706"/>
    <x v="5"/>
    <x v="1"/>
    <n v="13"/>
    <n v="14.9"/>
    <n v="193.70000000000002"/>
    <n v="0.139431685131646"/>
    <n v="166.69208259000018"/>
    <n v="30.004574866200031"/>
    <n v="196.69665745620023"/>
  </r>
  <r>
    <s v="MOV-FEC-1732"/>
    <x v="804"/>
    <x v="5"/>
    <x v="3"/>
    <n v="7"/>
    <n v="14.9"/>
    <n v="104.3"/>
    <n v="0.1345708151420742"/>
    <n v="90.264263980681662"/>
    <n v="16.2475675165227"/>
    <n v="106.51183149720435"/>
  </r>
  <r>
    <s v="MOV-FEC-1733"/>
    <x v="868"/>
    <x v="2"/>
    <x v="0"/>
    <n v="6"/>
    <n v="9.9"/>
    <n v="59.400000000000006"/>
    <n v="0.15869195648843981"/>
    <n v="49.973697784586676"/>
    <n v="8.9952656012256007"/>
    <n v="58.968963385812273"/>
  </r>
  <r>
    <s v="MOV-FEC-1734"/>
    <x v="810"/>
    <x v="5"/>
    <x v="0"/>
    <n v="9"/>
    <n v="9.9"/>
    <n v="89.100000000000009"/>
    <n v="0.13256927013294564"/>
    <n v="77.288078031154555"/>
    <n v="13.91185404560782"/>
    <n v="91.19993207676238"/>
  </r>
  <r>
    <s v="MOV-FEC-1735"/>
    <x v="869"/>
    <x v="2"/>
    <x v="1"/>
    <n v="18"/>
    <n v="14.9"/>
    <n v="268.2"/>
    <n v="0.15680712305103922"/>
    <n v="226.14432959771128"/>
    <n v="40.705979327588025"/>
    <n v="266.85030892529932"/>
  </r>
  <r>
    <s v="MOV-FEC-1736"/>
    <x v="12"/>
    <x v="3"/>
    <x v="3"/>
    <n v="14"/>
    <n v="14.9"/>
    <n v="208.6"/>
    <n v="0.19407433298379914"/>
    <n v="168.1160941395795"/>
    <n v="30.260896945124308"/>
    <n v="198.3769910847038"/>
  </r>
  <r>
    <s v="MOV-FEC-1737"/>
    <x v="304"/>
    <x v="2"/>
    <x v="2"/>
    <n v="6"/>
    <n v="9.9"/>
    <n v="59.400000000000006"/>
    <n v="0.11718874050762855"/>
    <n v="52.438988813846869"/>
    <n v="9.439017986492436"/>
    <n v="61.878006800339307"/>
  </r>
  <r>
    <s v="MOV-FEC-1738"/>
    <x v="780"/>
    <x v="1"/>
    <x v="4"/>
    <n v="13"/>
    <n v="20.9"/>
    <n v="271.7"/>
    <n v="0.15920557885769329"/>
    <n v="228.44384422436474"/>
    <n v="41.119891960385651"/>
    <n v="269.56373618475038"/>
  </r>
  <r>
    <s v="MOV-FEC-1739"/>
    <x v="723"/>
    <x v="1"/>
    <x v="0"/>
    <n v="8"/>
    <n v="9.9"/>
    <n v="79.2"/>
    <n v="0.14005901186827255"/>
    <n v="68.107326260032821"/>
    <n v="12.259318726805907"/>
    <n v="80.366644986838722"/>
  </r>
  <r>
    <s v="MOV-FEC-1740"/>
    <x v="728"/>
    <x v="4"/>
    <x v="3"/>
    <n v="12"/>
    <n v="14.9"/>
    <n v="178.8"/>
    <n v="0.13127795163720574"/>
    <n v="155.32750224726763"/>
    <n v="27.958950404508172"/>
    <n v="183.28645265177579"/>
  </r>
  <r>
    <s v="MOV-FEC-1741"/>
    <x v="721"/>
    <x v="2"/>
    <x v="1"/>
    <n v="13"/>
    <n v="14.9"/>
    <n v="193.70000000000002"/>
    <n v="0.14170631173632647"/>
    <n v="166.25148741667357"/>
    <n v="29.925267735001242"/>
    <n v="196.1767551516748"/>
  </r>
  <r>
    <s v="MOV-FEC-1742"/>
    <x v="208"/>
    <x v="3"/>
    <x v="3"/>
    <n v="5"/>
    <n v="14.9"/>
    <n v="74.5"/>
    <n v="0.11696935920563523"/>
    <n v="65.785782739180178"/>
    <n v="11.841440893052432"/>
    <n v="77.627223632232614"/>
  </r>
  <r>
    <s v="MOV-FEC-1743"/>
    <x v="103"/>
    <x v="2"/>
    <x v="1"/>
    <n v="10"/>
    <n v="14.9"/>
    <n v="149"/>
    <n v="0.10728033912349168"/>
    <n v="133.01522947059973"/>
    <n v="23.942741304707951"/>
    <n v="156.95797077530767"/>
  </r>
  <r>
    <s v="MOV-FEC-1744"/>
    <x v="129"/>
    <x v="5"/>
    <x v="4"/>
    <n v="20"/>
    <n v="20.9"/>
    <n v="418"/>
    <n v="0.15143180384471139"/>
    <n v="354.70150599291065"/>
    <n v="63.846271078723916"/>
    <n v="418.54777707163458"/>
  </r>
  <r>
    <s v="MOV-FEC-1745"/>
    <x v="162"/>
    <x v="3"/>
    <x v="4"/>
    <n v="9"/>
    <n v="20.9"/>
    <n v="188.1"/>
    <n v="0.12121362231145484"/>
    <n v="165.29971764321533"/>
    <n v="29.753949175778757"/>
    <n v="195.05366681899409"/>
  </r>
  <r>
    <s v="MOV-FEC-1746"/>
    <x v="63"/>
    <x v="3"/>
    <x v="2"/>
    <n v="20"/>
    <n v="9.9"/>
    <n v="198"/>
    <n v="0.17565200183604163"/>
    <n v="163.22090363646376"/>
    <n v="29.379762654563475"/>
    <n v="192.60066629102724"/>
  </r>
  <r>
    <s v="MOV-FEC-1747"/>
    <x v="286"/>
    <x v="0"/>
    <x v="4"/>
    <n v="5"/>
    <n v="20.9"/>
    <n v="104.5"/>
    <n v="0.16677990062691556"/>
    <n v="87.071500384487322"/>
    <n v="15.672870069207718"/>
    <n v="102.74437045369504"/>
  </r>
  <r>
    <s v="MOV-FEC-1748"/>
    <x v="597"/>
    <x v="1"/>
    <x v="1"/>
    <n v="8"/>
    <n v="14.9"/>
    <n v="119.2"/>
    <n v="0.12822778885914132"/>
    <n v="103.91524756799035"/>
    <n v="18.704744562238261"/>
    <n v="122.61999213022861"/>
  </r>
  <r>
    <s v="MOV-FEC-1749"/>
    <x v="728"/>
    <x v="5"/>
    <x v="2"/>
    <n v="11"/>
    <n v="9.9"/>
    <n v="108.9"/>
    <n v="0.17834234457190459"/>
    <n v="89.478518676119592"/>
    <n v="16.106133361701527"/>
    <n v="105.58465203782112"/>
  </r>
  <r>
    <s v="MOV-FEC-1750"/>
    <x v="870"/>
    <x v="1"/>
    <x v="2"/>
    <n v="14"/>
    <n v="9.9"/>
    <n v="138.6"/>
    <n v="0.14477624838982772"/>
    <n v="118.53401197316987"/>
    <n v="21.336122155170575"/>
    <n v="139.87013412834045"/>
  </r>
  <r>
    <s v="MOV-FEC-1751"/>
    <x v="812"/>
    <x v="3"/>
    <x v="3"/>
    <n v="15"/>
    <n v="14.9"/>
    <n v="223.5"/>
    <n v="0.18478068372940962"/>
    <n v="182.20151718647696"/>
    <n v="32.796273093565851"/>
    <n v="214.99779028004281"/>
  </r>
  <r>
    <s v="MOV-FEC-1752"/>
    <x v="6"/>
    <x v="4"/>
    <x v="2"/>
    <n v="4"/>
    <n v="9.9"/>
    <n v="39.6"/>
    <n v="0.19965375023770765"/>
    <n v="31.693711490586779"/>
    <n v="5.7048680683056201"/>
    <n v="37.398579558892401"/>
  </r>
  <r>
    <s v="MOV-FEC-1753"/>
    <x v="711"/>
    <x v="2"/>
    <x v="3"/>
    <n v="12"/>
    <n v="14.9"/>
    <n v="178.8"/>
    <n v="0.15799007604875895"/>
    <n v="150.55137440248191"/>
    <n v="27.099247392446742"/>
    <n v="177.65062179492867"/>
  </r>
  <r>
    <s v="MOV-FEC-1754"/>
    <x v="869"/>
    <x v="0"/>
    <x v="2"/>
    <n v="11"/>
    <n v="9.9"/>
    <n v="108.9"/>
    <n v="0.19050251523406506"/>
    <n v="88.154276091010317"/>
    <n v="15.867769696381856"/>
    <n v="104.02204578739217"/>
  </r>
  <r>
    <s v="MOV-FEC-1755"/>
    <x v="616"/>
    <x v="3"/>
    <x v="2"/>
    <n v="7"/>
    <n v="9.9"/>
    <n v="69.3"/>
    <n v="0.13244474081508398"/>
    <n v="60.121579461514678"/>
    <n v="10.821884303072641"/>
    <n v="70.943463764587321"/>
  </r>
  <r>
    <s v="MOV-FEC-1756"/>
    <x v="804"/>
    <x v="3"/>
    <x v="2"/>
    <n v="17"/>
    <n v="9.9"/>
    <n v="168.3"/>
    <n v="0.16368945092705287"/>
    <n v="140.75106540897701"/>
    <n v="25.335191773615861"/>
    <n v="166.08625718259287"/>
  </r>
  <r>
    <s v="MOV-FEC-1757"/>
    <x v="596"/>
    <x v="0"/>
    <x v="2"/>
    <n v="3"/>
    <n v="9.9"/>
    <n v="29.700000000000003"/>
    <n v="0.16204813287100039"/>
    <n v="24.88717045373129"/>
    <n v="4.4796906816716318"/>
    <n v="29.366861135402921"/>
  </r>
  <r>
    <s v="MOV-FEC-1758"/>
    <x v="493"/>
    <x v="3"/>
    <x v="3"/>
    <n v="11"/>
    <n v="14.9"/>
    <n v="163.9"/>
    <n v="0.12025846647658557"/>
    <n v="144.18963734448764"/>
    <n v="25.954134722007772"/>
    <n v="170.14377206649542"/>
  </r>
  <r>
    <s v="MOV-FEC-1759"/>
    <x v="871"/>
    <x v="4"/>
    <x v="1"/>
    <n v="13"/>
    <n v="14.9"/>
    <n v="193.70000000000002"/>
    <n v="0.12505105469456335"/>
    <n v="169.4776107056631"/>
    <n v="30.505969927019358"/>
    <n v="199.98358063268245"/>
  </r>
  <r>
    <s v="MOV-FEC-1760"/>
    <x v="561"/>
    <x v="5"/>
    <x v="1"/>
    <n v="11"/>
    <n v="14.9"/>
    <n v="163.9"/>
    <n v="0.14415531682627192"/>
    <n v="140.27294357217403"/>
    <n v="25.249129842991323"/>
    <n v="165.52207341516535"/>
  </r>
  <r>
    <s v="MOV-FEC-1761"/>
    <x v="352"/>
    <x v="3"/>
    <x v="4"/>
    <n v="8"/>
    <n v="20.9"/>
    <n v="167.2"/>
    <n v="0.15147625137656956"/>
    <n v="141.87317076983757"/>
    <n v="25.537170738570762"/>
    <n v="167.41034150840832"/>
  </r>
  <r>
    <s v="MOV-FEC-1762"/>
    <x v="872"/>
    <x v="3"/>
    <x v="2"/>
    <n v="4"/>
    <n v="9.9"/>
    <n v="39.6"/>
    <n v="0.162015218847609"/>
    <n v="33.184197333634685"/>
    <n v="5.9731555200542434"/>
    <n v="39.157352853688927"/>
  </r>
  <r>
    <s v="MOV-FEC-1763"/>
    <x v="873"/>
    <x v="0"/>
    <x v="0"/>
    <n v="5"/>
    <n v="9.9"/>
    <n v="49.5"/>
    <n v="0.13516241016368441"/>
    <n v="42.809460696897624"/>
    <n v="7.7057029254415719"/>
    <n v="50.515163622339195"/>
  </r>
  <r>
    <s v="MOV-FEC-1764"/>
    <x v="355"/>
    <x v="3"/>
    <x v="1"/>
    <n v="16"/>
    <n v="14.9"/>
    <n v="238.4"/>
    <n v="0.15868067151678375"/>
    <n v="200.57052791039877"/>
    <n v="36.102695023871775"/>
    <n v="236.67322293427054"/>
  </r>
  <r>
    <s v="MOV-FEC-1765"/>
    <x v="189"/>
    <x v="4"/>
    <x v="0"/>
    <n v="17"/>
    <n v="9.9"/>
    <n v="168.3"/>
    <n v="0.11786616911384123"/>
    <n v="148.46312373814052"/>
    <n v="26.723362272865295"/>
    <n v="175.18648601100583"/>
  </r>
  <r>
    <s v="MOV-FEC-1766"/>
    <x v="874"/>
    <x v="1"/>
    <x v="3"/>
    <n v="13"/>
    <n v="14.9"/>
    <n v="193.70000000000002"/>
    <n v="0.10758805448320589"/>
    <n v="172.86019384660304"/>
    <n v="31.114834892388547"/>
    <n v="203.9750287389916"/>
  </r>
  <r>
    <s v="MOV-FEC-1767"/>
    <x v="554"/>
    <x v="0"/>
    <x v="1"/>
    <n v="5"/>
    <n v="14.9"/>
    <n v="74.5"/>
    <n v="0.15841691554865361"/>
    <n v="62.697939791625302"/>
    <n v="11.285629162492555"/>
    <n v="73.983568954117857"/>
  </r>
  <r>
    <s v="MOV-FEC-1768"/>
    <x v="875"/>
    <x v="5"/>
    <x v="4"/>
    <n v="4"/>
    <n v="20.9"/>
    <n v="83.6"/>
    <n v="0.17470308767804582"/>
    <n v="68.994821870115359"/>
    <n v="12.419067936620765"/>
    <n v="81.413889806736123"/>
  </r>
  <r>
    <s v="MOV-FEC-1769"/>
    <x v="123"/>
    <x v="4"/>
    <x v="2"/>
    <n v="3"/>
    <n v="9.9"/>
    <n v="29.700000000000003"/>
    <n v="0.1717132808229147"/>
    <n v="24.600115559559434"/>
    <n v="4.4280208007206978"/>
    <n v="29.028136360280133"/>
  </r>
  <r>
    <s v="MOV-FEC-1770"/>
    <x v="719"/>
    <x v="3"/>
    <x v="2"/>
    <n v="8"/>
    <n v="9.9"/>
    <n v="79.2"/>
    <n v="0.12607935495211275"/>
    <n v="69.214515087792677"/>
    <n v="12.458612715802682"/>
    <n v="81.673127803595364"/>
  </r>
  <r>
    <s v="MOV-FEC-1771"/>
    <x v="834"/>
    <x v="5"/>
    <x v="1"/>
    <n v="12"/>
    <n v="14.9"/>
    <n v="178.8"/>
    <n v="0.1960948987915706"/>
    <n v="143.73823209606718"/>
    <n v="25.87288177729209"/>
    <n v="169.61111387335927"/>
  </r>
  <r>
    <s v="MOV-FEC-1772"/>
    <x v="824"/>
    <x v="5"/>
    <x v="1"/>
    <n v="19"/>
    <n v="14.9"/>
    <n v="283.10000000000002"/>
    <n v="0.15890247385242251"/>
    <n v="238.11470965237919"/>
    <n v="42.860647737428252"/>
    <n v="280.97535738980741"/>
  </r>
  <r>
    <s v="MOV-FEC-1773"/>
    <x v="876"/>
    <x v="0"/>
    <x v="2"/>
    <n v="7"/>
    <n v="9.9"/>
    <n v="69.3"/>
    <n v="0.12264097729863983"/>
    <n v="60.80098027320426"/>
    <n v="10.944176449176766"/>
    <n v="71.745156722381026"/>
  </r>
  <r>
    <s v="MOV-FEC-1774"/>
    <x v="557"/>
    <x v="5"/>
    <x v="0"/>
    <n v="3"/>
    <n v="9.9"/>
    <n v="29.700000000000003"/>
    <n v="0.19217016339291229"/>
    <n v="23.992546147230506"/>
    <n v="4.318658306501491"/>
    <n v="28.311204453731996"/>
  </r>
  <r>
    <s v="MOV-FEC-1775"/>
    <x v="530"/>
    <x v="0"/>
    <x v="0"/>
    <n v="17"/>
    <n v="9.9"/>
    <n v="168.3"/>
    <n v="0.18899442924095508"/>
    <n v="136.49223755874726"/>
    <n v="24.568602760574507"/>
    <n v="161.06084031932176"/>
  </r>
  <r>
    <s v="MOV-FEC-1776"/>
    <x v="612"/>
    <x v="0"/>
    <x v="3"/>
    <n v="18"/>
    <n v="14.9"/>
    <n v="268.2"/>
    <n v="0.12674874001236605"/>
    <n v="234.20598792868341"/>
    <n v="42.157077827163015"/>
    <n v="276.36306575584643"/>
  </r>
  <r>
    <s v="MOV-FEC-1777"/>
    <x v="133"/>
    <x v="4"/>
    <x v="3"/>
    <n v="12"/>
    <n v="14.9"/>
    <n v="178.8"/>
    <n v="0.11425900284535882"/>
    <n v="158.37049029124984"/>
    <n v="28.506688252424969"/>
    <n v="186.8771785436748"/>
  </r>
  <r>
    <s v="MOV-FEC-1778"/>
    <x v="877"/>
    <x v="1"/>
    <x v="2"/>
    <n v="16"/>
    <n v="9.9"/>
    <n v="158.4"/>
    <n v="0.1424764585296544"/>
    <n v="135.83172896890275"/>
    <n v="24.449711214402495"/>
    <n v="160.28144018330525"/>
  </r>
  <r>
    <s v="MOV-FEC-1779"/>
    <x v="878"/>
    <x v="2"/>
    <x v="0"/>
    <n v="12"/>
    <n v="9.9"/>
    <n v="118.80000000000001"/>
    <n v="0.1085549476021047"/>
    <n v="105.90367222486998"/>
    <n v="19.062661000476595"/>
    <n v="124.96633322534657"/>
  </r>
  <r>
    <s v="MOV-FEC-1780"/>
    <x v="787"/>
    <x v="5"/>
    <x v="4"/>
    <n v="11"/>
    <n v="20.9"/>
    <n v="229.89999999999998"/>
    <n v="0.10891719854722182"/>
    <n v="204.85993605399369"/>
    <n v="36.87478848971886"/>
    <n v="241.73472454371256"/>
  </r>
  <r>
    <s v="MOV-FEC-1781"/>
    <x v="180"/>
    <x v="5"/>
    <x v="3"/>
    <n v="5"/>
    <n v="14.9"/>
    <n v="74.5"/>
    <n v="0.11639617289649065"/>
    <n v="65.82848511921145"/>
    <n v="11.849127321458061"/>
    <n v="77.677612440669506"/>
  </r>
  <r>
    <s v="MOV-FEC-1782"/>
    <x v="258"/>
    <x v="1"/>
    <x v="3"/>
    <n v="16"/>
    <n v="14.9"/>
    <n v="238.4"/>
    <n v="0.19408115971425327"/>
    <n v="192.13105152412203"/>
    <n v="34.583589274341961"/>
    <n v="226.71464079846399"/>
  </r>
  <r>
    <s v="MOV-FEC-1783"/>
    <x v="59"/>
    <x v="5"/>
    <x v="3"/>
    <n v="14"/>
    <n v="14.9"/>
    <n v="208.6"/>
    <n v="0.13422201929868824"/>
    <n v="180.60128677429364"/>
    <n v="32.508231619372857"/>
    <n v="213.10951839366649"/>
  </r>
  <r>
    <s v="MOV-FEC-1784"/>
    <x v="2"/>
    <x v="4"/>
    <x v="3"/>
    <n v="18"/>
    <n v="14.9"/>
    <n v="268.2"/>
    <n v="0.16459991277429892"/>
    <n v="224.05430339393303"/>
    <n v="40.32977461090794"/>
    <n v="264.38407800484094"/>
  </r>
  <r>
    <s v="MOV-FEC-1785"/>
    <x v="879"/>
    <x v="0"/>
    <x v="0"/>
    <n v="11"/>
    <n v="9.9"/>
    <n v="108.9"/>
    <n v="0.16842900902672148"/>
    <n v="90.558080916990036"/>
    <n v="16.300454565058207"/>
    <n v="106.85853548204824"/>
  </r>
  <r>
    <s v="MOV-FEC-1786"/>
    <x v="880"/>
    <x v="5"/>
    <x v="1"/>
    <n v="17"/>
    <n v="14.9"/>
    <n v="253.3"/>
    <n v="0.16475219675840602"/>
    <n v="211.56826856109575"/>
    <n v="38.082288340997231"/>
    <n v="249.65055690209297"/>
  </r>
  <r>
    <s v="MOV-FEC-1787"/>
    <x v="124"/>
    <x v="2"/>
    <x v="4"/>
    <n v="8"/>
    <n v="20.9"/>
    <n v="167.2"/>
    <n v="0.14971627889276828"/>
    <n v="142.16743816912913"/>
    <n v="25.590138870443241"/>
    <n v="167.75757703957237"/>
  </r>
  <r>
    <s v="MOV-FEC-1788"/>
    <x v="881"/>
    <x v="5"/>
    <x v="3"/>
    <n v="7"/>
    <n v="14.9"/>
    <n v="104.3"/>
    <n v="0.12308272873656662"/>
    <n v="91.462471392776095"/>
    <n v="16.463244850699695"/>
    <n v="107.92571624347579"/>
  </r>
  <r>
    <s v="MOV-FEC-1789"/>
    <x v="882"/>
    <x v="5"/>
    <x v="0"/>
    <n v="14"/>
    <n v="9.9"/>
    <n v="138.6"/>
    <n v="0.1079133374949947"/>
    <n v="123.64321142319373"/>
    <n v="22.255778056174872"/>
    <n v="145.89898947936859"/>
  </r>
  <r>
    <s v="MOV-FEC-1790"/>
    <x v="36"/>
    <x v="3"/>
    <x v="0"/>
    <n v="19"/>
    <n v="9.9"/>
    <n v="188.1"/>
    <n v="0.14721565946135876"/>
    <n v="160.40873445531841"/>
    <n v="28.873572201957312"/>
    <n v="189.28230665727571"/>
  </r>
  <r>
    <s v="MOV-FEC-1791"/>
    <x v="351"/>
    <x v="5"/>
    <x v="4"/>
    <n v="17"/>
    <n v="20.9"/>
    <n v="355.29999999999995"/>
    <n v="0.14287151126252057"/>
    <n v="304.5377520484264"/>
    <n v="54.816795368716747"/>
    <n v="359.35454741714312"/>
  </r>
  <r>
    <s v="MOV-FEC-1792"/>
    <x v="468"/>
    <x v="5"/>
    <x v="4"/>
    <n v="8"/>
    <n v="20.9"/>
    <n v="167.2"/>
    <n v="0.17388929295656053"/>
    <n v="138.12571021766308"/>
    <n v="24.862627839179353"/>
    <n v="162.98833805684245"/>
  </r>
  <r>
    <s v="MOV-FEC-1793"/>
    <x v="145"/>
    <x v="5"/>
    <x v="3"/>
    <n v="5"/>
    <n v="14.9"/>
    <n v="74.5"/>
    <n v="0.15295204166754675"/>
    <n v="63.105072895767769"/>
    <n v="11.358913121238198"/>
    <n v="74.463986017005965"/>
  </r>
  <r>
    <s v="MOV-FEC-1794"/>
    <x v="53"/>
    <x v="5"/>
    <x v="2"/>
    <n v="15"/>
    <n v="9.9"/>
    <n v="148.5"/>
    <n v="0.14314287819319782"/>
    <n v="127.24328258831012"/>
    <n v="22.903790865895822"/>
    <n v="150.14707345420595"/>
  </r>
  <r>
    <s v="MOV-FEC-1795"/>
    <x v="353"/>
    <x v="3"/>
    <x v="3"/>
    <n v="8"/>
    <n v="14.9"/>
    <n v="119.2"/>
    <n v="0.12665271463379268"/>
    <n v="104.10299641565192"/>
    <n v="18.738539354817345"/>
    <n v="122.84153577046926"/>
  </r>
  <r>
    <s v="MOV-FEC-1796"/>
    <x v="883"/>
    <x v="5"/>
    <x v="1"/>
    <n v="16"/>
    <n v="14.9"/>
    <n v="238.4"/>
    <n v="0.17516513772941697"/>
    <n v="196.64063116530701"/>
    <n v="35.395313609755263"/>
    <n v="232.03594477506226"/>
  </r>
  <r>
    <s v="MOV-FEC-1797"/>
    <x v="884"/>
    <x v="3"/>
    <x v="2"/>
    <n v="10"/>
    <n v="9.9"/>
    <n v="99"/>
    <n v="0.10105418438424354"/>
    <n v="88.995635745959888"/>
    <n v="16.019214434272779"/>
    <n v="105.01485018023267"/>
  </r>
  <r>
    <s v="MOV-FEC-1798"/>
    <x v="636"/>
    <x v="2"/>
    <x v="4"/>
    <n v="4"/>
    <n v="20.9"/>
    <n v="83.6"/>
    <n v="0.12760079815992872"/>
    <n v="72.932573273829959"/>
    <n v="13.127863189289393"/>
    <n v="86.060436463119345"/>
  </r>
  <r>
    <s v="MOV-FEC-1799"/>
    <x v="569"/>
    <x v="4"/>
    <x v="2"/>
    <n v="6"/>
    <n v="9.9"/>
    <n v="59.400000000000006"/>
    <n v="0.18152663453558152"/>
    <n v="48.617317908586465"/>
    <n v="8.7511172235455632"/>
    <n v="57.368435132132028"/>
  </r>
  <r>
    <s v="MOV-FEC-1800"/>
    <x v="305"/>
    <x v="5"/>
    <x v="4"/>
    <n v="11"/>
    <n v="20.9"/>
    <n v="229.89999999999998"/>
    <n v="0.14880788652586519"/>
    <n v="195.68906688770358"/>
    <n v="35.224032039786643"/>
    <n v="230.91309892749021"/>
  </r>
  <r>
    <s v="MOV-FEC-1801"/>
    <x v="885"/>
    <x v="4"/>
    <x v="3"/>
    <n v="9"/>
    <n v="14.9"/>
    <n v="134.1"/>
    <n v="0.1066996640759659"/>
    <n v="119.79157504741296"/>
    <n v="21.562483508534331"/>
    <n v="141.35405855594729"/>
  </r>
  <r>
    <s v="MOV-FEC-1802"/>
    <x v="131"/>
    <x v="2"/>
    <x v="2"/>
    <n v="11"/>
    <n v="9.9"/>
    <n v="108.9"/>
    <n v="0.17784634864135093"/>
    <n v="89.532532632956887"/>
    <n v="16.11585587393224"/>
    <n v="105.64838850688912"/>
  </r>
  <r>
    <s v="MOV-FEC-1803"/>
    <x v="44"/>
    <x v="3"/>
    <x v="0"/>
    <n v="14"/>
    <n v="9.9"/>
    <n v="138.6"/>
    <n v="0.1486342635944774"/>
    <n v="117.99929106580542"/>
    <n v="21.239872391844976"/>
    <n v="139.23916345765039"/>
  </r>
  <r>
    <s v="MOV-FEC-1804"/>
    <x v="637"/>
    <x v="5"/>
    <x v="2"/>
    <n v="18"/>
    <n v="9.9"/>
    <n v="178.20000000000002"/>
    <n v="0.17486967817291865"/>
    <n v="147.03822334958591"/>
    <n v="26.466880202925463"/>
    <n v="173.50510355251137"/>
  </r>
  <r>
    <s v="MOV-FEC-1805"/>
    <x v="527"/>
    <x v="1"/>
    <x v="3"/>
    <n v="12"/>
    <n v="14.9"/>
    <n v="178.8"/>
    <n v="0.16775165646061574"/>
    <n v="148.80600382484192"/>
    <n v="26.785080688471545"/>
    <n v="175.59108451331346"/>
  </r>
  <r>
    <s v="MOV-FEC-1806"/>
    <x v="489"/>
    <x v="3"/>
    <x v="3"/>
    <n v="6"/>
    <n v="14.9"/>
    <n v="89.4"/>
    <n v="0.1155493567364861"/>
    <n v="79.069887507758153"/>
    <n v="14.232579751396466"/>
    <n v="93.302467259154625"/>
  </r>
  <r>
    <s v="MOV-FEC-1807"/>
    <x v="886"/>
    <x v="0"/>
    <x v="4"/>
    <n v="19"/>
    <n v="20.9"/>
    <n v="397.09999999999997"/>
    <n v="0.11267928706896009"/>
    <n v="352.35505510491589"/>
    <n v="63.42390991888486"/>
    <n v="415.77896502380077"/>
  </r>
  <r>
    <s v="MOV-FEC-1808"/>
    <x v="319"/>
    <x v="4"/>
    <x v="1"/>
    <n v="7"/>
    <n v="14.9"/>
    <n v="104.3"/>
    <n v="0.10539242787139046"/>
    <n v="93.307569773013967"/>
    <n v="16.795362559142514"/>
    <n v="110.10293233215648"/>
  </r>
  <r>
    <s v="MOV-FEC-1809"/>
    <x v="887"/>
    <x v="3"/>
    <x v="3"/>
    <n v="6"/>
    <n v="14.9"/>
    <n v="89.4"/>
    <n v="0.11553974583967359"/>
    <n v="79.07074672193319"/>
    <n v="14.232734409947973"/>
    <n v="93.303481131881171"/>
  </r>
  <r>
    <s v="MOV-FEC-1810"/>
    <x v="437"/>
    <x v="1"/>
    <x v="3"/>
    <n v="18"/>
    <n v="14.9"/>
    <n v="268.2"/>
    <n v="0.15523315544824617"/>
    <n v="226.56646770878035"/>
    <n v="40.781964187580463"/>
    <n v="267.34843189636081"/>
  </r>
  <r>
    <s v="MOV-FEC-1811"/>
    <x v="442"/>
    <x v="2"/>
    <x v="4"/>
    <n v="10"/>
    <n v="20.9"/>
    <n v="209"/>
    <n v="0.1406500419729623"/>
    <n v="179.60414122765087"/>
    <n v="32.328745420977157"/>
    <n v="211.93288664862803"/>
  </r>
  <r>
    <s v="MOV-FEC-1812"/>
    <x v="311"/>
    <x v="1"/>
    <x v="0"/>
    <n v="16"/>
    <n v="9.9"/>
    <n v="158.4"/>
    <n v="0.15466795246276882"/>
    <n v="133.90059632989744"/>
    <n v="24.10210733938154"/>
    <n v="158.00270366927899"/>
  </r>
  <r>
    <s v="MOV-FEC-1813"/>
    <x v="85"/>
    <x v="3"/>
    <x v="4"/>
    <n v="16"/>
    <n v="20.9"/>
    <n v="334.4"/>
    <n v="0.1291563745530801"/>
    <n v="291.21010834945002"/>
    <n v="52.417819502901004"/>
    <n v="343.62792785235104"/>
  </r>
  <r>
    <s v="MOV-FEC-1814"/>
    <x v="79"/>
    <x v="4"/>
    <x v="4"/>
    <n v="15"/>
    <n v="20.9"/>
    <n v="313.5"/>
    <n v="0.19453213030912364"/>
    <n v="252.51417714808974"/>
    <n v="45.452551886656153"/>
    <n v="297.96672903474587"/>
  </r>
  <r>
    <s v="MOV-FEC-1815"/>
    <x v="280"/>
    <x v="4"/>
    <x v="3"/>
    <n v="18"/>
    <n v="14.9"/>
    <n v="268.2"/>
    <n v="0.18497519881509894"/>
    <n v="218.58965167779047"/>
    <n v="39.346137302002283"/>
    <n v="257.93578897979273"/>
  </r>
  <r>
    <s v="MOV-FEC-1816"/>
    <x v="168"/>
    <x v="3"/>
    <x v="1"/>
    <n v="15"/>
    <n v="14.9"/>
    <n v="223.5"/>
    <n v="0.18045343625353497"/>
    <n v="183.16865699733495"/>
    <n v="32.970358259520289"/>
    <n v="216.13901525685523"/>
  </r>
  <r>
    <s v="MOV-FEC-1817"/>
    <x v="888"/>
    <x v="1"/>
    <x v="4"/>
    <n v="19"/>
    <n v="20.9"/>
    <n v="397.09999999999997"/>
    <n v="0.14392345553637323"/>
    <n v="339.94799580650619"/>
    <n v="61.190639245171113"/>
    <n v="401.13863505167728"/>
  </r>
  <r>
    <s v="MOV-FEC-1818"/>
    <x v="157"/>
    <x v="0"/>
    <x v="3"/>
    <n v="16"/>
    <n v="14.9"/>
    <n v="238.4"/>
    <n v="0.12651480004718799"/>
    <n v="208.23887166875039"/>
    <n v="37.48299690037507"/>
    <n v="245.72186856912546"/>
  </r>
  <r>
    <s v="MOV-FEC-1819"/>
    <x v="889"/>
    <x v="3"/>
    <x v="4"/>
    <n v="5"/>
    <n v="20.9"/>
    <n v="104.5"/>
    <n v="0.18431335023825723"/>
    <n v="85.239254900102111"/>
    <n v="15.343065882018379"/>
    <n v="100.58232078212049"/>
  </r>
  <r>
    <s v="MOV-FEC-1820"/>
    <x v="477"/>
    <x v="3"/>
    <x v="3"/>
    <n v="15"/>
    <n v="14.9"/>
    <n v="223.5"/>
    <n v="0.10739726861380722"/>
    <n v="199.4967104648141"/>
    <n v="35.909407883666539"/>
    <n v="235.40611834848065"/>
  </r>
  <r>
    <s v="MOV-FEC-1821"/>
    <x v="757"/>
    <x v="3"/>
    <x v="3"/>
    <n v="8"/>
    <n v="14.9"/>
    <n v="119.2"/>
    <n v="0.15208705492116734"/>
    <n v="101.07122305339686"/>
    <n v="18.192820149611435"/>
    <n v="119.2640432030083"/>
  </r>
  <r>
    <s v="MOV-FEC-1822"/>
    <x v="303"/>
    <x v="5"/>
    <x v="0"/>
    <n v="3"/>
    <n v="9.9"/>
    <n v="29.700000000000003"/>
    <n v="0.14343462481058594"/>
    <n v="25.439991643125602"/>
    <n v="4.5791984957626077"/>
    <n v="30.019190138888209"/>
  </r>
  <r>
    <s v="MOV-FEC-1823"/>
    <x v="160"/>
    <x v="4"/>
    <x v="3"/>
    <n v="9"/>
    <n v="14.9"/>
    <n v="134.1"/>
    <n v="0.17929672402651223"/>
    <n v="110.0563093080447"/>
    <n v="19.810135675448045"/>
    <n v="129.86644498349276"/>
  </r>
  <r>
    <s v="MOV-FEC-1824"/>
    <x v="325"/>
    <x v="4"/>
    <x v="2"/>
    <n v="4"/>
    <n v="9.9"/>
    <n v="39.6"/>
    <n v="0.18704516732070386"/>
    <n v="32.193011374100131"/>
    <n v="5.7947420473380236"/>
    <n v="37.987753421438157"/>
  </r>
  <r>
    <s v="MOV-FEC-1825"/>
    <x v="402"/>
    <x v="1"/>
    <x v="1"/>
    <n v="7"/>
    <n v="14.9"/>
    <n v="104.3"/>
    <n v="0.16888494197206894"/>
    <n v="86.685300552313208"/>
    <n v="15.603354099416377"/>
    <n v="102.28865465172959"/>
  </r>
  <r>
    <s v="MOV-FEC-1826"/>
    <x v="694"/>
    <x v="0"/>
    <x v="3"/>
    <n v="20"/>
    <n v="14.9"/>
    <n v="298"/>
    <n v="0.16744149863951313"/>
    <n v="248.10243340542507"/>
    <n v="44.658438012976511"/>
    <n v="292.76087141840156"/>
  </r>
  <r>
    <s v="MOV-FEC-1827"/>
    <x v="890"/>
    <x v="3"/>
    <x v="3"/>
    <n v="15"/>
    <n v="14.9"/>
    <n v="223.5"/>
    <n v="0.12505470200612778"/>
    <n v="195.55027410163044"/>
    <n v="35.199049338293477"/>
    <n v="230.7493234399239"/>
  </r>
  <r>
    <s v="MOV-FEC-1828"/>
    <x v="178"/>
    <x v="4"/>
    <x v="2"/>
    <n v="5"/>
    <n v="9.9"/>
    <n v="49.5"/>
    <n v="0.18138603985021434"/>
    <n v="40.521391027414388"/>
    <n v="7.2938503849345899"/>
    <n v="47.815241412348982"/>
  </r>
  <r>
    <s v="MOV-FEC-1829"/>
    <x v="170"/>
    <x v="4"/>
    <x v="0"/>
    <n v="18"/>
    <n v="9.9"/>
    <n v="178.20000000000002"/>
    <n v="0.16617510697172042"/>
    <n v="148.58759593763943"/>
    <n v="26.745767268775097"/>
    <n v="175.33336320641453"/>
  </r>
  <r>
    <s v="MOV-FEC-1830"/>
    <x v="156"/>
    <x v="5"/>
    <x v="1"/>
    <n v="5"/>
    <n v="14.9"/>
    <n v="74.5"/>
    <n v="0.19876631204304138"/>
    <n v="59.691909752793421"/>
    <n v="10.744543755502816"/>
    <n v="70.436453508296239"/>
  </r>
  <r>
    <s v="MOV-FEC-1831"/>
    <x v="71"/>
    <x v="5"/>
    <x v="0"/>
    <n v="14"/>
    <n v="9.9"/>
    <n v="138.6"/>
    <n v="0.14751400804746473"/>
    <n v="118.15455848462139"/>
    <n v="21.267820527231848"/>
    <n v="139.42237901185325"/>
  </r>
  <r>
    <s v="MOV-FEC-1832"/>
    <x v="522"/>
    <x v="2"/>
    <x v="1"/>
    <n v="11"/>
    <n v="14.9"/>
    <n v="163.9"/>
    <n v="0.19363255829769863"/>
    <n v="132.1636236950072"/>
    <n v="23.789452265101296"/>
    <n v="155.95307596010849"/>
  </r>
  <r>
    <s v="MOV-FEC-1833"/>
    <x v="343"/>
    <x v="1"/>
    <x v="4"/>
    <n v="16"/>
    <n v="20.9"/>
    <n v="334.4"/>
    <n v="0.1952801845904287"/>
    <n v="269.0983062729606"/>
    <n v="48.437695129132905"/>
    <n v="317.53600140209352"/>
  </r>
  <r>
    <s v="MOV-FEC-1834"/>
    <x v="891"/>
    <x v="4"/>
    <x v="4"/>
    <n v="19"/>
    <n v="20.9"/>
    <n v="397.09999999999997"/>
    <n v="0.16484246050226115"/>
    <n v="331.64105893455206"/>
    <n v="59.69539060821937"/>
    <n v="391.33644954277145"/>
  </r>
  <r>
    <s v="MOV-FEC-1835"/>
    <x v="267"/>
    <x v="5"/>
    <x v="4"/>
    <n v="7"/>
    <n v="20.9"/>
    <n v="146.29999999999998"/>
    <n v="0.16237448837210838"/>
    <n v="122.54461235116054"/>
    <n v="22.058030223208895"/>
    <n v="144.60264257436944"/>
  </r>
  <r>
    <s v="MOV-FEC-1836"/>
    <x v="892"/>
    <x v="4"/>
    <x v="0"/>
    <n v="12"/>
    <n v="9.9"/>
    <n v="118.80000000000001"/>
    <n v="0.19226294950851214"/>
    <n v="95.959161598388761"/>
    <n v="17.272649087709976"/>
    <n v="113.23181068609874"/>
  </r>
  <r>
    <s v="MOV-FEC-1837"/>
    <x v="379"/>
    <x v="1"/>
    <x v="1"/>
    <n v="7"/>
    <n v="14.9"/>
    <n v="104.3"/>
    <n v="0.19883937127082402"/>
    <n v="83.561053576453048"/>
    <n v="15.040989643761549"/>
    <n v="98.602043220214597"/>
  </r>
  <r>
    <s v="MOV-FEC-1838"/>
    <x v="758"/>
    <x v="2"/>
    <x v="1"/>
    <n v="9"/>
    <n v="14.9"/>
    <n v="134.1"/>
    <n v="0.12067161535574249"/>
    <n v="117.91793638079493"/>
    <n v="21.225228548543086"/>
    <n v="139.14316492933801"/>
  </r>
  <r>
    <s v="MOV-FEC-1839"/>
    <x v="374"/>
    <x v="1"/>
    <x v="4"/>
    <n v="6"/>
    <n v="20.9"/>
    <n v="125.39999999999999"/>
    <n v="0.15218709020965249"/>
    <n v="106.31573888770957"/>
    <n v="19.136832999787721"/>
    <n v="125.4525718874973"/>
  </r>
  <r>
    <s v="MOV-FEC-1840"/>
    <x v="437"/>
    <x v="5"/>
    <x v="2"/>
    <n v="9"/>
    <n v="9.9"/>
    <n v="89.100000000000009"/>
    <n v="0.1458897866914132"/>
    <n v="76.101220005795085"/>
    <n v="13.698219601043116"/>
    <n v="89.799439606838206"/>
  </r>
  <r>
    <s v="MOV-FEC-1841"/>
    <x v="693"/>
    <x v="5"/>
    <x v="0"/>
    <n v="18"/>
    <n v="9.9"/>
    <n v="178.20000000000002"/>
    <n v="0.190346677365241"/>
    <n v="144.28022209351406"/>
    <n v="25.97043997683253"/>
    <n v="170.25066207034658"/>
  </r>
  <r>
    <s v="MOV-FEC-1842"/>
    <x v="258"/>
    <x v="0"/>
    <x v="3"/>
    <n v="3"/>
    <n v="14.9"/>
    <n v="44.7"/>
    <n v="0.10435394136287943"/>
    <n v="40.035378821079291"/>
    <n v="7.206368187794272"/>
    <n v="47.24174700887356"/>
  </r>
  <r>
    <s v="MOV-FEC-1843"/>
    <x v="274"/>
    <x v="2"/>
    <x v="0"/>
    <n v="7"/>
    <n v="9.9"/>
    <n v="69.3"/>
    <n v="0.14420966880644351"/>
    <n v="59.30626995171346"/>
    <n v="10.675128591308422"/>
    <n v="69.981398543021882"/>
  </r>
  <r>
    <s v="MOV-FEC-1844"/>
    <x v="361"/>
    <x v="0"/>
    <x v="2"/>
    <n v="18"/>
    <n v="9.9"/>
    <n v="178.20000000000002"/>
    <n v="0.17565145603359106"/>
    <n v="146.89891053481409"/>
    <n v="26.441803896266535"/>
    <n v="173.34071443108064"/>
  </r>
  <r>
    <s v="MOV-FEC-1845"/>
    <x v="893"/>
    <x v="0"/>
    <x v="0"/>
    <n v="17"/>
    <n v="9.9"/>
    <n v="168.3"/>
    <n v="0.10941678768902378"/>
    <n v="149.8851546319373"/>
    <n v="26.979327833748712"/>
    <n v="176.86448246568602"/>
  </r>
  <r>
    <s v="MOV-FEC-1846"/>
    <x v="792"/>
    <x v="0"/>
    <x v="2"/>
    <n v="20"/>
    <n v="9.9"/>
    <n v="198"/>
    <n v="0.17157397726910728"/>
    <n v="164.02835250071675"/>
    <n v="29.525103450129013"/>
    <n v="193.55345595084577"/>
  </r>
  <r>
    <s v="MOV-FEC-1847"/>
    <x v="648"/>
    <x v="1"/>
    <x v="4"/>
    <n v="7"/>
    <n v="20.9"/>
    <n v="146.29999999999998"/>
    <n v="0.10300892049882336"/>
    <n v="131.22979493102213"/>
    <n v="23.621363087583983"/>
    <n v="154.8511580186061"/>
  </r>
  <r>
    <s v="MOV-FEC-1848"/>
    <x v="640"/>
    <x v="0"/>
    <x v="0"/>
    <n v="7"/>
    <n v="9.9"/>
    <n v="69.3"/>
    <n v="0.15796151746224044"/>
    <n v="58.353266839866734"/>
    <n v="10.503588031176012"/>
    <n v="68.856854871042742"/>
  </r>
  <r>
    <s v="MOV-FEC-1849"/>
    <x v="894"/>
    <x v="0"/>
    <x v="2"/>
    <n v="20"/>
    <n v="9.9"/>
    <n v="198"/>
    <n v="0.17815012882356965"/>
    <n v="162.72627449293321"/>
    <n v="29.290729408727977"/>
    <n v="192.01700390166118"/>
  </r>
  <r>
    <s v="MOV-FEC-1850"/>
    <x v="560"/>
    <x v="1"/>
    <x v="3"/>
    <n v="19"/>
    <n v="14.9"/>
    <n v="283.10000000000002"/>
    <n v="0.16953809736812936"/>
    <n v="235.1037646350826"/>
    <n v="42.318677634314867"/>
    <n v="277.42244226939749"/>
  </r>
  <r>
    <s v="MOV-FEC-1851"/>
    <x v="448"/>
    <x v="4"/>
    <x v="2"/>
    <n v="6"/>
    <n v="9.9"/>
    <n v="59.400000000000006"/>
    <n v="0.18614624508108632"/>
    <n v="48.342913042183476"/>
    <n v="8.701724347593025"/>
    <n v="57.044637389776497"/>
  </r>
  <r>
    <s v="MOV-FEC-1852"/>
    <x v="257"/>
    <x v="1"/>
    <x v="2"/>
    <n v="11"/>
    <n v="9.9"/>
    <n v="108.9"/>
    <n v="0.11294887613870819"/>
    <n v="96.599867388494687"/>
    <n v="17.387976129929044"/>
    <n v="113.98784351842373"/>
  </r>
  <r>
    <s v="MOV-FEC-1853"/>
    <x v="109"/>
    <x v="3"/>
    <x v="2"/>
    <n v="19"/>
    <n v="9.9"/>
    <n v="188.1"/>
    <n v="0.16436324010994699"/>
    <n v="157.18327453531896"/>
    <n v="28.292989416357411"/>
    <n v="185.47626395167637"/>
  </r>
  <r>
    <s v="MOV-FEC-1854"/>
    <x v="895"/>
    <x v="5"/>
    <x v="0"/>
    <n v="16"/>
    <n v="9.9"/>
    <n v="158.4"/>
    <n v="0.17941461397963554"/>
    <n v="129.98072514562574"/>
    <n v="23.396530526212633"/>
    <n v="153.37725567183838"/>
  </r>
  <r>
    <s v="MOV-FEC-1855"/>
    <x v="573"/>
    <x v="1"/>
    <x v="3"/>
    <n v="20"/>
    <n v="14.9"/>
    <n v="298"/>
    <n v="0.18808119799700584"/>
    <n v="241.95180299689224"/>
    <n v="43.5513245394406"/>
    <n v="285.50312753633284"/>
  </r>
  <r>
    <s v="MOV-FEC-1856"/>
    <x v="160"/>
    <x v="5"/>
    <x v="1"/>
    <n v="9"/>
    <n v="14.9"/>
    <n v="134.1"/>
    <n v="0.1100873975994197"/>
    <n v="119.33727998191782"/>
    <n v="21.480710396745206"/>
    <n v="140.81799037866301"/>
  </r>
  <r>
    <s v="MOV-FEC-1857"/>
    <x v="253"/>
    <x v="2"/>
    <x v="0"/>
    <n v="4"/>
    <n v="9.9"/>
    <n v="39.6"/>
    <n v="0.10496717618662221"/>
    <n v="35.44329982300976"/>
    <n v="6.3797939681417564"/>
    <n v="41.823093791151514"/>
  </r>
  <r>
    <s v="MOV-FEC-1858"/>
    <x v="222"/>
    <x v="2"/>
    <x v="1"/>
    <n v="16"/>
    <n v="14.9"/>
    <n v="238.4"/>
    <n v="0.16556026346762398"/>
    <n v="198.93043318931845"/>
    <n v="35.807477974077322"/>
    <n v="234.73791116339578"/>
  </r>
  <r>
    <s v="MOV-FEC-1859"/>
    <x v="45"/>
    <x v="0"/>
    <x v="2"/>
    <n v="11"/>
    <n v="9.9"/>
    <n v="108.9"/>
    <n v="0.12649646014278662"/>
    <n v="95.12453549045054"/>
    <n v="17.122416388281096"/>
    <n v="112.24695187873164"/>
  </r>
  <r>
    <s v="MOV-FEC-1860"/>
    <x v="680"/>
    <x v="4"/>
    <x v="0"/>
    <n v="16"/>
    <n v="9.9"/>
    <n v="158.4"/>
    <n v="0.19295786140241061"/>
    <n v="127.83547475385816"/>
    <n v="23.010385455694468"/>
    <n v="150.84586020955263"/>
  </r>
  <r>
    <s v="MOV-FEC-1861"/>
    <x v="248"/>
    <x v="0"/>
    <x v="4"/>
    <n v="19"/>
    <n v="20.9"/>
    <n v="397.09999999999997"/>
    <n v="0.13772639090201994"/>
    <n v="342.40885017280783"/>
    <n v="61.633593031105406"/>
    <n v="404.04244320391325"/>
  </r>
  <r>
    <s v="MOV-FEC-1862"/>
    <x v="232"/>
    <x v="4"/>
    <x v="2"/>
    <n v="11"/>
    <n v="9.9"/>
    <n v="108.9"/>
    <n v="0.13345691989548072"/>
    <n v="94.366541423382159"/>
    <n v="16.985977456208786"/>
    <n v="111.35251887959095"/>
  </r>
  <r>
    <s v="MOV-FEC-1863"/>
    <x v="896"/>
    <x v="3"/>
    <x v="1"/>
    <n v="18"/>
    <n v="14.9"/>
    <n v="268.2"/>
    <n v="0.17787169354306381"/>
    <n v="220.49481179175027"/>
    <n v="39.689066122515044"/>
    <n v="260.18387791426528"/>
  </r>
  <r>
    <s v="MOV-FEC-1864"/>
    <x v="897"/>
    <x v="2"/>
    <x v="4"/>
    <n v="11"/>
    <n v="20.9"/>
    <n v="229.89999999999998"/>
    <n v="0.16938797190469407"/>
    <n v="190.95770525911081"/>
    <n v="34.372386946639942"/>
    <n v="225.33009220575076"/>
  </r>
  <r>
    <s v="MOV-FEC-1865"/>
    <x v="332"/>
    <x v="4"/>
    <x v="3"/>
    <n v="15"/>
    <n v="14.9"/>
    <n v="223.5"/>
    <n v="0.19058557635187537"/>
    <n v="180.90412368535584"/>
    <n v="32.562742263364051"/>
    <n v="213.46686594871989"/>
  </r>
  <r>
    <s v="MOV-FEC-1866"/>
    <x v="82"/>
    <x v="5"/>
    <x v="4"/>
    <n v="12"/>
    <n v="20.9"/>
    <n v="250.79999999999998"/>
    <n v="0.12106180876267819"/>
    <n v="220.4376983623203"/>
    <n v="39.678785705217656"/>
    <n v="260.11648406753795"/>
  </r>
  <r>
    <s v="MOV-FEC-1867"/>
    <x v="858"/>
    <x v="4"/>
    <x v="1"/>
    <n v="8"/>
    <n v="14.9"/>
    <n v="119.2"/>
    <n v="0.16596006006761069"/>
    <n v="99.417560839940805"/>
    <n v="17.895160951189343"/>
    <n v="117.31272179113014"/>
  </r>
  <r>
    <s v="MOV-FEC-1868"/>
    <x v="898"/>
    <x v="2"/>
    <x v="3"/>
    <n v="16"/>
    <n v="14.9"/>
    <n v="238.4"/>
    <n v="0.19076144566642705"/>
    <n v="192.9224713531238"/>
    <n v="34.726044843562285"/>
    <n v="227.64851619668607"/>
  </r>
  <r>
    <s v="MOV-FEC-1869"/>
    <x v="857"/>
    <x v="3"/>
    <x v="3"/>
    <n v="4"/>
    <n v="14.9"/>
    <n v="59.6"/>
    <n v="0.14140660669235577"/>
    <n v="51.172166241135599"/>
    <n v="9.2109899234044068"/>
    <n v="60.383156164540004"/>
  </r>
  <r>
    <s v="MOV-FEC-1870"/>
    <x v="64"/>
    <x v="2"/>
    <x v="3"/>
    <n v="11"/>
    <n v="14.9"/>
    <n v="163.9"/>
    <n v="0.17061072205471556"/>
    <n v="135.93690265523213"/>
    <n v="24.468642477941781"/>
    <n v="160.40554513317392"/>
  </r>
  <r>
    <s v="MOV-FEC-1871"/>
    <x v="538"/>
    <x v="1"/>
    <x v="4"/>
    <n v="6"/>
    <n v="20.9"/>
    <n v="125.39999999999999"/>
    <n v="0.13336036158130843"/>
    <n v="108.67661065770392"/>
    <n v="19.561789918386705"/>
    <n v="128.23840057609061"/>
  </r>
  <r>
    <s v="MOV-FEC-1872"/>
    <x v="513"/>
    <x v="0"/>
    <x v="0"/>
    <n v="11"/>
    <n v="9.9"/>
    <n v="108.9"/>
    <n v="0.13554705528453811"/>
    <n v="94.138925679513804"/>
    <n v="16.945006622312484"/>
    <n v="111.08393230182628"/>
  </r>
  <r>
    <s v="MOV-FEC-1873"/>
    <x v="563"/>
    <x v="2"/>
    <x v="3"/>
    <n v="6"/>
    <n v="14.9"/>
    <n v="89.4"/>
    <n v="0.11957069539146528"/>
    <n v="78.710379832003014"/>
    <n v="14.167868369760543"/>
    <n v="92.878248201763554"/>
  </r>
  <r>
    <s v="MOV-FEC-1874"/>
    <x v="542"/>
    <x v="5"/>
    <x v="2"/>
    <n v="17"/>
    <n v="9.9"/>
    <n v="168.3"/>
    <n v="0.17800967370754125"/>
    <n v="138.34097191502082"/>
    <n v="24.901374944703747"/>
    <n v="163.24234685972456"/>
  </r>
  <r>
    <s v="MOV-FEC-1875"/>
    <x v="578"/>
    <x v="5"/>
    <x v="2"/>
    <n v="18"/>
    <n v="9.9"/>
    <n v="178.20000000000002"/>
    <n v="0.15370726249939484"/>
    <n v="150.80936582260784"/>
    <n v="27.145685848069412"/>
    <n v="177.95505167067725"/>
  </r>
  <r>
    <s v="MOV-FEC-1876"/>
    <x v="586"/>
    <x v="0"/>
    <x v="1"/>
    <n v="13"/>
    <n v="14.9"/>
    <n v="193.70000000000002"/>
    <n v="0.10053610238351841"/>
    <n v="174.22615696831249"/>
    <n v="31.360708254296249"/>
    <n v="205.58686522260874"/>
  </r>
  <r>
    <s v="MOV-FEC-1877"/>
    <x v="778"/>
    <x v="5"/>
    <x v="1"/>
    <n v="10"/>
    <n v="14.9"/>
    <n v="149"/>
    <n v="0.15395660560890725"/>
    <n v="126.06046576427282"/>
    <n v="22.690883837569107"/>
    <n v="148.75134960184192"/>
  </r>
  <r>
    <s v="MOV-FEC-1878"/>
    <x v="565"/>
    <x v="2"/>
    <x v="4"/>
    <n v="16"/>
    <n v="20.9"/>
    <n v="334.4"/>
    <n v="0.17732703015283768"/>
    <n v="275.10184111689108"/>
    <n v="49.518331401040392"/>
    <n v="324.62017251793145"/>
  </r>
  <r>
    <s v="MOV-FEC-1879"/>
    <x v="111"/>
    <x v="3"/>
    <x v="0"/>
    <n v="3"/>
    <n v="9.9"/>
    <n v="29.700000000000003"/>
    <n v="0.19135357140420314"/>
    <n v="24.01679892929517"/>
    <n v="4.3230238072731302"/>
    <n v="28.339822736568301"/>
  </r>
  <r>
    <s v="MOV-FEC-1880"/>
    <x v="752"/>
    <x v="5"/>
    <x v="4"/>
    <n v="7"/>
    <n v="20.9"/>
    <n v="146.29999999999998"/>
    <n v="0.13571337069452472"/>
    <n v="126.44513386739102"/>
    <n v="22.760124096130383"/>
    <n v="149.2052579635214"/>
  </r>
  <r>
    <s v="MOV-FEC-1881"/>
    <x v="46"/>
    <x v="2"/>
    <x v="1"/>
    <n v="6"/>
    <n v="14.9"/>
    <n v="89.4"/>
    <n v="0.13989782539810239"/>
    <n v="76.893134409409654"/>
    <n v="13.840764193693737"/>
    <n v="90.733898603103398"/>
  </r>
  <r>
    <s v="MOV-FEC-1882"/>
    <x v="558"/>
    <x v="2"/>
    <x v="2"/>
    <n v="13"/>
    <n v="9.9"/>
    <n v="128.70000000000002"/>
    <n v="0.13156416022672504"/>
    <n v="111.7676925788205"/>
    <n v="20.118184664187691"/>
    <n v="131.8858772430082"/>
  </r>
  <r>
    <s v="MOV-FEC-1883"/>
    <x v="29"/>
    <x v="3"/>
    <x v="1"/>
    <n v="9"/>
    <n v="14.9"/>
    <n v="134.1"/>
    <n v="0.1008855186918907"/>
    <n v="120.57125194341745"/>
    <n v="21.702825349815139"/>
    <n v="142.27407729323258"/>
  </r>
  <r>
    <s v="MOV-FEC-1884"/>
    <x v="487"/>
    <x v="2"/>
    <x v="3"/>
    <n v="3"/>
    <n v="14.9"/>
    <n v="44.7"/>
    <n v="0.10341121951240159"/>
    <n v="40.077518487795651"/>
    <n v="7.2139533278032166"/>
    <n v="47.291471815598868"/>
  </r>
  <r>
    <s v="MOV-FEC-1885"/>
    <x v="100"/>
    <x v="1"/>
    <x v="1"/>
    <n v="3"/>
    <n v="14.9"/>
    <n v="44.7"/>
    <n v="0.19931762608837006"/>
    <n v="35.790502113849861"/>
    <n v="6.4422903804929748"/>
    <n v="42.232792494342839"/>
  </r>
  <r>
    <s v="MOV-FEC-1886"/>
    <x v="260"/>
    <x v="4"/>
    <x v="1"/>
    <n v="14"/>
    <n v="14.9"/>
    <n v="208.6"/>
    <n v="0.10908353146226088"/>
    <n v="185.84517533697237"/>
    <n v="33.452131560655026"/>
    <n v="219.29730689762741"/>
  </r>
  <r>
    <s v="MOV-FEC-1887"/>
    <x v="831"/>
    <x v="4"/>
    <x v="2"/>
    <n v="12"/>
    <n v="9.9"/>
    <n v="118.80000000000001"/>
    <n v="0.18226312854158633"/>
    <n v="97.147140329259557"/>
    <n v="17.486485259266718"/>
    <n v="114.63362558852627"/>
  </r>
  <r>
    <s v="MOV-FEC-1888"/>
    <x v="822"/>
    <x v="3"/>
    <x v="1"/>
    <n v="15"/>
    <n v="14.9"/>
    <n v="223.5"/>
    <n v="0.18860231888749657"/>
    <n v="181.34738172864451"/>
    <n v="32.642528711156011"/>
    <n v="213.98991043980052"/>
  </r>
  <r>
    <s v="MOV-FEC-1889"/>
    <x v="899"/>
    <x v="4"/>
    <x v="4"/>
    <n v="13"/>
    <n v="20.9"/>
    <n v="271.7"/>
    <n v="0.18958995623828018"/>
    <n v="220.18840889005926"/>
    <n v="39.633913600210668"/>
    <n v="259.82232249026993"/>
  </r>
  <r>
    <s v="MOV-FEC-1890"/>
    <x v="557"/>
    <x v="3"/>
    <x v="4"/>
    <n v="10"/>
    <n v="20.9"/>
    <n v="209"/>
    <n v="0.13402167321464314"/>
    <n v="180.98947029813959"/>
    <n v="32.578104653665129"/>
    <n v="213.56757495180472"/>
  </r>
  <r>
    <s v="MOV-FEC-1891"/>
    <x v="406"/>
    <x v="2"/>
    <x v="0"/>
    <n v="12"/>
    <n v="9.9"/>
    <n v="118.80000000000001"/>
    <n v="0.14379961940626498"/>
    <n v="101.71660521453573"/>
    <n v="18.30898893861643"/>
    <n v="120.02559415315216"/>
  </r>
  <r>
    <s v="MOV-FEC-1892"/>
    <x v="629"/>
    <x v="4"/>
    <x v="2"/>
    <n v="11"/>
    <n v="9.9"/>
    <n v="108.9"/>
    <n v="0.17784248838306782"/>
    <n v="89.532953015083919"/>
    <n v="16.115931542715106"/>
    <n v="105.64888455779902"/>
  </r>
  <r>
    <s v="MOV-FEC-1893"/>
    <x v="349"/>
    <x v="5"/>
    <x v="0"/>
    <n v="16"/>
    <n v="9.9"/>
    <n v="158.4"/>
    <n v="0.12501103732753896"/>
    <n v="138.59825168731783"/>
    <n v="24.947685303717208"/>
    <n v="163.54593699103503"/>
  </r>
  <r>
    <s v="MOV-FEC-1894"/>
    <x v="856"/>
    <x v="3"/>
    <x v="4"/>
    <n v="8"/>
    <n v="20.9"/>
    <n v="167.2"/>
    <n v="0.18298156679482991"/>
    <n v="136.60548203190444"/>
    <n v="24.588986765742799"/>
    <n v="161.19446879764723"/>
  </r>
  <r>
    <s v="MOV-FEC-1895"/>
    <x v="900"/>
    <x v="4"/>
    <x v="0"/>
    <n v="8"/>
    <n v="9.9"/>
    <n v="79.2"/>
    <n v="0.15106536174406585"/>
    <n v="67.235623349869982"/>
    <n v="12.102412202976597"/>
    <n v="79.338035552846577"/>
  </r>
  <r>
    <s v="MOV-FEC-1896"/>
    <x v="292"/>
    <x v="1"/>
    <x v="1"/>
    <n v="6"/>
    <n v="14.9"/>
    <n v="89.4"/>
    <n v="0.15473032644982782"/>
    <n v="75.567108815385396"/>
    <n v="13.602079586769371"/>
    <n v="89.169188402154759"/>
  </r>
  <r>
    <s v="MOV-FEC-1897"/>
    <x v="160"/>
    <x v="0"/>
    <x v="2"/>
    <n v="11"/>
    <n v="9.9"/>
    <n v="108.9"/>
    <n v="0.18997744183082252"/>
    <n v="88.211456584623434"/>
    <n v="15.878062185232217"/>
    <n v="104.08951876985566"/>
  </r>
  <r>
    <s v="MOV-FEC-1898"/>
    <x v="480"/>
    <x v="1"/>
    <x v="3"/>
    <n v="8"/>
    <n v="14.9"/>
    <n v="119.2"/>
    <n v="0.13922087711458508"/>
    <n v="102.60487144794146"/>
    <n v="18.468876860629461"/>
    <n v="121.07374830857093"/>
  </r>
  <r>
    <s v="MOV-FEC-1899"/>
    <x v="13"/>
    <x v="5"/>
    <x v="4"/>
    <n v="10"/>
    <n v="20.9"/>
    <n v="209"/>
    <n v="0.12923719685523502"/>
    <n v="181.98942585725587"/>
    <n v="32.758096654306058"/>
    <n v="214.74752251156193"/>
  </r>
  <r>
    <s v="MOV-FEC-1900"/>
    <x v="901"/>
    <x v="4"/>
    <x v="2"/>
    <n v="5"/>
    <n v="9.9"/>
    <n v="49.5"/>
    <n v="0.17390882637756241"/>
    <n v="40.89151309431066"/>
    <n v="7.3604723569759187"/>
    <n v="48.251985451286579"/>
  </r>
  <r>
    <s v="MOV-FEC-1901"/>
    <x v="650"/>
    <x v="0"/>
    <x v="1"/>
    <n v="19"/>
    <n v="14.9"/>
    <n v="283.10000000000002"/>
    <n v="0.18092913970404506"/>
    <n v="231.87896054978486"/>
    <n v="41.738212898961272"/>
    <n v="273.61717344874614"/>
  </r>
  <r>
    <s v="MOV-FEC-1902"/>
    <x v="375"/>
    <x v="5"/>
    <x v="2"/>
    <n v="5"/>
    <n v="9.9"/>
    <n v="49.5"/>
    <n v="0.15159595699129344"/>
    <n v="41.996000128930973"/>
    <n v="7.5592800232075748"/>
    <n v="49.55528015213855"/>
  </r>
  <r>
    <s v="MOV-FEC-1903"/>
    <x v="358"/>
    <x v="2"/>
    <x v="4"/>
    <n v="10"/>
    <n v="20.9"/>
    <n v="209"/>
    <n v="0.11567985015009914"/>
    <n v="184.82291131862928"/>
    <n v="33.268124037353267"/>
    <n v="218.09103535598254"/>
  </r>
  <r>
    <s v="MOV-FEC-1904"/>
    <x v="138"/>
    <x v="0"/>
    <x v="3"/>
    <n v="14"/>
    <n v="14.9"/>
    <n v="208.6"/>
    <n v="0.10952331512697329"/>
    <n v="185.75343646451336"/>
    <n v="33.435618563612401"/>
    <n v="219.18905502812575"/>
  </r>
  <r>
    <s v="MOV-FEC-1905"/>
    <x v="902"/>
    <x v="4"/>
    <x v="1"/>
    <n v="8"/>
    <n v="14.9"/>
    <n v="119.2"/>
    <n v="0.12353643301088395"/>
    <n v="104.47445718510264"/>
    <n v="18.805402293318473"/>
    <n v="123.27985947842112"/>
  </r>
  <r>
    <s v="MOV-FEC-1906"/>
    <x v="512"/>
    <x v="0"/>
    <x v="0"/>
    <n v="3"/>
    <n v="9.9"/>
    <n v="29.700000000000003"/>
    <n v="0.10226050930629058"/>
    <n v="26.662862873603174"/>
    <n v="4.7993153172485714"/>
    <n v="31.462178190851745"/>
  </r>
  <r>
    <s v="MOV-FEC-1907"/>
    <x v="903"/>
    <x v="4"/>
    <x v="3"/>
    <n v="9"/>
    <n v="14.9"/>
    <n v="134.1"/>
    <n v="0.10567338743012278"/>
    <n v="119.92919874562052"/>
    <n v="21.587255774211695"/>
    <n v="141.51645451983222"/>
  </r>
  <r>
    <s v="MOV-FEC-1908"/>
    <x v="673"/>
    <x v="3"/>
    <x v="3"/>
    <n v="12"/>
    <n v="14.9"/>
    <n v="178.8"/>
    <n v="0.17673525177814442"/>
    <n v="147.19973698206778"/>
    <n v="26.4959526567722"/>
    <n v="173.69568963883998"/>
  </r>
  <r>
    <s v="MOV-FEC-1909"/>
    <x v="904"/>
    <x v="0"/>
    <x v="1"/>
    <n v="3"/>
    <n v="14.9"/>
    <n v="44.7"/>
    <n v="0.1102695955256956"/>
    <n v="39.770949080001408"/>
    <n v="7.1587708344002534"/>
    <n v="46.929719914401659"/>
  </r>
  <r>
    <s v="MOV-FEC-1910"/>
    <x v="588"/>
    <x v="2"/>
    <x v="0"/>
    <n v="6"/>
    <n v="9.9"/>
    <n v="59.400000000000006"/>
    <n v="0.17714707789176709"/>
    <n v="48.877463573229036"/>
    <n v="8.7979434431812269"/>
    <n v="57.675407016410261"/>
  </r>
  <r>
    <s v="MOV-FEC-1911"/>
    <x v="48"/>
    <x v="4"/>
    <x v="1"/>
    <n v="8"/>
    <n v="14.9"/>
    <n v="119.2"/>
    <n v="0.11945822119525312"/>
    <n v="104.96058003352583"/>
    <n v="18.892904406034649"/>
    <n v="123.85348443956048"/>
  </r>
  <r>
    <s v="MOV-FEC-1912"/>
    <x v="431"/>
    <x v="2"/>
    <x v="3"/>
    <n v="6"/>
    <n v="14.9"/>
    <n v="89.4"/>
    <n v="0.10455250646359195"/>
    <n v="80.053005922154881"/>
    <n v="14.409541065987877"/>
    <n v="94.462546988142762"/>
  </r>
  <r>
    <s v="MOV-FEC-1913"/>
    <x v="594"/>
    <x v="2"/>
    <x v="4"/>
    <n v="14"/>
    <n v="20.9"/>
    <n v="292.59999999999997"/>
    <n v="0.19023985535552837"/>
    <n v="236.93581832297238"/>
    <n v="42.648447298135025"/>
    <n v="279.58426562110742"/>
  </r>
  <r>
    <s v="MOV-FEC-1914"/>
    <x v="596"/>
    <x v="5"/>
    <x v="1"/>
    <n v="17"/>
    <n v="14.9"/>
    <n v="253.3"/>
    <n v="0.13393255135606696"/>
    <n v="219.37488474150825"/>
    <n v="39.487479253471484"/>
    <n v="258.86236399497972"/>
  </r>
  <r>
    <s v="MOV-FEC-1915"/>
    <x v="566"/>
    <x v="4"/>
    <x v="2"/>
    <n v="9"/>
    <n v="9.9"/>
    <n v="89.100000000000009"/>
    <n v="0.17262865964343738"/>
    <n v="73.718786425769736"/>
    <n v="13.269381556638551"/>
    <n v="86.988167982408285"/>
  </r>
  <r>
    <s v="MOV-FEC-1916"/>
    <x v="490"/>
    <x v="3"/>
    <x v="4"/>
    <n v="13"/>
    <n v="20.9"/>
    <n v="271.7"/>
    <n v="0.11386667126473457"/>
    <n v="240.76242541737162"/>
    <n v="43.337236575126887"/>
    <n v="284.09966199249851"/>
  </r>
  <r>
    <s v="MOV-FEC-1917"/>
    <x v="147"/>
    <x v="1"/>
    <x v="0"/>
    <n v="13"/>
    <n v="9.9"/>
    <n v="128.70000000000002"/>
    <n v="0.17269729686959473"/>
    <n v="106.47385789288317"/>
    <n v="19.165294420718972"/>
    <n v="125.63915231360215"/>
  </r>
  <r>
    <s v="MOV-FEC-1918"/>
    <x v="703"/>
    <x v="0"/>
    <x v="2"/>
    <n v="6"/>
    <n v="9.9"/>
    <n v="59.400000000000006"/>
    <n v="0.19971479179230175"/>
    <n v="47.536941367537281"/>
    <n v="8.55664944615671"/>
    <n v="56.093590813693993"/>
  </r>
  <r>
    <s v="MOV-FEC-1919"/>
    <x v="880"/>
    <x v="0"/>
    <x v="2"/>
    <n v="18"/>
    <n v="9.9"/>
    <n v="178.20000000000002"/>
    <n v="0.12785854839428729"/>
    <n v="155.41560667613803"/>
    <n v="27.974809201704844"/>
    <n v="183.39041587784288"/>
  </r>
  <r>
    <s v="MOV-FEC-1920"/>
    <x v="651"/>
    <x v="0"/>
    <x v="1"/>
    <n v="15"/>
    <n v="14.9"/>
    <n v="223.5"/>
    <n v="0.17651453818149068"/>
    <n v="184.04900071643684"/>
    <n v="33.12882012895863"/>
    <n v="217.17782084539547"/>
  </r>
  <r>
    <s v="MOV-FEC-1921"/>
    <x v="734"/>
    <x v="5"/>
    <x v="2"/>
    <n v="14"/>
    <n v="9.9"/>
    <n v="138.6"/>
    <n v="0.19473668033090813"/>
    <n v="111.60949610613613"/>
    <n v="20.089709299104502"/>
    <n v="131.69920540524063"/>
  </r>
  <r>
    <s v="MOV-FEC-1922"/>
    <x v="905"/>
    <x v="4"/>
    <x v="1"/>
    <n v="9"/>
    <n v="14.9"/>
    <n v="134.1"/>
    <n v="0.11912322278041186"/>
    <n v="118.12557582514677"/>
    <n v="21.262603648526419"/>
    <n v="139.38817947367318"/>
  </r>
  <r>
    <s v="MOV-FEC-1923"/>
    <x v="790"/>
    <x v="1"/>
    <x v="0"/>
    <n v="20"/>
    <n v="9.9"/>
    <n v="198"/>
    <n v="0.1437218608560715"/>
    <n v="169.54307155049784"/>
    <n v="30.51775287908961"/>
    <n v="200.06082442958746"/>
  </r>
  <r>
    <s v="MOV-FEC-1924"/>
    <x v="291"/>
    <x v="2"/>
    <x v="3"/>
    <n v="14"/>
    <n v="14.9"/>
    <n v="208.6"/>
    <n v="0.16860442830393341"/>
    <n v="173.4291162557995"/>
    <n v="31.21724092604391"/>
    <n v="204.6463571818434"/>
  </r>
  <r>
    <s v="MOV-FEC-1925"/>
    <x v="361"/>
    <x v="5"/>
    <x v="2"/>
    <n v="8"/>
    <n v="9.9"/>
    <n v="79.2"/>
    <n v="0.19319552578284438"/>
    <n v="63.898914357998727"/>
    <n v="11.501804584439771"/>
    <n v="75.400718942438502"/>
  </r>
  <r>
    <s v="MOV-FEC-1926"/>
    <x v="842"/>
    <x v="1"/>
    <x v="1"/>
    <n v="17"/>
    <n v="14.9"/>
    <n v="253.3"/>
    <n v="0.16322618719892396"/>
    <n v="211.95480678251258"/>
    <n v="38.151865220852265"/>
    <n v="250.10667200336485"/>
  </r>
  <r>
    <s v="MOV-FEC-1927"/>
    <x v="906"/>
    <x v="3"/>
    <x v="1"/>
    <n v="18"/>
    <n v="14.9"/>
    <n v="268.2"/>
    <n v="0.12827797623701895"/>
    <n v="233.79584677323152"/>
    <n v="42.083252419181669"/>
    <n v="275.87909919241321"/>
  </r>
  <r>
    <s v="MOV-FEC-1928"/>
    <x v="351"/>
    <x v="0"/>
    <x v="2"/>
    <n v="12"/>
    <n v="9.9"/>
    <n v="118.80000000000001"/>
    <n v="0.10635478055565636"/>
    <n v="106.16505206998804"/>
    <n v="19.109709372597845"/>
    <n v="125.27476144258588"/>
  </r>
  <r>
    <s v="MOV-FEC-1929"/>
    <x v="262"/>
    <x v="2"/>
    <x v="1"/>
    <n v="13"/>
    <n v="14.9"/>
    <n v="193.70000000000002"/>
    <n v="0.12459908472464989"/>
    <n v="169.56515728883534"/>
    <n v="30.521728311990358"/>
    <n v="200.0868856008257"/>
  </r>
  <r>
    <s v="MOV-FEC-1930"/>
    <x v="729"/>
    <x v="2"/>
    <x v="3"/>
    <n v="20"/>
    <n v="14.9"/>
    <n v="298"/>
    <n v="0.15759326695893772"/>
    <n v="251.03720644623655"/>
    <n v="45.186697160322581"/>
    <n v="296.22390360655913"/>
  </r>
  <r>
    <s v="MOV-FEC-1931"/>
    <x v="907"/>
    <x v="3"/>
    <x v="2"/>
    <n v="10"/>
    <n v="9.9"/>
    <n v="99"/>
    <n v="0.19516784299354517"/>
    <n v="79.678383543639029"/>
    <n v="14.342109037855025"/>
    <n v="94.020492581494054"/>
  </r>
  <r>
    <s v="MOV-FEC-1932"/>
    <x v="291"/>
    <x v="2"/>
    <x v="3"/>
    <n v="20"/>
    <n v="14.9"/>
    <n v="298"/>
    <n v="0.13361368981106303"/>
    <n v="258.18312043630323"/>
    <n v="46.472961678534581"/>
    <n v="304.65608211483783"/>
  </r>
  <r>
    <s v="MOV-FEC-1933"/>
    <x v="232"/>
    <x v="0"/>
    <x v="0"/>
    <n v="18"/>
    <n v="9.9"/>
    <n v="178.20000000000002"/>
    <n v="0.15280005464527302"/>
    <n v="150.97103026221237"/>
    <n v="27.174785447198225"/>
    <n v="178.14581570941058"/>
  </r>
  <r>
    <s v="MOV-FEC-1934"/>
    <x v="892"/>
    <x v="5"/>
    <x v="3"/>
    <n v="5"/>
    <n v="14.9"/>
    <n v="74.5"/>
    <n v="0.18424475633687057"/>
    <n v="60.773765652903144"/>
    <n v="10.939277817522566"/>
    <n v="71.713043470425703"/>
  </r>
  <r>
    <s v="MOV-FEC-1935"/>
    <x v="101"/>
    <x v="4"/>
    <x v="2"/>
    <n v="17"/>
    <n v="9.9"/>
    <n v="168.3"/>
    <n v="0.12242707619593939"/>
    <n v="147.69552307622342"/>
    <n v="26.585194153720217"/>
    <n v="174.28071722994363"/>
  </r>
  <r>
    <s v="MOV-FEC-1936"/>
    <x v="427"/>
    <x v="1"/>
    <x v="4"/>
    <n v="3"/>
    <n v="20.9"/>
    <n v="62.699999999999996"/>
    <n v="0.12198576024525092"/>
    <n v="55.051492832622763"/>
    <n v="9.9092687098720962"/>
    <n v="64.960761542494865"/>
  </r>
  <r>
    <s v="MOV-FEC-1937"/>
    <x v="206"/>
    <x v="0"/>
    <x v="3"/>
    <n v="16"/>
    <n v="14.9"/>
    <n v="238.4"/>
    <n v="0.18751521671456572"/>
    <n v="193.69637233524753"/>
    <n v="34.865347020344551"/>
    <n v="228.56171935559209"/>
  </r>
  <r>
    <s v="MOV-FEC-1938"/>
    <x v="574"/>
    <x v="4"/>
    <x v="3"/>
    <n v="17"/>
    <n v="14.9"/>
    <n v="253.3"/>
    <n v="0.16678219835464447"/>
    <n v="211.05406915676855"/>
    <n v="37.989732448218341"/>
    <n v="249.0438016049869"/>
  </r>
  <r>
    <s v="MOV-FEC-1939"/>
    <x v="199"/>
    <x v="3"/>
    <x v="4"/>
    <n v="19"/>
    <n v="20.9"/>
    <n v="397.09999999999997"/>
    <n v="0.13878908669764128"/>
    <n v="341.98685367236664"/>
    <n v="61.557633661025989"/>
    <n v="403.54448733339262"/>
  </r>
  <r>
    <s v="MOV-FEC-1940"/>
    <x v="347"/>
    <x v="2"/>
    <x v="4"/>
    <n v="9"/>
    <n v="20.9"/>
    <n v="188.1"/>
    <n v="0.13538398976567942"/>
    <n v="162.63427152507569"/>
    <n v="29.274168874513624"/>
    <n v="191.90844039958932"/>
  </r>
  <r>
    <s v="MOV-FEC-1941"/>
    <x v="119"/>
    <x v="4"/>
    <x v="0"/>
    <n v="8"/>
    <n v="9.9"/>
    <n v="79.2"/>
    <n v="0.13696350764740495"/>
    <n v="68.352490194325526"/>
    <n v="12.303448234978594"/>
    <n v="80.655938429304115"/>
  </r>
  <r>
    <s v="MOV-FEC-1942"/>
    <x v="364"/>
    <x v="2"/>
    <x v="1"/>
    <n v="18"/>
    <n v="14.9"/>
    <n v="268.2"/>
    <n v="0.18323890878394117"/>
    <n v="219.05532466414698"/>
    <n v="39.429958439546454"/>
    <n v="258.4852831036934"/>
  </r>
  <r>
    <s v="MOV-FEC-1943"/>
    <x v="908"/>
    <x v="2"/>
    <x v="4"/>
    <n v="9"/>
    <n v="20.9"/>
    <n v="188.1"/>
    <n v="0.13505974067247845"/>
    <n v="162.69526277950681"/>
    <n v="29.285147300311223"/>
    <n v="191.98041007981803"/>
  </r>
  <r>
    <s v="MOV-FEC-1944"/>
    <x v="759"/>
    <x v="1"/>
    <x v="2"/>
    <n v="4"/>
    <n v="9.9"/>
    <n v="39.6"/>
    <n v="0.13556485429572077"/>
    <n v="34.231631769889461"/>
    <n v="6.1616937185801026"/>
    <n v="40.393325488469564"/>
  </r>
  <r>
    <s v="MOV-FEC-1945"/>
    <x v="463"/>
    <x v="5"/>
    <x v="4"/>
    <n v="9"/>
    <n v="20.9"/>
    <n v="188.1"/>
    <n v="0.12654209884933859"/>
    <n v="164.2974312064394"/>
    <n v="29.57353761715909"/>
    <n v="193.8709688235985"/>
  </r>
  <r>
    <s v="MOV-FEC-1946"/>
    <x v="365"/>
    <x v="1"/>
    <x v="4"/>
    <n v="7"/>
    <n v="20.9"/>
    <n v="146.29999999999998"/>
    <n v="0.15507264239291652"/>
    <n v="123.61287241791629"/>
    <n v="22.250317035224931"/>
    <n v="145.86318945314122"/>
  </r>
  <r>
    <s v="MOV-FEC-1947"/>
    <x v="541"/>
    <x v="0"/>
    <x v="3"/>
    <n v="13"/>
    <n v="14.9"/>
    <n v="193.70000000000002"/>
    <n v="0.14415655633424415"/>
    <n v="165.77687503805691"/>
    <n v="29.839837506850245"/>
    <n v="195.61671254490716"/>
  </r>
  <r>
    <s v="MOV-FEC-1948"/>
    <x v="225"/>
    <x v="4"/>
    <x v="1"/>
    <n v="11"/>
    <n v="14.9"/>
    <n v="163.9"/>
    <n v="0.13265460616597907"/>
    <n v="142.15791004939604"/>
    <n v="25.588423808891285"/>
    <n v="167.74633385828733"/>
  </r>
  <r>
    <s v="MOV-FEC-1949"/>
    <x v="426"/>
    <x v="3"/>
    <x v="0"/>
    <n v="10"/>
    <n v="9.9"/>
    <n v="99"/>
    <n v="0.17688809591303345"/>
    <n v="81.488078504609689"/>
    <n v="14.667854130829744"/>
    <n v="96.155932635439427"/>
  </r>
  <r>
    <s v="MOV-FEC-1950"/>
    <x v="794"/>
    <x v="0"/>
    <x v="2"/>
    <n v="16"/>
    <n v="9.9"/>
    <n v="158.4"/>
    <n v="0.13443462149543781"/>
    <n v="137.10555595512267"/>
    <n v="24.679000071922079"/>
    <n v="161.78455602704474"/>
  </r>
  <r>
    <s v="MOV-FEC-1951"/>
    <x v="909"/>
    <x v="3"/>
    <x v="0"/>
    <n v="10"/>
    <n v="9.9"/>
    <n v="99"/>
    <n v="0.16529595803631406"/>
    <n v="82.635700154404901"/>
    <n v="14.874426027792882"/>
    <n v="97.51012618219778"/>
  </r>
  <r>
    <s v="MOV-FEC-1952"/>
    <x v="910"/>
    <x v="5"/>
    <x v="0"/>
    <n v="12"/>
    <n v="9.9"/>
    <n v="118.80000000000001"/>
    <n v="0.17237292701580859"/>
    <n v="98.322096270521953"/>
    <n v="17.697977328693952"/>
    <n v="116.02007359921591"/>
  </r>
  <r>
    <s v="MOV-FEC-1953"/>
    <x v="732"/>
    <x v="3"/>
    <x v="2"/>
    <n v="18"/>
    <n v="9.9"/>
    <n v="178.20000000000002"/>
    <n v="0.17704765502819114"/>
    <n v="146.65010787397637"/>
    <n v="26.397019417315747"/>
    <n v="173.0471272912921"/>
  </r>
  <r>
    <s v="MOV-FEC-1954"/>
    <x v="909"/>
    <x v="5"/>
    <x v="1"/>
    <n v="19"/>
    <n v="14.9"/>
    <n v="283.10000000000002"/>
    <n v="0.1048129800196034"/>
    <n v="253.42744535645031"/>
    <n v="45.616940164161051"/>
    <n v="299.04438552061134"/>
  </r>
  <r>
    <s v="MOV-FEC-1955"/>
    <x v="589"/>
    <x v="4"/>
    <x v="4"/>
    <n v="15"/>
    <n v="20.9"/>
    <n v="313.5"/>
    <n v="0.11569105931812414"/>
    <n v="277.2308529037681"/>
    <n v="49.901553522678256"/>
    <n v="327.13240642644632"/>
  </r>
  <r>
    <s v="MOV-FEC-1956"/>
    <x v="892"/>
    <x v="2"/>
    <x v="1"/>
    <n v="15"/>
    <n v="14.9"/>
    <n v="223.5"/>
    <n v="0.15291664561337703"/>
    <n v="189.32312970541022"/>
    <n v="34.078163346973838"/>
    <n v="223.40129305238406"/>
  </r>
  <r>
    <s v="MOV-FEC-1957"/>
    <x v="653"/>
    <x v="3"/>
    <x v="1"/>
    <n v="16"/>
    <n v="14.9"/>
    <n v="238.4"/>
    <n v="0.19358201552201335"/>
    <n v="192.25004749955201"/>
    <n v="34.605008549919361"/>
    <n v="226.85505604947139"/>
  </r>
  <r>
    <s v="MOV-FEC-1958"/>
    <x v="911"/>
    <x v="3"/>
    <x v="2"/>
    <n v="5"/>
    <n v="9.9"/>
    <n v="49.5"/>
    <n v="0.11719239169481065"/>
    <n v="43.698976611106872"/>
    <n v="7.8658157899992363"/>
    <n v="51.564792401106111"/>
  </r>
  <r>
    <s v="MOV-FEC-1959"/>
    <x v="94"/>
    <x v="2"/>
    <x v="2"/>
    <n v="8"/>
    <n v="9.9"/>
    <n v="79.2"/>
    <n v="0.17103900560447066"/>
    <n v="65.653710756125932"/>
    <n v="11.817667936102668"/>
    <n v="77.471378692228598"/>
  </r>
  <r>
    <s v="MOV-FEC-1960"/>
    <x v="290"/>
    <x v="5"/>
    <x v="2"/>
    <n v="16"/>
    <n v="9.9"/>
    <n v="158.4"/>
    <n v="0.13273941972801051"/>
    <n v="137.37407591508315"/>
    <n v="24.727333664714966"/>
    <n v="162.10140957979812"/>
  </r>
  <r>
    <s v="MOV-FEC-1961"/>
    <x v="253"/>
    <x v="5"/>
    <x v="3"/>
    <n v="18"/>
    <n v="14.9"/>
    <n v="268.2"/>
    <n v="0.17524823851857566"/>
    <n v="221.19842242931799"/>
    <n v="39.815716037277234"/>
    <n v="261.01413846659523"/>
  </r>
  <r>
    <s v="MOV-FEC-1962"/>
    <x v="479"/>
    <x v="2"/>
    <x v="2"/>
    <n v="15"/>
    <n v="9.9"/>
    <n v="148.5"/>
    <n v="0.17629217214733695"/>
    <n v="122.32061243612046"/>
    <n v="22.017710238501682"/>
    <n v="144.33832267462213"/>
  </r>
  <r>
    <s v="MOV-FEC-1963"/>
    <x v="175"/>
    <x v="1"/>
    <x v="2"/>
    <n v="8"/>
    <n v="9.9"/>
    <n v="79.2"/>
    <n v="0.16499065974401017"/>
    <n v="66.132739748274389"/>
    <n v="11.90389315468939"/>
    <n v="78.036632902963774"/>
  </r>
  <r>
    <s v="MOV-FEC-1964"/>
    <x v="766"/>
    <x v="2"/>
    <x v="3"/>
    <n v="13"/>
    <n v="14.9"/>
    <n v="193.70000000000002"/>
    <n v="0.17397969930350674"/>
    <n v="160.00013224491076"/>
    <n v="28.800023804083935"/>
    <n v="188.80015604899469"/>
  </r>
  <r>
    <s v="MOV-FEC-1965"/>
    <x v="464"/>
    <x v="2"/>
    <x v="0"/>
    <n v="17"/>
    <n v="9.9"/>
    <n v="168.3"/>
    <n v="0.14214828379319716"/>
    <n v="144.37644383760494"/>
    <n v="25.987759890768888"/>
    <n v="170.36420372837384"/>
  </r>
  <r>
    <s v="MOV-FEC-1966"/>
    <x v="516"/>
    <x v="0"/>
    <x v="3"/>
    <n v="15"/>
    <n v="14.9"/>
    <n v="223.5"/>
    <n v="0.1374248502008443"/>
    <n v="192.78554598011129"/>
    <n v="34.701398276420029"/>
    <n v="227.48694425653133"/>
  </r>
  <r>
    <s v="MOV-FEC-1967"/>
    <x v="382"/>
    <x v="5"/>
    <x v="4"/>
    <n v="9"/>
    <n v="20.9"/>
    <n v="188.1"/>
    <n v="0.14829317813026957"/>
    <n v="160.20605319369628"/>
    <n v="28.837089574865328"/>
    <n v="189.04314276856161"/>
  </r>
  <r>
    <s v="MOV-FEC-1968"/>
    <x v="912"/>
    <x v="1"/>
    <x v="1"/>
    <n v="6"/>
    <n v="14.9"/>
    <n v="89.4"/>
    <n v="0.11161880547922143"/>
    <n v="79.421278790157615"/>
    <n v="14.29583018222837"/>
    <n v="93.717108972385986"/>
  </r>
  <r>
    <s v="MOV-FEC-1969"/>
    <x v="913"/>
    <x v="0"/>
    <x v="3"/>
    <n v="12"/>
    <n v="14.9"/>
    <n v="178.8"/>
    <n v="0.18691443633949778"/>
    <n v="145.3796987824978"/>
    <n v="26.168345780849602"/>
    <n v="171.54804456334739"/>
  </r>
  <r>
    <s v="MOV-FEC-1970"/>
    <x v="74"/>
    <x v="1"/>
    <x v="0"/>
    <n v="3"/>
    <n v="9.9"/>
    <n v="29.700000000000003"/>
    <n v="0.19231804639472094"/>
    <n v="23.988154022076792"/>
    <n v="4.3178677239738228"/>
    <n v="28.306021746050614"/>
  </r>
  <r>
    <s v="MOV-FEC-1971"/>
    <x v="219"/>
    <x v="5"/>
    <x v="1"/>
    <n v="19"/>
    <n v="14.9"/>
    <n v="283.10000000000002"/>
    <n v="0.11192251707069545"/>
    <n v="251.41473541728612"/>
    <n v="45.254652375111498"/>
    <n v="296.66938779239763"/>
  </r>
  <r>
    <s v="MOV-FEC-1972"/>
    <x v="152"/>
    <x v="2"/>
    <x v="3"/>
    <n v="18"/>
    <n v="14.9"/>
    <n v="268.2"/>
    <n v="0.17464103467841835"/>
    <n v="221.3612744992482"/>
    <n v="39.845029409864672"/>
    <n v="261.20630390911288"/>
  </r>
  <r>
    <s v="MOV-FEC-1973"/>
    <x v="718"/>
    <x v="5"/>
    <x v="2"/>
    <n v="4"/>
    <n v="9.9"/>
    <n v="39.6"/>
    <n v="0.19668764964677571"/>
    <n v="31.811169073987685"/>
    <n v="5.726010433317783"/>
    <n v="37.537179507305467"/>
  </r>
  <r>
    <s v="MOV-FEC-1974"/>
    <x v="90"/>
    <x v="4"/>
    <x v="1"/>
    <n v="3"/>
    <n v="14.9"/>
    <n v="44.7"/>
    <n v="0.11518416681815095"/>
    <n v="39.551267743228657"/>
    <n v="7.1192281937811579"/>
    <n v="46.670495937009818"/>
  </r>
  <r>
    <s v="MOV-FEC-1975"/>
    <x v="883"/>
    <x v="4"/>
    <x v="2"/>
    <n v="4"/>
    <n v="9.9"/>
    <n v="39.6"/>
    <n v="0.19987497274393498"/>
    <n v="31.684951079340177"/>
    <n v="5.7032911942812312"/>
    <n v="37.388242273621408"/>
  </r>
  <r>
    <s v="MOV-FEC-1976"/>
    <x v="501"/>
    <x v="0"/>
    <x v="3"/>
    <n v="4"/>
    <n v="14.9"/>
    <n v="59.6"/>
    <n v="0.14798673419242522"/>
    <n v="50.779990642131459"/>
    <n v="9.1403983155836617"/>
    <n v="59.920388957715119"/>
  </r>
  <r>
    <s v="MOV-FEC-1977"/>
    <x v="784"/>
    <x v="0"/>
    <x v="4"/>
    <n v="10"/>
    <n v="20.9"/>
    <n v="209"/>
    <n v="0.18549489398781335"/>
    <n v="170.23156715654702"/>
    <n v="30.641682088178463"/>
    <n v="200.87324924472549"/>
  </r>
  <r>
    <s v="MOV-FEC-1978"/>
    <x v="914"/>
    <x v="1"/>
    <x v="4"/>
    <n v="6"/>
    <n v="20.9"/>
    <n v="125.39999999999999"/>
    <n v="0.1023555525123062"/>
    <n v="112.56461371495679"/>
    <n v="20.261630468692221"/>
    <n v="132.82624418364901"/>
  </r>
  <r>
    <s v="MOV-FEC-1979"/>
    <x v="565"/>
    <x v="1"/>
    <x v="3"/>
    <n v="16"/>
    <n v="14.9"/>
    <n v="238.4"/>
    <n v="0.16207852698309971"/>
    <n v="199.76047916722905"/>
    <n v="35.956886250101228"/>
    <n v="235.71736541733029"/>
  </r>
  <r>
    <s v="MOV-FEC-1980"/>
    <x v="118"/>
    <x v="2"/>
    <x v="2"/>
    <n v="14"/>
    <n v="9.9"/>
    <n v="138.6"/>
    <n v="0.1250145171703316"/>
    <n v="121.27298792019204"/>
    <n v="21.829137825634565"/>
    <n v="143.10212574582661"/>
  </r>
  <r>
    <s v="MOV-FEC-1981"/>
    <x v="246"/>
    <x v="5"/>
    <x v="4"/>
    <n v="20"/>
    <n v="20.9"/>
    <n v="418"/>
    <n v="0.16598620289044566"/>
    <n v="348.61776719179375"/>
    <n v="62.75119809452287"/>
    <n v="411.36896528631661"/>
  </r>
  <r>
    <s v="MOV-FEC-1982"/>
    <x v="815"/>
    <x v="3"/>
    <x v="2"/>
    <n v="6"/>
    <n v="9.9"/>
    <n v="59.400000000000006"/>
    <n v="0.19228261157958795"/>
    <n v="47.978412872172484"/>
    <n v="8.6361143169910477"/>
    <n v="56.614527189163532"/>
  </r>
  <r>
    <s v="MOV-FEC-1983"/>
    <x v="31"/>
    <x v="0"/>
    <x v="3"/>
    <n v="13"/>
    <n v="14.9"/>
    <n v="193.70000000000002"/>
    <n v="0.12779772039592793"/>
    <n v="168.94558155930878"/>
    <n v="30.41020468067558"/>
    <n v="199.35578623998435"/>
  </r>
  <r>
    <s v="MOV-FEC-1984"/>
    <x v="64"/>
    <x v="5"/>
    <x v="2"/>
    <n v="10"/>
    <n v="9.9"/>
    <n v="99"/>
    <n v="0.17836539284563749"/>
    <n v="81.341826108281893"/>
    <n v="14.64152869949074"/>
    <n v="95.983354807772628"/>
  </r>
  <r>
    <s v="MOV-FEC-1985"/>
    <x v="915"/>
    <x v="4"/>
    <x v="1"/>
    <n v="20"/>
    <n v="14.9"/>
    <n v="298"/>
    <n v="0.10114166201615471"/>
    <n v="267.85978471918588"/>
    <n v="48.21476124945346"/>
    <n v="316.07454596863931"/>
  </r>
  <r>
    <s v="MOV-FEC-1986"/>
    <x v="916"/>
    <x v="5"/>
    <x v="4"/>
    <n v="18"/>
    <n v="20.9"/>
    <n v="376.2"/>
    <n v="0.10887216756273106"/>
    <n v="335.24229056290056"/>
    <n v="60.343612301322096"/>
    <n v="395.58590286422265"/>
  </r>
  <r>
    <s v="MOV-FEC-1987"/>
    <x v="426"/>
    <x v="4"/>
    <x v="2"/>
    <n v="20"/>
    <n v="9.9"/>
    <n v="198"/>
    <n v="0.14726820841937602"/>
    <n v="168.84089473296353"/>
    <n v="30.391361051933433"/>
    <n v="199.23225578489698"/>
  </r>
  <r>
    <s v="MOV-FEC-1988"/>
    <x v="165"/>
    <x v="2"/>
    <x v="2"/>
    <n v="15"/>
    <n v="9.9"/>
    <n v="148.5"/>
    <n v="0.19496505241973214"/>
    <n v="119.54768971566978"/>
    <n v="21.518584148820558"/>
    <n v="141.06627386449034"/>
  </r>
  <r>
    <s v="MOV-FEC-1989"/>
    <x v="471"/>
    <x v="5"/>
    <x v="1"/>
    <n v="7"/>
    <n v="14.9"/>
    <n v="104.3"/>
    <n v="0.10893301373495555"/>
    <n v="92.938286667444132"/>
    <n v="16.728891600139942"/>
    <n v="109.66717826758408"/>
  </r>
  <r>
    <s v="MOV-FEC-1990"/>
    <x v="546"/>
    <x v="5"/>
    <x v="4"/>
    <n v="10"/>
    <n v="20.9"/>
    <n v="209"/>
    <n v="0.14381796739532615"/>
    <n v="178.94204481437683"/>
    <n v="32.209568066587828"/>
    <n v="211.15161288096465"/>
  </r>
  <r>
    <s v="MOV-FEC-1991"/>
    <x v="645"/>
    <x v="3"/>
    <x v="0"/>
    <n v="8"/>
    <n v="9.9"/>
    <n v="79.2"/>
    <n v="0.1985563393143111"/>
    <n v="63.474337926306561"/>
    <n v="11.42538082673518"/>
    <n v="74.899718753041739"/>
  </r>
  <r>
    <s v="MOV-FEC-1992"/>
    <x v="347"/>
    <x v="5"/>
    <x v="1"/>
    <n v="14"/>
    <n v="14.9"/>
    <n v="208.6"/>
    <n v="0.15312792795360605"/>
    <n v="176.65751422887777"/>
    <n v="31.798352561197998"/>
    <n v="208.45586679007576"/>
  </r>
  <r>
    <s v="MOV-FEC-1993"/>
    <x v="629"/>
    <x v="0"/>
    <x v="3"/>
    <n v="17"/>
    <n v="14.9"/>
    <n v="253.3"/>
    <n v="0.15198759538459011"/>
    <n v="214.80154208908334"/>
    <n v="38.664277576034998"/>
    <n v="253.46581966511835"/>
  </r>
  <r>
    <s v="MOV-FEC-1994"/>
    <x v="502"/>
    <x v="0"/>
    <x v="4"/>
    <n v="4"/>
    <n v="20.9"/>
    <n v="83.6"/>
    <n v="0.16744668862593887"/>
    <n v="69.601456830871513"/>
    <n v="12.528262229556871"/>
    <n v="82.129719060428386"/>
  </r>
  <r>
    <s v="MOV-FEC-1995"/>
    <x v="360"/>
    <x v="0"/>
    <x v="2"/>
    <n v="20"/>
    <n v="9.9"/>
    <n v="198"/>
    <n v="0.19795104625967902"/>
    <n v="158.80569284058356"/>
    <n v="28.585024711305039"/>
    <n v="187.3907175518886"/>
  </r>
  <r>
    <s v="MOV-FEC-1996"/>
    <x v="406"/>
    <x v="2"/>
    <x v="0"/>
    <n v="10"/>
    <n v="9.9"/>
    <n v="99"/>
    <n v="0.16638769261858088"/>
    <n v="82.527618430760498"/>
    <n v="14.854971317536888"/>
    <n v="97.382589748297391"/>
  </r>
  <r>
    <s v="MOV-FEC-1997"/>
    <x v="545"/>
    <x v="1"/>
    <x v="2"/>
    <n v="9"/>
    <n v="9.9"/>
    <n v="89.100000000000009"/>
    <n v="0.12885390719567985"/>
    <n v="77.619116868864936"/>
    <n v="13.971441036395689"/>
    <n v="91.590557905260624"/>
  </r>
  <r>
    <s v="MOV-FEC-1998"/>
    <x v="191"/>
    <x v="4"/>
    <x v="4"/>
    <n v="3"/>
    <n v="20.9"/>
    <n v="62.699999999999996"/>
    <n v="0.1148628584284065"/>
    <n v="55.49809877653891"/>
    <n v="9.9896577797770032"/>
    <n v="65.487756556315915"/>
  </r>
  <r>
    <s v="MOV-FEC-1999"/>
    <x v="917"/>
    <x v="0"/>
    <x v="3"/>
    <n v="4"/>
    <n v="14.9"/>
    <n v="59.6"/>
    <n v="0.19628644040508061"/>
    <n v="47.9013281518572"/>
    <n v="8.622239067334295"/>
    <n v="56.523567219191492"/>
  </r>
  <r>
    <s v="MOV-FEC-2000"/>
    <x v="511"/>
    <x v="0"/>
    <x v="3"/>
    <n v="19"/>
    <n v="14.9"/>
    <n v="283.10000000000002"/>
    <n v="0.18462576724632784"/>
    <n v="230.83244529256461"/>
    <n v="41.549840152661631"/>
    <n v="272.38228544522622"/>
  </r>
  <r>
    <s v="MOV-FEC-2001"/>
    <x v="832"/>
    <x v="5"/>
    <x v="3"/>
    <n v="19"/>
    <n v="14.9"/>
    <n v="283.10000000000002"/>
    <n v="0.16870112482724126"/>
    <n v="235.34071156140803"/>
    <n v="42.361328081053443"/>
    <n v="277.7020396424615"/>
  </r>
  <r>
    <s v="MOV-FEC-2002"/>
    <x v="16"/>
    <x v="0"/>
    <x v="3"/>
    <n v="17"/>
    <n v="14.9"/>
    <n v="253.3"/>
    <n v="0.12933816606065293"/>
    <n v="220.53864253683662"/>
    <n v="39.696955656630593"/>
    <n v="260.23559819346724"/>
  </r>
  <r>
    <s v="MOV-FEC-2003"/>
    <x v="758"/>
    <x v="2"/>
    <x v="0"/>
    <n v="8"/>
    <n v="9.9"/>
    <n v="79.2"/>
    <n v="0.13731184082541156"/>
    <n v="68.324902206627399"/>
    <n v="12.298482397192931"/>
    <n v="80.623384603820327"/>
  </r>
  <r>
    <s v="MOV-FEC-2004"/>
    <x v="460"/>
    <x v="2"/>
    <x v="0"/>
    <n v="7"/>
    <n v="9.9"/>
    <n v="69.3"/>
    <n v="0.19836596161575365"/>
    <n v="55.553238860028273"/>
    <n v="9.9995829948050883"/>
    <n v="65.552821854833354"/>
  </r>
  <r>
    <s v="MOV-FEC-2005"/>
    <x v="568"/>
    <x v="5"/>
    <x v="0"/>
    <n v="10"/>
    <n v="9.9"/>
    <n v="99"/>
    <n v="0.13682530331740222"/>
    <n v="85.454294971577184"/>
    <n v="15.381773094883892"/>
    <n v="100.83606806646108"/>
  </r>
  <r>
    <s v="MOV-FEC-2006"/>
    <x v="618"/>
    <x v="2"/>
    <x v="2"/>
    <n v="17"/>
    <n v="9.9"/>
    <n v="168.3"/>
    <n v="0.11651745298979263"/>
    <n v="148.69011266181792"/>
    <n v="26.764220279127226"/>
    <n v="175.45433294094514"/>
  </r>
  <r>
    <s v="MOV-FEC-2007"/>
    <x v="408"/>
    <x v="0"/>
    <x v="2"/>
    <n v="16"/>
    <n v="9.9"/>
    <n v="158.4"/>
    <n v="0.16295860007282259"/>
    <n v="132.58735774846491"/>
    <n v="23.865724394723681"/>
    <n v="156.4530821431886"/>
  </r>
  <r>
    <s v="MOV-FEC-2008"/>
    <x v="137"/>
    <x v="3"/>
    <x v="2"/>
    <n v="19"/>
    <n v="9.9"/>
    <n v="188.1"/>
    <n v="0.12660931491808278"/>
    <n v="164.28478786390863"/>
    <n v="29.571261815503554"/>
    <n v="193.85604967941219"/>
  </r>
  <r>
    <s v="MOV-FEC-2009"/>
    <x v="52"/>
    <x v="3"/>
    <x v="0"/>
    <n v="14"/>
    <n v="9.9"/>
    <n v="138.6"/>
    <n v="0.18018008669969526"/>
    <n v="113.62703998342224"/>
    <n v="20.452867197016001"/>
    <n v="134.07990718043823"/>
  </r>
  <r>
    <s v="MOV-FEC-2010"/>
    <x v="327"/>
    <x v="4"/>
    <x v="0"/>
    <n v="7"/>
    <n v="9.9"/>
    <n v="69.3"/>
    <n v="0.14198467470173176"/>
    <n v="59.460462043169983"/>
    <n v="10.702883167770597"/>
    <n v="70.163345210940577"/>
  </r>
  <r>
    <s v="MOV-FEC-2011"/>
    <x v="323"/>
    <x v="5"/>
    <x v="1"/>
    <n v="11"/>
    <n v="14.9"/>
    <n v="163.9"/>
    <n v="0.10538898960096471"/>
    <n v="146.62674460440189"/>
    <n v="26.392814028792341"/>
    <n v="173.01955863319424"/>
  </r>
  <r>
    <s v="MOV-FEC-2012"/>
    <x v="32"/>
    <x v="3"/>
    <x v="4"/>
    <n v="8"/>
    <n v="20.9"/>
    <n v="167.2"/>
    <n v="0.13752952781819577"/>
    <n v="144.20506294879766"/>
    <n v="25.956911330783576"/>
    <n v="170.16197427958124"/>
  </r>
  <r>
    <s v="MOV-FEC-2013"/>
    <x v="261"/>
    <x v="4"/>
    <x v="1"/>
    <n v="11"/>
    <n v="14.9"/>
    <n v="163.9"/>
    <n v="0.1949472891948188"/>
    <n v="131.94813930096922"/>
    <n v="23.750665074174456"/>
    <n v="155.69880437514368"/>
  </r>
  <r>
    <s v="MOV-FEC-2014"/>
    <x v="631"/>
    <x v="5"/>
    <x v="3"/>
    <n v="14"/>
    <n v="14.9"/>
    <n v="208.6"/>
    <n v="0.12894123528212803"/>
    <n v="181.7028583201481"/>
    <n v="32.706514497626657"/>
    <n v="214.40937281777474"/>
  </r>
  <r>
    <s v="MOV-FEC-2015"/>
    <x v="302"/>
    <x v="1"/>
    <x v="3"/>
    <n v="12"/>
    <n v="14.9"/>
    <n v="178.8"/>
    <n v="0.11253887390053974"/>
    <n v="158.67804934658352"/>
    <n v="28.562048882385032"/>
    <n v="187.24009822896855"/>
  </r>
  <r>
    <s v="MOV-FEC-2016"/>
    <x v="317"/>
    <x v="5"/>
    <x v="3"/>
    <n v="15"/>
    <n v="14.9"/>
    <n v="223.5"/>
    <n v="0.13216250343723732"/>
    <n v="193.96168048177745"/>
    <n v="34.913102486719943"/>
    <n v="228.87478296849739"/>
  </r>
  <r>
    <s v="MOV-FEC-2017"/>
    <x v="637"/>
    <x v="0"/>
    <x v="2"/>
    <n v="13"/>
    <n v="9.9"/>
    <n v="128.70000000000002"/>
    <n v="0.15235476124635999"/>
    <n v="109.09194222759348"/>
    <n v="19.636549600966827"/>
    <n v="128.72849182856029"/>
  </r>
  <r>
    <s v="MOV-FEC-2018"/>
    <x v="481"/>
    <x v="5"/>
    <x v="2"/>
    <n v="15"/>
    <n v="9.9"/>
    <n v="148.5"/>
    <n v="0.12998051309337469"/>
    <n v="129.19789380563387"/>
    <n v="23.255620885014096"/>
    <n v="152.45351469064798"/>
  </r>
  <r>
    <s v="MOV-FEC-2019"/>
    <x v="92"/>
    <x v="2"/>
    <x v="2"/>
    <n v="12"/>
    <n v="9.9"/>
    <n v="118.80000000000001"/>
    <n v="0.10401666433575207"/>
    <n v="106.44282027691267"/>
    <n v="19.159707649844279"/>
    <n v="125.60252792675695"/>
  </r>
  <r>
    <s v="MOV-FEC-2020"/>
    <x v="351"/>
    <x v="1"/>
    <x v="3"/>
    <n v="7"/>
    <n v="14.9"/>
    <n v="104.3"/>
    <n v="0.10143293213503318"/>
    <n v="93.72054517831603"/>
    <n v="16.869698132096886"/>
    <n v="110.59024331041292"/>
  </r>
  <r>
    <s v="MOV-FEC-2021"/>
    <x v="918"/>
    <x v="0"/>
    <x v="4"/>
    <n v="13"/>
    <n v="20.9"/>
    <n v="271.7"/>
    <n v="0.12142657626296269"/>
    <n v="238.70839922935303"/>
    <n v="42.967511861283548"/>
    <n v="281.67591109063659"/>
  </r>
  <r>
    <s v="MOV-FEC-2022"/>
    <x v="919"/>
    <x v="2"/>
    <x v="3"/>
    <n v="11"/>
    <n v="14.9"/>
    <n v="163.9"/>
    <n v="0.1995817635275759"/>
    <n v="131.18854895783031"/>
    <n v="23.613938812409454"/>
    <n v="154.80248777023976"/>
  </r>
  <r>
    <s v="MOV-FEC-2023"/>
    <x v="697"/>
    <x v="3"/>
    <x v="1"/>
    <n v="19"/>
    <n v="14.9"/>
    <n v="283.10000000000002"/>
    <n v="0.14966268673140556"/>
    <n v="240.73049338633911"/>
    <n v="43.331488809541035"/>
    <n v="284.06198219588015"/>
  </r>
  <r>
    <s v="MOV-FEC-2024"/>
    <x v="59"/>
    <x v="4"/>
    <x v="3"/>
    <n v="17"/>
    <n v="14.9"/>
    <n v="253.3"/>
    <n v="0.1543118086275041"/>
    <n v="214.21281887465324"/>
    <n v="38.558307397437581"/>
    <n v="252.77112627209081"/>
  </r>
  <r>
    <s v="MOV-FEC-2025"/>
    <x v="155"/>
    <x v="5"/>
    <x v="3"/>
    <n v="12"/>
    <n v="14.9"/>
    <n v="178.8"/>
    <n v="0.18807675359691359"/>
    <n v="145.17187645687187"/>
    <n v="26.130937762236936"/>
    <n v="171.3028142191088"/>
  </r>
  <r>
    <s v="MOV-FEC-2026"/>
    <x v="97"/>
    <x v="1"/>
    <x v="0"/>
    <n v="14"/>
    <n v="9.9"/>
    <n v="138.6"/>
    <n v="0.12461384637491943"/>
    <n v="121.32852089243616"/>
    <n v="21.839133760638507"/>
    <n v="143.16765465307466"/>
  </r>
  <r>
    <s v="MOV-FEC-2027"/>
    <x v="504"/>
    <x v="3"/>
    <x v="4"/>
    <n v="10"/>
    <n v="20.9"/>
    <n v="209"/>
    <n v="0.11740904726950303"/>
    <n v="184.46150912067387"/>
    <n v="33.203071641721294"/>
    <n v="217.66458076239516"/>
  </r>
  <r>
    <s v="MOV-FEC-2028"/>
    <x v="698"/>
    <x v="0"/>
    <x v="3"/>
    <n v="12"/>
    <n v="14.9"/>
    <n v="178.8"/>
    <n v="0.12449328254076988"/>
    <n v="156.54060108171035"/>
    <n v="28.177308194707862"/>
    <n v="184.7179092764182"/>
  </r>
  <r>
    <s v="MOV-FEC-2029"/>
    <x v="155"/>
    <x v="0"/>
    <x v="4"/>
    <n v="19"/>
    <n v="20.9"/>
    <n v="397.09999999999997"/>
    <n v="0.11317486746928711"/>
    <n v="352.15826012794605"/>
    <n v="63.388486823030284"/>
    <n v="415.54674695097634"/>
  </r>
  <r>
    <s v="MOV-FEC-2030"/>
    <x v="920"/>
    <x v="4"/>
    <x v="1"/>
    <n v="14"/>
    <n v="14.9"/>
    <n v="208.6"/>
    <n v="0.1907974245760202"/>
    <n v="168.79965723344219"/>
    <n v="30.383938302019594"/>
    <n v="199.18359553546179"/>
  </r>
  <r>
    <s v="MOV-FEC-2031"/>
    <x v="921"/>
    <x v="1"/>
    <x v="2"/>
    <n v="9"/>
    <n v="9.9"/>
    <n v="89.100000000000009"/>
    <n v="0.18875866896882432"/>
    <n v="72.281602594877768"/>
    <n v="13.010688467077998"/>
    <n v="85.292291061955765"/>
  </r>
  <r>
    <s v="MOV-FEC-2032"/>
    <x v="440"/>
    <x v="0"/>
    <x v="4"/>
    <n v="5"/>
    <n v="20.9"/>
    <n v="104.5"/>
    <n v="0.10600249877606018"/>
    <n v="93.422738877901708"/>
    <n v="16.816092998022306"/>
    <n v="110.23883187592401"/>
  </r>
  <r>
    <s v="MOV-FEC-2033"/>
    <x v="341"/>
    <x v="0"/>
    <x v="2"/>
    <n v="20"/>
    <n v="9.9"/>
    <n v="198"/>
    <n v="0.14281936488231772"/>
    <n v="169.7217657533011"/>
    <n v="30.549917835594197"/>
    <n v="200.27168358889529"/>
  </r>
  <r>
    <s v="MOV-FEC-2034"/>
    <x v="208"/>
    <x v="0"/>
    <x v="4"/>
    <n v="17"/>
    <n v="20.9"/>
    <n v="355.29999999999995"/>
    <n v="0.17184771749041394"/>
    <n v="294.24250597565589"/>
    <n v="52.96365107561806"/>
    <n v="347.20615705127398"/>
  </r>
  <r>
    <s v="MOV-FEC-2035"/>
    <x v="922"/>
    <x v="5"/>
    <x v="3"/>
    <n v="8"/>
    <n v="14.9"/>
    <n v="119.2"/>
    <n v="0.16987083745298293"/>
    <n v="98.95139617560443"/>
    <n v="17.811251311608796"/>
    <n v="116.76264748721323"/>
  </r>
  <r>
    <s v="MOV-FEC-2036"/>
    <x v="315"/>
    <x v="2"/>
    <x v="4"/>
    <n v="7"/>
    <n v="20.9"/>
    <n v="146.29999999999998"/>
    <n v="0.13716805855130962"/>
    <n v="126.23231303394338"/>
    <n v="22.721816346109808"/>
    <n v="148.95412938005319"/>
  </r>
  <r>
    <s v="MOV-FEC-2037"/>
    <x v="361"/>
    <x v="2"/>
    <x v="2"/>
    <n v="10"/>
    <n v="9.9"/>
    <n v="99"/>
    <n v="0.12888570294682461"/>
    <n v="86.240315408264365"/>
    <n v="15.523256773487585"/>
    <n v="101.76357218175195"/>
  </r>
  <r>
    <s v="MOV-FEC-2038"/>
    <x v="494"/>
    <x v="1"/>
    <x v="0"/>
    <n v="7"/>
    <n v="9.9"/>
    <n v="69.3"/>
    <n v="0.15877570671287433"/>
    <n v="58.296843524797808"/>
    <n v="10.493431834463605"/>
    <n v="68.790275359261415"/>
  </r>
  <r>
    <s v="MOV-FEC-2039"/>
    <x v="311"/>
    <x v="0"/>
    <x v="2"/>
    <n v="14"/>
    <n v="9.9"/>
    <n v="138.6"/>
    <n v="0.18343994610491904"/>
    <n v="113.17522346985822"/>
    <n v="20.371540224574481"/>
    <n v="133.54676369443271"/>
  </r>
  <r>
    <s v="MOV-FEC-2040"/>
    <x v="923"/>
    <x v="0"/>
    <x v="4"/>
    <n v="14"/>
    <n v="20.9"/>
    <n v="292.59999999999997"/>
    <n v="0.14091344184391219"/>
    <n v="251.36872691647125"/>
    <n v="45.246370844964822"/>
    <n v="296.61509776143606"/>
  </r>
  <r>
    <s v="MOV-FEC-2041"/>
    <x v="7"/>
    <x v="5"/>
    <x v="0"/>
    <n v="7"/>
    <n v="9.9"/>
    <n v="69.3"/>
    <n v="0.14779766669155525"/>
    <n v="59.05762169827522"/>
    <n v="10.63037190568954"/>
    <n v="69.687993603964756"/>
  </r>
  <r>
    <s v="MOV-FEC-2042"/>
    <x v="143"/>
    <x v="2"/>
    <x v="1"/>
    <n v="13"/>
    <n v="14.9"/>
    <n v="193.70000000000002"/>
    <n v="0.15918612540155017"/>
    <n v="162.86564750971974"/>
    <n v="29.315816551749553"/>
    <n v="192.18146406146928"/>
  </r>
  <r>
    <s v="MOV-FEC-2043"/>
    <x v="369"/>
    <x v="4"/>
    <x v="1"/>
    <n v="3"/>
    <n v="14.9"/>
    <n v="44.7"/>
    <n v="0.16539211278132104"/>
    <n v="37.30697255867495"/>
    <n v="6.7152550605614909"/>
    <n v="44.022227619236439"/>
  </r>
  <r>
    <s v="MOV-FEC-2044"/>
    <x v="857"/>
    <x v="2"/>
    <x v="3"/>
    <n v="6"/>
    <n v="14.9"/>
    <n v="89.4"/>
    <n v="0.10277649761254422"/>
    <n v="80.211781113438548"/>
    <n v="14.438120600418937"/>
    <n v="94.649901713857489"/>
  </r>
  <r>
    <s v="MOV-FEC-2045"/>
    <x v="198"/>
    <x v="1"/>
    <x v="1"/>
    <n v="3"/>
    <n v="14.9"/>
    <n v="44.7"/>
    <n v="0.19826640566116077"/>
    <n v="35.837491666946114"/>
    <n v="6.4507485000503006"/>
    <n v="42.288240166996417"/>
  </r>
  <r>
    <s v="MOV-FEC-2046"/>
    <x v="818"/>
    <x v="5"/>
    <x v="1"/>
    <n v="17"/>
    <n v="14.9"/>
    <n v="253.3"/>
    <n v="0.13877482999897228"/>
    <n v="218.14833556126032"/>
    <n v="39.26670040102686"/>
    <n v="257.41503596228716"/>
  </r>
  <r>
    <s v="MOV-FEC-2047"/>
    <x v="382"/>
    <x v="2"/>
    <x v="2"/>
    <n v="12"/>
    <n v="9.9"/>
    <n v="118.80000000000001"/>
    <n v="0.19293425367057865"/>
    <n v="95.879410663935261"/>
    <n v="17.258293919508347"/>
    <n v="113.13770458344361"/>
  </r>
  <r>
    <s v="MOV-FEC-2048"/>
    <x v="699"/>
    <x v="0"/>
    <x v="4"/>
    <n v="15"/>
    <n v="20.9"/>
    <n v="313.5"/>
    <n v="0.14377942929690846"/>
    <n v="268.42514891541919"/>
    <n v="48.316526804775449"/>
    <n v="316.74167572019462"/>
  </r>
  <r>
    <s v="MOV-FEC-2049"/>
    <x v="924"/>
    <x v="2"/>
    <x v="1"/>
    <n v="20"/>
    <n v="14.9"/>
    <n v="298"/>
    <n v="0.12791209769808015"/>
    <n v="259.88219488597213"/>
    <n v="46.778795079474982"/>
    <n v="306.66098996544713"/>
  </r>
  <r>
    <s v="MOV-FEC-2050"/>
    <x v="791"/>
    <x v="0"/>
    <x v="3"/>
    <n v="12"/>
    <n v="14.9"/>
    <n v="178.8"/>
    <n v="0.12346871962633063"/>
    <n v="156.7237929308121"/>
    <n v="28.210282727546176"/>
    <n v="184.93407565835827"/>
  </r>
  <r>
    <s v="MOV-FEC-2051"/>
    <x v="627"/>
    <x v="4"/>
    <x v="0"/>
    <n v="18"/>
    <n v="9.9"/>
    <n v="178.20000000000002"/>
    <n v="0.1636275505921152"/>
    <n v="149.04157048448508"/>
    <n v="26.827482687207311"/>
    <n v="175.8690531716924"/>
  </r>
  <r>
    <s v="MOV-FEC-2052"/>
    <x v="925"/>
    <x v="4"/>
    <x v="0"/>
    <n v="16"/>
    <n v="9.9"/>
    <n v="158.4"/>
    <n v="0.18801301232587603"/>
    <n v="128.61873884758126"/>
    <n v="23.151372992564625"/>
    <n v="151.77011184014589"/>
  </r>
  <r>
    <s v="MOV-FEC-2053"/>
    <x v="794"/>
    <x v="2"/>
    <x v="3"/>
    <n v="19"/>
    <n v="14.9"/>
    <n v="283.10000000000002"/>
    <n v="0.16371904502076773"/>
    <n v="236.75113835462068"/>
    <n v="42.615204903831717"/>
    <n v="279.36634325845239"/>
  </r>
  <r>
    <s v="MOV-FEC-2054"/>
    <x v="926"/>
    <x v="3"/>
    <x v="3"/>
    <n v="5"/>
    <n v="14.9"/>
    <n v="74.5"/>
    <n v="0.10749344823352493"/>
    <n v="66.491738106602398"/>
    <n v="11.968512859188431"/>
    <n v="78.460250965790834"/>
  </r>
  <r>
    <s v="MOV-FEC-2055"/>
    <x v="839"/>
    <x v="0"/>
    <x v="1"/>
    <n v="19"/>
    <n v="14.9"/>
    <n v="283.10000000000002"/>
    <n v="0.10692424203111534"/>
    <n v="252.82974708099127"/>
    <n v="45.50935447457843"/>
    <n v="298.3391015555697"/>
  </r>
  <r>
    <s v="MOV-FEC-2056"/>
    <x v="781"/>
    <x v="3"/>
    <x v="0"/>
    <n v="3"/>
    <n v="9.9"/>
    <n v="29.700000000000003"/>
    <n v="0.15583560191650064"/>
    <n v="25.071682623079933"/>
    <n v="4.5129028721543882"/>
    <n v="29.584585495234322"/>
  </r>
  <r>
    <s v="MOV-FEC-2057"/>
    <x v="477"/>
    <x v="1"/>
    <x v="0"/>
    <n v="19"/>
    <n v="9.9"/>
    <n v="188.1"/>
    <n v="0.16511458482831187"/>
    <n v="157.04194659379453"/>
    <n v="28.267550386883016"/>
    <n v="185.30949698067755"/>
  </r>
  <r>
    <s v="MOV-FEC-2058"/>
    <x v="927"/>
    <x v="4"/>
    <x v="1"/>
    <n v="5"/>
    <n v="14.9"/>
    <n v="74.5"/>
    <n v="0.17814133928672762"/>
    <n v="61.228470223138793"/>
    <n v="11.021124640164983"/>
    <n v="72.24959486330377"/>
  </r>
  <r>
    <s v="MOV-FEC-2059"/>
    <x v="560"/>
    <x v="0"/>
    <x v="1"/>
    <n v="20"/>
    <n v="14.9"/>
    <n v="298"/>
    <n v="0.13851773594872621"/>
    <n v="256.72171468727959"/>
    <n v="46.209908643710321"/>
    <n v="302.93162333098991"/>
  </r>
  <r>
    <s v="MOV-FEC-2060"/>
    <x v="51"/>
    <x v="2"/>
    <x v="0"/>
    <n v="16"/>
    <n v="9.9"/>
    <n v="158.4"/>
    <n v="0.13179684836040687"/>
    <n v="137.52337921971156"/>
    <n v="24.754208259548079"/>
    <n v="162.27758747925964"/>
  </r>
  <r>
    <s v="MOV-FEC-2061"/>
    <x v="928"/>
    <x v="2"/>
    <x v="3"/>
    <n v="8"/>
    <n v="14.9"/>
    <n v="119.2"/>
    <n v="0.16939838215429442"/>
    <n v="99.007712847208111"/>
    <n v="17.821388312497458"/>
    <n v="116.82910115970557"/>
  </r>
  <r>
    <s v="MOV-FEC-2062"/>
    <x v="75"/>
    <x v="4"/>
    <x v="3"/>
    <n v="15"/>
    <n v="14.9"/>
    <n v="223.5"/>
    <n v="0.12124926390034621"/>
    <n v="196.40078951827263"/>
    <n v="35.352142113289069"/>
    <n v="231.75293163156169"/>
  </r>
  <r>
    <s v="MOV-FEC-2063"/>
    <x v="22"/>
    <x v="1"/>
    <x v="4"/>
    <n v="20"/>
    <n v="20.9"/>
    <n v="418"/>
    <n v="0.15538723092132481"/>
    <n v="353.04813747488623"/>
    <n v="63.54866474547952"/>
    <n v="416.59680222036576"/>
  </r>
  <r>
    <s v="MOV-FEC-2064"/>
    <x v="166"/>
    <x v="3"/>
    <x v="0"/>
    <n v="13"/>
    <n v="9.9"/>
    <n v="128.70000000000002"/>
    <n v="0.14475522180034248"/>
    <n v="110.07000295429594"/>
    <n v="19.812600531773271"/>
    <n v="129.88260348606923"/>
  </r>
  <r>
    <s v="MOV-FEC-2065"/>
    <x v="636"/>
    <x v="5"/>
    <x v="1"/>
    <n v="10"/>
    <n v="14.9"/>
    <n v="149"/>
    <n v="0.16728126755170852"/>
    <n v="124.07509113479543"/>
    <n v="22.333516404263175"/>
    <n v="146.40860753905861"/>
  </r>
  <r>
    <s v="MOV-FEC-2066"/>
    <x v="192"/>
    <x v="4"/>
    <x v="3"/>
    <n v="20"/>
    <n v="14.9"/>
    <n v="298"/>
    <n v="0.14095017543746674"/>
    <n v="255.9968477196349"/>
    <n v="46.079432589534278"/>
    <n v="302.07628030916919"/>
  </r>
  <r>
    <s v="MOV-FEC-2067"/>
    <x v="416"/>
    <x v="2"/>
    <x v="4"/>
    <n v="9"/>
    <n v="20.9"/>
    <n v="188.1"/>
    <n v="0.19762761460769018"/>
    <n v="150.92624569229346"/>
    <n v="27.166724224612821"/>
    <n v="178.09296991690627"/>
  </r>
  <r>
    <s v="MOV-FEC-2068"/>
    <x v="223"/>
    <x v="3"/>
    <x v="1"/>
    <n v="14"/>
    <n v="14.9"/>
    <n v="208.6"/>
    <n v="0.10641557317303349"/>
    <n v="186.40171143610522"/>
    <n v="33.552308058498937"/>
    <n v="219.95401949460415"/>
  </r>
  <r>
    <s v="MOV-FEC-2069"/>
    <x v="238"/>
    <x v="1"/>
    <x v="4"/>
    <n v="8"/>
    <n v="20.9"/>
    <n v="167.2"/>
    <n v="0.13389444769838135"/>
    <n v="144.81284834483063"/>
    <n v="26.066312702069514"/>
    <n v="170.87916104690015"/>
  </r>
  <r>
    <s v="MOV-FEC-2070"/>
    <x v="330"/>
    <x v="3"/>
    <x v="3"/>
    <n v="18"/>
    <n v="14.9"/>
    <n v="268.2"/>
    <n v="0.17688790613073435"/>
    <n v="220.75866357573705"/>
    <n v="39.736559443632665"/>
    <n v="260.49522301936969"/>
  </r>
  <r>
    <s v="MOV-FEC-2071"/>
    <x v="739"/>
    <x v="5"/>
    <x v="3"/>
    <n v="9"/>
    <n v="14.9"/>
    <n v="134.1"/>
    <n v="0.1317760872958578"/>
    <n v="116.42882669362547"/>
    <n v="20.957188804852585"/>
    <n v="137.38601549847806"/>
  </r>
  <r>
    <s v="MOV-FEC-2072"/>
    <x v="929"/>
    <x v="1"/>
    <x v="1"/>
    <n v="13"/>
    <n v="14.9"/>
    <n v="193.70000000000002"/>
    <n v="0.18300276902416909"/>
    <n v="158.25236364001847"/>
    <n v="28.485425455203323"/>
    <n v="186.73778909522179"/>
  </r>
  <r>
    <s v="MOV-FEC-2073"/>
    <x v="152"/>
    <x v="3"/>
    <x v="0"/>
    <n v="17"/>
    <n v="9.9"/>
    <n v="168.3"/>
    <n v="0.19966932443851276"/>
    <n v="134.69565269699831"/>
    <n v="24.245217485459694"/>
    <n v="158.94087018245801"/>
  </r>
  <r>
    <s v="MOV-FEC-2074"/>
    <x v="535"/>
    <x v="0"/>
    <x v="0"/>
    <n v="5"/>
    <n v="9.9"/>
    <n v="49.5"/>
    <n v="0.13725543071704624"/>
    <n v="42.705856179506213"/>
    <n v="7.6870541123111185"/>
    <n v="50.39291029181733"/>
  </r>
  <r>
    <s v="MOV-FEC-2075"/>
    <x v="289"/>
    <x v="2"/>
    <x v="1"/>
    <n v="15"/>
    <n v="14.9"/>
    <n v="223.5"/>
    <n v="0.17742732689602467"/>
    <n v="183.84499243873847"/>
    <n v="33.092098638972921"/>
    <n v="216.93709107771139"/>
  </r>
  <r>
    <s v="MOV-FEC-2076"/>
    <x v="469"/>
    <x v="5"/>
    <x v="0"/>
    <n v="20"/>
    <n v="9.9"/>
    <n v="198"/>
    <n v="0.13702258185171134"/>
    <n v="170.86952879336116"/>
    <n v="30.756515182805007"/>
    <n v="201.62604397616616"/>
  </r>
  <r>
    <s v="MOV-FEC-2077"/>
    <x v="635"/>
    <x v="4"/>
    <x v="1"/>
    <n v="17"/>
    <n v="14.9"/>
    <n v="253.3"/>
    <n v="0.1539528999472311"/>
    <n v="214.30373044336636"/>
    <n v="38.574671479805943"/>
    <n v="252.87840192317231"/>
  </r>
  <r>
    <s v="MOV-FEC-2078"/>
    <x v="470"/>
    <x v="1"/>
    <x v="4"/>
    <n v="10"/>
    <n v="20.9"/>
    <n v="209"/>
    <n v="0.1907356469207232"/>
    <n v="169.13624979356885"/>
    <n v="30.444524962842394"/>
    <n v="199.58077475641124"/>
  </r>
  <r>
    <s v="MOV-FEC-2079"/>
    <x v="930"/>
    <x v="1"/>
    <x v="1"/>
    <n v="15"/>
    <n v="14.9"/>
    <n v="223.5"/>
    <n v="0.10260728059323911"/>
    <n v="200.56727278741107"/>
    <n v="36.102109101733994"/>
    <n v="236.66938188914506"/>
  </r>
  <r>
    <s v="MOV-FEC-2080"/>
    <x v="931"/>
    <x v="1"/>
    <x v="1"/>
    <n v="9"/>
    <n v="14.9"/>
    <n v="134.1"/>
    <n v="0.17440187351103797"/>
    <n v="110.7127087621698"/>
    <n v="19.928287577190563"/>
    <n v="130.64099633936036"/>
  </r>
  <r>
    <s v="MOV-FEC-2081"/>
    <x v="80"/>
    <x v="4"/>
    <x v="4"/>
    <n v="12"/>
    <n v="20.9"/>
    <n v="250.79999999999998"/>
    <n v="0.19136032591932647"/>
    <n v="202.8068302594329"/>
    <n v="36.505229446697918"/>
    <n v="239.31205970613081"/>
  </r>
  <r>
    <s v="MOV-FEC-2082"/>
    <x v="694"/>
    <x v="2"/>
    <x v="4"/>
    <n v="11"/>
    <n v="20.9"/>
    <n v="229.89999999999998"/>
    <n v="0.12335554921574976"/>
    <n v="201.5405592352991"/>
    <n v="36.277300662353838"/>
    <n v="237.81785989765294"/>
  </r>
  <r>
    <s v="MOV-FEC-2083"/>
    <x v="230"/>
    <x v="2"/>
    <x v="3"/>
    <n v="7"/>
    <n v="14.9"/>
    <n v="104.3"/>
    <n v="0.18843281371164666"/>
    <n v="84.646457529875249"/>
    <n v="15.236362355377544"/>
    <n v="99.882819885252786"/>
  </r>
  <r>
    <s v="MOV-FEC-2084"/>
    <x v="362"/>
    <x v="2"/>
    <x v="2"/>
    <n v="11"/>
    <n v="9.9"/>
    <n v="108.9"/>
    <n v="0.13526609621273586"/>
    <n v="94.169522122433065"/>
    <n v="16.95051398203795"/>
    <n v="111.12003610447101"/>
  </r>
  <r>
    <s v="MOV-FEC-2085"/>
    <x v="748"/>
    <x v="3"/>
    <x v="1"/>
    <n v="4"/>
    <n v="14.9"/>
    <n v="59.6"/>
    <n v="0.15549794745336545"/>
    <n v="50.332322331779423"/>
    <n v="9.0598180197202964"/>
    <n v="59.392140351499719"/>
  </r>
  <r>
    <s v="MOV-FEC-2086"/>
    <x v="532"/>
    <x v="1"/>
    <x v="4"/>
    <n v="17"/>
    <n v="20.9"/>
    <n v="355.29999999999995"/>
    <n v="0.1054394496043744"/>
    <n v="317.83736355556573"/>
    <n v="57.210725440001831"/>
    <n v="375.04808899556758"/>
  </r>
  <r>
    <s v="MOV-FEC-2087"/>
    <x v="932"/>
    <x v="2"/>
    <x v="3"/>
    <n v="14"/>
    <n v="14.9"/>
    <n v="208.6"/>
    <n v="0.13834010007747849"/>
    <n v="179.74225512383799"/>
    <n v="32.353605922290839"/>
    <n v="212.09586104612885"/>
  </r>
  <r>
    <s v="MOV-FEC-2088"/>
    <x v="552"/>
    <x v="4"/>
    <x v="4"/>
    <n v="4"/>
    <n v="20.9"/>
    <n v="83.6"/>
    <n v="0.18174501627774062"/>
    <n v="68.40611663918088"/>
    <n v="12.313100995052558"/>
    <n v="80.719217634233445"/>
  </r>
  <r>
    <s v="MOV-FEC-2089"/>
    <x v="933"/>
    <x v="0"/>
    <x v="0"/>
    <n v="5"/>
    <n v="9.9"/>
    <n v="49.5"/>
    <n v="0.19219222026375499"/>
    <n v="39.986485096944129"/>
    <n v="7.197567317449943"/>
    <n v="47.184052414394074"/>
  </r>
  <r>
    <s v="MOV-FEC-2090"/>
    <x v="100"/>
    <x v="2"/>
    <x v="0"/>
    <n v="13"/>
    <n v="9.9"/>
    <n v="128.70000000000002"/>
    <n v="0.17411999157864727"/>
    <n v="106.29075708382811"/>
    <n v="19.13233627508906"/>
    <n v="125.42309335891717"/>
  </r>
  <r>
    <s v="MOV-FEC-2091"/>
    <x v="445"/>
    <x v="4"/>
    <x v="3"/>
    <n v="16"/>
    <n v="14.9"/>
    <n v="238.4"/>
    <n v="0.18217824823050485"/>
    <n v="194.96870562184765"/>
    <n v="35.094367011932576"/>
    <n v="230.06307263378022"/>
  </r>
  <r>
    <s v="MOV-FEC-2092"/>
    <x v="934"/>
    <x v="4"/>
    <x v="0"/>
    <n v="5"/>
    <n v="9.9"/>
    <n v="49.5"/>
    <n v="0.1619642825566637"/>
    <n v="41.482768013445146"/>
    <n v="7.4668982424201262"/>
    <n v="48.949666255865274"/>
  </r>
  <r>
    <s v="MOV-FEC-2093"/>
    <x v="551"/>
    <x v="3"/>
    <x v="0"/>
    <n v="10"/>
    <n v="9.9"/>
    <n v="99"/>
    <n v="0.15743383291224253"/>
    <n v="83.414050541687985"/>
    <n v="15.014529097503837"/>
    <n v="98.428579639191824"/>
  </r>
  <r>
    <s v="MOV-FEC-2094"/>
    <x v="369"/>
    <x v="1"/>
    <x v="4"/>
    <n v="19"/>
    <n v="20.9"/>
    <n v="397.09999999999997"/>
    <n v="0.19398320111406508"/>
    <n v="320.06927083760473"/>
    <n v="57.612468750768848"/>
    <n v="377.6817395883736"/>
  </r>
  <r>
    <s v="MOV-FEC-2095"/>
    <x v="628"/>
    <x v="3"/>
    <x v="3"/>
    <n v="6"/>
    <n v="14.9"/>
    <n v="89.4"/>
    <n v="0.12338283388843002"/>
    <n v="78.369574650374361"/>
    <n v="14.106523437067384"/>
    <n v="92.476098087441741"/>
  </r>
  <r>
    <s v="MOV-FEC-2096"/>
    <x v="935"/>
    <x v="0"/>
    <x v="0"/>
    <n v="11"/>
    <n v="9.9"/>
    <n v="108.9"/>
    <n v="0.16634064179163829"/>
    <n v="90.785504108890592"/>
    <n v="16.341390739600307"/>
    <n v="107.12689484849091"/>
  </r>
  <r>
    <s v="MOV-FEC-2097"/>
    <x v="435"/>
    <x v="5"/>
    <x v="0"/>
    <n v="4"/>
    <n v="9.9"/>
    <n v="39.6"/>
    <n v="0.16324837645027149"/>
    <n v="33.13536429256925"/>
    <n v="5.9643655726624649"/>
    <n v="39.099729865231716"/>
  </r>
  <r>
    <s v="MOV-FEC-2098"/>
    <x v="252"/>
    <x v="2"/>
    <x v="0"/>
    <n v="5"/>
    <n v="9.9"/>
    <n v="49.5"/>
    <n v="0.13357083859610436"/>
    <n v="42.888243489492837"/>
    <n v="7.7198838281087099"/>
    <n v="50.608127317601543"/>
  </r>
  <r>
    <s v="MOV-FEC-2099"/>
    <x v="717"/>
    <x v="1"/>
    <x v="0"/>
    <n v="15"/>
    <n v="9.9"/>
    <n v="148.5"/>
    <n v="0.11540748138238473"/>
    <n v="131.36198901471587"/>
    <n v="23.645158022648857"/>
    <n v="155.00714703736475"/>
  </r>
  <r>
    <s v="MOV-FEC-2100"/>
    <x v="683"/>
    <x v="1"/>
    <x v="3"/>
    <n v="3"/>
    <n v="14.9"/>
    <n v="44.7"/>
    <n v="0.18562159809356144"/>
    <n v="36.402714565217806"/>
    <n v="6.5524886217392053"/>
    <n v="42.955203186957014"/>
  </r>
  <r>
    <s v="MOV-FEC-2101"/>
    <x v="936"/>
    <x v="2"/>
    <x v="2"/>
    <n v="17"/>
    <n v="9.9"/>
    <n v="168.3"/>
    <n v="0.11997388352979968"/>
    <n v="148.10839540193473"/>
    <n v="26.65951117234825"/>
    <n v="174.76790657428299"/>
  </r>
  <r>
    <s v="MOV-FEC-2102"/>
    <x v="269"/>
    <x v="1"/>
    <x v="2"/>
    <n v="11"/>
    <n v="9.9"/>
    <n v="108.9"/>
    <n v="0.18602544461314546"/>
    <n v="88.641829081628458"/>
    <n v="15.955529234693122"/>
    <n v="104.59735831632157"/>
  </r>
  <r>
    <s v="MOV-FEC-2103"/>
    <x v="669"/>
    <x v="2"/>
    <x v="2"/>
    <n v="15"/>
    <n v="9.9"/>
    <n v="148.5"/>
    <n v="0.18915207535676823"/>
    <n v="120.41091680951992"/>
    <n v="21.673965025713585"/>
    <n v="142.08488183523349"/>
  </r>
  <r>
    <s v="MOV-FEC-2104"/>
    <x v="926"/>
    <x v="1"/>
    <x v="0"/>
    <n v="14"/>
    <n v="9.9"/>
    <n v="138.6"/>
    <n v="0.17355580116279895"/>
    <n v="114.54516595883607"/>
    <n v="20.61812987259049"/>
    <n v="135.16329583142655"/>
  </r>
  <r>
    <s v="MOV-FEC-2105"/>
    <x v="494"/>
    <x v="3"/>
    <x v="1"/>
    <n v="10"/>
    <n v="14.9"/>
    <n v="149"/>
    <n v="0.17299395795031836"/>
    <n v="123.22390026540256"/>
    <n v="22.180302047772461"/>
    <n v="145.40420231317503"/>
  </r>
  <r>
    <s v="MOV-FEC-2106"/>
    <x v="937"/>
    <x v="2"/>
    <x v="1"/>
    <n v="12"/>
    <n v="14.9"/>
    <n v="178.8"/>
    <n v="0.10108848521674546"/>
    <n v="160.72537884324592"/>
    <n v="28.930568191784264"/>
    <n v="189.65594703503018"/>
  </r>
  <r>
    <s v="MOV-FEC-2107"/>
    <x v="740"/>
    <x v="3"/>
    <x v="2"/>
    <n v="18"/>
    <n v="9.9"/>
    <n v="178.20000000000002"/>
    <n v="0.12730544372436042"/>
    <n v="155.51416992831898"/>
    <n v="27.992550587097416"/>
    <n v="183.50672051541639"/>
  </r>
  <r>
    <s v="MOV-FEC-2108"/>
    <x v="938"/>
    <x v="4"/>
    <x v="2"/>
    <n v="8"/>
    <n v="9.9"/>
    <n v="79.2"/>
    <n v="0.15904212140686319"/>
    <n v="66.603863984576435"/>
    <n v="11.988695517223757"/>
    <n v="78.592559501800196"/>
  </r>
  <r>
    <s v="MOV-FEC-2109"/>
    <x v="939"/>
    <x v="4"/>
    <x v="1"/>
    <n v="8"/>
    <n v="14.9"/>
    <n v="119.2"/>
    <n v="0.18785367942306097"/>
    <n v="96.80784141277114"/>
    <n v="17.425411454298803"/>
    <n v="114.23325286706995"/>
  </r>
  <r>
    <s v="MOV-FEC-2110"/>
    <x v="252"/>
    <x v="0"/>
    <x v="3"/>
    <n v="20"/>
    <n v="14.9"/>
    <n v="298"/>
    <n v="0.13645251946500603"/>
    <n v="257.33714919942821"/>
    <n v="46.32068685589708"/>
    <n v="303.65783605532528"/>
  </r>
  <r>
    <s v="MOV-FEC-2111"/>
    <x v="704"/>
    <x v="5"/>
    <x v="4"/>
    <n v="14"/>
    <n v="20.9"/>
    <n v="292.59999999999997"/>
    <n v="0.11462549879620754"/>
    <n v="259.06057905222963"/>
    <n v="46.630904229401331"/>
    <n v="305.69148328163095"/>
  </r>
  <r>
    <s v="MOV-FEC-2112"/>
    <x v="710"/>
    <x v="0"/>
    <x v="2"/>
    <n v="8"/>
    <n v="9.9"/>
    <n v="79.2"/>
    <n v="0.14813286128977754"/>
    <n v="67.467877385849619"/>
    <n v="12.144217929452932"/>
    <n v="79.612095315302554"/>
  </r>
  <r>
    <s v="MOV-FEC-2113"/>
    <x v="849"/>
    <x v="1"/>
    <x v="2"/>
    <n v="10"/>
    <n v="9.9"/>
    <n v="99"/>
    <n v="0.19120989592649903"/>
    <n v="80.070220303276599"/>
    <n v="14.412639654589787"/>
    <n v="94.482859957866381"/>
  </r>
  <r>
    <s v="MOV-FEC-2114"/>
    <x v="705"/>
    <x v="1"/>
    <x v="2"/>
    <n v="16"/>
    <n v="9.9"/>
    <n v="158.4"/>
    <n v="0.10291586241068945"/>
    <n v="142.09812739414679"/>
    <n v="25.577662930946421"/>
    <n v="167.6757903250932"/>
  </r>
  <r>
    <s v="MOV-FEC-2115"/>
    <x v="771"/>
    <x v="4"/>
    <x v="0"/>
    <n v="12"/>
    <n v="9.9"/>
    <n v="118.80000000000001"/>
    <n v="0.16094555593628701"/>
    <n v="99.679667954769116"/>
    <n v="17.942340231858442"/>
    <n v="117.62200818662755"/>
  </r>
  <r>
    <s v="MOV-FEC-2116"/>
    <x v="821"/>
    <x v="3"/>
    <x v="0"/>
    <n v="6"/>
    <n v="9.9"/>
    <n v="59.400000000000006"/>
    <n v="0.17126820990871866"/>
    <n v="49.226668331422118"/>
    <n v="8.8608002996559811"/>
    <n v="58.087468631078096"/>
  </r>
  <r>
    <s v="MOV-FEC-2117"/>
    <x v="276"/>
    <x v="1"/>
    <x v="4"/>
    <n v="10"/>
    <n v="20.9"/>
    <n v="209"/>
    <n v="0.15851585202215407"/>
    <n v="175.87018692736979"/>
    <n v="31.656633646926561"/>
    <n v="207.52682057429635"/>
  </r>
  <r>
    <s v="MOV-FEC-2118"/>
    <x v="510"/>
    <x v="2"/>
    <x v="3"/>
    <n v="12"/>
    <n v="14.9"/>
    <n v="178.8"/>
    <n v="0.13742099737623129"/>
    <n v="154.22912566912987"/>
    <n v="27.761242620443376"/>
    <n v="181.99036828957324"/>
  </r>
  <r>
    <s v="MOV-FEC-2119"/>
    <x v="540"/>
    <x v="5"/>
    <x v="1"/>
    <n v="17"/>
    <n v="14.9"/>
    <n v="253.3"/>
    <n v="0.19517123801104325"/>
    <n v="203.86312541180274"/>
    <n v="36.695362574124495"/>
    <n v="240.55848798592723"/>
  </r>
  <r>
    <s v="MOV-FEC-2120"/>
    <x v="612"/>
    <x v="3"/>
    <x v="2"/>
    <n v="16"/>
    <n v="9.9"/>
    <n v="158.4"/>
    <n v="0.13137590989612294"/>
    <n v="137.59005587245412"/>
    <n v="24.766210057041739"/>
    <n v="162.35626592949586"/>
  </r>
  <r>
    <s v="MOV-FEC-2121"/>
    <x v="789"/>
    <x v="0"/>
    <x v="3"/>
    <n v="4"/>
    <n v="14.9"/>
    <n v="59.6"/>
    <n v="0.16313874802059167"/>
    <n v="49.876930617972739"/>
    <n v="8.9778475112350922"/>
    <n v="58.85477812920783"/>
  </r>
  <r>
    <s v="MOV-FEC-2122"/>
    <x v="599"/>
    <x v="2"/>
    <x v="0"/>
    <n v="16"/>
    <n v="9.9"/>
    <n v="158.4"/>
    <n v="0.19255951108549246"/>
    <n v="127.898573444058"/>
    <n v="23.021743219930439"/>
    <n v="150.92031666398844"/>
  </r>
  <r>
    <s v="MOV-FEC-2123"/>
    <x v="298"/>
    <x v="2"/>
    <x v="4"/>
    <n v="18"/>
    <n v="20.9"/>
    <n v="376.2"/>
    <n v="0.16240053809769905"/>
    <n v="315.1049175676456"/>
    <n v="56.718885162176207"/>
    <n v="371.82380272982181"/>
  </r>
  <r>
    <s v="MOV-FEC-2124"/>
    <x v="128"/>
    <x v="2"/>
    <x v="1"/>
    <n v="19"/>
    <n v="14.9"/>
    <n v="283.10000000000002"/>
    <n v="0.18797007708249786"/>
    <n v="229.88567117794489"/>
    <n v="41.379420812030077"/>
    <n v="271.26509198997496"/>
  </r>
  <r>
    <s v="MOV-FEC-2125"/>
    <x v="15"/>
    <x v="1"/>
    <x v="4"/>
    <n v="20"/>
    <n v="20.9"/>
    <n v="418"/>
    <n v="0.12633717300978736"/>
    <n v="365.19106168190888"/>
    <n v="65.734391102743601"/>
    <n v="430.92545278465246"/>
  </r>
  <r>
    <s v="MOV-FEC-2126"/>
    <x v="30"/>
    <x v="5"/>
    <x v="2"/>
    <n v="11"/>
    <n v="9.9"/>
    <n v="108.9"/>
    <n v="0.10587230688360039"/>
    <n v="97.370505780375922"/>
    <n v="17.526691040467664"/>
    <n v="114.89719682084359"/>
  </r>
  <r>
    <s v="MOV-FEC-2127"/>
    <x v="622"/>
    <x v="3"/>
    <x v="1"/>
    <n v="14"/>
    <n v="14.9"/>
    <n v="208.6"/>
    <n v="0.18928693087716641"/>
    <n v="169.11474621902309"/>
    <n v="30.440654319424155"/>
    <n v="199.55540053844726"/>
  </r>
  <r>
    <s v="MOV-FEC-2128"/>
    <x v="794"/>
    <x v="2"/>
    <x v="4"/>
    <n v="15"/>
    <n v="20.9"/>
    <n v="313.5"/>
    <n v="0.17949805701807067"/>
    <n v="257.22735912483483"/>
    <n v="46.300924642470271"/>
    <n v="303.52828376730508"/>
  </r>
  <r>
    <s v="MOV-FEC-2129"/>
    <x v="579"/>
    <x v="2"/>
    <x v="0"/>
    <n v="10"/>
    <n v="9.9"/>
    <n v="99"/>
    <n v="0.15592464700608291"/>
    <n v="83.563459946397785"/>
    <n v="15.0414227903516"/>
    <n v="98.604882736749389"/>
  </r>
  <r>
    <s v="MOV-FEC-2130"/>
    <x v="249"/>
    <x v="2"/>
    <x v="2"/>
    <n v="6"/>
    <n v="9.9"/>
    <n v="59.400000000000006"/>
    <n v="0.11219963554212264"/>
    <n v="52.73534164879792"/>
    <n v="9.4923614967836247"/>
    <n v="62.227703145581543"/>
  </r>
  <r>
    <s v="MOV-FEC-2131"/>
    <x v="556"/>
    <x v="0"/>
    <x v="4"/>
    <n v="9"/>
    <n v="20.9"/>
    <n v="188.1"/>
    <n v="0.10700968975939434"/>
    <n v="167.97147735625791"/>
    <n v="30.234865924126421"/>
    <n v="198.20634328038432"/>
  </r>
  <r>
    <s v="MOV-FEC-2132"/>
    <x v="870"/>
    <x v="5"/>
    <x v="0"/>
    <n v="10"/>
    <n v="9.9"/>
    <n v="99"/>
    <n v="0.17827000619798775"/>
    <n v="81.35126938639921"/>
    <n v="14.643228489551857"/>
    <n v="95.994497875951069"/>
  </r>
  <r>
    <s v="MOV-FEC-2133"/>
    <x v="530"/>
    <x v="3"/>
    <x v="2"/>
    <n v="19"/>
    <n v="9.9"/>
    <n v="188.1"/>
    <n v="0.16079131143891007"/>
    <n v="157.85515431834102"/>
    <n v="28.413927777301382"/>
    <n v="186.2690820956424"/>
  </r>
  <r>
    <s v="MOV-FEC-2134"/>
    <x v="747"/>
    <x v="4"/>
    <x v="1"/>
    <n v="17"/>
    <n v="14.9"/>
    <n v="253.3"/>
    <n v="0.19885196372258368"/>
    <n v="202.93079758906956"/>
    <n v="36.52754356603252"/>
    <n v="239.45834115510206"/>
  </r>
  <r>
    <s v="MOV-FEC-2135"/>
    <x v="940"/>
    <x v="3"/>
    <x v="2"/>
    <n v="6"/>
    <n v="9.9"/>
    <n v="59.400000000000006"/>
    <n v="0.16682850214513828"/>
    <n v="49.49038697257879"/>
    <n v="8.9082696550641813"/>
    <n v="58.398656627642971"/>
  </r>
  <r>
    <s v="MOV-FEC-2136"/>
    <x v="141"/>
    <x v="4"/>
    <x v="0"/>
    <n v="15"/>
    <n v="9.9"/>
    <n v="148.5"/>
    <n v="0.14693877222263008"/>
    <n v="126.67959232493943"/>
    <n v="22.802326618489097"/>
    <n v="149.48191894342852"/>
  </r>
  <r>
    <s v="MOV-FEC-2137"/>
    <x v="65"/>
    <x v="2"/>
    <x v="0"/>
    <n v="13"/>
    <n v="9.9"/>
    <n v="128.70000000000002"/>
    <n v="0.18367273797613681"/>
    <n v="105.06131862247121"/>
    <n v="18.911037352044815"/>
    <n v="123.97235597451602"/>
  </r>
  <r>
    <s v="MOV-FEC-2138"/>
    <x v="135"/>
    <x v="2"/>
    <x v="2"/>
    <n v="20"/>
    <n v="9.9"/>
    <n v="198"/>
    <n v="0.18880211975698963"/>
    <n v="160.61718028811606"/>
    <n v="28.911092451860888"/>
    <n v="189.52827273997696"/>
  </r>
  <r>
    <s v="MOV-FEC-2139"/>
    <x v="732"/>
    <x v="0"/>
    <x v="4"/>
    <n v="7"/>
    <n v="20.9"/>
    <n v="146.29999999999998"/>
    <n v="0.1274736502045202"/>
    <n v="127.65060497507868"/>
    <n v="22.97710889551416"/>
    <n v="150.62771387059283"/>
  </r>
  <r>
    <s v="MOV-FEC-2140"/>
    <x v="672"/>
    <x v="0"/>
    <x v="4"/>
    <n v="4"/>
    <n v="20.9"/>
    <n v="83.6"/>
    <n v="0.19491770086183949"/>
    <n v="67.30488020795022"/>
    <n v="12.11487843743104"/>
    <n v="79.419758645381265"/>
  </r>
  <r>
    <s v="MOV-FEC-2141"/>
    <x v="254"/>
    <x v="0"/>
    <x v="3"/>
    <n v="10"/>
    <n v="14.9"/>
    <n v="149"/>
    <n v="0.16580738963709121"/>
    <n v="124.29469894407342"/>
    <n v="22.373045809933213"/>
    <n v="146.66774475400663"/>
  </r>
  <r>
    <s v="MOV-FEC-2142"/>
    <x v="651"/>
    <x v="2"/>
    <x v="0"/>
    <n v="12"/>
    <n v="9.9"/>
    <n v="118.80000000000001"/>
    <n v="0.15891289377483275"/>
    <n v="99.921148219549877"/>
    <n v="17.985806679518976"/>
    <n v="117.90695489906885"/>
  </r>
  <r>
    <s v="MOV-FEC-2143"/>
    <x v="941"/>
    <x v="3"/>
    <x v="1"/>
    <n v="19"/>
    <n v="14.9"/>
    <n v="283.10000000000002"/>
    <n v="0.1180311951569406"/>
    <n v="249.68536865107012"/>
    <n v="44.943366357192623"/>
    <n v="294.62873500826277"/>
  </r>
  <r>
    <s v="MOV-FEC-2144"/>
    <x v="935"/>
    <x v="1"/>
    <x v="0"/>
    <n v="6"/>
    <n v="9.9"/>
    <n v="59.400000000000006"/>
    <n v="0.18986997217132653"/>
    <n v="48.12172365302321"/>
    <n v="8.6619102575441769"/>
    <n v="56.783633910567389"/>
  </r>
  <r>
    <s v="MOV-FEC-2145"/>
    <x v="419"/>
    <x v="1"/>
    <x v="0"/>
    <n v="6"/>
    <n v="9.9"/>
    <n v="59.400000000000006"/>
    <n v="0.14050091124280759"/>
    <n v="51.054245872177233"/>
    <n v="9.1897642569919018"/>
    <n v="60.244010129169133"/>
  </r>
  <r>
    <s v="MOV-FEC-2146"/>
    <x v="164"/>
    <x v="4"/>
    <x v="2"/>
    <n v="16"/>
    <n v="9.9"/>
    <n v="158.4"/>
    <n v="0.15425315324219879"/>
    <n v="133.9663005264357"/>
    <n v="24.113934094758427"/>
    <n v="158.08023462119414"/>
  </r>
  <r>
    <s v="MOV-FEC-2147"/>
    <x v="814"/>
    <x v="0"/>
    <x v="2"/>
    <n v="18"/>
    <n v="9.9"/>
    <n v="178.20000000000002"/>
    <n v="0.12703221584266836"/>
    <n v="155.56285913683652"/>
    <n v="28.001314644630572"/>
    <n v="183.5641737814671"/>
  </r>
  <r>
    <s v="MOV-FEC-2148"/>
    <x v="942"/>
    <x v="3"/>
    <x v="2"/>
    <n v="20"/>
    <n v="9.9"/>
    <n v="198"/>
    <n v="0.149878431463493"/>
    <n v="168.3240705702284"/>
    <n v="30.298332702641112"/>
    <n v="198.62240327286952"/>
  </r>
  <r>
    <s v="MOV-FEC-2149"/>
    <x v="165"/>
    <x v="1"/>
    <x v="2"/>
    <n v="17"/>
    <n v="9.9"/>
    <n v="168.3"/>
    <n v="0.11672370796431859"/>
    <n v="148.6553999496052"/>
    <n v="26.757971990928933"/>
    <n v="175.41337194053412"/>
  </r>
  <r>
    <s v="MOV-FEC-2150"/>
    <x v="943"/>
    <x v="5"/>
    <x v="2"/>
    <n v="12"/>
    <n v="9.9"/>
    <n v="118.80000000000001"/>
    <n v="0.15691563059532423"/>
    <n v="100.15842308527549"/>
    <n v="18.028516155349585"/>
    <n v="118.18693924062507"/>
  </r>
  <r>
    <s v="MOV-FEC-2151"/>
    <x v="410"/>
    <x v="1"/>
    <x v="0"/>
    <n v="4"/>
    <n v="9.9"/>
    <n v="39.6"/>
    <n v="0.12453090012252997"/>
    <n v="34.668576355147813"/>
    <n v="6.2403437439266058"/>
    <n v="40.908920099074422"/>
  </r>
  <r>
    <s v="MOV-FEC-2152"/>
    <x v="587"/>
    <x v="2"/>
    <x v="4"/>
    <n v="8"/>
    <n v="20.9"/>
    <n v="167.2"/>
    <n v="0.13221181541516761"/>
    <n v="145.09418446258397"/>
    <n v="26.116953203265112"/>
    <n v="171.21113766584909"/>
  </r>
  <r>
    <s v="MOV-FEC-2153"/>
    <x v="394"/>
    <x v="0"/>
    <x v="1"/>
    <n v="10"/>
    <n v="14.9"/>
    <n v="149"/>
    <n v="0.17559639178156039"/>
    <n v="122.8361376245475"/>
    <n v="22.110504772418551"/>
    <n v="144.94664239696607"/>
  </r>
  <r>
    <s v="MOV-FEC-2154"/>
    <x v="426"/>
    <x v="5"/>
    <x v="2"/>
    <n v="5"/>
    <n v="9.9"/>
    <n v="49.5"/>
    <n v="0.15222121283574783"/>
    <n v="41.965049964630481"/>
    <n v="7.553708993633486"/>
    <n v="49.518758958263966"/>
  </r>
  <r>
    <s v="MOV-FEC-2155"/>
    <x v="10"/>
    <x v="1"/>
    <x v="2"/>
    <n v="16"/>
    <n v="9.9"/>
    <n v="158.4"/>
    <n v="0.12387462953328253"/>
    <n v="138.77825868192804"/>
    <n v="24.980086562747047"/>
    <n v="163.75834524467507"/>
  </r>
  <r>
    <s v="MOV-FEC-2156"/>
    <x v="237"/>
    <x v="5"/>
    <x v="3"/>
    <n v="19"/>
    <n v="14.9"/>
    <n v="283.10000000000002"/>
    <n v="0.15185457394326746"/>
    <n v="240.109970116661"/>
    <n v="43.219794620998982"/>
    <n v="283.32976473765996"/>
  </r>
  <r>
    <s v="MOV-FEC-2157"/>
    <x v="446"/>
    <x v="2"/>
    <x v="4"/>
    <n v="14"/>
    <n v="20.9"/>
    <n v="292.59999999999997"/>
    <n v="0.14922304064019451"/>
    <n v="248.93733830867905"/>
    <n v="44.808720895562224"/>
    <n v="293.74605920424125"/>
  </r>
  <r>
    <s v="MOV-FEC-2158"/>
    <x v="468"/>
    <x v="0"/>
    <x v="4"/>
    <n v="3"/>
    <n v="20.9"/>
    <n v="62.699999999999996"/>
    <n v="0.15608367122375758"/>
    <n v="52.913553814270401"/>
    <n v="9.5244396865686713"/>
    <n v="62.43799350083907"/>
  </r>
  <r>
    <s v="MOV-FEC-2159"/>
    <x v="903"/>
    <x v="2"/>
    <x v="3"/>
    <n v="5"/>
    <n v="14.9"/>
    <n v="74.5"/>
    <n v="0.14944935335233339"/>
    <n v="63.366023175251165"/>
    <n v="11.405884171545209"/>
    <n v="74.771907346796368"/>
  </r>
  <r>
    <s v="MOV-FEC-2160"/>
    <x v="180"/>
    <x v="2"/>
    <x v="1"/>
    <n v="12"/>
    <n v="14.9"/>
    <n v="178.8"/>
    <n v="0.16678817161805382"/>
    <n v="148.97827491469198"/>
    <n v="26.816089484644554"/>
    <n v="175.79436439933653"/>
  </r>
  <r>
    <s v="MOV-FEC-2161"/>
    <x v="884"/>
    <x v="1"/>
    <x v="0"/>
    <n v="18"/>
    <n v="9.9"/>
    <n v="178.20000000000002"/>
    <n v="0.12343455755584107"/>
    <n v="156.20396184354914"/>
    <n v="28.116713131838843"/>
    <n v="184.32067497538799"/>
  </r>
  <r>
    <s v="MOV-FEC-2162"/>
    <x v="125"/>
    <x v="0"/>
    <x v="4"/>
    <n v="17"/>
    <n v="20.9"/>
    <n v="355.29999999999995"/>
    <n v="0.15866825853878649"/>
    <n v="298.9251677411691"/>
    <n v="53.806530193410438"/>
    <n v="352.73169793457953"/>
  </r>
  <r>
    <s v="MOV-FEC-2163"/>
    <x v="944"/>
    <x v="5"/>
    <x v="4"/>
    <n v="11"/>
    <n v="20.9"/>
    <n v="229.89999999999998"/>
    <n v="0.15381762845613417"/>
    <n v="194.53732721793475"/>
    <n v="35.016718899228252"/>
    <n v="229.55404611716301"/>
  </r>
  <r>
    <s v="MOV-FEC-2164"/>
    <x v="798"/>
    <x v="5"/>
    <x v="3"/>
    <n v="12"/>
    <n v="14.9"/>
    <n v="178.8"/>
    <n v="0.12675872804269359"/>
    <n v="156.13553942596639"/>
    <n v="28.104397096673949"/>
    <n v="184.23993652264033"/>
  </r>
  <r>
    <s v="MOV-FEC-2165"/>
    <x v="660"/>
    <x v="3"/>
    <x v="2"/>
    <n v="6"/>
    <n v="9.9"/>
    <n v="59.400000000000006"/>
    <n v="0.11245092195749035"/>
    <n v="52.720415235725078"/>
    <n v="9.4896747424305143"/>
    <n v="62.210089978155594"/>
  </r>
  <r>
    <s v="MOV-FEC-2166"/>
    <x v="854"/>
    <x v="2"/>
    <x v="3"/>
    <n v="15"/>
    <n v="14.9"/>
    <n v="223.5"/>
    <n v="0.19048613607987486"/>
    <n v="180.92634858614798"/>
    <n v="32.566742745506637"/>
    <n v="213.49309133165463"/>
  </r>
  <r>
    <s v="MOV-FEC-2167"/>
    <x v="893"/>
    <x v="0"/>
    <x v="2"/>
    <n v="18"/>
    <n v="9.9"/>
    <n v="178.20000000000002"/>
    <n v="0.11147379018817441"/>
    <n v="158.33537058846733"/>
    <n v="28.500366705924119"/>
    <n v="186.83573729439144"/>
  </r>
  <r>
    <s v="MOV-FEC-2168"/>
    <x v="945"/>
    <x v="2"/>
    <x v="4"/>
    <n v="9"/>
    <n v="20.9"/>
    <n v="188.1"/>
    <n v="0.1182133435536783"/>
    <n v="165.86407007755309"/>
    <n v="29.855532613959557"/>
    <n v="195.71960269151265"/>
  </r>
  <r>
    <s v="MOV-FEC-2169"/>
    <x v="834"/>
    <x v="5"/>
    <x v="2"/>
    <n v="13"/>
    <n v="9.9"/>
    <n v="128.70000000000002"/>
    <n v="0.1463379673125102"/>
    <n v="109.86630360687995"/>
    <n v="19.775934649238391"/>
    <n v="129.64223825611833"/>
  </r>
  <r>
    <s v="MOV-FEC-2170"/>
    <x v="738"/>
    <x v="4"/>
    <x v="0"/>
    <n v="11"/>
    <n v="9.9"/>
    <n v="108.9"/>
    <n v="0.14697622549152092"/>
    <n v="92.894289043973373"/>
    <n v="16.720972027915206"/>
    <n v="109.61526107188858"/>
  </r>
  <r>
    <s v="MOV-FEC-2171"/>
    <x v="330"/>
    <x v="5"/>
    <x v="0"/>
    <n v="15"/>
    <n v="9.9"/>
    <n v="148.5"/>
    <n v="0.18536200356211255"/>
    <n v="120.97374247102628"/>
    <n v="21.775273644784729"/>
    <n v="142.749016115811"/>
  </r>
  <r>
    <s v="MOV-FEC-2172"/>
    <x v="430"/>
    <x v="2"/>
    <x v="4"/>
    <n v="6"/>
    <n v="20.9"/>
    <n v="125.39999999999999"/>
    <n v="0.15311411637058969"/>
    <n v="106.19948980712805"/>
    <n v="19.115908165283049"/>
    <n v="125.31539797241109"/>
  </r>
  <r>
    <s v="MOV-FEC-2173"/>
    <x v="608"/>
    <x v="1"/>
    <x v="4"/>
    <n v="18"/>
    <n v="20.9"/>
    <n v="376.2"/>
    <n v="0.15992463985152108"/>
    <n v="316.03635048785776"/>
    <n v="56.886543087814395"/>
    <n v="372.92289357567216"/>
  </r>
  <r>
    <s v="MOV-FEC-2174"/>
    <x v="97"/>
    <x v="5"/>
    <x v="0"/>
    <n v="9"/>
    <n v="9.9"/>
    <n v="89.100000000000009"/>
    <n v="0.14473652307148702"/>
    <n v="76.203975794330518"/>
    <n v="13.716715642979493"/>
    <n v="89.920691437310012"/>
  </r>
  <r>
    <s v="MOV-FEC-2175"/>
    <x v="877"/>
    <x v="2"/>
    <x v="0"/>
    <n v="3"/>
    <n v="9.9"/>
    <n v="29.700000000000003"/>
    <n v="0.11405237709131555"/>
    <n v="26.312644400387931"/>
    <n v="4.7362759920698272"/>
    <n v="31.048920392457759"/>
  </r>
  <r>
    <s v="MOV-FEC-2176"/>
    <x v="740"/>
    <x v="0"/>
    <x v="4"/>
    <n v="8"/>
    <n v="20.9"/>
    <n v="167.2"/>
    <n v="0.14609253471098865"/>
    <n v="142.77332819632269"/>
    <n v="25.699199075338083"/>
    <n v="168.47252727166077"/>
  </r>
  <r>
    <s v="MOV-FEC-2177"/>
    <x v="569"/>
    <x v="4"/>
    <x v="4"/>
    <n v="10"/>
    <n v="20.9"/>
    <n v="209"/>
    <n v="0.10099699618427564"/>
    <n v="187.89162779748639"/>
    <n v="33.820493003547547"/>
    <n v="221.71212080103393"/>
  </r>
  <r>
    <s v="MOV-FEC-2178"/>
    <x v="821"/>
    <x v="1"/>
    <x v="3"/>
    <n v="11"/>
    <n v="14.9"/>
    <n v="163.9"/>
    <n v="0.19986965106929408"/>
    <n v="131.14136418974272"/>
    <n v="23.60544555415369"/>
    <n v="154.74680974389639"/>
  </r>
  <r>
    <s v="MOV-FEC-2179"/>
    <x v="543"/>
    <x v="4"/>
    <x v="3"/>
    <n v="18"/>
    <n v="14.9"/>
    <n v="268.2"/>
    <n v="0.11141342141474131"/>
    <n v="238.31892037656638"/>
    <n v="42.897405667781946"/>
    <n v="281.21632604434831"/>
  </r>
  <r>
    <s v="MOV-FEC-2180"/>
    <x v="200"/>
    <x v="1"/>
    <x v="1"/>
    <n v="6"/>
    <n v="14.9"/>
    <n v="89.4"/>
    <n v="0.17049176059823348"/>
    <n v="74.158036602517939"/>
    <n v="13.348446588453228"/>
    <n v="87.506483190971167"/>
  </r>
  <r>
    <s v="MOV-FEC-2181"/>
    <x v="946"/>
    <x v="0"/>
    <x v="2"/>
    <n v="4"/>
    <n v="9.9"/>
    <n v="39.6"/>
    <n v="0.14712949806619746"/>
    <n v="33.773671876578582"/>
    <n v="6.0792609377841442"/>
    <n v="39.852932814362724"/>
  </r>
  <r>
    <s v="MOV-FEC-2182"/>
    <x v="387"/>
    <x v="4"/>
    <x v="4"/>
    <n v="8"/>
    <n v="20.9"/>
    <n v="167.2"/>
    <n v="0.12752922923775598"/>
    <n v="145.8771128714472"/>
    <n v="26.257880316860494"/>
    <n v="172.1349931883077"/>
  </r>
  <r>
    <s v="MOV-FEC-2183"/>
    <x v="48"/>
    <x v="3"/>
    <x v="0"/>
    <n v="5"/>
    <n v="9.9"/>
    <n v="49.5"/>
    <n v="0.11151621806057171"/>
    <n v="43.979947206001697"/>
    <n v="7.9163904970803047"/>
    <n v="51.896337703082004"/>
  </r>
  <r>
    <s v="MOV-FEC-2184"/>
    <x v="485"/>
    <x v="3"/>
    <x v="3"/>
    <n v="11"/>
    <n v="14.9"/>
    <n v="163.9"/>
    <n v="0.13139288241151939"/>
    <n v="142.36470657275197"/>
    <n v="25.625647183095353"/>
    <n v="167.99035375584731"/>
  </r>
  <r>
    <s v="MOV-FEC-2185"/>
    <x v="947"/>
    <x v="4"/>
    <x v="2"/>
    <n v="6"/>
    <n v="9.9"/>
    <n v="59.400000000000006"/>
    <n v="0.16258171245853781"/>
    <n v="49.742646279962855"/>
    <n v="8.9536763303933142"/>
    <n v="58.696322610356169"/>
  </r>
  <r>
    <s v="MOV-FEC-2186"/>
    <x v="876"/>
    <x v="1"/>
    <x v="4"/>
    <n v="10"/>
    <n v="20.9"/>
    <n v="209"/>
    <n v="0.18055862887534335"/>
    <n v="171.26324656505324"/>
    <n v="30.827384381709582"/>
    <n v="202.09063094676281"/>
  </r>
  <r>
    <s v="MOV-FEC-2187"/>
    <x v="299"/>
    <x v="2"/>
    <x v="2"/>
    <n v="20"/>
    <n v="9.9"/>
    <n v="198"/>
    <n v="0.17068510744416393"/>
    <n v="164.20434872605554"/>
    <n v="29.556782770689995"/>
    <n v="193.76113149674555"/>
  </r>
  <r>
    <s v="MOV-FEC-2188"/>
    <x v="948"/>
    <x v="5"/>
    <x v="1"/>
    <n v="20"/>
    <n v="14.9"/>
    <n v="298"/>
    <n v="0.17739462556403907"/>
    <n v="245.13640158191635"/>
    <n v="44.124552284744944"/>
    <n v="289.26095386666128"/>
  </r>
  <r>
    <s v="MOV-FEC-2189"/>
    <x v="392"/>
    <x v="3"/>
    <x v="1"/>
    <n v="18"/>
    <n v="14.9"/>
    <n v="268.2"/>
    <n v="0.18891503869760062"/>
    <n v="217.53298662130351"/>
    <n v="39.155937591834629"/>
    <n v="256.68892421313814"/>
  </r>
  <r>
    <s v="MOV-FEC-2190"/>
    <x v="216"/>
    <x v="2"/>
    <x v="4"/>
    <n v="20"/>
    <n v="20.9"/>
    <n v="418"/>
    <n v="0.17554597824138843"/>
    <n v="344.62178109509966"/>
    <n v="62.031920597117939"/>
    <n v="406.65370169221762"/>
  </r>
  <r>
    <s v="MOV-FEC-2191"/>
    <x v="283"/>
    <x v="0"/>
    <x v="0"/>
    <n v="12"/>
    <n v="9.9"/>
    <n v="118.80000000000001"/>
    <n v="0.12228866885625983"/>
    <n v="104.27210613987634"/>
    <n v="18.768979105177742"/>
    <n v="123.04108524505409"/>
  </r>
  <r>
    <s v="MOV-FEC-2192"/>
    <x v="131"/>
    <x v="5"/>
    <x v="0"/>
    <n v="14"/>
    <n v="9.9"/>
    <n v="138.6"/>
    <n v="0.19432721123164676"/>
    <n v="111.66624852329376"/>
    <n v="20.099924734192875"/>
    <n v="131.76617325748663"/>
  </r>
  <r>
    <s v="MOV-FEC-2193"/>
    <x v="892"/>
    <x v="2"/>
    <x v="4"/>
    <n v="13"/>
    <n v="20.9"/>
    <n v="271.7"/>
    <n v="0.12497070132852825"/>
    <n v="237.74546044903886"/>
    <n v="42.794182880826995"/>
    <n v="280.53964332986584"/>
  </r>
  <r>
    <s v="MOV-FEC-2194"/>
    <x v="898"/>
    <x v="1"/>
    <x v="3"/>
    <n v="20"/>
    <n v="14.9"/>
    <n v="298"/>
    <n v="0.19010944894286885"/>
    <n v="241.34738421502507"/>
    <n v="43.442529158704509"/>
    <n v="284.78991337372958"/>
  </r>
  <r>
    <s v="MOV-FEC-2195"/>
    <x v="209"/>
    <x v="0"/>
    <x v="1"/>
    <n v="18"/>
    <n v="14.9"/>
    <n v="268.2"/>
    <n v="0.15932712935286247"/>
    <n v="225.46846390756227"/>
    <n v="40.584323503361205"/>
    <n v="266.05278741092349"/>
  </r>
  <r>
    <s v="MOV-FEC-2196"/>
    <x v="110"/>
    <x v="0"/>
    <x v="1"/>
    <n v="14"/>
    <n v="14.9"/>
    <n v="208.6"/>
    <n v="0.19978260695157499"/>
    <n v="166.92534818990146"/>
    <n v="30.046562674182262"/>
    <n v="196.97191086408372"/>
  </r>
  <r>
    <s v="MOV-FEC-2197"/>
    <x v="780"/>
    <x v="0"/>
    <x v="4"/>
    <n v="3"/>
    <n v="20.9"/>
    <n v="62.699999999999996"/>
    <n v="0.14215771150481016"/>
    <n v="53.7867114886484"/>
    <n v="9.6816080679567111"/>
    <n v="63.46831955660511"/>
  </r>
  <r>
    <s v="MOV-FEC-2198"/>
    <x v="949"/>
    <x v="4"/>
    <x v="1"/>
    <n v="14"/>
    <n v="14.9"/>
    <n v="208.6"/>
    <n v="0.11857269766547983"/>
    <n v="183.86573526698089"/>
    <n v="33.095832348056561"/>
    <n v="216.96156761503744"/>
  </r>
  <r>
    <s v="MOV-FEC-2199"/>
    <x v="697"/>
    <x v="4"/>
    <x v="1"/>
    <n v="11"/>
    <n v="14.9"/>
    <n v="163.9"/>
    <n v="0.13645118143418636"/>
    <n v="141.53565136293685"/>
    <n v="25.47641724532863"/>
    <n v="167.01206860826548"/>
  </r>
  <r>
    <s v="MOV-FEC-2200"/>
    <x v="449"/>
    <x v="2"/>
    <x v="2"/>
    <n v="10"/>
    <n v="9.9"/>
    <n v="99"/>
    <n v="0.14571872529335364"/>
    <n v="84.573846195957984"/>
    <n v="15.223292315272436"/>
    <n v="99.797138511230415"/>
  </r>
  <r>
    <s v="MOV-FEC-2201"/>
    <x v="388"/>
    <x v="5"/>
    <x v="1"/>
    <n v="14"/>
    <n v="14.9"/>
    <n v="208.6"/>
    <n v="0.1494894543719858"/>
    <n v="177.41649981800376"/>
    <n v="31.934969967240676"/>
    <n v="209.35146978524443"/>
  </r>
  <r>
    <s v="MOV-FEC-2202"/>
    <x v="950"/>
    <x v="0"/>
    <x v="0"/>
    <n v="14"/>
    <n v="9.9"/>
    <n v="138.6"/>
    <n v="0.18801902142441285"/>
    <n v="112.54056363057637"/>
    <n v="20.257301453503747"/>
    <n v="132.79786508408012"/>
  </r>
  <r>
    <s v="MOV-FEC-2203"/>
    <x v="712"/>
    <x v="1"/>
    <x v="2"/>
    <n v="7"/>
    <n v="9.9"/>
    <n v="69.3"/>
    <n v="0.12072274674065261"/>
    <n v="60.933913650872768"/>
    <n v="10.968104457157098"/>
    <n v="71.902018108029864"/>
  </r>
  <r>
    <s v="MOV-FEC-2204"/>
    <x v="411"/>
    <x v="4"/>
    <x v="4"/>
    <n v="18"/>
    <n v="20.9"/>
    <n v="376.2"/>
    <n v="0.15329923226704173"/>
    <n v="318.52882882113892"/>
    <n v="57.335189187805"/>
    <n v="375.8640180089439"/>
  </r>
  <r>
    <s v="MOV-FEC-2205"/>
    <x v="951"/>
    <x v="5"/>
    <x v="3"/>
    <n v="16"/>
    <n v="14.9"/>
    <n v="238.4"/>
    <n v="0.13157358773194633"/>
    <n v="207.032856684704"/>
    <n v="37.265914203246716"/>
    <n v="244.29877088795072"/>
  </r>
  <r>
    <s v="MOV-FEC-2206"/>
    <x v="883"/>
    <x v="0"/>
    <x v="2"/>
    <n v="12"/>
    <n v="9.9"/>
    <n v="118.80000000000001"/>
    <n v="0.15664747152724173"/>
    <n v="100.19028038256369"/>
    <n v="18.034250468861462"/>
    <n v="118.22453085142514"/>
  </r>
  <r>
    <s v="MOV-FEC-2207"/>
    <x v="630"/>
    <x v="5"/>
    <x v="3"/>
    <n v="19"/>
    <n v="14.9"/>
    <n v="283.10000000000002"/>
    <n v="0.11200134135361574"/>
    <n v="251.3924202627914"/>
    <n v="45.250635647302452"/>
    <n v="296.64305591009384"/>
  </r>
  <r>
    <s v="MOV-FEC-2208"/>
    <x v="952"/>
    <x v="3"/>
    <x v="3"/>
    <n v="14"/>
    <n v="14.9"/>
    <n v="208.6"/>
    <n v="0.16672171003838421"/>
    <n v="173.82185128599303"/>
    <n v="31.287933231478746"/>
    <n v="205.10978451747178"/>
  </r>
  <r>
    <s v="MOV-FEC-2209"/>
    <x v="110"/>
    <x v="5"/>
    <x v="2"/>
    <n v="20"/>
    <n v="9.9"/>
    <n v="198"/>
    <n v="0.12786251743820065"/>
    <n v="172.68322154723626"/>
    <n v="31.082979878502524"/>
    <n v="203.76620142573879"/>
  </r>
  <r>
    <s v="MOV-FEC-2210"/>
    <x v="113"/>
    <x v="0"/>
    <x v="4"/>
    <n v="19"/>
    <n v="20.9"/>
    <n v="397.09999999999997"/>
    <n v="0.14967457905760506"/>
    <n v="337.66422465622497"/>
    <n v="60.779560438120491"/>
    <n v="398.44378509434546"/>
  </r>
  <r>
    <s v="MOV-FEC-2211"/>
    <x v="268"/>
    <x v="0"/>
    <x v="4"/>
    <n v="15"/>
    <n v="20.9"/>
    <n v="313.5"/>
    <n v="0.17315190433663574"/>
    <n v="259.2168779904647"/>
    <n v="46.65903803828364"/>
    <n v="305.87591602874835"/>
  </r>
  <r>
    <s v="MOV-FEC-2212"/>
    <x v="194"/>
    <x v="1"/>
    <x v="4"/>
    <n v="13"/>
    <n v="20.9"/>
    <n v="271.7"/>
    <n v="0.19300519001949878"/>
    <n v="219.26048987170216"/>
    <n v="39.466888176906387"/>
    <n v="258.72737804860856"/>
  </r>
  <r>
    <s v="MOV-FEC-2213"/>
    <x v="726"/>
    <x v="5"/>
    <x v="2"/>
    <n v="10"/>
    <n v="9.9"/>
    <n v="99"/>
    <n v="0.11055893773261599"/>
    <n v="88.054665164471018"/>
    <n v="15.849839729604783"/>
    <n v="103.9045048940758"/>
  </r>
  <r>
    <s v="MOV-FEC-2214"/>
    <x v="310"/>
    <x v="0"/>
    <x v="4"/>
    <n v="9"/>
    <n v="20.9"/>
    <n v="188.1"/>
    <n v="0.19532717341651529"/>
    <n v="151.35895868035345"/>
    <n v="27.244612562463619"/>
    <n v="178.60357124281708"/>
  </r>
  <r>
    <s v="MOV-FEC-2215"/>
    <x v="849"/>
    <x v="0"/>
    <x v="0"/>
    <n v="11"/>
    <n v="9.9"/>
    <n v="108.9"/>
    <n v="0.10116639808476424"/>
    <n v="97.882979248569171"/>
    <n v="17.618936264742452"/>
    <n v="115.50191551331162"/>
  </r>
  <r>
    <s v="MOV-FEC-2216"/>
    <x v="528"/>
    <x v="4"/>
    <x v="2"/>
    <n v="11"/>
    <n v="9.9"/>
    <n v="108.9"/>
    <n v="0.17120474808778602"/>
    <n v="90.255802933240105"/>
    <n v="16.246044527983219"/>
    <n v="106.50184746122332"/>
  </r>
  <r>
    <s v="MOV-FEC-2217"/>
    <x v="942"/>
    <x v="5"/>
    <x v="0"/>
    <n v="20"/>
    <n v="9.9"/>
    <n v="198"/>
    <n v="0.17168429681665232"/>
    <n v="164.00650923030284"/>
    <n v="29.52117166145451"/>
    <n v="193.52768089175734"/>
  </r>
  <r>
    <s v="MOV-FEC-2218"/>
    <x v="415"/>
    <x v="5"/>
    <x v="4"/>
    <n v="4"/>
    <n v="20.9"/>
    <n v="83.6"/>
    <n v="0.16072123325716414"/>
    <n v="70.163704899701074"/>
    <n v="12.629466881946193"/>
    <n v="82.79317178164726"/>
  </r>
  <r>
    <s v="MOV-FEC-2219"/>
    <x v="497"/>
    <x v="2"/>
    <x v="4"/>
    <n v="6"/>
    <n v="20.9"/>
    <n v="125.39999999999999"/>
    <n v="0.15196395523556294"/>
    <n v="106.3437200134604"/>
    <n v="19.141869602422872"/>
    <n v="125.48558961588327"/>
  </r>
  <r>
    <s v="MOV-FEC-2220"/>
    <x v="679"/>
    <x v="0"/>
    <x v="4"/>
    <n v="8"/>
    <n v="20.9"/>
    <n v="167.2"/>
    <n v="0.19961433324464228"/>
    <n v="133.8244834814958"/>
    <n v="24.088407026669245"/>
    <n v="157.91289050816505"/>
  </r>
  <r>
    <s v="MOV-FEC-2221"/>
    <x v="221"/>
    <x v="5"/>
    <x v="1"/>
    <n v="11"/>
    <n v="14.9"/>
    <n v="163.9"/>
    <n v="0.10446032507290171"/>
    <n v="146.77895272055142"/>
    <n v="26.420211489699255"/>
    <n v="173.19916421025067"/>
  </r>
  <r>
    <s v="MOV-FEC-2222"/>
    <x v="953"/>
    <x v="1"/>
    <x v="2"/>
    <n v="14"/>
    <n v="9.9"/>
    <n v="138.6"/>
    <n v="0.13122495587786329"/>
    <n v="120.41222111532815"/>
    <n v="21.674199800759066"/>
    <n v="142.08642091608721"/>
  </r>
  <r>
    <s v="MOV-FEC-2223"/>
    <x v="954"/>
    <x v="3"/>
    <x v="0"/>
    <n v="4"/>
    <n v="9.9"/>
    <n v="39.6"/>
    <n v="0.15528366356508361"/>
    <n v="33.450766922822687"/>
    <n v="6.0211380461080832"/>
    <n v="39.471904968930772"/>
  </r>
  <r>
    <s v="MOV-FEC-2224"/>
    <x v="955"/>
    <x v="1"/>
    <x v="4"/>
    <n v="12"/>
    <n v="20.9"/>
    <n v="250.79999999999998"/>
    <n v="0.14523352298493397"/>
    <n v="214.37543243537854"/>
    <n v="38.587577838368134"/>
    <n v="252.96301027374668"/>
  </r>
  <r>
    <s v="MOV-FEC-2225"/>
    <x v="842"/>
    <x v="1"/>
    <x v="3"/>
    <n v="19"/>
    <n v="14.9"/>
    <n v="283.10000000000002"/>
    <n v="0.11983328523616749"/>
    <n v="249.17519694964102"/>
    <n v="44.85153545093538"/>
    <n v="294.02673240057641"/>
  </r>
  <r>
    <s v="MOV-FEC-2226"/>
    <x v="103"/>
    <x v="4"/>
    <x v="3"/>
    <n v="11"/>
    <n v="14.9"/>
    <n v="163.9"/>
    <n v="0.14688482559842433"/>
    <n v="139.82557708441826"/>
    <n v="25.168603875195284"/>
    <n v="164.99418095961354"/>
  </r>
  <r>
    <s v="MOV-FEC-2227"/>
    <x v="557"/>
    <x v="2"/>
    <x v="0"/>
    <n v="5"/>
    <n v="9.9"/>
    <n v="49.5"/>
    <n v="0.1523725932794498"/>
    <n v="41.957556632667234"/>
    <n v="7.5523601938801015"/>
    <n v="49.509916826547339"/>
  </r>
  <r>
    <s v="MOV-FEC-2228"/>
    <x v="317"/>
    <x v="3"/>
    <x v="4"/>
    <n v="12"/>
    <n v="20.9"/>
    <n v="250.79999999999998"/>
    <n v="0.1365069900671623"/>
    <n v="216.56404689115567"/>
    <n v="38.98152844040802"/>
    <n v="255.5455753315637"/>
  </r>
  <r>
    <s v="MOV-FEC-2229"/>
    <x v="768"/>
    <x v="5"/>
    <x v="0"/>
    <n v="12"/>
    <n v="9.9"/>
    <n v="118.80000000000001"/>
    <n v="0.16253121395037956"/>
    <n v="99.491291782694915"/>
    <n v="17.908432520885086"/>
    <n v="117.39972430358"/>
  </r>
  <r>
    <s v="MOV-FEC-2230"/>
    <x v="414"/>
    <x v="1"/>
    <x v="3"/>
    <n v="7"/>
    <n v="14.9"/>
    <n v="104.3"/>
    <n v="0.14153051814286316"/>
    <n v="89.538366957699367"/>
    <n v="16.116906052385886"/>
    <n v="105.65527301008525"/>
  </r>
  <r>
    <s v="MOV-FEC-2231"/>
    <x v="761"/>
    <x v="4"/>
    <x v="0"/>
    <n v="17"/>
    <n v="9.9"/>
    <n v="168.3"/>
    <n v="0.13087743123845069"/>
    <n v="146.27332832256877"/>
    <n v="26.329199098062379"/>
    <n v="172.60252742063116"/>
  </r>
  <r>
    <s v="MOV-FEC-2232"/>
    <x v="194"/>
    <x v="4"/>
    <x v="3"/>
    <n v="19"/>
    <n v="14.9"/>
    <n v="283.10000000000002"/>
    <n v="0.18898879355368287"/>
    <n v="229.5972725449524"/>
    <n v="41.327509058091429"/>
    <n v="270.92478160304381"/>
  </r>
  <r>
    <s v="MOV-FEC-2233"/>
    <x v="344"/>
    <x v="1"/>
    <x v="2"/>
    <n v="15"/>
    <n v="9.9"/>
    <n v="148.5"/>
    <n v="0.1641994878097035"/>
    <n v="124.11637606025903"/>
    <n v="22.340947690846626"/>
    <n v="146.45732375110566"/>
  </r>
  <r>
    <s v="MOV-FEC-2234"/>
    <x v="503"/>
    <x v="1"/>
    <x v="4"/>
    <n v="19"/>
    <n v="20.9"/>
    <n v="397.09999999999997"/>
    <n v="0.19107699039436782"/>
    <n v="321.22332711439651"/>
    <n v="57.82019888059137"/>
    <n v="379.04352599498787"/>
  </r>
  <r>
    <s v="MOV-FEC-2235"/>
    <x v="875"/>
    <x v="0"/>
    <x v="0"/>
    <n v="10"/>
    <n v="9.9"/>
    <n v="99"/>
    <n v="0.13503275522318253"/>
    <n v="85.631757232904931"/>
    <n v="15.413716301922888"/>
    <n v="101.04547353482782"/>
  </r>
  <r>
    <s v="MOV-FEC-2236"/>
    <x v="782"/>
    <x v="2"/>
    <x v="1"/>
    <n v="11"/>
    <n v="14.9"/>
    <n v="163.9"/>
    <n v="0.19835974877292267"/>
    <n v="131.38883717611799"/>
    <n v="23.649990691701237"/>
    <n v="155.03882786781924"/>
  </r>
  <r>
    <s v="MOV-FEC-2237"/>
    <x v="667"/>
    <x v="5"/>
    <x v="2"/>
    <n v="9"/>
    <n v="9.9"/>
    <n v="89.100000000000009"/>
    <n v="0.15608209598666814"/>
    <n v="75.193085247587874"/>
    <n v="13.534755344565816"/>
    <n v="88.727840592153683"/>
  </r>
  <r>
    <s v="MOV-FEC-2238"/>
    <x v="306"/>
    <x v="1"/>
    <x v="1"/>
    <n v="18"/>
    <n v="14.9"/>
    <n v="268.2"/>
    <n v="0.13826560565344298"/>
    <n v="231.1171645637466"/>
    <n v="41.601089621474387"/>
    <n v="272.71825418522099"/>
  </r>
  <r>
    <s v="MOV-FEC-2239"/>
    <x v="266"/>
    <x v="3"/>
    <x v="2"/>
    <n v="16"/>
    <n v="9.9"/>
    <n v="158.4"/>
    <n v="0.1311223388001368"/>
    <n v="137.63022153405834"/>
    <n v="24.773439876130499"/>
    <n v="162.40366141018885"/>
  </r>
  <r>
    <s v="MOV-FEC-2240"/>
    <x v="131"/>
    <x v="3"/>
    <x v="3"/>
    <n v="5"/>
    <n v="14.9"/>
    <n v="74.5"/>
    <n v="0.18172522224106949"/>
    <n v="60.961470943040325"/>
    <n v="10.973064769747259"/>
    <n v="71.934535712787579"/>
  </r>
  <r>
    <s v="MOV-FEC-2241"/>
    <x v="746"/>
    <x v="2"/>
    <x v="2"/>
    <n v="11"/>
    <n v="9.9"/>
    <n v="108.9"/>
    <n v="0.15615110688036016"/>
    <n v="91.895144460728787"/>
    <n v="16.541126002931183"/>
    <n v="108.43627046365997"/>
  </r>
  <r>
    <s v="MOV-FEC-2242"/>
    <x v="576"/>
    <x v="0"/>
    <x v="3"/>
    <n v="7"/>
    <n v="14.9"/>
    <n v="104.3"/>
    <n v="0.17559265996145859"/>
    <n v="85.985685566019868"/>
    <n v="15.477423401883575"/>
    <n v="101.46310896790344"/>
  </r>
  <r>
    <s v="MOV-FEC-2243"/>
    <x v="264"/>
    <x v="1"/>
    <x v="3"/>
    <n v="17"/>
    <n v="14.9"/>
    <n v="253.3"/>
    <n v="0.17904450297118529"/>
    <n v="207.94802739739879"/>
    <n v="37.430644931531781"/>
    <n v="245.37867232893058"/>
  </r>
  <r>
    <s v="MOV-FEC-2244"/>
    <x v="576"/>
    <x v="0"/>
    <x v="1"/>
    <n v="20"/>
    <n v="14.9"/>
    <n v="298"/>
    <n v="0.18775197671574212"/>
    <n v="242.04991093870885"/>
    <n v="43.568983968967594"/>
    <n v="285.61889490767646"/>
  </r>
  <r>
    <s v="MOV-FEC-2245"/>
    <x v="21"/>
    <x v="1"/>
    <x v="0"/>
    <n v="8"/>
    <n v="9.9"/>
    <n v="79.2"/>
    <n v="0.16506917026236689"/>
    <n v="66.126521715220548"/>
    <n v="11.902773908739698"/>
    <n v="78.029295623960252"/>
  </r>
  <r>
    <s v="MOV-FEC-2246"/>
    <x v="956"/>
    <x v="2"/>
    <x v="3"/>
    <n v="14"/>
    <n v="14.9"/>
    <n v="208.6"/>
    <n v="0.11424564942792187"/>
    <n v="184.7683575293355"/>
    <n v="33.258304355280387"/>
    <n v="218.02666188461589"/>
  </r>
  <r>
    <s v="MOV-FEC-2247"/>
    <x v="177"/>
    <x v="1"/>
    <x v="2"/>
    <n v="7"/>
    <n v="9.9"/>
    <n v="69.3"/>
    <n v="0.19188372949571597"/>
    <n v="56.002457545946882"/>
    <n v="10.080442358270439"/>
    <n v="66.082899904217328"/>
  </r>
  <r>
    <s v="MOV-FEC-2248"/>
    <x v="727"/>
    <x v="1"/>
    <x v="2"/>
    <n v="6"/>
    <n v="9.9"/>
    <n v="59.400000000000006"/>
    <n v="0.13251956824387903"/>
    <n v="51.528337646313588"/>
    <n v="9.2751007763364459"/>
    <n v="60.803438422650032"/>
  </r>
  <r>
    <s v="MOV-FEC-2249"/>
    <x v="217"/>
    <x v="3"/>
    <x v="1"/>
    <n v="8"/>
    <n v="14.9"/>
    <n v="119.2"/>
    <n v="0.10548261693207167"/>
    <n v="106.62647206169706"/>
    <n v="19.192764971105468"/>
    <n v="125.81923703280253"/>
  </r>
  <r>
    <s v="MOV-FEC-2250"/>
    <x v="62"/>
    <x v="1"/>
    <x v="4"/>
    <n v="20"/>
    <n v="20.9"/>
    <n v="418"/>
    <n v="0.15118752088460805"/>
    <n v="354.80361627023382"/>
    <n v="63.864650928642085"/>
    <n v="418.66826719887592"/>
  </r>
  <r>
    <s v="MOV-FEC-2251"/>
    <x v="58"/>
    <x v="2"/>
    <x v="2"/>
    <n v="9"/>
    <n v="9.9"/>
    <n v="89.100000000000009"/>
    <n v="0.11714419039588894"/>
    <n v="78.662452635726311"/>
    <n v="14.159241474430736"/>
    <n v="92.82169411015704"/>
  </r>
  <r>
    <s v="MOV-FEC-2252"/>
    <x v="826"/>
    <x v="3"/>
    <x v="0"/>
    <n v="19"/>
    <n v="9.9"/>
    <n v="188.1"/>
    <n v="0.10062703374317913"/>
    <n v="169.17205495290801"/>
    <n v="30.450969891523442"/>
    <n v="199.62302484443146"/>
  </r>
  <r>
    <s v="MOV-FEC-2253"/>
    <x v="124"/>
    <x v="1"/>
    <x v="2"/>
    <n v="7"/>
    <n v="9.9"/>
    <n v="69.3"/>
    <n v="0.11754579353174767"/>
    <n v="61.154076508249887"/>
    <n v="11.007733771484979"/>
    <n v="72.161810279734866"/>
  </r>
  <r>
    <s v="MOV-FEC-2254"/>
    <x v="725"/>
    <x v="0"/>
    <x v="2"/>
    <n v="17"/>
    <n v="9.9"/>
    <n v="168.3"/>
    <n v="0.1034127511069738"/>
    <n v="150.89563398869632"/>
    <n v="27.161214117965336"/>
    <n v="178.05684810666165"/>
  </r>
  <r>
    <s v="MOV-FEC-2255"/>
    <x v="607"/>
    <x v="1"/>
    <x v="2"/>
    <n v="15"/>
    <n v="9.9"/>
    <n v="148.5"/>
    <n v="0.11785330054996196"/>
    <n v="130.99878486833066"/>
    <n v="23.579781276299517"/>
    <n v="154.57856614463017"/>
  </r>
  <r>
    <s v="MOV-FEC-2256"/>
    <x v="706"/>
    <x v="3"/>
    <x v="4"/>
    <n v="6"/>
    <n v="20.9"/>
    <n v="125.39999999999999"/>
    <n v="0.19117214806417754"/>
    <n v="101.42701263275214"/>
    <n v="18.256862273895383"/>
    <n v="119.68387490664752"/>
  </r>
  <r>
    <s v="MOV-FEC-2257"/>
    <x v="233"/>
    <x v="4"/>
    <x v="1"/>
    <n v="3"/>
    <n v="14.9"/>
    <n v="44.7"/>
    <n v="0.1443089494083557"/>
    <n v="38.249389961446504"/>
    <n v="6.8848901930603708"/>
    <n v="45.134280154506875"/>
  </r>
  <r>
    <s v="MOV-FEC-2258"/>
    <x v="80"/>
    <x v="1"/>
    <x v="0"/>
    <n v="15"/>
    <n v="9.9"/>
    <n v="148.5"/>
    <n v="0.12632546061744332"/>
    <n v="129.74066909830967"/>
    <n v="23.353320437695739"/>
    <n v="153.09398953600541"/>
  </r>
  <r>
    <s v="MOV-FEC-2259"/>
    <x v="957"/>
    <x v="5"/>
    <x v="4"/>
    <n v="8"/>
    <n v="20.9"/>
    <n v="167.2"/>
    <n v="0.17399171485692833"/>
    <n v="138.10858527592157"/>
    <n v="24.859545349665883"/>
    <n v="162.96813062558746"/>
  </r>
  <r>
    <s v="MOV-FEC-2260"/>
    <x v="958"/>
    <x v="2"/>
    <x v="1"/>
    <n v="17"/>
    <n v="14.9"/>
    <n v="253.3"/>
    <n v="0.14723130259056827"/>
    <n v="216.00631105380907"/>
    <n v="38.881135989685632"/>
    <n v="254.88744704349472"/>
  </r>
  <r>
    <s v="MOV-FEC-2261"/>
    <x v="133"/>
    <x v="0"/>
    <x v="1"/>
    <n v="5"/>
    <n v="14.9"/>
    <n v="74.5"/>
    <n v="0.15284613597598634"/>
    <n v="63.112962869789015"/>
    <n v="11.360333316562022"/>
    <n v="74.473296186351035"/>
  </r>
  <r>
    <s v="MOV-FEC-2262"/>
    <x v="959"/>
    <x v="2"/>
    <x v="4"/>
    <n v="17"/>
    <n v="20.9"/>
    <n v="355.29999999999995"/>
    <n v="0.14669463110200001"/>
    <n v="303.17939756945935"/>
    <n v="54.572291562502684"/>
    <n v="357.75168913196205"/>
  </r>
  <r>
    <s v="MOV-FEC-2263"/>
    <x v="403"/>
    <x v="2"/>
    <x v="0"/>
    <n v="12"/>
    <n v="9.9"/>
    <n v="118.80000000000001"/>
    <n v="0.13641603608290734"/>
    <n v="102.59377491335061"/>
    <n v="18.466879484403108"/>
    <n v="121.06065439775372"/>
  </r>
  <r>
    <s v="MOV-FEC-2264"/>
    <x v="960"/>
    <x v="1"/>
    <x v="4"/>
    <n v="20"/>
    <n v="20.9"/>
    <n v="418"/>
    <n v="0.13791371835492816"/>
    <n v="360.35206572764002"/>
    <n v="64.863371830975197"/>
    <n v="425.21543755861524"/>
  </r>
  <r>
    <s v="MOV-FEC-2265"/>
    <x v="257"/>
    <x v="1"/>
    <x v="1"/>
    <n v="4"/>
    <n v="14.9"/>
    <n v="59.6"/>
    <n v="0.15790322971372706"/>
    <n v="50.188967509061868"/>
    <n v="9.0340141516311352"/>
    <n v="59.222981660693002"/>
  </r>
  <r>
    <s v="MOV-FEC-2266"/>
    <x v="901"/>
    <x v="4"/>
    <x v="3"/>
    <n v="10"/>
    <n v="14.9"/>
    <n v="149"/>
    <n v="0.10972810399828659"/>
    <n v="132.65051250425529"/>
    <n v="23.877092250765951"/>
    <n v="156.52760475502123"/>
  </r>
  <r>
    <s v="MOV-FEC-2267"/>
    <x v="711"/>
    <x v="3"/>
    <x v="4"/>
    <n v="12"/>
    <n v="20.9"/>
    <n v="250.79999999999998"/>
    <n v="0.1315673965910315"/>
    <n v="217.80289693496928"/>
    <n v="39.204521448294471"/>
    <n v="257.00741838326377"/>
  </r>
  <r>
    <s v="MOV-FEC-2268"/>
    <x v="961"/>
    <x v="5"/>
    <x v="4"/>
    <n v="11"/>
    <n v="20.9"/>
    <n v="229.89999999999998"/>
    <n v="0.12805313562690071"/>
    <n v="200.46058411937551"/>
    <n v="36.082905141487593"/>
    <n v="236.54348926086311"/>
  </r>
  <r>
    <s v="MOV-FEC-2269"/>
    <x v="132"/>
    <x v="4"/>
    <x v="4"/>
    <n v="14"/>
    <n v="20.9"/>
    <n v="292.59999999999997"/>
    <n v="0.13117198250532713"/>
    <n v="254.21907791894125"/>
    <n v="45.759434025409426"/>
    <n v="299.97851194435066"/>
  </r>
  <r>
    <s v="MOV-FEC-2270"/>
    <x v="727"/>
    <x v="1"/>
    <x v="2"/>
    <n v="7"/>
    <n v="9.9"/>
    <n v="69.3"/>
    <n v="0.18667731976743518"/>
    <n v="56.363261740116741"/>
    <n v="10.145387113221012"/>
    <n v="66.508648853337746"/>
  </r>
  <r>
    <s v="MOV-FEC-2271"/>
    <x v="132"/>
    <x v="0"/>
    <x v="4"/>
    <n v="19"/>
    <n v="20.9"/>
    <n v="397.09999999999997"/>
    <n v="0.1549319342252016"/>
    <n v="335.5765289191724"/>
    <n v="60.403775205451034"/>
    <n v="395.98030412462344"/>
  </r>
  <r>
    <s v="MOV-FEC-2272"/>
    <x v="779"/>
    <x v="2"/>
    <x v="0"/>
    <n v="4"/>
    <n v="9.9"/>
    <n v="39.6"/>
    <n v="0.10877219906101021"/>
    <n v="35.292620917183996"/>
    <n v="6.3526717650931186"/>
    <n v="41.645292682277116"/>
  </r>
  <r>
    <s v="MOV-FEC-2273"/>
    <x v="324"/>
    <x v="5"/>
    <x v="2"/>
    <n v="14"/>
    <n v="9.9"/>
    <n v="138.6"/>
    <n v="0.11418297721792482"/>
    <n v="122.77423935759562"/>
    <n v="22.099363084367212"/>
    <n v="144.87360244196282"/>
  </r>
  <r>
    <s v="MOV-FEC-2274"/>
    <x v="327"/>
    <x v="4"/>
    <x v="0"/>
    <n v="17"/>
    <n v="9.9"/>
    <n v="168.3"/>
    <n v="0.14474695751605771"/>
    <n v="143.9390870500475"/>
    <n v="25.909035669008549"/>
    <n v="169.84812271905605"/>
  </r>
  <r>
    <s v="MOV-FEC-2275"/>
    <x v="603"/>
    <x v="2"/>
    <x v="2"/>
    <n v="3"/>
    <n v="9.9"/>
    <n v="29.700000000000003"/>
    <n v="0.13056671761931601"/>
    <n v="25.822168486706317"/>
    <n v="4.647990327607137"/>
    <n v="30.470158814313454"/>
  </r>
  <r>
    <s v="MOV-FEC-2276"/>
    <x v="284"/>
    <x v="1"/>
    <x v="2"/>
    <n v="6"/>
    <n v="9.9"/>
    <n v="59.400000000000006"/>
    <n v="0.15927019892013283"/>
    <n v="49.939350184144118"/>
    <n v="8.9890830331459401"/>
    <n v="58.928433217290056"/>
  </r>
  <r>
    <s v="MOV-FEC-2277"/>
    <x v="119"/>
    <x v="1"/>
    <x v="0"/>
    <n v="10"/>
    <n v="9.9"/>
    <n v="99"/>
    <n v="0.17057117779324332"/>
    <n v="82.11345339846892"/>
    <n v="14.780421611724405"/>
    <n v="96.893875010193327"/>
  </r>
  <r>
    <s v="MOV-FEC-2278"/>
    <x v="962"/>
    <x v="5"/>
    <x v="1"/>
    <n v="20"/>
    <n v="14.9"/>
    <n v="298"/>
    <n v="0.18932369382207681"/>
    <n v="241.58153924102112"/>
    <n v="43.484677063383799"/>
    <n v="285.06621630440492"/>
  </r>
  <r>
    <s v="MOV-FEC-2279"/>
    <x v="96"/>
    <x v="2"/>
    <x v="2"/>
    <n v="15"/>
    <n v="9.9"/>
    <n v="148.5"/>
    <n v="0.11302323539107059"/>
    <n v="131.71604954442603"/>
    <n v="23.708888917996685"/>
    <n v="155.42493846242272"/>
  </r>
  <r>
    <s v="MOV-FEC-2280"/>
    <x v="551"/>
    <x v="5"/>
    <x v="3"/>
    <n v="14"/>
    <n v="14.9"/>
    <n v="208.6"/>
    <n v="0.18592878389418444"/>
    <n v="169.81525567967313"/>
    <n v="30.566746022341164"/>
    <n v="200.38200170201429"/>
  </r>
  <r>
    <s v="MOV-FEC-2281"/>
    <x v="393"/>
    <x v="3"/>
    <x v="4"/>
    <n v="13"/>
    <n v="20.9"/>
    <n v="271.7"/>
    <n v="0.10771204265582235"/>
    <n v="242.43463801041307"/>
    <n v="43.63823484187435"/>
    <n v="286.07287285228745"/>
  </r>
  <r>
    <s v="MOV-FEC-2282"/>
    <x v="739"/>
    <x v="4"/>
    <x v="3"/>
    <n v="15"/>
    <n v="14.9"/>
    <n v="223.5"/>
    <n v="0.12813291107535998"/>
    <n v="194.86229437465704"/>
    <n v="35.075212987438263"/>
    <n v="229.93750736209529"/>
  </r>
  <r>
    <s v="MOV-FEC-2283"/>
    <x v="664"/>
    <x v="1"/>
    <x v="4"/>
    <n v="12"/>
    <n v="20.9"/>
    <n v="250.79999999999998"/>
    <n v="0.16671854549871434"/>
    <n v="208.98698878892242"/>
    <n v="37.617657982006037"/>
    <n v="246.60464677092847"/>
  </r>
  <r>
    <s v="MOV-FEC-2284"/>
    <x v="226"/>
    <x v="4"/>
    <x v="2"/>
    <n v="8"/>
    <n v="9.9"/>
    <n v="79.2"/>
    <n v="0.12715436981144271"/>
    <n v="69.129373910933737"/>
    <n v="12.443287303968072"/>
    <n v="81.572661214901814"/>
  </r>
  <r>
    <s v="MOV-FEC-2285"/>
    <x v="346"/>
    <x v="4"/>
    <x v="1"/>
    <n v="20"/>
    <n v="14.9"/>
    <n v="298"/>
    <n v="0.10895996181255641"/>
    <n v="265.52993137985817"/>
    <n v="47.795387648374472"/>
    <n v="313.32531902823263"/>
  </r>
  <r>
    <s v="MOV-FEC-2286"/>
    <x v="927"/>
    <x v="0"/>
    <x v="0"/>
    <n v="4"/>
    <n v="9.9"/>
    <n v="39.6"/>
    <n v="0.12639135825680051"/>
    <n v="34.5949022130307"/>
    <n v="6.2270823983455257"/>
    <n v="40.821984611376223"/>
  </r>
  <r>
    <s v="MOV-FEC-2287"/>
    <x v="281"/>
    <x v="2"/>
    <x v="4"/>
    <n v="15"/>
    <n v="20.9"/>
    <n v="313.5"/>
    <n v="0.17914405148298687"/>
    <n v="257.33833986008364"/>
    <n v="46.320901174815056"/>
    <n v="303.65924103489868"/>
  </r>
  <r>
    <s v="MOV-FEC-2288"/>
    <x v="465"/>
    <x v="1"/>
    <x v="0"/>
    <n v="17"/>
    <n v="9.9"/>
    <n v="168.3"/>
    <n v="0.15291981433656743"/>
    <n v="142.56359524715572"/>
    <n v="25.661447144488029"/>
    <n v="168.22504239164374"/>
  </r>
  <r>
    <s v="MOV-FEC-2289"/>
    <x v="463"/>
    <x v="0"/>
    <x v="1"/>
    <n v="16"/>
    <n v="14.9"/>
    <n v="238.4"/>
    <n v="0.16282537019531829"/>
    <n v="199.58243174543611"/>
    <n v="35.924837714178501"/>
    <n v="235.50726945961461"/>
  </r>
  <r>
    <s v="MOV-FEC-2290"/>
    <x v="27"/>
    <x v="5"/>
    <x v="4"/>
    <n v="20"/>
    <n v="20.9"/>
    <n v="418"/>
    <n v="0.18147622603957039"/>
    <n v="342.14293751545961"/>
    <n v="61.585728752782728"/>
    <n v="403.72866626824236"/>
  </r>
  <r>
    <s v="MOV-FEC-2291"/>
    <x v="325"/>
    <x v="4"/>
    <x v="0"/>
    <n v="6"/>
    <n v="9.9"/>
    <n v="59.400000000000006"/>
    <n v="0.19030838272309047"/>
    <n v="48.095682066248429"/>
    <n v="8.657222771924717"/>
    <n v="56.752904838173144"/>
  </r>
  <r>
    <s v="MOV-FEC-2292"/>
    <x v="268"/>
    <x v="2"/>
    <x v="3"/>
    <n v="11"/>
    <n v="14.9"/>
    <n v="163.9"/>
    <n v="0.17036849819933125"/>
    <n v="135.97660314512962"/>
    <n v="24.475788566123331"/>
    <n v="160.45239171125294"/>
  </r>
  <r>
    <s v="MOV-FEC-2293"/>
    <x v="963"/>
    <x v="2"/>
    <x v="3"/>
    <n v="16"/>
    <n v="14.9"/>
    <n v="238.4"/>
    <n v="0.18267163703341296"/>
    <n v="194.85108173123436"/>
    <n v="35.073194711622186"/>
    <n v="229.92427644285655"/>
  </r>
  <r>
    <s v="MOV-FEC-2294"/>
    <x v="964"/>
    <x v="1"/>
    <x v="4"/>
    <n v="7"/>
    <n v="20.9"/>
    <n v="146.29999999999998"/>
    <n v="0.12557495324040963"/>
    <n v="127.92838434092806"/>
    <n v="23.027109181367049"/>
    <n v="150.95549352229511"/>
  </r>
  <r>
    <s v="MOV-FEC-2295"/>
    <x v="350"/>
    <x v="2"/>
    <x v="1"/>
    <n v="11"/>
    <n v="14.9"/>
    <n v="163.9"/>
    <n v="0.12862198221506627"/>
    <n v="142.81885711495065"/>
    <n v="25.707394280691116"/>
    <n v="168.52625139564176"/>
  </r>
  <r>
    <s v="MOV-FEC-2296"/>
    <x v="922"/>
    <x v="2"/>
    <x v="2"/>
    <n v="10"/>
    <n v="9.9"/>
    <n v="99"/>
    <n v="0.16630619076731351"/>
    <n v="82.535687114035966"/>
    <n v="14.856423680526474"/>
    <n v="97.392110794562441"/>
  </r>
  <r>
    <s v="MOV-FEC-2297"/>
    <x v="273"/>
    <x v="2"/>
    <x v="0"/>
    <n v="19"/>
    <n v="9.9"/>
    <n v="188.1"/>
    <n v="0.13865812468413824"/>
    <n v="162.0184067469136"/>
    <n v="29.163313214444447"/>
    <n v="191.18171996135806"/>
  </r>
  <r>
    <s v="MOV-FEC-2298"/>
    <x v="108"/>
    <x v="2"/>
    <x v="0"/>
    <n v="4"/>
    <n v="9.9"/>
    <n v="39.6"/>
    <n v="0.12910305413619239"/>
    <n v="34.487519056206786"/>
    <n v="6.2077534301172212"/>
    <n v="40.695272486324008"/>
  </r>
  <r>
    <s v="MOV-FEC-2299"/>
    <x v="850"/>
    <x v="1"/>
    <x v="0"/>
    <n v="20"/>
    <n v="9.9"/>
    <n v="198"/>
    <n v="0.19129708717300897"/>
    <n v="160.12317673974422"/>
    <n v="28.822171813153957"/>
    <n v="188.94534855289817"/>
  </r>
  <r>
    <s v="MOV-FEC-2300"/>
    <x v="538"/>
    <x v="1"/>
    <x v="3"/>
    <n v="11"/>
    <n v="14.9"/>
    <n v="163.9"/>
    <n v="0.16253827483286579"/>
    <n v="137.2599767548933"/>
    <n v="24.706795815880792"/>
    <n v="161.96677257077408"/>
  </r>
  <r>
    <s v="MOV-FEC-2301"/>
    <x v="829"/>
    <x v="4"/>
    <x v="0"/>
    <n v="3"/>
    <n v="9.9"/>
    <n v="29.700000000000003"/>
    <n v="0.19290651611321027"/>
    <n v="23.970676471437656"/>
    <n v="4.3147217648587777"/>
    <n v="28.285398236296434"/>
  </r>
  <r>
    <s v="MOV-FEC-2302"/>
    <x v="965"/>
    <x v="3"/>
    <x v="2"/>
    <n v="6"/>
    <n v="9.9"/>
    <n v="59.400000000000006"/>
    <n v="0.13133550384489467"/>
    <n v="51.598671071613261"/>
    <n v="9.2877607928903867"/>
    <n v="60.886431864503649"/>
  </r>
  <r>
    <s v="MOV-FEC-2303"/>
    <x v="437"/>
    <x v="0"/>
    <x v="3"/>
    <n v="17"/>
    <n v="14.9"/>
    <n v="253.3"/>
    <n v="0.11348100038273513"/>
    <n v="224.55526260305319"/>
    <n v="40.419947268549571"/>
    <n v="264.97520987160277"/>
  </r>
  <r>
    <s v="MOV-FEC-2304"/>
    <x v="837"/>
    <x v="1"/>
    <x v="0"/>
    <n v="15"/>
    <n v="9.9"/>
    <n v="148.5"/>
    <n v="0.17124476352241325"/>
    <n v="123.07015261692163"/>
    <n v="22.152627471045893"/>
    <n v="145.22278008796752"/>
  </r>
  <r>
    <s v="MOV-FEC-2305"/>
    <x v="35"/>
    <x v="0"/>
    <x v="0"/>
    <n v="15"/>
    <n v="9.9"/>
    <n v="148.5"/>
    <n v="0.16612187329876235"/>
    <n v="123.83090181513379"/>
    <n v="22.289562326724081"/>
    <n v="146.12046414185787"/>
  </r>
  <r>
    <s v="MOV-FEC-2306"/>
    <x v="264"/>
    <x v="2"/>
    <x v="2"/>
    <n v="18"/>
    <n v="9.9"/>
    <n v="178.20000000000002"/>
    <n v="0.1573050996971174"/>
    <n v="150.1682312339737"/>
    <n v="27.030281622115265"/>
    <n v="177.19851285608897"/>
  </r>
  <r>
    <s v="MOV-FEC-2307"/>
    <x v="578"/>
    <x v="5"/>
    <x v="2"/>
    <n v="6"/>
    <n v="9.9"/>
    <n v="59.400000000000006"/>
    <n v="0.12567148748324453"/>
    <n v="51.935113643495278"/>
    <n v="9.3483204558291497"/>
    <n v="61.283434099324424"/>
  </r>
  <r>
    <s v="MOV-FEC-2308"/>
    <x v="966"/>
    <x v="1"/>
    <x v="1"/>
    <n v="5"/>
    <n v="14.9"/>
    <n v="74.5"/>
    <n v="0.18186126613259002"/>
    <n v="60.951335673122045"/>
    <n v="10.971240421161967"/>
    <n v="71.922576094284011"/>
  </r>
  <r>
    <s v="MOV-FEC-2309"/>
    <x v="893"/>
    <x v="1"/>
    <x v="1"/>
    <n v="4"/>
    <n v="14.9"/>
    <n v="59.6"/>
    <n v="0.14046412301123945"/>
    <n v="51.228338268530131"/>
    <n v="9.2211008883354229"/>
    <n v="60.449439156865552"/>
  </r>
  <r>
    <s v="MOV-FEC-2310"/>
    <x v="309"/>
    <x v="5"/>
    <x v="2"/>
    <n v="8"/>
    <n v="9.9"/>
    <n v="79.2"/>
    <n v="0.19308981315744794"/>
    <n v="63.907286797930126"/>
    <n v="11.503311623627422"/>
    <n v="75.410598421557552"/>
  </r>
  <r>
    <s v="MOV-FEC-2311"/>
    <x v="730"/>
    <x v="0"/>
    <x v="4"/>
    <n v="9"/>
    <n v="20.9"/>
    <n v="188.1"/>
    <n v="0.12039413336144292"/>
    <n v="165.45386351471259"/>
    <n v="29.781695432648267"/>
    <n v="195.23555894736086"/>
  </r>
  <r>
    <s v="MOV-FEC-2312"/>
    <x v="227"/>
    <x v="1"/>
    <x v="3"/>
    <n v="17"/>
    <n v="14.9"/>
    <n v="253.3"/>
    <n v="0.18081946226797765"/>
    <n v="207.49843020752127"/>
    <n v="37.349717437353824"/>
    <n v="244.8481476448751"/>
  </r>
  <r>
    <s v="MOV-FEC-2313"/>
    <x v="96"/>
    <x v="1"/>
    <x v="3"/>
    <n v="20"/>
    <n v="14.9"/>
    <n v="298"/>
    <n v="0.18835667374855394"/>
    <n v="241.86971122293093"/>
    <n v="43.536548020127569"/>
    <n v="285.40625924305851"/>
  </r>
  <r>
    <s v="MOV-FEC-2314"/>
    <x v="967"/>
    <x v="4"/>
    <x v="4"/>
    <n v="11"/>
    <n v="20.9"/>
    <n v="229.89999999999998"/>
    <n v="0.18732664703786397"/>
    <n v="186.83360384599507"/>
    <n v="33.630048692279111"/>
    <n v="220.46365253827418"/>
  </r>
  <r>
    <s v="MOV-FEC-2315"/>
    <x v="681"/>
    <x v="1"/>
    <x v="2"/>
    <n v="20"/>
    <n v="9.9"/>
    <n v="198"/>
    <n v="0.18716627333272029"/>
    <n v="160.94107788012138"/>
    <n v="28.969394018421848"/>
    <n v="189.91047189854322"/>
  </r>
  <r>
    <s v="MOV-FEC-2316"/>
    <x v="753"/>
    <x v="5"/>
    <x v="3"/>
    <n v="20"/>
    <n v="14.9"/>
    <n v="298"/>
    <n v="0.16802020795015193"/>
    <n v="247.92997803085473"/>
    <n v="44.627396045553851"/>
    <n v="292.55737407640856"/>
  </r>
  <r>
    <s v="MOV-FEC-2317"/>
    <x v="8"/>
    <x v="3"/>
    <x v="2"/>
    <n v="13"/>
    <n v="9.9"/>
    <n v="128.70000000000002"/>
    <n v="0.13971651870902413"/>
    <n v="110.71848404214862"/>
    <n v="19.929327127586749"/>
    <n v="130.64781116973538"/>
  </r>
  <r>
    <s v="MOV-FEC-2318"/>
    <x v="968"/>
    <x v="2"/>
    <x v="2"/>
    <n v="19"/>
    <n v="9.9"/>
    <n v="188.1"/>
    <n v="0.1166507837204841"/>
    <n v="166.15798758217693"/>
    <n v="29.908437764791845"/>
    <n v="196.06642534696877"/>
  </r>
  <r>
    <s v="MOV-FEC-2319"/>
    <x v="821"/>
    <x v="0"/>
    <x v="1"/>
    <n v="3"/>
    <n v="14.9"/>
    <n v="44.7"/>
    <n v="0.10727896961442256"/>
    <n v="39.904630058235313"/>
    <n v="7.1828334104823561"/>
    <n v="47.087463468717672"/>
  </r>
  <r>
    <s v="MOV-FEC-2320"/>
    <x v="969"/>
    <x v="2"/>
    <x v="1"/>
    <n v="13"/>
    <n v="14.9"/>
    <n v="193.70000000000002"/>
    <n v="0.16591025978894725"/>
    <n v="161.56318267888093"/>
    <n v="29.081372882198568"/>
    <n v="190.6445555610795"/>
  </r>
  <r>
    <s v="MOV-FEC-2321"/>
    <x v="650"/>
    <x v="1"/>
    <x v="4"/>
    <n v="4"/>
    <n v="20.9"/>
    <n v="83.6"/>
    <n v="0.11229866841738601"/>
    <n v="74.21183132030653"/>
    <n v="13.358129637655175"/>
    <n v="87.569960957961712"/>
  </r>
  <r>
    <s v="MOV-FEC-2322"/>
    <x v="61"/>
    <x v="5"/>
    <x v="1"/>
    <n v="15"/>
    <n v="14.9"/>
    <n v="223.5"/>
    <n v="0.1090049389759969"/>
    <n v="199.13739613886469"/>
    <n v="35.844731304995641"/>
    <n v="234.98212744386032"/>
  </r>
  <r>
    <s v="MOV-FEC-2323"/>
    <x v="771"/>
    <x v="2"/>
    <x v="3"/>
    <n v="19"/>
    <n v="14.9"/>
    <n v="283.10000000000002"/>
    <n v="0.1098594757774998"/>
    <n v="251.99878240738983"/>
    <n v="45.35978083333017"/>
    <n v="297.35856324072"/>
  </r>
  <r>
    <s v="MOV-FEC-2324"/>
    <x v="64"/>
    <x v="3"/>
    <x v="3"/>
    <n v="10"/>
    <n v="14.9"/>
    <n v="149"/>
    <n v="0.15621715643146664"/>
    <n v="125.72364369171147"/>
    <n v="22.630255864508065"/>
    <n v="148.35389955621955"/>
  </r>
  <r>
    <s v="MOV-FEC-2325"/>
    <x v="839"/>
    <x v="1"/>
    <x v="4"/>
    <n v="4"/>
    <n v="20.9"/>
    <n v="83.6"/>
    <n v="0.19472389573959534"/>
    <n v="67.321082316169822"/>
    <n v="12.117794816910568"/>
    <n v="79.438877133080382"/>
  </r>
  <r>
    <s v="MOV-FEC-2326"/>
    <x v="138"/>
    <x v="4"/>
    <x v="3"/>
    <n v="17"/>
    <n v="14.9"/>
    <n v="253.3"/>
    <n v="0.10074308268688088"/>
    <n v="227.78177715541307"/>
    <n v="41.000719887974348"/>
    <n v="268.78249704338742"/>
  </r>
  <r>
    <s v="MOV-FEC-2327"/>
    <x v="915"/>
    <x v="2"/>
    <x v="4"/>
    <n v="10"/>
    <n v="20.9"/>
    <n v="209"/>
    <n v="0.12855113820409378"/>
    <n v="182.13281211534439"/>
    <n v="32.783906180761988"/>
    <n v="214.91671829610638"/>
  </r>
  <r>
    <s v="MOV-FEC-2328"/>
    <x v="279"/>
    <x v="4"/>
    <x v="4"/>
    <n v="18"/>
    <n v="20.9"/>
    <n v="376.2"/>
    <n v="0.17268206781509413"/>
    <n v="311.23700608796156"/>
    <n v="56.02266109583308"/>
    <n v="367.25966718379465"/>
  </r>
  <r>
    <s v="MOV-FEC-2329"/>
    <x v="591"/>
    <x v="3"/>
    <x v="0"/>
    <n v="15"/>
    <n v="9.9"/>
    <n v="148.5"/>
    <n v="0.19889253133260906"/>
    <n v="118.96445909710755"/>
    <n v="21.413602637479357"/>
    <n v="140.37806173458691"/>
  </r>
  <r>
    <s v="MOV-FEC-2330"/>
    <x v="970"/>
    <x v="4"/>
    <x v="1"/>
    <n v="14"/>
    <n v="14.9"/>
    <n v="208.6"/>
    <n v="0.14428290183264156"/>
    <n v="178.50258667771095"/>
    <n v="32.130465601987972"/>
    <n v="210.63305227969892"/>
  </r>
  <r>
    <s v="MOV-FEC-2331"/>
    <x v="921"/>
    <x v="3"/>
    <x v="1"/>
    <n v="12"/>
    <n v="14.9"/>
    <n v="178.8"/>
    <n v="0.1677607565657786"/>
    <n v="148.80437672603881"/>
    <n v="26.784787810686986"/>
    <n v="175.5891645367258"/>
  </r>
  <r>
    <s v="MOV-FEC-2332"/>
    <x v="598"/>
    <x v="4"/>
    <x v="0"/>
    <n v="12"/>
    <n v="9.9"/>
    <n v="118.80000000000001"/>
    <n v="0.15208917545440312"/>
    <n v="100.73180595601693"/>
    <n v="18.131725072083047"/>
    <n v="118.86353102809997"/>
  </r>
  <r>
    <s v="MOV-FEC-2333"/>
    <x v="369"/>
    <x v="3"/>
    <x v="2"/>
    <n v="7"/>
    <n v="9.9"/>
    <n v="69.3"/>
    <n v="0.17345986921252321"/>
    <n v="57.279231063572141"/>
    <n v="10.310261591442986"/>
    <n v="67.589492655015121"/>
  </r>
  <r>
    <s v="MOV-FEC-2334"/>
    <x v="872"/>
    <x v="4"/>
    <x v="3"/>
    <n v="18"/>
    <n v="14.9"/>
    <n v="268.2"/>
    <n v="0.18093211803525366"/>
    <n v="219.67400594294497"/>
    <n v="39.541321069730095"/>
    <n v="259.21532701267506"/>
  </r>
  <r>
    <s v="MOV-FEC-2335"/>
    <x v="971"/>
    <x v="1"/>
    <x v="3"/>
    <n v="7"/>
    <n v="14.9"/>
    <n v="104.3"/>
    <n v="0.13203073350407524"/>
    <n v="90.529194495524948"/>
    <n v="16.295255009194491"/>
    <n v="106.82444950471944"/>
  </r>
  <r>
    <s v="MOV-FEC-2336"/>
    <x v="972"/>
    <x v="4"/>
    <x v="2"/>
    <n v="5"/>
    <n v="9.9"/>
    <n v="49.5"/>
    <n v="0.19251139799659969"/>
    <n v="39.970685799168315"/>
    <n v="7.1947234438502967"/>
    <n v="47.165409243018615"/>
  </r>
  <r>
    <s v="MOV-FEC-2337"/>
    <x v="973"/>
    <x v="4"/>
    <x v="2"/>
    <n v="6"/>
    <n v="9.9"/>
    <n v="59.400000000000006"/>
    <n v="0.17661289136195807"/>
    <n v="48.909194253099699"/>
    <n v="8.8036549655579446"/>
    <n v="57.712849218657645"/>
  </r>
  <r>
    <s v="MOV-FEC-2338"/>
    <x v="636"/>
    <x v="4"/>
    <x v="4"/>
    <n v="4"/>
    <n v="20.9"/>
    <n v="83.6"/>
    <n v="0.17780268067553168"/>
    <n v="68.735695895525552"/>
    <n v="12.372425261194598"/>
    <n v="81.108121156720145"/>
  </r>
  <r>
    <s v="MOV-FEC-2339"/>
    <x v="583"/>
    <x v="4"/>
    <x v="3"/>
    <n v="16"/>
    <n v="14.9"/>
    <n v="238.4"/>
    <n v="0.10802866086057415"/>
    <n v="212.64596725083913"/>
    <n v="38.276274105151046"/>
    <n v="250.9222413559902"/>
  </r>
  <r>
    <s v="MOV-FEC-2340"/>
    <x v="969"/>
    <x v="2"/>
    <x v="2"/>
    <n v="12"/>
    <n v="9.9"/>
    <n v="118.80000000000001"/>
    <n v="0.13457763365467387"/>
    <n v="102.81217712182476"/>
    <n v="18.506191881928455"/>
    <n v="121.31836900375322"/>
  </r>
  <r>
    <s v="MOV-FEC-2341"/>
    <x v="322"/>
    <x v="1"/>
    <x v="2"/>
    <n v="13"/>
    <n v="9.9"/>
    <n v="128.70000000000002"/>
    <n v="0.13432766405441843"/>
    <n v="111.41202963619637"/>
    <n v="20.054165334515346"/>
    <n v="131.46619497071171"/>
  </r>
  <r>
    <s v="MOV-FEC-2342"/>
    <x v="600"/>
    <x v="1"/>
    <x v="2"/>
    <n v="13"/>
    <n v="9.9"/>
    <n v="128.70000000000002"/>
    <n v="0.13167527672920487"/>
    <n v="111.75339188495136"/>
    <n v="20.115610539291243"/>
    <n v="131.86900242424261"/>
  </r>
  <r>
    <s v="MOV-FEC-2343"/>
    <x v="417"/>
    <x v="2"/>
    <x v="0"/>
    <n v="12"/>
    <n v="9.9"/>
    <n v="118.80000000000001"/>
    <n v="0.14916775704598687"/>
    <n v="101.07887046293678"/>
    <n v="18.19419668332862"/>
    <n v="119.27306714626539"/>
  </r>
  <r>
    <s v="MOV-FEC-2344"/>
    <x v="939"/>
    <x v="1"/>
    <x v="4"/>
    <n v="5"/>
    <n v="20.9"/>
    <n v="104.5"/>
    <n v="0.18508135589552513"/>
    <n v="85.158998308917631"/>
    <n v="15.328619695605173"/>
    <n v="100.4876180045228"/>
  </r>
  <r>
    <s v="MOV-FEC-2345"/>
    <x v="603"/>
    <x v="0"/>
    <x v="0"/>
    <n v="20"/>
    <n v="9.9"/>
    <n v="198"/>
    <n v="0.10982259716128173"/>
    <n v="176.25512576206623"/>
    <n v="31.725922637171919"/>
    <n v="207.98104839923815"/>
  </r>
  <r>
    <s v="MOV-FEC-2346"/>
    <x v="665"/>
    <x v="2"/>
    <x v="0"/>
    <n v="14"/>
    <n v="9.9"/>
    <n v="138.6"/>
    <n v="0.14252475730209707"/>
    <n v="118.84606863792933"/>
    <n v="21.39229235482728"/>
    <n v="140.23836099275661"/>
  </r>
  <r>
    <s v="MOV-FEC-2347"/>
    <x v="336"/>
    <x v="1"/>
    <x v="2"/>
    <n v="11"/>
    <n v="9.9"/>
    <n v="108.9"/>
    <n v="0.11110737555846685"/>
    <n v="96.800406801682968"/>
    <n v="17.424073224302933"/>
    <n v="114.2244800259859"/>
  </r>
  <r>
    <s v="MOV-FEC-2348"/>
    <x v="843"/>
    <x v="1"/>
    <x v="1"/>
    <n v="18"/>
    <n v="14.9"/>
    <n v="268.2"/>
    <n v="0.19754809238630025"/>
    <n v="215.21760162199428"/>
    <n v="38.739168291958968"/>
    <n v="253.95676991395325"/>
  </r>
  <r>
    <s v="MOV-FEC-2349"/>
    <x v="873"/>
    <x v="3"/>
    <x v="3"/>
    <n v="7"/>
    <n v="14.9"/>
    <n v="104.3"/>
    <n v="0.17637524979823266"/>
    <n v="85.904061446044324"/>
    <n v="15.462731060287977"/>
    <n v="101.3667925063323"/>
  </r>
  <r>
    <s v="MOV-FEC-2350"/>
    <x v="889"/>
    <x v="0"/>
    <x v="2"/>
    <n v="12"/>
    <n v="9.9"/>
    <n v="118.80000000000001"/>
    <n v="0.13745230479612419"/>
    <n v="102.47066619022046"/>
    <n v="18.44471991423968"/>
    <n v="120.91538610446014"/>
  </r>
  <r>
    <s v="MOV-FEC-2351"/>
    <x v="381"/>
    <x v="4"/>
    <x v="3"/>
    <n v="17"/>
    <n v="14.9"/>
    <n v="253.3"/>
    <n v="0.13356245444939865"/>
    <n v="219.46863028796733"/>
    <n v="39.50435345183412"/>
    <n v="258.97298373980146"/>
  </r>
  <r>
    <s v="MOV-FEC-2352"/>
    <x v="591"/>
    <x v="3"/>
    <x v="0"/>
    <n v="10"/>
    <n v="9.9"/>
    <n v="99"/>
    <n v="0.14225762845279685"/>
    <n v="84.916494783173107"/>
    <n v="15.284969060971159"/>
    <n v="100.20146384414427"/>
  </r>
  <r>
    <s v="MOV-FEC-2353"/>
    <x v="437"/>
    <x v="3"/>
    <x v="2"/>
    <n v="8"/>
    <n v="9.9"/>
    <n v="79.2"/>
    <n v="0.15131217006860156"/>
    <n v="67.216076130566762"/>
    <n v="12.098893703502016"/>
    <n v="79.314969834068776"/>
  </r>
  <r>
    <s v="MOV-FEC-2354"/>
    <x v="209"/>
    <x v="3"/>
    <x v="0"/>
    <n v="5"/>
    <n v="9.9"/>
    <n v="49.5"/>
    <n v="0.12113663034909361"/>
    <n v="43.503736797719867"/>
    <n v="7.8306726235895754"/>
    <n v="51.334409421309445"/>
  </r>
  <r>
    <s v="MOV-FEC-2355"/>
    <x v="974"/>
    <x v="2"/>
    <x v="4"/>
    <n v="6"/>
    <n v="20.9"/>
    <n v="125.39999999999999"/>
    <n v="0.12824513323000977"/>
    <n v="109.31806029295677"/>
    <n v="19.677250852732218"/>
    <n v="128.99531114568899"/>
  </r>
  <r>
    <s v="MOV-FEC-2356"/>
    <x v="975"/>
    <x v="2"/>
    <x v="3"/>
    <n v="11"/>
    <n v="14.9"/>
    <n v="163.9"/>
    <n v="0.13966859116859592"/>
    <n v="141.00831790746713"/>
    <n v="25.381497223344084"/>
    <n v="166.3898151308112"/>
  </r>
  <r>
    <s v="MOV-FEC-2357"/>
    <x v="976"/>
    <x v="3"/>
    <x v="4"/>
    <n v="16"/>
    <n v="20.9"/>
    <n v="334.4"/>
    <n v="0.19882594725306305"/>
    <n v="267.91260323857568"/>
    <n v="48.224268582943623"/>
    <n v="316.13687182151932"/>
  </r>
  <r>
    <s v="MOV-FEC-2358"/>
    <x v="943"/>
    <x v="4"/>
    <x v="0"/>
    <n v="11"/>
    <n v="9.9"/>
    <n v="108.9"/>
    <n v="0.15035839672776155"/>
    <n v="92.525970596346767"/>
    <n v="16.654674707342416"/>
    <n v="109.18064530368918"/>
  </r>
  <r>
    <s v="MOV-FEC-2359"/>
    <x v="782"/>
    <x v="0"/>
    <x v="2"/>
    <n v="16"/>
    <n v="9.9"/>
    <n v="158.4"/>
    <n v="0.14791693601430128"/>
    <n v="134.9699573353347"/>
    <n v="24.294592320360245"/>
    <n v="159.26454965569494"/>
  </r>
  <r>
    <s v="MOV-FEC-2360"/>
    <x v="957"/>
    <x v="1"/>
    <x v="1"/>
    <n v="9"/>
    <n v="14.9"/>
    <n v="134.1"/>
    <n v="0.10741313715133512"/>
    <n v="119.69589830800595"/>
    <n v="21.54526169544107"/>
    <n v="141.24116000344702"/>
  </r>
  <r>
    <s v="MOV-FEC-2361"/>
    <x v="517"/>
    <x v="2"/>
    <x v="0"/>
    <n v="9"/>
    <n v="9.9"/>
    <n v="89.100000000000009"/>
    <n v="0.10251272327216958"/>
    <n v="79.966116356449703"/>
    <n v="14.393900944160945"/>
    <n v="94.36001730061065"/>
  </r>
  <r>
    <s v="MOV-FEC-2362"/>
    <x v="728"/>
    <x v="0"/>
    <x v="0"/>
    <n v="7"/>
    <n v="9.9"/>
    <n v="69.3"/>
    <n v="0.19581616513188557"/>
    <n v="55.729939756360324"/>
    <n v="10.031389156144858"/>
    <n v="65.761328912505178"/>
  </r>
  <r>
    <s v="MOV-FEC-2363"/>
    <x v="493"/>
    <x v="5"/>
    <x v="3"/>
    <n v="17"/>
    <n v="14.9"/>
    <n v="253.3"/>
    <n v="0.1557620094302225"/>
    <n v="213.84548301132466"/>
    <n v="38.492186942038437"/>
    <n v="252.3376699533631"/>
  </r>
  <r>
    <s v="MOV-FEC-2364"/>
    <x v="659"/>
    <x v="2"/>
    <x v="2"/>
    <n v="7"/>
    <n v="9.9"/>
    <n v="69.3"/>
    <n v="0.19566149717696085"/>
    <n v="55.74065824563661"/>
    <n v="10.03331848421459"/>
    <n v="65.773976729851199"/>
  </r>
  <r>
    <s v="MOV-FEC-2365"/>
    <x v="621"/>
    <x v="2"/>
    <x v="4"/>
    <n v="4"/>
    <n v="20.9"/>
    <n v="83.6"/>
    <n v="0.11259868035682997"/>
    <n v="74.186750322169004"/>
    <n v="13.353615057990421"/>
    <n v="87.540365380159429"/>
  </r>
  <r>
    <s v="MOV-FEC-2366"/>
    <x v="785"/>
    <x v="0"/>
    <x v="4"/>
    <n v="11"/>
    <n v="20.9"/>
    <n v="229.89999999999998"/>
    <n v="0.1902080050713775"/>
    <n v="186.17117963409029"/>
    <n v="33.510812334136254"/>
    <n v="219.68199196822655"/>
  </r>
  <r>
    <s v="MOV-FEC-2367"/>
    <x v="723"/>
    <x v="1"/>
    <x v="0"/>
    <n v="19"/>
    <n v="9.9"/>
    <n v="188.1"/>
    <n v="0.15546859029801921"/>
    <n v="158.85635816494258"/>
    <n v="28.594144469689663"/>
    <n v="187.45050263463224"/>
  </r>
  <r>
    <s v="MOV-FEC-2368"/>
    <x v="371"/>
    <x v="1"/>
    <x v="3"/>
    <n v="4"/>
    <n v="14.9"/>
    <n v="59.6"/>
    <n v="0.118734261283853"/>
    <n v="52.523438027482364"/>
    <n v="9.4542188449468245"/>
    <n v="61.977656872429186"/>
  </r>
  <r>
    <s v="MOV-FEC-2369"/>
    <x v="771"/>
    <x v="3"/>
    <x v="1"/>
    <n v="11"/>
    <n v="14.9"/>
    <n v="163.9"/>
    <n v="0.12620534842226172"/>
    <n v="143.21494339359131"/>
    <n v="25.778689810846434"/>
    <n v="168.99363320443774"/>
  </r>
  <r>
    <s v="MOV-FEC-2370"/>
    <x v="931"/>
    <x v="5"/>
    <x v="1"/>
    <n v="13"/>
    <n v="14.9"/>
    <n v="193.70000000000002"/>
    <n v="0.10809951873757907"/>
    <n v="172.76112322053095"/>
    <n v="31.097002179695568"/>
    <n v="203.85812540022653"/>
  </r>
  <r>
    <s v="MOV-FEC-2371"/>
    <x v="434"/>
    <x v="1"/>
    <x v="0"/>
    <n v="18"/>
    <n v="9.9"/>
    <n v="178.20000000000002"/>
    <n v="0.1787832935446014"/>
    <n v="146.34081709035203"/>
    <n v="26.341347076263364"/>
    <n v="172.68216416661539"/>
  </r>
  <r>
    <s v="MOV-FEC-2372"/>
    <x v="801"/>
    <x v="0"/>
    <x v="0"/>
    <n v="17"/>
    <n v="9.9"/>
    <n v="168.3"/>
    <n v="0.10077206398476257"/>
    <n v="151.34006163136448"/>
    <n v="27.241211093645607"/>
    <n v="178.58127272501008"/>
  </r>
  <r>
    <s v="MOV-FEC-2373"/>
    <x v="289"/>
    <x v="3"/>
    <x v="3"/>
    <n v="18"/>
    <n v="14.9"/>
    <n v="268.2"/>
    <n v="0.16668616424756"/>
    <n v="223.4947707488044"/>
    <n v="40.229058734784793"/>
    <n v="263.72382948358921"/>
  </r>
  <r>
    <s v="MOV-FEC-2374"/>
    <x v="821"/>
    <x v="2"/>
    <x v="1"/>
    <n v="17"/>
    <n v="14.9"/>
    <n v="253.3"/>
    <n v="0.12101692047633014"/>
    <n v="222.6464140433456"/>
    <n v="40.076354527802209"/>
    <n v="262.72276857114781"/>
  </r>
  <r>
    <s v="MOV-FEC-2375"/>
    <x v="19"/>
    <x v="5"/>
    <x v="0"/>
    <n v="17"/>
    <n v="9.9"/>
    <n v="168.3"/>
    <n v="0.15927249754678227"/>
    <n v="141.49443866287655"/>
    <n v="25.468998959317776"/>
    <n v="166.96343762219433"/>
  </r>
  <r>
    <s v="MOV-FEC-2376"/>
    <x v="485"/>
    <x v="1"/>
    <x v="1"/>
    <n v="5"/>
    <n v="14.9"/>
    <n v="74.5"/>
    <n v="0.13972117785814897"/>
    <n v="64.090772249567905"/>
    <n v="11.536339004922223"/>
    <n v="75.627111254490131"/>
  </r>
  <r>
    <s v="MOV-FEC-2377"/>
    <x v="557"/>
    <x v="5"/>
    <x v="3"/>
    <n v="18"/>
    <n v="14.9"/>
    <n v="268.2"/>
    <n v="0.10438626823237458"/>
    <n v="240.20360286007713"/>
    <n v="43.236648514813879"/>
    <n v="283.44025137489098"/>
  </r>
  <r>
    <s v="MOV-FEC-2378"/>
    <x v="694"/>
    <x v="5"/>
    <x v="4"/>
    <n v="15"/>
    <n v="20.9"/>
    <n v="313.5"/>
    <n v="0.17310217278204393"/>
    <n v="259.23246883282923"/>
    <n v="46.661844389909263"/>
    <n v="305.8943132227385"/>
  </r>
  <r>
    <s v="MOV-FEC-2379"/>
    <x v="977"/>
    <x v="5"/>
    <x v="1"/>
    <n v="5"/>
    <n v="14.9"/>
    <n v="74.5"/>
    <n v="0.15684201039243922"/>
    <n v="62.815270225763278"/>
    <n v="11.306748640637389"/>
    <n v="74.122018866400666"/>
  </r>
  <r>
    <s v="MOV-FEC-2380"/>
    <x v="361"/>
    <x v="1"/>
    <x v="0"/>
    <n v="9"/>
    <n v="9.9"/>
    <n v="89.100000000000009"/>
    <n v="0.17554192707843672"/>
    <n v="73.459214297311291"/>
    <n v="13.222658573516032"/>
    <n v="86.68187287082732"/>
  </r>
  <r>
    <s v="MOV-FEC-2381"/>
    <x v="928"/>
    <x v="4"/>
    <x v="3"/>
    <n v="7"/>
    <n v="14.9"/>
    <n v="104.3"/>
    <n v="0.19168405138257189"/>
    <n v="84.307353440797755"/>
    <n v="15.175323619343596"/>
    <n v="99.482677060141356"/>
  </r>
  <r>
    <s v="MOV-FEC-2382"/>
    <x v="978"/>
    <x v="1"/>
    <x v="0"/>
    <n v="7"/>
    <n v="9.9"/>
    <n v="69.3"/>
    <n v="0.11543461144071958"/>
    <n v="61.300381427158129"/>
    <n v="11.034068656888463"/>
    <n v="72.334450084046594"/>
  </r>
  <r>
    <s v="MOV-FEC-2383"/>
    <x v="67"/>
    <x v="5"/>
    <x v="1"/>
    <n v="12"/>
    <n v="14.9"/>
    <n v="178.8"/>
    <n v="0.14183104873859198"/>
    <n v="153.44060848553977"/>
    <n v="27.619309527397157"/>
    <n v="181.05991801293692"/>
  </r>
  <r>
    <s v="MOV-FEC-2384"/>
    <x v="222"/>
    <x v="4"/>
    <x v="4"/>
    <n v="4"/>
    <n v="20.9"/>
    <n v="83.6"/>
    <n v="0.16849254874133499"/>
    <n v="69.514022925224396"/>
    <n v="12.512524126540391"/>
    <n v="82.026547051764794"/>
  </r>
  <r>
    <s v="MOV-FEC-2385"/>
    <x v="743"/>
    <x v="5"/>
    <x v="3"/>
    <n v="8"/>
    <n v="14.9"/>
    <n v="119.2"/>
    <n v="0.13844748690614914"/>
    <n v="102.69705956078703"/>
    <n v="18.485470720941663"/>
    <n v="121.18253028172869"/>
  </r>
  <r>
    <s v="MOV-FEC-2386"/>
    <x v="412"/>
    <x v="1"/>
    <x v="1"/>
    <n v="18"/>
    <n v="14.9"/>
    <n v="268.2"/>
    <n v="0.16061554840222902"/>
    <n v="225.12290991852217"/>
    <n v="40.522123785333989"/>
    <n v="265.64503370385614"/>
  </r>
  <r>
    <s v="MOV-FEC-2387"/>
    <x v="221"/>
    <x v="5"/>
    <x v="3"/>
    <n v="17"/>
    <n v="14.9"/>
    <n v="253.3"/>
    <n v="0.17579644565627817"/>
    <n v="208.77076031526474"/>
    <n v="37.578736856747653"/>
    <n v="246.34949717201238"/>
  </r>
  <r>
    <s v="MOV-FEC-2388"/>
    <x v="395"/>
    <x v="0"/>
    <x v="0"/>
    <n v="19"/>
    <n v="9.9"/>
    <n v="188.1"/>
    <n v="0.15859108093044455"/>
    <n v="158.26901767698337"/>
    <n v="28.488423181857005"/>
    <n v="186.75744085884037"/>
  </r>
  <r>
    <s v="MOV-FEC-2389"/>
    <x v="99"/>
    <x v="5"/>
    <x v="0"/>
    <n v="9"/>
    <n v="9.9"/>
    <n v="89.100000000000009"/>
    <n v="0.19421235875572671"/>
    <n v="71.795678834864759"/>
    <n v="12.923222190275656"/>
    <n v="84.718901025140411"/>
  </r>
  <r>
    <s v="MOV-FEC-2390"/>
    <x v="669"/>
    <x v="1"/>
    <x v="3"/>
    <n v="10"/>
    <n v="14.9"/>
    <n v="149"/>
    <n v="0.15809689677377853"/>
    <n v="125.44356238070699"/>
    <n v="22.579841228527258"/>
    <n v="148.02340360923426"/>
  </r>
  <r>
    <s v="MOV-FEC-2391"/>
    <x v="83"/>
    <x v="5"/>
    <x v="3"/>
    <n v="6"/>
    <n v="14.9"/>
    <n v="89.4"/>
    <n v="0.1745103315648549"/>
    <n v="73.798776358101975"/>
    <n v="13.283779744458355"/>
    <n v="87.082556102560332"/>
  </r>
  <r>
    <s v="MOV-FEC-2392"/>
    <x v="465"/>
    <x v="4"/>
    <x v="1"/>
    <n v="18"/>
    <n v="14.9"/>
    <n v="268.2"/>
    <n v="0.15183613345023145"/>
    <n v="227.47754900864791"/>
    <n v="40.945958821556623"/>
    <n v="268.42350783020453"/>
  </r>
  <r>
    <s v="MOV-FEC-2393"/>
    <x v="161"/>
    <x v="3"/>
    <x v="2"/>
    <n v="8"/>
    <n v="9.9"/>
    <n v="79.2"/>
    <n v="0.1667969854616847"/>
    <n v="65.989678751434582"/>
    <n v="11.878142175258224"/>
    <n v="77.867820926692801"/>
  </r>
  <r>
    <s v="MOV-FEC-2394"/>
    <x v="566"/>
    <x v="1"/>
    <x v="0"/>
    <n v="18"/>
    <n v="9.9"/>
    <n v="178.20000000000002"/>
    <n v="0.17597196826695644"/>
    <n v="146.84179525482838"/>
    <n v="26.431523145869107"/>
    <n v="173.27331840069749"/>
  </r>
  <r>
    <s v="MOV-FEC-2395"/>
    <x v="671"/>
    <x v="4"/>
    <x v="1"/>
    <n v="7"/>
    <n v="14.9"/>
    <n v="104.3"/>
    <n v="0.16478169069482868"/>
    <n v="87.113269660529369"/>
    <n v="15.680388538895286"/>
    <n v="102.79365819942466"/>
  </r>
  <r>
    <s v="MOV-FEC-2396"/>
    <x v="263"/>
    <x v="0"/>
    <x v="3"/>
    <n v="8"/>
    <n v="14.9"/>
    <n v="119.2"/>
    <n v="0.10229082487502408"/>
    <n v="107.00693367489713"/>
    <n v="19.261248061481481"/>
    <n v="126.26818173637861"/>
  </r>
  <r>
    <s v="MOV-FEC-2397"/>
    <x v="263"/>
    <x v="4"/>
    <x v="4"/>
    <n v="17"/>
    <n v="20.9"/>
    <n v="355.29999999999995"/>
    <n v="0.17665630000787833"/>
    <n v="292.53401660720078"/>
    <n v="52.656122989296136"/>
    <n v="345.19013959649692"/>
  </r>
  <r>
    <s v="MOV-FEC-2398"/>
    <x v="916"/>
    <x v="4"/>
    <x v="4"/>
    <n v="20"/>
    <n v="20.9"/>
    <n v="418"/>
    <n v="0.15291989907188136"/>
    <n v="354.0794821879536"/>
    <n v="63.734306793831649"/>
    <n v="417.81378898178525"/>
  </r>
  <r>
    <s v="MOV-FEC-2399"/>
    <x v="284"/>
    <x v="5"/>
    <x v="4"/>
    <n v="3"/>
    <n v="20.9"/>
    <n v="62.699999999999996"/>
    <n v="0.10431949693510925"/>
    <n v="56.159167542168646"/>
    <n v="10.108650157590356"/>
    <n v="66.267817699759007"/>
  </r>
  <r>
    <s v="MOV-FEC-2400"/>
    <x v="978"/>
    <x v="4"/>
    <x v="2"/>
    <n v="10"/>
    <n v="9.9"/>
    <n v="99"/>
    <n v="0.14205169824322766"/>
    <n v="84.936881873920456"/>
    <n v="15.288638737305682"/>
    <n v="100.22552061122613"/>
  </r>
  <r>
    <s v="MOV-FEC-2401"/>
    <x v="107"/>
    <x v="2"/>
    <x v="0"/>
    <n v="3"/>
    <n v="9.9"/>
    <n v="29.700000000000003"/>
    <n v="0.11861872450085076"/>
    <n v="26.177023882324736"/>
    <n v="4.711864298818452"/>
    <n v="30.888888181143187"/>
  </r>
  <r>
    <s v="MOV-FEC-2402"/>
    <x v="122"/>
    <x v="4"/>
    <x v="4"/>
    <n v="6"/>
    <n v="20.9"/>
    <n v="125.39999999999999"/>
    <n v="0.11664294847138403"/>
    <n v="110.77297426168843"/>
    <n v="19.939135367103916"/>
    <n v="130.71210962879235"/>
  </r>
  <r>
    <s v="MOV-FEC-2403"/>
    <x v="726"/>
    <x v="1"/>
    <x v="2"/>
    <n v="4"/>
    <n v="9.9"/>
    <n v="39.6"/>
    <n v="0.12760238133038942"/>
    <n v="34.546945699316581"/>
    <n v="6.2184502258769845"/>
    <n v="40.765395925193566"/>
  </r>
  <r>
    <s v="MOV-FEC-2404"/>
    <x v="814"/>
    <x v="1"/>
    <x v="0"/>
    <n v="8"/>
    <n v="9.9"/>
    <n v="79.2"/>
    <n v="0.17741708822096866"/>
    <n v="65.148566612899288"/>
    <n v="11.726741990321871"/>
    <n v="76.875308603221157"/>
  </r>
  <r>
    <s v="MOV-FEC-2405"/>
    <x v="827"/>
    <x v="1"/>
    <x v="2"/>
    <n v="8"/>
    <n v="9.9"/>
    <n v="79.2"/>
    <n v="0.13650807287215183"/>
    <n v="68.388560628525582"/>
    <n v="12.309940913134604"/>
    <n v="80.698501541660193"/>
  </r>
  <r>
    <s v="MOV-FEC-2406"/>
    <x v="979"/>
    <x v="1"/>
    <x v="4"/>
    <n v="6"/>
    <n v="20.9"/>
    <n v="125.39999999999999"/>
    <n v="0.12401864075128116"/>
    <n v="109.84806244978934"/>
    <n v="19.77265124096208"/>
    <n v="129.62071369075142"/>
  </r>
  <r>
    <s v="MOV-FEC-2407"/>
    <x v="617"/>
    <x v="0"/>
    <x v="0"/>
    <n v="14"/>
    <n v="9.9"/>
    <n v="138.6"/>
    <n v="0.17344200689066958"/>
    <n v="114.56093784495319"/>
    <n v="20.620968812091572"/>
    <n v="135.18190665704475"/>
  </r>
  <r>
    <s v="MOV-FEC-2408"/>
    <x v="833"/>
    <x v="2"/>
    <x v="2"/>
    <n v="18"/>
    <n v="9.9"/>
    <n v="178.20000000000002"/>
    <n v="0.132315394425356"/>
    <n v="154.62139671340157"/>
    <n v="27.83185140841228"/>
    <n v="182.45324812181386"/>
  </r>
  <r>
    <s v="MOV-FEC-2409"/>
    <x v="265"/>
    <x v="4"/>
    <x v="2"/>
    <n v="8"/>
    <n v="9.9"/>
    <n v="79.2"/>
    <n v="0.14302211205138254"/>
    <n v="67.87264872553051"/>
    <n v="12.217076770595492"/>
    <n v="80.089725496126007"/>
  </r>
  <r>
    <s v="MOV-FEC-2410"/>
    <x v="31"/>
    <x v="1"/>
    <x v="0"/>
    <n v="7"/>
    <n v="9.9"/>
    <n v="69.3"/>
    <n v="0.19728048395118608"/>
    <n v="55.628462462182803"/>
    <n v="10.013123243192904"/>
    <n v="65.641585705375704"/>
  </r>
  <r>
    <s v="MOV-FEC-2411"/>
    <x v="980"/>
    <x v="2"/>
    <x v="1"/>
    <n v="14"/>
    <n v="14.9"/>
    <n v="208.6"/>
    <n v="0.1170584784509624"/>
    <n v="184.18160139512923"/>
    <n v="33.152688251123259"/>
    <n v="217.3342896462525"/>
  </r>
  <r>
    <s v="MOV-FEC-2412"/>
    <x v="511"/>
    <x v="4"/>
    <x v="1"/>
    <n v="14"/>
    <n v="14.9"/>
    <n v="208.6"/>
    <n v="0.13432575482701362"/>
    <n v="180.57964754308495"/>
    <n v="32.504336557755288"/>
    <n v="213.08398410084024"/>
  </r>
  <r>
    <s v="MOV-FEC-2413"/>
    <x v="454"/>
    <x v="2"/>
    <x v="4"/>
    <n v="14"/>
    <n v="20.9"/>
    <n v="292.59999999999997"/>
    <n v="0.12876923584823827"/>
    <n v="254.92212159080546"/>
    <n v="45.885981886344979"/>
    <n v="300.80810347715044"/>
  </r>
  <r>
    <s v="MOV-FEC-2414"/>
    <x v="690"/>
    <x v="0"/>
    <x v="0"/>
    <n v="14"/>
    <n v="9.9"/>
    <n v="138.6"/>
    <n v="0.14574366667839436"/>
    <n v="118.39992779837453"/>
    <n v="21.311987003707415"/>
    <n v="139.71191480208194"/>
  </r>
  <r>
    <s v="MOV-FEC-2415"/>
    <x v="353"/>
    <x v="5"/>
    <x v="3"/>
    <n v="16"/>
    <n v="14.9"/>
    <n v="238.4"/>
    <n v="0.1247861215924235"/>
    <n v="208.65098861236623"/>
    <n v="37.55717795022592"/>
    <n v="246.20816656259217"/>
  </r>
  <r>
    <s v="MOV-FEC-2416"/>
    <x v="290"/>
    <x v="5"/>
    <x v="2"/>
    <n v="4"/>
    <n v="9.9"/>
    <n v="39.6"/>
    <n v="0.16957187403885587"/>
    <n v="32.88495378806131"/>
    <n v="5.9192916818510355"/>
    <n v="38.804245469912345"/>
  </r>
  <r>
    <s v="MOV-FEC-2417"/>
    <x v="148"/>
    <x v="3"/>
    <x v="4"/>
    <n v="13"/>
    <n v="20.9"/>
    <n v="271.7"/>
    <n v="0.17268956108072428"/>
    <n v="224.7802462543672"/>
    <n v="40.460444325786092"/>
    <n v="265.24069058015328"/>
  </r>
  <r>
    <s v="MOV-FEC-2418"/>
    <x v="744"/>
    <x v="2"/>
    <x v="3"/>
    <n v="8"/>
    <n v="14.9"/>
    <n v="119.2"/>
    <n v="0.15391296775695607"/>
    <n v="100.85357424337084"/>
    <n v="18.153643363806751"/>
    <n v="119.00721760717759"/>
  </r>
  <r>
    <s v="MOV-FEC-2419"/>
    <x v="955"/>
    <x v="2"/>
    <x v="1"/>
    <n v="15"/>
    <n v="14.9"/>
    <n v="223.5"/>
    <n v="0.19557960936831592"/>
    <n v="179.7879573061814"/>
    <n v="32.36183231511265"/>
    <n v="212.14978962129405"/>
  </r>
  <r>
    <s v="MOV-FEC-2420"/>
    <x v="876"/>
    <x v="5"/>
    <x v="3"/>
    <n v="11"/>
    <n v="14.9"/>
    <n v="163.9"/>
    <n v="0.10145442879293987"/>
    <n v="147.27161912083716"/>
    <n v="26.508891441750688"/>
    <n v="173.78051056258784"/>
  </r>
  <r>
    <s v="MOV-FEC-2421"/>
    <x v="981"/>
    <x v="3"/>
    <x v="0"/>
    <n v="14"/>
    <n v="9.9"/>
    <n v="138.6"/>
    <n v="0.13305078089690536"/>
    <n v="120.15916176768891"/>
    <n v="21.628649118184004"/>
    <n v="141.78781088587291"/>
  </r>
  <r>
    <s v="MOV-FEC-2422"/>
    <x v="885"/>
    <x v="2"/>
    <x v="1"/>
    <n v="13"/>
    <n v="14.9"/>
    <n v="193.70000000000002"/>
    <n v="0.15235202635322043"/>
    <n v="164.18941249538122"/>
    <n v="29.554094249168617"/>
    <n v="193.74350674454985"/>
  </r>
  <r>
    <s v="MOV-FEC-2423"/>
    <x v="451"/>
    <x v="4"/>
    <x v="4"/>
    <n v="16"/>
    <n v="20.9"/>
    <n v="334.4"/>
    <n v="0.17952259626062886"/>
    <n v="274.36764381044571"/>
    <n v="49.386175885880228"/>
    <n v="323.75381969632593"/>
  </r>
  <r>
    <s v="MOV-FEC-2424"/>
    <x v="940"/>
    <x v="3"/>
    <x v="0"/>
    <n v="16"/>
    <n v="9.9"/>
    <n v="158.4"/>
    <n v="0.14566679959759427"/>
    <n v="135.32637894374108"/>
    <n v="24.358748209873394"/>
    <n v="159.68512715361447"/>
  </r>
  <r>
    <s v="MOV-FEC-2425"/>
    <x v="816"/>
    <x v="1"/>
    <x v="3"/>
    <n v="20"/>
    <n v="14.9"/>
    <n v="298"/>
    <n v="0.13100275483341134"/>
    <n v="258.96117905964343"/>
    <n v="46.613012230735812"/>
    <n v="305.57419129037925"/>
  </r>
  <r>
    <s v="MOV-FEC-2426"/>
    <x v="894"/>
    <x v="1"/>
    <x v="2"/>
    <n v="19"/>
    <n v="9.9"/>
    <n v="188.1"/>
    <n v="0.18400064569839372"/>
    <n v="153.48947854413214"/>
    <n v="27.628106137943785"/>
    <n v="181.11758468207591"/>
  </r>
  <r>
    <s v="MOV-FEC-2427"/>
    <x v="156"/>
    <x v="2"/>
    <x v="1"/>
    <n v="4"/>
    <n v="14.9"/>
    <n v="59.6"/>
    <n v="0.13506851977718487"/>
    <n v="51.549916221279787"/>
    <n v="9.2789849198303607"/>
    <n v="60.828901141110151"/>
  </r>
  <r>
    <s v="MOV-FEC-2428"/>
    <x v="171"/>
    <x v="2"/>
    <x v="0"/>
    <n v="10"/>
    <n v="9.9"/>
    <n v="99"/>
    <n v="0.1344061961232503"/>
    <n v="85.693786583798214"/>
    <n v="15.424881585083678"/>
    <n v="101.1186681688819"/>
  </r>
  <r>
    <s v="MOV-FEC-2429"/>
    <x v="389"/>
    <x v="0"/>
    <x v="1"/>
    <n v="7"/>
    <n v="14.9"/>
    <n v="104.3"/>
    <n v="0.1245103320492911"/>
    <n v="91.313572367258928"/>
    <n v="16.436443026106605"/>
    <n v="107.75001539336553"/>
  </r>
  <r>
    <s v="MOV-FEC-2430"/>
    <x v="446"/>
    <x v="5"/>
    <x v="4"/>
    <n v="12"/>
    <n v="20.9"/>
    <n v="250.79999999999998"/>
    <n v="0.1310490284680117"/>
    <n v="217.93290366022265"/>
    <n v="39.227922658840079"/>
    <n v="257.16082631906272"/>
  </r>
  <r>
    <s v="MOV-FEC-2431"/>
    <x v="629"/>
    <x v="2"/>
    <x v="4"/>
    <n v="7"/>
    <n v="20.9"/>
    <n v="146.29999999999998"/>
    <n v="0.11200531025219135"/>
    <n v="129.9136231101044"/>
    <n v="23.384452159818789"/>
    <n v="153.29807526992317"/>
  </r>
  <r>
    <s v="MOV-FEC-2432"/>
    <x v="186"/>
    <x v="5"/>
    <x v="2"/>
    <n v="13"/>
    <n v="9.9"/>
    <n v="128.70000000000002"/>
    <n v="0.18877094984370371"/>
    <n v="104.40517875511534"/>
    <n v="18.792932175920761"/>
    <n v="123.1981109310361"/>
  </r>
  <r>
    <s v="MOV-FEC-2433"/>
    <x v="615"/>
    <x v="3"/>
    <x v="3"/>
    <n v="13"/>
    <n v="14.9"/>
    <n v="193.70000000000002"/>
    <n v="0.19492597167724066"/>
    <n v="155.9428392861185"/>
    <n v="28.069711071501327"/>
    <n v="184.01255035761983"/>
  </r>
  <r>
    <s v="MOV-FEC-2434"/>
    <x v="810"/>
    <x v="2"/>
    <x v="0"/>
    <n v="19"/>
    <n v="9.9"/>
    <n v="188.1"/>
    <n v="0.12685772277146448"/>
    <n v="164.23806234668751"/>
    <n v="29.562851222403751"/>
    <n v="193.80091356909128"/>
  </r>
  <r>
    <s v="MOV-FEC-2435"/>
    <x v="14"/>
    <x v="3"/>
    <x v="1"/>
    <n v="20"/>
    <n v="14.9"/>
    <n v="298"/>
    <n v="0.18062338737013214"/>
    <n v="244.17423056370063"/>
    <n v="43.95136150146611"/>
    <n v="288.12559206516676"/>
  </r>
  <r>
    <s v="MOV-FEC-2436"/>
    <x v="454"/>
    <x v="3"/>
    <x v="0"/>
    <n v="20"/>
    <n v="9.9"/>
    <n v="198"/>
    <n v="0.19504952995420657"/>
    <n v="159.3801930690671"/>
    <n v="28.688434752432077"/>
    <n v="188.06862782149918"/>
  </r>
  <r>
    <s v="MOV-FEC-2437"/>
    <x v="124"/>
    <x v="3"/>
    <x v="3"/>
    <n v="17"/>
    <n v="14.9"/>
    <n v="253.3"/>
    <n v="0.18413225495508137"/>
    <n v="206.6592998198779"/>
    <n v="37.198673967578024"/>
    <n v="243.85797378745593"/>
  </r>
  <r>
    <s v="MOV-FEC-2438"/>
    <x v="24"/>
    <x v="2"/>
    <x v="0"/>
    <n v="13"/>
    <n v="9.9"/>
    <n v="128.70000000000002"/>
    <n v="0.12323885337547535"/>
    <n v="112.83915957057634"/>
    <n v="20.311048722703742"/>
    <n v="133.15020829328009"/>
  </r>
  <r>
    <s v="MOV-FEC-2439"/>
    <x v="731"/>
    <x v="0"/>
    <x v="4"/>
    <n v="14"/>
    <n v="20.9"/>
    <n v="292.59999999999997"/>
    <n v="0.12539847410168131"/>
    <n v="255.90840647784802"/>
    <n v="46.06351316601264"/>
    <n v="301.97191964386064"/>
  </r>
  <r>
    <s v="MOV-FEC-2440"/>
    <x v="592"/>
    <x v="1"/>
    <x v="3"/>
    <n v="11"/>
    <n v="14.9"/>
    <n v="163.9"/>
    <n v="0.14946134905095171"/>
    <n v="139.40328489054903"/>
    <n v="25.092591280298823"/>
    <n v="164.49587617084785"/>
  </r>
  <r>
    <s v="MOV-FEC-2441"/>
    <x v="16"/>
    <x v="5"/>
    <x v="1"/>
    <n v="4"/>
    <n v="14.9"/>
    <n v="59.6"/>
    <n v="0.16587377539956688"/>
    <n v="49.713922986185814"/>
    <n v="8.948506137513446"/>
    <n v="58.662429123699262"/>
  </r>
  <r>
    <s v="MOV-FEC-2442"/>
    <x v="672"/>
    <x v="1"/>
    <x v="1"/>
    <n v="6"/>
    <n v="14.9"/>
    <n v="89.4"/>
    <n v="0.10453041124718457"/>
    <n v="80.05498123450171"/>
    <n v="14.409896622210308"/>
    <n v="94.464877856712022"/>
  </r>
  <r>
    <s v="MOV-FEC-2443"/>
    <x v="764"/>
    <x v="0"/>
    <x v="4"/>
    <n v="17"/>
    <n v="20.9"/>
    <n v="355.29999999999995"/>
    <n v="0.12677657474066034"/>
    <n v="310.25628299464336"/>
    <n v="55.846130939035802"/>
    <n v="366.10241393367914"/>
  </r>
  <r>
    <s v="MOV-FEC-2444"/>
    <x v="807"/>
    <x v="3"/>
    <x v="2"/>
    <n v="20"/>
    <n v="9.9"/>
    <n v="198"/>
    <n v="0.11476004515806415"/>
    <n v="175.27751105870328"/>
    <n v="31.549951990566591"/>
    <n v="206.82746304926988"/>
  </r>
  <r>
    <s v="MOV-FEC-2445"/>
    <x v="481"/>
    <x v="3"/>
    <x v="3"/>
    <n v="4"/>
    <n v="14.9"/>
    <n v="59.6"/>
    <n v="0.19560028169759447"/>
    <n v="47.942223210823371"/>
    <n v="8.6296001779482072"/>
    <n v="56.571823388771577"/>
  </r>
  <r>
    <s v="MOV-FEC-2446"/>
    <x v="716"/>
    <x v="0"/>
    <x v="1"/>
    <n v="14"/>
    <n v="14.9"/>
    <n v="208.6"/>
    <n v="0.13597554174053178"/>
    <n v="180.23550199292507"/>
    <n v="32.442390358726513"/>
    <n v="212.67789235165156"/>
  </r>
  <r>
    <s v="MOV-FEC-2447"/>
    <x v="77"/>
    <x v="5"/>
    <x v="1"/>
    <n v="9"/>
    <n v="14.9"/>
    <n v="134.1"/>
    <n v="0.16765604182294758"/>
    <n v="111.61732479154273"/>
    <n v="20.091118462477692"/>
    <n v="131.70844325402041"/>
  </r>
  <r>
    <s v="MOV-FEC-2448"/>
    <x v="726"/>
    <x v="4"/>
    <x v="3"/>
    <n v="6"/>
    <n v="14.9"/>
    <n v="89.4"/>
    <n v="0.19280802329012076"/>
    <n v="72.162962717863209"/>
    <n v="12.989333289215377"/>
    <n v="85.15229600707859"/>
  </r>
  <r>
    <s v="MOV-FEC-2449"/>
    <x v="91"/>
    <x v="3"/>
    <x v="4"/>
    <n v="5"/>
    <n v="20.9"/>
    <n v="104.5"/>
    <n v="0.18633846360992898"/>
    <n v="85.027630552762417"/>
    <n v="15.304973499497235"/>
    <n v="100.33260405225965"/>
  </r>
  <r>
    <s v="MOV-FEC-2450"/>
    <x v="142"/>
    <x v="0"/>
    <x v="2"/>
    <n v="6"/>
    <n v="9.9"/>
    <n v="59.400000000000006"/>
    <n v="0.11032501601009892"/>
    <n v="52.846694049000128"/>
    <n v="9.5124049288200219"/>
    <n v="62.359098977820153"/>
  </r>
  <r>
    <s v="MOV-FEC-2451"/>
    <x v="705"/>
    <x v="0"/>
    <x v="4"/>
    <n v="18"/>
    <n v="20.9"/>
    <n v="376.2"/>
    <n v="0.13204191951261091"/>
    <n v="326.5258298793558"/>
    <n v="58.774649378284039"/>
    <n v="385.30047925763984"/>
  </r>
  <r>
    <s v="MOV-FEC-2452"/>
    <x v="748"/>
    <x v="0"/>
    <x v="4"/>
    <n v="20"/>
    <n v="20.9"/>
    <n v="418"/>
    <n v="0.13190082273428932"/>
    <n v="362.86545609706707"/>
    <n v="65.315782097472066"/>
    <n v="428.18123819453911"/>
  </r>
  <r>
    <s v="MOV-FEC-2453"/>
    <x v="483"/>
    <x v="0"/>
    <x v="2"/>
    <n v="17"/>
    <n v="9.9"/>
    <n v="168.3"/>
    <n v="0.1408540704269301"/>
    <n v="144.59425994714766"/>
    <n v="26.026966790486579"/>
    <n v="170.62122673763423"/>
  </r>
  <r>
    <s v="MOV-FEC-2454"/>
    <x v="502"/>
    <x v="4"/>
    <x v="0"/>
    <n v="9"/>
    <n v="9.9"/>
    <n v="89.100000000000009"/>
    <n v="0.14923848314037766"/>
    <n v="75.80285115219236"/>
    <n v="13.644513207394624"/>
    <n v="89.447364359586985"/>
  </r>
  <r>
    <s v="MOV-FEC-2455"/>
    <x v="344"/>
    <x v="3"/>
    <x v="4"/>
    <n v="3"/>
    <n v="20.9"/>
    <n v="62.699999999999996"/>
    <n v="0.12406144562045077"/>
    <n v="54.921347359597732"/>
    <n v="9.8858425247275914"/>
    <n v="64.807189884325325"/>
  </r>
  <r>
    <s v="MOV-FEC-2456"/>
    <x v="854"/>
    <x v="0"/>
    <x v="2"/>
    <n v="6"/>
    <n v="9.9"/>
    <n v="59.400000000000006"/>
    <n v="0.18573161656770482"/>
    <n v="48.367541975878339"/>
    <n v="8.7061575556581001"/>
    <n v="57.073699531536441"/>
  </r>
  <r>
    <s v="MOV-FEC-2457"/>
    <x v="829"/>
    <x v="2"/>
    <x v="3"/>
    <n v="5"/>
    <n v="14.9"/>
    <n v="74.5"/>
    <n v="0.13334847334790062"/>
    <n v="64.565538735581399"/>
    <n v="11.621796972404651"/>
    <n v="76.187335707986051"/>
  </r>
  <r>
    <s v="MOV-FEC-2458"/>
    <x v="956"/>
    <x v="2"/>
    <x v="0"/>
    <n v="8"/>
    <n v="9.9"/>
    <n v="79.2"/>
    <n v="0.16040658753225709"/>
    <n v="66.495798267445238"/>
    <n v="11.969243688140143"/>
    <n v="78.465041955585377"/>
  </r>
  <r>
    <s v="MOV-FEC-2459"/>
    <x v="160"/>
    <x v="2"/>
    <x v="4"/>
    <n v="7"/>
    <n v="20.9"/>
    <n v="146.29999999999998"/>
    <n v="0.18597241404426193"/>
    <n v="119.09223582532447"/>
    <n v="21.436602448558403"/>
    <n v="140.52883827388285"/>
  </r>
  <r>
    <s v="MOV-FEC-2460"/>
    <x v="173"/>
    <x v="2"/>
    <x v="3"/>
    <n v="19"/>
    <n v="14.9"/>
    <n v="283.10000000000002"/>
    <n v="0.19538566430457061"/>
    <n v="227.78631843537607"/>
    <n v="41.001537318367689"/>
    <n v="268.78785575374377"/>
  </r>
  <r>
    <s v="MOV-FEC-2461"/>
    <x v="973"/>
    <x v="1"/>
    <x v="0"/>
    <n v="7"/>
    <n v="9.9"/>
    <n v="69.3"/>
    <n v="0.13698738187838849"/>
    <n v="59.806774435827677"/>
    <n v="10.765219398448981"/>
    <n v="70.571993834276654"/>
  </r>
  <r>
    <s v="MOV-FEC-2462"/>
    <x v="128"/>
    <x v="4"/>
    <x v="2"/>
    <n v="4"/>
    <n v="9.9"/>
    <n v="39.6"/>
    <n v="0.172995014367544"/>
    <n v="32.74939743104526"/>
    <n v="5.8948915375881468"/>
    <n v="38.644288968633404"/>
  </r>
  <r>
    <s v="MOV-FEC-2463"/>
    <x v="982"/>
    <x v="1"/>
    <x v="4"/>
    <n v="16"/>
    <n v="20.9"/>
    <n v="334.4"/>
    <n v="0.10376012520999084"/>
    <n v="299.70261412977902"/>
    <n v="53.946470543360221"/>
    <n v="353.64908467313921"/>
  </r>
  <r>
    <s v="MOV-FEC-2464"/>
    <x v="676"/>
    <x v="1"/>
    <x v="2"/>
    <n v="4"/>
    <n v="9.9"/>
    <n v="39.6"/>
    <n v="0.11956351972266512"/>
    <n v="34.865284618982464"/>
    <n v="6.2757512314168435"/>
    <n v="41.141035850399305"/>
  </r>
  <r>
    <s v="MOV-FEC-2465"/>
    <x v="737"/>
    <x v="4"/>
    <x v="4"/>
    <n v="15"/>
    <n v="20.9"/>
    <n v="313.5"/>
    <n v="0.19509737071825584"/>
    <n v="252.33697427982679"/>
    <n v="45.42065537036882"/>
    <n v="297.75762965019561"/>
  </r>
  <r>
    <s v="MOV-FEC-2466"/>
    <x v="983"/>
    <x v="1"/>
    <x v="2"/>
    <n v="19"/>
    <n v="9.9"/>
    <n v="188.1"/>
    <n v="0.1638603820035226"/>
    <n v="157.27786214513739"/>
    <n v="28.31001518612473"/>
    <n v="185.58787733126212"/>
  </r>
  <r>
    <s v="MOV-FEC-2467"/>
    <x v="192"/>
    <x v="3"/>
    <x v="4"/>
    <n v="16"/>
    <n v="20.9"/>
    <n v="334.4"/>
    <n v="0.13470348247288635"/>
    <n v="289.35515546106677"/>
    <n v="52.083927982992016"/>
    <n v="341.43908344405878"/>
  </r>
  <r>
    <s v="MOV-FEC-2468"/>
    <x v="816"/>
    <x v="5"/>
    <x v="2"/>
    <n v="11"/>
    <n v="9.9"/>
    <n v="108.9"/>
    <n v="0.1934886745282246"/>
    <n v="87.829083343876349"/>
    <n v="15.809235001897742"/>
    <n v="103.6383183457741"/>
  </r>
  <r>
    <s v="MOV-FEC-2469"/>
    <x v="390"/>
    <x v="3"/>
    <x v="4"/>
    <n v="8"/>
    <n v="20.9"/>
    <n v="167.2"/>
    <n v="0.11795299386808011"/>
    <n v="147.47825942525699"/>
    <n v="26.546086696546258"/>
    <n v="174.02434612180326"/>
  </r>
  <r>
    <s v="MOV-FEC-2470"/>
    <x v="830"/>
    <x v="0"/>
    <x v="1"/>
    <n v="11"/>
    <n v="14.9"/>
    <n v="163.9"/>
    <n v="0.13070919363607264"/>
    <n v="142.47676316304771"/>
    <n v="25.645817369348585"/>
    <n v="168.12258053239628"/>
  </r>
  <r>
    <s v="MOV-FEC-2471"/>
    <x v="936"/>
    <x v="0"/>
    <x v="0"/>
    <n v="15"/>
    <n v="9.9"/>
    <n v="148.5"/>
    <n v="0.15925694156846457"/>
    <n v="124.85034417708302"/>
    <n v="22.473061951874943"/>
    <n v="147.32340612895797"/>
  </r>
  <r>
    <s v="MOV-FEC-2472"/>
    <x v="137"/>
    <x v="0"/>
    <x v="0"/>
    <n v="18"/>
    <n v="9.9"/>
    <n v="178.20000000000002"/>
    <n v="0.19198260178883084"/>
    <n v="143.98870036123037"/>
    <n v="25.917966065021467"/>
    <n v="169.90666642625183"/>
  </r>
  <r>
    <s v="MOV-FEC-2473"/>
    <x v="865"/>
    <x v="4"/>
    <x v="3"/>
    <n v="15"/>
    <n v="14.9"/>
    <n v="223.5"/>
    <n v="0.18906544080514265"/>
    <n v="181.24387398005061"/>
    <n v="32.623897316409106"/>
    <n v="213.86777129645972"/>
  </r>
  <r>
    <s v="MOV-FEC-2474"/>
    <x v="175"/>
    <x v="2"/>
    <x v="1"/>
    <n v="10"/>
    <n v="14.9"/>
    <n v="149"/>
    <n v="0.14378822827208956"/>
    <n v="127.57555398745865"/>
    <n v="22.963599717742557"/>
    <n v="150.53915370520122"/>
  </r>
  <r>
    <s v="MOV-FEC-2475"/>
    <x v="912"/>
    <x v="2"/>
    <x v="2"/>
    <n v="19"/>
    <n v="9.9"/>
    <n v="188.1"/>
    <n v="0.17490837208008209"/>
    <n v="155.19973521173654"/>
    <n v="27.935952338112575"/>
    <n v="183.13568754984911"/>
  </r>
  <r>
    <s v="MOV-FEC-2476"/>
    <x v="891"/>
    <x v="0"/>
    <x v="2"/>
    <n v="3"/>
    <n v="9.9"/>
    <n v="29.700000000000003"/>
    <n v="0.14046184320153923"/>
    <n v="25.528283256914285"/>
    <n v="4.5950909862445712"/>
    <n v="30.123374243158857"/>
  </r>
  <r>
    <s v="MOV-FEC-2477"/>
    <x v="94"/>
    <x v="4"/>
    <x v="1"/>
    <n v="7"/>
    <n v="14.9"/>
    <n v="104.3"/>
    <n v="0.13349442083789076"/>
    <n v="90.376531906607994"/>
    <n v="16.267775743189439"/>
    <n v="106.64430764979744"/>
  </r>
  <r>
    <s v="MOV-FEC-2478"/>
    <x v="539"/>
    <x v="0"/>
    <x v="1"/>
    <n v="16"/>
    <n v="14.9"/>
    <n v="238.4"/>
    <n v="0.13746223398232987"/>
    <n v="205.62900341861257"/>
    <n v="37.013220615350264"/>
    <n v="242.64222403396283"/>
  </r>
  <r>
    <s v="MOV-FEC-2479"/>
    <x v="24"/>
    <x v="4"/>
    <x v="2"/>
    <n v="5"/>
    <n v="9.9"/>
    <n v="49.5"/>
    <n v="0.10849459757674626"/>
    <n v="44.129517419951057"/>
    <n v="7.9433131355911897"/>
    <n v="52.072830555542247"/>
  </r>
  <r>
    <s v="MOV-FEC-2480"/>
    <x v="770"/>
    <x v="0"/>
    <x v="1"/>
    <n v="6"/>
    <n v="14.9"/>
    <n v="89.4"/>
    <n v="0.15662677152739354"/>
    <n v="75.39756662545102"/>
    <n v="13.571561992581183"/>
    <n v="88.969128618032201"/>
  </r>
  <r>
    <s v="MOV-FEC-2481"/>
    <x v="453"/>
    <x v="4"/>
    <x v="4"/>
    <n v="8"/>
    <n v="20.9"/>
    <n v="167.2"/>
    <n v="0.18638148601931562"/>
    <n v="136.03701553757043"/>
    <n v="24.486662796762676"/>
    <n v="160.52367833433311"/>
  </r>
  <r>
    <s v="MOV-FEC-2482"/>
    <x v="703"/>
    <x v="5"/>
    <x v="0"/>
    <n v="3"/>
    <n v="9.9"/>
    <n v="29.700000000000003"/>
    <n v="0.14928739746531716"/>
    <n v="25.266164295280085"/>
    <n v="4.5479095731504149"/>
    <n v="29.814073868430498"/>
  </r>
  <r>
    <s v="MOV-FEC-2483"/>
    <x v="172"/>
    <x v="1"/>
    <x v="0"/>
    <n v="18"/>
    <n v="9.9"/>
    <n v="178.20000000000002"/>
    <n v="0.16389010758737627"/>
    <n v="148.99478282792955"/>
    <n v="26.819060909027318"/>
    <n v="175.81384373695687"/>
  </r>
  <r>
    <s v="MOV-FEC-2484"/>
    <x v="790"/>
    <x v="2"/>
    <x v="4"/>
    <n v="13"/>
    <n v="20.9"/>
    <n v="271.7"/>
    <n v="0.17492239784906527"/>
    <n v="224.17358450440895"/>
    <n v="40.351245210793607"/>
    <n v="264.52482971520254"/>
  </r>
  <r>
    <s v="MOV-FEC-2485"/>
    <x v="83"/>
    <x v="4"/>
    <x v="1"/>
    <n v="7"/>
    <n v="14.9"/>
    <n v="104.3"/>
    <n v="0.16584215423427145"/>
    <n v="87.002663313365488"/>
    <n v="15.660479396405787"/>
    <n v="102.66314270977128"/>
  </r>
  <r>
    <s v="MOV-FEC-2486"/>
    <x v="611"/>
    <x v="3"/>
    <x v="4"/>
    <n v="16"/>
    <n v="20.9"/>
    <n v="334.4"/>
    <n v="0.14098512883192493"/>
    <n v="287.25457291860425"/>
    <n v="51.705823125348765"/>
    <n v="338.96039604395304"/>
  </r>
  <r>
    <s v="MOV-FEC-2487"/>
    <x v="718"/>
    <x v="3"/>
    <x v="4"/>
    <n v="9"/>
    <n v="20.9"/>
    <n v="188.1"/>
    <n v="0.1175671769643203"/>
    <n v="165.98561401301134"/>
    <n v="29.877410522342039"/>
    <n v="195.86302453535339"/>
  </r>
  <r>
    <s v="MOV-FEC-2488"/>
    <x v="817"/>
    <x v="1"/>
    <x v="0"/>
    <n v="12"/>
    <n v="9.9"/>
    <n v="118.80000000000001"/>
    <n v="0.16485598720351524"/>
    <n v="99.215108720222403"/>
    <n v="17.858719569640034"/>
    <n v="117.07382828986243"/>
  </r>
  <r>
    <s v="MOV-FEC-2489"/>
    <x v="141"/>
    <x v="4"/>
    <x v="2"/>
    <n v="7"/>
    <n v="9.9"/>
    <n v="69.3"/>
    <n v="0.19054937229364657"/>
    <n v="56.094928500050287"/>
    <n v="10.097087130009051"/>
    <n v="66.192015630059331"/>
  </r>
  <r>
    <s v="MOV-FEC-2490"/>
    <x v="127"/>
    <x v="3"/>
    <x v="0"/>
    <n v="4"/>
    <n v="9.9"/>
    <n v="39.6"/>
    <n v="0.1568127080100897"/>
    <n v="33.390216762800449"/>
    <n v="6.0102390173040803"/>
    <n v="39.400455780104529"/>
  </r>
  <r>
    <s v="MOV-FEC-2491"/>
    <x v="469"/>
    <x v="0"/>
    <x v="0"/>
    <n v="4"/>
    <n v="9.9"/>
    <n v="39.6"/>
    <n v="0.11868820575493064"/>
    <n v="34.89994705210475"/>
    <n v="6.2819904693788544"/>
    <n v="41.181937521483604"/>
  </r>
  <r>
    <s v="MOV-FEC-2492"/>
    <x v="787"/>
    <x v="0"/>
    <x v="3"/>
    <n v="5"/>
    <n v="14.9"/>
    <n v="74.5"/>
    <n v="0.15980840956785902"/>
    <n v="62.594273487194499"/>
    <n v="11.266969227695009"/>
    <n v="73.861242714889514"/>
  </r>
  <r>
    <s v="MOV-FEC-2493"/>
    <x v="893"/>
    <x v="0"/>
    <x v="1"/>
    <n v="3"/>
    <n v="14.9"/>
    <n v="44.7"/>
    <n v="0.11044167695027919"/>
    <n v="39.763257040322522"/>
    <n v="7.1573862672580537"/>
    <n v="46.920643307580576"/>
  </r>
  <r>
    <s v="MOV-FEC-2494"/>
    <x v="158"/>
    <x v="3"/>
    <x v="4"/>
    <n v="17"/>
    <n v="20.9"/>
    <n v="355.29999999999995"/>
    <n v="0.18581461183844089"/>
    <n v="289.28006841380193"/>
    <n v="52.070412314484344"/>
    <n v="341.35048072828624"/>
  </r>
  <r>
    <s v="MOV-FEC-2495"/>
    <x v="256"/>
    <x v="5"/>
    <x v="1"/>
    <n v="10"/>
    <n v="14.9"/>
    <n v="149"/>
    <n v="0.12445436431433543"/>
    <n v="130.45629971716403"/>
    <n v="23.482133949089523"/>
    <n v="153.93843366625356"/>
  </r>
  <r>
    <s v="MOV-FEC-2496"/>
    <x v="862"/>
    <x v="2"/>
    <x v="4"/>
    <n v="18"/>
    <n v="20.9"/>
    <n v="376.2"/>
    <n v="0.18035837567597551"/>
    <n v="308.34917907069803"/>
    <n v="55.502852232725644"/>
    <n v="363.8520313034237"/>
  </r>
  <r>
    <s v="MOV-FEC-2497"/>
    <x v="830"/>
    <x v="4"/>
    <x v="3"/>
    <n v="17"/>
    <n v="14.9"/>
    <n v="253.3"/>
    <n v="0.18216753488566506"/>
    <n v="207.15696341346106"/>
    <n v="37.288253414422989"/>
    <n v="244.44521682788405"/>
  </r>
  <r>
    <s v="MOV-FEC-2498"/>
    <x v="377"/>
    <x v="0"/>
    <x v="4"/>
    <n v="20"/>
    <n v="20.9"/>
    <n v="418"/>
    <n v="0.10326225651162059"/>
    <n v="374.83637677814261"/>
    <n v="67.470547820065661"/>
    <n v="442.3069245982083"/>
  </r>
  <r>
    <s v="MOV-FEC-2499"/>
    <x v="363"/>
    <x v="5"/>
    <x v="2"/>
    <n v="10"/>
    <n v="9.9"/>
    <n v="99"/>
    <n v="0.19295154940395853"/>
    <n v="79.897796609008111"/>
    <n v="14.381603389621459"/>
    <n v="94.279399998629572"/>
  </r>
  <r>
    <s v="MOV-FEC-2500"/>
    <x v="554"/>
    <x v="5"/>
    <x v="4"/>
    <n v="7"/>
    <n v="20.9"/>
    <n v="146.29999999999998"/>
    <n v="0.12077359984937996"/>
    <n v="128.63082234203569"/>
    <n v="23.153548021566422"/>
    <n v="151.78437036360211"/>
  </r>
  <r>
    <s v="MOV-FEC-2501"/>
    <x v="582"/>
    <x v="5"/>
    <x v="2"/>
    <n v="9"/>
    <n v="9.9"/>
    <n v="89.100000000000009"/>
    <n v="0.11797190728036612"/>
    <n v="78.588703061319393"/>
    <n v="14.145966551037491"/>
    <n v="92.734669612356882"/>
  </r>
  <r>
    <s v="MOV-FEC-2502"/>
    <x v="520"/>
    <x v="2"/>
    <x v="0"/>
    <n v="13"/>
    <n v="9.9"/>
    <n v="128.70000000000002"/>
    <n v="0.17379958190293668"/>
    <n v="106.33199380909207"/>
    <n v="19.139758885636571"/>
    <n v="125.47175269472864"/>
  </r>
  <r>
    <s v="MOV-FEC-2503"/>
    <x v="253"/>
    <x v="0"/>
    <x v="0"/>
    <n v="14"/>
    <n v="9.9"/>
    <n v="138.6"/>
    <n v="0.17768558119522695"/>
    <n v="113.97277844634154"/>
    <n v="20.515100120341476"/>
    <n v="134.48787856668301"/>
  </r>
  <r>
    <s v="MOV-FEC-2504"/>
    <x v="243"/>
    <x v="4"/>
    <x v="2"/>
    <n v="16"/>
    <n v="9.9"/>
    <n v="158.4"/>
    <n v="0.17528800354654869"/>
    <n v="130.6343802382267"/>
    <n v="23.514188442880805"/>
    <n v="154.14856868110749"/>
  </r>
  <r>
    <s v="MOV-FEC-2505"/>
    <x v="204"/>
    <x v="4"/>
    <x v="2"/>
    <n v="6"/>
    <n v="9.9"/>
    <n v="59.400000000000006"/>
    <n v="0.18752623587864664"/>
    <n v="48.260941588808393"/>
    <n v="8.6869694859855109"/>
    <n v="56.947911074793907"/>
  </r>
  <r>
    <s v="MOV-FEC-2506"/>
    <x v="347"/>
    <x v="2"/>
    <x v="4"/>
    <n v="17"/>
    <n v="20.9"/>
    <n v="355.29999999999995"/>
    <n v="0.12709066467511923"/>
    <n v="310.14468684093009"/>
    <n v="55.826043631367412"/>
    <n v="365.97073047229753"/>
  </r>
  <r>
    <s v="MOV-FEC-2507"/>
    <x v="984"/>
    <x v="2"/>
    <x v="1"/>
    <n v="15"/>
    <n v="14.9"/>
    <n v="223.5"/>
    <n v="0.13057576112431268"/>
    <n v="194.31631738871613"/>
    <n v="34.976937129968903"/>
    <n v="229.29325451868505"/>
  </r>
  <r>
    <s v="MOV-FEC-2508"/>
    <x v="968"/>
    <x v="2"/>
    <x v="1"/>
    <n v="13"/>
    <n v="14.9"/>
    <n v="193.70000000000002"/>
    <n v="0.18901380843410681"/>
    <n v="157.08802530631351"/>
    <n v="28.27584455513643"/>
    <n v="185.36386986144993"/>
  </r>
  <r>
    <s v="MOV-FEC-2509"/>
    <x v="115"/>
    <x v="2"/>
    <x v="3"/>
    <n v="14"/>
    <n v="14.9"/>
    <n v="208.6"/>
    <n v="0.18041481591790612"/>
    <n v="170.96546939952478"/>
    <n v="30.773784491914459"/>
    <n v="201.73925389143923"/>
  </r>
  <r>
    <s v="MOV-FEC-2510"/>
    <x v="130"/>
    <x v="1"/>
    <x v="1"/>
    <n v="9"/>
    <n v="14.9"/>
    <n v="134.1"/>
    <n v="0.15943982394434303"/>
    <n v="112.7191196090636"/>
    <n v="20.289441529631446"/>
    <n v="133.00856113869503"/>
  </r>
  <r>
    <s v="MOV-FEC-2511"/>
    <x v="421"/>
    <x v="5"/>
    <x v="0"/>
    <n v="16"/>
    <n v="9.9"/>
    <n v="158.4"/>
    <n v="0.11380538222934379"/>
    <n v="140.37322745487194"/>
    <n v="25.267180941876948"/>
    <n v="165.64040839674888"/>
  </r>
  <r>
    <s v="MOV-FEC-2512"/>
    <x v="803"/>
    <x v="0"/>
    <x v="2"/>
    <n v="6"/>
    <n v="9.9"/>
    <n v="59.400000000000006"/>
    <n v="0.15896077412469339"/>
    <n v="49.957730016993217"/>
    <n v="8.9923914030587788"/>
    <n v="58.950121420052"/>
  </r>
  <r>
    <s v="MOV-FEC-2513"/>
    <x v="34"/>
    <x v="1"/>
    <x v="4"/>
    <n v="11"/>
    <n v="20.9"/>
    <n v="229.89999999999998"/>
    <n v="0.18807599061602226"/>
    <n v="186.66132975737645"/>
    <n v="33.599039356327758"/>
    <n v="220.2603691137042"/>
  </r>
  <r>
    <s v="MOV-FEC-2514"/>
    <x v="671"/>
    <x v="3"/>
    <x v="1"/>
    <n v="17"/>
    <n v="14.9"/>
    <n v="253.3"/>
    <n v="0.11224929690919117"/>
    <n v="224.86725309290188"/>
    <n v="40.476105556722338"/>
    <n v="265.34335864962424"/>
  </r>
  <r>
    <s v="MOV-FEC-2515"/>
    <x v="47"/>
    <x v="1"/>
    <x v="3"/>
    <n v="8"/>
    <n v="14.9"/>
    <n v="119.2"/>
    <n v="0.14867050148229816"/>
    <n v="101.47847622331005"/>
    <n v="18.266125720195809"/>
    <n v="119.74460194350587"/>
  </r>
  <r>
    <s v="MOV-FEC-2516"/>
    <x v="34"/>
    <x v="0"/>
    <x v="1"/>
    <n v="13"/>
    <n v="14.9"/>
    <n v="193.70000000000002"/>
    <n v="0.18006167187037914"/>
    <n v="158.82205415870757"/>
    <n v="28.587969748567364"/>
    <n v="187.41002390727493"/>
  </r>
  <r>
    <s v="MOV-FEC-2517"/>
    <x v="985"/>
    <x v="5"/>
    <x v="3"/>
    <n v="14"/>
    <n v="14.9"/>
    <n v="208.6"/>
    <n v="0.165560982461774"/>
    <n v="174.06397905847393"/>
    <n v="31.331516230525306"/>
    <n v="205.39549528899923"/>
  </r>
  <r>
    <s v="MOV-FEC-2518"/>
    <x v="592"/>
    <x v="0"/>
    <x v="3"/>
    <n v="16"/>
    <n v="14.9"/>
    <n v="238.4"/>
    <n v="0.17014199463147639"/>
    <n v="197.83814847985605"/>
    <n v="35.610866726374084"/>
    <n v="233.44901520623011"/>
  </r>
  <r>
    <s v="MOV-FEC-2519"/>
    <x v="503"/>
    <x v="2"/>
    <x v="3"/>
    <n v="8"/>
    <n v="14.9"/>
    <n v="119.2"/>
    <n v="0.15943803998933381"/>
    <n v="100.19498563327141"/>
    <n v="18.035097413988854"/>
    <n v="118.23008304726027"/>
  </r>
  <r>
    <s v="MOV-FEC-2520"/>
    <x v="654"/>
    <x v="1"/>
    <x v="4"/>
    <n v="16"/>
    <n v="20.9"/>
    <n v="334.4"/>
    <n v="0.11808495398535379"/>
    <n v="294.9123913872977"/>
    <n v="53.084230449713587"/>
    <n v="347.99662183701128"/>
  </r>
  <r>
    <s v="MOV-FEC-2521"/>
    <x v="37"/>
    <x v="1"/>
    <x v="2"/>
    <n v="12"/>
    <n v="9.9"/>
    <n v="118.80000000000001"/>
    <n v="0.16548390506931676"/>
    <n v="99.14051207776518"/>
    <n v="17.845292173997731"/>
    <n v="116.98580425176291"/>
  </r>
  <r>
    <s v="MOV-FEC-2522"/>
    <x v="491"/>
    <x v="0"/>
    <x v="2"/>
    <n v="10"/>
    <n v="9.9"/>
    <n v="99"/>
    <n v="0.15063563026166021"/>
    <n v="84.087072604095638"/>
    <n v="15.135673068737214"/>
    <n v="99.222745672832858"/>
  </r>
  <r>
    <s v="MOV-FEC-2523"/>
    <x v="976"/>
    <x v="4"/>
    <x v="3"/>
    <n v="19"/>
    <n v="14.9"/>
    <n v="283.10000000000002"/>
    <n v="0.1083568545914903"/>
    <n v="252.42417446514912"/>
    <n v="45.436351403726839"/>
    <n v="297.86052586887598"/>
  </r>
  <r>
    <s v="MOV-FEC-2524"/>
    <x v="123"/>
    <x v="4"/>
    <x v="2"/>
    <n v="19"/>
    <n v="9.9"/>
    <n v="188.1"/>
    <n v="0.13314745744095108"/>
    <n v="163.05496325535711"/>
    <n v="29.349893385964279"/>
    <n v="192.40485664132137"/>
  </r>
  <r>
    <s v="MOV-FEC-2525"/>
    <x v="326"/>
    <x v="4"/>
    <x v="2"/>
    <n v="13"/>
    <n v="9.9"/>
    <n v="128.70000000000002"/>
    <n v="0.12470615184068246"/>
    <n v="112.65031825810418"/>
    <n v="20.277057286458753"/>
    <n v="132.92737554456292"/>
  </r>
  <r>
    <s v="MOV-FEC-2526"/>
    <x v="326"/>
    <x v="1"/>
    <x v="4"/>
    <n v="5"/>
    <n v="20.9"/>
    <n v="104.5"/>
    <n v="0.10009083733416536"/>
    <n v="94.040507498579714"/>
    <n v="16.927291349744348"/>
    <n v="110.96779884832407"/>
  </r>
  <r>
    <s v="MOV-FEC-2527"/>
    <x v="834"/>
    <x v="3"/>
    <x v="0"/>
    <n v="17"/>
    <n v="9.9"/>
    <n v="168.3"/>
    <n v="0.13605282070411168"/>
    <n v="145.40231027549802"/>
    <n v="26.172415849589644"/>
    <n v="171.57472612508766"/>
  </r>
  <r>
    <s v="MOV-FEC-2528"/>
    <x v="35"/>
    <x v="3"/>
    <x v="1"/>
    <n v="17"/>
    <n v="14.9"/>
    <n v="253.3"/>
    <n v="0.16441372623332906"/>
    <n v="211.65400314509776"/>
    <n v="38.097720566117594"/>
    <n v="249.75172371121536"/>
  </r>
  <r>
    <s v="MOV-FEC-2529"/>
    <x v="6"/>
    <x v="3"/>
    <x v="3"/>
    <n v="11"/>
    <n v="14.9"/>
    <n v="163.9"/>
    <n v="0.19711330988215009"/>
    <n v="131.59312851031561"/>
    <n v="23.686763131856807"/>
    <n v="155.2798916421724"/>
  </r>
  <r>
    <s v="MOV-FEC-2530"/>
    <x v="226"/>
    <x v="0"/>
    <x v="0"/>
    <n v="16"/>
    <n v="9.9"/>
    <n v="158.4"/>
    <n v="0.17403724127344522"/>
    <n v="130.83250098228629"/>
    <n v="23.549850176811532"/>
    <n v="154.38235115909782"/>
  </r>
  <r>
    <s v="MOV-FEC-2531"/>
    <x v="986"/>
    <x v="3"/>
    <x v="3"/>
    <n v="15"/>
    <n v="14.9"/>
    <n v="223.5"/>
    <n v="0.12221211279046196"/>
    <n v="196.18559279133174"/>
    <n v="35.313406702439714"/>
    <n v="231.49899949377146"/>
  </r>
  <r>
    <s v="MOV-FEC-2532"/>
    <x v="247"/>
    <x v="1"/>
    <x v="3"/>
    <n v="3"/>
    <n v="14.9"/>
    <n v="44.7"/>
    <n v="0.15621203856183741"/>
    <n v="37.717321876285872"/>
    <n v="6.789117937731457"/>
    <n v="44.506439814017327"/>
  </r>
  <r>
    <s v="MOV-FEC-2533"/>
    <x v="484"/>
    <x v="3"/>
    <x v="3"/>
    <n v="4"/>
    <n v="14.9"/>
    <n v="59.6"/>
    <n v="0.15456568508185375"/>
    <n v="50.387885169121517"/>
    <n v="9.0698193304418719"/>
    <n v="59.457704499563391"/>
  </r>
  <r>
    <s v="MOV-FEC-2534"/>
    <x v="346"/>
    <x v="2"/>
    <x v="0"/>
    <n v="6"/>
    <n v="9.9"/>
    <n v="59.400000000000006"/>
    <n v="0.16544779542322313"/>
    <n v="49.572400951860551"/>
    <n v="8.9230321713348992"/>
    <n v="58.495433123195454"/>
  </r>
  <r>
    <s v="MOV-FEC-2535"/>
    <x v="424"/>
    <x v="3"/>
    <x v="1"/>
    <n v="8"/>
    <n v="14.9"/>
    <n v="119.2"/>
    <n v="0.10421532039971217"/>
    <n v="106.77753380835431"/>
    <n v="19.219956085503775"/>
    <n v="125.99748989385807"/>
  </r>
  <r>
    <s v="MOV-FEC-2536"/>
    <x v="223"/>
    <x v="4"/>
    <x v="0"/>
    <n v="3"/>
    <n v="9.9"/>
    <n v="29.700000000000003"/>
    <n v="0.18761679500887368"/>
    <n v="24.127781188236455"/>
    <n v="4.3430006138825616"/>
    <n v="28.470781802119017"/>
  </r>
  <r>
    <s v="MOV-FEC-2537"/>
    <x v="795"/>
    <x v="4"/>
    <x v="2"/>
    <n v="4"/>
    <n v="9.9"/>
    <n v="39.6"/>
    <n v="0.12243679869607736"/>
    <n v="34.751502771635337"/>
    <n v="6.2552704988943608"/>
    <n v="41.006773270529699"/>
  </r>
  <r>
    <s v="MOV-FEC-2538"/>
    <x v="802"/>
    <x v="1"/>
    <x v="1"/>
    <n v="10"/>
    <n v="14.9"/>
    <n v="149"/>
    <n v="0.1996619736752081"/>
    <n v="119.250365922394"/>
    <n v="21.465065866030919"/>
    <n v="140.71543178842492"/>
  </r>
  <r>
    <s v="MOV-FEC-2539"/>
    <x v="987"/>
    <x v="0"/>
    <x v="0"/>
    <n v="17"/>
    <n v="9.9"/>
    <n v="168.3"/>
    <n v="0.18249784686314879"/>
    <n v="137.58561237293208"/>
    <n v="24.765410227127774"/>
    <n v="162.35102260005985"/>
  </r>
  <r>
    <s v="MOV-FEC-2540"/>
    <x v="52"/>
    <x v="1"/>
    <x v="0"/>
    <n v="6"/>
    <n v="9.9"/>
    <n v="59.400000000000006"/>
    <n v="0.1454561179560637"/>
    <n v="50.759906593409823"/>
    <n v="9.1367831868137674"/>
    <n v="59.896689780223589"/>
  </r>
  <r>
    <s v="MOV-FEC-2541"/>
    <x v="229"/>
    <x v="2"/>
    <x v="1"/>
    <n v="9"/>
    <n v="14.9"/>
    <n v="134.1"/>
    <n v="0.11126417661663854"/>
    <n v="119.17947391570877"/>
    <n v="21.452305304827579"/>
    <n v="140.63177922053634"/>
  </r>
  <r>
    <s v="MOV-FEC-2542"/>
    <x v="988"/>
    <x v="0"/>
    <x v="1"/>
    <n v="17"/>
    <n v="14.9"/>
    <n v="253.3"/>
    <n v="0.11007866512484676"/>
    <n v="225.41707412387632"/>
    <n v="40.575073342297735"/>
    <n v="265.99214746617406"/>
  </r>
  <r>
    <s v="MOV-FEC-2543"/>
    <x v="613"/>
    <x v="2"/>
    <x v="3"/>
    <n v="3"/>
    <n v="14.9"/>
    <n v="44.7"/>
    <n v="0.15107549851568702"/>
    <n v="37.946925216348795"/>
    <n v="6.8304465389427831"/>
    <n v="44.777371755291576"/>
  </r>
  <r>
    <s v="MOV-FEC-2544"/>
    <x v="825"/>
    <x v="3"/>
    <x v="4"/>
    <n v="6"/>
    <n v="20.9"/>
    <n v="125.39999999999999"/>
    <n v="0.19262265589785804"/>
    <n v="101.2451189504086"/>
    <n v="18.224121411073547"/>
    <n v="119.46924036148215"/>
  </r>
  <r>
    <s v="MOV-FEC-2545"/>
    <x v="620"/>
    <x v="2"/>
    <x v="4"/>
    <n v="5"/>
    <n v="20.9"/>
    <n v="104.5"/>
    <n v="0.14853685333166305"/>
    <n v="88.977898826841212"/>
    <n v="16.016021788831416"/>
    <n v="104.99392061567264"/>
  </r>
  <r>
    <s v="MOV-FEC-2546"/>
    <x v="639"/>
    <x v="1"/>
    <x v="4"/>
    <n v="16"/>
    <n v="20.9"/>
    <n v="334.4"/>
    <n v="0.11722738019156753"/>
    <n v="295.1991640639398"/>
    <n v="53.135849531509166"/>
    <n v="348.33501359544897"/>
  </r>
  <r>
    <s v="MOV-FEC-2547"/>
    <x v="378"/>
    <x v="4"/>
    <x v="4"/>
    <n v="6"/>
    <n v="20.9"/>
    <n v="125.39999999999999"/>
    <n v="0.12795806131023715"/>
    <n v="109.35405911169626"/>
    <n v="19.683730640105328"/>
    <n v="129.0377897518016"/>
  </r>
  <r>
    <s v="MOV-FEC-2548"/>
    <x v="989"/>
    <x v="4"/>
    <x v="1"/>
    <n v="16"/>
    <n v="14.9"/>
    <n v="238.4"/>
    <n v="0.10407869830673579"/>
    <n v="213.58763832367418"/>
    <n v="38.445774898261355"/>
    <n v="252.03341322193555"/>
  </r>
  <r>
    <s v="MOV-FEC-2549"/>
    <x v="163"/>
    <x v="3"/>
    <x v="4"/>
    <n v="3"/>
    <n v="20.9"/>
    <n v="62.699999999999996"/>
    <n v="0.16758846030509628"/>
    <n v="52.192203538870459"/>
    <n v="9.3945966369966829"/>
    <n v="61.58680017586714"/>
  </r>
  <r>
    <s v="MOV-FEC-2550"/>
    <x v="990"/>
    <x v="2"/>
    <x v="4"/>
    <n v="6"/>
    <n v="20.9"/>
    <n v="125.39999999999999"/>
    <n v="0.1845809647089916"/>
    <n v="102.25354702549245"/>
    <n v="18.405638464588641"/>
    <n v="120.65918549008109"/>
  </r>
  <r>
    <s v="MOV-FEC-2551"/>
    <x v="951"/>
    <x v="0"/>
    <x v="3"/>
    <n v="5"/>
    <n v="14.9"/>
    <n v="74.5"/>
    <n v="0.16971059691262735"/>
    <n v="61.856560530009261"/>
    <n v="11.134180895401666"/>
    <n v="72.990741425410931"/>
  </r>
  <r>
    <s v="MOV-FEC-2552"/>
    <x v="482"/>
    <x v="2"/>
    <x v="1"/>
    <n v="18"/>
    <n v="14.9"/>
    <n v="268.2"/>
    <n v="0.16522400661614597"/>
    <n v="223.88692142554964"/>
    <n v="40.299645856598936"/>
    <n v="264.18656728214859"/>
  </r>
  <r>
    <s v="MOV-FEC-2553"/>
    <x v="500"/>
    <x v="5"/>
    <x v="1"/>
    <n v="18"/>
    <n v="14.9"/>
    <n v="268.2"/>
    <n v="0.12913003868383691"/>
    <n v="233.56732362499494"/>
    <n v="42.042118252499087"/>
    <n v="275.60944187749402"/>
  </r>
  <r>
    <s v="MOV-FEC-2554"/>
    <x v="572"/>
    <x v="0"/>
    <x v="4"/>
    <n v="9"/>
    <n v="20.9"/>
    <n v="188.1"/>
    <n v="0.15865696012033673"/>
    <n v="158.25662580136466"/>
    <n v="28.486192644245637"/>
    <n v="186.74281844561031"/>
  </r>
  <r>
    <s v="MOV-FEC-2555"/>
    <x v="132"/>
    <x v="5"/>
    <x v="3"/>
    <n v="5"/>
    <n v="14.9"/>
    <n v="74.5"/>
    <n v="0.13791266032213459"/>
    <n v="64.225506806000979"/>
    <n v="11.560591225080175"/>
    <n v="75.786098031081153"/>
  </r>
  <r>
    <s v="MOV-FEC-2556"/>
    <x v="866"/>
    <x v="5"/>
    <x v="2"/>
    <n v="19"/>
    <n v="9.9"/>
    <n v="188.1"/>
    <n v="0.18708580249369228"/>
    <n v="152.90916055093646"/>
    <n v="27.523648899168563"/>
    <n v="180.43280945010503"/>
  </r>
  <r>
    <s v="MOV-FEC-2557"/>
    <x v="389"/>
    <x v="0"/>
    <x v="3"/>
    <n v="5"/>
    <n v="14.9"/>
    <n v="74.5"/>
    <n v="0.15454812127445677"/>
    <n v="62.986164965052971"/>
    <n v="11.337509693709535"/>
    <n v="74.323674658762513"/>
  </r>
  <r>
    <s v="MOV-FEC-2558"/>
    <x v="180"/>
    <x v="3"/>
    <x v="0"/>
    <n v="3"/>
    <n v="9.9"/>
    <n v="29.700000000000003"/>
    <n v="0.16332536147993215"/>
    <n v="24.849236764046019"/>
    <n v="4.4728626175282828"/>
    <n v="29.322099381574301"/>
  </r>
  <r>
    <s v="MOV-FEC-2559"/>
    <x v="658"/>
    <x v="4"/>
    <x v="2"/>
    <n v="19"/>
    <n v="9.9"/>
    <n v="188.1"/>
    <n v="0.19596984027882078"/>
    <n v="151.23807304355381"/>
    <n v="27.222853147839686"/>
    <n v="178.4609261913935"/>
  </r>
  <r>
    <s v="MOV-FEC-2560"/>
    <x v="189"/>
    <x v="2"/>
    <x v="4"/>
    <n v="5"/>
    <n v="20.9"/>
    <n v="104.5"/>
    <n v="0.10429895013302842"/>
    <n v="93.600759711098533"/>
    <n v="16.848136747997735"/>
    <n v="110.44889645909626"/>
  </r>
  <r>
    <s v="MOV-FEC-2561"/>
    <x v="591"/>
    <x v="3"/>
    <x v="2"/>
    <n v="18"/>
    <n v="9.9"/>
    <n v="178.20000000000002"/>
    <n v="0.13243048175858529"/>
    <n v="154.60088815062011"/>
    <n v="27.828159867111619"/>
    <n v="182.42904801773173"/>
  </r>
  <r>
    <s v="MOV-FEC-2562"/>
    <x v="828"/>
    <x v="1"/>
    <x v="4"/>
    <n v="12"/>
    <n v="20.9"/>
    <n v="250.79999999999998"/>
    <n v="0.12739578060546236"/>
    <n v="218.84913822415001"/>
    <n v="39.392844880346999"/>
    <n v="258.24198310449702"/>
  </r>
  <r>
    <s v="MOV-FEC-2563"/>
    <x v="822"/>
    <x v="2"/>
    <x v="2"/>
    <n v="18"/>
    <n v="9.9"/>
    <n v="178.20000000000002"/>
    <n v="0.11906319947709854"/>
    <n v="156.98293785318106"/>
    <n v="28.256928813572589"/>
    <n v="185.23986666675364"/>
  </r>
  <r>
    <s v="MOV-FEC-2564"/>
    <x v="700"/>
    <x v="0"/>
    <x v="3"/>
    <n v="20"/>
    <n v="14.9"/>
    <n v="298"/>
    <n v="0.12596014241856168"/>
    <n v="260.46387755926861"/>
    <n v="46.88349796066835"/>
    <n v="307.34737551993697"/>
  </r>
  <r>
    <s v="MOV-FEC-2565"/>
    <x v="464"/>
    <x v="4"/>
    <x v="3"/>
    <n v="13"/>
    <n v="14.9"/>
    <n v="193.70000000000002"/>
    <n v="0.13968981552887721"/>
    <n v="166.64208273205651"/>
    <n v="29.995574891770172"/>
    <n v="196.63765762382667"/>
  </r>
  <r>
    <s v="MOV-FEC-2566"/>
    <x v="814"/>
    <x v="3"/>
    <x v="2"/>
    <n v="5"/>
    <n v="9.9"/>
    <n v="49.5"/>
    <n v="0.1979254446252024"/>
    <n v="39.702690491052479"/>
    <n v="7.1464842883894457"/>
    <n v="46.849174779441924"/>
  </r>
  <r>
    <s v="MOV-FEC-2567"/>
    <x v="871"/>
    <x v="1"/>
    <x v="4"/>
    <n v="17"/>
    <n v="20.9"/>
    <n v="355.29999999999995"/>
    <n v="0.10466695362690087"/>
    <n v="318.11183137636209"/>
    <n v="57.260129647745174"/>
    <n v="375.37196102410724"/>
  </r>
  <r>
    <s v="MOV-FEC-2568"/>
    <x v="743"/>
    <x v="0"/>
    <x v="2"/>
    <n v="13"/>
    <n v="9.9"/>
    <n v="128.70000000000002"/>
    <n v="0.11280846498399028"/>
    <n v="114.18155055656047"/>
    <n v="20.552679100180882"/>
    <n v="134.73422965674135"/>
  </r>
  <r>
    <s v="MOV-FEC-2569"/>
    <x v="121"/>
    <x v="2"/>
    <x v="1"/>
    <n v="13"/>
    <n v="14.9"/>
    <n v="193.70000000000002"/>
    <n v="0.12203377664353694"/>
    <n v="170.0620574641469"/>
    <n v="30.611170343546441"/>
    <n v="200.67322780769334"/>
  </r>
  <r>
    <s v="MOV-FEC-2570"/>
    <x v="664"/>
    <x v="2"/>
    <x v="4"/>
    <n v="15"/>
    <n v="20.9"/>
    <n v="313.5"/>
    <n v="0.16325014087803996"/>
    <n v="262.32108083473446"/>
    <n v="47.217794550252201"/>
    <n v="309.53887538498668"/>
  </r>
  <r>
    <s v="MOV-FEC-2571"/>
    <x v="991"/>
    <x v="5"/>
    <x v="3"/>
    <n v="20"/>
    <n v="14.9"/>
    <n v="298"/>
    <n v="0.10424356416937386"/>
    <n v="266.93541787752656"/>
    <n v="48.048375217954778"/>
    <n v="314.98379309548136"/>
  </r>
  <r>
    <s v="MOV-FEC-2572"/>
    <x v="842"/>
    <x v="1"/>
    <x v="2"/>
    <n v="5"/>
    <n v="9.9"/>
    <n v="49.5"/>
    <n v="0.15290125334187785"/>
    <n v="41.931387959577044"/>
    <n v="7.5476498327238675"/>
    <n v="49.479037792300915"/>
  </r>
  <r>
    <s v="MOV-FEC-2573"/>
    <x v="251"/>
    <x v="2"/>
    <x v="3"/>
    <n v="20"/>
    <n v="14.9"/>
    <n v="298"/>
    <n v="0.16031478941903154"/>
    <n v="250.2261927531286"/>
    <n v="45.040714695563146"/>
    <n v="295.26690744869177"/>
  </r>
  <r>
    <s v="MOV-FEC-2574"/>
    <x v="545"/>
    <x v="4"/>
    <x v="2"/>
    <n v="15"/>
    <n v="9.9"/>
    <n v="148.5"/>
    <n v="0.15719119301385209"/>
    <n v="125.15710783744296"/>
    <n v="22.528279410739732"/>
    <n v="147.68538724818271"/>
  </r>
  <r>
    <s v="MOV-FEC-2575"/>
    <x v="618"/>
    <x v="4"/>
    <x v="4"/>
    <n v="9"/>
    <n v="20.9"/>
    <n v="188.1"/>
    <n v="0.15758429320060557"/>
    <n v="158.45839444896609"/>
    <n v="28.522511000813896"/>
    <n v="186.98090544977998"/>
  </r>
  <r>
    <s v="MOV-FEC-2576"/>
    <x v="966"/>
    <x v="4"/>
    <x v="0"/>
    <n v="3"/>
    <n v="9.9"/>
    <n v="29.700000000000003"/>
    <n v="0.17010897481795445"/>
    <n v="24.647763447906755"/>
    <n v="4.4365974206232153"/>
    <n v="29.08436086852997"/>
  </r>
  <r>
    <s v="MOV-FEC-2577"/>
    <x v="555"/>
    <x v="5"/>
    <x v="2"/>
    <n v="7"/>
    <n v="9.9"/>
    <n v="69.3"/>
    <n v="0.19140419172869444"/>
    <n v="56.035689513201476"/>
    <n v="10.086424112376266"/>
    <n v="66.12211362557774"/>
  </r>
  <r>
    <s v="MOV-FEC-2578"/>
    <x v="689"/>
    <x v="0"/>
    <x v="1"/>
    <n v="18"/>
    <n v="14.9"/>
    <n v="268.2"/>
    <n v="0.12187912402059795"/>
    <n v="235.51201893767563"/>
    <n v="42.392163408781613"/>
    <n v="277.90418234645722"/>
  </r>
  <r>
    <s v="MOV-FEC-2579"/>
    <x v="416"/>
    <x v="0"/>
    <x v="4"/>
    <n v="13"/>
    <n v="20.9"/>
    <n v="271.7"/>
    <n v="0.10410800923717545"/>
    <n v="243.41385389025942"/>
    <n v="43.814493700246693"/>
    <n v="287.22834759050613"/>
  </r>
  <r>
    <s v="MOV-FEC-2580"/>
    <x v="191"/>
    <x v="4"/>
    <x v="1"/>
    <n v="7"/>
    <n v="14.9"/>
    <n v="104.3"/>
    <n v="0.19564568424986797"/>
    <n v="83.894155132738774"/>
    <n v="15.10094792389298"/>
    <n v="98.995103056631748"/>
  </r>
  <r>
    <s v="MOV-FEC-2581"/>
    <x v="767"/>
    <x v="5"/>
    <x v="1"/>
    <n v="5"/>
    <n v="14.9"/>
    <n v="74.5"/>
    <n v="0.17981682580937894"/>
    <n v="61.103646477201266"/>
    <n v="10.998656365896228"/>
    <n v="72.10230284309749"/>
  </r>
  <r>
    <s v="MOV-FEC-2582"/>
    <x v="137"/>
    <x v="5"/>
    <x v="2"/>
    <n v="20"/>
    <n v="9.9"/>
    <n v="198"/>
    <n v="0.12104325644092208"/>
    <n v="174.03343522469743"/>
    <n v="31.326018340445536"/>
    <n v="205.35945356514296"/>
  </r>
  <r>
    <s v="MOV-FEC-2583"/>
    <x v="438"/>
    <x v="4"/>
    <x v="2"/>
    <n v="5"/>
    <n v="9.9"/>
    <n v="49.5"/>
    <n v="0.1429563889752174"/>
    <n v="42.42365874572674"/>
    <n v="7.6362585742308129"/>
    <n v="50.059917319957556"/>
  </r>
  <r>
    <s v="MOV-FEC-2584"/>
    <x v="652"/>
    <x v="1"/>
    <x v="1"/>
    <n v="17"/>
    <n v="14.9"/>
    <n v="253.3"/>
    <n v="0.11848800006543755"/>
    <n v="223.28698958342468"/>
    <n v="40.191658125016438"/>
    <n v="263.47864770844114"/>
  </r>
  <r>
    <s v="MOV-FEC-2585"/>
    <x v="800"/>
    <x v="2"/>
    <x v="0"/>
    <n v="14"/>
    <n v="9.9"/>
    <n v="138.6"/>
    <n v="0.19270007262404998"/>
    <n v="111.89176993430667"/>
    <n v="20.140518588175198"/>
    <n v="132.03228852248185"/>
  </r>
  <r>
    <s v="MOV-FEC-2586"/>
    <x v="666"/>
    <x v="4"/>
    <x v="1"/>
    <n v="13"/>
    <n v="14.9"/>
    <n v="193.70000000000002"/>
    <n v="0.17665051047718575"/>
    <n v="159.48279612056913"/>
    <n v="28.706903301702443"/>
    <n v="188.18969942227159"/>
  </r>
  <r>
    <s v="MOV-FEC-2587"/>
    <x v="992"/>
    <x v="3"/>
    <x v="2"/>
    <n v="9"/>
    <n v="9.9"/>
    <n v="89.100000000000009"/>
    <n v="0.15890456402051298"/>
    <n v="74.941603345772307"/>
    <n v="13.489488602239016"/>
    <n v="88.431091948011328"/>
  </r>
  <r>
    <s v="MOV-FEC-2588"/>
    <x v="531"/>
    <x v="1"/>
    <x v="0"/>
    <n v="3"/>
    <n v="9.9"/>
    <n v="29.700000000000003"/>
    <n v="0.12139709237177683"/>
    <n v="26.094506356558231"/>
    <n v="4.6970111441804816"/>
    <n v="30.791517500738713"/>
  </r>
  <r>
    <s v="MOV-FEC-2589"/>
    <x v="811"/>
    <x v="5"/>
    <x v="2"/>
    <n v="17"/>
    <n v="9.9"/>
    <n v="168.3"/>
    <n v="0.1806836167696721"/>
    <n v="137.89094729766418"/>
    <n v="24.820370513579551"/>
    <n v="162.71131781124373"/>
  </r>
  <r>
    <s v="MOV-FEC-2590"/>
    <x v="993"/>
    <x v="5"/>
    <x v="4"/>
    <n v="19"/>
    <n v="20.9"/>
    <n v="397.09999999999997"/>
    <n v="0.18647035295222483"/>
    <n v="323.0526228426715"/>
    <n v="58.149472111680865"/>
    <n v="381.20209495435233"/>
  </r>
  <r>
    <s v="MOV-FEC-2591"/>
    <x v="754"/>
    <x v="0"/>
    <x v="3"/>
    <n v="5"/>
    <n v="14.9"/>
    <n v="74.5"/>
    <n v="0.16758898667529515"/>
    <n v="62.014620492690511"/>
    <n v="11.162631688684291"/>
    <n v="73.177252181374797"/>
  </r>
  <r>
    <s v="MOV-FEC-2592"/>
    <x v="503"/>
    <x v="4"/>
    <x v="1"/>
    <n v="6"/>
    <n v="14.9"/>
    <n v="89.4"/>
    <n v="0.17906512791892576"/>
    <n v="73.391577564048049"/>
    <n v="13.210483961528649"/>
    <n v="86.602061525576701"/>
  </r>
  <r>
    <s v="MOV-FEC-2593"/>
    <x v="572"/>
    <x v="3"/>
    <x v="4"/>
    <n v="5"/>
    <n v="20.9"/>
    <n v="104.5"/>
    <n v="0.106871196458657"/>
    <n v="93.331959970070344"/>
    <n v="16.799752794612662"/>
    <n v="110.131712764683"/>
  </r>
  <r>
    <s v="MOV-FEC-2594"/>
    <x v="335"/>
    <x v="5"/>
    <x v="2"/>
    <n v="9"/>
    <n v="9.9"/>
    <n v="89.100000000000009"/>
    <n v="0.13539359710337817"/>
    <n v="77.036430498089018"/>
    <n v="13.866557489656023"/>
    <n v="90.902987987745036"/>
  </r>
  <r>
    <s v="MOV-FEC-2595"/>
    <x v="604"/>
    <x v="4"/>
    <x v="2"/>
    <n v="4"/>
    <n v="9.9"/>
    <n v="39.6"/>
    <n v="0.17322626802943902"/>
    <n v="32.740239786034216"/>
    <n v="5.8932431614861587"/>
    <n v="38.633482947520378"/>
  </r>
  <r>
    <s v="MOV-FEC-2596"/>
    <x v="994"/>
    <x v="5"/>
    <x v="0"/>
    <n v="20"/>
    <n v="9.9"/>
    <n v="198"/>
    <n v="0.12114700694586453"/>
    <n v="174.01289262471883"/>
    <n v="31.32232067244939"/>
    <n v="205.33521329716822"/>
  </r>
  <r>
    <s v="MOV-FEC-2597"/>
    <x v="49"/>
    <x v="5"/>
    <x v="2"/>
    <n v="12"/>
    <n v="9.9"/>
    <n v="118.80000000000001"/>
    <n v="0.1761467218768786"/>
    <n v="97.873769441026838"/>
    <n v="17.617278499384831"/>
    <n v="115.49104794041168"/>
  </r>
  <r>
    <s v="MOV-FEC-2598"/>
    <x v="289"/>
    <x v="5"/>
    <x v="1"/>
    <n v="19"/>
    <n v="14.9"/>
    <n v="283.10000000000002"/>
    <n v="0.18542622037330209"/>
    <n v="230.6058370123182"/>
    <n v="41.509050662217277"/>
    <n v="272.11488767453545"/>
  </r>
  <r>
    <s v="MOV-FEC-2599"/>
    <x v="486"/>
    <x v="4"/>
    <x v="4"/>
    <n v="5"/>
    <n v="20.9"/>
    <n v="104.5"/>
    <n v="0.19309027805723494"/>
    <n v="84.322065943018941"/>
    <n v="15.177971869743409"/>
    <n v="99.500037812762343"/>
  </r>
  <r>
    <s v="MOV-FEC-2600"/>
    <x v="797"/>
    <x v="5"/>
    <x v="1"/>
    <n v="14"/>
    <n v="14.9"/>
    <n v="208.6"/>
    <n v="0.18366908799626547"/>
    <n v="170.28662824397901"/>
    <n v="30.651593083916222"/>
    <n v="200.93822132789523"/>
  </r>
  <r>
    <s v="MOV-FEC-2601"/>
    <x v="995"/>
    <x v="4"/>
    <x v="1"/>
    <n v="18"/>
    <n v="14.9"/>
    <n v="268.2"/>
    <n v="0.19218637812945547"/>
    <n v="216.65561338568003"/>
    <n v="38.998010409422406"/>
    <n v="255.65362379510242"/>
  </r>
  <r>
    <s v="MOV-FEC-2602"/>
    <x v="252"/>
    <x v="4"/>
    <x v="0"/>
    <n v="8"/>
    <n v="9.9"/>
    <n v="79.2"/>
    <n v="0.11326892306094866"/>
    <n v="70.229101293572867"/>
    <n v="12.641238232843115"/>
    <n v="82.870339526415989"/>
  </r>
  <r>
    <s v="MOV-FEC-2603"/>
    <x v="918"/>
    <x v="2"/>
    <x v="0"/>
    <n v="16"/>
    <n v="9.9"/>
    <n v="158.4"/>
    <n v="0.10341562125545216"/>
    <n v="142.01896559313639"/>
    <n v="25.563413806764547"/>
    <n v="167.58237939990093"/>
  </r>
  <r>
    <s v="MOV-FEC-2604"/>
    <x v="903"/>
    <x v="3"/>
    <x v="0"/>
    <n v="3"/>
    <n v="9.9"/>
    <n v="29.700000000000003"/>
    <n v="0.11248781194297047"/>
    <n v="26.359111985293779"/>
    <n v="4.7446401573528805"/>
    <n v="31.103752142646659"/>
  </r>
  <r>
    <s v="MOV-FEC-2605"/>
    <x v="68"/>
    <x v="5"/>
    <x v="1"/>
    <n v="3"/>
    <n v="14.9"/>
    <n v="44.7"/>
    <n v="0.13017026474170926"/>
    <n v="38.881389166045601"/>
    <n v="6.9986500498882078"/>
    <n v="45.880039215933806"/>
  </r>
  <r>
    <s v="MOV-FEC-2606"/>
    <x v="413"/>
    <x v="4"/>
    <x v="2"/>
    <n v="13"/>
    <n v="9.9"/>
    <n v="128.70000000000002"/>
    <n v="0.11879292929361519"/>
    <n v="113.41134999991174"/>
    <n v="20.414042999984112"/>
    <n v="133.82539299989585"/>
  </r>
  <r>
    <s v="MOV-FEC-2607"/>
    <x v="170"/>
    <x v="2"/>
    <x v="3"/>
    <n v="20"/>
    <n v="14.9"/>
    <n v="298"/>
    <n v="0.14420033213089095"/>
    <n v="255.02830102499451"/>
    <n v="45.905094184499006"/>
    <n v="300.93339520949348"/>
  </r>
  <r>
    <s v="MOV-FEC-2608"/>
    <x v="712"/>
    <x v="0"/>
    <x v="1"/>
    <n v="6"/>
    <n v="14.9"/>
    <n v="89.4"/>
    <n v="0.16039333592241439"/>
    <n v="75.060835768536151"/>
    <n v="13.510950438336506"/>
    <n v="88.571786206872659"/>
  </r>
  <r>
    <s v="MOV-FEC-2609"/>
    <x v="436"/>
    <x v="5"/>
    <x v="2"/>
    <n v="16"/>
    <n v="9.9"/>
    <n v="158.4"/>
    <n v="0.12182159148046316"/>
    <n v="139.10345990949463"/>
    <n v="25.038622783709034"/>
    <n v="164.14208269320366"/>
  </r>
  <r>
    <s v="MOV-FEC-2610"/>
    <x v="86"/>
    <x v="0"/>
    <x v="2"/>
    <n v="4"/>
    <n v="9.9"/>
    <n v="39.6"/>
    <n v="0.12884972630668134"/>
    <n v="34.497550838255421"/>
    <n v="6.2095591508859753"/>
    <n v="40.707109989141394"/>
  </r>
  <r>
    <s v="MOV-FEC-2611"/>
    <x v="795"/>
    <x v="1"/>
    <x v="0"/>
    <n v="5"/>
    <n v="9.9"/>
    <n v="49.5"/>
    <n v="0.15143678199093699"/>
    <n v="42.003879291448619"/>
    <n v="7.5606982724607512"/>
    <n v="49.564577563909367"/>
  </r>
  <r>
    <s v="MOV-FEC-2612"/>
    <x v="605"/>
    <x v="3"/>
    <x v="0"/>
    <n v="19"/>
    <n v="9.9"/>
    <n v="188.1"/>
    <n v="0.15206343307923531"/>
    <n v="159.49686823779584"/>
    <n v="28.709436282803249"/>
    <n v="188.20630452059908"/>
  </r>
  <r>
    <s v="MOV-FEC-2613"/>
    <x v="461"/>
    <x v="4"/>
    <x v="3"/>
    <n v="3"/>
    <n v="14.9"/>
    <n v="44.7"/>
    <n v="0.13443152252074178"/>
    <n v="38.690910943322848"/>
    <n v="6.9643639697981126"/>
    <n v="45.655274913120962"/>
  </r>
  <r>
    <s v="MOV-FEC-2614"/>
    <x v="362"/>
    <x v="3"/>
    <x v="0"/>
    <n v="3"/>
    <n v="9.9"/>
    <n v="29.700000000000003"/>
    <n v="0.1280836773451671"/>
    <n v="25.895914782848539"/>
    <n v="4.6612646609127371"/>
    <n v="30.557179443761278"/>
  </r>
  <r>
    <s v="MOV-FEC-2615"/>
    <x v="174"/>
    <x v="3"/>
    <x v="0"/>
    <n v="17"/>
    <n v="9.9"/>
    <n v="168.3"/>
    <n v="0.10741617196250024"/>
    <n v="150.22185825871122"/>
    <n v="27.039934486568018"/>
    <n v="177.26179274527925"/>
  </r>
  <r>
    <s v="MOV-FEC-2616"/>
    <x v="323"/>
    <x v="2"/>
    <x v="1"/>
    <n v="5"/>
    <n v="14.9"/>
    <n v="74.5"/>
    <n v="0.17537358304741504"/>
    <n v="61.434668062967582"/>
    <n v="11.058240251334164"/>
    <n v="72.492908314301744"/>
  </r>
  <r>
    <s v="MOV-FEC-2617"/>
    <x v="801"/>
    <x v="1"/>
    <x v="4"/>
    <n v="8"/>
    <n v="20.9"/>
    <n v="167.2"/>
    <n v="0.1309127215048726"/>
    <n v="145.31139296438528"/>
    <n v="26.15605073358935"/>
    <n v="171.46744369797463"/>
  </r>
  <r>
    <s v="MOV-FEC-2618"/>
    <x v="963"/>
    <x v="1"/>
    <x v="0"/>
    <n v="15"/>
    <n v="9.9"/>
    <n v="148.5"/>
    <n v="0.14144736458765425"/>
    <n v="127.49506635873334"/>
    <n v="22.949111944572"/>
    <n v="150.44417830330534"/>
  </r>
  <r>
    <s v="MOV-FEC-2619"/>
    <x v="973"/>
    <x v="4"/>
    <x v="2"/>
    <n v="13"/>
    <n v="9.9"/>
    <n v="128.70000000000002"/>
    <n v="0.16385382715607485"/>
    <n v="107.61201244501318"/>
    <n v="19.370162240102371"/>
    <n v="126.98217468511555"/>
  </r>
  <r>
    <s v="MOV-FEC-2620"/>
    <x v="227"/>
    <x v="1"/>
    <x v="0"/>
    <n v="13"/>
    <n v="9.9"/>
    <n v="128.70000000000002"/>
    <n v="0.1008355212313419"/>
    <n v="115.72246841752631"/>
    <n v="20.830044315154737"/>
    <n v="136.55251273268107"/>
  </r>
  <r>
    <s v="MOV-FEC-2621"/>
    <x v="996"/>
    <x v="0"/>
    <x v="0"/>
    <n v="10"/>
    <n v="9.9"/>
    <n v="99"/>
    <n v="0.19278430403116281"/>
    <n v="79.914353900914875"/>
    <n v="14.384583702164678"/>
    <n v="94.298937603079551"/>
  </r>
  <r>
    <s v="MOV-FEC-2622"/>
    <x v="727"/>
    <x v="5"/>
    <x v="3"/>
    <n v="9"/>
    <n v="14.9"/>
    <n v="134.1"/>
    <n v="0.19025837439575119"/>
    <n v="108.58635199352976"/>
    <n v="19.545543358835356"/>
    <n v="128.13189535236512"/>
  </r>
  <r>
    <s v="MOV-FEC-2623"/>
    <x v="274"/>
    <x v="0"/>
    <x v="2"/>
    <n v="15"/>
    <n v="9.9"/>
    <n v="148.5"/>
    <n v="0.12110267129304758"/>
    <n v="130.51625331298243"/>
    <n v="23.492925596336836"/>
    <n v="154.00917890931927"/>
  </r>
  <r>
    <s v="MOV-FEC-2624"/>
    <x v="405"/>
    <x v="5"/>
    <x v="3"/>
    <n v="20"/>
    <n v="14.9"/>
    <n v="298"/>
    <n v="0.14080559941241591"/>
    <n v="256.03993137510008"/>
    <n v="46.087187647518014"/>
    <n v="302.1271190226181"/>
  </r>
  <r>
    <s v="MOV-FEC-2625"/>
    <x v="950"/>
    <x v="2"/>
    <x v="0"/>
    <n v="19"/>
    <n v="9.9"/>
    <n v="188.1"/>
    <n v="0.11860090953504181"/>
    <n v="165.79116891645862"/>
    <n v="29.84241040496255"/>
    <n v="195.63357932142117"/>
  </r>
  <r>
    <s v="MOV-FEC-2626"/>
    <x v="370"/>
    <x v="3"/>
    <x v="1"/>
    <n v="14"/>
    <n v="14.9"/>
    <n v="208.6"/>
    <n v="0.19140626003081998"/>
    <n v="168.67265415757095"/>
    <n v="30.361077748362771"/>
    <n v="199.03373190593371"/>
  </r>
  <r>
    <s v="MOV-FEC-2627"/>
    <x v="997"/>
    <x v="5"/>
    <x v="4"/>
    <n v="16"/>
    <n v="20.9"/>
    <n v="334.4"/>
    <n v="0.14737058564041403"/>
    <n v="285.11927616184551"/>
    <n v="51.321469709132188"/>
    <n v="336.44074587097771"/>
  </r>
  <r>
    <s v="MOV-FEC-2628"/>
    <x v="55"/>
    <x v="1"/>
    <x v="1"/>
    <n v="17"/>
    <n v="14.9"/>
    <n v="253.3"/>
    <n v="0.10484110958159669"/>
    <n v="226.74374694298157"/>
    <n v="40.81387444973668"/>
    <n v="267.55762139271826"/>
  </r>
  <r>
    <s v="MOV-FEC-2629"/>
    <x v="350"/>
    <x v="3"/>
    <x v="4"/>
    <n v="4"/>
    <n v="20.9"/>
    <n v="83.6"/>
    <n v="0.16634129845471793"/>
    <n v="69.693867449185575"/>
    <n v="12.544896140853403"/>
    <n v="82.238763590038985"/>
  </r>
  <r>
    <s v="MOV-FEC-2630"/>
    <x v="702"/>
    <x v="2"/>
    <x v="4"/>
    <n v="11"/>
    <n v="20.9"/>
    <n v="229.89999999999998"/>
    <n v="0.18017989621039529"/>
    <n v="188.47664186123012"/>
    <n v="33.925795535021422"/>
    <n v="222.40243739625154"/>
  </r>
  <r>
    <s v="MOV-FEC-2631"/>
    <x v="29"/>
    <x v="4"/>
    <x v="2"/>
    <n v="3"/>
    <n v="9.9"/>
    <n v="29.700000000000003"/>
    <n v="0.12048505865150487"/>
    <n v="26.121593758050309"/>
    <n v="4.7018868764490556"/>
    <n v="30.823480634499365"/>
  </r>
  <r>
    <s v="MOV-FEC-2632"/>
    <x v="664"/>
    <x v="5"/>
    <x v="3"/>
    <n v="17"/>
    <n v="14.9"/>
    <n v="253.3"/>
    <n v="0.14534911571577358"/>
    <n v="216.48306898919458"/>
    <n v="38.966952418055023"/>
    <n v="255.45002140724961"/>
  </r>
  <r>
    <s v="MOV-FEC-2633"/>
    <x v="714"/>
    <x v="1"/>
    <x v="2"/>
    <n v="19"/>
    <n v="9.9"/>
    <n v="188.1"/>
    <n v="0.1543004089538571"/>
    <n v="159.07609307577948"/>
    <n v="28.633696753640304"/>
    <n v="187.70978982941978"/>
  </r>
  <r>
    <s v="MOV-FEC-2634"/>
    <x v="960"/>
    <x v="2"/>
    <x v="3"/>
    <n v="13"/>
    <n v="14.9"/>
    <n v="193.70000000000002"/>
    <n v="0.18735198438752482"/>
    <n v="157.40992062413645"/>
    <n v="28.333785712344561"/>
    <n v="185.74370633648101"/>
  </r>
  <r>
    <s v="MOV-FEC-2635"/>
    <x v="10"/>
    <x v="5"/>
    <x v="1"/>
    <n v="19"/>
    <n v="14.9"/>
    <n v="283.10000000000002"/>
    <n v="0.1477340642640512"/>
    <n v="241.27648640684714"/>
    <n v="43.42976755323248"/>
    <n v="284.70625396007961"/>
  </r>
  <r>
    <s v="MOV-FEC-2636"/>
    <x v="426"/>
    <x v="4"/>
    <x v="1"/>
    <n v="3"/>
    <n v="14.9"/>
    <n v="44.7"/>
    <n v="0.19550986010779783"/>
    <n v="35.960709253181442"/>
    <n v="6.4729276655726595"/>
    <n v="42.433636918754104"/>
  </r>
  <r>
    <s v="MOV-FEC-2637"/>
    <x v="455"/>
    <x v="3"/>
    <x v="3"/>
    <n v="6"/>
    <n v="14.9"/>
    <n v="89.4"/>
    <n v="0.18393306991704877"/>
    <n v="72.956383549415847"/>
    <n v="13.132149038894852"/>
    <n v="86.088532588310699"/>
  </r>
  <r>
    <s v="MOV-FEC-2638"/>
    <x v="223"/>
    <x v="1"/>
    <x v="4"/>
    <n v="20"/>
    <n v="20.9"/>
    <n v="418"/>
    <n v="0.18452184744892569"/>
    <n v="340.86986776634905"/>
    <n v="61.356576197942829"/>
    <n v="402.22644396429189"/>
  </r>
  <r>
    <s v="MOV-FEC-2639"/>
    <x v="320"/>
    <x v="5"/>
    <x v="0"/>
    <n v="14"/>
    <n v="9.9"/>
    <n v="138.6"/>
    <n v="0.18057925566038155"/>
    <n v="113.57171516547112"/>
    <n v="20.442908729784801"/>
    <n v="134.01462389525591"/>
  </r>
  <r>
    <s v="MOV-FEC-2640"/>
    <x v="607"/>
    <x v="4"/>
    <x v="4"/>
    <n v="6"/>
    <n v="20.9"/>
    <n v="125.39999999999999"/>
    <n v="0.13805156388525947"/>
    <n v="108.08833388878845"/>
    <n v="19.455900099981921"/>
    <n v="127.54423398877037"/>
  </r>
  <r>
    <s v="MOV-FEC-2641"/>
    <x v="992"/>
    <x v="5"/>
    <x v="4"/>
    <n v="8"/>
    <n v="20.9"/>
    <n v="167.2"/>
    <n v="0.10540878610657195"/>
    <n v="149.57565096298117"/>
    <n v="26.923617173336609"/>
    <n v="176.49926813631777"/>
  </r>
  <r>
    <s v="MOV-FEC-2642"/>
    <x v="183"/>
    <x v="2"/>
    <x v="1"/>
    <n v="12"/>
    <n v="14.9"/>
    <n v="178.8"/>
    <n v="0.12873160241706005"/>
    <n v="155.78278948782966"/>
    <n v="28.040902107809337"/>
    <n v="183.82369159563899"/>
  </r>
  <r>
    <s v="MOV-FEC-2643"/>
    <x v="800"/>
    <x v="1"/>
    <x v="0"/>
    <n v="17"/>
    <n v="9.9"/>
    <n v="168.3"/>
    <n v="0.15394140295670117"/>
    <n v="142.39166188238721"/>
    <n v="25.630499138829698"/>
    <n v="168.0221610212169"/>
  </r>
  <r>
    <s v="MOV-FEC-2644"/>
    <x v="762"/>
    <x v="0"/>
    <x v="2"/>
    <n v="16"/>
    <n v="9.9"/>
    <n v="158.4"/>
    <n v="0.13299635984798003"/>
    <n v="137.33337660007996"/>
    <n v="24.720007788014392"/>
    <n v="162.05338438809434"/>
  </r>
  <r>
    <s v="MOV-FEC-2645"/>
    <x v="837"/>
    <x v="2"/>
    <x v="0"/>
    <n v="11"/>
    <n v="9.9"/>
    <n v="108.9"/>
    <n v="0.15857022838932264"/>
    <n v="91.631702128402765"/>
    <n v="16.493706383112496"/>
    <n v="108.12540851151526"/>
  </r>
  <r>
    <s v="MOV-FEC-2646"/>
    <x v="960"/>
    <x v="4"/>
    <x v="2"/>
    <n v="18"/>
    <n v="9.9"/>
    <n v="178.20000000000002"/>
    <n v="0.1537022097335804"/>
    <n v="150.810266225476"/>
    <n v="27.14584792058568"/>
    <n v="177.95611414606168"/>
  </r>
  <r>
    <s v="MOV-FEC-2647"/>
    <x v="9"/>
    <x v="5"/>
    <x v="2"/>
    <n v="10"/>
    <n v="9.9"/>
    <n v="99"/>
    <n v="0.15808403583930952"/>
    <n v="83.349680451908355"/>
    <n v="15.002942481343503"/>
    <n v="98.352622933251865"/>
  </r>
  <r>
    <s v="MOV-FEC-2648"/>
    <x v="325"/>
    <x v="2"/>
    <x v="0"/>
    <n v="13"/>
    <n v="9.9"/>
    <n v="128.70000000000002"/>
    <n v="0.16011573783365612"/>
    <n v="108.09310454080847"/>
    <n v="19.456758817345523"/>
    <n v="127.549863358154"/>
  </r>
  <r>
    <s v="MOV-FEC-2649"/>
    <x v="53"/>
    <x v="0"/>
    <x v="3"/>
    <n v="6"/>
    <n v="14.9"/>
    <n v="89.4"/>
    <n v="0.16891433652127313"/>
    <n v="74.299058314998192"/>
    <n v="13.373830496699673"/>
    <n v="87.67288881169786"/>
  </r>
  <r>
    <s v="MOV-FEC-2650"/>
    <x v="422"/>
    <x v="2"/>
    <x v="2"/>
    <n v="7"/>
    <n v="9.9"/>
    <n v="69.3"/>
    <n v="0.19332966030689958"/>
    <n v="55.90225454073186"/>
    <n v="10.062405817331735"/>
    <n v="65.964660358063597"/>
  </r>
  <r>
    <s v="MOV-FEC-2651"/>
    <x v="119"/>
    <x v="4"/>
    <x v="0"/>
    <n v="12"/>
    <n v="9.9"/>
    <n v="118.80000000000001"/>
    <n v="0.18424969149728038"/>
    <n v="96.911136650123098"/>
    <n v="17.444004597022158"/>
    <n v="114.35514124714526"/>
  </r>
  <r>
    <s v="MOV-FEC-2652"/>
    <x v="849"/>
    <x v="1"/>
    <x v="1"/>
    <n v="14"/>
    <n v="14.9"/>
    <n v="208.6"/>
    <n v="0.1035382601356807"/>
    <n v="187.00191893569701"/>
    <n v="33.660345408425457"/>
    <n v="220.66226434412246"/>
  </r>
  <r>
    <s v="MOV-FEC-2653"/>
    <x v="562"/>
    <x v="4"/>
    <x v="1"/>
    <n v="6"/>
    <n v="14.9"/>
    <n v="89.4"/>
    <n v="0.16882935337365607"/>
    <n v="74.306655808395149"/>
    <n v="13.375198045511127"/>
    <n v="87.681853853906276"/>
  </r>
  <r>
    <s v="MOV-FEC-2654"/>
    <x v="446"/>
    <x v="4"/>
    <x v="4"/>
    <n v="15"/>
    <n v="20.9"/>
    <n v="313.5"/>
    <n v="0.15821922590209681"/>
    <n v="263.89827267969264"/>
    <n v="47.501689082344676"/>
    <n v="311.39996176203732"/>
  </r>
  <r>
    <s v="MOV-FEC-2655"/>
    <x v="777"/>
    <x v="1"/>
    <x v="3"/>
    <n v="17"/>
    <n v="14.9"/>
    <n v="253.3"/>
    <n v="0.16585229249726283"/>
    <n v="211.28961431044334"/>
    <n v="38.032130575879798"/>
    <n v="249.32174488632313"/>
  </r>
  <r>
    <s v="MOV-FEC-2656"/>
    <x v="810"/>
    <x v="4"/>
    <x v="2"/>
    <n v="10"/>
    <n v="9.9"/>
    <n v="99"/>
    <n v="0.17039914751274648"/>
    <n v="82.130484396238103"/>
    <n v="14.783487191322857"/>
    <n v="96.913971587560965"/>
  </r>
  <r>
    <s v="MOV-FEC-2657"/>
    <x v="998"/>
    <x v="2"/>
    <x v="2"/>
    <n v="15"/>
    <n v="9.9"/>
    <n v="148.5"/>
    <n v="0.13008652717159253"/>
    <n v="129.18215071501851"/>
    <n v="23.252787128703332"/>
    <n v="152.43493784372185"/>
  </r>
  <r>
    <s v="MOV-FEC-2658"/>
    <x v="302"/>
    <x v="0"/>
    <x v="4"/>
    <n v="6"/>
    <n v="20.9"/>
    <n v="125.39999999999999"/>
    <n v="0.14527107375622977"/>
    <n v="107.18300735096878"/>
    <n v="19.292941323174379"/>
    <n v="126.47594867414315"/>
  </r>
  <r>
    <s v="MOV-FEC-2659"/>
    <x v="447"/>
    <x v="3"/>
    <x v="4"/>
    <n v="16"/>
    <n v="20.9"/>
    <n v="334.4"/>
    <n v="0.15609272965145721"/>
    <n v="282.20259120455268"/>
    <n v="50.796466416819477"/>
    <n v="332.99905762137217"/>
  </r>
  <r>
    <s v="MOV-FEC-2660"/>
    <x v="999"/>
    <x v="2"/>
    <x v="3"/>
    <n v="12"/>
    <n v="14.9"/>
    <n v="178.8"/>
    <n v="0.15261143186806775"/>
    <n v="151.51307598198949"/>
    <n v="27.272353676758108"/>
    <n v="178.7854296587476"/>
  </r>
  <r>
    <s v="MOV-FEC-2661"/>
    <x v="937"/>
    <x v="5"/>
    <x v="0"/>
    <n v="11"/>
    <n v="9.9"/>
    <n v="108.9"/>
    <n v="0.148251250858009"/>
    <n v="92.755438781562816"/>
    <n v="16.695978980681307"/>
    <n v="109.45141776224412"/>
  </r>
  <r>
    <s v="MOV-FEC-2662"/>
    <x v="1000"/>
    <x v="2"/>
    <x v="3"/>
    <n v="16"/>
    <n v="14.9"/>
    <n v="238.4"/>
    <n v="0.11345914409589519"/>
    <n v="211.3513400475386"/>
    <n v="38.04324120855695"/>
    <n v="249.39458125609553"/>
  </r>
  <r>
    <s v="MOV-FEC-2663"/>
    <x v="306"/>
    <x v="4"/>
    <x v="1"/>
    <n v="17"/>
    <n v="14.9"/>
    <n v="253.3"/>
    <n v="0.17605458541638722"/>
    <n v="208.70537351402913"/>
    <n v="37.566967232525244"/>
    <n v="246.27234074655439"/>
  </r>
  <r>
    <s v="MOV-FEC-2664"/>
    <x v="225"/>
    <x v="2"/>
    <x v="3"/>
    <n v="20"/>
    <n v="14.9"/>
    <n v="298"/>
    <n v="0.15564494602073298"/>
    <n v="251.61780608582157"/>
    <n v="45.291205095447879"/>
    <n v="296.90901118126942"/>
  </r>
  <r>
    <s v="MOV-FEC-2665"/>
    <x v="914"/>
    <x v="3"/>
    <x v="3"/>
    <n v="19"/>
    <n v="14.9"/>
    <n v="283.10000000000002"/>
    <n v="0.15462012190818145"/>
    <n v="239.32704348779384"/>
    <n v="43.078867827802888"/>
    <n v="282.40591131559671"/>
  </r>
  <r>
    <s v="MOV-FEC-2666"/>
    <x v="953"/>
    <x v="2"/>
    <x v="4"/>
    <n v="5"/>
    <n v="20.9"/>
    <n v="104.5"/>
    <n v="0.17681369926095622"/>
    <n v="86.022968427230069"/>
    <n v="15.484134316901411"/>
    <n v="101.50710274413149"/>
  </r>
  <r>
    <s v="MOV-FEC-2667"/>
    <x v="812"/>
    <x v="5"/>
    <x v="4"/>
    <n v="17"/>
    <n v="20.9"/>
    <n v="355.29999999999995"/>
    <n v="0.12377610991885361"/>
    <n v="311.32234814583126"/>
    <n v="56.038022666249624"/>
    <n v="367.36037081208087"/>
  </r>
  <r>
    <s v="MOV-FEC-2668"/>
    <x v="283"/>
    <x v="1"/>
    <x v="1"/>
    <n v="12"/>
    <n v="14.9"/>
    <n v="178.8"/>
    <n v="0.18919251583684707"/>
    <n v="144.97237816837176"/>
    <n v="26.095028070306917"/>
    <n v="171.06740623867867"/>
  </r>
  <r>
    <s v="MOV-FEC-2669"/>
    <x v="26"/>
    <x v="4"/>
    <x v="4"/>
    <n v="15"/>
    <n v="20.9"/>
    <n v="313.5"/>
    <n v="0.14774581034080234"/>
    <n v="267.18168845815848"/>
    <n v="48.092703922468523"/>
    <n v="315.27439238062698"/>
  </r>
  <r>
    <s v="MOV-FEC-2670"/>
    <x v="284"/>
    <x v="5"/>
    <x v="2"/>
    <n v="12"/>
    <n v="9.9"/>
    <n v="118.80000000000001"/>
    <n v="0.10996743497287369"/>
    <n v="105.73586872522262"/>
    <n v="19.032456370540071"/>
    <n v="124.76832509576269"/>
  </r>
  <r>
    <s v="MOV-FEC-2671"/>
    <x v="112"/>
    <x v="4"/>
    <x v="2"/>
    <n v="13"/>
    <n v="9.9"/>
    <n v="128.70000000000002"/>
    <n v="0.15917897555221988"/>
    <n v="108.21366584642931"/>
    <n v="19.478459852357275"/>
    <n v="127.69212569878658"/>
  </r>
  <r>
    <s v="MOV-FEC-2672"/>
    <x v="652"/>
    <x v="2"/>
    <x v="0"/>
    <n v="16"/>
    <n v="9.9"/>
    <n v="158.4"/>
    <n v="0.17324308043037367"/>
    <n v="130.95829605982883"/>
    <n v="23.572493290769188"/>
    <n v="154.53078935059801"/>
  </r>
  <r>
    <s v="MOV-FEC-2673"/>
    <x v="12"/>
    <x v="4"/>
    <x v="1"/>
    <n v="16"/>
    <n v="14.9"/>
    <n v="238.4"/>
    <n v="0.1941278039603781"/>
    <n v="192.11993153584586"/>
    <n v="34.581587676452251"/>
    <n v="226.70151921229811"/>
  </r>
  <r>
    <s v="MOV-FEC-2674"/>
    <x v="119"/>
    <x v="0"/>
    <x v="2"/>
    <n v="5"/>
    <n v="9.9"/>
    <n v="49.5"/>
    <n v="0.18389751056759082"/>
    <n v="40.397073226904254"/>
    <n v="7.2714731808427651"/>
    <n v="47.668546407747016"/>
  </r>
  <r>
    <s v="MOV-FEC-2675"/>
    <x v="855"/>
    <x v="3"/>
    <x v="0"/>
    <n v="4"/>
    <n v="9.9"/>
    <n v="39.6"/>
    <n v="0.1001568163826302"/>
    <n v="35.633790071247844"/>
    <n v="6.4140822128246118"/>
    <n v="42.047872284072454"/>
  </r>
  <r>
    <s v="MOV-FEC-2676"/>
    <x v="89"/>
    <x v="5"/>
    <x v="3"/>
    <n v="5"/>
    <n v="14.9"/>
    <n v="74.5"/>
    <n v="0.12769919148040143"/>
    <n v="64.986410234710092"/>
    <n v="11.697553842247816"/>
    <n v="76.683964076957906"/>
  </r>
  <r>
    <s v="MOV-FEC-2677"/>
    <x v="834"/>
    <x v="4"/>
    <x v="0"/>
    <n v="11"/>
    <n v="9.9"/>
    <n v="108.9"/>
    <n v="0.16638946930075557"/>
    <n v="90.78018679314772"/>
    <n v="16.340433622766589"/>
    <n v="107.12062041591432"/>
  </r>
  <r>
    <s v="MOV-FEC-2678"/>
    <x v="522"/>
    <x v="5"/>
    <x v="3"/>
    <n v="15"/>
    <n v="14.9"/>
    <n v="223.5"/>
    <n v="0.14666607603512094"/>
    <n v="190.72013200615046"/>
    <n v="34.329623761107079"/>
    <n v="225.04975576725755"/>
  </r>
  <r>
    <s v="MOV-FEC-2679"/>
    <x v="991"/>
    <x v="0"/>
    <x v="0"/>
    <n v="20"/>
    <n v="9.9"/>
    <n v="198"/>
    <n v="0.1168082853938776"/>
    <n v="174.87195949201225"/>
    <n v="31.476952708562205"/>
    <n v="206.34891220057446"/>
  </r>
  <r>
    <s v="MOV-FEC-2680"/>
    <x v="687"/>
    <x v="4"/>
    <x v="1"/>
    <n v="7"/>
    <n v="14.9"/>
    <n v="104.3"/>
    <n v="0.12760396320279779"/>
    <n v="90.990906637948186"/>
    <n v="16.378363194830673"/>
    <n v="107.36926983277885"/>
  </r>
  <r>
    <s v="MOV-FEC-2681"/>
    <x v="819"/>
    <x v="3"/>
    <x v="0"/>
    <n v="3"/>
    <n v="9.9"/>
    <n v="29.700000000000003"/>
    <n v="0.18549152710658529"/>
    <n v="24.190901644934421"/>
    <n v="4.3543622960881958"/>
    <n v="28.545263941022618"/>
  </r>
  <r>
    <s v="MOV-FEC-2682"/>
    <x v="235"/>
    <x v="5"/>
    <x v="4"/>
    <n v="19"/>
    <n v="20.9"/>
    <n v="397.09999999999997"/>
    <n v="0.12078472860551383"/>
    <n v="349.13638427075045"/>
    <n v="62.844549168735078"/>
    <n v="411.98093343948551"/>
  </r>
  <r>
    <s v="MOV-FEC-2683"/>
    <x v="820"/>
    <x v="2"/>
    <x v="4"/>
    <n v="5"/>
    <n v="20.9"/>
    <n v="104.5"/>
    <n v="0.18653606623937363"/>
    <n v="85.006981077985458"/>
    <n v="15.301256594037381"/>
    <n v="100.30823767202284"/>
  </r>
  <r>
    <s v="MOV-FEC-2684"/>
    <x v="193"/>
    <x v="0"/>
    <x v="1"/>
    <n v="7"/>
    <n v="14.9"/>
    <n v="104.3"/>
    <n v="0.15059997155166371"/>
    <n v="88.592422967161468"/>
    <n v="15.946636134089063"/>
    <n v="104.53905910125053"/>
  </r>
  <r>
    <s v="MOV-FEC-2685"/>
    <x v="60"/>
    <x v="2"/>
    <x v="2"/>
    <n v="10"/>
    <n v="9.9"/>
    <n v="99"/>
    <n v="0.16556933870315971"/>
    <n v="82.608635468387192"/>
    <n v="14.869554384309694"/>
    <n v="97.478189852696886"/>
  </r>
  <r>
    <s v="MOV-FEC-2686"/>
    <x v="550"/>
    <x v="0"/>
    <x v="1"/>
    <n v="6"/>
    <n v="14.9"/>
    <n v="89.4"/>
    <n v="0.16200839476691872"/>
    <n v="74.91644950783747"/>
    <n v="13.484960911410743"/>
    <n v="88.401410419248208"/>
  </r>
  <r>
    <s v="MOV-FEC-2687"/>
    <x v="1001"/>
    <x v="3"/>
    <x v="4"/>
    <n v="5"/>
    <n v="20.9"/>
    <n v="104.5"/>
    <n v="0.16423144378665533"/>
    <n v="87.337814124294511"/>
    <n v="15.720806542373012"/>
    <n v="103.05862066666752"/>
  </r>
  <r>
    <s v="MOV-FEC-2688"/>
    <x v="610"/>
    <x v="0"/>
    <x v="3"/>
    <n v="6"/>
    <n v="14.9"/>
    <n v="89.4"/>
    <n v="0.11955558220064141"/>
    <n v="78.711730951262666"/>
    <n v="14.16811157122728"/>
    <n v="92.879842522489952"/>
  </r>
  <r>
    <s v="MOV-FEC-2689"/>
    <x v="531"/>
    <x v="3"/>
    <x v="0"/>
    <n v="19"/>
    <n v="9.9"/>
    <n v="188.1"/>
    <n v="0.14384819157320822"/>
    <n v="161.04215516507952"/>
    <n v="28.987587929714312"/>
    <n v="190.02974309479384"/>
  </r>
  <r>
    <s v="MOV-FEC-2690"/>
    <x v="310"/>
    <x v="3"/>
    <x v="4"/>
    <n v="3"/>
    <n v="20.9"/>
    <n v="62.699999999999996"/>
    <n v="0.16481162788694015"/>
    <n v="52.366310931488847"/>
    <n v="9.4259359676679928"/>
    <n v="61.792246899156837"/>
  </r>
  <r>
    <s v="MOV-FEC-2691"/>
    <x v="780"/>
    <x v="5"/>
    <x v="3"/>
    <n v="14"/>
    <n v="14.9"/>
    <n v="208.6"/>
    <n v="0.18453912300525574"/>
    <n v="170.10513894110363"/>
    <n v="30.618925009398652"/>
    <n v="200.72406395050228"/>
  </r>
  <r>
    <s v="MOV-FEC-2692"/>
    <x v="1002"/>
    <x v="3"/>
    <x v="4"/>
    <n v="6"/>
    <n v="20.9"/>
    <n v="125.39999999999999"/>
    <n v="0.14122960298680631"/>
    <n v="107.68980778545448"/>
    <n v="19.384165401381804"/>
    <n v="127.07397318683628"/>
  </r>
  <r>
    <s v="MOV-FEC-2693"/>
    <x v="225"/>
    <x v="4"/>
    <x v="2"/>
    <n v="17"/>
    <n v="9.9"/>
    <n v="168.3"/>
    <n v="0.15346899220154356"/>
    <n v="142.47116861248023"/>
    <n v="25.644810350246441"/>
    <n v="168.11597896272667"/>
  </r>
  <r>
    <s v="MOV-FEC-2694"/>
    <x v="391"/>
    <x v="2"/>
    <x v="0"/>
    <n v="9"/>
    <n v="9.9"/>
    <n v="89.100000000000009"/>
    <n v="0.11988880164150727"/>
    <n v="78.417907773741717"/>
    <n v="14.115223399273509"/>
    <n v="92.533131173015221"/>
  </r>
  <r>
    <s v="MOV-FEC-2695"/>
    <x v="753"/>
    <x v="4"/>
    <x v="1"/>
    <n v="5"/>
    <n v="14.9"/>
    <n v="74.5"/>
    <n v="0.10056549024018953"/>
    <n v="67.007870977105881"/>
    <n v="12.061416775879058"/>
    <n v="79.069287752984934"/>
  </r>
  <r>
    <s v="MOV-FEC-2696"/>
    <x v="967"/>
    <x v="3"/>
    <x v="0"/>
    <n v="10"/>
    <n v="9.9"/>
    <n v="99"/>
    <n v="0.13856652229395947"/>
    <n v="85.281914292898009"/>
    <n v="15.350744572721641"/>
    <n v="100.63265886561965"/>
  </r>
  <r>
    <s v="MOV-FEC-2697"/>
    <x v="919"/>
    <x v="0"/>
    <x v="4"/>
    <n v="4"/>
    <n v="20.9"/>
    <n v="83.6"/>
    <n v="0.12600370029994087"/>
    <n v="73.066090654924935"/>
    <n v="13.151896317886488"/>
    <n v="86.217986972811417"/>
  </r>
  <r>
    <s v="MOV-FEC-2698"/>
    <x v="970"/>
    <x v="5"/>
    <x v="2"/>
    <n v="15"/>
    <n v="9.9"/>
    <n v="148.5"/>
    <n v="0.16693821860886429"/>
    <n v="123.70967453658365"/>
    <n v="22.267741416585057"/>
    <n v="145.9774159531687"/>
  </r>
  <r>
    <s v="MOV-FEC-2699"/>
    <x v="133"/>
    <x v="3"/>
    <x v="4"/>
    <n v="6"/>
    <n v="20.9"/>
    <n v="125.39999999999999"/>
    <n v="0.17804144191402937"/>
    <n v="103.07360318398071"/>
    <n v="18.553248573116527"/>
    <n v="121.62685175709723"/>
  </r>
  <r>
    <s v="MOV-FEC-2700"/>
    <x v="304"/>
    <x v="4"/>
    <x v="4"/>
    <n v="10"/>
    <n v="20.9"/>
    <n v="209"/>
    <n v="0.1652021181024019"/>
    <n v="174.47275731659801"/>
    <n v="31.405096316987638"/>
    <n v="205.87785363358563"/>
  </r>
  <r>
    <s v="MOV-FEC-2701"/>
    <x v="528"/>
    <x v="2"/>
    <x v="3"/>
    <n v="5"/>
    <n v="14.9"/>
    <n v="74.5"/>
    <n v="0.1685410288424844"/>
    <n v="61.943693351234913"/>
    <n v="11.149864803222284"/>
    <n v="73.093558154457199"/>
  </r>
  <r>
    <s v="MOV-FEC-2702"/>
    <x v="950"/>
    <x v="0"/>
    <x v="3"/>
    <n v="7"/>
    <n v="14.9"/>
    <n v="104.3"/>
    <n v="0.18035750445937487"/>
    <n v="85.4887122848872"/>
    <n v="15.387968211279695"/>
    <n v="100.8766804961669"/>
  </r>
  <r>
    <s v="MOV-FEC-2703"/>
    <x v="764"/>
    <x v="4"/>
    <x v="3"/>
    <n v="15"/>
    <n v="14.9"/>
    <n v="223.5"/>
    <n v="0.13021138331029702"/>
    <n v="194.39775583014861"/>
    <n v="34.991596049426747"/>
    <n v="229.38935187957537"/>
  </r>
  <r>
    <s v="MOV-FEC-2704"/>
    <x v="89"/>
    <x v="5"/>
    <x v="0"/>
    <n v="5"/>
    <n v="9.9"/>
    <n v="49.5"/>
    <n v="0.14085873636865287"/>
    <n v="42.527492549751685"/>
    <n v="7.6549486589553029"/>
    <n v="50.18244120870699"/>
  </r>
  <r>
    <s v="MOV-FEC-2705"/>
    <x v="797"/>
    <x v="2"/>
    <x v="1"/>
    <n v="3"/>
    <n v="14.9"/>
    <n v="44.7"/>
    <n v="0.19935399318696345"/>
    <n v="35.788876504542735"/>
    <n v="6.4419977708176921"/>
    <n v="42.230874275360428"/>
  </r>
  <r>
    <s v="MOV-FEC-2706"/>
    <x v="1003"/>
    <x v="3"/>
    <x v="2"/>
    <n v="15"/>
    <n v="9.9"/>
    <n v="148.5"/>
    <n v="0.14111743349537692"/>
    <n v="127.54406112593652"/>
    <n v="22.957931002668573"/>
    <n v="150.50199212860508"/>
  </r>
  <r>
    <s v="MOV-FEC-2707"/>
    <x v="1004"/>
    <x v="4"/>
    <x v="1"/>
    <n v="15"/>
    <n v="14.9"/>
    <n v="223.5"/>
    <n v="0.18024639377515267"/>
    <n v="183.21493099125337"/>
    <n v="32.978687578425607"/>
    <n v="216.19361856967896"/>
  </r>
  <r>
    <s v="MOV-FEC-2708"/>
    <x v="423"/>
    <x v="5"/>
    <x v="4"/>
    <n v="6"/>
    <n v="20.9"/>
    <n v="125.39999999999999"/>
    <n v="0.19167928071915358"/>
    <n v="101.36341819781813"/>
    <n v="18.245415275607265"/>
    <n v="119.60883347342539"/>
  </r>
  <r>
    <s v="MOV-FEC-2709"/>
    <x v="811"/>
    <x v="5"/>
    <x v="1"/>
    <n v="18"/>
    <n v="14.9"/>
    <n v="268.2"/>
    <n v="0.1758680970750891"/>
    <n v="221.03217636446109"/>
    <n v="39.785791745602992"/>
    <n v="260.8179681100641"/>
  </r>
  <r>
    <s v="MOV-FEC-2710"/>
    <x v="1005"/>
    <x v="0"/>
    <x v="4"/>
    <n v="11"/>
    <n v="20.9"/>
    <n v="229.89999999999998"/>
    <n v="0.19806271119177724"/>
    <n v="184.3653826970104"/>
    <n v="33.185768885461869"/>
    <n v="217.55115158247227"/>
  </r>
  <r>
    <s v="MOV-FEC-2711"/>
    <x v="865"/>
    <x v="0"/>
    <x v="3"/>
    <n v="12"/>
    <n v="14.9"/>
    <n v="178.8"/>
    <n v="0.14553388070738141"/>
    <n v="152.77854212952022"/>
    <n v="27.500137583313638"/>
    <n v="180.27867971283385"/>
  </r>
  <r>
    <s v="MOV-FEC-2712"/>
    <x v="393"/>
    <x v="0"/>
    <x v="3"/>
    <n v="6"/>
    <n v="14.9"/>
    <n v="89.4"/>
    <n v="0.12153313581724348"/>
    <n v="78.534937657938443"/>
    <n v="14.13628877842892"/>
    <n v="92.671226436367363"/>
  </r>
  <r>
    <s v="MOV-FEC-2713"/>
    <x v="990"/>
    <x v="5"/>
    <x v="1"/>
    <n v="17"/>
    <n v="14.9"/>
    <n v="253.3"/>
    <n v="0.1654393757664907"/>
    <n v="211.39420611834791"/>
    <n v="38.050957101302622"/>
    <n v="249.44516321965054"/>
  </r>
  <r>
    <s v="MOV-FEC-2714"/>
    <x v="6"/>
    <x v="0"/>
    <x v="2"/>
    <n v="10"/>
    <n v="9.9"/>
    <n v="99"/>
    <n v="0.19543726565612923"/>
    <n v="79.651710700043211"/>
    <n v="14.337307926007778"/>
    <n v="93.989018626050992"/>
  </r>
  <r>
    <s v="MOV-FEC-2715"/>
    <x v="973"/>
    <x v="3"/>
    <x v="4"/>
    <n v="19"/>
    <n v="20.9"/>
    <n v="397.09999999999997"/>
    <n v="0.19555461950790404"/>
    <n v="319.44526059341126"/>
    <n v="57.500146906814024"/>
    <n v="376.94540750022531"/>
  </r>
  <r>
    <s v="MOV-FEC-2716"/>
    <x v="923"/>
    <x v="0"/>
    <x v="3"/>
    <n v="4"/>
    <n v="14.9"/>
    <n v="59.6"/>
    <n v="0.142575128948846"/>
    <n v="51.10252231464878"/>
    <n v="9.1984540166367808"/>
    <n v="60.300976331285561"/>
  </r>
  <r>
    <s v="MOV-FEC-2717"/>
    <x v="264"/>
    <x v="3"/>
    <x v="3"/>
    <n v="12"/>
    <n v="14.9"/>
    <n v="178.8"/>
    <n v="0.19841853089958103"/>
    <n v="143.32276667515492"/>
    <n v="25.798098001527887"/>
    <n v="169.1208646766828"/>
  </r>
  <r>
    <s v="MOV-FEC-2718"/>
    <x v="752"/>
    <x v="3"/>
    <x v="1"/>
    <n v="13"/>
    <n v="14.9"/>
    <n v="193.70000000000002"/>
    <n v="0.16834095875654126"/>
    <n v="161.09235628885796"/>
    <n v="28.99662413199443"/>
    <n v="190.08898042085238"/>
  </r>
  <r>
    <s v="MOV-FEC-2719"/>
    <x v="882"/>
    <x v="0"/>
    <x v="1"/>
    <n v="12"/>
    <n v="14.9"/>
    <n v="178.8"/>
    <n v="0.11476704443979635"/>
    <n v="158.27965245416442"/>
    <n v="28.490337441749595"/>
    <n v="186.76998989591402"/>
  </r>
  <r>
    <s v="MOV-FEC-2720"/>
    <x v="364"/>
    <x v="5"/>
    <x v="2"/>
    <n v="18"/>
    <n v="9.9"/>
    <n v="178.20000000000002"/>
    <n v="0.1556210828143223"/>
    <n v="150.46832304248778"/>
    <n v="27.0842981476478"/>
    <n v="177.5526211901356"/>
  </r>
  <r>
    <s v="MOV-FEC-2721"/>
    <x v="929"/>
    <x v="4"/>
    <x v="2"/>
    <n v="15"/>
    <n v="9.9"/>
    <n v="148.5"/>
    <n v="0.14051821912149703"/>
    <n v="127.63304446045768"/>
    <n v="22.973948002882381"/>
    <n v="150.60699246334008"/>
  </r>
  <r>
    <s v="MOV-FEC-2722"/>
    <x v="568"/>
    <x v="5"/>
    <x v="3"/>
    <n v="8"/>
    <n v="14.9"/>
    <n v="119.2"/>
    <n v="0.13441298481263397"/>
    <n v="103.17797221033403"/>
    <n v="18.572034997860126"/>
    <n v="121.75000720819416"/>
  </r>
  <r>
    <s v="MOV-FEC-2723"/>
    <x v="22"/>
    <x v="2"/>
    <x v="4"/>
    <n v="10"/>
    <n v="20.9"/>
    <n v="209"/>
    <n v="0.18080959108336844"/>
    <n v="171.21079546357601"/>
    <n v="30.817943183443681"/>
    <n v="202.02873864701968"/>
  </r>
  <r>
    <s v="MOV-FEC-2724"/>
    <x v="325"/>
    <x v="5"/>
    <x v="3"/>
    <n v="10"/>
    <n v="14.9"/>
    <n v="149"/>
    <n v="0.17446489073117116"/>
    <n v="123.0047312810555"/>
    <n v="22.140851630589989"/>
    <n v="145.14558291164548"/>
  </r>
  <r>
    <s v="MOV-FEC-2725"/>
    <x v="835"/>
    <x v="5"/>
    <x v="3"/>
    <n v="12"/>
    <n v="14.9"/>
    <n v="178.8"/>
    <n v="0.12063108796510193"/>
    <n v="157.23116147183978"/>
    <n v="28.30160906493116"/>
    <n v="185.53277053677095"/>
  </r>
  <r>
    <s v="MOV-FEC-2726"/>
    <x v="1006"/>
    <x v="2"/>
    <x v="2"/>
    <n v="3"/>
    <n v="9.9"/>
    <n v="29.700000000000003"/>
    <n v="0.12484545075941825"/>
    <n v="25.992090112445279"/>
    <n v="4.6785762202401502"/>
    <n v="30.670666332685428"/>
  </r>
  <r>
    <s v="MOV-FEC-2727"/>
    <x v="350"/>
    <x v="5"/>
    <x v="2"/>
    <n v="3"/>
    <n v="9.9"/>
    <n v="29.700000000000003"/>
    <n v="0.1141892915404939"/>
    <n v="26.308578041247333"/>
    <n v="4.7355440474245194"/>
    <n v="31.044122088671852"/>
  </r>
  <r>
    <s v="MOV-FEC-2728"/>
    <x v="163"/>
    <x v="3"/>
    <x v="3"/>
    <n v="18"/>
    <n v="14.9"/>
    <n v="268.2"/>
    <n v="0.16420678277244391"/>
    <n v="224.15974086043053"/>
    <n v="40.348753354877495"/>
    <n v="264.50849421530802"/>
  </r>
  <r>
    <s v="MOV-FEC-2729"/>
    <x v="161"/>
    <x v="2"/>
    <x v="2"/>
    <n v="20"/>
    <n v="9.9"/>
    <n v="198"/>
    <n v="0.11716138065027862"/>
    <n v="174.80204663124482"/>
    <n v="31.464368393624067"/>
    <n v="206.26641502486888"/>
  </r>
  <r>
    <s v="MOV-FEC-2730"/>
    <x v="746"/>
    <x v="5"/>
    <x v="3"/>
    <n v="13"/>
    <n v="14.9"/>
    <n v="193.70000000000002"/>
    <n v="0.15236299149681129"/>
    <n v="164.18728854706768"/>
    <n v="29.55371193847218"/>
    <n v="193.74100048553987"/>
  </r>
  <r>
    <s v="MOV-FEC-2731"/>
    <x v="286"/>
    <x v="1"/>
    <x v="0"/>
    <n v="8"/>
    <n v="9.9"/>
    <n v="79.2"/>
    <n v="0.10231688383499911"/>
    <n v="71.09650280026807"/>
    <n v="12.797370504048253"/>
    <n v="83.893873304316315"/>
  </r>
  <r>
    <s v="MOV-FEC-2732"/>
    <x v="312"/>
    <x v="3"/>
    <x v="2"/>
    <n v="11"/>
    <n v="9.9"/>
    <n v="108.9"/>
    <n v="0.18805537041717743"/>
    <n v="88.420770161569379"/>
    <n v="15.915738629082488"/>
    <n v="104.33650879065186"/>
  </r>
  <r>
    <s v="MOV-FEC-2733"/>
    <x v="754"/>
    <x v="5"/>
    <x v="0"/>
    <n v="10"/>
    <n v="9.9"/>
    <n v="99"/>
    <n v="0.16470579528118609"/>
    <n v="82.694126267162574"/>
    <n v="14.884942728089262"/>
    <n v="97.579068995251831"/>
  </r>
  <r>
    <s v="MOV-FEC-2734"/>
    <x v="284"/>
    <x v="5"/>
    <x v="0"/>
    <n v="14"/>
    <n v="9.9"/>
    <n v="138.6"/>
    <n v="0.17976796522245592"/>
    <n v="113.68416002016761"/>
    <n v="20.463148803630169"/>
    <n v="134.14730882379777"/>
  </r>
  <r>
    <s v="MOV-FEC-2735"/>
    <x v="197"/>
    <x v="4"/>
    <x v="4"/>
    <n v="18"/>
    <n v="20.9"/>
    <n v="376.2"/>
    <n v="0.10522950658512607"/>
    <n v="336.61265962267555"/>
    <n v="60.5902787320816"/>
    <n v="397.20293835475718"/>
  </r>
  <r>
    <s v="MOV-FEC-2736"/>
    <x v="415"/>
    <x v="3"/>
    <x v="3"/>
    <n v="13"/>
    <n v="14.9"/>
    <n v="193.70000000000002"/>
    <n v="0.15835227094922669"/>
    <n v="163.02716511713481"/>
    <n v="29.344889721084265"/>
    <n v="192.37205483821907"/>
  </r>
  <r>
    <s v="MOV-FEC-2737"/>
    <x v="557"/>
    <x v="3"/>
    <x v="4"/>
    <n v="17"/>
    <n v="20.9"/>
    <n v="355.29999999999995"/>
    <n v="0.18824466622331726"/>
    <n v="288.41667009085535"/>
    <n v="51.915000616353957"/>
    <n v="340.3316707072093"/>
  </r>
  <r>
    <s v="MOV-FEC-2738"/>
    <x v="1007"/>
    <x v="3"/>
    <x v="1"/>
    <n v="3"/>
    <n v="14.9"/>
    <n v="44.7"/>
    <n v="0.15600228486869394"/>
    <n v="37.726697866369385"/>
    <n v="6.7908056159464891"/>
    <n v="44.517503482315874"/>
  </r>
  <r>
    <s v="MOV-FEC-2739"/>
    <x v="888"/>
    <x v="1"/>
    <x v="2"/>
    <n v="15"/>
    <n v="9.9"/>
    <n v="148.5"/>
    <n v="0.17238122286606755"/>
    <n v="122.90138840438897"/>
    <n v="22.122249912790014"/>
    <n v="145.02363831717898"/>
  </r>
  <r>
    <s v="MOV-FEC-2740"/>
    <x v="281"/>
    <x v="4"/>
    <x v="3"/>
    <n v="6"/>
    <n v="14.9"/>
    <n v="89.4"/>
    <n v="0.15807390257844389"/>
    <n v="75.268193109487115"/>
    <n v="13.548274759707681"/>
    <n v="88.816467869194796"/>
  </r>
  <r>
    <s v="MOV-FEC-2741"/>
    <x v="514"/>
    <x v="5"/>
    <x v="2"/>
    <n v="8"/>
    <n v="9.9"/>
    <n v="79.2"/>
    <n v="0.12914687541516068"/>
    <n v="68.971567467119272"/>
    <n v="12.414882144081469"/>
    <n v="81.386449611200746"/>
  </r>
  <r>
    <s v="MOV-FEC-2742"/>
    <x v="214"/>
    <x v="0"/>
    <x v="2"/>
    <n v="14"/>
    <n v="9.9"/>
    <n v="138.6"/>
    <n v="0.19783474516324659"/>
    <n v="111.18010432037401"/>
    <n v="20.012418777667321"/>
    <n v="131.19252309804133"/>
  </r>
  <r>
    <s v="MOV-FEC-2743"/>
    <x v="426"/>
    <x v="5"/>
    <x v="2"/>
    <n v="10"/>
    <n v="9.9"/>
    <n v="99"/>
    <n v="0.13452602056253865"/>
    <n v="85.68192396430868"/>
    <n v="15.422746313575562"/>
    <n v="101.10467027788424"/>
  </r>
  <r>
    <s v="MOV-FEC-2744"/>
    <x v="481"/>
    <x v="0"/>
    <x v="2"/>
    <n v="19"/>
    <n v="9.9"/>
    <n v="188.1"/>
    <n v="0.1936733674563981"/>
    <n v="151.6700395814515"/>
    <n v="27.300607124661269"/>
    <n v="178.97064670611277"/>
  </r>
  <r>
    <s v="MOV-FEC-2745"/>
    <x v="671"/>
    <x v="5"/>
    <x v="3"/>
    <n v="10"/>
    <n v="14.9"/>
    <n v="149"/>
    <n v="0.13375179126209405"/>
    <n v="129.070983101948"/>
    <n v="23.232776958350641"/>
    <n v="152.30376006029866"/>
  </r>
  <r>
    <s v="MOV-FEC-2746"/>
    <x v="243"/>
    <x v="1"/>
    <x v="4"/>
    <n v="14"/>
    <n v="20.9"/>
    <n v="292.59999999999997"/>
    <n v="0.17965755324044025"/>
    <n v="240.03219992184717"/>
    <n v="43.20579598593249"/>
    <n v="283.23799590777963"/>
  </r>
  <r>
    <s v="MOV-FEC-2747"/>
    <x v="777"/>
    <x v="1"/>
    <x v="0"/>
    <n v="5"/>
    <n v="9.9"/>
    <n v="49.5"/>
    <n v="0.11762522649654777"/>
    <n v="43.677551288420887"/>
    <n v="7.8619592319157592"/>
    <n v="51.539510520336648"/>
  </r>
  <r>
    <s v="MOV-FEC-2748"/>
    <x v="989"/>
    <x v="3"/>
    <x v="4"/>
    <n v="20"/>
    <n v="20.9"/>
    <n v="418"/>
    <n v="0.12592843425678141"/>
    <n v="365.36191448066535"/>
    <n v="65.765144606519755"/>
    <n v="431.1270590871851"/>
  </r>
  <r>
    <s v="MOV-FEC-2749"/>
    <x v="153"/>
    <x v="2"/>
    <x v="2"/>
    <n v="10"/>
    <n v="9.9"/>
    <n v="99"/>
    <n v="0.16270717969108717"/>
    <n v="82.891989210582366"/>
    <n v="14.920558057904826"/>
    <n v="97.812547268487194"/>
  </r>
  <r>
    <s v="MOV-FEC-2750"/>
    <x v="333"/>
    <x v="3"/>
    <x v="4"/>
    <n v="9"/>
    <n v="20.9"/>
    <n v="188.1"/>
    <n v="0.12391413516277566"/>
    <n v="164.7917511758819"/>
    <n v="29.662515211658739"/>
    <n v="194.45426638754063"/>
  </r>
  <r>
    <s v="MOV-FEC-2751"/>
    <x v="996"/>
    <x v="4"/>
    <x v="0"/>
    <n v="14"/>
    <n v="9.9"/>
    <n v="138.6"/>
    <n v="0.13800048662729025"/>
    <n v="119.47313255345756"/>
    <n v="21.50516385962236"/>
    <n v="140.97829641307993"/>
  </r>
  <r>
    <s v="MOV-FEC-2752"/>
    <x v="29"/>
    <x v="3"/>
    <x v="0"/>
    <n v="12"/>
    <n v="9.9"/>
    <n v="118.80000000000001"/>
    <n v="0.15319256630243427"/>
    <n v="100.60072312327082"/>
    <n v="18.108130162188747"/>
    <n v="118.70885328545957"/>
  </r>
  <r>
    <s v="MOV-FEC-2753"/>
    <x v="1008"/>
    <x v="3"/>
    <x v="2"/>
    <n v="13"/>
    <n v="9.9"/>
    <n v="128.70000000000002"/>
    <n v="0.15418863207036426"/>
    <n v="108.85592305254414"/>
    <n v="19.594066149457944"/>
    <n v="128.44998920200209"/>
  </r>
  <r>
    <s v="MOV-FEC-2754"/>
    <x v="797"/>
    <x v="0"/>
    <x v="0"/>
    <n v="18"/>
    <n v="9.9"/>
    <n v="178.20000000000002"/>
    <n v="0.15922174346529933"/>
    <n v="149.82668531448368"/>
    <n v="26.968803356607062"/>
    <n v="176.79548867109074"/>
  </r>
  <r>
    <s v="MOV-FEC-2755"/>
    <x v="235"/>
    <x v="0"/>
    <x v="0"/>
    <n v="20"/>
    <n v="9.9"/>
    <n v="198"/>
    <n v="0.10184930504218653"/>
    <n v="177.83383760164708"/>
    <n v="32.010090768296472"/>
    <n v="209.84392836994354"/>
  </r>
  <r>
    <s v="MOV-FEC-2756"/>
    <x v="349"/>
    <x v="4"/>
    <x v="2"/>
    <n v="19"/>
    <n v="9.9"/>
    <n v="188.1"/>
    <n v="0.13061166040004776"/>
    <n v="163.53194667875101"/>
    <n v="29.435750402175181"/>
    <n v="192.9676970809262"/>
  </r>
  <r>
    <s v="MOV-FEC-2757"/>
    <x v="163"/>
    <x v="0"/>
    <x v="4"/>
    <n v="5"/>
    <n v="20.9"/>
    <n v="104.5"/>
    <n v="0.15698540142163475"/>
    <n v="88.095025551439164"/>
    <n v="15.857104599259049"/>
    <n v="103.95213015069821"/>
  </r>
  <r>
    <s v="MOV-FEC-2758"/>
    <x v="360"/>
    <x v="5"/>
    <x v="4"/>
    <n v="15"/>
    <n v="20.9"/>
    <n v="313.5"/>
    <n v="0.13665915334704312"/>
    <n v="270.65735542570201"/>
    <n v="48.718323976626358"/>
    <n v="319.37567940232839"/>
  </r>
  <r>
    <s v="MOV-FEC-2759"/>
    <x v="272"/>
    <x v="3"/>
    <x v="3"/>
    <n v="17"/>
    <n v="14.9"/>
    <n v="253.3"/>
    <n v="0.16021033857447625"/>
    <n v="212.71872123908517"/>
    <n v="38.289369823035329"/>
    <n v="251.00809106212051"/>
  </r>
  <r>
    <s v="MOV-FEC-2760"/>
    <x v="947"/>
    <x v="0"/>
    <x v="2"/>
    <n v="7"/>
    <n v="9.9"/>
    <n v="69.3"/>
    <n v="0.11925387981466892"/>
    <n v="61.035706128843444"/>
    <n v="10.986427103191819"/>
    <n v="72.022133232035259"/>
  </r>
  <r>
    <s v="MOV-FEC-2761"/>
    <x v="454"/>
    <x v="1"/>
    <x v="3"/>
    <n v="11"/>
    <n v="14.9"/>
    <n v="163.9"/>
    <n v="0.10247669124208909"/>
    <n v="147.1040703054216"/>
    <n v="26.478732654975886"/>
    <n v="173.58280296039749"/>
  </r>
  <r>
    <s v="MOV-FEC-2762"/>
    <x v="800"/>
    <x v="1"/>
    <x v="1"/>
    <n v="17"/>
    <n v="14.9"/>
    <n v="253.3"/>
    <n v="0.11813616176793518"/>
    <n v="223.37611022418201"/>
    <n v="40.20769984035276"/>
    <n v="263.58381006453476"/>
  </r>
  <r>
    <s v="MOV-FEC-2763"/>
    <x v="407"/>
    <x v="1"/>
    <x v="4"/>
    <n v="12"/>
    <n v="20.9"/>
    <n v="250.79999999999998"/>
    <n v="0.11728363444430139"/>
    <n v="221.38526448136921"/>
    <n v="39.849347606646454"/>
    <n v="261.23461208801564"/>
  </r>
  <r>
    <s v="MOV-FEC-2764"/>
    <x v="645"/>
    <x v="3"/>
    <x v="2"/>
    <n v="18"/>
    <n v="9.9"/>
    <n v="178.20000000000002"/>
    <n v="0.1778478154787434"/>
    <n v="146.50751928168793"/>
    <n v="26.371353470703827"/>
    <n v="172.87887275239177"/>
  </r>
  <r>
    <s v="MOV-FEC-2765"/>
    <x v="996"/>
    <x v="5"/>
    <x v="2"/>
    <n v="9"/>
    <n v="9.9"/>
    <n v="89.100000000000009"/>
    <n v="0.18261288818133997"/>
    <n v="72.829191663042621"/>
    <n v="13.109254499347671"/>
    <n v="85.938446162390292"/>
  </r>
  <r>
    <s v="MOV-FEC-2766"/>
    <x v="668"/>
    <x v="5"/>
    <x v="4"/>
    <n v="13"/>
    <n v="20.9"/>
    <n v="271.7"/>
    <n v="0.15425324723718925"/>
    <n v="229.78939272565566"/>
    <n v="41.362090690618018"/>
    <n v="271.15148341627366"/>
  </r>
  <r>
    <s v="MOV-FEC-2767"/>
    <x v="106"/>
    <x v="0"/>
    <x v="3"/>
    <n v="12"/>
    <n v="14.9"/>
    <n v="178.8"/>
    <n v="0.18549846522825272"/>
    <n v="145.63287441718842"/>
    <n v="26.213917395093915"/>
    <n v="171.84679181228233"/>
  </r>
  <r>
    <s v="MOV-FEC-2768"/>
    <x v="177"/>
    <x v="1"/>
    <x v="0"/>
    <n v="6"/>
    <n v="9.9"/>
    <n v="59.400000000000006"/>
    <n v="0.15316693210522597"/>
    <n v="50.301884232949583"/>
    <n v="9.0543391619309244"/>
    <n v="59.356223394880509"/>
  </r>
  <r>
    <s v="MOV-FEC-2769"/>
    <x v="529"/>
    <x v="1"/>
    <x v="0"/>
    <n v="6"/>
    <n v="9.9"/>
    <n v="59.400000000000006"/>
    <n v="0.14662747549540067"/>
    <n v="50.690327955573203"/>
    <n v="9.1242590320031756"/>
    <n v="59.814586987576376"/>
  </r>
  <r>
    <s v="MOV-FEC-2770"/>
    <x v="620"/>
    <x v="4"/>
    <x v="2"/>
    <n v="7"/>
    <n v="9.9"/>
    <n v="69.3"/>
    <n v="0.1063718286448373"/>
    <n v="61.928432274912772"/>
    <n v="11.147117809484298"/>
    <n v="73.075550084397065"/>
  </r>
  <r>
    <s v="MOV-FEC-2771"/>
    <x v="915"/>
    <x v="4"/>
    <x v="1"/>
    <n v="12"/>
    <n v="14.9"/>
    <n v="178.8"/>
    <n v="0.15227094441054054"/>
    <n v="151.57395513939537"/>
    <n v="27.283311925091166"/>
    <n v="178.85726706448654"/>
  </r>
  <r>
    <s v="MOV-FEC-2772"/>
    <x v="970"/>
    <x v="4"/>
    <x v="0"/>
    <n v="16"/>
    <n v="9.9"/>
    <n v="158.4"/>
    <n v="0.16782679743156806"/>
    <n v="131.81623528683963"/>
    <n v="23.726922351631131"/>
    <n v="155.54315763847075"/>
  </r>
  <r>
    <s v="MOV-FEC-2773"/>
    <x v="422"/>
    <x v="5"/>
    <x v="0"/>
    <n v="11"/>
    <n v="9.9"/>
    <n v="108.9"/>
    <n v="0.16915227765258578"/>
    <n v="90.479316963633408"/>
    <n v="16.286277053454015"/>
    <n v="106.76559401708742"/>
  </r>
  <r>
    <s v="MOV-FEC-2774"/>
    <x v="482"/>
    <x v="5"/>
    <x v="4"/>
    <n v="19"/>
    <n v="20.9"/>
    <n v="397.09999999999997"/>
    <n v="0.14495206382852041"/>
    <n v="339.5395354536945"/>
    <n v="61.117116381665006"/>
    <n v="400.65665183535953"/>
  </r>
  <r>
    <s v="MOV-FEC-2775"/>
    <x v="959"/>
    <x v="2"/>
    <x v="3"/>
    <n v="19"/>
    <n v="14.9"/>
    <n v="283.10000000000002"/>
    <n v="0.10141875388145576"/>
    <n v="254.38835077615988"/>
    <n v="45.789903139708777"/>
    <n v="300.17825391586865"/>
  </r>
  <r>
    <s v="MOV-FEC-2776"/>
    <x v="181"/>
    <x v="5"/>
    <x v="1"/>
    <n v="11"/>
    <n v="14.9"/>
    <n v="163.9"/>
    <n v="0.15102896210883898"/>
    <n v="139.1463531103613"/>
    <n v="25.046343559865033"/>
    <n v="164.19269667022633"/>
  </r>
  <r>
    <s v="MOV-FEC-2777"/>
    <x v="506"/>
    <x v="1"/>
    <x v="3"/>
    <n v="18"/>
    <n v="14.9"/>
    <n v="268.2"/>
    <n v="0.16464303674252495"/>
    <n v="224.0427375456548"/>
    <n v="40.327692758217864"/>
    <n v="264.37043030387269"/>
  </r>
  <r>
    <s v="MOV-FEC-2778"/>
    <x v="988"/>
    <x v="2"/>
    <x v="0"/>
    <n v="4"/>
    <n v="9.9"/>
    <n v="39.6"/>
    <n v="0.14621693095720084"/>
    <n v="33.809809534094846"/>
    <n v="6.0857657161370717"/>
    <n v="39.895575250231914"/>
  </r>
  <r>
    <s v="MOV-FEC-2779"/>
    <x v="1008"/>
    <x v="0"/>
    <x v="3"/>
    <n v="10"/>
    <n v="14.9"/>
    <n v="149"/>
    <n v="0.10152069668857887"/>
    <n v="133.87341619340174"/>
    <n v="24.097214914812312"/>
    <n v="157.97063110821404"/>
  </r>
  <r>
    <s v="MOV-FEC-2780"/>
    <x v="705"/>
    <x v="4"/>
    <x v="3"/>
    <n v="10"/>
    <n v="14.9"/>
    <n v="149"/>
    <n v="0.12336478431215862"/>
    <n v="130.61864713748838"/>
    <n v="23.511356484747907"/>
    <n v="154.1300036222363"/>
  </r>
  <r>
    <s v="MOV-FEC-2781"/>
    <x v="669"/>
    <x v="1"/>
    <x v="3"/>
    <n v="13"/>
    <n v="14.9"/>
    <n v="193.70000000000002"/>
    <n v="0.14872250038535079"/>
    <n v="164.89245167535756"/>
    <n v="29.680641301564361"/>
    <n v="194.57309297692191"/>
  </r>
  <r>
    <s v="MOV-FEC-2782"/>
    <x v="1009"/>
    <x v="2"/>
    <x v="0"/>
    <n v="15"/>
    <n v="9.9"/>
    <n v="148.5"/>
    <n v="0.15069100119957948"/>
    <n v="126.12238632186245"/>
    <n v="22.702029537935239"/>
    <n v="148.82441585979768"/>
  </r>
  <r>
    <s v="MOV-FEC-2783"/>
    <x v="475"/>
    <x v="2"/>
    <x v="4"/>
    <n v="14"/>
    <n v="20.9"/>
    <n v="292.59999999999997"/>
    <n v="0.15648861065597308"/>
    <n v="246.81143252206226"/>
    <n v="44.426057853971209"/>
    <n v="291.23749037603346"/>
  </r>
  <r>
    <s v="MOV-FEC-2784"/>
    <x v="1010"/>
    <x v="1"/>
    <x v="2"/>
    <n v="3"/>
    <n v="9.9"/>
    <n v="29.700000000000003"/>
    <n v="0.15892622658078814"/>
    <n v="24.979891070550593"/>
    <n v="4.4963803926991064"/>
    <n v="29.476271463249699"/>
  </r>
  <r>
    <s v="MOV-FEC-2785"/>
    <x v="683"/>
    <x v="2"/>
    <x v="4"/>
    <n v="15"/>
    <n v="20.9"/>
    <n v="313.5"/>
    <n v="0.10448888804870306"/>
    <n v="280.74273359673157"/>
    <n v="50.533692047411684"/>
    <n v="331.27642564414327"/>
  </r>
  <r>
    <s v="MOV-FEC-2786"/>
    <x v="168"/>
    <x v="3"/>
    <x v="4"/>
    <n v="13"/>
    <n v="20.9"/>
    <n v="271.7"/>
    <n v="0.19548269798396356"/>
    <n v="218.58735095775708"/>
    <n v="39.345723172396276"/>
    <n v="257.93307413015339"/>
  </r>
  <r>
    <s v="MOV-FEC-2787"/>
    <x v="35"/>
    <x v="5"/>
    <x v="1"/>
    <n v="10"/>
    <n v="14.9"/>
    <n v="149"/>
    <n v="0.17770645111923733"/>
    <n v="122.52173878323364"/>
    <n v="22.053912980982055"/>
    <n v="144.57565176421571"/>
  </r>
  <r>
    <s v="MOV-FEC-2788"/>
    <x v="856"/>
    <x v="1"/>
    <x v="2"/>
    <n v="16"/>
    <n v="9.9"/>
    <n v="158.4"/>
    <n v="0.12249666219824668"/>
    <n v="138.99652870779772"/>
    <n v="25.019375167403588"/>
    <n v="164.0159038752013"/>
  </r>
  <r>
    <s v="MOV-FEC-2789"/>
    <x v="832"/>
    <x v="3"/>
    <x v="4"/>
    <n v="9"/>
    <n v="20.9"/>
    <n v="188.1"/>
    <n v="0.18836567045988895"/>
    <n v="152.66841738649489"/>
    <n v="27.480315129569082"/>
    <n v="180.14873251606397"/>
  </r>
  <r>
    <s v="MOV-FEC-2790"/>
    <x v="776"/>
    <x v="4"/>
    <x v="4"/>
    <n v="17"/>
    <n v="20.9"/>
    <n v="355.29999999999995"/>
    <n v="0.10217851899191244"/>
    <n v="318.99597220217345"/>
    <n v="57.419274996391216"/>
    <n v="376.41524719856466"/>
  </r>
  <r>
    <s v="MOV-FEC-2791"/>
    <x v="660"/>
    <x v="2"/>
    <x v="1"/>
    <n v="6"/>
    <n v="14.9"/>
    <n v="89.4"/>
    <n v="0.16340292165710546"/>
    <n v="74.791778803854783"/>
    <n v="13.46252018469386"/>
    <n v="88.254298988548641"/>
  </r>
  <r>
    <s v="MOV-FEC-2792"/>
    <x v="386"/>
    <x v="4"/>
    <x v="3"/>
    <n v="8"/>
    <n v="14.9"/>
    <n v="119.2"/>
    <n v="0.16977056132457358"/>
    <n v="98.963349090110825"/>
    <n v="17.813402836219947"/>
    <n v="116.77675192633077"/>
  </r>
  <r>
    <s v="MOV-FEC-2793"/>
    <x v="1011"/>
    <x v="2"/>
    <x v="1"/>
    <n v="5"/>
    <n v="14.9"/>
    <n v="74.5"/>
    <n v="0.12623339140082618"/>
    <n v="65.095612340638453"/>
    <n v="11.717210221314922"/>
    <n v="76.812822561953368"/>
  </r>
  <r>
    <s v="MOV-FEC-2794"/>
    <x v="261"/>
    <x v="5"/>
    <x v="1"/>
    <n v="19"/>
    <n v="14.9"/>
    <n v="283.10000000000002"/>
    <n v="0.12940370562063944"/>
    <n v="246.46581093879701"/>
    <n v="44.363845968983462"/>
    <n v="290.82965690778047"/>
  </r>
  <r>
    <s v="MOV-FEC-2795"/>
    <x v="645"/>
    <x v="2"/>
    <x v="1"/>
    <n v="4"/>
    <n v="14.9"/>
    <n v="59.6"/>
    <n v="0.14852303423363031"/>
    <n v="50.748027159675637"/>
    <n v="9.1346448887416134"/>
    <n v="59.882672048417248"/>
  </r>
  <r>
    <s v="MOV-FEC-2796"/>
    <x v="212"/>
    <x v="3"/>
    <x v="1"/>
    <n v="13"/>
    <n v="14.9"/>
    <n v="193.70000000000002"/>
    <n v="0.12875115060714623"/>
    <n v="168.76090212739578"/>
    <n v="30.376962382931239"/>
    <n v="199.13786451032701"/>
  </r>
  <r>
    <s v="MOV-FEC-2797"/>
    <x v="722"/>
    <x v="0"/>
    <x v="1"/>
    <n v="13"/>
    <n v="14.9"/>
    <n v="193.70000000000002"/>
    <n v="0.16758944266300158"/>
    <n v="161.23792495617661"/>
    <n v="29.02282649211179"/>
    <n v="190.2607514482884"/>
  </r>
  <r>
    <s v="MOV-FEC-2798"/>
    <x v="294"/>
    <x v="1"/>
    <x v="2"/>
    <n v="19"/>
    <n v="9.9"/>
    <n v="188.1"/>
    <n v="0.16148292993202612"/>
    <n v="157.72506087978587"/>
    <n v="28.390510958361457"/>
    <n v="186.11557183814733"/>
  </r>
  <r>
    <s v="MOV-FEC-2799"/>
    <x v="45"/>
    <x v="0"/>
    <x v="4"/>
    <n v="14"/>
    <n v="20.9"/>
    <n v="292.59999999999997"/>
    <n v="0.13131248752328095"/>
    <n v="254.17796615068795"/>
    <n v="45.752033907123831"/>
    <n v="299.93000005781175"/>
  </r>
  <r>
    <s v="MOV-FEC-2800"/>
    <x v="594"/>
    <x v="1"/>
    <x v="1"/>
    <n v="12"/>
    <n v="14.9"/>
    <n v="178.8"/>
    <n v="0.10908341955652458"/>
    <n v="159.2958845832934"/>
    <n v="28.673259224992812"/>
    <n v="187.96914380828622"/>
  </r>
  <r>
    <s v="MOV-FEC-2801"/>
    <x v="300"/>
    <x v="3"/>
    <x v="4"/>
    <n v="16"/>
    <n v="20.9"/>
    <n v="334.4"/>
    <n v="0.14319446850262363"/>
    <n v="286.51576973272262"/>
    <n v="51.572838551890072"/>
    <n v="338.08860828461269"/>
  </r>
  <r>
    <s v="MOV-FEC-2802"/>
    <x v="538"/>
    <x v="2"/>
    <x v="1"/>
    <n v="3"/>
    <n v="14.9"/>
    <n v="44.7"/>
    <n v="0.16210218527573073"/>
    <n v="37.454032318174839"/>
    <n v="6.7417258172714707"/>
    <n v="44.195758135446312"/>
  </r>
  <r>
    <s v="MOV-FEC-2803"/>
    <x v="795"/>
    <x v="5"/>
    <x v="2"/>
    <n v="15"/>
    <n v="9.9"/>
    <n v="148.5"/>
    <n v="0.16698390239092029"/>
    <n v="123.70289049494833"/>
    <n v="22.2665202890907"/>
    <n v="145.96941078403904"/>
  </r>
  <r>
    <s v="MOV-FEC-2804"/>
    <x v="626"/>
    <x v="1"/>
    <x v="1"/>
    <n v="13"/>
    <n v="14.9"/>
    <n v="193.70000000000002"/>
    <n v="0.12895767471035294"/>
    <n v="168.72089840860465"/>
    <n v="30.369761713548836"/>
    <n v="199.09066012215348"/>
  </r>
  <r>
    <s v="MOV-FEC-2805"/>
    <x v="943"/>
    <x v="2"/>
    <x v="3"/>
    <n v="15"/>
    <n v="14.9"/>
    <n v="223.5"/>
    <n v="0.16268969451702125"/>
    <n v="187.13885327544574"/>
    <n v="33.68499358958023"/>
    <n v="220.82384686502598"/>
  </r>
  <r>
    <s v="MOV-FEC-2806"/>
    <x v="231"/>
    <x v="1"/>
    <x v="2"/>
    <n v="5"/>
    <n v="9.9"/>
    <n v="49.5"/>
    <n v="0.13411135350852416"/>
    <n v="42.861488001328055"/>
    <n v="7.7150678402390493"/>
    <n v="50.576555841567107"/>
  </r>
  <r>
    <s v="MOV-FEC-2807"/>
    <x v="39"/>
    <x v="3"/>
    <x v="3"/>
    <n v="9"/>
    <n v="14.9"/>
    <n v="134.1"/>
    <n v="0.13309352039506647"/>
    <n v="116.25215891502158"/>
    <n v="20.925388604703883"/>
    <n v="137.17754751972547"/>
  </r>
  <r>
    <s v="MOV-FEC-2808"/>
    <x v="217"/>
    <x v="5"/>
    <x v="4"/>
    <n v="4"/>
    <n v="20.9"/>
    <n v="83.6"/>
    <n v="0.14633439562246026"/>
    <n v="71.366444525962322"/>
    <n v="12.845960014673217"/>
    <n v="84.212404540635532"/>
  </r>
  <r>
    <s v="MOV-FEC-2809"/>
    <x v="387"/>
    <x v="3"/>
    <x v="4"/>
    <n v="11"/>
    <n v="20.9"/>
    <n v="229.89999999999998"/>
    <n v="0.10942017790126329"/>
    <n v="204.74430110049954"/>
    <n v="36.853974198089915"/>
    <n v="241.59827529858944"/>
  </r>
  <r>
    <s v="MOV-FEC-2810"/>
    <x v="54"/>
    <x v="1"/>
    <x v="1"/>
    <n v="4"/>
    <n v="14.9"/>
    <n v="59.6"/>
    <n v="0.12704524777928405"/>
    <n v="52.028103232354674"/>
    <n v="9.3650585818238401"/>
    <n v="61.393161814178512"/>
  </r>
  <r>
    <s v="MOV-FEC-2811"/>
    <x v="609"/>
    <x v="5"/>
    <x v="4"/>
    <n v="7"/>
    <n v="20.9"/>
    <n v="146.29999999999998"/>
    <n v="0.1947996174609998"/>
    <n v="117.80081596545571"/>
    <n v="21.204146873782026"/>
    <n v="139.00496283923775"/>
  </r>
  <r>
    <s v="MOV-FEC-2812"/>
    <x v="783"/>
    <x v="2"/>
    <x v="1"/>
    <n v="3"/>
    <n v="14.9"/>
    <n v="44.7"/>
    <n v="0.19796769246133578"/>
    <n v="35.850844146978289"/>
    <n v="6.4531519464560922"/>
    <n v="42.303996093434378"/>
  </r>
  <r>
    <s v="MOV-FEC-2813"/>
    <x v="616"/>
    <x v="3"/>
    <x v="1"/>
    <n v="16"/>
    <n v="14.9"/>
    <n v="238.4"/>
    <n v="0.11477683728935623"/>
    <n v="211.03720199021748"/>
    <n v="37.986696358239143"/>
    <n v="249.02389834845661"/>
  </r>
  <r>
    <s v="MOV-FEC-2814"/>
    <x v="31"/>
    <x v="2"/>
    <x v="2"/>
    <n v="10"/>
    <n v="9.9"/>
    <n v="99"/>
    <n v="0.1597398916115918"/>
    <n v="83.185750730452412"/>
    <n v="14.973435131481434"/>
    <n v="98.15918586193385"/>
  </r>
  <r>
    <s v="MOV-FEC-2815"/>
    <x v="1004"/>
    <x v="0"/>
    <x v="0"/>
    <n v="18"/>
    <n v="9.9"/>
    <n v="178.20000000000002"/>
    <n v="0.16392079846088053"/>
    <n v="148.98931371427111"/>
    <n v="26.818076468568798"/>
    <n v="175.8073901828399"/>
  </r>
  <r>
    <s v="MOV-FEC-2816"/>
    <x v="482"/>
    <x v="1"/>
    <x v="1"/>
    <n v="4"/>
    <n v="14.9"/>
    <n v="59.6"/>
    <n v="0.13917229526001249"/>
    <n v="51.305331202503254"/>
    <n v="9.2349596164505847"/>
    <n v="60.540290818953835"/>
  </r>
  <r>
    <s v="MOV-FEC-2817"/>
    <x v="391"/>
    <x v="0"/>
    <x v="2"/>
    <n v="11"/>
    <n v="9.9"/>
    <n v="108.9"/>
    <n v="0.10125209122951254"/>
    <n v="97.873647265106086"/>
    <n v="17.617256507719095"/>
    <n v="115.49090377282518"/>
  </r>
  <r>
    <s v="MOV-FEC-2818"/>
    <x v="380"/>
    <x v="0"/>
    <x v="1"/>
    <n v="8"/>
    <n v="14.9"/>
    <n v="119.2"/>
    <n v="0.14226081532547269"/>
    <n v="102.24251081320367"/>
    <n v="18.403651946376659"/>
    <n v="120.64616275958032"/>
  </r>
  <r>
    <s v="MOV-FEC-2819"/>
    <x v="1012"/>
    <x v="1"/>
    <x v="0"/>
    <n v="12"/>
    <n v="9.9"/>
    <n v="118.80000000000001"/>
    <n v="0.10098693030809147"/>
    <n v="106.80275267939874"/>
    <n v="19.224495482291772"/>
    <n v="126.02724816169051"/>
  </r>
  <r>
    <s v="MOV-FEC-2820"/>
    <x v="635"/>
    <x v="2"/>
    <x v="3"/>
    <n v="7"/>
    <n v="14.9"/>
    <n v="104.3"/>
    <n v="0.15528074923978205"/>
    <n v="88.104217854290738"/>
    <n v="15.858759213772332"/>
    <n v="103.96297706806307"/>
  </r>
  <r>
    <s v="MOV-FEC-2821"/>
    <x v="635"/>
    <x v="5"/>
    <x v="2"/>
    <n v="6"/>
    <n v="9.9"/>
    <n v="59.400000000000006"/>
    <n v="0.123960343611208"/>
    <n v="52.036755589494248"/>
    <n v="9.3666160061089645"/>
    <n v="61.403371595603211"/>
  </r>
  <r>
    <s v="MOV-FEC-2822"/>
    <x v="439"/>
    <x v="4"/>
    <x v="2"/>
    <n v="11"/>
    <n v="9.9"/>
    <n v="108.9"/>
    <n v="0.1595314253025519"/>
    <n v="91.527027784552104"/>
    <n v="16.474865001219378"/>
    <n v="108.00189278577147"/>
  </r>
  <r>
    <s v="MOV-FEC-2823"/>
    <x v="1003"/>
    <x v="4"/>
    <x v="0"/>
    <n v="6"/>
    <n v="9.9"/>
    <n v="59.400000000000006"/>
    <n v="0.13315661850912319"/>
    <n v="51.490496860558089"/>
    <n v="9.2682894349004563"/>
    <n v="60.758786295458549"/>
  </r>
  <r>
    <s v="MOV-FEC-2824"/>
    <x v="525"/>
    <x v="5"/>
    <x v="3"/>
    <n v="10"/>
    <n v="14.9"/>
    <n v="149"/>
    <n v="0.18144065019296041"/>
    <n v="121.96534312124891"/>
    <n v="21.953761761824801"/>
    <n v="143.91910488307371"/>
  </r>
  <r>
    <s v="MOV-FEC-2825"/>
    <x v="1013"/>
    <x v="5"/>
    <x v="3"/>
    <n v="4"/>
    <n v="14.9"/>
    <n v="59.6"/>
    <n v="0.12466602585799373"/>
    <n v="52.169904858863575"/>
    <n v="9.3905828745954434"/>
    <n v="61.56048773345902"/>
  </r>
  <r>
    <s v="MOV-FEC-2826"/>
    <x v="548"/>
    <x v="1"/>
    <x v="0"/>
    <n v="9"/>
    <n v="9.9"/>
    <n v="89.100000000000009"/>
    <n v="0.16108592486569509"/>
    <n v="74.747244094466581"/>
    <n v="13.454503937003985"/>
    <n v="88.201748031470572"/>
  </r>
  <r>
    <s v="MOV-FEC-2827"/>
    <x v="205"/>
    <x v="1"/>
    <x v="1"/>
    <n v="15"/>
    <n v="14.9"/>
    <n v="223.5"/>
    <n v="0.1836352609956286"/>
    <n v="182.45751916747702"/>
    <n v="32.842353450145865"/>
    <n v="215.2998726176229"/>
  </r>
  <r>
    <s v="MOV-FEC-2828"/>
    <x v="882"/>
    <x v="5"/>
    <x v="0"/>
    <n v="3"/>
    <n v="9.9"/>
    <n v="29.700000000000003"/>
    <n v="0.12972872858658913"/>
    <n v="25.847056760978305"/>
    <n v="4.652470216976095"/>
    <n v="30.4995269779544"/>
  </r>
  <r>
    <s v="MOV-FEC-2829"/>
    <x v="291"/>
    <x v="0"/>
    <x v="2"/>
    <n v="12"/>
    <n v="9.9"/>
    <n v="118.80000000000001"/>
    <n v="0.19414704667043275"/>
    <n v="95.735330855552604"/>
    <n v="17.232359553999469"/>
    <n v="112.96769040955208"/>
  </r>
  <r>
    <s v="MOV-FEC-2830"/>
    <x v="234"/>
    <x v="1"/>
    <x v="3"/>
    <n v="9"/>
    <n v="14.9"/>
    <n v="134.1"/>
    <n v="0.13748369248399425"/>
    <n v="115.66343683789637"/>
    <n v="20.819418630821346"/>
    <n v="136.48285546871773"/>
  </r>
  <r>
    <s v="MOV-FEC-2831"/>
    <x v="641"/>
    <x v="5"/>
    <x v="3"/>
    <n v="13"/>
    <n v="14.9"/>
    <n v="193.70000000000002"/>
    <n v="0.16358533564756347"/>
    <n v="162.01352048506698"/>
    <n v="29.162433687312056"/>
    <n v="191.17595417237902"/>
  </r>
  <r>
    <s v="MOV-FEC-2832"/>
    <x v="640"/>
    <x v="5"/>
    <x v="4"/>
    <n v="14"/>
    <n v="20.9"/>
    <n v="292.59999999999997"/>
    <n v="0.13729149538680518"/>
    <n v="252.42850844982078"/>
    <n v="45.437131520967739"/>
    <n v="297.86563997078849"/>
  </r>
  <r>
    <s v="MOV-FEC-2833"/>
    <x v="647"/>
    <x v="5"/>
    <x v="0"/>
    <n v="11"/>
    <n v="9.9"/>
    <n v="108.9"/>
    <n v="0.173532006073049"/>
    <n v="90.002364538644969"/>
    <n v="16.200425616956093"/>
    <n v="106.20279015560106"/>
  </r>
  <r>
    <s v="MOV-FEC-2834"/>
    <x v="1014"/>
    <x v="4"/>
    <x v="3"/>
    <n v="9"/>
    <n v="14.9"/>
    <n v="134.1"/>
    <n v="0.10132921225977758"/>
    <n v="120.51175263596382"/>
    <n v="21.692115474473486"/>
    <n v="142.2038681104373"/>
  </r>
  <r>
    <s v="MOV-FEC-2835"/>
    <x v="213"/>
    <x v="2"/>
    <x v="0"/>
    <n v="11"/>
    <n v="9.9"/>
    <n v="108.9"/>
    <n v="0.16043971888131367"/>
    <n v="91.428114613824945"/>
    <n v="16.457060630488488"/>
    <n v="107.88517524431343"/>
  </r>
  <r>
    <s v="MOV-FEC-2836"/>
    <x v="963"/>
    <x v="4"/>
    <x v="1"/>
    <n v="12"/>
    <n v="14.9"/>
    <n v="178.8"/>
    <n v="0.18494200108993694"/>
    <n v="145.73237020511928"/>
    <n v="26.231826636921468"/>
    <n v="171.96419684204074"/>
  </r>
  <r>
    <s v="MOV-FEC-2837"/>
    <x v="306"/>
    <x v="4"/>
    <x v="2"/>
    <n v="14"/>
    <n v="9.9"/>
    <n v="138.6"/>
    <n v="0.19835003847963462"/>
    <n v="111.10868466672264"/>
    <n v="19.999563240010072"/>
    <n v="131.10824790673271"/>
  </r>
  <r>
    <s v="MOV-FEC-2838"/>
    <x v="173"/>
    <x v="1"/>
    <x v="3"/>
    <n v="14"/>
    <n v="14.9"/>
    <n v="208.6"/>
    <n v="0.14764264123087015"/>
    <n v="177.80174503924047"/>
    <n v="32.004314107063287"/>
    <n v="209.80605914630377"/>
  </r>
  <r>
    <s v="MOV-FEC-2839"/>
    <x v="904"/>
    <x v="3"/>
    <x v="3"/>
    <n v="11"/>
    <n v="14.9"/>
    <n v="163.9"/>
    <n v="0.18654609575905101"/>
    <n v="133.32509490509153"/>
    <n v="23.998517082916475"/>
    <n v="157.323611988008"/>
  </r>
  <r>
    <s v="MOV-FEC-2840"/>
    <x v="723"/>
    <x v="5"/>
    <x v="4"/>
    <n v="7"/>
    <n v="20.9"/>
    <n v="146.29999999999998"/>
    <n v="0.19841221233087766"/>
    <n v="117.27229333599259"/>
    <n v="21.109012800478666"/>
    <n v="138.38130613647127"/>
  </r>
  <r>
    <s v="MOV-FEC-2841"/>
    <x v="211"/>
    <x v="3"/>
    <x v="0"/>
    <n v="3"/>
    <n v="9.9"/>
    <n v="29.700000000000003"/>
    <n v="0.11213849986960295"/>
    <n v="26.369486553872797"/>
    <n v="4.746507579697103"/>
    <n v="31.115994133569899"/>
  </r>
  <r>
    <s v="MOV-FEC-2842"/>
    <x v="976"/>
    <x v="0"/>
    <x v="3"/>
    <n v="5"/>
    <n v="14.9"/>
    <n v="74.5"/>
    <n v="0.18596709757081592"/>
    <n v="60.645451230974217"/>
    <n v="10.916181221575359"/>
    <n v="71.561632452549574"/>
  </r>
  <r>
    <s v="MOV-FEC-2843"/>
    <x v="348"/>
    <x v="5"/>
    <x v="0"/>
    <n v="9"/>
    <n v="9.9"/>
    <n v="89.100000000000009"/>
    <n v="0.12562012463648958"/>
    <n v="77.907246894888786"/>
    <n v="14.023304441079981"/>
    <n v="91.930551335968772"/>
  </r>
  <r>
    <s v="MOV-FEC-2844"/>
    <x v="270"/>
    <x v="1"/>
    <x v="1"/>
    <n v="7"/>
    <n v="14.9"/>
    <n v="104.3"/>
    <n v="0.19438607568794222"/>
    <n v="84.025532305747618"/>
    <n v="15.124595815034571"/>
    <n v="99.150128120782185"/>
  </r>
  <r>
    <s v="MOV-FEC-2845"/>
    <x v="917"/>
    <x v="1"/>
    <x v="3"/>
    <n v="12"/>
    <n v="14.9"/>
    <n v="178.8"/>
    <n v="0.10790438695095569"/>
    <n v="159.50669561316914"/>
    <n v="28.711205210370444"/>
    <n v="188.21790082353959"/>
  </r>
  <r>
    <s v="MOV-FEC-2846"/>
    <x v="1015"/>
    <x v="1"/>
    <x v="3"/>
    <n v="17"/>
    <n v="14.9"/>
    <n v="253.3"/>
    <n v="0.11817639980668956"/>
    <n v="223.36591792896553"/>
    <n v="40.205865227213792"/>
    <n v="263.57178315617932"/>
  </r>
  <r>
    <s v="MOV-FEC-2847"/>
    <x v="91"/>
    <x v="2"/>
    <x v="3"/>
    <n v="18"/>
    <n v="14.9"/>
    <n v="268.2"/>
    <n v="0.17277312657192795"/>
    <n v="221.86224745340891"/>
    <n v="39.935204541613601"/>
    <n v="261.79745199502253"/>
  </r>
  <r>
    <s v="MOV-FEC-2848"/>
    <x v="580"/>
    <x v="3"/>
    <x v="0"/>
    <n v="5"/>
    <n v="9.9"/>
    <n v="49.5"/>
    <n v="0.14283331931026871"/>
    <n v="42.429750694141703"/>
    <n v="7.6373551249455058"/>
    <n v="50.06710581908721"/>
  </r>
  <r>
    <s v="MOV-FEC-2849"/>
    <x v="159"/>
    <x v="2"/>
    <x v="1"/>
    <n v="7"/>
    <n v="14.9"/>
    <n v="104.3"/>
    <n v="0.18543520973028976"/>
    <n v="84.95910762513077"/>
    <n v="15.292639372523539"/>
    <n v="100.25174699765431"/>
  </r>
  <r>
    <s v="MOV-FEC-2850"/>
    <x v="824"/>
    <x v="4"/>
    <x v="2"/>
    <n v="19"/>
    <n v="9.9"/>
    <n v="188.1"/>
    <n v="0.18186763360996583"/>
    <n v="153.89069811796543"/>
    <n v="27.700325661233776"/>
    <n v="181.59102377919919"/>
  </r>
  <r>
    <s v="MOV-FEC-2851"/>
    <x v="747"/>
    <x v="2"/>
    <x v="3"/>
    <n v="15"/>
    <n v="14.9"/>
    <n v="223.5"/>
    <n v="0.19976014948807003"/>
    <n v="178.85360658941636"/>
    <n v="32.193649186094945"/>
    <n v="211.0472557755113"/>
  </r>
  <r>
    <s v="MOV-FEC-2852"/>
    <x v="935"/>
    <x v="4"/>
    <x v="0"/>
    <n v="4"/>
    <n v="9.9"/>
    <n v="39.6"/>
    <n v="0.18972716598367917"/>
    <n v="32.086804227046308"/>
    <n v="5.7756247608683351"/>
    <n v="37.86242898791464"/>
  </r>
  <r>
    <s v="MOV-FEC-2853"/>
    <x v="537"/>
    <x v="4"/>
    <x v="0"/>
    <n v="10"/>
    <n v="9.9"/>
    <n v="99"/>
    <n v="0.12460884971170932"/>
    <n v="86.663723878540779"/>
    <n v="15.599470298137339"/>
    <n v="102.26319417667811"/>
  </r>
  <r>
    <s v="MOV-FEC-2854"/>
    <x v="43"/>
    <x v="1"/>
    <x v="2"/>
    <n v="10"/>
    <n v="9.9"/>
    <n v="99"/>
    <n v="0.13999352975391799"/>
    <n v="85.140640554362122"/>
    <n v="15.325315299785181"/>
    <n v="100.4659558541473"/>
  </r>
  <r>
    <s v="MOV-FEC-2855"/>
    <x v="198"/>
    <x v="2"/>
    <x v="4"/>
    <n v="17"/>
    <n v="20.9"/>
    <n v="355.29999999999995"/>
    <n v="0.19746139128138518"/>
    <n v="285.14196767772381"/>
    <n v="51.325554181990285"/>
    <n v="336.46752185971411"/>
  </r>
  <r>
    <s v="MOV-FEC-2856"/>
    <x v="1016"/>
    <x v="1"/>
    <x v="0"/>
    <n v="10"/>
    <n v="9.9"/>
    <n v="99"/>
    <n v="0.19305931274117419"/>
    <n v="79.887128038623757"/>
    <n v="14.379683046952275"/>
    <n v="94.266811085576037"/>
  </r>
  <r>
    <s v="MOV-FEC-2857"/>
    <x v="340"/>
    <x v="3"/>
    <x v="0"/>
    <n v="11"/>
    <n v="9.9"/>
    <n v="108.9"/>
    <n v="0.13090043799402312"/>
    <n v="94.644942302450886"/>
    <n v="17.03608961444116"/>
    <n v="111.68103191689204"/>
  </r>
  <r>
    <s v="MOV-FEC-2858"/>
    <x v="73"/>
    <x v="1"/>
    <x v="3"/>
    <n v="5"/>
    <n v="14.9"/>
    <n v="74.5"/>
    <n v="0.19942268873658242"/>
    <n v="59.643009689124611"/>
    <n v="10.73574174404243"/>
    <n v="70.378751433167039"/>
  </r>
  <r>
    <s v="MOV-FEC-2859"/>
    <x v="707"/>
    <x v="2"/>
    <x v="1"/>
    <n v="17"/>
    <n v="14.9"/>
    <n v="253.3"/>
    <n v="0.1843660358483889"/>
    <n v="206.60008311960308"/>
    <n v="37.188014961528552"/>
    <n v="243.78809808113164"/>
  </r>
  <r>
    <s v="MOV-FEC-2860"/>
    <x v="190"/>
    <x v="2"/>
    <x v="1"/>
    <n v="11"/>
    <n v="14.9"/>
    <n v="163.9"/>
    <n v="0.1160458921013969"/>
    <n v="144.88007828458106"/>
    <n v="26.078414091224591"/>
    <n v="170.95849237580566"/>
  </r>
  <r>
    <s v="MOV-FEC-2861"/>
    <x v="271"/>
    <x v="4"/>
    <x v="4"/>
    <n v="4"/>
    <n v="20.9"/>
    <n v="83.6"/>
    <n v="0.18153515348696447"/>
    <n v="68.423661168489758"/>
    <n v="12.316259010328157"/>
    <n v="80.739920178817911"/>
  </r>
  <r>
    <s v="MOV-FEC-2862"/>
    <x v="1000"/>
    <x v="0"/>
    <x v="2"/>
    <n v="18"/>
    <n v="9.9"/>
    <n v="178.20000000000002"/>
    <n v="0.13558855247257726"/>
    <n v="154.03811994938675"/>
    <n v="27.726861590889616"/>
    <n v="181.76498154027638"/>
  </r>
  <r>
    <s v="MOV-FEC-2863"/>
    <x v="1017"/>
    <x v="1"/>
    <x v="1"/>
    <n v="12"/>
    <n v="14.9"/>
    <n v="178.8"/>
    <n v="0.10728888212232812"/>
    <n v="159.61674787652774"/>
    <n v="28.731014617774992"/>
    <n v="188.34776249430274"/>
  </r>
  <r>
    <s v="MOV-FEC-2864"/>
    <x v="717"/>
    <x v="1"/>
    <x v="0"/>
    <n v="8"/>
    <n v="9.9"/>
    <n v="79.2"/>
    <n v="0.18794254632580365"/>
    <n v="64.314950330996354"/>
    <n v="11.576691059579343"/>
    <n v="75.8916413905757"/>
  </r>
  <r>
    <s v="MOV-FEC-2865"/>
    <x v="919"/>
    <x v="0"/>
    <x v="3"/>
    <n v="11"/>
    <n v="14.9"/>
    <n v="163.9"/>
    <n v="0.15052014832773658"/>
    <n v="139.22974768908398"/>
    <n v="25.061354584035115"/>
    <n v="164.29110227311909"/>
  </r>
  <r>
    <s v="MOV-FEC-2866"/>
    <x v="547"/>
    <x v="1"/>
    <x v="0"/>
    <n v="10"/>
    <n v="9.9"/>
    <n v="99"/>
    <n v="0.15772914125763757"/>
    <n v="83.384815015493885"/>
    <n v="15.009266702788899"/>
    <n v="98.394081718282791"/>
  </r>
  <r>
    <s v="MOV-FEC-2867"/>
    <x v="963"/>
    <x v="5"/>
    <x v="4"/>
    <n v="12"/>
    <n v="20.9"/>
    <n v="250.79999999999998"/>
    <n v="0.17575875760005738"/>
    <n v="206.71970359390559"/>
    <n v="37.209546646903007"/>
    <n v="243.92925024080859"/>
  </r>
  <r>
    <s v="MOV-FEC-2868"/>
    <x v="391"/>
    <x v="5"/>
    <x v="4"/>
    <n v="11"/>
    <n v="20.9"/>
    <n v="229.89999999999998"/>
    <n v="0.16895454715369235"/>
    <n v="191.0573496093661"/>
    <n v="34.390322929685894"/>
    <n v="225.44767253905201"/>
  </r>
  <r>
    <s v="MOV-FEC-2869"/>
    <x v="47"/>
    <x v="0"/>
    <x v="1"/>
    <n v="10"/>
    <n v="14.9"/>
    <n v="149"/>
    <n v="0.13154938041239389"/>
    <n v="129.39914231855332"/>
    <n v="23.291845617339597"/>
    <n v="152.69098793589291"/>
  </r>
  <r>
    <s v="MOV-FEC-2870"/>
    <x v="400"/>
    <x v="4"/>
    <x v="4"/>
    <n v="5"/>
    <n v="20.9"/>
    <n v="104.5"/>
    <n v="0.10850014947647943"/>
    <n v="93.161734379707895"/>
    <n v="16.769112188347421"/>
    <n v="109.93084656805532"/>
  </r>
  <r>
    <s v="MOV-FEC-2871"/>
    <x v="1018"/>
    <x v="1"/>
    <x v="3"/>
    <n v="17"/>
    <n v="14.9"/>
    <n v="253.3"/>
    <n v="0.18201673003923621"/>
    <n v="207.19516228106147"/>
    <n v="37.295129210591064"/>
    <n v="244.49029149165253"/>
  </r>
  <r>
    <s v="MOV-FEC-2872"/>
    <x v="383"/>
    <x v="5"/>
    <x v="1"/>
    <n v="7"/>
    <n v="14.9"/>
    <n v="104.3"/>
    <n v="0.1453473471410314"/>
    <n v="89.140271693190428"/>
    <n v="16.045248904774276"/>
    <n v="105.18552059796471"/>
  </r>
  <r>
    <s v="MOV-FEC-2873"/>
    <x v="246"/>
    <x v="5"/>
    <x v="2"/>
    <n v="15"/>
    <n v="9.9"/>
    <n v="148.5"/>
    <n v="0.17468768105980387"/>
    <n v="122.55887936261912"/>
    <n v="22.060598285271443"/>
    <n v="144.61947764789056"/>
  </r>
  <r>
    <s v="MOV-FEC-2874"/>
    <x v="54"/>
    <x v="0"/>
    <x v="0"/>
    <n v="20"/>
    <n v="9.9"/>
    <n v="198"/>
    <n v="0.15015083302618035"/>
    <n v="168.2701350608163"/>
    <n v="30.288624310946933"/>
    <n v="198.55875937176324"/>
  </r>
  <r>
    <s v="MOV-FEC-2875"/>
    <x v="1019"/>
    <x v="3"/>
    <x v="4"/>
    <n v="17"/>
    <n v="20.9"/>
    <n v="355.29999999999995"/>
    <n v="0.18805015293622893"/>
    <n v="288.48578066175781"/>
    <n v="51.927440519116402"/>
    <n v="340.41322118087419"/>
  </r>
  <r>
    <s v="MOV-FEC-2876"/>
    <x v="256"/>
    <x v="4"/>
    <x v="3"/>
    <n v="12"/>
    <n v="14.9"/>
    <n v="178.8"/>
    <n v="0.13941003687060441"/>
    <n v="153.87348540753595"/>
    <n v="27.697227373356469"/>
    <n v="181.57071278089242"/>
  </r>
  <r>
    <s v="MOV-FEC-2877"/>
    <x v="420"/>
    <x v="2"/>
    <x v="2"/>
    <n v="10"/>
    <n v="9.9"/>
    <n v="99"/>
    <n v="0.12415613442644682"/>
    <n v="86.708542691781759"/>
    <n v="15.607537684520716"/>
    <n v="102.31608037630248"/>
  </r>
  <r>
    <s v="MOV-FEC-2878"/>
    <x v="515"/>
    <x v="5"/>
    <x v="0"/>
    <n v="11"/>
    <n v="9.9"/>
    <n v="108.9"/>
    <n v="0.15614469125760713"/>
    <n v="91.895843122046585"/>
    <n v="16.541251761968386"/>
    <n v="108.43709488401497"/>
  </r>
  <r>
    <s v="MOV-FEC-2879"/>
    <x v="658"/>
    <x v="0"/>
    <x v="4"/>
    <n v="16"/>
    <n v="20.9"/>
    <n v="334.4"/>
    <n v="0.12175258894953783"/>
    <n v="293.68593425527456"/>
    <n v="52.863468165949421"/>
    <n v="346.54940242122399"/>
  </r>
  <r>
    <s v="MOV-FEC-2880"/>
    <x v="818"/>
    <x v="0"/>
    <x v="4"/>
    <n v="10"/>
    <n v="20.9"/>
    <n v="209"/>
    <n v="0.11110821472164269"/>
    <n v="185.77838312317667"/>
    <n v="33.440108962171799"/>
    <n v="219.21849208534846"/>
  </r>
  <r>
    <s v="MOV-FEC-2881"/>
    <x v="922"/>
    <x v="2"/>
    <x v="1"/>
    <n v="20"/>
    <n v="14.9"/>
    <n v="298"/>
    <n v="0.18239242499503061"/>
    <n v="243.64705735148087"/>
    <n v="43.856470323266556"/>
    <n v="287.50352767474743"/>
  </r>
  <r>
    <s v="MOV-FEC-2882"/>
    <x v="142"/>
    <x v="1"/>
    <x v="1"/>
    <n v="7"/>
    <n v="14.9"/>
    <n v="104.3"/>
    <n v="0.12655002278962754"/>
    <n v="91.100832623041839"/>
    <n v="16.398149872147531"/>
    <n v="107.49898249518937"/>
  </r>
  <r>
    <s v="MOV-FEC-2883"/>
    <x v="691"/>
    <x v="2"/>
    <x v="1"/>
    <n v="12"/>
    <n v="14.9"/>
    <n v="178.8"/>
    <n v="0.11475704764484357"/>
    <n v="158.28143988110199"/>
    <n v="28.490659178598357"/>
    <n v="186.77209905970034"/>
  </r>
  <r>
    <s v="MOV-FEC-2884"/>
    <x v="810"/>
    <x v="5"/>
    <x v="2"/>
    <n v="8"/>
    <n v="9.9"/>
    <n v="79.2"/>
    <n v="0.17038270474191713"/>
    <n v="65.705689784440168"/>
    <n v="11.82702416119923"/>
    <n v="77.532713945639401"/>
  </r>
  <r>
    <s v="MOV-FEC-2885"/>
    <x v="319"/>
    <x v="3"/>
    <x v="3"/>
    <n v="3"/>
    <n v="14.9"/>
    <n v="44.7"/>
    <n v="0.16320176667261468"/>
    <n v="37.404881029734128"/>
    <n v="6.7328785853521431"/>
    <n v="44.137759615086267"/>
  </r>
  <r>
    <s v="MOV-FEC-2886"/>
    <x v="57"/>
    <x v="3"/>
    <x v="3"/>
    <n v="10"/>
    <n v="14.9"/>
    <n v="149"/>
    <n v="0.11020800751481223"/>
    <n v="132.57900688029298"/>
    <n v="23.864221238452735"/>
    <n v="156.44322811874571"/>
  </r>
  <r>
    <s v="MOV-FEC-2887"/>
    <x v="254"/>
    <x v="4"/>
    <x v="2"/>
    <n v="20"/>
    <n v="9.9"/>
    <n v="198"/>
    <n v="0.18756979695166157"/>
    <n v="160.861180203571"/>
    <n v="28.955012436642779"/>
    <n v="189.81619264021379"/>
  </r>
  <r>
    <s v="MOV-FEC-2888"/>
    <x v="884"/>
    <x v="4"/>
    <x v="3"/>
    <n v="11"/>
    <n v="14.9"/>
    <n v="163.9"/>
    <n v="0.19367998842502537"/>
    <n v="132.15584989713835"/>
    <n v="23.788052981484903"/>
    <n v="155.94390287862325"/>
  </r>
  <r>
    <s v="MOV-FEC-2889"/>
    <x v="181"/>
    <x v="3"/>
    <x v="0"/>
    <n v="20"/>
    <n v="9.9"/>
    <n v="198"/>
    <n v="0.14137796483611506"/>
    <n v="170.00716296244923"/>
    <n v="30.60128933324086"/>
    <n v="200.60845229569009"/>
  </r>
  <r>
    <s v="MOV-FEC-2890"/>
    <x v="169"/>
    <x v="4"/>
    <x v="3"/>
    <n v="8"/>
    <n v="14.9"/>
    <n v="119.2"/>
    <n v="0.15355731516801396"/>
    <n v="100.89596803197274"/>
    <n v="18.161274245755092"/>
    <n v="119.05724227772784"/>
  </r>
  <r>
    <s v="MOV-FEC-2891"/>
    <x v="85"/>
    <x v="5"/>
    <x v="1"/>
    <n v="7"/>
    <n v="14.9"/>
    <n v="104.3"/>
    <n v="0.1555059389700208"/>
    <n v="88.080730565426833"/>
    <n v="15.85453150177683"/>
    <n v="103.93526206720367"/>
  </r>
  <r>
    <s v="MOV-FEC-2892"/>
    <x v="499"/>
    <x v="4"/>
    <x v="3"/>
    <n v="13"/>
    <n v="14.9"/>
    <n v="193.70000000000002"/>
    <n v="0.13455053342335208"/>
    <n v="167.63756167589671"/>
    <n v="30.174761101661407"/>
    <n v="197.81232277755811"/>
  </r>
  <r>
    <s v="MOV-FEC-2893"/>
    <x v="866"/>
    <x v="5"/>
    <x v="3"/>
    <n v="7"/>
    <n v="14.9"/>
    <n v="104.3"/>
    <n v="0.14403331765129579"/>
    <n v="89.27732496896985"/>
    <n v="16.069918494414573"/>
    <n v="105.34724346338442"/>
  </r>
  <r>
    <s v="MOV-FEC-2894"/>
    <x v="283"/>
    <x v="5"/>
    <x v="1"/>
    <n v="18"/>
    <n v="14.9"/>
    <n v="268.2"/>
    <n v="0.14409738931240729"/>
    <n v="229.55308018641236"/>
    <n v="41.319554433554224"/>
    <n v="270.87263461996656"/>
  </r>
  <r>
    <s v="MOV-FEC-2895"/>
    <x v="199"/>
    <x v="4"/>
    <x v="0"/>
    <n v="14"/>
    <n v="9.9"/>
    <n v="138.6"/>
    <n v="0.15915237639507632"/>
    <n v="116.54148063164241"/>
    <n v="20.977466513695635"/>
    <n v="137.51894714533805"/>
  </r>
  <r>
    <s v="MOV-FEC-2896"/>
    <x v="573"/>
    <x v="2"/>
    <x v="2"/>
    <n v="11"/>
    <n v="9.9"/>
    <n v="108.9"/>
    <n v="0.10474257250117347"/>
    <n v="97.493533854622214"/>
    <n v="17.548836093831998"/>
    <n v="115.04236994845421"/>
  </r>
  <r>
    <s v="MOV-FEC-2897"/>
    <x v="364"/>
    <x v="3"/>
    <x v="2"/>
    <n v="15"/>
    <n v="9.9"/>
    <n v="148.5"/>
    <n v="0.1437601873475462"/>
    <n v="127.15161217888939"/>
    <n v="22.887290192200091"/>
    <n v="150.03890237108948"/>
  </r>
  <r>
    <s v="MOV-FEC-2898"/>
    <x v="773"/>
    <x v="2"/>
    <x v="2"/>
    <n v="16"/>
    <n v="9.9"/>
    <n v="158.4"/>
    <n v="0.10043189927939715"/>
    <n v="142.4915871541435"/>
    <n v="25.648485687745829"/>
    <n v="168.14007284188932"/>
  </r>
  <r>
    <s v="MOV-FEC-2899"/>
    <x v="571"/>
    <x v="0"/>
    <x v="4"/>
    <n v="5"/>
    <n v="20.9"/>
    <n v="104.5"/>
    <n v="0.10138305801949828"/>
    <n v="93.905470436962432"/>
    <n v="16.902984678653237"/>
    <n v="110.80845511561567"/>
  </r>
  <r>
    <s v="MOV-FEC-2900"/>
    <x v="731"/>
    <x v="4"/>
    <x v="2"/>
    <n v="16"/>
    <n v="9.9"/>
    <n v="158.4"/>
    <n v="0.11555571227990652"/>
    <n v="140.09597517486282"/>
    <n v="25.217275531475305"/>
    <n v="165.31325070633812"/>
  </r>
  <r>
    <s v="MOV-FEC-2901"/>
    <x v="705"/>
    <x v="1"/>
    <x v="1"/>
    <n v="15"/>
    <n v="14.9"/>
    <n v="223.5"/>
    <n v="0.10287872501481835"/>
    <n v="200.50660495918811"/>
    <n v="36.091188892653861"/>
    <n v="236.59779385184197"/>
  </r>
  <r>
    <s v="MOV-FEC-2902"/>
    <x v="496"/>
    <x v="1"/>
    <x v="0"/>
    <n v="6"/>
    <n v="9.9"/>
    <n v="59.400000000000006"/>
    <n v="0.19269330470111673"/>
    <n v="47.954017700753667"/>
    <n v="8.6317231861356589"/>
    <n v="56.585740886889326"/>
  </r>
  <r>
    <s v="MOV-FEC-2903"/>
    <x v="565"/>
    <x v="4"/>
    <x v="1"/>
    <n v="13"/>
    <n v="14.9"/>
    <n v="193.70000000000002"/>
    <n v="0.11572939818057615"/>
    <n v="171.28321557242242"/>
    <n v="30.830978803036036"/>
    <n v="202.11419437545845"/>
  </r>
  <r>
    <s v="MOV-FEC-2904"/>
    <x v="796"/>
    <x v="4"/>
    <x v="1"/>
    <n v="4"/>
    <n v="14.9"/>
    <n v="59.6"/>
    <n v="0.19980546305263674"/>
    <n v="47.691594402062847"/>
    <n v="8.5844869923713123"/>
    <n v="56.276081394434158"/>
  </r>
  <r>
    <s v="MOV-FEC-2905"/>
    <x v="228"/>
    <x v="2"/>
    <x v="3"/>
    <n v="18"/>
    <n v="14.9"/>
    <n v="268.2"/>
    <n v="0.18666369929180748"/>
    <n v="218.13679584993722"/>
    <n v="39.264623252988699"/>
    <n v="257.4014191029259"/>
  </r>
  <r>
    <s v="MOV-FEC-2906"/>
    <x v="1007"/>
    <x v="0"/>
    <x v="3"/>
    <n v="8"/>
    <n v="14.9"/>
    <n v="119.2"/>
    <n v="0.14620249222421619"/>
    <n v="101.77266292687344"/>
    <n v="18.319079326837219"/>
    <n v="120.09174225371066"/>
  </r>
  <r>
    <s v="MOV-FEC-2907"/>
    <x v="988"/>
    <x v="3"/>
    <x v="4"/>
    <n v="16"/>
    <n v="20.9"/>
    <n v="334.4"/>
    <n v="0.16310178499748851"/>
    <n v="279.85876309683982"/>
    <n v="50.374577357431164"/>
    <n v="330.233340454271"/>
  </r>
  <r>
    <s v="MOV-FEC-2908"/>
    <x v="116"/>
    <x v="3"/>
    <x v="1"/>
    <n v="13"/>
    <n v="14.9"/>
    <n v="193.70000000000002"/>
    <n v="0.11342193956410619"/>
    <n v="171.73017030643265"/>
    <n v="30.911430655157876"/>
    <n v="202.64160096159054"/>
  </r>
  <r>
    <s v="MOV-FEC-2909"/>
    <x v="581"/>
    <x v="3"/>
    <x v="2"/>
    <n v="5"/>
    <n v="9.9"/>
    <n v="49.5"/>
    <n v="0.18780878249795874"/>
    <n v="40.203465266351046"/>
    <n v="7.2366237479431881"/>
    <n v="47.44008901429423"/>
  </r>
  <r>
    <s v="MOV-FEC-2910"/>
    <x v="277"/>
    <x v="3"/>
    <x v="4"/>
    <n v="13"/>
    <n v="20.9"/>
    <n v="271.7"/>
    <n v="0.11512161650508473"/>
    <n v="240.42145679556847"/>
    <n v="43.275862223202324"/>
    <n v="283.69731901877083"/>
  </r>
  <r>
    <s v="MOV-FEC-2911"/>
    <x v="1020"/>
    <x v="2"/>
    <x v="1"/>
    <n v="11"/>
    <n v="14.9"/>
    <n v="163.9"/>
    <n v="0.16674243994893806"/>
    <n v="136.57091409236907"/>
    <n v="24.582764536626431"/>
    <n v="161.15367862899549"/>
  </r>
  <r>
    <s v="MOV-FEC-2912"/>
    <x v="718"/>
    <x v="1"/>
    <x v="0"/>
    <n v="20"/>
    <n v="9.9"/>
    <n v="198"/>
    <n v="0.17666594723968515"/>
    <n v="163.02014244654234"/>
    <n v="29.343625640377621"/>
    <n v="192.36376808691995"/>
  </r>
  <r>
    <s v="MOV-FEC-2913"/>
    <x v="262"/>
    <x v="4"/>
    <x v="0"/>
    <n v="13"/>
    <n v="9.9"/>
    <n v="128.70000000000002"/>
    <n v="0.14290374448053003"/>
    <n v="110.3082880853558"/>
    <n v="19.855491855364043"/>
    <n v="130.16377994071985"/>
  </r>
  <r>
    <s v="MOV-FEC-2914"/>
    <x v="784"/>
    <x v="2"/>
    <x v="4"/>
    <n v="19"/>
    <n v="20.9"/>
    <n v="397.09999999999997"/>
    <n v="0.12002460080108253"/>
    <n v="349.43823102189009"/>
    <n v="62.898881583940216"/>
    <n v="412.33711260583033"/>
  </r>
  <r>
    <s v="MOV-FEC-2915"/>
    <x v="729"/>
    <x v="3"/>
    <x v="1"/>
    <n v="8"/>
    <n v="14.9"/>
    <n v="119.2"/>
    <n v="0.16500575401453091"/>
    <n v="99.531314121467915"/>
    <n v="17.915636541864224"/>
    <n v="117.44695066333213"/>
  </r>
  <r>
    <s v="MOV-FEC-2916"/>
    <x v="755"/>
    <x v="3"/>
    <x v="0"/>
    <n v="8"/>
    <n v="9.9"/>
    <n v="79.2"/>
    <n v="0.17159852129876485"/>
    <n v="65.609397113137831"/>
    <n v="11.809691480364808"/>
    <n v="77.419088593502636"/>
  </r>
  <r>
    <s v="MOV-FEC-2917"/>
    <x v="861"/>
    <x v="0"/>
    <x v="2"/>
    <n v="10"/>
    <n v="9.9"/>
    <n v="99"/>
    <n v="0.11462303923721863"/>
    <n v="87.652319115515354"/>
    <n v="15.777417440792764"/>
    <n v="103.42973655630811"/>
  </r>
  <r>
    <s v="MOV-FEC-2918"/>
    <x v="921"/>
    <x v="5"/>
    <x v="4"/>
    <n v="6"/>
    <n v="20.9"/>
    <n v="125.39999999999999"/>
    <n v="0.13995553620568491"/>
    <n v="107.84957575980711"/>
    <n v="19.412923636765278"/>
    <n v="127.26249939657239"/>
  </r>
  <r>
    <s v="MOV-FEC-2919"/>
    <x v="501"/>
    <x v="2"/>
    <x v="0"/>
    <n v="13"/>
    <n v="9.9"/>
    <n v="128.70000000000002"/>
    <n v="0.17553187532312189"/>
    <n v="106.10904764591423"/>
    <n v="19.099628576264561"/>
    <n v="125.2086762221788"/>
  </r>
  <r>
    <s v="MOV-FEC-2920"/>
    <x v="582"/>
    <x v="1"/>
    <x v="0"/>
    <n v="4"/>
    <n v="9.9"/>
    <n v="39.6"/>
    <n v="0.13388113449062566"/>
    <n v="34.298307074171227"/>
    <n v="6.1736952733508206"/>
    <n v="40.47200234752205"/>
  </r>
  <r>
    <s v="MOV-FEC-2921"/>
    <x v="683"/>
    <x v="3"/>
    <x v="2"/>
    <n v="7"/>
    <n v="9.9"/>
    <n v="69.3"/>
    <n v="0.11509166538031798"/>
    <n v="61.324147589143962"/>
    <n v="11.038346566045913"/>
    <n v="72.362494155189879"/>
  </r>
  <r>
    <s v="MOV-FEC-2922"/>
    <x v="463"/>
    <x v="1"/>
    <x v="1"/>
    <n v="3"/>
    <n v="14.9"/>
    <n v="44.7"/>
    <n v="0.1008180186647013"/>
    <n v="40.193434565687852"/>
    <n v="7.2348182218238133"/>
    <n v="47.428252787511667"/>
  </r>
  <r>
    <s v="MOV-FEC-2923"/>
    <x v="393"/>
    <x v="0"/>
    <x v="2"/>
    <n v="6"/>
    <n v="9.9"/>
    <n v="59.400000000000006"/>
    <n v="0.1728409162043737"/>
    <n v="49.133249577460205"/>
    <n v="8.8439849239428359"/>
    <n v="57.977234501403039"/>
  </r>
  <r>
    <s v="MOV-FEC-2924"/>
    <x v="391"/>
    <x v="1"/>
    <x v="0"/>
    <n v="14"/>
    <n v="9.9"/>
    <n v="138.6"/>
    <n v="0.15058570249454145"/>
    <n v="117.72882163425655"/>
    <n v="21.191187894166177"/>
    <n v="138.92000952842272"/>
  </r>
  <r>
    <s v="MOV-FEC-2925"/>
    <x v="595"/>
    <x v="0"/>
    <x v="2"/>
    <n v="5"/>
    <n v="9.9"/>
    <n v="49.5"/>
    <n v="0.17409337869050098"/>
    <n v="40.882377754820197"/>
    <n v="7.3588279958676353"/>
    <n v="48.241205750687833"/>
  </r>
  <r>
    <s v="MOV-FEC-2926"/>
    <x v="927"/>
    <x v="2"/>
    <x v="2"/>
    <n v="6"/>
    <n v="9.9"/>
    <n v="59.400000000000006"/>
    <n v="0.10418481289994892"/>
    <n v="53.211422113743041"/>
    <n v="9.5780559804737475"/>
    <n v="62.78947809421679"/>
  </r>
  <r>
    <s v="MOV-FEC-2927"/>
    <x v="236"/>
    <x v="1"/>
    <x v="3"/>
    <n v="20"/>
    <n v="14.9"/>
    <n v="298"/>
    <n v="0.15756851892523929"/>
    <n v="251.0445813602787"/>
    <n v="45.188024644850167"/>
    <n v="296.23260600512884"/>
  </r>
  <r>
    <s v="MOV-FEC-2928"/>
    <x v="557"/>
    <x v="5"/>
    <x v="1"/>
    <n v="12"/>
    <n v="14.9"/>
    <n v="178.8"/>
    <n v="0.14956337858112786"/>
    <n v="152.05806790969436"/>
    <n v="27.370452223744984"/>
    <n v="179.42852013343935"/>
  </r>
  <r>
    <s v="MOV-FEC-2929"/>
    <x v="46"/>
    <x v="5"/>
    <x v="3"/>
    <n v="20"/>
    <n v="14.9"/>
    <n v="298"/>
    <n v="0.16229924181155225"/>
    <n v="249.63482594015744"/>
    <n v="44.934268669228338"/>
    <n v="294.56909460938579"/>
  </r>
  <r>
    <s v="MOV-FEC-2930"/>
    <x v="906"/>
    <x v="2"/>
    <x v="2"/>
    <n v="11"/>
    <n v="9.9"/>
    <n v="108.9"/>
    <n v="0.11888661883501667"/>
    <n v="95.953247208866685"/>
    <n v="17.271584497596002"/>
    <n v="113.22483170646268"/>
  </r>
  <r>
    <s v="MOV-FEC-2931"/>
    <x v="377"/>
    <x v="0"/>
    <x v="1"/>
    <n v="3"/>
    <n v="14.9"/>
    <n v="44.7"/>
    <n v="0.11835310310503036"/>
    <n v="39.409616291205147"/>
    <n v="7.0937309324169258"/>
    <n v="46.503347223622072"/>
  </r>
  <r>
    <s v="MOV-FEC-2932"/>
    <x v="802"/>
    <x v="4"/>
    <x v="0"/>
    <n v="14"/>
    <n v="9.9"/>
    <n v="138.6"/>
    <n v="0.1070386533788181"/>
    <n v="123.76444264169581"/>
    <n v="22.277599675505243"/>
    <n v="146.04204231720104"/>
  </r>
  <r>
    <s v="MOV-FEC-2933"/>
    <x v="1019"/>
    <x v="4"/>
    <x v="1"/>
    <n v="8"/>
    <n v="14.9"/>
    <n v="119.2"/>
    <n v="0.18341148950245048"/>
    <n v="97.337350451307913"/>
    <n v="17.520723081235424"/>
    <n v="114.85807353254333"/>
  </r>
  <r>
    <s v="MOV-FEC-2934"/>
    <x v="248"/>
    <x v="3"/>
    <x v="2"/>
    <n v="3"/>
    <n v="9.9"/>
    <n v="29.700000000000003"/>
    <n v="0.15341296439603047"/>
    <n v="25.143634957437897"/>
    <n v="4.5258542923388214"/>
    <n v="29.669489249776717"/>
  </r>
  <r>
    <s v="MOV-FEC-2935"/>
    <x v="844"/>
    <x v="0"/>
    <x v="2"/>
    <n v="20"/>
    <n v="9.9"/>
    <n v="198"/>
    <n v="0.19490562643313789"/>
    <n v="159.40868596623869"/>
    <n v="28.693563473922964"/>
    <n v="188.10224944016164"/>
  </r>
  <r>
    <s v="MOV-FEC-2936"/>
    <x v="1021"/>
    <x v="2"/>
    <x v="1"/>
    <n v="3"/>
    <n v="14.9"/>
    <n v="44.7"/>
    <n v="0.18134177235222249"/>
    <n v="36.594022775855656"/>
    <n v="6.5869240996540181"/>
    <n v="43.180946875509676"/>
  </r>
  <r>
    <s v="MOV-FEC-2937"/>
    <x v="542"/>
    <x v="0"/>
    <x v="3"/>
    <n v="18"/>
    <n v="14.9"/>
    <n v="268.2"/>
    <n v="0.16024748449917336"/>
    <n v="225.22162465732168"/>
    <n v="40.539892438317899"/>
    <n v="265.76151709563959"/>
  </r>
  <r>
    <s v="MOV-FEC-2938"/>
    <x v="317"/>
    <x v="1"/>
    <x v="3"/>
    <n v="15"/>
    <n v="14.9"/>
    <n v="223.5"/>
    <n v="0.11388566778411958"/>
    <n v="198.04655325024927"/>
    <n v="35.648379585044871"/>
    <n v="233.69493283529414"/>
  </r>
  <r>
    <s v="MOV-FEC-2939"/>
    <x v="457"/>
    <x v="2"/>
    <x v="0"/>
    <n v="4"/>
    <n v="9.9"/>
    <n v="39.6"/>
    <n v="0.16388420685861468"/>
    <n v="33.110185408398863"/>
    <n v="5.9598333735117954"/>
    <n v="39.070018781910662"/>
  </r>
  <r>
    <s v="MOV-FEC-2940"/>
    <x v="837"/>
    <x v="1"/>
    <x v="3"/>
    <n v="13"/>
    <n v="14.9"/>
    <n v="193.70000000000002"/>
    <n v="0.13535818990230949"/>
    <n v="167.48111861592267"/>
    <n v="30.146601350866078"/>
    <n v="197.62771996678873"/>
  </r>
  <r>
    <s v="MOV-FEC-2941"/>
    <x v="771"/>
    <x v="2"/>
    <x v="2"/>
    <n v="16"/>
    <n v="9.9"/>
    <n v="158.4"/>
    <n v="0.11075984743883535"/>
    <n v="140.8556401656885"/>
    <n v="25.354015229823929"/>
    <n v="166.20965539551241"/>
  </r>
  <r>
    <s v="MOV-FEC-2942"/>
    <x v="270"/>
    <x v="3"/>
    <x v="3"/>
    <n v="17"/>
    <n v="14.9"/>
    <n v="253.3"/>
    <n v="0.13983880836841395"/>
    <n v="217.87882984028076"/>
    <n v="39.218189371250538"/>
    <n v="257.09701921153129"/>
  </r>
  <r>
    <s v="MOV-FEC-2943"/>
    <x v="888"/>
    <x v="3"/>
    <x v="1"/>
    <n v="10"/>
    <n v="14.9"/>
    <n v="149"/>
    <n v="0.16982619075322922"/>
    <n v="123.69589757776885"/>
    <n v="22.26526156399839"/>
    <n v="145.96115914176724"/>
  </r>
  <r>
    <s v="MOV-FEC-2944"/>
    <x v="1022"/>
    <x v="1"/>
    <x v="4"/>
    <n v="8"/>
    <n v="20.9"/>
    <n v="167.2"/>
    <n v="0.18724652070646025"/>
    <n v="135.89238173787984"/>
    <n v="24.460628712818369"/>
    <n v="160.35301045069821"/>
  </r>
  <r>
    <s v="MOV-FEC-2945"/>
    <x v="798"/>
    <x v="5"/>
    <x v="3"/>
    <n v="8"/>
    <n v="14.9"/>
    <n v="119.2"/>
    <n v="0.10955687271944979"/>
    <n v="106.14082077184159"/>
    <n v="19.105347738931485"/>
    <n v="125.24616851077307"/>
  </r>
  <r>
    <s v="MOV-FEC-2946"/>
    <x v="18"/>
    <x v="5"/>
    <x v="4"/>
    <n v="16"/>
    <n v="20.9"/>
    <n v="334.4"/>
    <n v="0.1245762005242719"/>
    <n v="292.74171854468347"/>
    <n v="52.693509338043022"/>
    <n v="345.43522788272651"/>
  </r>
  <r>
    <s v="MOV-FEC-2947"/>
    <x v="840"/>
    <x v="1"/>
    <x v="4"/>
    <n v="4"/>
    <n v="20.9"/>
    <n v="83.6"/>
    <n v="0.19164335941960398"/>
    <n v="67.57861515252111"/>
    <n v="12.1641507274538"/>
    <n v="79.742765879974911"/>
  </r>
  <r>
    <s v="MOV-FEC-2948"/>
    <x v="417"/>
    <x v="4"/>
    <x v="2"/>
    <n v="4"/>
    <n v="9.9"/>
    <n v="39.6"/>
    <n v="0.11808209486150939"/>
    <n v="34.923949043484228"/>
    <n v="6.2863108278271609"/>
    <n v="41.210259871311386"/>
  </r>
  <r>
    <s v="MOV-FEC-2949"/>
    <x v="988"/>
    <x v="5"/>
    <x v="4"/>
    <n v="4"/>
    <n v="20.9"/>
    <n v="83.6"/>
    <n v="0.19910877363924068"/>
    <n v="66.954506523759477"/>
    <n v="12.051811174276706"/>
    <n v="79.006317698036185"/>
  </r>
  <r>
    <s v="MOV-FEC-2950"/>
    <x v="137"/>
    <x v="1"/>
    <x v="1"/>
    <n v="20"/>
    <n v="14.9"/>
    <n v="298"/>
    <n v="0.11749429907021081"/>
    <n v="262.98669887707717"/>
    <n v="47.337605797873891"/>
    <n v="310.32430467495107"/>
  </r>
  <r>
    <s v="MOV-FEC-2951"/>
    <x v="921"/>
    <x v="3"/>
    <x v="2"/>
    <n v="14"/>
    <n v="9.9"/>
    <n v="138.6"/>
    <n v="0.18002117067420734"/>
    <n v="113.64906574455486"/>
    <n v="20.456831834019873"/>
    <n v="134.10589757857474"/>
  </r>
  <r>
    <s v="MOV-FEC-2952"/>
    <x v="240"/>
    <x v="3"/>
    <x v="4"/>
    <n v="14"/>
    <n v="20.9"/>
    <n v="292.59999999999997"/>
    <n v="0.11593378218904772"/>
    <n v="258.67777533148461"/>
    <n v="46.561999559667228"/>
    <n v="305.23977489115185"/>
  </r>
  <r>
    <s v="MOV-FEC-2953"/>
    <x v="226"/>
    <x v="3"/>
    <x v="4"/>
    <n v="5"/>
    <n v="20.9"/>
    <n v="104.5"/>
    <n v="0.16329650208283131"/>
    <n v="87.435515532344127"/>
    <n v="15.738392795821943"/>
    <n v="103.17390832816606"/>
  </r>
  <r>
    <s v="MOV-FEC-2954"/>
    <x v="1023"/>
    <x v="0"/>
    <x v="2"/>
    <n v="15"/>
    <n v="9.9"/>
    <n v="148.5"/>
    <n v="0.11282847417431958"/>
    <n v="131.74497158511355"/>
    <n v="23.714094885320439"/>
    <n v="155.45906647043398"/>
  </r>
  <r>
    <s v="MOV-FEC-2955"/>
    <x v="987"/>
    <x v="1"/>
    <x v="4"/>
    <n v="8"/>
    <n v="20.9"/>
    <n v="167.2"/>
    <n v="0.17886298882108598"/>
    <n v="137.29410826911442"/>
    <n v="24.712939488440593"/>
    <n v="162.007047757555"/>
  </r>
  <r>
    <s v="MOV-FEC-2956"/>
    <x v="77"/>
    <x v="0"/>
    <x v="3"/>
    <n v="9"/>
    <n v="14.9"/>
    <n v="134.1"/>
    <n v="0.11238322848327403"/>
    <n v="119.02940906039295"/>
    <n v="21.42529363087073"/>
    <n v="140.45470269126369"/>
  </r>
  <r>
    <s v="MOV-FEC-2957"/>
    <x v="301"/>
    <x v="2"/>
    <x v="4"/>
    <n v="9"/>
    <n v="20.9"/>
    <n v="188.1"/>
    <n v="0.19011267486100919"/>
    <n v="152.33980585864418"/>
    <n v="27.421165054555953"/>
    <n v="179.76097091320014"/>
  </r>
  <r>
    <s v="MOV-FEC-2958"/>
    <x v="413"/>
    <x v="0"/>
    <x v="0"/>
    <n v="15"/>
    <n v="9.9"/>
    <n v="148.5"/>
    <n v="0.16599753796025796"/>
    <n v="123.84936561290169"/>
    <n v="22.292885810322304"/>
    <n v="146.142251423224"/>
  </r>
  <r>
    <s v="MOV-FEC-2959"/>
    <x v="91"/>
    <x v="5"/>
    <x v="1"/>
    <n v="6"/>
    <n v="14.9"/>
    <n v="89.4"/>
    <n v="0.18443557582089251"/>
    <n v="72.911459521612215"/>
    <n v="13.124062713890199"/>
    <n v="86.035522235502413"/>
  </r>
  <r>
    <s v="MOV-FEC-2960"/>
    <x v="253"/>
    <x v="0"/>
    <x v="2"/>
    <n v="20"/>
    <n v="9.9"/>
    <n v="198"/>
    <n v="0.13509976139461294"/>
    <n v="171.25024724386662"/>
    <n v="30.825044503895992"/>
    <n v="202.07529174776261"/>
  </r>
  <r>
    <s v="MOV-FEC-2961"/>
    <x v="149"/>
    <x v="4"/>
    <x v="1"/>
    <n v="10"/>
    <n v="14.9"/>
    <n v="149"/>
    <n v="0.18641578400527473"/>
    <n v="121.22404818321407"/>
    <n v="21.82032867297853"/>
    <n v="143.0443768561926"/>
  </r>
  <r>
    <s v="MOV-FEC-2962"/>
    <x v="877"/>
    <x v="5"/>
    <x v="1"/>
    <n v="6"/>
    <n v="14.9"/>
    <n v="89.4"/>
    <n v="0.11434027499056086"/>
    <n v="79.177979415843865"/>
    <n v="14.252036294851894"/>
    <n v="93.430015710695756"/>
  </r>
  <r>
    <s v="MOV-FEC-2963"/>
    <x v="1001"/>
    <x v="2"/>
    <x v="4"/>
    <n v="8"/>
    <n v="20.9"/>
    <n v="167.2"/>
    <n v="0.13200419202133523"/>
    <n v="145.12889909403273"/>
    <n v="26.12320183692589"/>
    <n v="171.25210093095862"/>
  </r>
  <r>
    <s v="MOV-FEC-2964"/>
    <x v="160"/>
    <x v="0"/>
    <x v="4"/>
    <n v="19"/>
    <n v="20.9"/>
    <n v="397.09999999999997"/>
    <n v="0.13485174525833066"/>
    <n v="343.55037195791687"/>
    <n v="61.839066952425036"/>
    <n v="405.38943891034188"/>
  </r>
  <r>
    <s v="MOV-FEC-2965"/>
    <x v="849"/>
    <x v="4"/>
    <x v="2"/>
    <n v="3"/>
    <n v="9.9"/>
    <n v="29.700000000000003"/>
    <n v="0.15127667953256305"/>
    <n v="25.207082617882879"/>
    <n v="4.5372748712189184"/>
    <n v="29.744357489101798"/>
  </r>
  <r>
    <s v="MOV-FEC-2966"/>
    <x v="321"/>
    <x v="5"/>
    <x v="0"/>
    <n v="20"/>
    <n v="9.9"/>
    <n v="198"/>
    <n v="0.11735488270700667"/>
    <n v="174.76373322401267"/>
    <n v="31.457471980322278"/>
    <n v="206.22120520433495"/>
  </r>
  <r>
    <s v="MOV-FEC-2967"/>
    <x v="756"/>
    <x v="1"/>
    <x v="0"/>
    <n v="11"/>
    <n v="9.9"/>
    <n v="108.9"/>
    <n v="0.1023436407530332"/>
    <n v="97.754777521994697"/>
    <n v="17.595859953959046"/>
    <n v="115.35063747595375"/>
  </r>
  <r>
    <s v="MOV-FEC-2968"/>
    <x v="597"/>
    <x v="0"/>
    <x v="4"/>
    <n v="18"/>
    <n v="20.9"/>
    <n v="376.2"/>
    <n v="0.15288774807262046"/>
    <n v="318.68362917508017"/>
    <n v="57.36305325151443"/>
    <n v="376.0466824265946"/>
  </r>
  <r>
    <s v="MOV-FEC-2969"/>
    <x v="484"/>
    <x v="1"/>
    <x v="3"/>
    <n v="3"/>
    <n v="14.9"/>
    <n v="44.7"/>
    <n v="0.19990671970654708"/>
    <n v="35.764169629117347"/>
    <n v="6.4375505332411223"/>
    <n v="42.20172016235847"/>
  </r>
  <r>
    <s v="MOV-FEC-2970"/>
    <x v="382"/>
    <x v="2"/>
    <x v="3"/>
    <n v="18"/>
    <n v="14.9"/>
    <n v="268.2"/>
    <n v="0.1260398605476612"/>
    <n v="234.39610940111726"/>
    <n v="42.191299692201106"/>
    <n v="276.58740909331834"/>
  </r>
  <r>
    <s v="MOV-FEC-2971"/>
    <x v="584"/>
    <x v="3"/>
    <x v="2"/>
    <n v="10"/>
    <n v="9.9"/>
    <n v="99"/>
    <n v="0.17887069287882748"/>
    <n v="81.291801404996079"/>
    <n v="14.632524252899294"/>
    <n v="95.924325657895366"/>
  </r>
  <r>
    <s v="MOV-FEC-2972"/>
    <x v="63"/>
    <x v="4"/>
    <x v="4"/>
    <n v="5"/>
    <n v="20.9"/>
    <n v="104.5"/>
    <n v="0.11921150066459152"/>
    <n v="92.04239818055018"/>
    <n v="16.567631672499033"/>
    <n v="108.61002985304921"/>
  </r>
  <r>
    <s v="MOV-FEC-2973"/>
    <x v="29"/>
    <x v="3"/>
    <x v="1"/>
    <n v="19"/>
    <n v="14.9"/>
    <n v="283.10000000000002"/>
    <n v="0.10407241224661948"/>
    <n v="253.63710009298205"/>
    <n v="45.654678016736767"/>
    <n v="299.29177810971885"/>
  </r>
  <r>
    <s v="MOV-FEC-2974"/>
    <x v="618"/>
    <x v="2"/>
    <x v="0"/>
    <n v="13"/>
    <n v="9.9"/>
    <n v="128.70000000000002"/>
    <n v="0.16709324484420807"/>
    <n v="107.19509938855043"/>
    <n v="19.295117889939078"/>
    <n v="126.49021727848951"/>
  </r>
  <r>
    <s v="MOV-FEC-2975"/>
    <x v="1024"/>
    <x v="3"/>
    <x v="1"/>
    <n v="9"/>
    <n v="14.9"/>
    <n v="134.1"/>
    <n v="0.15126843649735036"/>
    <n v="113.81490266570532"/>
    <n v="20.486682479826957"/>
    <n v="134.30158514553227"/>
  </r>
  <r>
    <s v="MOV-FEC-2976"/>
    <x v="55"/>
    <x v="4"/>
    <x v="3"/>
    <n v="4"/>
    <n v="14.9"/>
    <n v="59.6"/>
    <n v="0.18724954282133746"/>
    <n v="48.439927247848289"/>
    <n v="8.7191869046126911"/>
    <n v="57.15911415246098"/>
  </r>
  <r>
    <s v="MOV-FEC-2977"/>
    <x v="519"/>
    <x v="5"/>
    <x v="0"/>
    <n v="11"/>
    <n v="9.9"/>
    <n v="108.9"/>
    <n v="0.13467563141837591"/>
    <n v="94.233823738538874"/>
    <n v="16.962088272936995"/>
    <n v="111.19591201147587"/>
  </r>
  <r>
    <s v="MOV-FEC-2978"/>
    <x v="82"/>
    <x v="4"/>
    <x v="4"/>
    <n v="8"/>
    <n v="20.9"/>
    <n v="167.2"/>
    <n v="0.18654246135523944"/>
    <n v="136.01010046140397"/>
    <n v="24.481818083052712"/>
    <n v="160.49191854445667"/>
  </r>
  <r>
    <s v="MOV-FEC-2979"/>
    <x v="128"/>
    <x v="5"/>
    <x v="1"/>
    <n v="20"/>
    <n v="14.9"/>
    <n v="298"/>
    <n v="0.17860260146378343"/>
    <n v="244.77642476379253"/>
    <n v="44.059756457482656"/>
    <n v="288.83618122127518"/>
  </r>
  <r>
    <s v="MOV-FEC-2980"/>
    <x v="291"/>
    <x v="4"/>
    <x v="4"/>
    <n v="7"/>
    <n v="20.9"/>
    <n v="146.29999999999998"/>
    <n v="0.15951200957166189"/>
    <n v="122.96339299966584"/>
    <n v="22.133410739939851"/>
    <n v="145.09680373960569"/>
  </r>
  <r>
    <s v="MOV-FEC-2981"/>
    <x v="606"/>
    <x v="1"/>
    <x v="1"/>
    <n v="12"/>
    <n v="14.9"/>
    <n v="178.8"/>
    <n v="0.15558131847535109"/>
    <n v="150.98206025660724"/>
    <n v="27.176770846189303"/>
    <n v="178.15883110279654"/>
  </r>
  <r>
    <s v="MOV-FEC-2982"/>
    <x v="653"/>
    <x v="1"/>
    <x v="3"/>
    <n v="15"/>
    <n v="14.9"/>
    <n v="223.5"/>
    <n v="0.11276405668098867"/>
    <n v="198.29723333179902"/>
    <n v="35.693501999723821"/>
    <n v="233.99073533152284"/>
  </r>
  <r>
    <s v="MOV-FEC-2983"/>
    <x v="731"/>
    <x v="5"/>
    <x v="2"/>
    <n v="16"/>
    <n v="9.9"/>
    <n v="158.4"/>
    <n v="0.19625334194596883"/>
    <n v="127.31347063575853"/>
    <n v="22.916424714436534"/>
    <n v="150.22989535019508"/>
  </r>
  <r>
    <s v="MOV-FEC-2984"/>
    <x v="882"/>
    <x v="5"/>
    <x v="0"/>
    <n v="15"/>
    <n v="9.9"/>
    <n v="148.5"/>
    <n v="0.18421159137730519"/>
    <n v="121.14457868047018"/>
    <n v="21.806024162484629"/>
    <n v="142.95060284295479"/>
  </r>
  <r>
    <s v="MOV-FEC-2985"/>
    <x v="945"/>
    <x v="4"/>
    <x v="0"/>
    <n v="10"/>
    <n v="9.9"/>
    <n v="99"/>
    <n v="0.14356152204588563"/>
    <n v="84.787409317457318"/>
    <n v="15.261733677142317"/>
    <n v="100.04914299459963"/>
  </r>
  <r>
    <s v="MOV-FEC-2986"/>
    <x v="347"/>
    <x v="4"/>
    <x v="1"/>
    <n v="19"/>
    <n v="14.9"/>
    <n v="283.10000000000002"/>
    <n v="0.12427173626746309"/>
    <n v="247.91867146268123"/>
    <n v="44.625360863282623"/>
    <n v="292.54403232596383"/>
  </r>
  <r>
    <s v="MOV-FEC-2987"/>
    <x v="80"/>
    <x v="5"/>
    <x v="4"/>
    <n v="8"/>
    <n v="20.9"/>
    <n v="167.2"/>
    <n v="0.11219335076120926"/>
    <n v="148.44127175272581"/>
    <n v="26.719428915490646"/>
    <n v="175.16070066821646"/>
  </r>
  <r>
    <s v="MOV-FEC-2988"/>
    <x v="354"/>
    <x v="0"/>
    <x v="2"/>
    <n v="3"/>
    <n v="9.9"/>
    <n v="29.700000000000003"/>
    <n v="0.14844261808685752"/>
    <n v="25.291254242820333"/>
    <n v="4.5524257637076602"/>
    <n v="29.843680006527993"/>
  </r>
  <r>
    <s v="MOV-FEC-2989"/>
    <x v="546"/>
    <x v="4"/>
    <x v="1"/>
    <n v="19"/>
    <n v="14.9"/>
    <n v="283.10000000000002"/>
    <n v="0.19835197512918545"/>
    <n v="226.9465558409276"/>
    <n v="40.850380051366969"/>
    <n v="267.79693589229458"/>
  </r>
  <r>
    <s v="MOV-FEC-2990"/>
    <x v="319"/>
    <x v="4"/>
    <x v="3"/>
    <n v="10"/>
    <n v="14.9"/>
    <n v="149"/>
    <n v="0.16457187209628166"/>
    <n v="124.47879105765404"/>
    <n v="22.406182390377726"/>
    <n v="146.88497344803176"/>
  </r>
  <r>
    <s v="MOV-FEC-2991"/>
    <x v="655"/>
    <x v="1"/>
    <x v="3"/>
    <n v="15"/>
    <n v="14.9"/>
    <n v="223.5"/>
    <n v="0.1356991293951342"/>
    <n v="193.1712445801875"/>
    <n v="34.77082402443375"/>
    <n v="227.94206860462126"/>
  </r>
  <r>
    <s v="MOV-FEC-2992"/>
    <x v="558"/>
    <x v="2"/>
    <x v="2"/>
    <n v="12"/>
    <n v="9.9"/>
    <n v="118.80000000000001"/>
    <n v="0.18174367644879444"/>
    <n v="97.208851237883238"/>
    <n v="17.497593222818981"/>
    <n v="114.70644446070222"/>
  </r>
  <r>
    <s v="MOV-FEC-2993"/>
    <x v="366"/>
    <x v="3"/>
    <x v="2"/>
    <n v="7"/>
    <n v="9.9"/>
    <n v="69.3"/>
    <n v="0.18088585323710954"/>
    <n v="56.764610370668308"/>
    <n v="10.217629866720294"/>
    <n v="66.982240237388595"/>
  </r>
  <r>
    <s v="MOV-FEC-2994"/>
    <x v="488"/>
    <x v="1"/>
    <x v="3"/>
    <n v="14"/>
    <n v="14.9"/>
    <n v="208.6"/>
    <n v="0.12280355572191123"/>
    <n v="182.98317827640932"/>
    <n v="32.936972089753674"/>
    <n v="215.920150366163"/>
  </r>
  <r>
    <s v="MOV-FEC-2995"/>
    <x v="112"/>
    <x v="2"/>
    <x v="4"/>
    <n v="6"/>
    <n v="20.9"/>
    <n v="125.39999999999999"/>
    <n v="0.13878475494181611"/>
    <n v="107.99639173029625"/>
    <n v="19.439350511453323"/>
    <n v="127.43574224174958"/>
  </r>
  <r>
    <s v="MOV-FEC-2996"/>
    <x v="981"/>
    <x v="5"/>
    <x v="2"/>
    <n v="10"/>
    <n v="9.9"/>
    <n v="99"/>
    <n v="0.19561170791106797"/>
    <n v="79.634440916804266"/>
    <n v="14.334199365024768"/>
    <n v="93.968640281829039"/>
  </r>
  <r>
    <s v="MOV-FEC-2997"/>
    <x v="133"/>
    <x v="5"/>
    <x v="1"/>
    <n v="3"/>
    <n v="14.9"/>
    <n v="44.7"/>
    <n v="0.15734098336342633"/>
    <n v="37.666858043654848"/>
    <n v="6.7800344478578722"/>
    <n v="44.44689249151272"/>
  </r>
  <r>
    <s v="MOV-FEC-2998"/>
    <x v="41"/>
    <x v="0"/>
    <x v="2"/>
    <n v="20"/>
    <n v="9.9"/>
    <n v="198"/>
    <n v="0.16869717978561194"/>
    <n v="164.59795840244885"/>
    <n v="29.627632512440794"/>
    <n v="194.22559091488964"/>
  </r>
  <r>
    <s v="MOV-FEC-2999"/>
    <x v="822"/>
    <x v="3"/>
    <x v="0"/>
    <n v="6"/>
    <n v="9.9"/>
    <n v="59.400000000000006"/>
    <n v="0.13694730350352571"/>
    <n v="51.265330171890575"/>
    <n v="9.2277594309403028"/>
    <n v="60.493089602830878"/>
  </r>
  <r>
    <s v="MOV-FEC-3000"/>
    <x v="78"/>
    <x v="1"/>
    <x v="3"/>
    <n v="5"/>
    <n v="14.9"/>
    <n v="74.5"/>
    <n v="0.11182784377346577"/>
    <n v="66.168825638876797"/>
    <n v="11.910388614997823"/>
    <n v="78.079214253874625"/>
  </r>
  <r>
    <s v="MOV-FEC-3001"/>
    <x v="313"/>
    <x v="4"/>
    <x v="1"/>
    <n v="4"/>
    <n v="14.9"/>
    <n v="59.6"/>
    <n v="0.14962596433367584"/>
    <n v="50.682292525712924"/>
    <n v="9.1228126546283264"/>
    <n v="59.805105180341251"/>
  </r>
  <r>
    <s v="MOV-FEC-3002"/>
    <x v="506"/>
    <x v="1"/>
    <x v="4"/>
    <n v="14"/>
    <n v="20.9"/>
    <n v="292.59999999999997"/>
    <n v="0.19728752327184579"/>
    <n v="234.87367069065789"/>
    <n v="42.277260724318417"/>
    <n v="277.1509314149763"/>
  </r>
  <r>
    <s v="MOV-FEC-3003"/>
    <x v="702"/>
    <x v="4"/>
    <x v="2"/>
    <n v="16"/>
    <n v="9.9"/>
    <n v="158.4"/>
    <n v="0.15705941493174363"/>
    <n v="133.5217886748118"/>
    <n v="24.033921961466124"/>
    <n v="157.55571063627792"/>
  </r>
  <r>
    <s v="MOV-FEC-3004"/>
    <x v="184"/>
    <x v="2"/>
    <x v="4"/>
    <n v="19"/>
    <n v="20.9"/>
    <n v="397.09999999999997"/>
    <n v="0.13771114227683573"/>
    <n v="342.41490540186851"/>
    <n v="61.634682972336329"/>
    <n v="404.04958837420486"/>
  </r>
  <r>
    <s v="MOV-FEC-3005"/>
    <x v="836"/>
    <x v="3"/>
    <x v="0"/>
    <n v="12"/>
    <n v="9.9"/>
    <n v="118.80000000000001"/>
    <n v="0.19022762385971839"/>
    <n v="96.200958285465461"/>
    <n v="17.316172491383782"/>
    <n v="113.51713077684924"/>
  </r>
  <r>
    <s v="MOV-FEC-3006"/>
    <x v="1025"/>
    <x v="3"/>
    <x v="3"/>
    <n v="13"/>
    <n v="14.9"/>
    <n v="193.70000000000002"/>
    <n v="0.12043619186160269"/>
    <n v="170.37150963640758"/>
    <n v="30.666871734553364"/>
    <n v="201.03838137096093"/>
  </r>
  <r>
    <s v="MOV-FEC-3007"/>
    <x v="506"/>
    <x v="1"/>
    <x v="4"/>
    <n v="18"/>
    <n v="20.9"/>
    <n v="376.2"/>
    <n v="0.19495244670061829"/>
    <n v="302.85888955122738"/>
    <n v="54.514600119220923"/>
    <n v="357.37348967044829"/>
  </r>
  <r>
    <s v="MOV-FEC-3008"/>
    <x v="480"/>
    <x v="2"/>
    <x v="2"/>
    <n v="6"/>
    <n v="9.9"/>
    <n v="59.400000000000006"/>
    <n v="0.19160332484828943"/>
    <n v="48.018762504011612"/>
    <n v="8.6433772507220894"/>
    <n v="56.662139754733701"/>
  </r>
  <r>
    <s v="MOV-FEC-3009"/>
    <x v="785"/>
    <x v="0"/>
    <x v="3"/>
    <n v="13"/>
    <n v="14.9"/>
    <n v="193.70000000000002"/>
    <n v="0.10646173164934949"/>
    <n v="173.07836257952101"/>
    <n v="31.154105264313781"/>
    <n v="204.2324678438348"/>
  </r>
  <r>
    <s v="MOV-FEC-3010"/>
    <x v="481"/>
    <x v="0"/>
    <x v="1"/>
    <n v="14"/>
    <n v="14.9"/>
    <n v="208.6"/>
    <n v="0.17540548422147748"/>
    <n v="172.01041599139978"/>
    <n v="30.961874878451958"/>
    <n v="202.97229086985175"/>
  </r>
  <r>
    <s v="MOV-FEC-3011"/>
    <x v="191"/>
    <x v="2"/>
    <x v="4"/>
    <n v="9"/>
    <n v="20.9"/>
    <n v="188.1"/>
    <n v="0.14427075339339146"/>
    <n v="160.96267128670306"/>
    <n v="28.973280831606548"/>
    <n v="189.93595211830961"/>
  </r>
  <r>
    <s v="MOV-FEC-3012"/>
    <x v="771"/>
    <x v="0"/>
    <x v="2"/>
    <n v="12"/>
    <n v="9.9"/>
    <n v="118.80000000000001"/>
    <n v="0.12380232868372526"/>
    <n v="104.09228335237344"/>
    <n v="18.736611003427218"/>
    <n v="122.82889435580066"/>
  </r>
  <r>
    <s v="MOV-FEC-3013"/>
    <x v="755"/>
    <x v="0"/>
    <x v="4"/>
    <n v="9"/>
    <n v="20.9"/>
    <n v="188.1"/>
    <n v="0.14990302510279524"/>
    <n v="159.90324097816421"/>
    <n v="28.782583376069557"/>
    <n v="188.68582435423377"/>
  </r>
  <r>
    <s v="MOV-FEC-3014"/>
    <x v="532"/>
    <x v="2"/>
    <x v="0"/>
    <n v="8"/>
    <n v="9.9"/>
    <n v="79.2"/>
    <n v="0.1066125334790991"/>
    <n v="70.756287348455359"/>
    <n v="12.736131722721964"/>
    <n v="83.492419071177324"/>
  </r>
  <r>
    <s v="MOV-FEC-3015"/>
    <x v="721"/>
    <x v="0"/>
    <x v="1"/>
    <n v="8"/>
    <n v="14.9"/>
    <n v="119.2"/>
    <n v="0.19526234430003597"/>
    <n v="95.924728559435721"/>
    <n v="17.266451140698429"/>
    <n v="113.19117970013414"/>
  </r>
  <r>
    <s v="MOV-FEC-3016"/>
    <x v="895"/>
    <x v="1"/>
    <x v="3"/>
    <n v="19"/>
    <n v="14.9"/>
    <n v="283.10000000000002"/>
    <n v="0.19840685573672429"/>
    <n v="226.93101914093336"/>
    <n v="40.847583445368002"/>
    <n v="267.77860258630136"/>
  </r>
  <r>
    <s v="MOV-FEC-3017"/>
    <x v="971"/>
    <x v="5"/>
    <x v="1"/>
    <n v="19"/>
    <n v="14.9"/>
    <n v="283.10000000000002"/>
    <n v="0.19551701999894175"/>
    <n v="227.74913163829962"/>
    <n v="40.99484369489393"/>
    <n v="268.74397533319353"/>
  </r>
  <r>
    <s v="MOV-FEC-3018"/>
    <x v="638"/>
    <x v="3"/>
    <x v="0"/>
    <n v="17"/>
    <n v="9.9"/>
    <n v="168.3"/>
    <n v="0.10844183649395972"/>
    <n v="150.04923891806658"/>
    <n v="27.008863005251982"/>
    <n v="177.05810192331856"/>
  </r>
  <r>
    <s v="MOV-FEC-3019"/>
    <x v="33"/>
    <x v="4"/>
    <x v="2"/>
    <n v="10"/>
    <n v="9.9"/>
    <n v="99"/>
    <n v="0.12258529890935589"/>
    <n v="86.864055407973765"/>
    <n v="15.635529973435277"/>
    <n v="102.49958538140905"/>
  </r>
  <r>
    <s v="MOV-FEC-3020"/>
    <x v="43"/>
    <x v="4"/>
    <x v="4"/>
    <n v="9"/>
    <n v="20.9"/>
    <n v="188.1"/>
    <n v="0.10946801397823618"/>
    <n v="167.50906657069376"/>
    <n v="30.151631982724876"/>
    <n v="197.66069855341863"/>
  </r>
  <r>
    <s v="MOV-FEC-3021"/>
    <x v="302"/>
    <x v="3"/>
    <x v="0"/>
    <n v="9"/>
    <n v="9.9"/>
    <n v="89.100000000000009"/>
    <n v="0.13345019303791597"/>
    <n v="77.2095878003217"/>
    <n v="13.897725804057906"/>
    <n v="91.107313604379613"/>
  </r>
  <r>
    <s v="MOV-FEC-3022"/>
    <x v="421"/>
    <x v="4"/>
    <x v="1"/>
    <n v="7"/>
    <n v="14.9"/>
    <n v="104.3"/>
    <n v="0.12948029772814026"/>
    <n v="90.795204946954968"/>
    <n v="16.343136890451895"/>
    <n v="107.13834183740687"/>
  </r>
  <r>
    <s v="MOV-FEC-3023"/>
    <x v="479"/>
    <x v="2"/>
    <x v="2"/>
    <n v="14"/>
    <n v="9.9"/>
    <n v="138.6"/>
    <n v="0.15016373425096666"/>
    <n v="117.78730643281602"/>
    <n v="21.201715157906882"/>
    <n v="138.9890215907229"/>
  </r>
  <r>
    <s v="MOV-FEC-3024"/>
    <x v="200"/>
    <x v="1"/>
    <x v="2"/>
    <n v="13"/>
    <n v="9.9"/>
    <n v="128.70000000000002"/>
    <n v="0.1817143512119492"/>
    <n v="105.31336299902215"/>
    <n v="18.956405339823984"/>
    <n v="124.26976833884613"/>
  </r>
  <r>
    <s v="MOV-FEC-3025"/>
    <x v="346"/>
    <x v="1"/>
    <x v="4"/>
    <n v="4"/>
    <n v="20.9"/>
    <n v="83.6"/>
    <n v="0.14716545338392284"/>
    <n v="71.296968097104042"/>
    <n v="12.833454257478728"/>
    <n v="84.130422354582777"/>
  </r>
  <r>
    <s v="MOV-FEC-3026"/>
    <x v="186"/>
    <x v="2"/>
    <x v="1"/>
    <n v="5"/>
    <n v="14.9"/>
    <n v="74.5"/>
    <n v="0.12990769071699976"/>
    <n v="64.821877041583519"/>
    <n v="11.667937867485033"/>
    <n v="76.489814909068556"/>
  </r>
  <r>
    <s v="MOV-FEC-3027"/>
    <x v="432"/>
    <x v="5"/>
    <x v="3"/>
    <n v="12"/>
    <n v="14.9"/>
    <n v="178.8"/>
    <n v="0.13662104240030251"/>
    <n v="154.37215761882592"/>
    <n v="27.786988371388667"/>
    <n v="182.1591459902146"/>
  </r>
  <r>
    <s v="MOV-FEC-3028"/>
    <x v="629"/>
    <x v="1"/>
    <x v="3"/>
    <n v="18"/>
    <n v="14.9"/>
    <n v="268.2"/>
    <n v="0.18946101390220826"/>
    <n v="217.38655607142772"/>
    <n v="39.12958009285699"/>
    <n v="256.51613616428472"/>
  </r>
  <r>
    <s v="MOV-FEC-3029"/>
    <x v="727"/>
    <x v="2"/>
    <x v="1"/>
    <n v="4"/>
    <n v="14.9"/>
    <n v="59.6"/>
    <n v="0.10001630282111384"/>
    <n v="53.639028351861619"/>
    <n v="9.6550251033350918"/>
    <n v="63.29405345519671"/>
  </r>
  <r>
    <s v="MOV-FEC-3030"/>
    <x v="409"/>
    <x v="4"/>
    <x v="3"/>
    <n v="16"/>
    <n v="14.9"/>
    <n v="238.4"/>
    <n v="0.18799665234973481"/>
    <n v="193.58159807982321"/>
    <n v="34.84468765436818"/>
    <n v="228.4262857341914"/>
  </r>
  <r>
    <s v="MOV-FEC-3031"/>
    <x v="9"/>
    <x v="0"/>
    <x v="1"/>
    <n v="13"/>
    <n v="14.9"/>
    <n v="193.70000000000002"/>
    <n v="0.10765560849515464"/>
    <n v="172.84710863448856"/>
    <n v="31.11247955420794"/>
    <n v="203.9595881886965"/>
  </r>
  <r>
    <s v="MOV-FEC-3032"/>
    <x v="485"/>
    <x v="2"/>
    <x v="4"/>
    <n v="14"/>
    <n v="20.9"/>
    <n v="292.59999999999997"/>
    <n v="0.13835852991334097"/>
    <n v="252.1162941473564"/>
    <n v="45.380932946524148"/>
    <n v="297.49722709388055"/>
  </r>
  <r>
    <s v="MOV-FEC-3033"/>
    <x v="227"/>
    <x v="2"/>
    <x v="2"/>
    <n v="20"/>
    <n v="9.9"/>
    <n v="198"/>
    <n v="0.1773839606041421"/>
    <n v="162.87797580037986"/>
    <n v="29.318035644068374"/>
    <n v="192.19601144444823"/>
  </r>
  <r>
    <s v="MOV-FEC-3034"/>
    <x v="509"/>
    <x v="1"/>
    <x v="4"/>
    <n v="5"/>
    <n v="20.9"/>
    <n v="104.5"/>
    <n v="0.10870948607391022"/>
    <n v="93.139858705276382"/>
    <n v="16.765174566949749"/>
    <n v="109.90503327222613"/>
  </r>
  <r>
    <s v="MOV-FEC-3035"/>
    <x v="745"/>
    <x v="2"/>
    <x v="2"/>
    <n v="14"/>
    <n v="9.9"/>
    <n v="138.6"/>
    <n v="0.19228776826157551"/>
    <n v="111.94891531894564"/>
    <n v="20.150804757410214"/>
    <n v="132.09972007635585"/>
  </r>
  <r>
    <s v="MOV-FEC-3036"/>
    <x v="836"/>
    <x v="3"/>
    <x v="0"/>
    <n v="16"/>
    <n v="9.9"/>
    <n v="158.4"/>
    <n v="0.10633974937678668"/>
    <n v="141.55578369871699"/>
    <n v="25.480041065769058"/>
    <n v="167.03582476448605"/>
  </r>
  <r>
    <s v="MOV-FEC-3037"/>
    <x v="358"/>
    <x v="3"/>
    <x v="3"/>
    <n v="16"/>
    <n v="14.9"/>
    <n v="238.4"/>
    <n v="0.15848264283776747"/>
    <n v="200.61773794747623"/>
    <n v="36.111192830545718"/>
    <n v="236.72893077802195"/>
  </r>
  <r>
    <s v="MOV-FEC-3038"/>
    <x v="121"/>
    <x v="3"/>
    <x v="0"/>
    <n v="17"/>
    <n v="9.9"/>
    <n v="168.3"/>
    <n v="0.15259959051252422"/>
    <n v="142.61748891674219"/>
    <n v="25.671148005013592"/>
    <n v="168.28863692175577"/>
  </r>
  <r>
    <s v="MOV-FEC-3039"/>
    <x v="716"/>
    <x v="3"/>
    <x v="2"/>
    <n v="4"/>
    <n v="9.9"/>
    <n v="39.6"/>
    <n v="0.17661686416936717"/>
    <n v="32.605972178893062"/>
    <n v="5.8690749922007512"/>
    <n v="38.475047171093813"/>
  </r>
  <r>
    <s v="MOV-FEC-3040"/>
    <x v="717"/>
    <x v="2"/>
    <x v="4"/>
    <n v="10"/>
    <n v="20.9"/>
    <n v="209"/>
    <n v="0.16235613345010189"/>
    <n v="175.0675681089287"/>
    <n v="31.512162259607166"/>
    <n v="206.57973036853588"/>
  </r>
  <r>
    <s v="MOV-FEC-3041"/>
    <x v="912"/>
    <x v="0"/>
    <x v="1"/>
    <n v="7"/>
    <n v="14.9"/>
    <n v="104.3"/>
    <n v="0.15908227763587912"/>
    <n v="87.7077184425778"/>
    <n v="15.787389319664003"/>
    <n v="103.4951077622418"/>
  </r>
  <r>
    <s v="MOV-FEC-3042"/>
    <x v="161"/>
    <x v="4"/>
    <x v="3"/>
    <n v="4"/>
    <n v="14.9"/>
    <n v="59.6"/>
    <n v="0.10183164660733965"/>
    <n v="53.530833862202556"/>
    <n v="9.635550095196459"/>
    <n v="63.166383957399013"/>
  </r>
  <r>
    <s v="MOV-FEC-3043"/>
    <x v="794"/>
    <x v="4"/>
    <x v="4"/>
    <n v="6"/>
    <n v="20.9"/>
    <n v="125.39999999999999"/>
    <n v="0.11250597761610426"/>
    <n v="111.29175040694052"/>
    <n v="20.032515073249293"/>
    <n v="131.32426548018981"/>
  </r>
  <r>
    <s v="MOV-FEC-3044"/>
    <x v="958"/>
    <x v="4"/>
    <x v="3"/>
    <n v="19"/>
    <n v="14.9"/>
    <n v="283.10000000000002"/>
    <n v="0.13094797394674842"/>
    <n v="246.02862857567555"/>
    <n v="44.285153143621599"/>
    <n v="290.31378171929714"/>
  </r>
  <r>
    <s v="MOV-FEC-3045"/>
    <x v="879"/>
    <x v="3"/>
    <x v="0"/>
    <n v="12"/>
    <n v="9.9"/>
    <n v="118.80000000000001"/>
    <n v="0.16045118274808143"/>
    <n v="99.738399489527936"/>
    <n v="17.952911908115027"/>
    <n v="117.69131139764296"/>
  </r>
  <r>
    <s v="MOV-FEC-3046"/>
    <x v="247"/>
    <x v="0"/>
    <x v="3"/>
    <n v="18"/>
    <n v="14.9"/>
    <n v="268.2"/>
    <n v="0.15792854689999242"/>
    <n v="225.84356372142202"/>
    <n v="40.65184146985596"/>
    <n v="266.495405191278"/>
  </r>
  <r>
    <s v="MOV-FEC-3047"/>
    <x v="1026"/>
    <x v="1"/>
    <x v="4"/>
    <n v="8"/>
    <n v="20.9"/>
    <n v="167.2"/>
    <n v="0.11044016530505495"/>
    <n v="148.7344043609948"/>
    <n v="26.772192784979062"/>
    <n v="175.50659714597387"/>
  </r>
  <r>
    <s v="MOV-FEC-3048"/>
    <x v="222"/>
    <x v="1"/>
    <x v="4"/>
    <n v="3"/>
    <n v="20.9"/>
    <n v="62.699999999999996"/>
    <n v="0.19958097526361135"/>
    <n v="50.186272850971562"/>
    <n v="9.0335291131748807"/>
    <n v="59.219801964146441"/>
  </r>
  <r>
    <s v="MOV-FEC-3049"/>
    <x v="291"/>
    <x v="4"/>
    <x v="2"/>
    <n v="7"/>
    <n v="9.9"/>
    <n v="69.3"/>
    <n v="0.14112509004938817"/>
    <n v="59.520031259577394"/>
    <n v="10.713605626723931"/>
    <n v="70.233636886301326"/>
  </r>
  <r>
    <s v="MOV-FEC-3050"/>
    <x v="829"/>
    <x v="1"/>
    <x v="1"/>
    <n v="19"/>
    <n v="14.9"/>
    <n v="283.10000000000002"/>
    <n v="0.15600969186708005"/>
    <n v="238.93365623242966"/>
    <n v="43.008058121837337"/>
    <n v="281.94171435426699"/>
  </r>
  <r>
    <s v="MOV-FEC-3051"/>
    <x v="588"/>
    <x v="5"/>
    <x v="2"/>
    <n v="4"/>
    <n v="9.9"/>
    <n v="39.6"/>
    <n v="0.19409219357612134"/>
    <n v="31.913949134385597"/>
    <n v="5.7445108441894073"/>
    <n v="37.658459978575003"/>
  </r>
  <r>
    <s v="MOV-FEC-3052"/>
    <x v="190"/>
    <x v="5"/>
    <x v="3"/>
    <n v="17"/>
    <n v="14.9"/>
    <n v="253.3"/>
    <n v="0.17089935757823194"/>
    <n v="210.01119272543386"/>
    <n v="37.80201469057809"/>
    <n v="247.81320741601195"/>
  </r>
  <r>
    <s v="MOV-FEC-3053"/>
    <x v="115"/>
    <x v="0"/>
    <x v="4"/>
    <n v="6"/>
    <n v="20.9"/>
    <n v="125.39999999999999"/>
    <n v="0.11269879367257922"/>
    <n v="111.26757127345856"/>
    <n v="20.028162829222541"/>
    <n v="131.29573410268111"/>
  </r>
  <r>
    <s v="MOV-FEC-3054"/>
    <x v="242"/>
    <x v="2"/>
    <x v="1"/>
    <n v="3"/>
    <n v="14.9"/>
    <n v="44.7"/>
    <n v="0.14557876027084571"/>
    <n v="38.192629415893201"/>
    <n v="6.8746732948607763"/>
    <n v="45.067302710753978"/>
  </r>
  <r>
    <s v="MOV-FEC-3055"/>
    <x v="952"/>
    <x v="2"/>
    <x v="2"/>
    <n v="12"/>
    <n v="9.9"/>
    <n v="118.80000000000001"/>
    <n v="0.11162071860490028"/>
    <n v="105.53945862973785"/>
    <n v="18.997102553352814"/>
    <n v="124.53656118309067"/>
  </r>
  <r>
    <s v="MOV-FEC-3056"/>
    <x v="291"/>
    <x v="2"/>
    <x v="1"/>
    <n v="6"/>
    <n v="14.9"/>
    <n v="89.4"/>
    <n v="0.12245037852649332"/>
    <n v="78.452936159731507"/>
    <n v="14.121528508751672"/>
    <n v="92.574464668483174"/>
  </r>
  <r>
    <s v="MOV-FEC-3057"/>
    <x v="94"/>
    <x v="4"/>
    <x v="0"/>
    <n v="20"/>
    <n v="9.9"/>
    <n v="198"/>
    <n v="0.1241265225399088"/>
    <n v="173.42294853709805"/>
    <n v="31.216130736677648"/>
    <n v="204.63907927377571"/>
  </r>
  <r>
    <s v="MOV-FEC-3058"/>
    <x v="553"/>
    <x v="3"/>
    <x v="1"/>
    <n v="16"/>
    <n v="14.9"/>
    <n v="238.4"/>
    <n v="0.18151298762556561"/>
    <n v="195.12730375006515"/>
    <n v="35.122914675011728"/>
    <n v="230.25021842507687"/>
  </r>
  <r>
    <s v="MOV-FEC-3059"/>
    <x v="75"/>
    <x v="5"/>
    <x v="1"/>
    <n v="7"/>
    <n v="14.9"/>
    <n v="104.3"/>
    <n v="0.18199012681795171"/>
    <n v="85.31842977288764"/>
    <n v="15.357317359119774"/>
    <n v="100.67574713200742"/>
  </r>
  <r>
    <s v="MOV-FEC-3060"/>
    <x v="794"/>
    <x v="1"/>
    <x v="0"/>
    <n v="18"/>
    <n v="9.9"/>
    <n v="178.20000000000002"/>
    <n v="0.13853948099618529"/>
    <n v="153.51226448647981"/>
    <n v="27.632207607566365"/>
    <n v="181.14447209404617"/>
  </r>
  <r>
    <s v="MOV-FEC-3061"/>
    <x v="488"/>
    <x v="3"/>
    <x v="1"/>
    <n v="12"/>
    <n v="14.9"/>
    <n v="178.8"/>
    <n v="0.15118421762866352"/>
    <n v="151.76826188799498"/>
    <n v="27.318287139839097"/>
    <n v="179.08654902783408"/>
  </r>
  <r>
    <s v="MOV-FEC-3062"/>
    <x v="937"/>
    <x v="2"/>
    <x v="4"/>
    <n v="8"/>
    <n v="20.9"/>
    <n v="167.2"/>
    <n v="0.11688975696852499"/>
    <n v="147.65603263486261"/>
    <n v="26.578085874275271"/>
    <n v="174.23411850913789"/>
  </r>
  <r>
    <s v="MOV-FEC-3063"/>
    <x v="751"/>
    <x v="5"/>
    <x v="1"/>
    <n v="17"/>
    <n v="14.9"/>
    <n v="253.3"/>
    <n v="0.10589449646752686"/>
    <n v="226.47692404477544"/>
    <n v="40.765846328059581"/>
    <n v="267.24277037283503"/>
  </r>
  <r>
    <s v="MOV-FEC-3064"/>
    <x v="879"/>
    <x v="5"/>
    <x v="4"/>
    <n v="3"/>
    <n v="20.9"/>
    <n v="62.699999999999996"/>
    <n v="0.19099039908000384"/>
    <n v="50.724901977683757"/>
    <n v="9.1304823559830766"/>
    <n v="59.855384333666834"/>
  </r>
  <r>
    <s v="MOV-FEC-3065"/>
    <x v="253"/>
    <x v="2"/>
    <x v="4"/>
    <n v="5"/>
    <n v="20.9"/>
    <n v="104.5"/>
    <n v="0.11948454444578573"/>
    <n v="92.013865105415391"/>
    <n v="16.56249571897477"/>
    <n v="108.57636082439016"/>
  </r>
  <r>
    <s v="MOV-FEC-3066"/>
    <x v="132"/>
    <x v="5"/>
    <x v="3"/>
    <n v="19"/>
    <n v="14.9"/>
    <n v="283.10000000000002"/>
    <n v="0.12691049282183353"/>
    <n v="247.17163948213894"/>
    <n v="44.490895106785011"/>
    <n v="291.66253458892396"/>
  </r>
  <r>
    <s v="MOV-FEC-3067"/>
    <x v="166"/>
    <x v="1"/>
    <x v="4"/>
    <n v="4"/>
    <n v="20.9"/>
    <n v="83.6"/>
    <n v="0.15416527325571111"/>
    <n v="70.711783155822545"/>
    <n v="12.728120968048058"/>
    <n v="83.439904123870605"/>
  </r>
  <r>
    <s v="MOV-FEC-3068"/>
    <x v="377"/>
    <x v="1"/>
    <x v="1"/>
    <n v="13"/>
    <n v="14.9"/>
    <n v="193.70000000000002"/>
    <n v="0.15937785756221826"/>
    <n v="162.82850899019834"/>
    <n v="29.3091316182357"/>
    <n v="192.13764060843405"/>
  </r>
  <r>
    <s v="MOV-FEC-3069"/>
    <x v="320"/>
    <x v="2"/>
    <x v="0"/>
    <n v="15"/>
    <n v="9.9"/>
    <n v="148.5"/>
    <n v="0.17123231883566981"/>
    <n v="123.07200065290303"/>
    <n v="22.152960117522543"/>
    <n v="145.22496077042558"/>
  </r>
  <r>
    <s v="MOV-FEC-3070"/>
    <x v="560"/>
    <x v="2"/>
    <x v="4"/>
    <n v="17"/>
    <n v="20.9"/>
    <n v="355.29999999999995"/>
    <n v="0.13835156414249819"/>
    <n v="306.14368926017033"/>
    <n v="55.105864066830655"/>
    <n v="361.24955332700097"/>
  </r>
  <r>
    <s v="MOV-FEC-3071"/>
    <x v="976"/>
    <x v="3"/>
    <x v="1"/>
    <n v="11"/>
    <n v="14.9"/>
    <n v="163.9"/>
    <n v="0.13822949897224193"/>
    <n v="141.24418511844954"/>
    <n v="25.423953321320916"/>
    <n v="166.66813843977044"/>
  </r>
  <r>
    <s v="MOV-FEC-3072"/>
    <x v="69"/>
    <x v="3"/>
    <x v="2"/>
    <n v="18"/>
    <n v="9.9"/>
    <n v="178.20000000000002"/>
    <n v="0.1849777976819921"/>
    <n v="145.23695645306901"/>
    <n v="26.142652161552423"/>
    <n v="171.37960861462145"/>
  </r>
  <r>
    <s v="MOV-FEC-3073"/>
    <x v="893"/>
    <x v="5"/>
    <x v="1"/>
    <n v="8"/>
    <n v="14.9"/>
    <n v="119.2"/>
    <n v="0.1145045542268721"/>
    <n v="105.55105713615684"/>
    <n v="18.999190284508231"/>
    <n v="124.55024742066507"/>
  </r>
  <r>
    <s v="MOV-FEC-3074"/>
    <x v="322"/>
    <x v="3"/>
    <x v="2"/>
    <n v="9"/>
    <n v="9.9"/>
    <n v="89.100000000000009"/>
    <n v="0.12507352831297758"/>
    <n v="77.955948627313703"/>
    <n v="14.032070752916466"/>
    <n v="91.98801938023017"/>
  </r>
  <r>
    <s v="MOV-FEC-3075"/>
    <x v="458"/>
    <x v="0"/>
    <x v="4"/>
    <n v="17"/>
    <n v="20.9"/>
    <n v="355.29999999999995"/>
    <n v="0.12562232428623638"/>
    <n v="310.66638818110016"/>
    <n v="55.919949872598025"/>
    <n v="366.58633805369817"/>
  </r>
  <r>
    <s v="MOV-FEC-3076"/>
    <x v="16"/>
    <x v="2"/>
    <x v="3"/>
    <n v="4"/>
    <n v="14.9"/>
    <n v="59.6"/>
    <n v="0.13465488259431935"/>
    <n v="51.57456899737857"/>
    <n v="9.2834224195281418"/>
    <n v="60.857991416906714"/>
  </r>
  <r>
    <s v="MOV-FEC-3077"/>
    <x v="65"/>
    <x v="5"/>
    <x v="3"/>
    <n v="8"/>
    <n v="14.9"/>
    <n v="119.2"/>
    <n v="0.1954915637264017"/>
    <n v="95.897405603812928"/>
    <n v="17.261533008686328"/>
    <n v="113.15893861249926"/>
  </r>
  <r>
    <s v="MOV-FEC-3078"/>
    <x v="115"/>
    <x v="5"/>
    <x v="2"/>
    <n v="14"/>
    <n v="9.9"/>
    <n v="138.6"/>
    <n v="0.14812839207404355"/>
    <n v="118.06940485853755"/>
    <n v="21.25249287453676"/>
    <n v="139.32189773307431"/>
  </r>
  <r>
    <s v="MOV-FEC-3079"/>
    <x v="199"/>
    <x v="4"/>
    <x v="2"/>
    <n v="3"/>
    <n v="9.9"/>
    <n v="29.700000000000003"/>
    <n v="0.11366703266000132"/>
    <n v="26.324089129997965"/>
    <n v="4.7383360433996335"/>
    <n v="31.0624251733976"/>
  </r>
  <r>
    <s v="MOV-FEC-3080"/>
    <x v="657"/>
    <x v="2"/>
    <x v="1"/>
    <n v="4"/>
    <n v="14.9"/>
    <n v="59.6"/>
    <n v="0.19062217659310798"/>
    <n v="48.238918275050764"/>
    <n v="8.6830052895091381"/>
    <n v="56.921923564559904"/>
  </r>
  <r>
    <s v="MOV-FEC-3081"/>
    <x v="422"/>
    <x v="5"/>
    <x v="2"/>
    <n v="6"/>
    <n v="9.9"/>
    <n v="59.400000000000006"/>
    <n v="0.11356525478046509"/>
    <n v="52.654223866040383"/>
    <n v="9.4777602958872684"/>
    <n v="62.131984161927647"/>
  </r>
  <r>
    <s v="MOV-FEC-3082"/>
    <x v="469"/>
    <x v="1"/>
    <x v="0"/>
    <n v="8"/>
    <n v="9.9"/>
    <n v="79.2"/>
    <n v="0.1681747798582075"/>
    <n v="65.880557435229974"/>
    <n v="11.858500338341395"/>
    <n v="77.739057773571375"/>
  </r>
  <r>
    <s v="MOV-FEC-3083"/>
    <x v="805"/>
    <x v="3"/>
    <x v="4"/>
    <n v="18"/>
    <n v="20.9"/>
    <n v="376.2"/>
    <n v="0.10285513301163103"/>
    <n v="337.5058989610244"/>
    <n v="60.751061812984389"/>
    <n v="398.2569607740088"/>
  </r>
  <r>
    <s v="MOV-FEC-3084"/>
    <x v="661"/>
    <x v="2"/>
    <x v="2"/>
    <n v="12"/>
    <n v="9.9"/>
    <n v="118.80000000000001"/>
    <n v="0.16133560402427399"/>
    <n v="99.633330241916255"/>
    <n v="17.933999443544923"/>
    <n v="117.56732968546117"/>
  </r>
  <r>
    <s v="MOV-FEC-3085"/>
    <x v="1027"/>
    <x v="3"/>
    <x v="4"/>
    <n v="16"/>
    <n v="20.9"/>
    <n v="334.4"/>
    <n v="0.10125991513182964"/>
    <n v="300.53868437991616"/>
    <n v="54.096963188384905"/>
    <n v="354.63564756830107"/>
  </r>
  <r>
    <s v="MOV-FEC-3086"/>
    <x v="516"/>
    <x v="1"/>
    <x v="1"/>
    <n v="19"/>
    <n v="14.9"/>
    <n v="283.10000000000002"/>
    <n v="0.10300396478212041"/>
    <n v="253.93957757018174"/>
    <n v="45.709123962632709"/>
    <n v="299.64870153281447"/>
  </r>
  <r>
    <s v="MOV-FEC-3087"/>
    <x v="708"/>
    <x v="5"/>
    <x v="2"/>
    <n v="7"/>
    <n v="9.9"/>
    <n v="69.3"/>
    <n v="0.1611337294774913"/>
    <n v="58.13343254720985"/>
    <n v="10.464017858497773"/>
    <n v="68.597450405707619"/>
  </r>
  <r>
    <s v="MOV-FEC-3088"/>
    <x v="609"/>
    <x v="3"/>
    <x v="1"/>
    <n v="5"/>
    <n v="14.9"/>
    <n v="74.5"/>
    <n v="0.18368051425910031"/>
    <n v="60.815801687697025"/>
    <n v="10.946844303785465"/>
    <n v="71.762645991482486"/>
  </r>
  <r>
    <s v="MOV-FEC-3089"/>
    <x v="16"/>
    <x v="5"/>
    <x v="0"/>
    <n v="16"/>
    <n v="9.9"/>
    <n v="158.4"/>
    <n v="0.11061174320955125"/>
    <n v="140.8790998756071"/>
    <n v="25.358237977609278"/>
    <n v="166.23733785321639"/>
  </r>
  <r>
    <s v="MOV-FEC-3090"/>
    <x v="1028"/>
    <x v="0"/>
    <x v="1"/>
    <n v="19"/>
    <n v="14.9"/>
    <n v="283.10000000000002"/>
    <n v="0.14284464902628005"/>
    <n v="242.66067986066014"/>
    <n v="43.678922374918827"/>
    <n v="286.33960223557898"/>
  </r>
  <r>
    <s v="MOV-FEC-3091"/>
    <x v="702"/>
    <x v="1"/>
    <x v="2"/>
    <n v="7"/>
    <n v="9.9"/>
    <n v="69.3"/>
    <n v="0.19491284044297555"/>
    <n v="55.792540157301794"/>
    <n v="10.042657228314322"/>
    <n v="65.835197385616112"/>
  </r>
  <r>
    <s v="MOV-FEC-3092"/>
    <x v="90"/>
    <x v="0"/>
    <x v="2"/>
    <n v="3"/>
    <n v="9.9"/>
    <n v="29.700000000000003"/>
    <n v="0.15752141239849854"/>
    <n v="25.021614051764594"/>
    <n v="4.5038905293176263"/>
    <n v="29.52550458108222"/>
  </r>
  <r>
    <s v="MOV-FEC-3093"/>
    <x v="102"/>
    <x v="5"/>
    <x v="1"/>
    <n v="12"/>
    <n v="14.9"/>
    <n v="178.8"/>
    <n v="0.1278662495035511"/>
    <n v="155.93751458876508"/>
    <n v="28.068752625977712"/>
    <n v="184.00626721474279"/>
  </r>
  <r>
    <s v="MOV-FEC-3094"/>
    <x v="92"/>
    <x v="1"/>
    <x v="0"/>
    <n v="3"/>
    <n v="9.9"/>
    <n v="29.700000000000003"/>
    <n v="0.19107493367926004"/>
    <n v="24.025074469725979"/>
    <n v="4.3245134045506761"/>
    <n v="28.349587874276654"/>
  </r>
  <r>
    <s v="MOV-FEC-3095"/>
    <x v="661"/>
    <x v="4"/>
    <x v="2"/>
    <n v="17"/>
    <n v="9.9"/>
    <n v="168.3"/>
    <n v="0.14478409153456967"/>
    <n v="143.93283739473193"/>
    <n v="25.907910731051746"/>
    <n v="169.84074812578368"/>
  </r>
  <r>
    <s v="MOV-FEC-3096"/>
    <x v="241"/>
    <x v="2"/>
    <x v="4"/>
    <n v="17"/>
    <n v="20.9"/>
    <n v="355.29999999999995"/>
    <n v="0.10825614142735761"/>
    <n v="316.83659295085982"/>
    <n v="57.030586731154763"/>
    <n v="373.86717968201458"/>
  </r>
  <r>
    <s v="MOV-FEC-3097"/>
    <x v="807"/>
    <x v="5"/>
    <x v="0"/>
    <n v="20"/>
    <n v="9.9"/>
    <n v="198"/>
    <n v="0.19775601509540158"/>
    <n v="158.84430901111048"/>
    <n v="28.591975621999886"/>
    <n v="187.43628463311038"/>
  </r>
  <r>
    <s v="MOV-FEC-3098"/>
    <x v="224"/>
    <x v="3"/>
    <x v="0"/>
    <n v="12"/>
    <n v="9.9"/>
    <n v="118.80000000000001"/>
    <n v="0.16782762590324241"/>
    <n v="98.862078042694804"/>
    <n v="17.795174047685062"/>
    <n v="116.65725209037987"/>
  </r>
  <r>
    <s v="MOV-FEC-3099"/>
    <x v="266"/>
    <x v="4"/>
    <x v="2"/>
    <n v="20"/>
    <n v="9.9"/>
    <n v="198"/>
    <n v="0.17110680220650282"/>
    <n v="164.12085316311243"/>
    <n v="29.541753569360235"/>
    <n v="193.66260673247265"/>
  </r>
  <r>
    <s v="MOV-FEC-3100"/>
    <x v="2"/>
    <x v="2"/>
    <x v="3"/>
    <n v="12"/>
    <n v="14.9"/>
    <n v="178.8"/>
    <n v="0.19671191005606214"/>
    <n v="143.6279104819761"/>
    <n v="25.853023886755697"/>
    <n v="169.48093436873179"/>
  </r>
  <r>
    <s v="MOV-FEC-3101"/>
    <x v="531"/>
    <x v="5"/>
    <x v="4"/>
    <n v="7"/>
    <n v="20.9"/>
    <n v="146.29999999999998"/>
    <n v="0.11293420192832569"/>
    <n v="129.77772625788594"/>
    <n v="23.359990726419468"/>
    <n v="153.13771698430543"/>
  </r>
  <r>
    <s v="MOV-FEC-3102"/>
    <x v="232"/>
    <x v="0"/>
    <x v="3"/>
    <n v="13"/>
    <n v="14.9"/>
    <n v="193.70000000000002"/>
    <n v="0.15960920904154829"/>
    <n v="162.78369620865212"/>
    <n v="29.301065317557381"/>
    <n v="192.08476152620949"/>
  </r>
  <r>
    <s v="MOV-FEC-3103"/>
    <x v="793"/>
    <x v="2"/>
    <x v="0"/>
    <n v="17"/>
    <n v="9.9"/>
    <n v="168.3"/>
    <n v="0.11087809395319514"/>
    <n v="149.63921678767727"/>
    <n v="26.935059021781907"/>
    <n v="176.57427580945918"/>
  </r>
  <r>
    <s v="MOV-FEC-3104"/>
    <x v="384"/>
    <x v="0"/>
    <x v="0"/>
    <n v="16"/>
    <n v="9.9"/>
    <n v="158.4"/>
    <n v="0.16377668635549159"/>
    <n v="132.45777288129014"/>
    <n v="23.842399118632223"/>
    <n v="156.30017199992236"/>
  </r>
  <r>
    <s v="MOV-FEC-3105"/>
    <x v="420"/>
    <x v="5"/>
    <x v="4"/>
    <n v="17"/>
    <n v="20.9"/>
    <n v="355.29999999999995"/>
    <n v="0.10607939371500784"/>
    <n v="317.60999141305768"/>
    <n v="57.169798454350378"/>
    <n v="374.77978986740806"/>
  </r>
  <r>
    <s v="MOV-FEC-3106"/>
    <x v="233"/>
    <x v="3"/>
    <x v="2"/>
    <n v="13"/>
    <n v="9.9"/>
    <n v="128.70000000000002"/>
    <n v="0.10917589246032534"/>
    <n v="114.64906264035615"/>
    <n v="20.636831275264107"/>
    <n v="135.28589391562025"/>
  </r>
  <r>
    <s v="MOV-FEC-3107"/>
    <x v="472"/>
    <x v="2"/>
    <x v="2"/>
    <n v="12"/>
    <n v="9.9"/>
    <n v="118.80000000000001"/>
    <n v="0.19819414800017465"/>
    <n v="95.25453521757926"/>
    <n v="17.145816339164266"/>
    <n v="112.40035155674353"/>
  </r>
  <r>
    <s v="MOV-FEC-3108"/>
    <x v="44"/>
    <x v="5"/>
    <x v="4"/>
    <n v="18"/>
    <n v="20.9"/>
    <n v="376.2"/>
    <n v="0.11827678992471907"/>
    <n v="331.7042716303207"/>
    <n v="59.706768893457728"/>
    <n v="391.41104052377841"/>
  </r>
  <r>
    <s v="MOV-FEC-3109"/>
    <x v="539"/>
    <x v="5"/>
    <x v="0"/>
    <n v="19"/>
    <n v="9.9"/>
    <n v="188.1"/>
    <n v="0.18400747436390016"/>
    <n v="153.48819407215038"/>
    <n v="27.627874932987066"/>
    <n v="181.11606900513743"/>
  </r>
  <r>
    <s v="MOV-FEC-3110"/>
    <x v="433"/>
    <x v="5"/>
    <x v="3"/>
    <n v="6"/>
    <n v="14.9"/>
    <n v="89.4"/>
    <n v="0.12919197352604353"/>
    <n v="77.85023756677171"/>
    <n v="14.013042762018907"/>
    <n v="91.863280328790623"/>
  </r>
  <r>
    <s v="MOV-FEC-3111"/>
    <x v="305"/>
    <x v="3"/>
    <x v="2"/>
    <n v="4"/>
    <n v="9.9"/>
    <n v="39.6"/>
    <n v="0.14591857097928987"/>
    <n v="33.821624589220121"/>
    <n v="6.0878924260596214"/>
    <n v="39.909517015279746"/>
  </r>
  <r>
    <s v="MOV-FEC-3112"/>
    <x v="954"/>
    <x v="1"/>
    <x v="3"/>
    <n v="10"/>
    <n v="14.9"/>
    <n v="149"/>
    <n v="0.14031113310840848"/>
    <n v="128.09364116684714"/>
    <n v="23.056855410032483"/>
    <n v="151.15049657687962"/>
  </r>
  <r>
    <s v="MOV-FEC-3113"/>
    <x v="490"/>
    <x v="5"/>
    <x v="2"/>
    <n v="8"/>
    <n v="9.9"/>
    <n v="79.2"/>
    <n v="0.14974038290699362"/>
    <n v="67.340561673766103"/>
    <n v="12.121301101277899"/>
    <n v="79.461862775043997"/>
  </r>
  <r>
    <s v="MOV-FEC-3114"/>
    <x v="955"/>
    <x v="1"/>
    <x v="0"/>
    <n v="12"/>
    <n v="9.9"/>
    <n v="118.80000000000001"/>
    <n v="0.16894470849427057"/>
    <n v="98.729368630880671"/>
    <n v="17.771286353558519"/>
    <n v="116.50065498443919"/>
  </r>
  <r>
    <s v="MOV-FEC-3115"/>
    <x v="305"/>
    <x v="0"/>
    <x v="0"/>
    <n v="20"/>
    <n v="9.9"/>
    <n v="198"/>
    <n v="0.1523843110072082"/>
    <n v="167.82790642057279"/>
    <n v="30.2090231557031"/>
    <n v="198.0369295762759"/>
  </r>
  <r>
    <s v="MOV-FEC-3116"/>
    <x v="673"/>
    <x v="0"/>
    <x v="1"/>
    <n v="18"/>
    <n v="14.9"/>
    <n v="268.2"/>
    <n v="0.17742132318672052"/>
    <n v="220.61560112132156"/>
    <n v="39.710808201837878"/>
    <n v="260.32640932315945"/>
  </r>
  <r>
    <s v="MOV-FEC-3117"/>
    <x v="449"/>
    <x v="2"/>
    <x v="0"/>
    <n v="3"/>
    <n v="9.9"/>
    <n v="29.700000000000003"/>
    <n v="0.14897468071480868"/>
    <n v="25.275451982770186"/>
    <n v="4.5495813568986332"/>
    <n v="29.825033339668821"/>
  </r>
  <r>
    <s v="MOV-FEC-3118"/>
    <x v="19"/>
    <x v="2"/>
    <x v="2"/>
    <n v="5"/>
    <n v="9.9"/>
    <n v="49.5"/>
    <n v="0.12788333161402746"/>
    <n v="43.169775085105641"/>
    <n v="7.7705595153190155"/>
    <n v="50.940334600424656"/>
  </r>
  <r>
    <s v="MOV-FEC-3119"/>
    <x v="503"/>
    <x v="0"/>
    <x v="1"/>
    <n v="9"/>
    <n v="14.9"/>
    <n v="134.1"/>
    <n v="0.16703324648198969"/>
    <n v="111.70084164676518"/>
    <n v="20.106151496417734"/>
    <n v="131.80699314318292"/>
  </r>
  <r>
    <s v="MOV-FEC-3120"/>
    <x v="93"/>
    <x v="5"/>
    <x v="1"/>
    <n v="9"/>
    <n v="14.9"/>
    <n v="134.1"/>
    <n v="0.13051492999624353"/>
    <n v="116.59794788750374"/>
    <n v="20.987630619750671"/>
    <n v="137.58557850725441"/>
  </r>
  <r>
    <s v="MOV-FEC-3121"/>
    <x v="510"/>
    <x v="3"/>
    <x v="0"/>
    <n v="5"/>
    <n v="9.9"/>
    <n v="49.5"/>
    <n v="0.1673727774494736"/>
    <n v="41.215047516251055"/>
    <n v="7.4187085529251897"/>
    <n v="48.633756069176243"/>
  </r>
  <r>
    <s v="MOV-FEC-3122"/>
    <x v="92"/>
    <x v="1"/>
    <x v="3"/>
    <n v="13"/>
    <n v="14.9"/>
    <n v="193.70000000000002"/>
    <n v="0.18795693152017248"/>
    <n v="157.29274236454262"/>
    <n v="28.312693625617669"/>
    <n v="185.60543599016029"/>
  </r>
  <r>
    <s v="MOV-FEC-3123"/>
    <x v="608"/>
    <x v="4"/>
    <x v="4"/>
    <n v="9"/>
    <n v="20.9"/>
    <n v="188.1"/>
    <n v="0.14988272999216073"/>
    <n v="159.90705848847455"/>
    <n v="28.783270527925417"/>
    <n v="188.69032901639997"/>
  </r>
  <r>
    <s v="MOV-FEC-3124"/>
    <x v="480"/>
    <x v="1"/>
    <x v="4"/>
    <n v="16"/>
    <n v="20.9"/>
    <n v="334.4"/>
    <n v="0.16728756918975785"/>
    <n v="278.45903686294497"/>
    <n v="50.122626635330093"/>
    <n v="328.58166349827508"/>
  </r>
  <r>
    <s v="MOV-FEC-3125"/>
    <x v="909"/>
    <x v="2"/>
    <x v="2"/>
    <n v="13"/>
    <n v="9.9"/>
    <n v="128.70000000000002"/>
    <n v="0.11847748671801081"/>
    <n v="113.45194745939202"/>
    <n v="20.421350542690561"/>
    <n v="133.87329800208258"/>
  </r>
  <r>
    <s v="MOV-FEC-3126"/>
    <x v="218"/>
    <x v="2"/>
    <x v="0"/>
    <n v="5"/>
    <n v="9.9"/>
    <n v="49.5"/>
    <n v="0.19747120209907268"/>
    <n v="39.7251754960959"/>
    <n v="7.1505315892972616"/>
    <n v="46.875707085393159"/>
  </r>
  <r>
    <s v="MOV-FEC-3127"/>
    <x v="881"/>
    <x v="3"/>
    <x v="4"/>
    <n v="20"/>
    <n v="20.9"/>
    <n v="418"/>
    <n v="0.10050757074503995"/>
    <n v="375.98783542857331"/>
    <n v="67.677810377143189"/>
    <n v="443.66564580571651"/>
  </r>
  <r>
    <s v="MOV-FEC-3128"/>
    <x v="1029"/>
    <x v="2"/>
    <x v="3"/>
    <n v="5"/>
    <n v="14.9"/>
    <n v="74.5"/>
    <n v="0.13565585389920951"/>
    <n v="64.393638884508889"/>
    <n v="11.590854999211599"/>
    <n v="75.984493883720489"/>
  </r>
  <r>
    <s v="MOV-FEC-3129"/>
    <x v="890"/>
    <x v="5"/>
    <x v="0"/>
    <n v="13"/>
    <n v="9.9"/>
    <n v="128.70000000000002"/>
    <n v="0.12119555350905899"/>
    <n v="113.10213226338412"/>
    <n v="20.35838380740914"/>
    <n v="133.46051607079326"/>
  </r>
  <r>
    <s v="MOV-FEC-3130"/>
    <x v="195"/>
    <x v="5"/>
    <x v="3"/>
    <n v="3"/>
    <n v="14.9"/>
    <n v="44.7"/>
    <n v="0.13389472651852155"/>
    <n v="38.714905724622092"/>
    <n v="6.9686830304319765"/>
    <n v="45.683588755054068"/>
  </r>
  <r>
    <s v="MOV-FEC-3131"/>
    <x v="843"/>
    <x v="0"/>
    <x v="4"/>
    <n v="17"/>
    <n v="20.9"/>
    <n v="355.29999999999995"/>
    <n v="0.1056213643645923"/>
    <n v="317.77272924126032"/>
    <n v="57.199091263426858"/>
    <n v="374.97182050468717"/>
  </r>
  <r>
    <s v="MOV-FEC-3132"/>
    <x v="950"/>
    <x v="3"/>
    <x v="0"/>
    <n v="20"/>
    <n v="9.9"/>
    <n v="198"/>
    <n v="0.10533336062675991"/>
    <n v="177.14399459590155"/>
    <n v="31.885919027262275"/>
    <n v="209.02991362316382"/>
  </r>
  <r>
    <s v="MOV-FEC-3133"/>
    <x v="529"/>
    <x v="0"/>
    <x v="0"/>
    <n v="20"/>
    <n v="9.9"/>
    <n v="198"/>
    <n v="0.12197955829502617"/>
    <n v="173.84804745758481"/>
    <n v="31.292648542365264"/>
    <n v="205.14069599995008"/>
  </r>
  <r>
    <s v="MOV-FEC-3134"/>
    <x v="471"/>
    <x v="5"/>
    <x v="1"/>
    <n v="19"/>
    <n v="14.9"/>
    <n v="283.10000000000002"/>
    <n v="0.14837820446369315"/>
    <n v="241.09413031632849"/>
    <n v="43.396943456939127"/>
    <n v="284.4910737732676"/>
  </r>
  <r>
    <s v="MOV-FEC-3135"/>
    <x v="258"/>
    <x v="0"/>
    <x v="1"/>
    <n v="18"/>
    <n v="14.9"/>
    <n v="268.2"/>
    <n v="0.16442844055278405"/>
    <n v="224.1002922437433"/>
    <n v="40.338052603873791"/>
    <n v="264.43834484761709"/>
  </r>
  <r>
    <s v="MOV-FEC-3136"/>
    <x v="603"/>
    <x v="1"/>
    <x v="2"/>
    <n v="15"/>
    <n v="9.9"/>
    <n v="148.5"/>
    <n v="0.15043676809055723"/>
    <n v="126.16013993855225"/>
    <n v="22.708825188939404"/>
    <n v="148.86896512749166"/>
  </r>
  <r>
    <s v="MOV-FEC-3137"/>
    <x v="105"/>
    <x v="2"/>
    <x v="3"/>
    <n v="4"/>
    <n v="14.9"/>
    <n v="59.6"/>
    <n v="0.12527882092728035"/>
    <n v="52.133382272734096"/>
    <n v="9.384008809092137"/>
    <n v="61.517391081826233"/>
  </r>
  <r>
    <s v="MOV-FEC-3138"/>
    <x v="379"/>
    <x v="4"/>
    <x v="2"/>
    <n v="4"/>
    <n v="9.9"/>
    <n v="39.6"/>
    <n v="0.1339489798692271"/>
    <n v="34.29562039717861"/>
    <n v="6.1732116714921492"/>
    <n v="40.468832068670757"/>
  </r>
  <r>
    <s v="MOV-FEC-3139"/>
    <x v="473"/>
    <x v="1"/>
    <x v="2"/>
    <n v="5"/>
    <n v="9.9"/>
    <n v="49.5"/>
    <n v="0.12977772984118047"/>
    <n v="43.076002372861566"/>
    <n v="7.7536804271150821"/>
    <n v="50.829682799976652"/>
  </r>
  <r>
    <s v="MOV-FEC-3140"/>
    <x v="325"/>
    <x v="0"/>
    <x v="4"/>
    <n v="3"/>
    <n v="20.9"/>
    <n v="62.699999999999996"/>
    <n v="0.18898624108201009"/>
    <n v="50.850562684157964"/>
    <n v="9.153101283148434"/>
    <n v="60.003663967306395"/>
  </r>
  <r>
    <s v="MOV-FEC-3141"/>
    <x v="911"/>
    <x v="1"/>
    <x v="0"/>
    <n v="18"/>
    <n v="9.9"/>
    <n v="178.20000000000002"/>
    <n v="0.16575948339631918"/>
    <n v="148.66166005877594"/>
    <n v="26.759098810579669"/>
    <n v="175.42075886935561"/>
  </r>
  <r>
    <s v="MOV-FEC-3142"/>
    <x v="202"/>
    <x v="5"/>
    <x v="4"/>
    <n v="15"/>
    <n v="20.9"/>
    <n v="313.5"/>
    <n v="0.14713273728961176"/>
    <n v="267.37388685970672"/>
    <n v="48.12729963474721"/>
    <n v="315.50118649445392"/>
  </r>
  <r>
    <s v="MOV-FEC-3143"/>
    <x v="173"/>
    <x v="3"/>
    <x v="4"/>
    <n v="5"/>
    <n v="20.9"/>
    <n v="104.5"/>
    <n v="0.1229929367290442"/>
    <n v="91.647238111814886"/>
    <n v="16.496502860126679"/>
    <n v="108.14374097194157"/>
  </r>
  <r>
    <s v="MOV-FEC-3144"/>
    <x v="583"/>
    <x v="1"/>
    <x v="2"/>
    <n v="17"/>
    <n v="9.9"/>
    <n v="168.3"/>
    <n v="0.13846862377382621"/>
    <n v="144.99573061886505"/>
    <n v="26.099231511395708"/>
    <n v="171.09496213026077"/>
  </r>
  <r>
    <s v="MOV-FEC-3145"/>
    <x v="69"/>
    <x v="1"/>
    <x v="1"/>
    <n v="6"/>
    <n v="14.9"/>
    <n v="89.4"/>
    <n v="0.1557743634204295"/>
    <n v="75.473771910213614"/>
    <n v="13.58527894383845"/>
    <n v="89.05905085405206"/>
  </r>
  <r>
    <s v="MOV-FEC-3146"/>
    <x v="790"/>
    <x v="5"/>
    <x v="1"/>
    <n v="19"/>
    <n v="14.9"/>
    <n v="283.10000000000002"/>
    <n v="0.10066735974896154"/>
    <n v="254.60107045506902"/>
    <n v="45.828192681912419"/>
    <n v="300.42926313698143"/>
  </r>
  <r>
    <s v="MOV-FEC-3147"/>
    <x v="526"/>
    <x v="3"/>
    <x v="0"/>
    <n v="11"/>
    <n v="9.9"/>
    <n v="108.9"/>
    <n v="0.11214541754850282"/>
    <n v="96.687364028968048"/>
    <n v="17.403725525214249"/>
    <n v="114.0910895541823"/>
  </r>
  <r>
    <s v="MOV-FEC-3148"/>
    <x v="418"/>
    <x v="3"/>
    <x v="4"/>
    <n v="13"/>
    <n v="20.9"/>
    <n v="271.7"/>
    <n v="0.17822103838341202"/>
    <n v="223.27734387122695"/>
    <n v="40.189921896820849"/>
    <n v="263.46726576804781"/>
  </r>
  <r>
    <s v="MOV-FEC-3149"/>
    <x v="768"/>
    <x v="3"/>
    <x v="3"/>
    <n v="10"/>
    <n v="14.9"/>
    <n v="149"/>
    <n v="0.16302191986292197"/>
    <n v="124.70973394042463"/>
    <n v="22.447752109276433"/>
    <n v="147.15748604970105"/>
  </r>
  <r>
    <s v="MOV-FEC-3150"/>
    <x v="35"/>
    <x v="3"/>
    <x v="2"/>
    <n v="11"/>
    <n v="9.9"/>
    <n v="108.9"/>
    <n v="0.19476193871350908"/>
    <n v="87.690424874098866"/>
    <n v="15.784276477337796"/>
    <n v="103.47470135143666"/>
  </r>
  <r>
    <s v="MOV-FEC-3151"/>
    <x v="148"/>
    <x v="4"/>
    <x v="4"/>
    <n v="8"/>
    <n v="20.9"/>
    <n v="167.2"/>
    <n v="0.11277240738576522"/>
    <n v="148.34445348510005"/>
    <n v="26.702001627318008"/>
    <n v="175.04645511241804"/>
  </r>
  <r>
    <s v="MOV-FEC-3152"/>
    <x v="152"/>
    <x v="5"/>
    <x v="1"/>
    <n v="18"/>
    <n v="14.9"/>
    <n v="268.2"/>
    <n v="0.15277389253988038"/>
    <n v="227.22604202080407"/>
    <n v="40.900687563744732"/>
    <n v="268.1267295845488"/>
  </r>
  <r>
    <s v="MOV-FEC-3153"/>
    <x v="654"/>
    <x v="5"/>
    <x v="1"/>
    <n v="8"/>
    <n v="14.9"/>
    <n v="119.2"/>
    <n v="0.14573887229485874"/>
    <n v="101.82792642245283"/>
    <n v="18.329026756041511"/>
    <n v="120.15695317849435"/>
  </r>
  <r>
    <s v="MOV-FEC-3154"/>
    <x v="259"/>
    <x v="0"/>
    <x v="4"/>
    <n v="6"/>
    <n v="20.9"/>
    <n v="125.39999999999999"/>
    <n v="0.17853095638300928"/>
    <n v="103.01221806957062"/>
    <n v="18.54219925252271"/>
    <n v="121.55441732209333"/>
  </r>
  <r>
    <s v="MOV-FEC-3155"/>
    <x v="165"/>
    <x v="3"/>
    <x v="1"/>
    <n v="13"/>
    <n v="14.9"/>
    <n v="193.70000000000002"/>
    <n v="0.12850172883920927"/>
    <n v="168.80921512384518"/>
    <n v="30.385658722292131"/>
    <n v="199.19487384613731"/>
  </r>
  <r>
    <s v="MOV-FEC-3156"/>
    <x v="606"/>
    <x v="0"/>
    <x v="2"/>
    <n v="15"/>
    <n v="9.9"/>
    <n v="148.5"/>
    <n v="0.10063953604194588"/>
    <n v="133.55502889777102"/>
    <n v="24.039905201598785"/>
    <n v="157.59493409936982"/>
  </r>
  <r>
    <s v="MOV-FEC-3157"/>
    <x v="639"/>
    <x v="1"/>
    <x v="2"/>
    <n v="12"/>
    <n v="9.9"/>
    <n v="118.80000000000001"/>
    <n v="0.10240154083754023"/>
    <n v="106.63469694850023"/>
    <n v="19.19424545073004"/>
    <n v="125.82894239923027"/>
  </r>
  <r>
    <s v="MOV-FEC-3158"/>
    <x v="810"/>
    <x v="2"/>
    <x v="4"/>
    <n v="3"/>
    <n v="20.9"/>
    <n v="62.699999999999996"/>
    <n v="0.10075650028537009"/>
    <n v="56.382567432107294"/>
    <n v="10.148862137779313"/>
    <n v="66.531429569886612"/>
  </r>
  <r>
    <s v="MOV-FEC-3159"/>
    <x v="238"/>
    <x v="0"/>
    <x v="4"/>
    <n v="5"/>
    <n v="20.9"/>
    <n v="104.5"/>
    <n v="0.18442634820646978"/>
    <n v="85.227446612423904"/>
    <n v="15.340940390236302"/>
    <n v="100.5683870026602"/>
  </r>
  <r>
    <s v="MOV-FEC-3160"/>
    <x v="1030"/>
    <x v="1"/>
    <x v="1"/>
    <n v="8"/>
    <n v="14.9"/>
    <n v="119.2"/>
    <n v="0.18186201055951431"/>
    <n v="97.52204834130589"/>
    <n v="17.55396870143506"/>
    <n v="115.07601704274094"/>
  </r>
  <r>
    <s v="MOV-FEC-3161"/>
    <x v="244"/>
    <x v="0"/>
    <x v="4"/>
    <n v="12"/>
    <n v="20.9"/>
    <n v="250.79999999999998"/>
    <n v="0.19214550523423674"/>
    <n v="202.60990728725341"/>
    <n v="36.469783311705612"/>
    <n v="239.07969059895902"/>
  </r>
  <r>
    <s v="MOV-FEC-3162"/>
    <x v="101"/>
    <x v="3"/>
    <x v="0"/>
    <n v="18"/>
    <n v="9.9"/>
    <n v="178.20000000000002"/>
    <n v="0.17031031061034679"/>
    <n v="147.85070264923621"/>
    <n v="26.613126476862519"/>
    <n v="174.46382912609874"/>
  </r>
  <r>
    <s v="MOV-FEC-3163"/>
    <x v="111"/>
    <x v="3"/>
    <x v="4"/>
    <n v="10"/>
    <n v="20.9"/>
    <n v="209"/>
    <n v="0.17575620890887428"/>
    <n v="172.26695233804529"/>
    <n v="31.008051420848151"/>
    <n v="203.27500375889343"/>
  </r>
  <r>
    <s v="MOV-FEC-3164"/>
    <x v="328"/>
    <x v="5"/>
    <x v="3"/>
    <n v="12"/>
    <n v="14.9"/>
    <n v="178.8"/>
    <n v="0.17576324719127409"/>
    <n v="147.3735314022002"/>
    <n v="26.527235652396033"/>
    <n v="173.90076705459623"/>
  </r>
  <r>
    <s v="MOV-FEC-3165"/>
    <x v="1031"/>
    <x v="2"/>
    <x v="2"/>
    <n v="18"/>
    <n v="9.9"/>
    <n v="178.20000000000002"/>
    <n v="0.18433077254732971"/>
    <n v="145.35225633206585"/>
    <n v="26.163406139771851"/>
    <n v="171.51566247183769"/>
  </r>
  <r>
    <s v="MOV-FEC-3166"/>
    <x v="621"/>
    <x v="0"/>
    <x v="1"/>
    <n v="20"/>
    <n v="14.9"/>
    <n v="298"/>
    <n v="0.12709481575442633"/>
    <n v="260.12574490518097"/>
    <n v="46.822634082932574"/>
    <n v="306.94837898811352"/>
  </r>
  <r>
    <s v="MOV-FEC-3167"/>
    <x v="724"/>
    <x v="4"/>
    <x v="1"/>
    <n v="19"/>
    <n v="14.9"/>
    <n v="283.10000000000002"/>
    <n v="0.13705170054185498"/>
    <n v="244.30066357660087"/>
    <n v="43.974119443788155"/>
    <n v="288.27478302038901"/>
  </r>
  <r>
    <s v="MOV-FEC-3168"/>
    <x v="891"/>
    <x v="5"/>
    <x v="1"/>
    <n v="19"/>
    <n v="14.9"/>
    <n v="283.10000000000002"/>
    <n v="0.11619936903612803"/>
    <n v="250.20395862587219"/>
    <n v="45.036712552656994"/>
    <n v="295.24067117852917"/>
  </r>
  <r>
    <s v="MOV-FEC-3169"/>
    <x v="548"/>
    <x v="4"/>
    <x v="1"/>
    <n v="7"/>
    <n v="14.9"/>
    <n v="104.3"/>
    <n v="0.12945640609551728"/>
    <n v="90.797696844237549"/>
    <n v="16.343585431962758"/>
    <n v="107.14128227620031"/>
  </r>
  <r>
    <s v="MOV-FEC-3170"/>
    <x v="988"/>
    <x v="4"/>
    <x v="0"/>
    <n v="6"/>
    <n v="9.9"/>
    <n v="59.400000000000006"/>
    <n v="0.15006495887617463"/>
    <n v="50.486141442755233"/>
    <n v="9.0875054596959419"/>
    <n v="59.573646902451173"/>
  </r>
  <r>
    <s v="MOV-FEC-3171"/>
    <x v="909"/>
    <x v="3"/>
    <x v="2"/>
    <n v="12"/>
    <n v="9.9"/>
    <n v="118.80000000000001"/>
    <n v="0.11326638143506568"/>
    <n v="105.34395388551421"/>
    <n v="18.961911699392559"/>
    <n v="124.30586558490677"/>
  </r>
  <r>
    <s v="MOV-FEC-3172"/>
    <x v="68"/>
    <x v="1"/>
    <x v="3"/>
    <n v="12"/>
    <n v="14.9"/>
    <n v="178.8"/>
    <n v="0.17267235005001519"/>
    <n v="147.92618381105729"/>
    <n v="26.626713085990311"/>
    <n v="174.55289689704759"/>
  </r>
  <r>
    <s v="MOV-FEC-3173"/>
    <x v="53"/>
    <x v="0"/>
    <x v="0"/>
    <n v="10"/>
    <n v="9.9"/>
    <n v="99"/>
    <n v="0.1340998184245257"/>
    <n v="85.72411797597195"/>
    <n v="15.43034123567495"/>
    <n v="101.15445921164689"/>
  </r>
  <r>
    <s v="MOV-FEC-3174"/>
    <x v="300"/>
    <x v="4"/>
    <x v="0"/>
    <n v="15"/>
    <n v="9.9"/>
    <n v="148.5"/>
    <n v="0.11024807487537064"/>
    <n v="132.12816088100746"/>
    <n v="23.783068958581342"/>
    <n v="155.9112298395888"/>
  </r>
  <r>
    <s v="MOV-FEC-3175"/>
    <x v="767"/>
    <x v="2"/>
    <x v="4"/>
    <n v="14"/>
    <n v="20.9"/>
    <n v="292.59999999999997"/>
    <n v="0.13753865785541497"/>
    <n v="252.35618871150555"/>
    <n v="45.424113968070998"/>
    <n v="297.78030267957655"/>
  </r>
  <r>
    <s v="MOV-FEC-3176"/>
    <x v="888"/>
    <x v="5"/>
    <x v="4"/>
    <n v="8"/>
    <n v="20.9"/>
    <n v="167.2"/>
    <n v="0.12255664235137111"/>
    <n v="146.70852939885074"/>
    <n v="26.407535291793131"/>
    <n v="173.11606469064387"/>
  </r>
  <r>
    <s v="MOV-FEC-3177"/>
    <x v="549"/>
    <x v="2"/>
    <x v="4"/>
    <n v="19"/>
    <n v="20.9"/>
    <n v="397.09999999999997"/>
    <n v="0.17988901308509711"/>
    <n v="325.66607290390789"/>
    <n v="58.619893122703417"/>
    <n v="384.28596602661128"/>
  </r>
  <r>
    <s v="MOV-FEC-3178"/>
    <x v="816"/>
    <x v="2"/>
    <x v="0"/>
    <n v="9"/>
    <n v="9.9"/>
    <n v="89.100000000000009"/>
    <n v="0.11426411774974364"/>
    <n v="78.919067108497842"/>
    <n v="14.205432079529611"/>
    <n v="93.124499188027457"/>
  </r>
  <r>
    <s v="MOV-FEC-3179"/>
    <x v="388"/>
    <x v="4"/>
    <x v="2"/>
    <n v="18"/>
    <n v="9.9"/>
    <n v="178.20000000000002"/>
    <n v="0.16211258925228719"/>
    <n v="149.31153659524244"/>
    <n v="26.87607658714364"/>
    <n v="176.18761318238609"/>
  </r>
  <r>
    <s v="MOV-FEC-3180"/>
    <x v="242"/>
    <x v="2"/>
    <x v="1"/>
    <n v="20"/>
    <n v="14.9"/>
    <n v="298"/>
    <n v="0.17344886629968448"/>
    <n v="246.31223784269403"/>
    <n v="44.336202811684927"/>
    <n v="290.64844065437899"/>
  </r>
  <r>
    <s v="MOV-FEC-3181"/>
    <x v="847"/>
    <x v="2"/>
    <x v="4"/>
    <n v="19"/>
    <n v="20.9"/>
    <n v="397.09999999999997"/>
    <n v="0.19687988880326818"/>
    <n v="318.91899615622219"/>
    <n v="57.405419308119995"/>
    <n v="376.32441546434217"/>
  </r>
  <r>
    <s v="MOV-FEC-3182"/>
    <x v="656"/>
    <x v="2"/>
    <x v="1"/>
    <n v="9"/>
    <n v="14.9"/>
    <n v="134.1"/>
    <n v="0.16272588924727355"/>
    <n v="112.27845825194061"/>
    <n v="20.210122485349309"/>
    <n v="132.48858073728991"/>
  </r>
  <r>
    <s v="MOV-FEC-3183"/>
    <x v="325"/>
    <x v="1"/>
    <x v="4"/>
    <n v="20"/>
    <n v="20.9"/>
    <n v="418"/>
    <n v="0.18753707136104009"/>
    <n v="339.60950417108523"/>
    <n v="61.12971075079534"/>
    <n v="400.7392149218806"/>
  </r>
  <r>
    <s v="MOV-FEC-3184"/>
    <x v="982"/>
    <x v="3"/>
    <x v="4"/>
    <n v="11"/>
    <n v="20.9"/>
    <n v="229.89999999999998"/>
    <n v="0.15504664408897462"/>
    <n v="194.25477652394471"/>
    <n v="34.965859774310047"/>
    <n v="229.22063629825476"/>
  </r>
  <r>
    <s v="MOV-FEC-3185"/>
    <x v="1017"/>
    <x v="3"/>
    <x v="1"/>
    <n v="10"/>
    <n v="14.9"/>
    <n v="149"/>
    <n v="0.12581366216220399"/>
    <n v="130.2537643378316"/>
    <n v="23.445677580809686"/>
    <n v="153.6994419186413"/>
  </r>
  <r>
    <s v="MOV-FEC-3186"/>
    <x v="905"/>
    <x v="5"/>
    <x v="3"/>
    <n v="18"/>
    <n v="14.9"/>
    <n v="268.2"/>
    <n v="0.12515396974304765"/>
    <n v="234.63370531491461"/>
    <n v="42.234066956684629"/>
    <n v="276.86777227159922"/>
  </r>
  <r>
    <s v="MOV-FEC-3187"/>
    <x v="917"/>
    <x v="0"/>
    <x v="4"/>
    <n v="20"/>
    <n v="20.9"/>
    <n v="418"/>
    <n v="0.12534689514930267"/>
    <n v="365.60499782759149"/>
    <n v="65.80889960896647"/>
    <n v="431.41389743655793"/>
  </r>
  <r>
    <s v="MOV-FEC-3188"/>
    <x v="694"/>
    <x v="3"/>
    <x v="2"/>
    <n v="8"/>
    <n v="9.9"/>
    <n v="79.2"/>
    <n v="0.10550511687302977"/>
    <n v="70.84399474365604"/>
    <n v="12.751919053858087"/>
    <n v="83.595913797514129"/>
  </r>
  <r>
    <s v="MOV-FEC-3189"/>
    <x v="123"/>
    <x v="2"/>
    <x v="4"/>
    <n v="5"/>
    <n v="20.9"/>
    <n v="104.5"/>
    <n v="0.1131553925572914"/>
    <n v="92.675261477763044"/>
    <n v="16.681547065997346"/>
    <n v="109.35680854376039"/>
  </r>
  <r>
    <s v="MOV-FEC-3190"/>
    <x v="957"/>
    <x v="1"/>
    <x v="1"/>
    <n v="16"/>
    <n v="14.9"/>
    <n v="238.4"/>
    <n v="0.1467876503443461"/>
    <n v="203.40582415790789"/>
    <n v="36.613048348423419"/>
    <n v="240.01887250633132"/>
  </r>
  <r>
    <s v="MOV-FEC-3191"/>
    <x v="1032"/>
    <x v="3"/>
    <x v="2"/>
    <n v="6"/>
    <n v="9.9"/>
    <n v="59.400000000000006"/>
    <n v="0.15841130912744705"/>
    <n v="49.990368237829649"/>
    <n v="8.998266282809336"/>
    <n v="58.988634520638982"/>
  </r>
  <r>
    <s v="MOV-FEC-3192"/>
    <x v="424"/>
    <x v="0"/>
    <x v="0"/>
    <n v="5"/>
    <n v="9.9"/>
    <n v="49.5"/>
    <n v="0.16442241275436434"/>
    <n v="41.361090568658966"/>
    <n v="7.4449963023586134"/>
    <n v="48.806086871017577"/>
  </r>
  <r>
    <s v="MOV-FEC-3193"/>
    <x v="706"/>
    <x v="4"/>
    <x v="0"/>
    <n v="17"/>
    <n v="9.9"/>
    <n v="168.3"/>
    <n v="0.1715217359722564"/>
    <n v="139.43289183586927"/>
    <n v="25.097920530456467"/>
    <n v="164.53081236632573"/>
  </r>
  <r>
    <s v="MOV-FEC-3194"/>
    <x v="452"/>
    <x v="1"/>
    <x v="1"/>
    <n v="14"/>
    <n v="14.9"/>
    <n v="208.6"/>
    <n v="0.17691235302418618"/>
    <n v="171.69608315915477"/>
    <n v="30.905294968647858"/>
    <n v="202.60137812780263"/>
  </r>
  <r>
    <s v="MOV-FEC-3195"/>
    <x v="141"/>
    <x v="1"/>
    <x v="3"/>
    <n v="15"/>
    <n v="14.9"/>
    <n v="223.5"/>
    <n v="0.12384181596362459"/>
    <n v="195.8213541321299"/>
    <n v="35.247843743783378"/>
    <n v="231.06919787591329"/>
  </r>
  <r>
    <s v="MOV-FEC-3196"/>
    <x v="772"/>
    <x v="5"/>
    <x v="4"/>
    <n v="12"/>
    <n v="20.9"/>
    <n v="250.79999999999998"/>
    <n v="0.19433739711088152"/>
    <n v="202.06018080459091"/>
    <n v="36.370832544826364"/>
    <n v="238.43101334941727"/>
  </r>
  <r>
    <s v="MOV-FEC-3197"/>
    <x v="493"/>
    <x v="0"/>
    <x v="1"/>
    <n v="12"/>
    <n v="14.9"/>
    <n v="178.8"/>
    <n v="0.1347651497814186"/>
    <n v="154.70399121908235"/>
    <n v="27.846718419434822"/>
    <n v="182.55070963851716"/>
  </r>
  <r>
    <s v="MOV-FEC-3198"/>
    <x v="1033"/>
    <x v="2"/>
    <x v="0"/>
    <n v="10"/>
    <n v="9.9"/>
    <n v="99"/>
    <n v="0.11241514731907692"/>
    <n v="87.870900415411384"/>
    <n v="15.816762074774049"/>
    <n v="103.68766249018543"/>
  </r>
  <r>
    <s v="MOV-FEC-3199"/>
    <x v="670"/>
    <x v="0"/>
    <x v="3"/>
    <n v="13"/>
    <n v="14.9"/>
    <n v="193.70000000000002"/>
    <n v="0.10202117326558313"/>
    <n v="173.93849873845656"/>
    <n v="31.30892977292218"/>
    <n v="205.24742851137873"/>
  </r>
  <r>
    <s v="MOV-FEC-3200"/>
    <x v="842"/>
    <x v="0"/>
    <x v="1"/>
    <n v="18"/>
    <n v="14.9"/>
    <n v="268.2"/>
    <n v="0.11303265314262782"/>
    <n v="237.88464242714721"/>
    <n v="42.819235636886496"/>
    <n v="280.70387806403369"/>
  </r>
  <r>
    <s v="MOV-FEC-3201"/>
    <x v="218"/>
    <x v="2"/>
    <x v="3"/>
    <n v="5"/>
    <n v="14.9"/>
    <n v="74.5"/>
    <n v="0.16105875643637488"/>
    <n v="62.501122645490071"/>
    <n v="11.250202076188213"/>
    <n v="73.751324721678287"/>
  </r>
  <r>
    <s v="MOV-FEC-3202"/>
    <x v="261"/>
    <x v="4"/>
    <x v="3"/>
    <n v="5"/>
    <n v="14.9"/>
    <n v="74.5"/>
    <n v="0.14503982820847372"/>
    <n v="63.694532798468707"/>
    <n v="11.465015903724368"/>
    <n v="75.159548702193078"/>
  </r>
  <r>
    <s v="MOV-FEC-3203"/>
    <x v="609"/>
    <x v="0"/>
    <x v="1"/>
    <n v="7"/>
    <n v="14.9"/>
    <n v="104.3"/>
    <n v="0.19933713247538914"/>
    <n v="83.509137082816906"/>
    <n v="15.031644674907042"/>
    <n v="98.540781757723948"/>
  </r>
  <r>
    <s v="MOV-FEC-3204"/>
    <x v="657"/>
    <x v="5"/>
    <x v="2"/>
    <n v="3"/>
    <n v="9.9"/>
    <n v="29.700000000000003"/>
    <n v="0.18585128113354846"/>
    <n v="24.180216950333612"/>
    <n v="4.3524390510600499"/>
    <n v="28.532656001393661"/>
  </r>
  <r>
    <s v="MOV-FEC-3205"/>
    <x v="978"/>
    <x v="1"/>
    <x v="1"/>
    <n v="19"/>
    <n v="14.9"/>
    <n v="283.10000000000002"/>
    <n v="0.19929726020824171"/>
    <n v="226.6789456350468"/>
    <n v="40.802210214308424"/>
    <n v="267.48115584935522"/>
  </r>
  <r>
    <s v="MOV-FEC-3206"/>
    <x v="734"/>
    <x v="3"/>
    <x v="3"/>
    <n v="7"/>
    <n v="14.9"/>
    <n v="104.3"/>
    <n v="0.1908081011961742"/>
    <n v="84.39871504523903"/>
    <n v="15.191768708143025"/>
    <n v="99.59048375338206"/>
  </r>
  <r>
    <s v="MOV-FEC-3207"/>
    <x v="860"/>
    <x v="0"/>
    <x v="3"/>
    <n v="7"/>
    <n v="14.9"/>
    <n v="104.3"/>
    <n v="0.16703356742210976"/>
    <n v="86.878398917873952"/>
    <n v="15.63811180521731"/>
    <n v="102.51651072309126"/>
  </r>
  <r>
    <s v="MOV-FEC-3208"/>
    <x v="260"/>
    <x v="1"/>
    <x v="2"/>
    <n v="18"/>
    <n v="9.9"/>
    <n v="178.20000000000002"/>
    <n v="0.15757516131103991"/>
    <n v="150.1201062543727"/>
    <n v="27.021619125787087"/>
    <n v="177.14172538015978"/>
  </r>
  <r>
    <s v="MOV-FEC-3209"/>
    <x v="85"/>
    <x v="1"/>
    <x v="0"/>
    <n v="19"/>
    <n v="9.9"/>
    <n v="188.1"/>
    <n v="0.130785147086695"/>
    <n v="163.49931383299267"/>
    <n v="29.429876489938678"/>
    <n v="192.92919032293133"/>
  </r>
  <r>
    <s v="MOV-FEC-3210"/>
    <x v="179"/>
    <x v="1"/>
    <x v="1"/>
    <n v="3"/>
    <n v="14.9"/>
    <n v="44.7"/>
    <n v="0.17904521945042465"/>
    <n v="36.696678690566017"/>
    <n v="6.605402164301883"/>
    <n v="43.302080854867903"/>
  </r>
  <r>
    <s v="MOV-FEC-3211"/>
    <x v="415"/>
    <x v="2"/>
    <x v="0"/>
    <n v="5"/>
    <n v="9.9"/>
    <n v="49.5"/>
    <n v="0.19939806848531119"/>
    <n v="39.629795609977094"/>
    <n v="7.1333632097958768"/>
    <n v="46.763158819772968"/>
  </r>
  <r>
    <s v="MOV-FEC-3212"/>
    <x v="754"/>
    <x v="4"/>
    <x v="0"/>
    <n v="18"/>
    <n v="9.9"/>
    <n v="178.20000000000002"/>
    <n v="0.1265198602929434"/>
    <n v="155.6541608957975"/>
    <n v="28.017748961243548"/>
    <n v="183.67190985704104"/>
  </r>
  <r>
    <s v="MOV-FEC-3213"/>
    <x v="100"/>
    <x v="1"/>
    <x v="0"/>
    <n v="10"/>
    <n v="9.9"/>
    <n v="99"/>
    <n v="0.17338879451198114"/>
    <n v="81.834509343313869"/>
    <n v="14.730211681796495"/>
    <n v="96.564721025110359"/>
  </r>
  <r>
    <s v="MOV-FEC-3214"/>
    <x v="604"/>
    <x v="0"/>
    <x v="1"/>
    <n v="17"/>
    <n v="14.9"/>
    <n v="253.3"/>
    <n v="0.1869743520753861"/>
    <n v="205.93939661930472"/>
    <n v="37.069091391474849"/>
    <n v="243.00848801077956"/>
  </r>
  <r>
    <s v="MOV-FEC-3215"/>
    <x v="228"/>
    <x v="0"/>
    <x v="0"/>
    <n v="10"/>
    <n v="9.9"/>
    <n v="99"/>
    <n v="0.14054638669617678"/>
    <n v="85.085907717078499"/>
    <n v="15.315463389074129"/>
    <n v="100.40137110615262"/>
  </r>
  <r>
    <s v="MOV-FEC-3216"/>
    <x v="206"/>
    <x v="4"/>
    <x v="3"/>
    <n v="18"/>
    <n v="14.9"/>
    <n v="268.2"/>
    <n v="0.1572632907251266"/>
    <n v="226.02198542752103"/>
    <n v="40.683957376953785"/>
    <n v="266.70594280447483"/>
  </r>
  <r>
    <s v="MOV-FEC-3217"/>
    <x v="886"/>
    <x v="0"/>
    <x v="0"/>
    <n v="6"/>
    <n v="9.9"/>
    <n v="59.400000000000006"/>
    <n v="0.12618711281489617"/>
    <n v="51.904485498795175"/>
    <n v="9.3428073897831307"/>
    <n v="61.247292888578308"/>
  </r>
  <r>
    <s v="MOV-FEC-3218"/>
    <x v="881"/>
    <x v="5"/>
    <x v="3"/>
    <n v="12"/>
    <n v="14.9"/>
    <n v="178.8"/>
    <n v="0.17965651954858639"/>
    <n v="146.67741430471276"/>
    <n v="26.401934574848294"/>
    <n v="173.07934887956105"/>
  </r>
  <r>
    <s v="MOV-FEC-3219"/>
    <x v="800"/>
    <x v="1"/>
    <x v="2"/>
    <n v="15"/>
    <n v="9.9"/>
    <n v="148.5"/>
    <n v="0.1523032894649006"/>
    <n v="125.88296151446227"/>
    <n v="22.658933072603208"/>
    <n v="148.54189458706549"/>
  </r>
  <r>
    <s v="MOV-FEC-3220"/>
    <x v="208"/>
    <x v="2"/>
    <x v="1"/>
    <n v="19"/>
    <n v="14.9"/>
    <n v="283.10000000000002"/>
    <n v="0.18639407385148116"/>
    <n v="230.33183769264571"/>
    <n v="41.459730784676225"/>
    <n v="271.7915684773219"/>
  </r>
  <r>
    <s v="MOV-FEC-3221"/>
    <x v="252"/>
    <x v="0"/>
    <x v="4"/>
    <n v="9"/>
    <n v="20.9"/>
    <n v="188.1"/>
    <n v="0.19024702274414654"/>
    <n v="152.31453502182603"/>
    <n v="27.416616303928684"/>
    <n v="179.73115132575472"/>
  </r>
  <r>
    <s v="MOV-FEC-3222"/>
    <x v="308"/>
    <x v="0"/>
    <x v="0"/>
    <n v="18"/>
    <n v="9.9"/>
    <n v="178.20000000000002"/>
    <n v="0.11217727379206582"/>
    <n v="158.21000981025389"/>
    <n v="28.477801765845701"/>
    <n v="186.68781157609959"/>
  </r>
  <r>
    <s v="MOV-FEC-3223"/>
    <x v="905"/>
    <x v="5"/>
    <x v="4"/>
    <n v="6"/>
    <n v="20.9"/>
    <n v="125.39999999999999"/>
    <n v="0.12592849709338116"/>
    <n v="109.60856646449"/>
    <n v="19.729541963608199"/>
    <n v="129.3381084280982"/>
  </r>
  <r>
    <s v="MOV-FEC-3224"/>
    <x v="177"/>
    <x v="3"/>
    <x v="4"/>
    <n v="14"/>
    <n v="20.9"/>
    <n v="292.59999999999997"/>
    <n v="0.14741319800041286"/>
    <n v="249.46689826507918"/>
    <n v="44.904041687714248"/>
    <n v="294.37093995279344"/>
  </r>
  <r>
    <s v="MOV-FEC-3225"/>
    <x v="373"/>
    <x v="1"/>
    <x v="2"/>
    <n v="5"/>
    <n v="9.9"/>
    <n v="49.5"/>
    <n v="0.1296521485499926"/>
    <n v="43.082218646775367"/>
    <n v="7.7547993564195661"/>
    <n v="50.837018003194935"/>
  </r>
  <r>
    <s v="MOV-FEC-3226"/>
    <x v="312"/>
    <x v="4"/>
    <x v="1"/>
    <n v="3"/>
    <n v="14.9"/>
    <n v="44.7"/>
    <n v="0.1202847525589166"/>
    <n v="39.323271560616433"/>
    <n v="7.0781888809109574"/>
    <n v="46.401460441527391"/>
  </r>
  <r>
    <s v="MOV-FEC-3227"/>
    <x v="6"/>
    <x v="4"/>
    <x v="4"/>
    <n v="3"/>
    <n v="20.9"/>
    <n v="62.699999999999996"/>
    <n v="0.12927510227490041"/>
    <n v="54.594451087363737"/>
    <n v="9.8270011957254724"/>
    <n v="64.421452283089209"/>
  </r>
  <r>
    <s v="MOV-FEC-3228"/>
    <x v="703"/>
    <x v="5"/>
    <x v="3"/>
    <n v="20"/>
    <n v="14.9"/>
    <n v="298"/>
    <n v="0.16537860688528339"/>
    <n v="248.71717514818556"/>
    <n v="44.7690915266734"/>
    <n v="293.48626667485894"/>
  </r>
  <r>
    <s v="MOV-FEC-3229"/>
    <x v="829"/>
    <x v="2"/>
    <x v="2"/>
    <n v="8"/>
    <n v="9.9"/>
    <n v="79.2"/>
    <n v="0.12515005875272833"/>
    <n v="69.288115346783911"/>
    <n v="12.471860762421104"/>
    <n v="81.759976109205013"/>
  </r>
  <r>
    <s v="MOV-FEC-3230"/>
    <x v="754"/>
    <x v="4"/>
    <x v="1"/>
    <n v="15"/>
    <n v="14.9"/>
    <n v="223.5"/>
    <n v="0.16652587130114327"/>
    <n v="186.28146776419447"/>
    <n v="33.530664197555005"/>
    <n v="219.81213196174949"/>
  </r>
  <r>
    <s v="MOV-FEC-3231"/>
    <x v="720"/>
    <x v="4"/>
    <x v="0"/>
    <n v="8"/>
    <n v="9.9"/>
    <n v="79.2"/>
    <n v="0.15951073419542999"/>
    <n v="66.566749851721951"/>
    <n v="11.982014973309951"/>
    <n v="78.548764825031895"/>
  </r>
  <r>
    <s v="MOV-FEC-3232"/>
    <x v="896"/>
    <x v="3"/>
    <x v="1"/>
    <n v="17"/>
    <n v="14.9"/>
    <n v="253.3"/>
    <n v="0.15870331112395042"/>
    <n v="213.10045129230338"/>
    <n v="38.358081232614609"/>
    <n v="251.45853252491798"/>
  </r>
  <r>
    <s v="MOV-FEC-3233"/>
    <x v="404"/>
    <x v="3"/>
    <x v="4"/>
    <n v="3"/>
    <n v="20.9"/>
    <n v="62.699999999999996"/>
    <n v="0.15614245095904622"/>
    <n v="52.909868324867801"/>
    <n v="9.5237762984762036"/>
    <n v="62.433644623344009"/>
  </r>
  <r>
    <s v="MOV-FEC-3234"/>
    <x v="173"/>
    <x v="2"/>
    <x v="0"/>
    <n v="16"/>
    <n v="9.9"/>
    <n v="158.4"/>
    <n v="0.11139511963477421"/>
    <n v="140.75501304985178"/>
    <n v="25.33590234897332"/>
    <n v="166.0909153988251"/>
  </r>
  <r>
    <s v="MOV-FEC-3235"/>
    <x v="665"/>
    <x v="3"/>
    <x v="3"/>
    <n v="13"/>
    <n v="14.9"/>
    <n v="193.70000000000002"/>
    <n v="0.11060921181105279"/>
    <n v="172.27499567219908"/>
    <n v="31.009499220995835"/>
    <n v="203.2844948931949"/>
  </r>
  <r>
    <s v="MOV-FEC-3236"/>
    <x v="765"/>
    <x v="5"/>
    <x v="2"/>
    <n v="14"/>
    <n v="9.9"/>
    <n v="138.6"/>
    <n v="0.12281811361100226"/>
    <n v="121.57740945351509"/>
    <n v="21.883933701632714"/>
    <n v="143.4613431551478"/>
  </r>
  <r>
    <s v="MOV-FEC-3237"/>
    <x v="682"/>
    <x v="1"/>
    <x v="1"/>
    <n v="8"/>
    <n v="14.9"/>
    <n v="119.2"/>
    <n v="0.1749399351673043"/>
    <n v="98.347159728057335"/>
    <n v="17.702488751050321"/>
    <n v="116.04964847910766"/>
  </r>
  <r>
    <s v="MOV-FEC-3238"/>
    <x v="397"/>
    <x v="1"/>
    <x v="4"/>
    <n v="3"/>
    <n v="20.9"/>
    <n v="62.699999999999996"/>
    <n v="0.10005990585284841"/>
    <n v="56.426243903026403"/>
    <n v="10.156723902544753"/>
    <n v="66.582967805571158"/>
  </r>
  <r>
    <s v="MOV-FEC-3239"/>
    <x v="501"/>
    <x v="5"/>
    <x v="0"/>
    <n v="9"/>
    <n v="9.9"/>
    <n v="89.100000000000009"/>
    <n v="0.12531073188842864"/>
    <n v="77.93481378874101"/>
    <n v="14.028266481973381"/>
    <n v="91.963080270714386"/>
  </r>
  <r>
    <s v="MOV-FEC-3240"/>
    <x v="906"/>
    <x v="0"/>
    <x v="1"/>
    <n v="16"/>
    <n v="14.9"/>
    <n v="238.4"/>
    <n v="0.14219282474495867"/>
    <n v="204.50123058080186"/>
    <n v="36.81022150454433"/>
    <n v="241.31145208534619"/>
  </r>
  <r>
    <s v="MOV-FEC-3241"/>
    <x v="103"/>
    <x v="1"/>
    <x v="1"/>
    <n v="14"/>
    <n v="14.9"/>
    <n v="208.6"/>
    <n v="0.19465390992841777"/>
    <n v="167.99519438893205"/>
    <n v="30.239134990007766"/>
    <n v="198.2343293789398"/>
  </r>
  <r>
    <s v="MOV-FEC-3242"/>
    <x v="736"/>
    <x v="0"/>
    <x v="2"/>
    <n v="12"/>
    <n v="9.9"/>
    <n v="118.80000000000001"/>
    <n v="0.19260243168579433"/>
    <n v="95.918831115727642"/>
    <n v="17.265389600830975"/>
    <n v="113.18422071655861"/>
  </r>
  <r>
    <s v="MOV-FEC-3243"/>
    <x v="1034"/>
    <x v="1"/>
    <x v="0"/>
    <n v="14"/>
    <n v="9.9"/>
    <n v="138.6"/>
    <n v="0.19581921260053164"/>
    <n v="111.4594571335663"/>
    <n v="20.062702284041933"/>
    <n v="131.52215941760824"/>
  </r>
  <r>
    <s v="MOV-FEC-3244"/>
    <x v="357"/>
    <x v="5"/>
    <x v="0"/>
    <n v="3"/>
    <n v="9.9"/>
    <n v="29.700000000000003"/>
    <n v="0.19822145594997675"/>
    <n v="23.812822758285691"/>
    <n v="4.2863080964914246"/>
    <n v="28.099130854777115"/>
  </r>
  <r>
    <s v="MOV-FEC-3245"/>
    <x v="349"/>
    <x v="2"/>
    <x v="2"/>
    <n v="11"/>
    <n v="9.9"/>
    <n v="108.9"/>
    <n v="0.1912665498023795"/>
    <n v="88.071072726520882"/>
    <n v="15.852793090773758"/>
    <n v="103.92386581729464"/>
  </r>
  <r>
    <s v="MOV-FEC-3246"/>
    <x v="330"/>
    <x v="4"/>
    <x v="2"/>
    <n v="7"/>
    <n v="9.9"/>
    <n v="69.3"/>
    <n v="0.11315141760080133"/>
    <n v="61.458606760264466"/>
    <n v="11.062549216847604"/>
    <n v="72.521155977112073"/>
  </r>
  <r>
    <s v="MOV-FEC-3247"/>
    <x v="604"/>
    <x v="1"/>
    <x v="1"/>
    <n v="5"/>
    <n v="14.9"/>
    <n v="74.5"/>
    <n v="0.13828358743368946"/>
    <n v="64.197872736190135"/>
    <n v="11.555617092514224"/>
    <n v="75.75348982870436"/>
  </r>
  <r>
    <s v="MOV-FEC-3248"/>
    <x v="376"/>
    <x v="3"/>
    <x v="3"/>
    <n v="10"/>
    <n v="14.9"/>
    <n v="149"/>
    <n v="0.18801518732298153"/>
    <n v="120.98573708887575"/>
    <n v="21.777432675997634"/>
    <n v="142.7631697648734"/>
  </r>
  <r>
    <s v="MOV-FEC-3249"/>
    <x v="52"/>
    <x v="4"/>
    <x v="2"/>
    <n v="12"/>
    <n v="9.9"/>
    <n v="118.80000000000001"/>
    <n v="0.1615762637205006"/>
    <n v="99.604739870004536"/>
    <n v="17.928853176600814"/>
    <n v="117.53359304660535"/>
  </r>
  <r>
    <s v="MOV-FEC-3250"/>
    <x v="164"/>
    <x v="0"/>
    <x v="2"/>
    <n v="12"/>
    <n v="9.9"/>
    <n v="118.80000000000001"/>
    <n v="0.17137098540960077"/>
    <n v="98.441126933339433"/>
    <n v="17.719402848001096"/>
    <n v="116.16052978134053"/>
  </r>
  <r>
    <s v="MOV-FEC-3251"/>
    <x v="174"/>
    <x v="1"/>
    <x v="4"/>
    <n v="18"/>
    <n v="20.9"/>
    <n v="376.2"/>
    <n v="0.19614435656205245"/>
    <n v="302.41049306135585"/>
    <n v="54.433888751044051"/>
    <n v="356.84438181239989"/>
  </r>
  <r>
    <s v="MOV-FEC-3252"/>
    <x v="348"/>
    <x v="0"/>
    <x v="3"/>
    <n v="12"/>
    <n v="14.9"/>
    <n v="178.8"/>
    <n v="0.19550322060649195"/>
    <n v="143.84402415555925"/>
    <n v="25.891924348000664"/>
    <n v="169.73594850355991"/>
  </r>
  <r>
    <s v="MOV-FEC-3253"/>
    <x v="804"/>
    <x v="1"/>
    <x v="4"/>
    <n v="9"/>
    <n v="20.9"/>
    <n v="188.1"/>
    <n v="0.12595835823918713"/>
    <n v="164.40723281520889"/>
    <n v="29.593301906737597"/>
    <n v="194.00053472194648"/>
  </r>
  <r>
    <s v="MOV-FEC-3254"/>
    <x v="845"/>
    <x v="5"/>
    <x v="2"/>
    <n v="18"/>
    <n v="9.9"/>
    <n v="178.20000000000002"/>
    <n v="0.19379808604724966"/>
    <n v="143.66518106638011"/>
    <n v="25.859732591948418"/>
    <n v="169.52491365832853"/>
  </r>
  <r>
    <s v="MOV-FEC-3255"/>
    <x v="798"/>
    <x v="4"/>
    <x v="0"/>
    <n v="18"/>
    <n v="9.9"/>
    <n v="178.20000000000002"/>
    <n v="0.17143175205175884"/>
    <n v="147.65086178437659"/>
    <n v="26.577155121187786"/>
    <n v="174.22801690556437"/>
  </r>
  <r>
    <s v="MOV-FEC-3256"/>
    <x v="264"/>
    <x v="0"/>
    <x v="0"/>
    <n v="18"/>
    <n v="9.9"/>
    <n v="178.20000000000002"/>
    <n v="0.11085046149644219"/>
    <n v="158.44644776133401"/>
    <n v="28.520360597040121"/>
    <n v="186.96680835837412"/>
  </r>
  <r>
    <s v="MOV-FEC-3257"/>
    <x v="1027"/>
    <x v="0"/>
    <x v="1"/>
    <n v="11"/>
    <n v="14.9"/>
    <n v="163.9"/>
    <n v="0.10830252987214083"/>
    <n v="146.14921535395612"/>
    <n v="26.3068587637121"/>
    <n v="172.45607411766821"/>
  </r>
  <r>
    <s v="MOV-FEC-3258"/>
    <x v="976"/>
    <x v="5"/>
    <x v="2"/>
    <n v="7"/>
    <n v="9.9"/>
    <n v="69.3"/>
    <n v="0.1180634017820188"/>
    <n v="61.118206256506099"/>
    <n v="11.001277126171097"/>
    <n v="72.119483382677203"/>
  </r>
  <r>
    <s v="MOV-FEC-3259"/>
    <x v="853"/>
    <x v="3"/>
    <x v="0"/>
    <n v="12"/>
    <n v="9.9"/>
    <n v="118.80000000000001"/>
    <n v="0.12840442271762517"/>
    <n v="103.54555458114613"/>
    <n v="18.638199824606303"/>
    <n v="122.18375440575244"/>
  </r>
  <r>
    <s v="MOV-FEC-3260"/>
    <x v="1002"/>
    <x v="1"/>
    <x v="0"/>
    <n v="8"/>
    <n v="9.9"/>
    <n v="79.2"/>
    <n v="0.14095734971100793"/>
    <n v="68.03617790288817"/>
    <n v="12.24651202251987"/>
    <n v="80.282689925408036"/>
  </r>
  <r>
    <s v="MOV-FEC-3261"/>
    <x v="199"/>
    <x v="1"/>
    <x v="2"/>
    <n v="18"/>
    <n v="9.9"/>
    <n v="178.20000000000002"/>
    <n v="0.19416510547960281"/>
    <n v="143.59977820353481"/>
    <n v="25.847960076636266"/>
    <n v="169.44773828017108"/>
  </r>
  <r>
    <s v="MOV-FEC-3262"/>
    <x v="785"/>
    <x v="4"/>
    <x v="0"/>
    <n v="7"/>
    <n v="9.9"/>
    <n v="69.3"/>
    <n v="0.17622240354926033"/>
    <n v="57.087787434036258"/>
    <n v="10.275801738126527"/>
    <n v="67.36358917216279"/>
  </r>
  <r>
    <s v="MOV-FEC-3263"/>
    <x v="468"/>
    <x v="3"/>
    <x v="4"/>
    <n v="20"/>
    <n v="20.9"/>
    <n v="418"/>
    <n v="0.11739772626740805"/>
    <n v="368.92775042022345"/>
    <n v="66.406995075640225"/>
    <n v="435.33474549586367"/>
  </r>
  <r>
    <s v="MOV-FEC-3264"/>
    <x v="923"/>
    <x v="3"/>
    <x v="2"/>
    <n v="7"/>
    <n v="9.9"/>
    <n v="69.3"/>
    <n v="0.11474422360793583"/>
    <n v="61.348225303970047"/>
    <n v="11.042680554714607"/>
    <n v="72.390905858684647"/>
  </r>
  <r>
    <s v="MOV-FEC-3265"/>
    <x v="484"/>
    <x v="1"/>
    <x v="0"/>
    <n v="11"/>
    <n v="9.9"/>
    <n v="108.9"/>
    <n v="0.15583858095115344"/>
    <n v="91.929178534419393"/>
    <n v="16.547252136195489"/>
    <n v="108.47643067061489"/>
  </r>
  <r>
    <s v="MOV-FEC-3266"/>
    <x v="992"/>
    <x v="5"/>
    <x v="1"/>
    <n v="12"/>
    <n v="14.9"/>
    <n v="178.8"/>
    <n v="0.12894711172411333"/>
    <n v="155.74425642372856"/>
    <n v="28.033966156271138"/>
    <n v="183.77822257999969"/>
  </r>
  <r>
    <s v="MOV-FEC-3267"/>
    <x v="967"/>
    <x v="4"/>
    <x v="0"/>
    <n v="13"/>
    <n v="9.9"/>
    <n v="128.70000000000002"/>
    <n v="0.14704046335043522"/>
    <n v="109.775892366799"/>
    <n v="19.75966062602382"/>
    <n v="129.53555299282283"/>
  </r>
  <r>
    <s v="MOV-FEC-3268"/>
    <x v="513"/>
    <x v="1"/>
    <x v="1"/>
    <n v="15"/>
    <n v="14.9"/>
    <n v="223.5"/>
    <n v="0.16197865966629241"/>
    <n v="187.29776956458363"/>
    <n v="33.713598521625052"/>
    <n v="221.01136808620868"/>
  </r>
  <r>
    <s v="MOV-FEC-3269"/>
    <x v="925"/>
    <x v="0"/>
    <x v="1"/>
    <n v="12"/>
    <n v="14.9"/>
    <n v="178.8"/>
    <n v="0.17657535497406895"/>
    <n v="147.22832653063648"/>
    <n v="26.501098775514567"/>
    <n v="173.72942530615106"/>
  </r>
  <r>
    <s v="MOV-FEC-3270"/>
    <x v="101"/>
    <x v="0"/>
    <x v="0"/>
    <n v="7"/>
    <n v="9.9"/>
    <n v="69.3"/>
    <n v="0.17089186164601153"/>
    <n v="57.457193987931397"/>
    <n v="10.342294917827651"/>
    <n v="67.799488905759048"/>
  </r>
  <r>
    <s v="MOV-FEC-3271"/>
    <x v="599"/>
    <x v="1"/>
    <x v="1"/>
    <n v="7"/>
    <n v="14.9"/>
    <n v="104.3"/>
    <n v="0.15552443151431883"/>
    <n v="88.078801793056542"/>
    <n v="15.854184322750177"/>
    <n v="103.93298611580671"/>
  </r>
  <r>
    <s v="MOV-FEC-3272"/>
    <x v="139"/>
    <x v="4"/>
    <x v="0"/>
    <n v="14"/>
    <n v="9.9"/>
    <n v="138.6"/>
    <n v="0.10567985654274614"/>
    <n v="123.95277188317539"/>
    <n v="22.311498938971567"/>
    <n v="146.26427082214695"/>
  </r>
  <r>
    <s v="MOV-FEC-3273"/>
    <x v="999"/>
    <x v="3"/>
    <x v="1"/>
    <n v="20"/>
    <n v="14.9"/>
    <n v="298"/>
    <n v="0.19812062667602867"/>
    <n v="238.96005325054347"/>
    <n v="43.01280958509782"/>
    <n v="281.97286283564131"/>
  </r>
  <r>
    <s v="MOV-FEC-3274"/>
    <x v="1028"/>
    <x v="5"/>
    <x v="4"/>
    <n v="9"/>
    <n v="20.9"/>
    <n v="188.1"/>
    <n v="0.15348328963408733"/>
    <n v="159.22979321982817"/>
    <n v="28.661362779569068"/>
    <n v="187.89115599939723"/>
  </r>
  <r>
    <s v="MOV-FEC-3275"/>
    <x v="456"/>
    <x v="1"/>
    <x v="3"/>
    <n v="3"/>
    <n v="14.9"/>
    <n v="44.7"/>
    <n v="0.18475699805595053"/>
    <n v="36.441362186899013"/>
    <n v="6.5594451936418219"/>
    <n v="43.000807380540834"/>
  </r>
  <r>
    <s v="MOV-FEC-3276"/>
    <x v="740"/>
    <x v="4"/>
    <x v="0"/>
    <n v="10"/>
    <n v="9.9"/>
    <n v="99"/>
    <n v="0.10711943888998771"/>
    <n v="88.395175549891221"/>
    <n v="15.911131598980418"/>
    <n v="104.30630714887164"/>
  </r>
  <r>
    <s v="MOV-FEC-3277"/>
    <x v="862"/>
    <x v="3"/>
    <x v="1"/>
    <n v="17"/>
    <n v="14.9"/>
    <n v="253.3"/>
    <n v="0.11193443634983771"/>
    <n v="224.94700727258612"/>
    <n v="40.490461309065502"/>
    <n v="265.43746858165161"/>
  </r>
  <r>
    <s v="MOV-FEC-3278"/>
    <x v="41"/>
    <x v="1"/>
    <x v="2"/>
    <n v="9"/>
    <n v="9.9"/>
    <n v="89.100000000000009"/>
    <n v="0.19374558998022126"/>
    <n v="71.837267932762288"/>
    <n v="12.930708227897211"/>
    <n v="84.767976160659501"/>
  </r>
  <r>
    <s v="MOV-FEC-3279"/>
    <x v="476"/>
    <x v="4"/>
    <x v="2"/>
    <n v="4"/>
    <n v="9.9"/>
    <n v="39.6"/>
    <n v="0.18443863381002268"/>
    <n v="32.296230101123101"/>
    <n v="5.8133214182021575"/>
    <n v="38.109551519325258"/>
  </r>
  <r>
    <s v="MOV-FEC-3280"/>
    <x v="411"/>
    <x v="1"/>
    <x v="3"/>
    <n v="8"/>
    <n v="14.9"/>
    <n v="119.2"/>
    <n v="0.12363355069459707"/>
    <n v="104.46288075720403"/>
    <n v="18.803318536296725"/>
    <n v="123.26619929350076"/>
  </r>
  <r>
    <s v="MOV-FEC-3281"/>
    <x v="0"/>
    <x v="2"/>
    <x v="2"/>
    <n v="8"/>
    <n v="9.9"/>
    <n v="79.2"/>
    <n v="0.12965575235763646"/>
    <n v="68.931264413275187"/>
    <n v="12.407627594389533"/>
    <n v="81.338892007664725"/>
  </r>
  <r>
    <s v="MOV-FEC-3282"/>
    <x v="786"/>
    <x v="1"/>
    <x v="0"/>
    <n v="5"/>
    <n v="9.9"/>
    <n v="49.5"/>
    <n v="0.14281986280851938"/>
    <n v="42.430416790978292"/>
    <n v="7.6374750223760923"/>
    <n v="50.067891813354386"/>
  </r>
  <r>
    <s v="MOV-FEC-3283"/>
    <x v="527"/>
    <x v="1"/>
    <x v="4"/>
    <n v="4"/>
    <n v="20.9"/>
    <n v="83.6"/>
    <n v="0.13962913812649383"/>
    <n v="71.927004052625108"/>
    <n v="12.946860729472519"/>
    <n v="84.873864782097627"/>
  </r>
  <r>
    <s v="MOV-FEC-3284"/>
    <x v="168"/>
    <x v="4"/>
    <x v="4"/>
    <n v="13"/>
    <n v="20.9"/>
    <n v="271.7"/>
    <n v="0.18386624690224534"/>
    <n v="221.74354071665994"/>
    <n v="39.913837328998788"/>
    <n v="261.65737804565873"/>
  </r>
  <r>
    <s v="MOV-FEC-3285"/>
    <x v="986"/>
    <x v="0"/>
    <x v="0"/>
    <n v="17"/>
    <n v="9.9"/>
    <n v="168.3"/>
    <n v="0.10460698389306368"/>
    <n v="150.69464461079738"/>
    <n v="27.125036029943526"/>
    <n v="177.8196806407409"/>
  </r>
  <r>
    <s v="MOV-FEC-3286"/>
    <x v="829"/>
    <x v="1"/>
    <x v="4"/>
    <n v="19"/>
    <n v="20.9"/>
    <n v="397.09999999999997"/>
    <n v="0.13461681510727641"/>
    <n v="343.64366272090052"/>
    <n v="61.855859289762094"/>
    <n v="405.49952201066264"/>
  </r>
  <r>
    <s v="MOV-FEC-3287"/>
    <x v="696"/>
    <x v="1"/>
    <x v="3"/>
    <n v="17"/>
    <n v="14.9"/>
    <n v="253.3"/>
    <n v="0.15663864971645386"/>
    <n v="213.62343002682223"/>
    <n v="38.452217404827998"/>
    <n v="252.07564743165022"/>
  </r>
  <r>
    <s v="MOV-FEC-3288"/>
    <x v="387"/>
    <x v="2"/>
    <x v="2"/>
    <n v="4"/>
    <n v="9.9"/>
    <n v="39.6"/>
    <n v="0.17910901669857762"/>
    <n v="32.507282938736324"/>
    <n v="5.8513109289725378"/>
    <n v="38.358593867708862"/>
  </r>
  <r>
    <s v="MOV-FEC-3289"/>
    <x v="104"/>
    <x v="0"/>
    <x v="3"/>
    <n v="11"/>
    <n v="14.9"/>
    <n v="163.9"/>
    <n v="0.18780239718136132"/>
    <n v="133.11918710197489"/>
    <n v="23.961453678355479"/>
    <n v="157.08064078033036"/>
  </r>
  <r>
    <s v="MOV-FEC-3290"/>
    <x v="834"/>
    <x v="5"/>
    <x v="0"/>
    <n v="3"/>
    <n v="9.9"/>
    <n v="29.700000000000003"/>
    <n v="0.19073452847577377"/>
    <n v="24.035184504269523"/>
    <n v="4.3263332107685137"/>
    <n v="28.361517715038037"/>
  </r>
  <r>
    <s v="MOV-FEC-3291"/>
    <x v="641"/>
    <x v="3"/>
    <x v="2"/>
    <n v="6"/>
    <n v="9.9"/>
    <n v="59.400000000000006"/>
    <n v="0.12181056703204694"/>
    <n v="52.164452318296419"/>
    <n v="9.3896014172933544"/>
    <n v="61.554053735589775"/>
  </r>
  <r>
    <s v="MOV-FEC-3292"/>
    <x v="1035"/>
    <x v="2"/>
    <x v="2"/>
    <n v="13"/>
    <n v="9.9"/>
    <n v="128.70000000000002"/>
    <n v="0.14127743183569341"/>
    <n v="110.51759452274626"/>
    <n v="19.893167014094328"/>
    <n v="130.4107615368406"/>
  </r>
  <r>
    <s v="MOV-FEC-3293"/>
    <x v="434"/>
    <x v="4"/>
    <x v="1"/>
    <n v="19"/>
    <n v="14.9"/>
    <n v="283.10000000000002"/>
    <n v="0.14861824418362396"/>
    <n v="241.02617507161608"/>
    <n v="43.384711512890895"/>
    <n v="284.41088658450695"/>
  </r>
  <r>
    <s v="MOV-FEC-3294"/>
    <x v="66"/>
    <x v="1"/>
    <x v="4"/>
    <n v="15"/>
    <n v="20.9"/>
    <n v="313.5"/>
    <n v="0.1230842317046664"/>
    <n v="274.91309336058708"/>
    <n v="49.484356804905673"/>
    <n v="324.39745016549273"/>
  </r>
  <r>
    <s v="MOV-FEC-3295"/>
    <x v="149"/>
    <x v="4"/>
    <x v="1"/>
    <n v="3"/>
    <n v="14.9"/>
    <n v="44.7"/>
    <n v="0.17510109250910075"/>
    <n v="36.872981164843196"/>
    <n v="6.6371366096717752"/>
    <n v="43.510117774514974"/>
  </r>
  <r>
    <s v="MOV-FEC-3296"/>
    <x v="700"/>
    <x v="2"/>
    <x v="4"/>
    <n v="14"/>
    <n v="20.9"/>
    <n v="292.59999999999997"/>
    <n v="0.13819550053613741"/>
    <n v="252.16399654312616"/>
    <n v="45.38951937776271"/>
    <n v="297.55351592088886"/>
  </r>
  <r>
    <s v="MOV-FEC-3297"/>
    <x v="869"/>
    <x v="5"/>
    <x v="2"/>
    <n v="13"/>
    <n v="9.9"/>
    <n v="128.70000000000002"/>
    <n v="0.14068802738123853"/>
    <n v="110.59345087603461"/>
    <n v="19.906821157686228"/>
    <n v="130.50027203372085"/>
  </r>
  <r>
    <s v="MOV-FEC-3298"/>
    <x v="815"/>
    <x v="4"/>
    <x v="0"/>
    <n v="6"/>
    <n v="9.9"/>
    <n v="59.400000000000006"/>
    <n v="0.18647457224201094"/>
    <n v="48.323410408824557"/>
    <n v="8.6982138735884202"/>
    <n v="57.021624282412979"/>
  </r>
  <r>
    <s v="MOV-FEC-3299"/>
    <x v="575"/>
    <x v="3"/>
    <x v="1"/>
    <n v="20"/>
    <n v="14.9"/>
    <n v="298"/>
    <n v="0.15052699674723224"/>
    <n v="253.14295496932479"/>
    <n v="45.565731894478461"/>
    <n v="298.70868686380322"/>
  </r>
  <r>
    <s v="MOV-FEC-3300"/>
    <x v="789"/>
    <x v="5"/>
    <x v="4"/>
    <n v="9"/>
    <n v="20.9"/>
    <n v="188.1"/>
    <n v="0.17195769878447448"/>
    <n v="155.75475685864035"/>
    <n v="28.035856234555261"/>
    <n v="183.79061309319562"/>
  </r>
  <r>
    <s v="MOV-FEC-3301"/>
    <x v="496"/>
    <x v="0"/>
    <x v="2"/>
    <n v="10"/>
    <n v="9.9"/>
    <n v="99"/>
    <n v="0.17009339766756426"/>
    <n v="82.160753630911131"/>
    <n v="14.788935653564003"/>
    <n v="96.949689284475141"/>
  </r>
  <r>
    <s v="MOV-FEC-3302"/>
    <x v="710"/>
    <x v="0"/>
    <x v="0"/>
    <n v="20"/>
    <n v="9.9"/>
    <n v="198"/>
    <n v="0.16745458966174603"/>
    <n v="164.84399124697427"/>
    <n v="29.671918424455367"/>
    <n v="194.51590967142963"/>
  </r>
  <r>
    <s v="MOV-FEC-3303"/>
    <x v="322"/>
    <x v="3"/>
    <x v="0"/>
    <n v="15"/>
    <n v="9.9"/>
    <n v="148.5"/>
    <n v="0.12598315727347351"/>
    <n v="129.7915011448892"/>
    <n v="23.362470206080054"/>
    <n v="153.15397135096924"/>
  </r>
  <r>
    <s v="MOV-FEC-3304"/>
    <x v="165"/>
    <x v="2"/>
    <x v="3"/>
    <n v="5"/>
    <n v="14.9"/>
    <n v="74.5"/>
    <n v="0.14928524138773555"/>
    <n v="63.3782495166137"/>
    <n v="11.408084912990466"/>
    <n v="74.786334429604167"/>
  </r>
  <r>
    <s v="MOV-FEC-3305"/>
    <x v="848"/>
    <x v="0"/>
    <x v="0"/>
    <n v="4"/>
    <n v="9.9"/>
    <n v="39.6"/>
    <n v="0.18954331693277721"/>
    <n v="32.094084649462026"/>
    <n v="5.7769352369031646"/>
    <n v="37.87101988636519"/>
  </r>
  <r>
    <s v="MOV-FEC-3306"/>
    <x v="133"/>
    <x v="3"/>
    <x v="1"/>
    <n v="16"/>
    <n v="14.9"/>
    <n v="238.4"/>
    <n v="0.14688250754514082"/>
    <n v="203.38321020123843"/>
    <n v="36.608977836222913"/>
    <n v="239.99218803746135"/>
  </r>
  <r>
    <s v="MOV-FEC-3307"/>
    <x v="782"/>
    <x v="0"/>
    <x v="0"/>
    <n v="20"/>
    <n v="9.9"/>
    <n v="198"/>
    <n v="0.11473370469836261"/>
    <n v="175.2827264697242"/>
    <n v="31.550890764550353"/>
    <n v="206.83361723427456"/>
  </r>
  <r>
    <s v="MOV-FEC-3308"/>
    <x v="347"/>
    <x v="5"/>
    <x v="0"/>
    <n v="14"/>
    <n v="9.9"/>
    <n v="138.6"/>
    <n v="0.15323623910991674"/>
    <n v="117.36145725936554"/>
    <n v="21.125062306685795"/>
    <n v="138.48651956605133"/>
  </r>
  <r>
    <s v="MOV-FEC-3309"/>
    <x v="161"/>
    <x v="2"/>
    <x v="3"/>
    <n v="15"/>
    <n v="14.9"/>
    <n v="223.5"/>
    <n v="0.17027661216913853"/>
    <n v="185.44317718019755"/>
    <n v="33.379771892435556"/>
    <n v="218.82294907263309"/>
  </r>
  <r>
    <s v="MOV-FEC-3310"/>
    <x v="791"/>
    <x v="1"/>
    <x v="3"/>
    <n v="8"/>
    <n v="14.9"/>
    <n v="119.2"/>
    <n v="0.11171087590528039"/>
    <n v="105.88406359209058"/>
    <n v="19.059131446576306"/>
    <n v="124.94319503866689"/>
  </r>
  <r>
    <s v="MOV-FEC-3311"/>
    <x v="919"/>
    <x v="2"/>
    <x v="3"/>
    <n v="3"/>
    <n v="14.9"/>
    <n v="44.7"/>
    <n v="0.14656752844695931"/>
    <n v="38.148431478420918"/>
    <n v="6.8667176661157647"/>
    <n v="45.015149144536679"/>
  </r>
  <r>
    <s v="MOV-FEC-3312"/>
    <x v="981"/>
    <x v="0"/>
    <x v="4"/>
    <n v="8"/>
    <n v="20.9"/>
    <n v="167.2"/>
    <n v="0.10639736909887564"/>
    <n v="149.41035988666798"/>
    <n v="26.893864779600236"/>
    <n v="176.30422466626823"/>
  </r>
  <r>
    <s v="MOV-FEC-3313"/>
    <x v="169"/>
    <x v="5"/>
    <x v="4"/>
    <n v="5"/>
    <n v="20.9"/>
    <n v="104.5"/>
    <n v="0.1522315031141416"/>
    <n v="88.591807924572208"/>
    <n v="15.946525426422998"/>
    <n v="104.5383333509952"/>
  </r>
  <r>
    <s v="MOV-FEC-3314"/>
    <x v="5"/>
    <x v="3"/>
    <x v="2"/>
    <n v="16"/>
    <n v="9.9"/>
    <n v="158.4"/>
    <n v="0.1718957988131895"/>
    <n v="131.17170546799079"/>
    <n v="23.610906984238341"/>
    <n v="154.78261245222913"/>
  </r>
  <r>
    <s v="MOV-FEC-3315"/>
    <x v="456"/>
    <x v="2"/>
    <x v="2"/>
    <n v="20"/>
    <n v="9.9"/>
    <n v="198"/>
    <n v="0.14597109081605658"/>
    <n v="169.09772401842079"/>
    <n v="30.437590323315742"/>
    <n v="199.53531434173652"/>
  </r>
  <r>
    <s v="MOV-FEC-3316"/>
    <x v="252"/>
    <x v="2"/>
    <x v="2"/>
    <n v="5"/>
    <n v="9.9"/>
    <n v="49.5"/>
    <n v="0.1733947670788043"/>
    <n v="40.916959029599184"/>
    <n v="7.365052625327853"/>
    <n v="48.28201165492704"/>
  </r>
  <r>
    <s v="MOV-FEC-3317"/>
    <x v="498"/>
    <x v="0"/>
    <x v="2"/>
    <n v="15"/>
    <n v="9.9"/>
    <n v="148.5"/>
    <n v="0.15000722112666201"/>
    <n v="126.2239276626907"/>
    <n v="22.720306979284324"/>
    <n v="148.94423464197502"/>
  </r>
  <r>
    <s v="MOV-FEC-3318"/>
    <x v="641"/>
    <x v="5"/>
    <x v="1"/>
    <n v="18"/>
    <n v="14.9"/>
    <n v="268.2"/>
    <n v="0.17642552577899454"/>
    <n v="220.88267398607366"/>
    <n v="39.758881317493255"/>
    <n v="260.64155530356692"/>
  </r>
  <r>
    <s v="MOV-FEC-3319"/>
    <x v="694"/>
    <x v="0"/>
    <x v="0"/>
    <n v="5"/>
    <n v="9.9"/>
    <n v="49.5"/>
    <n v="0.15144711323031121"/>
    <n v="42.003367895099593"/>
    <n v="7.5606062211179266"/>
    <n v="49.563974116217523"/>
  </r>
  <r>
    <s v="MOV-FEC-3320"/>
    <x v="591"/>
    <x v="3"/>
    <x v="0"/>
    <n v="12"/>
    <n v="9.9"/>
    <n v="118.80000000000001"/>
    <n v="0.15373670421906635"/>
    <n v="100.53607953877493"/>
    <n v="18.096494316979488"/>
    <n v="118.63257385575442"/>
  </r>
  <r>
    <s v="MOV-FEC-3321"/>
    <x v="241"/>
    <x v="5"/>
    <x v="0"/>
    <n v="14"/>
    <n v="9.9"/>
    <n v="138.6"/>
    <n v="0.11737018085032058"/>
    <n v="122.33249293414556"/>
    <n v="22.019848728146201"/>
    <n v="144.35234166229176"/>
  </r>
  <r>
    <s v="MOV-FEC-3322"/>
    <x v="45"/>
    <x v="0"/>
    <x v="4"/>
    <n v="10"/>
    <n v="20.9"/>
    <n v="209"/>
    <n v="0.18662587457863461"/>
    <n v="169.99519221306537"/>
    <n v="30.599134598351764"/>
    <n v="200.59432681141712"/>
  </r>
  <r>
    <s v="MOV-FEC-3323"/>
    <x v="306"/>
    <x v="1"/>
    <x v="0"/>
    <n v="9"/>
    <n v="9.9"/>
    <n v="89.100000000000009"/>
    <n v="0.15337412509735199"/>
    <n v="75.434365453825947"/>
    <n v="13.578185781688671"/>
    <n v="89.012551235514621"/>
  </r>
  <r>
    <s v="MOV-FEC-3324"/>
    <x v="965"/>
    <x v="0"/>
    <x v="1"/>
    <n v="5"/>
    <n v="14.9"/>
    <n v="74.5"/>
    <n v="0.11259894483645877"/>
    <n v="66.111378609683825"/>
    <n v="11.900048149743089"/>
    <n v="78.011426759426911"/>
  </r>
  <r>
    <s v="MOV-FEC-3325"/>
    <x v="231"/>
    <x v="5"/>
    <x v="0"/>
    <n v="13"/>
    <n v="9.9"/>
    <n v="128.70000000000002"/>
    <n v="0.1313774868644276"/>
    <n v="111.79171744054818"/>
    <n v="20.122509139298671"/>
    <n v="131.91422657984685"/>
  </r>
  <r>
    <s v="MOV-FEC-3326"/>
    <x v="715"/>
    <x v="0"/>
    <x v="0"/>
    <n v="6"/>
    <n v="9.9"/>
    <n v="59.400000000000006"/>
    <n v="0.19199259447117042"/>
    <n v="47.995639888412484"/>
    <n v="8.6392151799142471"/>
    <n v="56.634855068326729"/>
  </r>
  <r>
    <s v="MOV-FEC-3327"/>
    <x v="984"/>
    <x v="1"/>
    <x v="1"/>
    <n v="20"/>
    <n v="14.9"/>
    <n v="298"/>
    <n v="0.19869985098997661"/>
    <n v="238.78744440498696"/>
    <n v="42.981739992897651"/>
    <n v="281.7691843978846"/>
  </r>
  <r>
    <s v="MOV-FEC-3328"/>
    <x v="147"/>
    <x v="4"/>
    <x v="1"/>
    <n v="6"/>
    <n v="14.9"/>
    <n v="89.4"/>
    <n v="0.17466513097034508"/>
    <n v="73.784937291251154"/>
    <n v="13.281288712425207"/>
    <n v="87.066226003676363"/>
  </r>
  <r>
    <s v="MOV-FEC-3329"/>
    <x v="3"/>
    <x v="0"/>
    <x v="2"/>
    <n v="3"/>
    <n v="9.9"/>
    <n v="29.700000000000003"/>
    <n v="0.12209364161573162"/>
    <n v="26.073818844012774"/>
    <n v="4.6932873919222988"/>
    <n v="30.767106235935074"/>
  </r>
  <r>
    <s v="MOV-FEC-3330"/>
    <x v="818"/>
    <x v="4"/>
    <x v="1"/>
    <n v="20"/>
    <n v="14.9"/>
    <n v="298"/>
    <n v="0.16233354852153239"/>
    <n v="249.62460254058334"/>
    <n v="44.932428457305001"/>
    <n v="294.55703099788832"/>
  </r>
  <r>
    <s v="MOV-FEC-3331"/>
    <x v="266"/>
    <x v="0"/>
    <x v="2"/>
    <n v="15"/>
    <n v="9.9"/>
    <n v="148.5"/>
    <n v="0.116832107987575"/>
    <n v="131.15043196384511"/>
    <n v="23.607077753492117"/>
    <n v="154.75750971733723"/>
  </r>
  <r>
    <s v="MOV-FEC-3332"/>
    <x v="810"/>
    <x v="3"/>
    <x v="4"/>
    <n v="17"/>
    <n v="20.9"/>
    <n v="355.29999999999995"/>
    <n v="0.16420874646418404"/>
    <n v="296.95663238127537"/>
    <n v="53.452193828629568"/>
    <n v="350.40882620990493"/>
  </r>
  <r>
    <s v="MOV-FEC-3333"/>
    <x v="1007"/>
    <x v="1"/>
    <x v="1"/>
    <n v="14"/>
    <n v="14.9"/>
    <n v="208.6"/>
    <n v="0.12738832821151558"/>
    <n v="182.02679473507786"/>
    <n v="32.764823052314014"/>
    <n v="214.79161778739189"/>
  </r>
  <r>
    <s v="MOV-FEC-3334"/>
    <x v="143"/>
    <x v="0"/>
    <x v="2"/>
    <n v="4"/>
    <n v="9.9"/>
    <n v="39.6"/>
    <n v="0.14093758006703241"/>
    <n v="34.018871829345514"/>
    <n v="6.1233969292821921"/>
    <n v="40.142268758627708"/>
  </r>
  <r>
    <s v="MOV-FEC-3335"/>
    <x v="14"/>
    <x v="1"/>
    <x v="3"/>
    <n v="13"/>
    <n v="14.9"/>
    <n v="193.70000000000002"/>
    <n v="0.16846433645217385"/>
    <n v="161.06845802921396"/>
    <n v="28.992322445258512"/>
    <n v="190.06078047447247"/>
  </r>
  <r>
    <s v="MOV-FEC-3336"/>
    <x v="1006"/>
    <x v="2"/>
    <x v="2"/>
    <n v="17"/>
    <n v="9.9"/>
    <n v="168.3"/>
    <n v="0.13730585238614493"/>
    <n v="145.19142504341181"/>
    <n v="26.134456507814125"/>
    <n v="171.32588155122593"/>
  </r>
  <r>
    <s v="MOV-FEC-3337"/>
    <x v="680"/>
    <x v="1"/>
    <x v="1"/>
    <n v="14"/>
    <n v="14.9"/>
    <n v="208.6"/>
    <n v="0.17820578763616032"/>
    <n v="171.42627269909696"/>
    <n v="30.856729085837451"/>
    <n v="202.28300178493441"/>
  </r>
  <r>
    <s v="MOV-FEC-3338"/>
    <x v="22"/>
    <x v="0"/>
    <x v="3"/>
    <n v="6"/>
    <n v="14.9"/>
    <n v="89.4"/>
    <n v="0.11234025162017339"/>
    <n v="79.356781505156505"/>
    <n v="14.284220670928171"/>
    <n v="93.641002176084669"/>
  </r>
  <r>
    <s v="MOV-FEC-3339"/>
    <x v="431"/>
    <x v="1"/>
    <x v="3"/>
    <n v="13"/>
    <n v="14.9"/>
    <n v="193.70000000000002"/>
    <n v="0.1253041869166624"/>
    <n v="169.42857899424251"/>
    <n v="30.497144218963651"/>
    <n v="199.92572321320617"/>
  </r>
  <r>
    <s v="MOV-FEC-3340"/>
    <x v="661"/>
    <x v="3"/>
    <x v="0"/>
    <n v="9"/>
    <n v="9.9"/>
    <n v="89.100000000000009"/>
    <n v="0.11924860666538428"/>
    <n v="78.47494914611427"/>
    <n v="14.125490846300568"/>
    <n v="92.600439992414834"/>
  </r>
  <r>
    <s v="MOV-FEC-3341"/>
    <x v="516"/>
    <x v="1"/>
    <x v="1"/>
    <n v="9"/>
    <n v="14.9"/>
    <n v="134.1"/>
    <n v="0.12540991088635628"/>
    <n v="117.28253095013962"/>
    <n v="21.11085557102513"/>
    <n v="138.39338652116476"/>
  </r>
  <r>
    <s v="MOV-FEC-3342"/>
    <x v="606"/>
    <x v="4"/>
    <x v="2"/>
    <n v="9"/>
    <n v="9.9"/>
    <n v="89.100000000000009"/>
    <n v="0.14458904420684987"/>
    <n v="76.217116161169685"/>
    <n v="13.719080909010543"/>
    <n v="89.936197070180228"/>
  </r>
  <r>
    <s v="MOV-FEC-3343"/>
    <x v="711"/>
    <x v="4"/>
    <x v="0"/>
    <n v="3"/>
    <n v="9.9"/>
    <n v="29.700000000000003"/>
    <n v="0.11921882539103079"/>
    <n v="26.159200885886388"/>
    <n v="4.70865615945955"/>
    <n v="30.867857045345939"/>
  </r>
  <r>
    <s v="MOV-FEC-3344"/>
    <x v="354"/>
    <x v="1"/>
    <x v="4"/>
    <n v="8"/>
    <n v="20.9"/>
    <n v="167.2"/>
    <n v="0.11085801577318037"/>
    <n v="148.66453976272425"/>
    <n v="26.759617157290364"/>
    <n v="175.42415692001461"/>
  </r>
  <r>
    <s v="MOV-FEC-3345"/>
    <x v="451"/>
    <x v="2"/>
    <x v="2"/>
    <n v="11"/>
    <n v="9.9"/>
    <n v="108.9"/>
    <n v="0.14864049672378243"/>
    <n v="92.7130499067801"/>
    <n v="16.688348983220418"/>
    <n v="109.40139889000052"/>
  </r>
  <r>
    <s v="MOV-FEC-3346"/>
    <x v="380"/>
    <x v="0"/>
    <x v="3"/>
    <n v="3"/>
    <n v="14.9"/>
    <n v="44.7"/>
    <n v="0.17653760149069425"/>
    <n v="36.80876921336597"/>
    <n v="6.6255784584058741"/>
    <n v="43.434347671771846"/>
  </r>
  <r>
    <s v="MOV-FEC-3347"/>
    <x v="925"/>
    <x v="2"/>
    <x v="0"/>
    <n v="4"/>
    <n v="9.9"/>
    <n v="39.6"/>
    <n v="0.18430065683849939"/>
    <n v="32.301693989195428"/>
    <n v="5.8143049180551767"/>
    <n v="38.115998907250606"/>
  </r>
  <r>
    <s v="MOV-FEC-3348"/>
    <x v="806"/>
    <x v="5"/>
    <x v="3"/>
    <n v="9"/>
    <n v="14.9"/>
    <n v="134.1"/>
    <n v="0.18426606900072728"/>
    <n v="109.38992014700247"/>
    <n v="19.690185626460444"/>
    <n v="129.08010577346292"/>
  </r>
  <r>
    <s v="MOV-FEC-3349"/>
    <x v="409"/>
    <x v="2"/>
    <x v="0"/>
    <n v="11"/>
    <n v="9.9"/>
    <n v="108.9"/>
    <n v="0.13921069582766857"/>
    <n v="93.739955224366895"/>
    <n v="16.87319194038604"/>
    <n v="110.61314716475293"/>
  </r>
  <r>
    <s v="MOV-FEC-3350"/>
    <x v="989"/>
    <x v="0"/>
    <x v="0"/>
    <n v="19"/>
    <n v="9.9"/>
    <n v="188.1"/>
    <n v="0.1111293149270778"/>
    <n v="167.19657586221666"/>
    <n v="30.095383655198997"/>
    <n v="197.29195951741565"/>
  </r>
  <r>
    <s v="MOV-FEC-3351"/>
    <x v="362"/>
    <x v="4"/>
    <x v="1"/>
    <n v="9"/>
    <n v="14.9"/>
    <n v="134.1"/>
    <n v="0.18236822556413917"/>
    <n v="109.64442095184893"/>
    <n v="19.735995771332806"/>
    <n v="129.38041672318172"/>
  </r>
  <r>
    <s v="MOV-FEC-3352"/>
    <x v="111"/>
    <x v="3"/>
    <x v="3"/>
    <n v="13"/>
    <n v="14.9"/>
    <n v="193.70000000000002"/>
    <n v="0.13000539907580616"/>
    <n v="168.51795419901637"/>
    <n v="30.333231755822947"/>
    <n v="198.85118595483931"/>
  </r>
  <r>
    <s v="MOV-FEC-3353"/>
    <x v="299"/>
    <x v="5"/>
    <x v="3"/>
    <n v="19"/>
    <n v="14.9"/>
    <n v="283.10000000000002"/>
    <n v="0.1318484794033267"/>
    <n v="245.77369548091824"/>
    <n v="44.239265186565284"/>
    <n v="290.01296066748353"/>
  </r>
  <r>
    <s v="MOV-FEC-3354"/>
    <x v="918"/>
    <x v="5"/>
    <x v="1"/>
    <n v="9"/>
    <n v="14.9"/>
    <n v="134.1"/>
    <n v="0.1677835645532984"/>
    <n v="111.60022399340268"/>
    <n v="20.088040318812482"/>
    <n v="131.68826431221515"/>
  </r>
  <r>
    <s v="MOV-FEC-3355"/>
    <x v="473"/>
    <x v="4"/>
    <x v="1"/>
    <n v="18"/>
    <n v="14.9"/>
    <n v="268.2"/>
    <n v="0.16027897007369732"/>
    <n v="225.21318022623439"/>
    <n v="40.538372440722185"/>
    <n v="265.75155266695657"/>
  </r>
  <r>
    <s v="MOV-FEC-3356"/>
    <x v="713"/>
    <x v="5"/>
    <x v="0"/>
    <n v="17"/>
    <n v="9.9"/>
    <n v="168.3"/>
    <n v="0.16244573520140182"/>
    <n v="140.96038276560409"/>
    <n v="25.372868897808736"/>
    <n v="166.33325166341282"/>
  </r>
  <r>
    <s v="MOV-FEC-3357"/>
    <x v="979"/>
    <x v="4"/>
    <x v="4"/>
    <n v="3"/>
    <n v="20.9"/>
    <n v="62.699999999999996"/>
    <n v="0.12721714803057971"/>
    <n v="54.723484818482646"/>
    <n v="9.8502272673268756"/>
    <n v="64.573712085809518"/>
  </r>
  <r>
    <s v="MOV-FEC-3358"/>
    <x v="589"/>
    <x v="0"/>
    <x v="3"/>
    <n v="12"/>
    <n v="14.9"/>
    <n v="178.8"/>
    <n v="0.1801570901354449"/>
    <n v="146.58791228378246"/>
    <n v="26.385824211080841"/>
    <n v="172.97373649486329"/>
  </r>
  <r>
    <s v="MOV-FEC-3359"/>
    <x v="938"/>
    <x v="2"/>
    <x v="4"/>
    <n v="10"/>
    <n v="20.9"/>
    <n v="209"/>
    <n v="0.14304966459308158"/>
    <n v="179.10262010004595"/>
    <n v="32.238471618008269"/>
    <n v="211.34109171805423"/>
  </r>
  <r>
    <s v="MOV-FEC-3360"/>
    <x v="139"/>
    <x v="4"/>
    <x v="3"/>
    <n v="4"/>
    <n v="14.9"/>
    <n v="59.6"/>
    <n v="0.16135780518219639"/>
    <n v="49.983074811141094"/>
    <n v="8.9969534660053974"/>
    <n v="58.980028277146488"/>
  </r>
  <r>
    <s v="MOV-FEC-3361"/>
    <x v="805"/>
    <x v="2"/>
    <x v="2"/>
    <n v="16"/>
    <n v="9.9"/>
    <n v="158.4"/>
    <n v="0.11644215020948624"/>
    <n v="139.95556340681739"/>
    <n v="25.192001413227128"/>
    <n v="165.14756482004452"/>
  </r>
  <r>
    <s v="MOV-FEC-3362"/>
    <x v="653"/>
    <x v="1"/>
    <x v="1"/>
    <n v="15"/>
    <n v="14.9"/>
    <n v="223.5"/>
    <n v="0.15132413810628506"/>
    <n v="189.6790551332453"/>
    <n v="34.142229923984154"/>
    <n v="223.82128505722946"/>
  </r>
  <r>
    <s v="MOV-FEC-3363"/>
    <x v="411"/>
    <x v="0"/>
    <x v="2"/>
    <n v="10"/>
    <n v="9.9"/>
    <n v="99"/>
    <n v="0.15934980128616763"/>
    <n v="83.224369672669411"/>
    <n v="14.980386541080494"/>
    <n v="98.204756213749903"/>
  </r>
  <r>
    <s v="MOV-FEC-3364"/>
    <x v="408"/>
    <x v="1"/>
    <x v="3"/>
    <n v="18"/>
    <n v="14.9"/>
    <n v="268.2"/>
    <n v="0.18737992920380606"/>
    <n v="217.94470298753922"/>
    <n v="39.230046537757055"/>
    <n v="257.17474952529625"/>
  </r>
  <r>
    <s v="MOV-FEC-3365"/>
    <x v="56"/>
    <x v="1"/>
    <x v="1"/>
    <n v="5"/>
    <n v="14.9"/>
    <n v="74.5"/>
    <n v="0.13488176216865055"/>
    <n v="64.451308718435541"/>
    <n v="11.601235569318398"/>
    <n v="76.052544287753932"/>
  </r>
  <r>
    <s v="MOV-FEC-3366"/>
    <x v="405"/>
    <x v="4"/>
    <x v="1"/>
    <n v="13"/>
    <n v="14.9"/>
    <n v="193.70000000000002"/>
    <n v="0.19323203661056118"/>
    <n v="156.27095450853432"/>
    <n v="28.128771811536176"/>
    <n v="184.3997263200705"/>
  </r>
  <r>
    <s v="MOV-FEC-3367"/>
    <x v="36"/>
    <x v="2"/>
    <x v="3"/>
    <n v="4"/>
    <n v="14.9"/>
    <n v="59.6"/>
    <n v="0.17335480827440197"/>
    <n v="49.26805342684564"/>
    <n v="8.8682496168322142"/>
    <n v="58.136303043677856"/>
  </r>
  <r>
    <s v="MOV-FEC-3368"/>
    <x v="1036"/>
    <x v="1"/>
    <x v="4"/>
    <n v="9"/>
    <n v="20.9"/>
    <n v="188.1"/>
    <n v="0.17236744640384283"/>
    <n v="155.67768333143715"/>
    <n v="28.021982999658686"/>
    <n v="183.69966633109584"/>
  </r>
  <r>
    <s v="MOV-FEC-3369"/>
    <x v="615"/>
    <x v="4"/>
    <x v="2"/>
    <n v="16"/>
    <n v="9.9"/>
    <n v="158.4"/>
    <n v="0.13060492149152295"/>
    <n v="137.71218043574277"/>
    <n v="24.788192478433697"/>
    <n v="162.50037291417647"/>
  </r>
  <r>
    <s v="MOV-FEC-3370"/>
    <x v="950"/>
    <x v="0"/>
    <x v="2"/>
    <n v="7"/>
    <n v="9.9"/>
    <n v="69.3"/>
    <n v="0.13925719101697179"/>
    <n v="59.649476662523853"/>
    <n v="10.736905799254293"/>
    <n v="70.38638246177814"/>
  </r>
  <r>
    <s v="MOV-FEC-3371"/>
    <x v="846"/>
    <x v="2"/>
    <x v="3"/>
    <n v="4"/>
    <n v="14.9"/>
    <n v="59.6"/>
    <n v="0.19272267107324298"/>
    <n v="48.113728804034722"/>
    <n v="8.6604711847262497"/>
    <n v="56.774199988760969"/>
  </r>
  <r>
    <s v="MOV-FEC-3372"/>
    <x v="449"/>
    <x v="0"/>
    <x v="4"/>
    <n v="12"/>
    <n v="20.9"/>
    <n v="250.79999999999998"/>
    <n v="0.13275028010662274"/>
    <n v="217.50622974925901"/>
    <n v="39.151121354866618"/>
    <n v="256.65735110412561"/>
  </r>
  <r>
    <s v="MOV-FEC-3373"/>
    <x v="865"/>
    <x v="3"/>
    <x v="2"/>
    <n v="11"/>
    <n v="9.9"/>
    <n v="108.9"/>
    <n v="0.19942114446966219"/>
    <n v="87.183037367253789"/>
    <n v="15.692946726105681"/>
    <n v="102.87598409335948"/>
  </r>
  <r>
    <s v="MOV-FEC-3374"/>
    <x v="703"/>
    <x v="4"/>
    <x v="3"/>
    <n v="14"/>
    <n v="14.9"/>
    <n v="208.6"/>
    <n v="0.18707762763033453"/>
    <n v="169.57560687631221"/>
    <n v="30.523609237736196"/>
    <n v="200.0992161140484"/>
  </r>
  <r>
    <s v="MOV-FEC-3375"/>
    <x v="293"/>
    <x v="2"/>
    <x v="1"/>
    <n v="18"/>
    <n v="14.9"/>
    <n v="268.2"/>
    <n v="0.11849771409402172"/>
    <n v="236.41891307998335"/>
    <n v="42.555404354397005"/>
    <n v="278.97431743438034"/>
  </r>
  <r>
    <s v="MOV-FEC-3376"/>
    <x v="981"/>
    <x v="1"/>
    <x v="4"/>
    <n v="15"/>
    <n v="20.9"/>
    <n v="313.5"/>
    <n v="0.19765326084067741"/>
    <n v="251.53570272644762"/>
    <n v="45.276426490760571"/>
    <n v="296.81212921720817"/>
  </r>
  <r>
    <s v="MOV-FEC-3377"/>
    <x v="1013"/>
    <x v="1"/>
    <x v="3"/>
    <n v="6"/>
    <n v="14.9"/>
    <n v="89.4"/>
    <n v="0.17792048955534323"/>
    <n v="73.493908233752322"/>
    <n v="13.228903482075417"/>
    <n v="86.722811715827731"/>
  </r>
  <r>
    <s v="MOV-FEC-3378"/>
    <x v="550"/>
    <x v="0"/>
    <x v="2"/>
    <n v="10"/>
    <n v="9.9"/>
    <n v="99"/>
    <n v="0.15867821082255876"/>
    <n v="83.290857128566685"/>
    <n v="14.992354283142003"/>
    <n v="98.283211411708692"/>
  </r>
  <r>
    <s v="MOV-FEC-3379"/>
    <x v="128"/>
    <x v="4"/>
    <x v="0"/>
    <n v="13"/>
    <n v="9.9"/>
    <n v="128.70000000000002"/>
    <n v="0.19086213607366651"/>
    <n v="104.13604308731914"/>
    <n v="18.744487755717444"/>
    <n v="122.88053084303658"/>
  </r>
  <r>
    <s v="MOV-FEC-3380"/>
    <x v="410"/>
    <x v="0"/>
    <x v="2"/>
    <n v="11"/>
    <n v="9.9"/>
    <n v="108.9"/>
    <n v="0.18470237938301487"/>
    <n v="88.785910885189679"/>
    <n v="15.981463959334143"/>
    <n v="104.76737484452383"/>
  </r>
  <r>
    <s v="MOV-FEC-3381"/>
    <x v="948"/>
    <x v="2"/>
    <x v="4"/>
    <n v="15"/>
    <n v="20.9"/>
    <n v="313.5"/>
    <n v="0.14326497843121525"/>
    <n v="268.58642926181403"/>
    <n v="48.345557267126523"/>
    <n v="316.93198652894057"/>
  </r>
  <r>
    <s v="MOV-FEC-3382"/>
    <x v="717"/>
    <x v="3"/>
    <x v="3"/>
    <n v="15"/>
    <n v="14.9"/>
    <n v="223.5"/>
    <n v="0.15124091262429326"/>
    <n v="189.69765602847045"/>
    <n v="34.145578085124683"/>
    <n v="223.84323411359514"/>
  </r>
  <r>
    <s v="MOV-FEC-3383"/>
    <x v="109"/>
    <x v="5"/>
    <x v="4"/>
    <n v="10"/>
    <n v="20.9"/>
    <n v="209"/>
    <n v="0.17645503771389265"/>
    <n v="172.12089711779643"/>
    <n v="30.981761481203357"/>
    <n v="203.1026585989998"/>
  </r>
  <r>
    <s v="MOV-FEC-3384"/>
    <x v="849"/>
    <x v="5"/>
    <x v="1"/>
    <n v="6"/>
    <n v="14.9"/>
    <n v="89.4"/>
    <n v="0.16889746152158006"/>
    <n v="74.30056693997075"/>
    <n v="13.374102049194734"/>
    <n v="87.674668989165482"/>
  </r>
  <r>
    <s v="MOV-FEC-3385"/>
    <x v="1037"/>
    <x v="4"/>
    <x v="1"/>
    <n v="10"/>
    <n v="14.9"/>
    <n v="149"/>
    <n v="0.11018754572555611"/>
    <n v="132.58205568689215"/>
    <n v="23.864770023640585"/>
    <n v="156.44682571053272"/>
  </r>
  <r>
    <s v="MOV-FEC-3386"/>
    <x v="965"/>
    <x v="1"/>
    <x v="1"/>
    <n v="7"/>
    <n v="14.9"/>
    <n v="104.3"/>
    <n v="0.10506812903563495"/>
    <n v="93.341394141583265"/>
    <n v="16.801450945484987"/>
    <n v="110.14284508706825"/>
  </r>
  <r>
    <s v="MOV-FEC-3387"/>
    <x v="651"/>
    <x v="1"/>
    <x v="1"/>
    <n v="16"/>
    <n v="14.9"/>
    <n v="238.4"/>
    <n v="0.14217021024006923"/>
    <n v="204.5066218787675"/>
    <n v="36.811191938178148"/>
    <n v="241.31781381694566"/>
  </r>
  <r>
    <s v="MOV-FEC-3388"/>
    <x v="308"/>
    <x v="5"/>
    <x v="2"/>
    <n v="10"/>
    <n v="9.9"/>
    <n v="99"/>
    <n v="0.16256377858511137"/>
    <n v="82.906185920073966"/>
    <n v="14.923113465613314"/>
    <n v="97.829299385687278"/>
  </r>
  <r>
    <s v="MOV-FEC-3389"/>
    <x v="353"/>
    <x v="3"/>
    <x v="3"/>
    <n v="6"/>
    <n v="14.9"/>
    <n v="89.4"/>
    <n v="0.16323257487867709"/>
    <n v="74.807007805846268"/>
    <n v="13.465261405052328"/>
    <n v="88.2722692108986"/>
  </r>
  <r>
    <s v="MOV-FEC-3390"/>
    <x v="601"/>
    <x v="1"/>
    <x v="1"/>
    <n v="15"/>
    <n v="14.9"/>
    <n v="223.5"/>
    <n v="0.11552574594382049"/>
    <n v="197.67999578155613"/>
    <n v="35.582399240680104"/>
    <n v="233.26239502223623"/>
  </r>
  <r>
    <s v="MOV-FEC-3391"/>
    <x v="220"/>
    <x v="5"/>
    <x v="3"/>
    <n v="14"/>
    <n v="14.9"/>
    <n v="208.6"/>
    <n v="0.11798207998655608"/>
    <n v="183.9889381148044"/>
    <n v="33.118008860664787"/>
    <n v="217.10694697546919"/>
  </r>
  <r>
    <s v="MOV-FEC-3392"/>
    <x v="426"/>
    <x v="5"/>
    <x v="1"/>
    <n v="13"/>
    <n v="14.9"/>
    <n v="193.70000000000002"/>
    <n v="0.12146877512411126"/>
    <n v="170.17149825845968"/>
    <n v="30.63086968652274"/>
    <n v="200.80236794498242"/>
  </r>
  <r>
    <s v="MOV-FEC-3393"/>
    <x v="480"/>
    <x v="4"/>
    <x v="1"/>
    <n v="6"/>
    <n v="14.9"/>
    <n v="89.4"/>
    <n v="0.18349187693666574"/>
    <n v="72.995826201862087"/>
    <n v="13.139248716335175"/>
    <n v="86.135074918197262"/>
  </r>
  <r>
    <s v="MOV-FEC-3394"/>
    <x v="418"/>
    <x v="0"/>
    <x v="0"/>
    <n v="13"/>
    <n v="9.9"/>
    <n v="128.70000000000002"/>
    <n v="0.18988186835768389"/>
    <n v="104.26220354236609"/>
    <n v="18.767196637625897"/>
    <n v="123.029400179992"/>
  </r>
  <r>
    <s v="MOV-FEC-3395"/>
    <x v="309"/>
    <x v="2"/>
    <x v="4"/>
    <n v="12"/>
    <n v="20.9"/>
    <n v="250.79999999999998"/>
    <n v="0.17929777203651712"/>
    <n v="205.83211877324149"/>
    <n v="37.049781379183464"/>
    <n v="242.88190015242495"/>
  </r>
  <r>
    <s v="MOV-FEC-3396"/>
    <x v="1038"/>
    <x v="4"/>
    <x v="1"/>
    <n v="15"/>
    <n v="14.9"/>
    <n v="223.5"/>
    <n v="0.15687323743239409"/>
    <n v="188.43883143385992"/>
    <n v="33.918989658094787"/>
    <n v="222.35782109195469"/>
  </r>
  <r>
    <s v="MOV-FEC-3397"/>
    <x v="282"/>
    <x v="1"/>
    <x v="0"/>
    <n v="5"/>
    <n v="9.9"/>
    <n v="49.5"/>
    <n v="0.15592391063693495"/>
    <n v="41.781766423471723"/>
    <n v="7.5207179562249102"/>
    <n v="49.302484379696637"/>
  </r>
  <r>
    <s v="MOV-FEC-3398"/>
    <x v="507"/>
    <x v="5"/>
    <x v="2"/>
    <n v="18"/>
    <n v="9.9"/>
    <n v="178.20000000000002"/>
    <n v="0.14135143847361642"/>
    <n v="153.01117366400157"/>
    <n v="27.542011259520283"/>
    <n v="180.55318492352185"/>
  </r>
  <r>
    <s v="MOV-FEC-3399"/>
    <x v="162"/>
    <x v="4"/>
    <x v="0"/>
    <n v="18"/>
    <n v="9.9"/>
    <n v="178.20000000000002"/>
    <n v="0.19896627284144189"/>
    <n v="142.74421017965506"/>
    <n v="25.693957832337908"/>
    <n v="168.43816801199296"/>
  </r>
  <r>
    <s v="MOV-FEC-3400"/>
    <x v="672"/>
    <x v="5"/>
    <x v="3"/>
    <n v="9"/>
    <n v="14.9"/>
    <n v="134.1"/>
    <n v="0.12197733745950803"/>
    <n v="117.74283904667996"/>
    <n v="21.193711028402394"/>
    <n v="138.93655007508235"/>
  </r>
  <r>
    <s v="MOV-FEC-3401"/>
    <x v="13"/>
    <x v="3"/>
    <x v="0"/>
    <n v="20"/>
    <n v="9.9"/>
    <n v="198"/>
    <n v="0.12022937041192211"/>
    <n v="174.19458465843942"/>
    <n v="31.355025238519094"/>
    <n v="205.54960989695851"/>
  </r>
  <r>
    <s v="MOV-FEC-3402"/>
    <x v="291"/>
    <x v="0"/>
    <x v="4"/>
    <n v="18"/>
    <n v="20.9"/>
    <n v="376.2"/>
    <n v="0.18966420478084101"/>
    <n v="304.84832616144763"/>
    <n v="54.872698709060572"/>
    <n v="359.72102487050819"/>
  </r>
  <r>
    <s v="MOV-FEC-3403"/>
    <x v="550"/>
    <x v="2"/>
    <x v="0"/>
    <n v="12"/>
    <n v="9.9"/>
    <n v="118.80000000000001"/>
    <n v="0.13913219373473065"/>
    <n v="102.27109538431401"/>
    <n v="18.40879716917652"/>
    <n v="120.67989255349053"/>
  </r>
  <r>
    <s v="MOV-FEC-3404"/>
    <x v="915"/>
    <x v="1"/>
    <x v="2"/>
    <n v="10"/>
    <n v="9.9"/>
    <n v="99"/>
    <n v="0.18778862606002739"/>
    <n v="80.408926020057294"/>
    <n v="14.473606683610312"/>
    <n v="94.882532703667607"/>
  </r>
  <r>
    <s v="MOV-FEC-3405"/>
    <x v="641"/>
    <x v="0"/>
    <x v="3"/>
    <n v="18"/>
    <n v="14.9"/>
    <n v="268.2"/>
    <n v="0.1589674363597883"/>
    <n v="225.56493356830475"/>
    <n v="40.601688042294853"/>
    <n v="266.16662161059958"/>
  </r>
  <r>
    <s v="MOV-FEC-3406"/>
    <x v="891"/>
    <x v="4"/>
    <x v="4"/>
    <n v="11"/>
    <n v="20.9"/>
    <n v="229.89999999999998"/>
    <n v="0.13503974870494659"/>
    <n v="198.85436177273277"/>
    <n v="35.793785119091901"/>
    <n v="234.64814689182467"/>
  </r>
  <r>
    <s v="MOV-FEC-3407"/>
    <x v="289"/>
    <x v="0"/>
    <x v="3"/>
    <n v="8"/>
    <n v="14.9"/>
    <n v="119.2"/>
    <n v="0.11188832544960081"/>
    <n v="105.86291160640758"/>
    <n v="19.055324089153363"/>
    <n v="124.91823569556094"/>
  </r>
  <r>
    <s v="MOV-FEC-3408"/>
    <x v="127"/>
    <x v="5"/>
    <x v="4"/>
    <n v="9"/>
    <n v="20.9"/>
    <n v="188.1"/>
    <n v="0.18411709581165261"/>
    <n v="153.46757427782813"/>
    <n v="27.624163370009065"/>
    <n v="181.09173764783719"/>
  </r>
  <r>
    <s v="MOV-FEC-3409"/>
    <x v="913"/>
    <x v="5"/>
    <x v="1"/>
    <n v="13"/>
    <n v="14.9"/>
    <n v="193.70000000000002"/>
    <n v="0.12474552529766428"/>
    <n v="169.53679174984245"/>
    <n v="30.51662251497164"/>
    <n v="200.05341426481408"/>
  </r>
  <r>
    <s v="MOV-FEC-3410"/>
    <x v="603"/>
    <x v="5"/>
    <x v="0"/>
    <n v="10"/>
    <n v="9.9"/>
    <n v="99"/>
    <n v="0.16430830322380485"/>
    <n v="82.733477980843318"/>
    <n v="14.892026036551798"/>
    <n v="97.625504017395116"/>
  </r>
  <r>
    <s v="MOV-FEC-3411"/>
    <x v="809"/>
    <x v="2"/>
    <x v="4"/>
    <n v="9"/>
    <n v="20.9"/>
    <n v="188.1"/>
    <n v="0.18777170941207189"/>
    <n v="152.78014145958929"/>
    <n v="27.500425462726071"/>
    <n v="180.28056692231536"/>
  </r>
  <r>
    <s v="MOV-FEC-3412"/>
    <x v="1039"/>
    <x v="3"/>
    <x v="1"/>
    <n v="8"/>
    <n v="14.9"/>
    <n v="119.2"/>
    <n v="0.18446195229888621"/>
    <n v="97.212135285972764"/>
    <n v="17.498184351475096"/>
    <n v="114.71031963744787"/>
  </r>
  <r>
    <s v="MOV-FEC-3413"/>
    <x v="199"/>
    <x v="1"/>
    <x v="0"/>
    <n v="13"/>
    <n v="9.9"/>
    <n v="128.70000000000002"/>
    <n v="0.1251360229867097"/>
    <n v="112.59499384161047"/>
    <n v="20.267098891489884"/>
    <n v="132.86209273310035"/>
  </r>
  <r>
    <s v="MOV-FEC-3414"/>
    <x v="997"/>
    <x v="5"/>
    <x v="3"/>
    <n v="13"/>
    <n v="14.9"/>
    <n v="193.70000000000002"/>
    <n v="0.15081285371490272"/>
    <n v="164.48755023542336"/>
    <n v="29.607759042376202"/>
    <n v="194.09530927779957"/>
  </r>
  <r>
    <s v="MOV-FEC-3415"/>
    <x v="13"/>
    <x v="4"/>
    <x v="1"/>
    <n v="17"/>
    <n v="14.9"/>
    <n v="253.3"/>
    <n v="0.11413313943325666"/>
    <n v="224.39007578155611"/>
    <n v="40.390213640680095"/>
    <n v="264.78028942223619"/>
  </r>
  <r>
    <s v="MOV-FEC-3416"/>
    <x v="784"/>
    <x v="3"/>
    <x v="0"/>
    <n v="9"/>
    <n v="9.9"/>
    <n v="89.100000000000009"/>
    <n v="0.16749303067804594"/>
    <n v="74.17637096658612"/>
    <n v="13.351746773985502"/>
    <n v="87.528117740571616"/>
  </r>
  <r>
    <s v="MOV-FEC-3417"/>
    <x v="450"/>
    <x v="4"/>
    <x v="1"/>
    <n v="13"/>
    <n v="14.9"/>
    <n v="193.70000000000002"/>
    <n v="0.14737024089783388"/>
    <n v="165.15438433808959"/>
    <n v="29.727789180856124"/>
    <n v="194.88217351894571"/>
  </r>
  <r>
    <s v="MOV-FEC-3418"/>
    <x v="143"/>
    <x v="3"/>
    <x v="1"/>
    <n v="3"/>
    <n v="14.9"/>
    <n v="44.7"/>
    <n v="0.11723183085481602"/>
    <n v="39.459737160789729"/>
    <n v="7.1027526889421511"/>
    <n v="46.562489849731882"/>
  </r>
  <r>
    <s v="MOV-FEC-3419"/>
    <x v="70"/>
    <x v="1"/>
    <x v="1"/>
    <n v="18"/>
    <n v="14.9"/>
    <n v="268.2"/>
    <n v="0.17329903962463755"/>
    <n v="221.7211975726722"/>
    <n v="39.909815563080997"/>
    <n v="261.63101313575316"/>
  </r>
  <r>
    <s v="MOV-FEC-3420"/>
    <x v="965"/>
    <x v="1"/>
    <x v="3"/>
    <n v="7"/>
    <n v="14.9"/>
    <n v="104.3"/>
    <n v="0.10280927892906415"/>
    <n v="93.576992207698609"/>
    <n v="16.843858597385751"/>
    <n v="110.42085080508436"/>
  </r>
  <r>
    <s v="MOV-FEC-3421"/>
    <x v="42"/>
    <x v="4"/>
    <x v="0"/>
    <n v="12"/>
    <n v="9.9"/>
    <n v="118.80000000000001"/>
    <n v="0.14544612919540939"/>
    <n v="101.52099985158537"/>
    <n v="18.273779973285368"/>
    <n v="119.79477982487074"/>
  </r>
  <r>
    <s v="MOV-FEC-3422"/>
    <x v="1027"/>
    <x v="1"/>
    <x v="3"/>
    <n v="7"/>
    <n v="14.9"/>
    <n v="104.3"/>
    <n v="0.14501015049820618"/>
    <n v="89.17544130303709"/>
    <n v="16.051579434546674"/>
    <n v="105.22702073758376"/>
  </r>
  <r>
    <s v="MOV-FEC-3423"/>
    <x v="775"/>
    <x v="2"/>
    <x v="4"/>
    <n v="10"/>
    <n v="20.9"/>
    <n v="209"/>
    <n v="0.1242016075650204"/>
    <n v="183.04186401891073"/>
    <n v="32.947535523403928"/>
    <n v="215.98939954231466"/>
  </r>
  <r>
    <s v="MOV-FEC-3424"/>
    <x v="699"/>
    <x v="2"/>
    <x v="4"/>
    <n v="18"/>
    <n v="20.9"/>
    <n v="376.2"/>
    <n v="0.16663902998031621"/>
    <n v="313.510396921405"/>
    <n v="56.431871445852899"/>
    <n v="369.9422683672579"/>
  </r>
  <r>
    <s v="MOV-FEC-3425"/>
    <x v="836"/>
    <x v="2"/>
    <x v="0"/>
    <n v="8"/>
    <n v="9.9"/>
    <n v="79.2"/>
    <n v="0.15460441484857668"/>
    <n v="66.955330343992728"/>
    <n v="12.05195946191869"/>
    <n v="79.007289805911412"/>
  </r>
  <r>
    <s v="MOV-FEC-3426"/>
    <x v="1040"/>
    <x v="3"/>
    <x v="3"/>
    <n v="7"/>
    <n v="14.9"/>
    <n v="104.3"/>
    <n v="0.10514471775048834"/>
    <n v="93.333405938624068"/>
    <n v="16.800013068952332"/>
    <n v="110.13341900757641"/>
  </r>
  <r>
    <s v="MOV-FEC-3427"/>
    <x v="1041"/>
    <x v="1"/>
    <x v="4"/>
    <n v="16"/>
    <n v="20.9"/>
    <n v="334.4"/>
    <n v="0.1735428554995499"/>
    <n v="276.36726912095048"/>
    <n v="49.746108441771085"/>
    <n v="326.11337756272155"/>
  </r>
  <r>
    <s v="MOV-FEC-3428"/>
    <x v="128"/>
    <x v="2"/>
    <x v="4"/>
    <n v="16"/>
    <n v="20.9"/>
    <n v="334.4"/>
    <n v="0.17444486161058687"/>
    <n v="276.06563827741974"/>
    <n v="49.69181488993555"/>
    <n v="325.75745316735527"/>
  </r>
  <r>
    <s v="MOV-FEC-3429"/>
    <x v="491"/>
    <x v="4"/>
    <x v="3"/>
    <n v="20"/>
    <n v="14.9"/>
    <n v="298"/>
    <n v="0.18373543006978077"/>
    <n v="243.24684183920533"/>
    <n v="43.78443153105696"/>
    <n v="287.03127337026228"/>
  </r>
  <r>
    <s v="MOV-FEC-3430"/>
    <x v="108"/>
    <x v="5"/>
    <x v="4"/>
    <n v="11"/>
    <n v="20.9"/>
    <n v="229.89999999999998"/>
    <n v="0.13106011801763742"/>
    <n v="199.76927886774513"/>
    <n v="35.958470196194121"/>
    <n v="235.72774906393926"/>
  </r>
  <r>
    <s v="MOV-FEC-3431"/>
    <x v="822"/>
    <x v="1"/>
    <x v="2"/>
    <n v="20"/>
    <n v="9.9"/>
    <n v="198"/>
    <n v="0.16079421485756162"/>
    <n v="166.16274545820281"/>
    <n v="29.909294182476504"/>
    <n v="196.07203964067932"/>
  </r>
  <r>
    <s v="MOV-FEC-3432"/>
    <x v="1042"/>
    <x v="3"/>
    <x v="0"/>
    <n v="13"/>
    <n v="9.9"/>
    <n v="128.70000000000002"/>
    <n v="0.19198110455584919"/>
    <n v="103.99203184366223"/>
    <n v="18.718565731859201"/>
    <n v="122.71059757552143"/>
  </r>
  <r>
    <s v="MOV-FEC-3433"/>
    <x v="1030"/>
    <x v="5"/>
    <x v="3"/>
    <n v="15"/>
    <n v="14.9"/>
    <n v="223.5"/>
    <n v="0.16188420394284814"/>
    <n v="187.31888041877343"/>
    <n v="33.71739847537922"/>
    <n v="221.03627889415264"/>
  </r>
  <r>
    <s v="MOV-FEC-3434"/>
    <x v="802"/>
    <x v="1"/>
    <x v="2"/>
    <n v="8"/>
    <n v="9.9"/>
    <n v="79.2"/>
    <n v="0.11543417494587763"/>
    <n v="70.057613344286494"/>
    <n v="12.610370401971569"/>
    <n v="82.667983746258059"/>
  </r>
  <r>
    <s v="MOV-FEC-3435"/>
    <x v="383"/>
    <x v="2"/>
    <x v="3"/>
    <n v="6"/>
    <n v="14.9"/>
    <n v="89.4"/>
    <n v="0.19082950160407428"/>
    <n v="72.339842556595769"/>
    <n v="13.021171660187237"/>
    <n v="85.361014216783005"/>
  </r>
  <r>
    <s v="MOV-FEC-3436"/>
    <x v="889"/>
    <x v="1"/>
    <x v="4"/>
    <n v="20"/>
    <n v="20.9"/>
    <n v="418"/>
    <n v="0.17544605923763024"/>
    <n v="344.66354723867056"/>
    <n v="62.039438502960699"/>
    <n v="406.70298574163127"/>
  </r>
  <r>
    <s v="MOV-FEC-3437"/>
    <x v="832"/>
    <x v="5"/>
    <x v="2"/>
    <n v="4"/>
    <n v="9.9"/>
    <n v="39.6"/>
    <n v="0.10835747300109205"/>
    <n v="35.309044069156755"/>
    <n v="6.3556279324482157"/>
    <n v="41.66467200160497"/>
  </r>
  <r>
    <s v="MOV-FEC-3438"/>
    <x v="416"/>
    <x v="2"/>
    <x v="2"/>
    <n v="9"/>
    <n v="9.9"/>
    <n v="89.100000000000009"/>
    <n v="0.19588241787919938"/>
    <n v="71.646876566963343"/>
    <n v="12.8964377820534"/>
    <n v="84.54331434901674"/>
  </r>
  <r>
    <s v="MOV-FEC-3439"/>
    <x v="762"/>
    <x v="0"/>
    <x v="2"/>
    <n v="9"/>
    <n v="9.9"/>
    <n v="89.100000000000009"/>
    <n v="0.19278698162880289"/>
    <n v="71.922679936873664"/>
    <n v="12.94608238863726"/>
    <n v="84.868762325510929"/>
  </r>
  <r>
    <s v="MOV-FEC-3440"/>
    <x v="614"/>
    <x v="4"/>
    <x v="2"/>
    <n v="10"/>
    <n v="9.9"/>
    <n v="99"/>
    <n v="0.12798935303181411"/>
    <n v="86.329054049850399"/>
    <n v="15.539229728973071"/>
    <n v="101.86828377882347"/>
  </r>
  <r>
    <s v="MOV-FEC-3441"/>
    <x v="367"/>
    <x v="5"/>
    <x v="1"/>
    <n v="11"/>
    <n v="14.9"/>
    <n v="163.9"/>
    <n v="0.179027386933612"/>
    <n v="134.55741128158098"/>
    <n v="24.220334030684576"/>
    <n v="158.77774531226555"/>
  </r>
  <r>
    <s v="MOV-FEC-3442"/>
    <x v="332"/>
    <x v="5"/>
    <x v="2"/>
    <n v="19"/>
    <n v="9.9"/>
    <n v="188.1"/>
    <n v="0.12203785863642674"/>
    <n v="165.14467879048811"/>
    <n v="29.726042182287859"/>
    <n v="194.87072097277598"/>
  </r>
  <r>
    <s v="MOV-FEC-3443"/>
    <x v="831"/>
    <x v="1"/>
    <x v="3"/>
    <n v="15"/>
    <n v="14.9"/>
    <n v="223.5"/>
    <n v="0.19705054122684773"/>
    <n v="179.45920403579953"/>
    <n v="32.302656726443914"/>
    <n v="211.76186076224343"/>
  </r>
  <r>
    <s v="MOV-FEC-3444"/>
    <x v="168"/>
    <x v="5"/>
    <x v="3"/>
    <n v="5"/>
    <n v="14.9"/>
    <n v="74.5"/>
    <n v="0.15593159970506937"/>
    <n v="62.883095821972333"/>
    <n v="11.318957247955019"/>
    <n v="74.202053069927359"/>
  </r>
  <r>
    <s v="MOV-FEC-3445"/>
    <x v="407"/>
    <x v="0"/>
    <x v="1"/>
    <n v="20"/>
    <n v="14.9"/>
    <n v="298"/>
    <n v="0.19812379235153998"/>
    <n v="238.95910987924108"/>
    <n v="43.012639778263392"/>
    <n v="281.97174965750446"/>
  </r>
  <r>
    <s v="MOV-FEC-3446"/>
    <x v="1043"/>
    <x v="3"/>
    <x v="3"/>
    <n v="7"/>
    <n v="14.9"/>
    <n v="104.3"/>
    <n v="0.12407353053734282"/>
    <n v="91.35913076495514"/>
    <n v="16.444643537691924"/>
    <n v="107.80377430264707"/>
  </r>
  <r>
    <s v="MOV-FEC-3447"/>
    <x v="709"/>
    <x v="3"/>
    <x v="2"/>
    <n v="13"/>
    <n v="9.9"/>
    <n v="128.70000000000002"/>
    <n v="0.14998029308922131"/>
    <n v="109.39753627941724"/>
    <n v="19.691556530295102"/>
    <n v="129.08909280971233"/>
  </r>
  <r>
    <s v="MOV-FEC-3448"/>
    <x v="416"/>
    <x v="2"/>
    <x v="4"/>
    <n v="12"/>
    <n v="20.9"/>
    <n v="250.79999999999998"/>
    <n v="0.19918437909189943"/>
    <n v="200.84455772375162"/>
    <n v="36.15202039027529"/>
    <n v="236.9965781140269"/>
  </r>
  <r>
    <s v="MOV-FEC-3449"/>
    <x v="271"/>
    <x v="3"/>
    <x v="4"/>
    <n v="7"/>
    <n v="20.9"/>
    <n v="146.29999999999998"/>
    <n v="0.13598553110272657"/>
    <n v="126.40531679967108"/>
    <n v="22.752957023940795"/>
    <n v="149.15827382361186"/>
  </r>
  <r>
    <s v="MOV-FEC-3450"/>
    <x v="421"/>
    <x v="5"/>
    <x v="2"/>
    <n v="11"/>
    <n v="9.9"/>
    <n v="108.9"/>
    <n v="0.18309981874560896"/>
    <n v="88.960429738603182"/>
    <n v="16.012877352948571"/>
    <n v="104.97330709155176"/>
  </r>
  <r>
    <s v="MOV-FEC-3451"/>
    <x v="383"/>
    <x v="0"/>
    <x v="0"/>
    <n v="18"/>
    <n v="9.9"/>
    <n v="178.20000000000002"/>
    <n v="0.15609677155786739"/>
    <n v="150.38355530838805"/>
    <n v="27.069039955509847"/>
    <n v="177.4525952638979"/>
  </r>
  <r>
    <s v="MOV-FEC-3452"/>
    <x v="270"/>
    <x v="1"/>
    <x v="2"/>
    <n v="18"/>
    <n v="9.9"/>
    <n v="178.20000000000002"/>
    <n v="0.14594915505298731"/>
    <n v="152.19186056955766"/>
    <n v="27.394534902520377"/>
    <n v="179.58639547207804"/>
  </r>
  <r>
    <s v="MOV-FEC-3453"/>
    <x v="384"/>
    <x v="3"/>
    <x v="0"/>
    <n v="5"/>
    <n v="9.9"/>
    <n v="49.5"/>
    <n v="0.113047048592693"/>
    <n v="43.904171094661699"/>
    <n v="7.9027507970391051"/>
    <n v="51.806921891700803"/>
  </r>
  <r>
    <s v="MOV-FEC-3454"/>
    <x v="669"/>
    <x v="3"/>
    <x v="2"/>
    <n v="18"/>
    <n v="9.9"/>
    <n v="178.20000000000002"/>
    <n v="0.17515302079611267"/>
    <n v="146.98773169413275"/>
    <n v="26.457791704943894"/>
    <n v="173.44552339907665"/>
  </r>
  <r>
    <s v="MOV-FEC-3455"/>
    <x v="96"/>
    <x v="0"/>
    <x v="2"/>
    <n v="17"/>
    <n v="9.9"/>
    <n v="168.3"/>
    <n v="0.11711350372721044"/>
    <n v="148.5897973227105"/>
    <n v="26.746163518087887"/>
    <n v="175.33596084079838"/>
  </r>
  <r>
    <s v="MOV-FEC-3456"/>
    <x v="378"/>
    <x v="4"/>
    <x v="1"/>
    <n v="6"/>
    <n v="14.9"/>
    <n v="89.4"/>
    <n v="0.11744770137653687"/>
    <n v="78.900175496937607"/>
    <n v="14.202031589448769"/>
    <n v="93.102207086386372"/>
  </r>
  <r>
    <s v="MOV-FEC-3457"/>
    <x v="117"/>
    <x v="2"/>
    <x v="1"/>
    <n v="7"/>
    <n v="14.9"/>
    <n v="104.3"/>
    <n v="0.11335140408811011"/>
    <n v="92.477448553610117"/>
    <n v="16.64594073964982"/>
    <n v="109.12338929325993"/>
  </r>
  <r>
    <s v="MOV-FEC-3458"/>
    <x v="187"/>
    <x v="5"/>
    <x v="3"/>
    <n v="9"/>
    <n v="14.9"/>
    <n v="134.1"/>
    <n v="0.16549456562903103"/>
    <n v="111.90717874914694"/>
    <n v="20.143292174846447"/>
    <n v="132.05047092399337"/>
  </r>
  <r>
    <s v="MOV-FEC-3459"/>
    <x v="161"/>
    <x v="2"/>
    <x v="4"/>
    <n v="13"/>
    <n v="20.9"/>
    <n v="271.7"/>
    <n v="0.10790127979511756"/>
    <n v="242.38322227966654"/>
    <n v="43.628980010339973"/>
    <n v="286.01220229000648"/>
  </r>
  <r>
    <s v="MOV-FEC-3460"/>
    <x v="1044"/>
    <x v="3"/>
    <x v="1"/>
    <n v="20"/>
    <n v="14.9"/>
    <n v="298"/>
    <n v="0.1675895947288305"/>
    <n v="248.0583007708085"/>
    <n v="44.650494138745529"/>
    <n v="292.70879490955406"/>
  </r>
  <r>
    <s v="MOV-FEC-3461"/>
    <x v="446"/>
    <x v="2"/>
    <x v="0"/>
    <n v="5"/>
    <n v="9.9"/>
    <n v="49.5"/>
    <n v="0.18122398057010342"/>
    <n v="40.529412961779883"/>
    <n v="7.2952943331203786"/>
    <n v="47.824707294900264"/>
  </r>
  <r>
    <s v="MOV-FEC-3462"/>
    <x v="518"/>
    <x v="0"/>
    <x v="1"/>
    <n v="14"/>
    <n v="14.9"/>
    <n v="208.6"/>
    <n v="0.19994263790496056"/>
    <n v="166.89196573302522"/>
    <n v="30.040553831944539"/>
    <n v="196.93251956496977"/>
  </r>
  <r>
    <s v="MOV-FEC-3463"/>
    <x v="545"/>
    <x v="3"/>
    <x v="4"/>
    <n v="12"/>
    <n v="20.9"/>
    <n v="250.79999999999998"/>
    <n v="0.10637732014960276"/>
    <n v="224.12056810647962"/>
    <n v="40.341702259166333"/>
    <n v="264.46227036564596"/>
  </r>
  <r>
    <s v="MOV-FEC-3464"/>
    <x v="355"/>
    <x v="3"/>
    <x v="4"/>
    <n v="16"/>
    <n v="20.9"/>
    <n v="334.4"/>
    <n v="0.13096788851712327"/>
    <n v="290.60433807987397"/>
    <n v="52.308780854377311"/>
    <n v="342.91311893425126"/>
  </r>
  <r>
    <s v="MOV-FEC-3465"/>
    <x v="405"/>
    <x v="1"/>
    <x v="3"/>
    <n v="10"/>
    <n v="14.9"/>
    <n v="149"/>
    <n v="0.17642828137338146"/>
    <n v="122.71218607536616"/>
    <n v="22.088193493565907"/>
    <n v="144.80037956893207"/>
  </r>
  <r>
    <s v="MOV-FEC-3466"/>
    <x v="304"/>
    <x v="2"/>
    <x v="3"/>
    <n v="8"/>
    <n v="14.9"/>
    <n v="119.2"/>
    <n v="0.11742373147807496"/>
    <n v="105.20309120781347"/>
    <n v="18.936556417406425"/>
    <n v="124.13964762521989"/>
  </r>
  <r>
    <s v="MOV-FEC-3467"/>
    <x v="606"/>
    <x v="3"/>
    <x v="1"/>
    <n v="19"/>
    <n v="14.9"/>
    <n v="283.10000000000002"/>
    <n v="0.17598980847330392"/>
    <n v="233.27728522120768"/>
    <n v="41.989911339817382"/>
    <n v="275.26719656102506"/>
  </r>
  <r>
    <s v="MOV-FEC-3468"/>
    <x v="423"/>
    <x v="2"/>
    <x v="1"/>
    <n v="9"/>
    <n v="14.9"/>
    <n v="134.1"/>
    <n v="0.11172351511179346"/>
    <n v="119.11787662350849"/>
    <n v="21.441217792231527"/>
    <n v="140.55909441574002"/>
  </r>
  <r>
    <s v="MOV-FEC-3469"/>
    <x v="503"/>
    <x v="4"/>
    <x v="1"/>
    <n v="12"/>
    <n v="14.9"/>
    <n v="178.8"/>
    <n v="0.14322298621506885"/>
    <n v="153.19173006474568"/>
    <n v="27.574511411654221"/>
    <n v="180.7662414763999"/>
  </r>
  <r>
    <s v="MOV-FEC-3470"/>
    <x v="230"/>
    <x v="5"/>
    <x v="4"/>
    <n v="12"/>
    <n v="20.9"/>
    <n v="250.79999999999998"/>
    <n v="0.1222086318368871"/>
    <n v="220.1500751353087"/>
    <n v="39.627013524355561"/>
    <n v="259.77708865966429"/>
  </r>
  <r>
    <s v="MOV-FEC-3471"/>
    <x v="872"/>
    <x v="0"/>
    <x v="3"/>
    <n v="17"/>
    <n v="14.9"/>
    <n v="253.3"/>
    <n v="0.19679002350387542"/>
    <n v="203.45308704646837"/>
    <n v="36.621555668364302"/>
    <n v="240.07464271483266"/>
  </r>
  <r>
    <s v="MOV-FEC-3472"/>
    <x v="857"/>
    <x v="2"/>
    <x v="0"/>
    <n v="14"/>
    <n v="9.9"/>
    <n v="138.6"/>
    <n v="0.16872135437781699"/>
    <n v="115.21522028323456"/>
    <n v="20.738739650982218"/>
    <n v="135.95395993421678"/>
  </r>
  <r>
    <s v="MOV-FEC-3473"/>
    <x v="836"/>
    <x v="2"/>
    <x v="1"/>
    <n v="20"/>
    <n v="14.9"/>
    <n v="298"/>
    <n v="0.19517472443164419"/>
    <n v="239.83793211937004"/>
    <n v="43.170827781486608"/>
    <n v="283.00875990085666"/>
  </r>
  <r>
    <s v="MOV-FEC-3474"/>
    <x v="782"/>
    <x v="1"/>
    <x v="2"/>
    <n v="4"/>
    <n v="9.9"/>
    <n v="39.6"/>
    <n v="0.19302258184643523"/>
    <n v="31.956305758881165"/>
    <n v="5.7521350365986095"/>
    <n v="37.708440795479774"/>
  </r>
  <r>
    <s v="MOV-FEC-3475"/>
    <x v="765"/>
    <x v="1"/>
    <x v="1"/>
    <n v="16"/>
    <n v="14.9"/>
    <n v="238.4"/>
    <n v="0.13461437264152798"/>
    <n v="206.30793356225973"/>
    <n v="37.135428041206751"/>
    <n v="243.44336160346649"/>
  </r>
  <r>
    <s v="MOV-FEC-3476"/>
    <x v="339"/>
    <x v="1"/>
    <x v="3"/>
    <n v="20"/>
    <n v="14.9"/>
    <n v="298"/>
    <n v="0.13755509296182653"/>
    <n v="257.00858229737571"/>
    <n v="46.261544813527628"/>
    <n v="303.27012711090333"/>
  </r>
  <r>
    <s v="MOV-FEC-3477"/>
    <x v="85"/>
    <x v="2"/>
    <x v="0"/>
    <n v="20"/>
    <n v="9.9"/>
    <n v="198"/>
    <n v="0.19258431380984448"/>
    <n v="159.8683058656508"/>
    <n v="28.776295055817144"/>
    <n v="188.64460092146794"/>
  </r>
  <r>
    <s v="MOV-FEC-3478"/>
    <x v="680"/>
    <x v="3"/>
    <x v="4"/>
    <n v="13"/>
    <n v="20.9"/>
    <n v="271.7"/>
    <n v="0.12922765849316831"/>
    <n v="236.58884518740615"/>
    <n v="42.585992133733107"/>
    <n v="279.17483732113925"/>
  </r>
  <r>
    <s v="MOV-FEC-3479"/>
    <x v="345"/>
    <x v="0"/>
    <x v="1"/>
    <n v="5"/>
    <n v="14.9"/>
    <n v="74.5"/>
    <n v="0.11184332850440512"/>
    <n v="66.167672026421826"/>
    <n v="11.910180964755929"/>
    <n v="78.07785299117775"/>
  </r>
  <r>
    <s v="MOV-FEC-3480"/>
    <x v="674"/>
    <x v="1"/>
    <x v="1"/>
    <n v="16"/>
    <n v="14.9"/>
    <n v="238.4"/>
    <n v="0.15468675994373826"/>
    <n v="201.5226764294128"/>
    <n v="36.274081757294304"/>
    <n v="237.79675818670711"/>
  </r>
  <r>
    <s v="MOV-FEC-3481"/>
    <x v="862"/>
    <x v="3"/>
    <x v="2"/>
    <n v="14"/>
    <n v="9.9"/>
    <n v="138.6"/>
    <n v="0.16576710933160427"/>
    <n v="115.62467864663964"/>
    <n v="20.812442156395132"/>
    <n v="136.43712080303476"/>
  </r>
  <r>
    <s v="MOV-FEC-3482"/>
    <x v="389"/>
    <x v="4"/>
    <x v="4"/>
    <n v="20"/>
    <n v="20.9"/>
    <n v="418"/>
    <n v="0.16535863046683602"/>
    <n v="348.88009246486251"/>
    <n v="62.798416643675253"/>
    <n v="411.67850910853775"/>
  </r>
  <r>
    <s v="MOV-FEC-3483"/>
    <x v="294"/>
    <x v="5"/>
    <x v="0"/>
    <n v="6"/>
    <n v="9.9"/>
    <n v="59.400000000000006"/>
    <n v="0.19295109436808144"/>
    <n v="47.938704994535968"/>
    <n v="8.6289668990164738"/>
    <n v="56.567671893552443"/>
  </r>
  <r>
    <s v="MOV-FEC-3484"/>
    <x v="644"/>
    <x v="1"/>
    <x v="3"/>
    <n v="4"/>
    <n v="14.9"/>
    <n v="59.6"/>
    <n v="0.17036699284916401"/>
    <n v="49.44612722618983"/>
    <n v="8.9003029007141699"/>
    <n v="58.346430126903996"/>
  </r>
  <r>
    <s v="MOV-FEC-3485"/>
    <x v="438"/>
    <x v="2"/>
    <x v="4"/>
    <n v="3"/>
    <n v="20.9"/>
    <n v="62.699999999999996"/>
    <n v="0.10251581154821698"/>
    <n v="56.272258615926788"/>
    <n v="10.129006550866821"/>
    <n v="66.401265166793607"/>
  </r>
  <r>
    <s v="MOV-FEC-3486"/>
    <x v="62"/>
    <x v="0"/>
    <x v="4"/>
    <n v="16"/>
    <n v="20.9"/>
    <n v="334.4"/>
    <n v="0.1773746792686558"/>
    <n v="275.08590725256147"/>
    <n v="49.515463305461061"/>
    <n v="324.60137055802255"/>
  </r>
  <r>
    <s v="MOV-FEC-3487"/>
    <x v="470"/>
    <x v="4"/>
    <x v="1"/>
    <n v="5"/>
    <n v="14.9"/>
    <n v="74.5"/>
    <n v="0.16188966550024558"/>
    <n v="62.439219920231707"/>
    <n v="11.239059585641707"/>
    <n v="73.678279505873419"/>
  </r>
  <r>
    <s v="MOV-FEC-3488"/>
    <x v="971"/>
    <x v="4"/>
    <x v="1"/>
    <n v="4"/>
    <n v="14.9"/>
    <n v="59.6"/>
    <n v="0.12937127650271701"/>
    <n v="51.889471920438069"/>
    <n v="9.3401049456788527"/>
    <n v="61.229576866116922"/>
  </r>
  <r>
    <s v="MOV-FEC-3489"/>
    <x v="571"/>
    <x v="2"/>
    <x v="0"/>
    <n v="18"/>
    <n v="9.9"/>
    <n v="178.20000000000002"/>
    <n v="0.17094825614473103"/>
    <n v="147.73702075500896"/>
    <n v="26.59266373590161"/>
    <n v="174.32968449091055"/>
  </r>
  <r>
    <s v="MOV-FEC-3490"/>
    <x v="619"/>
    <x v="1"/>
    <x v="2"/>
    <n v="8"/>
    <n v="9.9"/>
    <n v="79.2"/>
    <n v="0.18789363727340247"/>
    <n v="64.318823927946525"/>
    <n v="11.577388307030374"/>
    <n v="75.8962122349769"/>
  </r>
  <r>
    <s v="MOV-FEC-3491"/>
    <x v="272"/>
    <x v="1"/>
    <x v="0"/>
    <n v="17"/>
    <n v="9.9"/>
    <n v="168.3"/>
    <n v="0.13553198464471364"/>
    <n v="145.48996698429471"/>
    <n v="26.188194057173046"/>
    <n v="171.67816104146775"/>
  </r>
  <r>
    <s v="MOV-FEC-3492"/>
    <x v="105"/>
    <x v="4"/>
    <x v="0"/>
    <n v="15"/>
    <n v="9.9"/>
    <n v="148.5"/>
    <n v="0.19962309783011797"/>
    <n v="118.85596997222748"/>
    <n v="21.394074595000948"/>
    <n v="140.25004456722843"/>
  </r>
  <r>
    <s v="MOV-FEC-3493"/>
    <x v="30"/>
    <x v="3"/>
    <x v="4"/>
    <n v="10"/>
    <n v="20.9"/>
    <n v="209"/>
    <n v="0.1624617418458433"/>
    <n v="175.04549595421875"/>
    <n v="31.508189271759374"/>
    <n v="206.55368522597811"/>
  </r>
  <r>
    <s v="MOV-FEC-3494"/>
    <x v="806"/>
    <x v="1"/>
    <x v="4"/>
    <n v="18"/>
    <n v="20.9"/>
    <n v="376.2"/>
    <n v="0.12019170804476921"/>
    <n v="330.98387943355783"/>
    <n v="59.577098298040404"/>
    <n v="390.56097773159826"/>
  </r>
  <r>
    <s v="MOV-FEC-3495"/>
    <x v="471"/>
    <x v="2"/>
    <x v="3"/>
    <n v="5"/>
    <n v="14.9"/>
    <n v="74.5"/>
    <n v="0.19929257121581667"/>
    <n v="59.652703444421661"/>
    <n v="10.737486619995899"/>
    <n v="70.390190064417567"/>
  </r>
  <r>
    <s v="MOV-FEC-3496"/>
    <x v="602"/>
    <x v="1"/>
    <x v="4"/>
    <n v="15"/>
    <n v="20.9"/>
    <n v="313.5"/>
    <n v="0.18292697257195276"/>
    <n v="256.15239409869281"/>
    <n v="46.107430937764704"/>
    <n v="302.25982503645753"/>
  </r>
  <r>
    <s v="MOV-FEC-3497"/>
    <x v="27"/>
    <x v="3"/>
    <x v="4"/>
    <n v="17"/>
    <n v="20.9"/>
    <n v="355.29999999999995"/>
    <n v="0.17423153816790926"/>
    <n v="293.39553448894179"/>
    <n v="52.81119620800952"/>
    <n v="346.2067306969513"/>
  </r>
  <r>
    <s v="MOV-FEC-3498"/>
    <x v="942"/>
    <x v="4"/>
    <x v="4"/>
    <n v="13"/>
    <n v="20.9"/>
    <n v="271.7"/>
    <n v="0.14882721629238396"/>
    <n v="231.26364533335928"/>
    <n v="41.62745616000467"/>
    <n v="272.89110149336398"/>
  </r>
  <r>
    <s v="MOV-FEC-3499"/>
    <x v="158"/>
    <x v="3"/>
    <x v="2"/>
    <n v="12"/>
    <n v="9.9"/>
    <n v="118.80000000000001"/>
    <n v="0.15242384274376253"/>
    <n v="100.69204748204102"/>
    <n v="18.124568546767382"/>
    <n v="118.8166160288084"/>
  </r>
  <r>
    <s v="MOV-FEC-3500"/>
    <x v="139"/>
    <x v="0"/>
    <x v="2"/>
    <n v="12"/>
    <n v="9.9"/>
    <n v="118.80000000000001"/>
    <n v="0.11847998257781617"/>
    <n v="104.72457806975545"/>
    <n v="18.850424052555979"/>
    <n v="123.57500212231143"/>
  </r>
  <r>
    <s v="MOV-FEC-3501"/>
    <x v="81"/>
    <x v="2"/>
    <x v="4"/>
    <n v="14"/>
    <n v="20.9"/>
    <n v="292.59999999999997"/>
    <n v="0.18588956471034809"/>
    <n v="238.20871336575212"/>
    <n v="42.877568405835376"/>
    <n v="281.08628177158749"/>
  </r>
  <r>
    <s v="MOV-FEC-3502"/>
    <x v="580"/>
    <x v="4"/>
    <x v="2"/>
    <n v="4"/>
    <n v="9.9"/>
    <n v="39.6"/>
    <n v="0.19312312148950633"/>
    <n v="31.952324389015551"/>
    <n v="5.7514183900227991"/>
    <n v="37.70374277903835"/>
  </r>
  <r>
    <s v="MOV-FEC-3503"/>
    <x v="282"/>
    <x v="1"/>
    <x v="4"/>
    <n v="8"/>
    <n v="20.9"/>
    <n v="167.2"/>
    <n v="0.12499091855259531"/>
    <n v="146.30151841800605"/>
    <n v="26.334273315241088"/>
    <n v="172.63579173324715"/>
  </r>
  <r>
    <s v="MOV-FEC-3504"/>
    <x v="537"/>
    <x v="3"/>
    <x v="2"/>
    <n v="4"/>
    <n v="9.9"/>
    <n v="39.6"/>
    <n v="0.11534372942848921"/>
    <n v="35.032388314631831"/>
    <n v="6.3058298966337292"/>
    <n v="41.338218211265563"/>
  </r>
  <r>
    <s v="MOV-FEC-3505"/>
    <x v="592"/>
    <x v="4"/>
    <x v="2"/>
    <n v="4"/>
    <n v="9.9"/>
    <n v="39.6"/>
    <n v="0.15589264632424316"/>
    <n v="33.42665120555997"/>
    <n v="6.0167972170007946"/>
    <n v="39.443448422560763"/>
  </r>
  <r>
    <s v="MOV-FEC-3506"/>
    <x v="479"/>
    <x v="5"/>
    <x v="4"/>
    <n v="12"/>
    <n v="20.9"/>
    <n v="250.79999999999998"/>
    <n v="0.16384064825588002"/>
    <n v="209.70876541742527"/>
    <n v="37.747577775136548"/>
    <n v="247.4563431925618"/>
  </r>
  <r>
    <s v="MOV-FEC-3507"/>
    <x v="1045"/>
    <x v="0"/>
    <x v="0"/>
    <n v="20"/>
    <n v="9.9"/>
    <n v="198"/>
    <n v="0.18686867872005386"/>
    <n v="161.00000161342933"/>
    <n v="28.98000029041728"/>
    <n v="189.98000190384661"/>
  </r>
  <r>
    <s v="MOV-FEC-3508"/>
    <x v="873"/>
    <x v="3"/>
    <x v="3"/>
    <n v="18"/>
    <n v="14.9"/>
    <n v="268.2"/>
    <n v="0.10632781550577126"/>
    <n v="239.68287988135214"/>
    <n v="43.14291837864338"/>
    <n v="282.82579825999551"/>
  </r>
  <r>
    <s v="MOV-FEC-3509"/>
    <x v="861"/>
    <x v="2"/>
    <x v="0"/>
    <n v="3"/>
    <n v="9.9"/>
    <n v="29.700000000000003"/>
    <n v="0.1774299232289977"/>
    <n v="24.43033128009877"/>
    <n v="4.397459630417778"/>
    <n v="28.827790910516548"/>
  </r>
  <r>
    <s v="MOV-FEC-3510"/>
    <x v="938"/>
    <x v="0"/>
    <x v="0"/>
    <n v="8"/>
    <n v="9.9"/>
    <n v="79.2"/>
    <n v="0.15008560608691024"/>
    <n v="67.313219997916718"/>
    <n v="12.116379599625009"/>
    <n v="79.429599597541724"/>
  </r>
  <r>
    <s v="MOV-FEC-3511"/>
    <x v="630"/>
    <x v="1"/>
    <x v="1"/>
    <n v="7"/>
    <n v="14.9"/>
    <n v="104.3"/>
    <n v="0.17881094595498406"/>
    <n v="85.650018336895158"/>
    <n v="15.417003300641127"/>
    <n v="101.06702163753629"/>
  </r>
  <r>
    <s v="MOV-FEC-3512"/>
    <x v="898"/>
    <x v="5"/>
    <x v="2"/>
    <n v="14"/>
    <n v="9.9"/>
    <n v="138.6"/>
    <n v="0.14229162405804249"/>
    <n v="118.8783809055553"/>
    <n v="21.398108562999955"/>
    <n v="140.27648946855527"/>
  </r>
  <r>
    <s v="MOV-FEC-3513"/>
    <x v="63"/>
    <x v="4"/>
    <x v="4"/>
    <n v="8"/>
    <n v="20.9"/>
    <n v="167.2"/>
    <n v="0.13811470929851014"/>
    <n v="144.10722060528909"/>
    <n v="25.939299708952035"/>
    <n v="170.04652031424112"/>
  </r>
  <r>
    <s v="MOV-FEC-3514"/>
    <x v="386"/>
    <x v="1"/>
    <x v="2"/>
    <n v="12"/>
    <n v="9.9"/>
    <n v="118.80000000000001"/>
    <n v="0.15174806425708834"/>
    <n v="100.77232996625791"/>
    <n v="18.139019393926425"/>
    <n v="118.91134936018435"/>
  </r>
  <r>
    <s v="MOV-FEC-3515"/>
    <x v="914"/>
    <x v="4"/>
    <x v="3"/>
    <n v="3"/>
    <n v="14.9"/>
    <n v="44.7"/>
    <n v="0.14236161700291985"/>
    <n v="38.336435719969487"/>
    <n v="6.9005584295945077"/>
    <n v="45.236994149563998"/>
  </r>
  <r>
    <s v="MOV-FEC-3516"/>
    <x v="584"/>
    <x v="2"/>
    <x v="0"/>
    <n v="13"/>
    <n v="9.9"/>
    <n v="128.70000000000002"/>
    <n v="0.16141299317864966"/>
    <n v="107.9261477779078"/>
    <n v="19.426706600023405"/>
    <n v="127.35285437793121"/>
  </r>
  <r>
    <s v="MOV-FEC-3517"/>
    <x v="314"/>
    <x v="1"/>
    <x v="4"/>
    <n v="20"/>
    <n v="20.9"/>
    <n v="418"/>
    <n v="0.10249637746655944"/>
    <n v="375.15651421897815"/>
    <n v="67.528172559416063"/>
    <n v="442.68468677839422"/>
  </r>
  <r>
    <s v="MOV-FEC-3518"/>
    <x v="278"/>
    <x v="0"/>
    <x v="1"/>
    <n v="14"/>
    <n v="14.9"/>
    <n v="208.6"/>
    <n v="0.13192354273764473"/>
    <n v="181.08074898492731"/>
    <n v="32.594534817286913"/>
    <n v="213.67528380221421"/>
  </r>
  <r>
    <s v="MOV-FEC-3519"/>
    <x v="522"/>
    <x v="5"/>
    <x v="3"/>
    <n v="3"/>
    <n v="14.9"/>
    <n v="44.7"/>
    <n v="0.12577270246786293"/>
    <n v="39.07796019968653"/>
    <n v="7.0340328359435746"/>
    <n v="46.111993035630107"/>
  </r>
  <r>
    <s v="MOV-FEC-3520"/>
    <x v="609"/>
    <x v="5"/>
    <x v="2"/>
    <n v="3"/>
    <n v="9.9"/>
    <n v="29.700000000000003"/>
    <n v="0.14693718561994265"/>
    <n v="25.335965587087706"/>
    <n v="4.5604738056757865"/>
    <n v="29.896439392763494"/>
  </r>
  <r>
    <s v="MOV-FEC-3521"/>
    <x v="825"/>
    <x v="5"/>
    <x v="2"/>
    <n v="10"/>
    <n v="9.9"/>
    <n v="99"/>
    <n v="0.14919221638779326"/>
    <n v="84.229970577608469"/>
    <n v="15.161394703969524"/>
    <n v="99.39136528157799"/>
  </r>
  <r>
    <s v="MOV-FEC-3522"/>
    <x v="750"/>
    <x v="4"/>
    <x v="0"/>
    <n v="18"/>
    <n v="9.9"/>
    <n v="178.20000000000002"/>
    <n v="0.18044418341034807"/>
    <n v="146.04484651627598"/>
    <n v="26.288072372929676"/>
    <n v="172.33291888920564"/>
  </r>
  <r>
    <s v="MOV-FEC-3523"/>
    <x v="510"/>
    <x v="3"/>
    <x v="1"/>
    <n v="5"/>
    <n v="14.9"/>
    <n v="74.5"/>
    <n v="0.1969141354587598"/>
    <n v="59.829896908322397"/>
    <n v="10.76938144349803"/>
    <n v="70.599278351820431"/>
  </r>
  <r>
    <s v="MOV-FEC-3524"/>
    <x v="1002"/>
    <x v="3"/>
    <x v="4"/>
    <n v="11"/>
    <n v="20.9"/>
    <n v="229.89999999999998"/>
    <n v="0.15731875148271526"/>
    <n v="193.73241903412375"/>
    <n v="34.871835426142276"/>
    <n v="228.60425446026602"/>
  </r>
  <r>
    <s v="MOV-FEC-3525"/>
    <x v="1024"/>
    <x v="4"/>
    <x v="2"/>
    <n v="9"/>
    <n v="9.9"/>
    <n v="89.100000000000009"/>
    <n v="0.15343373666927962"/>
    <n v="75.429054062767193"/>
    <n v="13.577229731298095"/>
    <n v="89.006283794065283"/>
  </r>
  <r>
    <s v="MOV-FEC-3526"/>
    <x v="370"/>
    <x v="4"/>
    <x v="0"/>
    <n v="6"/>
    <n v="9.9"/>
    <n v="59.400000000000006"/>
    <n v="0.10768916390043386"/>
    <n v="53.003263664314233"/>
    <n v="9.5405874595765621"/>
    <n v="62.543851123890796"/>
  </r>
  <r>
    <s v="MOV-FEC-3527"/>
    <x v="311"/>
    <x v="2"/>
    <x v="0"/>
    <n v="7"/>
    <n v="9.9"/>
    <n v="69.3"/>
    <n v="0.19337950709221233"/>
    <n v="55.898800158509687"/>
    <n v="10.061784028531743"/>
    <n v="65.960584187041434"/>
  </r>
  <r>
    <s v="MOV-FEC-3528"/>
    <x v="1046"/>
    <x v="4"/>
    <x v="2"/>
    <n v="11"/>
    <n v="9.9"/>
    <n v="108.9"/>
    <n v="0.11352914262665614"/>
    <n v="96.536676367957156"/>
    <n v="17.376601746232286"/>
    <n v="113.91327811418944"/>
  </r>
  <r>
    <s v="MOV-FEC-3529"/>
    <x v="1012"/>
    <x v="3"/>
    <x v="2"/>
    <n v="7"/>
    <n v="9.9"/>
    <n v="69.3"/>
    <n v="0.14449264805650294"/>
    <n v="59.28665948968434"/>
    <n v="10.671598708143181"/>
    <n v="69.958258197827519"/>
  </r>
  <r>
    <s v="MOV-FEC-3530"/>
    <x v="921"/>
    <x v="4"/>
    <x v="1"/>
    <n v="11"/>
    <n v="14.9"/>
    <n v="163.9"/>
    <n v="0.17549270516171167"/>
    <n v="135.13674562399547"/>
    <n v="24.324614212319183"/>
    <n v="159.46135983631464"/>
  </r>
  <r>
    <s v="MOV-FEC-3531"/>
    <x v="832"/>
    <x v="2"/>
    <x v="2"/>
    <n v="4"/>
    <n v="9.9"/>
    <n v="39.6"/>
    <n v="0.17233168009743802"/>
    <n v="32.775665468141455"/>
    <n v="5.8996197842654619"/>
    <n v="38.675285252406916"/>
  </r>
  <r>
    <s v="MOV-FEC-3532"/>
    <x v="1047"/>
    <x v="4"/>
    <x v="1"/>
    <n v="8"/>
    <n v="14.9"/>
    <n v="119.2"/>
    <n v="0.15669504018286248"/>
    <n v="100.52195121020279"/>
    <n v="18.093951217836501"/>
    <n v="118.61590242803929"/>
  </r>
  <r>
    <s v="MOV-FEC-3533"/>
    <x v="417"/>
    <x v="4"/>
    <x v="3"/>
    <n v="18"/>
    <n v="14.9"/>
    <n v="268.2"/>
    <n v="0.1111297383848826"/>
    <n v="238.39500416517447"/>
    <n v="42.911100749731403"/>
    <n v="281.30610491490586"/>
  </r>
  <r>
    <s v="MOV-FEC-3534"/>
    <x v="623"/>
    <x v="1"/>
    <x v="2"/>
    <n v="5"/>
    <n v="9.9"/>
    <n v="49.5"/>
    <n v="0.14053706517519682"/>
    <n v="42.543415273827755"/>
    <n v="7.6578147492889954"/>
    <n v="50.20123002311675"/>
  </r>
  <r>
    <s v="MOV-FEC-3535"/>
    <x v="327"/>
    <x v="3"/>
    <x v="3"/>
    <n v="19"/>
    <n v="14.9"/>
    <n v="283.10000000000002"/>
    <n v="0.19666947990591527"/>
    <n v="227.4228702386354"/>
    <n v="40.936116642954367"/>
    <n v="268.35898688158977"/>
  </r>
  <r>
    <s v="MOV-FEC-3536"/>
    <x v="686"/>
    <x v="4"/>
    <x v="1"/>
    <n v="6"/>
    <n v="14.9"/>
    <n v="89.4"/>
    <n v="0.10972867616828152"/>
    <n v="79.590256350555634"/>
    <n v="14.326246143100013"/>
    <n v="93.916502493655642"/>
  </r>
  <r>
    <s v="MOV-FEC-3537"/>
    <x v="113"/>
    <x v="0"/>
    <x v="1"/>
    <n v="3"/>
    <n v="14.9"/>
    <n v="44.7"/>
    <n v="0.11342786779687775"/>
    <n v="39.629774309479565"/>
    <n v="7.1333593757063216"/>
    <n v="46.763133685185885"/>
  </r>
  <r>
    <s v="MOV-FEC-3538"/>
    <x v="343"/>
    <x v="1"/>
    <x v="2"/>
    <n v="16"/>
    <n v="9.9"/>
    <n v="158.4"/>
    <n v="0.17218863840995191"/>
    <n v="131.12531967586364"/>
    <n v="23.602557541655454"/>
    <n v="154.72787721751908"/>
  </r>
  <r>
    <s v="MOV-FEC-3539"/>
    <x v="544"/>
    <x v="4"/>
    <x v="1"/>
    <n v="19"/>
    <n v="14.9"/>
    <n v="283.10000000000002"/>
    <n v="0.17440151783680691"/>
    <n v="233.7269303004"/>
    <n v="42.070847454072002"/>
    <n v="275.79777775447201"/>
  </r>
  <r>
    <s v="MOV-FEC-3540"/>
    <x v="919"/>
    <x v="4"/>
    <x v="4"/>
    <n v="4"/>
    <n v="20.9"/>
    <n v="83.6"/>
    <n v="0.13847128006965839"/>
    <n v="72.023800986176553"/>
    <n v="12.964284177511779"/>
    <n v="84.988085163688339"/>
  </r>
  <r>
    <s v="MOV-FEC-3541"/>
    <x v="392"/>
    <x v="0"/>
    <x v="3"/>
    <n v="10"/>
    <n v="14.9"/>
    <n v="149"/>
    <n v="0.1310691942278249"/>
    <n v="129.4706900600541"/>
    <n v="23.304724210809738"/>
    <n v="152.77541427086385"/>
  </r>
  <r>
    <s v="MOV-FEC-3542"/>
    <x v="807"/>
    <x v="1"/>
    <x v="1"/>
    <n v="9"/>
    <n v="14.9"/>
    <n v="134.1"/>
    <n v="0.1753837441758021"/>
    <n v="110.58103990602493"/>
    <n v="19.904587183084487"/>
    <n v="130.48562708910941"/>
  </r>
  <r>
    <s v="MOV-FEC-3543"/>
    <x v="733"/>
    <x v="5"/>
    <x v="1"/>
    <n v="5"/>
    <n v="14.9"/>
    <n v="74.5"/>
    <n v="0.1057017825530125"/>
    <n v="66.625217199800574"/>
    <n v="11.992539095964103"/>
    <n v="78.617756295764678"/>
  </r>
  <r>
    <s v="MOV-FEC-3544"/>
    <x v="295"/>
    <x v="2"/>
    <x v="1"/>
    <n v="3"/>
    <n v="14.9"/>
    <n v="44.7"/>
    <n v="0.19046105216529716"/>
    <n v="36.186390968211221"/>
    <n v="6.5135503742780196"/>
    <n v="42.69994134248924"/>
  </r>
  <r>
    <s v="MOV-FEC-3545"/>
    <x v="369"/>
    <x v="4"/>
    <x v="0"/>
    <n v="12"/>
    <n v="9.9"/>
    <n v="118.80000000000001"/>
    <n v="0.10407092983086261"/>
    <n v="106.43637353609353"/>
    <n v="19.158547236496833"/>
    <n v="125.59492077259036"/>
  </r>
  <r>
    <s v="MOV-FEC-3546"/>
    <x v="1000"/>
    <x v="1"/>
    <x v="4"/>
    <n v="14"/>
    <n v="20.9"/>
    <n v="292.59999999999997"/>
    <n v="0.17530597461328223"/>
    <n v="241.3054718281536"/>
    <n v="43.434984929067646"/>
    <n v="284.74045675722124"/>
  </r>
  <r>
    <s v="MOV-FEC-3547"/>
    <x v="609"/>
    <x v="3"/>
    <x v="1"/>
    <n v="8"/>
    <n v="14.9"/>
    <n v="119.2"/>
    <n v="0.15369153738945907"/>
    <n v="100.87996874317648"/>
    <n v="18.158394373771767"/>
    <n v="119.03836311694825"/>
  </r>
  <r>
    <s v="MOV-FEC-3548"/>
    <x v="209"/>
    <x v="4"/>
    <x v="4"/>
    <n v="12"/>
    <n v="20.9"/>
    <n v="250.79999999999998"/>
    <n v="0.11072312279646482"/>
    <n v="223.03064080264662"/>
    <n v="40.145515344476387"/>
    <n v="263.17615614712298"/>
  </r>
  <r>
    <s v="MOV-FEC-3549"/>
    <x v="392"/>
    <x v="1"/>
    <x v="4"/>
    <n v="20"/>
    <n v="20.9"/>
    <n v="418"/>
    <n v="0.18409512894277946"/>
    <n v="341.04823610191818"/>
    <n v="61.388682498345268"/>
    <n v="402.43691860026343"/>
  </r>
  <r>
    <s v="MOV-FEC-3550"/>
    <x v="13"/>
    <x v="3"/>
    <x v="3"/>
    <n v="4"/>
    <n v="14.9"/>
    <n v="59.6"/>
    <n v="0.15363531475029199"/>
    <n v="50.443335240882597"/>
    <n v="9.0798003433588672"/>
    <n v="59.523135584241466"/>
  </r>
  <r>
    <s v="MOV-FEC-3551"/>
    <x v="1048"/>
    <x v="0"/>
    <x v="2"/>
    <n v="14"/>
    <n v="9.9"/>
    <n v="138.6"/>
    <n v="0.1507948753300713"/>
    <n v="117.69983027925211"/>
    <n v="21.185969450265379"/>
    <n v="138.88579972951749"/>
  </r>
  <r>
    <s v="MOV-FEC-3552"/>
    <x v="1049"/>
    <x v="0"/>
    <x v="1"/>
    <n v="12"/>
    <n v="14.9"/>
    <n v="178.8"/>
    <n v="0.11319822489727331"/>
    <n v="158.56015738836754"/>
    <n v="28.540828329906155"/>
    <n v="187.10098571827371"/>
  </r>
  <r>
    <s v="MOV-FEC-3553"/>
    <x v="884"/>
    <x v="5"/>
    <x v="2"/>
    <n v="17"/>
    <n v="9.9"/>
    <n v="168.3"/>
    <n v="0.12664158745763493"/>
    <n v="146.98622083088006"/>
    <n v="26.457519749558408"/>
    <n v="173.44374058043846"/>
  </r>
  <r>
    <s v="MOV-FEC-3554"/>
    <x v="885"/>
    <x v="2"/>
    <x v="0"/>
    <n v="8"/>
    <n v="9.9"/>
    <n v="79.2"/>
    <n v="0.11491869270295885"/>
    <n v="70.098439537925657"/>
    <n v="12.617719116826617"/>
    <n v="82.716158654752277"/>
  </r>
  <r>
    <s v="MOV-FEC-3555"/>
    <x v="1048"/>
    <x v="4"/>
    <x v="3"/>
    <n v="15"/>
    <n v="14.9"/>
    <n v="223.5"/>
    <n v="0.19444434070855707"/>
    <n v="180.0416898516375"/>
    <n v="32.407504173294747"/>
    <n v="212.44919402493224"/>
  </r>
  <r>
    <s v="MOV-FEC-3556"/>
    <x v="162"/>
    <x v="5"/>
    <x v="3"/>
    <n v="11"/>
    <n v="14.9"/>
    <n v="163.9"/>
    <n v="0.1454925275660523"/>
    <n v="140.05377473192402"/>
    <n v="25.209679451746322"/>
    <n v="165.26345418367035"/>
  </r>
  <r>
    <s v="MOV-FEC-3557"/>
    <x v="441"/>
    <x v="0"/>
    <x v="2"/>
    <n v="13"/>
    <n v="9.9"/>
    <n v="128.70000000000002"/>
    <n v="0.17556237412529396"/>
    <n v="106.10512245007467"/>
    <n v="19.098922041013441"/>
    <n v="125.20404449108811"/>
  </r>
  <r>
    <s v="MOV-FEC-3558"/>
    <x v="392"/>
    <x v="3"/>
    <x v="4"/>
    <n v="19"/>
    <n v="20.9"/>
    <n v="397.09999999999997"/>
    <n v="0.1862713736140611"/>
    <n v="323.13163753785631"/>
    <n v="58.163694756814131"/>
    <n v="381.29533229467046"/>
  </r>
  <r>
    <s v="MOV-FEC-3559"/>
    <x v="35"/>
    <x v="4"/>
    <x v="3"/>
    <n v="13"/>
    <n v="14.9"/>
    <n v="193.70000000000002"/>
    <n v="0.14132376591404511"/>
    <n v="166.32558654244949"/>
    <n v="29.938605577640907"/>
    <n v="196.2641921200904"/>
  </r>
  <r>
    <s v="MOV-FEC-3560"/>
    <x v="151"/>
    <x v="0"/>
    <x v="1"/>
    <n v="4"/>
    <n v="14.9"/>
    <n v="59.6"/>
    <n v="0.18905572409688609"/>
    <n v="48.332278843825591"/>
    <n v="8.6998101918886057"/>
    <n v="57.032089035714193"/>
  </r>
  <r>
    <s v="MOV-FEC-3561"/>
    <x v="521"/>
    <x v="4"/>
    <x v="0"/>
    <n v="13"/>
    <n v="9.9"/>
    <n v="128.70000000000002"/>
    <n v="0.18310690217180514"/>
    <n v="105.13414169048869"/>
    <n v="18.924145504287964"/>
    <n v="124.05828719477665"/>
  </r>
  <r>
    <s v="MOV-FEC-3562"/>
    <x v="287"/>
    <x v="3"/>
    <x v="4"/>
    <n v="13"/>
    <n v="20.9"/>
    <n v="271.7"/>
    <n v="0.13985938470798345"/>
    <n v="233.7002051748409"/>
    <n v="42.066036931471359"/>
    <n v="275.76624210631223"/>
  </r>
  <r>
    <s v="MOV-FEC-3563"/>
    <x v="966"/>
    <x v="0"/>
    <x v="0"/>
    <n v="19"/>
    <n v="9.9"/>
    <n v="188.1"/>
    <n v="0.18717010035034023"/>
    <n v="152.89330412410101"/>
    <n v="27.520794742338179"/>
    <n v="180.41409886643919"/>
  </r>
  <r>
    <s v="MOV-FEC-3564"/>
    <x v="398"/>
    <x v="4"/>
    <x v="2"/>
    <n v="19"/>
    <n v="9.9"/>
    <n v="188.1"/>
    <n v="0.17678533571381425"/>
    <n v="154.84667835223155"/>
    <n v="27.872402103401679"/>
    <n v="182.71908045563322"/>
  </r>
  <r>
    <s v="MOV-FEC-3565"/>
    <x v="226"/>
    <x v="4"/>
    <x v="4"/>
    <n v="12"/>
    <n v="20.9"/>
    <n v="250.79999999999998"/>
    <n v="0.13673980888070228"/>
    <n v="216.50565593271986"/>
    <n v="38.971018067889574"/>
    <n v="255.47667400060942"/>
  </r>
  <r>
    <s v="MOV-FEC-3566"/>
    <x v="365"/>
    <x v="4"/>
    <x v="2"/>
    <n v="12"/>
    <n v="9.9"/>
    <n v="118.80000000000001"/>
    <n v="0.18744882859060769"/>
    <n v="96.53107916343582"/>
    <n v="17.375594249418448"/>
    <n v="113.90667341285427"/>
  </r>
  <r>
    <s v="MOV-FEC-3567"/>
    <x v="80"/>
    <x v="2"/>
    <x v="0"/>
    <n v="14"/>
    <n v="9.9"/>
    <n v="138.6"/>
    <n v="0.13950831354771104"/>
    <n v="119.26414774228725"/>
    <n v="21.467546593611704"/>
    <n v="140.73169433589896"/>
  </r>
  <r>
    <s v="MOV-FEC-3568"/>
    <x v="789"/>
    <x v="1"/>
    <x v="0"/>
    <n v="13"/>
    <n v="9.9"/>
    <n v="128.70000000000002"/>
    <n v="0.12184753415459572"/>
    <n v="113.01822235430355"/>
    <n v="20.343280023774639"/>
    <n v="133.36150237807817"/>
  </r>
  <r>
    <s v="MOV-FEC-3569"/>
    <x v="976"/>
    <x v="2"/>
    <x v="1"/>
    <n v="8"/>
    <n v="14.9"/>
    <n v="119.2"/>
    <n v="0.1239011981729663"/>
    <n v="104.43097717778242"/>
    <n v="18.797575892000836"/>
    <n v="123.22855306978326"/>
  </r>
  <r>
    <s v="MOV-FEC-3570"/>
    <x v="732"/>
    <x v="4"/>
    <x v="1"/>
    <n v="18"/>
    <n v="14.9"/>
    <n v="268.2"/>
    <n v="0.16290760143440919"/>
    <n v="224.50818129529145"/>
    <n v="40.411472633152457"/>
    <n v="264.91965392844389"/>
  </r>
  <r>
    <s v="MOV-FEC-3571"/>
    <x v="896"/>
    <x v="1"/>
    <x v="3"/>
    <n v="15"/>
    <n v="14.9"/>
    <n v="223.5"/>
    <n v="0.12178398499278352"/>
    <n v="196.28127935411288"/>
    <n v="35.330630283740319"/>
    <n v="231.61190963785322"/>
  </r>
  <r>
    <s v="MOV-FEC-3572"/>
    <x v="456"/>
    <x v="1"/>
    <x v="1"/>
    <n v="8"/>
    <n v="14.9"/>
    <n v="119.2"/>
    <n v="0.17318813365152125"/>
    <n v="98.555974468738668"/>
    <n v="17.740075404372959"/>
    <n v="116.29604987311163"/>
  </r>
  <r>
    <s v="MOV-FEC-3573"/>
    <x v="848"/>
    <x v="1"/>
    <x v="0"/>
    <n v="19"/>
    <n v="9.9"/>
    <n v="188.1"/>
    <n v="0.19451438999358742"/>
    <n v="151.5118432422062"/>
    <n v="27.272131783597114"/>
    <n v="178.7839750258033"/>
  </r>
  <r>
    <s v="MOV-FEC-3574"/>
    <x v="334"/>
    <x v="4"/>
    <x v="2"/>
    <n v="16"/>
    <n v="9.9"/>
    <n v="158.4"/>
    <n v="0.17731067319849222"/>
    <n v="130.31398936535885"/>
    <n v="23.456518085764593"/>
    <n v="153.77050745112345"/>
  </r>
  <r>
    <s v="MOV-FEC-3575"/>
    <x v="524"/>
    <x v="3"/>
    <x v="0"/>
    <n v="9"/>
    <n v="9.9"/>
    <n v="89.100000000000009"/>
    <n v="0.10359067060958393"/>
    <n v="79.870071248686074"/>
    <n v="14.376612824763493"/>
    <n v="94.246684073449572"/>
  </r>
  <r>
    <s v="MOV-FEC-3576"/>
    <x v="691"/>
    <x v="3"/>
    <x v="3"/>
    <n v="19"/>
    <n v="14.9"/>
    <n v="283.10000000000002"/>
    <n v="0.1481383791762344"/>
    <n v="241.16202485520807"/>
    <n v="43.409164473937452"/>
    <n v="284.57118932914551"/>
  </r>
  <r>
    <s v="MOV-FEC-3577"/>
    <x v="847"/>
    <x v="1"/>
    <x v="4"/>
    <n v="15"/>
    <n v="20.9"/>
    <n v="313.5"/>
    <n v="0.1155896393028273"/>
    <n v="277.26264807856364"/>
    <n v="49.907276654141455"/>
    <n v="327.16992473270511"/>
  </r>
  <r>
    <s v="MOV-FEC-3578"/>
    <x v="443"/>
    <x v="0"/>
    <x v="3"/>
    <n v="9"/>
    <n v="14.9"/>
    <n v="134.1"/>
    <n v="0.11996560262622311"/>
    <n v="118.01261268782348"/>
    <n v="21.242270283808224"/>
    <n v="139.2548829716317"/>
  </r>
  <r>
    <s v="MOV-FEC-3579"/>
    <x v="961"/>
    <x v="5"/>
    <x v="3"/>
    <n v="19"/>
    <n v="14.9"/>
    <n v="283.10000000000002"/>
    <n v="0.11144903601337376"/>
    <n v="251.5487779046139"/>
    <n v="45.278780022830503"/>
    <n v="296.82755792744439"/>
  </r>
  <r>
    <s v="MOV-FEC-3580"/>
    <x v="1050"/>
    <x v="4"/>
    <x v="4"/>
    <n v="15"/>
    <n v="20.9"/>
    <n v="313.5"/>
    <n v="0.17267433750562744"/>
    <n v="259.36659519198577"/>
    <n v="46.685987134557436"/>
    <n v="306.05258232654319"/>
  </r>
  <r>
    <s v="MOV-FEC-3581"/>
    <x v="749"/>
    <x v="0"/>
    <x v="1"/>
    <n v="16"/>
    <n v="14.9"/>
    <n v="238.4"/>
    <n v="0.12090905140969749"/>
    <n v="209.57528214392812"/>
    <n v="37.723550785907058"/>
    <n v="247.29883292983519"/>
  </r>
  <r>
    <s v="MOV-FEC-3582"/>
    <x v="1051"/>
    <x v="2"/>
    <x v="2"/>
    <n v="11"/>
    <n v="9.9"/>
    <n v="108.9"/>
    <n v="0.19921685707258616"/>
    <n v="87.205284264795381"/>
    <n v="15.696951167663167"/>
    <n v="102.90223543245855"/>
  </r>
  <r>
    <s v="MOV-FEC-3583"/>
    <x v="894"/>
    <x v="5"/>
    <x v="3"/>
    <n v="6"/>
    <n v="14.9"/>
    <n v="89.4"/>
    <n v="0.10352758188693044"/>
    <n v="80.144634179308426"/>
    <n v="14.426034152275516"/>
    <n v="94.570668331583946"/>
  </r>
  <r>
    <s v="MOV-FEC-3584"/>
    <x v="35"/>
    <x v="1"/>
    <x v="2"/>
    <n v="11"/>
    <n v="9.9"/>
    <n v="108.9"/>
    <n v="0.13118866957705388"/>
    <n v="94.613553883058842"/>
    <n v="17.030439698950591"/>
    <n v="111.64399358200943"/>
  </r>
  <r>
    <s v="MOV-FEC-3585"/>
    <x v="495"/>
    <x v="1"/>
    <x v="0"/>
    <n v="18"/>
    <n v="9.9"/>
    <n v="178.20000000000002"/>
    <n v="0.13903866774632853"/>
    <n v="153.42330940760428"/>
    <n v="27.61619569336877"/>
    <n v="181.03950510097306"/>
  </r>
  <r>
    <s v="MOV-FEC-3586"/>
    <x v="869"/>
    <x v="3"/>
    <x v="3"/>
    <n v="8"/>
    <n v="14.9"/>
    <n v="119.2"/>
    <n v="0.18213317976360871"/>
    <n v="97.489724972177839"/>
    <n v="17.548150494992012"/>
    <n v="115.03787546716985"/>
  </r>
  <r>
    <s v="MOV-FEC-3587"/>
    <x v="998"/>
    <x v="0"/>
    <x v="2"/>
    <n v="3"/>
    <n v="9.9"/>
    <n v="29.700000000000003"/>
    <n v="0.11858852719626994"/>
    <n v="26.177920742270786"/>
    <n v="4.7120257336087414"/>
    <n v="30.889946475879526"/>
  </r>
  <r>
    <s v="MOV-FEC-3588"/>
    <x v="793"/>
    <x v="5"/>
    <x v="1"/>
    <n v="13"/>
    <n v="14.9"/>
    <n v="193.70000000000002"/>
    <n v="0.1676055569975477"/>
    <n v="161.23480360957501"/>
    <n v="29.0222646497235"/>
    <n v="190.25706825929851"/>
  </r>
  <r>
    <s v="MOV-FEC-3589"/>
    <x v="804"/>
    <x v="5"/>
    <x v="0"/>
    <n v="7"/>
    <n v="9.9"/>
    <n v="69.3"/>
    <n v="0.14785981765243922"/>
    <n v="59.053314636685961"/>
    <n v="10.629596634603473"/>
    <n v="69.682911271289441"/>
  </r>
  <r>
    <s v="MOV-FEC-3590"/>
    <x v="645"/>
    <x v="2"/>
    <x v="1"/>
    <n v="17"/>
    <n v="14.9"/>
    <n v="253.3"/>
    <n v="0.11404175559189386"/>
    <n v="224.41322330857329"/>
    <n v="40.394380195543192"/>
    <n v="264.80760350411651"/>
  </r>
  <r>
    <s v="MOV-FEC-3591"/>
    <x v="631"/>
    <x v="0"/>
    <x v="2"/>
    <n v="7"/>
    <n v="9.9"/>
    <n v="69.3"/>
    <n v="0.19987707061154386"/>
    <n v="55.44851900662001"/>
    <n v="9.9807334211916015"/>
    <n v="65.429252427811605"/>
  </r>
  <r>
    <s v="MOV-FEC-3592"/>
    <x v="883"/>
    <x v="1"/>
    <x v="3"/>
    <n v="16"/>
    <n v="14.9"/>
    <n v="238.4"/>
    <n v="0.15675269518507681"/>
    <n v="201.0301574678777"/>
    <n v="36.185428344217982"/>
    <n v="237.2155858120957"/>
  </r>
  <r>
    <s v="MOV-FEC-3593"/>
    <x v="489"/>
    <x v="4"/>
    <x v="2"/>
    <n v="5"/>
    <n v="9.9"/>
    <n v="49.5"/>
    <n v="0.15125548194903896"/>
    <n v="42.012853643522575"/>
    <n v="7.5623136558340631"/>
    <n v="49.575167299356636"/>
  </r>
  <r>
    <s v="MOV-FEC-3594"/>
    <x v="27"/>
    <x v="0"/>
    <x v="0"/>
    <n v="9"/>
    <n v="9.9"/>
    <n v="89.100000000000009"/>
    <n v="0.17928209964012712"/>
    <n v="73.125964922064682"/>
    <n v="13.162673685971642"/>
    <n v="86.288638608036322"/>
  </r>
  <r>
    <s v="MOV-FEC-3595"/>
    <x v="664"/>
    <x v="1"/>
    <x v="0"/>
    <n v="10"/>
    <n v="9.9"/>
    <n v="99"/>
    <n v="0.1289296818953248"/>
    <n v="86.235961492362847"/>
    <n v="15.522473068625311"/>
    <n v="101.75843456098816"/>
  </r>
  <r>
    <s v="MOV-FEC-3596"/>
    <x v="437"/>
    <x v="3"/>
    <x v="2"/>
    <n v="15"/>
    <n v="9.9"/>
    <n v="148.5"/>
    <n v="0.16583895145933025"/>
    <n v="123.87291570828945"/>
    <n v="22.297124827492102"/>
    <n v="146.17004053578157"/>
  </r>
  <r>
    <s v="MOV-FEC-3597"/>
    <x v="1052"/>
    <x v="5"/>
    <x v="1"/>
    <n v="16"/>
    <n v="14.9"/>
    <n v="238.4"/>
    <n v="0.12861040031882653"/>
    <n v="207.73928056399177"/>
    <n v="37.393070501518515"/>
    <n v="245.13235106551028"/>
  </r>
  <r>
    <s v="MOV-FEC-3598"/>
    <x v="502"/>
    <x v="3"/>
    <x v="2"/>
    <n v="18"/>
    <n v="9.9"/>
    <n v="178.20000000000002"/>
    <n v="0.12753203810112834"/>
    <n v="155.47379081037894"/>
    <n v="27.98528234586821"/>
    <n v="183.45907315624714"/>
  </r>
  <r>
    <s v="MOV-FEC-3599"/>
    <x v="274"/>
    <x v="4"/>
    <x v="1"/>
    <n v="19"/>
    <n v="14.9"/>
    <n v="283.10000000000002"/>
    <n v="0.13262480607476321"/>
    <n v="245.55391740023455"/>
    <n v="44.199705132042219"/>
    <n v="289.75362253227678"/>
  </r>
  <r>
    <s v="MOV-FEC-3600"/>
    <x v="838"/>
    <x v="0"/>
    <x v="2"/>
    <n v="20"/>
    <n v="9.9"/>
    <n v="198"/>
    <n v="0.13183155742443173"/>
    <n v="171.89735162996251"/>
    <n v="30.941523293393253"/>
    <n v="202.83887492335577"/>
  </r>
  <r>
    <s v="MOV-FEC-3601"/>
    <x v="242"/>
    <x v="4"/>
    <x v="3"/>
    <n v="20"/>
    <n v="14.9"/>
    <n v="298"/>
    <n v="0.14500814949712262"/>
    <n v="254.78757144985747"/>
    <n v="45.861762860974345"/>
    <n v="300.64933431083182"/>
  </r>
  <r>
    <s v="MOV-FEC-3602"/>
    <x v="560"/>
    <x v="5"/>
    <x v="1"/>
    <n v="13"/>
    <n v="14.9"/>
    <n v="193.70000000000002"/>
    <n v="0.10098566410829857"/>
    <n v="174.13907686222259"/>
    <n v="31.345033835200066"/>
    <n v="205.48411069742266"/>
  </r>
  <r>
    <s v="MOV-FEC-3603"/>
    <x v="590"/>
    <x v="4"/>
    <x v="1"/>
    <n v="14"/>
    <n v="14.9"/>
    <n v="208.6"/>
    <n v="0.11364145548446238"/>
    <n v="184.89439238594113"/>
    <n v="33.2809906294694"/>
    <n v="218.17538301541055"/>
  </r>
  <r>
    <s v="MOV-FEC-3604"/>
    <x v="955"/>
    <x v="2"/>
    <x v="2"/>
    <n v="9"/>
    <n v="9.9"/>
    <n v="89.100000000000009"/>
    <n v="0.15231910715077288"/>
    <n v="75.528367552866143"/>
    <n v="13.595106159515906"/>
    <n v="89.123473712382051"/>
  </r>
  <r>
    <s v="MOV-FEC-3605"/>
    <x v="72"/>
    <x v="1"/>
    <x v="3"/>
    <n v="18"/>
    <n v="14.9"/>
    <n v="268.2"/>
    <n v="0.17922488385876403"/>
    <n v="220.13188614907949"/>
    <n v="39.623739506834305"/>
    <n v="259.75562565591378"/>
  </r>
  <r>
    <s v="MOV-FEC-3606"/>
    <x v="296"/>
    <x v="2"/>
    <x v="1"/>
    <n v="19"/>
    <n v="14.9"/>
    <n v="283.10000000000002"/>
    <n v="0.13155284541432344"/>
    <n v="245.85738946320504"/>
    <n v="44.254330103376908"/>
    <n v="290.11171956658194"/>
  </r>
  <r>
    <s v="MOV-FEC-3607"/>
    <x v="724"/>
    <x v="1"/>
    <x v="1"/>
    <n v="18"/>
    <n v="14.9"/>
    <n v="268.2"/>
    <n v="0.10201282345195486"/>
    <n v="240.8401607501857"/>
    <n v="43.351228935033426"/>
    <n v="284.19138968521912"/>
  </r>
  <r>
    <s v="MOV-FEC-3608"/>
    <x v="72"/>
    <x v="4"/>
    <x v="4"/>
    <n v="3"/>
    <n v="20.9"/>
    <n v="62.699999999999996"/>
    <n v="0.15780990565534264"/>
    <n v="52.805318915410012"/>
    <n v="9.5049574047738012"/>
    <n v="62.310276320183817"/>
  </r>
  <r>
    <s v="MOV-FEC-3609"/>
    <x v="152"/>
    <x v="0"/>
    <x v="2"/>
    <n v="14"/>
    <n v="9.9"/>
    <n v="138.6"/>
    <n v="0.1561580178795175"/>
    <n v="116.95649872189887"/>
    <n v="21.052169769941795"/>
    <n v="138.00866849184067"/>
  </r>
  <r>
    <s v="MOV-FEC-3610"/>
    <x v="354"/>
    <x v="1"/>
    <x v="0"/>
    <n v="7"/>
    <n v="9.9"/>
    <n v="69.3"/>
    <n v="0.11426453360706236"/>
    <n v="61.381467821030576"/>
    <n v="11.048664207785503"/>
    <n v="72.430132028816075"/>
  </r>
  <r>
    <s v="MOV-FEC-3611"/>
    <x v="735"/>
    <x v="1"/>
    <x v="4"/>
    <n v="17"/>
    <n v="20.9"/>
    <n v="355.29999999999995"/>
    <n v="0.17024591881381049"/>
    <n v="294.81162504545307"/>
    <n v="53.066092508181548"/>
    <n v="347.87771755363462"/>
  </r>
  <r>
    <s v="MOV-FEC-3612"/>
    <x v="671"/>
    <x v="5"/>
    <x v="2"/>
    <n v="4"/>
    <n v="9.9"/>
    <n v="39.6"/>
    <n v="0.10605509983936701"/>
    <n v="35.400218046361069"/>
    <n v="6.3720392483449917"/>
    <n v="41.772257294706058"/>
  </r>
  <r>
    <s v="MOV-FEC-3613"/>
    <x v="469"/>
    <x v="2"/>
    <x v="3"/>
    <n v="4"/>
    <n v="14.9"/>
    <n v="59.6"/>
    <n v="0.16935845983957803"/>
    <n v="49.506235793561146"/>
    <n v="8.9111224428410054"/>
    <n v="58.417358236402151"/>
  </r>
  <r>
    <s v="MOV-FEC-3614"/>
    <x v="583"/>
    <x v="0"/>
    <x v="3"/>
    <n v="15"/>
    <n v="14.9"/>
    <n v="223.5"/>
    <n v="0.15814117967227961"/>
    <n v="188.1554463432455"/>
    <n v="33.86798034178419"/>
    <n v="222.02342668502968"/>
  </r>
  <r>
    <s v="MOV-FEC-3615"/>
    <x v="772"/>
    <x v="4"/>
    <x v="2"/>
    <n v="10"/>
    <n v="9.9"/>
    <n v="99"/>
    <n v="0.1783651856601573"/>
    <n v="81.341846619644429"/>
    <n v="14.641532391535996"/>
    <n v="95.983379011180432"/>
  </r>
  <r>
    <s v="MOV-FEC-3616"/>
    <x v="675"/>
    <x v="1"/>
    <x v="0"/>
    <n v="9"/>
    <n v="9.9"/>
    <n v="89.100000000000009"/>
    <n v="0.10395195658645191"/>
    <n v="79.837880668147136"/>
    <n v="14.370818520266484"/>
    <n v="94.208699188413618"/>
  </r>
  <r>
    <s v="MOV-FEC-3617"/>
    <x v="812"/>
    <x v="5"/>
    <x v="0"/>
    <n v="10"/>
    <n v="9.9"/>
    <n v="99"/>
    <n v="0.19861589425535636"/>
    <n v="79.337026468719728"/>
    <n v="14.280664764369551"/>
    <n v="93.617691233089275"/>
  </r>
  <r>
    <s v="MOV-FEC-3618"/>
    <x v="964"/>
    <x v="3"/>
    <x v="4"/>
    <n v="17"/>
    <n v="20.9"/>
    <n v="355.29999999999995"/>
    <n v="0.1103615390437252"/>
    <n v="316.08854517776439"/>
    <n v="56.895938131997589"/>
    <n v="372.98448330976197"/>
  </r>
  <r>
    <s v="MOV-FEC-3619"/>
    <x v="331"/>
    <x v="4"/>
    <x v="0"/>
    <n v="3"/>
    <n v="9.9"/>
    <n v="29.700000000000003"/>
    <n v="0.10882968195762288"/>
    <n v="26.467758445858603"/>
    <n v="4.764196520254548"/>
    <n v="31.23195496611315"/>
  </r>
  <r>
    <s v="MOV-FEC-3620"/>
    <x v="39"/>
    <x v="4"/>
    <x v="0"/>
    <n v="6"/>
    <n v="9.9"/>
    <n v="59.400000000000006"/>
    <n v="0.13837360575065688"/>
    <n v="51.180607818410984"/>
    <n v="9.2125094073139771"/>
    <n v="60.393117225724964"/>
  </r>
  <r>
    <s v="MOV-FEC-3621"/>
    <x v="389"/>
    <x v="0"/>
    <x v="0"/>
    <n v="17"/>
    <n v="9.9"/>
    <n v="168.3"/>
    <n v="0.19405251254506983"/>
    <n v="135.64096213866475"/>
    <n v="24.415373184959655"/>
    <n v="160.05633532362441"/>
  </r>
  <r>
    <s v="MOV-FEC-3622"/>
    <x v="215"/>
    <x v="5"/>
    <x v="3"/>
    <n v="11"/>
    <n v="14.9"/>
    <n v="163.9"/>
    <n v="0.10310696526803244"/>
    <n v="147.00076839256948"/>
    <n v="26.460138310662504"/>
    <n v="173.46090670323198"/>
  </r>
  <r>
    <s v="MOV-FEC-3623"/>
    <x v="1020"/>
    <x v="2"/>
    <x v="0"/>
    <n v="14"/>
    <n v="9.9"/>
    <n v="138.6"/>
    <n v="0.12474207590593121"/>
    <n v="121.31074827943793"/>
    <n v="21.835934690298828"/>
    <n v="143.14668296973676"/>
  </r>
  <r>
    <s v="MOV-FEC-3624"/>
    <x v="1053"/>
    <x v="3"/>
    <x v="0"/>
    <n v="7"/>
    <n v="9.9"/>
    <n v="69.3"/>
    <n v="0.15315364746203708"/>
    <n v="58.686452230880832"/>
    <n v="10.56356140155855"/>
    <n v="69.250013632439376"/>
  </r>
  <r>
    <s v="MOV-FEC-3625"/>
    <x v="862"/>
    <x v="5"/>
    <x v="1"/>
    <n v="19"/>
    <n v="14.9"/>
    <n v="283.10000000000002"/>
    <n v="0.1934106095851254"/>
    <n v="228.34545642645102"/>
    <n v="41.102182156761181"/>
    <n v="269.44763858321221"/>
  </r>
  <r>
    <s v="MOV-FEC-3626"/>
    <x v="406"/>
    <x v="0"/>
    <x v="2"/>
    <n v="20"/>
    <n v="9.9"/>
    <n v="198"/>
    <n v="0.12494951794216441"/>
    <n v="173.25999544745144"/>
    <n v="31.186799180541257"/>
    <n v="204.44679462799269"/>
  </r>
  <r>
    <s v="MOV-FEC-3627"/>
    <x v="507"/>
    <x v="1"/>
    <x v="4"/>
    <n v="12"/>
    <n v="20.9"/>
    <n v="250.79999999999998"/>
    <n v="0.1810330216909723"/>
    <n v="205.39691815990415"/>
    <n v="36.971445268782745"/>
    <n v="242.36836342868691"/>
  </r>
  <r>
    <s v="MOV-FEC-3628"/>
    <x v="708"/>
    <x v="3"/>
    <x v="2"/>
    <n v="4"/>
    <n v="9.9"/>
    <n v="39.6"/>
    <n v="0.15431032513485507"/>
    <n v="33.489311124659743"/>
    <n v="6.0280760024387536"/>
    <n v="39.517387127098495"/>
  </r>
  <r>
    <s v="MOV-FEC-3629"/>
    <x v="124"/>
    <x v="4"/>
    <x v="1"/>
    <n v="11"/>
    <n v="14.9"/>
    <n v="163.9"/>
    <n v="0.10630266218435623"/>
    <n v="146.476993667984"/>
    <n v="26.365858860237118"/>
    <n v="172.84285252822113"/>
  </r>
  <r>
    <s v="MOV-FEC-3630"/>
    <x v="245"/>
    <x v="4"/>
    <x v="0"/>
    <n v="19"/>
    <n v="9.9"/>
    <n v="188.1"/>
    <n v="0.14480546870322905"/>
    <n v="160.86209133692262"/>
    <n v="28.955176440646071"/>
    <n v="189.8172677775687"/>
  </r>
  <r>
    <s v="MOV-FEC-3631"/>
    <x v="983"/>
    <x v="2"/>
    <x v="1"/>
    <n v="5"/>
    <n v="14.9"/>
    <n v="74.5"/>
    <n v="0.10797953927867265"/>
    <n v="66.455524323738885"/>
    <n v="11.961994378272999"/>
    <n v="78.41751870201189"/>
  </r>
  <r>
    <s v="MOV-FEC-3632"/>
    <x v="126"/>
    <x v="5"/>
    <x v="1"/>
    <n v="4"/>
    <n v="14.9"/>
    <n v="59.6"/>
    <n v="0.11099379121810536"/>
    <n v="52.984770043400921"/>
    <n v="9.5372586078121646"/>
    <n v="62.522028651213084"/>
  </r>
  <r>
    <s v="MOV-FEC-3633"/>
    <x v="11"/>
    <x v="4"/>
    <x v="1"/>
    <n v="12"/>
    <n v="14.9"/>
    <n v="178.8"/>
    <n v="0.19610820470642842"/>
    <n v="143.7358529984906"/>
    <n v="25.872453539728308"/>
    <n v="169.6083065382189"/>
  </r>
  <r>
    <s v="MOV-FEC-3634"/>
    <x v="169"/>
    <x v="4"/>
    <x v="4"/>
    <n v="6"/>
    <n v="20.9"/>
    <n v="125.39999999999999"/>
    <n v="0.15159918969999089"/>
    <n v="106.38946161162113"/>
    <n v="19.150103090091804"/>
    <n v="125.53956470171293"/>
  </r>
  <r>
    <s v="MOV-FEC-3635"/>
    <x v="576"/>
    <x v="5"/>
    <x v="2"/>
    <n v="9"/>
    <n v="9.9"/>
    <n v="89.100000000000009"/>
    <n v="0.17835659332020726"/>
    <n v="73.208427535169534"/>
    <n v="13.177516956330516"/>
    <n v="86.385944491500055"/>
  </r>
  <r>
    <s v="MOV-FEC-3636"/>
    <x v="822"/>
    <x v="2"/>
    <x v="1"/>
    <n v="4"/>
    <n v="14.9"/>
    <n v="59.6"/>
    <n v="0.11144202700815778"/>
    <n v="52.9580551903138"/>
    <n v="9.5324499342564835"/>
    <n v="62.490505124570284"/>
  </r>
  <r>
    <s v="MOV-FEC-3637"/>
    <x v="45"/>
    <x v="3"/>
    <x v="1"/>
    <n v="10"/>
    <n v="14.9"/>
    <n v="149"/>
    <n v="0.11173138133118721"/>
    <n v="132.35202418165312"/>
    <n v="23.82336435269756"/>
    <n v="156.17538853435067"/>
  </r>
  <r>
    <s v="MOV-FEC-3638"/>
    <x v="68"/>
    <x v="0"/>
    <x v="3"/>
    <n v="15"/>
    <n v="14.9"/>
    <n v="223.5"/>
    <n v="0.14791436919972833"/>
    <n v="190.44113848386073"/>
    <n v="34.27940492709493"/>
    <n v="224.72054341095566"/>
  </r>
  <r>
    <s v="MOV-FEC-3639"/>
    <x v="33"/>
    <x v="1"/>
    <x v="4"/>
    <n v="5"/>
    <n v="20.9"/>
    <n v="104.5"/>
    <n v="0.13237094923150752"/>
    <n v="90.667235805307456"/>
    <n v="16.320102444955342"/>
    <n v="106.98733825026279"/>
  </r>
  <r>
    <s v="MOV-FEC-3640"/>
    <x v="957"/>
    <x v="2"/>
    <x v="1"/>
    <n v="4"/>
    <n v="14.9"/>
    <n v="59.6"/>
    <n v="0.17994199290186486"/>
    <n v="48.875457223048855"/>
    <n v="8.7975823001487932"/>
    <n v="57.673039523197644"/>
  </r>
  <r>
    <s v="MOV-FEC-3641"/>
    <x v="22"/>
    <x v="0"/>
    <x v="1"/>
    <n v="18"/>
    <n v="14.9"/>
    <n v="268.2"/>
    <n v="0.1505080384813634"/>
    <n v="227.83374407929833"/>
    <n v="41.010073934273699"/>
    <n v="268.84381801357205"/>
  </r>
  <r>
    <s v="MOV-FEC-3642"/>
    <x v="963"/>
    <x v="3"/>
    <x v="0"/>
    <n v="20"/>
    <n v="9.9"/>
    <n v="198"/>
    <n v="0.11035612466631477"/>
    <n v="176.14948731606967"/>
    <n v="31.706907716892538"/>
    <n v="207.85639503296221"/>
  </r>
  <r>
    <s v="MOV-FEC-3643"/>
    <x v="245"/>
    <x v="0"/>
    <x v="3"/>
    <n v="13"/>
    <n v="14.9"/>
    <n v="193.70000000000002"/>
    <n v="0.18642094518772123"/>
    <n v="157.5902629171384"/>
    <n v="28.366247325084913"/>
    <n v="185.95651024222332"/>
  </r>
  <r>
    <s v="MOV-FEC-3644"/>
    <x v="324"/>
    <x v="2"/>
    <x v="3"/>
    <n v="9"/>
    <n v="14.9"/>
    <n v="134.1"/>
    <n v="0.17486190469086682"/>
    <n v="110.65101858095476"/>
    <n v="19.917183344571857"/>
    <n v="130.56820192552661"/>
  </r>
  <r>
    <s v="MOV-FEC-3645"/>
    <x v="113"/>
    <x v="2"/>
    <x v="2"/>
    <n v="19"/>
    <n v="9.9"/>
    <n v="188.1"/>
    <n v="0.1290772900129924"/>
    <n v="163.82056174855612"/>
    <n v="29.487701114740101"/>
    <n v="193.30826286329622"/>
  </r>
  <r>
    <s v="MOV-FEC-3646"/>
    <x v="66"/>
    <x v="1"/>
    <x v="3"/>
    <n v="19"/>
    <n v="14.9"/>
    <n v="283.10000000000002"/>
    <n v="0.1010945105371302"/>
    <n v="254.48014406693846"/>
    <n v="45.806425932048924"/>
    <n v="300.28656999898737"/>
  </r>
  <r>
    <s v="MOV-FEC-3647"/>
    <x v="443"/>
    <x v="4"/>
    <x v="4"/>
    <n v="17"/>
    <n v="20.9"/>
    <n v="355.29999999999995"/>
    <n v="0.13633023700372351"/>
    <n v="306.86186679257702"/>
    <n v="55.235136022663859"/>
    <n v="362.0970028152409"/>
  </r>
  <r>
    <s v="MOV-FEC-3648"/>
    <x v="1018"/>
    <x v="4"/>
    <x v="2"/>
    <n v="15"/>
    <n v="9.9"/>
    <n v="148.5"/>
    <n v="0.11673912712425211"/>
    <n v="131.16423962204857"/>
    <n v="23.609563131968741"/>
    <n v="154.77380275401731"/>
  </r>
  <r>
    <s v="MOV-FEC-3649"/>
    <x v="567"/>
    <x v="1"/>
    <x v="2"/>
    <n v="11"/>
    <n v="9.9"/>
    <n v="108.9"/>
    <n v="0.18278301304593159"/>
    <n v="88.994929879298056"/>
    <n v="16.01908737827365"/>
    <n v="105.01401725757171"/>
  </r>
  <r>
    <s v="MOV-FEC-3650"/>
    <x v="816"/>
    <x v="4"/>
    <x v="4"/>
    <n v="20"/>
    <n v="20.9"/>
    <n v="418"/>
    <n v="0.17970746968218038"/>
    <n v="342.8822776728486"/>
    <n v="61.718809981112749"/>
    <n v="404.60108765396137"/>
  </r>
  <r>
    <s v="MOV-FEC-3651"/>
    <x v="701"/>
    <x v="5"/>
    <x v="0"/>
    <n v="17"/>
    <n v="9.9"/>
    <n v="168.3"/>
    <n v="0.13066730670901949"/>
    <n v="146.30869228087204"/>
    <n v="26.335564610556965"/>
    <n v="172.644256891429"/>
  </r>
  <r>
    <s v="MOV-FEC-3652"/>
    <x v="558"/>
    <x v="5"/>
    <x v="4"/>
    <n v="14"/>
    <n v="20.9"/>
    <n v="292.59999999999997"/>
    <n v="0.1736262407798605"/>
    <n v="241.7969619478128"/>
    <n v="43.523453150606301"/>
    <n v="285.32041509841912"/>
  </r>
  <r>
    <s v="MOV-FEC-3653"/>
    <x v="591"/>
    <x v="4"/>
    <x v="0"/>
    <n v="14"/>
    <n v="9.9"/>
    <n v="138.6"/>
    <n v="0.16206905565188906"/>
    <n v="116.13722888664817"/>
    <n v="20.904701199596669"/>
    <n v="137.04193008624483"/>
  </r>
  <r>
    <s v="MOV-FEC-3654"/>
    <x v="245"/>
    <x v="4"/>
    <x v="3"/>
    <n v="4"/>
    <n v="14.9"/>
    <n v="59.6"/>
    <n v="0.18786600006538975"/>
    <n v="48.403186396102768"/>
    <n v="8.7125735512984974"/>
    <n v="57.115759947401266"/>
  </r>
  <r>
    <s v="MOV-FEC-3655"/>
    <x v="517"/>
    <x v="1"/>
    <x v="2"/>
    <n v="14"/>
    <n v="9.9"/>
    <n v="138.6"/>
    <n v="0.145135364814651"/>
    <n v="118.48423843668937"/>
    <n v="21.327162918604085"/>
    <n v="139.81140135529344"/>
  </r>
  <r>
    <s v="MOV-FEC-3656"/>
    <x v="375"/>
    <x v="3"/>
    <x v="2"/>
    <n v="5"/>
    <n v="9.9"/>
    <n v="49.5"/>
    <n v="0.11458722385137471"/>
    <n v="43.827932419356955"/>
    <n v="7.889027835484252"/>
    <n v="51.716960254841204"/>
  </r>
  <r>
    <s v="MOV-FEC-3657"/>
    <x v="520"/>
    <x v="0"/>
    <x v="0"/>
    <n v="4"/>
    <n v="9.9"/>
    <n v="39.6"/>
    <n v="0.13157885756093551"/>
    <n v="34.389477240586956"/>
    <n v="6.1901059033056516"/>
    <n v="40.579583143892606"/>
  </r>
  <r>
    <s v="MOV-FEC-3658"/>
    <x v="166"/>
    <x v="0"/>
    <x v="3"/>
    <n v="12"/>
    <n v="14.9"/>
    <n v="178.8"/>
    <n v="0.16939307949086085"/>
    <n v="148.51251738703408"/>
    <n v="26.732253129666134"/>
    <n v="175.24477051670021"/>
  </r>
  <r>
    <s v="MOV-FEC-3659"/>
    <x v="1013"/>
    <x v="1"/>
    <x v="4"/>
    <n v="18"/>
    <n v="20.9"/>
    <n v="376.2"/>
    <n v="0.16246115130043454"/>
    <n v="315.08211488077654"/>
    <n v="56.714780678539775"/>
    <n v="371.79689555931634"/>
  </r>
  <r>
    <s v="MOV-FEC-3660"/>
    <x v="909"/>
    <x v="2"/>
    <x v="0"/>
    <n v="14"/>
    <n v="9.9"/>
    <n v="138.6"/>
    <n v="0.16477553799140382"/>
    <n v="115.76211043439143"/>
    <n v="20.837179878190458"/>
    <n v="136.5992903125819"/>
  </r>
  <r>
    <s v="MOV-FEC-3661"/>
    <x v="508"/>
    <x v="5"/>
    <x v="2"/>
    <n v="9"/>
    <n v="9.9"/>
    <n v="89.100000000000009"/>
    <n v="0.16251727541234223"/>
    <n v="74.619710760760313"/>
    <n v="13.431547936936855"/>
    <n v="88.051258697697165"/>
  </r>
  <r>
    <s v="MOV-FEC-3662"/>
    <x v="1026"/>
    <x v="2"/>
    <x v="4"/>
    <n v="18"/>
    <n v="20.9"/>
    <n v="376.2"/>
    <n v="0.11670161389216593"/>
    <n v="332.29685285376718"/>
    <n v="59.813433513678092"/>
    <n v="392.11028636744527"/>
  </r>
  <r>
    <s v="MOV-FEC-3663"/>
    <x v="178"/>
    <x v="5"/>
    <x v="4"/>
    <n v="4"/>
    <n v="20.9"/>
    <n v="83.6"/>
    <n v="0.13292014012297862"/>
    <n v="72.487876285718983"/>
    <n v="13.047817731429417"/>
    <n v="85.535694017148401"/>
  </r>
  <r>
    <s v="MOV-FEC-3664"/>
    <x v="73"/>
    <x v="4"/>
    <x v="2"/>
    <n v="6"/>
    <n v="9.9"/>
    <n v="59.400000000000006"/>
    <n v="0.11561612586349025"/>
    <n v="52.532402123708685"/>
    <n v="9.4558323822675625"/>
    <n v="61.988234505976251"/>
  </r>
  <r>
    <s v="MOV-FEC-3665"/>
    <x v="1028"/>
    <x v="1"/>
    <x v="1"/>
    <n v="6"/>
    <n v="14.9"/>
    <n v="89.4"/>
    <n v="0.15731550505081071"/>
    <n v="75.33599384845752"/>
    <n v="13.560478892722353"/>
    <n v="88.896472741179878"/>
  </r>
  <r>
    <s v="MOV-FEC-3666"/>
    <x v="123"/>
    <x v="4"/>
    <x v="1"/>
    <n v="19"/>
    <n v="14.9"/>
    <n v="283.10000000000002"/>
    <n v="0.16259224028071007"/>
    <n v="237.070136776531"/>
    <n v="42.672624619775576"/>
    <n v="279.74276139630661"/>
  </r>
  <r>
    <s v="MOV-FEC-3667"/>
    <x v="341"/>
    <x v="5"/>
    <x v="3"/>
    <n v="7"/>
    <n v="14.9"/>
    <n v="104.3"/>
    <n v="0.10306443784813293"/>
    <n v="93.55037913243973"/>
    <n v="16.839068243839151"/>
    <n v="110.38944737627888"/>
  </r>
  <r>
    <s v="MOV-FEC-3668"/>
    <x v="415"/>
    <x v="5"/>
    <x v="1"/>
    <n v="20"/>
    <n v="14.9"/>
    <n v="298"/>
    <n v="0.18657513820846955"/>
    <n v="242.40060881387609"/>
    <n v="43.632109586497691"/>
    <n v="286.03271840037377"/>
  </r>
  <r>
    <s v="MOV-FEC-3669"/>
    <x v="619"/>
    <x v="5"/>
    <x v="0"/>
    <n v="19"/>
    <n v="9.9"/>
    <n v="188.1"/>
    <n v="0.17137364426827587"/>
    <n v="155.86461751313732"/>
    <n v="28.055631152364715"/>
    <n v="183.92024866550204"/>
  </r>
  <r>
    <s v="MOV-FEC-3670"/>
    <x v="880"/>
    <x v="3"/>
    <x v="2"/>
    <n v="16"/>
    <n v="9.9"/>
    <n v="158.4"/>
    <n v="0.13679275663192531"/>
    <n v="136.73202734950303"/>
    <n v="24.611764922910545"/>
    <n v="161.34379227241357"/>
  </r>
  <r>
    <s v="MOV-FEC-3671"/>
    <x v="6"/>
    <x v="0"/>
    <x v="0"/>
    <n v="13"/>
    <n v="9.9"/>
    <n v="128.70000000000002"/>
    <n v="0.10894195785078206"/>
    <n v="114.67917002460436"/>
    <n v="20.642250604428785"/>
    <n v="135.32142062903316"/>
  </r>
  <r>
    <s v="MOV-FEC-3672"/>
    <x v="353"/>
    <x v="3"/>
    <x v="0"/>
    <n v="12"/>
    <n v="9.9"/>
    <n v="118.80000000000001"/>
    <n v="0.1516717612929705"/>
    <n v="100.78139475839512"/>
    <n v="18.140651056511121"/>
    <n v="118.92204581490624"/>
  </r>
  <r>
    <s v="MOV-FEC-3673"/>
    <x v="728"/>
    <x v="2"/>
    <x v="4"/>
    <n v="18"/>
    <n v="20.9"/>
    <n v="376.2"/>
    <n v="0.19798654553604478"/>
    <n v="301.71746156933995"/>
    <n v="54.309143082481185"/>
    <n v="356.02660465182112"/>
  </r>
  <r>
    <s v="MOV-FEC-3674"/>
    <x v="543"/>
    <x v="0"/>
    <x v="2"/>
    <n v="5"/>
    <n v="9.9"/>
    <n v="49.5"/>
    <n v="0.19692979883225387"/>
    <n v="39.751974957803434"/>
    <n v="7.1553554924046177"/>
    <n v="46.90733045020805"/>
  </r>
  <r>
    <s v="MOV-FEC-3675"/>
    <x v="971"/>
    <x v="2"/>
    <x v="3"/>
    <n v="16"/>
    <n v="14.9"/>
    <n v="238.4"/>
    <n v="0.15108892722134531"/>
    <n v="202.38039975043128"/>
    <n v="36.428471955077626"/>
    <n v="238.80887170550892"/>
  </r>
  <r>
    <s v="MOV-FEC-3676"/>
    <x v="859"/>
    <x v="2"/>
    <x v="0"/>
    <n v="8"/>
    <n v="9.9"/>
    <n v="79.2"/>
    <n v="0.15334700496651946"/>
    <n v="67.054917206651666"/>
    <n v="12.0698850971973"/>
    <n v="79.124802303848966"/>
  </r>
  <r>
    <s v="MOV-FEC-3677"/>
    <x v="1054"/>
    <x v="4"/>
    <x v="3"/>
    <n v="9"/>
    <n v="14.9"/>
    <n v="134.1"/>
    <n v="0.12952528749250905"/>
    <n v="116.73065894725454"/>
    <n v="21.011518610505817"/>
    <n v="137.74217755776036"/>
  </r>
  <r>
    <s v="MOV-FEC-3678"/>
    <x v="346"/>
    <x v="1"/>
    <x v="4"/>
    <n v="4"/>
    <n v="20.9"/>
    <n v="83.6"/>
    <n v="0.16978871974915177"/>
    <n v="69.405663028970906"/>
    <n v="12.493019345214762"/>
    <n v="81.898682374185668"/>
  </r>
  <r>
    <s v="MOV-FEC-3679"/>
    <x v="1055"/>
    <x v="3"/>
    <x v="4"/>
    <n v="8"/>
    <n v="20.9"/>
    <n v="167.2"/>
    <n v="0.18541716409510117"/>
    <n v="136.19825016329906"/>
    <n v="24.515685029393829"/>
    <n v="160.7139351926929"/>
  </r>
  <r>
    <s v="MOV-FEC-3680"/>
    <x v="148"/>
    <x v="5"/>
    <x v="4"/>
    <n v="13"/>
    <n v="20.9"/>
    <n v="271.7"/>
    <n v="0.11511379409574488"/>
    <n v="240.4235821441861"/>
    <n v="43.276244785953494"/>
    <n v="283.69982693013958"/>
  </r>
  <r>
    <s v="MOV-FEC-3681"/>
    <x v="236"/>
    <x v="0"/>
    <x v="0"/>
    <n v="16"/>
    <n v="9.9"/>
    <n v="158.4"/>
    <n v="0.19281458752541103"/>
    <n v="127.85816933597489"/>
    <n v="23.014470480475481"/>
    <n v="150.87263981645037"/>
  </r>
  <r>
    <s v="MOV-FEC-3682"/>
    <x v="826"/>
    <x v="2"/>
    <x v="2"/>
    <n v="9"/>
    <n v="9.9"/>
    <n v="89.100000000000009"/>
    <n v="0.18913626495304764"/>
    <n v="72.247958792683463"/>
    <n v="13.004632582683023"/>
    <n v="85.252591375366478"/>
  </r>
  <r>
    <s v="MOV-FEC-3683"/>
    <x v="766"/>
    <x v="3"/>
    <x v="2"/>
    <n v="14"/>
    <n v="9.9"/>
    <n v="138.6"/>
    <n v="0.14168634189196413"/>
    <n v="118.96227301377377"/>
    <n v="21.413209142479278"/>
    <n v="140.37548215625304"/>
  </r>
  <r>
    <s v="MOV-FEC-3684"/>
    <x v="470"/>
    <x v="0"/>
    <x v="1"/>
    <n v="8"/>
    <n v="14.9"/>
    <n v="119.2"/>
    <n v="0.17707680103036513"/>
    <n v="98.092445317180477"/>
    <n v="17.656640157092486"/>
    <n v="115.74908547427296"/>
  </r>
  <r>
    <s v="MOV-FEC-3685"/>
    <x v="637"/>
    <x v="1"/>
    <x v="4"/>
    <n v="11"/>
    <n v="20.9"/>
    <n v="229.89999999999998"/>
    <n v="0.11846304856490965"/>
    <n v="202.66534513492724"/>
    <n v="36.4797621242869"/>
    <n v="239.14510725921414"/>
  </r>
  <r>
    <s v="MOV-FEC-3686"/>
    <x v="954"/>
    <x v="0"/>
    <x v="2"/>
    <n v="8"/>
    <n v="9.9"/>
    <n v="79.2"/>
    <n v="0.18485864206522964"/>
    <n v="64.55919554843382"/>
    <n v="11.620655198718087"/>
    <n v="76.179850747151903"/>
  </r>
  <r>
    <s v="MOV-FEC-3687"/>
    <x v="870"/>
    <x v="4"/>
    <x v="4"/>
    <n v="10"/>
    <n v="20.9"/>
    <n v="209"/>
    <n v="0.10279148596726613"/>
    <n v="187.51657943284138"/>
    <n v="33.752984297911446"/>
    <n v="221.26956373075282"/>
  </r>
  <r>
    <s v="MOV-FEC-3688"/>
    <x v="832"/>
    <x v="5"/>
    <x v="0"/>
    <n v="6"/>
    <n v="9.9"/>
    <n v="59.400000000000006"/>
    <n v="0.15596680894684228"/>
    <n v="50.135571548557571"/>
    <n v="9.0244028787403625"/>
    <n v="59.159974427297932"/>
  </r>
  <r>
    <s v="MOV-FEC-3689"/>
    <x v="694"/>
    <x v="0"/>
    <x v="0"/>
    <n v="15"/>
    <n v="9.9"/>
    <n v="148.5"/>
    <n v="0.19583429209915568"/>
    <n v="119.41860762327538"/>
    <n v="21.495349372189565"/>
    <n v="140.91395699546496"/>
  </r>
  <r>
    <s v="MOV-FEC-3690"/>
    <x v="945"/>
    <x v="4"/>
    <x v="2"/>
    <n v="7"/>
    <n v="9.9"/>
    <n v="69.3"/>
    <n v="0.16673567248022375"/>
    <n v="57.74521789712049"/>
    <n v="10.394139221481687"/>
    <n v="68.139357118602177"/>
  </r>
  <r>
    <s v="MOV-FEC-3691"/>
    <x v="605"/>
    <x v="1"/>
    <x v="4"/>
    <n v="10"/>
    <n v="20.9"/>
    <n v="209"/>
    <n v="0.19410350562166595"/>
    <n v="168.43236732507182"/>
    <n v="30.317826118512926"/>
    <n v="198.75019344358475"/>
  </r>
  <r>
    <s v="MOV-FEC-3692"/>
    <x v="952"/>
    <x v="3"/>
    <x v="4"/>
    <n v="11"/>
    <n v="20.9"/>
    <n v="229.89999999999998"/>
    <n v="0.14312416599581002"/>
    <n v="196.99575423756326"/>
    <n v="35.459235762761388"/>
    <n v="232.45499000032464"/>
  </r>
  <r>
    <s v="MOV-FEC-3693"/>
    <x v="49"/>
    <x v="1"/>
    <x v="0"/>
    <n v="14"/>
    <n v="9.9"/>
    <n v="138.6"/>
    <n v="0.18853668299568965"/>
    <n v="112.46881573679741"/>
    <n v="20.244386832623533"/>
    <n v="132.71320256942096"/>
  </r>
  <r>
    <s v="MOV-FEC-3694"/>
    <x v="38"/>
    <x v="3"/>
    <x v="1"/>
    <n v="7"/>
    <n v="14.9"/>
    <n v="104.3"/>
    <n v="0.1632032957022207"/>
    <n v="87.27789625825838"/>
    <n v="15.710021326486508"/>
    <n v="102.98791758474489"/>
  </r>
  <r>
    <s v="MOV-FEC-3695"/>
    <x v="590"/>
    <x v="1"/>
    <x v="4"/>
    <n v="19"/>
    <n v="20.9"/>
    <n v="397.09999999999997"/>
    <n v="0.14643593033672631"/>
    <n v="338.95029206328593"/>
    <n v="61.011052571391467"/>
    <n v="399.9613446346774"/>
  </r>
  <r>
    <s v="MOV-FEC-3696"/>
    <x v="349"/>
    <x v="5"/>
    <x v="4"/>
    <n v="4"/>
    <n v="20.9"/>
    <n v="83.6"/>
    <n v="0.1848513610333635"/>
    <n v="68.146426217610809"/>
    <n v="12.266356719169945"/>
    <n v="80.412782936780758"/>
  </r>
  <r>
    <s v="MOV-FEC-3697"/>
    <x v="700"/>
    <x v="3"/>
    <x v="2"/>
    <n v="5"/>
    <n v="9.9"/>
    <n v="49.5"/>
    <n v="0.16066874854400187"/>
    <n v="41.546896947071907"/>
    <n v="7.4784414504729426"/>
    <n v="49.02533839754485"/>
  </r>
  <r>
    <s v="MOV-FEC-3698"/>
    <x v="155"/>
    <x v="1"/>
    <x v="2"/>
    <n v="10"/>
    <n v="9.9"/>
    <n v="99"/>
    <n v="0.11056527934723281"/>
    <n v="88.05403734462395"/>
    <n v="15.84972672203231"/>
    <n v="103.90376406665627"/>
  </r>
  <r>
    <s v="MOV-FEC-3699"/>
    <x v="955"/>
    <x v="3"/>
    <x v="1"/>
    <n v="6"/>
    <n v="14.9"/>
    <n v="89.4"/>
    <n v="0.13192356441823955"/>
    <n v="77.606033341009393"/>
    <n v="13.96908600138169"/>
    <n v="91.575119342391076"/>
  </r>
  <r>
    <s v="MOV-FEC-3700"/>
    <x v="383"/>
    <x v="4"/>
    <x v="1"/>
    <n v="12"/>
    <n v="14.9"/>
    <n v="178.8"/>
    <n v="0.19030804566290938"/>
    <n v="144.7729214354718"/>
    <n v="26.059125858384924"/>
    <n v="170.83204729385673"/>
  </r>
  <r>
    <s v="MOV-FEC-3701"/>
    <x v="676"/>
    <x v="5"/>
    <x v="2"/>
    <n v="5"/>
    <n v="9.9"/>
    <n v="49.5"/>
    <n v="0.17254512880142325"/>
    <n v="40.959016124329551"/>
    <n v="7.3726229023793186"/>
    <n v="48.331639026708871"/>
  </r>
  <r>
    <s v="MOV-FEC-3702"/>
    <x v="263"/>
    <x v="2"/>
    <x v="3"/>
    <n v="20"/>
    <n v="14.9"/>
    <n v="298"/>
    <n v="0.17059349042209124"/>
    <n v="247.16313985421681"/>
    <n v="44.489365173759026"/>
    <n v="291.65250502797585"/>
  </r>
  <r>
    <s v="MOV-FEC-3703"/>
    <x v="912"/>
    <x v="5"/>
    <x v="2"/>
    <n v="9"/>
    <n v="9.9"/>
    <n v="89.100000000000009"/>
    <n v="0.15292720528132647"/>
    <n v="75.474186009433822"/>
    <n v="13.585353481698087"/>
    <n v="89.059539491131915"/>
  </r>
  <r>
    <s v="MOV-FEC-3704"/>
    <x v="1003"/>
    <x v="3"/>
    <x v="0"/>
    <n v="6"/>
    <n v="9.9"/>
    <n v="59.400000000000006"/>
    <n v="0.11370990913051673"/>
    <n v="52.645631397647314"/>
    <n v="9.4762136515765167"/>
    <n v="62.121845049223829"/>
  </r>
  <r>
    <s v="MOV-FEC-3705"/>
    <x v="617"/>
    <x v="1"/>
    <x v="3"/>
    <n v="18"/>
    <n v="14.9"/>
    <n v="268.2"/>
    <n v="0.16687055748414309"/>
    <n v="223.44531648275282"/>
    <n v="40.220156966895509"/>
    <n v="263.66547344964835"/>
  </r>
  <r>
    <s v="MOV-FEC-3706"/>
    <x v="422"/>
    <x v="2"/>
    <x v="2"/>
    <n v="10"/>
    <n v="9.9"/>
    <n v="99"/>
    <n v="0.1480258159077773"/>
    <n v="84.345444225130052"/>
    <n v="15.182179960523408"/>
    <n v="99.527624185653465"/>
  </r>
  <r>
    <s v="MOV-FEC-3707"/>
    <x v="675"/>
    <x v="0"/>
    <x v="0"/>
    <n v="16"/>
    <n v="9.9"/>
    <n v="158.4"/>
    <n v="0.17853349297301974"/>
    <n v="130.12029471307369"/>
    <n v="23.421653048353264"/>
    <n v="153.54194776142697"/>
  </r>
  <r>
    <s v="MOV-FEC-3708"/>
    <x v="707"/>
    <x v="4"/>
    <x v="4"/>
    <n v="6"/>
    <n v="20.9"/>
    <n v="125.39999999999999"/>
    <n v="0.10776048610988558"/>
    <n v="111.88683504182035"/>
    <n v="20.139630307527661"/>
    <n v="132.026465349348"/>
  </r>
  <r>
    <s v="MOV-FEC-3709"/>
    <x v="316"/>
    <x v="0"/>
    <x v="3"/>
    <n v="11"/>
    <n v="14.9"/>
    <n v="163.9"/>
    <n v="0.1935586931098025"/>
    <n v="132.17573019930336"/>
    <n v="23.791631435874603"/>
    <n v="155.96736163517795"/>
  </r>
  <r>
    <s v="MOV-FEC-3710"/>
    <x v="278"/>
    <x v="2"/>
    <x v="3"/>
    <n v="6"/>
    <n v="14.9"/>
    <n v="89.4"/>
    <n v="0.17397821638074742"/>
    <n v="73.846347455561187"/>
    <n v="13.292342542001013"/>
    <n v="87.138689997562196"/>
  </r>
  <r>
    <s v="MOV-FEC-3711"/>
    <x v="1000"/>
    <x v="4"/>
    <x v="2"/>
    <n v="4"/>
    <n v="9.9"/>
    <n v="39.6"/>
    <n v="0.16805631604726379"/>
    <n v="32.944969884528355"/>
    <n v="5.9300945792151039"/>
    <n v="38.875064463743456"/>
  </r>
  <r>
    <s v="MOV-FEC-3712"/>
    <x v="286"/>
    <x v="5"/>
    <x v="0"/>
    <n v="10"/>
    <n v="9.9"/>
    <n v="99"/>
    <n v="0.12204772035515536"/>
    <n v="86.917275684839623"/>
    <n v="15.645109623271132"/>
    <n v="102.56238530811075"/>
  </r>
  <r>
    <s v="MOV-FEC-3713"/>
    <x v="337"/>
    <x v="3"/>
    <x v="3"/>
    <n v="10"/>
    <n v="14.9"/>
    <n v="149"/>
    <n v="0.12414715716257668"/>
    <n v="130.50207358277606"/>
    <n v="23.49037324489969"/>
    <n v="153.99244682767576"/>
  </r>
  <r>
    <s v="MOV-FEC-3714"/>
    <x v="315"/>
    <x v="3"/>
    <x v="2"/>
    <n v="14"/>
    <n v="9.9"/>
    <n v="138.6"/>
    <n v="0.18202140523407792"/>
    <n v="113.37183323455679"/>
    <n v="20.40692998222022"/>
    <n v="133.77876321677701"/>
  </r>
  <r>
    <s v="MOV-FEC-3715"/>
    <x v="291"/>
    <x v="5"/>
    <x v="3"/>
    <n v="3"/>
    <n v="14.9"/>
    <n v="44.7"/>
    <n v="0.16094286937400079"/>
    <n v="37.505853738982168"/>
    <n v="6.7510536730167896"/>
    <n v="44.256907411998959"/>
  </r>
  <r>
    <s v="MOV-FEC-3716"/>
    <x v="99"/>
    <x v="2"/>
    <x v="4"/>
    <n v="7"/>
    <n v="20.9"/>
    <n v="146.29999999999998"/>
    <n v="0.10589787970362165"/>
    <n v="130.80714019936013"/>
    <n v="23.545285235884823"/>
    <n v="154.35242543524495"/>
  </r>
  <r>
    <s v="MOV-FEC-3717"/>
    <x v="535"/>
    <x v="4"/>
    <x v="0"/>
    <n v="20"/>
    <n v="9.9"/>
    <n v="198"/>
    <n v="0.12529193703362257"/>
    <n v="173.19219646734274"/>
    <n v="31.174595364121693"/>
    <n v="204.36679183146444"/>
  </r>
  <r>
    <s v="MOV-FEC-3718"/>
    <x v="52"/>
    <x v="5"/>
    <x v="2"/>
    <n v="8"/>
    <n v="9.9"/>
    <n v="79.2"/>
    <n v="0.11458230455422749"/>
    <n v="70.12508147930518"/>
    <n v="12.622514666274933"/>
    <n v="82.747596145580118"/>
  </r>
  <r>
    <s v="MOV-FEC-3719"/>
    <x v="245"/>
    <x v="3"/>
    <x v="3"/>
    <n v="9"/>
    <n v="14.9"/>
    <n v="134.1"/>
    <n v="0.14544271742297174"/>
    <n v="114.59613159357949"/>
    <n v="20.627303686844307"/>
    <n v="135.22343528042379"/>
  </r>
  <r>
    <s v="MOV-FEC-3720"/>
    <x v="529"/>
    <x v="0"/>
    <x v="0"/>
    <n v="13"/>
    <n v="9.9"/>
    <n v="128.70000000000002"/>
    <n v="0.19655639913860212"/>
    <n v="103.40319143086192"/>
    <n v="18.612574457555144"/>
    <n v="122.01576588841706"/>
  </r>
  <r>
    <s v="MOV-FEC-3721"/>
    <x v="822"/>
    <x v="3"/>
    <x v="3"/>
    <n v="14"/>
    <n v="14.9"/>
    <n v="208.6"/>
    <n v="0.16732701446630965"/>
    <n v="173.69558478232778"/>
    <n v="31.265205260819002"/>
    <n v="204.9607900431468"/>
  </r>
  <r>
    <s v="MOV-FEC-3722"/>
    <x v="255"/>
    <x v="3"/>
    <x v="4"/>
    <n v="11"/>
    <n v="20.9"/>
    <n v="229.89999999999998"/>
    <n v="0.19590922550127121"/>
    <n v="184.86046905725772"/>
    <n v="33.274884430306386"/>
    <n v="218.13535348756409"/>
  </r>
  <r>
    <s v="MOV-FEC-3723"/>
    <x v="439"/>
    <x v="5"/>
    <x v="3"/>
    <n v="6"/>
    <n v="14.9"/>
    <n v="89.4"/>
    <n v="0.18984993428688501"/>
    <n v="72.427415874752484"/>
    <n v="13.036934857455446"/>
    <n v="85.464350732207933"/>
  </r>
  <r>
    <s v="MOV-FEC-3724"/>
    <x v="581"/>
    <x v="0"/>
    <x v="0"/>
    <n v="14"/>
    <n v="9.9"/>
    <n v="138.6"/>
    <n v="0.12437713535307003"/>
    <n v="121.36132904006449"/>
    <n v="21.845039227211608"/>
    <n v="143.2063682672761"/>
  </r>
  <r>
    <s v="MOV-FEC-3725"/>
    <x v="1"/>
    <x v="3"/>
    <x v="3"/>
    <n v="6"/>
    <n v="14.9"/>
    <n v="89.4"/>
    <n v="0.16170319584964926"/>
    <n v="74.943734291041366"/>
    <n v="13.489872172387445"/>
    <n v="88.433606463428816"/>
  </r>
  <r>
    <s v="MOV-FEC-3726"/>
    <x v="692"/>
    <x v="3"/>
    <x v="0"/>
    <n v="16"/>
    <n v="9.9"/>
    <n v="158.4"/>
    <n v="0.15250082918821217"/>
    <n v="134.24386865658721"/>
    <n v="24.163896358185696"/>
    <n v="158.40776501477291"/>
  </r>
  <r>
    <s v="MOV-FEC-3727"/>
    <x v="568"/>
    <x v="1"/>
    <x v="0"/>
    <n v="6"/>
    <n v="9.9"/>
    <n v="59.400000000000006"/>
    <n v="0.14000641904768357"/>
    <n v="51.083618708567599"/>
    <n v="9.1950513675421668"/>
    <n v="60.278670076109762"/>
  </r>
  <r>
    <s v="MOV-FEC-3728"/>
    <x v="611"/>
    <x v="0"/>
    <x v="4"/>
    <n v="6"/>
    <n v="20.9"/>
    <n v="125.39999999999999"/>
    <n v="0.14272075813104496"/>
    <n v="107.50281693036695"/>
    <n v="19.350507047466049"/>
    <n v="126.853323977833"/>
  </r>
  <r>
    <s v="MOV-FEC-3729"/>
    <x v="70"/>
    <x v="3"/>
    <x v="1"/>
    <n v="20"/>
    <n v="14.9"/>
    <n v="298"/>
    <n v="0.12127261310436181"/>
    <n v="261.86076129490016"/>
    <n v="47.134937033082025"/>
    <n v="308.99569832798215"/>
  </r>
  <r>
    <s v="MOV-FEC-3730"/>
    <x v="289"/>
    <x v="2"/>
    <x v="3"/>
    <n v="16"/>
    <n v="14.9"/>
    <n v="238.4"/>
    <n v="0.10168140132166342"/>
    <n v="214.15915392491544"/>
    <n v="38.548647706484779"/>
    <n v="252.70780163140023"/>
  </r>
  <r>
    <s v="MOV-FEC-3731"/>
    <x v="148"/>
    <x v="0"/>
    <x v="0"/>
    <n v="15"/>
    <n v="9.9"/>
    <n v="148.5"/>
    <n v="0.1997750238792789"/>
    <n v="118.83340895392709"/>
    <n v="21.390013611706877"/>
    <n v="140.22342256563397"/>
  </r>
  <r>
    <s v="MOV-FEC-3732"/>
    <x v="239"/>
    <x v="5"/>
    <x v="3"/>
    <n v="18"/>
    <n v="14.9"/>
    <n v="268.2"/>
    <n v="0.13748288547062887"/>
    <n v="231.32709011677733"/>
    <n v="41.63887622101992"/>
    <n v="272.96596633779723"/>
  </r>
  <r>
    <s v="MOV-FEC-3733"/>
    <x v="41"/>
    <x v="4"/>
    <x v="1"/>
    <n v="20"/>
    <n v="14.9"/>
    <n v="298"/>
    <n v="0.12287168072097097"/>
    <n v="261.38423914515067"/>
    <n v="47.04916304612712"/>
    <n v="308.43340219127776"/>
  </r>
  <r>
    <s v="MOV-FEC-3734"/>
    <x v="454"/>
    <x v="3"/>
    <x v="4"/>
    <n v="17"/>
    <n v="20.9"/>
    <n v="355.29999999999995"/>
    <n v="0.15913889379070933"/>
    <n v="298.75795103616093"/>
    <n v="53.776431186508965"/>
    <n v="352.53438222266988"/>
  </r>
  <r>
    <s v="MOV-FEC-3735"/>
    <x v="1035"/>
    <x v="3"/>
    <x v="2"/>
    <n v="12"/>
    <n v="9.9"/>
    <n v="118.80000000000001"/>
    <n v="0.12533148707619124"/>
    <n v="103.91061933534849"/>
    <n v="18.703911480362727"/>
    <n v="122.61453081571122"/>
  </r>
  <r>
    <s v="MOV-FEC-3736"/>
    <x v="135"/>
    <x v="3"/>
    <x v="3"/>
    <n v="17"/>
    <n v="14.9"/>
    <n v="253.3"/>
    <n v="0.1231635969994955"/>
    <n v="222.1026608800278"/>
    <n v="39.978478958404999"/>
    <n v="262.08113983843282"/>
  </r>
  <r>
    <s v="MOV-FEC-3737"/>
    <x v="882"/>
    <x v="4"/>
    <x v="1"/>
    <n v="9"/>
    <n v="14.9"/>
    <n v="134.1"/>
    <n v="0.17414666281928054"/>
    <n v="110.74693251593447"/>
    <n v="19.934447852868203"/>
    <n v="130.68138036880268"/>
  </r>
  <r>
    <s v="MOV-FEC-3738"/>
    <x v="960"/>
    <x v="0"/>
    <x v="2"/>
    <n v="11"/>
    <n v="9.9"/>
    <n v="108.9"/>
    <n v="0.14424956732123789"/>
    <n v="93.191222118717192"/>
    <n v="16.774419981369093"/>
    <n v="109.96564210008628"/>
  </r>
  <r>
    <s v="MOV-FEC-3739"/>
    <x v="533"/>
    <x v="0"/>
    <x v="0"/>
    <n v="17"/>
    <n v="9.9"/>
    <n v="168.3"/>
    <n v="0.14623411595689606"/>
    <n v="143.68879828445441"/>
    <n v="25.863983691201792"/>
    <n v="169.55278197565619"/>
  </r>
  <r>
    <s v="MOV-FEC-3740"/>
    <x v="881"/>
    <x v="3"/>
    <x v="1"/>
    <n v="11"/>
    <n v="14.9"/>
    <n v="163.9"/>
    <n v="0.13044168653170865"/>
    <n v="142.52060757745295"/>
    <n v="25.65370936394153"/>
    <n v="168.17431694139447"/>
  </r>
  <r>
    <s v="MOV-FEC-3741"/>
    <x v="1039"/>
    <x v="1"/>
    <x v="4"/>
    <n v="13"/>
    <n v="20.9"/>
    <n v="271.7"/>
    <n v="0.19774896615629051"/>
    <n v="217.97160589533587"/>
    <n v="39.234889061160452"/>
    <n v="257.20649495649633"/>
  </r>
  <r>
    <s v="MOV-FEC-3742"/>
    <x v="893"/>
    <x v="1"/>
    <x v="2"/>
    <n v="3"/>
    <n v="9.9"/>
    <n v="29.700000000000003"/>
    <n v="0.1206612045099929"/>
    <n v="26.116362226053212"/>
    <n v="4.7009452006895778"/>
    <n v="30.81730742674279"/>
  </r>
  <r>
    <s v="MOV-FEC-3743"/>
    <x v="889"/>
    <x v="4"/>
    <x v="0"/>
    <n v="6"/>
    <n v="9.9"/>
    <n v="59.400000000000006"/>
    <n v="0.12578684240043464"/>
    <n v="51.928261561414189"/>
    <n v="9.3470870810545534"/>
    <n v="61.275348642468742"/>
  </r>
  <r>
    <s v="MOV-FEC-3744"/>
    <x v="137"/>
    <x v="0"/>
    <x v="1"/>
    <n v="15"/>
    <n v="14.9"/>
    <n v="223.5"/>
    <n v="0.16588601209830312"/>
    <n v="186.42447629602924"/>
    <n v="33.55640573328526"/>
    <n v="219.9808820293145"/>
  </r>
  <r>
    <s v="MOV-FEC-3745"/>
    <x v="396"/>
    <x v="2"/>
    <x v="2"/>
    <n v="7"/>
    <n v="9.9"/>
    <n v="69.3"/>
    <n v="0.1376480453386541"/>
    <n v="59.760990458031266"/>
    <n v="10.756978282445628"/>
    <n v="70.517968740476888"/>
  </r>
  <r>
    <s v="MOV-FEC-3746"/>
    <x v="618"/>
    <x v="2"/>
    <x v="2"/>
    <n v="14"/>
    <n v="9.9"/>
    <n v="138.6"/>
    <n v="0.10825536072757302"/>
    <n v="123.59580700315837"/>
    <n v="22.247245260568505"/>
    <n v="145.84305226372686"/>
  </r>
  <r>
    <s v="MOV-FEC-3747"/>
    <x v="407"/>
    <x v="3"/>
    <x v="2"/>
    <n v="12"/>
    <n v="9.9"/>
    <n v="118.80000000000001"/>
    <n v="0.13065680572486252"/>
    <n v="103.27797147988635"/>
    <n v="18.590034866379543"/>
    <n v="121.86800634626589"/>
  </r>
  <r>
    <s v="MOV-FEC-3748"/>
    <x v="900"/>
    <x v="2"/>
    <x v="0"/>
    <n v="4"/>
    <n v="9.9"/>
    <n v="39.6"/>
    <n v="0.1996376930699294"/>
    <n v="31.694347354430796"/>
    <n v="5.7049825237975433"/>
    <n v="37.399329878228343"/>
  </r>
  <r>
    <s v="MOV-FEC-3749"/>
    <x v="523"/>
    <x v="0"/>
    <x v="1"/>
    <n v="10"/>
    <n v="14.9"/>
    <n v="149"/>
    <n v="0.1955958232480888"/>
    <n v="119.85622233603476"/>
    <n v="21.574120020486255"/>
    <n v="141.43034235652101"/>
  </r>
  <r>
    <s v="MOV-FEC-3750"/>
    <x v="796"/>
    <x v="0"/>
    <x v="2"/>
    <n v="16"/>
    <n v="9.9"/>
    <n v="158.4"/>
    <n v="0.18350951781484601"/>
    <n v="129.33209237812841"/>
    <n v="23.279776628063111"/>
    <n v="152.61186900619151"/>
  </r>
  <r>
    <s v="MOV-FEC-3751"/>
    <x v="709"/>
    <x v="1"/>
    <x v="0"/>
    <n v="7"/>
    <n v="9.9"/>
    <n v="69.3"/>
    <n v="0.10388256429965306"/>
    <n v="62.100938294034037"/>
    <n v="11.178168892926127"/>
    <n v="73.279107186960161"/>
  </r>
  <r>
    <s v="MOV-FEC-3752"/>
    <x v="56"/>
    <x v="2"/>
    <x v="2"/>
    <n v="7"/>
    <n v="9.9"/>
    <n v="69.3"/>
    <n v="0.12209785613953154"/>
    <n v="60.83861856953046"/>
    <n v="10.950951342515483"/>
    <n v="71.789569912045948"/>
  </r>
  <r>
    <s v="MOV-FEC-3753"/>
    <x v="229"/>
    <x v="4"/>
    <x v="0"/>
    <n v="12"/>
    <n v="9.9"/>
    <n v="118.80000000000001"/>
    <n v="0.171300714623702"/>
    <n v="98.449475102704213"/>
    <n v="17.720905518486756"/>
    <n v="116.17038062119097"/>
  </r>
  <r>
    <s v="MOV-FEC-3754"/>
    <x v="794"/>
    <x v="4"/>
    <x v="4"/>
    <n v="3"/>
    <n v="20.9"/>
    <n v="62.699999999999996"/>
    <n v="0.10076540619540855"/>
    <n v="56.382009031547881"/>
    <n v="10.148761625678619"/>
    <n v="66.530770657226498"/>
  </r>
  <r>
    <s v="MOV-FEC-3755"/>
    <x v="645"/>
    <x v="1"/>
    <x v="1"/>
    <n v="13"/>
    <n v="14.9"/>
    <n v="193.70000000000002"/>
    <n v="0.16694615533775187"/>
    <n v="161.36252971107749"/>
    <n v="29.045255347993947"/>
    <n v="190.40778505907144"/>
  </r>
  <r>
    <s v="MOV-FEC-3756"/>
    <x v="916"/>
    <x v="1"/>
    <x v="3"/>
    <n v="7"/>
    <n v="14.9"/>
    <n v="104.3"/>
    <n v="0.14856741980594038"/>
    <n v="88.80441811424042"/>
    <n v="15.984795260563274"/>
    <n v="104.78921337480369"/>
  </r>
  <r>
    <s v="MOV-FEC-3757"/>
    <x v="258"/>
    <x v="3"/>
    <x v="4"/>
    <n v="15"/>
    <n v="20.9"/>
    <n v="313.5"/>
    <n v="0.11352806540272575"/>
    <n v="277.90895149624549"/>
    <n v="50.023611269324185"/>
    <n v="327.93256276556968"/>
  </r>
  <r>
    <s v="MOV-FEC-3758"/>
    <x v="154"/>
    <x v="2"/>
    <x v="0"/>
    <n v="16"/>
    <n v="9.9"/>
    <n v="158.4"/>
    <n v="0.15678811031238632"/>
    <n v="133.564763326518"/>
    <n v="24.041657398773239"/>
    <n v="157.60642072529123"/>
  </r>
  <r>
    <s v="MOV-FEC-3759"/>
    <x v="440"/>
    <x v="3"/>
    <x v="4"/>
    <n v="11"/>
    <n v="20.9"/>
    <n v="229.89999999999998"/>
    <n v="0.14732064818721552"/>
    <n v="196.03098298175914"/>
    <n v="35.285576936716645"/>
    <n v="231.31655991847578"/>
  </r>
  <r>
    <s v="MOV-FEC-3760"/>
    <x v="136"/>
    <x v="0"/>
    <x v="1"/>
    <n v="5"/>
    <n v="14.9"/>
    <n v="74.5"/>
    <n v="0.13529180068305549"/>
    <n v="64.420760849112369"/>
    <n v="11.595736952840227"/>
    <n v="76.016497801952596"/>
  </r>
  <r>
    <s v="MOV-FEC-3761"/>
    <x v="963"/>
    <x v="3"/>
    <x v="3"/>
    <n v="10"/>
    <n v="14.9"/>
    <n v="149"/>
    <n v="0.16876737952457638"/>
    <n v="123.85366045083812"/>
    <n v="22.293658881150861"/>
    <n v="146.14731933198897"/>
  </r>
  <r>
    <s v="MOV-FEC-3762"/>
    <x v="613"/>
    <x v="5"/>
    <x v="0"/>
    <n v="17"/>
    <n v="9.9"/>
    <n v="168.3"/>
    <n v="0.17688428776567192"/>
    <n v="138.53037436903742"/>
    <n v="24.935467386426733"/>
    <n v="163.46584175546414"/>
  </r>
  <r>
    <s v="MOV-FEC-3763"/>
    <x v="928"/>
    <x v="3"/>
    <x v="2"/>
    <n v="6"/>
    <n v="9.9"/>
    <n v="59.400000000000006"/>
    <n v="0.14980065403978626"/>
    <n v="50.501841150036697"/>
    <n v="9.0903314070066052"/>
    <n v="59.592172557043298"/>
  </r>
  <r>
    <s v="MOV-FEC-3764"/>
    <x v="297"/>
    <x v="5"/>
    <x v="2"/>
    <n v="3"/>
    <n v="9.9"/>
    <n v="29.700000000000003"/>
    <n v="0.13518488756394592"/>
    <n v="25.685008839350807"/>
    <n v="4.6233015910831448"/>
    <n v="30.308310430433952"/>
  </r>
  <r>
    <s v="MOV-FEC-3765"/>
    <x v="95"/>
    <x v="3"/>
    <x v="3"/>
    <n v="19"/>
    <n v="14.9"/>
    <n v="283.10000000000002"/>
    <n v="0.10877187146438771"/>
    <n v="252.30668318843186"/>
    <n v="45.415202973917737"/>
    <n v="297.72188616234962"/>
  </r>
  <r>
    <s v="MOV-FEC-3766"/>
    <x v="967"/>
    <x v="0"/>
    <x v="4"/>
    <n v="17"/>
    <n v="20.9"/>
    <n v="355.29999999999995"/>
    <n v="0.15190866854122437"/>
    <n v="301.32685006730293"/>
    <n v="54.238833012114526"/>
    <n v="355.56568307941745"/>
  </r>
  <r>
    <s v="MOV-FEC-3767"/>
    <x v="269"/>
    <x v="5"/>
    <x v="4"/>
    <n v="7"/>
    <n v="20.9"/>
    <n v="146.29999999999998"/>
    <n v="0.12602844883922809"/>
    <n v="127.86203793482092"/>
    <n v="23.015166828267766"/>
    <n v="150.87720476308868"/>
  </r>
  <r>
    <s v="MOV-FEC-3768"/>
    <x v="503"/>
    <x v="1"/>
    <x v="1"/>
    <n v="12"/>
    <n v="14.9"/>
    <n v="178.8"/>
    <n v="0.14578438969614524"/>
    <n v="152.73375112232924"/>
    <n v="27.492075202019262"/>
    <n v="180.2258263243485"/>
  </r>
  <r>
    <s v="MOV-FEC-3769"/>
    <x v="566"/>
    <x v="1"/>
    <x v="1"/>
    <n v="3"/>
    <n v="14.9"/>
    <n v="44.7"/>
    <n v="0.1040009068881491"/>
    <n v="40.05115946209974"/>
    <n v="7.2092087031779526"/>
    <n v="47.26036816527769"/>
  </r>
  <r>
    <s v="MOV-FEC-3770"/>
    <x v="409"/>
    <x v="1"/>
    <x v="0"/>
    <n v="8"/>
    <n v="9.9"/>
    <n v="79.2"/>
    <n v="0.18809501091775452"/>
    <n v="64.30287513531384"/>
    <n v="11.574517524356491"/>
    <n v="75.877392659670335"/>
  </r>
  <r>
    <s v="MOV-FEC-3771"/>
    <x v="520"/>
    <x v="1"/>
    <x v="2"/>
    <n v="14"/>
    <n v="9.9"/>
    <n v="138.6"/>
    <n v="0.1973040090805136"/>
    <n v="111.25366434144081"/>
    <n v="20.025659581459344"/>
    <n v="131.27932392290015"/>
  </r>
  <r>
    <s v="MOV-FEC-3772"/>
    <x v="1056"/>
    <x v="1"/>
    <x v="2"/>
    <n v="19"/>
    <n v="9.9"/>
    <n v="188.1"/>
    <n v="0.15288175379981933"/>
    <n v="159.34294211025397"/>
    <n v="28.681729579845715"/>
    <n v="188.02467169009969"/>
  </r>
  <r>
    <s v="MOV-FEC-3773"/>
    <x v="548"/>
    <x v="3"/>
    <x v="4"/>
    <n v="16"/>
    <n v="20.9"/>
    <n v="334.4"/>
    <n v="0.16007589127176888"/>
    <n v="280.87062195872045"/>
    <n v="50.556711952569678"/>
    <n v="331.42733391129013"/>
  </r>
  <r>
    <s v="MOV-FEC-3774"/>
    <x v="100"/>
    <x v="4"/>
    <x v="4"/>
    <n v="20"/>
    <n v="20.9"/>
    <n v="418"/>
    <n v="0.13059991899903342"/>
    <n v="363.40923385840404"/>
    <n v="65.413662094512731"/>
    <n v="428.82289595291678"/>
  </r>
  <r>
    <s v="MOV-FEC-3775"/>
    <x v="966"/>
    <x v="2"/>
    <x v="3"/>
    <n v="16"/>
    <n v="14.9"/>
    <n v="238.4"/>
    <n v="0.18676990786322173"/>
    <n v="193.87405396540794"/>
    <n v="34.897329713773431"/>
    <n v="228.77138367918138"/>
  </r>
  <r>
    <s v="MOV-FEC-3776"/>
    <x v="534"/>
    <x v="4"/>
    <x v="1"/>
    <n v="14"/>
    <n v="14.9"/>
    <n v="208.6"/>
    <n v="0.11409127003900781"/>
    <n v="184.80056106986297"/>
    <n v="33.264100992575329"/>
    <n v="218.06466206243829"/>
  </r>
  <r>
    <s v="MOV-FEC-3777"/>
    <x v="341"/>
    <x v="1"/>
    <x v="3"/>
    <n v="20"/>
    <n v="14.9"/>
    <n v="298"/>
    <n v="0.10491251026856796"/>
    <n v="266.73607193996673"/>
    <n v="48.012492949194012"/>
    <n v="314.74856488916078"/>
  </r>
  <r>
    <s v="MOV-FEC-3778"/>
    <x v="135"/>
    <x v="0"/>
    <x v="4"/>
    <n v="19"/>
    <n v="20.9"/>
    <n v="397.09999999999997"/>
    <n v="0.13492935114690638"/>
    <n v="343.51955465956343"/>
    <n v="61.833519838721415"/>
    <n v="405.35307449828485"/>
  </r>
  <r>
    <s v="MOV-FEC-3779"/>
    <x v="943"/>
    <x v="4"/>
    <x v="1"/>
    <n v="9"/>
    <n v="14.9"/>
    <n v="134.1"/>
    <n v="0.15204889085113116"/>
    <n v="113.7102437368633"/>
    <n v="20.467843872635395"/>
    <n v="134.1780876094987"/>
  </r>
  <r>
    <s v="MOV-FEC-3780"/>
    <x v="1"/>
    <x v="1"/>
    <x v="0"/>
    <n v="9"/>
    <n v="9.9"/>
    <n v="89.100000000000009"/>
    <n v="0.13985080870349567"/>
    <n v="76.639292944518544"/>
    <n v="13.795072730013338"/>
    <n v="90.434365674531875"/>
  </r>
  <r>
    <s v="MOV-FEC-3781"/>
    <x v="737"/>
    <x v="2"/>
    <x v="4"/>
    <n v="17"/>
    <n v="20.9"/>
    <n v="355.29999999999995"/>
    <n v="0.14819263980855088"/>
    <n v="302.64715507602182"/>
    <n v="54.476487913683926"/>
    <n v="357.12364298970573"/>
  </r>
  <r>
    <s v="MOV-FEC-3782"/>
    <x v="468"/>
    <x v="5"/>
    <x v="0"/>
    <n v="19"/>
    <n v="9.9"/>
    <n v="188.1"/>
    <n v="0.16813410261545242"/>
    <n v="156.47397529803339"/>
    <n v="28.16531555364601"/>
    <n v="184.63929085167939"/>
  </r>
  <r>
    <s v="MOV-FEC-3783"/>
    <x v="394"/>
    <x v="3"/>
    <x v="2"/>
    <n v="10"/>
    <n v="9.9"/>
    <n v="99"/>
    <n v="0.14459867632758855"/>
    <n v="84.684731043568732"/>
    <n v="15.243251587842371"/>
    <n v="99.927982631411098"/>
  </r>
  <r>
    <s v="MOV-FEC-3784"/>
    <x v="452"/>
    <x v="0"/>
    <x v="2"/>
    <n v="4"/>
    <n v="9.9"/>
    <n v="39.6"/>
    <n v="0.13002903142430183"/>
    <n v="34.450850355597652"/>
    <n v="6.2011530640075767"/>
    <n v="40.652003419605229"/>
  </r>
  <r>
    <s v="MOV-FEC-3785"/>
    <x v="928"/>
    <x v="2"/>
    <x v="4"/>
    <n v="13"/>
    <n v="20.9"/>
    <n v="271.7"/>
    <n v="0.18505613619661548"/>
    <n v="221.42024779537957"/>
    <n v="39.855644603168322"/>
    <n v="261.27589239854791"/>
  </r>
  <r>
    <s v="MOV-FEC-3786"/>
    <x v="470"/>
    <x v="5"/>
    <x v="0"/>
    <n v="19"/>
    <n v="9.9"/>
    <n v="188.1"/>
    <n v="0.12774433555486364"/>
    <n v="164.07129048213014"/>
    <n v="29.532832286783425"/>
    <n v="193.60412276891356"/>
  </r>
  <r>
    <s v="MOV-FEC-3787"/>
    <x v="426"/>
    <x v="1"/>
    <x v="4"/>
    <n v="9"/>
    <n v="20.9"/>
    <n v="188.1"/>
    <n v="0.1968673292275302"/>
    <n v="151.06925537230157"/>
    <n v="27.192465967014282"/>
    <n v="178.26172133931584"/>
  </r>
  <r>
    <s v="MOV-FEC-3788"/>
    <x v="857"/>
    <x v="1"/>
    <x v="1"/>
    <n v="19"/>
    <n v="14.9"/>
    <n v="283.10000000000002"/>
    <n v="0.15519020675543302"/>
    <n v="239.16565246753692"/>
    <n v="43.049817444156645"/>
    <n v="282.21546991169356"/>
  </r>
  <r>
    <s v="MOV-FEC-3789"/>
    <x v="933"/>
    <x v="1"/>
    <x v="1"/>
    <n v="12"/>
    <n v="14.9"/>
    <n v="178.8"/>
    <n v="0.16103038304824718"/>
    <n v="150.00776751097342"/>
    <n v="27.001398151975216"/>
    <n v="177.00916566294865"/>
  </r>
  <r>
    <s v="MOV-FEC-3790"/>
    <x v="360"/>
    <x v="1"/>
    <x v="3"/>
    <n v="13"/>
    <n v="14.9"/>
    <n v="193.70000000000002"/>
    <n v="0.1772481658514026"/>
    <n v="159.36703027458333"/>
    <n v="28.686065449424998"/>
    <n v="188.05309572400833"/>
  </r>
  <r>
    <s v="MOV-FEC-3791"/>
    <x v="363"/>
    <x v="2"/>
    <x v="1"/>
    <n v="13"/>
    <n v="14.9"/>
    <n v="193.70000000000002"/>
    <n v="0.12911973947247407"/>
    <n v="168.68950646418179"/>
    <n v="30.364111163552721"/>
    <n v="199.05361762773452"/>
  </r>
  <r>
    <s v="MOV-FEC-3792"/>
    <x v="479"/>
    <x v="0"/>
    <x v="2"/>
    <n v="17"/>
    <n v="9.9"/>
    <n v="168.3"/>
    <n v="0.10030226748310049"/>
    <n v="151.41912838259421"/>
    <n v="27.255443108866956"/>
    <n v="178.67457149146117"/>
  </r>
  <r>
    <s v="MOV-FEC-3793"/>
    <x v="1057"/>
    <x v="3"/>
    <x v="3"/>
    <n v="10"/>
    <n v="14.9"/>
    <n v="149"/>
    <n v="0.13694905796059845"/>
    <n v="128.59459036387082"/>
    <n v="23.147026265496748"/>
    <n v="151.74161662936757"/>
  </r>
  <r>
    <s v="MOV-FEC-3794"/>
    <x v="393"/>
    <x v="1"/>
    <x v="0"/>
    <n v="17"/>
    <n v="9.9"/>
    <n v="168.3"/>
    <n v="0.14457280593762761"/>
    <n v="143.96839676069729"/>
    <n v="25.914311416925511"/>
    <n v="169.88270817762279"/>
  </r>
  <r>
    <s v="MOV-FEC-3795"/>
    <x v="438"/>
    <x v="3"/>
    <x v="4"/>
    <n v="20"/>
    <n v="20.9"/>
    <n v="418"/>
    <n v="0.17018936474775376"/>
    <n v="346.8608455354389"/>
    <n v="62.434952196379001"/>
    <n v="409.29579773181791"/>
  </r>
  <r>
    <s v="MOV-FEC-3796"/>
    <x v="300"/>
    <x v="4"/>
    <x v="0"/>
    <n v="19"/>
    <n v="9.9"/>
    <n v="188.1"/>
    <n v="0.1102287033568599"/>
    <n v="167.36598089857466"/>
    <n v="30.125876561743439"/>
    <n v="197.4918574603181"/>
  </r>
  <r>
    <s v="MOV-FEC-3797"/>
    <x v="1049"/>
    <x v="3"/>
    <x v="1"/>
    <n v="6"/>
    <n v="14.9"/>
    <n v="89.4"/>
    <n v="0.11717928110019174"/>
    <n v="78.924172269642867"/>
    <n v="14.206351008535716"/>
    <n v="93.130523278178586"/>
  </r>
  <r>
    <s v="MOV-FEC-3798"/>
    <x v="267"/>
    <x v="3"/>
    <x v="2"/>
    <n v="13"/>
    <n v="9.9"/>
    <n v="128.70000000000002"/>
    <n v="0.12413325005209645"/>
    <n v="112.7240507182952"/>
    <n v="20.290329129293134"/>
    <n v="133.01437984758834"/>
  </r>
  <r>
    <s v="MOV-FEC-3799"/>
    <x v="341"/>
    <x v="5"/>
    <x v="4"/>
    <n v="9"/>
    <n v="20.9"/>
    <n v="188.1"/>
    <n v="0.10467302794137463"/>
    <n v="168.41100344422742"/>
    <n v="30.313980619960933"/>
    <n v="198.72498406418836"/>
  </r>
  <r>
    <s v="MOV-FEC-3800"/>
    <x v="590"/>
    <x v="1"/>
    <x v="3"/>
    <n v="16"/>
    <n v="14.9"/>
    <n v="238.4"/>
    <n v="0.181262632049767"/>
    <n v="195.18698851933556"/>
    <n v="35.1336579334804"/>
    <n v="230.32064645281596"/>
  </r>
  <r>
    <s v="MOV-FEC-3801"/>
    <x v="1058"/>
    <x v="0"/>
    <x v="4"/>
    <n v="17"/>
    <n v="20.9"/>
    <n v="355.29999999999995"/>
    <n v="0.13734075948630059"/>
    <n v="306.50282815451737"/>
    <n v="55.170509067813128"/>
    <n v="361.67333722233047"/>
  </r>
  <r>
    <s v="MOV-FEC-3802"/>
    <x v="247"/>
    <x v="0"/>
    <x v="0"/>
    <n v="14"/>
    <n v="9.9"/>
    <n v="138.6"/>
    <n v="0.13262279190135517"/>
    <n v="120.21848104247216"/>
    <n v="21.639326587644987"/>
    <n v="141.85780763011715"/>
  </r>
  <r>
    <s v="MOV-FEC-3803"/>
    <x v="690"/>
    <x v="2"/>
    <x v="2"/>
    <n v="12"/>
    <n v="9.9"/>
    <n v="118.80000000000001"/>
    <n v="0.15125847726133101"/>
    <n v="100.83049290135389"/>
    <n v="18.149488722243699"/>
    <n v="118.9799816235976"/>
  </r>
  <r>
    <s v="MOV-FEC-3804"/>
    <x v="367"/>
    <x v="3"/>
    <x v="3"/>
    <n v="9"/>
    <n v="14.9"/>
    <n v="134.1"/>
    <n v="0.12888877896940409"/>
    <n v="116.8160147402029"/>
    <n v="21.026882653236523"/>
    <n v="137.84289739343942"/>
  </r>
  <r>
    <s v="MOV-FEC-3805"/>
    <x v="842"/>
    <x v="2"/>
    <x v="2"/>
    <n v="20"/>
    <n v="9.9"/>
    <n v="198"/>
    <n v="0.1744774646530225"/>
    <n v="163.45346199870156"/>
    <n v="29.421623159766281"/>
    <n v="192.87508515846784"/>
  </r>
  <r>
    <s v="MOV-FEC-3806"/>
    <x v="161"/>
    <x v="0"/>
    <x v="2"/>
    <n v="16"/>
    <n v="9.9"/>
    <n v="158.4"/>
    <n v="0.1823678691477893"/>
    <n v="129.51292952699018"/>
    <n v="23.31232731485823"/>
    <n v="152.82525684184841"/>
  </r>
  <r>
    <s v="MOV-FEC-3807"/>
    <x v="421"/>
    <x v="4"/>
    <x v="0"/>
    <n v="19"/>
    <n v="9.9"/>
    <n v="188.1"/>
    <n v="0.18263127592960815"/>
    <n v="153.7470569976407"/>
    <n v="27.674470259575326"/>
    <n v="181.42152725721601"/>
  </r>
  <r>
    <s v="MOV-FEC-3808"/>
    <x v="153"/>
    <x v="3"/>
    <x v="3"/>
    <n v="15"/>
    <n v="14.9"/>
    <n v="223.5"/>
    <n v="0.17388376210218276"/>
    <n v="184.63697917016216"/>
    <n v="33.234656250629186"/>
    <n v="217.87163542079134"/>
  </r>
  <r>
    <s v="MOV-FEC-3809"/>
    <x v="820"/>
    <x v="5"/>
    <x v="2"/>
    <n v="11"/>
    <n v="9.9"/>
    <n v="108.9"/>
    <n v="0.16407816097757516"/>
    <n v="91.031888269542065"/>
    <n v="16.38573988851757"/>
    <n v="107.41762815805964"/>
  </r>
  <r>
    <s v="MOV-FEC-3810"/>
    <x v="671"/>
    <x v="1"/>
    <x v="3"/>
    <n v="13"/>
    <n v="14.9"/>
    <n v="193.70000000000002"/>
    <n v="0.11840843224515997"/>
    <n v="170.76428667411253"/>
    <n v="30.737571601340253"/>
    <n v="201.50185827545278"/>
  </r>
  <r>
    <s v="MOV-FEC-3811"/>
    <x v="703"/>
    <x v="1"/>
    <x v="1"/>
    <n v="18"/>
    <n v="14.9"/>
    <n v="268.2"/>
    <n v="0.18584375621444021"/>
    <n v="218.35670458328713"/>
    <n v="39.304206824991681"/>
    <n v="257.66091140827882"/>
  </r>
  <r>
    <s v="MOV-FEC-3812"/>
    <x v="589"/>
    <x v="1"/>
    <x v="2"/>
    <n v="16"/>
    <n v="9.9"/>
    <n v="158.4"/>
    <n v="0.16896215325642583"/>
    <n v="131.63639492418216"/>
    <n v="23.694551086352789"/>
    <n v="155.33094601053494"/>
  </r>
  <r>
    <s v="MOV-FEC-3813"/>
    <x v="425"/>
    <x v="0"/>
    <x v="3"/>
    <n v="13"/>
    <n v="14.9"/>
    <n v="193.70000000000002"/>
    <n v="0.1548715352741605"/>
    <n v="163.70138361739512"/>
    <n v="29.466249051131122"/>
    <n v="193.16763266852624"/>
  </r>
  <r>
    <s v="MOV-FEC-3814"/>
    <x v="857"/>
    <x v="1"/>
    <x v="3"/>
    <n v="7"/>
    <n v="14.9"/>
    <n v="104.3"/>
    <n v="0.14617657292078731"/>
    <n v="89.053783444361883"/>
    <n v="16.029681019985137"/>
    <n v="105.08346446434702"/>
  </r>
  <r>
    <s v="MOV-FEC-3815"/>
    <x v="724"/>
    <x v="5"/>
    <x v="4"/>
    <n v="12"/>
    <n v="20.9"/>
    <n v="250.79999999999998"/>
    <n v="0.14720671354074899"/>
    <n v="213.88055624398015"/>
    <n v="38.498500123916429"/>
    <n v="252.37905636789657"/>
  </r>
  <r>
    <s v="MOV-FEC-3816"/>
    <x v="955"/>
    <x v="3"/>
    <x v="3"/>
    <n v="16"/>
    <n v="14.9"/>
    <n v="238.4"/>
    <n v="0.18568451938256708"/>
    <n v="194.13281057919602"/>
    <n v="34.943905904255281"/>
    <n v="229.07671648345129"/>
  </r>
  <r>
    <s v="MOV-FEC-3817"/>
    <x v="1047"/>
    <x v="5"/>
    <x v="1"/>
    <n v="17"/>
    <n v="14.9"/>
    <n v="253.3"/>
    <n v="0.11135810063364883"/>
    <n v="225.09299310949677"/>
    <n v="40.516738759709419"/>
    <n v="265.6097318692062"/>
  </r>
  <r>
    <s v="MOV-FEC-3818"/>
    <x v="452"/>
    <x v="5"/>
    <x v="3"/>
    <n v="15"/>
    <n v="14.9"/>
    <n v="223.5"/>
    <n v="0.19438800228433717"/>
    <n v="180.05428148945066"/>
    <n v="32.409770668101118"/>
    <n v="212.46405215755178"/>
  </r>
  <r>
    <s v="MOV-FEC-3819"/>
    <x v="81"/>
    <x v="2"/>
    <x v="3"/>
    <n v="12"/>
    <n v="14.9"/>
    <n v="178.8"/>
    <n v="0.1361162465590908"/>
    <n v="154.46241511523456"/>
    <n v="27.803234720742221"/>
    <n v="182.26564983597677"/>
  </r>
  <r>
    <s v="MOV-FEC-3820"/>
    <x v="57"/>
    <x v="0"/>
    <x v="3"/>
    <n v="3"/>
    <n v="14.9"/>
    <n v="44.7"/>
    <n v="0.10719674398802903"/>
    <n v="39.908305543735104"/>
    <n v="7.1834949978723186"/>
    <n v="47.091800541607419"/>
  </r>
  <r>
    <s v="MOV-FEC-3821"/>
    <x v="1059"/>
    <x v="3"/>
    <x v="1"/>
    <n v="9"/>
    <n v="14.9"/>
    <n v="134.1"/>
    <n v="0.13233045334415397"/>
    <n v="116.35448620654896"/>
    <n v="20.943807517178811"/>
    <n v="137.29829372372777"/>
  </r>
  <r>
    <s v="MOV-FEC-3822"/>
    <x v="1060"/>
    <x v="5"/>
    <x v="1"/>
    <n v="20"/>
    <n v="14.9"/>
    <n v="298"/>
    <n v="0.13480318382780157"/>
    <n v="257.82865121931513"/>
    <n v="46.409157219476725"/>
    <n v="304.23780843879183"/>
  </r>
  <r>
    <s v="MOV-FEC-3823"/>
    <x v="27"/>
    <x v="2"/>
    <x v="3"/>
    <n v="13"/>
    <n v="14.9"/>
    <n v="193.70000000000002"/>
    <n v="0.10275311176693452"/>
    <n v="173.79672225074481"/>
    <n v="31.283410005134066"/>
    <n v="205.08013225587888"/>
  </r>
  <r>
    <s v="MOV-FEC-3824"/>
    <x v="966"/>
    <x v="1"/>
    <x v="2"/>
    <n v="5"/>
    <n v="9.9"/>
    <n v="49.5"/>
    <n v="0.1920712039186033"/>
    <n v="39.992475406029136"/>
    <n v="7.1986455730852441"/>
    <n v="47.19112097911438"/>
  </r>
  <r>
    <s v="MOV-FEC-3825"/>
    <x v="502"/>
    <x v="1"/>
    <x v="0"/>
    <n v="9"/>
    <n v="9.9"/>
    <n v="89.100000000000009"/>
    <n v="0.13293147198896513"/>
    <n v="77.255805845783215"/>
    <n v="13.906045052240978"/>
    <n v="91.161850898024198"/>
  </r>
  <r>
    <s v="MOV-FEC-3826"/>
    <x v="651"/>
    <x v="1"/>
    <x v="3"/>
    <n v="11"/>
    <n v="14.9"/>
    <n v="163.9"/>
    <n v="0.19143883321821317"/>
    <n v="132.52317523553486"/>
    <n v="23.854171542396276"/>
    <n v="156.37734677793114"/>
  </r>
  <r>
    <s v="MOV-FEC-3827"/>
    <x v="996"/>
    <x v="4"/>
    <x v="2"/>
    <n v="9"/>
    <n v="9.9"/>
    <n v="89.100000000000009"/>
    <n v="0.16807715642467513"/>
    <n v="74.12432536256145"/>
    <n v="13.342378565261061"/>
    <n v="87.466703927822508"/>
  </r>
  <r>
    <s v="MOV-FEC-3828"/>
    <x v="661"/>
    <x v="4"/>
    <x v="4"/>
    <n v="11"/>
    <n v="20.9"/>
    <n v="229.89999999999998"/>
    <n v="0.1948234493408092"/>
    <n v="185.11008899654794"/>
    <n v="33.319816019378628"/>
    <n v="218.42990501592658"/>
  </r>
  <r>
    <s v="MOV-FEC-3829"/>
    <x v="888"/>
    <x v="2"/>
    <x v="4"/>
    <n v="6"/>
    <n v="20.9"/>
    <n v="125.39999999999999"/>
    <n v="0.15673619762994878"/>
    <n v="105.74528081720442"/>
    <n v="19.034150547096793"/>
    <n v="124.77943136430122"/>
  </r>
  <r>
    <s v="MOV-FEC-3830"/>
    <x v="294"/>
    <x v="1"/>
    <x v="0"/>
    <n v="16"/>
    <n v="9.9"/>
    <n v="158.4"/>
    <n v="0.16088061453518351"/>
    <n v="132.91651065762693"/>
    <n v="23.924971918372847"/>
    <n v="156.84148257599978"/>
  </r>
  <r>
    <s v="MOV-FEC-3831"/>
    <x v="898"/>
    <x v="2"/>
    <x v="4"/>
    <n v="6"/>
    <n v="20.9"/>
    <n v="125.39999999999999"/>
    <n v="0.19859718050847402"/>
    <n v="100.49591356423736"/>
    <n v="18.089264441562722"/>
    <n v="118.58517800580007"/>
  </r>
  <r>
    <s v="MOV-FEC-3832"/>
    <x v="929"/>
    <x v="0"/>
    <x v="0"/>
    <n v="8"/>
    <n v="9.9"/>
    <n v="79.2"/>
    <n v="0.13579191713104752"/>
    <n v="68.445280163221042"/>
    <n v="12.320150429379787"/>
    <n v="80.765430592600836"/>
  </r>
  <r>
    <s v="MOV-FEC-3833"/>
    <x v="85"/>
    <x v="3"/>
    <x v="1"/>
    <n v="20"/>
    <n v="14.9"/>
    <n v="298"/>
    <n v="0.13481902988149511"/>
    <n v="257.82392909531444"/>
    <n v="46.408307237156599"/>
    <n v="304.23223633247102"/>
  </r>
  <r>
    <s v="MOV-FEC-3834"/>
    <x v="1034"/>
    <x v="2"/>
    <x v="3"/>
    <n v="14"/>
    <n v="14.9"/>
    <n v="208.6"/>
    <n v="0.16282043833009124"/>
    <n v="174.63565656434295"/>
    <n v="31.43441818158173"/>
    <n v="206.07007474592467"/>
  </r>
  <r>
    <s v="MOV-FEC-3835"/>
    <x v="442"/>
    <x v="1"/>
    <x v="4"/>
    <n v="17"/>
    <n v="20.9"/>
    <n v="355.29999999999995"/>
    <n v="0.1379401367390366"/>
    <n v="306.28986941662026"/>
    <n v="55.132176494991647"/>
    <n v="361.42204591161192"/>
  </r>
  <r>
    <s v="MOV-FEC-3836"/>
    <x v="795"/>
    <x v="5"/>
    <x v="4"/>
    <n v="4"/>
    <n v="20.9"/>
    <n v="83.6"/>
    <n v="0.10684886700508364"/>
    <n v="74.667434718375006"/>
    <n v="13.4401382493075"/>
    <n v="88.107572967682501"/>
  </r>
  <r>
    <s v="MOV-FEC-3837"/>
    <x v="1053"/>
    <x v="0"/>
    <x v="4"/>
    <n v="6"/>
    <n v="20.9"/>
    <n v="125.39999999999999"/>
    <n v="0.18065301355504362"/>
    <n v="102.74611210019752"/>
    <n v="18.494300178035552"/>
    <n v="121.24041227823307"/>
  </r>
  <r>
    <s v="MOV-FEC-3838"/>
    <x v="485"/>
    <x v="4"/>
    <x v="3"/>
    <n v="20"/>
    <n v="14.9"/>
    <n v="298"/>
    <n v="0.19430951348055017"/>
    <n v="240.09576498279606"/>
    <n v="43.21723769690329"/>
    <n v="283.31300267969937"/>
  </r>
  <r>
    <s v="MOV-FEC-3839"/>
    <x v="294"/>
    <x v="3"/>
    <x v="4"/>
    <n v="5"/>
    <n v="20.9"/>
    <n v="104.5"/>
    <n v="0.12833015103082446"/>
    <n v="91.089499217278842"/>
    <n v="16.39610985911019"/>
    <n v="107.48560907638904"/>
  </r>
  <r>
    <s v="MOV-FEC-3840"/>
    <x v="93"/>
    <x v="5"/>
    <x v="4"/>
    <n v="13"/>
    <n v="20.9"/>
    <n v="271.7"/>
    <n v="0.10147853187815907"/>
    <n v="244.12828288870418"/>
    <n v="43.94309091996675"/>
    <n v="288.07137380867096"/>
  </r>
  <r>
    <s v="MOV-FEC-3841"/>
    <x v="199"/>
    <x v="1"/>
    <x v="0"/>
    <n v="17"/>
    <n v="9.9"/>
    <n v="168.3"/>
    <n v="0.1205247562869821"/>
    <n v="148.01568351690094"/>
    <n v="26.642823033042166"/>
    <n v="174.6585065499431"/>
  </r>
  <r>
    <s v="MOV-FEC-3842"/>
    <x v="842"/>
    <x v="1"/>
    <x v="0"/>
    <n v="8"/>
    <n v="9.9"/>
    <n v="79.2"/>
    <n v="0.1530428101351668"/>
    <n v="67.079009437294786"/>
    <n v="12.07422169871306"/>
    <n v="79.153231136007847"/>
  </r>
  <r>
    <s v="MOV-FEC-3843"/>
    <x v="650"/>
    <x v="5"/>
    <x v="4"/>
    <n v="5"/>
    <n v="20.9"/>
    <n v="104.5"/>
    <n v="0.10521227912561762"/>
    <n v="93.505316831372966"/>
    <n v="16.830957029647134"/>
    <n v="110.3362738610201"/>
  </r>
  <r>
    <s v="MOV-FEC-3844"/>
    <x v="821"/>
    <x v="1"/>
    <x v="0"/>
    <n v="12"/>
    <n v="9.9"/>
    <n v="118.80000000000001"/>
    <n v="0.13993500199412912"/>
    <n v="102.17572176309747"/>
    <n v="18.391629917357545"/>
    <n v="120.56735168045502"/>
  </r>
  <r>
    <s v="MOV-FEC-3845"/>
    <x v="54"/>
    <x v="3"/>
    <x v="0"/>
    <n v="3"/>
    <n v="9.9"/>
    <n v="29.700000000000003"/>
    <n v="0.15012411006512424"/>
    <n v="25.241313931065811"/>
    <n v="4.5434365075918457"/>
    <n v="29.784750438657657"/>
  </r>
  <r>
    <s v="MOV-FEC-3846"/>
    <x v="10"/>
    <x v="5"/>
    <x v="3"/>
    <n v="16"/>
    <n v="14.9"/>
    <n v="238.4"/>
    <n v="0.15385186474972237"/>
    <n v="201.7217154436662"/>
    <n v="36.309908779859917"/>
    <n v="238.03162422352611"/>
  </r>
  <r>
    <s v="MOV-FEC-3847"/>
    <x v="348"/>
    <x v="1"/>
    <x v="2"/>
    <n v="3"/>
    <n v="9.9"/>
    <n v="29.700000000000003"/>
    <n v="0.15773929491896399"/>
    <n v="25.01514294090677"/>
    <n v="4.5027257293632186"/>
    <n v="29.517868670269991"/>
  </r>
  <r>
    <s v="MOV-FEC-3848"/>
    <x v="203"/>
    <x v="3"/>
    <x v="4"/>
    <n v="13"/>
    <n v="20.9"/>
    <n v="271.7"/>
    <n v="0.19374329546943633"/>
    <n v="219.05994662095412"/>
    <n v="39.430790391771744"/>
    <n v="258.49073701272584"/>
  </r>
  <r>
    <s v="MOV-FEC-3849"/>
    <x v="1061"/>
    <x v="0"/>
    <x v="3"/>
    <n v="14"/>
    <n v="14.9"/>
    <n v="208.6"/>
    <n v="0.13158078059299572"/>
    <n v="181.1522491683011"/>
    <n v="32.607404850294195"/>
    <n v="213.75965401859528"/>
  </r>
  <r>
    <s v="MOV-FEC-3850"/>
    <x v="5"/>
    <x v="5"/>
    <x v="3"/>
    <n v="11"/>
    <n v="14.9"/>
    <n v="163.9"/>
    <n v="0.12234639551604243"/>
    <n v="143.84742577492065"/>
    <n v="25.892536639485716"/>
    <n v="169.73996241440636"/>
  </r>
  <r>
    <s v="MOV-FEC-3851"/>
    <x v="467"/>
    <x v="2"/>
    <x v="4"/>
    <n v="5"/>
    <n v="20.9"/>
    <n v="104.5"/>
    <n v="0.16220133088114438"/>
    <n v="87.549960922920405"/>
    <n v="15.758992966125673"/>
    <n v="103.30895388904608"/>
  </r>
  <r>
    <s v="MOV-FEC-3852"/>
    <x v="828"/>
    <x v="2"/>
    <x v="4"/>
    <n v="12"/>
    <n v="20.9"/>
    <n v="250.79999999999998"/>
    <n v="0.10531364749351302"/>
    <n v="224.38733720862692"/>
    <n v="40.389720697552846"/>
    <n v="264.77705790617978"/>
  </r>
  <r>
    <s v="MOV-FEC-3853"/>
    <x v="790"/>
    <x v="2"/>
    <x v="3"/>
    <n v="8"/>
    <n v="14.9"/>
    <n v="119.2"/>
    <n v="0.18525561896935722"/>
    <n v="97.117530218852622"/>
    <n v="17.481155439393472"/>
    <n v="114.5986856582461"/>
  </r>
  <r>
    <s v="MOV-FEC-3854"/>
    <x v="317"/>
    <x v="1"/>
    <x v="1"/>
    <n v="9"/>
    <n v="14.9"/>
    <n v="134.1"/>
    <n v="0.19083121256904939"/>
    <n v="108.50953439449047"/>
    <n v="19.531716191008286"/>
    <n v="128.04125058549874"/>
  </r>
  <r>
    <s v="MOV-FEC-3855"/>
    <x v="421"/>
    <x v="5"/>
    <x v="0"/>
    <n v="7"/>
    <n v="9.9"/>
    <n v="69.3"/>
    <n v="0.11079806830948258"/>
    <n v="61.621693866152853"/>
    <n v="11.091904895907513"/>
    <n v="72.713598762060371"/>
  </r>
  <r>
    <s v="MOV-FEC-3856"/>
    <x v="626"/>
    <x v="2"/>
    <x v="4"/>
    <n v="14"/>
    <n v="20.9"/>
    <n v="292.59999999999997"/>
    <n v="0.16361059838194353"/>
    <n v="244.72753891344331"/>
    <n v="44.050957004419793"/>
    <n v="288.7784959178631"/>
  </r>
  <r>
    <s v="MOV-FEC-3857"/>
    <x v="588"/>
    <x v="5"/>
    <x v="3"/>
    <n v="6"/>
    <n v="14.9"/>
    <n v="89.4"/>
    <n v="0.16160499479421073"/>
    <n v="74.952513465397573"/>
    <n v="13.491452423771563"/>
    <n v="88.443965889169135"/>
  </r>
  <r>
    <s v="MOV-FEC-3858"/>
    <x v="76"/>
    <x v="1"/>
    <x v="3"/>
    <n v="7"/>
    <n v="14.9"/>
    <n v="104.3"/>
    <n v="0.12138957640806299"/>
    <n v="91.639067180639032"/>
    <n v="16.495032092515025"/>
    <n v="108.13409927315405"/>
  </r>
  <r>
    <s v="MOV-FEC-3859"/>
    <x v="466"/>
    <x v="3"/>
    <x v="2"/>
    <n v="15"/>
    <n v="9.9"/>
    <n v="148.5"/>
    <n v="0.1431444202375767"/>
    <n v="127.24305359471987"/>
    <n v="22.903749647049576"/>
    <n v="150.14680324176945"/>
  </r>
  <r>
    <s v="MOV-FEC-3860"/>
    <x v="388"/>
    <x v="1"/>
    <x v="4"/>
    <n v="10"/>
    <n v="20.9"/>
    <n v="209"/>
    <n v="0.15709255353385793"/>
    <n v="176.16765631142368"/>
    <n v="31.71017813605626"/>
    <n v="207.87783444747996"/>
  </r>
  <r>
    <s v="MOV-FEC-3861"/>
    <x v="357"/>
    <x v="4"/>
    <x v="2"/>
    <n v="8"/>
    <n v="9.9"/>
    <n v="79.2"/>
    <n v="0.14267458667842153"/>
    <n v="67.90017273506902"/>
    <n v="12.222031092312424"/>
    <n v="80.122203827381441"/>
  </r>
  <r>
    <s v="MOV-FEC-3862"/>
    <x v="467"/>
    <x v="4"/>
    <x v="4"/>
    <n v="20"/>
    <n v="20.9"/>
    <n v="418"/>
    <n v="0.11929821912813988"/>
    <n v="368.13334440443754"/>
    <n v="66.264001992798754"/>
    <n v="434.39734639723628"/>
  </r>
  <r>
    <s v="MOV-FEC-3863"/>
    <x v="248"/>
    <x v="3"/>
    <x v="4"/>
    <n v="16"/>
    <n v="20.9"/>
    <n v="334.4"/>
    <n v="0.15758800086814811"/>
    <n v="281.70257250969127"/>
    <n v="50.706463051744429"/>
    <n v="332.4090355614357"/>
  </r>
  <r>
    <s v="MOV-FEC-3864"/>
    <x v="45"/>
    <x v="4"/>
    <x v="1"/>
    <n v="15"/>
    <n v="14.9"/>
    <n v="223.5"/>
    <n v="0.18180339944074039"/>
    <n v="182.86694022499452"/>
    <n v="32.916049240499014"/>
    <n v="215.78298946549353"/>
  </r>
  <r>
    <s v="MOV-FEC-3865"/>
    <x v="503"/>
    <x v="0"/>
    <x v="1"/>
    <n v="3"/>
    <n v="14.9"/>
    <n v="44.7"/>
    <n v="0.1539160955565014"/>
    <n v="37.819950528624389"/>
    <n v="6.8075910951523895"/>
    <n v="44.627541623776779"/>
  </r>
  <r>
    <s v="MOV-FEC-3866"/>
    <x v="444"/>
    <x v="1"/>
    <x v="4"/>
    <n v="4"/>
    <n v="20.9"/>
    <n v="83.6"/>
    <n v="0.15748464713900584"/>
    <n v="70.434283499179102"/>
    <n v="12.678171029852239"/>
    <n v="83.112454529031339"/>
  </r>
  <r>
    <s v="MOV-FEC-3867"/>
    <x v="792"/>
    <x v="2"/>
    <x v="2"/>
    <n v="10"/>
    <n v="9.9"/>
    <n v="99"/>
    <n v="0.11790915243877938"/>
    <n v="87.326993908560837"/>
    <n v="15.71885890354095"/>
    <n v="103.04585281210178"/>
  </r>
  <r>
    <s v="MOV-FEC-3868"/>
    <x v="226"/>
    <x v="0"/>
    <x v="4"/>
    <n v="6"/>
    <n v="20.9"/>
    <n v="125.39999999999999"/>
    <n v="0.12268200692973129"/>
    <n v="110.01567633101169"/>
    <n v="19.802821739582104"/>
    <n v="129.81849807059379"/>
  </r>
  <r>
    <s v="MOV-FEC-3869"/>
    <x v="555"/>
    <x v="5"/>
    <x v="4"/>
    <n v="3"/>
    <n v="20.9"/>
    <n v="62.699999999999996"/>
    <n v="0.19229925007360951"/>
    <n v="50.642837020384682"/>
    <n v="9.1157106636692422"/>
    <n v="59.758547684053923"/>
  </r>
  <r>
    <s v="MOV-FEC-3870"/>
    <x v="374"/>
    <x v="5"/>
    <x v="2"/>
    <n v="13"/>
    <n v="9.9"/>
    <n v="128.70000000000002"/>
    <n v="0.14321016976643558"/>
    <n v="110.26885115105975"/>
    <n v="19.848393207190753"/>
    <n v="130.1172443582505"/>
  </r>
  <r>
    <s v="MOV-FEC-3871"/>
    <x v="45"/>
    <x v="2"/>
    <x v="4"/>
    <n v="7"/>
    <n v="20.9"/>
    <n v="146.29999999999998"/>
    <n v="0.1915596387666921"/>
    <n v="118.27482484843293"/>
    <n v="21.289468472717925"/>
    <n v="139.56429332115084"/>
  </r>
  <r>
    <s v="MOV-FEC-3872"/>
    <x v="587"/>
    <x v="1"/>
    <x v="4"/>
    <n v="13"/>
    <n v="20.9"/>
    <n v="271.7"/>
    <n v="0.18328083531611877"/>
    <n v="221.90259704461053"/>
    <n v="39.942467468029896"/>
    <n v="261.84506451264042"/>
  </r>
  <r>
    <s v="MOV-FEC-3873"/>
    <x v="21"/>
    <x v="5"/>
    <x v="4"/>
    <n v="6"/>
    <n v="20.9"/>
    <n v="125.39999999999999"/>
    <n v="0.15658306028944394"/>
    <n v="105.76448423970372"/>
    <n v="19.037607163146667"/>
    <n v="124.80209140285038"/>
  </r>
  <r>
    <s v="MOV-FEC-3874"/>
    <x v="295"/>
    <x v="3"/>
    <x v="1"/>
    <n v="16"/>
    <n v="14.9"/>
    <n v="238.4"/>
    <n v="0.18699512626080392"/>
    <n v="193.82036189942434"/>
    <n v="34.887665141896377"/>
    <n v="228.70802704132072"/>
  </r>
  <r>
    <s v="MOV-FEC-3875"/>
    <x v="211"/>
    <x v="1"/>
    <x v="0"/>
    <n v="7"/>
    <n v="9.9"/>
    <n v="69.3"/>
    <n v="0.12644832109859039"/>
    <n v="60.537131347867685"/>
    <n v="10.896683642616184"/>
    <n v="71.433814990483867"/>
  </r>
  <r>
    <s v="MOV-FEC-3876"/>
    <x v="1003"/>
    <x v="1"/>
    <x v="4"/>
    <n v="8"/>
    <n v="20.9"/>
    <n v="167.2"/>
    <n v="0.10817259705033321"/>
    <n v="149.11354177318427"/>
    <n v="26.840437519173168"/>
    <n v="175.95397929235745"/>
  </r>
  <r>
    <s v="MOV-FEC-3877"/>
    <x v="380"/>
    <x v="2"/>
    <x v="3"/>
    <n v="5"/>
    <n v="14.9"/>
    <n v="74.5"/>
    <n v="0.11387671705446546"/>
    <n v="66.016184579442324"/>
    <n v="11.882913224299617"/>
    <n v="77.899097803741938"/>
  </r>
  <r>
    <s v="MOV-FEC-3878"/>
    <x v="682"/>
    <x v="2"/>
    <x v="4"/>
    <n v="16"/>
    <n v="20.9"/>
    <n v="334.4"/>
    <n v="0.12616383432231998"/>
    <n v="292.2108138026162"/>
    <n v="52.597946484470917"/>
    <n v="344.80876028708713"/>
  </r>
  <r>
    <s v="MOV-FEC-3879"/>
    <x v="488"/>
    <x v="5"/>
    <x v="0"/>
    <n v="11"/>
    <n v="9.9"/>
    <n v="108.9"/>
    <n v="0.19497022789506377"/>
    <n v="87.667742182227556"/>
    <n v="15.780193592800959"/>
    <n v="103.44793577502851"/>
  </r>
  <r>
    <s v="MOV-FEC-3880"/>
    <x v="163"/>
    <x v="5"/>
    <x v="1"/>
    <n v="20"/>
    <n v="14.9"/>
    <n v="298"/>
    <n v="0.18052925964343319"/>
    <n v="244.20228062625691"/>
    <n v="43.956410512726244"/>
    <n v="288.15869113898316"/>
  </r>
  <r>
    <s v="MOV-FEC-3881"/>
    <x v="684"/>
    <x v="1"/>
    <x v="2"/>
    <n v="20"/>
    <n v="9.9"/>
    <n v="198"/>
    <n v="0.19558133092876384"/>
    <n v="159.27489647610474"/>
    <n v="28.669481365698854"/>
    <n v="187.9443778418036"/>
  </r>
  <r>
    <s v="MOV-FEC-3882"/>
    <x v="91"/>
    <x v="0"/>
    <x v="3"/>
    <n v="19"/>
    <n v="14.9"/>
    <n v="283.10000000000002"/>
    <n v="0.11137694421027168"/>
    <n v="251.56918709407211"/>
    <n v="45.282453676932974"/>
    <n v="296.85164077100507"/>
  </r>
  <r>
    <s v="MOV-FEC-3883"/>
    <x v="429"/>
    <x v="5"/>
    <x v="3"/>
    <n v="7"/>
    <n v="14.9"/>
    <n v="104.3"/>
    <n v="0.15558537457784111"/>
    <n v="88.072445431531179"/>
    <n v="15.853040177675611"/>
    <n v="103.92548560920679"/>
  </r>
  <r>
    <s v="MOV-FEC-3884"/>
    <x v="901"/>
    <x v="1"/>
    <x v="3"/>
    <n v="18"/>
    <n v="14.9"/>
    <n v="268.2"/>
    <n v="0.17820145762787759"/>
    <n v="220.4063690642032"/>
    <n v="39.673146431556574"/>
    <n v="260.07951549575978"/>
  </r>
  <r>
    <s v="MOV-FEC-3885"/>
    <x v="972"/>
    <x v="5"/>
    <x v="0"/>
    <n v="12"/>
    <n v="9.9"/>
    <n v="118.80000000000001"/>
    <n v="0.16989884614773682"/>
    <n v="98.616017077648877"/>
    <n v="17.750883073976798"/>
    <n v="116.36690015162567"/>
  </r>
  <r>
    <s v="MOV-FEC-3886"/>
    <x v="243"/>
    <x v="0"/>
    <x v="2"/>
    <n v="3"/>
    <n v="9.9"/>
    <n v="29.700000000000003"/>
    <n v="0.16802089121204017"/>
    <n v="24.709779531002411"/>
    <n v="4.4477603155804335"/>
    <n v="29.157539846582843"/>
  </r>
  <r>
    <s v="MOV-FEC-3887"/>
    <x v="440"/>
    <x v="0"/>
    <x v="1"/>
    <n v="15"/>
    <n v="14.9"/>
    <n v="223.5"/>
    <n v="0.19877729017328674"/>
    <n v="179.07327564627042"/>
    <n v="32.233189616328673"/>
    <n v="211.30646526259909"/>
  </r>
  <r>
    <s v="MOV-FEC-3888"/>
    <x v="358"/>
    <x v="4"/>
    <x v="1"/>
    <n v="12"/>
    <n v="14.9"/>
    <n v="178.8"/>
    <n v="0.14049779339864091"/>
    <n v="153.678994540323"/>
    <n v="27.662219017258138"/>
    <n v="181.34121355758114"/>
  </r>
  <r>
    <s v="MOV-FEC-3889"/>
    <x v="280"/>
    <x v="3"/>
    <x v="2"/>
    <n v="18"/>
    <n v="9.9"/>
    <n v="178.20000000000002"/>
    <n v="0.1519252186832114"/>
    <n v="151.12692603065173"/>
    <n v="27.202846685517311"/>
    <n v="178.32977271616903"/>
  </r>
  <r>
    <s v="MOV-FEC-3890"/>
    <x v="559"/>
    <x v="5"/>
    <x v="0"/>
    <n v="20"/>
    <n v="9.9"/>
    <n v="198"/>
    <n v="0.11345805465394568"/>
    <n v="175.53530517851874"/>
    <n v="31.596354932133373"/>
    <n v="207.13166011065212"/>
  </r>
  <r>
    <s v="MOV-FEC-3891"/>
    <x v="471"/>
    <x v="3"/>
    <x v="0"/>
    <n v="4"/>
    <n v="9.9"/>
    <n v="39.6"/>
    <n v="0.17176497400608018"/>
    <n v="32.79810702935923"/>
    <n v="5.9036592652846611"/>
    <n v="38.701766294643889"/>
  </r>
  <r>
    <s v="MOV-FEC-3892"/>
    <x v="199"/>
    <x v="5"/>
    <x v="2"/>
    <n v="10"/>
    <n v="9.9"/>
    <n v="99"/>
    <n v="0.12676494104218325"/>
    <n v="86.450270836823861"/>
    <n v="15.561048750628295"/>
    <n v="102.01131958745216"/>
  </r>
  <r>
    <s v="MOV-FEC-3893"/>
    <x v="73"/>
    <x v="4"/>
    <x v="2"/>
    <n v="19"/>
    <n v="9.9"/>
    <n v="188.1"/>
    <n v="0.10720770219291739"/>
    <n v="167.93423121751223"/>
    <n v="30.2281616191522"/>
    <n v="198.16239283666442"/>
  </r>
  <r>
    <s v="MOV-FEC-3894"/>
    <x v="594"/>
    <x v="0"/>
    <x v="3"/>
    <n v="6"/>
    <n v="14.9"/>
    <n v="89.4"/>
    <n v="0.17644543982707747"/>
    <n v="73.625777679459276"/>
    <n v="13.25263998230267"/>
    <n v="86.878417661761944"/>
  </r>
  <r>
    <s v="MOV-FEC-3895"/>
    <x v="565"/>
    <x v="4"/>
    <x v="3"/>
    <n v="19"/>
    <n v="14.9"/>
    <n v="283.10000000000002"/>
    <n v="0.19343179247447703"/>
    <n v="228.33945955047557"/>
    <n v="41.101102719085603"/>
    <n v="269.44056226956116"/>
  </r>
  <r>
    <s v="MOV-FEC-3896"/>
    <x v="833"/>
    <x v="3"/>
    <x v="4"/>
    <n v="15"/>
    <n v="20.9"/>
    <n v="313.5"/>
    <n v="0.13768260936090093"/>
    <n v="270.33650196535757"/>
    <n v="48.660570353764363"/>
    <n v="318.99707231912191"/>
  </r>
  <r>
    <s v="MOV-FEC-3897"/>
    <x v="206"/>
    <x v="5"/>
    <x v="2"/>
    <n v="17"/>
    <n v="9.9"/>
    <n v="168.3"/>
    <n v="0.11906316808917818"/>
    <n v="148.26166881059132"/>
    <n v="26.687100385906437"/>
    <n v="174.94876919649775"/>
  </r>
  <r>
    <s v="MOV-FEC-3898"/>
    <x v="621"/>
    <x v="2"/>
    <x v="2"/>
    <n v="4"/>
    <n v="9.9"/>
    <n v="39.6"/>
    <n v="0.19594851487156334"/>
    <n v="31.840438811086095"/>
    <n v="5.7312789859954965"/>
    <n v="37.57171779708159"/>
  </r>
  <r>
    <s v="MOV-FEC-3899"/>
    <x v="461"/>
    <x v="3"/>
    <x v="4"/>
    <n v="16"/>
    <n v="20.9"/>
    <n v="334.4"/>
    <n v="0.14104879985228147"/>
    <n v="287.23328132939707"/>
    <n v="51.701990639291473"/>
    <n v="338.93527196868854"/>
  </r>
  <r>
    <s v="MOV-FEC-3900"/>
    <x v="111"/>
    <x v="2"/>
    <x v="2"/>
    <n v="19"/>
    <n v="9.9"/>
    <n v="188.1"/>
    <n v="0.12497022328558269"/>
    <n v="164.59310099998189"/>
    <n v="29.626758179996738"/>
    <n v="194.21985917997861"/>
  </r>
  <r>
    <s v="MOV-FEC-3901"/>
    <x v="713"/>
    <x v="3"/>
    <x v="1"/>
    <n v="6"/>
    <n v="14.9"/>
    <n v="89.4"/>
    <n v="0.13773285842104183"/>
    <n v="77.086682457158872"/>
    <n v="13.875602842288597"/>
    <n v="90.962285299447473"/>
  </r>
  <r>
    <s v="MOV-FEC-3902"/>
    <x v="848"/>
    <x v="1"/>
    <x v="1"/>
    <n v="11"/>
    <n v="14.9"/>
    <n v="163.9"/>
    <n v="0.14529599182118408"/>
    <n v="140.08598694050792"/>
    <n v="25.215477649291426"/>
    <n v="165.30146458979934"/>
  </r>
  <r>
    <s v="MOV-FEC-3903"/>
    <x v="419"/>
    <x v="5"/>
    <x v="2"/>
    <n v="7"/>
    <n v="9.9"/>
    <n v="69.3"/>
    <n v="0.17456039261409217"/>
    <n v="57.202964791843414"/>
    <n v="10.296533662531814"/>
    <n v="67.499498454375228"/>
  </r>
  <r>
    <s v="MOV-FEC-3904"/>
    <x v="890"/>
    <x v="3"/>
    <x v="3"/>
    <n v="5"/>
    <n v="14.9"/>
    <n v="74.5"/>
    <n v="0.12371230241574804"/>
    <n v="65.283433470026765"/>
    <n v="11.751018024604818"/>
    <n v="77.034451494631583"/>
  </r>
  <r>
    <s v="MOV-FEC-3905"/>
    <x v="67"/>
    <x v="0"/>
    <x v="4"/>
    <n v="4"/>
    <n v="20.9"/>
    <n v="83.6"/>
    <n v="0.19787279020713427"/>
    <n v="67.057834738683567"/>
    <n v="12.070410252963041"/>
    <n v="79.128244991646611"/>
  </r>
  <r>
    <s v="MOV-FEC-3906"/>
    <x v="226"/>
    <x v="3"/>
    <x v="4"/>
    <n v="13"/>
    <n v="20.9"/>
    <n v="271.7"/>
    <n v="0.19043139920682289"/>
    <n v="219.9597888355062"/>
    <n v="39.592761990391118"/>
    <n v="259.5525508258973"/>
  </r>
  <r>
    <s v="MOV-FEC-3907"/>
    <x v="62"/>
    <x v="5"/>
    <x v="3"/>
    <n v="14"/>
    <n v="14.9"/>
    <n v="208.6"/>
    <n v="0.14090949089239319"/>
    <n v="179.20628019984679"/>
    <n v="32.257130435972421"/>
    <n v="211.4634106358192"/>
  </r>
  <r>
    <s v="MOV-FEC-3908"/>
    <x v="772"/>
    <x v="2"/>
    <x v="3"/>
    <n v="3"/>
    <n v="14.9"/>
    <n v="44.7"/>
    <n v="0.10090482206506612"/>
    <n v="40.189554453691549"/>
    <n v="7.2341198016644785"/>
    <n v="47.423674255356026"/>
  </r>
  <r>
    <s v="MOV-FEC-3909"/>
    <x v="652"/>
    <x v="3"/>
    <x v="4"/>
    <n v="20"/>
    <n v="20.9"/>
    <n v="418"/>
    <n v="0.13009947434414301"/>
    <n v="363.61841972414823"/>
    <n v="65.451315550346678"/>
    <n v="429.06973527449492"/>
  </r>
  <r>
    <s v="MOV-FEC-3910"/>
    <x v="641"/>
    <x v="4"/>
    <x v="4"/>
    <n v="14"/>
    <n v="20.9"/>
    <n v="292.59999999999997"/>
    <n v="0.1125966139601665"/>
    <n v="259.65423075525524"/>
    <n v="46.737761535945943"/>
    <n v="306.39199229120118"/>
  </r>
  <r>
    <s v="MOV-FEC-3911"/>
    <x v="964"/>
    <x v="1"/>
    <x v="1"/>
    <n v="11"/>
    <n v="14.9"/>
    <n v="163.9"/>
    <n v="0.19238233196325069"/>
    <n v="132.36853579122322"/>
    <n v="23.826336442420178"/>
    <n v="156.19487223364339"/>
  </r>
  <r>
    <s v="MOV-FEC-3912"/>
    <x v="341"/>
    <x v="2"/>
    <x v="2"/>
    <n v="20"/>
    <n v="9.9"/>
    <n v="198"/>
    <n v="0.1364333331839129"/>
    <n v="170.98620002958523"/>
    <n v="30.777516005325342"/>
    <n v="201.76371603491057"/>
  </r>
  <r>
    <s v="MOV-FEC-3913"/>
    <x v="617"/>
    <x v="4"/>
    <x v="1"/>
    <n v="19"/>
    <n v="14.9"/>
    <n v="283.10000000000002"/>
    <n v="0.18015069708200987"/>
    <n v="232.09933765608304"/>
    <n v="41.777880778094946"/>
    <n v="273.87721843417796"/>
  </r>
  <r>
    <s v="MOV-FEC-3914"/>
    <x v="342"/>
    <x v="2"/>
    <x v="4"/>
    <n v="17"/>
    <n v="20.9"/>
    <n v="355.29999999999995"/>
    <n v="0.14194707325301689"/>
    <n v="304.86620487320306"/>
    <n v="54.87591687717655"/>
    <n v="359.74212175037962"/>
  </r>
  <r>
    <s v="MOV-FEC-3915"/>
    <x v="96"/>
    <x v="0"/>
    <x v="0"/>
    <n v="17"/>
    <n v="9.9"/>
    <n v="168.3"/>
    <n v="0.11082296516102537"/>
    <n v="149.64849496339943"/>
    <n v="26.936729093411895"/>
    <n v="176.58522405681131"/>
  </r>
  <r>
    <s v="MOV-FEC-3916"/>
    <x v="661"/>
    <x v="3"/>
    <x v="2"/>
    <n v="12"/>
    <n v="9.9"/>
    <n v="118.80000000000001"/>
    <n v="0.10306524551439655"/>
    <n v="106.55584883288969"/>
    <n v="19.180052789920143"/>
    <n v="125.73590162280983"/>
  </r>
  <r>
    <s v="MOV-FEC-3917"/>
    <x v="958"/>
    <x v="2"/>
    <x v="0"/>
    <n v="6"/>
    <n v="9.9"/>
    <n v="59.400000000000006"/>
    <n v="0.11046523240732808"/>
    <n v="52.83836519500472"/>
    <n v="9.5109057351008488"/>
    <n v="62.349270930105568"/>
  </r>
  <r>
    <s v="MOV-FEC-3918"/>
    <x v="195"/>
    <x v="5"/>
    <x v="1"/>
    <n v="12"/>
    <n v="14.9"/>
    <n v="178.8"/>
    <n v="0.16479784255905519"/>
    <n v="149.33414575044094"/>
    <n v="26.880146235079369"/>
    <n v="176.2142919855203"/>
  </r>
  <r>
    <s v="MOV-FEC-3919"/>
    <x v="535"/>
    <x v="5"/>
    <x v="2"/>
    <n v="16"/>
    <n v="9.9"/>
    <n v="158.4"/>
    <n v="0.12172610328259839"/>
    <n v="139.11858524003642"/>
    <n v="25.041345343206554"/>
    <n v="164.15993058324298"/>
  </r>
  <r>
    <s v="MOV-FEC-3920"/>
    <x v="67"/>
    <x v="5"/>
    <x v="2"/>
    <n v="8"/>
    <n v="9.9"/>
    <n v="79.2"/>
    <n v="0.13802658982641625"/>
    <n v="68.26829408574784"/>
    <n v="12.28829293543461"/>
    <n v="80.556587021182452"/>
  </r>
  <r>
    <s v="MOV-FEC-3921"/>
    <x v="812"/>
    <x v="2"/>
    <x v="1"/>
    <n v="19"/>
    <n v="14.9"/>
    <n v="283.10000000000002"/>
    <n v="0.17008789247771428"/>
    <n v="234.94811763955911"/>
    <n v="42.29066117512064"/>
    <n v="277.23877881467973"/>
  </r>
  <r>
    <s v="MOV-FEC-3922"/>
    <x v="850"/>
    <x v="0"/>
    <x v="0"/>
    <n v="4"/>
    <n v="9.9"/>
    <n v="39.6"/>
    <n v="0.15354141464895799"/>
    <n v="33.519759979901266"/>
    <n v="6.0335567963822276"/>
    <n v="39.553316776283495"/>
  </r>
  <r>
    <s v="MOV-FEC-3923"/>
    <x v="86"/>
    <x v="3"/>
    <x v="2"/>
    <n v="10"/>
    <n v="9.9"/>
    <n v="99"/>
    <n v="0.13479320931200892"/>
    <n v="85.65547227811112"/>
    <n v="15.417985010060001"/>
    <n v="101.07345728817111"/>
  </r>
  <r>
    <s v="MOV-FEC-3924"/>
    <x v="979"/>
    <x v="1"/>
    <x v="4"/>
    <n v="9"/>
    <n v="20.9"/>
    <n v="188.1"/>
    <n v="0.1346518014912183"/>
    <n v="162.77199613950182"/>
    <n v="29.298959305110326"/>
    <n v="192.07095544461214"/>
  </r>
  <r>
    <s v="MOV-FEC-3925"/>
    <x v="457"/>
    <x v="5"/>
    <x v="0"/>
    <n v="14"/>
    <n v="9.9"/>
    <n v="138.6"/>
    <n v="0.18061270660555531"/>
    <n v="113.56707886447003"/>
    <n v="20.442074195604604"/>
    <n v="134.00915306007465"/>
  </r>
  <r>
    <s v="MOV-FEC-3926"/>
    <x v="670"/>
    <x v="2"/>
    <x v="1"/>
    <n v="4"/>
    <n v="14.9"/>
    <n v="59.6"/>
    <n v="0.10442525530101324"/>
    <n v="53.376254784059611"/>
    <n v="9.6077258611307297"/>
    <n v="62.983980645190343"/>
  </r>
  <r>
    <s v="MOV-FEC-3927"/>
    <x v="929"/>
    <x v="5"/>
    <x v="2"/>
    <n v="9"/>
    <n v="9.9"/>
    <n v="89.100000000000009"/>
    <n v="0.14515861028554308"/>
    <n v="76.166367823558119"/>
    <n v="13.709946208240462"/>
    <n v="89.876314031798586"/>
  </r>
  <r>
    <s v="MOV-FEC-3928"/>
    <x v="729"/>
    <x v="5"/>
    <x v="4"/>
    <n v="13"/>
    <n v="20.9"/>
    <n v="271.7"/>
    <n v="0.17844345989428118"/>
    <n v="223.2169119467238"/>
    <n v="40.179044150410284"/>
    <n v="263.3959560971341"/>
  </r>
  <r>
    <s v="MOV-FEC-3929"/>
    <x v="483"/>
    <x v="3"/>
    <x v="4"/>
    <n v="3"/>
    <n v="20.9"/>
    <n v="62.699999999999996"/>
    <n v="0.10801957231573277"/>
    <n v="55.927172815803551"/>
    <n v="10.066891106844638"/>
    <n v="65.994063922648195"/>
  </r>
  <r>
    <s v="MOV-FEC-3930"/>
    <x v="108"/>
    <x v="0"/>
    <x v="1"/>
    <n v="7"/>
    <n v="14.9"/>
    <n v="104.3"/>
    <n v="0.14187188507189324"/>
    <n v="89.502762387001525"/>
    <n v="16.110497229660275"/>
    <n v="105.61325961666179"/>
  </r>
  <r>
    <s v="MOV-FEC-3931"/>
    <x v="998"/>
    <x v="2"/>
    <x v="3"/>
    <n v="4"/>
    <n v="14.9"/>
    <n v="59.6"/>
    <n v="0.17551293632421955"/>
    <n v="49.139428995076514"/>
    <n v="8.8450972191137716"/>
    <n v="57.984526214190282"/>
  </r>
  <r>
    <s v="MOV-FEC-3932"/>
    <x v="754"/>
    <x v="5"/>
    <x v="0"/>
    <n v="20"/>
    <n v="9.9"/>
    <n v="198"/>
    <n v="0.19038861534504295"/>
    <n v="160.3030541616815"/>
    <n v="28.85454974910267"/>
    <n v="189.15760391078416"/>
  </r>
  <r>
    <s v="MOV-FEC-3933"/>
    <x v="737"/>
    <x v="1"/>
    <x v="2"/>
    <n v="3"/>
    <n v="9.9"/>
    <n v="29.700000000000003"/>
    <n v="0.14111159038232962"/>
    <n v="25.508985765644812"/>
    <n v="4.5916174378160663"/>
    <n v="30.100603203460878"/>
  </r>
  <r>
    <s v="MOV-FEC-3934"/>
    <x v="295"/>
    <x v="3"/>
    <x v="0"/>
    <n v="19"/>
    <n v="9.9"/>
    <n v="188.1"/>
    <n v="0.14500825569116732"/>
    <n v="160.82394710449142"/>
    <n v="28.948310478808455"/>
    <n v="189.77225758329988"/>
  </r>
  <r>
    <s v="MOV-FEC-3935"/>
    <x v="632"/>
    <x v="0"/>
    <x v="2"/>
    <n v="12"/>
    <n v="9.9"/>
    <n v="118.80000000000001"/>
    <n v="0.15317340099879828"/>
    <n v="100.60299996134277"/>
    <n v="18.108539993041699"/>
    <n v="118.71153995438448"/>
  </r>
  <r>
    <s v="MOV-FEC-3936"/>
    <x v="666"/>
    <x v="2"/>
    <x v="2"/>
    <n v="7"/>
    <n v="9.9"/>
    <n v="69.3"/>
    <n v="0.10842057362822237"/>
    <n v="61.786454247564187"/>
    <n v="11.121561764561553"/>
    <n v="72.908016012125742"/>
  </r>
  <r>
    <s v="MOV-FEC-3937"/>
    <x v="918"/>
    <x v="1"/>
    <x v="1"/>
    <n v="15"/>
    <n v="14.9"/>
    <n v="223.5"/>
    <n v="0.15123350498919383"/>
    <n v="189.69931163491518"/>
    <n v="34.145876094284731"/>
    <n v="223.84518772919989"/>
  </r>
  <r>
    <s v="MOV-FEC-3938"/>
    <x v="487"/>
    <x v="3"/>
    <x v="2"/>
    <n v="5"/>
    <n v="9.9"/>
    <n v="49.5"/>
    <n v="0.15372334420915534"/>
    <n v="41.89069446164681"/>
    <n v="7.5403250030964255"/>
    <n v="49.431019464743237"/>
  </r>
  <r>
    <s v="MOV-FEC-3939"/>
    <x v="564"/>
    <x v="2"/>
    <x v="3"/>
    <n v="5"/>
    <n v="14.9"/>
    <n v="74.5"/>
    <n v="0.19399037046918652"/>
    <n v="60.047717400045606"/>
    <n v="10.808589132008208"/>
    <n v="70.856306532053821"/>
  </r>
  <r>
    <s v="MOV-FEC-3940"/>
    <x v="125"/>
    <x v="1"/>
    <x v="1"/>
    <n v="13"/>
    <n v="14.9"/>
    <n v="193.70000000000002"/>
    <n v="0.10690122706213885"/>
    <n v="172.99323231806372"/>
    <n v="31.13878181725147"/>
    <n v="204.13201413531519"/>
  </r>
  <r>
    <s v="MOV-FEC-3941"/>
    <x v="160"/>
    <x v="2"/>
    <x v="2"/>
    <n v="18"/>
    <n v="9.9"/>
    <n v="178.20000000000002"/>
    <n v="0.15896772086995622"/>
    <n v="149.8719521409738"/>
    <n v="26.976951385375283"/>
    <n v="176.84890352634909"/>
  </r>
  <r>
    <s v="MOV-FEC-3942"/>
    <x v="983"/>
    <x v="5"/>
    <x v="4"/>
    <n v="10"/>
    <n v="20.9"/>
    <n v="209"/>
    <n v="0.16990800524359345"/>
    <n v="173.48922690408898"/>
    <n v="31.228060842736014"/>
    <n v="204.71728774682498"/>
  </r>
  <r>
    <s v="MOV-FEC-3943"/>
    <x v="729"/>
    <x v="5"/>
    <x v="1"/>
    <n v="7"/>
    <n v="14.9"/>
    <n v="104.3"/>
    <n v="0.12975403711750244"/>
    <n v="90.766653928644487"/>
    <n v="16.337997707156006"/>
    <n v="107.10465163580049"/>
  </r>
  <r>
    <s v="MOV-FEC-3944"/>
    <x v="336"/>
    <x v="4"/>
    <x v="3"/>
    <n v="9"/>
    <n v="14.9"/>
    <n v="134.1"/>
    <n v="0.10401629978603133"/>
    <n v="120.15141419869319"/>
    <n v="21.627254555764772"/>
    <n v="141.77866875445795"/>
  </r>
  <r>
    <s v="MOV-FEC-3945"/>
    <x v="555"/>
    <x v="2"/>
    <x v="4"/>
    <n v="19"/>
    <n v="20.9"/>
    <n v="397.09999999999997"/>
    <n v="0.17079439156294521"/>
    <n v="329.27754711035442"/>
    <n v="59.269958479863796"/>
    <n v="388.54750559021824"/>
  </r>
  <r>
    <s v="MOV-FEC-3946"/>
    <x v="868"/>
    <x v="0"/>
    <x v="1"/>
    <n v="4"/>
    <n v="14.9"/>
    <n v="59.6"/>
    <n v="0.19920436398028044"/>
    <n v="47.727419906775289"/>
    <n v="8.5909355832195509"/>
    <n v="56.318355489994843"/>
  </r>
  <r>
    <s v="MOV-FEC-3947"/>
    <x v="1003"/>
    <x v="2"/>
    <x v="4"/>
    <n v="19"/>
    <n v="20.9"/>
    <n v="397.09999999999997"/>
    <n v="0.17797559199186599"/>
    <n v="326.42589242002998"/>
    <n v="58.756660635605392"/>
    <n v="385.18255305563537"/>
  </r>
  <r>
    <s v="MOV-FEC-3948"/>
    <x v="467"/>
    <x v="1"/>
    <x v="2"/>
    <n v="6"/>
    <n v="9.9"/>
    <n v="59.400000000000006"/>
    <n v="0.11772632026040007"/>
    <n v="52.407056576532241"/>
    <n v="9.4332701837758037"/>
    <n v="61.840326760308045"/>
  </r>
  <r>
    <s v="MOV-FEC-3949"/>
    <x v="357"/>
    <x v="5"/>
    <x v="4"/>
    <n v="17"/>
    <n v="20.9"/>
    <n v="355.29999999999995"/>
    <n v="0.1289560891720205"/>
    <n v="309.48190151718109"/>
    <n v="55.706742273092594"/>
    <n v="365.18864379027366"/>
  </r>
  <r>
    <s v="MOV-FEC-3950"/>
    <x v="833"/>
    <x v="4"/>
    <x v="3"/>
    <n v="12"/>
    <n v="14.9"/>
    <n v="178.8"/>
    <n v="0.16091114980989268"/>
    <n v="150.02908641399119"/>
    <n v="27.005235554518414"/>
    <n v="177.0343219685096"/>
  </r>
  <r>
    <s v="MOV-FEC-3951"/>
    <x v="1062"/>
    <x v="3"/>
    <x v="1"/>
    <n v="13"/>
    <n v="14.9"/>
    <n v="193.70000000000002"/>
    <n v="0.1261736061635288"/>
    <n v="169.26017248612447"/>
    <n v="30.466831047502403"/>
    <n v="199.72700353362688"/>
  </r>
  <r>
    <s v="MOV-FEC-3952"/>
    <x v="391"/>
    <x v="3"/>
    <x v="3"/>
    <n v="16"/>
    <n v="14.9"/>
    <n v="238.4"/>
    <n v="0.15718046389889617"/>
    <n v="200.92817740650315"/>
    <n v="36.167071933170568"/>
    <n v="237.09524933967373"/>
  </r>
  <r>
    <s v="MOV-FEC-3953"/>
    <x v="8"/>
    <x v="0"/>
    <x v="3"/>
    <n v="15"/>
    <n v="14.9"/>
    <n v="223.5"/>
    <n v="0.15209703594417157"/>
    <n v="189.50631246647765"/>
    <n v="34.111136243965973"/>
    <n v="223.61744871044363"/>
  </r>
  <r>
    <s v="MOV-FEC-3954"/>
    <x v="1046"/>
    <x v="2"/>
    <x v="1"/>
    <n v="6"/>
    <n v="14.9"/>
    <n v="89.4"/>
    <n v="0.14379649059149893"/>
    <n v="76.544593741119996"/>
    <n v="13.778026873401599"/>
    <n v="90.322620614521597"/>
  </r>
  <r>
    <s v="MOV-FEC-3955"/>
    <x v="684"/>
    <x v="5"/>
    <x v="1"/>
    <n v="12"/>
    <n v="14.9"/>
    <n v="178.8"/>
    <n v="0.10704058793821025"/>
    <n v="159.66114287664803"/>
    <n v="28.739005717796644"/>
    <n v="188.40014859444466"/>
  </r>
  <r>
    <s v="MOV-FEC-3956"/>
    <x v="302"/>
    <x v="1"/>
    <x v="2"/>
    <n v="3"/>
    <n v="9.9"/>
    <n v="29.700000000000003"/>
    <n v="0.11940346065482171"/>
    <n v="26.153717218551797"/>
    <n v="4.7076690993393235"/>
    <n v="30.861386317891121"/>
  </r>
  <r>
    <s v="MOV-FEC-3957"/>
    <x v="364"/>
    <x v="3"/>
    <x v="4"/>
    <n v="15"/>
    <n v="20.9"/>
    <n v="313.5"/>
    <n v="0.17882350003592651"/>
    <n v="257.43883273873706"/>
    <n v="46.33898989297267"/>
    <n v="303.77782263170974"/>
  </r>
  <r>
    <s v="MOV-FEC-3958"/>
    <x v="986"/>
    <x v="4"/>
    <x v="3"/>
    <n v="19"/>
    <n v="14.9"/>
    <n v="283.10000000000002"/>
    <n v="0.10850650030077542"/>
    <n v="252.38180976485049"/>
    <n v="45.428725757673085"/>
    <n v="297.81053552252359"/>
  </r>
  <r>
    <s v="MOV-FEC-3959"/>
    <x v="999"/>
    <x v="2"/>
    <x v="4"/>
    <n v="10"/>
    <n v="20.9"/>
    <n v="209"/>
    <n v="0.12408621691759607"/>
    <n v="183.06598066422242"/>
    <n v="32.951876519560038"/>
    <n v="216.01785718378247"/>
  </r>
  <r>
    <s v="MOV-FEC-3960"/>
    <x v="681"/>
    <x v="1"/>
    <x v="4"/>
    <n v="7"/>
    <n v="20.9"/>
    <n v="146.29999999999998"/>
    <n v="0.13323034115538965"/>
    <n v="126.80840108896648"/>
    <n v="22.825512196013964"/>
    <n v="149.63391328498045"/>
  </r>
  <r>
    <s v="MOV-FEC-3961"/>
    <x v="783"/>
    <x v="2"/>
    <x v="4"/>
    <n v="13"/>
    <n v="20.9"/>
    <n v="271.7"/>
    <n v="0.13264700807549959"/>
    <n v="235.65980790588674"/>
    <n v="42.418765423059611"/>
    <n v="278.07857332894633"/>
  </r>
  <r>
    <s v="MOV-FEC-3962"/>
    <x v="1017"/>
    <x v="1"/>
    <x v="4"/>
    <n v="4"/>
    <n v="20.9"/>
    <n v="83.6"/>
    <n v="0.19011789682979574"/>
    <n v="67.706143825029073"/>
    <n v="12.187105888505233"/>
    <n v="79.893249713534303"/>
  </r>
  <r>
    <s v="MOV-FEC-3963"/>
    <x v="553"/>
    <x v="0"/>
    <x v="1"/>
    <n v="5"/>
    <n v="14.9"/>
    <n v="74.5"/>
    <n v="0.16102754160466609"/>
    <n v="62.503448150452378"/>
    <n v="11.250620667081428"/>
    <n v="73.754068817533806"/>
  </r>
  <r>
    <s v="MOV-FEC-3964"/>
    <x v="969"/>
    <x v="5"/>
    <x v="2"/>
    <n v="6"/>
    <n v="9.9"/>
    <n v="59.400000000000006"/>
    <n v="0.19432000583539497"/>
    <n v="47.857391653377547"/>
    <n v="8.6143304976079591"/>
    <n v="56.471722150985507"/>
  </r>
  <r>
    <s v="MOV-FEC-3965"/>
    <x v="615"/>
    <x v="1"/>
    <x v="4"/>
    <n v="11"/>
    <n v="20.9"/>
    <n v="229.89999999999998"/>
    <n v="0.18673602713366924"/>
    <n v="186.96938736196944"/>
    <n v="33.654489725154498"/>
    <n v="220.62387708712393"/>
  </r>
  <r>
    <s v="MOV-FEC-3966"/>
    <x v="577"/>
    <x v="4"/>
    <x v="0"/>
    <n v="9"/>
    <n v="9.9"/>
    <n v="89.100000000000009"/>
    <n v="0.16469114665004397"/>
    <n v="74.426018833481095"/>
    <n v="13.396683390026597"/>
    <n v="87.82270222350769"/>
  </r>
  <r>
    <s v="MOV-FEC-3967"/>
    <x v="1063"/>
    <x v="3"/>
    <x v="4"/>
    <n v="20"/>
    <n v="20.9"/>
    <n v="418"/>
    <n v="0.12297669209640337"/>
    <n v="366.59574270370342"/>
    <n v="65.987233686666613"/>
    <n v="432.58297639037005"/>
  </r>
  <r>
    <s v="MOV-FEC-3968"/>
    <x v="765"/>
    <x v="1"/>
    <x v="0"/>
    <n v="17"/>
    <n v="9.9"/>
    <n v="168.3"/>
    <n v="0.11651149694216806"/>
    <n v="148.69111506463312"/>
    <n v="26.764400711633961"/>
    <n v="175.45551577626708"/>
  </r>
  <r>
    <s v="MOV-FEC-3969"/>
    <x v="263"/>
    <x v="4"/>
    <x v="2"/>
    <n v="19"/>
    <n v="9.9"/>
    <n v="188.1"/>
    <n v="0.12043133291409663"/>
    <n v="165.44686627885841"/>
    <n v="29.780435930194514"/>
    <n v="195.22730220905294"/>
  </r>
  <r>
    <s v="MOV-FEC-3970"/>
    <x v="74"/>
    <x v="5"/>
    <x v="4"/>
    <n v="12"/>
    <n v="20.9"/>
    <n v="250.79999999999998"/>
    <n v="0.13234944322621531"/>
    <n v="217.60675963886519"/>
    <n v="39.169216734995729"/>
    <n v="256.77597637386089"/>
  </r>
  <r>
    <s v="MOV-FEC-3971"/>
    <x v="413"/>
    <x v="1"/>
    <x v="3"/>
    <n v="13"/>
    <n v="14.9"/>
    <n v="193.70000000000002"/>
    <n v="0.11135485118264815"/>
    <n v="172.13056532592105"/>
    <n v="30.983501758665788"/>
    <n v="203.11406708458685"/>
  </r>
  <r>
    <s v="MOV-FEC-3972"/>
    <x v="953"/>
    <x v="5"/>
    <x v="4"/>
    <n v="19"/>
    <n v="20.9"/>
    <n v="397.09999999999997"/>
    <n v="0.15322924067691246"/>
    <n v="336.25266852719801"/>
    <n v="60.52548033489564"/>
    <n v="396.77814886209364"/>
  </r>
  <r>
    <s v="MOV-FEC-3973"/>
    <x v="77"/>
    <x v="0"/>
    <x v="4"/>
    <n v="11"/>
    <n v="20.9"/>
    <n v="229.89999999999998"/>
    <n v="0.11553679138298746"/>
    <n v="203.33809166105115"/>
    <n v="36.600856498989209"/>
    <n v="239.93894816004035"/>
  </r>
  <r>
    <s v="MOV-FEC-3974"/>
    <x v="701"/>
    <x v="1"/>
    <x v="0"/>
    <n v="18"/>
    <n v="9.9"/>
    <n v="178.20000000000002"/>
    <n v="0.14834415963203643"/>
    <n v="151.76507075357114"/>
    <n v="27.317712735642804"/>
    <n v="179.08278348921394"/>
  </r>
  <r>
    <s v="MOV-FEC-3975"/>
    <x v="895"/>
    <x v="4"/>
    <x v="2"/>
    <n v="12"/>
    <n v="9.9"/>
    <n v="118.80000000000001"/>
    <n v="0.17847714423085759"/>
    <n v="97.596915265374122"/>
    <n v="17.56744474776734"/>
    <n v="115.16436001314146"/>
  </r>
  <r>
    <s v="MOV-FEC-3976"/>
    <x v="401"/>
    <x v="3"/>
    <x v="2"/>
    <n v="7"/>
    <n v="9.9"/>
    <n v="69.3"/>
    <n v="0.11689162291902862"/>
    <n v="61.199410531711315"/>
    <n v="11.015893895708036"/>
    <n v="72.215304427419355"/>
  </r>
  <r>
    <s v="MOV-FEC-3977"/>
    <x v="74"/>
    <x v="5"/>
    <x v="3"/>
    <n v="8"/>
    <n v="14.9"/>
    <n v="119.2"/>
    <n v="0.1900929811719031"/>
    <n v="96.540916644309149"/>
    <n v="17.377364995975647"/>
    <n v="113.91828164028479"/>
  </r>
  <r>
    <s v="MOV-FEC-3978"/>
    <x v="878"/>
    <x v="3"/>
    <x v="1"/>
    <n v="11"/>
    <n v="14.9"/>
    <n v="163.9"/>
    <n v="0.17994341292003441"/>
    <n v="134.40727462240636"/>
    <n v="24.193309432033143"/>
    <n v="158.60058405443951"/>
  </r>
  <r>
    <s v="MOV-FEC-3979"/>
    <x v="529"/>
    <x v="0"/>
    <x v="4"/>
    <n v="7"/>
    <n v="20.9"/>
    <n v="146.29999999999998"/>
    <n v="0.19048662744608033"/>
    <n v="118.43180640463844"/>
    <n v="21.317725152834917"/>
    <n v="139.74953155747335"/>
  </r>
  <r>
    <s v="MOV-FEC-3980"/>
    <x v="231"/>
    <x v="0"/>
    <x v="1"/>
    <n v="12"/>
    <n v="14.9"/>
    <n v="178.8"/>
    <n v="0.14902073906297125"/>
    <n v="152.15509185554075"/>
    <n v="27.387916533997334"/>
    <n v="179.54300838953807"/>
  </r>
  <r>
    <s v="MOV-FEC-3981"/>
    <x v="821"/>
    <x v="4"/>
    <x v="2"/>
    <n v="19"/>
    <n v="9.9"/>
    <n v="188.1"/>
    <n v="0.12382005066753586"/>
    <n v="164.80944846943649"/>
    <n v="29.665700724498567"/>
    <n v="194.47514919393507"/>
  </r>
  <r>
    <s v="MOV-FEC-3982"/>
    <x v="534"/>
    <x v="1"/>
    <x v="2"/>
    <n v="15"/>
    <n v="9.9"/>
    <n v="148.5"/>
    <n v="0.14614764476947856"/>
    <n v="126.79707475173244"/>
    <n v="22.823473455311838"/>
    <n v="149.62054820704427"/>
  </r>
  <r>
    <s v="MOV-FEC-3983"/>
    <x v="802"/>
    <x v="0"/>
    <x v="1"/>
    <n v="12"/>
    <n v="14.9"/>
    <n v="178.8"/>
    <n v="0.12388520671053664"/>
    <n v="156.64932504015604"/>
    <n v="28.196878507228085"/>
    <n v="184.84620354738414"/>
  </r>
  <r>
    <s v="MOV-FEC-3984"/>
    <x v="586"/>
    <x v="0"/>
    <x v="0"/>
    <n v="10"/>
    <n v="9.9"/>
    <n v="99"/>
    <n v="0.16139471323777785"/>
    <n v="83.021923389459999"/>
    <n v="14.9439462101028"/>
    <n v="97.965869599562794"/>
  </r>
  <r>
    <s v="MOV-FEC-3985"/>
    <x v="204"/>
    <x v="5"/>
    <x v="1"/>
    <n v="13"/>
    <n v="14.9"/>
    <n v="193.70000000000002"/>
    <n v="0.19350222392021588"/>
    <n v="156.2186192266542"/>
    <n v="28.119351460797755"/>
    <n v="184.33797068745196"/>
  </r>
  <r>
    <s v="MOV-FEC-3986"/>
    <x v="461"/>
    <x v="0"/>
    <x v="0"/>
    <n v="3"/>
    <n v="9.9"/>
    <n v="29.700000000000003"/>
    <n v="0.10422411563849837"/>
    <n v="26.604543765536601"/>
    <n v="4.7888178777965882"/>
    <n v="31.39336164333319"/>
  </r>
  <r>
    <s v="MOV-FEC-3987"/>
    <x v="120"/>
    <x v="2"/>
    <x v="4"/>
    <n v="14"/>
    <n v="20.9"/>
    <n v="292.59999999999997"/>
    <n v="0.11878745794834294"/>
    <n v="257.8427898043148"/>
    <n v="46.411702164776663"/>
    <n v="304.25449196909148"/>
  </r>
  <r>
    <s v="MOV-FEC-3988"/>
    <x v="562"/>
    <x v="0"/>
    <x v="1"/>
    <n v="16"/>
    <n v="14.9"/>
    <n v="238.4"/>
    <n v="0.12360240259875568"/>
    <n v="208.93318722045666"/>
    <n v="37.607973699682198"/>
    <n v="246.54116092013885"/>
  </r>
  <r>
    <s v="MOV-FEC-3989"/>
    <x v="666"/>
    <x v="5"/>
    <x v="2"/>
    <n v="6"/>
    <n v="9.9"/>
    <n v="59.400000000000006"/>
    <n v="0.1502575647201832"/>
    <n v="50.47470065562112"/>
    <n v="9.0854461180118005"/>
    <n v="59.560146773632923"/>
  </r>
  <r>
    <s v="MOV-FEC-3990"/>
    <x v="949"/>
    <x v="5"/>
    <x v="0"/>
    <n v="16"/>
    <n v="9.9"/>
    <n v="158.4"/>
    <n v="0.1264526543872618"/>
    <n v="138.36989954505773"/>
    <n v="24.90658191811039"/>
    <n v="163.27648146316812"/>
  </r>
  <r>
    <s v="MOV-FEC-3991"/>
    <x v="223"/>
    <x v="1"/>
    <x v="1"/>
    <n v="3"/>
    <n v="14.9"/>
    <n v="44.7"/>
    <n v="0.10657325437361644"/>
    <n v="39.936175529499351"/>
    <n v="7.1885115953098833"/>
    <n v="47.124687124809235"/>
  </r>
  <r>
    <s v="MOV-FEC-3992"/>
    <x v="638"/>
    <x v="1"/>
    <x v="3"/>
    <n v="13"/>
    <n v="14.9"/>
    <n v="193.70000000000002"/>
    <n v="0.15514584201793991"/>
    <n v="163.64825040112504"/>
    <n v="29.456685072202507"/>
    <n v="193.10493547332754"/>
  </r>
  <r>
    <s v="MOV-FEC-3993"/>
    <x v="783"/>
    <x v="4"/>
    <x v="2"/>
    <n v="6"/>
    <n v="9.9"/>
    <n v="59.400000000000006"/>
    <n v="0.15653363617378904"/>
    <n v="50.101902011276934"/>
    <n v="9.0183423620298484"/>
    <n v="59.120244373306782"/>
  </r>
  <r>
    <s v="MOV-FEC-3994"/>
    <x v="682"/>
    <x v="4"/>
    <x v="1"/>
    <n v="15"/>
    <n v="14.9"/>
    <n v="223.5"/>
    <n v="0.12272004655312395"/>
    <n v="196.0720695953768"/>
    <n v="35.292972527167827"/>
    <n v="231.36504212254462"/>
  </r>
  <r>
    <s v="MOV-FEC-3995"/>
    <x v="512"/>
    <x v="1"/>
    <x v="4"/>
    <n v="18"/>
    <n v="20.9"/>
    <n v="376.2"/>
    <n v="0.16555197269518124"/>
    <n v="313.91934787207282"/>
    <n v="56.505482616973104"/>
    <n v="370.42483048904592"/>
  </r>
  <r>
    <s v="MOV-FEC-3996"/>
    <x v="616"/>
    <x v="4"/>
    <x v="2"/>
    <n v="19"/>
    <n v="9.9"/>
    <n v="188.1"/>
    <n v="0.16844740593741131"/>
    <n v="156.41504294317292"/>
    <n v="28.154707729771125"/>
    <n v="184.56975067294405"/>
  </r>
  <r>
    <s v="MOV-FEC-3997"/>
    <x v="1058"/>
    <x v="3"/>
    <x v="2"/>
    <n v="5"/>
    <n v="9.9"/>
    <n v="49.5"/>
    <n v="0.19858626111323235"/>
    <n v="39.669980074895001"/>
    <n v="7.1405964134810995"/>
    <n v="46.8105764883761"/>
  </r>
  <r>
    <s v="MOV-FEC-3998"/>
    <x v="589"/>
    <x v="1"/>
    <x v="2"/>
    <n v="15"/>
    <n v="9.9"/>
    <n v="148.5"/>
    <n v="0.16518403269271736"/>
    <n v="123.97017114513147"/>
    <n v="22.314630806123663"/>
    <n v="146.28480195125513"/>
  </r>
  <r>
    <s v="MOV-FEC-3999"/>
    <x v="931"/>
    <x v="5"/>
    <x v="1"/>
    <n v="12"/>
    <n v="14.9"/>
    <n v="178.8"/>
    <n v="0.19526715100723965"/>
    <n v="143.88623339990556"/>
    <n v="25.899522011982999"/>
    <n v="169.78575541188857"/>
  </r>
  <r>
    <s v="MOV-FEC-4000"/>
    <x v="245"/>
    <x v="5"/>
    <x v="2"/>
    <n v="18"/>
    <n v="9.9"/>
    <n v="178.20000000000002"/>
    <n v="0.11710425889942039"/>
    <n v="157.3320210641233"/>
    <n v="28.319763791542194"/>
    <n v="185.65178485566548"/>
  </r>
  <r>
    <s v="MOV-FEC-4001"/>
    <x v="825"/>
    <x v="0"/>
    <x v="2"/>
    <n v="4"/>
    <n v="9.9"/>
    <n v="39.6"/>
    <n v="0.1863006502342458"/>
    <n v="32.222494250723869"/>
    <n v="5.800048965130296"/>
    <n v="38.022543215854164"/>
  </r>
  <r>
    <s v="MOV-FEC-4002"/>
    <x v="35"/>
    <x v="3"/>
    <x v="3"/>
    <n v="3"/>
    <n v="14.9"/>
    <n v="44.7"/>
    <n v="0.11342401019085671"/>
    <n v="39.629946744468711"/>
    <n v="7.133390414004368"/>
    <n v="46.763337158473078"/>
  </r>
  <r>
    <s v="MOV-FEC-4003"/>
    <x v="658"/>
    <x v="3"/>
    <x v="2"/>
    <n v="5"/>
    <n v="9.9"/>
    <n v="49.5"/>
    <n v="0.15632722605478727"/>
    <n v="41.761802310288033"/>
    <n v="7.5171244158518453"/>
    <n v="49.278926726139879"/>
  </r>
  <r>
    <s v="MOV-FEC-4004"/>
    <x v="654"/>
    <x v="5"/>
    <x v="3"/>
    <n v="16"/>
    <n v="14.9"/>
    <n v="238.4"/>
    <n v="0.13731427263332205"/>
    <n v="205.66427740421602"/>
    <n v="37.019569932758884"/>
    <n v="242.68384733697491"/>
  </r>
  <r>
    <s v="MOV-FEC-4005"/>
    <x v="151"/>
    <x v="2"/>
    <x v="0"/>
    <n v="19"/>
    <n v="9.9"/>
    <n v="188.1"/>
    <n v="0.12427360715795287"/>
    <n v="164.72413449358908"/>
    <n v="29.650344208846033"/>
    <n v="194.37447870243511"/>
  </r>
  <r>
    <s v="MOV-FEC-4006"/>
    <x v="564"/>
    <x v="0"/>
    <x v="3"/>
    <n v="12"/>
    <n v="14.9"/>
    <n v="178.8"/>
    <n v="0.15721878481418883"/>
    <n v="150.68928127522304"/>
    <n v="27.124070629540146"/>
    <n v="177.81335190476318"/>
  </r>
  <r>
    <s v="MOV-FEC-4007"/>
    <x v="922"/>
    <x v="2"/>
    <x v="1"/>
    <n v="6"/>
    <n v="14.9"/>
    <n v="89.4"/>
    <n v="0.11844414425728884"/>
    <n v="78.811093503398382"/>
    <n v="14.185996830611709"/>
    <n v="92.997090334010096"/>
  </r>
  <r>
    <s v="MOV-FEC-4008"/>
    <x v="188"/>
    <x v="1"/>
    <x v="4"/>
    <n v="18"/>
    <n v="20.9"/>
    <n v="376.2"/>
    <n v="0.1169608037408857"/>
    <n v="332.19934563267879"/>
    <n v="59.79588221388218"/>
    <n v="391.99522784656097"/>
  </r>
  <r>
    <s v="MOV-FEC-4009"/>
    <x v="989"/>
    <x v="4"/>
    <x v="2"/>
    <n v="12"/>
    <n v="9.9"/>
    <n v="118.80000000000001"/>
    <n v="0.11492350377303778"/>
    <n v="105.14708775176312"/>
    <n v="18.926475795317362"/>
    <n v="124.07356354708048"/>
  </r>
  <r>
    <s v="MOV-FEC-4010"/>
    <x v="20"/>
    <x v="4"/>
    <x v="0"/>
    <n v="13"/>
    <n v="9.9"/>
    <n v="128.70000000000002"/>
    <n v="0.10009363886444313"/>
    <n v="115.81794867814618"/>
    <n v="20.84723076206631"/>
    <n v="136.66517944021248"/>
  </r>
  <r>
    <s v="MOV-FEC-4011"/>
    <x v="685"/>
    <x v="4"/>
    <x v="3"/>
    <n v="4"/>
    <n v="14.9"/>
    <n v="59.6"/>
    <n v="0.17397629089326244"/>
    <n v="49.231013062761562"/>
    <n v="8.8615823512970806"/>
    <n v="58.092595414058643"/>
  </r>
  <r>
    <s v="MOV-FEC-4012"/>
    <x v="638"/>
    <x v="5"/>
    <x v="4"/>
    <n v="6"/>
    <n v="20.9"/>
    <n v="125.39999999999999"/>
    <n v="0.14821352529410489"/>
    <n v="106.81402392811924"/>
    <n v="19.226524307061464"/>
    <n v="126.04054823518071"/>
  </r>
  <r>
    <s v="MOV-FEC-4013"/>
    <x v="687"/>
    <x v="4"/>
    <x v="2"/>
    <n v="4"/>
    <n v="9.9"/>
    <n v="39.6"/>
    <n v="0.16050590914343058"/>
    <n v="33.243965997920149"/>
    <n v="5.9839138796256268"/>
    <n v="39.227879877545774"/>
  </r>
  <r>
    <s v="MOV-FEC-4014"/>
    <x v="964"/>
    <x v="0"/>
    <x v="2"/>
    <n v="18"/>
    <n v="9.9"/>
    <n v="178.20000000000002"/>
    <n v="0.10447251050984167"/>
    <n v="159.58299862714622"/>
    <n v="28.724939752886318"/>
    <n v="188.30793838003254"/>
  </r>
  <r>
    <s v="MOV-FEC-4015"/>
    <x v="268"/>
    <x v="4"/>
    <x v="3"/>
    <n v="20"/>
    <n v="14.9"/>
    <n v="298"/>
    <n v="0.16312987385149144"/>
    <n v="249.38729759225555"/>
    <n v="44.889713566605998"/>
    <n v="294.27701115886157"/>
  </r>
  <r>
    <s v="MOV-FEC-4016"/>
    <x v="928"/>
    <x v="4"/>
    <x v="2"/>
    <n v="14"/>
    <n v="9.9"/>
    <n v="138.6"/>
    <n v="0.13221518717080974"/>
    <n v="120.27497505812576"/>
    <n v="21.649495510462636"/>
    <n v="141.92447056858839"/>
  </r>
  <r>
    <s v="MOV-FEC-4017"/>
    <x v="324"/>
    <x v="3"/>
    <x v="0"/>
    <n v="13"/>
    <n v="9.9"/>
    <n v="128.70000000000002"/>
    <n v="0.1104850636143343"/>
    <n v="114.48057231283519"/>
    <n v="20.606503016310334"/>
    <n v="135.08707532914553"/>
  </r>
  <r>
    <s v="MOV-FEC-4018"/>
    <x v="178"/>
    <x v="2"/>
    <x v="4"/>
    <n v="17"/>
    <n v="20.9"/>
    <n v="355.29999999999995"/>
    <n v="0.19751037267125518"/>
    <n v="285.124564589903"/>
    <n v="51.322421626182539"/>
    <n v="336.44698621608552"/>
  </r>
  <r>
    <s v="MOV-FEC-4019"/>
    <x v="15"/>
    <x v="3"/>
    <x v="4"/>
    <n v="11"/>
    <n v="20.9"/>
    <n v="229.89999999999998"/>
    <n v="0.1738762637081932"/>
    <n v="189.92584697348636"/>
    <n v="34.186652455227545"/>
    <n v="224.1124994287139"/>
  </r>
  <r>
    <s v="MOV-FEC-4020"/>
    <x v="308"/>
    <x v="3"/>
    <x v="4"/>
    <n v="16"/>
    <n v="20.9"/>
    <n v="334.4"/>
    <n v="0.17575657632667993"/>
    <n v="275.62700087635824"/>
    <n v="49.612860157744478"/>
    <n v="325.23986103410272"/>
  </r>
  <r>
    <s v="MOV-FEC-4021"/>
    <x v="825"/>
    <x v="4"/>
    <x v="1"/>
    <n v="11"/>
    <n v="14.9"/>
    <n v="163.9"/>
    <n v="0.18496860864360953"/>
    <n v="133.5836450433124"/>
    <n v="24.045056107796231"/>
    <n v="157.62870115110863"/>
  </r>
  <r>
    <s v="MOV-FEC-4022"/>
    <x v="829"/>
    <x v="1"/>
    <x v="4"/>
    <n v="10"/>
    <n v="20.9"/>
    <n v="209"/>
    <n v="0.10697588177197948"/>
    <n v="186.6420407096563"/>
    <n v="33.595567327738131"/>
    <n v="220.23760803739444"/>
  </r>
  <r>
    <s v="MOV-FEC-4023"/>
    <x v="562"/>
    <x v="2"/>
    <x v="1"/>
    <n v="13"/>
    <n v="14.9"/>
    <n v="193.70000000000002"/>
    <n v="0.1052701706292164"/>
    <n v="173.30916794912079"/>
    <n v="31.195650230841743"/>
    <n v="204.50481817996254"/>
  </r>
  <r>
    <s v="MOV-FEC-4024"/>
    <x v="644"/>
    <x v="5"/>
    <x v="2"/>
    <n v="6"/>
    <n v="9.9"/>
    <n v="59.400000000000006"/>
    <n v="0.1197398104746199"/>
    <n v="52.287455257807579"/>
    <n v="9.411741946405364"/>
    <n v="61.699197204212943"/>
  </r>
  <r>
    <s v="MOV-FEC-4025"/>
    <x v="401"/>
    <x v="0"/>
    <x v="0"/>
    <n v="9"/>
    <n v="9.9"/>
    <n v="89.100000000000009"/>
    <n v="0.12580622413646028"/>
    <n v="77.890665429441398"/>
    <n v="14.02031977729945"/>
    <n v="91.910985206740847"/>
  </r>
  <r>
    <s v="MOV-FEC-4026"/>
    <x v="492"/>
    <x v="1"/>
    <x v="2"/>
    <n v="17"/>
    <n v="9.9"/>
    <n v="168.3"/>
    <n v="0.18974995972650299"/>
    <n v="136.36508177802955"/>
    <n v="24.545714720045318"/>
    <n v="160.91079649807486"/>
  </r>
  <r>
    <s v="MOV-FEC-4027"/>
    <x v="38"/>
    <x v="4"/>
    <x v="1"/>
    <n v="18"/>
    <n v="14.9"/>
    <n v="268.2"/>
    <n v="0.14785599575221639"/>
    <n v="228.54502193925555"/>
    <n v="41.138103949066"/>
    <n v="269.68312588832157"/>
  </r>
  <r>
    <s v="MOV-FEC-4028"/>
    <x v="263"/>
    <x v="1"/>
    <x v="0"/>
    <n v="6"/>
    <n v="9.9"/>
    <n v="59.400000000000006"/>
    <n v="0.1539521541510252"/>
    <n v="50.255242043429107"/>
    <n v="9.045943567817238"/>
    <n v="59.301185611246346"/>
  </r>
  <r>
    <s v="MOV-FEC-4029"/>
    <x v="943"/>
    <x v="2"/>
    <x v="1"/>
    <n v="13"/>
    <n v="14.9"/>
    <n v="193.70000000000002"/>
    <n v="0.19112682777042098"/>
    <n v="156.67873346086947"/>
    <n v="28.202172022956503"/>
    <n v="184.88090548382598"/>
  </r>
  <r>
    <s v="MOV-FEC-4030"/>
    <x v="847"/>
    <x v="1"/>
    <x v="3"/>
    <n v="5"/>
    <n v="14.9"/>
    <n v="74.5"/>
    <n v="0.11821949127917064"/>
    <n v="65.692647899701782"/>
    <n v="11.82467662194632"/>
    <n v="77.517324521648106"/>
  </r>
  <r>
    <s v="MOV-FEC-4031"/>
    <x v="1064"/>
    <x v="1"/>
    <x v="2"/>
    <n v="9"/>
    <n v="9.9"/>
    <n v="89.100000000000009"/>
    <n v="0.14240101217719409"/>
    <n v="76.412069815012018"/>
    <n v="13.754172566702163"/>
    <n v="90.166242381714184"/>
  </r>
  <r>
    <s v="MOV-FEC-4032"/>
    <x v="259"/>
    <x v="3"/>
    <x v="0"/>
    <n v="5"/>
    <n v="9.9"/>
    <n v="49.5"/>
    <n v="0.10588617852605731"/>
    <n v="44.258634162960163"/>
    <n v="7.9665541493328291"/>
    <n v="52.225188312292993"/>
  </r>
  <r>
    <s v="MOV-FEC-4033"/>
    <x v="831"/>
    <x v="0"/>
    <x v="2"/>
    <n v="20"/>
    <n v="9.9"/>
    <n v="198"/>
    <n v="0.13949760724175619"/>
    <n v="170.37947376613226"/>
    <n v="30.668305277903805"/>
    <n v="201.04777904403608"/>
  </r>
  <r>
    <s v="MOV-FEC-4034"/>
    <x v="924"/>
    <x v="1"/>
    <x v="3"/>
    <n v="9"/>
    <n v="14.9"/>
    <n v="134.1"/>
    <n v="0.1108416835776864"/>
    <n v="119.23613023223226"/>
    <n v="21.462503441801804"/>
    <n v="140.69863367403406"/>
  </r>
  <r>
    <s v="MOV-FEC-4035"/>
    <x v="330"/>
    <x v="1"/>
    <x v="3"/>
    <n v="15"/>
    <n v="14.9"/>
    <n v="223.5"/>
    <n v="0.12094366978712362"/>
    <n v="196.46908980257786"/>
    <n v="35.36443616446401"/>
    <n v="231.83352596704185"/>
  </r>
  <r>
    <s v="MOV-FEC-4036"/>
    <x v="607"/>
    <x v="3"/>
    <x v="1"/>
    <n v="8"/>
    <n v="14.9"/>
    <n v="119.2"/>
    <n v="0.11144267526559377"/>
    <n v="105.91603310834122"/>
    <n v="19.064885959501421"/>
    <n v="124.98091906784265"/>
  </r>
  <r>
    <s v="MOV-FEC-4037"/>
    <x v="822"/>
    <x v="0"/>
    <x v="0"/>
    <n v="8"/>
    <n v="9.9"/>
    <n v="79.2"/>
    <n v="0.16982094409592224"/>
    <n v="65.750181227602965"/>
    <n v="11.835032620968533"/>
    <n v="77.585213848571499"/>
  </r>
  <r>
    <s v="MOV-FEC-4038"/>
    <x v="484"/>
    <x v="2"/>
    <x v="4"/>
    <n v="6"/>
    <n v="20.9"/>
    <n v="125.39999999999999"/>
    <n v="0.16989117823494437"/>
    <n v="104.09564624933796"/>
    <n v="18.737216324880833"/>
    <n v="122.83286257421879"/>
  </r>
  <r>
    <s v="MOV-FEC-4039"/>
    <x v="1008"/>
    <x v="2"/>
    <x v="1"/>
    <n v="9"/>
    <n v="14.9"/>
    <n v="134.1"/>
    <n v="0.13825570379181604"/>
    <n v="115.55991012151746"/>
    <n v="20.800783821873143"/>
    <n v="136.3606939433906"/>
  </r>
  <r>
    <s v="MOV-FEC-4040"/>
    <x v="979"/>
    <x v="0"/>
    <x v="0"/>
    <n v="18"/>
    <n v="9.9"/>
    <n v="178.20000000000002"/>
    <n v="0.15266061800393271"/>
    <n v="150.99587787169921"/>
    <n v="27.179258016905855"/>
    <n v="178.17513588860507"/>
  </r>
  <r>
    <s v="MOV-FEC-4041"/>
    <x v="103"/>
    <x v="4"/>
    <x v="3"/>
    <n v="6"/>
    <n v="14.9"/>
    <n v="89.4"/>
    <n v="0.19394954058219777"/>
    <n v="72.060911071951523"/>
    <n v="12.970963992951274"/>
    <n v="85.031875064902792"/>
  </r>
  <r>
    <s v="MOV-FEC-4042"/>
    <x v="136"/>
    <x v="4"/>
    <x v="0"/>
    <n v="15"/>
    <n v="9.9"/>
    <n v="148.5"/>
    <n v="0.11428596584093939"/>
    <n v="131.52853407262052"/>
    <n v="23.675136133071693"/>
    <n v="155.20367020569222"/>
  </r>
  <r>
    <s v="MOV-FEC-4043"/>
    <x v="813"/>
    <x v="5"/>
    <x v="3"/>
    <n v="14"/>
    <n v="14.9"/>
    <n v="208.6"/>
    <n v="0.10528673735844901"/>
    <n v="186.63718658702754"/>
    <n v="33.594693585664956"/>
    <n v="220.23188017269251"/>
  </r>
  <r>
    <s v="MOV-FEC-4044"/>
    <x v="328"/>
    <x v="0"/>
    <x v="3"/>
    <n v="12"/>
    <n v="14.9"/>
    <n v="178.8"/>
    <n v="0.13904664905607617"/>
    <n v="153.9384591487736"/>
    <n v="27.708922646779246"/>
    <n v="181.64738179555286"/>
  </r>
  <r>
    <s v="MOV-FEC-4045"/>
    <x v="107"/>
    <x v="2"/>
    <x v="3"/>
    <n v="3"/>
    <n v="14.9"/>
    <n v="44.7"/>
    <n v="0.17799476746840828"/>
    <n v="36.743633894162151"/>
    <n v="6.6138541009491867"/>
    <n v="43.357487995111342"/>
  </r>
  <r>
    <s v="MOV-FEC-4046"/>
    <x v="333"/>
    <x v="1"/>
    <x v="1"/>
    <n v="8"/>
    <n v="14.9"/>
    <n v="119.2"/>
    <n v="0.19678331591829629"/>
    <n v="95.743428742539081"/>
    <n v="17.233817173657034"/>
    <n v="112.97724591619611"/>
  </r>
  <r>
    <s v="MOV-FEC-4047"/>
    <x v="416"/>
    <x v="2"/>
    <x v="4"/>
    <n v="9"/>
    <n v="20.9"/>
    <n v="188.1"/>
    <n v="0.13420921900387645"/>
    <n v="162.85524590537085"/>
    <n v="29.313944262966753"/>
    <n v="192.16919016833759"/>
  </r>
  <r>
    <s v="MOV-FEC-4048"/>
    <x v="641"/>
    <x v="1"/>
    <x v="0"/>
    <n v="17"/>
    <n v="9.9"/>
    <n v="168.3"/>
    <n v="0.18780234786382458"/>
    <n v="136.69286485451835"/>
    <n v="24.604715673813303"/>
    <n v="161.29758052833165"/>
  </r>
  <r>
    <s v="MOV-FEC-4049"/>
    <x v="34"/>
    <x v="2"/>
    <x v="1"/>
    <n v="9"/>
    <n v="14.9"/>
    <n v="134.1"/>
    <n v="0.18669315439151563"/>
    <n v="109.06444799609775"/>
    <n v="19.631600639297595"/>
    <n v="128.69604863539536"/>
  </r>
  <r>
    <s v="MOV-FEC-4050"/>
    <x v="840"/>
    <x v="4"/>
    <x v="2"/>
    <n v="11"/>
    <n v="9.9"/>
    <n v="108.9"/>
    <n v="0.15365297235409223"/>
    <n v="92.167191310639367"/>
    <n v="16.590094435915084"/>
    <n v="108.75728574655446"/>
  </r>
  <r>
    <s v="MOV-FEC-4051"/>
    <x v="851"/>
    <x v="0"/>
    <x v="4"/>
    <n v="19"/>
    <n v="20.9"/>
    <n v="397.09999999999997"/>
    <n v="0.1178386301868985"/>
    <n v="350.30627995278257"/>
    <n v="63.05513039150086"/>
    <n v="413.36141034428346"/>
  </r>
  <r>
    <s v="MOV-FEC-4052"/>
    <x v="337"/>
    <x v="4"/>
    <x v="1"/>
    <n v="17"/>
    <n v="14.9"/>
    <n v="253.3"/>
    <n v="0.12722301114193671"/>
    <n v="221.07441127774746"/>
    <n v="39.793394029994538"/>
    <n v="260.867805307742"/>
  </r>
  <r>
    <s v="MOV-FEC-4053"/>
    <x v="862"/>
    <x v="4"/>
    <x v="0"/>
    <n v="19"/>
    <n v="9.9"/>
    <n v="188.1"/>
    <n v="0.17609311981778006"/>
    <n v="154.97688416227555"/>
    <n v="27.8958391492096"/>
    <n v="182.87272331148515"/>
  </r>
  <r>
    <s v="MOV-FEC-4054"/>
    <x v="949"/>
    <x v="2"/>
    <x v="3"/>
    <n v="11"/>
    <n v="14.9"/>
    <n v="163.9"/>
    <n v="0.11236942244208788"/>
    <n v="145.48265166174181"/>
    <n v="26.186877299113526"/>
    <n v="171.66952896085533"/>
  </r>
  <r>
    <s v="MOV-FEC-4055"/>
    <x v="915"/>
    <x v="3"/>
    <x v="2"/>
    <n v="20"/>
    <n v="9.9"/>
    <n v="198"/>
    <n v="0.11418228600988606"/>
    <n v="175.39190737004256"/>
    <n v="31.570543326607659"/>
    <n v="206.96245069665022"/>
  </r>
  <r>
    <s v="MOV-FEC-4056"/>
    <x v="747"/>
    <x v="4"/>
    <x v="2"/>
    <n v="8"/>
    <n v="9.9"/>
    <n v="79.2"/>
    <n v="0.1182388256650625"/>
    <n v="69.835485007327051"/>
    <n v="12.570387301318869"/>
    <n v="82.405872308645925"/>
  </r>
  <r>
    <s v="MOV-FEC-4057"/>
    <x v="997"/>
    <x v="4"/>
    <x v="1"/>
    <n v="10"/>
    <n v="14.9"/>
    <n v="149"/>
    <n v="0.10623236782286899"/>
    <n v="133.17137719439253"/>
    <n v="23.970847894990655"/>
    <n v="157.1422250893832"/>
  </r>
  <r>
    <s v="MOV-FEC-4058"/>
    <x v="803"/>
    <x v="2"/>
    <x v="2"/>
    <n v="7"/>
    <n v="9.9"/>
    <n v="69.3"/>
    <n v="0.1405616572243942"/>
    <n v="59.559077154349481"/>
    <n v="10.720633887782906"/>
    <n v="70.279711042132391"/>
  </r>
  <r>
    <s v="MOV-FEC-4059"/>
    <x v="324"/>
    <x v="4"/>
    <x v="0"/>
    <n v="14"/>
    <n v="9.9"/>
    <n v="138.6"/>
    <n v="0.12855822237713371"/>
    <n v="120.78183037852926"/>
    <n v="21.740729468135267"/>
    <n v="142.52255984666454"/>
  </r>
  <r>
    <s v="MOV-FEC-4060"/>
    <x v="1007"/>
    <x v="4"/>
    <x v="4"/>
    <n v="18"/>
    <n v="20.9"/>
    <n v="376.2"/>
    <n v="0.17865361186960968"/>
    <n v="308.99051121465283"/>
    <n v="55.618292018637504"/>
    <n v="364.60880323329036"/>
  </r>
  <r>
    <s v="MOV-FEC-4061"/>
    <x v="903"/>
    <x v="5"/>
    <x v="4"/>
    <n v="6"/>
    <n v="20.9"/>
    <n v="125.39999999999999"/>
    <n v="0.14293960737117711"/>
    <n v="107.47537323565439"/>
    <n v="19.345567182417788"/>
    <n v="126.82094041807218"/>
  </r>
  <r>
    <s v="MOV-FEC-4062"/>
    <x v="598"/>
    <x v="5"/>
    <x v="2"/>
    <n v="12"/>
    <n v="9.9"/>
    <n v="118.80000000000001"/>
    <n v="0.19026559377955046"/>
    <n v="96.196447458989411"/>
    <n v="17.315360542618095"/>
    <n v="113.51180800160751"/>
  </r>
  <r>
    <s v="MOV-FEC-4063"/>
    <x v="330"/>
    <x v="0"/>
    <x v="2"/>
    <n v="4"/>
    <n v="9.9"/>
    <n v="39.6"/>
    <n v="0.14274305377231361"/>
    <n v="33.947375070616381"/>
    <n v="6.1105275127109486"/>
    <n v="40.057902583327333"/>
  </r>
  <r>
    <s v="MOV-FEC-4064"/>
    <x v="636"/>
    <x v="4"/>
    <x v="0"/>
    <n v="3"/>
    <n v="9.9"/>
    <n v="29.700000000000003"/>
    <n v="0.16096634452636269"/>
    <n v="24.91929956756703"/>
    <n v="4.4854739221620656"/>
    <n v="29.404773489729095"/>
  </r>
  <r>
    <s v="MOV-FEC-4065"/>
    <x v="198"/>
    <x v="4"/>
    <x v="0"/>
    <n v="12"/>
    <n v="9.9"/>
    <n v="118.80000000000001"/>
    <n v="0.10044254483514485"/>
    <n v="106.8674256735848"/>
    <n v="19.236136621245265"/>
    <n v="126.10356229483007"/>
  </r>
  <r>
    <s v="MOV-FEC-4066"/>
    <x v="975"/>
    <x v="2"/>
    <x v="4"/>
    <n v="15"/>
    <n v="20.9"/>
    <n v="313.5"/>
    <n v="0.19290374923710865"/>
    <n v="253.02467461416643"/>
    <n v="45.544441430549952"/>
    <n v="298.5691160447164"/>
  </r>
  <r>
    <s v="MOV-FEC-4067"/>
    <x v="924"/>
    <x v="4"/>
    <x v="1"/>
    <n v="3"/>
    <n v="14.9"/>
    <n v="44.7"/>
    <n v="0.17902164817494548"/>
    <n v="36.697732326579938"/>
    <n v="6.6055918187843883"/>
    <n v="43.303324145364329"/>
  </r>
  <r>
    <s v="MOV-FEC-4068"/>
    <x v="220"/>
    <x v="0"/>
    <x v="0"/>
    <n v="19"/>
    <n v="9.9"/>
    <n v="188.1"/>
    <n v="0.11051763187548615"/>
    <n v="167.31163344422106"/>
    <n v="30.116094019959789"/>
    <n v="197.42772746418086"/>
  </r>
  <r>
    <s v="MOV-FEC-4069"/>
    <x v="747"/>
    <x v="2"/>
    <x v="0"/>
    <n v="19"/>
    <n v="9.9"/>
    <n v="188.1"/>
    <n v="0.15388354079084754"/>
    <n v="159.15450597724157"/>
    <n v="28.64781107590348"/>
    <n v="187.80231705314506"/>
  </r>
  <r>
    <s v="MOV-FEC-4070"/>
    <x v="101"/>
    <x v="3"/>
    <x v="0"/>
    <n v="20"/>
    <n v="9.9"/>
    <n v="198"/>
    <n v="0.11761656503684222"/>
    <n v="174.71192012270524"/>
    <n v="31.44814562208694"/>
    <n v="206.16006574479218"/>
  </r>
  <r>
    <s v="MOV-FEC-4071"/>
    <x v="367"/>
    <x v="0"/>
    <x v="4"/>
    <n v="11"/>
    <n v="20.9"/>
    <n v="229.89999999999998"/>
    <n v="0.17344826210354825"/>
    <n v="190.02424454239423"/>
    <n v="34.204364017630958"/>
    <n v="224.22860856002518"/>
  </r>
  <r>
    <s v="MOV-FEC-4072"/>
    <x v="762"/>
    <x v="2"/>
    <x v="3"/>
    <n v="10"/>
    <n v="14.9"/>
    <n v="149"/>
    <n v="0.1994047522630687"/>
    <n v="119.28869191280276"/>
    <n v="21.471964544304495"/>
    <n v="140.76065645710725"/>
  </r>
  <r>
    <s v="MOV-FEC-4073"/>
    <x v="193"/>
    <x v="3"/>
    <x v="1"/>
    <n v="11"/>
    <n v="14.9"/>
    <n v="163.9"/>
    <n v="0.12419273935605635"/>
    <n v="143.54481001954238"/>
    <n v="25.838065803517626"/>
    <n v="169.38287582306"/>
  </r>
  <r>
    <s v="MOV-FEC-4074"/>
    <x v="736"/>
    <x v="5"/>
    <x v="1"/>
    <n v="15"/>
    <n v="14.9"/>
    <n v="223.5"/>
    <n v="0.11480958186157739"/>
    <n v="197.84005845393744"/>
    <n v="35.611210521708742"/>
    <n v="233.4512689756462"/>
  </r>
  <r>
    <s v="MOV-FEC-4075"/>
    <x v="747"/>
    <x v="4"/>
    <x v="4"/>
    <n v="12"/>
    <n v="20.9"/>
    <n v="250.79999999999998"/>
    <n v="0.17207573116872454"/>
    <n v="207.64340662288387"/>
    <n v="37.375813192119097"/>
    <n v="245.01921981500297"/>
  </r>
  <r>
    <s v="MOV-FEC-4076"/>
    <x v="408"/>
    <x v="4"/>
    <x v="4"/>
    <n v="18"/>
    <n v="20.9"/>
    <n v="376.2"/>
    <n v="0.16191254473884192"/>
    <n v="315.28850066924764"/>
    <n v="56.751930120464571"/>
    <n v="372.04043078971222"/>
  </r>
  <r>
    <s v="MOV-FEC-4077"/>
    <x v="255"/>
    <x v="1"/>
    <x v="4"/>
    <n v="7"/>
    <n v="20.9"/>
    <n v="146.29999999999998"/>
    <n v="0.18712518075578655"/>
    <n v="118.92358605542842"/>
    <n v="21.406245489977113"/>
    <n v="140.32983154540554"/>
  </r>
  <r>
    <s v="MOV-FEC-4078"/>
    <x v="795"/>
    <x v="3"/>
    <x v="1"/>
    <n v="19"/>
    <n v="14.9"/>
    <n v="283.10000000000002"/>
    <n v="0.16062038636071244"/>
    <n v="237.62836862128233"/>
    <n v="42.773106351830819"/>
    <n v="280.40147497311318"/>
  </r>
  <r>
    <s v="MOV-FEC-4079"/>
    <x v="317"/>
    <x v="0"/>
    <x v="0"/>
    <n v="5"/>
    <n v="9.9"/>
    <n v="49.5"/>
    <n v="0.12554170412542229"/>
    <n v="43.285685645791595"/>
    <n v="7.7914234162424867"/>
    <n v="51.077109062034083"/>
  </r>
  <r>
    <s v="MOV-FEC-4080"/>
    <x v="239"/>
    <x v="1"/>
    <x v="1"/>
    <n v="14"/>
    <n v="14.9"/>
    <n v="208.6"/>
    <n v="0.13242152724519057"/>
    <n v="180.97686941665324"/>
    <n v="32.575836494997581"/>
    <n v="213.55270591165083"/>
  </r>
  <r>
    <s v="MOV-FEC-4081"/>
    <x v="788"/>
    <x v="2"/>
    <x v="3"/>
    <n v="5"/>
    <n v="14.9"/>
    <n v="74.5"/>
    <n v="0.14527567243817016"/>
    <n v="63.67696240335632"/>
    <n v="11.461853232604136"/>
    <n v="75.138815635960455"/>
  </r>
  <r>
    <s v="MOV-FEC-4082"/>
    <x v="270"/>
    <x v="0"/>
    <x v="4"/>
    <n v="12"/>
    <n v="20.9"/>
    <n v="250.79999999999998"/>
    <n v="0.16625415573808644"/>
    <n v="209.1034577408879"/>
    <n v="37.638622393359825"/>
    <n v="246.74208013424771"/>
  </r>
  <r>
    <s v="MOV-FEC-4083"/>
    <x v="222"/>
    <x v="3"/>
    <x v="2"/>
    <n v="7"/>
    <n v="9.9"/>
    <n v="69.3"/>
    <n v="0.11362896433480979"/>
    <n v="61.425512771597681"/>
    <n v="11.056592298887582"/>
    <n v="72.482105070485261"/>
  </r>
  <r>
    <s v="MOV-FEC-4084"/>
    <x v="315"/>
    <x v="3"/>
    <x v="3"/>
    <n v="14"/>
    <n v="14.9"/>
    <n v="208.6"/>
    <n v="0.14091447343226665"/>
    <n v="179.20524084202918"/>
    <n v="32.256943351565255"/>
    <n v="211.46218419359445"/>
  </r>
  <r>
    <s v="MOV-FEC-4085"/>
    <x v="188"/>
    <x v="3"/>
    <x v="2"/>
    <n v="4"/>
    <n v="9.9"/>
    <n v="39.6"/>
    <n v="0.17917557947801743"/>
    <n v="32.504647052670514"/>
    <n v="5.8508364694806918"/>
    <n v="38.355483522151204"/>
  </r>
  <r>
    <s v="MOV-FEC-4086"/>
    <x v="505"/>
    <x v="3"/>
    <x v="2"/>
    <n v="4"/>
    <n v="9.9"/>
    <n v="39.6"/>
    <n v="0.16772892284529278"/>
    <n v="32.957934655326405"/>
    <n v="5.932428237958753"/>
    <n v="38.890362893285157"/>
  </r>
  <r>
    <s v="MOV-FEC-4087"/>
    <x v="290"/>
    <x v="5"/>
    <x v="1"/>
    <n v="8"/>
    <n v="14.9"/>
    <n v="119.2"/>
    <n v="0.18396475142060995"/>
    <n v="97.271401630663291"/>
    <n v="17.508852293519393"/>
    <n v="114.78025392418269"/>
  </r>
  <r>
    <s v="MOV-FEC-4088"/>
    <x v="1049"/>
    <x v="2"/>
    <x v="1"/>
    <n v="4"/>
    <n v="14.9"/>
    <n v="59.6"/>
    <n v="0.19910882675354477"/>
    <n v="47.73311392548873"/>
    <n v="8.5919605065879718"/>
    <n v="56.325074432076704"/>
  </r>
  <r>
    <s v="MOV-FEC-4089"/>
    <x v="845"/>
    <x v="3"/>
    <x v="2"/>
    <n v="9"/>
    <n v="9.9"/>
    <n v="89.100000000000009"/>
    <n v="0.17492009990876911"/>
    <n v="73.514619098128676"/>
    <n v="13.23263143766316"/>
    <n v="86.747250535791835"/>
  </r>
  <r>
    <s v="MOV-FEC-4090"/>
    <x v="926"/>
    <x v="4"/>
    <x v="4"/>
    <n v="3"/>
    <n v="20.9"/>
    <n v="62.699999999999996"/>
    <n v="0.16616569815025389"/>
    <n v="52.281410725979079"/>
    <n v="9.4106539306762347"/>
    <n v="61.692064656655312"/>
  </r>
  <r>
    <s v="MOV-FEC-4091"/>
    <x v="1023"/>
    <x v="3"/>
    <x v="0"/>
    <n v="11"/>
    <n v="9.9"/>
    <n v="108.9"/>
    <n v="0.10656325406584963"/>
    <n v="97.295261632228986"/>
    <n v="17.513147093801216"/>
    <n v="114.80840872603019"/>
  </r>
  <r>
    <s v="MOV-FEC-4092"/>
    <x v="871"/>
    <x v="2"/>
    <x v="3"/>
    <n v="5"/>
    <n v="14.9"/>
    <n v="74.5"/>
    <n v="0.19849084434992245"/>
    <n v="59.712432095930779"/>
    <n v="10.748237777267541"/>
    <n v="70.460669873198327"/>
  </r>
  <r>
    <s v="MOV-FEC-4093"/>
    <x v="39"/>
    <x v="2"/>
    <x v="4"/>
    <n v="9"/>
    <n v="20.9"/>
    <n v="188.1"/>
    <n v="0.17578121648697223"/>
    <n v="155.03555317880051"/>
    <n v="27.906399572184093"/>
    <n v="182.9419527509846"/>
  </r>
  <r>
    <s v="MOV-FEC-4094"/>
    <x v="629"/>
    <x v="1"/>
    <x v="3"/>
    <n v="16"/>
    <n v="14.9"/>
    <n v="238.4"/>
    <n v="0.14420730253451025"/>
    <n v="204.02097907577274"/>
    <n v="36.723776233639093"/>
    <n v="240.74475530941183"/>
  </r>
  <r>
    <s v="MOV-FEC-4095"/>
    <x v="12"/>
    <x v="4"/>
    <x v="2"/>
    <n v="3"/>
    <n v="9.9"/>
    <n v="29.700000000000003"/>
    <n v="0.1884323448315656"/>
    <n v="24.103559358502505"/>
    <n v="4.3386406845304508"/>
    <n v="28.442200043032955"/>
  </r>
  <r>
    <s v="MOV-FEC-4096"/>
    <x v="90"/>
    <x v="1"/>
    <x v="3"/>
    <n v="6"/>
    <n v="14.9"/>
    <n v="89.4"/>
    <n v="0.16688923877221529"/>
    <n v="74.480102053763957"/>
    <n v="13.406418369677512"/>
    <n v="87.886520423441468"/>
  </r>
  <r>
    <s v="MOV-FEC-4097"/>
    <x v="190"/>
    <x v="0"/>
    <x v="0"/>
    <n v="7"/>
    <n v="9.9"/>
    <n v="69.3"/>
    <n v="0.16186290647220888"/>
    <n v="58.082900581475926"/>
    <n v="10.454922104665666"/>
    <n v="68.537822686141595"/>
  </r>
  <r>
    <s v="MOV-FEC-4098"/>
    <x v="611"/>
    <x v="3"/>
    <x v="2"/>
    <n v="16"/>
    <n v="9.9"/>
    <n v="158.4"/>
    <n v="0.17526345242560254"/>
    <n v="130.63826913578455"/>
    <n v="23.514888444441219"/>
    <n v="154.15315758022578"/>
  </r>
  <r>
    <s v="MOV-FEC-4099"/>
    <x v="839"/>
    <x v="1"/>
    <x v="1"/>
    <n v="18"/>
    <n v="14.9"/>
    <n v="268.2"/>
    <n v="0.19635053379536643"/>
    <n v="215.53878683608272"/>
    <n v="38.796981630494891"/>
    <n v="254.3357684665776"/>
  </r>
  <r>
    <s v="MOV-FEC-4100"/>
    <x v="640"/>
    <x v="5"/>
    <x v="4"/>
    <n v="8"/>
    <n v="20.9"/>
    <n v="167.2"/>
    <n v="0.13657158510255046"/>
    <n v="144.36523097085356"/>
    <n v="25.985741574753639"/>
    <n v="170.35097254560719"/>
  </r>
  <r>
    <s v="MOV-FEC-4101"/>
    <x v="297"/>
    <x v="1"/>
    <x v="1"/>
    <n v="18"/>
    <n v="14.9"/>
    <n v="268.2"/>
    <n v="0.12077235888994499"/>
    <n v="235.80885334571673"/>
    <n v="42.44559360222901"/>
    <n v="278.25444694794572"/>
  </r>
  <r>
    <s v="MOV-FEC-4102"/>
    <x v="871"/>
    <x v="4"/>
    <x v="1"/>
    <n v="4"/>
    <n v="14.9"/>
    <n v="59.6"/>
    <n v="0.14644325976050496"/>
    <n v="50.871981718273908"/>
    <n v="9.1569567092893038"/>
    <n v="60.028938427563212"/>
  </r>
  <r>
    <s v="MOV-FEC-4103"/>
    <x v="213"/>
    <x v="2"/>
    <x v="0"/>
    <n v="7"/>
    <n v="9.9"/>
    <n v="69.3"/>
    <n v="0.14398159849022849"/>
    <n v="59.322075224627163"/>
    <n v="10.677973540432889"/>
    <n v="70.000048765060058"/>
  </r>
  <r>
    <s v="MOV-FEC-4104"/>
    <x v="618"/>
    <x v="4"/>
    <x v="2"/>
    <n v="16"/>
    <n v="9.9"/>
    <n v="158.4"/>
    <n v="0.11813412640725252"/>
    <n v="139.6875543770912"/>
    <n v="25.143759787876416"/>
    <n v="164.83131416496761"/>
  </r>
  <r>
    <s v="MOV-FEC-4105"/>
    <x v="1064"/>
    <x v="4"/>
    <x v="2"/>
    <n v="19"/>
    <n v="9.9"/>
    <n v="188.1"/>
    <n v="0.12005057097584612"/>
    <n v="165.51848759944335"/>
    <n v="29.7933277678998"/>
    <n v="195.31181536734314"/>
  </r>
  <r>
    <s v="MOV-FEC-4106"/>
    <x v="267"/>
    <x v="1"/>
    <x v="0"/>
    <n v="19"/>
    <n v="9.9"/>
    <n v="188.1"/>
    <n v="0.17946656260871205"/>
    <n v="154.34233957330127"/>
    <n v="27.781621123194228"/>
    <n v="182.12396069649549"/>
  </r>
  <r>
    <s v="MOV-FEC-4107"/>
    <x v="1011"/>
    <x v="2"/>
    <x v="2"/>
    <n v="11"/>
    <n v="9.9"/>
    <n v="108.9"/>
    <n v="0.15926927818593267"/>
    <n v="91.555575605551937"/>
    <n v="16.480003608999347"/>
    <n v="108.03557921455129"/>
  </r>
  <r>
    <s v="MOV-FEC-4108"/>
    <x v="890"/>
    <x v="2"/>
    <x v="0"/>
    <n v="8"/>
    <n v="9.9"/>
    <n v="79.2"/>
    <n v="0.12841217707502947"/>
    <n v="69.029755575657674"/>
    <n v="12.425356003618381"/>
    <n v="81.45511157927605"/>
  </r>
  <r>
    <s v="MOV-FEC-4109"/>
    <x v="40"/>
    <x v="4"/>
    <x v="3"/>
    <n v="14"/>
    <n v="14.9"/>
    <n v="208.6"/>
    <n v="0.19489901177942937"/>
    <n v="167.94406614281104"/>
    <n v="30.229931905705985"/>
    <n v="198.17399804851703"/>
  </r>
  <r>
    <s v="MOV-FEC-4110"/>
    <x v="625"/>
    <x v="1"/>
    <x v="1"/>
    <n v="7"/>
    <n v="14.9"/>
    <n v="104.3"/>
    <n v="0.11185701523388693"/>
    <n v="92.633313311105596"/>
    <n v="16.673996395999005"/>
    <n v="109.30730970710459"/>
  </r>
  <r>
    <s v="MOV-FEC-4111"/>
    <x v="53"/>
    <x v="4"/>
    <x v="3"/>
    <n v="10"/>
    <n v="14.9"/>
    <n v="149"/>
    <n v="0.15359180500564773"/>
    <n v="126.11482105415848"/>
    <n v="22.700667789748525"/>
    <n v="148.81548884390702"/>
  </r>
  <r>
    <s v="MOV-FEC-4112"/>
    <x v="57"/>
    <x v="3"/>
    <x v="1"/>
    <n v="8"/>
    <n v="14.9"/>
    <n v="119.2"/>
    <n v="0.14173512057923615"/>
    <n v="102.30517362695505"/>
    <n v="18.414931252851908"/>
    <n v="120.72010487980697"/>
  </r>
  <r>
    <s v="MOV-FEC-4113"/>
    <x v="232"/>
    <x v="5"/>
    <x v="2"/>
    <n v="19"/>
    <n v="9.9"/>
    <n v="188.1"/>
    <n v="0.1027655999856977"/>
    <n v="168.76979064269025"/>
    <n v="30.378562315684245"/>
    <n v="199.14835295837449"/>
  </r>
  <r>
    <s v="MOV-FEC-4114"/>
    <x v="781"/>
    <x v="0"/>
    <x v="2"/>
    <n v="14"/>
    <n v="9.9"/>
    <n v="138.6"/>
    <n v="0.17095254127494436"/>
    <n v="114.90597777929271"/>
    <n v="20.683076000272688"/>
    <n v="135.5890537795654"/>
  </r>
  <r>
    <s v="MOV-FEC-4115"/>
    <x v="995"/>
    <x v="2"/>
    <x v="3"/>
    <n v="16"/>
    <n v="14.9"/>
    <n v="238.4"/>
    <n v="0.13964938039464866"/>
    <n v="205.10758771391576"/>
    <n v="36.919365788504834"/>
    <n v="242.02695350242061"/>
  </r>
  <r>
    <s v="MOV-FEC-4116"/>
    <x v="727"/>
    <x v="4"/>
    <x v="4"/>
    <n v="11"/>
    <n v="20.9"/>
    <n v="229.89999999999998"/>
    <n v="0.1935510857345499"/>
    <n v="185.40260538962696"/>
    <n v="33.37246897013285"/>
    <n v="218.7750743597598"/>
  </r>
  <r>
    <s v="MOV-FEC-4117"/>
    <x v="966"/>
    <x v="5"/>
    <x v="4"/>
    <n v="14"/>
    <n v="20.9"/>
    <n v="292.59999999999997"/>
    <n v="0.10257626849668362"/>
    <n v="262.58618383787035"/>
    <n v="47.265513090816661"/>
    <n v="309.85169692868703"/>
  </r>
  <r>
    <s v="MOV-FEC-4118"/>
    <x v="387"/>
    <x v="2"/>
    <x v="4"/>
    <n v="10"/>
    <n v="20.9"/>
    <n v="209"/>
    <n v="0.13075750623621038"/>
    <n v="181.67168119663202"/>
    <n v="32.700902615393765"/>
    <n v="214.37258381202579"/>
  </r>
  <r>
    <s v="MOV-FEC-4119"/>
    <x v="554"/>
    <x v="1"/>
    <x v="3"/>
    <n v="11"/>
    <n v="14.9"/>
    <n v="163.9"/>
    <n v="0.18884723565138856"/>
    <n v="132.94793807673742"/>
    <n v="23.930628853812735"/>
    <n v="156.87856693055016"/>
  </r>
  <r>
    <s v="MOV-FEC-4120"/>
    <x v="176"/>
    <x v="2"/>
    <x v="3"/>
    <n v="19"/>
    <n v="14.9"/>
    <n v="283.10000000000002"/>
    <n v="0.13750355120158039"/>
    <n v="244.17274465483263"/>
    <n v="43.951094037869872"/>
    <n v="288.12383869270252"/>
  </r>
  <r>
    <s v="MOV-FEC-4121"/>
    <x v="397"/>
    <x v="3"/>
    <x v="0"/>
    <n v="18"/>
    <n v="9.9"/>
    <n v="178.20000000000002"/>
    <n v="0.1695213481428593"/>
    <n v="147.99129576094248"/>
    <n v="26.638433236969647"/>
    <n v="174.62972899791214"/>
  </r>
  <r>
    <s v="MOV-FEC-4122"/>
    <x v="750"/>
    <x v="2"/>
    <x v="4"/>
    <n v="10"/>
    <n v="20.9"/>
    <n v="209"/>
    <n v="0.11176740739357194"/>
    <n v="185.64061185474347"/>
    <n v="33.415310133853822"/>
    <n v="219.05592198859728"/>
  </r>
  <r>
    <s v="MOV-FEC-4123"/>
    <x v="917"/>
    <x v="3"/>
    <x v="1"/>
    <n v="13"/>
    <n v="14.9"/>
    <n v="193.70000000000002"/>
    <n v="0.19673664037286895"/>
    <n v="155.59211275977529"/>
    <n v="28.006580296759552"/>
    <n v="183.59869305653484"/>
  </r>
  <r>
    <s v="MOV-FEC-4124"/>
    <x v="885"/>
    <x v="1"/>
    <x v="3"/>
    <n v="12"/>
    <n v="14.9"/>
    <n v="178.8"/>
    <n v="0.17462957325736234"/>
    <n v="147.57623230158362"/>
    <n v="26.563721814285049"/>
    <n v="174.13995411586868"/>
  </r>
  <r>
    <s v="MOV-FEC-4125"/>
    <x v="713"/>
    <x v="1"/>
    <x v="3"/>
    <n v="13"/>
    <n v="14.9"/>
    <n v="193.70000000000002"/>
    <n v="0.19081788636665667"/>
    <n v="156.73857541077862"/>
    <n v="28.212943573940152"/>
    <n v="184.95151898471877"/>
  </r>
  <r>
    <s v="MOV-FEC-4126"/>
    <x v="893"/>
    <x v="5"/>
    <x v="1"/>
    <n v="11"/>
    <n v="14.9"/>
    <n v="163.9"/>
    <n v="0.18641462972486958"/>
    <n v="133.34664218809388"/>
    <n v="24.002395593856896"/>
    <n v="157.34903778195078"/>
  </r>
  <r>
    <s v="MOV-FEC-4127"/>
    <x v="3"/>
    <x v="3"/>
    <x v="4"/>
    <n v="11"/>
    <n v="20.9"/>
    <n v="229.89999999999998"/>
    <n v="0.10750061655695509"/>
    <n v="205.18560825355601"/>
    <n v="36.933409485640084"/>
    <n v="242.1190177391961"/>
  </r>
  <r>
    <s v="MOV-FEC-4128"/>
    <x v="466"/>
    <x v="2"/>
    <x v="0"/>
    <n v="15"/>
    <n v="9.9"/>
    <n v="148.5"/>
    <n v="0.10196973893444233"/>
    <n v="133.35749376823532"/>
    <n v="24.004348878282357"/>
    <n v="157.36184264651769"/>
  </r>
  <r>
    <s v="MOV-FEC-4129"/>
    <x v="1012"/>
    <x v="5"/>
    <x v="2"/>
    <n v="20"/>
    <n v="9.9"/>
    <n v="198"/>
    <n v="0.19886780262167408"/>
    <n v="158.62417508090851"/>
    <n v="28.552351514563533"/>
    <n v="187.17652659547204"/>
  </r>
  <r>
    <s v="MOV-FEC-4130"/>
    <x v="910"/>
    <x v="1"/>
    <x v="1"/>
    <n v="12"/>
    <n v="14.9"/>
    <n v="178.8"/>
    <n v="0.14126336386338437"/>
    <n v="153.54211054122689"/>
    <n v="27.637579897420839"/>
    <n v="181.17969043864773"/>
  </r>
  <r>
    <s v="MOV-FEC-4131"/>
    <x v="903"/>
    <x v="3"/>
    <x v="3"/>
    <n v="12"/>
    <n v="14.9"/>
    <n v="178.8"/>
    <n v="0.15988308660261355"/>
    <n v="150.21290411545272"/>
    <n v="27.038322740781489"/>
    <n v="177.25122685623421"/>
  </r>
  <r>
    <s v="MOV-FEC-4132"/>
    <x v="149"/>
    <x v="1"/>
    <x v="4"/>
    <n v="4"/>
    <n v="20.9"/>
    <n v="83.6"/>
    <n v="0.19210540035172988"/>
    <n v="67.53998853059538"/>
    <n v="12.157197935507169"/>
    <n v="79.697186466102551"/>
  </r>
  <r>
    <s v="MOV-FEC-4133"/>
    <x v="842"/>
    <x v="1"/>
    <x v="3"/>
    <n v="17"/>
    <n v="14.9"/>
    <n v="253.3"/>
    <n v="0.11518844732282728"/>
    <n v="224.12276629312785"/>
    <n v="40.342097932763011"/>
    <n v="264.46486422589089"/>
  </r>
  <r>
    <s v="MOV-FEC-4134"/>
    <x v="292"/>
    <x v="2"/>
    <x v="0"/>
    <n v="9"/>
    <n v="9.9"/>
    <n v="89.100000000000009"/>
    <n v="0.14601786949264595"/>
    <n v="76.089807828205252"/>
    <n v="13.696165409076945"/>
    <n v="89.785973237282192"/>
  </r>
  <r>
    <s v="MOV-FEC-4135"/>
    <x v="539"/>
    <x v="1"/>
    <x v="2"/>
    <n v="3"/>
    <n v="9.9"/>
    <n v="29.700000000000003"/>
    <n v="0.10155379819435532"/>
    <n v="26.683852193627651"/>
    <n v="4.8030933948529766"/>
    <n v="31.486945588480626"/>
  </r>
  <r>
    <s v="MOV-FEC-4136"/>
    <x v="93"/>
    <x v="0"/>
    <x v="3"/>
    <n v="13"/>
    <n v="14.9"/>
    <n v="193.70000000000002"/>
    <n v="0.14112244283251768"/>
    <n v="166.36458282334135"/>
    <n v="29.945624908201442"/>
    <n v="196.31020773154279"/>
  </r>
  <r>
    <s v="MOV-FEC-4137"/>
    <x v="689"/>
    <x v="2"/>
    <x v="1"/>
    <n v="10"/>
    <n v="14.9"/>
    <n v="149"/>
    <n v="0.11425071997672745"/>
    <n v="131.97664272346762"/>
    <n v="23.755795690224172"/>
    <n v="155.7324384136918"/>
  </r>
  <r>
    <s v="MOV-FEC-4138"/>
    <x v="593"/>
    <x v="5"/>
    <x v="4"/>
    <n v="3"/>
    <n v="20.9"/>
    <n v="62.699999999999996"/>
    <n v="0.19523725349333762"/>
    <n v="50.45862420596773"/>
    <n v="9.0825523570741904"/>
    <n v="59.541176563041923"/>
  </r>
  <r>
    <s v="MOV-FEC-4139"/>
    <x v="698"/>
    <x v="1"/>
    <x v="3"/>
    <n v="15"/>
    <n v="14.9"/>
    <n v="223.5"/>
    <n v="0.19248578425522475"/>
    <n v="180.47942721895726"/>
    <n v="32.486296899412302"/>
    <n v="212.96572411836956"/>
  </r>
  <r>
    <s v="MOV-FEC-4140"/>
    <x v="551"/>
    <x v="4"/>
    <x v="4"/>
    <n v="9"/>
    <n v="20.9"/>
    <n v="188.1"/>
    <n v="0.11022807111072275"/>
    <n v="167.36609982407305"/>
    <n v="30.125897968333149"/>
    <n v="197.49199779240621"/>
  </r>
  <r>
    <s v="MOV-FEC-4141"/>
    <x v="256"/>
    <x v="4"/>
    <x v="3"/>
    <n v="9"/>
    <n v="14.9"/>
    <n v="134.1"/>
    <n v="0.19930328942310988"/>
    <n v="107.37342888836096"/>
    <n v="19.327217199904972"/>
    <n v="126.70064608826593"/>
  </r>
  <r>
    <s v="MOV-FEC-4142"/>
    <x v="512"/>
    <x v="2"/>
    <x v="4"/>
    <n v="16"/>
    <n v="20.9"/>
    <n v="334.4"/>
    <n v="0.10918783813467095"/>
    <n v="297.88758692776599"/>
    <n v="53.619765646997877"/>
    <n v="351.5073525747639"/>
  </r>
  <r>
    <s v="MOV-FEC-4143"/>
    <x v="453"/>
    <x v="1"/>
    <x v="0"/>
    <n v="7"/>
    <n v="9.9"/>
    <n v="69.3"/>
    <n v="0.1167981197354858"/>
    <n v="61.205890302330829"/>
    <n v="11.017060254419549"/>
    <n v="72.222950556750376"/>
  </r>
  <r>
    <s v="MOV-FEC-4144"/>
    <x v="718"/>
    <x v="0"/>
    <x v="3"/>
    <n v="8"/>
    <n v="14.9"/>
    <n v="119.2"/>
    <n v="0.12791950663717405"/>
    <n v="103.95199480884885"/>
    <n v="18.711359065592791"/>
    <n v="122.66335387444164"/>
  </r>
  <r>
    <s v="MOV-FEC-4145"/>
    <x v="205"/>
    <x v="3"/>
    <x v="0"/>
    <n v="17"/>
    <n v="9.9"/>
    <n v="168.3"/>
    <n v="0.15665077193453789"/>
    <n v="141.93567508341729"/>
    <n v="25.548421515015111"/>
    <n v="167.48409659843242"/>
  </r>
  <r>
    <s v="MOV-FEC-4146"/>
    <x v="478"/>
    <x v="5"/>
    <x v="3"/>
    <n v="17"/>
    <n v="14.9"/>
    <n v="253.3"/>
    <n v="0.1500303404921991"/>
    <n v="215.29731475332596"/>
    <n v="38.753516655598673"/>
    <n v="254.05083140892464"/>
  </r>
  <r>
    <s v="MOV-FEC-4147"/>
    <x v="184"/>
    <x v="5"/>
    <x v="1"/>
    <n v="8"/>
    <n v="14.9"/>
    <n v="119.2"/>
    <n v="0.181436016188531"/>
    <n v="97.572826870327106"/>
    <n v="17.563108836658877"/>
    <n v="115.13593570698598"/>
  </r>
  <r>
    <s v="MOV-FEC-4148"/>
    <x v="603"/>
    <x v="1"/>
    <x v="0"/>
    <n v="18"/>
    <n v="9.9"/>
    <n v="178.20000000000002"/>
    <n v="0.14951865688345306"/>
    <n v="151.55577534336868"/>
    <n v="27.280039561806362"/>
    <n v="178.83581490517503"/>
  </r>
  <r>
    <s v="MOV-FEC-4149"/>
    <x v="517"/>
    <x v="1"/>
    <x v="2"/>
    <n v="12"/>
    <n v="9.9"/>
    <n v="118.80000000000001"/>
    <n v="0.11314134215511334"/>
    <n v="105.35880855197254"/>
    <n v="18.964585539355056"/>
    <n v="124.3233940913276"/>
  </r>
  <r>
    <s v="MOV-FEC-4150"/>
    <x v="240"/>
    <x v="5"/>
    <x v="2"/>
    <n v="9"/>
    <n v="9.9"/>
    <n v="89.100000000000009"/>
    <n v="0.10180394578453063"/>
    <n v="80.029268430598336"/>
    <n v="14.4052683175077"/>
    <n v="94.434536748106041"/>
  </r>
  <r>
    <s v="MOV-FEC-4151"/>
    <x v="219"/>
    <x v="0"/>
    <x v="4"/>
    <n v="20"/>
    <n v="20.9"/>
    <n v="418"/>
    <n v="0.11016584560641518"/>
    <n v="371.95067653651847"/>
    <n v="66.951121776573316"/>
    <n v="438.90179831309177"/>
  </r>
  <r>
    <s v="MOV-FEC-4152"/>
    <x v="242"/>
    <x v="3"/>
    <x v="1"/>
    <n v="10"/>
    <n v="14.9"/>
    <n v="149"/>
    <n v="0.11308854551459492"/>
    <n v="132.14980671832535"/>
    <n v="23.786965209298561"/>
    <n v="155.93677192762391"/>
  </r>
  <r>
    <s v="MOV-FEC-4153"/>
    <x v="227"/>
    <x v="1"/>
    <x v="4"/>
    <n v="7"/>
    <n v="20.9"/>
    <n v="146.29999999999998"/>
    <n v="0.11332523656799717"/>
    <n v="129.720517890102"/>
    <n v="23.349693220218359"/>
    <n v="153.07021111032037"/>
  </r>
  <r>
    <s v="MOV-FEC-4154"/>
    <x v="1054"/>
    <x v="3"/>
    <x v="1"/>
    <n v="4"/>
    <n v="14.9"/>
    <n v="59.6"/>
    <n v="0.17684803247517319"/>
    <n v="49.059857264479675"/>
    <n v="8.8307743076063403"/>
    <n v="57.890631572086015"/>
  </r>
  <r>
    <s v="MOV-FEC-4155"/>
    <x v="1065"/>
    <x v="2"/>
    <x v="2"/>
    <n v="5"/>
    <n v="9.9"/>
    <n v="49.5"/>
    <n v="0.14191580838810702"/>
    <n v="42.475167484788699"/>
    <n v="7.6455301472619652"/>
    <n v="50.120697632050664"/>
  </r>
  <r>
    <s v="MOV-FEC-4156"/>
    <x v="281"/>
    <x v="3"/>
    <x v="0"/>
    <n v="20"/>
    <n v="9.9"/>
    <n v="198"/>
    <n v="0.16001320271862932"/>
    <n v="166.31738586171139"/>
    <n v="29.93712945510805"/>
    <n v="196.25451531681944"/>
  </r>
  <r>
    <s v="MOV-FEC-4157"/>
    <x v="225"/>
    <x v="5"/>
    <x v="2"/>
    <n v="4"/>
    <n v="9.9"/>
    <n v="39.6"/>
    <n v="0.10552723083089685"/>
    <n v="35.421121659096485"/>
    <n v="6.3758018986373672"/>
    <n v="41.796923557733855"/>
  </r>
  <r>
    <s v="MOV-FEC-4158"/>
    <x v="380"/>
    <x v="5"/>
    <x v="1"/>
    <n v="6"/>
    <n v="14.9"/>
    <n v="89.4"/>
    <n v="0.1346036018327367"/>
    <n v="77.366437996153337"/>
    <n v="13.925958839307601"/>
    <n v="91.292396835460934"/>
  </r>
  <r>
    <s v="MOV-FEC-4159"/>
    <x v="970"/>
    <x v="0"/>
    <x v="4"/>
    <n v="15"/>
    <n v="20.9"/>
    <n v="313.5"/>
    <n v="0.13933753435016938"/>
    <n v="269.81768298122188"/>
    <n v="48.567182936619936"/>
    <n v="318.38486591784181"/>
  </r>
  <r>
    <s v="MOV-FEC-4160"/>
    <x v="911"/>
    <x v="1"/>
    <x v="3"/>
    <n v="9"/>
    <n v="14.9"/>
    <n v="134.1"/>
    <n v="0.13845621126566549"/>
    <n v="115.53302206927425"/>
    <n v="20.795943972469363"/>
    <n v="136.32896604174363"/>
  </r>
  <r>
    <s v="MOV-FEC-4161"/>
    <x v="231"/>
    <x v="4"/>
    <x v="1"/>
    <n v="8"/>
    <n v="14.9"/>
    <n v="119.2"/>
    <n v="0.15302337542314587"/>
    <n v="100.95961364956102"/>
    <n v="18.172730456920984"/>
    <n v="119.13234410648201"/>
  </r>
  <r>
    <s v="MOV-FEC-4162"/>
    <x v="978"/>
    <x v="3"/>
    <x v="2"/>
    <n v="8"/>
    <n v="9.9"/>
    <n v="79.2"/>
    <n v="0.13236200056141106"/>
    <n v="68.71692955553624"/>
    <n v="12.369047319996522"/>
    <n v="81.085976875532765"/>
  </r>
  <r>
    <s v="MOV-FEC-4163"/>
    <x v="837"/>
    <x v="5"/>
    <x v="2"/>
    <n v="8"/>
    <n v="9.9"/>
    <n v="79.2"/>
    <n v="0.16110639673508681"/>
    <n v="66.440373378581128"/>
    <n v="11.959267208144603"/>
    <n v="78.399640586725724"/>
  </r>
  <r>
    <s v="MOV-FEC-4164"/>
    <x v="183"/>
    <x v="2"/>
    <x v="4"/>
    <n v="20"/>
    <n v="20.9"/>
    <n v="418"/>
    <n v="0.18826664854434566"/>
    <n v="339.30454090846354"/>
    <n v="61.074817363523437"/>
    <n v="400.37935827198697"/>
  </r>
  <r>
    <s v="MOV-FEC-4165"/>
    <x v="37"/>
    <x v="5"/>
    <x v="2"/>
    <n v="17"/>
    <n v="9.9"/>
    <n v="168.3"/>
    <n v="0.16466839665948699"/>
    <n v="140.58630884220835"/>
    <n v="25.305535591597504"/>
    <n v="165.89184443380586"/>
  </r>
  <r>
    <s v="MOV-FEC-4166"/>
    <x v="110"/>
    <x v="5"/>
    <x v="2"/>
    <n v="9"/>
    <n v="9.9"/>
    <n v="89.100000000000009"/>
    <n v="0.11041392710016076"/>
    <n v="79.262119095375681"/>
    <n v="14.267181437167622"/>
    <n v="93.529300532543303"/>
  </r>
  <r>
    <s v="MOV-FEC-4167"/>
    <x v="449"/>
    <x v="4"/>
    <x v="3"/>
    <n v="19"/>
    <n v="14.9"/>
    <n v="283.10000000000002"/>
    <n v="0.17354875067056602"/>
    <n v="233.96834868516277"/>
    <n v="42.114302763329299"/>
    <n v="276.08265144849207"/>
  </r>
  <r>
    <s v="MOV-FEC-4168"/>
    <x v="215"/>
    <x v="5"/>
    <x v="3"/>
    <n v="3"/>
    <n v="14.9"/>
    <n v="44.7"/>
    <n v="0.14838148906580886"/>
    <n v="38.067347438758347"/>
    <n v="6.8521225389765021"/>
    <n v="44.919469977734849"/>
  </r>
  <r>
    <s v="MOV-FEC-4169"/>
    <x v="162"/>
    <x v="4"/>
    <x v="1"/>
    <n v="16"/>
    <n v="14.9"/>
    <n v="238.4"/>
    <n v="0.19976283471248973"/>
    <n v="190.77654020454244"/>
    <n v="34.339777236817639"/>
    <n v="225.11631744136008"/>
  </r>
  <r>
    <s v="MOV-FEC-4170"/>
    <x v="707"/>
    <x v="3"/>
    <x v="1"/>
    <n v="18"/>
    <n v="14.9"/>
    <n v="268.2"/>
    <n v="0.14366720662242369"/>
    <n v="229.66845518386594"/>
    <n v="41.340321933095872"/>
    <n v="271.00877711696182"/>
  </r>
  <r>
    <s v="MOV-FEC-4171"/>
    <x v="1066"/>
    <x v="0"/>
    <x v="0"/>
    <n v="13"/>
    <n v="9.9"/>
    <n v="128.70000000000002"/>
    <n v="0.13136509188558279"/>
    <n v="111.79331267432551"/>
    <n v="20.122796281378591"/>
    <n v="131.91610895570409"/>
  </r>
  <r>
    <s v="MOV-FEC-4172"/>
    <x v="160"/>
    <x v="2"/>
    <x v="4"/>
    <n v="13"/>
    <n v="20.9"/>
    <n v="271.7"/>
    <n v="0.10673986107483859"/>
    <n v="242.69877974596633"/>
    <n v="43.685780354273938"/>
    <n v="286.38456010024026"/>
  </r>
  <r>
    <s v="MOV-FEC-4173"/>
    <x v="330"/>
    <x v="5"/>
    <x v="1"/>
    <n v="7"/>
    <n v="14.9"/>
    <n v="104.3"/>
    <n v="0.10496506540712223"/>
    <n v="93.352143678037152"/>
    <n v="16.803385862046685"/>
    <n v="110.15552954008383"/>
  </r>
  <r>
    <s v="MOV-FEC-4174"/>
    <x v="388"/>
    <x v="3"/>
    <x v="4"/>
    <n v="17"/>
    <n v="20.9"/>
    <n v="355.29999999999995"/>
    <n v="0.1776638443960607"/>
    <n v="292.17603608607959"/>
    <n v="52.591686495494322"/>
    <n v="344.76772258157393"/>
  </r>
  <r>
    <s v="MOV-FEC-4175"/>
    <x v="489"/>
    <x v="0"/>
    <x v="0"/>
    <n v="14"/>
    <n v="9.9"/>
    <n v="138.6"/>
    <n v="0.17909700683759044"/>
    <n v="113.77715485230996"/>
    <n v="20.479887873415791"/>
    <n v="134.25704272572574"/>
  </r>
  <r>
    <s v="MOV-FEC-4176"/>
    <x v="992"/>
    <x v="1"/>
    <x v="4"/>
    <n v="12"/>
    <n v="20.9"/>
    <n v="250.79999999999998"/>
    <n v="0.11404209177358834"/>
    <n v="222.19824338318404"/>
    <n v="39.995683808973126"/>
    <n v="262.19392719215716"/>
  </r>
  <r>
    <s v="MOV-FEC-4177"/>
    <x v="6"/>
    <x v="4"/>
    <x v="3"/>
    <n v="14"/>
    <n v="14.9"/>
    <n v="208.6"/>
    <n v="0.15671652013423343"/>
    <n v="175.90893389999889"/>
    <n v="31.663608101999799"/>
    <n v="207.57254200199867"/>
  </r>
  <r>
    <s v="MOV-FEC-4178"/>
    <x v="541"/>
    <x v="0"/>
    <x v="2"/>
    <n v="6"/>
    <n v="9.9"/>
    <n v="59.400000000000006"/>
    <n v="0.14437767575724111"/>
    <n v="50.823966060019885"/>
    <n v="9.1483138908035784"/>
    <n v="59.972279950823463"/>
  </r>
  <r>
    <s v="MOV-FEC-4179"/>
    <x v="925"/>
    <x v="5"/>
    <x v="2"/>
    <n v="17"/>
    <n v="9.9"/>
    <n v="168.3"/>
    <n v="0.16475002665905331"/>
    <n v="140.57257051328133"/>
    <n v="25.30306269239064"/>
    <n v="165.87563320567199"/>
  </r>
  <r>
    <s v="MOV-FEC-4180"/>
    <x v="1067"/>
    <x v="2"/>
    <x v="1"/>
    <n v="18"/>
    <n v="14.9"/>
    <n v="268.2"/>
    <n v="0.11997853687431474"/>
    <n v="236.02175641030877"/>
    <n v="42.483916153855574"/>
    <n v="278.50567256416434"/>
  </r>
  <r>
    <s v="MOV-FEC-4181"/>
    <x v="758"/>
    <x v="0"/>
    <x v="0"/>
    <n v="8"/>
    <n v="9.9"/>
    <n v="79.2"/>
    <n v="0.16379671635489929"/>
    <n v="66.227300064691974"/>
    <n v="11.920914011644555"/>
    <n v="78.148214076336529"/>
  </r>
  <r>
    <s v="MOV-FEC-4182"/>
    <x v="581"/>
    <x v="4"/>
    <x v="2"/>
    <n v="14"/>
    <n v="9.9"/>
    <n v="138.6"/>
    <n v="0.10143955800322715"/>
    <n v="124.54047726075271"/>
    <n v="22.417285906935486"/>
    <n v="146.9577631676882"/>
  </r>
  <r>
    <s v="MOV-FEC-4183"/>
    <x v="837"/>
    <x v="0"/>
    <x v="2"/>
    <n v="4"/>
    <n v="9.9"/>
    <n v="39.6"/>
    <n v="0.15034426630635075"/>
    <n v="33.646367054268509"/>
    <n v="6.0563460697683311"/>
    <n v="39.70271312403684"/>
  </r>
  <r>
    <s v="MOV-FEC-4184"/>
    <x v="417"/>
    <x v="1"/>
    <x v="0"/>
    <n v="15"/>
    <n v="9.9"/>
    <n v="148.5"/>
    <n v="0.19861371676419159"/>
    <n v="119.00586306051756"/>
    <n v="21.421055350893159"/>
    <n v="140.42691841141072"/>
  </r>
  <r>
    <s v="MOV-FEC-4185"/>
    <x v="209"/>
    <x v="0"/>
    <x v="0"/>
    <n v="20"/>
    <n v="9.9"/>
    <n v="198"/>
    <n v="0.17559431158896138"/>
    <n v="163.23232630538564"/>
    <n v="29.381818734969414"/>
    <n v="192.61414504035506"/>
  </r>
  <r>
    <s v="MOV-FEC-4186"/>
    <x v="20"/>
    <x v="2"/>
    <x v="0"/>
    <n v="8"/>
    <n v="9.9"/>
    <n v="79.2"/>
    <n v="0.15818744564697707"/>
    <n v="66.671554304759411"/>
    <n v="12.000879774856694"/>
    <n v="78.67243407961611"/>
  </r>
  <r>
    <s v="MOV-FEC-4187"/>
    <x v="579"/>
    <x v="1"/>
    <x v="3"/>
    <n v="15"/>
    <n v="14.9"/>
    <n v="223.5"/>
    <n v="0.11121296549558579"/>
    <n v="198.64390221173659"/>
    <n v="35.755902398112582"/>
    <n v="234.39980460984918"/>
  </r>
  <r>
    <s v="MOV-FEC-4188"/>
    <x v="653"/>
    <x v="2"/>
    <x v="1"/>
    <n v="6"/>
    <n v="14.9"/>
    <n v="89.4"/>
    <n v="0.14690050430771065"/>
    <n v="76.267094914890677"/>
    <n v="13.728077084680322"/>
    <n v="89.995171999570999"/>
  </r>
  <r>
    <s v="MOV-FEC-4189"/>
    <x v="393"/>
    <x v="1"/>
    <x v="0"/>
    <n v="19"/>
    <n v="9.9"/>
    <n v="188.1"/>
    <n v="0.16539914531686301"/>
    <n v="156.98842076589807"/>
    <n v="28.257915737861651"/>
    <n v="185.24633650375972"/>
  </r>
  <r>
    <s v="MOV-FEC-4190"/>
    <x v="3"/>
    <x v="5"/>
    <x v="0"/>
    <n v="20"/>
    <n v="9.9"/>
    <n v="198"/>
    <n v="0.18506093905528856"/>
    <n v="161.35793406705287"/>
    <n v="29.044428132069516"/>
    <n v="190.40236219912239"/>
  </r>
  <r>
    <s v="MOV-FEC-4191"/>
    <x v="884"/>
    <x v="5"/>
    <x v="2"/>
    <n v="16"/>
    <n v="9.9"/>
    <n v="158.4"/>
    <n v="0.1060564557643302"/>
    <n v="141.60065740693011"/>
    <n v="25.488118333247417"/>
    <n v="167.08877574017754"/>
  </r>
  <r>
    <s v="MOV-FEC-4192"/>
    <x v="938"/>
    <x v="1"/>
    <x v="4"/>
    <n v="13"/>
    <n v="20.9"/>
    <n v="271.7"/>
    <n v="0.18931693342668773"/>
    <n v="220.26258918796893"/>
    <n v="39.647266053834407"/>
    <n v="259.90985524180331"/>
  </r>
  <r>
    <s v="MOV-FEC-4193"/>
    <x v="828"/>
    <x v="3"/>
    <x v="0"/>
    <n v="11"/>
    <n v="9.9"/>
    <n v="108.9"/>
    <n v="0.13038806269549735"/>
    <n v="94.70073997246034"/>
    <n v="17.046133195042859"/>
    <n v="111.7468731675032"/>
  </r>
  <r>
    <s v="MOV-FEC-4194"/>
    <x v="873"/>
    <x v="3"/>
    <x v="0"/>
    <n v="16"/>
    <n v="9.9"/>
    <n v="158.4"/>
    <n v="0.16977098947555636"/>
    <n v="131.50827526707187"/>
    <n v="23.671489548072934"/>
    <n v="155.17976481514481"/>
  </r>
  <r>
    <s v="MOV-FEC-4195"/>
    <x v="974"/>
    <x v="5"/>
    <x v="2"/>
    <n v="18"/>
    <n v="9.9"/>
    <n v="178.20000000000002"/>
    <n v="0.18856405677325863"/>
    <n v="144.59788508300534"/>
    <n v="26.02761931494096"/>
    <n v="170.62550439794629"/>
  </r>
  <r>
    <s v="MOV-FEC-4196"/>
    <x v="987"/>
    <x v="1"/>
    <x v="3"/>
    <n v="20"/>
    <n v="14.9"/>
    <n v="298"/>
    <n v="0.11246976709121213"/>
    <n v="264.48400940681881"/>
    <n v="47.607121693227384"/>
    <n v="312.0911311000462"/>
  </r>
  <r>
    <s v="MOV-FEC-4197"/>
    <x v="351"/>
    <x v="2"/>
    <x v="3"/>
    <n v="11"/>
    <n v="14.9"/>
    <n v="163.9"/>
    <n v="0.17050532393730988"/>
    <n v="135.95417740667492"/>
    <n v="24.471751933201485"/>
    <n v="160.4259293398764"/>
  </r>
  <r>
    <s v="MOV-FEC-4198"/>
    <x v="433"/>
    <x v="4"/>
    <x v="1"/>
    <n v="18"/>
    <n v="14.9"/>
    <n v="268.2"/>
    <n v="0.11645780246501861"/>
    <n v="236.96601737888199"/>
    <n v="42.653883128198757"/>
    <n v="279.61990050708073"/>
  </r>
  <r>
    <s v="MOV-FEC-4199"/>
    <x v="117"/>
    <x v="1"/>
    <x v="0"/>
    <n v="6"/>
    <n v="9.9"/>
    <n v="59.400000000000006"/>
    <n v="0.1195496232690232"/>
    <n v="52.29875237782003"/>
    <n v="9.4137754280076056"/>
    <n v="61.712527805827634"/>
  </r>
  <r>
    <s v="MOV-FEC-4200"/>
    <x v="489"/>
    <x v="2"/>
    <x v="0"/>
    <n v="18"/>
    <n v="9.9"/>
    <n v="178.20000000000002"/>
    <n v="0.17011983530128336"/>
    <n v="147.88464534931131"/>
    <n v="26.619236162876035"/>
    <n v="174.50388151218735"/>
  </r>
  <r>
    <s v="MOV-FEC-4201"/>
    <x v="165"/>
    <x v="5"/>
    <x v="4"/>
    <n v="9"/>
    <n v="20.9"/>
    <n v="188.1"/>
    <n v="0.16109091150281796"/>
    <n v="157.79879954631994"/>
    <n v="28.403783918337588"/>
    <n v="186.20258346465752"/>
  </r>
  <r>
    <s v="MOV-FEC-4202"/>
    <x v="70"/>
    <x v="0"/>
    <x v="3"/>
    <n v="15"/>
    <n v="14.9"/>
    <n v="223.5"/>
    <n v="0.1592945453017037"/>
    <n v="187.89766912506923"/>
    <n v="33.821580442512463"/>
    <n v="221.7192495675817"/>
  </r>
  <r>
    <s v="MOV-FEC-4203"/>
    <x v="491"/>
    <x v="3"/>
    <x v="3"/>
    <n v="14"/>
    <n v="14.9"/>
    <n v="208.6"/>
    <n v="0.19987898568422346"/>
    <n v="166.90524358627098"/>
    <n v="30.042943845528775"/>
    <n v="196.94818743179977"/>
  </r>
  <r>
    <s v="MOV-FEC-4204"/>
    <x v="389"/>
    <x v="3"/>
    <x v="3"/>
    <n v="12"/>
    <n v="14.9"/>
    <n v="178.8"/>
    <n v="0.14043151787441865"/>
    <n v="153.69084460405395"/>
    <n v="27.664352028729709"/>
    <n v="181.35519663278365"/>
  </r>
  <r>
    <s v="MOV-FEC-4205"/>
    <x v="721"/>
    <x v="3"/>
    <x v="0"/>
    <n v="4"/>
    <n v="9.9"/>
    <n v="39.6"/>
    <n v="0.10731758112023569"/>
    <n v="35.350223787638669"/>
    <n v="6.3630402817749605"/>
    <n v="41.713264069413626"/>
  </r>
  <r>
    <s v="MOV-FEC-4206"/>
    <x v="697"/>
    <x v="3"/>
    <x v="4"/>
    <n v="5"/>
    <n v="20.9"/>
    <n v="104.5"/>
    <n v="0.18639275056322174"/>
    <n v="85.021957566143328"/>
    <n v="15.303952361905798"/>
    <n v="100.32590992804913"/>
  </r>
  <r>
    <s v="MOV-FEC-4207"/>
    <x v="528"/>
    <x v="3"/>
    <x v="4"/>
    <n v="15"/>
    <n v="20.9"/>
    <n v="313.5"/>
    <n v="0.17160690949436366"/>
    <n v="259.70123387351697"/>
    <n v="46.746222097233051"/>
    <n v="306.44745597075001"/>
  </r>
  <r>
    <s v="MOV-FEC-4208"/>
    <x v="351"/>
    <x v="1"/>
    <x v="3"/>
    <n v="17"/>
    <n v="14.9"/>
    <n v="253.3"/>
    <n v="0.19254707102399254"/>
    <n v="204.52782690962269"/>
    <n v="36.81500884373208"/>
    <n v="241.34283575335476"/>
  </r>
  <r>
    <s v="MOV-FEC-4209"/>
    <x v="166"/>
    <x v="5"/>
    <x v="0"/>
    <n v="20"/>
    <n v="9.9"/>
    <n v="198"/>
    <n v="0.15299038421868302"/>
    <n v="167.70790392470076"/>
    <n v="30.187422706446135"/>
    <n v="197.8953266311469"/>
  </r>
  <r>
    <s v="MOV-FEC-4210"/>
    <x v="788"/>
    <x v="3"/>
    <x v="2"/>
    <n v="8"/>
    <n v="9.9"/>
    <n v="79.2"/>
    <n v="0.18873894158300561"/>
    <n v="64.251875826625962"/>
    <n v="11.565337648792672"/>
    <n v="75.81721347541864"/>
  </r>
  <r>
    <s v="MOV-FEC-4211"/>
    <x v="580"/>
    <x v="2"/>
    <x v="3"/>
    <n v="11"/>
    <n v="14.9"/>
    <n v="163.9"/>
    <n v="0.19073358111943048"/>
    <n v="132.63876605452535"/>
    <n v="23.874977889814563"/>
    <n v="156.51374394433992"/>
  </r>
  <r>
    <s v="MOV-FEC-4212"/>
    <x v="657"/>
    <x v="5"/>
    <x v="1"/>
    <n v="14"/>
    <n v="14.9"/>
    <n v="208.6"/>
    <n v="0.13558032359242206"/>
    <n v="180.31794449862076"/>
    <n v="32.457230009751733"/>
    <n v="212.77517450837249"/>
  </r>
  <r>
    <s v="MOV-FEC-4213"/>
    <x v="404"/>
    <x v="1"/>
    <x v="1"/>
    <n v="8"/>
    <n v="14.9"/>
    <n v="119.2"/>
    <n v="0.19999221732288019"/>
    <n v="95.360927695112679"/>
    <n v="17.16496698512028"/>
    <n v="112.52589468023297"/>
  </r>
  <r>
    <s v="MOV-FEC-4214"/>
    <x v="76"/>
    <x v="4"/>
    <x v="0"/>
    <n v="8"/>
    <n v="9.9"/>
    <n v="79.2"/>
    <n v="0.15667437327365261"/>
    <n v="66.79138963672672"/>
    <n v="12.022450134610809"/>
    <n v="78.813839771337527"/>
  </r>
  <r>
    <s v="MOV-FEC-4215"/>
    <x v="15"/>
    <x v="3"/>
    <x v="0"/>
    <n v="15"/>
    <n v="9.9"/>
    <n v="148.5"/>
    <n v="0.1277787816247381"/>
    <n v="129.52485092872638"/>
    <n v="23.314473167170746"/>
    <n v="152.83932409589713"/>
  </r>
  <r>
    <s v="MOV-FEC-4216"/>
    <x v="287"/>
    <x v="1"/>
    <x v="3"/>
    <n v="6"/>
    <n v="14.9"/>
    <n v="89.4"/>
    <n v="0.14164171159770461"/>
    <n v="76.737230983165205"/>
    <n v="13.812701576969737"/>
    <n v="90.549932560134948"/>
  </r>
  <r>
    <s v="MOV-FEC-4217"/>
    <x v="309"/>
    <x v="1"/>
    <x v="3"/>
    <n v="5"/>
    <n v="14.9"/>
    <n v="74.5"/>
    <n v="0.12795364168367074"/>
    <n v="64.96745369456653"/>
    <n v="11.694141665021975"/>
    <n v="76.661595359588503"/>
  </r>
  <r>
    <s v="MOV-FEC-4218"/>
    <x v="639"/>
    <x v="2"/>
    <x v="2"/>
    <n v="7"/>
    <n v="9.9"/>
    <n v="69.3"/>
    <n v="0.16585629029543095"/>
    <n v="57.806159082526634"/>
    <n v="10.405108634854793"/>
    <n v="68.211267717381432"/>
  </r>
  <r>
    <s v="MOV-FEC-4219"/>
    <x v="432"/>
    <x v="0"/>
    <x v="4"/>
    <n v="13"/>
    <n v="20.9"/>
    <n v="271.7"/>
    <n v="0.12468485213821497"/>
    <n v="237.82312567404699"/>
    <n v="42.808162621328457"/>
    <n v="280.63128829537544"/>
  </r>
  <r>
    <s v="MOV-FEC-4220"/>
    <x v="830"/>
    <x v="1"/>
    <x v="0"/>
    <n v="6"/>
    <n v="9.9"/>
    <n v="59.400000000000006"/>
    <n v="0.12647230243503005"/>
    <n v="51.887545235359219"/>
    <n v="9.3397581423646585"/>
    <n v="61.227303377723878"/>
  </r>
  <r>
    <s v="MOV-FEC-4221"/>
    <x v="85"/>
    <x v="2"/>
    <x v="2"/>
    <n v="11"/>
    <n v="9.9"/>
    <n v="108.9"/>
    <n v="0.16976000561931276"/>
    <n v="90.413135388056844"/>
    <n v="16.274364369850232"/>
    <n v="106.68749975790708"/>
  </r>
  <r>
    <s v="MOV-FEC-4222"/>
    <x v="651"/>
    <x v="5"/>
    <x v="2"/>
    <n v="20"/>
    <n v="9.9"/>
    <n v="198"/>
    <n v="0.13354866436858454"/>
    <n v="171.55736445502026"/>
    <n v="30.880325601903646"/>
    <n v="202.43769005692391"/>
  </r>
  <r>
    <s v="MOV-FEC-4223"/>
    <x v="212"/>
    <x v="0"/>
    <x v="4"/>
    <n v="20"/>
    <n v="20.9"/>
    <n v="418"/>
    <n v="0.14896894846696032"/>
    <n v="355.73097954081061"/>
    <n v="64.031576317345909"/>
    <n v="419.76255585815653"/>
  </r>
  <r>
    <s v="MOV-FEC-4224"/>
    <x v="851"/>
    <x v="0"/>
    <x v="1"/>
    <n v="14"/>
    <n v="14.9"/>
    <n v="208.6"/>
    <n v="0.19407817512119718"/>
    <n v="168.11529266971826"/>
    <n v="30.260752680549285"/>
    <n v="198.37604535026753"/>
  </r>
  <r>
    <s v="MOV-FEC-4225"/>
    <x v="599"/>
    <x v="1"/>
    <x v="3"/>
    <n v="3"/>
    <n v="14.9"/>
    <n v="44.7"/>
    <n v="0.15990026253037085"/>
    <n v="37.552458264892422"/>
    <n v="6.7594424876806354"/>
    <n v="44.311900752573059"/>
  </r>
  <r>
    <s v="MOV-FEC-4226"/>
    <x v="923"/>
    <x v="2"/>
    <x v="1"/>
    <n v="14"/>
    <n v="14.9"/>
    <n v="208.6"/>
    <n v="0.12128323290230401"/>
    <n v="183.30031761657938"/>
    <n v="32.994057170984284"/>
    <n v="216.29437478756367"/>
  </r>
  <r>
    <s v="MOV-FEC-4227"/>
    <x v="615"/>
    <x v="2"/>
    <x v="4"/>
    <n v="12"/>
    <n v="20.9"/>
    <n v="250.79999999999998"/>
    <n v="0.11030378972297122"/>
    <n v="223.13580953747879"/>
    <n v="40.164445716746179"/>
    <n v="263.30025525422496"/>
  </r>
  <r>
    <s v="MOV-FEC-4228"/>
    <x v="837"/>
    <x v="1"/>
    <x v="1"/>
    <n v="3"/>
    <n v="14.9"/>
    <n v="44.7"/>
    <n v="0.11672370374303233"/>
    <n v="39.482450442686456"/>
    <n v="7.1068410796835622"/>
    <n v="46.589291522370019"/>
  </r>
  <r>
    <s v="MOV-FEC-4229"/>
    <x v="814"/>
    <x v="0"/>
    <x v="1"/>
    <n v="12"/>
    <n v="14.9"/>
    <n v="178.8"/>
    <n v="0.14019174611689378"/>
    <n v="153.7337157942994"/>
    <n v="27.672068842973889"/>
    <n v="181.40578463727329"/>
  </r>
  <r>
    <s v="MOV-FEC-4230"/>
    <x v="955"/>
    <x v="1"/>
    <x v="3"/>
    <n v="12"/>
    <n v="14.9"/>
    <n v="178.8"/>
    <n v="0.10766676895325632"/>
    <n v="159.54918171115779"/>
    <n v="28.718852708008402"/>
    <n v="188.26803441916618"/>
  </r>
  <r>
    <s v="MOV-FEC-4231"/>
    <x v="778"/>
    <x v="4"/>
    <x v="1"/>
    <n v="15"/>
    <n v="14.9"/>
    <n v="223.5"/>
    <n v="0.11201989128143981"/>
    <n v="198.46355429859821"/>
    <n v="35.723439773747678"/>
    <n v="234.1869940723459"/>
  </r>
  <r>
    <s v="MOV-FEC-4232"/>
    <x v="288"/>
    <x v="0"/>
    <x v="4"/>
    <n v="19"/>
    <n v="20.9"/>
    <n v="397.09999999999997"/>
    <n v="0.11368729642987498"/>
    <n v="351.95477458769665"/>
    <n v="63.351859425785392"/>
    <n v="415.30663401348204"/>
  </r>
  <r>
    <s v="MOV-FEC-4233"/>
    <x v="139"/>
    <x v="3"/>
    <x v="0"/>
    <n v="17"/>
    <n v="9.9"/>
    <n v="168.3"/>
    <n v="0.10271179450241773"/>
    <n v="151.01360498524309"/>
    <n v="27.182448897343754"/>
    <n v="178.19605388258685"/>
  </r>
  <r>
    <s v="MOV-FEC-4234"/>
    <x v="494"/>
    <x v="1"/>
    <x v="0"/>
    <n v="13"/>
    <n v="9.9"/>
    <n v="128.70000000000002"/>
    <n v="0.16692699917032722"/>
    <n v="107.2164952067789"/>
    <n v="19.298969137220201"/>
    <n v="126.5154643439991"/>
  </r>
  <r>
    <s v="MOV-FEC-4235"/>
    <x v="843"/>
    <x v="4"/>
    <x v="2"/>
    <n v="17"/>
    <n v="9.9"/>
    <n v="168.3"/>
    <n v="0.17424469479928711"/>
    <n v="138.97461786527998"/>
    <n v="25.015431215750397"/>
    <n v="163.99004908103038"/>
  </r>
  <r>
    <s v="MOV-FEC-4236"/>
    <x v="654"/>
    <x v="4"/>
    <x v="3"/>
    <n v="15"/>
    <n v="14.9"/>
    <n v="223.5"/>
    <n v="0.12370494942658584"/>
    <n v="195.85194380315806"/>
    <n v="35.253349884568451"/>
    <n v="231.10529368772652"/>
  </r>
  <r>
    <s v="MOV-FEC-4237"/>
    <x v="191"/>
    <x v="0"/>
    <x v="2"/>
    <n v="9"/>
    <n v="9.9"/>
    <n v="89.100000000000009"/>
    <n v="0.16252723628319549"/>
    <n v="74.618823247167285"/>
    <n v="13.43138818449011"/>
    <n v="88.050211431657402"/>
  </r>
  <r>
    <s v="MOV-FEC-4238"/>
    <x v="616"/>
    <x v="4"/>
    <x v="3"/>
    <n v="6"/>
    <n v="14.9"/>
    <n v="89.4"/>
    <n v="0.16762038029353735"/>
    <n v="74.414738001757769"/>
    <n v="13.394652840316398"/>
    <n v="87.809390842074166"/>
  </r>
  <r>
    <s v="MOV-FEC-4239"/>
    <x v="302"/>
    <x v="0"/>
    <x v="1"/>
    <n v="19"/>
    <n v="14.9"/>
    <n v="283.10000000000002"/>
    <n v="0.19631410787830894"/>
    <n v="227.52347605965076"/>
    <n v="40.954225690737132"/>
    <n v="268.47770175038789"/>
  </r>
  <r>
    <s v="MOV-FEC-4240"/>
    <x v="688"/>
    <x v="4"/>
    <x v="1"/>
    <n v="11"/>
    <n v="14.9"/>
    <n v="163.9"/>
    <n v="0.17219692888892402"/>
    <n v="135.67692335510537"/>
    <n v="24.421846203918967"/>
    <n v="160.09876955902433"/>
  </r>
  <r>
    <s v="MOV-FEC-4241"/>
    <x v="938"/>
    <x v="1"/>
    <x v="2"/>
    <n v="7"/>
    <n v="9.9"/>
    <n v="69.3"/>
    <n v="0.18986176524391518"/>
    <n v="56.142579668596674"/>
    <n v="10.105664340347401"/>
    <n v="66.24824400894407"/>
  </r>
  <r>
    <s v="MOV-FEC-4242"/>
    <x v="818"/>
    <x v="3"/>
    <x v="4"/>
    <n v="13"/>
    <n v="20.9"/>
    <n v="271.7"/>
    <n v="0.13861268622804757"/>
    <n v="234.03893315183947"/>
    <n v="42.127007967331103"/>
    <n v="276.16594111917055"/>
  </r>
  <r>
    <s v="MOV-FEC-4243"/>
    <x v="648"/>
    <x v="3"/>
    <x v="4"/>
    <n v="3"/>
    <n v="20.9"/>
    <n v="62.699999999999996"/>
    <n v="0.16359444257700606"/>
    <n v="52.442628450421715"/>
    <n v="9.4396731210759075"/>
    <n v="61.882301571497621"/>
  </r>
  <r>
    <s v="MOV-FEC-4244"/>
    <x v="921"/>
    <x v="1"/>
    <x v="0"/>
    <n v="15"/>
    <n v="9.9"/>
    <n v="148.5"/>
    <n v="0.17470747417083546"/>
    <n v="122.55594008563094"/>
    <n v="22.060069215413566"/>
    <n v="144.6160093010445"/>
  </r>
  <r>
    <s v="MOV-FEC-4245"/>
    <x v="148"/>
    <x v="5"/>
    <x v="1"/>
    <n v="13"/>
    <n v="14.9"/>
    <n v="193.70000000000002"/>
    <n v="0.15786775634553979"/>
    <n v="163.12101559586895"/>
    <n v="29.361782807256411"/>
    <n v="192.48279840312537"/>
  </r>
  <r>
    <s v="MOV-FEC-4246"/>
    <x v="647"/>
    <x v="5"/>
    <x v="0"/>
    <n v="19"/>
    <n v="9.9"/>
    <n v="188.1"/>
    <n v="0.10608191961676129"/>
    <n v="168.1459909200872"/>
    <n v="30.266278365615694"/>
    <n v="198.41226928570291"/>
  </r>
  <r>
    <s v="MOV-FEC-4247"/>
    <x v="90"/>
    <x v="2"/>
    <x v="1"/>
    <n v="16"/>
    <n v="14.9"/>
    <n v="238.4"/>
    <n v="0.11223354783650831"/>
    <n v="211.64352219577643"/>
    <n v="38.095833995239758"/>
    <n v="249.73935619101618"/>
  </r>
  <r>
    <s v="MOV-FEC-4248"/>
    <x v="245"/>
    <x v="5"/>
    <x v="4"/>
    <n v="14"/>
    <n v="20.9"/>
    <n v="292.59999999999997"/>
    <n v="0.1857503013302802"/>
    <n v="238.24946183075997"/>
    <n v="42.884903129536795"/>
    <n v="281.13436496029675"/>
  </r>
  <r>
    <s v="MOV-FEC-4249"/>
    <x v="372"/>
    <x v="0"/>
    <x v="1"/>
    <n v="17"/>
    <n v="14.9"/>
    <n v="253.3"/>
    <n v="0.18409922540153034"/>
    <n v="206.66766620579239"/>
    <n v="37.200179917042625"/>
    <n v="243.867846122835"/>
  </r>
  <r>
    <s v="MOV-FEC-4250"/>
    <x v="870"/>
    <x v="1"/>
    <x v="4"/>
    <n v="12"/>
    <n v="20.9"/>
    <n v="250.79999999999998"/>
    <n v="0.1408649144250054"/>
    <n v="215.47107946220862"/>
    <n v="38.78479430319755"/>
    <n v="254.25587376540616"/>
  </r>
  <r>
    <s v="MOV-FEC-4251"/>
    <x v="8"/>
    <x v="0"/>
    <x v="2"/>
    <n v="11"/>
    <n v="9.9"/>
    <n v="108.9"/>
    <n v="0.1808163458679366"/>
    <n v="89.209099934981708"/>
    <n v="16.057637988296708"/>
    <n v="105.26673792327841"/>
  </r>
  <r>
    <s v="MOV-FEC-4252"/>
    <x v="31"/>
    <x v="1"/>
    <x v="4"/>
    <n v="10"/>
    <n v="20.9"/>
    <n v="209"/>
    <n v="0.10157389419409535"/>
    <n v="187.77105611343407"/>
    <n v="33.798790100418131"/>
    <n v="221.5698462138522"/>
  </r>
  <r>
    <s v="MOV-FEC-4253"/>
    <x v="195"/>
    <x v="2"/>
    <x v="0"/>
    <n v="14"/>
    <n v="9.9"/>
    <n v="138.6"/>
    <n v="0.12376794284387352"/>
    <n v="121.44576312183912"/>
    <n v="21.860237361931041"/>
    <n v="143.30600048377016"/>
  </r>
  <r>
    <s v="MOV-FEC-4254"/>
    <x v="1068"/>
    <x v="1"/>
    <x v="3"/>
    <n v="5"/>
    <n v="14.9"/>
    <n v="74.5"/>
    <n v="0.15885968330906941"/>
    <n v="62.66495359347433"/>
    <n v="11.279691646825379"/>
    <n v="73.944645240299707"/>
  </r>
  <r>
    <s v="MOV-FEC-4255"/>
    <x v="217"/>
    <x v="3"/>
    <x v="4"/>
    <n v="4"/>
    <n v="20.9"/>
    <n v="83.6"/>
    <n v="0.19945552157650473"/>
    <n v="66.925518396204197"/>
    <n v="12.046593311316755"/>
    <n v="78.972111707520952"/>
  </r>
  <r>
    <s v="MOV-FEC-4256"/>
    <x v="532"/>
    <x v="0"/>
    <x v="1"/>
    <n v="7"/>
    <n v="14.9"/>
    <n v="104.3"/>
    <n v="0.11307576875937968"/>
    <n v="92.506197318396701"/>
    <n v="16.651115517311407"/>
    <n v="109.15731283570811"/>
  </r>
  <r>
    <s v="MOV-FEC-4257"/>
    <x v="714"/>
    <x v="3"/>
    <x v="0"/>
    <n v="9"/>
    <n v="9.9"/>
    <n v="89.100000000000009"/>
    <n v="0.17995089165439732"/>
    <n v="73.066375553593204"/>
    <n v="13.151947599646777"/>
    <n v="86.218323153239979"/>
  </r>
  <r>
    <s v="MOV-FEC-4258"/>
    <x v="990"/>
    <x v="2"/>
    <x v="1"/>
    <n v="15"/>
    <n v="14.9"/>
    <n v="223.5"/>
    <n v="0.18746969146441908"/>
    <n v="181.60052395770234"/>
    <n v="32.688094312386418"/>
    <n v="214.28861827008876"/>
  </r>
  <r>
    <s v="MOV-FEC-4259"/>
    <x v="587"/>
    <x v="5"/>
    <x v="2"/>
    <n v="19"/>
    <n v="9.9"/>
    <n v="188.1"/>
    <n v="0.12004513279786046"/>
    <n v="165.51951052072243"/>
    <n v="29.793511893730038"/>
    <n v="195.31302241445246"/>
  </r>
  <r>
    <s v="MOV-FEC-4260"/>
    <x v="654"/>
    <x v="4"/>
    <x v="4"/>
    <n v="18"/>
    <n v="20.9"/>
    <n v="376.2"/>
    <n v="0.14176238639854113"/>
    <n v="322.8689902368688"/>
    <n v="58.116418242636378"/>
    <n v="380.98540847950517"/>
  </r>
  <r>
    <s v="MOV-FEC-4261"/>
    <x v="139"/>
    <x v="1"/>
    <x v="1"/>
    <n v="4"/>
    <n v="14.9"/>
    <n v="59.6"/>
    <n v="0.11934917150739272"/>
    <n v="52.486789378159393"/>
    <n v="9.447622088068691"/>
    <n v="61.934411466228084"/>
  </r>
  <r>
    <s v="MOV-FEC-4262"/>
    <x v="463"/>
    <x v="3"/>
    <x v="2"/>
    <n v="8"/>
    <n v="9.9"/>
    <n v="79.2"/>
    <n v="0.19752579951641591"/>
    <n v="63.555956678299864"/>
    <n v="11.440072202093976"/>
    <n v="74.996028880393837"/>
  </r>
  <r>
    <s v="MOV-FEC-4263"/>
    <x v="53"/>
    <x v="3"/>
    <x v="0"/>
    <n v="14"/>
    <n v="9.9"/>
    <n v="138.6"/>
    <n v="0.12286044262785875"/>
    <n v="121.57154265177877"/>
    <n v="21.882877677320177"/>
    <n v="143.45442032909895"/>
  </r>
  <r>
    <s v="MOV-FEC-4264"/>
    <x v="185"/>
    <x v="0"/>
    <x v="0"/>
    <n v="16"/>
    <n v="9.9"/>
    <n v="158.4"/>
    <n v="0.15706611699114931"/>
    <n v="133.52072706860196"/>
    <n v="24.03373087234835"/>
    <n v="157.5544579409503"/>
  </r>
  <r>
    <s v="MOV-FEC-4265"/>
    <x v="210"/>
    <x v="2"/>
    <x v="0"/>
    <n v="4"/>
    <n v="9.9"/>
    <n v="39.6"/>
    <n v="0.15432077493496996"/>
    <n v="33.48889731257519"/>
    <n v="6.0280015162635339"/>
    <n v="39.516898828838727"/>
  </r>
  <r>
    <s v="MOV-FEC-4266"/>
    <x v="784"/>
    <x v="4"/>
    <x v="1"/>
    <n v="15"/>
    <n v="14.9"/>
    <n v="223.5"/>
    <n v="0.14638907025505282"/>
    <n v="190.7820427979957"/>
    <n v="34.340767703639223"/>
    <n v="225.12281050163492"/>
  </r>
  <r>
    <s v="MOV-FEC-4267"/>
    <x v="343"/>
    <x v="0"/>
    <x v="3"/>
    <n v="15"/>
    <n v="14.9"/>
    <n v="223.5"/>
    <n v="0.1268428765306206"/>
    <n v="195.15061709540629"/>
    <n v="35.127111077173133"/>
    <n v="230.27772817257943"/>
  </r>
  <r>
    <s v="MOV-FEC-4268"/>
    <x v="705"/>
    <x v="4"/>
    <x v="0"/>
    <n v="10"/>
    <n v="9.9"/>
    <n v="99"/>
    <n v="0.18686460340146627"/>
    <n v="80.500404263254836"/>
    <n v="14.49007276738587"/>
    <n v="94.990477030640704"/>
  </r>
  <r>
    <s v="MOV-FEC-4269"/>
    <x v="130"/>
    <x v="4"/>
    <x v="4"/>
    <n v="20"/>
    <n v="20.9"/>
    <n v="418"/>
    <n v="0.1869545375374406"/>
    <n v="339.85300330934984"/>
    <n v="61.173540595682972"/>
    <n v="401.02654390503284"/>
  </r>
  <r>
    <s v="MOV-FEC-4270"/>
    <x v="974"/>
    <x v="1"/>
    <x v="4"/>
    <n v="13"/>
    <n v="20.9"/>
    <n v="271.7"/>
    <n v="0.18786056184083982"/>
    <n v="220.65828534784382"/>
    <n v="39.718491362611886"/>
    <n v="260.37677671045572"/>
  </r>
  <r>
    <s v="MOV-FEC-4271"/>
    <x v="55"/>
    <x v="0"/>
    <x v="1"/>
    <n v="7"/>
    <n v="14.9"/>
    <n v="104.3"/>
    <n v="0.11602722761588123"/>
    <n v="92.198360159663579"/>
    <n v="16.595704828739443"/>
    <n v="108.79406498840302"/>
  </r>
  <r>
    <s v="MOV-FEC-4272"/>
    <x v="1012"/>
    <x v="0"/>
    <x v="0"/>
    <n v="20"/>
    <n v="9.9"/>
    <n v="198"/>
    <n v="0.16084412701386663"/>
    <n v="166.15286285125441"/>
    <n v="29.907515313225794"/>
    <n v="196.0603781644802"/>
  </r>
  <r>
    <s v="MOV-FEC-4273"/>
    <x v="324"/>
    <x v="4"/>
    <x v="1"/>
    <n v="20"/>
    <n v="14.9"/>
    <n v="298"/>
    <n v="0.15738018247512994"/>
    <n v="251.10070562241128"/>
    <n v="45.198127012034028"/>
    <n v="296.29883263444532"/>
  </r>
  <r>
    <s v="MOV-FEC-4274"/>
    <x v="1011"/>
    <x v="5"/>
    <x v="0"/>
    <n v="7"/>
    <n v="9.9"/>
    <n v="69.3"/>
    <n v="0.10543080881281232"/>
    <n v="61.993644949272102"/>
    <n v="11.158856090868978"/>
    <n v="73.152501040141075"/>
  </r>
  <r>
    <s v="MOV-FEC-4275"/>
    <x v="55"/>
    <x v="0"/>
    <x v="1"/>
    <n v="6"/>
    <n v="14.9"/>
    <n v="89.4"/>
    <n v="0.11059555146450603"/>
    <n v="79.512757699073163"/>
    <n v="14.312296385833168"/>
    <n v="93.825054084906327"/>
  </r>
  <r>
    <s v="MOV-FEC-4276"/>
    <x v="325"/>
    <x v="1"/>
    <x v="1"/>
    <n v="14"/>
    <n v="14.9"/>
    <n v="208.6"/>
    <n v="0.16847353971693987"/>
    <n v="173.45641961504634"/>
    <n v="31.222155530708342"/>
    <n v="204.67857514575468"/>
  </r>
  <r>
    <s v="MOV-FEC-4277"/>
    <x v="539"/>
    <x v="5"/>
    <x v="2"/>
    <n v="12"/>
    <n v="9.9"/>
    <n v="118.80000000000001"/>
    <n v="0.13413741429206108"/>
    <n v="102.86447518210315"/>
    <n v="18.515605532778565"/>
    <n v="121.38008071488171"/>
  </r>
  <r>
    <s v="MOV-FEC-4278"/>
    <x v="179"/>
    <x v="0"/>
    <x v="3"/>
    <n v="5"/>
    <n v="14.9"/>
    <n v="74.5"/>
    <n v="0.12875971900006047"/>
    <n v="64.907400934495499"/>
    <n v="11.683332168209189"/>
    <n v="76.590733102704689"/>
  </r>
  <r>
    <s v="MOV-FEC-4279"/>
    <x v="574"/>
    <x v="5"/>
    <x v="3"/>
    <n v="9"/>
    <n v="14.9"/>
    <n v="134.1"/>
    <n v="0.17840165647697565"/>
    <n v="110.17633786643756"/>
    <n v="19.83174081595876"/>
    <n v="130.00807868239633"/>
  </r>
  <r>
    <s v="MOV-FEC-4280"/>
    <x v="397"/>
    <x v="0"/>
    <x v="0"/>
    <n v="10"/>
    <n v="9.9"/>
    <n v="99"/>
    <n v="0.13842110667311158"/>
    <n v="85.296310439361946"/>
    <n v="15.353335879085149"/>
    <n v="100.6496463184471"/>
  </r>
  <r>
    <s v="MOV-FEC-4281"/>
    <x v="305"/>
    <x v="4"/>
    <x v="1"/>
    <n v="14"/>
    <n v="14.9"/>
    <n v="208.6"/>
    <n v="0.17446573307069024"/>
    <n v="172.20644808145403"/>
    <n v="30.997160654661723"/>
    <n v="203.20360873611574"/>
  </r>
  <r>
    <s v="MOV-FEC-4282"/>
    <x v="463"/>
    <x v="0"/>
    <x v="2"/>
    <n v="20"/>
    <n v="9.9"/>
    <n v="198"/>
    <n v="0.1074776214109805"/>
    <n v="176.71943096062586"/>
    <n v="31.809497572912655"/>
    <n v="208.5289285335385"/>
  </r>
  <r>
    <s v="MOV-FEC-4283"/>
    <x v="62"/>
    <x v="0"/>
    <x v="2"/>
    <n v="19"/>
    <n v="9.9"/>
    <n v="188.1"/>
    <n v="0.14268187133460539"/>
    <n v="161.26154000196073"/>
    <n v="29.027077200352931"/>
    <n v="190.28861720231365"/>
  </r>
  <r>
    <s v="MOV-FEC-4284"/>
    <x v="869"/>
    <x v="3"/>
    <x v="1"/>
    <n v="4"/>
    <n v="14.9"/>
    <n v="59.6"/>
    <n v="0.10449243447325129"/>
    <n v="53.372250905394225"/>
    <n v="9.6070051629709603"/>
    <n v="62.979256068365189"/>
  </r>
  <r>
    <s v="MOV-FEC-4285"/>
    <x v="54"/>
    <x v="1"/>
    <x v="2"/>
    <n v="5"/>
    <n v="9.9"/>
    <n v="49.5"/>
    <n v="0.18426506995113109"/>
    <n v="40.378879037419011"/>
    <n v="7.2681982267354215"/>
    <n v="47.647077264154433"/>
  </r>
  <r>
    <s v="MOV-FEC-4286"/>
    <x v="1069"/>
    <x v="2"/>
    <x v="0"/>
    <n v="16"/>
    <n v="9.9"/>
    <n v="158.4"/>
    <n v="0.14283537482638634"/>
    <n v="135.77487662750042"/>
    <n v="24.439477792950075"/>
    <n v="160.21435442045049"/>
  </r>
  <r>
    <s v="MOV-FEC-4287"/>
    <x v="714"/>
    <x v="3"/>
    <x v="0"/>
    <n v="16"/>
    <n v="9.9"/>
    <n v="158.4"/>
    <n v="0.18676028008520507"/>
    <n v="128.81717163450352"/>
    <n v="23.187090894210634"/>
    <n v="152.00426252871415"/>
  </r>
  <r>
    <s v="MOV-FEC-4288"/>
    <x v="953"/>
    <x v="2"/>
    <x v="1"/>
    <n v="9"/>
    <n v="14.9"/>
    <n v="134.1"/>
    <n v="0.13538994456404396"/>
    <n v="115.94420843396171"/>
    <n v="20.869957518113107"/>
    <n v="136.8141659520748"/>
  </r>
  <r>
    <s v="MOV-FEC-4289"/>
    <x v="694"/>
    <x v="5"/>
    <x v="3"/>
    <n v="9"/>
    <n v="14.9"/>
    <n v="134.1"/>
    <n v="0.11035182920721195"/>
    <n v="119.30181970331287"/>
    <n v="21.474327546596317"/>
    <n v="140.7761472499092"/>
  </r>
  <r>
    <s v="MOV-FEC-4290"/>
    <x v="136"/>
    <x v="3"/>
    <x v="4"/>
    <n v="4"/>
    <n v="20.9"/>
    <n v="83.6"/>
    <n v="0.11210874303571124"/>
    <n v="74.227709082214531"/>
    <n v="13.360987634798615"/>
    <n v="87.58869671701315"/>
  </r>
  <r>
    <s v="MOV-FEC-4291"/>
    <x v="976"/>
    <x v="2"/>
    <x v="4"/>
    <n v="20"/>
    <n v="20.9"/>
    <n v="418"/>
    <n v="0.1509659776862339"/>
    <n v="354.89622132715425"/>
    <n v="63.881319838887762"/>
    <n v="418.777541166042"/>
  </r>
  <r>
    <s v="MOV-FEC-4292"/>
    <x v="744"/>
    <x v="0"/>
    <x v="1"/>
    <n v="12"/>
    <n v="14.9"/>
    <n v="178.8"/>
    <n v="0.146754768385366"/>
    <n v="152.56024741269658"/>
    <n v="27.460844534285386"/>
    <n v="180.02109194698198"/>
  </r>
  <r>
    <s v="MOV-FEC-4293"/>
    <x v="956"/>
    <x v="2"/>
    <x v="4"/>
    <n v="12"/>
    <n v="20.9"/>
    <n v="250.79999999999998"/>
    <n v="0.17379641985093386"/>
    <n v="207.21185790138577"/>
    <n v="37.29813442224944"/>
    <n v="244.5099923236352"/>
  </r>
  <r>
    <s v="MOV-FEC-4294"/>
    <x v="657"/>
    <x v="3"/>
    <x v="0"/>
    <n v="12"/>
    <n v="9.9"/>
    <n v="118.80000000000001"/>
    <n v="0.14197124362288344"/>
    <n v="101.93381625760145"/>
    <n v="18.348086926368261"/>
    <n v="120.28190318396972"/>
  </r>
  <r>
    <s v="MOV-FEC-4295"/>
    <x v="42"/>
    <x v="1"/>
    <x v="4"/>
    <n v="14"/>
    <n v="20.9"/>
    <n v="292.59999999999997"/>
    <n v="0.13603631827823001"/>
    <n v="252.79577327178987"/>
    <n v="45.503239188922173"/>
    <n v="298.29901246071205"/>
  </r>
  <r>
    <s v="MOV-FEC-4296"/>
    <x v="162"/>
    <x v="2"/>
    <x v="1"/>
    <n v="9"/>
    <n v="14.9"/>
    <n v="134.1"/>
    <n v="0.12163671314053223"/>
    <n v="117.78851676785462"/>
    <n v="21.201933018213829"/>
    <n v="138.99044978606844"/>
  </r>
  <r>
    <s v="MOV-FEC-4297"/>
    <x v="324"/>
    <x v="5"/>
    <x v="4"/>
    <n v="14"/>
    <n v="20.9"/>
    <n v="292.59999999999997"/>
    <n v="0.14789252220729332"/>
    <n v="249.32664800214593"/>
    <n v="44.878796640386263"/>
    <n v="294.2054446425322"/>
  </r>
  <r>
    <s v="MOV-FEC-4298"/>
    <x v="254"/>
    <x v="0"/>
    <x v="2"/>
    <n v="5"/>
    <n v="9.9"/>
    <n v="49.5"/>
    <n v="0.1362840822917662"/>
    <n v="42.753937926557576"/>
    <n v="7.6957088267803631"/>
    <n v="50.449646753337937"/>
  </r>
  <r>
    <s v="MOV-FEC-4299"/>
    <x v="719"/>
    <x v="5"/>
    <x v="3"/>
    <n v="17"/>
    <n v="14.9"/>
    <n v="253.3"/>
    <n v="0.12162241962679071"/>
    <n v="222.49304110853393"/>
    <n v="40.048747399536104"/>
    <n v="262.54178850807006"/>
  </r>
  <r>
    <s v="MOV-FEC-4300"/>
    <x v="898"/>
    <x v="5"/>
    <x v="1"/>
    <n v="13"/>
    <n v="14.9"/>
    <n v="193.70000000000002"/>
    <n v="0.12642519903512486"/>
    <n v="169.21143894689632"/>
    <n v="30.458059010441335"/>
    <n v="199.66949795733765"/>
  </r>
  <r>
    <s v="MOV-FEC-4301"/>
    <x v="988"/>
    <x v="3"/>
    <x v="4"/>
    <n v="14"/>
    <n v="20.9"/>
    <n v="292.59999999999997"/>
    <n v="0.19692008752771117"/>
    <n v="234.98118238939168"/>
    <n v="42.296612830090503"/>
    <n v="277.27779521948219"/>
  </r>
  <r>
    <s v="MOV-FEC-4302"/>
    <x v="60"/>
    <x v="4"/>
    <x v="0"/>
    <n v="6"/>
    <n v="9.9"/>
    <n v="59.400000000000006"/>
    <n v="0.18793723154326764"/>
    <n v="48.236528446329906"/>
    <n v="8.6825751203393828"/>
    <n v="56.919103566669293"/>
  </r>
  <r>
    <s v="MOV-FEC-4303"/>
    <x v="240"/>
    <x v="2"/>
    <x v="2"/>
    <n v="8"/>
    <n v="9.9"/>
    <n v="79.2"/>
    <n v="0.16946016865081104"/>
    <n v="65.778754642855773"/>
    <n v="11.840175835714039"/>
    <n v="77.618930478569808"/>
  </r>
  <r>
    <s v="MOV-FEC-4304"/>
    <x v="187"/>
    <x v="3"/>
    <x v="4"/>
    <n v="19"/>
    <n v="20.9"/>
    <n v="397.09999999999997"/>
    <n v="0.15798066143746176"/>
    <n v="334.36587934318391"/>
    <n v="60.1858582817731"/>
    <n v="394.55173762495701"/>
  </r>
  <r>
    <s v="MOV-FEC-4305"/>
    <x v="570"/>
    <x v="2"/>
    <x v="1"/>
    <n v="18"/>
    <n v="14.9"/>
    <n v="268.2"/>
    <n v="0.14072354588259597"/>
    <n v="230.45794499428774"/>
    <n v="41.48243009897179"/>
    <n v="271.94037509325955"/>
  </r>
  <r>
    <s v="MOV-FEC-4306"/>
    <x v="243"/>
    <x v="2"/>
    <x v="4"/>
    <n v="3"/>
    <n v="20.9"/>
    <n v="62.699999999999996"/>
    <n v="0.10093381193202283"/>
    <n v="56.371449991862164"/>
    <n v="10.146860998535189"/>
    <n v="66.518310990397353"/>
  </r>
  <r>
    <s v="MOV-FEC-4307"/>
    <x v="119"/>
    <x v="5"/>
    <x v="2"/>
    <n v="17"/>
    <n v="9.9"/>
    <n v="168.3"/>
    <n v="0.10884571342144053"/>
    <n v="149.98126643117158"/>
    <n v="26.996627957610883"/>
    <n v="176.97789438878246"/>
  </r>
  <r>
    <s v="MOV-FEC-4308"/>
    <x v="300"/>
    <x v="1"/>
    <x v="3"/>
    <n v="16"/>
    <n v="14.9"/>
    <n v="238.4"/>
    <n v="0.19663913532763039"/>
    <n v="191.52123013789293"/>
    <n v="34.473821424820727"/>
    <n v="225.99505156271366"/>
  </r>
  <r>
    <s v="MOV-FEC-4309"/>
    <x v="854"/>
    <x v="4"/>
    <x v="3"/>
    <n v="18"/>
    <n v="14.9"/>
    <n v="268.2"/>
    <n v="0.10455082423571821"/>
    <n v="240.15946893998037"/>
    <n v="43.228704409196467"/>
    <n v="283.38817334917684"/>
  </r>
  <r>
    <s v="MOV-FEC-4310"/>
    <x v="622"/>
    <x v="4"/>
    <x v="3"/>
    <n v="9"/>
    <n v="14.9"/>
    <n v="134.1"/>
    <n v="0.1171062005396019"/>
    <n v="118.39605850763938"/>
    <n v="21.311290531375089"/>
    <n v="139.70734903901447"/>
  </r>
  <r>
    <s v="MOV-FEC-4311"/>
    <x v="174"/>
    <x v="0"/>
    <x v="1"/>
    <n v="19"/>
    <n v="14.9"/>
    <n v="283.10000000000002"/>
    <n v="0.17973627722793886"/>
    <n v="232.21665991677054"/>
    <n v="41.798998785018696"/>
    <n v="274.01565870178922"/>
  </r>
  <r>
    <s v="MOV-FEC-4312"/>
    <x v="432"/>
    <x v="1"/>
    <x v="2"/>
    <n v="5"/>
    <n v="9.9"/>
    <n v="49.5"/>
    <n v="0.17081051338677905"/>
    <n v="41.044879587354437"/>
    <n v="7.3880783257237983"/>
    <n v="48.432957913078234"/>
  </r>
  <r>
    <s v="MOV-FEC-4313"/>
    <x v="639"/>
    <x v="2"/>
    <x v="4"/>
    <n v="12"/>
    <n v="20.9"/>
    <n v="250.79999999999998"/>
    <n v="0.17016305594144771"/>
    <n v="208.1231055698849"/>
    <n v="37.462159002579277"/>
    <n v="245.58526457246418"/>
  </r>
  <r>
    <s v="MOV-FEC-4314"/>
    <x v="547"/>
    <x v="4"/>
    <x v="1"/>
    <n v="12"/>
    <n v="14.9"/>
    <n v="178.8"/>
    <n v="0.17858636308028306"/>
    <n v="146.86875828124539"/>
    <n v="26.43637649062417"/>
    <n v="173.30513477186958"/>
  </r>
  <r>
    <s v="MOV-FEC-4315"/>
    <x v="322"/>
    <x v="3"/>
    <x v="2"/>
    <n v="14"/>
    <n v="9.9"/>
    <n v="138.6"/>
    <n v="0.10230425032933523"/>
    <n v="124.42063090435413"/>
    <n v="22.39571356278374"/>
    <n v="146.81634446713787"/>
  </r>
  <r>
    <s v="MOV-FEC-4316"/>
    <x v="337"/>
    <x v="1"/>
    <x v="2"/>
    <n v="9"/>
    <n v="9.9"/>
    <n v="89.100000000000009"/>
    <n v="0.12902399484785049"/>
    <n v="77.603962059056528"/>
    <n v="13.968713170630174"/>
    <n v="91.572675229686695"/>
  </r>
  <r>
    <s v="MOV-FEC-4317"/>
    <x v="335"/>
    <x v="1"/>
    <x v="0"/>
    <n v="15"/>
    <n v="9.9"/>
    <n v="148.5"/>
    <n v="0.10174456050903023"/>
    <n v="133.390932764409"/>
    <n v="24.010367897593618"/>
    <n v="157.40130066200263"/>
  </r>
  <r>
    <s v="MOV-FEC-4318"/>
    <x v="30"/>
    <x v="5"/>
    <x v="3"/>
    <n v="15"/>
    <n v="14.9"/>
    <n v="223.5"/>
    <n v="0.19409607158181438"/>
    <n v="180.11952800146449"/>
    <n v="32.421515040263607"/>
    <n v="212.5410430417281"/>
  </r>
  <r>
    <s v="MOV-FEC-4319"/>
    <x v="642"/>
    <x v="2"/>
    <x v="3"/>
    <n v="17"/>
    <n v="14.9"/>
    <n v="253.3"/>
    <n v="0.13736251926472445"/>
    <n v="218.5060738702453"/>
    <n v="39.331093296644156"/>
    <n v="257.83716716688946"/>
  </r>
  <r>
    <s v="MOV-FEC-4320"/>
    <x v="891"/>
    <x v="5"/>
    <x v="3"/>
    <n v="18"/>
    <n v="14.9"/>
    <n v="268.2"/>
    <n v="0.11747222532355966"/>
    <n v="236.69394916822128"/>
    <n v="42.604910850279829"/>
    <n v="279.2988600185011"/>
  </r>
  <r>
    <s v="MOV-FEC-4321"/>
    <x v="390"/>
    <x v="5"/>
    <x v="3"/>
    <n v="15"/>
    <n v="14.9"/>
    <n v="223.5"/>
    <n v="0.13350696682876778"/>
    <n v="193.66119291377041"/>
    <n v="34.859014724478669"/>
    <n v="228.52020763824908"/>
  </r>
  <r>
    <s v="MOV-FEC-4322"/>
    <x v="638"/>
    <x v="1"/>
    <x v="2"/>
    <n v="7"/>
    <n v="9.9"/>
    <n v="69.3"/>
    <n v="0.15139396380163045"/>
    <n v="58.808398308547005"/>
    <n v="10.585511695538461"/>
    <n v="69.39391000408547"/>
  </r>
  <r>
    <s v="MOV-FEC-4323"/>
    <x v="54"/>
    <x v="3"/>
    <x v="4"/>
    <n v="14"/>
    <n v="20.9"/>
    <n v="292.59999999999997"/>
    <n v="0.15736041717905644"/>
    <n v="246.55634193340805"/>
    <n v="44.380141548013448"/>
    <n v="290.93648348142148"/>
  </r>
  <r>
    <s v="MOV-FEC-4324"/>
    <x v="734"/>
    <x v="2"/>
    <x v="3"/>
    <n v="19"/>
    <n v="14.9"/>
    <n v="283.10000000000002"/>
    <n v="0.14109123720561101"/>
    <n v="243.15707074709155"/>
    <n v="43.768272734476476"/>
    <n v="286.92534348156801"/>
  </r>
  <r>
    <s v="MOV-FEC-4325"/>
    <x v="948"/>
    <x v="3"/>
    <x v="3"/>
    <n v="18"/>
    <n v="14.9"/>
    <n v="268.2"/>
    <n v="0.15263651307045756"/>
    <n v="227.26288719450326"/>
    <n v="40.907319695010585"/>
    <n v="268.17020688951385"/>
  </r>
  <r>
    <s v="MOV-FEC-4326"/>
    <x v="183"/>
    <x v="2"/>
    <x v="1"/>
    <n v="20"/>
    <n v="14.9"/>
    <n v="298"/>
    <n v="0.17408039093823835"/>
    <n v="246.12404350040498"/>
    <n v="44.302327830072898"/>
    <n v="290.42637133047788"/>
  </r>
  <r>
    <s v="MOV-FEC-4327"/>
    <x v="544"/>
    <x v="4"/>
    <x v="0"/>
    <n v="15"/>
    <n v="9.9"/>
    <n v="148.5"/>
    <n v="0.16224547882520263"/>
    <n v="124.40654639445741"/>
    <n v="22.393178351002334"/>
    <n v="146.79972474545974"/>
  </r>
  <r>
    <s v="MOV-FEC-4328"/>
    <x v="461"/>
    <x v="3"/>
    <x v="4"/>
    <n v="14"/>
    <n v="20.9"/>
    <n v="292.59999999999997"/>
    <n v="0.13543675069163974"/>
    <n v="252.97120674762618"/>
    <n v="45.534817214572712"/>
    <n v="298.50602396219892"/>
  </r>
  <r>
    <s v="MOV-FEC-4329"/>
    <x v="926"/>
    <x v="0"/>
    <x v="1"/>
    <n v="18"/>
    <n v="14.9"/>
    <n v="268.2"/>
    <n v="0.11433582180579029"/>
    <n v="237.53513259168705"/>
    <n v="42.756323866503664"/>
    <n v="280.29145645819074"/>
  </r>
  <r>
    <s v="MOV-FEC-4330"/>
    <x v="578"/>
    <x v="5"/>
    <x v="1"/>
    <n v="5"/>
    <n v="14.9"/>
    <n v="74.5"/>
    <n v="0.10458889441472365"/>
    <n v="66.708127366103085"/>
    <n v="12.007462925898555"/>
    <n v="78.715590292001636"/>
  </r>
  <r>
    <s v="MOV-FEC-4331"/>
    <x v="382"/>
    <x v="2"/>
    <x v="4"/>
    <n v="3"/>
    <n v="20.9"/>
    <n v="62.699999999999996"/>
    <n v="0.14402885660721468"/>
    <n v="53.669390690727639"/>
    <n v="9.6604903243309739"/>
    <n v="63.329881015058611"/>
  </r>
  <r>
    <s v="MOV-FEC-4332"/>
    <x v="255"/>
    <x v="2"/>
    <x v="0"/>
    <n v="9"/>
    <n v="9.9"/>
    <n v="89.100000000000009"/>
    <n v="0.12099599763533911"/>
    <n v="78.319256610691298"/>
    <n v="14.097466189924432"/>
    <n v="92.41672280061573"/>
  </r>
  <r>
    <s v="MOV-FEC-4333"/>
    <x v="540"/>
    <x v="3"/>
    <x v="4"/>
    <n v="17"/>
    <n v="20.9"/>
    <n v="355.29999999999995"/>
    <n v="0.13019896571159831"/>
    <n v="309.04030748266905"/>
    <n v="55.627255346880425"/>
    <n v="364.66756282954947"/>
  </r>
  <r>
    <s v="MOV-FEC-4334"/>
    <x v="910"/>
    <x v="0"/>
    <x v="1"/>
    <n v="9"/>
    <n v="14.9"/>
    <n v="134.1"/>
    <n v="0.16658182635041774"/>
    <n v="111.76137708640897"/>
    <n v="20.117047875553613"/>
    <n v="131.87842496196259"/>
  </r>
  <r>
    <s v="MOV-FEC-4335"/>
    <x v="319"/>
    <x v="0"/>
    <x v="0"/>
    <n v="3"/>
    <n v="9.9"/>
    <n v="29.700000000000003"/>
    <n v="0.14541817734792387"/>
    <n v="25.381080132766662"/>
    <n v="4.5685944238979994"/>
    <n v="29.949674556664661"/>
  </r>
  <r>
    <s v="MOV-FEC-4336"/>
    <x v="950"/>
    <x v="1"/>
    <x v="1"/>
    <n v="12"/>
    <n v="14.9"/>
    <n v="178.8"/>
    <n v="0.11053274833538984"/>
    <n v="159.03674459763232"/>
    <n v="28.626614027573815"/>
    <n v="187.66335862520614"/>
  </r>
  <r>
    <s v="MOV-FEC-4337"/>
    <x v="359"/>
    <x v="0"/>
    <x v="3"/>
    <n v="3"/>
    <n v="14.9"/>
    <n v="44.7"/>
    <n v="0.19636813517040869"/>
    <n v="35.922344357882736"/>
    <n v="6.4660219844188918"/>
    <n v="42.38836634230163"/>
  </r>
  <r>
    <s v="MOV-FEC-4338"/>
    <x v="361"/>
    <x v="5"/>
    <x v="0"/>
    <n v="15"/>
    <n v="9.9"/>
    <n v="148.5"/>
    <n v="0.10746458932841743"/>
    <n v="132.54150848473"/>
    <n v="23.857471527251398"/>
    <n v="156.39898001198139"/>
  </r>
  <r>
    <s v="MOV-FEC-4339"/>
    <x v="379"/>
    <x v="3"/>
    <x v="3"/>
    <n v="7"/>
    <n v="14.9"/>
    <n v="104.3"/>
    <n v="0.14238972644556011"/>
    <n v="89.448751531728078"/>
    <n v="16.100775275711054"/>
    <n v="105.54952680743914"/>
  </r>
  <r>
    <s v="MOV-FEC-4340"/>
    <x v="16"/>
    <x v="0"/>
    <x v="0"/>
    <n v="8"/>
    <n v="9.9"/>
    <n v="79.2"/>
    <n v="0.15675643309927681"/>
    <n v="66.78489049853728"/>
    <n v="12.02128028973671"/>
    <n v="78.806170788273988"/>
  </r>
  <r>
    <s v="MOV-FEC-4341"/>
    <x v="771"/>
    <x v="3"/>
    <x v="4"/>
    <n v="11"/>
    <n v="20.9"/>
    <n v="229.89999999999998"/>
    <n v="0.10311895372497448"/>
    <n v="206.19295253862833"/>
    <n v="37.114731456953102"/>
    <n v="243.30768399558144"/>
  </r>
  <r>
    <s v="MOV-FEC-4342"/>
    <x v="1070"/>
    <x v="4"/>
    <x v="2"/>
    <n v="10"/>
    <n v="9.9"/>
    <n v="99"/>
    <n v="0.15527861138820864"/>
    <n v="83.627417472567345"/>
    <n v="15.052935145062122"/>
    <n v="98.680352617629467"/>
  </r>
  <r>
    <s v="MOV-FEC-4343"/>
    <x v="1024"/>
    <x v="1"/>
    <x v="0"/>
    <n v="14"/>
    <n v="9.9"/>
    <n v="138.6"/>
    <n v="0.13097804080304526"/>
    <n v="120.44644354469793"/>
    <n v="21.680359838045625"/>
    <n v="142.12680338274356"/>
  </r>
  <r>
    <s v="MOV-FEC-4344"/>
    <x v="958"/>
    <x v="4"/>
    <x v="1"/>
    <n v="20"/>
    <n v="14.9"/>
    <n v="298"/>
    <n v="0.11417087318335373"/>
    <n v="263.97707979136061"/>
    <n v="47.515874362444904"/>
    <n v="311.4929541538055"/>
  </r>
  <r>
    <s v="MOV-FEC-4345"/>
    <x v="1019"/>
    <x v="5"/>
    <x v="1"/>
    <n v="6"/>
    <n v="14.9"/>
    <n v="89.4"/>
    <n v="0.15001424947938877"/>
    <n v="75.988726096542649"/>
    <n v="13.677970697377676"/>
    <n v="89.666696793920323"/>
  </r>
  <r>
    <s v="MOV-FEC-4346"/>
    <x v="270"/>
    <x v="5"/>
    <x v="2"/>
    <n v="3"/>
    <n v="9.9"/>
    <n v="29.700000000000003"/>
    <n v="0.1861992684003056"/>
    <n v="24.169881728510926"/>
    <n v="4.3505787111319663"/>
    <n v="28.520460439642893"/>
  </r>
  <r>
    <s v="MOV-FEC-4347"/>
    <x v="356"/>
    <x v="0"/>
    <x v="4"/>
    <n v="20"/>
    <n v="20.9"/>
    <n v="418"/>
    <n v="0.1955989013766323"/>
    <n v="336.23965922456773"/>
    <n v="60.523138660422191"/>
    <n v="396.76279788498994"/>
  </r>
  <r>
    <s v="MOV-FEC-4348"/>
    <x v="391"/>
    <x v="2"/>
    <x v="4"/>
    <n v="20"/>
    <n v="20.9"/>
    <n v="418"/>
    <n v="0.12589028853507581"/>
    <n v="365.37785939233834"/>
    <n v="65.768014690620902"/>
    <n v="431.14587408295927"/>
  </r>
  <r>
    <s v="MOV-FEC-4349"/>
    <x v="219"/>
    <x v="2"/>
    <x v="0"/>
    <n v="7"/>
    <n v="9.9"/>
    <n v="69.3"/>
    <n v="0.17010509478446634"/>
    <n v="57.511716931436482"/>
    <n v="10.352109047658566"/>
    <n v="67.863825979095054"/>
  </r>
  <r>
    <s v="MOV-FEC-4350"/>
    <x v="118"/>
    <x v="3"/>
    <x v="2"/>
    <n v="3"/>
    <n v="9.9"/>
    <n v="29.700000000000003"/>
    <n v="0.1985607086549302"/>
    <n v="23.802746952948574"/>
    <n v="4.284494451530743"/>
    <n v="28.087241404479318"/>
  </r>
  <r>
    <s v="MOV-FEC-4351"/>
    <x v="871"/>
    <x v="3"/>
    <x v="3"/>
    <n v="14"/>
    <n v="14.9"/>
    <n v="208.6"/>
    <n v="0.18043070940881351"/>
    <n v="170.9621540173215"/>
    <n v="30.773187723117868"/>
    <n v="201.73534174043937"/>
  </r>
  <r>
    <s v="MOV-FEC-4352"/>
    <x v="503"/>
    <x v="4"/>
    <x v="0"/>
    <n v="9"/>
    <n v="9.9"/>
    <n v="89.100000000000009"/>
    <n v="0.12958917080513591"/>
    <n v="77.553604881262402"/>
    <n v="13.959648878627231"/>
    <n v="91.513253759889636"/>
  </r>
  <r>
    <s v="MOV-FEC-4353"/>
    <x v="719"/>
    <x v="3"/>
    <x v="4"/>
    <n v="6"/>
    <n v="20.9"/>
    <n v="125.39999999999999"/>
    <n v="0.11472646324251545"/>
    <n v="111.01330150938855"/>
    <n v="19.982394271689937"/>
    <n v="130.9956957810785"/>
  </r>
  <r>
    <s v="MOV-FEC-4354"/>
    <x v="107"/>
    <x v="5"/>
    <x v="2"/>
    <n v="14"/>
    <n v="9.9"/>
    <n v="138.6"/>
    <n v="0.10467903083349427"/>
    <n v="124.09148632647769"/>
    <n v="22.336467538765984"/>
    <n v="146.42795386524367"/>
  </r>
  <r>
    <s v="MOV-FEC-4355"/>
    <x v="953"/>
    <x v="5"/>
    <x v="2"/>
    <n v="16"/>
    <n v="9.9"/>
    <n v="158.4"/>
    <n v="0.10488448480162235"/>
    <n v="141.78629760742302"/>
    <n v="25.521533569336142"/>
    <n v="167.30783117675918"/>
  </r>
  <r>
    <s v="MOV-FEC-4356"/>
    <x v="1065"/>
    <x v="5"/>
    <x v="0"/>
    <n v="20"/>
    <n v="9.9"/>
    <n v="198"/>
    <n v="0.1715417988875283"/>
    <n v="164.03472382026939"/>
    <n v="29.526250287648491"/>
    <n v="193.56097410791787"/>
  </r>
  <r>
    <s v="MOV-FEC-4357"/>
    <x v="390"/>
    <x v="0"/>
    <x v="0"/>
    <n v="7"/>
    <n v="9.9"/>
    <n v="69.3"/>
    <n v="0.19756844518353867"/>
    <n v="55.608506748780769"/>
    <n v="10.009531214780537"/>
    <n v="65.618037963561306"/>
  </r>
  <r>
    <s v="MOV-FEC-4358"/>
    <x v="725"/>
    <x v="3"/>
    <x v="1"/>
    <n v="14"/>
    <n v="14.9"/>
    <n v="208.6"/>
    <n v="0.15059596217215945"/>
    <n v="177.18568229088754"/>
    <n v="31.893422812359756"/>
    <n v="209.07910510324729"/>
  </r>
  <r>
    <s v="MOV-FEC-4359"/>
    <x v="238"/>
    <x v="1"/>
    <x v="1"/>
    <n v="6"/>
    <n v="14.9"/>
    <n v="89.4"/>
    <n v="0.10166644754383734"/>
    <n v="80.311019589580951"/>
    <n v="14.455983526124571"/>
    <n v="94.767003115705521"/>
  </r>
  <r>
    <s v="MOV-FEC-4360"/>
    <x v="564"/>
    <x v="1"/>
    <x v="1"/>
    <n v="19"/>
    <n v="14.9"/>
    <n v="283.10000000000002"/>
    <n v="0.15930389151780092"/>
    <n v="238.00106831131058"/>
    <n v="42.840192296035902"/>
    <n v="280.8412606073465"/>
  </r>
  <r>
    <s v="MOV-FEC-4361"/>
    <x v="316"/>
    <x v="3"/>
    <x v="2"/>
    <n v="8"/>
    <n v="9.9"/>
    <n v="79.2"/>
    <n v="0.10187848697000848"/>
    <n v="71.131223831975333"/>
    <n v="12.803620289755559"/>
    <n v="83.93484412173089"/>
  </r>
  <r>
    <s v="MOV-FEC-4362"/>
    <x v="788"/>
    <x v="3"/>
    <x v="4"/>
    <n v="8"/>
    <n v="20.9"/>
    <n v="167.2"/>
    <n v="0.19785953611502846"/>
    <n v="134.11788556156722"/>
    <n v="24.1412194010821"/>
    <n v="158.25910496264933"/>
  </r>
  <r>
    <s v="MOV-FEC-4363"/>
    <x v="436"/>
    <x v="0"/>
    <x v="3"/>
    <n v="13"/>
    <n v="14.9"/>
    <n v="193.70000000000002"/>
    <n v="0.17952055652593787"/>
    <n v="158.92686820092584"/>
    <n v="28.60683627616665"/>
    <n v="187.5337044770925"/>
  </r>
  <r>
    <s v="MOV-FEC-4364"/>
    <x v="502"/>
    <x v="2"/>
    <x v="1"/>
    <n v="14"/>
    <n v="14.9"/>
    <n v="208.6"/>
    <n v="0.13293091232821685"/>
    <n v="180.87061168833395"/>
    <n v="32.556710103900109"/>
    <n v="213.42732179223407"/>
  </r>
  <r>
    <s v="MOV-FEC-4365"/>
    <x v="610"/>
    <x v="5"/>
    <x v="0"/>
    <n v="13"/>
    <n v="9.9"/>
    <n v="128.70000000000002"/>
    <n v="0.19993222735498123"/>
    <n v="102.96872233941393"/>
    <n v="18.534370021094507"/>
    <n v="121.50309236050843"/>
  </r>
  <r>
    <s v="MOV-FEC-4366"/>
    <x v="236"/>
    <x v="4"/>
    <x v="2"/>
    <n v="10"/>
    <n v="9.9"/>
    <n v="99"/>
    <n v="0.19446891453259413"/>
    <n v="79.747577461273181"/>
    <n v="14.354563943029172"/>
    <n v="94.102141404302358"/>
  </r>
  <r>
    <s v="MOV-FEC-4367"/>
    <x v="986"/>
    <x v="3"/>
    <x v="2"/>
    <n v="4"/>
    <n v="9.9"/>
    <n v="39.6"/>
    <n v="0.16660754379796164"/>
    <n v="33.00234126560072"/>
    <n v="5.9404214278081291"/>
    <n v="38.942762693408852"/>
  </r>
  <r>
    <s v="MOV-FEC-4368"/>
    <x v="309"/>
    <x v="0"/>
    <x v="3"/>
    <n v="11"/>
    <n v="14.9"/>
    <n v="163.9"/>
    <n v="0.17499015681305122"/>
    <n v="135.21911329834091"/>
    <n v="24.339440393701363"/>
    <n v="159.55855369204227"/>
  </r>
  <r>
    <s v="MOV-FEC-4369"/>
    <x v="486"/>
    <x v="4"/>
    <x v="1"/>
    <n v="14"/>
    <n v="14.9"/>
    <n v="208.6"/>
    <n v="0.11868526107952246"/>
    <n v="183.8422545388116"/>
    <n v="33.091605816986089"/>
    <n v="216.93386035579769"/>
  </r>
  <r>
    <s v="MOV-FEC-4370"/>
    <x v="117"/>
    <x v="5"/>
    <x v="4"/>
    <n v="12"/>
    <n v="20.9"/>
    <n v="250.79999999999998"/>
    <n v="0.11291815585496286"/>
    <n v="222.48012651157529"/>
    <n v="40.046422772083552"/>
    <n v="262.52654928365882"/>
  </r>
  <r>
    <s v="MOV-FEC-4371"/>
    <x v="308"/>
    <x v="3"/>
    <x v="3"/>
    <n v="17"/>
    <n v="14.9"/>
    <n v="253.3"/>
    <n v="0.19547940646714138"/>
    <n v="203.78506634187309"/>
    <n v="36.681311941537153"/>
    <n v="240.46637828341025"/>
  </r>
  <r>
    <s v="MOV-FEC-4372"/>
    <x v="499"/>
    <x v="1"/>
    <x v="0"/>
    <n v="13"/>
    <n v="9.9"/>
    <n v="128.70000000000002"/>
    <n v="0.10233539398131999"/>
    <n v="115.52943479460413"/>
    <n v="20.795298263028741"/>
    <n v="136.32473305763287"/>
  </r>
  <r>
    <s v="MOV-FEC-4373"/>
    <x v="1040"/>
    <x v="0"/>
    <x v="0"/>
    <n v="4"/>
    <n v="9.9"/>
    <n v="39.6"/>
    <n v="0.11738792150492847"/>
    <n v="34.951438308404832"/>
    <n v="6.2912588955128692"/>
    <n v="41.2426972039177"/>
  </r>
  <r>
    <s v="MOV-FEC-4374"/>
    <x v="186"/>
    <x v="4"/>
    <x v="4"/>
    <n v="11"/>
    <n v="20.9"/>
    <n v="229.89999999999998"/>
    <n v="0.1793641505292988"/>
    <n v="188.66418179331419"/>
    <n v="33.959552722796552"/>
    <n v="222.62373451611074"/>
  </r>
  <r>
    <s v="MOV-FEC-4375"/>
    <x v="315"/>
    <x v="2"/>
    <x v="0"/>
    <n v="7"/>
    <n v="9.9"/>
    <n v="69.3"/>
    <n v="0.12309624491196702"/>
    <n v="60.769430227600679"/>
    <n v="10.938497440968122"/>
    <n v="71.7079276685688"/>
  </r>
  <r>
    <s v="MOV-FEC-4376"/>
    <x v="78"/>
    <x v="2"/>
    <x v="3"/>
    <n v="20"/>
    <n v="14.9"/>
    <n v="298"/>
    <n v="0.18384942719610012"/>
    <n v="243.21287069556217"/>
    <n v="43.778316725201186"/>
    <n v="286.99118742076337"/>
  </r>
  <r>
    <s v="MOV-FEC-4377"/>
    <x v="631"/>
    <x v="2"/>
    <x v="2"/>
    <n v="5"/>
    <n v="9.9"/>
    <n v="49.5"/>
    <n v="0.10960291092052836"/>
    <n v="44.074655909433844"/>
    <n v="7.9334380636980919"/>
    <n v="52.008093973131935"/>
  </r>
  <r>
    <s v="MOV-FEC-4378"/>
    <x v="605"/>
    <x v="4"/>
    <x v="1"/>
    <n v="14"/>
    <n v="14.9"/>
    <n v="208.6"/>
    <n v="0.15583403739075094"/>
    <n v="176.09301980028934"/>
    <n v="31.696743564052081"/>
    <n v="207.78976336434141"/>
  </r>
  <r>
    <s v="MOV-FEC-4379"/>
    <x v="743"/>
    <x v="4"/>
    <x v="3"/>
    <n v="19"/>
    <n v="14.9"/>
    <n v="283.10000000000002"/>
    <n v="0.1163841141109032"/>
    <n v="250.15165729520334"/>
    <n v="45.027298313136598"/>
    <n v="295.17895560833995"/>
  </r>
  <r>
    <s v="MOV-FEC-4380"/>
    <x v="373"/>
    <x v="2"/>
    <x v="3"/>
    <n v="16"/>
    <n v="14.9"/>
    <n v="238.4"/>
    <n v="0.182499563181792"/>
    <n v="194.89210413746079"/>
    <n v="35.080578744742944"/>
    <n v="229.97268288220374"/>
  </r>
  <r>
    <s v="MOV-FEC-4381"/>
    <x v="150"/>
    <x v="5"/>
    <x v="4"/>
    <n v="4"/>
    <n v="20.9"/>
    <n v="83.6"/>
    <n v="0.110032751893002"/>
    <n v="74.40126194174502"/>
    <n v="13.392227149514103"/>
    <n v="87.793489091259119"/>
  </r>
  <r>
    <s v="MOV-FEC-4382"/>
    <x v="1012"/>
    <x v="5"/>
    <x v="1"/>
    <n v="18"/>
    <n v="14.9"/>
    <n v="268.2"/>
    <n v="0.19891229259697321"/>
    <n v="214.85172312549179"/>
    <n v="38.673310162588521"/>
    <n v="253.52503328808029"/>
  </r>
  <r>
    <s v="MOV-FEC-4383"/>
    <x v="807"/>
    <x v="5"/>
    <x v="3"/>
    <n v="8"/>
    <n v="14.9"/>
    <n v="119.2"/>
    <n v="0.12371363601317474"/>
    <n v="104.45333458722958"/>
    <n v="18.801600225701325"/>
    <n v="123.2549348129309"/>
  </r>
  <r>
    <s v="MOV-FEC-4384"/>
    <x v="270"/>
    <x v="2"/>
    <x v="2"/>
    <n v="3"/>
    <n v="9.9"/>
    <n v="29.700000000000003"/>
    <n v="0.14168563066395168"/>
    <n v="25.491936769280638"/>
    <n v="4.5885486184705151"/>
    <n v="30.080485387751153"/>
  </r>
  <r>
    <s v="MOV-FEC-4385"/>
    <x v="641"/>
    <x v="4"/>
    <x v="0"/>
    <n v="18"/>
    <n v="9.9"/>
    <n v="178.20000000000002"/>
    <n v="0.13360877294929235"/>
    <n v="154.39091666043612"/>
    <n v="27.790364998878502"/>
    <n v="182.18128165931461"/>
  </r>
  <r>
    <s v="MOV-FEC-4386"/>
    <x v="783"/>
    <x v="5"/>
    <x v="0"/>
    <n v="13"/>
    <n v="9.9"/>
    <n v="128.70000000000002"/>
    <n v="0.12924667653459526"/>
    <n v="112.0659527299976"/>
    <n v="20.171871491399568"/>
    <n v="132.23782422139718"/>
  </r>
  <r>
    <s v="MOV-FEC-4387"/>
    <x v="1071"/>
    <x v="2"/>
    <x v="2"/>
    <n v="10"/>
    <n v="9.9"/>
    <n v="99"/>
    <n v="0.19088898636143073"/>
    <n v="80.101990350218358"/>
    <n v="14.418358263039304"/>
    <n v="94.520348613257667"/>
  </r>
  <r>
    <s v="MOV-FEC-4388"/>
    <x v="928"/>
    <x v="2"/>
    <x v="4"/>
    <n v="4"/>
    <n v="20.9"/>
    <n v="83.6"/>
    <n v="0.12719436868337458"/>
    <n v="72.966550778069887"/>
    <n v="13.133979140052579"/>
    <n v="86.100529918122461"/>
  </r>
  <r>
    <s v="MOV-FEC-4389"/>
    <x v="360"/>
    <x v="5"/>
    <x v="3"/>
    <n v="15"/>
    <n v="14.9"/>
    <n v="223.5"/>
    <n v="0.11651715382470573"/>
    <n v="197.45841612017827"/>
    <n v="35.542514901632089"/>
    <n v="233.00093102181035"/>
  </r>
  <r>
    <s v="MOV-FEC-4390"/>
    <x v="530"/>
    <x v="5"/>
    <x v="1"/>
    <n v="10"/>
    <n v="14.9"/>
    <n v="149"/>
    <n v="0.17717823849025649"/>
    <n v="122.60044246495178"/>
    <n v="22.06807964369132"/>
    <n v="144.66852210864312"/>
  </r>
  <r>
    <s v="MOV-FEC-4391"/>
    <x v="498"/>
    <x v="3"/>
    <x v="3"/>
    <n v="18"/>
    <n v="14.9"/>
    <n v="268.2"/>
    <n v="0.17858145192000269"/>
    <n v="220.30445459505526"/>
    <n v="39.654801827109942"/>
    <n v="259.9592564221652"/>
  </r>
  <r>
    <s v="MOV-FEC-4392"/>
    <x v="157"/>
    <x v="5"/>
    <x v="0"/>
    <n v="9"/>
    <n v="9.9"/>
    <n v="89.100000000000009"/>
    <n v="0.19928695625479706"/>
    <n v="71.343532197697584"/>
    <n v="12.841835795585565"/>
    <n v="84.185367993283151"/>
  </r>
  <r>
    <s v="MOV-FEC-4393"/>
    <x v="145"/>
    <x v="4"/>
    <x v="4"/>
    <n v="5"/>
    <n v="20.9"/>
    <n v="104.5"/>
    <n v="0.15476027593282976"/>
    <n v="88.327551165019287"/>
    <n v="15.89895920970347"/>
    <n v="104.22651037472275"/>
  </r>
  <r>
    <s v="MOV-FEC-4394"/>
    <x v="484"/>
    <x v="0"/>
    <x v="0"/>
    <n v="10"/>
    <n v="9.9"/>
    <n v="99"/>
    <n v="0.13094308686923251"/>
    <n v="86.036634399945981"/>
    <n v="15.486594191990276"/>
    <n v="101.52322859193626"/>
  </r>
  <r>
    <s v="MOV-FEC-4395"/>
    <x v="551"/>
    <x v="1"/>
    <x v="1"/>
    <n v="7"/>
    <n v="14.9"/>
    <n v="104.3"/>
    <n v="0.15591687937739729"/>
    <n v="88.037869480937459"/>
    <n v="15.846816506568743"/>
    <n v="103.8846859875062"/>
  </r>
  <r>
    <s v="MOV-FEC-4396"/>
    <x v="572"/>
    <x v="4"/>
    <x v="0"/>
    <n v="17"/>
    <n v="9.9"/>
    <n v="168.3"/>
    <n v="0.19504609194024591"/>
    <n v="135.47374272645663"/>
    <n v="24.385273690762194"/>
    <n v="159.85901641721884"/>
  </r>
  <r>
    <s v="MOV-FEC-4397"/>
    <x v="866"/>
    <x v="2"/>
    <x v="2"/>
    <n v="12"/>
    <n v="9.9"/>
    <n v="118.80000000000001"/>
    <n v="0.15483314569257106"/>
    <n v="100.40582229172257"/>
    <n v="18.073048012510061"/>
    <n v="118.47887030423263"/>
  </r>
  <r>
    <s v="MOV-FEC-4398"/>
    <x v="1031"/>
    <x v="0"/>
    <x v="3"/>
    <n v="6"/>
    <n v="14.9"/>
    <n v="89.4"/>
    <n v="0.18625859183310808"/>
    <n v="72.748481890120146"/>
    <n v="13.094726740221626"/>
    <n v="85.843208630341778"/>
  </r>
  <r>
    <s v="MOV-FEC-4399"/>
    <x v="743"/>
    <x v="3"/>
    <x v="0"/>
    <n v="7"/>
    <n v="9.9"/>
    <n v="69.3"/>
    <n v="0.13869145706566641"/>
    <n v="59.688682025349316"/>
    <n v="10.743962764562877"/>
    <n v="70.432644789912189"/>
  </r>
  <r>
    <s v="MOV-FEC-4400"/>
    <x v="1072"/>
    <x v="4"/>
    <x v="2"/>
    <n v="17"/>
    <n v="9.9"/>
    <n v="168.3"/>
    <n v="0.17679505591446973"/>
    <n v="138.54539208959474"/>
    <n v="24.938170576127053"/>
    <n v="163.48356266572179"/>
  </r>
  <r>
    <s v="MOV-FEC-4401"/>
    <x v="140"/>
    <x v="0"/>
    <x v="2"/>
    <n v="19"/>
    <n v="9.9"/>
    <n v="188.1"/>
    <n v="0.16994556286412876"/>
    <n v="156.13323962525737"/>
    <n v="28.103983132546325"/>
    <n v="184.23722275780369"/>
  </r>
  <r>
    <s v="MOV-FEC-4402"/>
    <x v="798"/>
    <x v="4"/>
    <x v="2"/>
    <n v="4"/>
    <n v="9.9"/>
    <n v="39.6"/>
    <n v="0.15904708397454187"/>
    <n v="33.301735474608144"/>
    <n v="5.994312385429466"/>
    <n v="39.296047860037611"/>
  </r>
  <r>
    <s v="MOV-FEC-4403"/>
    <x v="790"/>
    <x v="4"/>
    <x v="2"/>
    <n v="18"/>
    <n v="9.9"/>
    <n v="178.20000000000002"/>
    <n v="0.13590278306550266"/>
    <n v="153.98212405772745"/>
    <n v="27.716782330390938"/>
    <n v="181.69890638811839"/>
  </r>
  <r>
    <s v="MOV-FEC-4404"/>
    <x v="307"/>
    <x v="1"/>
    <x v="1"/>
    <n v="13"/>
    <n v="14.9"/>
    <n v="193.70000000000002"/>
    <n v="0.16876848840871034"/>
    <n v="161.00954379523282"/>
    <n v="28.981717883141904"/>
    <n v="189.99126167837471"/>
  </r>
  <r>
    <s v="MOV-FEC-4405"/>
    <x v="966"/>
    <x v="3"/>
    <x v="4"/>
    <n v="10"/>
    <n v="20.9"/>
    <n v="209"/>
    <n v="0.14608743345236339"/>
    <n v="178.46772640845606"/>
    <n v="32.124190753522086"/>
    <n v="210.59191716197813"/>
  </r>
  <r>
    <s v="MOV-FEC-4406"/>
    <x v="931"/>
    <x v="0"/>
    <x v="1"/>
    <n v="15"/>
    <n v="14.9"/>
    <n v="223.5"/>
    <n v="0.16729422128894822"/>
    <n v="186.10974154192007"/>
    <n v="33.49975347754561"/>
    <n v="219.60949501946567"/>
  </r>
  <r>
    <s v="MOV-FEC-4407"/>
    <x v="294"/>
    <x v="3"/>
    <x v="3"/>
    <n v="6"/>
    <n v="14.9"/>
    <n v="89.4"/>
    <n v="0.17510185108867568"/>
    <n v="73.745894512672393"/>
    <n v="13.274261012281031"/>
    <n v="87.020155524953424"/>
  </r>
  <r>
    <s v="MOV-FEC-4408"/>
    <x v="744"/>
    <x v="2"/>
    <x v="0"/>
    <n v="8"/>
    <n v="9.9"/>
    <n v="79.2"/>
    <n v="0.11753612705778423"/>
    <n v="69.891138737023496"/>
    <n v="12.580404972664228"/>
    <n v="82.471543709687722"/>
  </r>
  <r>
    <s v="MOV-FEC-4409"/>
    <x v="346"/>
    <x v="5"/>
    <x v="0"/>
    <n v="9"/>
    <n v="9.9"/>
    <n v="89.100000000000009"/>
    <n v="0.17261429751266638"/>
    <n v="73.720066091621433"/>
    <n v="13.269611896491858"/>
    <n v="86.989677988113286"/>
  </r>
  <r>
    <s v="MOV-FEC-4410"/>
    <x v="416"/>
    <x v="1"/>
    <x v="2"/>
    <n v="16"/>
    <n v="9.9"/>
    <n v="158.4"/>
    <n v="0.19843696722969173"/>
    <n v="126.96758439081684"/>
    <n v="22.854165190347029"/>
    <n v="149.82174958116386"/>
  </r>
  <r>
    <s v="MOV-FEC-4411"/>
    <x v="515"/>
    <x v="5"/>
    <x v="0"/>
    <n v="16"/>
    <n v="9.9"/>
    <n v="158.4"/>
    <n v="0.18013198506728711"/>
    <n v="129.86709356534172"/>
    <n v="23.37607684176151"/>
    <n v="153.24317040710324"/>
  </r>
  <r>
    <s v="MOV-FEC-4412"/>
    <x v="344"/>
    <x v="4"/>
    <x v="4"/>
    <n v="13"/>
    <n v="20.9"/>
    <n v="271.7"/>
    <n v="0.10418081649399769"/>
    <n v="243.39407215858083"/>
    <n v="43.81093298854455"/>
    <n v="287.20500514712535"/>
  </r>
  <r>
    <s v="MOV-FEC-4413"/>
    <x v="652"/>
    <x v="0"/>
    <x v="4"/>
    <n v="6"/>
    <n v="20.9"/>
    <n v="125.39999999999999"/>
    <n v="0.16470367693297897"/>
    <n v="104.74615891260443"/>
    <n v="18.854308604268798"/>
    <n v="123.60046751687322"/>
  </r>
  <r>
    <s v="MOV-FEC-4414"/>
    <x v="172"/>
    <x v="5"/>
    <x v="0"/>
    <n v="15"/>
    <n v="9.9"/>
    <n v="148.5"/>
    <n v="0.18817953006146612"/>
    <n v="120.55533978587228"/>
    <n v="21.699961161457008"/>
    <n v="142.25530094732929"/>
  </r>
  <r>
    <s v="MOV-FEC-4415"/>
    <x v="1051"/>
    <x v="1"/>
    <x v="0"/>
    <n v="12"/>
    <n v="9.9"/>
    <n v="118.80000000000001"/>
    <n v="0.11606116439744241"/>
    <n v="105.01193366958385"/>
    <n v="18.902148060525093"/>
    <n v="123.91408173010895"/>
  </r>
  <r>
    <s v="MOV-FEC-4416"/>
    <x v="674"/>
    <x v="4"/>
    <x v="1"/>
    <n v="16"/>
    <n v="14.9"/>
    <n v="238.4"/>
    <n v="0.1474871014177882"/>
    <n v="203.2390750219993"/>
    <n v="36.583033503959875"/>
    <n v="239.82210852595918"/>
  </r>
  <r>
    <s v="MOV-FEC-4417"/>
    <x v="674"/>
    <x v="3"/>
    <x v="2"/>
    <n v="17"/>
    <n v="9.9"/>
    <n v="168.3"/>
    <n v="0.17498609176068322"/>
    <n v="138.84984075667703"/>
    <n v="24.992971336201865"/>
    <n v="163.84281209287889"/>
  </r>
  <r>
    <s v="MOV-FEC-4418"/>
    <x v="192"/>
    <x v="4"/>
    <x v="0"/>
    <n v="9"/>
    <n v="9.9"/>
    <n v="89.100000000000009"/>
    <n v="0.1084225734886186"/>
    <n v="79.439548702164089"/>
    <n v="14.299118766389535"/>
    <n v="93.738667468553629"/>
  </r>
  <r>
    <s v="MOV-FEC-4419"/>
    <x v="1073"/>
    <x v="1"/>
    <x v="3"/>
    <n v="7"/>
    <n v="14.9"/>
    <n v="104.3"/>
    <n v="0.14920209450200961"/>
    <n v="88.738221543440403"/>
    <n v="15.972879877819272"/>
    <n v="104.71110142125967"/>
  </r>
  <r>
    <s v="MOV-FEC-4420"/>
    <x v="916"/>
    <x v="3"/>
    <x v="4"/>
    <n v="11"/>
    <n v="20.9"/>
    <n v="229.89999999999998"/>
    <n v="0.15831997969702624"/>
    <n v="193.50223666765365"/>
    <n v="34.830402600177656"/>
    <n v="228.3326392678313"/>
  </r>
  <r>
    <s v="MOV-FEC-4421"/>
    <x v="529"/>
    <x v="3"/>
    <x v="3"/>
    <n v="6"/>
    <n v="14.9"/>
    <n v="89.4"/>
    <n v="0.18381042869151271"/>
    <n v="72.967347674978768"/>
    <n v="13.134122581496177"/>
    <n v="86.10147025647494"/>
  </r>
  <r>
    <s v="MOV-FEC-4422"/>
    <x v="130"/>
    <x v="0"/>
    <x v="2"/>
    <n v="13"/>
    <n v="9.9"/>
    <n v="128.70000000000002"/>
    <n v="0.11733985357564616"/>
    <n v="113.59836084481435"/>
    <n v="20.447704952066584"/>
    <n v="134.04606579688092"/>
  </r>
  <r>
    <s v="MOV-FEC-4423"/>
    <x v="1"/>
    <x v="4"/>
    <x v="4"/>
    <n v="4"/>
    <n v="20.9"/>
    <n v="83.6"/>
    <n v="0.13424672211047925"/>
    <n v="72.376974031563932"/>
    <n v="13.027855325681507"/>
    <n v="85.404829357245433"/>
  </r>
  <r>
    <s v="MOV-FEC-4424"/>
    <x v="76"/>
    <x v="4"/>
    <x v="0"/>
    <n v="6"/>
    <n v="9.9"/>
    <n v="59.400000000000006"/>
    <n v="0.1840143079387162"/>
    <n v="48.469550108440259"/>
    <n v="8.7245190195192457"/>
    <n v="57.194069127959509"/>
  </r>
  <r>
    <s v="MOV-FEC-4425"/>
    <x v="1066"/>
    <x v="1"/>
    <x v="4"/>
    <n v="15"/>
    <n v="20.9"/>
    <n v="313.5"/>
    <n v="0.11722355548201964"/>
    <n v="276.75041535638684"/>
    <n v="49.815074764149628"/>
    <n v="326.56549012053648"/>
  </r>
  <r>
    <s v="MOV-FEC-4426"/>
    <x v="31"/>
    <x v="3"/>
    <x v="2"/>
    <n v="11"/>
    <n v="9.9"/>
    <n v="108.9"/>
    <n v="0.12977290063951463"/>
    <n v="94.767731120356856"/>
    <n v="17.058191601664234"/>
    <n v="111.82592272202109"/>
  </r>
  <r>
    <s v="MOV-FEC-4427"/>
    <x v="234"/>
    <x v="3"/>
    <x v="0"/>
    <n v="15"/>
    <n v="9.9"/>
    <n v="148.5"/>
    <n v="0.19669669934848605"/>
    <n v="119.29054014674982"/>
    <n v="21.472297226414966"/>
    <n v="140.76283737316479"/>
  </r>
  <r>
    <s v="MOV-FEC-4428"/>
    <x v="200"/>
    <x v="5"/>
    <x v="1"/>
    <n v="16"/>
    <n v="14.9"/>
    <n v="238.4"/>
    <n v="0.12141457014439185"/>
    <n v="209.45476647757698"/>
    <n v="37.701857965963853"/>
    <n v="247.15662444354084"/>
  </r>
  <r>
    <s v="MOV-FEC-4429"/>
    <x v="563"/>
    <x v="1"/>
    <x v="2"/>
    <n v="11"/>
    <n v="9.9"/>
    <n v="108.9"/>
    <n v="0.17933073090293147"/>
    <n v="89.370883404670764"/>
    <n v="16.086759012840737"/>
    <n v="105.45764241751149"/>
  </r>
  <r>
    <s v="MOV-FEC-4430"/>
    <x v="69"/>
    <x v="3"/>
    <x v="2"/>
    <n v="6"/>
    <n v="9.9"/>
    <n v="59.400000000000006"/>
    <n v="0.11007198161210199"/>
    <n v="52.861724292241149"/>
    <n v="9.5151103726034059"/>
    <n v="62.376834664844552"/>
  </r>
  <r>
    <s v="MOV-FEC-4431"/>
    <x v="124"/>
    <x v="5"/>
    <x v="3"/>
    <n v="13"/>
    <n v="14.9"/>
    <n v="193.70000000000002"/>
    <n v="0.10443540370210103"/>
    <n v="173.47086230290304"/>
    <n v="31.224755214522546"/>
    <n v="204.6956175174256"/>
  </r>
  <r>
    <s v="MOV-FEC-4432"/>
    <x v="995"/>
    <x v="3"/>
    <x v="4"/>
    <n v="18"/>
    <n v="20.9"/>
    <n v="376.2"/>
    <n v="0.13765798582825439"/>
    <n v="324.41306573141071"/>
    <n v="58.394351831653928"/>
    <n v="382.80741756306463"/>
  </r>
  <r>
    <s v="MOV-FEC-4433"/>
    <x v="439"/>
    <x v="5"/>
    <x v="4"/>
    <n v="9"/>
    <n v="20.9"/>
    <n v="188.1"/>
    <n v="0.12105495629389747"/>
    <n v="165.3295627211179"/>
    <n v="29.759321289801221"/>
    <n v="195.08888401091912"/>
  </r>
  <r>
    <s v="MOV-FEC-4434"/>
    <x v="219"/>
    <x v="4"/>
    <x v="2"/>
    <n v="19"/>
    <n v="9.9"/>
    <n v="188.1"/>
    <n v="0.13699418095243671"/>
    <n v="162.33139456284664"/>
    <n v="29.219651021312394"/>
    <n v="191.55104558415903"/>
  </r>
  <r>
    <s v="MOV-FEC-4435"/>
    <x v="420"/>
    <x v="4"/>
    <x v="3"/>
    <n v="11"/>
    <n v="14.9"/>
    <n v="163.9"/>
    <n v="0.19594066955827591"/>
    <n v="131.78532425939858"/>
    <n v="23.721358366691742"/>
    <n v="155.50668262609031"/>
  </r>
  <r>
    <s v="MOV-FEC-4436"/>
    <x v="918"/>
    <x v="3"/>
    <x v="4"/>
    <n v="9"/>
    <n v="20.9"/>
    <n v="188.1"/>
    <n v="0.18600231783131177"/>
    <n v="153.11296401593026"/>
    <n v="27.560333522867445"/>
    <n v="180.6732975387977"/>
  </r>
  <r>
    <s v="MOV-FEC-4437"/>
    <x v="1029"/>
    <x v="5"/>
    <x v="4"/>
    <n v="17"/>
    <n v="20.9"/>
    <n v="355.29999999999995"/>
    <n v="0.14631802688983461"/>
    <n v="303.31320504604173"/>
    <n v="54.59637690828751"/>
    <n v="357.90958195432927"/>
  </r>
  <r>
    <s v="MOV-FEC-4438"/>
    <x v="623"/>
    <x v="5"/>
    <x v="3"/>
    <n v="3"/>
    <n v="14.9"/>
    <n v="44.7"/>
    <n v="0.19386538960111699"/>
    <n v="36.034217084830075"/>
    <n v="6.4861590752694136"/>
    <n v="42.520376160099488"/>
  </r>
  <r>
    <s v="MOV-FEC-4439"/>
    <x v="112"/>
    <x v="3"/>
    <x v="2"/>
    <n v="12"/>
    <n v="9.9"/>
    <n v="118.80000000000001"/>
    <n v="0.11563081934833519"/>
    <n v="105.06305866141778"/>
    <n v="18.911350559055201"/>
    <n v="123.97440922047298"/>
  </r>
  <r>
    <s v="MOV-FEC-4440"/>
    <x v="927"/>
    <x v="0"/>
    <x v="3"/>
    <n v="20"/>
    <n v="14.9"/>
    <n v="298"/>
    <n v="0.13106611464214063"/>
    <n v="258.94229783664207"/>
    <n v="46.609613610595574"/>
    <n v="305.55191144723767"/>
  </r>
  <r>
    <s v="MOV-FEC-4441"/>
    <x v="1002"/>
    <x v="5"/>
    <x v="3"/>
    <n v="18"/>
    <n v="14.9"/>
    <n v="268.2"/>
    <n v="0.12009430968131951"/>
    <n v="235.99070614347011"/>
    <n v="42.478327105824619"/>
    <n v="278.46903324929474"/>
  </r>
  <r>
    <s v="MOV-FEC-4442"/>
    <x v="1047"/>
    <x v="0"/>
    <x v="3"/>
    <n v="19"/>
    <n v="14.9"/>
    <n v="283.10000000000002"/>
    <n v="0.10548223603554882"/>
    <n v="253.23797897833614"/>
    <n v="45.582836216100503"/>
    <n v="298.82081519443665"/>
  </r>
  <r>
    <s v="MOV-FEC-4443"/>
    <x v="513"/>
    <x v="2"/>
    <x v="0"/>
    <n v="7"/>
    <n v="9.9"/>
    <n v="69.3"/>
    <n v="0.13678277094818944"/>
    <n v="59.820953973290472"/>
    <n v="10.767771715192284"/>
    <n v="70.588725688482754"/>
  </r>
  <r>
    <s v="MOV-FEC-4444"/>
    <x v="570"/>
    <x v="0"/>
    <x v="0"/>
    <n v="17"/>
    <n v="9.9"/>
    <n v="168.3"/>
    <n v="0.11184026536843603"/>
    <n v="149.47728333849221"/>
    <n v="26.905911000928597"/>
    <n v="176.38319433942081"/>
  </r>
  <r>
    <s v="MOV-FEC-4445"/>
    <x v="1037"/>
    <x v="5"/>
    <x v="0"/>
    <n v="8"/>
    <n v="9.9"/>
    <n v="79.2"/>
    <n v="0.19854700811610332"/>
    <n v="63.475076957204621"/>
    <n v="11.425513852296831"/>
    <n v="74.900590809501452"/>
  </r>
  <r>
    <s v="MOV-FEC-4446"/>
    <x v="664"/>
    <x v="3"/>
    <x v="2"/>
    <n v="14"/>
    <n v="9.9"/>
    <n v="138.6"/>
    <n v="0.1172779987017553"/>
    <n v="122.34526937993671"/>
    <n v="22.022148488388606"/>
    <n v="144.3674178683253"/>
  </r>
  <r>
    <s v="MOV-FEC-4447"/>
    <x v="695"/>
    <x v="2"/>
    <x v="3"/>
    <n v="11"/>
    <n v="14.9"/>
    <n v="163.9"/>
    <n v="0.14447219761482885"/>
    <n v="140.22100681092957"/>
    <n v="25.23978122596732"/>
    <n v="165.46078803689687"/>
  </r>
  <r>
    <s v="MOV-FEC-4448"/>
    <x v="938"/>
    <x v="1"/>
    <x v="2"/>
    <n v="6"/>
    <n v="9.9"/>
    <n v="59.400000000000006"/>
    <n v="0.13803584200245045"/>
    <n v="51.200670985054444"/>
    <n v="9.2161207773097988"/>
    <n v="60.416791762364241"/>
  </r>
  <r>
    <s v="MOV-FEC-4449"/>
    <x v="224"/>
    <x v="0"/>
    <x v="1"/>
    <n v="18"/>
    <n v="14.9"/>
    <n v="268.2"/>
    <n v="0.16800839730252459"/>
    <n v="223.1401478434629"/>
    <n v="40.165226611823321"/>
    <n v="263.3053744552862"/>
  </r>
  <r>
    <s v="MOV-FEC-4450"/>
    <x v="648"/>
    <x v="1"/>
    <x v="4"/>
    <n v="12"/>
    <n v="20.9"/>
    <n v="250.79999999999998"/>
    <n v="0.12804344011795402"/>
    <n v="218.6867052184171"/>
    <n v="39.363606939315076"/>
    <n v="258.05031215773215"/>
  </r>
  <r>
    <s v="MOV-FEC-4451"/>
    <x v="367"/>
    <x v="5"/>
    <x v="2"/>
    <n v="8"/>
    <n v="9.9"/>
    <n v="79.2"/>
    <n v="0.15288302468379442"/>
    <n v="67.091664445043477"/>
    <n v="12.076499600107825"/>
    <n v="79.1681640451513"/>
  </r>
  <r>
    <s v="MOV-FEC-4452"/>
    <x v="188"/>
    <x v="0"/>
    <x v="4"/>
    <n v="20"/>
    <n v="20.9"/>
    <n v="418"/>
    <n v="0.14238090225828248"/>
    <n v="358.4847828560379"/>
    <n v="64.527260914086824"/>
    <n v="423.01204377012471"/>
  </r>
  <r>
    <s v="MOV-FEC-4453"/>
    <x v="530"/>
    <x v="1"/>
    <x v="1"/>
    <n v="20"/>
    <n v="14.9"/>
    <n v="298"/>
    <n v="0.14445759491626295"/>
    <n v="254.95163671495365"/>
    <n v="45.891294608691652"/>
    <n v="300.8429313236453"/>
  </r>
  <r>
    <s v="MOV-FEC-4454"/>
    <x v="883"/>
    <x v="3"/>
    <x v="0"/>
    <n v="6"/>
    <n v="9.9"/>
    <n v="59.400000000000006"/>
    <n v="0.14258793823219859"/>
    <n v="50.93027646900741"/>
    <n v="9.1674497644213329"/>
    <n v="60.097726233428745"/>
  </r>
  <r>
    <s v="MOV-FEC-4455"/>
    <x v="100"/>
    <x v="4"/>
    <x v="0"/>
    <n v="11"/>
    <n v="9.9"/>
    <n v="108.9"/>
    <n v="0.11692040579190298"/>
    <n v="96.167367809261776"/>
    <n v="17.310126205667117"/>
    <n v="113.47749401492889"/>
  </r>
  <r>
    <s v="MOV-FEC-4456"/>
    <x v="260"/>
    <x v="3"/>
    <x v="2"/>
    <n v="16"/>
    <n v="9.9"/>
    <n v="158.4"/>
    <n v="0.17308157096583973"/>
    <n v="130.983879159011"/>
    <n v="23.577098248621979"/>
    <n v="154.56097740763298"/>
  </r>
  <r>
    <s v="MOV-FEC-4457"/>
    <x v="441"/>
    <x v="3"/>
    <x v="3"/>
    <n v="15"/>
    <n v="14.9"/>
    <n v="223.5"/>
    <n v="0.19065909151164584"/>
    <n v="180.88769304714714"/>
    <n v="32.559784748486486"/>
    <n v="213.44747779563363"/>
  </r>
  <r>
    <s v="MOV-FEC-4458"/>
    <x v="32"/>
    <x v="4"/>
    <x v="1"/>
    <n v="3"/>
    <n v="14.9"/>
    <n v="44.7"/>
    <n v="0.16612474470048155"/>
    <n v="37.274223911888477"/>
    <n v="6.7093603041399259"/>
    <n v="43.983584216028405"/>
  </r>
  <r>
    <s v="MOV-FEC-4459"/>
    <x v="646"/>
    <x v="4"/>
    <x v="0"/>
    <n v="13"/>
    <n v="9.9"/>
    <n v="128.70000000000002"/>
    <n v="0.19095896413744207"/>
    <n v="104.12358131551122"/>
    <n v="18.742244636792019"/>
    <n v="122.86582595230324"/>
  </r>
  <r>
    <s v="MOV-FEC-4460"/>
    <x v="500"/>
    <x v="3"/>
    <x v="3"/>
    <n v="8"/>
    <n v="14.9"/>
    <n v="119.2"/>
    <n v="0.14221874596270673"/>
    <n v="102.24752548124536"/>
    <n v="18.404554586624165"/>
    <n v="120.65208006786952"/>
  </r>
  <r>
    <s v="MOV-FEC-4461"/>
    <x v="856"/>
    <x v="2"/>
    <x v="4"/>
    <n v="20"/>
    <n v="20.9"/>
    <n v="418"/>
    <n v="0.17271649929394944"/>
    <n v="345.80450329512917"/>
    <n v="62.244810593123248"/>
    <n v="408.04931388825241"/>
  </r>
  <r>
    <s v="MOV-FEC-4462"/>
    <x v="578"/>
    <x v="2"/>
    <x v="2"/>
    <n v="15"/>
    <n v="9.9"/>
    <n v="148.5"/>
    <n v="0.19132399770073535"/>
    <n v="120.0883863414408"/>
    <n v="21.615909541459342"/>
    <n v="141.70429588290014"/>
  </r>
  <r>
    <s v="MOV-FEC-4463"/>
    <x v="805"/>
    <x v="2"/>
    <x v="2"/>
    <n v="7"/>
    <n v="9.9"/>
    <n v="69.3"/>
    <n v="0.16358650639059885"/>
    <n v="57.963455107131495"/>
    <n v="10.433421919283669"/>
    <n v="68.396877026415169"/>
  </r>
  <r>
    <s v="MOV-FEC-4464"/>
    <x v="112"/>
    <x v="1"/>
    <x v="0"/>
    <n v="7"/>
    <n v="9.9"/>
    <n v="69.3"/>
    <n v="0.11674258550434002"/>
    <n v="61.209738824549234"/>
    <n v="11.017752988418861"/>
    <n v="72.227491812968097"/>
  </r>
  <r>
    <s v="MOV-FEC-4465"/>
    <x v="142"/>
    <x v="0"/>
    <x v="2"/>
    <n v="14"/>
    <n v="9.9"/>
    <n v="138.6"/>
    <n v="0.13771093243844729"/>
    <n v="119.51326476403121"/>
    <n v="21.512387657525615"/>
    <n v="141.02565242155683"/>
  </r>
  <r>
    <s v="MOV-FEC-4466"/>
    <x v="580"/>
    <x v="5"/>
    <x v="0"/>
    <n v="3"/>
    <n v="9.9"/>
    <n v="29.700000000000003"/>
    <n v="0.10910346506205026"/>
    <n v="26.459627087657111"/>
    <n v="4.7627328757782799"/>
    <n v="31.222359963435391"/>
  </r>
  <r>
    <s v="MOV-FEC-4467"/>
    <x v="857"/>
    <x v="1"/>
    <x v="2"/>
    <n v="4"/>
    <n v="9.9"/>
    <n v="39.6"/>
    <n v="0.13959136950127352"/>
    <n v="34.072181767749569"/>
    <n v="6.132992718194922"/>
    <n v="40.20517448594449"/>
  </r>
  <r>
    <s v="MOV-FEC-4468"/>
    <x v="532"/>
    <x v="4"/>
    <x v="2"/>
    <n v="19"/>
    <n v="9.9"/>
    <n v="188.1"/>
    <n v="0.10356533612156538"/>
    <n v="168.61936027553355"/>
    <n v="30.351484849596037"/>
    <n v="198.97084512512959"/>
  </r>
  <r>
    <s v="MOV-FEC-4469"/>
    <x v="915"/>
    <x v="5"/>
    <x v="3"/>
    <n v="19"/>
    <n v="14.9"/>
    <n v="283.10000000000002"/>
    <n v="0.1054753916631766"/>
    <n v="253.23991662015473"/>
    <n v="45.583184991627853"/>
    <n v="298.82310161178259"/>
  </r>
  <r>
    <s v="MOV-FEC-4470"/>
    <x v="264"/>
    <x v="1"/>
    <x v="2"/>
    <n v="10"/>
    <n v="9.9"/>
    <n v="99"/>
    <n v="0.12045609294759241"/>
    <n v="87.074846798188346"/>
    <n v="15.673472423673902"/>
    <n v="102.74831922186225"/>
  </r>
  <r>
    <s v="MOV-FEC-4471"/>
    <x v="708"/>
    <x v="0"/>
    <x v="2"/>
    <n v="13"/>
    <n v="9.9"/>
    <n v="128.70000000000002"/>
    <n v="0.1349230513055481"/>
    <n v="111.33540329697597"/>
    <n v="20.040372593455675"/>
    <n v="131.37577589043164"/>
  </r>
  <r>
    <s v="MOV-FEC-4472"/>
    <x v="371"/>
    <x v="0"/>
    <x v="4"/>
    <n v="9"/>
    <n v="20.9"/>
    <n v="188.1"/>
    <n v="0.17048392202802792"/>
    <n v="156.03197426652795"/>
    <n v="28.085755367975029"/>
    <n v="184.11772963450298"/>
  </r>
  <r>
    <s v="MOV-FEC-4473"/>
    <x v="166"/>
    <x v="0"/>
    <x v="2"/>
    <n v="9"/>
    <n v="9.9"/>
    <n v="89.100000000000009"/>
    <n v="0.15310071147265858"/>
    <n v="75.458726607786133"/>
    <n v="13.582570789401503"/>
    <n v="89.041297397187634"/>
  </r>
  <r>
    <s v="MOV-FEC-4474"/>
    <x v="694"/>
    <x v="0"/>
    <x v="2"/>
    <n v="10"/>
    <n v="9.9"/>
    <n v="99"/>
    <n v="0.10825621501744714"/>
    <n v="88.282634713272728"/>
    <n v="15.890874248389091"/>
    <n v="104.17350896166182"/>
  </r>
  <r>
    <s v="MOV-FEC-4475"/>
    <x v="628"/>
    <x v="0"/>
    <x v="4"/>
    <n v="20"/>
    <n v="20.9"/>
    <n v="418"/>
    <n v="0.19035143006064648"/>
    <n v="338.43310223464977"/>
    <n v="60.917958402236955"/>
    <n v="399.3510606368867"/>
  </r>
  <r>
    <s v="MOV-FEC-4476"/>
    <x v="757"/>
    <x v="5"/>
    <x v="4"/>
    <n v="7"/>
    <n v="20.9"/>
    <n v="146.29999999999998"/>
    <n v="0.17864966226958634"/>
    <n v="120.1635544099595"/>
    <n v="21.629439793792709"/>
    <n v="141.79299420375222"/>
  </r>
  <r>
    <s v="MOV-FEC-4477"/>
    <x v="312"/>
    <x v="4"/>
    <x v="2"/>
    <n v="14"/>
    <n v="9.9"/>
    <n v="138.6"/>
    <n v="0.15971595738420821"/>
    <n v="116.46336830654874"/>
    <n v="20.963406295178775"/>
    <n v="137.42677460172752"/>
  </r>
  <r>
    <s v="MOV-FEC-4478"/>
    <x v="517"/>
    <x v="2"/>
    <x v="0"/>
    <n v="13"/>
    <n v="9.9"/>
    <n v="128.70000000000002"/>
    <n v="0.12880680803170957"/>
    <n v="112.12256380631899"/>
    <n v="20.182061485137417"/>
    <n v="132.3046252914564"/>
  </r>
  <r>
    <s v="MOV-FEC-4479"/>
    <x v="506"/>
    <x v="2"/>
    <x v="4"/>
    <n v="18"/>
    <n v="20.9"/>
    <n v="376.2"/>
    <n v="0.19402388301813481"/>
    <n v="303.20821520857766"/>
    <n v="54.577478737543977"/>
    <n v="357.78569394612163"/>
  </r>
  <r>
    <s v="MOV-FEC-4480"/>
    <x v="63"/>
    <x v="4"/>
    <x v="1"/>
    <n v="8"/>
    <n v="14.9"/>
    <n v="119.2"/>
    <n v="0.19772489306202079"/>
    <n v="95.63119274700712"/>
    <n v="17.213614694461281"/>
    <n v="112.8448074414684"/>
  </r>
  <r>
    <s v="MOV-FEC-4481"/>
    <x v="470"/>
    <x v="2"/>
    <x v="1"/>
    <n v="13"/>
    <n v="14.9"/>
    <n v="193.70000000000002"/>
    <n v="0.10632314682174736"/>
    <n v="173.10520646062756"/>
    <n v="31.158937162912959"/>
    <n v="204.26414362354052"/>
  </r>
  <r>
    <s v="MOV-FEC-4482"/>
    <x v="543"/>
    <x v="3"/>
    <x v="2"/>
    <n v="15"/>
    <n v="9.9"/>
    <n v="148.5"/>
    <n v="0.14712338665249447"/>
    <n v="126.65217708210457"/>
    <n v="22.797391874778821"/>
    <n v="149.44956895688338"/>
  </r>
  <r>
    <s v="MOV-FEC-4483"/>
    <x v="756"/>
    <x v="1"/>
    <x v="2"/>
    <n v="19"/>
    <n v="9.9"/>
    <n v="188.1"/>
    <n v="0.17815171370797211"/>
    <n v="154.58966265153043"/>
    <n v="27.826139277275477"/>
    <n v="182.41580192880591"/>
  </r>
  <r>
    <s v="MOV-FEC-4484"/>
    <x v="712"/>
    <x v="0"/>
    <x v="1"/>
    <n v="20"/>
    <n v="14.9"/>
    <n v="298"/>
    <n v="0.16608778546318897"/>
    <n v="248.50583993196969"/>
    <n v="44.731051187754545"/>
    <n v="293.23689111972425"/>
  </r>
  <r>
    <s v="MOV-FEC-4485"/>
    <x v="147"/>
    <x v="5"/>
    <x v="1"/>
    <n v="14"/>
    <n v="14.9"/>
    <n v="208.6"/>
    <n v="0.1280502526168979"/>
    <n v="181.88871730411509"/>
    <n v="32.739969114740717"/>
    <n v="214.62868641885581"/>
  </r>
  <r>
    <s v="MOV-FEC-4486"/>
    <x v="845"/>
    <x v="4"/>
    <x v="0"/>
    <n v="12"/>
    <n v="9.9"/>
    <n v="118.80000000000001"/>
    <n v="0.13734696733566948"/>
    <n v="102.48318028052248"/>
    <n v="18.446972450494044"/>
    <n v="120.93015273101652"/>
  </r>
  <r>
    <s v="MOV-FEC-4487"/>
    <x v="564"/>
    <x v="5"/>
    <x v="1"/>
    <n v="14"/>
    <n v="14.9"/>
    <n v="208.6"/>
    <n v="0.1890297078284337"/>
    <n v="169.16840294698872"/>
    <n v="30.450312530457968"/>
    <n v="199.6187154774467"/>
  </r>
  <r>
    <s v="MOV-FEC-4488"/>
    <x v="363"/>
    <x v="0"/>
    <x v="4"/>
    <n v="16"/>
    <n v="20.9"/>
    <n v="334.4"/>
    <n v="0.19916192724167667"/>
    <n v="267.80025153038332"/>
    <n v="48.204045275468999"/>
    <n v="316.00429680585233"/>
  </r>
  <r>
    <s v="MOV-FEC-4489"/>
    <x v="367"/>
    <x v="4"/>
    <x v="4"/>
    <n v="8"/>
    <n v="20.9"/>
    <n v="167.2"/>
    <n v="0.17474056267669996"/>
    <n v="137.98337792045575"/>
    <n v="24.837008025682035"/>
    <n v="162.82038594613778"/>
  </r>
  <r>
    <s v="MOV-FEC-4490"/>
    <x v="712"/>
    <x v="1"/>
    <x v="0"/>
    <n v="5"/>
    <n v="9.9"/>
    <n v="49.5"/>
    <n v="0.15123508871068095"/>
    <n v="42.01386310882129"/>
    <n v="7.5624953595878317"/>
    <n v="49.576358468409126"/>
  </r>
  <r>
    <s v="MOV-FEC-4491"/>
    <x v="50"/>
    <x v="2"/>
    <x v="4"/>
    <n v="5"/>
    <n v="20.9"/>
    <n v="104.5"/>
    <n v="0.12034205462792109"/>
    <n v="91.924255291382252"/>
    <n v="16.546365952448806"/>
    <n v="108.47062124383106"/>
  </r>
  <r>
    <s v="MOV-FEC-4492"/>
    <x v="330"/>
    <x v="3"/>
    <x v="3"/>
    <n v="20"/>
    <n v="14.9"/>
    <n v="298"/>
    <n v="0.11531067276694727"/>
    <n v="263.63741951544972"/>
    <n v="47.45473551278095"/>
    <n v="311.09215502823065"/>
  </r>
  <r>
    <s v="MOV-FEC-4493"/>
    <x v="470"/>
    <x v="0"/>
    <x v="2"/>
    <n v="19"/>
    <n v="9.9"/>
    <n v="188.1"/>
    <n v="0.13705826137097674"/>
    <n v="162.31934103611928"/>
    <n v="29.217481386501468"/>
    <n v="191.53682242262076"/>
  </r>
  <r>
    <s v="MOV-FEC-4494"/>
    <x v="449"/>
    <x v="5"/>
    <x v="3"/>
    <n v="11"/>
    <n v="14.9"/>
    <n v="163.9"/>
    <n v="0.16510513351737188"/>
    <n v="136.83926861650275"/>
    <n v="24.631068350970494"/>
    <n v="161.47033696747326"/>
  </r>
  <r>
    <s v="MOV-FEC-4495"/>
    <x v="578"/>
    <x v="4"/>
    <x v="4"/>
    <n v="5"/>
    <n v="20.9"/>
    <n v="104.5"/>
    <n v="0.13875909123630781"/>
    <n v="89.999674965805838"/>
    <n v="16.199941493845049"/>
    <n v="106.19961645965088"/>
  </r>
  <r>
    <s v="MOV-FEC-4496"/>
    <x v="1023"/>
    <x v="2"/>
    <x v="0"/>
    <n v="15"/>
    <n v="9.9"/>
    <n v="148.5"/>
    <n v="0.12717417755385788"/>
    <n v="129.61463463325211"/>
    <n v="23.330634233985379"/>
    <n v="152.94526886723747"/>
  </r>
  <r>
    <s v="MOV-FEC-4497"/>
    <x v="559"/>
    <x v="0"/>
    <x v="0"/>
    <n v="12"/>
    <n v="9.9"/>
    <n v="118.80000000000001"/>
    <n v="0.13770839906541937"/>
    <n v="102.44024219102819"/>
    <n v="18.439243594385072"/>
    <n v="120.87948578541327"/>
  </r>
  <r>
    <s v="MOV-FEC-4498"/>
    <x v="337"/>
    <x v="5"/>
    <x v="0"/>
    <n v="17"/>
    <n v="9.9"/>
    <n v="168.3"/>
    <n v="0.19363037074082584"/>
    <n v="135.71200860431901"/>
    <n v="24.428161548777421"/>
    <n v="160.14017015309642"/>
  </r>
  <r>
    <s v="MOV-FEC-4499"/>
    <x v="895"/>
    <x v="0"/>
    <x v="4"/>
    <n v="18"/>
    <n v="20.9"/>
    <n v="376.2"/>
    <n v="0.13314111518487368"/>
    <n v="326.11231246745052"/>
    <n v="58.700216244141089"/>
    <n v="384.8125287115916"/>
  </r>
  <r>
    <s v="MOV-FEC-4500"/>
    <x v="135"/>
    <x v="3"/>
    <x v="1"/>
    <n v="5"/>
    <n v="14.9"/>
    <n v="74.5"/>
    <n v="0.13919568044581745"/>
    <n v="64.129921806786598"/>
    <n v="11.543385925221587"/>
    <n v="75.673307732008183"/>
  </r>
  <r>
    <s v="MOV-FEC-4501"/>
    <x v="828"/>
    <x v="1"/>
    <x v="2"/>
    <n v="3"/>
    <n v="9.9"/>
    <n v="29.700000000000003"/>
    <n v="0.16115759558248469"/>
    <n v="24.913619411200209"/>
    <n v="4.4844514940160378"/>
    <n v="29.398070905216247"/>
  </r>
  <r>
    <s v="MOV-FEC-4502"/>
    <x v="799"/>
    <x v="5"/>
    <x v="4"/>
    <n v="17"/>
    <n v="20.9"/>
    <n v="355.29999999999995"/>
    <n v="0.1376134332578694"/>
    <n v="306.40594716347897"/>
    <n v="55.153070489426213"/>
    <n v="361.5590176529052"/>
  </r>
  <r>
    <s v="MOV-FEC-4503"/>
    <x v="789"/>
    <x v="4"/>
    <x v="1"/>
    <n v="16"/>
    <n v="14.9"/>
    <n v="238.4"/>
    <n v="0.17923789815609109"/>
    <n v="195.66968507958788"/>
    <n v="35.220543314325816"/>
    <n v="230.8902283939137"/>
  </r>
  <r>
    <s v="MOV-FEC-4504"/>
    <x v="805"/>
    <x v="1"/>
    <x v="4"/>
    <n v="15"/>
    <n v="20.9"/>
    <n v="313.5"/>
    <n v="0.15669168328670185"/>
    <n v="264.37715728961899"/>
    <n v="47.587888312131419"/>
    <n v="311.96504560175043"/>
  </r>
  <r>
    <s v="MOV-FEC-4505"/>
    <x v="1058"/>
    <x v="0"/>
    <x v="2"/>
    <n v="8"/>
    <n v="9.9"/>
    <n v="79.2"/>
    <n v="0.10618592376970459"/>
    <n v="70.790074837439391"/>
    <n v="12.74221347073909"/>
    <n v="83.532288308178479"/>
  </r>
  <r>
    <s v="MOV-FEC-4506"/>
    <x v="857"/>
    <x v="1"/>
    <x v="2"/>
    <n v="10"/>
    <n v="9.9"/>
    <n v="99"/>
    <n v="0.13886445458483732"/>
    <n v="85.252418996101113"/>
    <n v="15.3454354192982"/>
    <n v="100.59785441539931"/>
  </r>
  <r>
    <s v="MOV-FEC-4507"/>
    <x v="1027"/>
    <x v="3"/>
    <x v="3"/>
    <n v="7"/>
    <n v="14.9"/>
    <n v="104.3"/>
    <n v="0.11223185417546819"/>
    <n v="92.594217609498671"/>
    <n v="16.666959169709759"/>
    <n v="109.26117677920843"/>
  </r>
  <r>
    <s v="MOV-FEC-4508"/>
    <x v="75"/>
    <x v="1"/>
    <x v="0"/>
    <n v="9"/>
    <n v="9.9"/>
    <n v="89.100000000000009"/>
    <n v="0.13321826327556957"/>
    <n v="77.23025274214676"/>
    <n v="13.901445493586417"/>
    <n v="91.131698235733182"/>
  </r>
  <r>
    <s v="MOV-FEC-4509"/>
    <x v="79"/>
    <x v="4"/>
    <x v="0"/>
    <n v="19"/>
    <n v="9.9"/>
    <n v="188.1"/>
    <n v="0.11710151392014687"/>
    <n v="166.07320523162036"/>
    <n v="29.893176941691664"/>
    <n v="195.96638217331201"/>
  </r>
  <r>
    <s v="MOV-FEC-4510"/>
    <x v="275"/>
    <x v="0"/>
    <x v="2"/>
    <n v="9"/>
    <n v="9.9"/>
    <n v="89.100000000000009"/>
    <n v="0.17534997418189491"/>
    <n v="73.476317300393177"/>
    <n v="13.225737114070771"/>
    <n v="86.702054414463944"/>
  </r>
  <r>
    <s v="MOV-FEC-4511"/>
    <x v="1036"/>
    <x v="0"/>
    <x v="3"/>
    <n v="17"/>
    <n v="14.9"/>
    <n v="253.3"/>
    <n v="0.10607259082719517"/>
    <n v="226.43181274347148"/>
    <n v="40.757726293824867"/>
    <n v="267.18953903729636"/>
  </r>
  <r>
    <s v="MOV-FEC-4512"/>
    <x v="746"/>
    <x v="2"/>
    <x v="0"/>
    <n v="19"/>
    <n v="9.9"/>
    <n v="188.1"/>
    <n v="0.17944844813032665"/>
    <n v="154.34574690668555"/>
    <n v="27.782234443203397"/>
    <n v="182.12798134988896"/>
  </r>
  <r>
    <s v="MOV-FEC-4513"/>
    <x v="122"/>
    <x v="4"/>
    <x v="4"/>
    <n v="5"/>
    <n v="20.9"/>
    <n v="104.5"/>
    <n v="0.12104487691543253"/>
    <n v="91.850810362337299"/>
    <n v="16.533145865220714"/>
    <n v="108.38395622755802"/>
  </r>
  <r>
    <s v="MOV-FEC-4514"/>
    <x v="1010"/>
    <x v="0"/>
    <x v="3"/>
    <n v="3"/>
    <n v="14.9"/>
    <n v="44.7"/>
    <n v="0.11064334586959207"/>
    <n v="39.754242439629238"/>
    <n v="7.1557636391332622"/>
    <n v="46.9100060787625"/>
  </r>
  <r>
    <s v="MOV-FEC-4515"/>
    <x v="848"/>
    <x v="4"/>
    <x v="0"/>
    <n v="10"/>
    <n v="9.9"/>
    <n v="99"/>
    <n v="0.11597981039096139"/>
    <n v="87.517998771294828"/>
    <n v="15.753239778833068"/>
    <n v="103.27123855012789"/>
  </r>
  <r>
    <s v="MOV-FEC-4516"/>
    <x v="109"/>
    <x v="5"/>
    <x v="1"/>
    <n v="16"/>
    <n v="14.9"/>
    <n v="238.4"/>
    <n v="0.15257694075298495"/>
    <n v="202.02565732448841"/>
    <n v="36.364618318407913"/>
    <n v="238.39027564289631"/>
  </r>
  <r>
    <s v="MOV-FEC-4517"/>
    <x v="88"/>
    <x v="2"/>
    <x v="2"/>
    <n v="13"/>
    <n v="9.9"/>
    <n v="128.70000000000002"/>
    <n v="0.16007692895935235"/>
    <n v="108.09809924293137"/>
    <n v="19.457657863727647"/>
    <n v="127.55575710665902"/>
  </r>
  <r>
    <s v="MOV-FEC-4518"/>
    <x v="280"/>
    <x v="2"/>
    <x v="3"/>
    <n v="6"/>
    <n v="14.9"/>
    <n v="89.4"/>
    <n v="0.13939138192667899"/>
    <n v="76.938410455754905"/>
    <n v="13.848913882035882"/>
    <n v="90.787324337790793"/>
  </r>
  <r>
    <s v="MOV-FEC-4519"/>
    <x v="274"/>
    <x v="4"/>
    <x v="3"/>
    <n v="5"/>
    <n v="14.9"/>
    <n v="74.5"/>
    <n v="0.13765596256892806"/>
    <n v="64.244630788614856"/>
    <n v="11.564033541950673"/>
    <n v="75.808664330565534"/>
  </r>
  <r>
    <s v="MOV-FEC-4520"/>
    <x v="710"/>
    <x v="2"/>
    <x v="2"/>
    <n v="16"/>
    <n v="9.9"/>
    <n v="158.4"/>
    <n v="0.17895749569779656"/>
    <n v="130.05313268146904"/>
    <n v="23.409563882664425"/>
    <n v="153.46269656413347"/>
  </r>
  <r>
    <s v="MOV-FEC-4521"/>
    <x v="530"/>
    <x v="5"/>
    <x v="1"/>
    <n v="14"/>
    <n v="14.9"/>
    <n v="208.6"/>
    <n v="0.11361115978989574"/>
    <n v="184.90071206782775"/>
    <n v="33.282128172208992"/>
    <n v="218.18284024003674"/>
  </r>
  <r>
    <s v="MOV-FEC-4522"/>
    <x v="925"/>
    <x v="1"/>
    <x v="0"/>
    <n v="7"/>
    <n v="9.9"/>
    <n v="69.3"/>
    <n v="0.15453736950014452"/>
    <n v="58.590560293639982"/>
    <n v="10.546300852855197"/>
    <n v="69.136861146495178"/>
  </r>
  <r>
    <s v="MOV-FEC-4523"/>
    <x v="854"/>
    <x v="3"/>
    <x v="4"/>
    <n v="12"/>
    <n v="20.9"/>
    <n v="250.79999999999998"/>
    <n v="0.15772291413336278"/>
    <n v="211.24309313535261"/>
    <n v="38.023756764363469"/>
    <n v="249.26684989971608"/>
  </r>
  <r>
    <s v="MOV-FEC-4524"/>
    <x v="307"/>
    <x v="2"/>
    <x v="1"/>
    <n v="20"/>
    <n v="14.9"/>
    <n v="298"/>
    <n v="0.10569997558059085"/>
    <n v="266.50140727698391"/>
    <n v="47.9702533098571"/>
    <n v="314.47166058684104"/>
  </r>
  <r>
    <s v="MOV-FEC-4525"/>
    <x v="973"/>
    <x v="1"/>
    <x v="4"/>
    <n v="12"/>
    <n v="20.9"/>
    <n v="250.79999999999998"/>
    <n v="0.11413861666617016"/>
    <n v="222.1740349401245"/>
    <n v="39.991326289222407"/>
    <n v="262.1653612293469"/>
  </r>
  <r>
    <s v="MOV-FEC-4526"/>
    <x v="926"/>
    <x v="5"/>
    <x v="0"/>
    <n v="20"/>
    <n v="9.9"/>
    <n v="198"/>
    <n v="0.13158049990185519"/>
    <n v="171.94706101943268"/>
    <n v="30.95047098349788"/>
    <n v="202.89753200293057"/>
  </r>
  <r>
    <s v="MOV-FEC-4527"/>
    <x v="1071"/>
    <x v="1"/>
    <x v="0"/>
    <n v="18"/>
    <n v="9.9"/>
    <n v="178.20000000000002"/>
    <n v="0.19733409541246116"/>
    <n v="143.03506419749942"/>
    <n v="25.746311555549894"/>
    <n v="168.7813757530493"/>
  </r>
  <r>
    <s v="MOV-FEC-4528"/>
    <x v="743"/>
    <x v="5"/>
    <x v="0"/>
    <n v="17"/>
    <n v="9.9"/>
    <n v="168.3"/>
    <n v="0.14088128479242437"/>
    <n v="144.58967976943498"/>
    <n v="26.026142358498294"/>
    <n v="170.61582212793328"/>
  </r>
  <r>
    <s v="MOV-FEC-4529"/>
    <x v="400"/>
    <x v="2"/>
    <x v="0"/>
    <n v="16"/>
    <n v="9.9"/>
    <n v="158.4"/>
    <n v="0.13854088953508503"/>
    <n v="136.45512309764254"/>
    <n v="24.561922157575658"/>
    <n v="161.01704525521819"/>
  </r>
  <r>
    <s v="MOV-FEC-4530"/>
    <x v="413"/>
    <x v="3"/>
    <x v="3"/>
    <n v="17"/>
    <n v="14.9"/>
    <n v="253.3"/>
    <n v="0.17463740532180957"/>
    <n v="209.06434523198564"/>
    <n v="37.631582141757413"/>
    <n v="246.69592737374305"/>
  </r>
  <r>
    <s v="MOV-FEC-4531"/>
    <x v="109"/>
    <x v="1"/>
    <x v="1"/>
    <n v="19"/>
    <n v="14.9"/>
    <n v="283.10000000000002"/>
    <n v="0.13820512893677603"/>
    <n v="243.97412799799872"/>
    <n v="43.915343039639765"/>
    <n v="287.88947103763849"/>
  </r>
  <r>
    <s v="MOV-FEC-4532"/>
    <x v="567"/>
    <x v="1"/>
    <x v="0"/>
    <n v="15"/>
    <n v="9.9"/>
    <n v="148.5"/>
    <n v="0.13541945192881866"/>
    <n v="128.39021138857044"/>
    <n v="23.110238049942676"/>
    <n v="151.5004494385131"/>
  </r>
  <r>
    <s v="MOV-FEC-4533"/>
    <x v="464"/>
    <x v="2"/>
    <x v="3"/>
    <n v="19"/>
    <n v="14.9"/>
    <n v="283.10000000000002"/>
    <n v="0.13803845167541204"/>
    <n v="244.02131433069087"/>
    <n v="43.923836579524355"/>
    <n v="287.9451509102152"/>
  </r>
  <r>
    <s v="MOV-FEC-4534"/>
    <x v="232"/>
    <x v="2"/>
    <x v="2"/>
    <n v="17"/>
    <n v="9.9"/>
    <n v="168.3"/>
    <n v="0.17522114726889668"/>
    <n v="138.81028091464469"/>
    <n v="24.985850564636042"/>
    <n v="163.79613147928075"/>
  </r>
  <r>
    <s v="MOV-FEC-4535"/>
    <x v="441"/>
    <x v="5"/>
    <x v="0"/>
    <n v="16"/>
    <n v="9.9"/>
    <n v="158.4"/>
    <n v="0.1612871027545707"/>
    <n v="132.85212292367601"/>
    <n v="23.913382126261681"/>
    <n v="156.7655050499377"/>
  </r>
  <r>
    <s v="MOV-FEC-4536"/>
    <x v="753"/>
    <x v="1"/>
    <x v="1"/>
    <n v="3"/>
    <n v="14.9"/>
    <n v="44.7"/>
    <n v="0.16215085743520258"/>
    <n v="37.45185667264645"/>
    <n v="6.7413342010763611"/>
    <n v="44.193190873722813"/>
  </r>
  <r>
    <s v="MOV-FEC-4537"/>
    <x v="823"/>
    <x v="5"/>
    <x v="1"/>
    <n v="8"/>
    <n v="14.9"/>
    <n v="119.2"/>
    <n v="0.14215830583157552"/>
    <n v="102.2547299448762"/>
    <n v="18.405851390077714"/>
    <n v="120.66058133495392"/>
  </r>
  <r>
    <s v="MOV-FEC-4538"/>
    <x v="981"/>
    <x v="0"/>
    <x v="0"/>
    <n v="13"/>
    <n v="9.9"/>
    <n v="128.70000000000002"/>
    <n v="0.18243284267429138"/>
    <n v="105.22089314781871"/>
    <n v="18.939760766607368"/>
    <n v="124.16065391442608"/>
  </r>
  <r>
    <s v="MOV-FEC-4539"/>
    <x v="219"/>
    <x v="5"/>
    <x v="1"/>
    <n v="18"/>
    <n v="14.9"/>
    <n v="268.2"/>
    <n v="0.16499451745831994"/>
    <n v="223.94847041767858"/>
    <n v="40.310724675182144"/>
    <n v="264.25919509286075"/>
  </r>
  <r>
    <s v="MOV-FEC-4540"/>
    <x v="135"/>
    <x v="2"/>
    <x v="3"/>
    <n v="12"/>
    <n v="14.9"/>
    <n v="178.8"/>
    <n v="0.1598518831159795"/>
    <n v="150.21848329886288"/>
    <n v="27.039326993795317"/>
    <n v="177.25781029265821"/>
  </r>
  <r>
    <s v="MOV-FEC-4541"/>
    <x v="814"/>
    <x v="5"/>
    <x v="1"/>
    <n v="11"/>
    <n v="14.9"/>
    <n v="163.9"/>
    <n v="0.13454135291966862"/>
    <n v="141.84867225646633"/>
    <n v="25.532761006163938"/>
    <n v="167.38143326263025"/>
  </r>
  <r>
    <s v="MOV-FEC-4542"/>
    <x v="967"/>
    <x v="3"/>
    <x v="4"/>
    <n v="5"/>
    <n v="20.9"/>
    <n v="104.5"/>
    <n v="0.17398481381444675"/>
    <n v="86.31858695639032"/>
    <n v="15.537345652150258"/>
    <n v="101.85593260854057"/>
  </r>
  <r>
    <s v="MOV-FEC-4543"/>
    <x v="145"/>
    <x v="3"/>
    <x v="0"/>
    <n v="3"/>
    <n v="9.9"/>
    <n v="29.700000000000003"/>
    <n v="0.12945759323165851"/>
    <n v="25.855109481019745"/>
    <n v="4.6539197065835536"/>
    <n v="30.5090291876033"/>
  </r>
  <r>
    <s v="MOV-FEC-4544"/>
    <x v="687"/>
    <x v="3"/>
    <x v="4"/>
    <n v="12"/>
    <n v="20.9"/>
    <n v="250.79999999999998"/>
    <n v="0.15197778287250219"/>
    <n v="212.68397205557645"/>
    <n v="38.283114970003759"/>
    <n v="250.96708702558021"/>
  </r>
  <r>
    <s v="MOV-FEC-4545"/>
    <x v="640"/>
    <x v="2"/>
    <x v="3"/>
    <n v="9"/>
    <n v="14.9"/>
    <n v="134.1"/>
    <n v="0.17515566330327509"/>
    <n v="110.61162555103081"/>
    <n v="19.910092599185546"/>
    <n v="130.52171815021637"/>
  </r>
  <r>
    <s v="MOV-FEC-4546"/>
    <x v="910"/>
    <x v="0"/>
    <x v="1"/>
    <n v="12"/>
    <n v="14.9"/>
    <n v="178.8"/>
    <n v="0.1571300365446745"/>
    <n v="150.70514946581221"/>
    <n v="27.126926903846197"/>
    <n v="177.83207636965841"/>
  </r>
  <r>
    <s v="MOV-FEC-4547"/>
    <x v="769"/>
    <x v="3"/>
    <x v="4"/>
    <n v="10"/>
    <n v="20.9"/>
    <n v="209"/>
    <n v="0.17615608430443902"/>
    <n v="172.18337838037223"/>
    <n v="30.993008108467002"/>
    <n v="203.17638648883923"/>
  </r>
  <r>
    <s v="MOV-FEC-4548"/>
    <x v="55"/>
    <x v="1"/>
    <x v="3"/>
    <n v="3"/>
    <n v="14.9"/>
    <n v="44.7"/>
    <n v="0.16418104313368581"/>
    <n v="37.361107371924248"/>
    <n v="6.7249993269463646"/>
    <n v="44.086106698870616"/>
  </r>
  <r>
    <s v="MOV-FEC-4549"/>
    <x v="560"/>
    <x v="2"/>
    <x v="2"/>
    <n v="7"/>
    <n v="9.9"/>
    <n v="69.3"/>
    <n v="0.12265054271622358"/>
    <n v="60.800317389765702"/>
    <n v="10.944057130157827"/>
    <n v="71.744374519923525"/>
  </r>
  <r>
    <s v="MOV-FEC-4550"/>
    <x v="123"/>
    <x v="3"/>
    <x v="3"/>
    <n v="19"/>
    <n v="14.9"/>
    <n v="283.10000000000002"/>
    <n v="0.15109817856891944"/>
    <n v="240.32410564713894"/>
    <n v="43.25833901648501"/>
    <n v="283.58244466362396"/>
  </r>
  <r>
    <s v="MOV-FEC-4551"/>
    <x v="18"/>
    <x v="3"/>
    <x v="4"/>
    <n v="10"/>
    <n v="20.9"/>
    <n v="209"/>
    <n v="0.1043630899965212"/>
    <n v="187.18811419072708"/>
    <n v="33.693860554330875"/>
    <n v="220.88197474505796"/>
  </r>
  <r>
    <s v="MOV-FEC-4552"/>
    <x v="702"/>
    <x v="5"/>
    <x v="3"/>
    <n v="16"/>
    <n v="14.9"/>
    <n v="238.4"/>
    <n v="0.16519739468732092"/>
    <n v="199.0169411065427"/>
    <n v="35.823049399177684"/>
    <n v="234.83999050572038"/>
  </r>
  <r>
    <s v="MOV-FEC-4553"/>
    <x v="686"/>
    <x v="4"/>
    <x v="0"/>
    <n v="18"/>
    <n v="9.9"/>
    <n v="178.20000000000002"/>
    <n v="0.11508568741224706"/>
    <n v="157.69173050313759"/>
    <n v="28.384511490564766"/>
    <n v="186.07624199370235"/>
  </r>
  <r>
    <s v="MOV-FEC-4554"/>
    <x v="384"/>
    <x v="3"/>
    <x v="1"/>
    <n v="13"/>
    <n v="14.9"/>
    <n v="193.70000000000002"/>
    <n v="0.18614872308754477"/>
    <n v="157.64299233794259"/>
    <n v="28.375738620829665"/>
    <n v="186.01873095877227"/>
  </r>
  <r>
    <s v="MOV-FEC-4555"/>
    <x v="566"/>
    <x v="3"/>
    <x v="0"/>
    <n v="11"/>
    <n v="9.9"/>
    <n v="108.9"/>
    <n v="0.11426164653826967"/>
    <n v="96.456906691982439"/>
    <n v="17.362243204556837"/>
    <n v="113.81914989653927"/>
  </r>
  <r>
    <s v="MOV-FEC-4556"/>
    <x v="740"/>
    <x v="0"/>
    <x v="2"/>
    <n v="19"/>
    <n v="9.9"/>
    <n v="188.1"/>
    <n v="0.17697527739174884"/>
    <n v="154.81095032261203"/>
    <n v="27.865971058070166"/>
    <n v="182.67692138068219"/>
  </r>
  <r>
    <s v="MOV-FEC-4557"/>
    <x v="673"/>
    <x v="2"/>
    <x v="4"/>
    <n v="20"/>
    <n v="20.9"/>
    <n v="418"/>
    <n v="0.15404663333007879"/>
    <n v="353.6085072680271"/>
    <n v="63.649531308244875"/>
    <n v="417.25803857627199"/>
  </r>
  <r>
    <s v="MOV-FEC-4558"/>
    <x v="386"/>
    <x v="0"/>
    <x v="2"/>
    <n v="7"/>
    <n v="9.9"/>
    <n v="69.3"/>
    <n v="0.19834616012744549"/>
    <n v="55.554611103168028"/>
    <n v="9.9998299985702452"/>
    <n v="65.554441101738277"/>
  </r>
  <r>
    <s v="MOV-FEC-4559"/>
    <x v="43"/>
    <x v="5"/>
    <x v="4"/>
    <n v="11"/>
    <n v="20.9"/>
    <n v="229.89999999999998"/>
    <n v="0.15285000937762999"/>
    <n v="194.75978284408285"/>
    <n v="35.056760911934909"/>
    <n v="229.81654375601775"/>
  </r>
  <r>
    <s v="MOV-FEC-4560"/>
    <x v="709"/>
    <x v="1"/>
    <x v="2"/>
    <n v="10"/>
    <n v="9.9"/>
    <n v="99"/>
    <n v="0.1542882618908151"/>
    <n v="83.725462072809307"/>
    <n v="15.070583173105675"/>
    <n v="98.796045245914982"/>
  </r>
  <r>
    <s v="MOV-FEC-4561"/>
    <x v="670"/>
    <x v="2"/>
    <x v="0"/>
    <n v="3"/>
    <n v="9.9"/>
    <n v="29.700000000000003"/>
    <n v="0.11551647131740517"/>
    <n v="26.26916080187307"/>
    <n v="4.7284489443371527"/>
    <n v="30.997609746210223"/>
  </r>
  <r>
    <s v="MOV-FEC-4562"/>
    <x v="607"/>
    <x v="5"/>
    <x v="4"/>
    <n v="5"/>
    <n v="20.9"/>
    <n v="104.5"/>
    <n v="0.12786416134724723"/>
    <n v="91.138195139212669"/>
    <n v="16.404875125058279"/>
    <n v="107.54307026427095"/>
  </r>
  <r>
    <s v="MOV-FEC-4563"/>
    <x v="771"/>
    <x v="3"/>
    <x v="1"/>
    <n v="17"/>
    <n v="14.9"/>
    <n v="253.3"/>
    <n v="0.15112769340331705"/>
    <n v="215.01935526093979"/>
    <n v="38.703483946969158"/>
    <n v="253.72283920790895"/>
  </r>
  <r>
    <s v="MOV-FEC-4564"/>
    <x v="1074"/>
    <x v="5"/>
    <x v="2"/>
    <n v="8"/>
    <n v="9.9"/>
    <n v="79.2"/>
    <n v="0.17769835706088966"/>
    <n v="65.12629012077754"/>
    <n v="11.722732221739957"/>
    <n v="76.8490223425175"/>
  </r>
  <r>
    <s v="MOV-FEC-4565"/>
    <x v="863"/>
    <x v="0"/>
    <x v="4"/>
    <n v="16"/>
    <n v="20.9"/>
    <n v="334.4"/>
    <n v="0.11135169303173026"/>
    <n v="297.1639938501894"/>
    <n v="53.489518893034088"/>
    <n v="350.65351274322347"/>
  </r>
  <r>
    <s v="MOV-FEC-4566"/>
    <x v="947"/>
    <x v="1"/>
    <x v="3"/>
    <n v="4"/>
    <n v="14.9"/>
    <n v="59.6"/>
    <n v="0.1689461469112512"/>
    <n v="49.53080964408943"/>
    <n v="8.9155457359360977"/>
    <n v="58.44635538002553"/>
  </r>
  <r>
    <s v="MOV-FEC-4567"/>
    <x v="729"/>
    <x v="0"/>
    <x v="4"/>
    <n v="5"/>
    <n v="20.9"/>
    <n v="104.5"/>
    <n v="0.16320659780662683"/>
    <n v="87.444910529207505"/>
    <n v="15.740083895257349"/>
    <n v="103.18499442446486"/>
  </r>
  <r>
    <s v="MOV-FEC-4568"/>
    <x v="943"/>
    <x v="4"/>
    <x v="4"/>
    <n v="15"/>
    <n v="20.9"/>
    <n v="313.5"/>
    <n v="0.18092706188361055"/>
    <n v="256.77936609948807"/>
    <n v="46.22028589790785"/>
    <n v="302.99965199739592"/>
  </r>
  <r>
    <s v="MOV-FEC-4569"/>
    <x v="388"/>
    <x v="5"/>
    <x v="3"/>
    <n v="8"/>
    <n v="14.9"/>
    <n v="119.2"/>
    <n v="0.1413769562534487"/>
    <n v="102.34786681458891"/>
    <n v="18.422616026626002"/>
    <n v="120.77048284121491"/>
  </r>
  <r>
    <s v="MOV-FEC-4570"/>
    <x v="134"/>
    <x v="1"/>
    <x v="0"/>
    <n v="17"/>
    <n v="9.9"/>
    <n v="168.3"/>
    <n v="0.16999911308417603"/>
    <n v="139.68914926793317"/>
    <n v="25.144046868227971"/>
    <n v="164.83319613616115"/>
  </r>
  <r>
    <s v="MOV-FEC-4571"/>
    <x v="192"/>
    <x v="4"/>
    <x v="2"/>
    <n v="16"/>
    <n v="9.9"/>
    <n v="158.4"/>
    <n v="0.13798738538375027"/>
    <n v="136.54279815521397"/>
    <n v="24.577703667938515"/>
    <n v="161.12050182315249"/>
  </r>
  <r>
    <s v="MOV-FEC-4572"/>
    <x v="55"/>
    <x v="1"/>
    <x v="4"/>
    <n v="12"/>
    <n v="20.9"/>
    <n v="250.79999999999998"/>
    <n v="0.17504770255608454"/>
    <n v="206.89803619893399"/>
    <n v="37.241646515808121"/>
    <n v="244.13968271474212"/>
  </r>
  <r>
    <s v="MOV-FEC-4573"/>
    <x v="684"/>
    <x v="4"/>
    <x v="1"/>
    <n v="17"/>
    <n v="14.9"/>
    <n v="253.3"/>
    <n v="0.1155923094220562"/>
    <n v="224.02046802339316"/>
    <n v="40.323684244210767"/>
    <n v="264.34415226760393"/>
  </r>
  <r>
    <s v="MOV-FEC-4574"/>
    <x v="780"/>
    <x v="3"/>
    <x v="0"/>
    <n v="13"/>
    <n v="9.9"/>
    <n v="128.70000000000002"/>
    <n v="0.15715640573938131"/>
    <n v="108.47397058134163"/>
    <n v="19.525314704641492"/>
    <n v="127.99928528598312"/>
  </r>
  <r>
    <s v="MOV-FEC-4575"/>
    <x v="534"/>
    <x v="0"/>
    <x v="0"/>
    <n v="12"/>
    <n v="9.9"/>
    <n v="118.80000000000001"/>
    <n v="0.19945404515635085"/>
    <n v="95.104859435425524"/>
    <n v="17.118874698376594"/>
    <n v="112.22373413380211"/>
  </r>
  <r>
    <s v="MOV-FEC-4576"/>
    <x v="35"/>
    <x v="4"/>
    <x v="2"/>
    <n v="3"/>
    <n v="9.9"/>
    <n v="29.700000000000003"/>
    <n v="0.14713060608424375"/>
    <n v="25.330220999297964"/>
    <n v="4.5594397798736335"/>
    <n v="29.889660779171599"/>
  </r>
  <r>
    <s v="MOV-FEC-4577"/>
    <x v="1048"/>
    <x v="2"/>
    <x v="4"/>
    <n v="5"/>
    <n v="20.9"/>
    <n v="104.5"/>
    <n v="0.15490240589562887"/>
    <n v="88.31269858390678"/>
    <n v="15.896285745103221"/>
    <n v="104.20898432901001"/>
  </r>
  <r>
    <s v="MOV-FEC-4578"/>
    <x v="1045"/>
    <x v="5"/>
    <x v="2"/>
    <n v="9"/>
    <n v="9.9"/>
    <n v="89.100000000000009"/>
    <n v="0.14891425164697403"/>
    <n v="75.83174017825462"/>
    <n v="13.649713232085832"/>
    <n v="89.48145341034045"/>
  </r>
  <r>
    <s v="MOV-FEC-4579"/>
    <x v="598"/>
    <x v="5"/>
    <x v="0"/>
    <n v="18"/>
    <n v="9.9"/>
    <n v="178.20000000000002"/>
    <n v="0.17313555695750299"/>
    <n v="147.34724375017299"/>
    <n v="26.522503875031138"/>
    <n v="173.86974762520413"/>
  </r>
  <r>
    <s v="MOV-FEC-4580"/>
    <x v="1043"/>
    <x v="5"/>
    <x v="0"/>
    <n v="19"/>
    <n v="9.9"/>
    <n v="188.1"/>
    <n v="0.14961693170151572"/>
    <n v="159.9570551469449"/>
    <n v="28.792269926450079"/>
    <n v="188.74932507339497"/>
  </r>
  <r>
    <s v="MOV-FEC-4581"/>
    <x v="937"/>
    <x v="3"/>
    <x v="3"/>
    <n v="8"/>
    <n v="14.9"/>
    <n v="119.2"/>
    <n v="0.10511236286520426"/>
    <n v="106.67060634646765"/>
    <n v="19.200709142364175"/>
    <n v="125.87131548883183"/>
  </r>
  <r>
    <s v="MOV-FEC-4582"/>
    <x v="647"/>
    <x v="3"/>
    <x v="2"/>
    <n v="15"/>
    <n v="9.9"/>
    <n v="148.5"/>
    <n v="0.14191943299161688"/>
    <n v="127.4249642007449"/>
    <n v="22.936493556134081"/>
    <n v="150.36145775687896"/>
  </r>
  <r>
    <s v="MOV-FEC-4583"/>
    <x v="1075"/>
    <x v="4"/>
    <x v="0"/>
    <n v="4"/>
    <n v="9.9"/>
    <n v="39.6"/>
    <n v="0.14689609778993271"/>
    <n v="33.782914527518663"/>
    <n v="6.0809246149533589"/>
    <n v="39.863839142472024"/>
  </r>
  <r>
    <s v="MOV-FEC-4584"/>
    <x v="1012"/>
    <x v="4"/>
    <x v="1"/>
    <n v="19"/>
    <n v="14.9"/>
    <n v="283.10000000000002"/>
    <n v="0.12887277041389333"/>
    <n v="246.61611869582683"/>
    <n v="44.39090136524883"/>
    <n v="291.00702006107565"/>
  </r>
  <r>
    <s v="MOV-FEC-4585"/>
    <x v="712"/>
    <x v="2"/>
    <x v="3"/>
    <n v="8"/>
    <n v="14.9"/>
    <n v="119.2"/>
    <n v="0.16459565730258149"/>
    <n v="99.580197649532295"/>
    <n v="17.924435576915812"/>
    <n v="117.50463322644811"/>
  </r>
  <r>
    <s v="MOV-FEC-4586"/>
    <x v="260"/>
    <x v="0"/>
    <x v="1"/>
    <n v="11"/>
    <n v="14.9"/>
    <n v="163.9"/>
    <n v="0.11933728182532122"/>
    <n v="144.34061950882986"/>
    <n v="25.981311511589375"/>
    <n v="170.32193102041924"/>
  </r>
  <r>
    <s v="MOV-FEC-4587"/>
    <x v="656"/>
    <x v="5"/>
    <x v="2"/>
    <n v="3"/>
    <n v="9.9"/>
    <n v="29.700000000000003"/>
    <n v="0.17059808298160117"/>
    <n v="24.633236935446448"/>
    <n v="4.4339826483803604"/>
    <n v="29.067219583826809"/>
  </r>
  <r>
    <s v="MOV-FEC-4588"/>
    <x v="64"/>
    <x v="0"/>
    <x v="4"/>
    <n v="18"/>
    <n v="20.9"/>
    <n v="376.2"/>
    <n v="0.11750206987752317"/>
    <n v="331.99572131207577"/>
    <n v="59.759229836173638"/>
    <n v="391.7549511482494"/>
  </r>
  <r>
    <s v="MOV-FEC-4589"/>
    <x v="463"/>
    <x v="1"/>
    <x v="1"/>
    <n v="3"/>
    <n v="14.9"/>
    <n v="44.7"/>
    <n v="0.17613973055857682"/>
    <n v="36.826554044031617"/>
    <n v="6.628779727925691"/>
    <n v="43.455333771957307"/>
  </r>
  <r>
    <s v="MOV-FEC-4590"/>
    <x v="806"/>
    <x v="5"/>
    <x v="4"/>
    <n v="14"/>
    <n v="20.9"/>
    <n v="292.59999999999997"/>
    <n v="0.105695249037547"/>
    <n v="261.6735701316137"/>
    <n v="47.101242623690467"/>
    <n v="308.7748127553042"/>
  </r>
  <r>
    <s v="MOV-FEC-4591"/>
    <x v="148"/>
    <x v="1"/>
    <x v="0"/>
    <n v="18"/>
    <n v="9.9"/>
    <n v="178.20000000000002"/>
    <n v="0.14668436224904874"/>
    <n v="152.06084664721953"/>
    <n v="27.370952396499515"/>
    <n v="179.43179904371905"/>
  </r>
  <r>
    <s v="MOV-FEC-4592"/>
    <x v="537"/>
    <x v="1"/>
    <x v="4"/>
    <n v="17"/>
    <n v="20.9"/>
    <n v="355.29999999999995"/>
    <n v="0.16443872449611444"/>
    <n v="296.87492118653051"/>
    <n v="53.437485813575492"/>
    <n v="350.31240700010602"/>
  </r>
  <r>
    <s v="MOV-FEC-4593"/>
    <x v="716"/>
    <x v="5"/>
    <x v="0"/>
    <n v="10"/>
    <n v="9.9"/>
    <n v="99"/>
    <n v="0.15338158351556327"/>
    <n v="83.815223231959237"/>
    <n v="15.086740181752662"/>
    <n v="98.901963413711897"/>
  </r>
  <r>
    <s v="MOV-FEC-4594"/>
    <x v="1024"/>
    <x v="4"/>
    <x v="4"/>
    <n v="6"/>
    <n v="20.9"/>
    <n v="125.39999999999999"/>
    <n v="0.14159534778477992"/>
    <n v="107.6439433877886"/>
    <n v="19.375909809801946"/>
    <n v="127.01985319759055"/>
  </r>
  <r>
    <s v="MOV-FEC-4595"/>
    <x v="162"/>
    <x v="4"/>
    <x v="0"/>
    <n v="15"/>
    <n v="9.9"/>
    <n v="148.5"/>
    <n v="0.15226703453346074"/>
    <n v="125.88834537178107"/>
    <n v="22.659902166920592"/>
    <n v="148.54824753870167"/>
  </r>
  <r>
    <s v="MOV-FEC-4596"/>
    <x v="5"/>
    <x v="3"/>
    <x v="2"/>
    <n v="12"/>
    <n v="9.9"/>
    <n v="118.80000000000001"/>
    <n v="0.12224101366633246"/>
    <n v="104.27776757643971"/>
    <n v="18.769998163759148"/>
    <n v="123.04776574019886"/>
  </r>
  <r>
    <s v="MOV-FEC-4597"/>
    <x v="24"/>
    <x v="2"/>
    <x v="4"/>
    <n v="15"/>
    <n v="20.9"/>
    <n v="313.5"/>
    <n v="0.19717047795278569"/>
    <n v="251.68705516180168"/>
    <n v="45.303669929124304"/>
    <n v="296.99072509092599"/>
  </r>
  <r>
    <s v="MOV-FEC-4598"/>
    <x v="49"/>
    <x v="3"/>
    <x v="3"/>
    <n v="13"/>
    <n v="14.9"/>
    <n v="193.70000000000002"/>
    <n v="0.12828176867206134"/>
    <n v="168.85182140822172"/>
    <n v="30.39332785347991"/>
    <n v="199.24514926170164"/>
  </r>
  <r>
    <s v="MOV-FEC-4599"/>
    <x v="621"/>
    <x v="2"/>
    <x v="3"/>
    <n v="5"/>
    <n v="14.9"/>
    <n v="74.5"/>
    <n v="0.17852073380981784"/>
    <n v="61.200205331168569"/>
    <n v="11.016036959610341"/>
    <n v="72.216242290778908"/>
  </r>
  <r>
    <s v="MOV-FEC-4600"/>
    <x v="517"/>
    <x v="5"/>
    <x v="3"/>
    <n v="3"/>
    <n v="14.9"/>
    <n v="44.7"/>
    <n v="0.14454170276033734"/>
    <n v="38.238985886612923"/>
    <n v="6.8830174595903255"/>
    <n v="45.12200334620325"/>
  </r>
  <r>
    <s v="MOV-FEC-4601"/>
    <x v="606"/>
    <x v="2"/>
    <x v="4"/>
    <n v="11"/>
    <n v="20.9"/>
    <n v="229.89999999999998"/>
    <n v="0.16603831590192311"/>
    <n v="191.72779117414785"/>
    <n v="34.51100241134661"/>
    <n v="226.23879358549448"/>
  </r>
  <r>
    <s v="MOV-FEC-4602"/>
    <x v="931"/>
    <x v="2"/>
    <x v="0"/>
    <n v="3"/>
    <n v="9.9"/>
    <n v="29.700000000000003"/>
    <n v="0.14506516679014633"/>
    <n v="25.391564546332656"/>
    <n v="4.570481618339878"/>
    <n v="29.962046164672536"/>
  </r>
  <r>
    <s v="MOV-FEC-4603"/>
    <x v="631"/>
    <x v="5"/>
    <x v="2"/>
    <n v="11"/>
    <n v="9.9"/>
    <n v="108.9"/>
    <n v="0.17236034606733974"/>
    <n v="90.129958313266712"/>
    <n v="16.223392496388009"/>
    <n v="106.35335080965473"/>
  </r>
  <r>
    <s v="MOV-FEC-4604"/>
    <x v="602"/>
    <x v="1"/>
    <x v="2"/>
    <n v="5"/>
    <n v="9.9"/>
    <n v="49.5"/>
    <n v="0.13501028208669544"/>
    <n v="42.816991036708572"/>
    <n v="7.7070583866075424"/>
    <n v="50.524049423316114"/>
  </r>
  <r>
    <s v="MOV-FEC-4605"/>
    <x v="1005"/>
    <x v="2"/>
    <x v="2"/>
    <n v="19"/>
    <n v="9.9"/>
    <n v="188.1"/>
    <n v="0.15761976022159169"/>
    <n v="158.4517231023186"/>
    <n v="28.521310158417347"/>
    <n v="186.97303326073595"/>
  </r>
  <r>
    <s v="MOV-FEC-4606"/>
    <x v="856"/>
    <x v="1"/>
    <x v="0"/>
    <n v="12"/>
    <n v="9.9"/>
    <n v="118.80000000000001"/>
    <n v="0.13424435540471985"/>
    <n v="102.8517705779193"/>
    <n v="18.513318704025473"/>
    <n v="121.36508928194476"/>
  </r>
  <r>
    <s v="MOV-FEC-4607"/>
    <x v="980"/>
    <x v="2"/>
    <x v="3"/>
    <n v="11"/>
    <n v="14.9"/>
    <n v="163.9"/>
    <n v="0.14763903082951982"/>
    <n v="139.7019628470417"/>
    <n v="25.146353312467504"/>
    <n v="164.84831615950921"/>
  </r>
  <r>
    <s v="MOV-FEC-4608"/>
    <x v="1051"/>
    <x v="0"/>
    <x v="0"/>
    <n v="11"/>
    <n v="9.9"/>
    <n v="108.9"/>
    <n v="0.1053887483707565"/>
    <n v="97.423165302424621"/>
    <n v="17.536169754436433"/>
    <n v="114.95933505686105"/>
  </r>
  <r>
    <s v="MOV-FEC-4609"/>
    <x v="465"/>
    <x v="4"/>
    <x v="2"/>
    <n v="15"/>
    <n v="9.9"/>
    <n v="148.5"/>
    <n v="0.19669482022523344"/>
    <n v="119.29081919655283"/>
    <n v="21.472347455379509"/>
    <n v="140.76316665193235"/>
  </r>
  <r>
    <s v="MOV-FEC-4610"/>
    <x v="394"/>
    <x v="1"/>
    <x v="4"/>
    <n v="16"/>
    <n v="20.9"/>
    <n v="334.4"/>
    <n v="0.15190958299794838"/>
    <n v="283.60143544548606"/>
    <n v="51.048258380187491"/>
    <n v="334.64969382567358"/>
  </r>
  <r>
    <s v="MOV-FEC-4611"/>
    <x v="70"/>
    <x v="0"/>
    <x v="3"/>
    <n v="7"/>
    <n v="14.9"/>
    <n v="104.3"/>
    <n v="0.1496091334193656"/>
    <n v="88.695767384360167"/>
    <n v="15.965238129184829"/>
    <n v="104.66100551354499"/>
  </r>
  <r>
    <s v="MOV-FEC-4612"/>
    <x v="566"/>
    <x v="5"/>
    <x v="2"/>
    <n v="18"/>
    <n v="9.9"/>
    <n v="178.20000000000002"/>
    <n v="0.13828729445398272"/>
    <n v="153.5572041283003"/>
    <n v="27.640296743094051"/>
    <n v="181.19750087139434"/>
  </r>
  <r>
    <s v="MOV-FEC-4613"/>
    <x v="825"/>
    <x v="1"/>
    <x v="3"/>
    <n v="12"/>
    <n v="14.9"/>
    <n v="178.8"/>
    <n v="0.13968356755800337"/>
    <n v="153.82457812062901"/>
    <n v="27.688424061713221"/>
    <n v="181.51300218234223"/>
  </r>
  <r>
    <s v="MOV-FEC-4614"/>
    <x v="676"/>
    <x v="2"/>
    <x v="0"/>
    <n v="16"/>
    <n v="9.9"/>
    <n v="158.4"/>
    <n v="0.13565312991353282"/>
    <n v="136.91254422169641"/>
    <n v="24.644257959905353"/>
    <n v="161.55680218160177"/>
  </r>
  <r>
    <s v="MOV-FEC-4615"/>
    <x v="1076"/>
    <x v="4"/>
    <x v="1"/>
    <n v="14"/>
    <n v="14.9"/>
    <n v="208.6"/>
    <n v="0.13589352488343492"/>
    <n v="180.25261070931546"/>
    <n v="32.445469927676783"/>
    <n v="212.69808063699224"/>
  </r>
  <r>
    <s v="MOV-FEC-4616"/>
    <x v="66"/>
    <x v="2"/>
    <x v="1"/>
    <n v="3"/>
    <n v="14.9"/>
    <n v="44.7"/>
    <n v="0.18924281031248749"/>
    <n v="36.240846379031808"/>
    <n v="6.5233523482257256"/>
    <n v="42.764198727257536"/>
  </r>
  <r>
    <s v="MOV-FEC-4617"/>
    <x v="533"/>
    <x v="5"/>
    <x v="3"/>
    <n v="3"/>
    <n v="14.9"/>
    <n v="44.7"/>
    <n v="0.13223651973453793"/>
    <n v="38.789027567866157"/>
    <n v="6.9820249622159078"/>
    <n v="45.771052530082066"/>
  </r>
  <r>
    <s v="MOV-FEC-4618"/>
    <x v="195"/>
    <x v="1"/>
    <x v="0"/>
    <n v="18"/>
    <n v="9.9"/>
    <n v="178.20000000000002"/>
    <n v="0.10290149169335172"/>
    <n v="159.86295418024474"/>
    <n v="28.775331752444053"/>
    <n v="188.6382859326888"/>
  </r>
  <r>
    <s v="MOV-FEC-4619"/>
    <x v="169"/>
    <x v="4"/>
    <x v="3"/>
    <n v="19"/>
    <n v="14.9"/>
    <n v="283.10000000000002"/>
    <n v="0.19552616954510174"/>
    <n v="227.74654140178171"/>
    <n v="40.994377452320705"/>
    <n v="268.7409188541024"/>
  </r>
  <r>
    <s v="MOV-FEC-4620"/>
    <x v="521"/>
    <x v="2"/>
    <x v="4"/>
    <n v="9"/>
    <n v="20.9"/>
    <n v="188.1"/>
    <n v="0.15671675330354429"/>
    <n v="158.62157870360332"/>
    <n v="28.551884166648595"/>
    <n v="187.17346287025191"/>
  </r>
  <r>
    <s v="MOV-FEC-4621"/>
    <x v="165"/>
    <x v="0"/>
    <x v="0"/>
    <n v="18"/>
    <n v="9.9"/>
    <n v="178.20000000000002"/>
    <n v="0.15863360251440067"/>
    <n v="149.93149203193383"/>
    <n v="26.987668565748088"/>
    <n v="176.91916059768192"/>
  </r>
  <r>
    <s v="MOV-FEC-4622"/>
    <x v="1033"/>
    <x v="2"/>
    <x v="2"/>
    <n v="20"/>
    <n v="9.9"/>
    <n v="198"/>
    <n v="0.14192666381526897"/>
    <n v="169.89852056457676"/>
    <n v="30.581733701623815"/>
    <n v="200.48025426620057"/>
  </r>
  <r>
    <s v="MOV-FEC-4623"/>
    <x v="150"/>
    <x v="5"/>
    <x v="1"/>
    <n v="3"/>
    <n v="14.9"/>
    <n v="44.7"/>
    <n v="0.12929321110579217"/>
    <n v="38.920593463571095"/>
    <n v="7.0057068234427966"/>
    <n v="45.926300287013888"/>
  </r>
  <r>
    <s v="MOV-FEC-4624"/>
    <x v="852"/>
    <x v="3"/>
    <x v="4"/>
    <n v="15"/>
    <n v="20.9"/>
    <n v="313.5"/>
    <n v="0.10547663351150822"/>
    <n v="280.43307539414218"/>
    <n v="50.477953570945587"/>
    <n v="330.91102896508778"/>
  </r>
  <r>
    <s v="MOV-FEC-4625"/>
    <x v="574"/>
    <x v="2"/>
    <x v="2"/>
    <n v="10"/>
    <n v="9.9"/>
    <n v="99"/>
    <n v="0.1328080189504722"/>
    <n v="85.852006123903251"/>
    <n v="15.453361102302585"/>
    <n v="101.30536722620583"/>
  </r>
  <r>
    <s v="MOV-FEC-4626"/>
    <x v="807"/>
    <x v="1"/>
    <x v="1"/>
    <n v="20"/>
    <n v="14.9"/>
    <n v="298"/>
    <n v="0.13114424656106702"/>
    <n v="258.91901452480204"/>
    <n v="46.605422614464366"/>
    <n v="305.52443713926641"/>
  </r>
  <r>
    <s v="MOV-FEC-4627"/>
    <x v="826"/>
    <x v="4"/>
    <x v="2"/>
    <n v="13"/>
    <n v="9.9"/>
    <n v="128.70000000000002"/>
    <n v="0.17153054703300094"/>
    <n v="106.62401859685279"/>
    <n v="19.192323347433501"/>
    <n v="125.81634194428629"/>
  </r>
  <r>
    <s v="MOV-FEC-4628"/>
    <x v="679"/>
    <x v="2"/>
    <x v="0"/>
    <n v="15"/>
    <n v="9.9"/>
    <n v="148.5"/>
    <n v="0.11094009598405584"/>
    <n v="132.02539574636771"/>
    <n v="23.764571234346185"/>
    <n v="155.7899669807139"/>
  </r>
  <r>
    <s v="MOV-FEC-4629"/>
    <x v="130"/>
    <x v="1"/>
    <x v="1"/>
    <n v="14"/>
    <n v="14.9"/>
    <n v="208.6"/>
    <n v="0.14894182738234685"/>
    <n v="177.53073480804244"/>
    <n v="31.955532265447637"/>
    <n v="209.48626707349007"/>
  </r>
  <r>
    <s v="MOV-FEC-4630"/>
    <x v="787"/>
    <x v="2"/>
    <x v="1"/>
    <n v="3"/>
    <n v="14.9"/>
    <n v="44.7"/>
    <n v="0.16131826692816587"/>
    <n v="37.489073468310991"/>
    <n v="6.7480332242959777"/>
    <n v="44.237106692606972"/>
  </r>
  <r>
    <s v="MOV-FEC-4631"/>
    <x v="401"/>
    <x v="1"/>
    <x v="0"/>
    <n v="3"/>
    <n v="9.9"/>
    <n v="29.700000000000003"/>
    <n v="0.19917905187297955"/>
    <n v="23.784382159372509"/>
    <n v="4.2811887886870519"/>
    <n v="28.065570948059559"/>
  </r>
  <r>
    <s v="MOV-FEC-4632"/>
    <x v="78"/>
    <x v="4"/>
    <x v="3"/>
    <n v="12"/>
    <n v="14.9"/>
    <n v="178.8"/>
    <n v="0.13497501570006656"/>
    <n v="154.66646719282812"/>
    <n v="27.83996409470906"/>
    <n v="182.50643128753717"/>
  </r>
  <r>
    <s v="MOV-FEC-4633"/>
    <x v="683"/>
    <x v="3"/>
    <x v="0"/>
    <n v="13"/>
    <n v="9.9"/>
    <n v="128.70000000000002"/>
    <n v="0.18748999234986524"/>
    <n v="104.57003798457237"/>
    <n v="18.822606837223024"/>
    <n v="123.39264482179539"/>
  </r>
  <r>
    <s v="MOV-FEC-4634"/>
    <x v="378"/>
    <x v="1"/>
    <x v="3"/>
    <n v="12"/>
    <n v="14.9"/>
    <n v="178.8"/>
    <n v="0.10302071004246374"/>
    <n v="160.3798970444075"/>
    <n v="28.868381467993348"/>
    <n v="189.24827851240084"/>
  </r>
  <r>
    <s v="MOV-FEC-4635"/>
    <x v="694"/>
    <x v="0"/>
    <x v="3"/>
    <n v="4"/>
    <n v="14.9"/>
    <n v="59.6"/>
    <n v="0.16778234386945207"/>
    <n v="49.60017230538066"/>
    <n v="8.9280310149685178"/>
    <n v="58.528203320349178"/>
  </r>
  <r>
    <s v="MOV-FEC-4636"/>
    <x v="279"/>
    <x v="3"/>
    <x v="1"/>
    <n v="18"/>
    <n v="14.9"/>
    <n v="268.2"/>
    <n v="0.11892650503359753"/>
    <n v="236.30391134998914"/>
    <n v="42.534704042998044"/>
    <n v="278.83861539298721"/>
  </r>
  <r>
    <s v="MOV-FEC-4637"/>
    <x v="528"/>
    <x v="5"/>
    <x v="0"/>
    <n v="20"/>
    <n v="9.9"/>
    <n v="198"/>
    <n v="0.12889347934790407"/>
    <n v="172.479091089115"/>
    <n v="31.046236396040698"/>
    <n v="203.52532748515569"/>
  </r>
  <r>
    <s v="MOV-FEC-4638"/>
    <x v="329"/>
    <x v="2"/>
    <x v="1"/>
    <n v="19"/>
    <n v="14.9"/>
    <n v="283.10000000000002"/>
    <n v="0.13571922858591487"/>
    <n v="244.67788638732753"/>
    <n v="44.042019549718951"/>
    <n v="288.71990593704646"/>
  </r>
  <r>
    <s v="MOV-FEC-4639"/>
    <x v="232"/>
    <x v="5"/>
    <x v="1"/>
    <n v="17"/>
    <n v="14.9"/>
    <n v="253.3"/>
    <n v="0.13345268826675327"/>
    <n v="219.4964340620314"/>
    <n v="39.509358131165648"/>
    <n v="259.00579219319707"/>
  </r>
  <r>
    <s v="MOV-FEC-4640"/>
    <x v="1001"/>
    <x v="4"/>
    <x v="2"/>
    <n v="13"/>
    <n v="9.9"/>
    <n v="128.70000000000002"/>
    <n v="0.17965125020629838"/>
    <n v="105.57888409844941"/>
    <n v="19.004199137720892"/>
    <n v="124.5830832361703"/>
  </r>
  <r>
    <s v="MOV-FEC-4641"/>
    <x v="268"/>
    <x v="3"/>
    <x v="3"/>
    <n v="17"/>
    <n v="14.9"/>
    <n v="253.3"/>
    <n v="0.15444457846981996"/>
    <n v="214.1791882735946"/>
    <n v="38.552253889247027"/>
    <n v="252.73144216284163"/>
  </r>
  <r>
    <s v="MOV-FEC-4642"/>
    <x v="668"/>
    <x v="0"/>
    <x v="1"/>
    <n v="9"/>
    <n v="14.9"/>
    <n v="134.1"/>
    <n v="0.11181924025776968"/>
    <n v="119.10503988143309"/>
    <n v="21.438907178657956"/>
    <n v="140.54394706009106"/>
  </r>
  <r>
    <s v="MOV-FEC-4643"/>
    <x v="843"/>
    <x v="4"/>
    <x v="1"/>
    <n v="6"/>
    <n v="14.9"/>
    <n v="89.4"/>
    <n v="0.19170951444506543"/>
    <n v="72.261169408611153"/>
    <n v="13.007010493550007"/>
    <n v="85.268179902161165"/>
  </r>
  <r>
    <s v="MOV-FEC-4644"/>
    <x v="23"/>
    <x v="4"/>
    <x v="1"/>
    <n v="12"/>
    <n v="14.9"/>
    <n v="178.8"/>
    <n v="0.16353737671856483"/>
    <n v="149.55951704272061"/>
    <n v="26.920713067689711"/>
    <n v="176.48023011041033"/>
  </r>
  <r>
    <s v="MOV-FEC-4645"/>
    <x v="839"/>
    <x v="2"/>
    <x v="0"/>
    <n v="3"/>
    <n v="9.9"/>
    <n v="29.700000000000003"/>
    <n v="0.17279947045089283"/>
    <n v="24.567855727608485"/>
    <n v="4.4222140309695268"/>
    <n v="28.990069758578013"/>
  </r>
  <r>
    <s v="MOV-FEC-4646"/>
    <x v="36"/>
    <x v="2"/>
    <x v="4"/>
    <n v="11"/>
    <n v="20.9"/>
    <n v="229.89999999999998"/>
    <n v="0.1400353283201258"/>
    <n v="197.70587801920306"/>
    <n v="35.587058043456551"/>
    <n v="233.29293606265961"/>
  </r>
  <r>
    <s v="MOV-FEC-4647"/>
    <x v="904"/>
    <x v="0"/>
    <x v="2"/>
    <n v="6"/>
    <n v="9.9"/>
    <n v="59.400000000000006"/>
    <n v="0.10934923447152435"/>
    <n v="52.904655472391461"/>
    <n v="9.5228379850304634"/>
    <n v="62.427493457421924"/>
  </r>
  <r>
    <s v="MOV-FEC-4648"/>
    <x v="142"/>
    <x v="4"/>
    <x v="0"/>
    <n v="8"/>
    <n v="9.9"/>
    <n v="79.2"/>
    <n v="0.10177780838460249"/>
    <n v="71.139197575939491"/>
    <n v="12.805055563669107"/>
    <n v="83.944253139608605"/>
  </r>
  <r>
    <s v="MOV-FEC-4649"/>
    <x v="496"/>
    <x v="3"/>
    <x v="1"/>
    <n v="12"/>
    <n v="14.9"/>
    <n v="178.8"/>
    <n v="0.12108119378911718"/>
    <n v="157.15068255050585"/>
    <n v="28.287122859091053"/>
    <n v="185.4378054095969"/>
  </r>
  <r>
    <s v="MOV-FEC-4650"/>
    <x v="442"/>
    <x v="1"/>
    <x v="3"/>
    <n v="3"/>
    <n v="14.9"/>
    <n v="44.7"/>
    <n v="0.15686362639013085"/>
    <n v="37.688195900361151"/>
    <n v="6.7838752620650071"/>
    <n v="44.472071162426161"/>
  </r>
  <r>
    <s v="MOV-FEC-4651"/>
    <x v="998"/>
    <x v="3"/>
    <x v="0"/>
    <n v="12"/>
    <n v="9.9"/>
    <n v="118.80000000000001"/>
    <n v="0.16286035831500895"/>
    <n v="99.452189432176951"/>
    <n v="17.901394097791851"/>
    <n v="117.3535835299688"/>
  </r>
  <r>
    <s v="MOV-FEC-4652"/>
    <x v="514"/>
    <x v="0"/>
    <x v="2"/>
    <n v="14"/>
    <n v="9.9"/>
    <n v="138.6"/>
    <n v="0.14161108470590641"/>
    <n v="118.97270365976136"/>
    <n v="21.415086658757044"/>
    <n v="140.3877903185184"/>
  </r>
  <r>
    <s v="MOV-FEC-4653"/>
    <x v="621"/>
    <x v="4"/>
    <x v="1"/>
    <n v="17"/>
    <n v="14.9"/>
    <n v="253.3"/>
    <n v="0.15823594407394564"/>
    <n v="213.21883536606958"/>
    <n v="38.379390365892526"/>
    <n v="251.59822573196212"/>
  </r>
  <r>
    <s v="MOV-FEC-4654"/>
    <x v="751"/>
    <x v="4"/>
    <x v="3"/>
    <n v="11"/>
    <n v="14.9"/>
    <n v="163.9"/>
    <n v="0.16471127946861902"/>
    <n v="136.90382129509334"/>
    <n v="24.642687833116799"/>
    <n v="161.54650912821015"/>
  </r>
  <r>
    <s v="MOV-FEC-4655"/>
    <x v="354"/>
    <x v="3"/>
    <x v="4"/>
    <n v="10"/>
    <n v="20.9"/>
    <n v="209"/>
    <n v="0.16061390675696857"/>
    <n v="175.43169348779355"/>
    <n v="31.577704827802837"/>
    <n v="207.0093983155964"/>
  </r>
  <r>
    <s v="MOV-FEC-4656"/>
    <x v="332"/>
    <x v="3"/>
    <x v="2"/>
    <n v="11"/>
    <n v="9.9"/>
    <n v="108.9"/>
    <n v="0.12328920558287063"/>
    <n v="95.473805512025393"/>
    <n v="17.185284992164569"/>
    <n v="112.65909050418996"/>
  </r>
  <r>
    <s v="MOV-FEC-4657"/>
    <x v="1010"/>
    <x v="3"/>
    <x v="3"/>
    <n v="13"/>
    <n v="14.9"/>
    <n v="193.70000000000002"/>
    <n v="0.14258370164712547"/>
    <n v="166.0815369909518"/>
    <n v="29.894676658371324"/>
    <n v="195.97621364932314"/>
  </r>
  <r>
    <s v="MOV-FEC-4658"/>
    <x v="979"/>
    <x v="5"/>
    <x v="2"/>
    <n v="7"/>
    <n v="9.9"/>
    <n v="69.3"/>
    <n v="0.1103664608028706"/>
    <n v="61.651604266361062"/>
    <n v="11.09728876794499"/>
    <n v="72.74889303430605"/>
  </r>
  <r>
    <s v="MOV-FEC-4659"/>
    <x v="286"/>
    <x v="0"/>
    <x v="1"/>
    <n v="9"/>
    <n v="14.9"/>
    <n v="134.1"/>
    <n v="0.18226281720017781"/>
    <n v="109.65855621345615"/>
    <n v="19.738540118422108"/>
    <n v="129.39709633187826"/>
  </r>
  <r>
    <s v="MOV-FEC-4660"/>
    <x v="451"/>
    <x v="5"/>
    <x v="1"/>
    <n v="8"/>
    <n v="14.9"/>
    <n v="119.2"/>
    <n v="0.14126072564581202"/>
    <n v="102.36172150301921"/>
    <n v="18.425109870543459"/>
    <n v="120.78683137356268"/>
  </r>
  <r>
    <s v="MOV-FEC-4661"/>
    <x v="735"/>
    <x v="2"/>
    <x v="0"/>
    <n v="11"/>
    <n v="9.9"/>
    <n v="108.9"/>
    <n v="0.1365400975385806"/>
    <n v="94.030783378048582"/>
    <n v="16.925541008048743"/>
    <n v="110.95632438609732"/>
  </r>
  <r>
    <s v="MOV-FEC-4662"/>
    <x v="190"/>
    <x v="1"/>
    <x v="3"/>
    <n v="10"/>
    <n v="14.9"/>
    <n v="149"/>
    <n v="0.12441164069434218"/>
    <n v="130.462665536543"/>
    <n v="23.48327979657774"/>
    <n v="153.94594533312073"/>
  </r>
  <r>
    <s v="MOV-FEC-4663"/>
    <x v="682"/>
    <x v="2"/>
    <x v="0"/>
    <n v="9"/>
    <n v="9.9"/>
    <n v="89.100000000000009"/>
    <n v="0.1719449459716231"/>
    <n v="73.779705313928389"/>
    <n v="13.28034695650711"/>
    <n v="87.060052270435506"/>
  </r>
  <r>
    <s v="MOV-FEC-4664"/>
    <x v="1013"/>
    <x v="0"/>
    <x v="0"/>
    <n v="4"/>
    <n v="9.9"/>
    <n v="39.6"/>
    <n v="0.14440753556777219"/>
    <n v="33.881461591516221"/>
    <n v="6.0986630864729197"/>
    <n v="39.980124677989139"/>
  </r>
  <r>
    <s v="MOV-FEC-4665"/>
    <x v="808"/>
    <x v="2"/>
    <x v="0"/>
    <n v="13"/>
    <n v="9.9"/>
    <n v="128.70000000000002"/>
    <n v="0.19652750666672192"/>
    <n v="103.40690989199291"/>
    <n v="18.613243780558722"/>
    <n v="122.02015367255163"/>
  </r>
  <r>
    <s v="MOV-FEC-4666"/>
    <x v="576"/>
    <x v="3"/>
    <x v="3"/>
    <n v="14"/>
    <n v="14.9"/>
    <n v="208.6"/>
    <n v="0.12851502331423612"/>
    <n v="181.79176613665035"/>
    <n v="32.722517904597062"/>
    <n v="214.51428404124741"/>
  </r>
  <r>
    <s v="MOV-FEC-4667"/>
    <x v="979"/>
    <x v="3"/>
    <x v="4"/>
    <n v="6"/>
    <n v="20.9"/>
    <n v="125.39999999999999"/>
    <n v="0.18188963779525144"/>
    <n v="102.59103942047545"/>
    <n v="18.46638709568558"/>
    <n v="121.05742651616103"/>
  </r>
  <r>
    <s v="MOV-FEC-4668"/>
    <x v="223"/>
    <x v="3"/>
    <x v="4"/>
    <n v="10"/>
    <n v="20.9"/>
    <n v="209"/>
    <n v="0.13817963045772308"/>
    <n v="180.12045723433587"/>
    <n v="32.421682302180457"/>
    <n v="212.54213953651634"/>
  </r>
  <r>
    <s v="MOV-FEC-4669"/>
    <x v="233"/>
    <x v="5"/>
    <x v="4"/>
    <n v="5"/>
    <n v="20.9"/>
    <n v="104.5"/>
    <n v="0.1812018190577665"/>
    <n v="85.564409908463404"/>
    <n v="15.401593783523412"/>
    <n v="100.96600369198681"/>
  </r>
  <r>
    <s v="MOV-FEC-4670"/>
    <x v="622"/>
    <x v="3"/>
    <x v="0"/>
    <n v="5"/>
    <n v="9.9"/>
    <n v="49.5"/>
    <n v="0.15230495786300391"/>
    <n v="41.960904585781307"/>
    <n v="7.5529628254406349"/>
    <n v="49.513867411221945"/>
  </r>
  <r>
    <s v="MOV-FEC-4671"/>
    <x v="883"/>
    <x v="4"/>
    <x v="2"/>
    <n v="14"/>
    <n v="9.9"/>
    <n v="138.6"/>
    <n v="0.16196360449205618"/>
    <n v="116.15184441740101"/>
    <n v="20.907331995132182"/>
    <n v="137.05917641253319"/>
  </r>
  <r>
    <s v="MOV-FEC-4672"/>
    <x v="849"/>
    <x v="1"/>
    <x v="2"/>
    <n v="19"/>
    <n v="9.9"/>
    <n v="188.1"/>
    <n v="0.12305493175731574"/>
    <n v="164.95336733644891"/>
    <n v="29.691606120560802"/>
    <n v="194.64497345700971"/>
  </r>
  <r>
    <s v="MOV-FEC-4673"/>
    <x v="436"/>
    <x v="1"/>
    <x v="2"/>
    <n v="16"/>
    <n v="9.9"/>
    <n v="158.4"/>
    <n v="0.11682812585457947"/>
    <n v="139.89442486463463"/>
    <n v="25.180996475634231"/>
    <n v="165.07542134026886"/>
  </r>
  <r>
    <s v="MOV-FEC-4674"/>
    <x v="166"/>
    <x v="3"/>
    <x v="2"/>
    <n v="18"/>
    <n v="9.9"/>
    <n v="178.20000000000002"/>
    <n v="0.10286612398872745"/>
    <n v="159.86925670520878"/>
    <n v="28.776466206937581"/>
    <n v="188.64572291214637"/>
  </r>
  <r>
    <s v="MOV-FEC-4675"/>
    <x v="6"/>
    <x v="1"/>
    <x v="1"/>
    <n v="17"/>
    <n v="14.9"/>
    <n v="253.3"/>
    <n v="0.15224495739177005"/>
    <n v="214.73635229266466"/>
    <n v="38.652543412679641"/>
    <n v="253.38889570534431"/>
  </r>
  <r>
    <s v="MOV-FEC-4676"/>
    <x v="519"/>
    <x v="2"/>
    <x v="3"/>
    <n v="6"/>
    <n v="14.9"/>
    <n v="89.4"/>
    <n v="0.18967819092069468"/>
    <n v="72.442769731689907"/>
    <n v="13.039698551704182"/>
    <n v="85.482468283394084"/>
  </r>
  <r>
    <s v="MOV-FEC-4677"/>
    <x v="46"/>
    <x v="4"/>
    <x v="1"/>
    <n v="11"/>
    <n v="14.9"/>
    <n v="163.9"/>
    <n v="0.15999035661381555"/>
    <n v="137.67758055099563"/>
    <n v="24.781964499179214"/>
    <n v="162.45954505017485"/>
  </r>
  <r>
    <s v="MOV-FEC-4678"/>
    <x v="400"/>
    <x v="2"/>
    <x v="2"/>
    <n v="15"/>
    <n v="9.9"/>
    <n v="148.5"/>
    <n v="0.12023582352694873"/>
    <n v="130.64498020624811"/>
    <n v="23.516096437124659"/>
    <n v="154.16107664337278"/>
  </r>
  <r>
    <s v="MOV-FEC-4679"/>
    <x v="751"/>
    <x v="5"/>
    <x v="1"/>
    <n v="19"/>
    <n v="14.9"/>
    <n v="283.10000000000002"/>
    <n v="0.18077647797723512"/>
    <n v="231.92217908464477"/>
    <n v="41.745992235236059"/>
    <n v="273.6681713198808"/>
  </r>
  <r>
    <s v="MOV-FEC-4680"/>
    <x v="994"/>
    <x v="4"/>
    <x v="4"/>
    <n v="18"/>
    <n v="20.9"/>
    <n v="376.2"/>
    <n v="0.18361093166260078"/>
    <n v="307.12556750852957"/>
    <n v="55.282602151535322"/>
    <n v="362.40816966006491"/>
  </r>
  <r>
    <s v="MOV-FEC-4681"/>
    <x v="724"/>
    <x v="1"/>
    <x v="4"/>
    <n v="15"/>
    <n v="20.9"/>
    <n v="313.5"/>
    <n v="0.13514200551235339"/>
    <n v="271.13298127187721"/>
    <n v="48.803936628937898"/>
    <n v="319.9369179008151"/>
  </r>
  <r>
    <s v="MOV-FEC-4682"/>
    <x v="979"/>
    <x v="0"/>
    <x v="2"/>
    <n v="5"/>
    <n v="9.9"/>
    <n v="49.5"/>
    <n v="0.10978044998649371"/>
    <n v="44.065867725668561"/>
    <n v="7.9318561906203406"/>
    <n v="51.997723916288905"/>
  </r>
  <r>
    <s v="MOV-FEC-4683"/>
    <x v="109"/>
    <x v="5"/>
    <x v="0"/>
    <n v="14"/>
    <n v="9.9"/>
    <n v="138.6"/>
    <n v="0.12883823794196889"/>
    <n v="120.74302022124311"/>
    <n v="21.733743639823761"/>
    <n v="142.47676386106687"/>
  </r>
  <r>
    <s v="MOV-FEC-4684"/>
    <x v="112"/>
    <x v="2"/>
    <x v="2"/>
    <n v="11"/>
    <n v="9.9"/>
    <n v="108.9"/>
    <n v="0.14651359738052369"/>
    <n v="92.944669245260968"/>
    <n v="16.730040464146974"/>
    <n v="109.67470970940795"/>
  </r>
  <r>
    <s v="MOV-FEC-4685"/>
    <x v="84"/>
    <x v="1"/>
    <x v="4"/>
    <n v="13"/>
    <n v="20.9"/>
    <n v="271.7"/>
    <n v="0.13516880895376376"/>
    <n v="234.97463460726237"/>
    <n v="42.295434229307226"/>
    <n v="277.27006883656958"/>
  </r>
  <r>
    <s v="MOV-FEC-4686"/>
    <x v="608"/>
    <x v="0"/>
    <x v="2"/>
    <n v="7"/>
    <n v="9.9"/>
    <n v="69.3"/>
    <n v="0.11805533076845875"/>
    <n v="61.118765577745805"/>
    <n v="11.001377803994245"/>
    <n v="72.12014338174005"/>
  </r>
  <r>
    <s v="MOV-FEC-4687"/>
    <x v="191"/>
    <x v="0"/>
    <x v="1"/>
    <n v="10"/>
    <n v="14.9"/>
    <n v="149"/>
    <n v="0.13378585954870617"/>
    <n v="129.06590692724279"/>
    <n v="23.231863246903703"/>
    <n v="152.29777017414651"/>
  </r>
  <r>
    <s v="MOV-FEC-4688"/>
    <x v="1077"/>
    <x v="4"/>
    <x v="4"/>
    <n v="19"/>
    <n v="20.9"/>
    <n v="397.09999999999997"/>
    <n v="0.19944820451235104"/>
    <n v="317.89911798814535"/>
    <n v="57.221841237866158"/>
    <n v="375.12095922601151"/>
  </r>
  <r>
    <s v="MOV-FEC-4689"/>
    <x v="1019"/>
    <x v="4"/>
    <x v="3"/>
    <n v="19"/>
    <n v="14.9"/>
    <n v="283.10000000000002"/>
    <n v="0.10665756308753209"/>
    <n v="252.90524388991969"/>
    <n v="45.522943900185545"/>
    <n v="298.42818779010526"/>
  </r>
  <r>
    <s v="MOV-FEC-4690"/>
    <x v="763"/>
    <x v="4"/>
    <x v="0"/>
    <n v="4"/>
    <n v="9.9"/>
    <n v="39.6"/>
    <n v="0.14751514421777753"/>
    <n v="33.758400288976013"/>
    <n v="6.0765120520156817"/>
    <n v="39.834912340991693"/>
  </r>
  <r>
    <s v="MOV-FEC-4691"/>
    <x v="27"/>
    <x v="2"/>
    <x v="2"/>
    <n v="16"/>
    <n v="9.9"/>
    <n v="158.4"/>
    <n v="0.18977018442427837"/>
    <n v="128.34040278719431"/>
    <n v="23.101272501694975"/>
    <n v="151.44167528888929"/>
  </r>
  <r>
    <s v="MOV-FEC-4692"/>
    <x v="449"/>
    <x v="0"/>
    <x v="3"/>
    <n v="16"/>
    <n v="14.9"/>
    <n v="238.4"/>
    <n v="0.148580629354057"/>
    <n v="202.97837796199281"/>
    <n v="36.536108033158705"/>
    <n v="239.51448599515152"/>
  </r>
  <r>
    <s v="MOV-FEC-4693"/>
    <x v="638"/>
    <x v="1"/>
    <x v="1"/>
    <n v="7"/>
    <n v="14.9"/>
    <n v="104.3"/>
    <n v="0.16386105164303194"/>
    <n v="87.209292313631764"/>
    <n v="15.697672616453717"/>
    <n v="102.90696493008548"/>
  </r>
  <r>
    <s v="MOV-FEC-4694"/>
    <x v="551"/>
    <x v="5"/>
    <x v="3"/>
    <n v="18"/>
    <n v="14.9"/>
    <n v="268.2"/>
    <n v="0.17112700265146552"/>
    <n v="222.30373788887692"/>
    <n v="40.014672819997848"/>
    <n v="262.31841070887475"/>
  </r>
  <r>
    <s v="MOV-FEC-4695"/>
    <x v="159"/>
    <x v="5"/>
    <x v="2"/>
    <n v="5"/>
    <n v="9.9"/>
    <n v="49.5"/>
    <n v="0.1513726914014128"/>
    <n v="42.007051775630067"/>
    <n v="7.5612693196134115"/>
    <n v="49.568321095243476"/>
  </r>
  <r>
    <s v="MOV-FEC-4696"/>
    <x v="1078"/>
    <x v="2"/>
    <x v="1"/>
    <n v="8"/>
    <n v="14.9"/>
    <n v="119.2"/>
    <n v="0.11215011250210816"/>
    <n v="105.83170658974871"/>
    <n v="19.049707186154766"/>
    <n v="124.88141377590347"/>
  </r>
  <r>
    <s v="MOV-FEC-4697"/>
    <x v="492"/>
    <x v="0"/>
    <x v="4"/>
    <n v="20"/>
    <n v="20.9"/>
    <n v="418"/>
    <n v="0.12783193067002616"/>
    <n v="364.56625297992906"/>
    <n v="65.621925536387224"/>
    <n v="430.18817851631627"/>
  </r>
  <r>
    <s v="MOV-FEC-4698"/>
    <x v="405"/>
    <x v="3"/>
    <x v="3"/>
    <n v="13"/>
    <n v="14.9"/>
    <n v="193.70000000000002"/>
    <n v="0.15591204304347372"/>
    <n v="163.49983726247916"/>
    <n v="29.429970707246248"/>
    <n v="192.9298079697254"/>
  </r>
  <r>
    <s v="MOV-FEC-4699"/>
    <x v="228"/>
    <x v="4"/>
    <x v="2"/>
    <n v="20"/>
    <n v="9.9"/>
    <n v="198"/>
    <n v="0.13633219309823036"/>
    <n v="171.00622576655039"/>
    <n v="30.781120637979068"/>
    <n v="201.78734640452944"/>
  </r>
  <r>
    <s v="MOV-FEC-4700"/>
    <x v="355"/>
    <x v="5"/>
    <x v="4"/>
    <n v="3"/>
    <n v="20.9"/>
    <n v="62.699999999999996"/>
    <n v="0.19433619051250145"/>
    <n v="50.515120854866154"/>
    <n v="9.0927217538759066"/>
    <n v="59.607842608742061"/>
  </r>
  <r>
    <s v="MOV-FEC-4701"/>
    <x v="823"/>
    <x v="3"/>
    <x v="1"/>
    <n v="6"/>
    <n v="14.9"/>
    <n v="89.4"/>
    <n v="0.15235584577512826"/>
    <n v="75.779387387703537"/>
    <n v="13.640289729786636"/>
    <n v="89.419677117490167"/>
  </r>
  <r>
    <s v="MOV-FEC-4702"/>
    <x v="939"/>
    <x v="4"/>
    <x v="4"/>
    <n v="18"/>
    <n v="20.9"/>
    <n v="376.2"/>
    <n v="0.17078387915207366"/>
    <n v="311.95110466298991"/>
    <n v="56.151198839338178"/>
    <n v="368.10230350232808"/>
  </r>
  <r>
    <s v="MOV-FEC-4703"/>
    <x v="472"/>
    <x v="4"/>
    <x v="0"/>
    <n v="20"/>
    <n v="9.9"/>
    <n v="198"/>
    <n v="0.19137257719224823"/>
    <n v="160.10822971593484"/>
    <n v="28.819481348868269"/>
    <n v="188.92771106480311"/>
  </r>
  <r>
    <s v="MOV-FEC-4704"/>
    <x v="514"/>
    <x v="5"/>
    <x v="0"/>
    <n v="19"/>
    <n v="9.9"/>
    <n v="188.1"/>
    <n v="0.19309134133189546"/>
    <n v="151.77951869547047"/>
    <n v="27.320313365184685"/>
    <n v="179.09983206065516"/>
  </r>
  <r>
    <s v="MOV-FEC-4705"/>
    <x v="834"/>
    <x v="2"/>
    <x v="0"/>
    <n v="16"/>
    <n v="9.9"/>
    <n v="158.4"/>
    <n v="0.17067522643612473"/>
    <n v="131.36504413251785"/>
    <n v="23.645707943853214"/>
    <n v="155.01075207637106"/>
  </r>
  <r>
    <s v="MOV-FEC-4706"/>
    <x v="78"/>
    <x v="0"/>
    <x v="2"/>
    <n v="5"/>
    <n v="9.9"/>
    <n v="49.5"/>
    <n v="0.13950450939009018"/>
    <n v="42.594526785190538"/>
    <n v="7.6670148213342966"/>
    <n v="50.261541606524837"/>
  </r>
  <r>
    <s v="MOV-FEC-4707"/>
    <x v="855"/>
    <x v="5"/>
    <x v="3"/>
    <n v="11"/>
    <n v="14.9"/>
    <n v="163.9"/>
    <n v="0.18574991773519067"/>
    <n v="133.45558848320226"/>
    <n v="24.022005926976405"/>
    <n v="157.47759441017865"/>
  </r>
  <r>
    <s v="MOV-FEC-4708"/>
    <x v="793"/>
    <x v="0"/>
    <x v="0"/>
    <n v="14"/>
    <n v="9.9"/>
    <n v="138.6"/>
    <n v="0.10033547203993642"/>
    <n v="124.6935035752648"/>
    <n v="22.444830643547665"/>
    <n v="147.13833421881247"/>
  </r>
  <r>
    <s v="MOV-FEC-4709"/>
    <x v="766"/>
    <x v="1"/>
    <x v="4"/>
    <n v="6"/>
    <n v="20.9"/>
    <n v="125.39999999999999"/>
    <n v="0.12647451360151385"/>
    <n v="109.54009599437015"/>
    <n v="19.717217278986627"/>
    <n v="129.25731327335677"/>
  </r>
  <r>
    <s v="MOV-FEC-4710"/>
    <x v="376"/>
    <x v="3"/>
    <x v="4"/>
    <n v="14"/>
    <n v="20.9"/>
    <n v="292.59999999999997"/>
    <n v="0.11964199449947475"/>
    <n v="257.59275240945368"/>
    <n v="46.366695433701658"/>
    <n v="303.95944784315532"/>
  </r>
  <r>
    <s v="MOV-FEC-4711"/>
    <x v="779"/>
    <x v="3"/>
    <x v="0"/>
    <n v="8"/>
    <n v="9.9"/>
    <n v="79.2"/>
    <n v="0.15969777065352844"/>
    <n v="66.551936564240549"/>
    <n v="11.979348581563299"/>
    <n v="78.531285145803849"/>
  </r>
  <r>
    <s v="MOV-FEC-4712"/>
    <x v="140"/>
    <x v="1"/>
    <x v="2"/>
    <n v="14"/>
    <n v="9.9"/>
    <n v="138.6"/>
    <n v="0.15330218432538081"/>
    <n v="117.35231725250222"/>
    <n v="21.123417105450397"/>
    <n v="138.4757343579526"/>
  </r>
  <r>
    <s v="MOV-FEC-4713"/>
    <x v="165"/>
    <x v="5"/>
    <x v="3"/>
    <n v="20"/>
    <n v="14.9"/>
    <n v="298"/>
    <n v="0.16236756453211287"/>
    <n v="249.61446576943035"/>
    <n v="44.930603838497461"/>
    <n v="294.54506960792781"/>
  </r>
  <r>
    <s v="MOV-FEC-4714"/>
    <x v="713"/>
    <x v="4"/>
    <x v="4"/>
    <n v="20"/>
    <n v="20.9"/>
    <n v="418"/>
    <n v="0.18792224325921253"/>
    <n v="339.44850231764917"/>
    <n v="61.100730417176848"/>
    <n v="400.54923273482603"/>
  </r>
  <r>
    <s v="MOV-FEC-4715"/>
    <x v="617"/>
    <x v="2"/>
    <x v="3"/>
    <n v="14"/>
    <n v="14.9"/>
    <n v="208.6"/>
    <n v="0.11226872238071411"/>
    <n v="185.18074451138304"/>
    <n v="33.332534012048946"/>
    <n v="218.51327852343198"/>
  </r>
  <r>
    <s v="MOV-FEC-4716"/>
    <x v="629"/>
    <x v="1"/>
    <x v="0"/>
    <n v="9"/>
    <n v="9.9"/>
    <n v="89.100000000000009"/>
    <n v="0.15776915299604835"/>
    <n v="75.042768468052103"/>
    <n v="13.507698324249377"/>
    <n v="88.550466792301478"/>
  </r>
  <r>
    <s v="MOV-FEC-4717"/>
    <x v="703"/>
    <x v="0"/>
    <x v="4"/>
    <n v="14"/>
    <n v="20.9"/>
    <n v="292.59999999999997"/>
    <n v="0.19413656715238969"/>
    <n v="235.79564045121074"/>
    <n v="42.443215281217931"/>
    <n v="278.23885573242865"/>
  </r>
  <r>
    <s v="MOV-FEC-4718"/>
    <x v="543"/>
    <x v="4"/>
    <x v="1"/>
    <n v="18"/>
    <n v="14.9"/>
    <n v="268.2"/>
    <n v="0.1112802734129746"/>
    <n v="238.3546306706402"/>
    <n v="42.903833520715239"/>
    <n v="281.25846419135542"/>
  </r>
  <r>
    <s v="MOV-FEC-4719"/>
    <x v="976"/>
    <x v="0"/>
    <x v="1"/>
    <n v="3"/>
    <n v="14.9"/>
    <n v="44.7"/>
    <n v="0.11013671874765207"/>
    <n v="39.776888671979954"/>
    <n v="7.1598399609563916"/>
    <n v="46.936728632936344"/>
  </r>
  <r>
    <s v="MOV-FEC-4720"/>
    <x v="614"/>
    <x v="0"/>
    <x v="1"/>
    <n v="11"/>
    <n v="14.9"/>
    <n v="163.9"/>
    <n v="0.15003597139396088"/>
    <n v="139.30910428852982"/>
    <n v="25.075638771935367"/>
    <n v="164.38474306046518"/>
  </r>
  <r>
    <s v="MOV-FEC-4721"/>
    <x v="1045"/>
    <x v="2"/>
    <x v="2"/>
    <n v="3"/>
    <n v="9.9"/>
    <n v="29.700000000000003"/>
    <n v="0.15351312200678269"/>
    <n v="25.140660276398556"/>
    <n v="4.5253188497517396"/>
    <n v="29.665979126150297"/>
  </r>
  <r>
    <s v="MOV-FEC-4722"/>
    <x v="116"/>
    <x v="4"/>
    <x v="0"/>
    <n v="13"/>
    <n v="9.9"/>
    <n v="128.70000000000002"/>
    <n v="0.17845789035720991"/>
    <n v="105.73246951102709"/>
    <n v="19.031844511984875"/>
    <n v="124.76431402301196"/>
  </r>
  <r>
    <s v="MOV-FEC-4723"/>
    <x v="375"/>
    <x v="3"/>
    <x v="1"/>
    <n v="10"/>
    <n v="14.9"/>
    <n v="149"/>
    <n v="0.12026444106567213"/>
    <n v="131.08059828121486"/>
    <n v="23.594507690618673"/>
    <n v="154.67510597183355"/>
  </r>
  <r>
    <s v="MOV-FEC-4724"/>
    <x v="271"/>
    <x v="5"/>
    <x v="2"/>
    <n v="11"/>
    <n v="9.9"/>
    <n v="108.9"/>
    <n v="0.16645284263077648"/>
    <n v="90.773285437508449"/>
    <n v="16.339191378751519"/>
    <n v="107.11247681625997"/>
  </r>
  <r>
    <s v="MOV-FEC-4725"/>
    <x v="245"/>
    <x v="0"/>
    <x v="2"/>
    <n v="6"/>
    <n v="9.9"/>
    <n v="59.400000000000006"/>
    <n v="0.15791835832917134"/>
    <n v="50.019649515247224"/>
    <n v="9.0035369127444991"/>
    <n v="59.023186427991725"/>
  </r>
  <r>
    <s v="MOV-FEC-4726"/>
    <x v="803"/>
    <x v="2"/>
    <x v="3"/>
    <n v="8"/>
    <n v="14.9"/>
    <n v="119.2"/>
    <n v="0.1630570350507749"/>
    <n v="99.763601421947641"/>
    <n v="17.957448255950574"/>
    <n v="117.72104967789821"/>
  </r>
  <r>
    <s v="MOV-FEC-4727"/>
    <x v="846"/>
    <x v="1"/>
    <x v="2"/>
    <n v="10"/>
    <n v="9.9"/>
    <n v="99"/>
    <n v="0.13909944571205207"/>
    <n v="85.229154874506847"/>
    <n v="15.341247877411233"/>
    <n v="100.57040275191808"/>
  </r>
  <r>
    <s v="MOV-FEC-4728"/>
    <x v="674"/>
    <x v="1"/>
    <x v="0"/>
    <n v="13"/>
    <n v="9.9"/>
    <n v="128.70000000000002"/>
    <n v="0.12532302323290495"/>
    <n v="112.57092690992515"/>
    <n v="20.262766843786526"/>
    <n v="132.83369375371169"/>
  </r>
  <r>
    <s v="MOV-FEC-4729"/>
    <x v="1064"/>
    <x v="0"/>
    <x v="3"/>
    <n v="20"/>
    <n v="14.9"/>
    <n v="298"/>
    <n v="0.14783729609419233"/>
    <n v="253.94448576393069"/>
    <n v="45.710007437507521"/>
    <n v="299.65449320143819"/>
  </r>
  <r>
    <s v="MOV-FEC-4730"/>
    <x v="317"/>
    <x v="4"/>
    <x v="4"/>
    <n v="4"/>
    <n v="20.9"/>
    <n v="83.6"/>
    <n v="0.16069341994463662"/>
    <n v="70.166030092628375"/>
    <n v="12.629885416673106"/>
    <n v="82.79591550930148"/>
  </r>
  <r>
    <s v="MOV-FEC-4731"/>
    <x v="890"/>
    <x v="5"/>
    <x v="1"/>
    <n v="13"/>
    <n v="14.9"/>
    <n v="193.70000000000002"/>
    <n v="0.1272788165091347"/>
    <n v="169.04609324218063"/>
    <n v="30.428296783592511"/>
    <n v="199.47439002577315"/>
  </r>
  <r>
    <s v="MOV-FEC-4732"/>
    <x v="1079"/>
    <x v="5"/>
    <x v="0"/>
    <n v="12"/>
    <n v="9.9"/>
    <n v="118.80000000000001"/>
    <n v="0.12254531205307548"/>
    <n v="104.24161692809464"/>
    <n v="18.763491047057034"/>
    <n v="123.00510797515167"/>
  </r>
  <r>
    <s v="MOV-FEC-4733"/>
    <x v="426"/>
    <x v="1"/>
    <x v="3"/>
    <n v="16"/>
    <n v="14.9"/>
    <n v="238.4"/>
    <n v="0.12040677418482104"/>
    <n v="209.69502503433867"/>
    <n v="37.745104506180958"/>
    <n v="247.44012954051962"/>
  </r>
  <r>
    <s v="MOV-FEC-4734"/>
    <x v="345"/>
    <x v="4"/>
    <x v="4"/>
    <n v="15"/>
    <n v="20.9"/>
    <n v="313.5"/>
    <n v="0.12125041555672032"/>
    <n v="275.48799472296821"/>
    <n v="49.587839050134278"/>
    <n v="325.07583377310249"/>
  </r>
  <r>
    <s v="MOV-FEC-4735"/>
    <x v="893"/>
    <x v="3"/>
    <x v="3"/>
    <n v="3"/>
    <n v="14.9"/>
    <n v="44.7"/>
    <n v="0.18977483703606174"/>
    <n v="36.217064784488045"/>
    <n v="6.5190716612078479"/>
    <n v="42.736136445695891"/>
  </r>
  <r>
    <s v="MOV-FEC-4736"/>
    <x v="990"/>
    <x v="3"/>
    <x v="1"/>
    <n v="14"/>
    <n v="14.9"/>
    <n v="208.6"/>
    <n v="0.16889809816390378"/>
    <n v="173.36785672300965"/>
    <n v="31.206214210141738"/>
    <n v="204.5740709331514"/>
  </r>
  <r>
    <s v="MOV-FEC-4737"/>
    <x v="1001"/>
    <x v="3"/>
    <x v="0"/>
    <n v="16"/>
    <n v="9.9"/>
    <n v="158.4"/>
    <n v="0.19900052742679789"/>
    <n v="126.87831645559521"/>
    <n v="22.838096962007135"/>
    <n v="149.71641341760235"/>
  </r>
  <r>
    <s v="MOV-FEC-4738"/>
    <x v="187"/>
    <x v="3"/>
    <x v="0"/>
    <n v="10"/>
    <n v="9.9"/>
    <n v="99"/>
    <n v="0.11507967801591762"/>
    <n v="87.607111876424156"/>
    <n v="15.769280137756347"/>
    <n v="103.37639201418051"/>
  </r>
  <r>
    <s v="MOV-FEC-4739"/>
    <x v="726"/>
    <x v="1"/>
    <x v="0"/>
    <n v="11"/>
    <n v="9.9"/>
    <n v="108.9"/>
    <n v="0.10085280949355134"/>
    <n v="97.917129046152269"/>
    <n v="17.625083228307407"/>
    <n v="115.54221227445967"/>
  </r>
  <r>
    <s v="MOV-FEC-4740"/>
    <x v="525"/>
    <x v="1"/>
    <x v="0"/>
    <n v="14"/>
    <n v="9.9"/>
    <n v="138.6"/>
    <n v="0.13756773616978793"/>
    <n v="119.53311176686739"/>
    <n v="21.51596011803613"/>
    <n v="141.04907188490353"/>
  </r>
  <r>
    <s v="MOV-FEC-4741"/>
    <x v="444"/>
    <x v="1"/>
    <x v="2"/>
    <n v="18"/>
    <n v="9.9"/>
    <n v="178.20000000000002"/>
    <n v="0.13412554558267681"/>
    <n v="154.29882777716702"/>
    <n v="27.773788999890062"/>
    <n v="182.07261677705708"/>
  </r>
  <r>
    <s v="MOV-FEC-4742"/>
    <x v="1001"/>
    <x v="4"/>
    <x v="0"/>
    <n v="18"/>
    <n v="9.9"/>
    <n v="178.20000000000002"/>
    <n v="0.1291187239147174"/>
    <n v="155.19104339839737"/>
    <n v="27.934387811711524"/>
    <n v="183.1254312101089"/>
  </r>
  <r>
    <s v="MOV-FEC-4743"/>
    <x v="738"/>
    <x v="1"/>
    <x v="0"/>
    <n v="9"/>
    <n v="9.9"/>
    <n v="89.100000000000009"/>
    <n v="0.10844568877475987"/>
    <n v="79.437489130168899"/>
    <n v="14.298748043430402"/>
    <n v="93.736237173599307"/>
  </r>
  <r>
    <s v="MOV-FEC-4744"/>
    <x v="126"/>
    <x v="2"/>
    <x v="0"/>
    <n v="5"/>
    <n v="9.9"/>
    <n v="49.5"/>
    <n v="0.1522938985999229"/>
    <n v="41.96145201930382"/>
    <n v="7.5530613634746873"/>
    <n v="49.51451338277851"/>
  </r>
  <r>
    <s v="MOV-FEC-4745"/>
    <x v="1045"/>
    <x v="4"/>
    <x v="0"/>
    <n v="18"/>
    <n v="9.9"/>
    <n v="178.20000000000002"/>
    <n v="0.18851227225740649"/>
    <n v="144.60711308373018"/>
    <n v="26.029280355071432"/>
    <n v="170.6363934388016"/>
  </r>
  <r>
    <s v="MOV-FEC-4746"/>
    <x v="1057"/>
    <x v="1"/>
    <x v="4"/>
    <n v="20"/>
    <n v="20.9"/>
    <n v="418"/>
    <n v="0.18407787172994355"/>
    <n v="341.05544961688361"/>
    <n v="61.389980931039048"/>
    <n v="402.44543054792268"/>
  </r>
  <r>
    <s v="MOV-FEC-4747"/>
    <x v="281"/>
    <x v="2"/>
    <x v="0"/>
    <n v="20"/>
    <n v="9.9"/>
    <n v="198"/>
    <n v="0.19427810671773996"/>
    <n v="159.5329348698875"/>
    <n v="28.715928276579749"/>
    <n v="188.24886314646724"/>
  </r>
  <r>
    <s v="MOV-FEC-4748"/>
    <x v="106"/>
    <x v="0"/>
    <x v="3"/>
    <n v="4"/>
    <n v="14.9"/>
    <n v="59.6"/>
    <n v="0.11197474490779158"/>
    <n v="52.926305203495623"/>
    <n v="9.5267349366292127"/>
    <n v="62.453040140124834"/>
  </r>
  <r>
    <s v="MOV-FEC-4749"/>
    <x v="400"/>
    <x v="5"/>
    <x v="0"/>
    <n v="16"/>
    <n v="9.9"/>
    <n v="158.4"/>
    <n v="0.1190959331750123"/>
    <n v="139.53520418507804"/>
    <n v="25.116336753314048"/>
    <n v="164.65154093839209"/>
  </r>
  <r>
    <s v="MOV-FEC-4750"/>
    <x v="533"/>
    <x v="2"/>
    <x v="2"/>
    <n v="4"/>
    <n v="9.9"/>
    <n v="39.6"/>
    <n v="0.12803578343740127"/>
    <n v="34.529782975878909"/>
    <n v="6.2153609356582038"/>
    <n v="40.745143911537113"/>
  </r>
  <r>
    <s v="MOV-FEC-4751"/>
    <x v="389"/>
    <x v="0"/>
    <x v="4"/>
    <n v="13"/>
    <n v="20.9"/>
    <n v="271.7"/>
    <n v="0.18987979662954782"/>
    <n v="220.10965925575186"/>
    <n v="39.619738666035332"/>
    <n v="259.72939792178721"/>
  </r>
  <r>
    <s v="MOV-FEC-4752"/>
    <x v="597"/>
    <x v="4"/>
    <x v="4"/>
    <n v="19"/>
    <n v="20.9"/>
    <n v="397.09999999999997"/>
    <n v="0.18994101789005563"/>
    <n v="321.67442179585885"/>
    <n v="57.90139592325459"/>
    <n v="379.57581771911345"/>
  </r>
  <r>
    <s v="MOV-FEC-4753"/>
    <x v="176"/>
    <x v="1"/>
    <x v="1"/>
    <n v="5"/>
    <n v="14.9"/>
    <n v="74.5"/>
    <n v="0.16833986563653036"/>
    <n v="61.958680010078488"/>
    <n v="11.152562401814128"/>
    <n v="73.111242411892619"/>
  </r>
  <r>
    <s v="MOV-FEC-4754"/>
    <x v="712"/>
    <x v="1"/>
    <x v="0"/>
    <n v="18"/>
    <n v="9.9"/>
    <n v="178.20000000000002"/>
    <n v="0.17121079783721699"/>
    <n v="147.69023582540794"/>
    <n v="26.584242448573427"/>
    <n v="174.27447827398137"/>
  </r>
  <r>
    <s v="MOV-FEC-4755"/>
    <x v="298"/>
    <x v="3"/>
    <x v="0"/>
    <n v="11"/>
    <n v="9.9"/>
    <n v="108.9"/>
    <n v="0.15393220875675967"/>
    <n v="92.13678246638888"/>
    <n v="16.584620843949999"/>
    <n v="108.72140331033887"/>
  </r>
  <r>
    <s v="MOV-FEC-4756"/>
    <x v="616"/>
    <x v="1"/>
    <x v="4"/>
    <n v="6"/>
    <n v="20.9"/>
    <n v="125.39999999999999"/>
    <n v="0.10106510118055273"/>
    <n v="112.72643631195868"/>
    <n v="20.290758536152563"/>
    <n v="133.01719484811125"/>
  </r>
  <r>
    <s v="MOV-FEC-4757"/>
    <x v="1073"/>
    <x v="1"/>
    <x v="4"/>
    <n v="8"/>
    <n v="20.9"/>
    <n v="167.2"/>
    <n v="0.1090342817991999"/>
    <n v="148.96946808317375"/>
    <n v="26.814504254971276"/>
    <n v="175.78397233814502"/>
  </r>
  <r>
    <s v="MOV-FEC-4758"/>
    <x v="1080"/>
    <x v="4"/>
    <x v="1"/>
    <n v="20"/>
    <n v="14.9"/>
    <n v="298"/>
    <n v="0.16826389057775948"/>
    <n v="247.85736060782767"/>
    <n v="44.614324909408978"/>
    <n v="292.47168551723666"/>
  </r>
  <r>
    <s v="MOV-FEC-4759"/>
    <x v="905"/>
    <x v="1"/>
    <x v="4"/>
    <n v="7"/>
    <n v="20.9"/>
    <n v="146.29999999999998"/>
    <n v="0.11315158006154373"/>
    <n v="129.74592383699613"/>
    <n v="23.354266290659304"/>
    <n v="153.10019012765542"/>
  </r>
  <r>
    <s v="MOV-FEC-4760"/>
    <x v="793"/>
    <x v="0"/>
    <x v="2"/>
    <n v="19"/>
    <n v="9.9"/>
    <n v="188.1"/>
    <n v="0.11132860544129815"/>
    <n v="167.15908931649182"/>
    <n v="30.088636076968527"/>
    <n v="197.24772539346034"/>
  </r>
  <r>
    <s v="MOV-FEC-4761"/>
    <x v="343"/>
    <x v="0"/>
    <x v="3"/>
    <n v="19"/>
    <n v="14.9"/>
    <n v="283.10000000000002"/>
    <n v="0.11638338546073075"/>
    <n v="250.15186357606714"/>
    <n v="45.027335443692081"/>
    <n v="295.17919901975921"/>
  </r>
  <r>
    <s v="MOV-FEC-4762"/>
    <x v="703"/>
    <x v="5"/>
    <x v="3"/>
    <n v="15"/>
    <n v="14.9"/>
    <n v="223.5"/>
    <n v="0.14738014747048378"/>
    <n v="190.56053704034687"/>
    <n v="34.300896667262435"/>
    <n v="224.86143370760931"/>
  </r>
  <r>
    <s v="MOV-FEC-4763"/>
    <x v="818"/>
    <x v="1"/>
    <x v="1"/>
    <n v="14"/>
    <n v="14.9"/>
    <n v="208.6"/>
    <n v="0.16444087342224839"/>
    <n v="174.29763380411899"/>
    <n v="31.373574084741417"/>
    <n v="205.67120788886041"/>
  </r>
  <r>
    <s v="MOV-FEC-4764"/>
    <x v="3"/>
    <x v="2"/>
    <x v="4"/>
    <n v="11"/>
    <n v="20.9"/>
    <n v="229.89999999999998"/>
    <n v="0.13301790430295851"/>
    <n v="199.31918380074981"/>
    <n v="35.877453084134963"/>
    <n v="235.19663688488478"/>
  </r>
  <r>
    <s v="MOV-FEC-4765"/>
    <x v="554"/>
    <x v="0"/>
    <x v="2"/>
    <n v="17"/>
    <n v="9.9"/>
    <n v="168.3"/>
    <n v="0.10327787026364542"/>
    <n v="150.91833443462849"/>
    <n v="27.165300198233126"/>
    <n v="178.08363463286162"/>
  </r>
  <r>
    <s v="MOV-FEC-4766"/>
    <x v="622"/>
    <x v="1"/>
    <x v="0"/>
    <n v="8"/>
    <n v="9.9"/>
    <n v="79.2"/>
    <n v="0.12889658181563374"/>
    <n v="68.991390720201807"/>
    <n v="12.418450329636325"/>
    <n v="81.409841049838136"/>
  </r>
  <r>
    <s v="MOV-FEC-4767"/>
    <x v="321"/>
    <x v="5"/>
    <x v="0"/>
    <n v="20"/>
    <n v="9.9"/>
    <n v="198"/>
    <n v="0.11084548184987825"/>
    <n v="176.05259459372411"/>
    <n v="31.689467026870339"/>
    <n v="207.74206162059446"/>
  </r>
  <r>
    <s v="MOV-FEC-4768"/>
    <x v="20"/>
    <x v="0"/>
    <x v="0"/>
    <n v="15"/>
    <n v="9.9"/>
    <n v="148.5"/>
    <n v="0.15286835706706964"/>
    <n v="125.79904897554016"/>
    <n v="22.643828815597228"/>
    <n v="148.44287779113739"/>
  </r>
  <r>
    <s v="MOV-FEC-4769"/>
    <x v="400"/>
    <x v="3"/>
    <x v="2"/>
    <n v="4"/>
    <n v="9.9"/>
    <n v="39.6"/>
    <n v="0.15185781853966751"/>
    <n v="33.586430385829168"/>
    <n v="6.0455574694492498"/>
    <n v="39.631987855278417"/>
  </r>
  <r>
    <s v="MOV-FEC-4770"/>
    <x v="1008"/>
    <x v="0"/>
    <x v="4"/>
    <n v="13"/>
    <n v="20.9"/>
    <n v="271.7"/>
    <n v="0.10918899819516435"/>
    <n v="242.03334919037383"/>
    <n v="43.566002854267289"/>
    <n v="285.59935204464114"/>
  </r>
  <r>
    <s v="MOV-FEC-4771"/>
    <x v="441"/>
    <x v="1"/>
    <x v="1"/>
    <n v="5"/>
    <n v="14.9"/>
    <n v="74.5"/>
    <n v="0.14065570492862992"/>
    <n v="64.021149982817064"/>
    <n v="11.523806996907071"/>
    <n v="75.544956979724134"/>
  </r>
  <r>
    <s v="MOV-FEC-4772"/>
    <x v="422"/>
    <x v="0"/>
    <x v="2"/>
    <n v="20"/>
    <n v="9.9"/>
    <n v="198"/>
    <n v="0.13457042605911057"/>
    <n v="171.35505564029611"/>
    <n v="30.8439100152533"/>
    <n v="202.19896565554942"/>
  </r>
  <r>
    <s v="MOV-FEC-4773"/>
    <x v="891"/>
    <x v="3"/>
    <x v="3"/>
    <n v="15"/>
    <n v="14.9"/>
    <n v="223.5"/>
    <n v="0.1071678812943427"/>
    <n v="199.5479785307144"/>
    <n v="35.918636135528594"/>
    <n v="235.466614666243"/>
  </r>
  <r>
    <s v="MOV-FEC-4774"/>
    <x v="587"/>
    <x v="4"/>
    <x v="1"/>
    <n v="6"/>
    <n v="14.9"/>
    <n v="89.4"/>
    <n v="0.10841663715530642"/>
    <n v="79.707552638315605"/>
    <n v="14.347359474896809"/>
    <n v="94.05491211321241"/>
  </r>
  <r>
    <s v="MOV-FEC-4775"/>
    <x v="464"/>
    <x v="0"/>
    <x v="1"/>
    <n v="4"/>
    <n v="14.9"/>
    <n v="59.6"/>
    <n v="0.19426554453289185"/>
    <n v="48.02177354583965"/>
    <n v="8.6439192382511365"/>
    <n v="56.665692784090787"/>
  </r>
  <r>
    <s v="MOV-FEC-4776"/>
    <x v="196"/>
    <x v="5"/>
    <x v="0"/>
    <n v="9"/>
    <n v="9.9"/>
    <n v="89.100000000000009"/>
    <n v="0.16957423850012576"/>
    <n v="73.990935349638804"/>
    <n v="13.318368362934985"/>
    <n v="87.309303712573794"/>
  </r>
  <r>
    <s v="MOV-FEC-4777"/>
    <x v="332"/>
    <x v="5"/>
    <x v="4"/>
    <n v="7"/>
    <n v="20.9"/>
    <n v="146.29999999999998"/>
    <n v="0.13039572060599708"/>
    <n v="127.22310607534261"/>
    <n v="22.900159093561669"/>
    <n v="150.12326516890428"/>
  </r>
  <r>
    <s v="MOV-FEC-4778"/>
    <x v="799"/>
    <x v="4"/>
    <x v="1"/>
    <n v="4"/>
    <n v="14.9"/>
    <n v="59.6"/>
    <n v="0.12845910502510216"/>
    <n v="51.943837340503912"/>
    <n v="9.3498907212907039"/>
    <n v="61.293728061794617"/>
  </r>
  <r>
    <s v="MOV-FEC-4779"/>
    <x v="476"/>
    <x v="0"/>
    <x v="2"/>
    <n v="9"/>
    <n v="9.9"/>
    <n v="89.100000000000009"/>
    <n v="0.11187411784265075"/>
    <n v="79.132016100219829"/>
    <n v="14.243762898039568"/>
    <n v="93.375778998259392"/>
  </r>
  <r>
    <s v="MOV-FEC-4780"/>
    <x v="1015"/>
    <x v="2"/>
    <x v="3"/>
    <n v="19"/>
    <n v="14.9"/>
    <n v="283.10000000000002"/>
    <n v="0.13234061992863638"/>
    <n v="245.63437049820305"/>
    <n v="44.214186689676545"/>
    <n v="289.84855718787958"/>
  </r>
  <r>
    <s v="MOV-FEC-4781"/>
    <x v="447"/>
    <x v="2"/>
    <x v="2"/>
    <n v="7"/>
    <n v="9.9"/>
    <n v="69.3"/>
    <n v="0.17609186011081224"/>
    <n v="57.096834094320712"/>
    <n v="10.277430136977728"/>
    <n v="67.37426423129844"/>
  </r>
  <r>
    <s v="MOV-FEC-4782"/>
    <x v="1065"/>
    <x v="5"/>
    <x v="4"/>
    <n v="19"/>
    <n v="20.9"/>
    <n v="397.09999999999997"/>
    <n v="0.11097240970863619"/>
    <n v="353.03285610470056"/>
    <n v="63.545914098846097"/>
    <n v="416.57877020354664"/>
  </r>
  <r>
    <s v="MOV-FEC-4783"/>
    <x v="493"/>
    <x v="5"/>
    <x v="1"/>
    <n v="5"/>
    <n v="14.9"/>
    <n v="74.5"/>
    <n v="0.11417131984659841"/>
    <n v="65.994236671428411"/>
    <n v="11.878962600857113"/>
    <n v="77.873199272285518"/>
  </r>
  <r>
    <s v="MOV-FEC-4784"/>
    <x v="957"/>
    <x v="4"/>
    <x v="0"/>
    <n v="16"/>
    <n v="9.9"/>
    <n v="158.4"/>
    <n v="0.18798804379571837"/>
    <n v="128.62269386275821"/>
    <n v="23.152084895296476"/>
    <n v="151.77477875805468"/>
  </r>
  <r>
    <s v="MOV-FEC-4785"/>
    <x v="881"/>
    <x v="3"/>
    <x v="1"/>
    <n v="9"/>
    <n v="14.9"/>
    <n v="134.1"/>
    <n v="0.10089856245662204"/>
    <n v="120.56950277456698"/>
    <n v="21.702510499422058"/>
    <n v="142.27201327398905"/>
  </r>
  <r>
    <s v="MOV-FEC-4786"/>
    <x v="1017"/>
    <x v="5"/>
    <x v="1"/>
    <n v="16"/>
    <n v="14.9"/>
    <n v="238.4"/>
    <n v="0.13933146230548799"/>
    <n v="205.18337938637166"/>
    <n v="36.933008289546898"/>
    <n v="242.11638767591856"/>
  </r>
  <r>
    <s v="MOV-FEC-4787"/>
    <x v="1012"/>
    <x v="5"/>
    <x v="3"/>
    <n v="5"/>
    <n v="14.9"/>
    <n v="74.5"/>
    <n v="0.10072077929690565"/>
    <n v="66.996301942380526"/>
    <n v="12.059334349628495"/>
    <n v="79.055636292009027"/>
  </r>
  <r>
    <s v="MOV-FEC-4788"/>
    <x v="896"/>
    <x v="2"/>
    <x v="2"/>
    <n v="4"/>
    <n v="9.9"/>
    <n v="39.6"/>
    <n v="0.1251885706608126"/>
    <n v="34.642532601831824"/>
    <n v="6.2356558683297285"/>
    <n v="40.878188470161554"/>
  </r>
  <r>
    <s v="MOV-FEC-4789"/>
    <x v="1022"/>
    <x v="4"/>
    <x v="3"/>
    <n v="19"/>
    <n v="14.9"/>
    <n v="283.10000000000002"/>
    <n v="0.16711035630800147"/>
    <n v="235.7910581292048"/>
    <n v="42.442390463256864"/>
    <n v="278.23344859246168"/>
  </r>
  <r>
    <s v="MOV-FEC-4790"/>
    <x v="24"/>
    <x v="5"/>
    <x v="2"/>
    <n v="13"/>
    <n v="9.9"/>
    <n v="128.70000000000002"/>
    <n v="0.14749675451810304"/>
    <n v="109.71716769352015"/>
    <n v="19.749090184833626"/>
    <n v="129.46625787835379"/>
  </r>
  <r>
    <s v="MOV-FEC-4791"/>
    <x v="138"/>
    <x v="0"/>
    <x v="4"/>
    <n v="14"/>
    <n v="20.9"/>
    <n v="292.59999999999997"/>
    <n v="0.19107964735940852"/>
    <n v="236.69009518263704"/>
    <n v="42.604217132874666"/>
    <n v="279.29431231551172"/>
  </r>
  <r>
    <s v="MOV-FEC-4792"/>
    <x v="20"/>
    <x v="0"/>
    <x v="3"/>
    <n v="3"/>
    <n v="14.9"/>
    <n v="44.7"/>
    <n v="0.18248960483211024"/>
    <n v="36.542714664004677"/>
    <n v="6.5776886395208418"/>
    <n v="43.120403303525521"/>
  </r>
  <r>
    <s v="MOV-FEC-4793"/>
    <x v="442"/>
    <x v="5"/>
    <x v="3"/>
    <n v="10"/>
    <n v="14.9"/>
    <n v="149"/>
    <n v="0.15144622555021536"/>
    <n v="126.43451239301791"/>
    <n v="22.758212230743222"/>
    <n v="149.19272462376114"/>
  </r>
  <r>
    <s v="MOV-FEC-4794"/>
    <x v="425"/>
    <x v="1"/>
    <x v="2"/>
    <n v="3"/>
    <n v="9.9"/>
    <n v="29.700000000000003"/>
    <n v="0.17440463365571235"/>
    <n v="24.520182380425346"/>
    <n v="4.4136328284765618"/>
    <n v="28.933815208901908"/>
  </r>
  <r>
    <s v="MOV-FEC-4795"/>
    <x v="1"/>
    <x v="4"/>
    <x v="4"/>
    <n v="5"/>
    <n v="20.9"/>
    <n v="104.5"/>
    <n v="0.1345318778285419"/>
    <n v="90.441418766917366"/>
    <n v="16.279455378045125"/>
    <n v="106.72087414496249"/>
  </r>
  <r>
    <s v="MOV-FEC-4796"/>
    <x v="1"/>
    <x v="4"/>
    <x v="1"/>
    <n v="17"/>
    <n v="14.9"/>
    <n v="253.3"/>
    <n v="0.13800623385900559"/>
    <n v="218.34302096351388"/>
    <n v="39.301743773432499"/>
    <n v="257.6447647369464"/>
  </r>
  <r>
    <s v="MOV-FEC-4797"/>
    <x v="55"/>
    <x v="4"/>
    <x v="0"/>
    <n v="8"/>
    <n v="9.9"/>
    <n v="79.2"/>
    <n v="0.19804456018361424"/>
    <n v="63.514870833457756"/>
    <n v="11.432676750022395"/>
    <n v="74.947547583480144"/>
  </r>
  <r>
    <s v="MOV-FEC-4798"/>
    <x v="961"/>
    <x v="1"/>
    <x v="0"/>
    <n v="13"/>
    <n v="9.9"/>
    <n v="128.70000000000002"/>
    <n v="0.16401338958424594"/>
    <n v="107.59147676050756"/>
    <n v="19.36646581689136"/>
    <n v="126.95794257739892"/>
  </r>
  <r>
    <s v="MOV-FEC-4799"/>
    <x v="989"/>
    <x v="3"/>
    <x v="4"/>
    <n v="12"/>
    <n v="20.9"/>
    <n v="250.79999999999998"/>
    <n v="0.11421067835207263"/>
    <n v="222.15596186930017"/>
    <n v="39.988073136474029"/>
    <n v="262.14403500577419"/>
  </r>
  <r>
    <s v="MOV-FEC-4800"/>
    <x v="998"/>
    <x v="4"/>
    <x v="2"/>
    <n v="12"/>
    <n v="9.9"/>
    <n v="118.80000000000001"/>
    <n v="0.18388330711819145"/>
    <n v="96.954663114358866"/>
    <n v="17.451839360584597"/>
    <n v="114.40650247494347"/>
  </r>
  <r>
    <s v="MOV-FEC-4801"/>
    <x v="969"/>
    <x v="3"/>
    <x v="4"/>
    <n v="12"/>
    <n v="20.9"/>
    <n v="250.79999999999998"/>
    <n v="0.13129759680600334"/>
    <n v="217.87056272105434"/>
    <n v="39.216701289789782"/>
    <n v="257.08726401084414"/>
  </r>
  <r>
    <s v="MOV-FEC-4802"/>
    <x v="672"/>
    <x v="4"/>
    <x v="1"/>
    <n v="15"/>
    <n v="14.9"/>
    <n v="223.5"/>
    <n v="0.18616941413362262"/>
    <n v="181.89113594113536"/>
    <n v="32.740404469404361"/>
    <n v="214.63154041053971"/>
  </r>
  <r>
    <s v="MOV-FEC-4803"/>
    <x v="124"/>
    <x v="3"/>
    <x v="2"/>
    <n v="20"/>
    <n v="9.9"/>
    <n v="198"/>
    <n v="0.18486028621164005"/>
    <n v="161.39766333009527"/>
    <n v="29.051579399417147"/>
    <n v="190.44924272951241"/>
  </r>
  <r>
    <s v="MOV-FEC-4804"/>
    <x v="1081"/>
    <x v="0"/>
    <x v="2"/>
    <n v="3"/>
    <n v="9.9"/>
    <n v="29.700000000000003"/>
    <n v="0.16314457881996372"/>
    <n v="24.854606009047082"/>
    <n v="4.4738290816284749"/>
    <n v="29.328435090675555"/>
  </r>
  <r>
    <s v="MOV-FEC-4805"/>
    <x v="507"/>
    <x v="1"/>
    <x v="0"/>
    <n v="9"/>
    <n v="9.9"/>
    <n v="89.100000000000009"/>
    <n v="0.11885439562213733"/>
    <n v="78.510073350067572"/>
    <n v="14.131813203012163"/>
    <n v="92.641886553079729"/>
  </r>
  <r>
    <s v="MOV-FEC-4806"/>
    <x v="81"/>
    <x v="1"/>
    <x v="1"/>
    <n v="3"/>
    <n v="14.9"/>
    <n v="44.7"/>
    <n v="0.10621759612057824"/>
    <n v="39.952073453410158"/>
    <n v="7.1913732216138282"/>
    <n v="47.143446675023988"/>
  </r>
  <r>
    <s v="MOV-FEC-4807"/>
    <x v="1044"/>
    <x v="0"/>
    <x v="4"/>
    <n v="8"/>
    <n v="20.9"/>
    <n v="167.2"/>
    <n v="0.12588479339929881"/>
    <n v="146.15206254363721"/>
    <n v="26.307371257854697"/>
    <n v="172.45943380149191"/>
  </r>
  <r>
    <s v="MOV-FEC-4808"/>
    <x v="241"/>
    <x v="0"/>
    <x v="1"/>
    <n v="9"/>
    <n v="14.9"/>
    <n v="134.1"/>
    <n v="0.14486849565019391"/>
    <n v="114.67313473330898"/>
    <n v="20.641164251995615"/>
    <n v="135.31429898530459"/>
  </r>
  <r>
    <s v="MOV-FEC-4809"/>
    <x v="1069"/>
    <x v="3"/>
    <x v="4"/>
    <n v="5"/>
    <n v="20.9"/>
    <n v="104.5"/>
    <n v="0.17328045992787205"/>
    <n v="86.392191937537376"/>
    <n v="15.550594548756727"/>
    <n v="101.9427864862941"/>
  </r>
  <r>
    <s v="MOV-FEC-4810"/>
    <x v="98"/>
    <x v="3"/>
    <x v="4"/>
    <n v="8"/>
    <n v="20.9"/>
    <n v="167.2"/>
    <n v="0.1990614514393432"/>
    <n v="133.9169253193418"/>
    <n v="24.105046557481522"/>
    <n v="158.02197187682333"/>
  </r>
  <r>
    <s v="MOV-FEC-4811"/>
    <x v="500"/>
    <x v="5"/>
    <x v="3"/>
    <n v="8"/>
    <n v="14.9"/>
    <n v="119.2"/>
    <n v="0.12181886607071034"/>
    <n v="104.67919116437133"/>
    <n v="18.84225440958684"/>
    <n v="123.52144557395818"/>
  </r>
  <r>
    <s v="MOV-FEC-4812"/>
    <x v="706"/>
    <x v="2"/>
    <x v="2"/>
    <n v="17"/>
    <n v="9.9"/>
    <n v="168.3"/>
    <n v="0.1841894909827485"/>
    <n v="137.30090866760344"/>
    <n v="24.714163560168618"/>
    <n v="162.01507222777207"/>
  </r>
  <r>
    <s v="MOV-FEC-4813"/>
    <x v="100"/>
    <x v="1"/>
    <x v="0"/>
    <n v="11"/>
    <n v="9.9"/>
    <n v="108.9"/>
    <n v="0.15491048049549447"/>
    <n v="92.030248674040649"/>
    <n v="16.565444761327317"/>
    <n v="108.59569343536796"/>
  </r>
  <r>
    <s v="MOV-FEC-4814"/>
    <x v="550"/>
    <x v="4"/>
    <x v="3"/>
    <n v="8"/>
    <n v="14.9"/>
    <n v="119.2"/>
    <n v="0.1245630228618807"/>
    <n v="104.35208767486382"/>
    <n v="18.783375781475488"/>
    <n v="123.13546345633931"/>
  </r>
  <r>
    <s v="MOV-FEC-4815"/>
    <x v="200"/>
    <x v="2"/>
    <x v="0"/>
    <n v="5"/>
    <n v="9.9"/>
    <n v="49.5"/>
    <n v="0.14274652307488964"/>
    <n v="42.434047107792964"/>
    <n v="7.6381284794027335"/>
    <n v="50.072175587195694"/>
  </r>
  <r>
    <s v="MOV-FEC-4816"/>
    <x v="888"/>
    <x v="1"/>
    <x v="0"/>
    <n v="10"/>
    <n v="9.9"/>
    <n v="99"/>
    <n v="0.16051700011072259"/>
    <n v="83.108816989038459"/>
    <n v="14.959587058026923"/>
    <n v="98.068404047065385"/>
  </r>
  <r>
    <s v="MOV-FEC-4817"/>
    <x v="665"/>
    <x v="5"/>
    <x v="4"/>
    <n v="4"/>
    <n v="20.9"/>
    <n v="83.6"/>
    <n v="0.16355308910708322"/>
    <n v="69.926961750647834"/>
    <n v="12.586853115116609"/>
    <n v="82.513814865764445"/>
  </r>
  <r>
    <s v="MOV-FEC-4818"/>
    <x v="197"/>
    <x v="4"/>
    <x v="2"/>
    <n v="4"/>
    <n v="9.9"/>
    <n v="39.6"/>
    <n v="0.13586979068882193"/>
    <n v="34.21955628872265"/>
    <n v="6.1595201319700772"/>
    <n v="40.379076420692726"/>
  </r>
  <r>
    <s v="MOV-FEC-4819"/>
    <x v="562"/>
    <x v="3"/>
    <x v="0"/>
    <n v="20"/>
    <n v="9.9"/>
    <n v="198"/>
    <n v="0.11745741345213014"/>
    <n v="174.74343213647825"/>
    <n v="31.453817784566084"/>
    <n v="206.19724992104432"/>
  </r>
  <r>
    <s v="MOV-FEC-4820"/>
    <x v="326"/>
    <x v="3"/>
    <x v="2"/>
    <n v="16"/>
    <n v="9.9"/>
    <n v="158.4"/>
    <n v="0.1389989615784871"/>
    <n v="136.38256448596763"/>
    <n v="24.548861607474173"/>
    <n v="160.93142609344181"/>
  </r>
  <r>
    <s v="MOV-FEC-4821"/>
    <x v="993"/>
    <x v="5"/>
    <x v="0"/>
    <n v="18"/>
    <n v="9.9"/>
    <n v="178.20000000000002"/>
    <n v="0.1976212259406451"/>
    <n v="142.98389753737706"/>
    <n v="25.737101556727868"/>
    <n v="168.72099909410494"/>
  </r>
  <r>
    <s v="MOV-FEC-4822"/>
    <x v="533"/>
    <x v="0"/>
    <x v="1"/>
    <n v="5"/>
    <n v="14.9"/>
    <n v="74.5"/>
    <n v="0.12706572924255446"/>
    <n v="65.033603171429689"/>
    <n v="11.706048570857345"/>
    <n v="76.739651742287037"/>
  </r>
  <r>
    <s v="MOV-FEC-4823"/>
    <x v="1006"/>
    <x v="4"/>
    <x v="0"/>
    <n v="8"/>
    <n v="9.9"/>
    <n v="79.2"/>
    <n v="0.16467790685791794"/>
    <n v="66.157509776852905"/>
    <n v="11.908351759833522"/>
    <n v="78.065861536686427"/>
  </r>
  <r>
    <s v="MOV-FEC-4824"/>
    <x v="417"/>
    <x v="2"/>
    <x v="3"/>
    <n v="17"/>
    <n v="14.9"/>
    <n v="253.3"/>
    <n v="0.10371870675095757"/>
    <n v="227.02805157998245"/>
    <n v="40.865049284396839"/>
    <n v="267.89310086437928"/>
  </r>
  <r>
    <s v="MOV-FEC-4825"/>
    <x v="626"/>
    <x v="3"/>
    <x v="1"/>
    <n v="17"/>
    <n v="14.9"/>
    <n v="253.3"/>
    <n v="0.10874861900805941"/>
    <n v="225.75397480525857"/>
    <n v="40.635715464946543"/>
    <n v="266.38969027020511"/>
  </r>
  <r>
    <s v="MOV-FEC-4826"/>
    <x v="404"/>
    <x v="4"/>
    <x v="1"/>
    <n v="3"/>
    <n v="14.9"/>
    <n v="44.7"/>
    <n v="0.15730413881554151"/>
    <n v="37.668504994945295"/>
    <n v="6.7803308990901527"/>
    <n v="44.448835894035447"/>
  </r>
  <r>
    <s v="MOV-FEC-4827"/>
    <x v="338"/>
    <x v="3"/>
    <x v="1"/>
    <n v="20"/>
    <n v="14.9"/>
    <n v="298"/>
    <n v="0.12570593587895723"/>
    <n v="260.53963110807075"/>
    <n v="46.897133599452737"/>
    <n v="307.43676470752348"/>
  </r>
  <r>
    <s v="MOV-FEC-4828"/>
    <x v="44"/>
    <x v="5"/>
    <x v="3"/>
    <n v="13"/>
    <n v="14.9"/>
    <n v="193.70000000000002"/>
    <n v="0.15838775241009936"/>
    <n v="163.02029235816377"/>
    <n v="29.343652624469478"/>
    <n v="192.36394498263326"/>
  </r>
  <r>
    <s v="MOV-FEC-4829"/>
    <x v="987"/>
    <x v="4"/>
    <x v="1"/>
    <n v="12"/>
    <n v="14.9"/>
    <n v="178.8"/>
    <n v="0.15481490781263813"/>
    <n v="151.1190944831003"/>
    <n v="27.201437006958052"/>
    <n v="178.32053149005836"/>
  </r>
  <r>
    <s v="MOV-FEC-4830"/>
    <x v="3"/>
    <x v="4"/>
    <x v="2"/>
    <n v="16"/>
    <n v="9.9"/>
    <n v="158.4"/>
    <n v="0.15249914776529808"/>
    <n v="134.24413499397679"/>
    <n v="24.163944298915819"/>
    <n v="158.40807929289261"/>
  </r>
  <r>
    <s v="MOV-FEC-4831"/>
    <x v="202"/>
    <x v="0"/>
    <x v="2"/>
    <n v="14"/>
    <n v="9.9"/>
    <n v="138.6"/>
    <n v="0.12887404211081316"/>
    <n v="120.73805776344129"/>
    <n v="21.73285039741943"/>
    <n v="142.47090816086072"/>
  </r>
  <r>
    <s v="MOV-FEC-4832"/>
    <x v="244"/>
    <x v="5"/>
    <x v="0"/>
    <n v="9"/>
    <n v="9.9"/>
    <n v="89.100000000000009"/>
    <n v="0.12795376540009534"/>
    <n v="77.699319502851509"/>
    <n v="13.985877510513271"/>
    <n v="91.685197013364785"/>
  </r>
  <r>
    <s v="MOV-FEC-4833"/>
    <x v="763"/>
    <x v="4"/>
    <x v="4"/>
    <n v="10"/>
    <n v="20.9"/>
    <n v="209"/>
    <n v="0.10292699382954812"/>
    <n v="187.48825828962444"/>
    <n v="33.747886492132395"/>
    <n v="221.23614478175682"/>
  </r>
  <r>
    <s v="MOV-FEC-4834"/>
    <x v="845"/>
    <x v="1"/>
    <x v="4"/>
    <n v="14"/>
    <n v="20.9"/>
    <n v="292.59999999999997"/>
    <n v="0.14294025562088988"/>
    <n v="250.7756812053276"/>
    <n v="45.139622616958967"/>
    <n v="295.91530382228655"/>
  </r>
  <r>
    <s v="MOV-FEC-4835"/>
    <x v="579"/>
    <x v="2"/>
    <x v="1"/>
    <n v="16"/>
    <n v="14.9"/>
    <n v="238.4"/>
    <n v="0.1265968692305954"/>
    <n v="208.21930637542607"/>
    <n v="37.479475147576693"/>
    <n v="245.69878152300276"/>
  </r>
  <r>
    <s v="MOV-FEC-4836"/>
    <x v="1038"/>
    <x v="3"/>
    <x v="1"/>
    <n v="20"/>
    <n v="14.9"/>
    <n v="298"/>
    <n v="0.19193496788575382"/>
    <n v="240.80337957004537"/>
    <n v="43.344608322608167"/>
    <n v="284.14798789265353"/>
  </r>
  <r>
    <s v="MOV-FEC-4837"/>
    <x v="102"/>
    <x v="3"/>
    <x v="1"/>
    <n v="5"/>
    <n v="14.9"/>
    <n v="74.5"/>
    <n v="0.16673335419775165"/>
    <n v="62.078365112267505"/>
    <n v="11.17410572020815"/>
    <n v="73.252470832475652"/>
  </r>
  <r>
    <s v="MOV-FEC-4838"/>
    <x v="319"/>
    <x v="0"/>
    <x v="4"/>
    <n v="19"/>
    <n v="20.9"/>
    <n v="397.09999999999997"/>
    <n v="0.15775006960395624"/>
    <n v="334.45744736026893"/>
    <n v="60.202340524848402"/>
    <n v="394.65978788511734"/>
  </r>
  <r>
    <s v="MOV-FEC-4839"/>
    <x v="989"/>
    <x v="1"/>
    <x v="3"/>
    <n v="15"/>
    <n v="14.9"/>
    <n v="223.5"/>
    <n v="0.1320052766078027"/>
    <n v="193.9968206781561"/>
    <n v="34.919427722068093"/>
    <n v="228.91624840022419"/>
  </r>
  <r>
    <s v="MOV-FEC-4840"/>
    <x v="224"/>
    <x v="3"/>
    <x v="3"/>
    <n v="11"/>
    <n v="14.9"/>
    <n v="163.9"/>
    <n v="0.10659490898800403"/>
    <n v="146.42909441686615"/>
    <n v="26.357236995035905"/>
    <n v="172.78633141190204"/>
  </r>
  <r>
    <s v="MOV-FEC-4841"/>
    <x v="490"/>
    <x v="0"/>
    <x v="2"/>
    <n v="17"/>
    <n v="9.9"/>
    <n v="168.3"/>
    <n v="0.10782518660734146"/>
    <n v="150.15302109398445"/>
    <n v="27.0275437969172"/>
    <n v="177.18056489090165"/>
  </r>
  <r>
    <s v="MOV-FEC-4842"/>
    <x v="921"/>
    <x v="5"/>
    <x v="1"/>
    <n v="19"/>
    <n v="14.9"/>
    <n v="283.10000000000002"/>
    <n v="0.11143611907708482"/>
    <n v="251.55243468927731"/>
    <n v="45.279438244069915"/>
    <n v="296.8318729333472"/>
  </r>
  <r>
    <s v="MOV-FEC-4843"/>
    <x v="649"/>
    <x v="1"/>
    <x v="4"/>
    <n v="10"/>
    <n v="20.9"/>
    <n v="209"/>
    <n v="0.16895177063441258"/>
    <n v="173.68907993740777"/>
    <n v="31.264034388733396"/>
    <n v="204.95311432614116"/>
  </r>
  <r>
    <s v="MOV-FEC-4844"/>
    <x v="658"/>
    <x v="3"/>
    <x v="0"/>
    <n v="6"/>
    <n v="9.9"/>
    <n v="59.400000000000006"/>
    <n v="0.1262061829868695"/>
    <n v="51.903352730579954"/>
    <n v="9.3426034915043914"/>
    <n v="61.245956222084345"/>
  </r>
  <r>
    <s v="MOV-FEC-4845"/>
    <x v="1037"/>
    <x v="3"/>
    <x v="2"/>
    <n v="6"/>
    <n v="9.9"/>
    <n v="59.400000000000006"/>
    <n v="0.17896961492972882"/>
    <n v="48.769204873174111"/>
    <n v="8.7784568771713403"/>
    <n v="57.547661750345455"/>
  </r>
  <r>
    <s v="MOV-FEC-4846"/>
    <x v="564"/>
    <x v="5"/>
    <x v="4"/>
    <n v="20"/>
    <n v="20.9"/>
    <n v="418"/>
    <n v="0.10759523876624817"/>
    <n v="373.02519019570826"/>
    <n v="67.144534235227482"/>
    <n v="440.16972443093573"/>
  </r>
  <r>
    <s v="MOV-FEC-4847"/>
    <x v="1080"/>
    <x v="1"/>
    <x v="3"/>
    <n v="12"/>
    <n v="14.9"/>
    <n v="178.8"/>
    <n v="0.13243836983390914"/>
    <n v="155.12001947369706"/>
    <n v="27.92160350526547"/>
    <n v="183.04162297896252"/>
  </r>
  <r>
    <s v="MOV-FEC-4848"/>
    <x v="908"/>
    <x v="2"/>
    <x v="0"/>
    <n v="20"/>
    <n v="9.9"/>
    <n v="198"/>
    <n v="0.15857084235289629"/>
    <n v="166.60297321412654"/>
    <n v="29.988535178542776"/>
    <n v="196.59150839266931"/>
  </r>
  <r>
    <s v="MOV-FEC-4849"/>
    <x v="843"/>
    <x v="5"/>
    <x v="3"/>
    <n v="7"/>
    <n v="14.9"/>
    <n v="104.3"/>
    <n v="0.18034493850089722"/>
    <n v="85.490022914356416"/>
    <n v="15.388204124584155"/>
    <n v="100.87822703894057"/>
  </r>
  <r>
    <s v="MOV-FEC-4850"/>
    <x v="823"/>
    <x v="4"/>
    <x v="3"/>
    <n v="19"/>
    <n v="14.9"/>
    <n v="283.10000000000002"/>
    <n v="0.19607748591623544"/>
    <n v="227.59046373711377"/>
    <n v="40.966283472680473"/>
    <n v="268.55674720979425"/>
  </r>
  <r>
    <s v="MOV-FEC-4851"/>
    <x v="67"/>
    <x v="4"/>
    <x v="1"/>
    <n v="16"/>
    <n v="14.9"/>
    <n v="238.4"/>
    <n v="0.10266830847239744"/>
    <n v="213.92387526018047"/>
    <n v="38.506297546832485"/>
    <n v="252.43017280701295"/>
  </r>
  <r>
    <s v="MOV-FEC-4852"/>
    <x v="715"/>
    <x v="2"/>
    <x v="2"/>
    <n v="14"/>
    <n v="9.9"/>
    <n v="138.6"/>
    <n v="0.15849014776943771"/>
    <n v="116.63326551915593"/>
    <n v="20.993987793448067"/>
    <n v="137.62725331260398"/>
  </r>
  <r>
    <s v="MOV-FEC-4853"/>
    <x v="889"/>
    <x v="5"/>
    <x v="2"/>
    <n v="6"/>
    <n v="9.9"/>
    <n v="59.400000000000006"/>
    <n v="0.18080633953641093"/>
    <n v="48.660103431537195"/>
    <n v="8.7588186176766953"/>
    <n v="57.41892204921389"/>
  </r>
  <r>
    <s v="MOV-FEC-4854"/>
    <x v="476"/>
    <x v="0"/>
    <x v="4"/>
    <n v="12"/>
    <n v="20.9"/>
    <n v="250.79999999999998"/>
    <n v="0.19789461594791044"/>
    <n v="201.16803032026405"/>
    <n v="36.210245457647531"/>
    <n v="237.3782757779116"/>
  </r>
  <r>
    <s v="MOV-FEC-4855"/>
    <x v="698"/>
    <x v="1"/>
    <x v="4"/>
    <n v="19"/>
    <n v="20.9"/>
    <n v="397.09999999999997"/>
    <n v="0.15597321473316397"/>
    <n v="335.16303642946053"/>
    <n v="60.329346557302891"/>
    <n v="395.4923829867634"/>
  </r>
  <r>
    <s v="MOV-FEC-4856"/>
    <x v="516"/>
    <x v="3"/>
    <x v="3"/>
    <n v="9"/>
    <n v="14.9"/>
    <n v="134.1"/>
    <n v="0.10595875667458236"/>
    <n v="119.8909307299385"/>
    <n v="21.58036753138893"/>
    <n v="141.47129826132743"/>
  </r>
  <r>
    <s v="MOV-FEC-4857"/>
    <x v="568"/>
    <x v="3"/>
    <x v="3"/>
    <n v="19"/>
    <n v="14.9"/>
    <n v="283.10000000000002"/>
    <n v="0.16285133552925637"/>
    <n v="236.99678691166753"/>
    <n v="42.659421644100156"/>
    <n v="279.65620855576771"/>
  </r>
  <r>
    <s v="MOV-FEC-4858"/>
    <x v="1032"/>
    <x v="0"/>
    <x v="4"/>
    <n v="10"/>
    <n v="20.9"/>
    <n v="209"/>
    <n v="0.15927686110235167"/>
    <n v="175.7111360296085"/>
    <n v="31.628004485329527"/>
    <n v="207.33914051493804"/>
  </r>
  <r>
    <s v="MOV-FEC-4859"/>
    <x v="694"/>
    <x v="2"/>
    <x v="1"/>
    <n v="5"/>
    <n v="14.9"/>
    <n v="74.5"/>
    <n v="0.18877540722394417"/>
    <n v="60.436232161816157"/>
    <n v="10.878521789126907"/>
    <n v="71.314753950943071"/>
  </r>
  <r>
    <s v="MOV-FEC-4860"/>
    <x v="113"/>
    <x v="1"/>
    <x v="4"/>
    <n v="6"/>
    <n v="20.9"/>
    <n v="125.39999999999999"/>
    <n v="0.16760237683991697"/>
    <n v="104.3826619442744"/>
    <n v="18.788879149969393"/>
    <n v="123.17154109424379"/>
  </r>
  <r>
    <s v="MOV-FEC-4861"/>
    <x v="643"/>
    <x v="1"/>
    <x v="4"/>
    <n v="7"/>
    <n v="20.9"/>
    <n v="146.29999999999998"/>
    <n v="0.15381042882462756"/>
    <n v="123.79753426295697"/>
    <n v="22.283556167332254"/>
    <n v="146.08109043028924"/>
  </r>
  <r>
    <s v="MOV-FEC-4862"/>
    <x v="203"/>
    <x v="4"/>
    <x v="3"/>
    <n v="8"/>
    <n v="14.9"/>
    <n v="119.2"/>
    <n v="0.1908034246856648"/>
    <n v="96.456231777468759"/>
    <n v="17.362121719944376"/>
    <n v="113.81835349741314"/>
  </r>
  <r>
    <s v="MOV-FEC-4863"/>
    <x v="592"/>
    <x v="5"/>
    <x v="1"/>
    <n v="17"/>
    <n v="14.9"/>
    <n v="253.3"/>
    <n v="0.18963375156409507"/>
    <n v="205.26577072881474"/>
    <n v="36.94783873118665"/>
    <n v="242.21360946000141"/>
  </r>
  <r>
    <s v="MOV-FEC-4864"/>
    <x v="191"/>
    <x v="2"/>
    <x v="3"/>
    <n v="3"/>
    <n v="14.9"/>
    <n v="44.7"/>
    <n v="0.11253328488357871"/>
    <n v="39.669762165704036"/>
    <n v="7.1405571898267262"/>
    <n v="46.810319355530766"/>
  </r>
  <r>
    <s v="MOV-FEC-4865"/>
    <x v="527"/>
    <x v="3"/>
    <x v="3"/>
    <n v="17"/>
    <n v="14.9"/>
    <n v="253.3"/>
    <n v="0.18372420914630189"/>
    <n v="206.76265782324174"/>
    <n v="37.21727840818351"/>
    <n v="243.97993623142526"/>
  </r>
  <r>
    <s v="MOV-FEC-4866"/>
    <x v="463"/>
    <x v="0"/>
    <x v="1"/>
    <n v="18"/>
    <n v="14.9"/>
    <n v="268.2"/>
    <n v="0.17773146122266681"/>
    <n v="220.53242210008074"/>
    <n v="39.695835978014529"/>
    <n v="260.22825807809528"/>
  </r>
  <r>
    <s v="MOV-FEC-4867"/>
    <x v="1082"/>
    <x v="2"/>
    <x v="4"/>
    <n v="13"/>
    <n v="20.9"/>
    <n v="271.7"/>
    <n v="0.16062900541360453"/>
    <n v="228.05709922912365"/>
    <n v="41.050277861242257"/>
    <n v="269.1073770903659"/>
  </r>
  <r>
    <s v="MOV-FEC-4868"/>
    <x v="173"/>
    <x v="0"/>
    <x v="4"/>
    <n v="6"/>
    <n v="20.9"/>
    <n v="125.39999999999999"/>
    <n v="0.17253695508331585"/>
    <n v="103.76386583255218"/>
    <n v="18.677495849859394"/>
    <n v="122.44136168241158"/>
  </r>
  <r>
    <s v="MOV-FEC-4869"/>
    <x v="174"/>
    <x v="5"/>
    <x v="1"/>
    <n v="13"/>
    <n v="14.9"/>
    <n v="193.70000000000002"/>
    <n v="0.1745366899058978"/>
    <n v="159.89224316522763"/>
    <n v="28.780603769740971"/>
    <n v="188.67284693496859"/>
  </r>
  <r>
    <s v="MOV-FEC-4870"/>
    <x v="760"/>
    <x v="1"/>
    <x v="3"/>
    <n v="13"/>
    <n v="14.9"/>
    <n v="193.70000000000002"/>
    <n v="0.17920769643026285"/>
    <n v="158.98746920145811"/>
    <n v="28.617744456262461"/>
    <n v="187.60521365772058"/>
  </r>
  <r>
    <s v="MOV-FEC-4871"/>
    <x v="188"/>
    <x v="4"/>
    <x v="3"/>
    <n v="10"/>
    <n v="14.9"/>
    <n v="149"/>
    <n v="0.1443310218426202"/>
    <n v="127.49467774544959"/>
    <n v="22.949041994180927"/>
    <n v="150.44371973963052"/>
  </r>
  <r>
    <s v="MOV-FEC-4872"/>
    <x v="737"/>
    <x v="2"/>
    <x v="0"/>
    <n v="5"/>
    <n v="9.9"/>
    <n v="49.5"/>
    <n v="0.17411611375222519"/>
    <n v="40.881252369264857"/>
    <n v="7.3586254264676736"/>
    <n v="48.239877795732532"/>
  </r>
  <r>
    <s v="MOV-FEC-4873"/>
    <x v="845"/>
    <x v="2"/>
    <x v="3"/>
    <n v="3"/>
    <n v="14.9"/>
    <n v="44.7"/>
    <n v="0.1840319890544905"/>
    <n v="36.473770089264278"/>
    <n v="6.5652786160675696"/>
    <n v="43.039048705331851"/>
  </r>
  <r>
    <s v="MOV-FEC-4874"/>
    <x v="770"/>
    <x v="5"/>
    <x v="4"/>
    <n v="8"/>
    <n v="20.9"/>
    <n v="167.2"/>
    <n v="0.18231691061967997"/>
    <n v="136.71661254438951"/>
    <n v="24.608990257990111"/>
    <n v="161.32560280237962"/>
  </r>
  <r>
    <s v="MOV-FEC-4875"/>
    <x v="1039"/>
    <x v="5"/>
    <x v="0"/>
    <n v="17"/>
    <n v="9.9"/>
    <n v="168.3"/>
    <n v="0.14757498911337957"/>
    <n v="143.46312933221822"/>
    <n v="25.823363279799278"/>
    <n v="169.2864926120175"/>
  </r>
  <r>
    <s v="MOV-FEC-4876"/>
    <x v="746"/>
    <x v="1"/>
    <x v="2"/>
    <n v="15"/>
    <n v="9.9"/>
    <n v="148.5"/>
    <n v="0.17627263369157839"/>
    <n v="122.32351389680061"/>
    <n v="22.018232501424109"/>
    <n v="144.3417463982247"/>
  </r>
  <r>
    <s v="MOV-FEC-4877"/>
    <x v="82"/>
    <x v="5"/>
    <x v="4"/>
    <n v="15"/>
    <n v="20.9"/>
    <n v="313.5"/>
    <n v="0.13293754306657249"/>
    <n v="271.82408024862951"/>
    <n v="48.928334444753311"/>
    <n v="320.75241469338283"/>
  </r>
  <r>
    <s v="MOV-FEC-4878"/>
    <x v="726"/>
    <x v="4"/>
    <x v="1"/>
    <n v="9"/>
    <n v="14.9"/>
    <n v="134.1"/>
    <n v="0.16117417104380646"/>
    <n v="112.48654366302554"/>
    <n v="20.247577859344599"/>
    <n v="132.73412152237015"/>
  </r>
  <r>
    <s v="MOV-FEC-4879"/>
    <x v="107"/>
    <x v="1"/>
    <x v="3"/>
    <n v="3"/>
    <n v="14.9"/>
    <n v="44.7"/>
    <n v="0.12179679523922353"/>
    <n v="39.255683252806712"/>
    <n v="7.0660229855052075"/>
    <n v="46.321706238311918"/>
  </r>
  <r>
    <s v="MOV-FEC-4880"/>
    <x v="758"/>
    <x v="1"/>
    <x v="0"/>
    <n v="3"/>
    <n v="9.9"/>
    <n v="29.700000000000003"/>
    <n v="0.13116715325864081"/>
    <n v="25.804335548218369"/>
    <n v="4.6447803986793064"/>
    <n v="30.449115946897674"/>
  </r>
  <r>
    <s v="MOV-FEC-4881"/>
    <x v="816"/>
    <x v="3"/>
    <x v="0"/>
    <n v="8"/>
    <n v="9.9"/>
    <n v="79.2"/>
    <n v="0.17420749495694793"/>
    <n v="65.402766399409728"/>
    <n v="11.772497951893751"/>
    <n v="77.175264351303483"/>
  </r>
  <r>
    <s v="MOV-FEC-4882"/>
    <x v="191"/>
    <x v="2"/>
    <x v="3"/>
    <n v="14"/>
    <n v="14.9"/>
    <n v="208.6"/>
    <n v="0.14033212497122241"/>
    <n v="179.32671873100301"/>
    <n v="32.278809371580543"/>
    <n v="211.60552810258355"/>
  </r>
  <r>
    <s v="MOV-FEC-4883"/>
    <x v="820"/>
    <x v="0"/>
    <x v="0"/>
    <n v="5"/>
    <n v="9.9"/>
    <n v="49.5"/>
    <n v="0.12747100679324716"/>
    <n v="43.190185163734263"/>
    <n v="7.7742333294721675"/>
    <n v="50.964418493206431"/>
  </r>
  <r>
    <s v="MOV-FEC-4884"/>
    <x v="581"/>
    <x v="4"/>
    <x v="2"/>
    <n v="3"/>
    <n v="9.9"/>
    <n v="29.700000000000003"/>
    <n v="0.11851264558326069"/>
    <n v="26.18017442617716"/>
    <n v="4.7124313967118887"/>
    <n v="30.892605822889049"/>
  </r>
  <r>
    <s v="MOV-FEC-4885"/>
    <x v="862"/>
    <x v="4"/>
    <x v="1"/>
    <n v="17"/>
    <n v="14.9"/>
    <n v="253.3"/>
    <n v="0.16448121977362473"/>
    <n v="211.63690703134085"/>
    <n v="38.094643265641352"/>
    <n v="249.73155029698222"/>
  </r>
  <r>
    <s v="MOV-FEC-4886"/>
    <x v="514"/>
    <x v="2"/>
    <x v="1"/>
    <n v="4"/>
    <n v="14.9"/>
    <n v="59.6"/>
    <n v="0.17379046055029074"/>
    <n v="49.24208855120267"/>
    <n v="8.8635759392164797"/>
    <n v="58.105664490419151"/>
  </r>
  <r>
    <s v="MOV-FEC-4887"/>
    <x v="397"/>
    <x v="0"/>
    <x v="1"/>
    <n v="4"/>
    <n v="14.9"/>
    <n v="59.6"/>
    <n v="0.16672316612186228"/>
    <n v="49.663299299137009"/>
    <n v="8.9393938738446614"/>
    <n v="58.602693172981674"/>
  </r>
  <r>
    <s v="MOV-FEC-4888"/>
    <x v="952"/>
    <x v="1"/>
    <x v="0"/>
    <n v="14"/>
    <n v="9.9"/>
    <n v="138.6"/>
    <n v="0.18672474389570387"/>
    <n v="112.71995049605545"/>
    <n v="20.289591089289981"/>
    <n v="133.00954158534543"/>
  </r>
  <r>
    <s v="MOV-FEC-4889"/>
    <x v="231"/>
    <x v="3"/>
    <x v="4"/>
    <n v="19"/>
    <n v="20.9"/>
    <n v="397.09999999999997"/>
    <n v="0.1233755127883914"/>
    <n v="348.10758387172973"/>
    <n v="62.659365096911351"/>
    <n v="410.76694896864109"/>
  </r>
  <r>
    <s v="MOV-FEC-4890"/>
    <x v="954"/>
    <x v="2"/>
    <x v="3"/>
    <n v="8"/>
    <n v="14.9"/>
    <n v="119.2"/>
    <n v="0.1380553919536521"/>
    <n v="102.74379727912466"/>
    <n v="18.493883510242437"/>
    <n v="121.2376807893671"/>
  </r>
  <r>
    <s v="MOV-FEC-4891"/>
    <x v="379"/>
    <x v="1"/>
    <x v="4"/>
    <n v="7"/>
    <n v="20.9"/>
    <n v="146.29999999999998"/>
    <n v="0.13878392358863803"/>
    <n v="125.99591197898224"/>
    <n v="22.679264156216803"/>
    <n v="148.67517613519902"/>
  </r>
  <r>
    <s v="MOV-FEC-4892"/>
    <x v="61"/>
    <x v="4"/>
    <x v="2"/>
    <n v="5"/>
    <n v="9.9"/>
    <n v="49.5"/>
    <n v="0.17124589217010822"/>
    <n v="41.023328337579642"/>
    <n v="7.3841991007643353"/>
    <n v="48.407527438343976"/>
  </r>
  <r>
    <s v="MOV-FEC-4893"/>
    <x v="645"/>
    <x v="0"/>
    <x v="3"/>
    <n v="15"/>
    <n v="14.9"/>
    <n v="223.5"/>
    <n v="0.12648882749800763"/>
    <n v="195.22974705419529"/>
    <n v="35.14135446975515"/>
    <n v="230.37110152395044"/>
  </r>
  <r>
    <s v="MOV-FEC-4894"/>
    <x v="559"/>
    <x v="1"/>
    <x v="2"/>
    <n v="17"/>
    <n v="9.9"/>
    <n v="168.3"/>
    <n v="0.19239750050440219"/>
    <n v="135.91950066510913"/>
    <n v="24.465510119719642"/>
    <n v="160.38501078482878"/>
  </r>
  <r>
    <s v="MOV-FEC-4895"/>
    <x v="744"/>
    <x v="5"/>
    <x v="0"/>
    <n v="8"/>
    <n v="9.9"/>
    <n v="79.2"/>
    <n v="0.12896455905147153"/>
    <n v="68.986006923123455"/>
    <n v="12.417481246162222"/>
    <n v="81.40348816928568"/>
  </r>
  <r>
    <s v="MOV-FEC-4896"/>
    <x v="291"/>
    <x v="0"/>
    <x v="0"/>
    <n v="15"/>
    <n v="9.9"/>
    <n v="148.5"/>
    <n v="0.17121962593816775"/>
    <n v="123.07388554818209"/>
    <n v="22.153299398672775"/>
    <n v="145.22718494685486"/>
  </r>
  <r>
    <s v="MOV-FEC-4897"/>
    <x v="202"/>
    <x v="4"/>
    <x v="3"/>
    <n v="12"/>
    <n v="14.9"/>
    <n v="178.8"/>
    <n v="0.19510160951675659"/>
    <n v="143.91583221840392"/>
    <n v="25.904849799312704"/>
    <n v="169.82068201771662"/>
  </r>
  <r>
    <s v="MOV-FEC-4898"/>
    <x v="547"/>
    <x v="4"/>
    <x v="4"/>
    <n v="8"/>
    <n v="20.9"/>
    <n v="167.2"/>
    <n v="0.16712708643591548"/>
    <n v="139.25635114791493"/>
    <n v="25.066143206624687"/>
    <n v="164.32249435453963"/>
  </r>
  <r>
    <s v="MOV-FEC-4899"/>
    <x v="788"/>
    <x v="0"/>
    <x v="0"/>
    <n v="6"/>
    <n v="9.9"/>
    <n v="59.400000000000006"/>
    <n v="0.1313166078991497"/>
    <n v="51.59979349079051"/>
    <n v="9.287962828342291"/>
    <n v="60.887756319132805"/>
  </r>
  <r>
    <s v="MOV-FEC-4900"/>
    <x v="1032"/>
    <x v="2"/>
    <x v="4"/>
    <n v="19"/>
    <n v="20.9"/>
    <n v="397.09999999999997"/>
    <n v="0.16041896884873874"/>
    <n v="333.39762747016584"/>
    <n v="60.011572944629847"/>
    <n v="393.40920041479569"/>
  </r>
  <r>
    <s v="MOV-FEC-4901"/>
    <x v="86"/>
    <x v="0"/>
    <x v="3"/>
    <n v="19"/>
    <n v="14.9"/>
    <n v="283.10000000000002"/>
    <n v="0.15405065032867427"/>
    <n v="239.48826089195234"/>
    <n v="43.107886960551419"/>
    <n v="282.59614785250375"/>
  </r>
  <r>
    <s v="MOV-FEC-4902"/>
    <x v="917"/>
    <x v="3"/>
    <x v="3"/>
    <n v="12"/>
    <n v="14.9"/>
    <n v="178.8"/>
    <n v="0.15633650723667811"/>
    <n v="150.84703250608197"/>
    <n v="27.152465851094753"/>
    <n v="177.99949835717672"/>
  </r>
  <r>
    <s v="MOV-FEC-4903"/>
    <x v="965"/>
    <x v="3"/>
    <x v="2"/>
    <n v="9"/>
    <n v="9.9"/>
    <n v="89.100000000000009"/>
    <n v="0.1122919515519667"/>
    <n v="79.094787116719772"/>
    <n v="14.237061681009559"/>
    <n v="93.331848797729336"/>
  </r>
  <r>
    <s v="MOV-FEC-4904"/>
    <x v="18"/>
    <x v="0"/>
    <x v="2"/>
    <n v="9"/>
    <n v="9.9"/>
    <n v="89.100000000000009"/>
    <n v="0.16523034831953459"/>
    <n v="74.377975964729472"/>
    <n v="13.388035673651304"/>
    <n v="87.766011638380775"/>
  </r>
  <r>
    <s v="MOV-FEC-4905"/>
    <x v="123"/>
    <x v="2"/>
    <x v="3"/>
    <n v="12"/>
    <n v="14.9"/>
    <n v="178.8"/>
    <n v="0.17964162865063033"/>
    <n v="146.6800767972673"/>
    <n v="26.402413823508113"/>
    <n v="173.08249062077542"/>
  </r>
  <r>
    <s v="MOV-FEC-4906"/>
    <x v="199"/>
    <x v="2"/>
    <x v="0"/>
    <n v="13"/>
    <n v="9.9"/>
    <n v="128.70000000000002"/>
    <n v="0.15571034543547688"/>
    <n v="108.66007854245414"/>
    <n v="19.558814137641747"/>
    <n v="128.21889268009591"/>
  </r>
  <r>
    <s v="MOV-FEC-4907"/>
    <x v="852"/>
    <x v="5"/>
    <x v="4"/>
    <n v="9"/>
    <n v="20.9"/>
    <n v="188.1"/>
    <n v="0.13342948305342972"/>
    <n v="163.00191423764986"/>
    <n v="29.340344562776973"/>
    <n v="192.34225880042683"/>
  </r>
  <r>
    <s v="MOV-FEC-4908"/>
    <x v="521"/>
    <x v="3"/>
    <x v="2"/>
    <n v="7"/>
    <n v="9.9"/>
    <n v="69.3"/>
    <n v="0.13148240014167001"/>
    <n v="60.188269670182265"/>
    <n v="10.833888540632808"/>
    <n v="71.022158210815078"/>
  </r>
  <r>
    <s v="MOV-FEC-4909"/>
    <x v="1040"/>
    <x v="5"/>
    <x v="2"/>
    <n v="7"/>
    <n v="9.9"/>
    <n v="69.3"/>
    <n v="0.19841435961505552"/>
    <n v="55.54988487867665"/>
    <n v="9.9989792781617961"/>
    <n v="65.548864156838448"/>
  </r>
  <r>
    <s v="MOV-FEC-4910"/>
    <x v="961"/>
    <x v="0"/>
    <x v="1"/>
    <n v="4"/>
    <n v="14.9"/>
    <n v="59.6"/>
    <n v="0.12417831251760714"/>
    <n v="52.198972573950613"/>
    <n v="9.3958150633111099"/>
    <n v="61.594787637261724"/>
  </r>
  <r>
    <s v="MOV-FEC-4911"/>
    <x v="669"/>
    <x v="2"/>
    <x v="3"/>
    <n v="19"/>
    <n v="14.9"/>
    <n v="283.10000000000002"/>
    <n v="0.10760324277035563"/>
    <n v="252.63752197171235"/>
    <n v="45.474753954908223"/>
    <n v="298.11227592662055"/>
  </r>
  <r>
    <s v="MOV-FEC-4912"/>
    <x v="75"/>
    <x v="3"/>
    <x v="0"/>
    <n v="15"/>
    <n v="9.9"/>
    <n v="148.5"/>
    <n v="0.1999380874668204"/>
    <n v="118.80919401117717"/>
    <n v="21.385654922011888"/>
    <n v="140.19484893318906"/>
  </r>
  <r>
    <s v="MOV-FEC-4913"/>
    <x v="233"/>
    <x v="5"/>
    <x v="2"/>
    <n v="4"/>
    <n v="9.9"/>
    <n v="39.6"/>
    <n v="0.10787043061203967"/>
    <n v="35.328330947763227"/>
    <n v="6.3590995705973805"/>
    <n v="41.687430518360607"/>
  </r>
  <r>
    <s v="MOV-FEC-4914"/>
    <x v="1083"/>
    <x v="2"/>
    <x v="2"/>
    <n v="9"/>
    <n v="9.9"/>
    <n v="89.100000000000009"/>
    <n v="0.16803328623274255"/>
    <n v="74.128234196662646"/>
    <n v="13.343082155399276"/>
    <n v="87.471316352061919"/>
  </r>
  <r>
    <s v="MOV-FEC-4915"/>
    <x v="795"/>
    <x v="3"/>
    <x v="2"/>
    <n v="15"/>
    <n v="9.9"/>
    <n v="148.5"/>
    <n v="0.13437244878381904"/>
    <n v="128.54569135560288"/>
    <n v="23.138224444008518"/>
    <n v="151.68391579961141"/>
  </r>
  <r>
    <s v="MOV-FEC-4916"/>
    <x v="144"/>
    <x v="2"/>
    <x v="3"/>
    <n v="12"/>
    <n v="14.9"/>
    <n v="178.8"/>
    <n v="0.18051442914467564"/>
    <n v="146.524020068932"/>
    <n v="26.37432361240776"/>
    <n v="172.89834368133975"/>
  </r>
  <r>
    <s v="MOV-FEC-4917"/>
    <x v="862"/>
    <x v="4"/>
    <x v="0"/>
    <n v="13"/>
    <n v="9.9"/>
    <n v="128.70000000000002"/>
    <n v="0.10224515658011792"/>
    <n v="115.54104834813884"/>
    <n v="20.797388702664993"/>
    <n v="136.33843705080383"/>
  </r>
  <r>
    <s v="MOV-FEC-4918"/>
    <x v="264"/>
    <x v="2"/>
    <x v="0"/>
    <n v="16"/>
    <n v="9.9"/>
    <n v="158.4"/>
    <n v="0.19513687276135228"/>
    <n v="127.49031935460181"/>
    <n v="22.948257483828325"/>
    <n v="150.43857683843012"/>
  </r>
  <r>
    <s v="MOV-FEC-4919"/>
    <x v="495"/>
    <x v="4"/>
    <x v="3"/>
    <n v="11"/>
    <n v="14.9"/>
    <n v="163.9"/>
    <n v="0.16260285492293053"/>
    <n v="137.24939207813168"/>
    <n v="24.7048905740637"/>
    <n v="161.95428265219539"/>
  </r>
  <r>
    <s v="MOV-FEC-4920"/>
    <x v="1074"/>
    <x v="1"/>
    <x v="4"/>
    <n v="15"/>
    <n v="20.9"/>
    <n v="313.5"/>
    <n v="0.12775864210560081"/>
    <n v="273.44766569989417"/>
    <n v="49.220579825980948"/>
    <n v="322.66824552587514"/>
  </r>
  <r>
    <s v="MOV-FEC-4921"/>
    <x v="327"/>
    <x v="3"/>
    <x v="3"/>
    <n v="19"/>
    <n v="14.9"/>
    <n v="283.10000000000002"/>
    <n v="0.13906475388183465"/>
    <n v="243.73076817605263"/>
    <n v="43.871538271689474"/>
    <n v="287.60230644774208"/>
  </r>
  <r>
    <s v="MOV-FEC-4922"/>
    <x v="835"/>
    <x v="2"/>
    <x v="4"/>
    <n v="3"/>
    <n v="20.9"/>
    <n v="62.699999999999996"/>
    <n v="0.14271384570403003"/>
    <n v="53.751841874357311"/>
    <n v="9.6753315373843147"/>
    <n v="63.427173411741627"/>
  </r>
  <r>
    <s v="MOV-FEC-4923"/>
    <x v="202"/>
    <x v="2"/>
    <x v="2"/>
    <n v="19"/>
    <n v="9.9"/>
    <n v="188.1"/>
    <n v="0.18144195078971709"/>
    <n v="153.9707690564542"/>
    <n v="27.714738430161756"/>
    <n v="181.68550748661596"/>
  </r>
  <r>
    <s v="MOV-FEC-4924"/>
    <x v="121"/>
    <x v="1"/>
    <x v="0"/>
    <n v="9"/>
    <n v="9.9"/>
    <n v="89.100000000000009"/>
    <n v="0.1980311780369233"/>
    <n v="71.455422036910136"/>
    <n v="12.861975966643824"/>
    <n v="84.317398003553961"/>
  </r>
  <r>
    <s v="MOV-FEC-4925"/>
    <x v="1045"/>
    <x v="4"/>
    <x v="0"/>
    <n v="3"/>
    <n v="9.9"/>
    <n v="29.700000000000003"/>
    <n v="0.17729852114705397"/>
    <n v="24.434233921932499"/>
    <n v="4.3981621059478497"/>
    <n v="28.83239602788035"/>
  </r>
  <r>
    <s v="MOV-FEC-4926"/>
    <x v="161"/>
    <x v="3"/>
    <x v="2"/>
    <n v="16"/>
    <n v="9.9"/>
    <n v="158.4"/>
    <n v="0.14331329447010005"/>
    <n v="135.69917415593616"/>
    <n v="24.425851348068509"/>
    <n v="160.12502550400467"/>
  </r>
  <r>
    <s v="MOV-FEC-4927"/>
    <x v="664"/>
    <x v="2"/>
    <x v="2"/>
    <n v="13"/>
    <n v="9.9"/>
    <n v="128.70000000000002"/>
    <n v="0.10139752543666392"/>
    <n v="115.65013847630136"/>
    <n v="20.817024925734245"/>
    <n v="136.46716340203562"/>
  </r>
  <r>
    <s v="MOV-FEC-4928"/>
    <x v="561"/>
    <x v="2"/>
    <x v="1"/>
    <n v="10"/>
    <n v="14.9"/>
    <n v="149"/>
    <n v="0.11490429694246547"/>
    <n v="131.87925975557263"/>
    <n v="23.738266756003075"/>
    <n v="155.6175265115757"/>
  </r>
  <r>
    <s v="MOV-FEC-4929"/>
    <x v="733"/>
    <x v="3"/>
    <x v="0"/>
    <n v="14"/>
    <n v="9.9"/>
    <n v="138.6"/>
    <n v="0.10209988777807602"/>
    <n v="124.44895555395865"/>
    <n v="22.400811999712555"/>
    <n v="146.8497675536712"/>
  </r>
  <r>
    <s v="MOV-FEC-4930"/>
    <x v="31"/>
    <x v="0"/>
    <x v="1"/>
    <n v="7"/>
    <n v="14.9"/>
    <n v="104.3"/>
    <n v="0.13523074858088613"/>
    <n v="90.19543292301357"/>
    <n v="16.235177926142441"/>
    <n v="106.43061084915601"/>
  </r>
  <r>
    <s v="MOV-FEC-4931"/>
    <x v="1071"/>
    <x v="4"/>
    <x v="3"/>
    <n v="15"/>
    <n v="14.9"/>
    <n v="223.5"/>
    <n v="0.15106180150143189"/>
    <n v="189.73768736442997"/>
    <n v="34.152783725597395"/>
    <n v="223.89047109002738"/>
  </r>
  <r>
    <s v="MOV-FEC-4932"/>
    <x v="591"/>
    <x v="2"/>
    <x v="3"/>
    <n v="9"/>
    <n v="14.9"/>
    <n v="134.1"/>
    <n v="0.12637699374319797"/>
    <n v="117.15284513903714"/>
    <n v="21.087512125026684"/>
    <n v="138.24035726406382"/>
  </r>
  <r>
    <s v="MOV-FEC-4933"/>
    <x v="410"/>
    <x v="2"/>
    <x v="3"/>
    <n v="13"/>
    <n v="14.9"/>
    <n v="193.70000000000002"/>
    <n v="0.16452092599860971"/>
    <n v="161.83229663406931"/>
    <n v="29.129813394132473"/>
    <n v="190.96211002820178"/>
  </r>
  <r>
    <s v="MOV-FEC-4934"/>
    <x v="572"/>
    <x v="5"/>
    <x v="1"/>
    <n v="15"/>
    <n v="14.9"/>
    <n v="223.5"/>
    <n v="0.14100906302390531"/>
    <n v="191.98447441415715"/>
    <n v="34.557205394548284"/>
    <n v="226.54167980870542"/>
  </r>
  <r>
    <s v="MOV-FEC-4935"/>
    <x v="204"/>
    <x v="1"/>
    <x v="0"/>
    <n v="4"/>
    <n v="9.9"/>
    <n v="39.6"/>
    <n v="0.12230574964548442"/>
    <n v="34.756692314038816"/>
    <n v="6.2562046165269862"/>
    <n v="41.012896930565802"/>
  </r>
  <r>
    <s v="MOV-FEC-4936"/>
    <x v="801"/>
    <x v="3"/>
    <x v="0"/>
    <n v="4"/>
    <n v="9.9"/>
    <n v="39.6"/>
    <n v="0.12922927388603433"/>
    <n v="34.48252075411304"/>
    <n v="6.2068537357403466"/>
    <n v="40.689374489853385"/>
  </r>
  <r>
    <s v="MOV-FEC-4937"/>
    <x v="25"/>
    <x v="5"/>
    <x v="4"/>
    <n v="13"/>
    <n v="20.9"/>
    <n v="271.7"/>
    <n v="0.15815328051726035"/>
    <n v="228.72975368346036"/>
    <n v="41.171355663022865"/>
    <n v="269.90110934648322"/>
  </r>
  <r>
    <s v="MOV-FEC-4938"/>
    <x v="260"/>
    <x v="1"/>
    <x v="0"/>
    <n v="13"/>
    <n v="9.9"/>
    <n v="128.70000000000002"/>
    <n v="0.13849529215959475"/>
    <n v="110.87565589906018"/>
    <n v="19.957618061830832"/>
    <n v="130.83327396089101"/>
  </r>
  <r>
    <s v="MOV-FEC-4939"/>
    <x v="742"/>
    <x v="2"/>
    <x v="3"/>
    <n v="14"/>
    <n v="14.9"/>
    <n v="208.6"/>
    <n v="0.10420377035308831"/>
    <n v="186.86309350434578"/>
    <n v="33.635356830782243"/>
    <n v="220.49845033512804"/>
  </r>
  <r>
    <s v="MOV-FEC-4940"/>
    <x v="699"/>
    <x v="5"/>
    <x v="1"/>
    <n v="6"/>
    <n v="14.9"/>
    <n v="89.4"/>
    <n v="0.1851187456763756"/>
    <n v="72.850384136532028"/>
    <n v="13.113069144575764"/>
    <n v="85.963453281107789"/>
  </r>
  <r>
    <s v="MOV-FEC-4941"/>
    <x v="607"/>
    <x v="1"/>
    <x v="0"/>
    <n v="3"/>
    <n v="9.9"/>
    <n v="29.700000000000003"/>
    <n v="0.16769001724938459"/>
    <n v="24.71960648769328"/>
    <n v="4.4495291677847906"/>
    <n v="29.169135655478073"/>
  </r>
  <r>
    <s v="MOV-FEC-4942"/>
    <x v="530"/>
    <x v="0"/>
    <x v="0"/>
    <n v="5"/>
    <n v="9.9"/>
    <n v="49.5"/>
    <n v="0.11218624853054271"/>
    <n v="43.946780697738134"/>
    <n v="7.9104205255928637"/>
    <n v="51.857201223330996"/>
  </r>
  <r>
    <s v="MOV-FEC-4943"/>
    <x v="646"/>
    <x v="0"/>
    <x v="4"/>
    <n v="14"/>
    <n v="20.9"/>
    <n v="292.59999999999997"/>
    <n v="0.19211568354574896"/>
    <n v="236.38695099451382"/>
    <n v="42.549651179012486"/>
    <n v="278.9366021735263"/>
  </r>
  <r>
    <s v="MOV-FEC-4944"/>
    <x v="524"/>
    <x v="0"/>
    <x v="2"/>
    <n v="9"/>
    <n v="9.9"/>
    <n v="89.100000000000009"/>
    <n v="0.15986674708978971"/>
    <n v="74.855872834299745"/>
    <n v="13.474057110173954"/>
    <n v="88.329929944473704"/>
  </r>
  <r>
    <s v="MOV-FEC-4945"/>
    <x v="764"/>
    <x v="1"/>
    <x v="2"/>
    <n v="17"/>
    <n v="9.9"/>
    <n v="168.3"/>
    <n v="0.14665433628797173"/>
    <n v="143.61807520273436"/>
    <n v="25.851253536492184"/>
    <n v="169.46932873922654"/>
  </r>
  <r>
    <s v="MOV-FEC-4946"/>
    <x v="695"/>
    <x v="2"/>
    <x v="4"/>
    <n v="14"/>
    <n v="20.9"/>
    <n v="292.59999999999997"/>
    <n v="0.14824581558360458"/>
    <n v="249.22327436023727"/>
    <n v="44.860189384842705"/>
    <n v="294.08346374508"/>
  </r>
  <r>
    <s v="MOV-FEC-4947"/>
    <x v="614"/>
    <x v="0"/>
    <x v="2"/>
    <n v="5"/>
    <n v="9.9"/>
    <n v="49.5"/>
    <n v="0.19161697988837623"/>
    <n v="40.014959495525375"/>
    <n v="7.2026927091945669"/>
    <n v="47.21765220471994"/>
  </r>
  <r>
    <s v="MOV-FEC-4948"/>
    <x v="831"/>
    <x v="2"/>
    <x v="3"/>
    <n v="15"/>
    <n v="14.9"/>
    <n v="223.5"/>
    <n v="0.10511458879945362"/>
    <n v="200.00688940332211"/>
    <n v="36.001240092597975"/>
    <n v="236.00812949592009"/>
  </r>
  <r>
    <s v="MOV-FEC-4949"/>
    <x v="720"/>
    <x v="4"/>
    <x v="0"/>
    <n v="5"/>
    <n v="9.9"/>
    <n v="49.5"/>
    <n v="0.13031924558430358"/>
    <n v="43.049197343576971"/>
    <n v="7.7488555218438542"/>
    <n v="50.798052865420829"/>
  </r>
  <r>
    <s v="MOV-FEC-4950"/>
    <x v="284"/>
    <x v="0"/>
    <x v="4"/>
    <n v="8"/>
    <n v="20.9"/>
    <n v="167.2"/>
    <n v="0.11775894063290278"/>
    <n v="147.51070512617864"/>
    <n v="26.551926922712152"/>
    <n v="174.06263204889078"/>
  </r>
  <r>
    <s v="MOV-FEC-4951"/>
    <x v="1026"/>
    <x v="3"/>
    <x v="1"/>
    <n v="19"/>
    <n v="14.9"/>
    <n v="283.10000000000002"/>
    <n v="0.19573748199098367"/>
    <n v="227.68671884835254"/>
    <n v="40.983609392703457"/>
    <n v="268.67032824105598"/>
  </r>
  <r>
    <s v="MOV-FEC-4952"/>
    <x v="848"/>
    <x v="0"/>
    <x v="3"/>
    <n v="19"/>
    <n v="14.9"/>
    <n v="283.10000000000002"/>
    <n v="0.18109407551219711"/>
    <n v="231.83226722249702"/>
    <n v="41.729808100049461"/>
    <n v="273.56207532254649"/>
  </r>
  <r>
    <s v="MOV-FEC-4953"/>
    <x v="129"/>
    <x v="1"/>
    <x v="0"/>
    <n v="4"/>
    <n v="9.9"/>
    <n v="39.6"/>
    <n v="0.13929719136384688"/>
    <n v="34.083831221991666"/>
    <n v="6.1350896199584994"/>
    <n v="40.218920841950165"/>
  </r>
  <r>
    <s v="MOV-FEC-4954"/>
    <x v="103"/>
    <x v="0"/>
    <x v="0"/>
    <n v="10"/>
    <n v="9.9"/>
    <n v="99"/>
    <n v="0.11623247261497588"/>
    <n v="87.492985211117386"/>
    <n v="15.74873733800113"/>
    <n v="103.24172254911852"/>
  </r>
  <r>
    <s v="MOV-FEC-4955"/>
    <x v="547"/>
    <x v="4"/>
    <x v="1"/>
    <n v="11"/>
    <n v="14.9"/>
    <n v="163.9"/>
    <n v="0.14688943270165872"/>
    <n v="139.82482198019815"/>
    <n v="25.168467956435666"/>
    <n v="164.99328993663383"/>
  </r>
  <r>
    <s v="MOV-FEC-4956"/>
    <x v="772"/>
    <x v="1"/>
    <x v="0"/>
    <n v="9"/>
    <n v="9.9"/>
    <n v="89.100000000000009"/>
    <n v="0.14887168665497538"/>
    <n v="75.835532719041709"/>
    <n v="13.650395889427507"/>
    <n v="89.485928608469209"/>
  </r>
  <r>
    <s v="MOV-FEC-4957"/>
    <x v="271"/>
    <x v="5"/>
    <x v="2"/>
    <n v="4"/>
    <n v="9.9"/>
    <n v="39.6"/>
    <n v="0.18609215857641204"/>
    <n v="32.230750520374087"/>
    <n v="5.8015350936673356"/>
    <n v="38.03228561404142"/>
  </r>
  <r>
    <s v="MOV-FEC-4958"/>
    <x v="182"/>
    <x v="0"/>
    <x v="2"/>
    <n v="15"/>
    <n v="9.9"/>
    <n v="148.5"/>
    <n v="0.13331764215461872"/>
    <n v="128.70233014003912"/>
    <n v="23.166419425207042"/>
    <n v="151.86874956524616"/>
  </r>
  <r>
    <s v="MOV-FEC-4959"/>
    <x v="18"/>
    <x v="0"/>
    <x v="0"/>
    <n v="13"/>
    <n v="9.9"/>
    <n v="128.70000000000002"/>
    <n v="0.1529715936368127"/>
    <n v="109.01255589894222"/>
    <n v="19.622260061809598"/>
    <n v="128.63481596075184"/>
  </r>
  <r>
    <s v="MOV-FEC-4960"/>
    <x v="126"/>
    <x v="0"/>
    <x v="1"/>
    <n v="19"/>
    <n v="14.9"/>
    <n v="283.10000000000002"/>
    <n v="0.1589535443322441"/>
    <n v="238.10025159954171"/>
    <n v="42.858045287917506"/>
    <n v="280.9582968874592"/>
  </r>
  <r>
    <s v="MOV-FEC-4961"/>
    <x v="422"/>
    <x v="5"/>
    <x v="0"/>
    <n v="3"/>
    <n v="9.9"/>
    <n v="29.700000000000003"/>
    <n v="0.15386440501342571"/>
    <n v="25.130227171101261"/>
    <n v="4.5234408907982271"/>
    <n v="29.653668061899488"/>
  </r>
  <r>
    <s v="MOV-FEC-4962"/>
    <x v="963"/>
    <x v="1"/>
    <x v="1"/>
    <n v="17"/>
    <n v="14.9"/>
    <n v="253.3"/>
    <n v="0.1752589969398472"/>
    <n v="208.90689607513673"/>
    <n v="37.603241293524611"/>
    <n v="246.51013736866133"/>
  </r>
  <r>
    <s v="MOV-FEC-4963"/>
    <x v="30"/>
    <x v="1"/>
    <x v="3"/>
    <n v="19"/>
    <n v="14.9"/>
    <n v="283.10000000000002"/>
    <n v="0.12564593340697944"/>
    <n v="247.52963625248412"/>
    <n v="44.555334525447144"/>
    <n v="292.08497077793129"/>
  </r>
  <r>
    <s v="MOV-FEC-4964"/>
    <x v="197"/>
    <x v="0"/>
    <x v="2"/>
    <n v="17"/>
    <n v="9.9"/>
    <n v="168.3"/>
    <n v="0.16201270224653536"/>
    <n v="141.0332622119081"/>
    <n v="25.385987198143457"/>
    <n v="166.41924941005155"/>
  </r>
  <r>
    <s v="MOV-FEC-4965"/>
    <x v="1065"/>
    <x v="3"/>
    <x v="3"/>
    <n v="19"/>
    <n v="14.9"/>
    <n v="283.10000000000002"/>
    <n v="0.19244617741538034"/>
    <n v="228.61848717370583"/>
    <n v="41.151327691267049"/>
    <n v="269.76981486497289"/>
  </r>
  <r>
    <s v="MOV-FEC-4966"/>
    <x v="355"/>
    <x v="2"/>
    <x v="2"/>
    <n v="8"/>
    <n v="9.9"/>
    <n v="79.2"/>
    <n v="0.1787258501648652"/>
    <n v="65.044912666942679"/>
    <n v="11.708084280049682"/>
    <n v="76.752996946992369"/>
  </r>
  <r>
    <s v="MOV-FEC-4967"/>
    <x v="911"/>
    <x v="5"/>
    <x v="0"/>
    <n v="20"/>
    <n v="9.9"/>
    <n v="198"/>
    <n v="0.17975534976344196"/>
    <n v="162.40844074683849"/>
    <n v="29.233519334430927"/>
    <n v="191.64196008126942"/>
  </r>
  <r>
    <s v="MOV-FEC-4968"/>
    <x v="278"/>
    <x v="3"/>
    <x v="3"/>
    <n v="20"/>
    <n v="14.9"/>
    <n v="298"/>
    <n v="0.19092407276337925"/>
    <n v="241.10462631651299"/>
    <n v="43.398832736972338"/>
    <n v="284.50345905348536"/>
  </r>
  <r>
    <s v="MOV-FEC-4969"/>
    <x v="488"/>
    <x v="5"/>
    <x v="1"/>
    <n v="7"/>
    <n v="14.9"/>
    <n v="104.3"/>
    <n v="0.12001842197034571"/>
    <n v="91.782078588492936"/>
    <n v="16.520774145928726"/>
    <n v="108.30285273442166"/>
  </r>
  <r>
    <s v="MOV-FEC-4970"/>
    <x v="735"/>
    <x v="0"/>
    <x v="0"/>
    <n v="11"/>
    <n v="9.9"/>
    <n v="108.9"/>
    <n v="0.11259080548000343"/>
    <n v="96.638861283227627"/>
    <n v="17.394995030980972"/>
    <n v="114.03385631420861"/>
  </r>
  <r>
    <s v="MOV-FEC-4971"/>
    <x v="937"/>
    <x v="1"/>
    <x v="4"/>
    <n v="13"/>
    <n v="20.9"/>
    <n v="271.7"/>
    <n v="0.17116441452974129"/>
    <n v="225.19462857226927"/>
    <n v="40.535033143008469"/>
    <n v="265.72966171527776"/>
  </r>
  <r>
    <s v="MOV-FEC-4972"/>
    <x v="697"/>
    <x v="3"/>
    <x v="3"/>
    <n v="8"/>
    <n v="14.9"/>
    <n v="119.2"/>
    <n v="0.14539300357232898"/>
    <n v="101.86915397417839"/>
    <n v="18.336447715352108"/>
    <n v="120.2056016895305"/>
  </r>
  <r>
    <s v="MOV-FEC-4973"/>
    <x v="1003"/>
    <x v="1"/>
    <x v="4"/>
    <n v="20"/>
    <n v="20.9"/>
    <n v="418"/>
    <n v="0.17723268954614346"/>
    <n v="343.91673576971203"/>
    <n v="61.905012438548162"/>
    <n v="405.8217482082602"/>
  </r>
  <r>
    <s v="MOV-FEC-4974"/>
    <x v="1026"/>
    <x v="4"/>
    <x v="4"/>
    <n v="12"/>
    <n v="20.9"/>
    <n v="250.79999999999998"/>
    <n v="0.15873984024606252"/>
    <n v="210.98804806628749"/>
    <n v="37.977848651931744"/>
    <n v="248.96589671821923"/>
  </r>
  <r>
    <s v="MOV-FEC-4975"/>
    <x v="575"/>
    <x v="3"/>
    <x v="3"/>
    <n v="15"/>
    <n v="14.9"/>
    <n v="223.5"/>
    <n v="0.16132792820573028"/>
    <n v="187.44320804601929"/>
    <n v="33.739777448283469"/>
    <n v="221.18298549430276"/>
  </r>
  <r>
    <s v="MOV-FEC-4976"/>
    <x v="842"/>
    <x v="1"/>
    <x v="4"/>
    <n v="3"/>
    <n v="20.9"/>
    <n v="62.699999999999996"/>
    <n v="0.15816987104103328"/>
    <n v="52.782749085727211"/>
    <n v="9.5008948354308984"/>
    <n v="62.283643921158109"/>
  </r>
  <r>
    <s v="MOV-FEC-4977"/>
    <x v="756"/>
    <x v="3"/>
    <x v="0"/>
    <n v="5"/>
    <n v="9.9"/>
    <n v="49.5"/>
    <n v="0.13664314677278078"/>
    <n v="42.736164234747349"/>
    <n v="7.6925095622545223"/>
    <n v="50.428673797001871"/>
  </r>
  <r>
    <s v="MOV-FEC-4978"/>
    <x v="457"/>
    <x v="2"/>
    <x v="4"/>
    <n v="4"/>
    <n v="20.9"/>
    <n v="83.6"/>
    <n v="0.1201856799308903"/>
    <n v="73.55247715777756"/>
    <n v="13.23944588839996"/>
    <n v="86.791923046177516"/>
  </r>
  <r>
    <s v="MOV-FEC-4979"/>
    <x v="131"/>
    <x v="0"/>
    <x v="1"/>
    <n v="10"/>
    <n v="14.9"/>
    <n v="149"/>
    <n v="0.12507164238531521"/>
    <n v="130.36432528458803"/>
    <n v="23.465578551225846"/>
    <n v="153.82990383581387"/>
  </r>
  <r>
    <s v="MOV-FEC-4980"/>
    <x v="485"/>
    <x v="3"/>
    <x v="2"/>
    <n v="18"/>
    <n v="9.9"/>
    <n v="178.20000000000002"/>
    <n v="0.12393837323209178"/>
    <n v="156.11418189004127"/>
    <n v="28.100552740207426"/>
    <n v="184.2147346302487"/>
  </r>
  <r>
    <s v="MOV-FEC-4981"/>
    <x v="664"/>
    <x v="5"/>
    <x v="0"/>
    <n v="6"/>
    <n v="9.9"/>
    <n v="59.400000000000006"/>
    <n v="0.10327016501532894"/>
    <n v="53.265752198089466"/>
    <n v="9.5878353956561035"/>
    <n v="62.853587593745573"/>
  </r>
  <r>
    <s v="MOV-FEC-4982"/>
    <x v="300"/>
    <x v="2"/>
    <x v="4"/>
    <n v="14"/>
    <n v="20.9"/>
    <n v="292.59999999999997"/>
    <n v="0.12080459276024923"/>
    <n v="257.25257615835108"/>
    <n v="46.30546370850319"/>
    <n v="303.55803986685424"/>
  </r>
  <r>
    <s v="MOV-FEC-4983"/>
    <x v="741"/>
    <x v="4"/>
    <x v="0"/>
    <n v="3"/>
    <n v="9.9"/>
    <n v="29.700000000000003"/>
    <n v="0.19032137731576898"/>
    <n v="24.047455093721663"/>
    <n v="4.3285419168698995"/>
    <n v="28.375997010591561"/>
  </r>
  <r>
    <s v="MOV-FEC-4984"/>
    <x v="657"/>
    <x v="0"/>
    <x v="1"/>
    <n v="7"/>
    <n v="14.9"/>
    <n v="104.3"/>
    <n v="0.13537608321924141"/>
    <n v="90.180274520233112"/>
    <n v="16.232449413641959"/>
    <n v="106.41272393387507"/>
  </r>
  <r>
    <s v="MOV-FEC-4985"/>
    <x v="833"/>
    <x v="0"/>
    <x v="0"/>
    <n v="4"/>
    <n v="9.9"/>
    <n v="39.6"/>
    <n v="0.11497074896545036"/>
    <n v="35.047158340968167"/>
    <n v="6.3084885013742698"/>
    <n v="41.355646842342438"/>
  </r>
  <r>
    <s v="MOV-FEC-4986"/>
    <x v="418"/>
    <x v="5"/>
    <x v="2"/>
    <n v="11"/>
    <n v="9.9"/>
    <n v="108.9"/>
    <n v="0.11895980953432192"/>
    <n v="95.945276741712348"/>
    <n v="17.270149813508223"/>
    <n v="113.21542655522057"/>
  </r>
  <r>
    <s v="MOV-FEC-4987"/>
    <x v="715"/>
    <x v="0"/>
    <x v="4"/>
    <n v="20"/>
    <n v="20.9"/>
    <n v="418"/>
    <n v="0.18954305458601922"/>
    <n v="338.77100318304394"/>
    <n v="60.978780572947905"/>
    <n v="399.74978375599187"/>
  </r>
  <r>
    <s v="MOV-FEC-4988"/>
    <x v="8"/>
    <x v="1"/>
    <x v="2"/>
    <n v="9"/>
    <n v="9.9"/>
    <n v="89.100000000000009"/>
    <n v="0.15530167218538671"/>
    <n v="75.262621008282053"/>
    <n v="13.547271781490769"/>
    <n v="88.809892789772817"/>
  </r>
  <r>
    <s v="MOV-FEC-4989"/>
    <x v="1034"/>
    <x v="1"/>
    <x v="2"/>
    <n v="8"/>
    <n v="9.9"/>
    <n v="79.2"/>
    <n v="0.17776147336909426"/>
    <n v="65.121291309167731"/>
    <n v="11.721832435650191"/>
    <n v="76.843123744817916"/>
  </r>
  <r>
    <s v="MOV-FEC-4990"/>
    <x v="218"/>
    <x v="4"/>
    <x v="3"/>
    <n v="8"/>
    <n v="14.9"/>
    <n v="119.2"/>
    <n v="0.13749159234233227"/>
    <n v="102.81100219279399"/>
    <n v="18.505980394702917"/>
    <n v="121.31698258749691"/>
  </r>
  <r>
    <s v="MOV-FEC-4991"/>
    <x v="1070"/>
    <x v="3"/>
    <x v="3"/>
    <n v="12"/>
    <n v="14.9"/>
    <n v="178.8"/>
    <n v="0.12602774212823653"/>
    <n v="156.26623970747133"/>
    <n v="28.127923147344838"/>
    <n v="184.39416285481616"/>
  </r>
  <r>
    <s v="MOV-FEC-4992"/>
    <x v="713"/>
    <x v="0"/>
    <x v="1"/>
    <n v="12"/>
    <n v="14.9"/>
    <n v="178.8"/>
    <n v="0.12154927843082278"/>
    <n v="157.0669890165689"/>
    <n v="28.272058022982399"/>
    <n v="185.3390470395513"/>
  </r>
  <r>
    <s v="MOV-FEC-4993"/>
    <x v="398"/>
    <x v="1"/>
    <x v="0"/>
    <n v="7"/>
    <n v="9.9"/>
    <n v="69.3"/>
    <n v="0.10267996857485839"/>
    <n v="62.184278177762309"/>
    <n v="11.193170071997216"/>
    <n v="73.377448249759524"/>
  </r>
  <r>
    <s v="MOV-FEC-4994"/>
    <x v="334"/>
    <x v="1"/>
    <x v="3"/>
    <n v="12"/>
    <n v="14.9"/>
    <n v="178.8"/>
    <n v="0.18328253536594477"/>
    <n v="146.02908267656909"/>
    <n v="26.285234881782436"/>
    <n v="172.31431755835152"/>
  </r>
  <r>
    <s v="MOV-FEC-4995"/>
    <x v="635"/>
    <x v="5"/>
    <x v="2"/>
    <n v="4"/>
    <n v="9.9"/>
    <n v="39.6"/>
    <n v="0.14549843882454938"/>
    <n v="33.83826182254785"/>
    <n v="6.090887128058613"/>
    <n v="39.929148950606461"/>
  </r>
  <r>
    <s v="MOV-FEC-4996"/>
    <x v="483"/>
    <x v="1"/>
    <x v="4"/>
    <n v="13"/>
    <n v="20.9"/>
    <n v="271.7"/>
    <n v="0.18597015405410361"/>
    <n v="221.17190914350005"/>
    <n v="39.810943645830008"/>
    <n v="260.98285278933008"/>
  </r>
  <r>
    <s v="MOV-FEC-4997"/>
    <x v="115"/>
    <x v="2"/>
    <x v="0"/>
    <n v="8"/>
    <n v="9.9"/>
    <n v="79.2"/>
    <n v="0.13657286129297685"/>
    <n v="68.38342938559623"/>
    <n v="12.30901728940732"/>
    <n v="80.692446675003552"/>
  </r>
  <r>
    <s v="MOV-FEC-4998"/>
    <x v="375"/>
    <x v="5"/>
    <x v="1"/>
    <n v="7"/>
    <n v="14.9"/>
    <n v="104.3"/>
    <n v="0.10273188987019544"/>
    <n v="93.58506388653862"/>
    <n v="16.845311499576951"/>
    <n v="110.43037538611557"/>
  </r>
  <r>
    <s v="MOV-FEC-4999"/>
    <x v="108"/>
    <x v="4"/>
    <x v="3"/>
    <n v="3"/>
    <n v="14.9"/>
    <n v="44.7"/>
    <n v="0.11761031159483108"/>
    <n v="39.442819071711057"/>
    <n v="7.0997074329079899"/>
    <n v="46.542526504619048"/>
  </r>
  <r>
    <s v="MOV-FEC-5000"/>
    <x v="214"/>
    <x v="2"/>
    <x v="2"/>
    <n v="16"/>
    <n v="9.9"/>
    <n v="158.4"/>
    <n v="0.104814054648642"/>
    <n v="141.79745374365513"/>
    <n v="25.52354167385792"/>
    <n v="167.32099541751305"/>
  </r>
  <r>
    <s v="MOV-FEC-5001"/>
    <x v="1084"/>
    <x v="0"/>
    <x v="4"/>
    <n v="17"/>
    <n v="20.9"/>
    <n v="355.29999999999995"/>
    <n v="0.12753109283129319"/>
    <n v="309.98820271704147"/>
    <n v="55.797876489067463"/>
    <n v="365.78607920610892"/>
  </r>
  <r>
    <s v="MOV-FEC-5002"/>
    <x v="964"/>
    <x v="0"/>
    <x v="3"/>
    <n v="11"/>
    <n v="14.9"/>
    <n v="163.9"/>
    <n v="0.12125930397426633"/>
    <n v="144.02560007861774"/>
    <n v="25.924608014151193"/>
    <n v="169.95020809276895"/>
  </r>
  <r>
    <s v="MOV-FEC-5003"/>
    <x v="318"/>
    <x v="4"/>
    <x v="2"/>
    <n v="15"/>
    <n v="9.9"/>
    <n v="148.5"/>
    <n v="0.11674125808941684"/>
    <n v="131.1639231737216"/>
    <n v="23.609506171269889"/>
    <n v="154.77342934499148"/>
  </r>
  <r>
    <s v="MOV-FEC-5004"/>
    <x v="430"/>
    <x v="5"/>
    <x v="2"/>
    <n v="4"/>
    <n v="9.9"/>
    <n v="39.6"/>
    <n v="0.19255393126961409"/>
    <n v="31.974864321723281"/>
    <n v="5.7554755779101905"/>
    <n v="37.730339899633471"/>
  </r>
  <r>
    <s v="MOV-FEC-5005"/>
    <x v="46"/>
    <x v="3"/>
    <x v="4"/>
    <n v="11"/>
    <n v="20.9"/>
    <n v="229.89999999999998"/>
    <n v="0.12800175001422742"/>
    <n v="200.47239767172908"/>
    <n v="36.085031580911235"/>
    <n v="236.5574292526403"/>
  </r>
  <r>
    <s v="MOV-FEC-5006"/>
    <x v="124"/>
    <x v="0"/>
    <x v="3"/>
    <n v="11"/>
    <n v="14.9"/>
    <n v="163.9"/>
    <n v="0.16514754623403571"/>
    <n v="136.83231717224155"/>
    <n v="24.629817091003478"/>
    <n v="161.46213426324502"/>
  </r>
  <r>
    <s v="MOV-FEC-5007"/>
    <x v="132"/>
    <x v="4"/>
    <x v="3"/>
    <n v="4"/>
    <n v="14.9"/>
    <n v="59.6"/>
    <n v="0.14958040572487247"/>
    <n v="50.685007818797601"/>
    <n v="9.1233014073835683"/>
    <n v="59.808309226181166"/>
  </r>
  <r>
    <s v="MOV-FEC-5008"/>
    <x v="699"/>
    <x v="1"/>
    <x v="1"/>
    <n v="3"/>
    <n v="14.9"/>
    <n v="44.7"/>
    <n v="0.17116259352567431"/>
    <n v="37.049032069402358"/>
    <n v="6.6688257724924238"/>
    <n v="43.717857841894784"/>
  </r>
  <r>
    <s v="MOV-FEC-5009"/>
    <x v="799"/>
    <x v="4"/>
    <x v="3"/>
    <n v="4"/>
    <n v="14.9"/>
    <n v="59.6"/>
    <n v="0.14622167005606637"/>
    <n v="50.885188464658448"/>
    <n v="9.1593339236385205"/>
    <n v="60.044522388296969"/>
  </r>
  <r>
    <s v="MOV-FEC-5010"/>
    <x v="309"/>
    <x v="1"/>
    <x v="2"/>
    <n v="3"/>
    <n v="9.9"/>
    <n v="29.700000000000003"/>
    <n v="0.13354435650095262"/>
    <n v="25.73373261192171"/>
    <n v="4.6320718701459072"/>
    <n v="30.365804482067617"/>
  </r>
  <r>
    <s v="MOV-FEC-5011"/>
    <x v="657"/>
    <x v="1"/>
    <x v="2"/>
    <n v="15"/>
    <n v="9.9"/>
    <n v="148.5"/>
    <n v="0.17796030317891948"/>
    <n v="122.07289497793046"/>
    <n v="21.973121096027484"/>
    <n v="144.04601607395796"/>
  </r>
  <r>
    <s v="MOV-FEC-5012"/>
    <x v="163"/>
    <x v="1"/>
    <x v="0"/>
    <n v="19"/>
    <n v="9.9"/>
    <n v="188.1"/>
    <n v="0.14213672010735059"/>
    <n v="161.36408294780733"/>
    <n v="29.045534930605317"/>
    <n v="190.40961787841266"/>
  </r>
  <r>
    <s v="MOV-FEC-5013"/>
    <x v="341"/>
    <x v="3"/>
    <x v="3"/>
    <n v="14"/>
    <n v="14.9"/>
    <n v="208.6"/>
    <n v="0.16669547797149617"/>
    <n v="173.8273232951459"/>
    <n v="31.288918193126261"/>
    <n v="205.11624148827215"/>
  </r>
  <r>
    <s v="MOV-FEC-5014"/>
    <x v="797"/>
    <x v="5"/>
    <x v="2"/>
    <n v="11"/>
    <n v="9.9"/>
    <n v="108.9"/>
    <n v="0.17175418657704522"/>
    <n v="90.195969081759785"/>
    <n v="16.235274434716761"/>
    <n v="106.43124351647654"/>
  </r>
  <r>
    <s v="MOV-FEC-5015"/>
    <x v="184"/>
    <x v="2"/>
    <x v="3"/>
    <n v="13"/>
    <n v="14.9"/>
    <n v="193.70000000000002"/>
    <n v="0.18560430134166184"/>
    <n v="157.74844683012012"/>
    <n v="28.394720429421621"/>
    <n v="186.14316725954174"/>
  </r>
  <r>
    <s v="MOV-FEC-5016"/>
    <x v="596"/>
    <x v="1"/>
    <x v="1"/>
    <n v="15"/>
    <n v="14.9"/>
    <n v="223.5"/>
    <n v="0.15526629042559548"/>
    <n v="188.79798408987941"/>
    <n v="33.983637136178295"/>
    <n v="222.78162122605769"/>
  </r>
  <r>
    <s v="MOV-FEC-5017"/>
    <x v="70"/>
    <x v="2"/>
    <x v="2"/>
    <n v="18"/>
    <n v="9.9"/>
    <n v="178.20000000000002"/>
    <n v="0.10634242142699638"/>
    <n v="159.24978050170927"/>
    <n v="28.664960490307667"/>
    <n v="187.91474099201693"/>
  </r>
  <r>
    <s v="MOV-FEC-5018"/>
    <x v="510"/>
    <x v="3"/>
    <x v="3"/>
    <n v="15"/>
    <n v="14.9"/>
    <n v="223.5"/>
    <n v="0.19477941295688755"/>
    <n v="179.96680120413563"/>
    <n v="32.394024216744413"/>
    <n v="212.36082542088005"/>
  </r>
  <r>
    <s v="MOV-FEC-5019"/>
    <x v="363"/>
    <x v="2"/>
    <x v="2"/>
    <n v="18"/>
    <n v="9.9"/>
    <n v="178.20000000000002"/>
    <n v="0.18903489448991387"/>
    <n v="144.51398180189736"/>
    <n v="26.012516724341523"/>
    <n v="170.52649852623887"/>
  </r>
  <r>
    <s v="MOV-FEC-5020"/>
    <x v="865"/>
    <x v="2"/>
    <x v="1"/>
    <n v="9"/>
    <n v="14.9"/>
    <n v="134.1"/>
    <n v="0.1593107803621211"/>
    <n v="112.73642435343956"/>
    <n v="20.292556383619122"/>
    <n v="133.02898073705867"/>
  </r>
  <r>
    <s v="MOV-FEC-5021"/>
    <x v="987"/>
    <x v="5"/>
    <x v="0"/>
    <n v="20"/>
    <n v="9.9"/>
    <n v="198"/>
    <n v="0.1075878183644417"/>
    <n v="176.69761196384053"/>
    <n v="31.805570153491296"/>
    <n v="208.50318211733182"/>
  </r>
  <r>
    <s v="MOV-FEC-5022"/>
    <x v="3"/>
    <x v="4"/>
    <x v="3"/>
    <n v="9"/>
    <n v="14.9"/>
    <n v="134.1"/>
    <n v="0.10431044739233358"/>
    <n v="120.11196900468806"/>
    <n v="21.62015442084385"/>
    <n v="141.73212342553191"/>
  </r>
  <r>
    <s v="MOV-FEC-5023"/>
    <x v="579"/>
    <x v="0"/>
    <x v="4"/>
    <n v="5"/>
    <n v="20.9"/>
    <n v="104.5"/>
    <n v="0.15364317760434582"/>
    <n v="88.444287940345859"/>
    <n v="15.919971829262254"/>
    <n v="104.36425976960811"/>
  </r>
  <r>
    <s v="MOV-FEC-5024"/>
    <x v="1074"/>
    <x v="4"/>
    <x v="0"/>
    <n v="12"/>
    <n v="9.9"/>
    <n v="118.80000000000001"/>
    <n v="0.19432679449084914"/>
    <n v="95.713976814487125"/>
    <n v="17.228515826607683"/>
    <n v="112.94249264109482"/>
  </r>
  <r>
    <s v="MOV-FEC-5025"/>
    <x v="45"/>
    <x v="5"/>
    <x v="2"/>
    <n v="11"/>
    <n v="9.9"/>
    <n v="108.9"/>
    <n v="0.16300017901274438"/>
    <n v="91.149280505512138"/>
    <n v="16.406870490992183"/>
    <n v="107.55615099650433"/>
  </r>
  <r>
    <s v="MOV-FEC-5026"/>
    <x v="751"/>
    <x v="1"/>
    <x v="4"/>
    <n v="8"/>
    <n v="20.9"/>
    <n v="167.2"/>
    <n v="0.1629768187832733"/>
    <n v="139.95027589943669"/>
    <n v="25.191049661898603"/>
    <n v="165.14132556133529"/>
  </r>
  <r>
    <s v="MOV-FEC-5027"/>
    <x v="636"/>
    <x v="4"/>
    <x v="4"/>
    <n v="17"/>
    <n v="20.9"/>
    <n v="355.29999999999995"/>
    <n v="0.16216809310920197"/>
    <n v="297.68167651830049"/>
    <n v="53.582701773294083"/>
    <n v="351.2643782915946"/>
  </r>
  <r>
    <s v="MOV-FEC-5028"/>
    <x v="1019"/>
    <x v="0"/>
    <x v="1"/>
    <n v="14"/>
    <n v="14.9"/>
    <n v="208.6"/>
    <n v="0.12173951890930783"/>
    <n v="183.20513635551839"/>
    <n v="32.976924543993306"/>
    <n v="216.1820608995117"/>
  </r>
  <r>
    <s v="MOV-FEC-5029"/>
    <x v="556"/>
    <x v="5"/>
    <x v="0"/>
    <n v="9"/>
    <n v="9.9"/>
    <n v="89.100000000000009"/>
    <n v="0.11687846173515476"/>
    <n v="78.686129059397715"/>
    <n v="14.163503230691589"/>
    <n v="92.849632290089303"/>
  </r>
  <r>
    <s v="MOV-FEC-5030"/>
    <x v="1007"/>
    <x v="2"/>
    <x v="0"/>
    <n v="10"/>
    <n v="9.9"/>
    <n v="99"/>
    <n v="0.14034205209038919"/>
    <n v="85.106136843051473"/>
    <n v="15.319104631749264"/>
    <n v="100.42524147480074"/>
  </r>
  <r>
    <s v="MOV-FEC-5031"/>
    <x v="905"/>
    <x v="3"/>
    <x v="2"/>
    <n v="7"/>
    <n v="9.9"/>
    <n v="69.3"/>
    <n v="0.1568540017311357"/>
    <n v="58.430017680032293"/>
    <n v="10.517403182405813"/>
    <n v="68.947420862438108"/>
  </r>
  <r>
    <s v="MOV-FEC-5032"/>
    <x v="171"/>
    <x v="3"/>
    <x v="3"/>
    <n v="17"/>
    <n v="14.9"/>
    <n v="253.3"/>
    <n v="0.10169397871621523"/>
    <n v="227.54091519118271"/>
    <n v="40.957364734412884"/>
    <n v="268.49827992559557"/>
  </r>
  <r>
    <s v="MOV-FEC-5033"/>
    <x v="836"/>
    <x v="0"/>
    <x v="4"/>
    <n v="5"/>
    <n v="20.9"/>
    <n v="104.5"/>
    <n v="0.14192671640475232"/>
    <n v="89.668658135703382"/>
    <n v="16.140358464426608"/>
    <n v="105.80901660012999"/>
  </r>
  <r>
    <s v="MOV-FEC-5034"/>
    <x v="150"/>
    <x v="2"/>
    <x v="4"/>
    <n v="18"/>
    <n v="20.9"/>
    <n v="376.2"/>
    <n v="0.11314605025655944"/>
    <n v="333.63445589348231"/>
    <n v="60.05420206082681"/>
    <n v="393.68865795430912"/>
  </r>
  <r>
    <s v="MOV-FEC-5035"/>
    <x v="219"/>
    <x v="1"/>
    <x v="0"/>
    <n v="20"/>
    <n v="9.9"/>
    <n v="198"/>
    <n v="0.13046334763315923"/>
    <n v="172.16825716863448"/>
    <n v="30.990286290354206"/>
    <n v="203.15854345898867"/>
  </r>
  <r>
    <s v="MOV-FEC-5036"/>
    <x v="919"/>
    <x v="2"/>
    <x v="3"/>
    <n v="7"/>
    <n v="14.9"/>
    <n v="104.3"/>
    <n v="0.16250745711046177"/>
    <n v="87.35047222337883"/>
    <n v="15.723085000208188"/>
    <n v="103.07355722358702"/>
  </r>
  <r>
    <s v="MOV-FEC-5037"/>
    <x v="572"/>
    <x v="4"/>
    <x v="3"/>
    <n v="17"/>
    <n v="14.9"/>
    <n v="253.3"/>
    <n v="0.13414127647643978"/>
    <n v="219.32201466851782"/>
    <n v="39.47796264033321"/>
    <n v="258.79997730885106"/>
  </r>
  <r>
    <s v="MOV-FEC-5038"/>
    <x v="297"/>
    <x v="1"/>
    <x v="0"/>
    <n v="10"/>
    <n v="9.9"/>
    <n v="99"/>
    <n v="0.1701687207840013"/>
    <n v="82.153296642383879"/>
    <n v="14.787593395629097"/>
    <n v="96.940890038012981"/>
  </r>
  <r>
    <s v="MOV-FEC-5039"/>
    <x v="666"/>
    <x v="3"/>
    <x v="0"/>
    <n v="6"/>
    <n v="9.9"/>
    <n v="59.400000000000006"/>
    <n v="0.11785861669577419"/>
    <n v="52.39919816827102"/>
    <n v="9.4318556702887832"/>
    <n v="61.831053838559804"/>
  </r>
  <r>
    <s v="MOV-FEC-5040"/>
    <x v="805"/>
    <x v="2"/>
    <x v="4"/>
    <n v="20"/>
    <n v="20.9"/>
    <n v="418"/>
    <n v="0.174146858658971"/>
    <n v="345.20661308055014"/>
    <n v="62.137190354499026"/>
    <n v="407.34380343504915"/>
  </r>
  <r>
    <s v="MOV-FEC-5041"/>
    <x v="429"/>
    <x v="3"/>
    <x v="1"/>
    <n v="6"/>
    <n v="14.9"/>
    <n v="89.4"/>
    <n v="0.19218977680846577"/>
    <n v="72.218233953323164"/>
    <n v="12.99928211159817"/>
    <n v="85.217516064921341"/>
  </r>
  <r>
    <s v="MOV-FEC-5042"/>
    <x v="1028"/>
    <x v="0"/>
    <x v="4"/>
    <n v="7"/>
    <n v="20.9"/>
    <n v="146.29999999999998"/>
    <n v="0.12507470032316742"/>
    <n v="128.00157134272058"/>
    <n v="23.040282841689702"/>
    <n v="151.04185418441028"/>
  </r>
  <r>
    <s v="MOV-FEC-5043"/>
    <x v="283"/>
    <x v="3"/>
    <x v="2"/>
    <n v="12"/>
    <n v="9.9"/>
    <n v="118.80000000000001"/>
    <n v="0.16660175085508683"/>
    <n v="99.007711998415687"/>
    <n v="17.821388159714822"/>
    <n v="116.8291001581305"/>
  </r>
  <r>
    <s v="MOV-FEC-5044"/>
    <x v="712"/>
    <x v="3"/>
    <x v="1"/>
    <n v="5"/>
    <n v="14.9"/>
    <n v="74.5"/>
    <n v="0.12358436004395032"/>
    <n v="65.292965176725701"/>
    <n v="11.752733731810626"/>
    <n v="77.045698908536323"/>
  </r>
  <r>
    <s v="MOV-FEC-5045"/>
    <x v="117"/>
    <x v="1"/>
    <x v="0"/>
    <n v="9"/>
    <n v="9.9"/>
    <n v="89.100000000000009"/>
    <n v="0.13250635407408443"/>
    <n v="77.293683851999077"/>
    <n v="13.912863093359833"/>
    <n v="91.206546945358909"/>
  </r>
  <r>
    <s v="MOV-FEC-5046"/>
    <x v="931"/>
    <x v="5"/>
    <x v="4"/>
    <n v="16"/>
    <n v="20.9"/>
    <n v="334.4"/>
    <n v="0.13077964362826236"/>
    <n v="290.66728717070907"/>
    <n v="52.320111690727629"/>
    <n v="342.9873988614367"/>
  </r>
  <r>
    <s v="MOV-FEC-5047"/>
    <x v="68"/>
    <x v="5"/>
    <x v="2"/>
    <n v="11"/>
    <n v="9.9"/>
    <n v="108.9"/>
    <n v="0.1252979277470555"/>
    <n v="95.255055668345662"/>
    <n v="17.145910020302217"/>
    <n v="112.40096568864789"/>
  </r>
  <r>
    <s v="MOV-FEC-5048"/>
    <x v="998"/>
    <x v="2"/>
    <x v="1"/>
    <n v="12"/>
    <n v="14.9"/>
    <n v="178.8"/>
    <n v="0.17862267581563077"/>
    <n v="146.86226556416523"/>
    <n v="26.43520780154974"/>
    <n v="173.29747336571498"/>
  </r>
  <r>
    <s v="MOV-FEC-5049"/>
    <x v="988"/>
    <x v="5"/>
    <x v="3"/>
    <n v="4"/>
    <n v="14.9"/>
    <n v="59.6"/>
    <n v="0.14868591343832749"/>
    <n v="50.738319559075684"/>
    <n v="9.1328975206336231"/>
    <n v="59.871217079709311"/>
  </r>
  <r>
    <s v="MOV-FEC-5050"/>
    <x v="301"/>
    <x v="1"/>
    <x v="4"/>
    <n v="10"/>
    <n v="20.9"/>
    <n v="209"/>
    <n v="0.10831146696644277"/>
    <n v="186.36290340401345"/>
    <n v="33.545322612722423"/>
    <n v="219.90822601673588"/>
  </r>
  <r>
    <s v="MOV-FEC-5051"/>
    <x v="126"/>
    <x v="2"/>
    <x v="1"/>
    <n v="18"/>
    <n v="14.9"/>
    <n v="268.2"/>
    <n v="0.19075839933100161"/>
    <n v="217.03859729942536"/>
    <n v="39.066947513896565"/>
    <n v="256.1055448133219"/>
  </r>
  <r>
    <s v="MOV-FEC-5052"/>
    <x v="847"/>
    <x v="3"/>
    <x v="0"/>
    <n v="16"/>
    <n v="9.9"/>
    <n v="158.4"/>
    <n v="0.18042133769218516"/>
    <n v="129.82126010955787"/>
    <n v="23.367826819720417"/>
    <n v="153.18908692927829"/>
  </r>
  <r>
    <s v="MOV-FEC-5053"/>
    <x v="958"/>
    <x v="2"/>
    <x v="1"/>
    <n v="16"/>
    <n v="14.9"/>
    <n v="238.4"/>
    <n v="0.10455952052998201"/>
    <n v="213.47301030565228"/>
    <n v="38.425141855017408"/>
    <n v="251.8981521606697"/>
  </r>
  <r>
    <s v="MOV-FEC-5054"/>
    <x v="283"/>
    <x v="1"/>
    <x v="2"/>
    <n v="16"/>
    <n v="9.9"/>
    <n v="158.4"/>
    <n v="0.18491455049446784"/>
    <n v="129.10953520167629"/>
    <n v="23.239716336301733"/>
    <n v="152.34925153797803"/>
  </r>
  <r>
    <s v="MOV-FEC-5055"/>
    <x v="273"/>
    <x v="2"/>
    <x v="4"/>
    <n v="3"/>
    <n v="20.9"/>
    <n v="62.699999999999996"/>
    <n v="0.14407515747419869"/>
    <n v="53.66648762636774"/>
    <n v="9.6599677727461923"/>
    <n v="63.326455399113932"/>
  </r>
  <r>
    <s v="MOV-FEC-5056"/>
    <x v="743"/>
    <x v="2"/>
    <x v="0"/>
    <n v="4"/>
    <n v="9.9"/>
    <n v="39.6"/>
    <n v="0.1900145810662634"/>
    <n v="32.075422589775968"/>
    <n v="5.7735760661596744"/>
    <n v="37.848998655935645"/>
  </r>
  <r>
    <s v="MOV-FEC-5057"/>
    <x v="901"/>
    <x v="0"/>
    <x v="1"/>
    <n v="14"/>
    <n v="14.9"/>
    <n v="208.6"/>
    <n v="0.1038828196498825"/>
    <n v="186.9300438210345"/>
    <n v="33.647407887786208"/>
    <n v="220.57745170882072"/>
  </r>
  <r>
    <s v="MOV-FEC-5058"/>
    <x v="236"/>
    <x v="0"/>
    <x v="2"/>
    <n v="17"/>
    <n v="9.9"/>
    <n v="168.3"/>
    <n v="0.11802113323519552"/>
    <n v="148.43704327651659"/>
    <n v="26.718667789772987"/>
    <n v="175.15571106628957"/>
  </r>
  <r>
    <s v="MOV-FEC-5059"/>
    <x v="327"/>
    <x v="1"/>
    <x v="0"/>
    <n v="12"/>
    <n v="9.9"/>
    <n v="118.80000000000001"/>
    <n v="0.11506215038115268"/>
    <n v="105.13061653471907"/>
    <n v="18.923510976249432"/>
    <n v="124.0541275109685"/>
  </r>
  <r>
    <s v="MOV-FEC-5060"/>
    <x v="216"/>
    <x v="1"/>
    <x v="0"/>
    <n v="19"/>
    <n v="9.9"/>
    <n v="188.1"/>
    <n v="0.19510301815353509"/>
    <n v="151.40112228532004"/>
    <n v="27.252202011357607"/>
    <n v="178.65332429667765"/>
  </r>
  <r>
    <s v="MOV-FEC-5061"/>
    <x v="213"/>
    <x v="4"/>
    <x v="4"/>
    <n v="20"/>
    <n v="20.9"/>
    <n v="418"/>
    <n v="0.16975244442401771"/>
    <n v="347.04347823076057"/>
    <n v="62.467826081536899"/>
    <n v="409.51130431229745"/>
  </r>
  <r>
    <s v="MOV-FEC-5062"/>
    <x v="883"/>
    <x v="3"/>
    <x v="3"/>
    <n v="10"/>
    <n v="14.9"/>
    <n v="149"/>
    <n v="0.16462479420598708"/>
    <n v="124.47090566330792"/>
    <n v="22.404763019395425"/>
    <n v="146.87566868270335"/>
  </r>
  <r>
    <s v="MOV-FEC-5063"/>
    <x v="307"/>
    <x v="0"/>
    <x v="2"/>
    <n v="11"/>
    <n v="9.9"/>
    <n v="108.9"/>
    <n v="0.10428885184253675"/>
    <n v="97.542944034347755"/>
    <n v="17.557729926182596"/>
    <n v="115.10067396053034"/>
  </r>
  <r>
    <s v="MOV-FEC-5064"/>
    <x v="576"/>
    <x v="5"/>
    <x v="0"/>
    <n v="20"/>
    <n v="9.9"/>
    <n v="198"/>
    <n v="0.18818392015679128"/>
    <n v="160.73958380895533"/>
    <n v="28.933125085611959"/>
    <n v="189.67270889456728"/>
  </r>
  <r>
    <s v="MOV-FEC-5065"/>
    <x v="1006"/>
    <x v="0"/>
    <x v="0"/>
    <n v="8"/>
    <n v="9.9"/>
    <n v="79.2"/>
    <n v="0.13943684763472677"/>
    <n v="68.156601667329639"/>
    <n v="12.268188300119334"/>
    <n v="80.424789967448973"/>
  </r>
  <r>
    <s v="MOV-FEC-5066"/>
    <x v="29"/>
    <x v="0"/>
    <x v="2"/>
    <n v="10"/>
    <n v="9.9"/>
    <n v="99"/>
    <n v="0.10516152350658495"/>
    <n v="88.589009172848094"/>
    <n v="15.946021651112657"/>
    <n v="104.53503082396075"/>
  </r>
  <r>
    <s v="MOV-FEC-5067"/>
    <x v="457"/>
    <x v="3"/>
    <x v="4"/>
    <n v="6"/>
    <n v="20.9"/>
    <n v="125.39999999999999"/>
    <n v="0.15704531042034656"/>
    <n v="105.70651807328854"/>
    <n v="19.027173253191936"/>
    <n v="124.73369132648047"/>
  </r>
  <r>
    <s v="MOV-FEC-5068"/>
    <x v="1021"/>
    <x v="5"/>
    <x v="3"/>
    <n v="16"/>
    <n v="14.9"/>
    <n v="238.4"/>
    <n v="0.1006263907925584"/>
    <n v="214.41066843505408"/>
    <n v="38.593920318309735"/>
    <n v="253.00458875336381"/>
  </r>
  <r>
    <s v="MOV-FEC-5069"/>
    <x v="945"/>
    <x v="4"/>
    <x v="2"/>
    <n v="4"/>
    <n v="9.9"/>
    <n v="39.6"/>
    <n v="0.12755917309514336"/>
    <n v="34.548656745432325"/>
    <n v="6.2187582141778179"/>
    <n v="40.767414959610143"/>
  </r>
  <r>
    <s v="MOV-FEC-5070"/>
    <x v="350"/>
    <x v="5"/>
    <x v="2"/>
    <n v="5"/>
    <n v="9.9"/>
    <n v="49.5"/>
    <n v="0.11164154556407049"/>
    <n v="43.973743494578514"/>
    <n v="7.915273829024132"/>
    <n v="51.889017323602644"/>
  </r>
  <r>
    <s v="MOV-FEC-5071"/>
    <x v="997"/>
    <x v="0"/>
    <x v="4"/>
    <n v="7"/>
    <n v="20.9"/>
    <n v="146.29999999999998"/>
    <n v="0.1557157994795309"/>
    <n v="123.51877853614462"/>
    <n v="22.233380136506032"/>
    <n v="145.75215867265067"/>
  </r>
  <r>
    <s v="MOV-FEC-5072"/>
    <x v="45"/>
    <x v="4"/>
    <x v="0"/>
    <n v="9"/>
    <n v="9.9"/>
    <n v="89.100000000000009"/>
    <n v="0.16377852324324316"/>
    <n v="74.507333579027048"/>
    <n v="13.411320044224867"/>
    <n v="87.918653623251913"/>
  </r>
  <r>
    <s v="MOV-FEC-5073"/>
    <x v="495"/>
    <x v="4"/>
    <x v="1"/>
    <n v="8"/>
    <n v="14.9"/>
    <n v="119.2"/>
    <n v="0.1750223547915255"/>
    <n v="98.337335308850157"/>
    <n v="17.700720355593027"/>
    <n v="116.03805566444319"/>
  </r>
  <r>
    <s v="MOV-FEC-5074"/>
    <x v="636"/>
    <x v="0"/>
    <x v="1"/>
    <n v="11"/>
    <n v="14.9"/>
    <n v="163.9"/>
    <n v="0.11197910503475919"/>
    <n v="145.54662468480296"/>
    <n v="26.198392443264531"/>
    <n v="171.7450171280675"/>
  </r>
  <r>
    <s v="MOV-FEC-5075"/>
    <x v="654"/>
    <x v="0"/>
    <x v="3"/>
    <n v="12"/>
    <n v="14.9"/>
    <n v="178.8"/>
    <n v="0.13638196488655174"/>
    <n v="154.41490467828456"/>
    <n v="27.79468284209122"/>
    <n v="182.20958752037578"/>
  </r>
  <r>
    <s v="MOV-FEC-5076"/>
    <x v="918"/>
    <x v="2"/>
    <x v="1"/>
    <n v="17"/>
    <n v="14.9"/>
    <n v="253.3"/>
    <n v="0.18138271385145049"/>
    <n v="207.35575858142761"/>
    <n v="37.32403654465697"/>
    <n v="244.67979512608457"/>
  </r>
  <r>
    <s v="MOV-FEC-5077"/>
    <x v="1044"/>
    <x v="4"/>
    <x v="3"/>
    <n v="3"/>
    <n v="14.9"/>
    <n v="44.7"/>
    <n v="0.17986150255772676"/>
    <n v="36.660190835669617"/>
    <n v="6.5988343504205309"/>
    <n v="43.259025186090149"/>
  </r>
  <r>
    <s v="MOV-FEC-5078"/>
    <x v="1020"/>
    <x v="3"/>
    <x v="1"/>
    <n v="8"/>
    <n v="14.9"/>
    <n v="119.2"/>
    <n v="0.10836701505094974"/>
    <n v="106.28265180592679"/>
    <n v="19.130877325066823"/>
    <n v="125.41352913099361"/>
  </r>
  <r>
    <s v="MOV-FEC-5079"/>
    <x v="456"/>
    <x v="4"/>
    <x v="1"/>
    <n v="12"/>
    <n v="14.9"/>
    <n v="178.8"/>
    <n v="0.1826333668675599"/>
    <n v="146.1451540040803"/>
    <n v="26.306127720734452"/>
    <n v="172.45128172481475"/>
  </r>
  <r>
    <s v="MOV-FEC-5080"/>
    <x v="66"/>
    <x v="2"/>
    <x v="2"/>
    <n v="11"/>
    <n v="9.9"/>
    <n v="108.9"/>
    <n v="0.18835370598700307"/>
    <n v="88.388281418015367"/>
    <n v="15.909890655242766"/>
    <n v="104.29817207325813"/>
  </r>
  <r>
    <s v="MOV-FEC-5081"/>
    <x v="1053"/>
    <x v="0"/>
    <x v="2"/>
    <n v="13"/>
    <n v="9.9"/>
    <n v="128.70000000000002"/>
    <n v="0.18241265493223019"/>
    <n v="105.22349131022199"/>
    <n v="18.940228435839956"/>
    <n v="124.16371974606194"/>
  </r>
  <r>
    <s v="MOV-FEC-5082"/>
    <x v="998"/>
    <x v="3"/>
    <x v="1"/>
    <n v="8"/>
    <n v="14.9"/>
    <n v="119.2"/>
    <n v="0.15820151020123452"/>
    <n v="100.34237998401285"/>
    <n v="18.061628397122313"/>
    <n v="118.40400838113516"/>
  </r>
  <r>
    <s v="MOV-FEC-5083"/>
    <x v="70"/>
    <x v="5"/>
    <x v="3"/>
    <n v="19"/>
    <n v="14.9"/>
    <n v="283.10000000000002"/>
    <n v="0.15089903437635896"/>
    <n v="240.38048336805281"/>
    <n v="43.268487006249501"/>
    <n v="283.64897037430228"/>
  </r>
  <r>
    <s v="MOV-FEC-5084"/>
    <x v="306"/>
    <x v="5"/>
    <x v="3"/>
    <n v="5"/>
    <n v="14.9"/>
    <n v="74.5"/>
    <n v="0.10672735895462615"/>
    <n v="66.548811757880358"/>
    <n v="11.978786116418464"/>
    <n v="78.52759787429882"/>
  </r>
  <r>
    <s v="MOV-FEC-5085"/>
    <x v="744"/>
    <x v="2"/>
    <x v="3"/>
    <n v="9"/>
    <n v="14.9"/>
    <n v="134.1"/>
    <n v="0.12623758288828826"/>
    <n v="117.17154013468054"/>
    <n v="21.090877224242497"/>
    <n v="138.26241735892305"/>
  </r>
  <r>
    <s v="MOV-FEC-5086"/>
    <x v="284"/>
    <x v="0"/>
    <x v="1"/>
    <n v="17"/>
    <n v="14.9"/>
    <n v="253.3"/>
    <n v="0.13655680335717307"/>
    <n v="218.71016170962807"/>
    <n v="39.367829107733051"/>
    <n v="258.07799081736113"/>
  </r>
  <r>
    <s v="MOV-FEC-5087"/>
    <x v="894"/>
    <x v="5"/>
    <x v="2"/>
    <n v="4"/>
    <n v="9.9"/>
    <n v="39.6"/>
    <n v="0.14788518733809244"/>
    <n v="33.743746581411543"/>
    <n v="6.0738743846540775"/>
    <n v="39.817620966065618"/>
  </r>
  <r>
    <s v="MOV-FEC-5088"/>
    <x v="744"/>
    <x v="2"/>
    <x v="2"/>
    <n v="20"/>
    <n v="9.9"/>
    <n v="198"/>
    <n v="0.12800305749292978"/>
    <n v="172.65539461639992"/>
    <n v="31.077971030951986"/>
    <n v="203.73336564735189"/>
  </r>
  <r>
    <s v="MOV-FEC-5089"/>
    <x v="173"/>
    <x v="5"/>
    <x v="0"/>
    <n v="8"/>
    <n v="9.9"/>
    <n v="79.2"/>
    <n v="0.17123634783550135"/>
    <n v="65.638081251428304"/>
    <n v="11.814854625257095"/>
    <n v="77.452935876685402"/>
  </r>
  <r>
    <s v="MOV-FEC-5090"/>
    <x v="874"/>
    <x v="5"/>
    <x v="3"/>
    <n v="16"/>
    <n v="14.9"/>
    <n v="238.4"/>
    <n v="0.13790385498215718"/>
    <n v="205.52372097225373"/>
    <n v="36.994269775005669"/>
    <n v="242.5179907472594"/>
  </r>
  <r>
    <s v="MOV-FEC-5091"/>
    <x v="386"/>
    <x v="2"/>
    <x v="0"/>
    <n v="12"/>
    <n v="9.9"/>
    <n v="118.80000000000001"/>
    <n v="0.18189220993202154"/>
    <n v="97.191205460075849"/>
    <n v="17.494416982813654"/>
    <n v="114.6856224428895"/>
  </r>
  <r>
    <s v="MOV-FEC-5092"/>
    <x v="160"/>
    <x v="5"/>
    <x v="2"/>
    <n v="9"/>
    <n v="9.9"/>
    <n v="89.100000000000009"/>
    <n v="0.10743081257086821"/>
    <n v="79.527914599935656"/>
    <n v="14.315024627988418"/>
    <n v="93.842939227924077"/>
  </r>
  <r>
    <s v="MOV-FEC-5093"/>
    <x v="1003"/>
    <x v="3"/>
    <x v="4"/>
    <n v="11"/>
    <n v="20.9"/>
    <n v="229.89999999999998"/>
    <n v="0.17539420826942609"/>
    <n v="189.57687151885892"/>
    <n v="34.123836873394602"/>
    <n v="223.70070839225352"/>
  </r>
  <r>
    <s v="MOV-FEC-5094"/>
    <x v="675"/>
    <x v="5"/>
    <x v="2"/>
    <n v="10"/>
    <n v="9.9"/>
    <n v="99"/>
    <n v="0.15714398169889601"/>
    <n v="83.442745811809289"/>
    <n v="15.019694246125672"/>
    <n v="98.462440057934955"/>
  </r>
  <r>
    <s v="MOV-FEC-5095"/>
    <x v="813"/>
    <x v="4"/>
    <x v="3"/>
    <n v="11"/>
    <n v="14.9"/>
    <n v="163.9"/>
    <n v="0.12214892279249401"/>
    <n v="143.87979155431023"/>
    <n v="25.898362479775841"/>
    <n v="169.77815403408607"/>
  </r>
  <r>
    <s v="MOV-FEC-5096"/>
    <x v="771"/>
    <x v="1"/>
    <x v="0"/>
    <n v="9"/>
    <n v="9.9"/>
    <n v="89.100000000000009"/>
    <n v="0.1646965744415736"/>
    <n v="74.425535217255799"/>
    <n v="13.396596339106043"/>
    <n v="87.822131556361839"/>
  </r>
  <r>
    <s v="MOV-FEC-5097"/>
    <x v="135"/>
    <x v="5"/>
    <x v="1"/>
    <n v="14"/>
    <n v="14.9"/>
    <n v="208.6"/>
    <n v="0.19484544276166688"/>
    <n v="167.95524063991627"/>
    <n v="30.231943315184928"/>
    <n v="198.1871839551012"/>
  </r>
  <r>
    <s v="MOV-FEC-5098"/>
    <x v="101"/>
    <x v="4"/>
    <x v="4"/>
    <n v="17"/>
    <n v="20.9"/>
    <n v="355.29999999999995"/>
    <n v="0.11663687543430712"/>
    <n v="313.85891815819065"/>
    <n v="56.494605268474317"/>
    <n v="370.35352342666499"/>
  </r>
  <r>
    <s v="MOV-FEC-5099"/>
    <x v="1075"/>
    <x v="2"/>
    <x v="0"/>
    <n v="14"/>
    <n v="9.9"/>
    <n v="138.6"/>
    <n v="0.1024335187799386"/>
    <n v="124.4027142971005"/>
    <n v="22.39248857347809"/>
    <n v="146.79520287057858"/>
  </r>
  <r>
    <s v="MOV-FEC-5100"/>
    <x v="383"/>
    <x v="5"/>
    <x v="2"/>
    <n v="20"/>
    <n v="9.9"/>
    <n v="198"/>
    <n v="0.19384625530984553"/>
    <n v="159.61844144865057"/>
    <n v="28.731319460757103"/>
    <n v="188.34976090940768"/>
  </r>
  <r>
    <s v="MOV-FEC-5101"/>
    <x v="470"/>
    <x v="2"/>
    <x v="3"/>
    <n v="7"/>
    <n v="14.9"/>
    <n v="104.3"/>
    <n v="0.11822350488682899"/>
    <n v="91.969288440303728"/>
    <n v="16.55447191925467"/>
    <n v="108.52376035955839"/>
  </r>
  <r>
    <s v="MOV-FEC-5102"/>
    <x v="815"/>
    <x v="1"/>
    <x v="4"/>
    <n v="5"/>
    <n v="20.9"/>
    <n v="104.5"/>
    <n v="0.15443022002447745"/>
    <n v="88.362042007442113"/>
    <n v="15.90516756133958"/>
    <n v="104.26720956878169"/>
  </r>
  <r>
    <s v="MOV-FEC-5103"/>
    <x v="603"/>
    <x v="5"/>
    <x v="2"/>
    <n v="13"/>
    <n v="9.9"/>
    <n v="128.70000000000002"/>
    <n v="0.19038906764269001"/>
    <n v="104.19692699438581"/>
    <n v="18.755446858989444"/>
    <n v="122.95237385337525"/>
  </r>
  <r>
    <s v="MOV-FEC-5104"/>
    <x v="536"/>
    <x v="4"/>
    <x v="4"/>
    <n v="16"/>
    <n v="20.9"/>
    <n v="334.4"/>
    <n v="0.12024485193834289"/>
    <n v="294.19012151181812"/>
    <n v="52.954221872127256"/>
    <n v="347.1443433839454"/>
  </r>
  <r>
    <s v="MOV-FEC-5105"/>
    <x v="60"/>
    <x v="5"/>
    <x v="4"/>
    <n v="14"/>
    <n v="20.9"/>
    <n v="292.59999999999997"/>
    <n v="0.17906019770825335"/>
    <n v="240.20698615056506"/>
    <n v="43.23725750710171"/>
    <n v="283.44424365766679"/>
  </r>
  <r>
    <s v="MOV-FEC-5106"/>
    <x v="172"/>
    <x v="4"/>
    <x v="1"/>
    <n v="20"/>
    <n v="14.9"/>
    <n v="298"/>
    <n v="0.10508193054192756"/>
    <n v="266.68558469850558"/>
    <n v="48.003405245731003"/>
    <n v="314.6889899442366"/>
  </r>
  <r>
    <s v="MOV-FEC-5107"/>
    <x v="749"/>
    <x v="0"/>
    <x v="4"/>
    <n v="6"/>
    <n v="20.9"/>
    <n v="125.39999999999999"/>
    <n v="0.16679461478923552"/>
    <n v="104.48395530542986"/>
    <n v="18.807111954977373"/>
    <n v="123.29106726040723"/>
  </r>
  <r>
    <s v="MOV-FEC-5108"/>
    <x v="1082"/>
    <x v="5"/>
    <x v="0"/>
    <n v="15"/>
    <n v="9.9"/>
    <n v="148.5"/>
    <n v="0.15843541117759669"/>
    <n v="124.9723414401269"/>
    <n v="22.495021459222841"/>
    <n v="147.46736289934972"/>
  </r>
  <r>
    <s v="MOV-FEC-5109"/>
    <x v="875"/>
    <x v="4"/>
    <x v="4"/>
    <n v="17"/>
    <n v="20.9"/>
    <n v="355.29999999999995"/>
    <n v="0.14356849849961933"/>
    <n v="304.29011248308518"/>
    <n v="54.772220246955328"/>
    <n v="359.06233273004051"/>
  </r>
  <r>
    <s v="MOV-FEC-5110"/>
    <x v="274"/>
    <x v="0"/>
    <x v="0"/>
    <n v="13"/>
    <n v="9.9"/>
    <n v="128.70000000000002"/>
    <n v="0.12171011803584397"/>
    <n v="113.0359078087869"/>
    <n v="20.346463405581641"/>
    <n v="133.38237121436853"/>
  </r>
  <r>
    <s v="MOV-FEC-5111"/>
    <x v="969"/>
    <x v="2"/>
    <x v="3"/>
    <n v="17"/>
    <n v="14.9"/>
    <n v="253.3"/>
    <n v="0.12459800885601206"/>
    <n v="221.73932435677216"/>
    <n v="39.913078384218984"/>
    <n v="261.65240274099114"/>
  </r>
  <r>
    <s v="MOV-FEC-5112"/>
    <x v="879"/>
    <x v="4"/>
    <x v="3"/>
    <n v="12"/>
    <n v="14.9"/>
    <n v="178.8"/>
    <n v="0.17721427901419573"/>
    <n v="147.11408691226183"/>
    <n v="26.480535644207126"/>
    <n v="173.59462255646895"/>
  </r>
  <r>
    <s v="MOV-FEC-5113"/>
    <x v="256"/>
    <x v="0"/>
    <x v="4"/>
    <n v="14"/>
    <n v="20.9"/>
    <n v="292.59999999999997"/>
    <n v="0.14585841989222573"/>
    <n v="249.92182633953473"/>
    <n v="44.985928741116247"/>
    <n v="294.90775508065099"/>
  </r>
  <r>
    <s v="MOV-FEC-5114"/>
    <x v="531"/>
    <x v="0"/>
    <x v="2"/>
    <n v="19"/>
    <n v="9.9"/>
    <n v="188.1"/>
    <n v="0.11441470009002025"/>
    <n v="166.57859491306718"/>
    <n v="29.984147084352092"/>
    <n v="196.56274199741927"/>
  </r>
  <r>
    <s v="MOV-FEC-5115"/>
    <x v="448"/>
    <x v="0"/>
    <x v="3"/>
    <n v="4"/>
    <n v="14.9"/>
    <n v="59.6"/>
    <n v="0.16001569159990692"/>
    <n v="50.063064780645547"/>
    <n v="9.0113516605161976"/>
    <n v="59.074416441161745"/>
  </r>
  <r>
    <s v="MOV-FEC-5116"/>
    <x v="788"/>
    <x v="5"/>
    <x v="1"/>
    <n v="16"/>
    <n v="14.9"/>
    <n v="238.4"/>
    <n v="0.13382185550311151"/>
    <n v="206.49686964805821"/>
    <n v="37.169436536650473"/>
    <n v="243.66630618470867"/>
  </r>
  <r>
    <s v="MOV-FEC-5117"/>
    <x v="813"/>
    <x v="1"/>
    <x v="0"/>
    <n v="6"/>
    <n v="9.9"/>
    <n v="59.400000000000006"/>
    <n v="0.19070582895006619"/>
    <n v="48.072073760366074"/>
    <n v="8.6529732768658931"/>
    <n v="56.725047037231967"/>
  </r>
  <r>
    <s v="MOV-FEC-5118"/>
    <x v="467"/>
    <x v="4"/>
    <x v="3"/>
    <n v="14"/>
    <n v="14.9"/>
    <n v="208.6"/>
    <n v="0.13440111480480083"/>
    <n v="180.56392745171854"/>
    <n v="32.501506941309337"/>
    <n v="213.06543439302789"/>
  </r>
  <r>
    <s v="MOV-FEC-5119"/>
    <x v="657"/>
    <x v="3"/>
    <x v="1"/>
    <n v="12"/>
    <n v="14.9"/>
    <n v="178.8"/>
    <n v="0.1895857683478761"/>
    <n v="144.90206461939977"/>
    <n v="26.082371631491956"/>
    <n v="170.98443625089172"/>
  </r>
  <r>
    <s v="MOV-FEC-5120"/>
    <x v="1070"/>
    <x v="5"/>
    <x v="3"/>
    <n v="4"/>
    <n v="14.9"/>
    <n v="59.6"/>
    <n v="0.19999587978131966"/>
    <n v="47.680245565033346"/>
    <n v="8.5824442017060019"/>
    <n v="56.262689766739349"/>
  </r>
  <r>
    <s v="MOV-FEC-5121"/>
    <x v="751"/>
    <x v="2"/>
    <x v="1"/>
    <n v="11"/>
    <n v="14.9"/>
    <n v="163.9"/>
    <n v="0.11093308233745067"/>
    <n v="145.71806780489183"/>
    <n v="26.229252204880527"/>
    <n v="171.94732000977237"/>
  </r>
  <r>
    <s v="MOV-FEC-5122"/>
    <x v="713"/>
    <x v="3"/>
    <x v="2"/>
    <n v="18"/>
    <n v="9.9"/>
    <n v="178.20000000000002"/>
    <n v="0.19972628268361725"/>
    <n v="142.60877642577941"/>
    <n v="25.669579756640292"/>
    <n v="168.27835618241971"/>
  </r>
  <r>
    <s v="MOV-FEC-5123"/>
    <x v="294"/>
    <x v="1"/>
    <x v="0"/>
    <n v="11"/>
    <n v="9.9"/>
    <n v="108.9"/>
    <n v="0.13103733410747306"/>
    <n v="94.630034315696193"/>
    <n v="17.033406176825313"/>
    <n v="111.6634404925215"/>
  </r>
  <r>
    <s v="MOV-FEC-5124"/>
    <x v="447"/>
    <x v="0"/>
    <x v="0"/>
    <n v="14"/>
    <n v="9.9"/>
    <n v="138.6"/>
    <n v="0.19016431235676362"/>
    <n v="112.24322630735256"/>
    <n v="20.203780735323459"/>
    <n v="132.44700704267601"/>
  </r>
  <r>
    <s v="MOV-FEC-5125"/>
    <x v="104"/>
    <x v="1"/>
    <x v="2"/>
    <n v="9"/>
    <n v="9.9"/>
    <n v="89.100000000000009"/>
    <n v="0.11570032291739976"/>
    <n v="78.791101228059688"/>
    <n v="14.182398221050743"/>
    <n v="92.973499449110435"/>
  </r>
  <r>
    <s v="MOV-FEC-5126"/>
    <x v="430"/>
    <x v="5"/>
    <x v="2"/>
    <n v="18"/>
    <n v="9.9"/>
    <n v="178.20000000000002"/>
    <n v="0.13295797109150403"/>
    <n v="154.506889551494"/>
    <n v="27.81124011926892"/>
    <n v="182.31812967076291"/>
  </r>
  <r>
    <s v="MOV-FEC-5127"/>
    <x v="155"/>
    <x v="3"/>
    <x v="0"/>
    <n v="16"/>
    <n v="9.9"/>
    <n v="158.4"/>
    <n v="0.13886795816174657"/>
    <n v="136.40331542717934"/>
    <n v="24.55259677689228"/>
    <n v="160.95591220407161"/>
  </r>
  <r>
    <s v="MOV-FEC-5128"/>
    <x v="1020"/>
    <x v="0"/>
    <x v="3"/>
    <n v="20"/>
    <n v="14.9"/>
    <n v="298"/>
    <n v="0.10405376748962784"/>
    <n v="266.99197728809088"/>
    <n v="48.058555911856359"/>
    <n v="315.05053319994727"/>
  </r>
  <r>
    <s v="MOV-FEC-5129"/>
    <x v="146"/>
    <x v="2"/>
    <x v="2"/>
    <n v="4"/>
    <n v="9.9"/>
    <n v="39.6"/>
    <n v="0.11841641197850725"/>
    <n v="34.910710085651118"/>
    <n v="6.2839278154172007"/>
    <n v="41.194637901068319"/>
  </r>
  <r>
    <s v="MOV-FEC-5130"/>
    <x v="345"/>
    <x v="5"/>
    <x v="3"/>
    <n v="17"/>
    <n v="14.9"/>
    <n v="253.3"/>
    <n v="0.14567188024116584"/>
    <n v="216.40131273491269"/>
    <n v="38.952236292284283"/>
    <n v="255.35354902719698"/>
  </r>
  <r>
    <s v="MOV-FEC-5131"/>
    <x v="302"/>
    <x v="1"/>
    <x v="4"/>
    <n v="7"/>
    <n v="20.9"/>
    <n v="146.29999999999998"/>
    <n v="0.16998070937136492"/>
    <n v="121.4318222189693"/>
    <n v="21.857727999414472"/>
    <n v="143.28955021838377"/>
  </r>
  <r>
    <s v="MOV-FEC-5132"/>
    <x v="110"/>
    <x v="5"/>
    <x v="1"/>
    <n v="19"/>
    <n v="14.9"/>
    <n v="283.10000000000002"/>
    <n v="0.11960854247673336"/>
    <n v="249.23882162483682"/>
    <n v="44.862987892470628"/>
    <n v="294.10180951730746"/>
  </r>
  <r>
    <s v="MOV-FEC-5133"/>
    <x v="162"/>
    <x v="0"/>
    <x v="1"/>
    <n v="20"/>
    <n v="14.9"/>
    <n v="298"/>
    <n v="0.11643181174738416"/>
    <n v="263.30332009927952"/>
    <n v="47.394597617870311"/>
    <n v="310.69791771714983"/>
  </r>
  <r>
    <s v="MOV-FEC-5134"/>
    <x v="69"/>
    <x v="1"/>
    <x v="3"/>
    <n v="15"/>
    <n v="14.9"/>
    <n v="223.5"/>
    <n v="0.1814469880503988"/>
    <n v="182.94659817073585"/>
    <n v="32.930387670732451"/>
    <n v="215.8769858414683"/>
  </r>
  <r>
    <s v="MOV-FEC-5135"/>
    <x v="744"/>
    <x v="2"/>
    <x v="3"/>
    <n v="9"/>
    <n v="14.9"/>
    <n v="134.1"/>
    <n v="0.10286112620799136"/>
    <n v="120.30632297550835"/>
    <n v="21.655138135591503"/>
    <n v="141.96146111109985"/>
  </r>
  <r>
    <s v="MOV-FEC-5136"/>
    <x v="568"/>
    <x v="3"/>
    <x v="0"/>
    <n v="18"/>
    <n v="9.9"/>
    <n v="178.20000000000002"/>
    <n v="0.15519341861100916"/>
    <n v="150.54453280351819"/>
    <n v="27.098015904633275"/>
    <n v="177.64254870815148"/>
  </r>
  <r>
    <s v="MOV-FEC-5137"/>
    <x v="826"/>
    <x v="4"/>
    <x v="0"/>
    <n v="7"/>
    <n v="9.9"/>
    <n v="69.3"/>
    <n v="0.19028130058245865"/>
    <n v="56.113505869635617"/>
    <n v="10.100431056534411"/>
    <n v="66.213936926170021"/>
  </r>
  <r>
    <s v="MOV-FEC-5138"/>
    <x v="990"/>
    <x v="4"/>
    <x v="1"/>
    <n v="5"/>
    <n v="14.9"/>
    <n v="74.5"/>
    <n v="0.13360635359520948"/>
    <n v="64.546326657156897"/>
    <n v="11.61833879828824"/>
    <n v="76.164665455445132"/>
  </r>
  <r>
    <s v="MOV-FEC-5139"/>
    <x v="776"/>
    <x v="1"/>
    <x v="3"/>
    <n v="11"/>
    <n v="14.9"/>
    <n v="163.9"/>
    <n v="0.16505328040209716"/>
    <n v="136.84776734209629"/>
    <n v="24.632598121577331"/>
    <n v="161.48036546367362"/>
  </r>
  <r>
    <s v="MOV-FEC-5140"/>
    <x v="385"/>
    <x v="2"/>
    <x v="2"/>
    <n v="7"/>
    <n v="9.9"/>
    <n v="69.3"/>
    <n v="0.13432318278095132"/>
    <n v="59.99140343328007"/>
    <n v="10.798452617990412"/>
    <n v="70.789856051270476"/>
  </r>
  <r>
    <s v="MOV-FEC-5141"/>
    <x v="847"/>
    <x v="3"/>
    <x v="2"/>
    <n v="7"/>
    <n v="9.9"/>
    <n v="69.3"/>
    <n v="0.14112469958411461"/>
    <n v="59.520058318820858"/>
    <n v="10.713610497387753"/>
    <n v="70.233668816208606"/>
  </r>
  <r>
    <s v="MOV-FEC-5142"/>
    <x v="544"/>
    <x v="0"/>
    <x v="4"/>
    <n v="8"/>
    <n v="20.9"/>
    <n v="167.2"/>
    <n v="0.11168421694078801"/>
    <n v="148.52639892750022"/>
    <n v="26.73475180695004"/>
    <n v="175.26115073445027"/>
  </r>
  <r>
    <s v="MOV-FEC-5143"/>
    <x v="665"/>
    <x v="5"/>
    <x v="2"/>
    <n v="12"/>
    <n v="9.9"/>
    <n v="118.80000000000001"/>
    <n v="0.1575166105978113"/>
    <n v="100.08702666098003"/>
    <n v="18.015664798976406"/>
    <n v="118.10269145995643"/>
  </r>
  <r>
    <s v="MOV-FEC-5144"/>
    <x v="432"/>
    <x v="3"/>
    <x v="0"/>
    <n v="4"/>
    <n v="9.9"/>
    <n v="39.6"/>
    <n v="0.11403024434734139"/>
    <n v="35.084402323845282"/>
    <n v="6.3151924182921508"/>
    <n v="41.399594742137431"/>
  </r>
  <r>
    <s v="MOV-FEC-5145"/>
    <x v="759"/>
    <x v="3"/>
    <x v="4"/>
    <n v="17"/>
    <n v="20.9"/>
    <n v="355.29999999999995"/>
    <n v="0.13739822614296721"/>
    <n v="306.48241025140373"/>
    <n v="55.166833845252668"/>
    <n v="361.64924409665639"/>
  </r>
  <r>
    <s v="MOV-FEC-5146"/>
    <x v="455"/>
    <x v="5"/>
    <x v="1"/>
    <n v="13"/>
    <n v="14.9"/>
    <n v="193.70000000000002"/>
    <n v="0.16338094114094731"/>
    <n v="162.05311170099853"/>
    <n v="29.169560106179734"/>
    <n v="191.22267180717827"/>
  </r>
  <r>
    <s v="MOV-FEC-5147"/>
    <x v="313"/>
    <x v="1"/>
    <x v="4"/>
    <n v="18"/>
    <n v="20.9"/>
    <n v="376.2"/>
    <n v="0.14349695113715036"/>
    <n v="322.21644698220405"/>
    <n v="57.998960456796723"/>
    <n v="380.21540743900078"/>
  </r>
  <r>
    <s v="MOV-FEC-5148"/>
    <x v="81"/>
    <x v="3"/>
    <x v="1"/>
    <n v="15"/>
    <n v="14.9"/>
    <n v="223.5"/>
    <n v="0.14176184597526639"/>
    <n v="191.81622742452797"/>
    <n v="34.526920936415031"/>
    <n v="226.34314836094299"/>
  </r>
  <r>
    <s v="MOV-FEC-5149"/>
    <x v="427"/>
    <x v="1"/>
    <x v="0"/>
    <n v="14"/>
    <n v="9.9"/>
    <n v="138.6"/>
    <n v="0.12441609831720257"/>
    <n v="121.35592877323572"/>
    <n v="21.844067179182428"/>
    <n v="143.19999595241813"/>
  </r>
  <r>
    <s v="MOV-FEC-5150"/>
    <x v="38"/>
    <x v="5"/>
    <x v="4"/>
    <n v="17"/>
    <n v="20.9"/>
    <n v="355.29999999999995"/>
    <n v="0.18108183730291594"/>
    <n v="290.96162320627394"/>
    <n v="52.373092177129308"/>
    <n v="343.33471538340325"/>
  </r>
  <r>
    <s v="MOV-FEC-5151"/>
    <x v="1083"/>
    <x v="2"/>
    <x v="3"/>
    <n v="5"/>
    <n v="14.9"/>
    <n v="74.5"/>
    <n v="0.16455130656566661"/>
    <n v="62.240927660857835"/>
    <n v="11.20336697895441"/>
    <n v="73.444294639812242"/>
  </r>
  <r>
    <s v="MOV-FEC-5152"/>
    <x v="518"/>
    <x v="0"/>
    <x v="2"/>
    <n v="9"/>
    <n v="9.9"/>
    <n v="89.100000000000009"/>
    <n v="0.12700812828530775"/>
    <n v="77.783575769779091"/>
    <n v="14.001043638560235"/>
    <n v="91.784619408339324"/>
  </r>
  <r>
    <s v="MOV-FEC-5153"/>
    <x v="260"/>
    <x v="2"/>
    <x v="3"/>
    <n v="7"/>
    <n v="14.9"/>
    <n v="104.3"/>
    <n v="0.19341582252130457"/>
    <n v="84.126729711027934"/>
    <n v="15.142811347985027"/>
    <n v="99.269541059012965"/>
  </r>
  <r>
    <s v="MOV-FEC-5154"/>
    <x v="805"/>
    <x v="3"/>
    <x v="2"/>
    <n v="19"/>
    <n v="9.9"/>
    <n v="188.1"/>
    <n v="0.15957038927249664"/>
    <n v="158.08480977784336"/>
    <n v="28.455265760011805"/>
    <n v="186.54007553785516"/>
  </r>
  <r>
    <s v="MOV-FEC-5155"/>
    <x v="612"/>
    <x v="3"/>
    <x v="3"/>
    <n v="7"/>
    <n v="14.9"/>
    <n v="104.3"/>
    <n v="0.1414534767670253"/>
    <n v="89.546402373199257"/>
    <n v="16.118352427175864"/>
    <n v="105.66475480037512"/>
  </r>
  <r>
    <s v="MOV-FEC-5156"/>
    <x v="935"/>
    <x v="4"/>
    <x v="4"/>
    <n v="4"/>
    <n v="20.9"/>
    <n v="83.6"/>
    <n v="0.19591140135832988"/>
    <n v="67.221806846443613"/>
    <n v="12.099925232359849"/>
    <n v="79.321732078803464"/>
  </r>
  <r>
    <s v="MOV-FEC-5157"/>
    <x v="164"/>
    <x v="4"/>
    <x v="0"/>
    <n v="5"/>
    <n v="9.9"/>
    <n v="49.5"/>
    <n v="0.13116097563995391"/>
    <n v="43.007531705822281"/>
    <n v="7.7413557070480099"/>
    <n v="50.748887412870289"/>
  </r>
  <r>
    <s v="MOV-FEC-5158"/>
    <x v="59"/>
    <x v="3"/>
    <x v="1"/>
    <n v="5"/>
    <n v="14.9"/>
    <n v="74.5"/>
    <n v="0.19561554487984659"/>
    <n v="59.92664190645143"/>
    <n v="10.786795543161256"/>
    <n v="70.713437449612684"/>
  </r>
  <r>
    <s v="MOV-FEC-5159"/>
    <x v="810"/>
    <x v="1"/>
    <x v="1"/>
    <n v="14"/>
    <n v="14.9"/>
    <n v="208.6"/>
    <n v="0.11329869033478296"/>
    <n v="184.96589319616427"/>
    <n v="33.293860775309568"/>
    <n v="218.25975397147386"/>
  </r>
  <r>
    <s v="MOV-FEC-5160"/>
    <x v="299"/>
    <x v="0"/>
    <x v="3"/>
    <n v="16"/>
    <n v="14.9"/>
    <n v="238.4"/>
    <n v="0.18339536059121359"/>
    <n v="194.67854603505469"/>
    <n v="35.042138286309843"/>
    <n v="229.72068432136453"/>
  </r>
  <r>
    <s v="MOV-FEC-5161"/>
    <x v="635"/>
    <x v="1"/>
    <x v="0"/>
    <n v="17"/>
    <n v="9.9"/>
    <n v="168.3"/>
    <n v="0.1839189462849154"/>
    <n v="137.34644134024876"/>
    <n v="24.722359441244777"/>
    <n v="162.06880078149354"/>
  </r>
  <r>
    <s v="MOV-FEC-5162"/>
    <x v="949"/>
    <x v="4"/>
    <x v="3"/>
    <n v="9"/>
    <n v="14.9"/>
    <n v="134.1"/>
    <n v="0.12728334333010821"/>
    <n v="117.03130365943248"/>
    <n v="21.065634658697846"/>
    <n v="138.09693831813033"/>
  </r>
  <r>
    <s v="MOV-FEC-5163"/>
    <x v="623"/>
    <x v="4"/>
    <x v="2"/>
    <n v="12"/>
    <n v="9.9"/>
    <n v="118.80000000000001"/>
    <n v="0.10875721908365915"/>
    <n v="105.8796423728613"/>
    <n v="19.058335627115031"/>
    <n v="124.93797799997633"/>
  </r>
  <r>
    <s v="MOV-FEC-5164"/>
    <x v="349"/>
    <x v="0"/>
    <x v="0"/>
    <n v="10"/>
    <n v="9.9"/>
    <n v="99"/>
    <n v="0.12244340703777798"/>
    <n v="86.878102703259984"/>
    <n v="15.638058486586797"/>
    <n v="102.51616118984678"/>
  </r>
  <r>
    <s v="MOV-FEC-5165"/>
    <x v="366"/>
    <x v="0"/>
    <x v="0"/>
    <n v="3"/>
    <n v="9.9"/>
    <n v="29.700000000000003"/>
    <n v="0.19194478039772866"/>
    <n v="23.999240022187461"/>
    <n v="4.3198632039937426"/>
    <n v="28.319103226181205"/>
  </r>
  <r>
    <s v="MOV-FEC-5166"/>
    <x v="103"/>
    <x v="0"/>
    <x v="4"/>
    <n v="8"/>
    <n v="20.9"/>
    <n v="167.2"/>
    <n v="0.18452873829348965"/>
    <n v="136.34679495732851"/>
    <n v="24.542423092319133"/>
    <n v="160.88921804964764"/>
  </r>
  <r>
    <s v="MOV-FEC-5167"/>
    <x v="145"/>
    <x v="4"/>
    <x v="0"/>
    <n v="9"/>
    <n v="9.9"/>
    <n v="89.100000000000009"/>
    <n v="0.1333339332450669"/>
    <n v="77.219946547864552"/>
    <n v="13.899590378615619"/>
    <n v="91.119536926480166"/>
  </r>
  <r>
    <s v="MOV-FEC-5168"/>
    <x v="187"/>
    <x v="3"/>
    <x v="0"/>
    <n v="13"/>
    <n v="9.9"/>
    <n v="128.70000000000002"/>
    <n v="0.18954151496926797"/>
    <n v="104.30600702345522"/>
    <n v="18.775081264221939"/>
    <n v="123.08108828767716"/>
  </r>
  <r>
    <s v="MOV-FEC-5169"/>
    <x v="614"/>
    <x v="3"/>
    <x v="4"/>
    <n v="3"/>
    <n v="20.9"/>
    <n v="62.699999999999996"/>
    <n v="0.19468695348206544"/>
    <n v="50.49312801667449"/>
    <n v="9.088763043001407"/>
    <n v="59.581891059675897"/>
  </r>
  <r>
    <s v="MOV-FEC-5170"/>
    <x v="769"/>
    <x v="4"/>
    <x v="3"/>
    <n v="9"/>
    <n v="14.9"/>
    <n v="134.1"/>
    <n v="0.10095798800214863"/>
    <n v="120.56153380891186"/>
    <n v="21.701076085604136"/>
    <n v="142.262609894516"/>
  </r>
  <r>
    <s v="MOV-FEC-5171"/>
    <x v="519"/>
    <x v="3"/>
    <x v="0"/>
    <n v="6"/>
    <n v="9.9"/>
    <n v="59.400000000000006"/>
    <n v="0.13730200008148702"/>
    <n v="51.24426119515968"/>
    <n v="9.2239670151287427"/>
    <n v="60.468228210288423"/>
  </r>
  <r>
    <s v="MOV-FEC-5172"/>
    <x v="735"/>
    <x v="4"/>
    <x v="2"/>
    <n v="4"/>
    <n v="9.9"/>
    <n v="39.6"/>
    <n v="0.15203133419025391"/>
    <n v="33.579559166065948"/>
    <n v="6.0443206498918709"/>
    <n v="39.623879815957821"/>
  </r>
  <r>
    <s v="MOV-FEC-5173"/>
    <x v="702"/>
    <x v="3"/>
    <x v="2"/>
    <n v="13"/>
    <n v="9.9"/>
    <n v="128.70000000000002"/>
    <n v="0.16925282652809132"/>
    <n v="106.91716122583466"/>
    <n v="19.245089020650237"/>
    <n v="126.1622502464849"/>
  </r>
  <r>
    <s v="MOV-FEC-5174"/>
    <x v="1050"/>
    <x v="0"/>
    <x v="3"/>
    <n v="20"/>
    <n v="14.9"/>
    <n v="298"/>
    <n v="0.14783009541831815"/>
    <n v="253.94663156534119"/>
    <n v="45.71039368176141"/>
    <n v="299.65702524710258"/>
  </r>
  <r>
    <s v="MOV-FEC-5175"/>
    <x v="429"/>
    <x v="1"/>
    <x v="3"/>
    <n v="19"/>
    <n v="14.9"/>
    <n v="283.10000000000002"/>
    <n v="0.13364840456274199"/>
    <n v="245.26413666828776"/>
    <n v="44.147544600291795"/>
    <n v="289.41168126857957"/>
  </r>
  <r>
    <s v="MOV-FEC-5176"/>
    <x v="713"/>
    <x v="0"/>
    <x v="2"/>
    <n v="16"/>
    <n v="9.9"/>
    <n v="158.4"/>
    <n v="0.11944371286325106"/>
    <n v="139.48011588246104"/>
    <n v="25.106420858842984"/>
    <n v="164.58653674130403"/>
  </r>
  <r>
    <s v="MOV-FEC-5177"/>
    <x v="156"/>
    <x v="1"/>
    <x v="0"/>
    <n v="16"/>
    <n v="9.9"/>
    <n v="158.4"/>
    <n v="0.17465391847001338"/>
    <n v="130.73481931434989"/>
    <n v="23.53226747658298"/>
    <n v="154.26708679093286"/>
  </r>
  <r>
    <s v="MOV-FEC-5178"/>
    <x v="706"/>
    <x v="4"/>
    <x v="3"/>
    <n v="13"/>
    <n v="14.9"/>
    <n v="193.70000000000002"/>
    <n v="0.12462520591305017"/>
    <n v="169.56009761464219"/>
    <n v="30.520817570635593"/>
    <n v="200.08091518527777"/>
  </r>
  <r>
    <s v="MOV-FEC-5179"/>
    <x v="662"/>
    <x v="3"/>
    <x v="3"/>
    <n v="11"/>
    <n v="14.9"/>
    <n v="163.9"/>
    <n v="0.13856470027791487"/>
    <n v="141.18924562444977"/>
    <n v="25.414064212400959"/>
    <n v="166.60330983685071"/>
  </r>
  <r>
    <s v="MOV-FEC-5180"/>
    <x v="1043"/>
    <x v="2"/>
    <x v="0"/>
    <n v="6"/>
    <n v="9.9"/>
    <n v="59.400000000000006"/>
    <n v="0.11216669271932223"/>
    <n v="52.737298452472267"/>
    <n v="9.492713721445007"/>
    <n v="62.230012173917274"/>
  </r>
  <r>
    <s v="MOV-FEC-5181"/>
    <x v="578"/>
    <x v="1"/>
    <x v="1"/>
    <n v="6"/>
    <n v="14.9"/>
    <n v="89.4"/>
    <n v="0.15679982088535591"/>
    <n v="75.382096012849189"/>
    <n v="13.568777282312853"/>
    <n v="88.95087329516204"/>
  </r>
  <r>
    <s v="MOV-FEC-5182"/>
    <x v="835"/>
    <x v="4"/>
    <x v="1"/>
    <n v="12"/>
    <n v="14.9"/>
    <n v="178.8"/>
    <n v="0.11110120422734775"/>
    <n v="158.93510468415025"/>
    <n v="28.608318843147043"/>
    <n v="187.54342352729728"/>
  </r>
  <r>
    <s v="MOV-FEC-5183"/>
    <x v="311"/>
    <x v="1"/>
    <x v="3"/>
    <n v="9"/>
    <n v="14.9"/>
    <n v="134.1"/>
    <n v="0.15407722538810345"/>
    <n v="113.43824407545532"/>
    <n v="20.418883933581956"/>
    <n v="133.85712800903727"/>
  </r>
  <r>
    <s v="MOV-FEC-5184"/>
    <x v="758"/>
    <x v="2"/>
    <x v="1"/>
    <n v="12"/>
    <n v="14.9"/>
    <n v="178.8"/>
    <n v="0.14965808596947908"/>
    <n v="152.04113422865714"/>
    <n v="27.367404161158284"/>
    <n v="179.40853838981542"/>
  </r>
  <r>
    <s v="MOV-FEC-5185"/>
    <x v="210"/>
    <x v="0"/>
    <x v="4"/>
    <n v="11"/>
    <n v="20.9"/>
    <n v="229.89999999999998"/>
    <n v="0.19990489894316346"/>
    <n v="183.94186373296671"/>
    <n v="33.109535471934009"/>
    <n v="217.05139920490072"/>
  </r>
  <r>
    <s v="MOV-FEC-5186"/>
    <x v="359"/>
    <x v="1"/>
    <x v="4"/>
    <n v="15"/>
    <n v="20.9"/>
    <n v="313.5"/>
    <n v="0.17101879632659817"/>
    <n v="259.8856073516115"/>
    <n v="46.779409323290068"/>
    <n v="306.66501667490155"/>
  </r>
  <r>
    <s v="MOV-FEC-5187"/>
    <x v="16"/>
    <x v="1"/>
    <x v="0"/>
    <n v="18"/>
    <n v="9.9"/>
    <n v="178.20000000000002"/>
    <n v="0.15627897534828575"/>
    <n v="150.3510865929355"/>
    <n v="27.063195586728391"/>
    <n v="177.4142821796639"/>
  </r>
  <r>
    <s v="MOV-FEC-5188"/>
    <x v="674"/>
    <x v="5"/>
    <x v="0"/>
    <n v="3"/>
    <n v="9.9"/>
    <n v="29.700000000000003"/>
    <n v="0.11344239545133819"/>
    <n v="26.330760855095257"/>
    <n v="4.7395369539171464"/>
    <n v="31.070297809012402"/>
  </r>
  <r>
    <s v="MOV-FEC-5189"/>
    <x v="339"/>
    <x v="0"/>
    <x v="0"/>
    <n v="4"/>
    <n v="9.9"/>
    <n v="39.6"/>
    <n v="0.15523342455313935"/>
    <n v="33.452756387695686"/>
    <n v="6.0214961497852233"/>
    <n v="39.474252537480908"/>
  </r>
  <r>
    <s v="MOV-FEC-5190"/>
    <x v="1034"/>
    <x v="4"/>
    <x v="4"/>
    <n v="12"/>
    <n v="20.9"/>
    <n v="250.79999999999998"/>
    <n v="0.10194139205729583"/>
    <n v="225.23309887203018"/>
    <n v="40.541957796965434"/>
    <n v="265.7750566689956"/>
  </r>
  <r>
    <s v="MOV-FEC-5191"/>
    <x v="456"/>
    <x v="0"/>
    <x v="1"/>
    <n v="12"/>
    <n v="14.9"/>
    <n v="178.8"/>
    <n v="0.17583435885176724"/>
    <n v="147.36081663730403"/>
    <n v="26.524946994714725"/>
    <n v="173.88576363201875"/>
  </r>
  <r>
    <s v="MOV-FEC-5192"/>
    <x v="14"/>
    <x v="3"/>
    <x v="4"/>
    <n v="11"/>
    <n v="20.9"/>
    <n v="229.89999999999998"/>
    <n v="0.10628839528313655"/>
    <n v="205.46429792440688"/>
    <n v="36.983573626393238"/>
    <n v="242.44787155080013"/>
  </r>
  <r>
    <s v="MOV-FEC-5193"/>
    <x v="352"/>
    <x v="4"/>
    <x v="1"/>
    <n v="13"/>
    <n v="14.9"/>
    <n v="193.70000000000002"/>
    <n v="0.14269246595615437"/>
    <n v="166.06046934429293"/>
    <n v="29.890884481972726"/>
    <n v="195.95135382626566"/>
  </r>
  <r>
    <s v="MOV-FEC-5194"/>
    <x v="292"/>
    <x v="4"/>
    <x v="2"/>
    <n v="15"/>
    <n v="9.9"/>
    <n v="148.5"/>
    <n v="0.17417648983128822"/>
    <n v="122.6347912600537"/>
    <n v="22.074262426809664"/>
    <n v="144.70905368686337"/>
  </r>
  <r>
    <s v="MOV-FEC-5195"/>
    <x v="7"/>
    <x v="2"/>
    <x v="1"/>
    <n v="10"/>
    <n v="14.9"/>
    <n v="149"/>
    <n v="0.1497767215631024"/>
    <n v="126.68326848709773"/>
    <n v="22.802988327677593"/>
    <n v="149.48625681477532"/>
  </r>
  <r>
    <s v="MOV-FEC-5196"/>
    <x v="75"/>
    <x v="0"/>
    <x v="4"/>
    <n v="18"/>
    <n v="20.9"/>
    <n v="376.2"/>
    <n v="0.11801550951843759"/>
    <n v="331.80256531916376"/>
    <n v="59.724461757449475"/>
    <n v="391.52702707661325"/>
  </r>
  <r>
    <s v="MOV-FEC-5197"/>
    <x v="15"/>
    <x v="0"/>
    <x v="0"/>
    <n v="12"/>
    <n v="9.9"/>
    <n v="118.80000000000001"/>
    <n v="0.17136259019259378"/>
    <n v="98.44212428511986"/>
    <n v="17.719582371321575"/>
    <n v="116.16170665644144"/>
  </r>
  <r>
    <s v="MOV-FEC-5198"/>
    <x v="959"/>
    <x v="0"/>
    <x v="3"/>
    <n v="17"/>
    <n v="14.9"/>
    <n v="253.3"/>
    <n v="0.14608601082386008"/>
    <n v="216.29641345831624"/>
    <n v="38.933354422496919"/>
    <n v="255.22976788081314"/>
  </r>
  <r>
    <s v="MOV-FEC-5199"/>
    <x v="644"/>
    <x v="3"/>
    <x v="3"/>
    <n v="11"/>
    <n v="14.9"/>
    <n v="163.9"/>
    <n v="0.18272825426073738"/>
    <n v="133.95083912666516"/>
    <n v="24.111151042799726"/>
    <n v="158.06199016946488"/>
  </r>
  <r>
    <s v="MOV-FEC-5200"/>
    <x v="366"/>
    <x v="4"/>
    <x v="0"/>
    <n v="16"/>
    <n v="9.9"/>
    <n v="158.4"/>
    <n v="0.18020466201350369"/>
    <n v="129.85558153706103"/>
    <n v="23.374004676670985"/>
    <n v="153.22958621373201"/>
  </r>
  <r>
    <s v="MOV-FEC-5201"/>
    <x v="586"/>
    <x v="1"/>
    <x v="0"/>
    <n v="12"/>
    <n v="9.9"/>
    <n v="118.80000000000001"/>
    <n v="0.14591555606398676"/>
    <n v="101.46523193959838"/>
    <n v="18.263741749127707"/>
    <n v="119.72897368872609"/>
  </r>
  <r>
    <s v="MOV-FEC-5202"/>
    <x v="106"/>
    <x v="0"/>
    <x v="3"/>
    <n v="14"/>
    <n v="14.9"/>
    <n v="208.6"/>
    <n v="0.17372744331878254"/>
    <n v="172.36045532370196"/>
    <n v="31.024881958266352"/>
    <n v="203.3853372819683"/>
  </r>
  <r>
    <s v="MOV-FEC-5203"/>
    <x v="407"/>
    <x v="5"/>
    <x v="1"/>
    <n v="11"/>
    <n v="14.9"/>
    <n v="163.9"/>
    <n v="0.13587514719302959"/>
    <n v="141.63006337506246"/>
    <n v="25.493411407511243"/>
    <n v="167.12347478257371"/>
  </r>
  <r>
    <s v="MOV-FEC-5204"/>
    <x v="200"/>
    <x v="5"/>
    <x v="3"/>
    <n v="9"/>
    <n v="14.9"/>
    <n v="134.1"/>
    <n v="0.12720456881710002"/>
    <n v="117.04186732162688"/>
    <n v="21.067536117892839"/>
    <n v="138.10940343951972"/>
  </r>
  <r>
    <s v="MOV-FEC-5205"/>
    <x v="618"/>
    <x v="0"/>
    <x v="3"/>
    <n v="20"/>
    <n v="14.9"/>
    <n v="298"/>
    <n v="0.10474350400650745"/>
    <n v="266.78643580606081"/>
    <n v="48.021558445090946"/>
    <n v="314.80799425115174"/>
  </r>
  <r>
    <s v="MOV-FEC-5206"/>
    <x v="442"/>
    <x v="2"/>
    <x v="3"/>
    <n v="4"/>
    <n v="14.9"/>
    <n v="59.6"/>
    <n v="0.12295924707282964"/>
    <n v="52.271628874459353"/>
    <n v="9.4088931974026835"/>
    <n v="61.680522071862036"/>
  </r>
  <r>
    <s v="MOV-FEC-5207"/>
    <x v="682"/>
    <x v="2"/>
    <x v="3"/>
    <n v="13"/>
    <n v="14.9"/>
    <n v="193.70000000000002"/>
    <n v="0.17389954740349134"/>
    <n v="160.01565766794374"/>
    <n v="28.802818380229873"/>
    <n v="188.81847604817361"/>
  </r>
  <r>
    <s v="MOV-FEC-5208"/>
    <x v="433"/>
    <x v="2"/>
    <x v="0"/>
    <n v="11"/>
    <n v="9.9"/>
    <n v="108.9"/>
    <n v="0.10883721855039924"/>
    <n v="97.047626899861527"/>
    <n v="17.468572841975075"/>
    <n v="114.5161997418366"/>
  </r>
  <r>
    <s v="MOV-FEC-5209"/>
    <x v="645"/>
    <x v="3"/>
    <x v="2"/>
    <n v="14"/>
    <n v="9.9"/>
    <n v="138.6"/>
    <n v="0.163483490479779"/>
    <n v="115.94118821950262"/>
    <n v="20.869413879510471"/>
    <n v="136.8106020990131"/>
  </r>
  <r>
    <s v="MOV-FEC-5210"/>
    <x v="27"/>
    <x v="4"/>
    <x v="2"/>
    <n v="4"/>
    <n v="9.9"/>
    <n v="39.6"/>
    <n v="0.15903367837931837"/>
    <n v="33.302266336178995"/>
    <n v="5.994407940512219"/>
    <n v="39.296674276691213"/>
  </r>
  <r>
    <s v="MOV-FEC-5211"/>
    <x v="929"/>
    <x v="1"/>
    <x v="2"/>
    <n v="8"/>
    <n v="9.9"/>
    <n v="79.2"/>
    <n v="0.17542578082950536"/>
    <n v="65.306278158303172"/>
    <n v="11.755130068494571"/>
    <n v="77.061408226797738"/>
  </r>
  <r>
    <s v="MOV-FEC-5212"/>
    <x v="857"/>
    <x v="5"/>
    <x v="1"/>
    <n v="8"/>
    <n v="14.9"/>
    <n v="119.2"/>
    <n v="0.10212026959363218"/>
    <n v="107.02726386443905"/>
    <n v="19.264907495599029"/>
    <n v="126.29217136003808"/>
  </r>
  <r>
    <s v="MOV-FEC-5213"/>
    <x v="54"/>
    <x v="4"/>
    <x v="3"/>
    <n v="7"/>
    <n v="14.9"/>
    <n v="104.3"/>
    <n v="0.12129030708481721"/>
    <n v="91.649420971053559"/>
    <n v="16.496895774789639"/>
    <n v="108.14631674584319"/>
  </r>
  <r>
    <s v="MOV-FEC-5214"/>
    <x v="785"/>
    <x v="0"/>
    <x v="2"/>
    <n v="20"/>
    <n v="9.9"/>
    <n v="198"/>
    <n v="0.13764579704156546"/>
    <n v="170.74613218577005"/>
    <n v="30.73430379343861"/>
    <n v="201.48043597920866"/>
  </r>
  <r>
    <s v="MOV-FEC-5215"/>
    <x v="326"/>
    <x v="0"/>
    <x v="3"/>
    <n v="8"/>
    <n v="14.9"/>
    <n v="119.2"/>
    <n v="0.15537242294636594"/>
    <n v="100.67960718479318"/>
    <n v="18.122329293262773"/>
    <n v="118.80193647805595"/>
  </r>
  <r>
    <s v="MOV-FEC-5216"/>
    <x v="876"/>
    <x v="5"/>
    <x v="0"/>
    <n v="14"/>
    <n v="9.9"/>
    <n v="138.6"/>
    <n v="0.1794738854486676"/>
    <n v="113.72491947681466"/>
    <n v="20.470485505826638"/>
    <n v="134.19540498264129"/>
  </r>
  <r>
    <s v="MOV-FEC-5217"/>
    <x v="826"/>
    <x v="5"/>
    <x v="3"/>
    <n v="9"/>
    <n v="14.9"/>
    <n v="134.1"/>
    <n v="0.15975324597276735"/>
    <n v="112.67708971505189"/>
    <n v="20.28187614870934"/>
    <n v="132.95896586376122"/>
  </r>
  <r>
    <s v="MOV-FEC-5218"/>
    <x v="4"/>
    <x v="3"/>
    <x v="1"/>
    <n v="20"/>
    <n v="14.9"/>
    <n v="298"/>
    <n v="0.17858877884894558"/>
    <n v="244.78054390301421"/>
    <n v="44.060497902542558"/>
    <n v="288.84104180555676"/>
  </r>
  <r>
    <s v="MOV-FEC-5219"/>
    <x v="185"/>
    <x v="5"/>
    <x v="0"/>
    <n v="5"/>
    <n v="9.9"/>
    <n v="49.5"/>
    <n v="0.16558021058919342"/>
    <n v="41.303779575834923"/>
    <n v="7.4346803236502863"/>
    <n v="48.738459899485207"/>
  </r>
  <r>
    <s v="MOV-FEC-5220"/>
    <x v="263"/>
    <x v="4"/>
    <x v="1"/>
    <n v="18"/>
    <n v="14.9"/>
    <n v="268.2"/>
    <n v="0.18850770429481656"/>
    <n v="217.64223370813019"/>
    <n v="39.17560206746343"/>
    <n v="256.81783577559361"/>
  </r>
  <r>
    <s v="MOV-FEC-5221"/>
    <x v="589"/>
    <x v="1"/>
    <x v="0"/>
    <n v="12"/>
    <n v="9.9"/>
    <n v="118.80000000000001"/>
    <n v="0.15615117533730008"/>
    <n v="100.24924036992876"/>
    <n v="18.044863266587175"/>
    <n v="118.29410363651593"/>
  </r>
  <r>
    <s v="MOV-FEC-5222"/>
    <x v="683"/>
    <x v="4"/>
    <x v="0"/>
    <n v="10"/>
    <n v="9.9"/>
    <n v="99"/>
    <n v="0.13940775386188725"/>
    <n v="85.198632367673156"/>
    <n v="15.335753826181168"/>
    <n v="100.53438619385432"/>
  </r>
  <r>
    <s v="MOV-FEC-5223"/>
    <x v="1052"/>
    <x v="4"/>
    <x v="0"/>
    <n v="7"/>
    <n v="9.9"/>
    <n v="69.3"/>
    <n v="0.15247964523237884"/>
    <n v="58.733160585396142"/>
    <n v="10.571968905371305"/>
    <n v="69.305129490767442"/>
  </r>
  <r>
    <s v="MOV-FEC-5224"/>
    <x v="930"/>
    <x v="2"/>
    <x v="4"/>
    <n v="6"/>
    <n v="20.9"/>
    <n v="125.39999999999999"/>
    <n v="0.14947438349055647"/>
    <n v="106.65591231028421"/>
    <n v="19.198064215851158"/>
    <n v="125.85397652613537"/>
  </r>
  <r>
    <s v="MOV-FEC-5225"/>
    <x v="440"/>
    <x v="2"/>
    <x v="2"/>
    <n v="10"/>
    <n v="9.9"/>
    <n v="99"/>
    <n v="0.16294468358548908"/>
    <n v="82.868476325036582"/>
    <n v="14.916325738506584"/>
    <n v="97.784802063543168"/>
  </r>
  <r>
    <s v="MOV-FEC-5226"/>
    <x v="931"/>
    <x v="0"/>
    <x v="2"/>
    <n v="18"/>
    <n v="9.9"/>
    <n v="178.20000000000002"/>
    <n v="0.1531789419501623"/>
    <n v="150.90351254448109"/>
    <n v="27.162632258006596"/>
    <n v="178.06614480248768"/>
  </r>
  <r>
    <s v="MOV-FEC-5227"/>
    <x v="652"/>
    <x v="5"/>
    <x v="2"/>
    <n v="20"/>
    <n v="9.9"/>
    <n v="198"/>
    <n v="0.10206344510928944"/>
    <n v="177.7914378683607"/>
    <n v="32.002458816304923"/>
    <n v="209.79389668466564"/>
  </r>
  <r>
    <s v="MOV-FEC-5228"/>
    <x v="856"/>
    <x v="5"/>
    <x v="4"/>
    <n v="17"/>
    <n v="20.9"/>
    <n v="355.29999999999995"/>
    <n v="0.19762768989883389"/>
    <n v="285.08288177894428"/>
    <n v="51.314918720209967"/>
    <n v="336.39780049915424"/>
  </r>
  <r>
    <s v="MOV-FEC-5229"/>
    <x v="717"/>
    <x v="3"/>
    <x v="1"/>
    <n v="9"/>
    <n v="14.9"/>
    <n v="134.1"/>
    <n v="0.15868747300650632"/>
    <n v="112.8200098698275"/>
    <n v="20.307601776568948"/>
    <n v="133.12761164639645"/>
  </r>
  <r>
    <s v="MOV-FEC-5230"/>
    <x v="196"/>
    <x v="4"/>
    <x v="4"/>
    <n v="11"/>
    <n v="20.9"/>
    <n v="229.89999999999998"/>
    <n v="0.16311140080249731"/>
    <n v="192.40068895550584"/>
    <n v="34.632124011991053"/>
    <n v="227.03281296749691"/>
  </r>
  <r>
    <s v="MOV-FEC-5231"/>
    <x v="158"/>
    <x v="4"/>
    <x v="2"/>
    <n v="12"/>
    <n v="9.9"/>
    <n v="118.80000000000001"/>
    <n v="0.16290583377229001"/>
    <n v="99.446786947851962"/>
    <n v="17.900421650613353"/>
    <n v="117.34720859846531"/>
  </r>
  <r>
    <s v="MOV-FEC-5232"/>
    <x v="759"/>
    <x v="1"/>
    <x v="1"/>
    <n v="15"/>
    <n v="14.9"/>
    <n v="223.5"/>
    <n v="0.13208878911980468"/>
    <n v="193.97815563172367"/>
    <n v="34.916068013710259"/>
    <n v="228.89422364543393"/>
  </r>
  <r>
    <s v="MOV-FEC-5233"/>
    <x v="896"/>
    <x v="2"/>
    <x v="2"/>
    <n v="6"/>
    <n v="9.9"/>
    <n v="59.400000000000006"/>
    <n v="0.1966652684713884"/>
    <n v="47.718083052799535"/>
    <n v="8.5892549495039159"/>
    <n v="56.307338002303453"/>
  </r>
  <r>
    <s v="MOV-FEC-5234"/>
    <x v="184"/>
    <x v="5"/>
    <x v="1"/>
    <n v="16"/>
    <n v="14.9"/>
    <n v="238.4"/>
    <n v="0.13121933079112202"/>
    <n v="207.11731153939652"/>
    <n v="37.281116077091376"/>
    <n v="244.39842761648791"/>
  </r>
  <r>
    <s v="MOV-FEC-5235"/>
    <x v="511"/>
    <x v="2"/>
    <x v="3"/>
    <n v="16"/>
    <n v="14.9"/>
    <n v="238.4"/>
    <n v="0.16443266839424378"/>
    <n v="199.1992518548123"/>
    <n v="35.855865333866213"/>
    <n v="235.05511718867851"/>
  </r>
  <r>
    <s v="MOV-FEC-5236"/>
    <x v="977"/>
    <x v="3"/>
    <x v="3"/>
    <n v="17"/>
    <n v="14.9"/>
    <n v="253.3"/>
    <n v="0.10755187904736102"/>
    <n v="226.05710903730346"/>
    <n v="40.69027962671462"/>
    <n v="266.7473886640181"/>
  </r>
  <r>
    <s v="MOV-FEC-5237"/>
    <x v="187"/>
    <x v="1"/>
    <x v="1"/>
    <n v="4"/>
    <n v="14.9"/>
    <n v="59.6"/>
    <n v="0.18447540176077762"/>
    <n v="48.605266055057655"/>
    <n v="8.7489478899103776"/>
    <n v="57.354213944968031"/>
  </r>
  <r>
    <s v="MOV-FEC-5238"/>
    <x v="521"/>
    <x v="4"/>
    <x v="4"/>
    <n v="3"/>
    <n v="20.9"/>
    <n v="62.699999999999996"/>
    <n v="0.19572868456586945"/>
    <n v="50.427811477719985"/>
    <n v="9.0770060659895968"/>
    <n v="59.504817543709578"/>
  </r>
  <r>
    <s v="MOV-FEC-5239"/>
    <x v="412"/>
    <x v="2"/>
    <x v="0"/>
    <n v="16"/>
    <n v="9.9"/>
    <n v="158.4"/>
    <n v="0.17197556748108306"/>
    <n v="131.15907011099645"/>
    <n v="23.60863261997936"/>
    <n v="154.76770273097583"/>
  </r>
  <r>
    <s v="MOV-FEC-5240"/>
    <x v="110"/>
    <x v="1"/>
    <x v="3"/>
    <n v="8"/>
    <n v="14.9"/>
    <n v="119.2"/>
    <n v="0.14940687198176536"/>
    <n v="101.39070085977357"/>
    <n v="18.250326154759243"/>
    <n v="119.64102701453282"/>
  </r>
  <r>
    <s v="MOV-FEC-5241"/>
    <x v="571"/>
    <x v="4"/>
    <x v="0"/>
    <n v="3"/>
    <n v="9.9"/>
    <n v="29.700000000000003"/>
    <n v="0.15761852299690915"/>
    <n v="25.018729866991801"/>
    <n v="4.5033713760585243"/>
    <n v="29.522101243050326"/>
  </r>
  <r>
    <s v="MOV-FEC-5242"/>
    <x v="928"/>
    <x v="2"/>
    <x v="1"/>
    <n v="14"/>
    <n v="14.9"/>
    <n v="208.6"/>
    <n v="0.10328821104130183"/>
    <n v="187.05407917678443"/>
    <n v="33.669734251821197"/>
    <n v="220.72381342860564"/>
  </r>
  <r>
    <s v="MOV-FEC-5243"/>
    <x v="831"/>
    <x v="2"/>
    <x v="2"/>
    <n v="3"/>
    <n v="9.9"/>
    <n v="29.700000000000003"/>
    <n v="0.14108609719704945"/>
    <n v="25.509742913247635"/>
    <n v="4.5917537243845743"/>
    <n v="30.101496637632209"/>
  </r>
  <r>
    <s v="MOV-FEC-5244"/>
    <x v="323"/>
    <x v="4"/>
    <x v="1"/>
    <n v="12"/>
    <n v="14.9"/>
    <n v="178.8"/>
    <n v="0.1937737049366916"/>
    <n v="144.15326155731955"/>
    <n v="25.947587080317518"/>
    <n v="170.10084863763706"/>
  </r>
  <r>
    <s v="MOV-FEC-5245"/>
    <x v="866"/>
    <x v="4"/>
    <x v="0"/>
    <n v="9"/>
    <n v="9.9"/>
    <n v="89.100000000000009"/>
    <n v="0.12154375952176291"/>
    <n v="78.270451026610928"/>
    <n v="14.088681184789966"/>
    <n v="92.35913221140089"/>
  </r>
  <r>
    <s v="MOV-FEC-5246"/>
    <x v="395"/>
    <x v="0"/>
    <x v="1"/>
    <n v="7"/>
    <n v="14.9"/>
    <n v="104.3"/>
    <n v="0.18175050177498794"/>
    <n v="85.343422664868754"/>
    <n v="15.361816079676375"/>
    <n v="100.70523874454513"/>
  </r>
  <r>
    <s v="MOV-FEC-5247"/>
    <x v="848"/>
    <x v="2"/>
    <x v="4"/>
    <n v="20"/>
    <n v="20.9"/>
    <n v="418"/>
    <n v="0.15051799335253202"/>
    <n v="355.08347877864162"/>
    <n v="63.915026180155486"/>
    <n v="418.99850495879713"/>
  </r>
  <r>
    <s v="MOV-FEC-5248"/>
    <x v="1063"/>
    <x v="2"/>
    <x v="1"/>
    <n v="11"/>
    <n v="14.9"/>
    <n v="163.9"/>
    <n v="0.11204564230692649"/>
    <n v="145.53571922589475"/>
    <n v="26.196429460661054"/>
    <n v="171.7321486865558"/>
  </r>
  <r>
    <s v="MOV-FEC-5249"/>
    <x v="1012"/>
    <x v="1"/>
    <x v="0"/>
    <n v="9"/>
    <n v="9.9"/>
    <n v="89.100000000000009"/>
    <n v="0.17803424864827461"/>
    <n v="73.237148445438734"/>
    <n v="13.182686720178971"/>
    <n v="86.419835165617712"/>
  </r>
  <r>
    <s v="MOV-FEC-5250"/>
    <x v="352"/>
    <x v="4"/>
    <x v="1"/>
    <n v="6"/>
    <n v="14.9"/>
    <n v="89.4"/>
    <n v="0.19540659097514754"/>
    <n v="71.930650766821813"/>
    <n v="12.947517138027926"/>
    <n v="84.878167904849732"/>
  </r>
  <r>
    <s v="MOV-FEC-5251"/>
    <x v="712"/>
    <x v="2"/>
    <x v="1"/>
    <n v="3"/>
    <n v="14.9"/>
    <n v="44.7"/>
    <n v="0.13323396661052953"/>
    <n v="38.744441692509334"/>
    <n v="6.9739995046516796"/>
    <n v="45.718441197161013"/>
  </r>
  <r>
    <s v="MOV-FEC-5252"/>
    <x v="501"/>
    <x v="1"/>
    <x v="3"/>
    <n v="9"/>
    <n v="14.9"/>
    <n v="134.1"/>
    <n v="0.12779415514361334"/>
    <n v="116.96280379524144"/>
    <n v="21.053304683143459"/>
    <n v="138.01610847838489"/>
  </r>
  <r>
    <s v="MOV-FEC-5253"/>
    <x v="362"/>
    <x v="0"/>
    <x v="4"/>
    <n v="12"/>
    <n v="20.9"/>
    <n v="250.79999999999998"/>
    <n v="0.19672923917813717"/>
    <n v="201.46030681412319"/>
    <n v="36.262855226542172"/>
    <n v="237.72316204066536"/>
  </r>
  <r>
    <s v="MOV-FEC-5254"/>
    <x v="341"/>
    <x v="2"/>
    <x v="2"/>
    <n v="14"/>
    <n v="9.9"/>
    <n v="138.6"/>
    <n v="0.18004788991296611"/>
    <n v="113.64536245806289"/>
    <n v="20.45616524245132"/>
    <n v="134.10152770051423"/>
  </r>
  <r>
    <s v="MOV-FEC-5255"/>
    <x v="758"/>
    <x v="3"/>
    <x v="2"/>
    <n v="19"/>
    <n v="9.9"/>
    <n v="188.1"/>
    <n v="0.15286353272963063"/>
    <n v="159.34636949355647"/>
    <n v="28.682346508840162"/>
    <n v="188.02871600239664"/>
  </r>
  <r>
    <s v="MOV-FEC-5256"/>
    <x v="754"/>
    <x v="4"/>
    <x v="4"/>
    <n v="9"/>
    <n v="20.9"/>
    <n v="188.1"/>
    <n v="0.16790006344570446"/>
    <n v="156.517998065863"/>
    <n v="28.17323965185534"/>
    <n v="184.69123771771834"/>
  </r>
  <r>
    <s v="MOV-FEC-5257"/>
    <x v="1002"/>
    <x v="0"/>
    <x v="0"/>
    <n v="14"/>
    <n v="9.9"/>
    <n v="138.6"/>
    <n v="0.12896550280145336"/>
    <n v="120.72538131171856"/>
    <n v="21.730568636109339"/>
    <n v="142.45594994782789"/>
  </r>
  <r>
    <s v="MOV-FEC-5258"/>
    <x v="856"/>
    <x v="5"/>
    <x v="1"/>
    <n v="13"/>
    <n v="14.9"/>
    <n v="193.70000000000002"/>
    <n v="0.17430394585279846"/>
    <n v="159.93732568831297"/>
    <n v="28.788718623896333"/>
    <n v="188.7260443122093"/>
  </r>
  <r>
    <s v="MOV-FEC-5259"/>
    <x v="782"/>
    <x v="4"/>
    <x v="2"/>
    <n v="7"/>
    <n v="9.9"/>
    <n v="69.3"/>
    <n v="0.12529002363590189"/>
    <n v="60.617401362031998"/>
    <n v="10.91113224516576"/>
    <n v="71.528533607197758"/>
  </r>
  <r>
    <s v="MOV-FEC-5260"/>
    <x v="440"/>
    <x v="0"/>
    <x v="3"/>
    <n v="10"/>
    <n v="14.9"/>
    <n v="149"/>
    <n v="0.18646393269071154"/>
    <n v="121.21687402908398"/>
    <n v="21.819037325235115"/>
    <n v="143.0359113543191"/>
  </r>
  <r>
    <s v="MOV-FEC-5261"/>
    <x v="602"/>
    <x v="1"/>
    <x v="3"/>
    <n v="8"/>
    <n v="14.9"/>
    <n v="119.2"/>
    <n v="0.11984287566585072"/>
    <n v="104.91472922063059"/>
    <n v="18.884651259713504"/>
    <n v="123.7993804803441"/>
  </r>
  <r>
    <s v="MOV-FEC-5262"/>
    <x v="701"/>
    <x v="2"/>
    <x v="1"/>
    <n v="3"/>
    <n v="14.9"/>
    <n v="44.7"/>
    <n v="0.1658184907475625"/>
    <n v="37.287913463583962"/>
    <n v="6.7118244234451128"/>
    <n v="43.999737887029077"/>
  </r>
  <r>
    <s v="MOV-FEC-5263"/>
    <x v="1032"/>
    <x v="0"/>
    <x v="0"/>
    <n v="12"/>
    <n v="9.9"/>
    <n v="118.80000000000001"/>
    <n v="0.13171505212328677"/>
    <n v="103.15225180775354"/>
    <n v="18.567405325395637"/>
    <n v="121.71965713314918"/>
  </r>
  <r>
    <s v="MOV-FEC-5264"/>
    <x v="1072"/>
    <x v="2"/>
    <x v="3"/>
    <n v="11"/>
    <n v="14.9"/>
    <n v="163.9"/>
    <n v="0.12835472156057781"/>
    <n v="142.86266113622131"/>
    <n v="25.715279004519832"/>
    <n v="168.57794014074113"/>
  </r>
  <r>
    <s v="MOV-FEC-5265"/>
    <x v="104"/>
    <x v="0"/>
    <x v="4"/>
    <n v="10"/>
    <n v="20.9"/>
    <n v="209"/>
    <n v="0.10808679612271645"/>
    <n v="186.40985961035227"/>
    <n v="33.553774729863406"/>
    <n v="219.96363434021566"/>
  </r>
  <r>
    <s v="MOV-FEC-5266"/>
    <x v="1054"/>
    <x v="5"/>
    <x v="3"/>
    <n v="6"/>
    <n v="14.9"/>
    <n v="89.4"/>
    <n v="0.15992068689340558"/>
    <n v="75.10309059172954"/>
    <n v="13.518556306511316"/>
    <n v="88.621646898240854"/>
  </r>
  <r>
    <s v="MOV-FEC-5267"/>
    <x v="976"/>
    <x v="1"/>
    <x v="4"/>
    <n v="13"/>
    <n v="20.9"/>
    <n v="271.7"/>
    <n v="0.16086943202676762"/>
    <n v="227.99177531832723"/>
    <n v="41.038519557298898"/>
    <n v="269.03029487562611"/>
  </r>
  <r>
    <s v="MOV-FEC-5268"/>
    <x v="1057"/>
    <x v="1"/>
    <x v="0"/>
    <n v="11"/>
    <n v="9.9"/>
    <n v="108.9"/>
    <n v="0.19895543483320244"/>
    <n v="87.233753146664256"/>
    <n v="15.702075566399566"/>
    <n v="102.93582871306383"/>
  </r>
  <r>
    <s v="MOV-FEC-5269"/>
    <x v="924"/>
    <x v="4"/>
    <x v="4"/>
    <n v="3"/>
    <n v="20.9"/>
    <n v="62.699999999999996"/>
    <n v="0.18839636910060212"/>
    <n v="50.887547657392247"/>
    <n v="9.1597585783306048"/>
    <n v="60.04730623572285"/>
  </r>
  <r>
    <s v="MOV-FEC-5270"/>
    <x v="715"/>
    <x v="0"/>
    <x v="2"/>
    <n v="10"/>
    <n v="9.9"/>
    <n v="99"/>
    <n v="0.18506393643208224"/>
    <n v="80.67867029322386"/>
    <n v="14.522160652780293"/>
    <n v="95.200830946004146"/>
  </r>
  <r>
    <s v="MOV-FEC-5271"/>
    <x v="528"/>
    <x v="0"/>
    <x v="0"/>
    <n v="14"/>
    <n v="9.9"/>
    <n v="138.6"/>
    <n v="0.17228136310800979"/>
    <n v="114.72180307322984"/>
    <n v="20.649924553181371"/>
    <n v="135.3717276264112"/>
  </r>
  <r>
    <s v="MOV-FEC-5272"/>
    <x v="488"/>
    <x v="3"/>
    <x v="4"/>
    <n v="12"/>
    <n v="20.9"/>
    <n v="250.79999999999998"/>
    <n v="0.18309946477607092"/>
    <n v="204.87865423416139"/>
    <n v="36.878157762149051"/>
    <n v="241.75681199631043"/>
  </r>
  <r>
    <s v="MOV-FEC-5273"/>
    <x v="731"/>
    <x v="3"/>
    <x v="0"/>
    <n v="4"/>
    <n v="9.9"/>
    <n v="39.6"/>
    <n v="0.14961342955777152"/>
    <n v="33.675308189512251"/>
    <n v="6.0615554741122049"/>
    <n v="39.736863663624455"/>
  </r>
  <r>
    <s v="MOV-FEC-5274"/>
    <x v="481"/>
    <x v="5"/>
    <x v="2"/>
    <n v="5"/>
    <n v="9.9"/>
    <n v="49.5"/>
    <n v="0.17269152546624766"/>
    <n v="40.951769489420741"/>
    <n v="7.3713185080957331"/>
    <n v="48.323087997516474"/>
  </r>
  <r>
    <s v="MOV-FEC-5275"/>
    <x v="14"/>
    <x v="3"/>
    <x v="2"/>
    <n v="14"/>
    <n v="9.9"/>
    <n v="138.6"/>
    <n v="0.14542840623430067"/>
    <n v="118.44362289592593"/>
    <n v="21.319852121266667"/>
    <n v="139.7634750171926"/>
  </r>
  <r>
    <s v="MOV-FEC-5276"/>
    <x v="885"/>
    <x v="1"/>
    <x v="2"/>
    <n v="3"/>
    <n v="9.9"/>
    <n v="29.700000000000003"/>
    <n v="0.14856708918059308"/>
    <n v="25.28755745133639"/>
    <n v="4.5517603412405503"/>
    <n v="29.839317792576942"/>
  </r>
  <r>
    <s v="MOV-FEC-5277"/>
    <x v="287"/>
    <x v="0"/>
    <x v="2"/>
    <n v="12"/>
    <n v="9.9"/>
    <n v="118.80000000000001"/>
    <n v="0.13926102586284611"/>
    <n v="102.2557901274939"/>
    <n v="18.406042222948901"/>
    <n v="120.66183235044279"/>
  </r>
  <r>
    <s v="MOV-FEC-5278"/>
    <x v="43"/>
    <x v="0"/>
    <x v="3"/>
    <n v="4"/>
    <n v="14.9"/>
    <n v="59.6"/>
    <n v="0.1482764773782102"/>
    <n v="50.762721948258672"/>
    <n v="9.1372899506865615"/>
    <n v="59.900011898945237"/>
  </r>
  <r>
    <s v="MOV-FEC-5279"/>
    <x v="795"/>
    <x v="1"/>
    <x v="4"/>
    <n v="20"/>
    <n v="20.9"/>
    <n v="418"/>
    <n v="0.17854915352713885"/>
    <n v="343.36645382565598"/>
    <n v="61.805961688618076"/>
    <n v="405.17241551427406"/>
  </r>
  <r>
    <s v="MOV-FEC-5280"/>
    <x v="577"/>
    <x v="3"/>
    <x v="1"/>
    <n v="9"/>
    <n v="14.9"/>
    <n v="134.1"/>
    <n v="0.12181337502410028"/>
    <n v="117.76482640926815"/>
    <n v="21.197668753668268"/>
    <n v="138.96249516293642"/>
  </r>
  <r>
    <s v="MOV-FEC-5281"/>
    <x v="472"/>
    <x v="5"/>
    <x v="1"/>
    <n v="9"/>
    <n v="14.9"/>
    <n v="134.1"/>
    <n v="0.11142343943038902"/>
    <n v="119.15811677238483"/>
    <n v="21.448461019029267"/>
    <n v="140.60657779141411"/>
  </r>
  <r>
    <s v="MOV-FEC-5282"/>
    <x v="281"/>
    <x v="2"/>
    <x v="4"/>
    <n v="12"/>
    <n v="20.9"/>
    <n v="250.79999999999998"/>
    <n v="0.19376182914962603"/>
    <n v="202.20453324927377"/>
    <n v="36.396815984869278"/>
    <n v="238.60134923414304"/>
  </r>
  <r>
    <s v="MOV-FEC-5283"/>
    <x v="951"/>
    <x v="3"/>
    <x v="1"/>
    <n v="17"/>
    <n v="14.9"/>
    <n v="253.3"/>
    <n v="0.1908020264385325"/>
    <n v="204.96984670311974"/>
    <n v="36.894572406561551"/>
    <n v="241.86441910968131"/>
  </r>
  <r>
    <s v="MOV-FEC-5284"/>
    <x v="507"/>
    <x v="3"/>
    <x v="3"/>
    <n v="9"/>
    <n v="14.9"/>
    <n v="134.1"/>
    <n v="0.17941926448754864"/>
    <n v="110.03987663221972"/>
    <n v="19.80717779379955"/>
    <n v="129.84705442601927"/>
  </r>
  <r>
    <s v="MOV-FEC-5285"/>
    <x v="715"/>
    <x v="0"/>
    <x v="1"/>
    <n v="14"/>
    <n v="14.9"/>
    <n v="208.6"/>
    <n v="0.17391777073215425"/>
    <n v="172.32075302527261"/>
    <n v="31.017735544549069"/>
    <n v="203.33848856982166"/>
  </r>
  <r>
    <s v="MOV-FEC-5286"/>
    <x v="1085"/>
    <x v="0"/>
    <x v="3"/>
    <n v="4"/>
    <n v="14.9"/>
    <n v="59.6"/>
    <n v="0.12938750230669144"/>
    <n v="51.888504862521188"/>
    <n v="9.3399308752538133"/>
    <n v="61.228435737775001"/>
  </r>
  <r>
    <s v="MOV-FEC-5287"/>
    <x v="553"/>
    <x v="0"/>
    <x v="1"/>
    <n v="10"/>
    <n v="14.9"/>
    <n v="149"/>
    <n v="0.10501540712632323"/>
    <n v="133.35270433817783"/>
    <n v="24.003486780872009"/>
    <n v="157.35619111904984"/>
  </r>
  <r>
    <s v="MOV-FEC-5288"/>
    <x v="803"/>
    <x v="5"/>
    <x v="2"/>
    <n v="5"/>
    <n v="9.9"/>
    <n v="49.5"/>
    <n v="0.19390848014943465"/>
    <n v="39.901530232602987"/>
    <n v="7.1822754418685371"/>
    <n v="47.08380567447152"/>
  </r>
  <r>
    <s v="MOV-FEC-5289"/>
    <x v="700"/>
    <x v="0"/>
    <x v="0"/>
    <n v="14"/>
    <n v="9.9"/>
    <n v="138.6"/>
    <n v="0.14969324180944238"/>
    <n v="117.85251668521128"/>
    <n v="21.213453003338032"/>
    <n v="139.06596968854933"/>
  </r>
  <r>
    <s v="MOV-FEC-5290"/>
    <x v="261"/>
    <x v="0"/>
    <x v="3"/>
    <n v="7"/>
    <n v="14.9"/>
    <n v="104.3"/>
    <n v="0.10898110586945986"/>
    <n v="92.933270657815342"/>
    <n v="16.72798871840676"/>
    <n v="109.66125937622211"/>
  </r>
  <r>
    <s v="MOV-FEC-5291"/>
    <x v="272"/>
    <x v="5"/>
    <x v="3"/>
    <n v="17"/>
    <n v="14.9"/>
    <n v="253.3"/>
    <n v="0.11269913834629865"/>
    <n v="224.75330825688258"/>
    <n v="40.455595486238863"/>
    <n v="265.20890374312143"/>
  </r>
  <r>
    <s v="MOV-FEC-5292"/>
    <x v="1035"/>
    <x v="1"/>
    <x v="1"/>
    <n v="3"/>
    <n v="14.9"/>
    <n v="44.7"/>
    <n v="0.19574226897870414"/>
    <n v="35.950320576651926"/>
    <n v="6.4710577037973467"/>
    <n v="42.421378280449275"/>
  </r>
  <r>
    <s v="MOV-FEC-5293"/>
    <x v="1046"/>
    <x v="1"/>
    <x v="3"/>
    <n v="10"/>
    <n v="14.9"/>
    <n v="149"/>
    <n v="0.10773439820875552"/>
    <n v="132.94757466689543"/>
    <n v="23.930563440041176"/>
    <n v="156.8781381069366"/>
  </r>
  <r>
    <s v="MOV-FEC-5294"/>
    <x v="307"/>
    <x v="3"/>
    <x v="1"/>
    <n v="5"/>
    <n v="14.9"/>
    <n v="74.5"/>
    <n v="0.19133197285930645"/>
    <n v="60.245768021981668"/>
    <n v="10.844238243956699"/>
    <n v="71.090006265938371"/>
  </r>
  <r>
    <s v="MOV-FEC-5295"/>
    <x v="616"/>
    <x v="3"/>
    <x v="3"/>
    <n v="7"/>
    <n v="14.9"/>
    <n v="104.3"/>
    <n v="0.16351358709131852"/>
    <n v="87.24553286637547"/>
    <n v="15.704195915947585"/>
    <n v="102.94972878232305"/>
  </r>
  <r>
    <s v="MOV-FEC-5296"/>
    <x v="272"/>
    <x v="5"/>
    <x v="2"/>
    <n v="11"/>
    <n v="9.9"/>
    <n v="108.9"/>
    <n v="0.14558123568106424"/>
    <n v="93.046203434332114"/>
    <n v="16.748316618179778"/>
    <n v="109.7945200525119"/>
  </r>
  <r>
    <s v="MOV-FEC-5297"/>
    <x v="422"/>
    <x v="3"/>
    <x v="0"/>
    <n v="20"/>
    <n v="9.9"/>
    <n v="198"/>
    <n v="0.15165045030394453"/>
    <n v="167.97321083981899"/>
    <n v="30.235177951167415"/>
    <n v="198.20838879098642"/>
  </r>
  <r>
    <s v="MOV-FEC-5298"/>
    <x v="631"/>
    <x v="1"/>
    <x v="4"/>
    <n v="5"/>
    <n v="20.9"/>
    <n v="104.5"/>
    <n v="0.13633583947937594"/>
    <n v="90.252904774405209"/>
    <n v="16.245522859392938"/>
    <n v="106.49842763379814"/>
  </r>
  <r>
    <s v="MOV-FEC-5299"/>
    <x v="46"/>
    <x v="5"/>
    <x v="1"/>
    <n v="6"/>
    <n v="14.9"/>
    <n v="89.4"/>
    <n v="0.19951510606797834"/>
    <n v="71.563349517522738"/>
    <n v="12.881402913154092"/>
    <n v="84.444752430676829"/>
  </r>
  <r>
    <s v="MOV-FEC-5300"/>
    <x v="824"/>
    <x v="0"/>
    <x v="3"/>
    <n v="10"/>
    <n v="14.9"/>
    <n v="149"/>
    <n v="0.14979591720608704"/>
    <n v="126.68040833629303"/>
    <n v="22.802473500532745"/>
    <n v="149.48288183682578"/>
  </r>
  <r>
    <s v="MOV-FEC-5301"/>
    <x v="653"/>
    <x v="2"/>
    <x v="3"/>
    <n v="9"/>
    <n v="14.9"/>
    <n v="134.1"/>
    <n v="0.18338245814313475"/>
    <n v="109.50841236300562"/>
    <n v="19.711514225341009"/>
    <n v="129.21992658834662"/>
  </r>
  <r>
    <s v="MOV-FEC-5302"/>
    <x v="213"/>
    <x v="4"/>
    <x v="4"/>
    <n v="7"/>
    <n v="20.9"/>
    <n v="146.29999999999998"/>
    <n v="0.13444310306155136"/>
    <n v="126.63097402209502"/>
    <n v="22.793575323977102"/>
    <n v="149.42454934607213"/>
  </r>
  <r>
    <s v="MOV-FEC-5303"/>
    <x v="1034"/>
    <x v="2"/>
    <x v="1"/>
    <n v="15"/>
    <n v="14.9"/>
    <n v="223.5"/>
    <n v="0.16297733410350745"/>
    <n v="187.07456582786608"/>
    <n v="33.673421849015895"/>
    <n v="220.74798767688196"/>
  </r>
  <r>
    <s v="MOV-FEC-5304"/>
    <x v="45"/>
    <x v="5"/>
    <x v="3"/>
    <n v="16"/>
    <n v="14.9"/>
    <n v="238.4"/>
    <n v="0.16573481848108446"/>
    <n v="198.88881927410947"/>
    <n v="35.799987469339705"/>
    <n v="234.68880674344916"/>
  </r>
  <r>
    <s v="MOV-FEC-5305"/>
    <x v="99"/>
    <x v="5"/>
    <x v="1"/>
    <n v="4"/>
    <n v="14.9"/>
    <n v="59.6"/>
    <n v="0.16035531673532172"/>
    <n v="50.042823122574831"/>
    <n v="9.0077081620634694"/>
    <n v="59.050531284638296"/>
  </r>
  <r>
    <s v="MOV-FEC-5306"/>
    <x v="107"/>
    <x v="4"/>
    <x v="3"/>
    <n v="8"/>
    <n v="14.9"/>
    <n v="119.2"/>
    <n v="0.16700014578681724"/>
    <n v="99.293582622211389"/>
    <n v="17.872844871998048"/>
    <n v="117.16642749420944"/>
  </r>
  <r>
    <s v="MOV-FEC-5307"/>
    <x v="333"/>
    <x v="5"/>
    <x v="3"/>
    <n v="9"/>
    <n v="14.9"/>
    <n v="134.1"/>
    <n v="0.12760977121121489"/>
    <n v="116.98752968057607"/>
    <n v="21.057755342503693"/>
    <n v="138.04528502307977"/>
  </r>
  <r>
    <s v="MOV-FEC-5308"/>
    <x v="95"/>
    <x v="2"/>
    <x v="2"/>
    <n v="18"/>
    <n v="9.9"/>
    <n v="178.20000000000002"/>
    <n v="0.16621273393243377"/>
    <n v="148.58089081324033"/>
    <n v="26.74456034638326"/>
    <n v="175.32545115962358"/>
  </r>
  <r>
    <s v="MOV-FEC-5309"/>
    <x v="774"/>
    <x v="1"/>
    <x v="3"/>
    <n v="6"/>
    <n v="14.9"/>
    <n v="89.4"/>
    <n v="0.12979485167316357"/>
    <n v="77.796340260419186"/>
    <n v="14.003341246875452"/>
    <n v="91.799681507294636"/>
  </r>
  <r>
    <s v="MOV-FEC-5310"/>
    <x v="111"/>
    <x v="5"/>
    <x v="4"/>
    <n v="6"/>
    <n v="20.9"/>
    <n v="125.39999999999999"/>
    <n v="0.11193810933516246"/>
    <n v="111.36296108937061"/>
    <n v="20.04533299608671"/>
    <n v="131.40829408545733"/>
  </r>
  <r>
    <s v="MOV-FEC-5311"/>
    <x v="923"/>
    <x v="3"/>
    <x v="1"/>
    <n v="20"/>
    <n v="14.9"/>
    <n v="298"/>
    <n v="0.18692203225590975"/>
    <n v="242.29723438773891"/>
    <n v="43.613502189793003"/>
    <n v="285.91073657753191"/>
  </r>
  <r>
    <s v="MOV-FEC-5312"/>
    <x v="759"/>
    <x v="5"/>
    <x v="2"/>
    <n v="10"/>
    <n v="9.9"/>
    <n v="99"/>
    <n v="0.16319469810953466"/>
    <n v="82.843724887156071"/>
    <n v="14.911870479688092"/>
    <n v="97.755595366844162"/>
  </r>
  <r>
    <s v="MOV-FEC-5313"/>
    <x v="89"/>
    <x v="3"/>
    <x v="3"/>
    <n v="11"/>
    <n v="14.9"/>
    <n v="163.9"/>
    <n v="0.15195081464601051"/>
    <n v="138.99526147951889"/>
    <n v="25.019147066313398"/>
    <n v="164.01440854583228"/>
  </r>
  <r>
    <s v="MOV-FEC-5314"/>
    <x v="981"/>
    <x v="2"/>
    <x v="4"/>
    <n v="17"/>
    <n v="20.9"/>
    <n v="355.29999999999995"/>
    <n v="0.12968952123611521"/>
    <n v="309.22131310480825"/>
    <n v="55.659836358865483"/>
    <n v="364.88114946367375"/>
  </r>
  <r>
    <s v="MOV-FEC-5315"/>
    <x v="1086"/>
    <x v="4"/>
    <x v="1"/>
    <n v="14"/>
    <n v="14.9"/>
    <n v="208.6"/>
    <n v="0.10300518868825063"/>
    <n v="187.1131176396309"/>
    <n v="33.680361175133562"/>
    <n v="220.79347881476446"/>
  </r>
  <r>
    <s v="MOV-FEC-5316"/>
    <x v="173"/>
    <x v="2"/>
    <x v="2"/>
    <n v="10"/>
    <n v="9.9"/>
    <n v="99"/>
    <n v="0.1718558978068242"/>
    <n v="81.986266117124401"/>
    <n v="14.757527901082392"/>
    <n v="96.743794018206799"/>
  </r>
  <r>
    <s v="MOV-FEC-5317"/>
    <x v="417"/>
    <x v="2"/>
    <x v="0"/>
    <n v="3"/>
    <n v="9.9"/>
    <n v="29.700000000000003"/>
    <n v="0.14594968680817907"/>
    <n v="25.365294301797086"/>
    <n v="4.565752974323475"/>
    <n v="29.931047276120559"/>
  </r>
  <r>
    <s v="MOV-FEC-5318"/>
    <x v="1063"/>
    <x v="3"/>
    <x v="2"/>
    <n v="14"/>
    <n v="9.9"/>
    <n v="138.6"/>
    <n v="0.1457140885273765"/>
    <n v="118.40402733010561"/>
    <n v="21.312724919419008"/>
    <n v="139.7167522495246"/>
  </r>
  <r>
    <s v="MOV-FEC-5319"/>
    <x v="157"/>
    <x v="2"/>
    <x v="0"/>
    <n v="17"/>
    <n v="9.9"/>
    <n v="168.3"/>
    <n v="0.1095246177411609"/>
    <n v="149.86700683416262"/>
    <n v="26.97606123014927"/>
    <n v="176.84306806431189"/>
  </r>
  <r>
    <s v="MOV-FEC-5320"/>
    <x v="1055"/>
    <x v="0"/>
    <x v="3"/>
    <n v="19"/>
    <n v="14.9"/>
    <n v="283.10000000000002"/>
    <n v="0.10416118635149975"/>
    <n v="253.61196814389044"/>
    <n v="45.650154265900277"/>
    <n v="299.26212240979072"/>
  </r>
  <r>
    <s v="MOV-FEC-5321"/>
    <x v="746"/>
    <x v="3"/>
    <x v="3"/>
    <n v="5"/>
    <n v="14.9"/>
    <n v="74.5"/>
    <n v="0.16740517860030976"/>
    <n v="62.028314194276923"/>
    <n v="11.165096554969846"/>
    <n v="73.193410749246766"/>
  </r>
  <r>
    <s v="MOV-FEC-5322"/>
    <x v="1015"/>
    <x v="1"/>
    <x v="1"/>
    <n v="19"/>
    <n v="14.9"/>
    <n v="283.10000000000002"/>
    <n v="0.12150952317377434"/>
    <n v="248.7006539895045"/>
    <n v="44.766117718110806"/>
    <n v="293.46677170761529"/>
  </r>
  <r>
    <s v="MOV-FEC-5323"/>
    <x v="496"/>
    <x v="1"/>
    <x v="1"/>
    <n v="6"/>
    <n v="14.9"/>
    <n v="89.4"/>
    <n v="0.17520269945638173"/>
    <n v="73.736878668599473"/>
    <n v="13.272638160347904"/>
    <n v="87.009516828947383"/>
  </r>
  <r>
    <s v="MOV-FEC-5324"/>
    <x v="740"/>
    <x v="0"/>
    <x v="4"/>
    <n v="16"/>
    <n v="20.9"/>
    <n v="334.4"/>
    <n v="0.12093329668267899"/>
    <n v="293.95990558931214"/>
    <n v="52.912783006076182"/>
    <n v="346.87268859538835"/>
  </r>
  <r>
    <s v="MOV-FEC-5325"/>
    <x v="876"/>
    <x v="0"/>
    <x v="3"/>
    <n v="7"/>
    <n v="14.9"/>
    <n v="104.3"/>
    <n v="0.18067817873146169"/>
    <n v="85.455265958308544"/>
    <n v="15.381947872495537"/>
    <n v="100.83721383080407"/>
  </r>
  <r>
    <s v="MOV-FEC-5326"/>
    <x v="469"/>
    <x v="5"/>
    <x v="0"/>
    <n v="16"/>
    <n v="9.9"/>
    <n v="158.4"/>
    <n v="0.15348038108299417"/>
    <n v="134.08870763645373"/>
    <n v="24.13596737456167"/>
    <n v="158.22467501101539"/>
  </r>
  <r>
    <s v="MOV-FEC-5327"/>
    <x v="447"/>
    <x v="3"/>
    <x v="1"/>
    <n v="17"/>
    <n v="14.9"/>
    <n v="253.3"/>
    <n v="0.19700095359007141"/>
    <n v="203.39965845563492"/>
    <n v="36.611938522014285"/>
    <n v="240.01159697764922"/>
  </r>
  <r>
    <s v="MOV-FEC-5328"/>
    <x v="689"/>
    <x v="5"/>
    <x v="1"/>
    <n v="15"/>
    <n v="14.9"/>
    <n v="223.5"/>
    <n v="0.10817441290774887"/>
    <n v="199.32301871511814"/>
    <n v="35.878143368721261"/>
    <n v="235.20116208383939"/>
  </r>
  <r>
    <s v="MOV-FEC-5329"/>
    <x v="599"/>
    <x v="2"/>
    <x v="1"/>
    <n v="7"/>
    <n v="14.9"/>
    <n v="104.3"/>
    <n v="0.10709715653820844"/>
    <n v="93.129766573064856"/>
    <n v="16.763357983151675"/>
    <n v="109.89312455621653"/>
  </r>
  <r>
    <s v="MOV-FEC-5330"/>
    <x v="190"/>
    <x v="5"/>
    <x v="3"/>
    <n v="16"/>
    <n v="14.9"/>
    <n v="238.4"/>
    <n v="0.16184427740834434"/>
    <n v="199.81632426585071"/>
    <n v="35.966938367853125"/>
    <n v="235.78326263370383"/>
  </r>
  <r>
    <s v="MOV-FEC-5331"/>
    <x v="1041"/>
    <x v="0"/>
    <x v="4"/>
    <n v="15"/>
    <n v="20.9"/>
    <n v="313.5"/>
    <n v="0.12340659856399734"/>
    <n v="274.81203135018683"/>
    <n v="49.466165643033627"/>
    <n v="324.27819699322043"/>
  </r>
  <r>
    <s v="MOV-FEC-5332"/>
    <x v="368"/>
    <x v="0"/>
    <x v="3"/>
    <n v="13"/>
    <n v="14.9"/>
    <n v="193.70000000000002"/>
    <n v="0.15400226364126615"/>
    <n v="163.86976153268677"/>
    <n v="29.496557075883615"/>
    <n v="193.3663186085704"/>
  </r>
  <r>
    <s v="MOV-FEC-5333"/>
    <x v="272"/>
    <x v="3"/>
    <x v="2"/>
    <n v="5"/>
    <n v="9.9"/>
    <n v="49.5"/>
    <n v="0.13665387574038179"/>
    <n v="42.7356331508511"/>
    <n v="7.6924139671531977"/>
    <n v="50.428047118004301"/>
  </r>
  <r>
    <s v="MOV-FEC-5334"/>
    <x v="669"/>
    <x v="0"/>
    <x v="4"/>
    <n v="8"/>
    <n v="20.9"/>
    <n v="167.2"/>
    <n v="0.13719633605092005"/>
    <n v="144.26077261228616"/>
    <n v="25.966939070211509"/>
    <n v="170.22771168249767"/>
  </r>
  <r>
    <s v="MOV-FEC-5335"/>
    <x v="209"/>
    <x v="3"/>
    <x v="4"/>
    <n v="3"/>
    <n v="20.9"/>
    <n v="62.699999999999996"/>
    <n v="0.13246858292544447"/>
    <n v="54.394219850574629"/>
    <n v="9.7909595731034322"/>
    <n v="64.185179423678065"/>
  </r>
  <r>
    <s v="MOV-FEC-5336"/>
    <x v="640"/>
    <x v="2"/>
    <x v="0"/>
    <n v="4"/>
    <n v="9.9"/>
    <n v="39.6"/>
    <n v="0.17727046382900666"/>
    <n v="32.58008963237134"/>
    <n v="5.8644161338268415"/>
    <n v="38.444505766198183"/>
  </r>
  <r>
    <s v="MOV-FEC-5337"/>
    <x v="301"/>
    <x v="3"/>
    <x v="2"/>
    <n v="17"/>
    <n v="9.9"/>
    <n v="168.3"/>
    <n v="0.17438594828528589"/>
    <n v="138.95084490358639"/>
    <n v="25.011152082645548"/>
    <n v="163.96199698623192"/>
  </r>
  <r>
    <s v="MOV-FEC-5338"/>
    <x v="969"/>
    <x v="3"/>
    <x v="4"/>
    <n v="4"/>
    <n v="20.9"/>
    <n v="83.6"/>
    <n v="0.16343010003111891"/>
    <n v="69.937243637398453"/>
    <n v="12.588703854731721"/>
    <n v="82.525947492130172"/>
  </r>
  <r>
    <s v="MOV-FEC-5339"/>
    <x v="630"/>
    <x v="0"/>
    <x v="2"/>
    <n v="9"/>
    <n v="9.9"/>
    <n v="89.100000000000009"/>
    <n v="0.11388589942392913"/>
    <n v="78.952766361327917"/>
    <n v="14.211497945039024"/>
    <n v="93.164264306366945"/>
  </r>
  <r>
    <s v="MOV-FEC-5340"/>
    <x v="1087"/>
    <x v="1"/>
    <x v="3"/>
    <n v="7"/>
    <n v="14.9"/>
    <n v="104.3"/>
    <n v="0.11180029655405349"/>
    <n v="92.639229069412224"/>
    <n v="16.675061232494201"/>
    <n v="109.31429030190642"/>
  </r>
  <r>
    <s v="MOV-FEC-5341"/>
    <x v="538"/>
    <x v="5"/>
    <x v="3"/>
    <n v="17"/>
    <n v="14.9"/>
    <n v="253.3"/>
    <n v="0.10696182196316628"/>
    <n v="226.20657049673"/>
    <n v="40.717182689411395"/>
    <n v="266.92375318614137"/>
  </r>
  <r>
    <s v="MOV-FEC-5342"/>
    <x v="444"/>
    <x v="4"/>
    <x v="4"/>
    <n v="6"/>
    <n v="20.9"/>
    <n v="125.39999999999999"/>
    <n v="0.14592169946269234"/>
    <n v="107.10141888737837"/>
    <n v="19.278255399728106"/>
    <n v="126.37967428710648"/>
  </r>
  <r>
    <s v="MOV-FEC-5343"/>
    <x v="236"/>
    <x v="3"/>
    <x v="3"/>
    <n v="9"/>
    <n v="14.9"/>
    <n v="134.1"/>
    <n v="0.12208772464249507"/>
    <n v="117.72803612544141"/>
    <n v="21.191046502579454"/>
    <n v="138.91908262802087"/>
  </r>
  <r>
    <s v="MOV-FEC-5344"/>
    <x v="396"/>
    <x v="2"/>
    <x v="4"/>
    <n v="17"/>
    <n v="20.9"/>
    <n v="355.29999999999995"/>
    <n v="0.15500137690509158"/>
    <n v="300.22801078562094"/>
    <n v="54.04104194141177"/>
    <n v="354.26905272703272"/>
  </r>
  <r>
    <s v="MOV-FEC-5345"/>
    <x v="516"/>
    <x v="5"/>
    <x v="0"/>
    <n v="16"/>
    <n v="9.9"/>
    <n v="158.4"/>
    <n v="0.1756841974746976"/>
    <n v="130.5716231200079"/>
    <n v="23.502892161601419"/>
    <n v="154.07451528160931"/>
  </r>
  <r>
    <s v="MOV-FEC-5346"/>
    <x v="217"/>
    <x v="5"/>
    <x v="1"/>
    <n v="17"/>
    <n v="14.9"/>
    <n v="253.3"/>
    <n v="0.19443023961975614"/>
    <n v="204.05082030431578"/>
    <n v="36.729147654776838"/>
    <n v="240.77996795909263"/>
  </r>
  <r>
    <s v="MOV-FEC-5347"/>
    <x v="64"/>
    <x v="3"/>
    <x v="0"/>
    <n v="17"/>
    <n v="9.9"/>
    <n v="168.3"/>
    <n v="0.15174854840013796"/>
    <n v="142.76071930425678"/>
    <n v="25.696929474766218"/>
    <n v="168.457648779023"/>
  </r>
  <r>
    <s v="MOV-FEC-5348"/>
    <x v="83"/>
    <x v="3"/>
    <x v="1"/>
    <n v="4"/>
    <n v="14.9"/>
    <n v="59.6"/>
    <n v="0.11733816199229348"/>
    <n v="52.606645545259312"/>
    <n v="9.4691961981466761"/>
    <n v="62.075841743405988"/>
  </r>
  <r>
    <s v="MOV-FEC-5349"/>
    <x v="914"/>
    <x v="5"/>
    <x v="2"/>
    <n v="7"/>
    <n v="9.9"/>
    <n v="69.3"/>
    <n v="0.19207084532031785"/>
    <n v="55.989490419301973"/>
    <n v="10.078108275474355"/>
    <n v="66.067598694776322"/>
  </r>
  <r>
    <s v="MOV-FEC-5350"/>
    <x v="817"/>
    <x v="5"/>
    <x v="4"/>
    <n v="18"/>
    <n v="20.9"/>
    <n v="376.2"/>
    <n v="0.13290054481144573"/>
    <n v="326.20281504193412"/>
    <n v="58.716506707548142"/>
    <n v="384.91932174948226"/>
  </r>
  <r>
    <s v="MOV-FEC-5351"/>
    <x v="734"/>
    <x v="3"/>
    <x v="0"/>
    <n v="15"/>
    <n v="9.9"/>
    <n v="148.5"/>
    <n v="0.18873609006280334"/>
    <n v="120.47269062567371"/>
    <n v="21.685084312621267"/>
    <n v="142.15777493829498"/>
  </r>
  <r>
    <s v="MOV-FEC-5352"/>
    <x v="539"/>
    <x v="5"/>
    <x v="1"/>
    <n v="5"/>
    <n v="14.9"/>
    <n v="74.5"/>
    <n v="0.15922209586944633"/>
    <n v="62.637953857726245"/>
    <n v="11.274831694390723"/>
    <n v="73.912785552116972"/>
  </r>
  <r>
    <s v="MOV-FEC-5353"/>
    <x v="329"/>
    <x v="4"/>
    <x v="1"/>
    <n v="19"/>
    <n v="14.9"/>
    <n v="283.10000000000002"/>
    <n v="0.19230126774544709"/>
    <n v="228.65951110126394"/>
    <n v="41.15871199822751"/>
    <n v="269.81822309949143"/>
  </r>
  <r>
    <s v="MOV-FEC-5354"/>
    <x v="812"/>
    <x v="4"/>
    <x v="2"/>
    <n v="18"/>
    <n v="9.9"/>
    <n v="178.20000000000002"/>
    <n v="0.19361980633246453"/>
    <n v="143.69695051155483"/>
    <n v="25.865451092079869"/>
    <n v="169.5624016036347"/>
  </r>
  <r>
    <s v="MOV-FEC-5355"/>
    <x v="897"/>
    <x v="1"/>
    <x v="1"/>
    <n v="6"/>
    <n v="14.9"/>
    <n v="89.4"/>
    <n v="0.18015183906018706"/>
    <n v="73.29442558801928"/>
    <n v="13.19299660584347"/>
    <n v="86.487422193862756"/>
  </r>
  <r>
    <s v="MOV-FEC-5356"/>
    <x v="996"/>
    <x v="5"/>
    <x v="1"/>
    <n v="17"/>
    <n v="14.9"/>
    <n v="253.3"/>
    <n v="0.14963794934963459"/>
    <n v="215.39670742973757"/>
    <n v="38.771407337352763"/>
    <n v="254.16811476709034"/>
  </r>
  <r>
    <s v="MOV-FEC-5357"/>
    <x v="314"/>
    <x v="3"/>
    <x v="2"/>
    <n v="10"/>
    <n v="9.9"/>
    <n v="99"/>
    <n v="0.10324308185712665"/>
    <n v="88.778934896144463"/>
    <n v="15.980208281306004"/>
    <n v="104.75914317745047"/>
  </r>
  <r>
    <s v="MOV-FEC-5358"/>
    <x v="73"/>
    <x v="0"/>
    <x v="4"/>
    <n v="13"/>
    <n v="20.9"/>
    <n v="271.7"/>
    <n v="0.11913375932812657"/>
    <n v="239.33135759054801"/>
    <n v="43.079644366298638"/>
    <n v="282.41100195684663"/>
  </r>
  <r>
    <s v="MOV-FEC-5359"/>
    <x v="457"/>
    <x v="0"/>
    <x v="4"/>
    <n v="11"/>
    <n v="20.9"/>
    <n v="229.89999999999998"/>
    <n v="0.10940534440252045"/>
    <n v="204.74771132186052"/>
    <n v="36.854588037934896"/>
    <n v="241.60229935979541"/>
  </r>
  <r>
    <s v="MOV-FEC-5360"/>
    <x v="940"/>
    <x v="4"/>
    <x v="4"/>
    <n v="6"/>
    <n v="20.9"/>
    <n v="125.39999999999999"/>
    <n v="0.161207051749893"/>
    <n v="105.18463571056341"/>
    <n v="18.933234427901414"/>
    <n v="124.11787013846482"/>
  </r>
  <r>
    <s v="MOV-FEC-5361"/>
    <x v="1035"/>
    <x v="3"/>
    <x v="2"/>
    <n v="19"/>
    <n v="9.9"/>
    <n v="188.1"/>
    <n v="0.16140690130089308"/>
    <n v="157.73936186530202"/>
    <n v="28.393085135754362"/>
    <n v="186.13244700105639"/>
  </r>
  <r>
    <s v="MOV-FEC-5362"/>
    <x v="812"/>
    <x v="4"/>
    <x v="2"/>
    <n v="18"/>
    <n v="9.9"/>
    <n v="178.20000000000002"/>
    <n v="0.11359974273280715"/>
    <n v="157.95652584501377"/>
    <n v="28.432174652102479"/>
    <n v="186.38870049711625"/>
  </r>
  <r>
    <s v="MOV-FEC-5363"/>
    <x v="209"/>
    <x v="3"/>
    <x v="0"/>
    <n v="20"/>
    <n v="9.9"/>
    <n v="198"/>
    <n v="0.19573992589807904"/>
    <n v="159.24349467218036"/>
    <n v="28.663829040992464"/>
    <n v="187.90732371317281"/>
  </r>
  <r>
    <s v="MOV-FEC-5364"/>
    <x v="831"/>
    <x v="2"/>
    <x v="0"/>
    <n v="14"/>
    <n v="9.9"/>
    <n v="138.6"/>
    <n v="0.16220872369105421"/>
    <n v="116.11787089641987"/>
    <n v="20.901216761355577"/>
    <n v="137.01908765777546"/>
  </r>
  <r>
    <s v="MOV-FEC-5365"/>
    <x v="338"/>
    <x v="5"/>
    <x v="1"/>
    <n v="20"/>
    <n v="14.9"/>
    <n v="298"/>
    <n v="0.1892736979210202"/>
    <n v="241.59643801953598"/>
    <n v="43.487358843516475"/>
    <n v="285.08379686305244"/>
  </r>
  <r>
    <s v="MOV-FEC-5366"/>
    <x v="1086"/>
    <x v="0"/>
    <x v="3"/>
    <n v="16"/>
    <n v="14.9"/>
    <n v="238.4"/>
    <n v="0.18729598384979618"/>
    <n v="193.74863745020861"/>
    <n v="34.874754741037549"/>
    <n v="228.62339219124615"/>
  </r>
  <r>
    <s v="MOV-FEC-5367"/>
    <x v="218"/>
    <x v="1"/>
    <x v="0"/>
    <n v="13"/>
    <n v="9.9"/>
    <n v="128.70000000000002"/>
    <n v="0.1132962383448341"/>
    <n v="114.11877412501987"/>
    <n v="20.541379342503575"/>
    <n v="134.66015346752346"/>
  </r>
  <r>
    <s v="MOV-FEC-5368"/>
    <x v="378"/>
    <x v="0"/>
    <x v="0"/>
    <n v="14"/>
    <n v="9.9"/>
    <n v="138.6"/>
    <n v="0.19274736847132137"/>
    <n v="111.88521472987486"/>
    <n v="20.139338651377475"/>
    <n v="132.02455338125233"/>
  </r>
  <r>
    <s v="MOV-FEC-5369"/>
    <x v="644"/>
    <x v="4"/>
    <x v="1"/>
    <n v="17"/>
    <n v="14.9"/>
    <n v="253.3"/>
    <n v="0.15793160270650586"/>
    <n v="213.29592503444206"/>
    <n v="38.393266506199573"/>
    <n v="251.68919154064164"/>
  </r>
  <r>
    <s v="MOV-FEC-5370"/>
    <x v="250"/>
    <x v="4"/>
    <x v="0"/>
    <n v="20"/>
    <n v="9.9"/>
    <n v="198"/>
    <n v="0.19604109103617548"/>
    <n v="159.18386397483727"/>
    <n v="28.653095515470707"/>
    <n v="187.83695949030798"/>
  </r>
  <r>
    <s v="MOV-FEC-5371"/>
    <x v="285"/>
    <x v="0"/>
    <x v="1"/>
    <n v="7"/>
    <n v="14.9"/>
    <n v="104.3"/>
    <n v="0.18345045566306617"/>
    <n v="85.166117474342201"/>
    <n v="15.329901145381596"/>
    <n v="100.4960186197238"/>
  </r>
  <r>
    <s v="MOV-FEC-5372"/>
    <x v="421"/>
    <x v="5"/>
    <x v="3"/>
    <n v="10"/>
    <n v="14.9"/>
    <n v="149"/>
    <n v="0.15345357070311108"/>
    <n v="126.13541796523646"/>
    <n v="22.70437523374256"/>
    <n v="148.83979319897901"/>
  </r>
  <r>
    <s v="MOV-FEC-5373"/>
    <x v="973"/>
    <x v="4"/>
    <x v="2"/>
    <n v="8"/>
    <n v="9.9"/>
    <n v="79.2"/>
    <n v="0.1004808478539554"/>
    <n v="71.241916849966728"/>
    <n v="12.82354503299401"/>
    <n v="84.065461882960733"/>
  </r>
  <r>
    <s v="MOV-FEC-5374"/>
    <x v="253"/>
    <x v="5"/>
    <x v="3"/>
    <n v="7"/>
    <n v="14.9"/>
    <n v="104.3"/>
    <n v="0.19369175397296737"/>
    <n v="84.097950060619496"/>
    <n v="15.137631010911509"/>
    <n v="99.235581071531001"/>
  </r>
  <r>
    <s v="MOV-FEC-5375"/>
    <x v="353"/>
    <x v="4"/>
    <x v="4"/>
    <n v="13"/>
    <n v="20.9"/>
    <n v="271.7"/>
    <n v="0.12103267068924956"/>
    <n v="238.81542337373088"/>
    <n v="42.986776207271554"/>
    <n v="281.80219958100241"/>
  </r>
  <r>
    <s v="MOV-FEC-5376"/>
    <x v="1078"/>
    <x v="4"/>
    <x v="0"/>
    <n v="16"/>
    <n v="9.9"/>
    <n v="158.4"/>
    <n v="0.12630113523195508"/>
    <n v="138.39390017925831"/>
    <n v="24.910902032266495"/>
    <n v="163.30480221152482"/>
  </r>
  <r>
    <s v="MOV-FEC-5377"/>
    <x v="399"/>
    <x v="3"/>
    <x v="1"/>
    <n v="17"/>
    <n v="14.9"/>
    <n v="253.3"/>
    <n v="0.14090059696178653"/>
    <n v="217.60987878957948"/>
    <n v="39.169778182124304"/>
    <n v="256.77965697170379"/>
  </r>
  <r>
    <s v="MOV-FEC-5378"/>
    <x v="872"/>
    <x v="3"/>
    <x v="1"/>
    <n v="20"/>
    <n v="14.9"/>
    <n v="298"/>
    <n v="0.10558658166886829"/>
    <n v="266.53519866267726"/>
    <n v="47.976335759281902"/>
    <n v="314.51153442195914"/>
  </r>
  <r>
    <s v="MOV-FEC-5379"/>
    <x v="513"/>
    <x v="5"/>
    <x v="1"/>
    <n v="15"/>
    <n v="14.9"/>
    <n v="223.5"/>
    <n v="0.16417874691382295"/>
    <n v="186.80605006476057"/>
    <n v="33.625089011656904"/>
    <n v="220.43113907641748"/>
  </r>
  <r>
    <s v="MOV-FEC-5380"/>
    <x v="320"/>
    <x v="5"/>
    <x v="0"/>
    <n v="14"/>
    <n v="9.9"/>
    <n v="138.6"/>
    <n v="0.13008476219996498"/>
    <n v="120.57025195908486"/>
    <n v="21.702645352635273"/>
    <n v="142.27289731172013"/>
  </r>
  <r>
    <s v="MOV-FEC-5381"/>
    <x v="444"/>
    <x v="1"/>
    <x v="0"/>
    <n v="4"/>
    <n v="9.9"/>
    <n v="39.6"/>
    <n v="0.13149658862674618"/>
    <n v="34.392735090380853"/>
    <n v="6.190692316268553"/>
    <n v="40.583427406649406"/>
  </r>
  <r>
    <s v="MOV-FEC-5382"/>
    <x v="453"/>
    <x v="1"/>
    <x v="2"/>
    <n v="14"/>
    <n v="9.9"/>
    <n v="138.6"/>
    <n v="0.16604178893953098"/>
    <n v="115.58660805298101"/>
    <n v="20.80558944953658"/>
    <n v="136.39219750251758"/>
  </r>
  <r>
    <s v="MOV-FEC-5383"/>
    <x v="926"/>
    <x v="4"/>
    <x v="4"/>
    <n v="10"/>
    <n v="20.9"/>
    <n v="209"/>
    <n v="0.11208705593623117"/>
    <n v="185.5738053093277"/>
    <n v="33.403284955678984"/>
    <n v="218.97709026500667"/>
  </r>
  <r>
    <s v="MOV-FEC-5384"/>
    <x v="837"/>
    <x v="0"/>
    <x v="3"/>
    <n v="3"/>
    <n v="14.9"/>
    <n v="44.7"/>
    <n v="0.10555941664199629"/>
    <n v="39.98149407610277"/>
    <n v="7.1966689336984979"/>
    <n v="47.178163009801267"/>
  </r>
  <r>
    <s v="MOV-FEC-5385"/>
    <x v="379"/>
    <x v="4"/>
    <x v="0"/>
    <n v="18"/>
    <n v="9.9"/>
    <n v="178.20000000000002"/>
    <n v="0.15311236766236724"/>
    <n v="150.91537608256618"/>
    <n v="27.164767694861911"/>
    <n v="178.08014377742811"/>
  </r>
  <r>
    <s v="MOV-FEC-5386"/>
    <x v="142"/>
    <x v="1"/>
    <x v="4"/>
    <n v="20"/>
    <n v="20.9"/>
    <n v="418"/>
    <n v="0.15470398641188413"/>
    <n v="353.33373367983245"/>
    <n v="63.60007206236984"/>
    <n v="416.93380574220231"/>
  </r>
  <r>
    <s v="MOV-FEC-5387"/>
    <x v="174"/>
    <x v="1"/>
    <x v="1"/>
    <n v="19"/>
    <n v="14.9"/>
    <n v="283.10000000000002"/>
    <n v="0.11398685562199454"/>
    <n v="250.83032117341338"/>
    <n v="45.149457811214404"/>
    <n v="295.97977898462779"/>
  </r>
  <r>
    <s v="MOV-FEC-5388"/>
    <x v="453"/>
    <x v="2"/>
    <x v="0"/>
    <n v="4"/>
    <n v="9.9"/>
    <n v="39.6"/>
    <n v="0.14138986728392217"/>
    <n v="34.000961255556682"/>
    <n v="6.1201730260002023"/>
    <n v="40.121134281556884"/>
  </r>
  <r>
    <s v="MOV-FEC-5389"/>
    <x v="90"/>
    <x v="3"/>
    <x v="0"/>
    <n v="6"/>
    <n v="9.9"/>
    <n v="59.400000000000006"/>
    <n v="0.19260268675204595"/>
    <n v="47.959400406928474"/>
    <n v="8.6326920732471244"/>
    <n v="56.592092480175594"/>
  </r>
  <r>
    <s v="MOV-FEC-5390"/>
    <x v="634"/>
    <x v="0"/>
    <x v="0"/>
    <n v="5"/>
    <n v="9.9"/>
    <n v="49.5"/>
    <n v="0.19827405942173681"/>
    <n v="39.685434058624026"/>
    <n v="7.1433781305523247"/>
    <n v="46.828812189176347"/>
  </r>
  <r>
    <s v="MOV-FEC-5391"/>
    <x v="379"/>
    <x v="3"/>
    <x v="4"/>
    <n v="8"/>
    <n v="20.9"/>
    <n v="167.2"/>
    <n v="0.14927253097244939"/>
    <n v="142.24163282140645"/>
    <n v="25.60349390785316"/>
    <n v="167.84512672925962"/>
  </r>
  <r>
    <s v="MOV-FEC-5392"/>
    <x v="29"/>
    <x v="4"/>
    <x v="4"/>
    <n v="20"/>
    <n v="20.9"/>
    <n v="418"/>
    <n v="0.12737784173706221"/>
    <n v="364.75606215390798"/>
    <n v="65.656091187703439"/>
    <n v="430.41215334161143"/>
  </r>
  <r>
    <s v="MOV-FEC-5393"/>
    <x v="734"/>
    <x v="0"/>
    <x v="0"/>
    <n v="16"/>
    <n v="9.9"/>
    <n v="158.4"/>
    <n v="0.156879967234139"/>
    <n v="133.5502131901124"/>
    <n v="24.039038374220233"/>
    <n v="157.58925156433264"/>
  </r>
  <r>
    <s v="MOV-FEC-5394"/>
    <x v="838"/>
    <x v="3"/>
    <x v="4"/>
    <n v="14"/>
    <n v="20.9"/>
    <n v="292.59999999999997"/>
    <n v="0.13469319038235766"/>
    <n v="253.18877249412213"/>
    <n v="45.573979048941979"/>
    <n v="298.7627515430641"/>
  </r>
  <r>
    <s v="MOV-FEC-5395"/>
    <x v="462"/>
    <x v="3"/>
    <x v="3"/>
    <n v="15"/>
    <n v="14.9"/>
    <n v="223.5"/>
    <n v="0.16434637807268104"/>
    <n v="186.76858450075579"/>
    <n v="33.618345210136042"/>
    <n v="220.38692971089182"/>
  </r>
  <r>
    <s v="MOV-FEC-5396"/>
    <x v="155"/>
    <x v="1"/>
    <x v="1"/>
    <n v="17"/>
    <n v="14.9"/>
    <n v="253.3"/>
    <n v="0.12323573461509016"/>
    <n v="222.08438842199769"/>
    <n v="39.975189915959582"/>
    <n v="262.05957833795725"/>
  </r>
  <r>
    <s v="MOV-FEC-5397"/>
    <x v="245"/>
    <x v="5"/>
    <x v="2"/>
    <n v="7"/>
    <n v="9.9"/>
    <n v="69.3"/>
    <n v="0.19669437550442531"/>
    <n v="55.669079777543324"/>
    <n v="10.020434359957799"/>
    <n v="65.689514137501121"/>
  </r>
  <r>
    <s v="MOV-FEC-5398"/>
    <x v="161"/>
    <x v="3"/>
    <x v="4"/>
    <n v="7"/>
    <n v="20.9"/>
    <n v="146.29999999999998"/>
    <n v="0.15892469947926879"/>
    <n v="123.04931646618296"/>
    <n v="22.148876963912933"/>
    <n v="145.1981934300959"/>
  </r>
  <r>
    <s v="MOV-FEC-5399"/>
    <x v="25"/>
    <x v="2"/>
    <x v="1"/>
    <n v="19"/>
    <n v="14.9"/>
    <n v="283.10000000000002"/>
    <n v="0.12517398309642713"/>
    <n v="247.6632453854015"/>
    <n v="44.579384169372268"/>
    <n v="292.24262955477377"/>
  </r>
  <r>
    <s v="MOV-FEC-5400"/>
    <x v="940"/>
    <x v="2"/>
    <x v="1"/>
    <n v="12"/>
    <n v="14.9"/>
    <n v="178.8"/>
    <n v="0.15514150298113677"/>
    <n v="151.06069926697276"/>
    <n v="27.190925868055096"/>
    <n v="178.25162513502787"/>
  </r>
  <r>
    <s v="MOV-FEC-5401"/>
    <x v="939"/>
    <x v="3"/>
    <x v="1"/>
    <n v="16"/>
    <n v="14.9"/>
    <n v="238.4"/>
    <n v="0.13610743907114226"/>
    <n v="205.95198652543968"/>
    <n v="37.071357574579139"/>
    <n v="243.02334410001882"/>
  </r>
  <r>
    <s v="MOV-FEC-5402"/>
    <x v="900"/>
    <x v="5"/>
    <x v="4"/>
    <n v="18"/>
    <n v="20.9"/>
    <n v="376.2"/>
    <n v="0.12729296001389456"/>
    <n v="328.31238844277289"/>
    <n v="59.09622991969912"/>
    <n v="387.408618362472"/>
  </r>
  <r>
    <s v="MOV-FEC-5403"/>
    <x v="535"/>
    <x v="1"/>
    <x v="4"/>
    <n v="5"/>
    <n v="20.9"/>
    <n v="104.5"/>
    <n v="0.19658431313385305"/>
    <n v="83.956939277512362"/>
    <n v="15.112249069952224"/>
    <n v="99.069188347464589"/>
  </r>
  <r>
    <s v="MOV-FEC-5404"/>
    <x v="192"/>
    <x v="1"/>
    <x v="2"/>
    <n v="12"/>
    <n v="9.9"/>
    <n v="118.80000000000001"/>
    <n v="0.1384756348365726"/>
    <n v="102.34909458141519"/>
    <n v="18.422837024654733"/>
    <n v="120.77193160606993"/>
  </r>
  <r>
    <s v="MOV-FEC-5405"/>
    <x v="285"/>
    <x v="5"/>
    <x v="4"/>
    <n v="19"/>
    <n v="20.9"/>
    <n v="397.09999999999997"/>
    <n v="0.11582297838575131"/>
    <n v="351.1066952830181"/>
    <n v="63.199205150943257"/>
    <n v="414.30590043396137"/>
  </r>
  <r>
    <s v="MOV-FEC-5406"/>
    <x v="416"/>
    <x v="2"/>
    <x v="3"/>
    <n v="7"/>
    <n v="14.9"/>
    <n v="104.3"/>
    <n v="0.11229093449963998"/>
    <n v="92.588055531687544"/>
    <n v="16.665849995703759"/>
    <n v="109.25390552739131"/>
  </r>
  <r>
    <s v="MOV-FEC-5407"/>
    <x v="181"/>
    <x v="5"/>
    <x v="3"/>
    <n v="3"/>
    <n v="14.9"/>
    <n v="44.7"/>
    <n v="0.15886486340738296"/>
    <n v="37.598740605689983"/>
    <n v="6.7677733090241965"/>
    <n v="44.366513914714176"/>
  </r>
  <r>
    <s v="MOV-FEC-5408"/>
    <x v="807"/>
    <x v="5"/>
    <x v="0"/>
    <n v="5"/>
    <n v="9.9"/>
    <n v="49.5"/>
    <n v="0.10171015286811956"/>
    <n v="44.465347433028079"/>
    <n v="8.0037625379450539"/>
    <n v="52.469109970973136"/>
  </r>
  <r>
    <s v="MOV-FEC-5409"/>
    <x v="406"/>
    <x v="1"/>
    <x v="2"/>
    <n v="4"/>
    <n v="9.9"/>
    <n v="39.6"/>
    <n v="0.11989734445283967"/>
    <n v="34.852065159667546"/>
    <n v="6.273371728740158"/>
    <n v="41.125436888407705"/>
  </r>
  <r>
    <s v="MOV-FEC-5410"/>
    <x v="1000"/>
    <x v="2"/>
    <x v="2"/>
    <n v="20"/>
    <n v="9.9"/>
    <n v="198"/>
    <n v="0.16595918917856123"/>
    <n v="165.14008054264488"/>
    <n v="29.725214497676077"/>
    <n v="194.86529504032097"/>
  </r>
  <r>
    <s v="MOV-FEC-5411"/>
    <x v="1013"/>
    <x v="2"/>
    <x v="4"/>
    <n v="6"/>
    <n v="20.9"/>
    <n v="125.39999999999999"/>
    <n v="0.16000730337182409"/>
    <n v="105.33508415717326"/>
    <n v="18.960315148291187"/>
    <n v="124.29539930546444"/>
  </r>
  <r>
    <s v="MOV-FEC-5412"/>
    <x v="473"/>
    <x v="3"/>
    <x v="3"/>
    <n v="7"/>
    <n v="14.9"/>
    <n v="104.3"/>
    <n v="0.17177216185647215"/>
    <n v="86.384163518369945"/>
    <n v="15.549149433306589"/>
    <n v="101.93331295167653"/>
  </r>
  <r>
    <s v="MOV-FEC-5413"/>
    <x v="419"/>
    <x v="4"/>
    <x v="3"/>
    <n v="6"/>
    <n v="14.9"/>
    <n v="89.4"/>
    <n v="0.1751574420932237"/>
    <n v="73.740924676865802"/>
    <n v="13.273366441835844"/>
    <n v="87.014291118701649"/>
  </r>
  <r>
    <s v="MOV-FEC-5414"/>
    <x v="255"/>
    <x v="3"/>
    <x v="4"/>
    <n v="3"/>
    <n v="20.9"/>
    <n v="62.699999999999996"/>
    <n v="0.1896577365138018"/>
    <n v="50.808459920584625"/>
    <n v="9.1455227857052321"/>
    <n v="59.953982706289857"/>
  </r>
  <r>
    <s v="MOV-FEC-5415"/>
    <x v="889"/>
    <x v="4"/>
    <x v="4"/>
    <n v="8"/>
    <n v="20.9"/>
    <n v="167.2"/>
    <n v="0.17518951003635524"/>
    <n v="137.9083139219214"/>
    <n v="24.823496505945851"/>
    <n v="162.73181042786726"/>
  </r>
  <r>
    <s v="MOV-FEC-5416"/>
    <x v="288"/>
    <x v="3"/>
    <x v="2"/>
    <n v="11"/>
    <n v="9.9"/>
    <n v="108.9"/>
    <n v="0.16146189477051423"/>
    <n v="91.316799659491011"/>
    <n v="16.437023938708382"/>
    <n v="107.75382359819939"/>
  </r>
  <r>
    <s v="MOV-FEC-5417"/>
    <x v="1041"/>
    <x v="4"/>
    <x v="4"/>
    <n v="4"/>
    <n v="20.9"/>
    <n v="83.6"/>
    <n v="0.12138303785205654"/>
    <n v="73.452378035568074"/>
    <n v="13.221428046402252"/>
    <n v="86.673806081970326"/>
  </r>
  <r>
    <s v="MOV-FEC-5418"/>
    <x v="64"/>
    <x v="2"/>
    <x v="3"/>
    <n v="15"/>
    <n v="14.9"/>
    <n v="223.5"/>
    <n v="0.18977019745820628"/>
    <n v="181.08636086809091"/>
    <n v="32.595544956256362"/>
    <n v="213.68190582434727"/>
  </r>
  <r>
    <s v="MOV-FEC-5419"/>
    <x v="858"/>
    <x v="5"/>
    <x v="3"/>
    <n v="4"/>
    <n v="14.9"/>
    <n v="59.6"/>
    <n v="0.10625357376844073"/>
    <n v="53.267287003400931"/>
    <n v="9.5881116606121672"/>
    <n v="62.855398664013094"/>
  </r>
  <r>
    <s v="MOV-FEC-5420"/>
    <x v="295"/>
    <x v="2"/>
    <x v="1"/>
    <n v="13"/>
    <n v="14.9"/>
    <n v="193.70000000000002"/>
    <n v="0.16093386313686597"/>
    <n v="162.52711071038908"/>
    <n v="29.254879927870032"/>
    <n v="191.78199063825912"/>
  </r>
  <r>
    <s v="MOV-FEC-5421"/>
    <x v="363"/>
    <x v="4"/>
    <x v="3"/>
    <n v="4"/>
    <n v="14.9"/>
    <n v="59.6"/>
    <n v="0.17040110985525919"/>
    <n v="49.444093852626551"/>
    <n v="8.8999368934727787"/>
    <n v="58.344030746099328"/>
  </r>
  <r>
    <s v="MOV-FEC-5422"/>
    <x v="1013"/>
    <x v="4"/>
    <x v="0"/>
    <n v="13"/>
    <n v="9.9"/>
    <n v="128.70000000000002"/>
    <n v="0.1284422894458582"/>
    <n v="112.16947734831807"/>
    <n v="20.190505922697252"/>
    <n v="132.35998327101532"/>
  </r>
  <r>
    <s v="MOV-FEC-5423"/>
    <x v="873"/>
    <x v="0"/>
    <x v="4"/>
    <n v="16"/>
    <n v="20.9"/>
    <n v="334.4"/>
    <n v="0.19726852202122891"/>
    <n v="268.43340623610106"/>
    <n v="48.318013122498186"/>
    <n v="316.75141935859926"/>
  </r>
  <r>
    <s v="MOV-FEC-5424"/>
    <x v="908"/>
    <x v="4"/>
    <x v="0"/>
    <n v="10"/>
    <n v="9.9"/>
    <n v="99"/>
    <n v="0.11456105122355684"/>
    <n v="87.65845592886788"/>
    <n v="15.778522067196217"/>
    <n v="103.4369779960641"/>
  </r>
  <r>
    <s v="MOV-FEC-5425"/>
    <x v="1088"/>
    <x v="0"/>
    <x v="1"/>
    <n v="13"/>
    <n v="14.9"/>
    <n v="193.70000000000002"/>
    <n v="0.14400675427093335"/>
    <n v="165.80589169772023"/>
    <n v="29.84506050558964"/>
    <n v="195.65095220330986"/>
  </r>
  <r>
    <s v="MOV-FEC-5426"/>
    <x v="477"/>
    <x v="2"/>
    <x v="0"/>
    <n v="18"/>
    <n v="9.9"/>
    <n v="178.20000000000002"/>
    <n v="0.18855057983087142"/>
    <n v="144.60028667413872"/>
    <n v="26.028051601344966"/>
    <n v="170.62833827548369"/>
  </r>
  <r>
    <s v="MOV-FEC-5427"/>
    <x v="998"/>
    <x v="2"/>
    <x v="4"/>
    <n v="3"/>
    <n v="20.9"/>
    <n v="62.699999999999996"/>
    <n v="0.17277542409830021"/>
    <n v="51.86698090903657"/>
    <n v="9.3360565636265829"/>
    <n v="61.203037472663155"/>
  </r>
  <r>
    <s v="MOV-FEC-5428"/>
    <x v="748"/>
    <x v="1"/>
    <x v="0"/>
    <n v="16"/>
    <n v="9.9"/>
    <n v="158.4"/>
    <n v="0.18288748009726247"/>
    <n v="129.43062315259363"/>
    <n v="23.297512167466852"/>
    <n v="152.72813532006049"/>
  </r>
  <r>
    <s v="MOV-FEC-5429"/>
    <x v="375"/>
    <x v="1"/>
    <x v="1"/>
    <n v="14"/>
    <n v="14.9"/>
    <n v="208.6"/>
    <n v="0.15856414359123977"/>
    <n v="175.52351964686738"/>
    <n v="31.594233536436128"/>
    <n v="207.11775318330351"/>
  </r>
  <r>
    <s v="MOV-FEC-5430"/>
    <x v="829"/>
    <x v="4"/>
    <x v="1"/>
    <n v="5"/>
    <n v="14.9"/>
    <n v="74.5"/>
    <n v="0.14881939771727987"/>
    <n v="63.412954870062649"/>
    <n v="11.414331876611277"/>
    <n v="74.82728674667392"/>
  </r>
  <r>
    <s v="MOV-FEC-5431"/>
    <x v="1058"/>
    <x v="0"/>
    <x v="0"/>
    <n v="11"/>
    <n v="9.9"/>
    <n v="108.9"/>
    <n v="0.1708069181821581"/>
    <n v="90.299126609962997"/>
    <n v="16.253842789793339"/>
    <n v="106.55296939975634"/>
  </r>
  <r>
    <s v="MOV-FEC-5432"/>
    <x v="490"/>
    <x v="4"/>
    <x v="0"/>
    <n v="9"/>
    <n v="9.9"/>
    <n v="89.100000000000009"/>
    <n v="0.18969834370611549"/>
    <n v="72.197877575785114"/>
    <n v="12.995617963641321"/>
    <n v="85.193495539426436"/>
  </r>
  <r>
    <s v="MOV-FEC-5433"/>
    <x v="969"/>
    <x v="2"/>
    <x v="1"/>
    <n v="3"/>
    <n v="14.9"/>
    <n v="44.7"/>
    <n v="0.1468707481268956"/>
    <n v="38.134877558727766"/>
    <n v="6.8642779605709974"/>
    <n v="44.99915551929876"/>
  </r>
  <r>
    <s v="MOV-FEC-5434"/>
    <x v="332"/>
    <x v="4"/>
    <x v="4"/>
    <n v="7"/>
    <n v="20.9"/>
    <n v="146.29999999999998"/>
    <n v="0.15753833432338657"/>
    <n v="123.25214168848854"/>
    <n v="22.185385503927936"/>
    <n v="145.43752719241647"/>
  </r>
  <r>
    <s v="MOV-FEC-5435"/>
    <x v="1080"/>
    <x v="0"/>
    <x v="0"/>
    <n v="17"/>
    <n v="9.9"/>
    <n v="168.3"/>
    <n v="0.19588367978896204"/>
    <n v="135.33277669151769"/>
    <n v="24.359899804473184"/>
    <n v="159.69267649599087"/>
  </r>
  <r>
    <s v="MOV-FEC-5436"/>
    <x v="386"/>
    <x v="4"/>
    <x v="1"/>
    <n v="19"/>
    <n v="14.9"/>
    <n v="283.10000000000002"/>
    <n v="0.15116025526119836"/>
    <n v="240.30653173555476"/>
    <n v="43.255175712399854"/>
    <n v="283.56170744795463"/>
  </r>
  <r>
    <s v="MOV-FEC-5437"/>
    <x v="502"/>
    <x v="0"/>
    <x v="2"/>
    <n v="5"/>
    <n v="9.9"/>
    <n v="49.5"/>
    <n v="0.13011773996022147"/>
    <n v="43.059171871969035"/>
    <n v="7.7506509369544263"/>
    <n v="50.809822808923464"/>
  </r>
  <r>
    <s v="MOV-FEC-5438"/>
    <x v="1043"/>
    <x v="2"/>
    <x v="2"/>
    <n v="10"/>
    <n v="9.9"/>
    <n v="99"/>
    <n v="0.15584365269634382"/>
    <n v="83.571478383061958"/>
    <n v="15.042866108951152"/>
    <n v="98.614344492013117"/>
  </r>
  <r>
    <s v="MOV-FEC-5439"/>
    <x v="114"/>
    <x v="5"/>
    <x v="2"/>
    <n v="5"/>
    <n v="9.9"/>
    <n v="49.5"/>
    <n v="0.11668581395586836"/>
    <n v="43.724052209184514"/>
    <n v="7.8703293976532125"/>
    <n v="51.594381606837729"/>
  </r>
  <r>
    <s v="MOV-FEC-5440"/>
    <x v="499"/>
    <x v="5"/>
    <x v="1"/>
    <n v="4"/>
    <n v="14.9"/>
    <n v="59.6"/>
    <n v="0.14263194518671424"/>
    <n v="51.099136066871836"/>
    <n v="9.1978444920369302"/>
    <n v="60.296980558908764"/>
  </r>
  <r>
    <s v="MOV-FEC-5441"/>
    <x v="757"/>
    <x v="4"/>
    <x v="3"/>
    <n v="3"/>
    <n v="14.9"/>
    <n v="44.7"/>
    <n v="0.18620807808207718"/>
    <n v="36.376498909731154"/>
    <n v="6.5477698037516072"/>
    <n v="42.924268713482761"/>
  </r>
  <r>
    <s v="MOV-FEC-5442"/>
    <x v="165"/>
    <x v="3"/>
    <x v="4"/>
    <n v="12"/>
    <n v="20.9"/>
    <n v="250.79999999999998"/>
    <n v="0.15248804719749487"/>
    <n v="212.55599776286829"/>
    <n v="38.260079597316292"/>
    <n v="250.81607736018458"/>
  </r>
  <r>
    <s v="MOV-FEC-5443"/>
    <x v="826"/>
    <x v="0"/>
    <x v="0"/>
    <n v="10"/>
    <n v="9.9"/>
    <n v="99"/>
    <n v="0.13679032713696349"/>
    <n v="85.45775761344062"/>
    <n v="15.382396370419311"/>
    <n v="100.84015398385993"/>
  </r>
  <r>
    <s v="MOV-FEC-5444"/>
    <x v="1014"/>
    <x v="1"/>
    <x v="0"/>
    <n v="14"/>
    <n v="9.9"/>
    <n v="138.6"/>
    <n v="0.18790162536085503"/>
    <n v="112.55683472498549"/>
    <n v="20.260230250497386"/>
    <n v="132.81706497548288"/>
  </r>
  <r>
    <s v="MOV-FEC-5445"/>
    <x v="543"/>
    <x v="1"/>
    <x v="3"/>
    <n v="14"/>
    <n v="14.9"/>
    <n v="208.6"/>
    <n v="0.13729152918625698"/>
    <n v="179.96098701174679"/>
    <n v="32.392977662114419"/>
    <n v="212.35396467386121"/>
  </r>
  <r>
    <s v="MOV-FEC-5446"/>
    <x v="487"/>
    <x v="0"/>
    <x v="3"/>
    <n v="12"/>
    <n v="14.9"/>
    <n v="178.8"/>
    <n v="0.11948678815303061"/>
    <n v="157.43576227823814"/>
    <n v="28.338437210082866"/>
    <n v="185.77419948832102"/>
  </r>
  <r>
    <s v="MOV-FEC-5447"/>
    <x v="1003"/>
    <x v="1"/>
    <x v="3"/>
    <n v="6"/>
    <n v="14.9"/>
    <n v="89.4"/>
    <n v="0.18016136759069173"/>
    <n v="73.293573737392165"/>
    <n v="13.19284327273059"/>
    <n v="86.48641701012275"/>
  </r>
  <r>
    <s v="MOV-FEC-5448"/>
    <x v="165"/>
    <x v="2"/>
    <x v="0"/>
    <n v="3"/>
    <n v="9.9"/>
    <n v="29.700000000000003"/>
    <n v="0.12915877494824707"/>
    <n v="25.863984384037064"/>
    <n v="4.6555171891266713"/>
    <n v="30.519501573163737"/>
  </r>
  <r>
    <s v="MOV-FEC-5449"/>
    <x v="488"/>
    <x v="4"/>
    <x v="1"/>
    <n v="8"/>
    <n v="14.9"/>
    <n v="119.2"/>
    <n v="0.13569293497427035"/>
    <n v="103.02540215106697"/>
    <n v="18.544572387192055"/>
    <n v="121.56997453825903"/>
  </r>
  <r>
    <s v="MOV-FEC-5450"/>
    <x v="663"/>
    <x v="2"/>
    <x v="1"/>
    <n v="13"/>
    <n v="14.9"/>
    <n v="193.70000000000002"/>
    <n v="0.10758073560779194"/>
    <n v="172.86161151277071"/>
    <n v="31.115090072298727"/>
    <n v="203.97670158506943"/>
  </r>
  <r>
    <s v="MOV-FEC-5451"/>
    <x v="160"/>
    <x v="4"/>
    <x v="2"/>
    <n v="14"/>
    <n v="9.9"/>
    <n v="138.6"/>
    <n v="0.12202606463931812"/>
    <n v="121.6871874409905"/>
    <n v="21.903693739378291"/>
    <n v="143.5908811803688"/>
  </r>
  <r>
    <s v="MOV-FEC-5452"/>
    <x v="72"/>
    <x v="4"/>
    <x v="4"/>
    <n v="4"/>
    <n v="20.9"/>
    <n v="83.6"/>
    <n v="0.14357510413307456"/>
    <n v="71.59712129447496"/>
    <n v="12.887481833005491"/>
    <n v="84.484603127480455"/>
  </r>
  <r>
    <s v="MOV-FEC-5453"/>
    <x v="586"/>
    <x v="1"/>
    <x v="2"/>
    <n v="15"/>
    <n v="9.9"/>
    <n v="148.5"/>
    <n v="0.13389604392711071"/>
    <n v="128.61643747682405"/>
    <n v="23.150958745828326"/>
    <n v="151.76739622265237"/>
  </r>
  <r>
    <s v="MOV-FEC-5454"/>
    <x v="122"/>
    <x v="1"/>
    <x v="0"/>
    <n v="6"/>
    <n v="9.9"/>
    <n v="59.400000000000006"/>
    <n v="0.16691434971119162"/>
    <n v="49.485287627155223"/>
    <n v="8.9073517728879406"/>
    <n v="58.392639400043166"/>
  </r>
  <r>
    <s v="MOV-FEC-5455"/>
    <x v="356"/>
    <x v="3"/>
    <x v="3"/>
    <n v="17"/>
    <n v="14.9"/>
    <n v="253.3"/>
    <n v="0.17608899694777286"/>
    <n v="208.69665707312913"/>
    <n v="37.56539827316324"/>
    <n v="246.26205534629236"/>
  </r>
  <r>
    <s v="MOV-FEC-5456"/>
    <x v="618"/>
    <x v="1"/>
    <x v="0"/>
    <n v="9"/>
    <n v="9.9"/>
    <n v="89.100000000000009"/>
    <n v="0.18111983616191332"/>
    <n v="72.962222597973522"/>
    <n v="13.133200067635233"/>
    <n v="86.095422665608751"/>
  </r>
  <r>
    <s v="MOV-FEC-5457"/>
    <x v="345"/>
    <x v="5"/>
    <x v="3"/>
    <n v="10"/>
    <n v="14.9"/>
    <n v="149"/>
    <n v="0.128605921586851"/>
    <n v="129.83771768355919"/>
    <n v="23.370789183040653"/>
    <n v="153.20850686659983"/>
  </r>
  <r>
    <s v="MOV-FEC-5458"/>
    <x v="365"/>
    <x v="4"/>
    <x v="0"/>
    <n v="8"/>
    <n v="9.9"/>
    <n v="79.2"/>
    <n v="0.15378866027380256"/>
    <n v="67.019938106314839"/>
    <n v="12.06358885913667"/>
    <n v="79.083526965451512"/>
  </r>
  <r>
    <s v="MOV-FEC-5459"/>
    <x v="324"/>
    <x v="1"/>
    <x v="3"/>
    <n v="19"/>
    <n v="14.9"/>
    <n v="283.10000000000002"/>
    <n v="0.15394346817923135"/>
    <n v="239.51860415845962"/>
    <n v="43.113348748522732"/>
    <n v="282.63195290698235"/>
  </r>
  <r>
    <s v="MOV-FEC-5460"/>
    <x v="211"/>
    <x v="0"/>
    <x v="2"/>
    <n v="5"/>
    <n v="9.9"/>
    <n v="49.5"/>
    <n v="0.1739591587080743"/>
    <n v="40.889021643950322"/>
    <n v="7.3600238959110573"/>
    <n v="48.249045539861378"/>
  </r>
  <r>
    <s v="MOV-FEC-5461"/>
    <x v="164"/>
    <x v="1"/>
    <x v="0"/>
    <n v="8"/>
    <n v="9.9"/>
    <n v="79.2"/>
    <n v="0.16034850461680178"/>
    <n v="66.500398434349307"/>
    <n v="11.970071718182876"/>
    <n v="78.470470152532187"/>
  </r>
  <r>
    <s v="MOV-FEC-5462"/>
    <x v="199"/>
    <x v="2"/>
    <x v="4"/>
    <n v="18"/>
    <n v="20.9"/>
    <n v="376.2"/>
    <n v="0.15473297753527354"/>
    <n v="317.98945385123011"/>
    <n v="57.238101693221417"/>
    <n v="375.22755554445155"/>
  </r>
  <r>
    <s v="MOV-FEC-5463"/>
    <x v="453"/>
    <x v="5"/>
    <x v="3"/>
    <n v="10"/>
    <n v="14.9"/>
    <n v="149"/>
    <n v="0.1564351896739892"/>
    <n v="125.69115673857561"/>
    <n v="22.62440821294361"/>
    <n v="148.31556495151924"/>
  </r>
  <r>
    <s v="MOV-FEC-5464"/>
    <x v="9"/>
    <x v="5"/>
    <x v="1"/>
    <n v="10"/>
    <n v="14.9"/>
    <n v="149"/>
    <n v="0.18190123650873638"/>
    <n v="121.89671576019828"/>
    <n v="21.941408836835688"/>
    <n v="143.83812459703395"/>
  </r>
  <r>
    <s v="MOV-FEC-5465"/>
    <x v="360"/>
    <x v="2"/>
    <x v="0"/>
    <n v="10"/>
    <n v="9.9"/>
    <n v="99"/>
    <n v="0.19731575984757102"/>
    <n v="79.465739775090469"/>
    <n v="14.303833159516284"/>
    <n v="93.769572934606757"/>
  </r>
  <r>
    <s v="MOV-FEC-5466"/>
    <x v="704"/>
    <x v="5"/>
    <x v="1"/>
    <n v="20"/>
    <n v="14.9"/>
    <n v="298"/>
    <n v="0.17350545858556493"/>
    <n v="246.29537334150166"/>
    <n v="44.333167201470296"/>
    <n v="290.62854054297196"/>
  </r>
  <r>
    <s v="MOV-FEC-5467"/>
    <x v="45"/>
    <x v="4"/>
    <x v="1"/>
    <n v="14"/>
    <n v="14.9"/>
    <n v="208.6"/>
    <n v="0.15372584471027309"/>
    <n v="176.53278879343702"/>
    <n v="31.775901982818663"/>
    <n v="208.30869077625567"/>
  </r>
  <r>
    <s v="MOV-FEC-5468"/>
    <x v="558"/>
    <x v="3"/>
    <x v="4"/>
    <n v="4"/>
    <n v="20.9"/>
    <n v="83.6"/>
    <n v="0.18474532260275661"/>
    <n v="68.155291030409543"/>
    <n v="12.267952385473718"/>
    <n v="80.423243415883263"/>
  </r>
  <r>
    <s v="MOV-FEC-5469"/>
    <x v="465"/>
    <x v="1"/>
    <x v="0"/>
    <n v="3"/>
    <n v="9.9"/>
    <n v="29.700000000000003"/>
    <n v="0.12221685184473448"/>
    <n v="26.070159500211389"/>
    <n v="4.6926287100380497"/>
    <n v="30.76278821024944"/>
  </r>
  <r>
    <s v="MOV-FEC-5470"/>
    <x v="156"/>
    <x v="5"/>
    <x v="3"/>
    <n v="20"/>
    <n v="14.9"/>
    <n v="298"/>
    <n v="0.11270896046673072"/>
    <n v="264.41272978091422"/>
    <n v="47.594291360564554"/>
    <n v="312.00702114147879"/>
  </r>
  <r>
    <s v="MOV-FEC-5471"/>
    <x v="489"/>
    <x v="3"/>
    <x v="0"/>
    <n v="6"/>
    <n v="9.9"/>
    <n v="59.400000000000006"/>
    <n v="0.14950017982429789"/>
    <n v="50.519689318436711"/>
    <n v="9.093544077318608"/>
    <n v="59.613233395755316"/>
  </r>
  <r>
    <s v="MOV-FEC-5472"/>
    <x v="920"/>
    <x v="4"/>
    <x v="3"/>
    <n v="16"/>
    <n v="14.9"/>
    <n v="238.4"/>
    <n v="0.11644198432007113"/>
    <n v="210.64023093809504"/>
    <n v="37.915241568857105"/>
    <n v="248.55547250695216"/>
  </r>
  <r>
    <s v="MOV-FEC-5473"/>
    <x v="544"/>
    <x v="4"/>
    <x v="4"/>
    <n v="11"/>
    <n v="20.9"/>
    <n v="229.89999999999998"/>
    <n v="0.15937075889957816"/>
    <n v="193.26066252898696"/>
    <n v="34.786919255217647"/>
    <n v="228.0475817842046"/>
  </r>
  <r>
    <s v="MOV-FEC-5474"/>
    <x v="54"/>
    <x v="4"/>
    <x v="3"/>
    <n v="7"/>
    <n v="14.9"/>
    <n v="104.3"/>
    <n v="0.18978030124142145"/>
    <n v="84.505914580519743"/>
    <n v="15.211064624493552"/>
    <n v="99.716979205013303"/>
  </r>
  <r>
    <s v="MOV-FEC-5475"/>
    <x v="573"/>
    <x v="2"/>
    <x v="2"/>
    <n v="6"/>
    <n v="9.9"/>
    <n v="59.400000000000006"/>
    <n v="0.16162785219556214"/>
    <n v="49.799305579583617"/>
    <n v="8.9638750043250504"/>
    <n v="58.763180583908664"/>
  </r>
  <r>
    <s v="MOV-FEC-5476"/>
    <x v="739"/>
    <x v="3"/>
    <x v="3"/>
    <n v="5"/>
    <n v="14.9"/>
    <n v="74.5"/>
    <n v="0.12465158790320235"/>
    <n v="65.213456701211427"/>
    <n v="11.738422206218056"/>
    <n v="76.951878907429489"/>
  </r>
  <r>
    <s v="MOV-FEC-5477"/>
    <x v="270"/>
    <x v="4"/>
    <x v="3"/>
    <n v="7"/>
    <n v="14.9"/>
    <n v="104.3"/>
    <n v="0.19302829836112884"/>
    <n v="84.167148480934259"/>
    <n v="15.150086726568166"/>
    <n v="99.317235207502421"/>
  </r>
  <r>
    <s v="MOV-FEC-5478"/>
    <x v="297"/>
    <x v="4"/>
    <x v="0"/>
    <n v="5"/>
    <n v="9.9"/>
    <n v="49.5"/>
    <n v="0.17639673687704457"/>
    <n v="40.768361524586297"/>
    <n v="7.3383050744255334"/>
    <n v="48.106666599011831"/>
  </r>
  <r>
    <s v="MOV-FEC-5479"/>
    <x v="520"/>
    <x v="5"/>
    <x v="0"/>
    <n v="17"/>
    <n v="9.9"/>
    <n v="168.3"/>
    <n v="0.11168342867387222"/>
    <n v="149.50367895418731"/>
    <n v="26.910662211753714"/>
    <n v="176.41434116594101"/>
  </r>
  <r>
    <s v="MOV-FEC-5480"/>
    <x v="522"/>
    <x v="3"/>
    <x v="3"/>
    <n v="13"/>
    <n v="14.9"/>
    <n v="193.70000000000002"/>
    <n v="0.12206197814394448"/>
    <n v="170.05659483351798"/>
    <n v="30.610187070033234"/>
    <n v="200.66678190355123"/>
  </r>
  <r>
    <s v="MOV-FEC-5481"/>
    <x v="102"/>
    <x v="4"/>
    <x v="4"/>
    <n v="4"/>
    <n v="20.9"/>
    <n v="83.6"/>
    <n v="0.19617095530933704"/>
    <n v="67.20010813613942"/>
    <n v="12.096019464505096"/>
    <n v="79.29612760064451"/>
  </r>
  <r>
    <s v="MOV-FEC-5482"/>
    <x v="840"/>
    <x v="3"/>
    <x v="1"/>
    <n v="11"/>
    <n v="14.9"/>
    <n v="163.9"/>
    <n v="0.15350567877140645"/>
    <n v="138.74041924936648"/>
    <n v="24.973275464885965"/>
    <n v="163.71369471425245"/>
  </r>
  <r>
    <s v="MOV-FEC-5483"/>
    <x v="633"/>
    <x v="2"/>
    <x v="4"/>
    <n v="19"/>
    <n v="20.9"/>
    <n v="397.09999999999997"/>
    <n v="0.12763253203554392"/>
    <n v="346.41712152868547"/>
    <n v="62.355081875163386"/>
    <n v="408.77220340384883"/>
  </r>
  <r>
    <s v="MOV-FEC-5484"/>
    <x v="757"/>
    <x v="0"/>
    <x v="4"/>
    <n v="16"/>
    <n v="20.9"/>
    <n v="334.4"/>
    <n v="0.16798926582199397"/>
    <n v="278.22438950912522"/>
    <n v="50.080390111642537"/>
    <n v="328.30477962076776"/>
  </r>
  <r>
    <s v="MOV-FEC-5485"/>
    <x v="679"/>
    <x v="5"/>
    <x v="1"/>
    <n v="5"/>
    <n v="14.9"/>
    <n v="74.5"/>
    <n v="0.18646462959460927"/>
    <n v="60.608385095201612"/>
    <n v="10.90950931713629"/>
    <n v="71.51789441233791"/>
  </r>
  <r>
    <s v="MOV-FEC-5486"/>
    <x v="325"/>
    <x v="1"/>
    <x v="1"/>
    <n v="15"/>
    <n v="14.9"/>
    <n v="223.5"/>
    <n v="0.19598207247043284"/>
    <n v="179.69800680285826"/>
    <n v="32.345641224514488"/>
    <n v="212.04364802737274"/>
  </r>
  <r>
    <s v="MOV-FEC-5487"/>
    <x v="619"/>
    <x v="4"/>
    <x v="2"/>
    <n v="12"/>
    <n v="9.9"/>
    <n v="118.80000000000001"/>
    <n v="0.16563569695082042"/>
    <n v="99.122479202242545"/>
    <n v="17.842046256403659"/>
    <n v="116.96452545864621"/>
  </r>
  <r>
    <s v="MOV-FEC-5488"/>
    <x v="128"/>
    <x v="3"/>
    <x v="0"/>
    <n v="8"/>
    <n v="9.9"/>
    <n v="79.2"/>
    <n v="0.17318834898868357"/>
    <n v="65.483482760096265"/>
    <n v="11.787026896817327"/>
    <n v="77.270509656913589"/>
  </r>
  <r>
    <s v="MOV-FEC-5489"/>
    <x v="680"/>
    <x v="2"/>
    <x v="1"/>
    <n v="12"/>
    <n v="14.9"/>
    <n v="178.8"/>
    <n v="0.12620015540720825"/>
    <n v="156.23541221319118"/>
    <n v="28.122374198374413"/>
    <n v="184.3577864115656"/>
  </r>
  <r>
    <s v="MOV-FEC-5490"/>
    <x v="75"/>
    <x v="4"/>
    <x v="0"/>
    <n v="11"/>
    <n v="9.9"/>
    <n v="108.9"/>
    <n v="0.13810313239026667"/>
    <n v="93.860568882699965"/>
    <n v="16.894902398885993"/>
    <n v="110.75547128158595"/>
  </r>
  <r>
    <s v="MOV-FEC-5491"/>
    <x v="62"/>
    <x v="1"/>
    <x v="3"/>
    <n v="11"/>
    <n v="14.9"/>
    <n v="163.9"/>
    <n v="0.14311524055424793"/>
    <n v="140.44341207315875"/>
    <n v="25.279814173168575"/>
    <n v="165.72322624632733"/>
  </r>
  <r>
    <s v="MOV-FEC-5492"/>
    <x v="493"/>
    <x v="1"/>
    <x v="1"/>
    <n v="19"/>
    <n v="14.9"/>
    <n v="283.10000000000002"/>
    <n v="0.1185989928147413"/>
    <n v="249.52462513414676"/>
    <n v="44.914432524146413"/>
    <n v="294.43905765829317"/>
  </r>
  <r>
    <s v="MOV-FEC-5493"/>
    <x v="114"/>
    <x v="0"/>
    <x v="2"/>
    <n v="10"/>
    <n v="9.9"/>
    <n v="99"/>
    <n v="0.1164666351165566"/>
    <n v="87.469803123460892"/>
    <n v="15.74456456222296"/>
    <n v="103.21436768568385"/>
  </r>
  <r>
    <s v="MOV-FEC-5494"/>
    <x v="148"/>
    <x v="3"/>
    <x v="3"/>
    <n v="7"/>
    <n v="14.9"/>
    <n v="104.3"/>
    <n v="0.1172979596209073"/>
    <n v="92.065822811539363"/>
    <n v="16.571848106077084"/>
    <n v="108.63767091761645"/>
  </r>
  <r>
    <s v="MOV-FEC-5495"/>
    <x v="59"/>
    <x v="1"/>
    <x v="2"/>
    <n v="14"/>
    <n v="9.9"/>
    <n v="138.6"/>
    <n v="0.19809615807706124"/>
    <n v="111.1438724905193"/>
    <n v="20.005897048293473"/>
    <n v="131.14976953881276"/>
  </r>
  <r>
    <s v="MOV-FEC-5496"/>
    <x v="321"/>
    <x v="2"/>
    <x v="2"/>
    <n v="11"/>
    <n v="9.9"/>
    <n v="108.9"/>
    <n v="0.15955131388698585"/>
    <n v="91.524861917707241"/>
    <n v="16.474475145187302"/>
    <n v="107.99933706289454"/>
  </r>
  <r>
    <s v="MOV-FEC-5497"/>
    <x v="318"/>
    <x v="1"/>
    <x v="2"/>
    <n v="15"/>
    <n v="9.9"/>
    <n v="148.5"/>
    <n v="0.1752298891560366"/>
    <n v="122.47836146032856"/>
    <n v="22.046105062859141"/>
    <n v="144.5244665231877"/>
  </r>
  <r>
    <s v="MOV-FEC-5498"/>
    <x v="202"/>
    <x v="3"/>
    <x v="2"/>
    <n v="6"/>
    <n v="9.9"/>
    <n v="59.400000000000006"/>
    <n v="0.17933438745961469"/>
    <n v="48.747537384898891"/>
    <n v="8.7745567292817999"/>
    <n v="57.522094114180689"/>
  </r>
  <r>
    <s v="MOV-FEC-5499"/>
    <x v="538"/>
    <x v="2"/>
    <x v="3"/>
    <n v="20"/>
    <n v="14.9"/>
    <n v="298"/>
    <n v="0.14236136408956959"/>
    <n v="255.57631350130828"/>
    <n v="46.003736430235492"/>
    <n v="301.58004993154378"/>
  </r>
  <r>
    <s v="MOV-FEC-5500"/>
    <x v="321"/>
    <x v="1"/>
    <x v="3"/>
    <n v="20"/>
    <n v="14.9"/>
    <n v="298"/>
    <n v="0.13136655072946699"/>
    <n v="258.85276788261882"/>
    <n v="46.593498218871389"/>
    <n v="305.44626610149021"/>
  </r>
  <r>
    <s v="MOV-FEC-5501"/>
    <x v="231"/>
    <x v="3"/>
    <x v="3"/>
    <n v="19"/>
    <n v="14.9"/>
    <n v="283.10000000000002"/>
    <n v="0.13829151074924417"/>
    <n v="243.949673306889"/>
    <n v="43.910941195240021"/>
    <n v="287.86061450212901"/>
  </r>
  <r>
    <s v="MOV-FEC-5502"/>
    <x v="72"/>
    <x v="2"/>
    <x v="1"/>
    <n v="3"/>
    <n v="14.9"/>
    <n v="44.7"/>
    <n v="0.15644288351763247"/>
    <n v="37.707003106761832"/>
    <n v="6.7872605592171293"/>
    <n v="44.494263665978963"/>
  </r>
  <r>
    <s v="MOV-FEC-5503"/>
    <x v="839"/>
    <x v="2"/>
    <x v="1"/>
    <n v="6"/>
    <n v="14.9"/>
    <n v="89.4"/>
    <n v="0.10018681530607315"/>
    <n v="80.44329871163707"/>
    <n v="14.479793768094671"/>
    <n v="94.923092479731736"/>
  </r>
  <r>
    <s v="MOV-FEC-5504"/>
    <x v="731"/>
    <x v="1"/>
    <x v="0"/>
    <n v="15"/>
    <n v="9.9"/>
    <n v="148.5"/>
    <n v="0.19663763318867472"/>
    <n v="119.2993114714818"/>
    <n v="21.473876064866722"/>
    <n v="140.77318753634853"/>
  </r>
  <r>
    <s v="MOV-FEC-5505"/>
    <x v="847"/>
    <x v="0"/>
    <x v="4"/>
    <n v="3"/>
    <n v="20.9"/>
    <n v="62.699999999999996"/>
    <n v="0.13531736727604943"/>
    <n v="54.215601071791696"/>
    <n v="9.7588081929225048"/>
    <n v="63.974409264714197"/>
  </r>
  <r>
    <s v="MOV-FEC-5506"/>
    <x v="728"/>
    <x v="0"/>
    <x v="3"/>
    <n v="4"/>
    <n v="14.9"/>
    <n v="59.6"/>
    <n v="0.16955814629092089"/>
    <n v="49.494334481061117"/>
    <n v="8.908980206591"/>
    <n v="58.403314687652113"/>
  </r>
  <r>
    <s v="MOV-FEC-5507"/>
    <x v="1058"/>
    <x v="1"/>
    <x v="3"/>
    <n v="6"/>
    <n v="14.9"/>
    <n v="89.4"/>
    <n v="0.10525484700450428"/>
    <n v="79.990216677797321"/>
    <n v="14.398239002003518"/>
    <n v="94.388455679800842"/>
  </r>
  <r>
    <s v="MOV-FEC-5508"/>
    <x v="115"/>
    <x v="5"/>
    <x v="3"/>
    <n v="6"/>
    <n v="14.9"/>
    <n v="89.4"/>
    <n v="0.15055908128421608"/>
    <n v="75.940018133191089"/>
    <n v="13.669203263974396"/>
    <n v="89.609221397165484"/>
  </r>
  <r>
    <s v="MOV-FEC-5509"/>
    <x v="357"/>
    <x v="3"/>
    <x v="2"/>
    <n v="10"/>
    <n v="9.9"/>
    <n v="99"/>
    <n v="0.10025641052417424"/>
    <n v="89.074615358106755"/>
    <n v="16.033430764459215"/>
    <n v="105.10804612256597"/>
  </r>
  <r>
    <s v="MOV-FEC-5510"/>
    <x v="595"/>
    <x v="1"/>
    <x v="4"/>
    <n v="10"/>
    <n v="20.9"/>
    <n v="209"/>
    <n v="0.16985114748274771"/>
    <n v="173.50111017610573"/>
    <n v="31.230199831699029"/>
    <n v="204.73131000780475"/>
  </r>
  <r>
    <s v="MOV-FEC-5511"/>
    <x v="98"/>
    <x v="4"/>
    <x v="3"/>
    <n v="3"/>
    <n v="14.9"/>
    <n v="44.7"/>
    <n v="0.18008160529294526"/>
    <n v="36.650352243405351"/>
    <n v="6.597063403812963"/>
    <n v="43.247415647218311"/>
  </r>
  <r>
    <s v="MOV-FEC-5512"/>
    <x v="173"/>
    <x v="2"/>
    <x v="1"/>
    <n v="7"/>
    <n v="14.9"/>
    <n v="104.3"/>
    <n v="0.12680856730820339"/>
    <n v="91.073866429754389"/>
    <n v="16.393295957355789"/>
    <n v="107.46716238711018"/>
  </r>
  <r>
    <s v="MOV-FEC-5513"/>
    <x v="773"/>
    <x v="5"/>
    <x v="1"/>
    <n v="17"/>
    <n v="14.9"/>
    <n v="253.3"/>
    <n v="0.1460658148805857"/>
    <n v="216.30152909074764"/>
    <n v="38.934275236334571"/>
    <n v="255.23580432708221"/>
  </r>
  <r>
    <s v="MOV-FEC-5514"/>
    <x v="485"/>
    <x v="0"/>
    <x v="2"/>
    <n v="20"/>
    <n v="9.9"/>
    <n v="198"/>
    <n v="0.12896437189385246"/>
    <n v="172.46505436501721"/>
    <n v="31.043709785703097"/>
    <n v="203.50876415072031"/>
  </r>
  <r>
    <s v="MOV-FEC-5515"/>
    <x v="420"/>
    <x v="3"/>
    <x v="0"/>
    <n v="7"/>
    <n v="9.9"/>
    <n v="69.3"/>
    <n v="0.19356760822815339"/>
    <n v="55.885764749788969"/>
    <n v="10.059437654962014"/>
    <n v="65.945202404750987"/>
  </r>
  <r>
    <s v="MOV-FEC-5516"/>
    <x v="319"/>
    <x v="3"/>
    <x v="2"/>
    <n v="16"/>
    <n v="9.9"/>
    <n v="158.4"/>
    <n v="0.1673839850170854"/>
    <n v="131.88637677329368"/>
    <n v="23.739547819192861"/>
    <n v="155.62592459248654"/>
  </r>
  <r>
    <s v="MOV-FEC-5517"/>
    <x v="689"/>
    <x v="0"/>
    <x v="1"/>
    <n v="3"/>
    <n v="14.9"/>
    <n v="44.7"/>
    <n v="0.19620509041221773"/>
    <n v="35.92963245857387"/>
    <n v="6.4673338425432965"/>
    <n v="42.396966301117168"/>
  </r>
  <r>
    <s v="MOV-FEC-5518"/>
    <x v="94"/>
    <x v="1"/>
    <x v="3"/>
    <n v="16"/>
    <n v="14.9"/>
    <n v="238.4"/>
    <n v="0.19099510403784137"/>
    <n v="192.86676719737864"/>
    <n v="34.716018095528156"/>
    <n v="227.58278529290681"/>
  </r>
  <r>
    <s v="MOV-FEC-5519"/>
    <x v="113"/>
    <x v="1"/>
    <x v="2"/>
    <n v="4"/>
    <n v="9.9"/>
    <n v="39.6"/>
    <n v="0.13597464251501901"/>
    <n v="34.215404156405249"/>
    <n v="6.1587727481529448"/>
    <n v="40.374176904558198"/>
  </r>
  <r>
    <s v="MOV-FEC-5520"/>
    <x v="751"/>
    <x v="3"/>
    <x v="1"/>
    <n v="4"/>
    <n v="14.9"/>
    <n v="59.6"/>
    <n v="0.16149131668865713"/>
    <n v="49.97511752535604"/>
    <n v="8.9955211545640861"/>
    <n v="58.970638679920128"/>
  </r>
  <r>
    <s v="MOV-FEC-5521"/>
    <x v="339"/>
    <x v="0"/>
    <x v="3"/>
    <n v="19"/>
    <n v="14.9"/>
    <n v="283.10000000000002"/>
    <n v="0.19287485628586654"/>
    <n v="228.49712818547121"/>
    <n v="41.129483073384819"/>
    <n v="269.62661125885603"/>
  </r>
  <r>
    <s v="MOV-FEC-5522"/>
    <x v="805"/>
    <x v="0"/>
    <x v="1"/>
    <n v="10"/>
    <n v="14.9"/>
    <n v="149"/>
    <n v="0.19210329017348415"/>
    <n v="120.37660976415086"/>
    <n v="21.667789757547155"/>
    <n v="142.04439952169801"/>
  </r>
  <r>
    <s v="MOV-FEC-5523"/>
    <x v="1048"/>
    <x v="1"/>
    <x v="1"/>
    <n v="8"/>
    <n v="14.9"/>
    <n v="119.2"/>
    <n v="0.18354564047972188"/>
    <n v="97.321359654817158"/>
    <n v="17.517844737867087"/>
    <n v="114.83920439268425"/>
  </r>
  <r>
    <s v="MOV-FEC-5524"/>
    <x v="1006"/>
    <x v="3"/>
    <x v="0"/>
    <n v="4"/>
    <n v="9.9"/>
    <n v="39.6"/>
    <n v="0.11416704450269974"/>
    <n v="35.078985037693094"/>
    <n v="6.3142173067847569"/>
    <n v="41.393202344477849"/>
  </r>
  <r>
    <s v="MOV-FEC-5525"/>
    <x v="224"/>
    <x v="3"/>
    <x v="0"/>
    <n v="12"/>
    <n v="9.9"/>
    <n v="118.80000000000001"/>
    <n v="0.16226624270914869"/>
    <n v="99.522770366153139"/>
    <n v="17.914098665907563"/>
    <n v="117.4368690320607"/>
  </r>
  <r>
    <s v="MOV-FEC-5526"/>
    <x v="1027"/>
    <x v="5"/>
    <x v="2"/>
    <n v="6"/>
    <n v="9.9"/>
    <n v="59.400000000000006"/>
    <n v="0.14352149233437417"/>
    <n v="50.874823355338179"/>
    <n v="9.1574682039608728"/>
    <n v="60.032291559299054"/>
  </r>
  <r>
    <s v="MOV-FEC-5527"/>
    <x v="57"/>
    <x v="0"/>
    <x v="4"/>
    <n v="16"/>
    <n v="20.9"/>
    <n v="334.4"/>
    <n v="0.18863166818608082"/>
    <n v="271.32157015857456"/>
    <n v="48.837882628543419"/>
    <n v="320.15945278711797"/>
  </r>
  <r>
    <s v="MOV-FEC-5528"/>
    <x v="461"/>
    <x v="3"/>
    <x v="4"/>
    <n v="10"/>
    <n v="20.9"/>
    <n v="209"/>
    <n v="0.18816025891519336"/>
    <n v="169.6745058867246"/>
    <n v="30.541411059610429"/>
    <n v="200.21591694633503"/>
  </r>
  <r>
    <s v="MOV-FEC-5529"/>
    <x v="983"/>
    <x v="0"/>
    <x v="3"/>
    <n v="11"/>
    <n v="14.9"/>
    <n v="163.9"/>
    <n v="0.15281374985445262"/>
    <n v="138.85382639885523"/>
    <n v="24.99368875179394"/>
    <n v="163.84751515064917"/>
  </r>
  <r>
    <s v="MOV-FEC-5530"/>
    <x v="228"/>
    <x v="5"/>
    <x v="3"/>
    <n v="16"/>
    <n v="14.9"/>
    <n v="238.4"/>
    <n v="0.19374468356636745"/>
    <n v="192.21126743777802"/>
    <n v="34.598028138800039"/>
    <n v="226.80929557657805"/>
  </r>
  <r>
    <s v="MOV-FEC-5531"/>
    <x v="936"/>
    <x v="5"/>
    <x v="2"/>
    <n v="16"/>
    <n v="9.9"/>
    <n v="158.4"/>
    <n v="0.146519096471973"/>
    <n v="135.19137511883949"/>
    <n v="24.334447521391105"/>
    <n v="159.52582264023059"/>
  </r>
  <r>
    <s v="MOV-FEC-5532"/>
    <x v="662"/>
    <x v="4"/>
    <x v="3"/>
    <n v="3"/>
    <n v="14.9"/>
    <n v="44.7"/>
    <n v="0.19481257800052937"/>
    <n v="35.991877763376337"/>
    <n v="6.4785379974077406"/>
    <n v="42.470415760784078"/>
  </r>
  <r>
    <s v="MOV-FEC-5533"/>
    <x v="198"/>
    <x v="3"/>
    <x v="2"/>
    <n v="18"/>
    <n v="9.9"/>
    <n v="178.20000000000002"/>
    <n v="0.14584065817542713"/>
    <n v="152.21119471313889"/>
    <n v="27.398015048365"/>
    <n v="179.60920976150391"/>
  </r>
  <r>
    <s v="MOV-FEC-5534"/>
    <x v="308"/>
    <x v="5"/>
    <x v="3"/>
    <n v="18"/>
    <n v="14.9"/>
    <n v="268.2"/>
    <n v="0.13459140721225332"/>
    <n v="232.10258458567364"/>
    <n v="41.77846522542125"/>
    <n v="273.8810498110949"/>
  </r>
  <r>
    <s v="MOV-FEC-5535"/>
    <x v="440"/>
    <x v="0"/>
    <x v="3"/>
    <n v="5"/>
    <n v="14.9"/>
    <n v="74.5"/>
    <n v="0.13561848747656863"/>
    <n v="64.396422682995635"/>
    <n v="11.591356082939214"/>
    <n v="75.987778765934848"/>
  </r>
  <r>
    <s v="MOV-FEC-5536"/>
    <x v="639"/>
    <x v="3"/>
    <x v="2"/>
    <n v="8"/>
    <n v="9.9"/>
    <n v="79.2"/>
    <n v="0.11967875688753517"/>
    <n v="69.721442454507212"/>
    <n v="12.549859641811297"/>
    <n v="82.271302096318507"/>
  </r>
  <r>
    <s v="MOV-FEC-5537"/>
    <x v="993"/>
    <x v="3"/>
    <x v="0"/>
    <n v="4"/>
    <n v="9.9"/>
    <n v="39.6"/>
    <n v="0.15238845798052858"/>
    <n v="33.565417063971069"/>
    <n v="6.0417750715147918"/>
    <n v="39.60719213548586"/>
  </r>
  <r>
    <s v="MOV-FEC-5538"/>
    <x v="914"/>
    <x v="4"/>
    <x v="0"/>
    <n v="10"/>
    <n v="9.9"/>
    <n v="99"/>
    <n v="0.18752894041735496"/>
    <n v="80.434634898681864"/>
    <n v="14.478234281762735"/>
    <n v="94.912869180444602"/>
  </r>
  <r>
    <s v="MOV-FEC-5539"/>
    <x v="672"/>
    <x v="5"/>
    <x v="0"/>
    <n v="13"/>
    <n v="9.9"/>
    <n v="128.70000000000002"/>
    <n v="0.10206204237817292"/>
    <n v="115.56461514592917"/>
    <n v="20.801630726267248"/>
    <n v="136.36624587219643"/>
  </r>
  <r>
    <s v="MOV-FEC-5540"/>
    <x v="1004"/>
    <x v="0"/>
    <x v="2"/>
    <n v="11"/>
    <n v="9.9"/>
    <n v="108.9"/>
    <n v="0.19797691431416042"/>
    <n v="87.34031403118793"/>
    <n v="15.721256525613827"/>
    <n v="103.06157055680175"/>
  </r>
  <r>
    <s v="MOV-FEC-5541"/>
    <x v="283"/>
    <x v="3"/>
    <x v="3"/>
    <n v="17"/>
    <n v="14.9"/>
    <n v="253.3"/>
    <n v="0.16578591052496394"/>
    <n v="211.30642886402666"/>
    <n v="38.035157195524796"/>
    <n v="249.34158605955145"/>
  </r>
  <r>
    <s v="MOV-FEC-5542"/>
    <x v="9"/>
    <x v="1"/>
    <x v="1"/>
    <n v="13"/>
    <n v="14.9"/>
    <n v="193.70000000000002"/>
    <n v="0.15573926444423242"/>
    <n v="163.5333044771522"/>
    <n v="29.435994805887393"/>
    <n v="192.96929928303959"/>
  </r>
  <r>
    <s v="MOV-FEC-5543"/>
    <x v="645"/>
    <x v="2"/>
    <x v="4"/>
    <n v="5"/>
    <n v="20.9"/>
    <n v="104.5"/>
    <n v="0.11049349144680064"/>
    <n v="92.953430143809328"/>
    <n v="16.731617425885677"/>
    <n v="109.685047569695"/>
  </r>
  <r>
    <s v="MOV-FEC-5544"/>
    <x v="304"/>
    <x v="1"/>
    <x v="0"/>
    <n v="19"/>
    <n v="9.9"/>
    <n v="188.1"/>
    <n v="0.11909018299450844"/>
    <n v="165.69913657873295"/>
    <n v="29.825844584171929"/>
    <n v="195.52498116290488"/>
  </r>
  <r>
    <s v="MOV-FEC-5545"/>
    <x v="28"/>
    <x v="3"/>
    <x v="4"/>
    <n v="20"/>
    <n v="20.9"/>
    <n v="418"/>
    <n v="0.14716527211181757"/>
    <n v="356.48491625726024"/>
    <n v="64.167284926306834"/>
    <n v="420.65220118356706"/>
  </r>
  <r>
    <s v="MOV-FEC-5546"/>
    <x v="1024"/>
    <x v="0"/>
    <x v="0"/>
    <n v="11"/>
    <n v="9.9"/>
    <n v="108.9"/>
    <n v="0.19382382755925354"/>
    <n v="87.792585178797296"/>
    <n v="15.802665332183512"/>
    <n v="103.5952505109808"/>
  </r>
  <r>
    <s v="MOV-FEC-5547"/>
    <x v="516"/>
    <x v="5"/>
    <x v="0"/>
    <n v="14"/>
    <n v="9.9"/>
    <n v="138.6"/>
    <n v="0.1599559546345827"/>
    <n v="116.43010468764683"/>
    <n v="20.957418843776431"/>
    <n v="137.38752353142326"/>
  </r>
  <r>
    <s v="MOV-FEC-5548"/>
    <x v="1078"/>
    <x v="2"/>
    <x v="4"/>
    <n v="5"/>
    <n v="20.9"/>
    <n v="104.5"/>
    <n v="0.11401521459889118"/>
    <n v="92.585410074415876"/>
    <n v="16.665373813394858"/>
    <n v="109.25078388781074"/>
  </r>
  <r>
    <s v="MOV-FEC-5549"/>
    <x v="955"/>
    <x v="1"/>
    <x v="3"/>
    <n v="16"/>
    <n v="14.9"/>
    <n v="238.4"/>
    <n v="0.15807294820017911"/>
    <n v="200.71540914907729"/>
    <n v="36.128773646833913"/>
    <n v="236.84418279591119"/>
  </r>
  <r>
    <s v="MOV-FEC-5550"/>
    <x v="925"/>
    <x v="4"/>
    <x v="4"/>
    <n v="7"/>
    <n v="20.9"/>
    <n v="146.29999999999998"/>
    <n v="0.14909566417582396"/>
    <n v="124.48730433107694"/>
    <n v="22.407714779593849"/>
    <n v="146.8950191106708"/>
  </r>
  <r>
    <s v="MOV-FEC-5551"/>
    <x v="709"/>
    <x v="5"/>
    <x v="4"/>
    <n v="4"/>
    <n v="20.9"/>
    <n v="83.6"/>
    <n v="0.15089196224137399"/>
    <n v="70.985431956621127"/>
    <n v="12.777377752191802"/>
    <n v="83.762809708812924"/>
  </r>
  <r>
    <s v="MOV-FEC-5552"/>
    <x v="22"/>
    <x v="0"/>
    <x v="1"/>
    <n v="7"/>
    <n v="14.9"/>
    <n v="104.3"/>
    <n v="0.11620395212778589"/>
    <n v="92.179927793071926"/>
    <n v="16.592387002752947"/>
    <n v="108.77231479582487"/>
  </r>
  <r>
    <s v="MOV-FEC-5553"/>
    <x v="893"/>
    <x v="1"/>
    <x v="3"/>
    <n v="3"/>
    <n v="14.9"/>
    <n v="44.7"/>
    <n v="0.17556892084581419"/>
    <n v="36.852069238192108"/>
    <n v="6.6333724628745792"/>
    <n v="43.485441701066691"/>
  </r>
  <r>
    <s v="MOV-FEC-5554"/>
    <x v="837"/>
    <x v="5"/>
    <x v="3"/>
    <n v="19"/>
    <n v="14.9"/>
    <n v="283.10000000000002"/>
    <n v="0.14052802320645813"/>
    <n v="243.31651663025173"/>
    <n v="43.796972993445308"/>
    <n v="287.11348962369703"/>
  </r>
  <r>
    <s v="MOV-FEC-5555"/>
    <x v="517"/>
    <x v="5"/>
    <x v="0"/>
    <n v="15"/>
    <n v="9.9"/>
    <n v="148.5"/>
    <n v="0.16397520754324871"/>
    <n v="124.14968167982757"/>
    <n v="22.34694270236896"/>
    <n v="146.49662438219653"/>
  </r>
  <r>
    <s v="MOV-FEC-5556"/>
    <x v="249"/>
    <x v="1"/>
    <x v="3"/>
    <n v="11"/>
    <n v="14.9"/>
    <n v="163.9"/>
    <n v="0.13861817690108441"/>
    <n v="141.18048080591228"/>
    <n v="25.412486545064208"/>
    <n v="166.59296735097649"/>
  </r>
  <r>
    <s v="MOV-FEC-5557"/>
    <x v="495"/>
    <x v="5"/>
    <x v="4"/>
    <n v="19"/>
    <n v="20.9"/>
    <n v="397.09999999999997"/>
    <n v="0.1104623734197815"/>
    <n v="353.23539151500472"/>
    <n v="63.582370472700845"/>
    <n v="416.81776198770558"/>
  </r>
  <r>
    <s v="MOV-FEC-5558"/>
    <x v="418"/>
    <x v="2"/>
    <x v="4"/>
    <n v="19"/>
    <n v="20.9"/>
    <n v="397.09999999999997"/>
    <n v="0.12012007991658602"/>
    <n v="349.40031626512365"/>
    <n v="62.892056927722251"/>
    <n v="412.2923731928459"/>
  </r>
  <r>
    <s v="MOV-FEC-5559"/>
    <x v="1003"/>
    <x v="3"/>
    <x v="3"/>
    <n v="15"/>
    <n v="14.9"/>
    <n v="223.5"/>
    <n v="0.15428251904223689"/>
    <n v="189.01785699406005"/>
    <n v="34.023214258930807"/>
    <n v="223.04107125299086"/>
  </r>
  <r>
    <s v="MOV-FEC-5560"/>
    <x v="11"/>
    <x v="3"/>
    <x v="4"/>
    <n v="14"/>
    <n v="20.9"/>
    <n v="292.59999999999997"/>
    <n v="0.18237371442145495"/>
    <n v="239.23745116028226"/>
    <n v="43.062741208850802"/>
    <n v="282.30019236913307"/>
  </r>
  <r>
    <s v="MOV-FEC-5561"/>
    <x v="271"/>
    <x v="3"/>
    <x v="4"/>
    <n v="12"/>
    <n v="20.9"/>
    <n v="250.79999999999998"/>
    <n v="0.17234441017311286"/>
    <n v="207.57602192858329"/>
    <n v="37.363683947144992"/>
    <n v="244.93970587572829"/>
  </r>
  <r>
    <s v="MOV-FEC-5562"/>
    <x v="1016"/>
    <x v="0"/>
    <x v="2"/>
    <n v="15"/>
    <n v="9.9"/>
    <n v="148.5"/>
    <n v="0.15973773405575112"/>
    <n v="124.77894649272096"/>
    <n v="22.460210368689772"/>
    <n v="147.23915686141072"/>
  </r>
  <r>
    <s v="MOV-FEC-5563"/>
    <x v="369"/>
    <x v="0"/>
    <x v="4"/>
    <n v="10"/>
    <n v="20.9"/>
    <n v="209"/>
    <n v="0.16439742498723114"/>
    <n v="174.64093817766869"/>
    <n v="31.435368871980362"/>
    <n v="206.07630704964905"/>
  </r>
  <r>
    <s v="MOV-FEC-5564"/>
    <x v="421"/>
    <x v="3"/>
    <x v="2"/>
    <n v="9"/>
    <n v="9.9"/>
    <n v="89.100000000000009"/>
    <n v="0.16864671998566938"/>
    <n v="74.073577249276866"/>
    <n v="13.333243904869835"/>
    <n v="87.406821154146698"/>
  </r>
  <r>
    <s v="MOV-FEC-5565"/>
    <x v="173"/>
    <x v="5"/>
    <x v="0"/>
    <n v="5"/>
    <n v="9.9"/>
    <n v="49.5"/>
    <n v="0.10483220900615323"/>
    <n v="44.310805654195413"/>
    <n v="7.9759450177551736"/>
    <n v="52.286750671950585"/>
  </r>
  <r>
    <s v="MOV-FEC-5566"/>
    <x v="549"/>
    <x v="1"/>
    <x v="1"/>
    <n v="5"/>
    <n v="14.9"/>
    <n v="74.5"/>
    <n v="0.16918282100276777"/>
    <n v="61.895879835293798"/>
    <n v="11.141258370352883"/>
    <n v="73.037138205646684"/>
  </r>
  <r>
    <s v="MOV-FEC-5567"/>
    <x v="762"/>
    <x v="5"/>
    <x v="1"/>
    <n v="14"/>
    <n v="14.9"/>
    <n v="208.6"/>
    <n v="0.17730516134989288"/>
    <n v="171.61414334241235"/>
    <n v="30.890545801634222"/>
    <n v="202.50468914404658"/>
  </r>
  <r>
    <s v="MOV-FEC-5568"/>
    <x v="510"/>
    <x v="5"/>
    <x v="0"/>
    <n v="12"/>
    <n v="9.9"/>
    <n v="118.80000000000001"/>
    <n v="0.14292601384102308"/>
    <n v="101.82038955568646"/>
    <n v="18.327670120023562"/>
    <n v="120.14805967571002"/>
  </r>
  <r>
    <s v="MOV-FEC-5569"/>
    <x v="45"/>
    <x v="4"/>
    <x v="4"/>
    <n v="5"/>
    <n v="20.9"/>
    <n v="104.5"/>
    <n v="0.19808262111525748"/>
    <n v="83.800366093455594"/>
    <n v="15.084065896822006"/>
    <n v="98.884431990277605"/>
  </r>
  <r>
    <s v="MOV-FEC-5570"/>
    <x v="310"/>
    <x v="1"/>
    <x v="3"/>
    <n v="8"/>
    <n v="14.9"/>
    <n v="119.2"/>
    <n v="0.17477303947358822"/>
    <n v="98.367053694748279"/>
    <n v="17.706069665054688"/>
    <n v="116.07312335980296"/>
  </r>
  <r>
    <s v="MOV-FEC-5571"/>
    <x v="981"/>
    <x v="2"/>
    <x v="3"/>
    <n v="17"/>
    <n v="14.9"/>
    <n v="253.3"/>
    <n v="0.17774425324057425"/>
    <n v="208.27738065416256"/>
    <n v="37.489928517749256"/>
    <n v="245.76730917191182"/>
  </r>
  <r>
    <s v="MOV-FEC-5572"/>
    <x v="76"/>
    <x v="3"/>
    <x v="2"/>
    <n v="10"/>
    <n v="9.9"/>
    <n v="99"/>
    <n v="0.15426920278096509"/>
    <n v="83.727348924684463"/>
    <n v="15.070922806443203"/>
    <n v="98.79827173112767"/>
  </r>
  <r>
    <s v="MOV-FEC-5573"/>
    <x v="993"/>
    <x v="2"/>
    <x v="0"/>
    <n v="17"/>
    <n v="9.9"/>
    <n v="168.3"/>
    <n v="0.18692549703579356"/>
    <n v="136.84043884887595"/>
    <n v="24.631278992797668"/>
    <n v="161.47171784167361"/>
  </r>
  <r>
    <s v="MOV-FEC-5574"/>
    <x v="987"/>
    <x v="0"/>
    <x v="0"/>
    <n v="4"/>
    <n v="9.9"/>
    <n v="39.6"/>
    <n v="0.13803109656163362"/>
    <n v="34.133968576159312"/>
    <n v="6.1441143437086758"/>
    <n v="40.278082919867984"/>
  </r>
  <r>
    <s v="MOV-FEC-5575"/>
    <x v="386"/>
    <x v="4"/>
    <x v="2"/>
    <n v="19"/>
    <n v="9.9"/>
    <n v="188.1"/>
    <n v="0.11564751781356575"/>
    <n v="166.34670189926828"/>
    <n v="29.942406341868288"/>
    <n v="196.28910824113657"/>
  </r>
  <r>
    <s v="MOV-FEC-5576"/>
    <x v="177"/>
    <x v="3"/>
    <x v="0"/>
    <n v="12"/>
    <n v="9.9"/>
    <n v="118.80000000000001"/>
    <n v="0.17782588046523976"/>
    <n v="97.674285400729531"/>
    <n v="17.581371372131315"/>
    <n v="115.25565677286085"/>
  </r>
  <r>
    <s v="MOV-FEC-5577"/>
    <x v="930"/>
    <x v="3"/>
    <x v="0"/>
    <n v="11"/>
    <n v="9.9"/>
    <n v="108.9"/>
    <n v="0.14971153663420911"/>
    <n v="92.596413660534637"/>
    <n v="16.667354458896234"/>
    <n v="109.26376811943086"/>
  </r>
  <r>
    <s v="MOV-FEC-5578"/>
    <x v="426"/>
    <x v="0"/>
    <x v="0"/>
    <n v="18"/>
    <n v="9.9"/>
    <n v="178.20000000000002"/>
    <n v="0.17419062047822681"/>
    <n v="147.15923143077998"/>
    <n v="26.488661657540394"/>
    <n v="173.64789308832039"/>
  </r>
  <r>
    <s v="MOV-FEC-5579"/>
    <x v="558"/>
    <x v="3"/>
    <x v="0"/>
    <n v="15"/>
    <n v="9.9"/>
    <n v="148.5"/>
    <n v="0.17240070524620921"/>
    <n v="122.89849527093793"/>
    <n v="22.121729148768825"/>
    <n v="145.02022441970675"/>
  </r>
  <r>
    <s v="MOV-FEC-5580"/>
    <x v="193"/>
    <x v="4"/>
    <x v="2"/>
    <n v="12"/>
    <n v="9.9"/>
    <n v="118.80000000000001"/>
    <n v="0.11253079024975737"/>
    <n v="105.43134211832883"/>
    <n v="18.977641581299189"/>
    <n v="124.40898369962801"/>
  </r>
  <r>
    <s v="MOV-FEC-5581"/>
    <x v="254"/>
    <x v="3"/>
    <x v="0"/>
    <n v="18"/>
    <n v="9.9"/>
    <n v="178.20000000000002"/>
    <n v="0.1472329125007043"/>
    <n v="151.96309499237452"/>
    <n v="27.353357098627413"/>
    <n v="179.31645209100193"/>
  </r>
  <r>
    <s v="MOV-FEC-5582"/>
    <x v="1079"/>
    <x v="1"/>
    <x v="1"/>
    <n v="5"/>
    <n v="14.9"/>
    <n v="74.5"/>
    <n v="0.17198169561691623"/>
    <n v="61.687363676539739"/>
    <n v="11.103725461777152"/>
    <n v="72.791089138316892"/>
  </r>
  <r>
    <s v="MOV-FEC-5583"/>
    <x v="593"/>
    <x v="0"/>
    <x v="2"/>
    <n v="13"/>
    <n v="9.9"/>
    <n v="128.70000000000002"/>
    <n v="0.17970582021297429"/>
    <n v="105.57186093859022"/>
    <n v="19.002934968946239"/>
    <n v="124.57479590753645"/>
  </r>
  <r>
    <s v="MOV-FEC-5584"/>
    <x v="913"/>
    <x v="5"/>
    <x v="2"/>
    <n v="15"/>
    <n v="9.9"/>
    <n v="148.5"/>
    <n v="0.17790988565224952"/>
    <n v="122.08038198064095"/>
    <n v="21.974468756515371"/>
    <n v="144.05485073715633"/>
  </r>
  <r>
    <s v="MOV-FEC-5585"/>
    <x v="1073"/>
    <x v="3"/>
    <x v="0"/>
    <n v="11"/>
    <n v="9.9"/>
    <n v="108.9"/>
    <n v="0.14712459235867847"/>
    <n v="92.878131892139919"/>
    <n v="16.718063740585183"/>
    <n v="109.5961956327251"/>
  </r>
  <r>
    <s v="MOV-FEC-5586"/>
    <x v="265"/>
    <x v="5"/>
    <x v="0"/>
    <n v="12"/>
    <n v="9.9"/>
    <n v="118.80000000000001"/>
    <n v="0.10899679198562458"/>
    <n v="105.85118111210781"/>
    <n v="19.053212600179403"/>
    <n v="124.90439371228722"/>
  </r>
  <r>
    <s v="MOV-FEC-5587"/>
    <x v="800"/>
    <x v="5"/>
    <x v="0"/>
    <n v="10"/>
    <n v="9.9"/>
    <n v="99"/>
    <n v="0.18528565469857172"/>
    <n v="80.656720184841404"/>
    <n v="14.518209633271452"/>
    <n v="95.174929818112858"/>
  </r>
  <r>
    <s v="MOV-FEC-5588"/>
    <x v="427"/>
    <x v="0"/>
    <x v="0"/>
    <n v="5"/>
    <n v="9.9"/>
    <n v="49.5"/>
    <n v="0.11657603424032115"/>
    <n v="43.729486305104103"/>
    <n v="7.8713075349187385"/>
    <n v="51.600793840022845"/>
  </r>
  <r>
    <s v="MOV-FEC-5589"/>
    <x v="819"/>
    <x v="0"/>
    <x v="0"/>
    <n v="11"/>
    <n v="9.9"/>
    <n v="108.9"/>
    <n v="0.1803136470035204"/>
    <n v="89.263843841316628"/>
    <n v="16.067491891436994"/>
    <n v="105.33133573275362"/>
  </r>
  <r>
    <s v="MOV-FEC-5590"/>
    <x v="391"/>
    <x v="4"/>
    <x v="2"/>
    <n v="7"/>
    <n v="9.9"/>
    <n v="69.3"/>
    <n v="0.14341564321888567"/>
    <n v="59.36129592493122"/>
    <n v="10.685033266487618"/>
    <n v="70.046329191418835"/>
  </r>
  <r>
    <s v="MOV-FEC-5591"/>
    <x v="527"/>
    <x v="5"/>
    <x v="3"/>
    <n v="13"/>
    <n v="14.9"/>
    <n v="193.70000000000002"/>
    <n v="0.11472543133288192"/>
    <n v="171.47768395082079"/>
    <n v="30.865983111147742"/>
    <n v="202.34366706196852"/>
  </r>
  <r>
    <s v="MOV-FEC-5592"/>
    <x v="1032"/>
    <x v="4"/>
    <x v="4"/>
    <n v="9"/>
    <n v="20.9"/>
    <n v="188.1"/>
    <n v="0.11215168675297046"/>
    <n v="167.00426772176624"/>
    <n v="30.060768189917923"/>
    <n v="197.06503591168416"/>
  </r>
  <r>
    <s v="MOV-FEC-5593"/>
    <x v="498"/>
    <x v="1"/>
    <x v="0"/>
    <n v="3"/>
    <n v="9.9"/>
    <n v="29.700000000000003"/>
    <n v="0.1173484616506434"/>
    <n v="26.214750688975894"/>
    <n v="4.7186551240156609"/>
    <n v="30.933405812991555"/>
  </r>
  <r>
    <s v="MOV-FEC-5594"/>
    <x v="586"/>
    <x v="1"/>
    <x v="2"/>
    <n v="17"/>
    <n v="9.9"/>
    <n v="168.3"/>
    <n v="0.11119275221016751"/>
    <n v="149.58625980302881"/>
    <n v="26.925526764545186"/>
    <n v="176.51178656757401"/>
  </r>
  <r>
    <s v="MOV-FEC-5595"/>
    <x v="238"/>
    <x v="2"/>
    <x v="4"/>
    <n v="6"/>
    <n v="20.9"/>
    <n v="125.39999999999999"/>
    <n v="0.18159483245689201"/>
    <n v="102.62800800990573"/>
    <n v="18.473041441783032"/>
    <n v="121.10104945168877"/>
  </r>
  <r>
    <s v="MOV-FEC-5596"/>
    <x v="749"/>
    <x v="4"/>
    <x v="2"/>
    <n v="5"/>
    <n v="9.9"/>
    <n v="49.5"/>
    <n v="0.16821860612568107"/>
    <n v="41.173178996778788"/>
    <n v="7.4111722194201812"/>
    <n v="48.584351216198968"/>
  </r>
  <r>
    <s v="MOV-FEC-5597"/>
    <x v="527"/>
    <x v="4"/>
    <x v="3"/>
    <n v="18"/>
    <n v="14.9"/>
    <n v="268.2"/>
    <n v="0.19834369933422805"/>
    <n v="215.00421983856003"/>
    <n v="38.700759570940804"/>
    <n v="253.70497940950082"/>
  </r>
  <r>
    <s v="MOV-FEC-5598"/>
    <x v="89"/>
    <x v="3"/>
    <x v="2"/>
    <n v="19"/>
    <n v="9.9"/>
    <n v="188.1"/>
    <n v="0.18934292904466343"/>
    <n v="152.48459504669881"/>
    <n v="27.447227108405787"/>
    <n v="179.93182215510461"/>
  </r>
  <r>
    <s v="MOV-FEC-5599"/>
    <x v="776"/>
    <x v="2"/>
    <x v="2"/>
    <n v="13"/>
    <n v="9.9"/>
    <n v="128.70000000000002"/>
    <n v="0.13532352736657982"/>
    <n v="111.28386202792119"/>
    <n v="20.031095165025814"/>
    <n v="131.31495719294699"/>
  </r>
  <r>
    <s v="MOV-FEC-5600"/>
    <x v="1083"/>
    <x v="1"/>
    <x v="1"/>
    <n v="6"/>
    <n v="14.9"/>
    <n v="89.4"/>
    <n v="0.17162053684514247"/>
    <n v="74.057124006044262"/>
    <n v="13.330282321087967"/>
    <n v="87.387406327132226"/>
  </r>
  <r>
    <s v="MOV-FEC-5601"/>
    <x v="837"/>
    <x v="0"/>
    <x v="2"/>
    <n v="4"/>
    <n v="9.9"/>
    <n v="39.6"/>
    <n v="0.13946208517959058"/>
    <n v="34.077301426888212"/>
    <n v="6.1339142568398781"/>
    <n v="40.211215683728092"/>
  </r>
  <r>
    <s v="MOV-FEC-5602"/>
    <x v="159"/>
    <x v="1"/>
    <x v="3"/>
    <n v="5"/>
    <n v="14.9"/>
    <n v="74.5"/>
    <n v="0.16916257943952384"/>
    <n v="61.897387831755474"/>
    <n v="11.141529809715985"/>
    <n v="73.038917641471457"/>
  </r>
  <r>
    <s v="MOV-FEC-5603"/>
    <x v="6"/>
    <x v="3"/>
    <x v="1"/>
    <n v="6"/>
    <n v="14.9"/>
    <n v="89.4"/>
    <n v="0.1335909876938019"/>
    <n v="77.456965700174109"/>
    <n v="13.942253826031338"/>
    <n v="91.399219526205442"/>
  </r>
  <r>
    <s v="MOV-FEC-5604"/>
    <x v="717"/>
    <x v="4"/>
    <x v="4"/>
    <n v="11"/>
    <n v="20.9"/>
    <n v="229.89999999999998"/>
    <n v="0.19392699442676842"/>
    <n v="185.31618398128592"/>
    <n v="33.356913116631461"/>
    <n v="218.67309709791738"/>
  </r>
  <r>
    <s v="MOV-FEC-5605"/>
    <x v="331"/>
    <x v="4"/>
    <x v="1"/>
    <n v="19"/>
    <n v="14.9"/>
    <n v="283.10000000000002"/>
    <n v="0.17802276862957789"/>
    <n v="232.70175420096652"/>
    <n v="41.886315756173971"/>
    <n v="274.58806995714048"/>
  </r>
  <r>
    <s v="MOV-FEC-5606"/>
    <x v="669"/>
    <x v="2"/>
    <x v="1"/>
    <n v="3"/>
    <n v="14.9"/>
    <n v="44.7"/>
    <n v="0.119065406537802"/>
    <n v="39.377776327760252"/>
    <n v="7.087999738996845"/>
    <n v="46.465776066757094"/>
  </r>
  <r>
    <s v="MOV-FEC-5607"/>
    <x v="455"/>
    <x v="2"/>
    <x v="2"/>
    <n v="17"/>
    <n v="9.9"/>
    <n v="168.3"/>
    <n v="0.18411831962793765"/>
    <n v="137.31288680661811"/>
    <n v="24.716319625191257"/>
    <n v="162.02920643180937"/>
  </r>
  <r>
    <s v="MOV-FEC-5608"/>
    <x v="505"/>
    <x v="4"/>
    <x v="2"/>
    <n v="9"/>
    <n v="9.9"/>
    <n v="89.100000000000009"/>
    <n v="0.12042683304300673"/>
    <n v="78.369969175868107"/>
    <n v="14.106594451656258"/>
    <n v="92.476563627524371"/>
  </r>
  <r>
    <s v="MOV-FEC-5609"/>
    <x v="785"/>
    <x v="5"/>
    <x v="3"/>
    <n v="14"/>
    <n v="14.9"/>
    <n v="208.6"/>
    <n v="0.18516360541275129"/>
    <n v="169.97487191090008"/>
    <n v="30.595476943962012"/>
    <n v="200.57034885486209"/>
  </r>
  <r>
    <s v="MOV-FEC-5610"/>
    <x v="145"/>
    <x v="3"/>
    <x v="0"/>
    <n v="7"/>
    <n v="9.9"/>
    <n v="69.3"/>
    <n v="0.1198532622515798"/>
    <n v="60.994168925965518"/>
    <n v="10.978950406673793"/>
    <n v="71.973119332639314"/>
  </r>
  <r>
    <s v="MOV-FEC-5611"/>
    <x v="472"/>
    <x v="3"/>
    <x v="1"/>
    <n v="9"/>
    <n v="14.9"/>
    <n v="134.1"/>
    <n v="0.10762998893719702"/>
    <n v="119.66681848352188"/>
    <n v="21.540027327033936"/>
    <n v="141.20684581055582"/>
  </r>
  <r>
    <s v="MOV-FEC-5612"/>
    <x v="23"/>
    <x v="3"/>
    <x v="0"/>
    <n v="7"/>
    <n v="9.9"/>
    <n v="69.3"/>
    <n v="0.11137287331663501"/>
    <n v="61.581859879157193"/>
    <n v="11.084734778248293"/>
    <n v="72.666594657405483"/>
  </r>
  <r>
    <s v="MOV-FEC-5613"/>
    <x v="1020"/>
    <x v="3"/>
    <x v="2"/>
    <n v="5"/>
    <n v="9.9"/>
    <n v="49.5"/>
    <n v="0.14050258144919292"/>
    <n v="42.54512221826495"/>
    <n v="7.6581219992876903"/>
    <n v="50.203244217552637"/>
  </r>
  <r>
    <s v="MOV-FEC-5614"/>
    <x v="858"/>
    <x v="3"/>
    <x v="4"/>
    <n v="13"/>
    <n v="20.9"/>
    <n v="271.7"/>
    <n v="0.12679066894493818"/>
    <n v="237.25097524766028"/>
    <n v="42.70517554457885"/>
    <n v="279.9561507922391"/>
  </r>
  <r>
    <s v="MOV-FEC-5615"/>
    <x v="73"/>
    <x v="1"/>
    <x v="1"/>
    <n v="3"/>
    <n v="14.9"/>
    <n v="44.7"/>
    <n v="0.14789068004653058"/>
    <n v="38.089286601920087"/>
    <n v="6.8560715883456149"/>
    <n v="44.945358190265701"/>
  </r>
  <r>
    <s v="MOV-FEC-5616"/>
    <x v="1028"/>
    <x v="3"/>
    <x v="1"/>
    <n v="20"/>
    <n v="14.9"/>
    <n v="298"/>
    <n v="0.13451307641938301"/>
    <n v="257.91510322702385"/>
    <n v="46.424718580864294"/>
    <n v="304.33982180788814"/>
  </r>
  <r>
    <s v="MOV-FEC-5617"/>
    <x v="101"/>
    <x v="3"/>
    <x v="0"/>
    <n v="5"/>
    <n v="9.9"/>
    <n v="49.5"/>
    <n v="0.14983750718355837"/>
    <n v="42.083043394413863"/>
    <n v="7.5749478109944954"/>
    <n v="49.657991205408358"/>
  </r>
  <r>
    <s v="MOV-FEC-5618"/>
    <x v="820"/>
    <x v="0"/>
    <x v="1"/>
    <n v="7"/>
    <n v="14.9"/>
    <n v="104.3"/>
    <n v="0.16279430225758884"/>
    <n v="87.320554274533478"/>
    <n v="15.717699769416026"/>
    <n v="103.03825404394951"/>
  </r>
  <r>
    <s v="MOV-FEC-5619"/>
    <x v="391"/>
    <x v="2"/>
    <x v="1"/>
    <n v="17"/>
    <n v="14.9"/>
    <n v="253.3"/>
    <n v="0.14235045404088689"/>
    <n v="217.24262999144335"/>
    <n v="39.103673398459804"/>
    <n v="256.34630338990314"/>
  </r>
  <r>
    <s v="MOV-FEC-5620"/>
    <x v="605"/>
    <x v="1"/>
    <x v="4"/>
    <n v="8"/>
    <n v="20.9"/>
    <n v="167.2"/>
    <n v="0.17254589501475265"/>
    <n v="138.35032635353335"/>
    <n v="24.903058743636002"/>
    <n v="163.25338509716934"/>
  </r>
  <r>
    <s v="MOV-FEC-5621"/>
    <x v="558"/>
    <x v="3"/>
    <x v="4"/>
    <n v="10"/>
    <n v="20.9"/>
    <n v="209"/>
    <n v="0.11825504874708898"/>
    <n v="184.2846948118584"/>
    <n v="33.17124506613451"/>
    <n v="217.4559398779929"/>
  </r>
  <r>
    <s v="MOV-FEC-5622"/>
    <x v="634"/>
    <x v="5"/>
    <x v="2"/>
    <n v="17"/>
    <n v="9.9"/>
    <n v="168.3"/>
    <n v="0.14564796451196874"/>
    <n v="143.78744757263567"/>
    <n v="25.88174056307442"/>
    <n v="169.6691881357101"/>
  </r>
  <r>
    <s v="MOV-FEC-5623"/>
    <x v="651"/>
    <x v="2"/>
    <x v="3"/>
    <n v="9"/>
    <n v="14.9"/>
    <n v="134.1"/>
    <n v="0.13826777424903416"/>
    <n v="115.55829147320452"/>
    <n v="20.800492465176813"/>
    <n v="136.35878393838132"/>
  </r>
  <r>
    <s v="MOV-FEC-5624"/>
    <x v="892"/>
    <x v="3"/>
    <x v="2"/>
    <n v="16"/>
    <n v="9.9"/>
    <n v="158.4"/>
    <n v="0.14993426639053203"/>
    <n v="134.65041220373973"/>
    <n v="24.237074196673152"/>
    <n v="158.88748640041288"/>
  </r>
  <r>
    <s v="MOV-FEC-5625"/>
    <x v="89"/>
    <x v="1"/>
    <x v="3"/>
    <n v="11"/>
    <n v="14.9"/>
    <n v="163.9"/>
    <n v="0.14313937798858711"/>
    <n v="140.43945594767058"/>
    <n v="25.279102070580702"/>
    <n v="165.71855801825129"/>
  </r>
  <r>
    <s v="MOV-FEC-5626"/>
    <x v="461"/>
    <x v="0"/>
    <x v="0"/>
    <n v="11"/>
    <n v="9.9"/>
    <n v="108.9"/>
    <n v="0.15823423248863905"/>
    <n v="91.668292081987204"/>
    <n v="16.500292574757697"/>
    <n v="108.1685846567449"/>
  </r>
  <r>
    <s v="MOV-FEC-5627"/>
    <x v="956"/>
    <x v="4"/>
    <x v="0"/>
    <n v="17"/>
    <n v="9.9"/>
    <n v="168.3"/>
    <n v="0.19998416389008683"/>
    <n v="134.6426652172984"/>
    <n v="24.23567973911371"/>
    <n v="158.87834495641212"/>
  </r>
  <r>
    <s v="MOV-FEC-5628"/>
    <x v="113"/>
    <x v="0"/>
    <x v="0"/>
    <n v="15"/>
    <n v="9.9"/>
    <n v="148.5"/>
    <n v="0.13944325729702198"/>
    <n v="127.79267629139224"/>
    <n v="23.002681732450604"/>
    <n v="150.79535802384285"/>
  </r>
  <r>
    <s v="MOV-FEC-5629"/>
    <x v="677"/>
    <x v="4"/>
    <x v="0"/>
    <n v="9"/>
    <n v="9.9"/>
    <n v="89.100000000000009"/>
    <n v="0.17525427984085074"/>
    <n v="73.484843666180211"/>
    <n v="13.227271859912438"/>
    <n v="86.712115526092646"/>
  </r>
  <r>
    <s v="MOV-FEC-5630"/>
    <x v="262"/>
    <x v="0"/>
    <x v="2"/>
    <n v="12"/>
    <n v="9.9"/>
    <n v="118.80000000000001"/>
    <n v="0.16465141132289771"/>
    <n v="99.239412334839756"/>
    <n v="17.863094220271154"/>
    <n v="117.10250655511091"/>
  </r>
  <r>
    <s v="MOV-FEC-5631"/>
    <x v="232"/>
    <x v="0"/>
    <x v="4"/>
    <n v="10"/>
    <n v="20.9"/>
    <n v="209"/>
    <n v="0.19998697200182014"/>
    <n v="167.2027228516196"/>
    <n v="30.096490113291527"/>
    <n v="197.29921296491113"/>
  </r>
  <r>
    <s v="MOV-FEC-5632"/>
    <x v="786"/>
    <x v="3"/>
    <x v="0"/>
    <n v="6"/>
    <n v="9.9"/>
    <n v="59.400000000000006"/>
    <n v="0.1709012392960027"/>
    <n v="49.248466385817444"/>
    <n v="8.8647239494471393"/>
    <n v="58.113190335264584"/>
  </r>
  <r>
    <s v="MOV-FEC-5633"/>
    <x v="151"/>
    <x v="2"/>
    <x v="3"/>
    <n v="17"/>
    <n v="14.9"/>
    <n v="253.3"/>
    <n v="0.18263332469125779"/>
    <n v="207.03897885570441"/>
    <n v="37.267016194026795"/>
    <n v="244.30599504973122"/>
  </r>
  <r>
    <s v="MOV-FEC-5634"/>
    <x v="717"/>
    <x v="1"/>
    <x v="1"/>
    <n v="13"/>
    <n v="14.9"/>
    <n v="193.70000000000002"/>
    <n v="0.11020499739899479"/>
    <n v="172.35329200381472"/>
    <n v="31.023592560686648"/>
    <n v="203.37688456450135"/>
  </r>
  <r>
    <s v="MOV-FEC-5635"/>
    <x v="811"/>
    <x v="1"/>
    <x v="3"/>
    <n v="9"/>
    <n v="14.9"/>
    <n v="134.1"/>
    <n v="0.13928848914523775"/>
    <n v="115.42141360562361"/>
    <n v="20.77585444901225"/>
    <n v="136.19726805463586"/>
  </r>
  <r>
    <s v="MOV-FEC-5636"/>
    <x v="515"/>
    <x v="0"/>
    <x v="4"/>
    <n v="18"/>
    <n v="20.9"/>
    <n v="376.2"/>
    <n v="0.16716076837740723"/>
    <n v="313.31411893641939"/>
    <n v="56.396541408555485"/>
    <n v="369.71066034497488"/>
  </r>
  <r>
    <s v="MOV-FEC-5637"/>
    <x v="1037"/>
    <x v="0"/>
    <x v="1"/>
    <n v="17"/>
    <n v="14.9"/>
    <n v="253.3"/>
    <n v="0.1024917256042721"/>
    <n v="227.3388459044379"/>
    <n v="40.920992262798819"/>
    <n v="268.25983816723669"/>
  </r>
  <r>
    <s v="MOV-FEC-5638"/>
    <x v="1041"/>
    <x v="0"/>
    <x v="0"/>
    <n v="6"/>
    <n v="9.9"/>
    <n v="59.400000000000006"/>
    <n v="0.19914579191740253"/>
    <n v="47.570739960106295"/>
    <n v="8.5627331928191328"/>
    <n v="56.133473152925426"/>
  </r>
  <r>
    <s v="MOV-FEC-5639"/>
    <x v="49"/>
    <x v="3"/>
    <x v="2"/>
    <n v="16"/>
    <n v="9.9"/>
    <n v="158.4"/>
    <n v="0.18682674272299879"/>
    <n v="128.80664395267701"/>
    <n v="23.185195911481859"/>
    <n v="151.99183986415886"/>
  </r>
  <r>
    <s v="MOV-FEC-5640"/>
    <x v="1029"/>
    <x v="4"/>
    <x v="0"/>
    <n v="6"/>
    <n v="9.9"/>
    <n v="59.400000000000006"/>
    <n v="0.12586290195031324"/>
    <n v="51.923743624151399"/>
    <n v="9.3462738523472506"/>
    <n v="61.270017476498651"/>
  </r>
  <r>
    <s v="MOV-FEC-5641"/>
    <x v="995"/>
    <x v="0"/>
    <x v="2"/>
    <n v="15"/>
    <n v="9.9"/>
    <n v="148.5"/>
    <n v="0.11484811555751469"/>
    <n v="131.44505483970906"/>
    <n v="23.660109871147629"/>
    <n v="155.10516471085668"/>
  </r>
  <r>
    <s v="MOV-FEC-5642"/>
    <x v="565"/>
    <x v="5"/>
    <x v="4"/>
    <n v="17"/>
    <n v="20.9"/>
    <n v="355.29999999999995"/>
    <n v="0.18848530247927603"/>
    <n v="288.33117202911319"/>
    <n v="51.89961096524037"/>
    <n v="340.23078299435355"/>
  </r>
  <r>
    <s v="MOV-FEC-5643"/>
    <x v="922"/>
    <x v="0"/>
    <x v="2"/>
    <n v="11"/>
    <n v="9.9"/>
    <n v="108.9"/>
    <n v="0.15618831558182772"/>
    <n v="91.891092433138965"/>
    <n v="16.540396637965014"/>
    <n v="108.43148907110398"/>
  </r>
  <r>
    <s v="MOV-FEC-5644"/>
    <x v="234"/>
    <x v="1"/>
    <x v="1"/>
    <n v="3"/>
    <n v="14.9"/>
    <n v="44.7"/>
    <n v="0.18099238991947392"/>
    <n v="36.609640170599519"/>
    <n v="6.5897352307079133"/>
    <n v="43.199375401307435"/>
  </r>
  <r>
    <s v="MOV-FEC-5645"/>
    <x v="634"/>
    <x v="4"/>
    <x v="4"/>
    <n v="17"/>
    <n v="20.9"/>
    <n v="355.29999999999995"/>
    <n v="0.19554054499510434"/>
    <n v="285.82444436323942"/>
    <n v="51.448399985383091"/>
    <n v="337.27284434862253"/>
  </r>
  <r>
    <s v="MOV-FEC-5646"/>
    <x v="194"/>
    <x v="0"/>
    <x v="4"/>
    <n v="6"/>
    <n v="20.9"/>
    <n v="125.39999999999999"/>
    <n v="0.16600117144355431"/>
    <n v="104.58345310097829"/>
    <n v="18.82502155817609"/>
    <n v="123.40847465915438"/>
  </r>
  <r>
    <s v="MOV-FEC-5647"/>
    <x v="311"/>
    <x v="5"/>
    <x v="4"/>
    <n v="11"/>
    <n v="20.9"/>
    <n v="229.89999999999998"/>
    <n v="0.13190821503688741"/>
    <n v="199.57430136301957"/>
    <n v="35.923374245343524"/>
    <n v="235.4976756083631"/>
  </r>
  <r>
    <s v="MOV-FEC-5648"/>
    <x v="21"/>
    <x v="5"/>
    <x v="3"/>
    <n v="3"/>
    <n v="14.9"/>
    <n v="44.7"/>
    <n v="0.1148797179500191"/>
    <n v="39.564876607634147"/>
    <n v="7.1216777893741465"/>
    <n v="46.686554397008294"/>
  </r>
  <r>
    <s v="MOV-FEC-5649"/>
    <x v="837"/>
    <x v="2"/>
    <x v="0"/>
    <n v="9"/>
    <n v="9.9"/>
    <n v="89.100000000000009"/>
    <n v="0.11786629609106791"/>
    <n v="78.598113018285858"/>
    <n v="14.147660343291454"/>
    <n v="92.745773361577307"/>
  </r>
  <r>
    <s v="MOV-FEC-5650"/>
    <x v="39"/>
    <x v="0"/>
    <x v="2"/>
    <n v="4"/>
    <n v="9.9"/>
    <n v="39.6"/>
    <n v="0.12365113672268004"/>
    <n v="34.703414985781869"/>
    <n v="6.2466146974407364"/>
    <n v="40.950029683222603"/>
  </r>
  <r>
    <s v="MOV-FEC-5651"/>
    <x v="30"/>
    <x v="2"/>
    <x v="1"/>
    <n v="5"/>
    <n v="14.9"/>
    <n v="74.5"/>
    <n v="0.15226711426158357"/>
    <n v="63.156099987512022"/>
    <n v="11.368097997752164"/>
    <n v="74.52419798526418"/>
  </r>
  <r>
    <s v="MOV-FEC-5652"/>
    <x v="804"/>
    <x v="1"/>
    <x v="2"/>
    <n v="15"/>
    <n v="9.9"/>
    <n v="148.5"/>
    <n v="0.15060421744153496"/>
    <n v="126.13527370993205"/>
    <n v="22.704349267787769"/>
    <n v="148.83962297771981"/>
  </r>
  <r>
    <s v="MOV-FEC-5653"/>
    <x v="144"/>
    <x v="3"/>
    <x v="0"/>
    <n v="15"/>
    <n v="9.9"/>
    <n v="148.5"/>
    <n v="0.1445103095331472"/>
    <n v="127.04021903432763"/>
    <n v="22.867239426178973"/>
    <n v="149.9074584605066"/>
  </r>
  <r>
    <s v="MOV-FEC-5654"/>
    <x v="89"/>
    <x v="2"/>
    <x v="2"/>
    <n v="15"/>
    <n v="9.9"/>
    <n v="148.5"/>
    <n v="0.14753518600517687"/>
    <n v="126.59102487823124"/>
    <n v="22.786384478081622"/>
    <n v="149.37740935631285"/>
  </r>
  <r>
    <s v="MOV-FEC-5655"/>
    <x v="486"/>
    <x v="4"/>
    <x v="0"/>
    <n v="11"/>
    <n v="9.9"/>
    <n v="108.9"/>
    <n v="0.18686467393839151"/>
    <n v="88.550437008109171"/>
    <n v="15.93907866145965"/>
    <n v="104.48951566956882"/>
  </r>
  <r>
    <s v="MOV-FEC-5656"/>
    <x v="714"/>
    <x v="5"/>
    <x v="4"/>
    <n v="5"/>
    <n v="20.9"/>
    <n v="104.5"/>
    <n v="0.14149188447059813"/>
    <n v="89.714098072822495"/>
    <n v="16.148537653108047"/>
    <n v="105.86263572593055"/>
  </r>
  <r>
    <s v="MOV-FEC-5657"/>
    <x v="542"/>
    <x v="1"/>
    <x v="3"/>
    <n v="13"/>
    <n v="14.9"/>
    <n v="193.70000000000002"/>
    <n v="0.1097363047827344"/>
    <n v="172.44407776358437"/>
    <n v="31.039933997445186"/>
    <n v="203.48401176102956"/>
  </r>
  <r>
    <s v="MOV-FEC-5658"/>
    <x v="688"/>
    <x v="0"/>
    <x v="0"/>
    <n v="13"/>
    <n v="9.9"/>
    <n v="128.70000000000002"/>
    <n v="0.15182225041076561"/>
    <n v="109.16047637213448"/>
    <n v="19.648885746984206"/>
    <n v="128.8093621191187"/>
  </r>
  <r>
    <s v="MOV-FEC-5659"/>
    <x v="849"/>
    <x v="2"/>
    <x v="0"/>
    <n v="16"/>
    <n v="9.9"/>
    <n v="158.4"/>
    <n v="0.18319622643799821"/>
    <n v="129.38171773222109"/>
    <n v="23.288709191799796"/>
    <n v="152.67042692402089"/>
  </r>
  <r>
    <s v="MOV-FEC-5660"/>
    <x v="730"/>
    <x v="2"/>
    <x v="1"/>
    <n v="20"/>
    <n v="14.9"/>
    <n v="298"/>
    <n v="0.10191293967257402"/>
    <n v="267.62994397757296"/>
    <n v="48.173389915963135"/>
    <n v="315.80333389353609"/>
  </r>
  <r>
    <s v="MOV-FEC-5661"/>
    <x v="986"/>
    <x v="1"/>
    <x v="4"/>
    <n v="9"/>
    <n v="20.9"/>
    <n v="188.1"/>
    <n v="0.16880943614212363"/>
    <n v="156.34694506166653"/>
    <n v="28.142450111099976"/>
    <n v="184.48939517276651"/>
  </r>
  <r>
    <s v="MOV-FEC-5662"/>
    <x v="873"/>
    <x v="1"/>
    <x v="0"/>
    <n v="6"/>
    <n v="9.9"/>
    <n v="59.400000000000006"/>
    <n v="0.13967206373456925"/>
    <n v="51.103479414166593"/>
    <n v="9.198626294549987"/>
    <n v="60.302105708716581"/>
  </r>
  <r>
    <s v="MOV-FEC-5663"/>
    <x v="245"/>
    <x v="4"/>
    <x v="3"/>
    <n v="4"/>
    <n v="14.9"/>
    <n v="59.6"/>
    <n v="0.19048389963325502"/>
    <n v="48.247159581858"/>
    <n v="8.6844887247344396"/>
    <n v="56.931648306592436"/>
  </r>
  <r>
    <s v="MOV-FEC-5664"/>
    <x v="338"/>
    <x v="5"/>
    <x v="4"/>
    <n v="18"/>
    <n v="20.9"/>
    <n v="376.2"/>
    <n v="0.14802088216833298"/>
    <n v="320.51454412827314"/>
    <n v="57.692617943089161"/>
    <n v="378.20716207136229"/>
  </r>
  <r>
    <s v="MOV-FEC-5665"/>
    <x v="654"/>
    <x v="5"/>
    <x v="2"/>
    <n v="10"/>
    <n v="9.9"/>
    <n v="99"/>
    <n v="0.11752128061049541"/>
    <n v="87.365393219560957"/>
    <n v="15.725770779520971"/>
    <n v="103.09116399908193"/>
  </r>
  <r>
    <s v="MOV-FEC-5666"/>
    <x v="450"/>
    <x v="2"/>
    <x v="0"/>
    <n v="9"/>
    <n v="9.9"/>
    <n v="89.100000000000009"/>
    <n v="0.15376124782911876"/>
    <n v="75.399872818425521"/>
    <n v="13.571977107316593"/>
    <n v="88.97184992574212"/>
  </r>
  <r>
    <s v="MOV-FEC-5667"/>
    <x v="375"/>
    <x v="4"/>
    <x v="1"/>
    <n v="20"/>
    <n v="14.9"/>
    <n v="298"/>
    <n v="0.18957888266618497"/>
    <n v="241.50549296547689"/>
    <n v="43.470988733785838"/>
    <n v="284.97648169926271"/>
  </r>
  <r>
    <s v="MOV-FEC-5668"/>
    <x v="408"/>
    <x v="0"/>
    <x v="2"/>
    <n v="14"/>
    <n v="9.9"/>
    <n v="138.6"/>
    <n v="0.17743987930793709"/>
    <n v="114.00683272791991"/>
    <n v="20.521229891025584"/>
    <n v="134.52806261894551"/>
  </r>
  <r>
    <s v="MOV-FEC-5669"/>
    <x v="392"/>
    <x v="0"/>
    <x v="4"/>
    <n v="6"/>
    <n v="20.9"/>
    <n v="125.39999999999999"/>
    <n v="0.19671418794942222"/>
    <n v="100.73204083114244"/>
    <n v="18.131767349605639"/>
    <n v="118.86380818074808"/>
  </r>
  <r>
    <s v="MOV-FEC-5670"/>
    <x v="558"/>
    <x v="0"/>
    <x v="2"/>
    <n v="12"/>
    <n v="9.9"/>
    <n v="118.80000000000001"/>
    <n v="0.16127116110773754"/>
    <n v="99.640986060400792"/>
    <n v="17.935377490872142"/>
    <n v="117.57636355127293"/>
  </r>
  <r>
    <s v="MOV-FEC-5671"/>
    <x v="719"/>
    <x v="1"/>
    <x v="4"/>
    <n v="4"/>
    <n v="20.9"/>
    <n v="83.6"/>
    <n v="0.18378097389229764"/>
    <n v="68.235910582603907"/>
    <n v="12.282463904868703"/>
    <n v="80.518374487472613"/>
  </r>
  <r>
    <s v="MOV-FEC-5672"/>
    <x v="600"/>
    <x v="2"/>
    <x v="3"/>
    <n v="16"/>
    <n v="14.9"/>
    <n v="238.4"/>
    <n v="0.18402845870519505"/>
    <n v="194.52761544468152"/>
    <n v="35.014970780042674"/>
    <n v="229.54258622472418"/>
  </r>
  <r>
    <s v="MOV-FEC-5673"/>
    <x v="503"/>
    <x v="2"/>
    <x v="1"/>
    <n v="6"/>
    <n v="14.9"/>
    <n v="89.4"/>
    <n v="0.15660082343721776"/>
    <n v="75.399886384712744"/>
    <n v="13.571979549248294"/>
    <n v="88.971865933961041"/>
  </r>
  <r>
    <s v="MOV-FEC-5674"/>
    <x v="263"/>
    <x v="2"/>
    <x v="1"/>
    <n v="7"/>
    <n v="14.9"/>
    <n v="104.3"/>
    <n v="0.12271394637604632"/>
    <n v="91.500935392978363"/>
    <n v="16.470168370736104"/>
    <n v="107.97110376371447"/>
  </r>
  <r>
    <s v="MOV-FEC-5675"/>
    <x v="332"/>
    <x v="1"/>
    <x v="0"/>
    <n v="12"/>
    <n v="9.9"/>
    <n v="118.80000000000001"/>
    <n v="0.18529972681751927"/>
    <n v="96.786392454078722"/>
    <n v="17.421550641734168"/>
    <n v="114.20794309581289"/>
  </r>
  <r>
    <s v="MOV-FEC-5676"/>
    <x v="273"/>
    <x v="0"/>
    <x v="4"/>
    <n v="15"/>
    <n v="20.9"/>
    <n v="313.5"/>
    <n v="0.13866077355880596"/>
    <n v="270.02984748931431"/>
    <n v="48.605372548076573"/>
    <n v="318.63522003739087"/>
  </r>
  <r>
    <s v="MOV-FEC-5677"/>
    <x v="416"/>
    <x v="4"/>
    <x v="3"/>
    <n v="4"/>
    <n v="14.9"/>
    <n v="59.6"/>
    <n v="0.15342491909440223"/>
    <n v="50.45587482197363"/>
    <n v="9.0820574679552539"/>
    <n v="59.537932289928882"/>
  </r>
  <r>
    <s v="MOV-FEC-5678"/>
    <x v="715"/>
    <x v="5"/>
    <x v="0"/>
    <n v="16"/>
    <n v="9.9"/>
    <n v="158.4"/>
    <n v="0.14240106406032113"/>
    <n v="135.84367145284514"/>
    <n v="24.451860861512124"/>
    <n v="160.29553231435727"/>
  </r>
  <r>
    <s v="MOV-FEC-5679"/>
    <x v="484"/>
    <x v="3"/>
    <x v="2"/>
    <n v="4"/>
    <n v="9.9"/>
    <n v="39.6"/>
    <n v="0.17865889740385443"/>
    <n v="32.525107662807365"/>
    <n v="5.8545193793053256"/>
    <n v="38.379627042112688"/>
  </r>
  <r>
    <s v="MOV-FEC-5680"/>
    <x v="591"/>
    <x v="4"/>
    <x v="3"/>
    <n v="15"/>
    <n v="14.9"/>
    <n v="223.5"/>
    <n v="0.16601100961091458"/>
    <n v="186.3965393519606"/>
    <n v="33.551377083352904"/>
    <n v="219.94791643531352"/>
  </r>
  <r>
    <s v="MOV-FEC-5681"/>
    <x v="1013"/>
    <x v="1"/>
    <x v="2"/>
    <n v="19"/>
    <n v="9.9"/>
    <n v="188.1"/>
    <n v="0.1248629755783635"/>
    <n v="164.61327429370982"/>
    <n v="29.630389372867768"/>
    <n v="194.24366366657759"/>
  </r>
  <r>
    <s v="MOV-FEC-5682"/>
    <x v="193"/>
    <x v="4"/>
    <x v="4"/>
    <n v="10"/>
    <n v="20.9"/>
    <n v="209"/>
    <n v="0.15921399954740814"/>
    <n v="175.72427409459169"/>
    <n v="31.630369337026504"/>
    <n v="207.3546434316182"/>
  </r>
  <r>
    <s v="MOV-FEC-5683"/>
    <x v="652"/>
    <x v="3"/>
    <x v="3"/>
    <n v="13"/>
    <n v="14.9"/>
    <n v="193.70000000000002"/>
    <n v="0.10736504522084164"/>
    <n v="172.90339074072298"/>
    <n v="31.122610333330137"/>
    <n v="204.02600107405311"/>
  </r>
  <r>
    <s v="MOV-FEC-5684"/>
    <x v="319"/>
    <x v="4"/>
    <x v="0"/>
    <n v="3"/>
    <n v="9.9"/>
    <n v="29.700000000000003"/>
    <n v="0.16437256043521914"/>
    <n v="24.818134955073994"/>
    <n v="4.4672642919133185"/>
    <n v="29.285399246987311"/>
  </r>
  <r>
    <s v="MOV-FEC-5685"/>
    <x v="42"/>
    <x v="0"/>
    <x v="4"/>
    <n v="16"/>
    <n v="20.9"/>
    <n v="334.4"/>
    <n v="0.14467034112645899"/>
    <n v="286.02223792731212"/>
    <n v="51.484002826916182"/>
    <n v="337.50624075422832"/>
  </r>
  <r>
    <s v="MOV-FEC-5686"/>
    <x v="247"/>
    <x v="4"/>
    <x v="2"/>
    <n v="6"/>
    <n v="9.9"/>
    <n v="59.400000000000006"/>
    <n v="0.12240339031998831"/>
    <n v="52.129238614992701"/>
    <n v="9.3832629506986862"/>
    <n v="61.512501565691387"/>
  </r>
  <r>
    <s v="MOV-FEC-5687"/>
    <x v="909"/>
    <x v="4"/>
    <x v="0"/>
    <n v="14"/>
    <n v="9.9"/>
    <n v="138.6"/>
    <n v="0.17407855578440834"/>
    <n v="114.47271216828099"/>
    <n v="20.605088190290576"/>
    <n v="135.07780035857158"/>
  </r>
  <r>
    <s v="MOV-FEC-5688"/>
    <x v="758"/>
    <x v="5"/>
    <x v="3"/>
    <n v="10"/>
    <n v="14.9"/>
    <n v="149"/>
    <n v="0.11114231510310589"/>
    <n v="132.43979504963721"/>
    <n v="23.839163108934699"/>
    <n v="156.27895815857192"/>
  </r>
  <r>
    <s v="MOV-FEC-5689"/>
    <x v="534"/>
    <x v="2"/>
    <x v="2"/>
    <n v="5"/>
    <n v="9.9"/>
    <n v="49.5"/>
    <n v="0.16924779666723178"/>
    <n v="41.122234064972027"/>
    <n v="7.4020021316949647"/>
    <n v="48.52423619666699"/>
  </r>
  <r>
    <s v="MOV-FEC-5690"/>
    <x v="138"/>
    <x v="3"/>
    <x v="4"/>
    <n v="14"/>
    <n v="20.9"/>
    <n v="292.59999999999997"/>
    <n v="0.14241726558907053"/>
    <n v="250.92870808863793"/>
    <n v="45.167167455954825"/>
    <n v="296.09587554459279"/>
  </r>
  <r>
    <s v="MOV-FEC-5691"/>
    <x v="566"/>
    <x v="4"/>
    <x v="0"/>
    <n v="3"/>
    <n v="9.9"/>
    <n v="29.700000000000003"/>
    <n v="0.16630078753244298"/>
    <n v="24.760866610286445"/>
    <n v="4.4569559898515596"/>
    <n v="29.217822600138007"/>
  </r>
  <r>
    <s v="MOV-FEC-5692"/>
    <x v="842"/>
    <x v="0"/>
    <x v="4"/>
    <n v="8"/>
    <n v="20.9"/>
    <n v="167.2"/>
    <n v="0.16183828463316061"/>
    <n v="140.14063880933554"/>
    <n v="25.225314985680395"/>
    <n v="165.36595379501594"/>
  </r>
  <r>
    <s v="MOV-FEC-5693"/>
    <x v="441"/>
    <x v="4"/>
    <x v="4"/>
    <n v="20"/>
    <n v="20.9"/>
    <n v="418"/>
    <n v="0.1778085862405791"/>
    <n v="343.67601095143795"/>
    <n v="61.861681971258825"/>
    <n v="405.53769292269675"/>
  </r>
  <r>
    <s v="MOV-FEC-5694"/>
    <x v="930"/>
    <x v="4"/>
    <x v="1"/>
    <n v="6"/>
    <n v="14.9"/>
    <n v="89.4"/>
    <n v="0.17344707086447864"/>
    <n v="73.893831864715622"/>
    <n v="13.300889735648811"/>
    <n v="87.194721600364431"/>
  </r>
  <r>
    <s v="MOV-FEC-5695"/>
    <x v="1054"/>
    <x v="3"/>
    <x v="3"/>
    <n v="13"/>
    <n v="14.9"/>
    <n v="193.70000000000002"/>
    <n v="0.15410113746322973"/>
    <n v="163.85060967337242"/>
    <n v="29.493109741207036"/>
    <n v="193.34371941457945"/>
  </r>
  <r>
    <s v="MOV-FEC-5696"/>
    <x v="783"/>
    <x v="1"/>
    <x v="4"/>
    <n v="5"/>
    <n v="20.9"/>
    <n v="104.5"/>
    <n v="0.1161913426050728"/>
    <n v="92.3580046977699"/>
    <n v="16.624440845598581"/>
    <n v="108.98244554336848"/>
  </r>
  <r>
    <s v="MOV-FEC-5697"/>
    <x v="10"/>
    <x v="3"/>
    <x v="0"/>
    <n v="8"/>
    <n v="9.9"/>
    <n v="79.2"/>
    <n v="0.19432613522271858"/>
    <n v="63.809370090360687"/>
    <n v="11.485686616264923"/>
    <n v="75.295056706625616"/>
  </r>
  <r>
    <s v="MOV-FEC-5698"/>
    <x v="226"/>
    <x v="5"/>
    <x v="2"/>
    <n v="9"/>
    <n v="9.9"/>
    <n v="89.100000000000009"/>
    <n v="0.15047358135861552"/>
    <n v="75.692803900947368"/>
    <n v="13.624704702170526"/>
    <n v="89.317508603117886"/>
  </r>
  <r>
    <s v="MOV-FEC-5699"/>
    <x v="486"/>
    <x v="5"/>
    <x v="0"/>
    <n v="12"/>
    <n v="9.9"/>
    <n v="118.80000000000001"/>
    <n v="0.1053858269638851"/>
    <n v="106.28016375669046"/>
    <n v="19.130429476204281"/>
    <n v="125.41059323289474"/>
  </r>
  <r>
    <s v="MOV-FEC-5700"/>
    <x v="805"/>
    <x v="1"/>
    <x v="3"/>
    <n v="3"/>
    <n v="14.9"/>
    <n v="44.7"/>
    <n v="0.12916036908974496"/>
    <n v="38.926531501688402"/>
    <n v="7.0067756703039121"/>
    <n v="45.933307171992311"/>
  </r>
  <r>
    <s v="MOV-FEC-5701"/>
    <x v="579"/>
    <x v="0"/>
    <x v="4"/>
    <n v="18"/>
    <n v="20.9"/>
    <n v="376.2"/>
    <n v="0.12271057162203511"/>
    <n v="330.0362829557904"/>
    <n v="59.406530932042273"/>
    <n v="389.4428138878327"/>
  </r>
  <r>
    <s v="MOV-FEC-5702"/>
    <x v="421"/>
    <x v="3"/>
    <x v="0"/>
    <n v="10"/>
    <n v="9.9"/>
    <n v="99"/>
    <n v="0.10495342129996245"/>
    <n v="88.609611291303722"/>
    <n v="15.949730032434669"/>
    <n v="104.55934132373839"/>
  </r>
  <r>
    <s v="MOV-FEC-5703"/>
    <x v="858"/>
    <x v="1"/>
    <x v="3"/>
    <n v="11"/>
    <n v="14.9"/>
    <n v="163.9"/>
    <n v="0.13620645225292946"/>
    <n v="141.57576247574485"/>
    <n v="25.483637245634071"/>
    <n v="167.05939972137892"/>
  </r>
  <r>
    <s v="MOV-FEC-5704"/>
    <x v="909"/>
    <x v="2"/>
    <x v="4"/>
    <n v="3"/>
    <n v="20.9"/>
    <n v="62.699999999999996"/>
    <n v="0.18444132773721617"/>
    <n v="51.135528750876546"/>
    <n v="9.2043951751577779"/>
    <n v="60.339923926034324"/>
  </r>
  <r>
    <s v="MOV-FEC-5705"/>
    <x v="744"/>
    <x v="1"/>
    <x v="3"/>
    <n v="4"/>
    <n v="14.9"/>
    <n v="59.6"/>
    <n v="0.12146612349818503"/>
    <n v="52.360619039508173"/>
    <n v="9.4249114271114713"/>
    <n v="61.785530466619647"/>
  </r>
  <r>
    <s v="MOV-FEC-5706"/>
    <x v="380"/>
    <x v="4"/>
    <x v="2"/>
    <n v="9"/>
    <n v="9.9"/>
    <n v="89.100000000000009"/>
    <n v="0.16859745519806113"/>
    <n v="74.077966741852762"/>
    <n v="13.334034013533497"/>
    <n v="87.412000755386259"/>
  </r>
  <r>
    <s v="MOV-FEC-5707"/>
    <x v="655"/>
    <x v="1"/>
    <x v="2"/>
    <n v="12"/>
    <n v="9.9"/>
    <n v="118.80000000000001"/>
    <n v="0.12481687825835203"/>
    <n v="103.97175486290779"/>
    <n v="18.714915875323403"/>
    <n v="122.68667073823119"/>
  </r>
  <r>
    <s v="MOV-FEC-5708"/>
    <x v="735"/>
    <x v="1"/>
    <x v="4"/>
    <n v="13"/>
    <n v="20.9"/>
    <n v="271.7"/>
    <n v="0.18998985961583098"/>
    <n v="220.0797551423787"/>
    <n v="39.614355925628168"/>
    <n v="259.69411106800686"/>
  </r>
  <r>
    <s v="MOV-FEC-5709"/>
    <x v="840"/>
    <x v="4"/>
    <x v="3"/>
    <n v="12"/>
    <n v="14.9"/>
    <n v="178.8"/>
    <n v="0.1210080303606457"/>
    <n v="157.16376417151656"/>
    <n v="28.289477550872981"/>
    <n v="185.45324172238955"/>
  </r>
  <r>
    <s v="MOV-FEC-5710"/>
    <x v="335"/>
    <x v="1"/>
    <x v="1"/>
    <n v="19"/>
    <n v="14.9"/>
    <n v="283.10000000000002"/>
    <n v="0.18262847672129195"/>
    <n v="231.39787824020226"/>
    <n v="41.651618083236407"/>
    <n v="273.04949632343869"/>
  </r>
  <r>
    <s v="MOV-FEC-5711"/>
    <x v="698"/>
    <x v="5"/>
    <x v="0"/>
    <n v="8"/>
    <n v="9.9"/>
    <n v="79.2"/>
    <n v="0.16199666190343953"/>
    <n v="66.369864377247595"/>
    <n v="11.946575587904567"/>
    <n v="78.316439965152156"/>
  </r>
  <r>
    <s v="MOV-FEC-5712"/>
    <x v="176"/>
    <x v="2"/>
    <x v="2"/>
    <n v="5"/>
    <n v="9.9"/>
    <n v="49.5"/>
    <n v="0.13341481937072786"/>
    <n v="42.895966441148971"/>
    <n v="7.7212739594068145"/>
    <n v="50.617240400555787"/>
  </r>
  <r>
    <s v="MOV-FEC-5713"/>
    <x v="561"/>
    <x v="1"/>
    <x v="2"/>
    <n v="11"/>
    <n v="9.9"/>
    <n v="108.9"/>
    <n v="0.15036606360055582"/>
    <n v="92.525135673899484"/>
    <n v="16.654524421301907"/>
    <n v="109.1796600952014"/>
  </r>
  <r>
    <s v="MOV-FEC-5714"/>
    <x v="513"/>
    <x v="3"/>
    <x v="4"/>
    <n v="15"/>
    <n v="20.9"/>
    <n v="313.5"/>
    <n v="0.18775217698189037"/>
    <n v="254.63969251617738"/>
    <n v="45.835144652911929"/>
    <n v="300.47483716908931"/>
  </r>
  <r>
    <s v="MOV-FEC-5715"/>
    <x v="230"/>
    <x v="4"/>
    <x v="2"/>
    <n v="8"/>
    <n v="9.9"/>
    <n v="79.2"/>
    <n v="0.17046493199292539"/>
    <n v="65.699177386160315"/>
    <n v="11.825851929508856"/>
    <n v="77.525029315669173"/>
  </r>
  <r>
    <s v="MOV-FEC-5716"/>
    <x v="863"/>
    <x v="0"/>
    <x v="0"/>
    <n v="17"/>
    <n v="9.9"/>
    <n v="168.3"/>
    <n v="0.19366576672826272"/>
    <n v="135.70605145963339"/>
    <n v="24.427089262734007"/>
    <n v="160.13314072236739"/>
  </r>
  <r>
    <s v="MOV-FEC-5717"/>
    <x v="725"/>
    <x v="2"/>
    <x v="1"/>
    <n v="16"/>
    <n v="14.9"/>
    <n v="238.4"/>
    <n v="0.1375288634390979"/>
    <n v="205.61311895611908"/>
    <n v="37.010361412101432"/>
    <n v="242.6234803682205"/>
  </r>
  <r>
    <s v="MOV-FEC-5718"/>
    <x v="361"/>
    <x v="2"/>
    <x v="3"/>
    <n v="12"/>
    <n v="14.9"/>
    <n v="178.8"/>
    <n v="0.14178977169933271"/>
    <n v="153.44798882015931"/>
    <n v="27.620637987628676"/>
    <n v="181.06862680778798"/>
  </r>
  <r>
    <s v="MOV-FEC-5719"/>
    <x v="697"/>
    <x v="1"/>
    <x v="3"/>
    <n v="4"/>
    <n v="14.9"/>
    <n v="59.6"/>
    <n v="0.13100840496817945"/>
    <n v="51.791899063896508"/>
    <n v="9.3225418315013719"/>
    <n v="61.114440895397877"/>
  </r>
  <r>
    <s v="MOV-FEC-5720"/>
    <x v="514"/>
    <x v="2"/>
    <x v="3"/>
    <n v="17"/>
    <n v="14.9"/>
    <n v="253.3"/>
    <n v="0.12275382215358951"/>
    <n v="222.20645684849578"/>
    <n v="39.997162232729238"/>
    <n v="262.20361908122504"/>
  </r>
  <r>
    <s v="MOV-FEC-5721"/>
    <x v="764"/>
    <x v="4"/>
    <x v="4"/>
    <n v="12"/>
    <n v="20.9"/>
    <n v="250.79999999999998"/>
    <n v="0.12226119970868837"/>
    <n v="220.13689111306093"/>
    <n v="39.624640400350962"/>
    <n v="259.76153151341191"/>
  </r>
  <r>
    <s v="MOV-FEC-5722"/>
    <x v="631"/>
    <x v="1"/>
    <x v="4"/>
    <n v="3"/>
    <n v="20.9"/>
    <n v="62.699999999999996"/>
    <n v="0.11339518092576312"/>
    <n v="55.590122155954646"/>
    <n v="10.006221988071836"/>
    <n v="65.596344144026489"/>
  </r>
  <r>
    <s v="MOV-FEC-5723"/>
    <x v="248"/>
    <x v="5"/>
    <x v="4"/>
    <n v="7"/>
    <n v="20.9"/>
    <n v="146.29999999999998"/>
    <n v="0.19463684606376377"/>
    <n v="117.82462942087135"/>
    <n v="21.208433295756841"/>
    <n v="139.03306271662819"/>
  </r>
  <r>
    <s v="MOV-FEC-5724"/>
    <x v="6"/>
    <x v="5"/>
    <x v="3"/>
    <n v="4"/>
    <n v="14.9"/>
    <n v="59.6"/>
    <n v="0.17057765768854927"/>
    <n v="49.433571601762466"/>
    <n v="8.898042888317244"/>
    <n v="58.331614490079708"/>
  </r>
  <r>
    <s v="MOV-FEC-5725"/>
    <x v="349"/>
    <x v="3"/>
    <x v="1"/>
    <n v="13"/>
    <n v="14.9"/>
    <n v="193.70000000000002"/>
    <n v="0.18748804129551117"/>
    <n v="157.38356640105951"/>
    <n v="28.32904195219071"/>
    <n v="185.71260835325023"/>
  </r>
  <r>
    <s v="MOV-FEC-5726"/>
    <x v="399"/>
    <x v="0"/>
    <x v="2"/>
    <n v="16"/>
    <n v="9.9"/>
    <n v="158.4"/>
    <n v="0.19581223418345553"/>
    <n v="127.38334210534065"/>
    <n v="22.929001578961316"/>
    <n v="150.31234368430196"/>
  </r>
  <r>
    <s v="MOV-FEC-5727"/>
    <x v="744"/>
    <x v="2"/>
    <x v="2"/>
    <n v="18"/>
    <n v="9.9"/>
    <n v="178.20000000000002"/>
    <n v="0.11084039837272552"/>
    <n v="158.44824100998034"/>
    <n v="28.520683381796459"/>
    <n v="186.9689243917768"/>
  </r>
  <r>
    <s v="MOV-FEC-5728"/>
    <x v="1046"/>
    <x v="4"/>
    <x v="1"/>
    <n v="17"/>
    <n v="14.9"/>
    <n v="253.3"/>
    <n v="0.15188902066983564"/>
    <n v="214.82651106433065"/>
    <n v="38.668771991579511"/>
    <n v="253.49528305591016"/>
  </r>
  <r>
    <s v="MOV-FEC-5729"/>
    <x v="487"/>
    <x v="0"/>
    <x v="2"/>
    <n v="9"/>
    <n v="9.9"/>
    <n v="89.100000000000009"/>
    <n v="0.10832645530017639"/>
    <n v="79.44811283275429"/>
    <n v="14.300660309895772"/>
    <n v="93.748773142650066"/>
  </r>
  <r>
    <s v="MOV-FEC-5730"/>
    <x v="194"/>
    <x v="4"/>
    <x v="3"/>
    <n v="9"/>
    <n v="14.9"/>
    <n v="134.1"/>
    <n v="0.1585011177254767"/>
    <n v="112.84500011301357"/>
    <n v="20.312100020342442"/>
    <n v="133.15710013335601"/>
  </r>
  <r>
    <s v="MOV-FEC-5731"/>
    <x v="371"/>
    <x v="1"/>
    <x v="3"/>
    <n v="20"/>
    <n v="14.9"/>
    <n v="298"/>
    <n v="0.17118601456648599"/>
    <n v="246.98656765918719"/>
    <n v="44.457582178653695"/>
    <n v="291.44414983784088"/>
  </r>
  <r>
    <s v="MOV-FEC-5732"/>
    <x v="100"/>
    <x v="5"/>
    <x v="1"/>
    <n v="11"/>
    <n v="14.9"/>
    <n v="163.9"/>
    <n v="0.19899719515979275"/>
    <n v="131.28435971330998"/>
    <n v="23.631184748395796"/>
    <n v="154.91554446170579"/>
  </r>
  <r>
    <s v="MOV-FEC-5733"/>
    <x v="403"/>
    <x v="2"/>
    <x v="2"/>
    <n v="13"/>
    <n v="9.9"/>
    <n v="128.70000000000002"/>
    <n v="0.16207861621574562"/>
    <n v="107.84048209303356"/>
    <n v="19.411286776746039"/>
    <n v="127.2517688697796"/>
  </r>
  <r>
    <s v="MOV-FEC-5734"/>
    <x v="47"/>
    <x v="4"/>
    <x v="2"/>
    <n v="16"/>
    <n v="9.9"/>
    <n v="158.4"/>
    <n v="0.15022859395981161"/>
    <n v="134.60379071676584"/>
    <n v="24.22868232901785"/>
    <n v="158.8324730457837"/>
  </r>
  <r>
    <s v="MOV-FEC-5735"/>
    <x v="953"/>
    <x v="2"/>
    <x v="2"/>
    <n v="8"/>
    <n v="9.9"/>
    <n v="79.2"/>
    <n v="0.17226771224959142"/>
    <n v="65.556397189832367"/>
    <n v="11.800151494169826"/>
    <n v="77.356548684002192"/>
  </r>
  <r>
    <s v="MOV-FEC-5736"/>
    <x v="842"/>
    <x v="1"/>
    <x v="1"/>
    <n v="12"/>
    <n v="14.9"/>
    <n v="178.8"/>
    <n v="0.10849542852962168"/>
    <n v="159.40101737890365"/>
    <n v="28.692183128202654"/>
    <n v="188.0932005071063"/>
  </r>
  <r>
    <s v="MOV-FEC-5737"/>
    <x v="847"/>
    <x v="5"/>
    <x v="2"/>
    <n v="6"/>
    <n v="9.9"/>
    <n v="59.400000000000006"/>
    <n v="0.10524826437022911"/>
    <n v="53.148253096408396"/>
    <n v="9.5666855573535106"/>
    <n v="62.714938653761905"/>
  </r>
  <r>
    <s v="MOV-FEC-5738"/>
    <x v="836"/>
    <x v="0"/>
    <x v="4"/>
    <n v="7"/>
    <n v="20.9"/>
    <n v="146.29999999999998"/>
    <n v="0.17195471244053845"/>
    <n v="121.1430255699492"/>
    <n v="21.805744602590856"/>
    <n v="142.94877017254007"/>
  </r>
  <r>
    <s v="MOV-FEC-5739"/>
    <x v="704"/>
    <x v="5"/>
    <x v="4"/>
    <n v="13"/>
    <n v="20.9"/>
    <n v="271.7"/>
    <n v="0.10407089372776297"/>
    <n v="243.42393817416678"/>
    <n v="43.816308871350017"/>
    <n v="287.24024704551681"/>
  </r>
  <r>
    <s v="MOV-FEC-5740"/>
    <x v="56"/>
    <x v="0"/>
    <x v="3"/>
    <n v="20"/>
    <n v="14.9"/>
    <n v="298"/>
    <n v="0.13978088677933564"/>
    <n v="256.345295739758"/>
    <n v="46.142153233156435"/>
    <n v="302.48744897291442"/>
  </r>
  <r>
    <s v="MOV-FEC-5741"/>
    <x v="432"/>
    <x v="1"/>
    <x v="1"/>
    <n v="9"/>
    <n v="14.9"/>
    <n v="134.1"/>
    <n v="0.14511407734389276"/>
    <n v="114.64020222818398"/>
    <n v="20.635236401073115"/>
    <n v="135.27543862925711"/>
  </r>
  <r>
    <s v="MOV-FEC-5742"/>
    <x v="187"/>
    <x v="3"/>
    <x v="1"/>
    <n v="4"/>
    <n v="14.9"/>
    <n v="59.6"/>
    <n v="0.18342815144855881"/>
    <n v="48.667682173665895"/>
    <n v="8.7601827912598615"/>
    <n v="57.42786496492576"/>
  </r>
  <r>
    <s v="MOV-FEC-5743"/>
    <x v="811"/>
    <x v="2"/>
    <x v="0"/>
    <n v="16"/>
    <n v="9.9"/>
    <n v="158.4"/>
    <n v="0.16318964301213534"/>
    <n v="132.55076054687777"/>
    <n v="23.859136898437999"/>
    <n v="156.40989744531578"/>
  </r>
  <r>
    <s v="MOV-FEC-5744"/>
    <x v="899"/>
    <x v="1"/>
    <x v="2"/>
    <n v="11"/>
    <n v="9.9"/>
    <n v="108.9"/>
    <n v="0.11501721130018254"/>
    <n v="96.374625689410124"/>
    <n v="17.347432624093823"/>
    <n v="113.72205831350395"/>
  </r>
  <r>
    <s v="MOV-FEC-5745"/>
    <x v="702"/>
    <x v="2"/>
    <x v="3"/>
    <n v="17"/>
    <n v="14.9"/>
    <n v="253.3"/>
    <n v="0.15223182620989206"/>
    <n v="214.73967842103434"/>
    <n v="38.653142115786181"/>
    <n v="253.39282053682052"/>
  </r>
  <r>
    <s v="MOV-FEC-5746"/>
    <x v="882"/>
    <x v="5"/>
    <x v="1"/>
    <n v="9"/>
    <n v="14.9"/>
    <n v="134.1"/>
    <n v="0.18578583401939761"/>
    <n v="109.18611965799877"/>
    <n v="19.65350153843978"/>
    <n v="128.83962119643854"/>
  </r>
  <r>
    <s v="MOV-FEC-5747"/>
    <x v="1067"/>
    <x v="1"/>
    <x v="0"/>
    <n v="9"/>
    <n v="9.9"/>
    <n v="89.100000000000009"/>
    <n v="0.13250267722095729"/>
    <n v="77.294011459612705"/>
    <n v="13.912922062730287"/>
    <n v="91.206933522342993"/>
  </r>
  <r>
    <s v="MOV-FEC-5748"/>
    <x v="936"/>
    <x v="3"/>
    <x v="0"/>
    <n v="11"/>
    <n v="9.9"/>
    <n v="108.9"/>
    <n v="0.11518061218729106"/>
    <n v="96.356831332804006"/>
    <n v="17.344229639904722"/>
    <n v="113.70106097270873"/>
  </r>
  <r>
    <s v="MOV-FEC-5749"/>
    <x v="322"/>
    <x v="1"/>
    <x v="2"/>
    <n v="4"/>
    <n v="9.9"/>
    <n v="39.6"/>
    <n v="0.13968544552309267"/>
    <n v="34.068456357285534"/>
    <n v="6.132322144311396"/>
    <n v="40.200778501596929"/>
  </r>
  <r>
    <s v="MOV-FEC-5750"/>
    <x v="59"/>
    <x v="3"/>
    <x v="2"/>
    <n v="5"/>
    <n v="9.9"/>
    <n v="49.5"/>
    <n v="0.14685461921980944"/>
    <n v="42.230696348619432"/>
    <n v="7.601525342751497"/>
    <n v="49.832221691370933"/>
  </r>
  <r>
    <s v="MOV-FEC-5751"/>
    <x v="297"/>
    <x v="4"/>
    <x v="4"/>
    <n v="8"/>
    <n v="20.9"/>
    <n v="167.2"/>
    <n v="0.11180307387561965"/>
    <n v="148.50652604799637"/>
    <n v="26.731174688639346"/>
    <n v="175.23770073663573"/>
  </r>
  <r>
    <s v="MOV-FEC-5752"/>
    <x v="591"/>
    <x v="0"/>
    <x v="4"/>
    <n v="7"/>
    <n v="20.9"/>
    <n v="146.29999999999998"/>
    <n v="0.13996564789425042"/>
    <n v="125.82302571307115"/>
    <n v="22.648144628352807"/>
    <n v="148.47117034142394"/>
  </r>
  <r>
    <s v="MOV-FEC-5753"/>
    <x v="1002"/>
    <x v="5"/>
    <x v="1"/>
    <n v="12"/>
    <n v="14.9"/>
    <n v="178.8"/>
    <n v="0.18404436073340757"/>
    <n v="145.89286830086672"/>
    <n v="26.260716294156008"/>
    <n v="172.15358459502272"/>
  </r>
  <r>
    <s v="MOV-FEC-5754"/>
    <x v="652"/>
    <x v="0"/>
    <x v="0"/>
    <n v="7"/>
    <n v="9.9"/>
    <n v="69.3"/>
    <n v="0.18726347317755856"/>
    <n v="56.322641308795191"/>
    <n v="10.138075435583135"/>
    <n v="66.460716744378331"/>
  </r>
  <r>
    <s v="MOV-FEC-5755"/>
    <x v="763"/>
    <x v="0"/>
    <x v="3"/>
    <n v="17"/>
    <n v="14.9"/>
    <n v="253.3"/>
    <n v="0.10281560976320825"/>
    <n v="227.25680604697936"/>
    <n v="40.906225088456281"/>
    <n v="268.16303113543563"/>
  </r>
  <r>
    <s v="MOV-FEC-5756"/>
    <x v="502"/>
    <x v="1"/>
    <x v="0"/>
    <n v="16"/>
    <n v="9.9"/>
    <n v="158.4"/>
    <n v="0.11520773167466997"/>
    <n v="140.15109530273227"/>
    <n v="25.227197154491808"/>
    <n v="165.37829245722409"/>
  </r>
  <r>
    <s v="MOV-FEC-5757"/>
    <x v="671"/>
    <x v="1"/>
    <x v="3"/>
    <n v="18"/>
    <n v="14.9"/>
    <n v="268.2"/>
    <n v="0.11592967256360301"/>
    <n v="237.10766181844167"/>
    <n v="42.6793791273195"/>
    <n v="279.78704094576119"/>
  </r>
  <r>
    <s v="MOV-FEC-5758"/>
    <x v="486"/>
    <x v="3"/>
    <x v="0"/>
    <n v="6"/>
    <n v="9.9"/>
    <n v="59.400000000000006"/>
    <n v="0.10231202085855184"/>
    <n v="53.322665961002023"/>
    <n v="9.5980798729803638"/>
    <n v="62.920745833982387"/>
  </r>
  <r>
    <s v="MOV-FEC-5759"/>
    <x v="93"/>
    <x v="0"/>
    <x v="0"/>
    <n v="20"/>
    <n v="9.9"/>
    <n v="198"/>
    <n v="0.10341076983444702"/>
    <n v="177.52466757277949"/>
    <n v="31.954440163100308"/>
    <n v="209.47910773587981"/>
  </r>
  <r>
    <s v="MOV-FEC-5760"/>
    <x v="328"/>
    <x v="2"/>
    <x v="3"/>
    <n v="12"/>
    <n v="14.9"/>
    <n v="178.8"/>
    <n v="0.17351380858109133"/>
    <n v="147.77573102570088"/>
    <n v="26.599631584626156"/>
    <n v="174.37536261032704"/>
  </r>
  <r>
    <s v="MOV-FEC-5761"/>
    <x v="153"/>
    <x v="3"/>
    <x v="2"/>
    <n v="7"/>
    <n v="9.9"/>
    <n v="69.3"/>
    <n v="0.10673590931460072"/>
    <n v="61.903201484498169"/>
    <n v="11.14257626720967"/>
    <n v="73.045777751707845"/>
  </r>
  <r>
    <s v="MOV-FEC-5762"/>
    <x v="788"/>
    <x v="2"/>
    <x v="4"/>
    <n v="18"/>
    <n v="20.9"/>
    <n v="376.2"/>
    <n v="0.17980757639764072"/>
    <n v="308.55638975920755"/>
    <n v="55.540150156657354"/>
    <n v="364.09653991586492"/>
  </r>
  <r>
    <s v="MOV-FEC-5763"/>
    <x v="1056"/>
    <x v="4"/>
    <x v="1"/>
    <n v="8"/>
    <n v="14.9"/>
    <n v="119.2"/>
    <n v="0.10557454050430241"/>
    <n v="106.61551477188715"/>
    <n v="19.190792658939685"/>
    <n v="125.80630743082683"/>
  </r>
  <r>
    <s v="MOV-FEC-5764"/>
    <x v="1077"/>
    <x v="3"/>
    <x v="2"/>
    <n v="8"/>
    <n v="9.9"/>
    <n v="79.2"/>
    <n v="0.12454845037170437"/>
    <n v="69.335762730561015"/>
    <n v="12.480437291500982"/>
    <n v="81.816200022061992"/>
  </r>
  <r>
    <s v="MOV-FEC-5765"/>
    <x v="249"/>
    <x v="2"/>
    <x v="2"/>
    <n v="7"/>
    <n v="9.9"/>
    <n v="69.3"/>
    <n v="0.11667029146428524"/>
    <n v="61.214748801525033"/>
    <n v="11.018654784274506"/>
    <n v="72.233403585799536"/>
  </r>
  <r>
    <s v="MOV-FEC-5766"/>
    <x v="349"/>
    <x v="0"/>
    <x v="3"/>
    <n v="8"/>
    <n v="14.9"/>
    <n v="119.2"/>
    <n v="0.19009803944617149"/>
    <n v="96.540313698016362"/>
    <n v="17.377256465642944"/>
    <n v="113.91757016365931"/>
  </r>
  <r>
    <s v="MOV-FEC-5767"/>
    <x v="303"/>
    <x v="0"/>
    <x v="1"/>
    <n v="11"/>
    <n v="14.9"/>
    <n v="163.9"/>
    <n v="0.18697010913681678"/>
    <n v="133.25559911247575"/>
    <n v="23.986007840245634"/>
    <n v="157.24160695272138"/>
  </r>
  <r>
    <s v="MOV-FEC-5768"/>
    <x v="474"/>
    <x v="0"/>
    <x v="1"/>
    <n v="13"/>
    <n v="14.9"/>
    <n v="193.70000000000002"/>
    <n v="0.10760705452674051"/>
    <n v="172.85651353817039"/>
    <n v="31.114172436870668"/>
    <n v="203.97068597504105"/>
  </r>
  <r>
    <s v="MOV-FEC-5769"/>
    <x v="36"/>
    <x v="5"/>
    <x v="2"/>
    <n v="14"/>
    <n v="9.9"/>
    <n v="138.6"/>
    <n v="0.1198336423487607"/>
    <n v="121.99105717046176"/>
    <n v="21.958390290683116"/>
    <n v="143.94944746114487"/>
  </r>
  <r>
    <s v="MOV-FEC-5770"/>
    <x v="648"/>
    <x v="2"/>
    <x v="0"/>
    <n v="11"/>
    <n v="9.9"/>
    <n v="108.9"/>
    <n v="0.15525557104826793"/>
    <n v="91.99266831284362"/>
    <n v="16.558680296311852"/>
    <n v="108.55134860915547"/>
  </r>
  <r>
    <s v="MOV-FEC-5771"/>
    <x v="855"/>
    <x v="0"/>
    <x v="0"/>
    <n v="5"/>
    <n v="9.9"/>
    <n v="49.5"/>
    <n v="0.16662847726499941"/>
    <n v="41.25189037538253"/>
    <n v="7.4253402675688553"/>
    <n v="48.677230642951386"/>
  </r>
  <r>
    <s v="MOV-FEC-5772"/>
    <x v="591"/>
    <x v="0"/>
    <x v="2"/>
    <n v="16"/>
    <n v="9.9"/>
    <n v="158.4"/>
    <n v="0.15980117669513716"/>
    <n v="133.08749361149029"/>
    <n v="23.95574885006825"/>
    <n v="157.04324246155855"/>
  </r>
  <r>
    <s v="MOV-FEC-5773"/>
    <x v="757"/>
    <x v="0"/>
    <x v="3"/>
    <n v="13"/>
    <n v="14.9"/>
    <n v="193.70000000000002"/>
    <n v="0.19995218138227475"/>
    <n v="154.96926246625338"/>
    <n v="27.894467243925607"/>
    <n v="182.863729710179"/>
  </r>
  <r>
    <s v="MOV-FEC-5774"/>
    <x v="646"/>
    <x v="3"/>
    <x v="1"/>
    <n v="4"/>
    <n v="14.9"/>
    <n v="59.6"/>
    <n v="0.1946344924450682"/>
    <n v="47.999784250273933"/>
    <n v="8.6399611650493071"/>
    <n v="56.63974541532324"/>
  </r>
  <r>
    <s v="MOV-FEC-5775"/>
    <x v="809"/>
    <x v="2"/>
    <x v="4"/>
    <n v="4"/>
    <n v="20.9"/>
    <n v="83.6"/>
    <n v="0.18954526776922601"/>
    <n v="67.754015614492701"/>
    <n v="12.195722810608686"/>
    <n v="79.949738425101387"/>
  </r>
  <r>
    <s v="MOV-FEC-5776"/>
    <x v="1015"/>
    <x v="0"/>
    <x v="3"/>
    <n v="8"/>
    <n v="14.9"/>
    <n v="119.2"/>
    <n v="0.19215530727861985"/>
    <n v="96.295087372388508"/>
    <n v="17.333115727029931"/>
    <n v="113.62820309941844"/>
  </r>
  <r>
    <s v="MOV-FEC-5777"/>
    <x v="186"/>
    <x v="5"/>
    <x v="1"/>
    <n v="13"/>
    <n v="14.9"/>
    <n v="193.70000000000002"/>
    <n v="0.14339238744974808"/>
    <n v="165.92489455098382"/>
    <n v="29.866481019177087"/>
    <n v="195.79137557016091"/>
  </r>
  <r>
    <s v="MOV-FEC-5778"/>
    <x v="273"/>
    <x v="1"/>
    <x v="4"/>
    <n v="15"/>
    <n v="20.9"/>
    <n v="313.5"/>
    <n v="0.16442507868050377"/>
    <n v="261.95273783366207"/>
    <n v="47.151492810059167"/>
    <n v="309.10423064372122"/>
  </r>
  <r>
    <s v="MOV-FEC-5779"/>
    <x v="796"/>
    <x v="5"/>
    <x v="0"/>
    <n v="14"/>
    <n v="9.9"/>
    <n v="138.6"/>
    <n v="0.10746262419294644"/>
    <n v="123.70568028685761"/>
    <n v="22.267022451634368"/>
    <n v="145.97270273849199"/>
  </r>
  <r>
    <s v="MOV-FEC-5780"/>
    <x v="601"/>
    <x v="0"/>
    <x v="0"/>
    <n v="10"/>
    <n v="9.9"/>
    <n v="99"/>
    <n v="0.16250840837637237"/>
    <n v="82.911667570739127"/>
    <n v="14.924100162733042"/>
    <n v="97.835767733472167"/>
  </r>
  <r>
    <s v="MOV-FEC-5781"/>
    <x v="969"/>
    <x v="1"/>
    <x v="3"/>
    <n v="10"/>
    <n v="14.9"/>
    <n v="149"/>
    <n v="0.17457682969927385"/>
    <n v="122.98805237480819"/>
    <n v="22.137849427465472"/>
    <n v="145.12590180227366"/>
  </r>
  <r>
    <s v="MOV-FEC-5782"/>
    <x v="2"/>
    <x v="2"/>
    <x v="3"/>
    <n v="4"/>
    <n v="14.9"/>
    <n v="59.6"/>
    <n v="0.10355227101721076"/>
    <n v="53.428284647374241"/>
    <n v="9.6170912365273633"/>
    <n v="63.045375883901606"/>
  </r>
  <r>
    <s v="MOV-FEC-5783"/>
    <x v="369"/>
    <x v="0"/>
    <x v="3"/>
    <n v="9"/>
    <n v="14.9"/>
    <n v="134.1"/>
    <n v="0.1071465860525235"/>
    <n v="119.73164281035659"/>
    <n v="21.551695705864184"/>
    <n v="141.28333851622077"/>
  </r>
  <r>
    <s v="MOV-FEC-5784"/>
    <x v="846"/>
    <x v="4"/>
    <x v="4"/>
    <n v="15"/>
    <n v="20.9"/>
    <n v="313.5"/>
    <n v="0.17105500951220942"/>
    <n v="259.87425451792234"/>
    <n v="46.777365813226019"/>
    <n v="306.65162033114837"/>
  </r>
  <r>
    <s v="MOV-FEC-5785"/>
    <x v="579"/>
    <x v="0"/>
    <x v="1"/>
    <n v="5"/>
    <n v="14.9"/>
    <n v="74.5"/>
    <n v="0.14433934389461617"/>
    <n v="63.746718879851095"/>
    <n v="11.474409398373197"/>
    <n v="75.221128278224285"/>
  </r>
  <r>
    <s v="MOV-FEC-5786"/>
    <x v="917"/>
    <x v="5"/>
    <x v="4"/>
    <n v="16"/>
    <n v="20.9"/>
    <n v="334.4"/>
    <n v="0.12449773134071179"/>
    <n v="292.76795863966595"/>
    <n v="52.698232555139867"/>
    <n v="345.46619119480579"/>
  </r>
  <r>
    <s v="MOV-FEC-5787"/>
    <x v="269"/>
    <x v="5"/>
    <x v="1"/>
    <n v="6"/>
    <n v="14.9"/>
    <n v="89.4"/>
    <n v="0.13874649052582691"/>
    <n v="76.996063746991084"/>
    <n v="13.859291474458395"/>
    <n v="90.855355221449486"/>
  </r>
  <r>
    <s v="MOV-FEC-5788"/>
    <x v="682"/>
    <x v="4"/>
    <x v="0"/>
    <n v="4"/>
    <n v="9.9"/>
    <n v="39.6"/>
    <n v="0.17219124846276224"/>
    <n v="32.781226560874615"/>
    <n v="5.9006207809574303"/>
    <n v="38.681847341832047"/>
  </r>
  <r>
    <s v="MOV-FEC-5789"/>
    <x v="726"/>
    <x v="3"/>
    <x v="4"/>
    <n v="3"/>
    <n v="20.9"/>
    <n v="62.699999999999996"/>
    <n v="0.15498109000629601"/>
    <n v="52.982685656605234"/>
    <n v="9.5368834181889426"/>
    <n v="62.519569074794177"/>
  </r>
  <r>
    <s v="MOV-FEC-5790"/>
    <x v="457"/>
    <x v="1"/>
    <x v="2"/>
    <n v="11"/>
    <n v="9.9"/>
    <n v="108.9"/>
    <n v="0.18921648063128144"/>
    <n v="88.294325259253455"/>
    <n v="15.892978546665621"/>
    <n v="104.18730380591907"/>
  </r>
  <r>
    <s v="MOV-FEC-5791"/>
    <x v="26"/>
    <x v="5"/>
    <x v="3"/>
    <n v="17"/>
    <n v="14.9"/>
    <n v="253.3"/>
    <n v="0.11886273869087789"/>
    <n v="223.19206828960063"/>
    <n v="40.174572292128111"/>
    <n v="263.36664058172875"/>
  </r>
  <r>
    <s v="MOV-FEC-5792"/>
    <x v="42"/>
    <x v="4"/>
    <x v="1"/>
    <n v="5"/>
    <n v="14.9"/>
    <n v="74.5"/>
    <n v="0.15840029174054704"/>
    <n v="62.699178265329245"/>
    <n v="11.285852087759263"/>
    <n v="73.985030353088504"/>
  </r>
  <r>
    <s v="MOV-FEC-5793"/>
    <x v="330"/>
    <x v="3"/>
    <x v="0"/>
    <n v="15"/>
    <n v="9.9"/>
    <n v="148.5"/>
    <n v="0.17286895350800258"/>
    <n v="122.82896040406162"/>
    <n v="22.109212872731092"/>
    <n v="144.93817327679272"/>
  </r>
  <r>
    <s v="MOV-FEC-5794"/>
    <x v="213"/>
    <x v="0"/>
    <x v="4"/>
    <n v="20"/>
    <n v="20.9"/>
    <n v="418"/>
    <n v="0.12240252258574606"/>
    <n v="366.83574555915817"/>
    <n v="66.030434200648472"/>
    <n v="432.86617975980664"/>
  </r>
  <r>
    <s v="MOV-FEC-5795"/>
    <x v="188"/>
    <x v="1"/>
    <x v="2"/>
    <n v="12"/>
    <n v="9.9"/>
    <n v="118.80000000000001"/>
    <n v="0.1769452107956867"/>
    <n v="97.778908957472424"/>
    <n v="17.600203612345037"/>
    <n v="115.37911256981747"/>
  </r>
  <r>
    <s v="MOV-FEC-5796"/>
    <x v="645"/>
    <x v="4"/>
    <x v="1"/>
    <n v="8"/>
    <n v="14.9"/>
    <n v="119.2"/>
    <n v="0.10026163385782362"/>
    <n v="107.24881324414743"/>
    <n v="19.304786383946535"/>
    <n v="126.55359962809396"/>
  </r>
  <r>
    <s v="MOV-FEC-5797"/>
    <x v="329"/>
    <x v="1"/>
    <x v="1"/>
    <n v="14"/>
    <n v="14.9"/>
    <n v="208.6"/>
    <n v="0.10608783680647257"/>
    <n v="186.47007724216982"/>
    <n v="33.564613903590569"/>
    <n v="220.03469114576041"/>
  </r>
  <r>
    <s v="MOV-FEC-5798"/>
    <x v="991"/>
    <x v="4"/>
    <x v="0"/>
    <n v="5"/>
    <n v="9.9"/>
    <n v="49.5"/>
    <n v="0.12279251807406273"/>
    <n v="43.421770355333898"/>
    <n v="7.815918663960101"/>
    <n v="51.237689019293995"/>
  </r>
  <r>
    <s v="MOV-FEC-5799"/>
    <x v="210"/>
    <x v="1"/>
    <x v="1"/>
    <n v="4"/>
    <n v="14.9"/>
    <n v="59.6"/>
    <n v="0.15175441632946537"/>
    <n v="50.555436786763863"/>
    <n v="9.0999786216174954"/>
    <n v="59.655415408381359"/>
  </r>
  <r>
    <s v="MOV-FEC-5800"/>
    <x v="771"/>
    <x v="3"/>
    <x v="3"/>
    <n v="18"/>
    <n v="14.9"/>
    <n v="268.2"/>
    <n v="0.11678619084073499"/>
    <n v="236.87794361651487"/>
    <n v="42.638029850972671"/>
    <n v="279.51597346748753"/>
  </r>
  <r>
    <s v="MOV-FEC-5801"/>
    <x v="820"/>
    <x v="2"/>
    <x v="1"/>
    <n v="6"/>
    <n v="14.9"/>
    <n v="89.4"/>
    <n v="0.10996747809700386"/>
    <n v="79.568907458127853"/>
    <n v="14.322403342463014"/>
    <n v="93.891310800590873"/>
  </r>
  <r>
    <s v="MOV-FEC-5802"/>
    <x v="202"/>
    <x v="2"/>
    <x v="2"/>
    <n v="9"/>
    <n v="9.9"/>
    <n v="89.100000000000009"/>
    <n v="0.12410230062924138"/>
    <n v="78.042485013934595"/>
    <n v="14.047647302508226"/>
    <n v="92.090132316442819"/>
  </r>
  <r>
    <s v="MOV-FEC-5803"/>
    <x v="207"/>
    <x v="4"/>
    <x v="4"/>
    <n v="16"/>
    <n v="20.9"/>
    <n v="334.4"/>
    <n v="0.18857520464883409"/>
    <n v="271.34045156542987"/>
    <n v="48.841281281777377"/>
    <n v="320.18173284720723"/>
  </r>
  <r>
    <s v="MOV-FEC-5804"/>
    <x v="987"/>
    <x v="0"/>
    <x v="0"/>
    <n v="14"/>
    <n v="9.9"/>
    <n v="138.6"/>
    <n v="0.14553025495009678"/>
    <n v="118.42950666391658"/>
    <n v="21.317311199504985"/>
    <n v="139.74681786342157"/>
  </r>
  <r>
    <s v="MOV-FEC-5805"/>
    <x v="444"/>
    <x v="0"/>
    <x v="4"/>
    <n v="19"/>
    <n v="20.9"/>
    <n v="397.09999999999997"/>
    <n v="0.19063603197480739"/>
    <n v="321.39843170280398"/>
    <n v="57.851717706504715"/>
    <n v="379.25014940930868"/>
  </r>
  <r>
    <s v="MOV-FEC-5806"/>
    <x v="1004"/>
    <x v="2"/>
    <x v="4"/>
    <n v="17"/>
    <n v="20.9"/>
    <n v="355.29999999999995"/>
    <n v="0.17241563517683367"/>
    <n v="294.04072482167095"/>
    <n v="52.927330467900767"/>
    <n v="346.96805528957174"/>
  </r>
  <r>
    <s v="MOV-FEC-5807"/>
    <x v="104"/>
    <x v="4"/>
    <x v="3"/>
    <n v="18"/>
    <n v="14.9"/>
    <n v="268.2"/>
    <n v="0.10663573221165401"/>
    <n v="239.6002966208344"/>
    <n v="43.128053391750193"/>
    <n v="282.7283500125846"/>
  </r>
  <r>
    <s v="MOV-FEC-5808"/>
    <x v="646"/>
    <x v="1"/>
    <x v="3"/>
    <n v="8"/>
    <n v="14.9"/>
    <n v="119.2"/>
    <n v="0.15871833799943041"/>
    <n v="100.28077411046789"/>
    <n v="18.050539339884221"/>
    <n v="118.33131345035211"/>
  </r>
  <r>
    <s v="MOV-FEC-5809"/>
    <x v="802"/>
    <x v="4"/>
    <x v="2"/>
    <n v="4"/>
    <n v="9.9"/>
    <n v="39.6"/>
    <n v="0.16259887319779603"/>
    <n v="33.16108462136728"/>
    <n v="5.9689952318461099"/>
    <n v="39.130079853213388"/>
  </r>
  <r>
    <s v="MOV-FEC-5810"/>
    <x v="271"/>
    <x v="3"/>
    <x v="2"/>
    <n v="5"/>
    <n v="9.9"/>
    <n v="49.5"/>
    <n v="0.17909800875626905"/>
    <n v="40.634648566564678"/>
    <n v="7.3142367419816416"/>
    <n v="47.948885308546323"/>
  </r>
  <r>
    <s v="MOV-FEC-5811"/>
    <x v="179"/>
    <x v="3"/>
    <x v="2"/>
    <n v="16"/>
    <n v="9.9"/>
    <n v="158.4"/>
    <n v="0.14370928249315462"/>
    <n v="135.6364496530843"/>
    <n v="24.414560937555173"/>
    <n v="160.05101059063946"/>
  </r>
  <r>
    <s v="MOV-FEC-5812"/>
    <x v="330"/>
    <x v="4"/>
    <x v="0"/>
    <n v="10"/>
    <n v="9.9"/>
    <n v="99"/>
    <n v="0.18897958561299827"/>
    <n v="80.291021024313167"/>
    <n v="14.452383784376369"/>
    <n v="94.743404808689533"/>
  </r>
  <r>
    <s v="MOV-FEC-5813"/>
    <x v="1073"/>
    <x v="5"/>
    <x v="4"/>
    <n v="17"/>
    <n v="20.9"/>
    <n v="355.29999999999995"/>
    <n v="0.16562633377299729"/>
    <n v="296.45296361045405"/>
    <n v="53.361533449881726"/>
    <n v="349.81449706033578"/>
  </r>
  <r>
    <s v="MOV-FEC-5814"/>
    <x v="629"/>
    <x v="4"/>
    <x v="2"/>
    <n v="6"/>
    <n v="9.9"/>
    <n v="59.400000000000006"/>
    <n v="0.10641155001525557"/>
    <n v="53.07915392909382"/>
    <n v="9.5542477072368879"/>
    <n v="62.63340163633071"/>
  </r>
  <r>
    <s v="MOV-FEC-5815"/>
    <x v="963"/>
    <x v="4"/>
    <x v="4"/>
    <n v="10"/>
    <n v="20.9"/>
    <n v="209"/>
    <n v="0.19920135964608993"/>
    <n v="167.3669158339672"/>
    <n v="30.126044850114095"/>
    <n v="197.49296068408128"/>
  </r>
  <r>
    <s v="MOV-FEC-5816"/>
    <x v="379"/>
    <x v="4"/>
    <x v="0"/>
    <n v="8"/>
    <n v="9.9"/>
    <n v="79.2"/>
    <n v="0.16273260123110719"/>
    <n v="66.311577982496317"/>
    <n v="11.936084036849337"/>
    <n v="78.247662019345654"/>
  </r>
  <r>
    <s v="MOV-FEC-5817"/>
    <x v="315"/>
    <x v="5"/>
    <x v="4"/>
    <n v="13"/>
    <n v="20.9"/>
    <n v="271.7"/>
    <n v="0.16806444509337068"/>
    <n v="226.03689026813117"/>
    <n v="40.686640248263608"/>
    <n v="266.72353051639476"/>
  </r>
  <r>
    <s v="MOV-FEC-5818"/>
    <x v="676"/>
    <x v="5"/>
    <x v="3"/>
    <n v="7"/>
    <n v="14.9"/>
    <n v="104.3"/>
    <n v="0.11479005535335149"/>
    <n v="92.327397226645445"/>
    <n v="16.61893150079618"/>
    <n v="108.94632872744162"/>
  </r>
  <r>
    <s v="MOV-FEC-5819"/>
    <x v="348"/>
    <x v="1"/>
    <x v="1"/>
    <n v="5"/>
    <n v="14.9"/>
    <n v="74.5"/>
    <n v="0.11726283132722674"/>
    <n v="65.763919066121602"/>
    <n v="11.837505431901889"/>
    <n v="77.601424498023491"/>
  </r>
  <r>
    <s v="MOV-FEC-5820"/>
    <x v="98"/>
    <x v="3"/>
    <x v="1"/>
    <n v="8"/>
    <n v="14.9"/>
    <n v="119.2"/>
    <n v="0.17317793458868608"/>
    <n v="98.557190197028618"/>
    <n v="17.74029423546515"/>
    <n v="116.29748443249377"/>
  </r>
  <r>
    <s v="MOV-FEC-5821"/>
    <x v="47"/>
    <x v="1"/>
    <x v="0"/>
    <n v="15"/>
    <n v="9.9"/>
    <n v="148.5"/>
    <n v="0.19344608747698758"/>
    <n v="119.77325600966735"/>
    <n v="21.559186081740123"/>
    <n v="141.33244209140747"/>
  </r>
  <r>
    <s v="MOV-FEC-5822"/>
    <x v="871"/>
    <x v="2"/>
    <x v="0"/>
    <n v="5"/>
    <n v="9.9"/>
    <n v="49.5"/>
    <n v="0.1734452602326105"/>
    <n v="40.914459618485779"/>
    <n v="7.36460273132744"/>
    <n v="48.279062349813216"/>
  </r>
  <r>
    <s v="MOV-FEC-5823"/>
    <x v="54"/>
    <x v="2"/>
    <x v="3"/>
    <n v="14"/>
    <n v="14.9"/>
    <n v="208.6"/>
    <n v="0.19814391049138108"/>
    <n v="167.26718027149789"/>
    <n v="30.10809244886962"/>
    <n v="197.37527272036752"/>
  </r>
  <r>
    <s v="MOV-FEC-5824"/>
    <x v="145"/>
    <x v="1"/>
    <x v="2"/>
    <n v="10"/>
    <n v="9.9"/>
    <n v="99"/>
    <n v="0.11777723584674608"/>
    <n v="87.340053651172141"/>
    <n v="15.721209657210984"/>
    <n v="103.06126330838313"/>
  </r>
  <r>
    <s v="MOV-FEC-5825"/>
    <x v="508"/>
    <x v="5"/>
    <x v="2"/>
    <n v="17"/>
    <n v="9.9"/>
    <n v="168.3"/>
    <n v="0.17116596762001451"/>
    <n v="139.49276764955158"/>
    <n v="25.108698176919283"/>
    <n v="164.60146582647087"/>
  </r>
  <r>
    <s v="MOV-FEC-5826"/>
    <x v="98"/>
    <x v="1"/>
    <x v="4"/>
    <n v="18"/>
    <n v="20.9"/>
    <n v="376.2"/>
    <n v="0.10919313493211977"/>
    <n v="335.12154263853654"/>
    <n v="60.321877674936573"/>
    <n v="395.4434203134731"/>
  </r>
  <r>
    <s v="MOV-FEC-5827"/>
    <x v="58"/>
    <x v="2"/>
    <x v="0"/>
    <n v="19"/>
    <n v="9.9"/>
    <n v="188.1"/>
    <n v="0.13220819858569427"/>
    <n v="163.23163784603091"/>
    <n v="29.381694812285563"/>
    <n v="192.61333265831647"/>
  </r>
  <r>
    <s v="MOV-FEC-5828"/>
    <x v="561"/>
    <x v="1"/>
    <x v="1"/>
    <n v="12"/>
    <n v="14.9"/>
    <n v="178.8"/>
    <n v="0.10489678464476185"/>
    <n v="160.0444549055166"/>
    <n v="28.808001882992986"/>
    <n v="188.85245678850958"/>
  </r>
  <r>
    <s v="MOV-FEC-5829"/>
    <x v="869"/>
    <x v="2"/>
    <x v="1"/>
    <n v="11"/>
    <n v="14.9"/>
    <n v="163.9"/>
    <n v="0.11047129651268317"/>
    <n v="145.79375450157124"/>
    <n v="26.242875810282822"/>
    <n v="172.03663031185405"/>
  </r>
  <r>
    <s v="MOV-FEC-5830"/>
    <x v="196"/>
    <x v="3"/>
    <x v="3"/>
    <n v="3"/>
    <n v="14.9"/>
    <n v="44.7"/>
    <n v="0.16136764971397566"/>
    <n v="37.486866057785292"/>
    <n v="6.7476358904013525"/>
    <n v="44.234501948186647"/>
  </r>
  <r>
    <s v="MOV-FEC-5831"/>
    <x v="691"/>
    <x v="2"/>
    <x v="0"/>
    <n v="18"/>
    <n v="9.9"/>
    <n v="178.20000000000002"/>
    <n v="0.16021285861726198"/>
    <n v="149.65006859440393"/>
    <n v="26.937012346992706"/>
    <n v="176.58708094139664"/>
  </r>
  <r>
    <s v="MOV-FEC-5832"/>
    <x v="522"/>
    <x v="0"/>
    <x v="1"/>
    <n v="6"/>
    <n v="14.9"/>
    <n v="89.4"/>
    <n v="0.19241655924888884"/>
    <n v="72.197959603149343"/>
    <n v="12.995632728566882"/>
    <n v="85.193592331716218"/>
  </r>
  <r>
    <s v="MOV-FEC-5833"/>
    <x v="551"/>
    <x v="0"/>
    <x v="3"/>
    <n v="15"/>
    <n v="14.9"/>
    <n v="223.5"/>
    <n v="0.11712708011373288"/>
    <n v="197.3220975945807"/>
    <n v="35.517977567024523"/>
    <n v="232.84007516160523"/>
  </r>
  <r>
    <s v="MOV-FEC-5834"/>
    <x v="955"/>
    <x v="0"/>
    <x v="4"/>
    <n v="9"/>
    <n v="20.9"/>
    <n v="188.1"/>
    <n v="0.1270154739815256"/>
    <n v="164.20838934407504"/>
    <n v="29.557510081933508"/>
    <n v="193.76589942600856"/>
  </r>
  <r>
    <s v="MOV-FEC-5835"/>
    <x v="137"/>
    <x v="0"/>
    <x v="0"/>
    <n v="20"/>
    <n v="9.9"/>
    <n v="198"/>
    <n v="0.17176844339442549"/>
    <n v="163.98984820790375"/>
    <n v="29.518172677422672"/>
    <n v="193.50802088532643"/>
  </r>
  <r>
    <s v="MOV-FEC-5836"/>
    <x v="207"/>
    <x v="4"/>
    <x v="4"/>
    <n v="7"/>
    <n v="20.9"/>
    <n v="146.29999999999998"/>
    <n v="0.18603344967281185"/>
    <n v="119.08330631286762"/>
    <n v="21.434995136316171"/>
    <n v="140.51830144918378"/>
  </r>
  <r>
    <s v="MOV-FEC-5837"/>
    <x v="437"/>
    <x v="0"/>
    <x v="1"/>
    <n v="15"/>
    <n v="14.9"/>
    <n v="223.5"/>
    <n v="0.12486479388625826"/>
    <n v="195.59271856642127"/>
    <n v="35.20668934195583"/>
    <n v="230.79940790837711"/>
  </r>
  <r>
    <s v="MOV-FEC-5838"/>
    <x v="577"/>
    <x v="4"/>
    <x v="3"/>
    <n v="5"/>
    <n v="14.9"/>
    <n v="74.5"/>
    <n v="0.15555634595017157"/>
    <n v="62.911052226712215"/>
    <n v="11.323989400808198"/>
    <n v="74.235041627520417"/>
  </r>
  <r>
    <s v="MOV-FEC-5839"/>
    <x v="420"/>
    <x v="2"/>
    <x v="0"/>
    <n v="5"/>
    <n v="9.9"/>
    <n v="49.5"/>
    <n v="0.1367541233292062"/>
    <n v="42.730670895204291"/>
    <n v="7.691520761136772"/>
    <n v="50.422191656341063"/>
  </r>
  <r>
    <s v="MOV-FEC-5840"/>
    <x v="648"/>
    <x v="2"/>
    <x v="0"/>
    <n v="17"/>
    <n v="9.9"/>
    <n v="168.3"/>
    <n v="0.19504187061492467"/>
    <n v="135.47445317550819"/>
    <n v="24.385401571591473"/>
    <n v="159.85985474709966"/>
  </r>
  <r>
    <s v="MOV-FEC-5841"/>
    <x v="777"/>
    <x v="3"/>
    <x v="1"/>
    <n v="4"/>
    <n v="14.9"/>
    <n v="59.6"/>
    <n v="0.12937263977658653"/>
    <n v="51.889390669315446"/>
    <n v="9.3400903204767793"/>
    <n v="61.229480989792222"/>
  </r>
  <r>
    <s v="MOV-FEC-5842"/>
    <x v="858"/>
    <x v="4"/>
    <x v="2"/>
    <n v="13"/>
    <n v="9.9"/>
    <n v="128.70000000000002"/>
    <n v="0.1715357145862178"/>
    <n v="106.62335353275378"/>
    <n v="19.19220363589568"/>
    <n v="125.81555716864946"/>
  </r>
  <r>
    <s v="MOV-FEC-5843"/>
    <x v="1008"/>
    <x v="2"/>
    <x v="2"/>
    <n v="15"/>
    <n v="9.9"/>
    <n v="148.5"/>
    <n v="0.15793084125019563"/>
    <n v="125.04727007434595"/>
    <n v="22.508508613382268"/>
    <n v="147.55577868772821"/>
  </r>
  <r>
    <s v="MOV-FEC-5844"/>
    <x v="104"/>
    <x v="5"/>
    <x v="4"/>
    <n v="11"/>
    <n v="20.9"/>
    <n v="229.89999999999998"/>
    <n v="0.17751597720991411"/>
    <n v="189.08907683944074"/>
    <n v="34.036033831099331"/>
    <n v="223.12511067054007"/>
  </r>
  <r>
    <s v="MOV-FEC-5845"/>
    <x v="511"/>
    <x v="3"/>
    <x v="3"/>
    <n v="10"/>
    <n v="14.9"/>
    <n v="149"/>
    <n v="0.10482071142632031"/>
    <n v="133.38171399747827"/>
    <n v="24.008708519546087"/>
    <n v="157.39042251702435"/>
  </r>
  <r>
    <s v="MOV-FEC-5846"/>
    <x v="256"/>
    <x v="2"/>
    <x v="0"/>
    <n v="19"/>
    <n v="9.9"/>
    <n v="188.1"/>
    <n v="0.15482171498071434"/>
    <n v="158.97803541212764"/>
    <n v="28.616046374182975"/>
    <n v="187.59408178631062"/>
  </r>
  <r>
    <s v="MOV-FEC-5847"/>
    <x v="906"/>
    <x v="5"/>
    <x v="2"/>
    <n v="13"/>
    <n v="9.9"/>
    <n v="128.70000000000002"/>
    <n v="0.15480209922680033"/>
    <n v="108.77696982951082"/>
    <n v="19.579854569311948"/>
    <n v="128.35682439882277"/>
  </r>
  <r>
    <s v="MOV-FEC-5848"/>
    <x v="444"/>
    <x v="0"/>
    <x v="2"/>
    <n v="6"/>
    <n v="9.9"/>
    <n v="59.400000000000006"/>
    <n v="0.1589573921097106"/>
    <n v="49.957930908683196"/>
    <n v="8.9924275635629751"/>
    <n v="58.950358472246172"/>
  </r>
  <r>
    <s v="MOV-FEC-5849"/>
    <x v="792"/>
    <x v="5"/>
    <x v="1"/>
    <n v="13"/>
    <n v="14.9"/>
    <n v="193.70000000000002"/>
    <n v="0.18882726375417364"/>
    <n v="157.12415901081658"/>
    <n v="28.282348621946984"/>
    <n v="185.40650763276358"/>
  </r>
  <r>
    <s v="MOV-FEC-5850"/>
    <x v="1014"/>
    <x v="5"/>
    <x v="3"/>
    <n v="7"/>
    <n v="14.9"/>
    <n v="104.3"/>
    <n v="0.15012273424000988"/>
    <n v="88.642198818766971"/>
    <n v="15.955595787378055"/>
    <n v="104.59779460614503"/>
  </r>
  <r>
    <s v="MOV-FEC-5851"/>
    <x v="877"/>
    <x v="1"/>
    <x v="1"/>
    <n v="8"/>
    <n v="14.9"/>
    <n v="119.2"/>
    <n v="0.10804475962920666"/>
    <n v="106.32106465219857"/>
    <n v="19.137791637395743"/>
    <n v="125.45885628959431"/>
  </r>
  <r>
    <s v="MOV-FEC-5852"/>
    <x v="424"/>
    <x v="5"/>
    <x v="1"/>
    <n v="11"/>
    <n v="14.9"/>
    <n v="163.9"/>
    <n v="0.14451407338401787"/>
    <n v="140.21414337235947"/>
    <n v="25.238545807024703"/>
    <n v="165.45268917938418"/>
  </r>
  <r>
    <s v="MOV-FEC-5853"/>
    <x v="884"/>
    <x v="5"/>
    <x v="1"/>
    <n v="6"/>
    <n v="14.9"/>
    <n v="89.4"/>
    <n v="0.12116755889555648"/>
    <n v="78.567620234737262"/>
    <n v="14.142171642252707"/>
    <n v="92.709791876989968"/>
  </r>
  <r>
    <s v="MOV-FEC-5854"/>
    <x v="16"/>
    <x v="1"/>
    <x v="4"/>
    <n v="17"/>
    <n v="20.9"/>
    <n v="355.29999999999995"/>
    <n v="0.18482896412213362"/>
    <n v="289.63026904740587"/>
    <n v="52.133448428533057"/>
    <n v="341.76371747593896"/>
  </r>
  <r>
    <s v="MOV-FEC-5855"/>
    <x v="1009"/>
    <x v="5"/>
    <x v="0"/>
    <n v="4"/>
    <n v="9.9"/>
    <n v="39.6"/>
    <n v="0.13146081225657244"/>
    <n v="34.394151834639729"/>
    <n v="6.1909473302351508"/>
    <n v="40.585099164874876"/>
  </r>
  <r>
    <s v="MOV-FEC-5856"/>
    <x v="624"/>
    <x v="1"/>
    <x v="3"/>
    <n v="14"/>
    <n v="14.9"/>
    <n v="208.6"/>
    <n v="0.12794962007517496"/>
    <n v="181.90970925231849"/>
    <n v="32.743747665417331"/>
    <n v="214.65345691773581"/>
  </r>
  <r>
    <s v="MOV-FEC-5857"/>
    <x v="539"/>
    <x v="4"/>
    <x v="0"/>
    <n v="7"/>
    <n v="9.9"/>
    <n v="69.3"/>
    <n v="0.10179745480918367"/>
    <n v="62.245436381723572"/>
    <n v="11.204178548710242"/>
    <n v="73.44961493043381"/>
  </r>
  <r>
    <s v="MOV-FEC-5858"/>
    <x v="207"/>
    <x v="5"/>
    <x v="4"/>
    <n v="13"/>
    <n v="20.9"/>
    <n v="271.7"/>
    <n v="0.10821132274523353"/>
    <n v="242.29898361012005"/>
    <n v="43.613817049821606"/>
    <n v="285.91280065994164"/>
  </r>
  <r>
    <s v="MOV-FEC-5859"/>
    <x v="1067"/>
    <x v="5"/>
    <x v="0"/>
    <n v="8"/>
    <n v="9.9"/>
    <n v="79.2"/>
    <n v="0.14665629720501622"/>
    <n v="67.58482126136272"/>
    <n v="12.165267827045289"/>
    <n v="79.750089088408004"/>
  </r>
  <r>
    <s v="MOV-FEC-5860"/>
    <x v="876"/>
    <x v="3"/>
    <x v="3"/>
    <n v="11"/>
    <n v="14.9"/>
    <n v="163.9"/>
    <n v="0.18335429713252921"/>
    <n v="133.84823069997847"/>
    <n v="24.092681525996124"/>
    <n v="157.94091222597459"/>
  </r>
  <r>
    <s v="MOV-FEC-5861"/>
    <x v="423"/>
    <x v="5"/>
    <x v="0"/>
    <n v="11"/>
    <n v="9.9"/>
    <n v="108.9"/>
    <n v="0.15135492488144026"/>
    <n v="92.417448680411155"/>
    <n v="16.635140762474009"/>
    <n v="109.05258944288516"/>
  </r>
  <r>
    <s v="MOV-FEC-5862"/>
    <x v="736"/>
    <x v="5"/>
    <x v="3"/>
    <n v="4"/>
    <n v="14.9"/>
    <n v="59.6"/>
    <n v="0.13146315774723899"/>
    <n v="51.764795798264558"/>
    <n v="9.3176632436876208"/>
    <n v="61.082459041952177"/>
  </r>
  <r>
    <s v="MOV-FEC-5863"/>
    <x v="835"/>
    <x v="2"/>
    <x v="3"/>
    <n v="17"/>
    <n v="14.9"/>
    <n v="253.3"/>
    <n v="0.18724135015511925"/>
    <n v="205.87176600570831"/>
    <n v="37.056917881027495"/>
    <n v="242.9286838867358"/>
  </r>
  <r>
    <s v="MOV-FEC-5864"/>
    <x v="609"/>
    <x v="1"/>
    <x v="4"/>
    <n v="9"/>
    <n v="20.9"/>
    <n v="188.1"/>
    <n v="0.12250652622691066"/>
    <n v="165.05652241671811"/>
    <n v="29.71017403500926"/>
    <n v="194.76669645172737"/>
  </r>
  <r>
    <s v="MOV-FEC-5865"/>
    <x v="1069"/>
    <x v="4"/>
    <x v="4"/>
    <n v="18"/>
    <n v="20.9"/>
    <n v="376.2"/>
    <n v="0.16633632048417984"/>
    <n v="313.62427623385156"/>
    <n v="56.45236972209328"/>
    <n v="370.07664595594485"/>
  </r>
  <r>
    <s v="MOV-FEC-5866"/>
    <x v="317"/>
    <x v="1"/>
    <x v="0"/>
    <n v="19"/>
    <n v="9.9"/>
    <n v="188.1"/>
    <n v="0.17452994228706328"/>
    <n v="155.27091785580339"/>
    <n v="27.948765214044609"/>
    <n v="183.219683069848"/>
  </r>
  <r>
    <s v="MOV-FEC-5867"/>
    <x v="109"/>
    <x v="0"/>
    <x v="0"/>
    <n v="18"/>
    <n v="9.9"/>
    <n v="178.20000000000002"/>
    <n v="0.18340331344461716"/>
    <n v="145.51752954416924"/>
    <n v="26.19315531795046"/>
    <n v="171.71068486211971"/>
  </r>
  <r>
    <s v="MOV-FEC-5868"/>
    <x v="674"/>
    <x v="5"/>
    <x v="1"/>
    <n v="11"/>
    <n v="14.9"/>
    <n v="163.9"/>
    <n v="0.10305521798416034"/>
    <n v="147.00924977239612"/>
    <n v="26.4616649590313"/>
    <n v="173.47091473142743"/>
  </r>
  <r>
    <s v="MOV-FEC-5869"/>
    <x v="512"/>
    <x v="3"/>
    <x v="3"/>
    <n v="8"/>
    <n v="14.9"/>
    <n v="119.2"/>
    <n v="0.17130620786081535"/>
    <n v="98.780300022990815"/>
    <n v="17.780454004138345"/>
    <n v="116.56075402712916"/>
  </r>
  <r>
    <s v="MOV-FEC-5870"/>
    <x v="88"/>
    <x v="4"/>
    <x v="0"/>
    <n v="8"/>
    <n v="9.9"/>
    <n v="79.2"/>
    <n v="0.1090812905034373"/>
    <n v="70.560761792127764"/>
    <n v="12.700937122582998"/>
    <n v="83.261698914710763"/>
  </r>
  <r>
    <s v="MOV-FEC-5871"/>
    <x v="969"/>
    <x v="1"/>
    <x v="0"/>
    <n v="5"/>
    <n v="9.9"/>
    <n v="49.5"/>
    <n v="0.12116060947341599"/>
    <n v="43.502549831065906"/>
    <n v="7.8304589695918629"/>
    <n v="51.333008800657765"/>
  </r>
  <r>
    <s v="MOV-FEC-5872"/>
    <x v="741"/>
    <x v="1"/>
    <x v="1"/>
    <n v="3"/>
    <n v="14.9"/>
    <n v="44.7"/>
    <n v="0.1727046477287445"/>
    <n v="36.980102246525121"/>
    <n v="6.6564184043745218"/>
    <n v="43.636520650899641"/>
  </r>
  <r>
    <s v="MOV-FEC-5873"/>
    <x v="570"/>
    <x v="2"/>
    <x v="3"/>
    <n v="17"/>
    <n v="14.9"/>
    <n v="253.3"/>
    <n v="0.12681835244996348"/>
    <n v="221.17691132442425"/>
    <n v="39.811844038396366"/>
    <n v="260.9887553628206"/>
  </r>
  <r>
    <s v="MOV-FEC-5874"/>
    <x v="307"/>
    <x v="2"/>
    <x v="3"/>
    <n v="6"/>
    <n v="14.9"/>
    <n v="89.4"/>
    <n v="0.10619117906528214"/>
    <n v="79.906508591563778"/>
    <n v="14.38317154648148"/>
    <n v="94.289680138045256"/>
  </r>
  <r>
    <s v="MOV-FEC-5875"/>
    <x v="6"/>
    <x v="0"/>
    <x v="2"/>
    <n v="14"/>
    <n v="9.9"/>
    <n v="138.6"/>
    <n v="0.1830588127096619"/>
    <n v="113.22804855844086"/>
    <n v="20.381048740519354"/>
    <n v="133.60909729896022"/>
  </r>
  <r>
    <s v="MOV-FEC-5876"/>
    <x v="248"/>
    <x v="3"/>
    <x v="0"/>
    <n v="14"/>
    <n v="9.9"/>
    <n v="138.6"/>
    <n v="0.16826551392875505"/>
    <n v="115.27839976947455"/>
    <n v="20.750111958505418"/>
    <n v="136.02851172797997"/>
  </r>
  <r>
    <s v="MOV-FEC-5877"/>
    <x v="362"/>
    <x v="1"/>
    <x v="4"/>
    <n v="16"/>
    <n v="20.9"/>
    <n v="334.4"/>
    <n v="0.19027107548215827"/>
    <n v="270.77335235876626"/>
    <n v="48.739203424577923"/>
    <n v="319.51255578334417"/>
  </r>
  <r>
    <s v="MOV-FEC-5878"/>
    <x v="290"/>
    <x v="1"/>
    <x v="4"/>
    <n v="5"/>
    <n v="20.9"/>
    <n v="104.5"/>
    <n v="0.16723199199781691"/>
    <n v="87.024256836228133"/>
    <n v="15.664366230521063"/>
    <n v="102.6886230667492"/>
  </r>
  <r>
    <s v="MOV-FEC-5879"/>
    <x v="172"/>
    <x v="5"/>
    <x v="2"/>
    <n v="4"/>
    <n v="9.9"/>
    <n v="39.6"/>
    <n v="0.19088168645355569"/>
    <n v="32.0410852164392"/>
    <n v="5.767395338959056"/>
    <n v="37.808480555398255"/>
  </r>
  <r>
    <s v="MOV-FEC-5880"/>
    <x v="976"/>
    <x v="2"/>
    <x v="2"/>
    <n v="19"/>
    <n v="9.9"/>
    <n v="188.1"/>
    <n v="0.10277719365095536"/>
    <n v="168.7676098742553"/>
    <n v="30.378169777365954"/>
    <n v="199.14577965162124"/>
  </r>
  <r>
    <s v="MOV-FEC-5881"/>
    <x v="896"/>
    <x v="5"/>
    <x v="4"/>
    <n v="10"/>
    <n v="20.9"/>
    <n v="209"/>
    <n v="0.15212087946304698"/>
    <n v="177.20673619222319"/>
    <n v="31.897212514600174"/>
    <n v="209.10394870682336"/>
  </r>
  <r>
    <s v="MOV-FEC-5882"/>
    <x v="295"/>
    <x v="2"/>
    <x v="4"/>
    <n v="5"/>
    <n v="20.9"/>
    <n v="104.5"/>
    <n v="0.11301750736087696"/>
    <n v="92.689670480788351"/>
    <n v="16.684140686541902"/>
    <n v="109.37381116733025"/>
  </r>
  <r>
    <s v="MOV-FEC-5883"/>
    <x v="443"/>
    <x v="2"/>
    <x v="0"/>
    <n v="4"/>
    <n v="9.9"/>
    <n v="39.6"/>
    <n v="0.18105612277808142"/>
    <n v="32.43017753798798"/>
    <n v="5.8374319568378361"/>
    <n v="38.26760949482582"/>
  </r>
  <r>
    <s v="MOV-FEC-5884"/>
    <x v="444"/>
    <x v="3"/>
    <x v="4"/>
    <n v="5"/>
    <n v="20.9"/>
    <n v="104.5"/>
    <n v="0.16586903335498582"/>
    <n v="87.166686014403979"/>
    <n v="15.690003482592715"/>
    <n v="102.85668949699669"/>
  </r>
  <r>
    <s v="MOV-FEC-5885"/>
    <x v="896"/>
    <x v="2"/>
    <x v="1"/>
    <n v="15"/>
    <n v="14.9"/>
    <n v="223.5"/>
    <n v="0.1968666298958989"/>
    <n v="179.50030821826658"/>
    <n v="32.310055479287982"/>
    <n v="211.81036369755458"/>
  </r>
  <r>
    <s v="MOV-FEC-5886"/>
    <x v="453"/>
    <x v="0"/>
    <x v="2"/>
    <n v="11"/>
    <n v="9.9"/>
    <n v="108.9"/>
    <n v="0.15112085313934859"/>
    <n v="92.442939093124949"/>
    <n v="16.639729036762489"/>
    <n v="109.08266812988744"/>
  </r>
  <r>
    <s v="MOV-FEC-5887"/>
    <x v="80"/>
    <x v="3"/>
    <x v="1"/>
    <n v="8"/>
    <n v="14.9"/>
    <n v="119.2"/>
    <n v="0.11696429082967695"/>
    <n v="105.25785653310251"/>
    <n v="18.946414175958452"/>
    <n v="124.20427070906096"/>
  </r>
  <r>
    <s v="MOV-FEC-5888"/>
    <x v="174"/>
    <x v="4"/>
    <x v="0"/>
    <n v="20"/>
    <n v="9.9"/>
    <n v="198"/>
    <n v="0.10988942145637948"/>
    <n v="176.24189455163688"/>
    <n v="31.723541019294636"/>
    <n v="207.9654355709315"/>
  </r>
  <r>
    <s v="MOV-FEC-5889"/>
    <x v="525"/>
    <x v="5"/>
    <x v="2"/>
    <n v="8"/>
    <n v="9.9"/>
    <n v="79.2"/>
    <n v="0.16888075532291791"/>
    <n v="65.824644178424904"/>
    <n v="11.848435952116482"/>
    <n v="77.673080130541393"/>
  </r>
  <r>
    <s v="MOV-FEC-5890"/>
    <x v="717"/>
    <x v="0"/>
    <x v="0"/>
    <n v="18"/>
    <n v="9.9"/>
    <n v="178.20000000000002"/>
    <n v="0.15519656704561821"/>
    <n v="150.54397175247084"/>
    <n v="27.097914915444751"/>
    <n v="177.6418866679156"/>
  </r>
  <r>
    <s v="MOV-FEC-5891"/>
    <x v="1033"/>
    <x v="1"/>
    <x v="2"/>
    <n v="6"/>
    <n v="9.9"/>
    <n v="59.400000000000006"/>
    <n v="0.14472179745489278"/>
    <n v="50.803525231179378"/>
    <n v="9.1446345416122874"/>
    <n v="59.948159772791669"/>
  </r>
  <r>
    <s v="MOV-FEC-5892"/>
    <x v="186"/>
    <x v="2"/>
    <x v="3"/>
    <n v="3"/>
    <n v="14.9"/>
    <n v="44.7"/>
    <n v="0.17518264551519933"/>
    <n v="36.869335745470593"/>
    <n v="6.6364804341847066"/>
    <n v="43.505816179655298"/>
  </r>
  <r>
    <s v="MOV-FEC-5893"/>
    <x v="696"/>
    <x v="0"/>
    <x v="1"/>
    <n v="6"/>
    <n v="14.9"/>
    <n v="89.4"/>
    <n v="0.17700093470301073"/>
    <n v="73.576116437550851"/>
    <n v="13.243700958759153"/>
    <n v="86.81981739631"/>
  </r>
  <r>
    <s v="MOV-FEC-5894"/>
    <x v="162"/>
    <x v="5"/>
    <x v="1"/>
    <n v="3"/>
    <n v="14.9"/>
    <n v="44.7"/>
    <n v="0.12471632802191142"/>
    <n v="39.125180137420564"/>
    <n v="7.0425324247357013"/>
    <n v="46.167712562156268"/>
  </r>
  <r>
    <s v="MOV-FEC-5895"/>
    <x v="732"/>
    <x v="4"/>
    <x v="3"/>
    <n v="14"/>
    <n v="14.9"/>
    <n v="208.6"/>
    <n v="0.10861796287918268"/>
    <n v="185.94229294340249"/>
    <n v="33.469612729812447"/>
    <n v="219.41190567321493"/>
  </r>
  <r>
    <s v="MOV-FEC-5896"/>
    <x v="559"/>
    <x v="3"/>
    <x v="3"/>
    <n v="3"/>
    <n v="14.9"/>
    <n v="44.7"/>
    <n v="0.14792353772670955"/>
    <n v="38.087817863616088"/>
    <n v="6.8558072154508958"/>
    <n v="44.943625079066983"/>
  </r>
  <r>
    <s v="MOV-FEC-5897"/>
    <x v="456"/>
    <x v="1"/>
    <x v="3"/>
    <n v="8"/>
    <n v="14.9"/>
    <n v="119.2"/>
    <n v="0.12993036899514745"/>
    <n v="103.71230001577842"/>
    <n v="18.668214002840116"/>
    <n v="122.38051401861854"/>
  </r>
  <r>
    <s v="MOV-FEC-5898"/>
    <x v="336"/>
    <x v="5"/>
    <x v="4"/>
    <n v="11"/>
    <n v="20.9"/>
    <n v="229.89999999999998"/>
    <n v="0.13249683979645771"/>
    <n v="199.43897653079435"/>
    <n v="35.899015775542985"/>
    <n v="235.33799230633733"/>
  </r>
  <r>
    <s v="MOV-FEC-5899"/>
    <x v="530"/>
    <x v="0"/>
    <x v="3"/>
    <n v="7"/>
    <n v="14.9"/>
    <n v="104.3"/>
    <n v="0.16458710933935414"/>
    <n v="87.133564495905361"/>
    <n v="15.684041609262964"/>
    <n v="102.81760610516832"/>
  </r>
  <r>
    <s v="MOV-FEC-5900"/>
    <x v="16"/>
    <x v="2"/>
    <x v="4"/>
    <n v="14"/>
    <n v="20.9"/>
    <n v="292.59999999999997"/>
    <n v="0.12000063285784267"/>
    <n v="257.48781482579523"/>
    <n v="46.347806668643138"/>
    <n v="303.83562149443839"/>
  </r>
  <r>
    <s v="MOV-FEC-5901"/>
    <x v="598"/>
    <x v="3"/>
    <x v="3"/>
    <n v="14"/>
    <n v="14.9"/>
    <n v="208.6"/>
    <n v="0.13954082122940384"/>
    <n v="179.49178469154634"/>
    <n v="32.308521244478342"/>
    <n v="211.8003059360247"/>
  </r>
  <r>
    <s v="MOV-FEC-5902"/>
    <x v="285"/>
    <x v="5"/>
    <x v="1"/>
    <n v="13"/>
    <n v="14.9"/>
    <n v="193.70000000000002"/>
    <n v="0.17251420201493253"/>
    <n v="160.28399906970759"/>
    <n v="28.851119832547365"/>
    <n v="189.13511890225496"/>
  </r>
  <r>
    <s v="MOV-FEC-5903"/>
    <x v="527"/>
    <x v="2"/>
    <x v="0"/>
    <n v="9"/>
    <n v="9.9"/>
    <n v="89.100000000000009"/>
    <n v="0.15953472835094226"/>
    <n v="74.885455703931058"/>
    <n v="13.47938202670759"/>
    <n v="88.364837730638641"/>
  </r>
  <r>
    <s v="MOV-FEC-5904"/>
    <x v="926"/>
    <x v="2"/>
    <x v="0"/>
    <n v="3"/>
    <n v="9.9"/>
    <n v="29.700000000000003"/>
    <n v="0.19544741519013975"/>
    <n v="23.895211768852853"/>
    <n v="4.3011381183935136"/>
    <n v="28.196349887246367"/>
  </r>
  <r>
    <s v="MOV-FEC-5905"/>
    <x v="331"/>
    <x v="2"/>
    <x v="1"/>
    <n v="10"/>
    <n v="14.9"/>
    <n v="149"/>
    <n v="0.13646303567841506"/>
    <n v="128.66700768391615"/>
    <n v="23.160061383104907"/>
    <n v="151.82706906702106"/>
  </r>
  <r>
    <s v="MOV-FEC-5906"/>
    <x v="892"/>
    <x v="2"/>
    <x v="4"/>
    <n v="3"/>
    <n v="20.9"/>
    <n v="62.699999999999996"/>
    <n v="0.15370188390839731"/>
    <n v="53.062891878943489"/>
    <n v="9.5513205382098274"/>
    <n v="62.614212417153318"/>
  </r>
  <r>
    <s v="MOV-FEC-5907"/>
    <x v="918"/>
    <x v="4"/>
    <x v="3"/>
    <n v="17"/>
    <n v="14.9"/>
    <n v="253.3"/>
    <n v="0.10592676688732339"/>
    <n v="226.46874994744098"/>
    <n v="40.764374990539373"/>
    <n v="267.23312493798034"/>
  </r>
  <r>
    <s v="MOV-FEC-5908"/>
    <x v="563"/>
    <x v="0"/>
    <x v="3"/>
    <n v="3"/>
    <n v="14.9"/>
    <n v="44.7"/>
    <n v="0.18248400933094683"/>
    <n v="36.542964782906679"/>
    <n v="6.5777336609232018"/>
    <n v="43.12069844382988"/>
  </r>
  <r>
    <s v="MOV-FEC-5909"/>
    <x v="975"/>
    <x v="5"/>
    <x v="1"/>
    <n v="20"/>
    <n v="14.9"/>
    <n v="298"/>
    <n v="0.13174143907948363"/>
    <n v="258.74105115431388"/>
    <n v="46.573389207776493"/>
    <n v="305.31444036209035"/>
  </r>
  <r>
    <s v="MOV-FEC-5910"/>
    <x v="283"/>
    <x v="0"/>
    <x v="1"/>
    <n v="15"/>
    <n v="14.9"/>
    <n v="223.5"/>
    <n v="0.12395147296598263"/>
    <n v="195.79684579210289"/>
    <n v="35.243432242578521"/>
    <n v="231.04027803468142"/>
  </r>
  <r>
    <s v="MOV-FEC-5911"/>
    <x v="614"/>
    <x v="2"/>
    <x v="0"/>
    <n v="9"/>
    <n v="9.9"/>
    <n v="89.100000000000009"/>
    <n v="0.15740630937870781"/>
    <n v="75.075097834357138"/>
    <n v="13.513517610184284"/>
    <n v="88.588615444541418"/>
  </r>
  <r>
    <s v="MOV-FEC-5912"/>
    <x v="901"/>
    <x v="1"/>
    <x v="3"/>
    <n v="10"/>
    <n v="14.9"/>
    <n v="149"/>
    <n v="0.18633961386075276"/>
    <n v="121.23539753474785"/>
    <n v="21.822371556254613"/>
    <n v="143.05776909100246"/>
  </r>
  <r>
    <s v="MOV-FEC-5913"/>
    <x v="68"/>
    <x v="0"/>
    <x v="4"/>
    <n v="19"/>
    <n v="20.9"/>
    <n v="397.09999999999997"/>
    <n v="0.1379314234559757"/>
    <n v="342.327431745632"/>
    <n v="61.618937714213757"/>
    <n v="403.94636945984576"/>
  </r>
  <r>
    <s v="MOV-FEC-5914"/>
    <x v="1073"/>
    <x v="2"/>
    <x v="1"/>
    <n v="18"/>
    <n v="14.9"/>
    <n v="268.2"/>
    <n v="0.19366310446670543"/>
    <n v="216.25955538202959"/>
    <n v="38.926719968765326"/>
    <n v="255.18627535079492"/>
  </r>
  <r>
    <s v="MOV-FEC-5915"/>
    <x v="375"/>
    <x v="3"/>
    <x v="3"/>
    <n v="8"/>
    <n v="14.9"/>
    <n v="119.2"/>
    <n v="0.12469310754857293"/>
    <n v="104.33658158021011"/>
    <n v="18.780584684437819"/>
    <n v="123.11716626464792"/>
  </r>
  <r>
    <s v="MOV-FEC-5916"/>
    <x v="829"/>
    <x v="4"/>
    <x v="0"/>
    <n v="7"/>
    <n v="9.9"/>
    <n v="69.3"/>
    <n v="0.11198045781562051"/>
    <n v="61.539754273377497"/>
    <n v="11.077155769207948"/>
    <n v="72.616910042585445"/>
  </r>
  <r>
    <s v="MOV-FEC-5917"/>
    <x v="1046"/>
    <x v="2"/>
    <x v="0"/>
    <n v="3"/>
    <n v="9.9"/>
    <n v="29.700000000000003"/>
    <n v="0.12005535788065136"/>
    <n v="26.134355870944656"/>
    <n v="4.7041840567700381"/>
    <n v="30.838539927714695"/>
  </r>
  <r>
    <s v="MOV-FEC-5918"/>
    <x v="818"/>
    <x v="3"/>
    <x v="2"/>
    <n v="17"/>
    <n v="9.9"/>
    <n v="168.3"/>
    <n v="0.10037298575123943"/>
    <n v="151.40722649806642"/>
    <n v="27.253300769651954"/>
    <n v="178.66052726771838"/>
  </r>
  <r>
    <s v="MOV-FEC-5919"/>
    <x v="1089"/>
    <x v="0"/>
    <x v="2"/>
    <n v="7"/>
    <n v="9.9"/>
    <n v="69.3"/>
    <n v="0.19242430575663749"/>
    <n v="55.964995611065021"/>
    <n v="10.073699209991704"/>
    <n v="66.038694821056723"/>
  </r>
  <r>
    <s v="MOV-FEC-5920"/>
    <x v="73"/>
    <x v="5"/>
    <x v="4"/>
    <n v="15"/>
    <n v="20.9"/>
    <n v="313.5"/>
    <n v="0.11051456762375836"/>
    <n v="278.85368304995177"/>
    <n v="50.193662948991317"/>
    <n v="329.04734599894311"/>
  </r>
  <r>
    <s v="MOV-FEC-5921"/>
    <x v="117"/>
    <x v="0"/>
    <x v="0"/>
    <n v="8"/>
    <n v="9.9"/>
    <n v="79.2"/>
    <n v="0.17089966173313914"/>
    <n v="65.664746790735379"/>
    <n v="11.819654422332368"/>
    <n v="77.484401213067741"/>
  </r>
  <r>
    <s v="MOV-FEC-5922"/>
    <x v="92"/>
    <x v="4"/>
    <x v="3"/>
    <n v="14"/>
    <n v="14.9"/>
    <n v="208.6"/>
    <n v="0.12449272757048366"/>
    <n v="182.63081702879711"/>
    <n v="32.87354706518348"/>
    <n v="215.5043640939806"/>
  </r>
  <r>
    <s v="MOV-FEC-5923"/>
    <x v="541"/>
    <x v="3"/>
    <x v="0"/>
    <n v="12"/>
    <n v="9.9"/>
    <n v="118.80000000000001"/>
    <n v="0.14133301068657864"/>
    <n v="102.00963833043447"/>
    <n v="18.361734899478204"/>
    <n v="120.37137322991268"/>
  </r>
  <r>
    <s v="MOV-FEC-5924"/>
    <x v="302"/>
    <x v="2"/>
    <x v="0"/>
    <n v="19"/>
    <n v="9.9"/>
    <n v="188.1"/>
    <n v="0.11823839570618529"/>
    <n v="165.85935776766655"/>
    <n v="29.854684398179977"/>
    <n v="195.71404216584654"/>
  </r>
  <r>
    <s v="MOV-FEC-5925"/>
    <x v="247"/>
    <x v="5"/>
    <x v="4"/>
    <n v="16"/>
    <n v="20.9"/>
    <n v="334.4"/>
    <n v="0.19648667799173181"/>
    <n v="268.6948548795649"/>
    <n v="48.365073878321681"/>
    <n v="317.05992875788661"/>
  </r>
  <r>
    <s v="MOV-FEC-5926"/>
    <x v="108"/>
    <x v="4"/>
    <x v="1"/>
    <n v="16"/>
    <n v="14.9"/>
    <n v="238.4"/>
    <n v="0.1141252777916039"/>
    <n v="211.19253377448163"/>
    <n v="38.014656079406691"/>
    <n v="249.20718985388834"/>
  </r>
  <r>
    <s v="MOV-FEC-5927"/>
    <x v="841"/>
    <x v="5"/>
    <x v="1"/>
    <n v="11"/>
    <n v="14.9"/>
    <n v="163.9"/>
    <n v="0.1702107878994582"/>
    <n v="136.00245186327879"/>
    <n v="24.480441335390182"/>
    <n v="160.48289319866899"/>
  </r>
  <r>
    <s v="MOV-FEC-5928"/>
    <x v="629"/>
    <x v="5"/>
    <x v="2"/>
    <n v="11"/>
    <n v="9.9"/>
    <n v="108.9"/>
    <n v="0.14442541410590842"/>
    <n v="93.172072403866579"/>
    <n v="16.770973032695984"/>
    <n v="109.94304543656256"/>
  </r>
  <r>
    <s v="MOV-FEC-5929"/>
    <x v="872"/>
    <x v="3"/>
    <x v="3"/>
    <n v="3"/>
    <n v="14.9"/>
    <n v="44.7"/>
    <n v="0.14050728025150466"/>
    <n v="38.419324572757745"/>
    <n v="6.9154784230963937"/>
    <n v="45.33480299585414"/>
  </r>
  <r>
    <s v="MOV-FEC-5930"/>
    <x v="910"/>
    <x v="4"/>
    <x v="1"/>
    <n v="9"/>
    <n v="14.9"/>
    <n v="134.1"/>
    <n v="0.19963196351895476"/>
    <n v="107.32935369210816"/>
    <n v="19.319283664579469"/>
    <n v="126.64863735668763"/>
  </r>
  <r>
    <s v="MOV-FEC-5931"/>
    <x v="26"/>
    <x v="3"/>
    <x v="3"/>
    <n v="16"/>
    <n v="14.9"/>
    <n v="238.4"/>
    <n v="0.19630270180629597"/>
    <n v="191.60143588937905"/>
    <n v="34.488258460088225"/>
    <n v="226.08969434946727"/>
  </r>
  <r>
    <s v="MOV-FEC-5932"/>
    <x v="372"/>
    <x v="4"/>
    <x v="1"/>
    <n v="17"/>
    <n v="14.9"/>
    <n v="253.3"/>
    <n v="0.12295476897854435"/>
    <n v="222.15555701773474"/>
    <n v="39.988000263192248"/>
    <n v="262.14355728092698"/>
  </r>
  <r>
    <s v="MOV-FEC-5933"/>
    <x v="978"/>
    <x v="2"/>
    <x v="4"/>
    <n v="8"/>
    <n v="20.9"/>
    <n v="167.2"/>
    <n v="0.1164825999735012"/>
    <n v="147.7241092844306"/>
    <n v="26.590339671197505"/>
    <n v="174.31444895562811"/>
  </r>
  <r>
    <s v="MOV-FEC-5934"/>
    <x v="500"/>
    <x v="0"/>
    <x v="2"/>
    <n v="16"/>
    <n v="9.9"/>
    <n v="158.4"/>
    <n v="0.11665327659704941"/>
    <n v="139.92212098702737"/>
    <n v="25.185981777664924"/>
    <n v="165.10810276469229"/>
  </r>
  <r>
    <s v="MOV-FEC-5935"/>
    <x v="1090"/>
    <x v="5"/>
    <x v="3"/>
    <n v="12"/>
    <n v="14.9"/>
    <n v="178.8"/>
    <n v="0.10732578775346788"/>
    <n v="159.61014914967996"/>
    <n v="28.729826846942391"/>
    <n v="188.33997599662234"/>
  </r>
  <r>
    <s v="MOV-FEC-5936"/>
    <x v="313"/>
    <x v="2"/>
    <x v="1"/>
    <n v="17"/>
    <n v="14.9"/>
    <n v="253.3"/>
    <n v="0.11041435912970742"/>
    <n v="225.33204283244513"/>
    <n v="40.559767709840123"/>
    <n v="265.89181054228527"/>
  </r>
  <r>
    <s v="MOV-FEC-5937"/>
    <x v="67"/>
    <x v="3"/>
    <x v="0"/>
    <n v="13"/>
    <n v="9.9"/>
    <n v="128.70000000000002"/>
    <n v="0.18382522294976086"/>
    <n v="105.0416938063658"/>
    <n v="18.907504885145844"/>
    <n v="123.94919869151164"/>
  </r>
  <r>
    <s v="MOV-FEC-5938"/>
    <x v="974"/>
    <x v="4"/>
    <x v="4"/>
    <n v="9"/>
    <n v="20.9"/>
    <n v="188.1"/>
    <n v="0.16777696288524932"/>
    <n v="156.54115328128461"/>
    <n v="28.17740759063123"/>
    <n v="184.71856087191583"/>
  </r>
  <r>
    <s v="MOV-FEC-5939"/>
    <x v="473"/>
    <x v="3"/>
    <x v="0"/>
    <n v="3"/>
    <n v="9.9"/>
    <n v="29.700000000000003"/>
    <n v="0.18036821878211221"/>
    <n v="24.34306390217127"/>
    <n v="4.381751502390828"/>
    <n v="28.724815404562097"/>
  </r>
  <r>
    <s v="MOV-FEC-5940"/>
    <x v="206"/>
    <x v="1"/>
    <x v="4"/>
    <n v="6"/>
    <n v="20.9"/>
    <n v="125.39999999999999"/>
    <n v="0.13261078129892365"/>
    <n v="108.77060802511497"/>
    <n v="19.578709444520694"/>
    <n v="128.34931746963565"/>
  </r>
  <r>
    <s v="MOV-FEC-5941"/>
    <x v="314"/>
    <x v="5"/>
    <x v="2"/>
    <n v="5"/>
    <n v="9.9"/>
    <n v="49.5"/>
    <n v="0.16974368048117133"/>
    <n v="41.097687816182017"/>
    <n v="7.3975838069127624"/>
    <n v="48.49527162309478"/>
  </r>
  <r>
    <s v="MOV-FEC-5942"/>
    <x v="549"/>
    <x v="0"/>
    <x v="3"/>
    <n v="9"/>
    <n v="14.9"/>
    <n v="134.1"/>
    <n v="0.12171724079441663"/>
    <n v="117.77771800946873"/>
    <n v="21.199989241704369"/>
    <n v="138.97770725117309"/>
  </r>
  <r>
    <s v="MOV-FEC-5943"/>
    <x v="300"/>
    <x v="5"/>
    <x v="2"/>
    <n v="7"/>
    <n v="9.9"/>
    <n v="69.3"/>
    <n v="0.13039736264326268"/>
    <n v="60.263462768821896"/>
    <n v="10.847423298387941"/>
    <n v="71.110886067209833"/>
  </r>
  <r>
    <s v="MOV-FEC-5944"/>
    <x v="381"/>
    <x v="3"/>
    <x v="4"/>
    <n v="4"/>
    <n v="20.9"/>
    <n v="83.6"/>
    <n v="0.17238262584177488"/>
    <n v="69.188812479627614"/>
    <n v="12.45398624633297"/>
    <n v="81.642798725960589"/>
  </r>
  <r>
    <s v="MOV-FEC-5945"/>
    <x v="219"/>
    <x v="5"/>
    <x v="0"/>
    <n v="12"/>
    <n v="9.9"/>
    <n v="118.80000000000001"/>
    <n v="0.1609030484315471"/>
    <n v="99.684717846332219"/>
    <n v="17.943249212339797"/>
    <n v="117.62796705867201"/>
  </r>
  <r>
    <s v="MOV-FEC-5946"/>
    <x v="805"/>
    <x v="4"/>
    <x v="1"/>
    <n v="17"/>
    <n v="14.9"/>
    <n v="253.3"/>
    <n v="0.17724234402448338"/>
    <n v="208.40451425859837"/>
    <n v="37.512812566547701"/>
    <n v="245.91732682514606"/>
  </r>
  <r>
    <s v="MOV-FEC-5947"/>
    <x v="747"/>
    <x v="4"/>
    <x v="1"/>
    <n v="9"/>
    <n v="14.9"/>
    <n v="134.1"/>
    <n v="0.13498554489394496"/>
    <n v="115.99843842972197"/>
    <n v="20.879718917349955"/>
    <n v="136.87815734707192"/>
  </r>
  <r>
    <s v="MOV-FEC-5948"/>
    <x v="346"/>
    <x v="1"/>
    <x v="0"/>
    <n v="7"/>
    <n v="9.9"/>
    <n v="69.3"/>
    <n v="0.11973312757801827"/>
    <n v="61.002494258843328"/>
    <n v="10.980448966591798"/>
    <n v="71.982943225435122"/>
  </r>
  <r>
    <s v="MOV-FEC-5949"/>
    <x v="1001"/>
    <x v="5"/>
    <x v="2"/>
    <n v="18"/>
    <n v="9.9"/>
    <n v="178.20000000000002"/>
    <n v="0.18517404036312515"/>
    <n v="145.20198600729111"/>
    <n v="26.136357481312398"/>
    <n v="171.3383434886035"/>
  </r>
  <r>
    <s v="MOV-FEC-5950"/>
    <x v="266"/>
    <x v="2"/>
    <x v="2"/>
    <n v="3"/>
    <n v="9.9"/>
    <n v="29.700000000000003"/>
    <n v="0.13080923139436185"/>
    <n v="25.814965827587457"/>
    <n v="4.6466938489657421"/>
    <n v="30.4616596765532"/>
  </r>
  <r>
    <s v="MOV-FEC-5951"/>
    <x v="62"/>
    <x v="4"/>
    <x v="0"/>
    <n v="18"/>
    <n v="9.9"/>
    <n v="178.20000000000002"/>
    <n v="0.18945503796123986"/>
    <n v="144.43911223530708"/>
    <n v="25.999040202355275"/>
    <n v="170.43815243766235"/>
  </r>
  <r>
    <s v="MOV-FEC-5952"/>
    <x v="768"/>
    <x v="3"/>
    <x v="4"/>
    <n v="8"/>
    <n v="20.9"/>
    <n v="167.2"/>
    <n v="0.19709318133749307"/>
    <n v="134.24602008037115"/>
    <n v="24.164283614466807"/>
    <n v="158.41030369483795"/>
  </r>
  <r>
    <s v="MOV-FEC-5953"/>
    <x v="829"/>
    <x v="0"/>
    <x v="3"/>
    <n v="10"/>
    <n v="14.9"/>
    <n v="149"/>
    <n v="0.14285492719982673"/>
    <n v="127.71461584722582"/>
    <n v="22.988630852500645"/>
    <n v="150.70324669972646"/>
  </r>
  <r>
    <s v="MOV-FEC-5954"/>
    <x v="460"/>
    <x v="4"/>
    <x v="2"/>
    <n v="5"/>
    <n v="9.9"/>
    <n v="49.5"/>
    <n v="0.10685394463248872"/>
    <n v="44.210729740691811"/>
    <n v="7.9579313533245255"/>
    <n v="52.168661094016336"/>
  </r>
  <r>
    <s v="MOV-FEC-5955"/>
    <x v="1024"/>
    <x v="1"/>
    <x v="1"/>
    <n v="5"/>
    <n v="14.9"/>
    <n v="74.5"/>
    <n v="0.17367464950605449"/>
    <n v="61.561238611798942"/>
    <n v="11.08102295012381"/>
    <n v="72.642261561922751"/>
  </r>
  <r>
    <s v="MOV-FEC-5956"/>
    <x v="709"/>
    <x v="5"/>
    <x v="3"/>
    <n v="18"/>
    <n v="14.9"/>
    <n v="268.2"/>
    <n v="0.10844806017730139"/>
    <n v="239.11423026044775"/>
    <n v="43.040561446880595"/>
    <n v="282.15479170732834"/>
  </r>
  <r>
    <s v="MOV-FEC-5957"/>
    <x v="323"/>
    <x v="5"/>
    <x v="1"/>
    <n v="19"/>
    <n v="14.9"/>
    <n v="283.10000000000002"/>
    <n v="0.19944218386385154"/>
    <n v="226.63791774814365"/>
    <n v="40.794825194665854"/>
    <n v="267.43274294280951"/>
  </r>
  <r>
    <s v="MOV-FEC-5958"/>
    <x v="92"/>
    <x v="3"/>
    <x v="3"/>
    <n v="16"/>
    <n v="14.9"/>
    <n v="238.4"/>
    <n v="0.12361175257612295"/>
    <n v="208.93095818585229"/>
    <n v="37.607572473453409"/>
    <n v="246.53853065930571"/>
  </r>
  <r>
    <s v="MOV-FEC-5959"/>
    <x v="231"/>
    <x v="2"/>
    <x v="4"/>
    <n v="7"/>
    <n v="20.9"/>
    <n v="146.29999999999998"/>
    <n v="0.14548979454911853"/>
    <n v="125.01484305746395"/>
    <n v="22.502671750343509"/>
    <n v="147.51751480780746"/>
  </r>
  <r>
    <s v="MOV-FEC-5960"/>
    <x v="12"/>
    <x v="5"/>
    <x v="3"/>
    <n v="17"/>
    <n v="14.9"/>
    <n v="253.3"/>
    <n v="0.19856581307609739"/>
    <n v="203.00327954782455"/>
    <n v="36.540590318608416"/>
    <n v="239.54386986643297"/>
  </r>
  <r>
    <s v="MOV-FEC-5961"/>
    <x v="826"/>
    <x v="5"/>
    <x v="1"/>
    <n v="8"/>
    <n v="14.9"/>
    <n v="119.2"/>
    <n v="0.1769833416232682"/>
    <n v="98.103585678506434"/>
    <n v="17.658645422131158"/>
    <n v="115.76223110063759"/>
  </r>
  <r>
    <s v="MOV-FEC-5962"/>
    <x v="562"/>
    <x v="4"/>
    <x v="3"/>
    <n v="7"/>
    <n v="14.9"/>
    <n v="104.3"/>
    <n v="0.12671086361393036"/>
    <n v="91.08405692506706"/>
    <n v="16.395130246512071"/>
    <n v="107.47918717157913"/>
  </r>
  <r>
    <s v="MOV-FEC-5963"/>
    <x v="86"/>
    <x v="0"/>
    <x v="2"/>
    <n v="19"/>
    <n v="9.9"/>
    <n v="188.1"/>
    <n v="0.1088948255235159"/>
    <n v="167.61688331902667"/>
    <n v="30.171038997424798"/>
    <n v="197.78792231645147"/>
  </r>
  <r>
    <s v="MOV-FEC-5964"/>
    <x v="845"/>
    <x v="0"/>
    <x v="0"/>
    <n v="19"/>
    <n v="9.9"/>
    <n v="188.1"/>
    <n v="0.10016789835243431"/>
    <n v="169.25841831990709"/>
    <n v="30.466515297583275"/>
    <n v="199.72493361749036"/>
  </r>
  <r>
    <s v="MOV-FEC-5965"/>
    <x v="798"/>
    <x v="3"/>
    <x v="1"/>
    <n v="14"/>
    <n v="14.9"/>
    <n v="208.6"/>
    <n v="0.16652862097240051"/>
    <n v="173.86212966515725"/>
    <n v="31.295183339728304"/>
    <n v="205.15731300488557"/>
  </r>
  <r>
    <s v="MOV-FEC-5966"/>
    <x v="592"/>
    <x v="0"/>
    <x v="4"/>
    <n v="6"/>
    <n v="20.9"/>
    <n v="125.39999999999999"/>
    <n v="0.11345887725114055"/>
    <n v="111.17225679270697"/>
    <n v="20.011006222687254"/>
    <n v="131.18326301539423"/>
  </r>
  <r>
    <s v="MOV-FEC-5967"/>
    <x v="980"/>
    <x v="1"/>
    <x v="2"/>
    <n v="16"/>
    <n v="9.9"/>
    <n v="158.4"/>
    <n v="0.12979840647649085"/>
    <n v="137.83993241412387"/>
    <n v="24.811187834542295"/>
    <n v="162.65112024866616"/>
  </r>
  <r>
    <s v="MOV-FEC-5968"/>
    <x v="704"/>
    <x v="5"/>
    <x v="2"/>
    <n v="12"/>
    <n v="9.9"/>
    <n v="118.80000000000001"/>
    <n v="0.1678394522490127"/>
    <n v="98.860673072817292"/>
    <n v="17.794921153107111"/>
    <n v="116.6555942259244"/>
  </r>
  <r>
    <s v="MOV-FEC-5969"/>
    <x v="9"/>
    <x v="2"/>
    <x v="2"/>
    <n v="6"/>
    <n v="9.9"/>
    <n v="59.400000000000006"/>
    <n v="0.15510044021838965"/>
    <n v="50.187033851027664"/>
    <n v="9.0336660931849799"/>
    <n v="59.22069994421264"/>
  </r>
  <r>
    <s v="MOV-FEC-5970"/>
    <x v="372"/>
    <x v="2"/>
    <x v="3"/>
    <n v="15"/>
    <n v="14.9"/>
    <n v="223.5"/>
    <n v="0.13884948349007145"/>
    <n v="192.46714043996903"/>
    <n v="34.644085279194421"/>
    <n v="227.11122571916346"/>
  </r>
  <r>
    <s v="MOV-FEC-5971"/>
    <x v="467"/>
    <x v="0"/>
    <x v="1"/>
    <n v="20"/>
    <n v="14.9"/>
    <n v="298"/>
    <n v="0.10255268757366423"/>
    <n v="267.43929910304809"/>
    <n v="48.139073838548654"/>
    <n v="315.57837294159674"/>
  </r>
  <r>
    <s v="MOV-FEC-5972"/>
    <x v="104"/>
    <x v="3"/>
    <x v="3"/>
    <n v="8"/>
    <n v="14.9"/>
    <n v="119.2"/>
    <n v="0.18965012924287336"/>
    <n v="96.593704594249502"/>
    <n v="17.386866826964908"/>
    <n v="113.98057142121441"/>
  </r>
  <r>
    <s v="MOV-FEC-5973"/>
    <x v="704"/>
    <x v="4"/>
    <x v="2"/>
    <n v="3"/>
    <n v="9.9"/>
    <n v="29.700000000000003"/>
    <n v="0.15945077882799713"/>
    <n v="24.964311868808487"/>
    <n v="4.4935761363855278"/>
    <n v="29.457888005194015"/>
  </r>
  <r>
    <s v="MOV-FEC-5974"/>
    <x v="415"/>
    <x v="0"/>
    <x v="2"/>
    <n v="15"/>
    <n v="9.9"/>
    <n v="148.5"/>
    <n v="0.13445323533645687"/>
    <n v="128.53369455253616"/>
    <n v="23.13606501945651"/>
    <n v="151.66975957199267"/>
  </r>
  <r>
    <s v="MOV-FEC-5975"/>
    <x v="530"/>
    <x v="1"/>
    <x v="4"/>
    <n v="15"/>
    <n v="20.9"/>
    <n v="313.5"/>
    <n v="0.14959136036716433"/>
    <n v="266.60310852489397"/>
    <n v="47.988559534480913"/>
    <n v="314.59166805937491"/>
  </r>
  <r>
    <s v="MOV-FEC-5976"/>
    <x v="356"/>
    <x v="3"/>
    <x v="1"/>
    <n v="12"/>
    <n v="14.9"/>
    <n v="178.8"/>
    <n v="0.12649018074361576"/>
    <n v="156.1835556830415"/>
    <n v="28.11304002294747"/>
    <n v="184.29659570598898"/>
  </r>
  <r>
    <s v="MOV-FEC-5977"/>
    <x v="188"/>
    <x v="5"/>
    <x v="1"/>
    <n v="18"/>
    <n v="14.9"/>
    <n v="268.2"/>
    <n v="0.10621910724540369"/>
    <n v="239.71203543678271"/>
    <n v="43.148166378620886"/>
    <n v="282.86020181540357"/>
  </r>
  <r>
    <s v="MOV-FEC-5978"/>
    <x v="280"/>
    <x v="0"/>
    <x v="0"/>
    <n v="8"/>
    <n v="9.9"/>
    <n v="79.2"/>
    <n v="0.10475186702223019"/>
    <n v="70.90365213183938"/>
    <n v="12.762657383731089"/>
    <n v="83.666309515570475"/>
  </r>
  <r>
    <s v="MOV-FEC-5979"/>
    <x v="307"/>
    <x v="5"/>
    <x v="3"/>
    <n v="18"/>
    <n v="14.9"/>
    <n v="268.2"/>
    <n v="0.14226520136902535"/>
    <n v="230.04447299282739"/>
    <n v="41.40800513870893"/>
    <n v="271.45247813153634"/>
  </r>
  <r>
    <s v="MOV-FEC-5980"/>
    <x v="889"/>
    <x v="4"/>
    <x v="2"/>
    <n v="7"/>
    <n v="9.9"/>
    <n v="69.3"/>
    <n v="0.10368028487225028"/>
    <n v="62.114956258353054"/>
    <n v="11.180692126503549"/>
    <n v="73.295648384856605"/>
  </r>
  <r>
    <s v="MOV-FEC-5981"/>
    <x v="958"/>
    <x v="4"/>
    <x v="2"/>
    <n v="17"/>
    <n v="9.9"/>
    <n v="168.3"/>
    <n v="0.1399565986158732"/>
    <n v="144.74530445294855"/>
    <n v="26.054154801530736"/>
    <n v="170.79945925447927"/>
  </r>
  <r>
    <s v="MOV-FEC-5982"/>
    <x v="944"/>
    <x v="3"/>
    <x v="3"/>
    <n v="16"/>
    <n v="14.9"/>
    <n v="238.4"/>
    <n v="0.15940215178853356"/>
    <n v="200.3985270136136"/>
    <n v="36.071734862450448"/>
    <n v="236.47026187606406"/>
  </r>
  <r>
    <s v="MOV-FEC-5983"/>
    <x v="585"/>
    <x v="5"/>
    <x v="4"/>
    <n v="10"/>
    <n v="20.9"/>
    <n v="209"/>
    <n v="0.18141174281863096"/>
    <n v="171.08494575090612"/>
    <n v="30.795290235163101"/>
    <n v="201.88023598606921"/>
  </r>
  <r>
    <s v="MOV-FEC-5984"/>
    <x v="1019"/>
    <x v="2"/>
    <x v="3"/>
    <n v="4"/>
    <n v="14.9"/>
    <n v="59.6"/>
    <n v="0.1622715593507498"/>
    <n v="49.928615062695314"/>
    <n v="8.9871507112851567"/>
    <n v="58.915765773980468"/>
  </r>
  <r>
    <s v="MOV-FEC-5985"/>
    <x v="225"/>
    <x v="4"/>
    <x v="2"/>
    <n v="13"/>
    <n v="9.9"/>
    <n v="128.70000000000002"/>
    <n v="0.17148646288785269"/>
    <n v="106.62969222633338"/>
    <n v="19.193344600740009"/>
    <n v="125.82303682707338"/>
  </r>
  <r>
    <s v="MOV-FEC-5986"/>
    <x v="338"/>
    <x v="3"/>
    <x v="0"/>
    <n v="19"/>
    <n v="9.9"/>
    <n v="188.1"/>
    <n v="0.16740995190312208"/>
    <n v="156.61018804702275"/>
    <n v="28.189833848464094"/>
    <n v="184.80002189548685"/>
  </r>
  <r>
    <s v="MOV-FEC-5987"/>
    <x v="172"/>
    <x v="3"/>
    <x v="1"/>
    <n v="3"/>
    <n v="14.9"/>
    <n v="44.7"/>
    <n v="0.18749030491872376"/>
    <n v="36.319183370133047"/>
    <n v="6.5374530066239478"/>
    <n v="42.856636376756995"/>
  </r>
  <r>
    <s v="MOV-FEC-5988"/>
    <x v="545"/>
    <x v="5"/>
    <x v="1"/>
    <n v="7"/>
    <n v="14.9"/>
    <n v="104.3"/>
    <n v="0.18290819424921087"/>
    <n v="85.222675339807296"/>
    <n v="15.340081561165313"/>
    <n v="100.5627569009726"/>
  </r>
  <r>
    <s v="MOV-FEC-5989"/>
    <x v="770"/>
    <x v="2"/>
    <x v="3"/>
    <n v="4"/>
    <n v="14.9"/>
    <n v="59.6"/>
    <n v="0.1456015464209573"/>
    <n v="50.922147833310945"/>
    <n v="9.1659866099959704"/>
    <n v="60.088134443306913"/>
  </r>
  <r>
    <s v="MOV-FEC-5990"/>
    <x v="724"/>
    <x v="5"/>
    <x v="3"/>
    <n v="11"/>
    <n v="14.9"/>
    <n v="163.9"/>
    <n v="0.11980904704012196"/>
    <n v="144.26329719012401"/>
    <n v="25.967393494222321"/>
    <n v="170.23069068434631"/>
  </r>
  <r>
    <s v="MOV-FEC-5991"/>
    <x v="487"/>
    <x v="0"/>
    <x v="3"/>
    <n v="4"/>
    <n v="14.9"/>
    <n v="59.6"/>
    <n v="0.15021382664077276"/>
    <n v="50.647255932209944"/>
    <n v="9.1165060677977898"/>
    <n v="59.763762000007731"/>
  </r>
  <r>
    <s v="MOV-FEC-5992"/>
    <x v="667"/>
    <x v="0"/>
    <x v="2"/>
    <n v="15"/>
    <n v="9.9"/>
    <n v="148.5"/>
    <n v="0.1941914433478536"/>
    <n v="119.66257066284373"/>
    <n v="21.539262719311871"/>
    <n v="141.2018333821556"/>
  </r>
  <r>
    <s v="MOV-FEC-5993"/>
    <x v="679"/>
    <x v="0"/>
    <x v="2"/>
    <n v="7"/>
    <n v="9.9"/>
    <n v="69.3"/>
    <n v="0.11592431092341189"/>
    <n v="61.266445253007554"/>
    <n v="11.027960145541359"/>
    <n v="72.294405398548918"/>
  </r>
  <r>
    <s v="MOV-FEC-5994"/>
    <x v="520"/>
    <x v="4"/>
    <x v="2"/>
    <n v="12"/>
    <n v="9.9"/>
    <n v="118.80000000000001"/>
    <n v="0.12583979580108168"/>
    <n v="103.85023225883151"/>
    <n v="18.693041806589672"/>
    <n v="122.54327406542119"/>
  </r>
  <r>
    <s v="MOV-FEC-5995"/>
    <x v="11"/>
    <x v="0"/>
    <x v="1"/>
    <n v="12"/>
    <n v="14.9"/>
    <n v="178.8"/>
    <n v="0.16100207586965226"/>
    <n v="150.01282883450619"/>
    <n v="27.002309190211115"/>
    <n v="177.01513802471732"/>
  </r>
  <r>
    <s v="MOV-FEC-5996"/>
    <x v="1058"/>
    <x v="5"/>
    <x v="1"/>
    <n v="4"/>
    <n v="14.9"/>
    <n v="59.6"/>
    <n v="0.1515713286274063"/>
    <n v="50.566348813806584"/>
    <n v="9.1019427864851856"/>
    <n v="59.668291600291766"/>
  </r>
  <r>
    <s v="MOV-FEC-5997"/>
    <x v="1025"/>
    <x v="2"/>
    <x v="1"/>
    <n v="13"/>
    <n v="14.9"/>
    <n v="193.70000000000002"/>
    <n v="0.13120472059288865"/>
    <n v="168.28564562115747"/>
    <n v="30.291416211808343"/>
    <n v="198.57706183296582"/>
  </r>
  <r>
    <s v="MOV-FEC-5998"/>
    <x v="735"/>
    <x v="4"/>
    <x v="3"/>
    <n v="6"/>
    <n v="14.9"/>
    <n v="89.4"/>
    <n v="0.10755903623208787"/>
    <n v="79.784222160851357"/>
    <n v="14.361159988953244"/>
    <n v="94.145382149804604"/>
  </r>
  <r>
    <s v="MOV-FEC-5999"/>
    <x v="362"/>
    <x v="5"/>
    <x v="1"/>
    <n v="19"/>
    <n v="14.9"/>
    <n v="283.10000000000002"/>
    <n v="0.15868945722001573"/>
    <n v="238.17501466101356"/>
    <n v="42.871502638982442"/>
    <n v="281.04651729999603"/>
  </r>
  <r>
    <s v="MOV-FEC-6000"/>
    <x v="812"/>
    <x v="1"/>
    <x v="1"/>
    <n v="19"/>
    <n v="14.9"/>
    <n v="283.10000000000002"/>
    <n v="0.12043425761835894"/>
    <n v="249.0050616682426"/>
    <n v="44.820911100283666"/>
    <n v="293.8259727685263"/>
  </r>
  <r>
    <s v="MOV-FEC-6001"/>
    <x v="156"/>
    <x v="2"/>
    <x v="0"/>
    <n v="11"/>
    <n v="9.9"/>
    <n v="108.9"/>
    <n v="0.15761101463452451"/>
    <n v="91.73616050630028"/>
    <n v="16.512508891134051"/>
    <n v="108.24866939743433"/>
  </r>
  <r>
    <s v="MOV-FEC-6002"/>
    <x v="954"/>
    <x v="5"/>
    <x v="0"/>
    <n v="11"/>
    <n v="9.9"/>
    <n v="108.9"/>
    <n v="0.10258817550129568"/>
    <n v="97.728147687908901"/>
    <n v="17.591066583823601"/>
    <n v="115.31921427173251"/>
  </r>
  <r>
    <s v="MOV-FEC-6003"/>
    <x v="417"/>
    <x v="1"/>
    <x v="4"/>
    <n v="17"/>
    <n v="20.9"/>
    <n v="355.29999999999995"/>
    <n v="0.17279264179751158"/>
    <n v="293.90677436934408"/>
    <n v="52.903219386481929"/>
    <n v="346.80999375582599"/>
  </r>
  <r>
    <s v="MOV-FEC-6004"/>
    <x v="1077"/>
    <x v="2"/>
    <x v="0"/>
    <n v="18"/>
    <n v="9.9"/>
    <n v="178.20000000000002"/>
    <n v="0.14352119937981567"/>
    <n v="152.62452227051688"/>
    <n v="27.472414008693036"/>
    <n v="180.0969362792099"/>
  </r>
  <r>
    <s v="MOV-FEC-6005"/>
    <x v="907"/>
    <x v="3"/>
    <x v="2"/>
    <n v="10"/>
    <n v="9.9"/>
    <n v="99"/>
    <n v="0.16582137151360715"/>
    <n v="82.58368422015289"/>
    <n v="14.865063159627519"/>
    <n v="97.448747379780414"/>
  </r>
  <r>
    <s v="MOV-FEC-6006"/>
    <x v="735"/>
    <x v="4"/>
    <x v="4"/>
    <n v="12"/>
    <n v="20.9"/>
    <n v="250.79999999999998"/>
    <n v="0.14939921258444996"/>
    <n v="213.33067748381993"/>
    <n v="38.399521947087585"/>
    <n v="251.7301994309075"/>
  </r>
  <r>
    <s v="MOV-FEC-6007"/>
    <x v="690"/>
    <x v="5"/>
    <x v="0"/>
    <n v="11"/>
    <n v="9.9"/>
    <n v="108.9"/>
    <n v="0.19480120649549135"/>
    <n v="87.686148612641006"/>
    <n v="15.783506750275381"/>
    <n v="103.46965536291638"/>
  </r>
  <r>
    <s v="MOV-FEC-6008"/>
    <x v="366"/>
    <x v="5"/>
    <x v="2"/>
    <n v="15"/>
    <n v="9.9"/>
    <n v="148.5"/>
    <n v="0.19783915821715806"/>
    <n v="119.12088500475203"/>
    <n v="21.441759300855363"/>
    <n v="140.56264430560739"/>
  </r>
  <r>
    <s v="MOV-FEC-6009"/>
    <x v="897"/>
    <x v="0"/>
    <x v="2"/>
    <n v="11"/>
    <n v="9.9"/>
    <n v="108.9"/>
    <n v="0.11512326736927357"/>
    <n v="96.363076183486115"/>
    <n v="17.3453537130275"/>
    <n v="113.70842989651362"/>
  </r>
  <r>
    <s v="MOV-FEC-6010"/>
    <x v="457"/>
    <x v="1"/>
    <x v="2"/>
    <n v="20"/>
    <n v="9.9"/>
    <n v="198"/>
    <n v="0.14062176599203885"/>
    <n v="170.15689033357631"/>
    <n v="30.628240260043736"/>
    <n v="200.78513059362004"/>
  </r>
  <r>
    <s v="MOV-FEC-6011"/>
    <x v="265"/>
    <x v="4"/>
    <x v="3"/>
    <n v="4"/>
    <n v="14.9"/>
    <n v="59.6"/>
    <n v="0.17668385274470622"/>
    <n v="49.069642376415509"/>
    <n v="8.8325356277547904"/>
    <n v="57.902178004170295"/>
  </r>
  <r>
    <s v="MOV-FEC-6012"/>
    <x v="950"/>
    <x v="3"/>
    <x v="0"/>
    <n v="9"/>
    <n v="9.9"/>
    <n v="89.100000000000009"/>
    <n v="0.17484726479699153"/>
    <n v="73.521108706588066"/>
    <n v="13.233799567185851"/>
    <n v="86.754908273773921"/>
  </r>
  <r>
    <s v="MOV-FEC-6013"/>
    <x v="818"/>
    <x v="2"/>
    <x v="3"/>
    <n v="6"/>
    <n v="14.9"/>
    <n v="89.4"/>
    <n v="0.107791744507838"/>
    <n v="79.763418040999284"/>
    <n v="14.357415247379871"/>
    <n v="94.12083328837916"/>
  </r>
  <r>
    <s v="MOV-FEC-6014"/>
    <x v="1025"/>
    <x v="5"/>
    <x v="0"/>
    <n v="7"/>
    <n v="9.9"/>
    <n v="69.3"/>
    <n v="0.13063932584617954"/>
    <n v="60.246694718859757"/>
    <n v="10.844405049394755"/>
    <n v="71.091099768254509"/>
  </r>
  <r>
    <s v="MOV-FEC-6015"/>
    <x v="600"/>
    <x v="3"/>
    <x v="4"/>
    <n v="19"/>
    <n v="20.9"/>
    <n v="397.09999999999997"/>
    <n v="0.17621239525146654"/>
    <n v="327.12605784564261"/>
    <n v="58.882690412215666"/>
    <n v="386.00874825785826"/>
  </r>
  <r>
    <s v="MOV-FEC-6016"/>
    <x v="1016"/>
    <x v="1"/>
    <x v="2"/>
    <n v="13"/>
    <n v="9.9"/>
    <n v="128.70000000000002"/>
    <n v="0.18182944507946877"/>
    <n v="105.29855041827238"/>
    <n v="18.953739075289029"/>
    <n v="124.25228949356142"/>
  </r>
  <r>
    <s v="MOV-FEC-6017"/>
    <x v="704"/>
    <x v="2"/>
    <x v="3"/>
    <n v="5"/>
    <n v="14.9"/>
    <n v="74.5"/>
    <n v="0.12198096103213575"/>
    <n v="65.412418403105889"/>
    <n v="11.77423531255906"/>
    <n v="77.186653715664946"/>
  </r>
  <r>
    <s v="MOV-FEC-6018"/>
    <x v="813"/>
    <x v="5"/>
    <x v="2"/>
    <n v="13"/>
    <n v="9.9"/>
    <n v="128.70000000000002"/>
    <n v="0.15753145557233683"/>
    <n v="108.42570166784026"/>
    <n v="19.516626300211247"/>
    <n v="127.9423279680515"/>
  </r>
  <r>
    <s v="MOV-FEC-6019"/>
    <x v="705"/>
    <x v="5"/>
    <x v="0"/>
    <n v="12"/>
    <n v="9.9"/>
    <n v="118.80000000000001"/>
    <n v="0.19231607155504737"/>
    <n v="95.952850699260381"/>
    <n v="17.271513125866868"/>
    <n v="113.22436382512726"/>
  </r>
  <r>
    <s v="MOV-FEC-6020"/>
    <x v="132"/>
    <x v="4"/>
    <x v="2"/>
    <n v="13"/>
    <n v="9.9"/>
    <n v="128.70000000000002"/>
    <n v="0.15140398941886032"/>
    <n v="109.21430656179268"/>
    <n v="19.658575181122682"/>
    <n v="128.87288174291535"/>
  </r>
  <r>
    <s v="MOV-FEC-6021"/>
    <x v="157"/>
    <x v="1"/>
    <x v="1"/>
    <n v="9"/>
    <n v="14.9"/>
    <n v="134.1"/>
    <n v="0.13085571808093274"/>
    <n v="116.55224820534691"/>
    <n v="20.979404676962442"/>
    <n v="137.53165288230934"/>
  </r>
  <r>
    <s v="MOV-FEC-6022"/>
    <x v="1040"/>
    <x v="0"/>
    <x v="3"/>
    <n v="16"/>
    <n v="14.9"/>
    <n v="238.4"/>
    <n v="0.19002777886775718"/>
    <n v="193.0973775179267"/>
    <n v="34.757527953226806"/>
    <n v="227.8549054711535"/>
  </r>
  <r>
    <s v="MOV-FEC-6023"/>
    <x v="318"/>
    <x v="1"/>
    <x v="0"/>
    <n v="15"/>
    <n v="9.9"/>
    <n v="148.5"/>
    <n v="0.17599715932534121"/>
    <n v="122.36442184018682"/>
    <n v="22.025595931233628"/>
    <n v="144.39001777142045"/>
  </r>
  <r>
    <s v="MOV-FEC-6024"/>
    <x v="615"/>
    <x v="3"/>
    <x v="1"/>
    <n v="11"/>
    <n v="14.9"/>
    <n v="163.9"/>
    <n v="0.16990111218724446"/>
    <n v="136.05320771251064"/>
    <n v="24.489577388251913"/>
    <n v="160.54278510076256"/>
  </r>
  <r>
    <s v="MOV-FEC-6025"/>
    <x v="287"/>
    <x v="2"/>
    <x v="0"/>
    <n v="18"/>
    <n v="9.9"/>
    <n v="178.20000000000002"/>
    <n v="0.10191572619005233"/>
    <n v="160.0386175929327"/>
    <n v="28.806951166727885"/>
    <n v="188.84556875966058"/>
  </r>
  <r>
    <s v="MOV-FEC-6026"/>
    <x v="52"/>
    <x v="1"/>
    <x v="1"/>
    <n v="6"/>
    <n v="14.9"/>
    <n v="89.4"/>
    <n v="0.15864177107998265"/>
    <n v="75.217425665449554"/>
    <n v="13.539136619780919"/>
    <n v="88.756562285230473"/>
  </r>
  <r>
    <s v="MOV-FEC-6027"/>
    <x v="252"/>
    <x v="1"/>
    <x v="2"/>
    <n v="12"/>
    <n v="9.9"/>
    <n v="118.80000000000001"/>
    <n v="0.13252018136194629"/>
    <n v="103.05660245420079"/>
    <n v="18.550188441756141"/>
    <n v="121.60679089595692"/>
  </r>
  <r>
    <s v="MOV-FEC-6028"/>
    <x v="69"/>
    <x v="1"/>
    <x v="1"/>
    <n v="18"/>
    <n v="14.9"/>
    <n v="268.2"/>
    <n v="0.15282278429272259"/>
    <n v="227.21292925269179"/>
    <n v="40.898327265484518"/>
    <n v="268.11125651817633"/>
  </r>
  <r>
    <s v="MOV-FEC-6029"/>
    <x v="725"/>
    <x v="1"/>
    <x v="0"/>
    <n v="20"/>
    <n v="9.9"/>
    <n v="198"/>
    <n v="0.16156368908024571"/>
    <n v="166.01038956211136"/>
    <n v="29.881870121180043"/>
    <n v="195.8922596832914"/>
  </r>
  <r>
    <s v="MOV-FEC-6030"/>
    <x v="24"/>
    <x v="2"/>
    <x v="0"/>
    <n v="9"/>
    <n v="9.9"/>
    <n v="89.100000000000009"/>
    <n v="0.19510020634252723"/>
    <n v="71.716571614880834"/>
    <n v="12.90898289067855"/>
    <n v="84.625554505559379"/>
  </r>
  <r>
    <s v="MOV-FEC-6031"/>
    <x v="714"/>
    <x v="2"/>
    <x v="4"/>
    <n v="10"/>
    <n v="20.9"/>
    <n v="209"/>
    <n v="0.1268545017367364"/>
    <n v="182.4874091370221"/>
    <n v="32.847733644663975"/>
    <n v="215.33514278168607"/>
  </r>
  <r>
    <s v="MOV-FEC-6032"/>
    <x v="172"/>
    <x v="4"/>
    <x v="4"/>
    <n v="14"/>
    <n v="20.9"/>
    <n v="292.59999999999997"/>
    <n v="0.17259545725367931"/>
    <n v="242.09856920757341"/>
    <n v="43.577742457363215"/>
    <n v="285.67631166493663"/>
  </r>
  <r>
    <s v="MOV-FEC-6033"/>
    <x v="33"/>
    <x v="2"/>
    <x v="2"/>
    <n v="17"/>
    <n v="9.9"/>
    <n v="168.3"/>
    <n v="0.19254984272178555"/>
    <n v="135.89386146992351"/>
    <n v="24.460895064586232"/>
    <n v="160.35475653450973"/>
  </r>
  <r>
    <s v="MOV-FEC-6034"/>
    <x v="107"/>
    <x v="1"/>
    <x v="1"/>
    <n v="18"/>
    <n v="14.9"/>
    <n v="268.2"/>
    <n v="0.18380029527021377"/>
    <n v="218.90476080852866"/>
    <n v="39.402856945535156"/>
    <n v="258.30761775406381"/>
  </r>
  <r>
    <s v="MOV-FEC-6035"/>
    <x v="707"/>
    <x v="0"/>
    <x v="2"/>
    <n v="4"/>
    <n v="9.9"/>
    <n v="39.6"/>
    <n v="0.11949582822808881"/>
    <n v="34.867965202167682"/>
    <n v="6.2762337363901821"/>
    <n v="41.144198938557864"/>
  </r>
  <r>
    <s v="MOV-FEC-6036"/>
    <x v="761"/>
    <x v="1"/>
    <x v="4"/>
    <n v="17"/>
    <n v="20.9"/>
    <n v="355.29999999999995"/>
    <n v="0.1536957418389292"/>
    <n v="300.69190292462844"/>
    <n v="54.124542526433117"/>
    <n v="354.81644545106155"/>
  </r>
  <r>
    <s v="MOV-FEC-6037"/>
    <x v="528"/>
    <x v="5"/>
    <x v="1"/>
    <n v="3"/>
    <n v="14.9"/>
    <n v="44.7"/>
    <n v="0.14091670020851579"/>
    <n v="38.401023500679344"/>
    <n v="6.912184230122282"/>
    <n v="45.313207730801622"/>
  </r>
  <r>
    <s v="MOV-FEC-6038"/>
    <x v="55"/>
    <x v="0"/>
    <x v="1"/>
    <n v="13"/>
    <n v="14.9"/>
    <n v="193.70000000000002"/>
    <n v="0.17690924740029257"/>
    <n v="159.43267877856334"/>
    <n v="28.697882180141402"/>
    <n v="188.13056095870473"/>
  </r>
  <r>
    <s v="MOV-FEC-6039"/>
    <x v="471"/>
    <x v="1"/>
    <x v="2"/>
    <n v="11"/>
    <n v="9.9"/>
    <n v="108.9"/>
    <n v="0.12905337845957052"/>
    <n v="94.846087085752771"/>
    <n v="17.072295675435498"/>
    <n v="111.91838276118827"/>
  </r>
  <r>
    <s v="MOV-FEC-6040"/>
    <x v="482"/>
    <x v="5"/>
    <x v="3"/>
    <n v="8"/>
    <n v="14.9"/>
    <n v="119.2"/>
    <n v="0.12654353981794614"/>
    <n v="104.11601005370082"/>
    <n v="18.740881809666146"/>
    <n v="122.85689186336697"/>
  </r>
  <r>
    <s v="MOV-FEC-6041"/>
    <x v="761"/>
    <x v="1"/>
    <x v="4"/>
    <n v="6"/>
    <n v="20.9"/>
    <n v="125.39999999999999"/>
    <n v="0.15178478386807598"/>
    <n v="106.36618810294327"/>
    <n v="19.145913858529788"/>
    <n v="125.51210196147306"/>
  </r>
  <r>
    <s v="MOV-FEC-6042"/>
    <x v="388"/>
    <x v="4"/>
    <x v="1"/>
    <n v="9"/>
    <n v="14.9"/>
    <n v="134.1"/>
    <n v="0.14008067405194002"/>
    <n v="115.31518160963483"/>
    <n v="20.756732689734271"/>
    <n v="136.0719142993691"/>
  </r>
  <r>
    <s v="MOV-FEC-6043"/>
    <x v="726"/>
    <x v="2"/>
    <x v="4"/>
    <n v="8"/>
    <n v="20.9"/>
    <n v="167.2"/>
    <n v="0.17602943737216281"/>
    <n v="137.76787807137435"/>
    <n v="24.798218052847382"/>
    <n v="162.56609612422173"/>
  </r>
  <r>
    <s v="MOV-FEC-6044"/>
    <x v="728"/>
    <x v="5"/>
    <x v="2"/>
    <n v="6"/>
    <n v="9.9"/>
    <n v="59.400000000000006"/>
    <n v="0.19952805313425354"/>
    <n v="47.548033643825349"/>
    <n v="8.5586460558885626"/>
    <n v="56.106679699713908"/>
  </r>
  <r>
    <s v="MOV-FEC-6045"/>
    <x v="552"/>
    <x v="5"/>
    <x v="2"/>
    <n v="7"/>
    <n v="9.9"/>
    <n v="69.3"/>
    <n v="0.1166001798994189"/>
    <n v="61.219607532970272"/>
    <n v="11.019529355934649"/>
    <n v="72.239136888904923"/>
  </r>
  <r>
    <s v="MOV-FEC-6046"/>
    <x v="569"/>
    <x v="2"/>
    <x v="4"/>
    <n v="7"/>
    <n v="20.9"/>
    <n v="146.29999999999998"/>
    <n v="0.15045291725592433"/>
    <n v="124.28873820545826"/>
    <n v="22.371972876982486"/>
    <n v="146.66071108244074"/>
  </r>
  <r>
    <s v="MOV-FEC-6047"/>
    <x v="576"/>
    <x v="5"/>
    <x v="2"/>
    <n v="19"/>
    <n v="9.9"/>
    <n v="188.1"/>
    <n v="0.13371071034120247"/>
    <n v="162.9490153848198"/>
    <n v="29.330822769267563"/>
    <n v="192.27983815408737"/>
  </r>
  <r>
    <s v="MOV-FEC-6048"/>
    <x v="820"/>
    <x v="0"/>
    <x v="2"/>
    <n v="8"/>
    <n v="9.9"/>
    <n v="79.2"/>
    <n v="0.17348638203822545"/>
    <n v="65.45987854257254"/>
    <n v="11.782778137663056"/>
    <n v="77.242656680235598"/>
  </r>
  <r>
    <s v="MOV-FEC-6049"/>
    <x v="1055"/>
    <x v="3"/>
    <x v="3"/>
    <n v="15"/>
    <n v="14.9"/>
    <n v="223.5"/>
    <n v="0.10624762424594554"/>
    <n v="199.75365598103116"/>
    <n v="35.955658076585607"/>
    <n v="235.70931405761678"/>
  </r>
  <r>
    <s v="MOV-FEC-6050"/>
    <x v="663"/>
    <x v="4"/>
    <x v="3"/>
    <n v="5"/>
    <n v="14.9"/>
    <n v="74.5"/>
    <n v="0.18373080269810871"/>
    <n v="60.812055198990905"/>
    <n v="10.946169935818363"/>
    <n v="71.758225134809265"/>
  </r>
  <r>
    <s v="MOV-FEC-6051"/>
    <x v="137"/>
    <x v="5"/>
    <x v="1"/>
    <n v="20"/>
    <n v="14.9"/>
    <n v="298"/>
    <n v="0.14792890396269032"/>
    <n v="253.9171866191183"/>
    <n v="45.70509359144129"/>
    <n v="299.62228021055961"/>
  </r>
  <r>
    <s v="MOV-FEC-6052"/>
    <x v="928"/>
    <x v="0"/>
    <x v="0"/>
    <n v="5"/>
    <n v="9.9"/>
    <n v="49.5"/>
    <n v="0.180678939366922"/>
    <n v="40.556392501337363"/>
    <n v="7.3001506502407247"/>
    <n v="47.856543151578087"/>
  </r>
  <r>
    <s v="MOV-FEC-6053"/>
    <x v="963"/>
    <x v="0"/>
    <x v="3"/>
    <n v="18"/>
    <n v="14.9"/>
    <n v="268.2"/>
    <n v="0.16971470617622048"/>
    <n v="222.68251580353765"/>
    <n v="40.082852844636776"/>
    <n v="262.76536864817444"/>
  </r>
  <r>
    <s v="MOV-FEC-6054"/>
    <x v="222"/>
    <x v="3"/>
    <x v="2"/>
    <n v="9"/>
    <n v="9.9"/>
    <n v="89.100000000000009"/>
    <n v="0.17597578100941855"/>
    <n v="73.420557912060815"/>
    <n v="13.215700424170945"/>
    <n v="86.636258336231762"/>
  </r>
  <r>
    <s v="MOV-FEC-6055"/>
    <x v="595"/>
    <x v="5"/>
    <x v="1"/>
    <n v="4"/>
    <n v="14.9"/>
    <n v="59.6"/>
    <n v="0.18153488844339033"/>
    <n v="48.780520648773937"/>
    <n v="8.7804937167793078"/>
    <n v="57.561014365553248"/>
  </r>
  <r>
    <s v="MOV-FEC-6056"/>
    <x v="489"/>
    <x v="1"/>
    <x v="1"/>
    <n v="18"/>
    <n v="14.9"/>
    <n v="268.2"/>
    <n v="0.17721377877873734"/>
    <n v="220.67126453154265"/>
    <n v="39.720827615677678"/>
    <n v="260.3920921472203"/>
  </r>
  <r>
    <s v="MOV-FEC-6057"/>
    <x v="259"/>
    <x v="5"/>
    <x v="1"/>
    <n v="13"/>
    <n v="14.9"/>
    <n v="193.70000000000002"/>
    <n v="0.11953446584223917"/>
    <n v="170.54617396635828"/>
    <n v="30.69831131394449"/>
    <n v="201.24448528030277"/>
  </r>
  <r>
    <s v="MOV-FEC-6058"/>
    <x v="839"/>
    <x v="0"/>
    <x v="2"/>
    <n v="3"/>
    <n v="9.9"/>
    <n v="29.700000000000003"/>
    <n v="0.10928666252145611"/>
    <n v="26.454186123112756"/>
    <n v="4.7617535021602961"/>
    <n v="31.215939625273052"/>
  </r>
  <r>
    <s v="MOV-FEC-6059"/>
    <x v="823"/>
    <x v="1"/>
    <x v="4"/>
    <n v="8"/>
    <n v="20.9"/>
    <n v="167.2"/>
    <n v="0.12713417253889309"/>
    <n v="145.94316635149707"/>
    <n v="26.26976994326947"/>
    <n v="172.21293629476654"/>
  </r>
  <r>
    <s v="MOV-FEC-6060"/>
    <x v="979"/>
    <x v="2"/>
    <x v="0"/>
    <n v="20"/>
    <n v="9.9"/>
    <n v="198"/>
    <n v="0.16319650821153731"/>
    <n v="165.6870913741156"/>
    <n v="29.823676447340805"/>
    <n v="195.5107678214564"/>
  </r>
  <r>
    <s v="MOV-FEC-6061"/>
    <x v="430"/>
    <x v="2"/>
    <x v="4"/>
    <n v="17"/>
    <n v="20.9"/>
    <n v="355.29999999999995"/>
    <n v="0.17431267726661309"/>
    <n v="293.36670576717233"/>
    <n v="52.806007038091018"/>
    <n v="346.17271280526336"/>
  </r>
  <r>
    <s v="MOV-FEC-6062"/>
    <x v="412"/>
    <x v="2"/>
    <x v="1"/>
    <n v="9"/>
    <n v="14.9"/>
    <n v="134.1"/>
    <n v="0.10310154238673376"/>
    <n v="120.274083165939"/>
    <n v="21.64933496986902"/>
    <n v="141.92341813580802"/>
  </r>
  <r>
    <s v="MOV-FEC-6063"/>
    <x v="678"/>
    <x v="3"/>
    <x v="3"/>
    <n v="16"/>
    <n v="14.9"/>
    <n v="238.4"/>
    <n v="0.14515926646886781"/>
    <n v="203.79403087382192"/>
    <n v="36.682925557287945"/>
    <n v="240.47695643110987"/>
  </r>
  <r>
    <s v="MOV-FEC-6064"/>
    <x v="877"/>
    <x v="3"/>
    <x v="1"/>
    <n v="19"/>
    <n v="14.9"/>
    <n v="283.10000000000002"/>
    <n v="0.10451202969602025"/>
    <n v="253.51264439305669"/>
    <n v="45.632275990750202"/>
    <n v="299.14492038380689"/>
  </r>
  <r>
    <s v="MOV-FEC-6065"/>
    <x v="352"/>
    <x v="1"/>
    <x v="1"/>
    <n v="15"/>
    <n v="14.9"/>
    <n v="223.5"/>
    <n v="0.16343513377110125"/>
    <n v="186.97224760215886"/>
    <n v="33.655004568388591"/>
    <n v="220.62725217054745"/>
  </r>
  <r>
    <s v="MOV-FEC-6066"/>
    <x v="790"/>
    <x v="1"/>
    <x v="2"/>
    <n v="13"/>
    <n v="9.9"/>
    <n v="128.70000000000002"/>
    <n v="0.17646973585424328"/>
    <n v="105.9883449955589"/>
    <n v="19.077902099200603"/>
    <n v="125.0662470947595"/>
  </r>
  <r>
    <s v="MOV-FEC-6067"/>
    <x v="674"/>
    <x v="3"/>
    <x v="4"/>
    <n v="7"/>
    <n v="20.9"/>
    <n v="146.29999999999998"/>
    <n v="0.14900722033057329"/>
    <n v="124.50024366563711"/>
    <n v="22.410043859814678"/>
    <n v="146.91028752545179"/>
  </r>
  <r>
    <s v="MOV-FEC-6068"/>
    <x v="414"/>
    <x v="0"/>
    <x v="0"/>
    <n v="20"/>
    <n v="9.9"/>
    <n v="198"/>
    <n v="0.11422592825098203"/>
    <n v="175.38326620630556"/>
    <n v="31.568987917135001"/>
    <n v="206.95225412344055"/>
  </r>
  <r>
    <s v="MOV-FEC-6069"/>
    <x v="257"/>
    <x v="0"/>
    <x v="4"/>
    <n v="15"/>
    <n v="20.9"/>
    <n v="313.5"/>
    <n v="0.1084831176240445"/>
    <n v="279.49054262486203"/>
    <n v="50.308297672475163"/>
    <n v="329.79884029733716"/>
  </r>
  <r>
    <s v="MOV-FEC-6070"/>
    <x v="184"/>
    <x v="0"/>
    <x v="4"/>
    <n v="8"/>
    <n v="20.9"/>
    <n v="167.2"/>
    <n v="0.14520447398135855"/>
    <n v="142.92181195031685"/>
    <n v="25.725926151057031"/>
    <n v="168.64773810137387"/>
  </r>
  <r>
    <s v="MOV-FEC-6071"/>
    <x v="62"/>
    <x v="5"/>
    <x v="1"/>
    <n v="8"/>
    <n v="14.9"/>
    <n v="119.2"/>
    <n v="0.13747863138246702"/>
    <n v="102.81254713920993"/>
    <n v="18.506258485057785"/>
    <n v="121.31880562426771"/>
  </r>
  <r>
    <s v="MOV-FEC-6072"/>
    <x v="55"/>
    <x v="5"/>
    <x v="4"/>
    <n v="12"/>
    <n v="20.9"/>
    <n v="250.79999999999998"/>
    <n v="0.18592578396815793"/>
    <n v="204.16981338078597"/>
    <n v="36.750566408541474"/>
    <n v="240.92037978932746"/>
  </r>
  <r>
    <s v="MOV-FEC-6073"/>
    <x v="123"/>
    <x v="5"/>
    <x v="3"/>
    <n v="12"/>
    <n v="14.9"/>
    <n v="178.8"/>
    <n v="0.16774740325086895"/>
    <n v="148.80676429874464"/>
    <n v="26.785217573774034"/>
    <n v="175.59198187251866"/>
  </r>
  <r>
    <s v="MOV-FEC-6074"/>
    <x v="630"/>
    <x v="0"/>
    <x v="2"/>
    <n v="17"/>
    <n v="9.9"/>
    <n v="168.3"/>
    <n v="0.19417512336689399"/>
    <n v="135.62032673735175"/>
    <n v="24.411658812723314"/>
    <n v="160.03198555007506"/>
  </r>
  <r>
    <s v="MOV-FEC-6075"/>
    <x v="385"/>
    <x v="0"/>
    <x v="1"/>
    <n v="20"/>
    <n v="14.9"/>
    <n v="298"/>
    <n v="0.18922814355075102"/>
    <n v="241.61001322187619"/>
    <n v="43.489802379937714"/>
    <n v="285.09981560181393"/>
  </r>
  <r>
    <s v="MOV-FEC-6076"/>
    <x v="114"/>
    <x v="2"/>
    <x v="2"/>
    <n v="16"/>
    <n v="9.9"/>
    <n v="158.4"/>
    <n v="0.15963702156028048"/>
    <n v="133.11349578485158"/>
    <n v="23.960429241273282"/>
    <n v="157.07392502612487"/>
  </r>
  <r>
    <s v="MOV-FEC-6077"/>
    <x v="384"/>
    <x v="2"/>
    <x v="4"/>
    <n v="8"/>
    <n v="20.9"/>
    <n v="167.2"/>
    <n v="0.11730114874150316"/>
    <n v="147.58724793042066"/>
    <n v="26.565704627475718"/>
    <n v="174.15295255789638"/>
  </r>
  <r>
    <s v="MOV-FEC-6078"/>
    <x v="556"/>
    <x v="4"/>
    <x v="3"/>
    <n v="18"/>
    <n v="14.9"/>
    <n v="268.2"/>
    <n v="0.11607374330226493"/>
    <n v="237.06902204633252"/>
    <n v="42.672423968339849"/>
    <n v="279.74144601467236"/>
  </r>
  <r>
    <s v="MOV-FEC-6079"/>
    <x v="666"/>
    <x v="0"/>
    <x v="0"/>
    <n v="7"/>
    <n v="9.9"/>
    <n v="69.3"/>
    <n v="0.1420203044775955"/>
    <n v="59.457992899702631"/>
    <n v="10.702438721946473"/>
    <n v="70.16043162164911"/>
  </r>
  <r>
    <s v="MOV-FEC-6080"/>
    <x v="780"/>
    <x v="3"/>
    <x v="2"/>
    <n v="16"/>
    <n v="9.9"/>
    <n v="158.4"/>
    <n v="0.14718837948025473"/>
    <n v="135.08536069032766"/>
    <n v="24.315364924258979"/>
    <n v="159.40072561458663"/>
  </r>
  <r>
    <s v="MOV-FEC-6081"/>
    <x v="829"/>
    <x v="3"/>
    <x v="2"/>
    <n v="20"/>
    <n v="9.9"/>
    <n v="198"/>
    <n v="0.17844764212271064"/>
    <n v="162.66736685970329"/>
    <n v="29.280126034746591"/>
    <n v="191.94749289444988"/>
  </r>
  <r>
    <s v="MOV-FEC-6082"/>
    <x v="605"/>
    <x v="3"/>
    <x v="4"/>
    <n v="12"/>
    <n v="20.9"/>
    <n v="250.79999999999998"/>
    <n v="0.1760044627650944"/>
    <n v="206.65808073851431"/>
    <n v="37.198454532932573"/>
    <n v="243.85653527144689"/>
  </r>
  <r>
    <s v="MOV-FEC-6083"/>
    <x v="291"/>
    <x v="0"/>
    <x v="2"/>
    <n v="16"/>
    <n v="9.9"/>
    <n v="158.4"/>
    <n v="0.15706394849575497"/>
    <n v="133.52107055827241"/>
    <n v="24.033792700489034"/>
    <n v="157.55486325876146"/>
  </r>
  <r>
    <s v="MOV-FEC-6084"/>
    <x v="556"/>
    <x v="5"/>
    <x v="4"/>
    <n v="9"/>
    <n v="20.9"/>
    <n v="188.1"/>
    <n v="0.17829379876842544"/>
    <n v="154.56293645165917"/>
    <n v="27.82132856129865"/>
    <n v="182.38426501295783"/>
  </r>
  <r>
    <s v="MOV-FEC-6085"/>
    <x v="297"/>
    <x v="3"/>
    <x v="0"/>
    <n v="10"/>
    <n v="9.9"/>
    <n v="99"/>
    <n v="0.17062015402628328"/>
    <n v="82.108604751397962"/>
    <n v="14.779548855251633"/>
    <n v="96.888153606649595"/>
  </r>
  <r>
    <s v="MOV-FEC-6086"/>
    <x v="25"/>
    <x v="4"/>
    <x v="2"/>
    <n v="17"/>
    <n v="9.9"/>
    <n v="168.3"/>
    <n v="0.10173138488526226"/>
    <n v="151.17860792381038"/>
    <n v="27.212149426285865"/>
    <n v="178.39075735009624"/>
  </r>
  <r>
    <s v="MOV-FEC-6087"/>
    <x v="687"/>
    <x v="1"/>
    <x v="2"/>
    <n v="18"/>
    <n v="9.9"/>
    <n v="178.20000000000002"/>
    <n v="0.19678596936451107"/>
    <n v="143.13274025924414"/>
    <n v="25.763893246663944"/>
    <n v="168.89663350590808"/>
  </r>
  <r>
    <s v="MOV-FEC-6088"/>
    <x v="695"/>
    <x v="2"/>
    <x v="0"/>
    <n v="16"/>
    <n v="9.9"/>
    <n v="158.4"/>
    <n v="0.1560835332722581"/>
    <n v="133.67636832967432"/>
    <n v="24.061746299341376"/>
    <n v="157.73811462901568"/>
  </r>
  <r>
    <s v="MOV-FEC-6089"/>
    <x v="247"/>
    <x v="5"/>
    <x v="0"/>
    <n v="3"/>
    <n v="9.9"/>
    <n v="29.700000000000003"/>
    <n v="0.19210094850046905"/>
    <n v="23.994601829536073"/>
    <n v="4.3190283293164926"/>
    <n v="28.313630158852565"/>
  </r>
  <r>
    <s v="MOV-FEC-6090"/>
    <x v="963"/>
    <x v="3"/>
    <x v="4"/>
    <n v="12"/>
    <n v="20.9"/>
    <n v="250.79999999999998"/>
    <n v="0.1200312971015971"/>
    <n v="220.69615068691942"/>
    <n v="39.725307123645493"/>
    <n v="260.4214578105649"/>
  </r>
  <r>
    <s v="MOV-FEC-6091"/>
    <x v="337"/>
    <x v="4"/>
    <x v="0"/>
    <n v="15"/>
    <n v="9.9"/>
    <n v="148.5"/>
    <n v="0.13732831321131048"/>
    <n v="128.1067454881204"/>
    <n v="23.05921418786167"/>
    <n v="151.16595967598207"/>
  </r>
  <r>
    <s v="MOV-FEC-6092"/>
    <x v="847"/>
    <x v="4"/>
    <x v="1"/>
    <n v="15"/>
    <n v="14.9"/>
    <n v="223.5"/>
    <n v="0.1480585914422535"/>
    <n v="190.40890481265635"/>
    <n v="34.273602866278139"/>
    <n v="224.68250767893448"/>
  </r>
  <r>
    <s v="MOV-FEC-6093"/>
    <x v="952"/>
    <x v="0"/>
    <x v="2"/>
    <n v="12"/>
    <n v="9.9"/>
    <n v="118.80000000000001"/>
    <n v="0.19857611896239535"/>
    <n v="95.209157067267441"/>
    <n v="17.137648272108137"/>
    <n v="112.34680533937558"/>
  </r>
  <r>
    <s v="MOV-FEC-6094"/>
    <x v="1018"/>
    <x v="0"/>
    <x v="4"/>
    <n v="11"/>
    <n v="20.9"/>
    <n v="229.89999999999998"/>
    <n v="0.12507005058535245"/>
    <n v="201.14639537042746"/>
    <n v="36.206351166676939"/>
    <n v="237.35274653710439"/>
  </r>
  <r>
    <s v="MOV-FEC-6095"/>
    <x v="933"/>
    <x v="2"/>
    <x v="1"/>
    <n v="5"/>
    <n v="14.9"/>
    <n v="74.5"/>
    <n v="0.19881076724050156"/>
    <n v="59.688597840582631"/>
    <n v="10.743947611304874"/>
    <n v="70.432545451887506"/>
  </r>
  <r>
    <s v="MOV-FEC-6096"/>
    <x v="428"/>
    <x v="5"/>
    <x v="0"/>
    <n v="15"/>
    <n v="9.9"/>
    <n v="148.5"/>
    <n v="0.105194378357036"/>
    <n v="132.87863481398014"/>
    <n v="23.918154266516424"/>
    <n v="156.79678908049658"/>
  </r>
  <r>
    <s v="MOV-FEC-6097"/>
    <x v="167"/>
    <x v="5"/>
    <x v="3"/>
    <n v="17"/>
    <n v="14.9"/>
    <n v="253.3"/>
    <n v="0.17972999396648348"/>
    <n v="207.77439252828975"/>
    <n v="37.399390655092155"/>
    <n v="245.17378318338191"/>
  </r>
  <r>
    <s v="MOV-FEC-6098"/>
    <x v="474"/>
    <x v="1"/>
    <x v="2"/>
    <n v="8"/>
    <n v="9.9"/>
    <n v="79.2"/>
    <n v="0.13256440151001506"/>
    <n v="68.700899400406811"/>
    <n v="12.366161892073226"/>
    <n v="81.067061292480034"/>
  </r>
  <r>
    <s v="MOV-FEC-6099"/>
    <x v="1060"/>
    <x v="4"/>
    <x v="3"/>
    <n v="4"/>
    <n v="14.9"/>
    <n v="59.6"/>
    <n v="0.15745948984512892"/>
    <n v="50.21541440523032"/>
    <n v="9.0387745929414578"/>
    <n v="59.254188998171777"/>
  </r>
  <r>
    <s v="MOV-FEC-6100"/>
    <x v="121"/>
    <x v="2"/>
    <x v="4"/>
    <n v="3"/>
    <n v="20.9"/>
    <n v="62.699999999999996"/>
    <n v="0.18926922478141242"/>
    <n v="50.83281960620544"/>
    <n v="9.1499075291169785"/>
    <n v="59.982727135322421"/>
  </r>
  <r>
    <s v="MOV-FEC-6101"/>
    <x v="598"/>
    <x v="0"/>
    <x v="1"/>
    <n v="6"/>
    <n v="14.9"/>
    <n v="89.4"/>
    <n v="0.18822503017163958"/>
    <n v="72.572682302655423"/>
    <n v="13.063082814477976"/>
    <n v="85.635765117133403"/>
  </r>
  <r>
    <s v="MOV-FEC-6102"/>
    <x v="485"/>
    <x v="3"/>
    <x v="4"/>
    <n v="18"/>
    <n v="20.9"/>
    <n v="376.2"/>
    <n v="0.15540833704060331"/>
    <n v="317.73538360532501"/>
    <n v="57.192369048958497"/>
    <n v="374.92775265428349"/>
  </r>
  <r>
    <s v="MOV-FEC-6103"/>
    <x v="904"/>
    <x v="0"/>
    <x v="4"/>
    <n v="13"/>
    <n v="20.9"/>
    <n v="271.7"/>
    <n v="0.1300535038625738"/>
    <n v="236.36446300053868"/>
    <n v="42.54560334009696"/>
    <n v="278.91006634063564"/>
  </r>
  <r>
    <s v="MOV-FEC-6104"/>
    <x v="653"/>
    <x v="4"/>
    <x v="4"/>
    <n v="7"/>
    <n v="20.9"/>
    <n v="146.29999999999998"/>
    <n v="0.18450111448833653"/>
    <n v="119.30748695035635"/>
    <n v="21.475347651064141"/>
    <n v="140.78283460142049"/>
  </r>
  <r>
    <s v="MOV-FEC-6105"/>
    <x v="222"/>
    <x v="2"/>
    <x v="4"/>
    <n v="15"/>
    <n v="20.9"/>
    <n v="313.5"/>
    <n v="0.13323383515571613"/>
    <n v="271.73119267868299"/>
    <n v="48.911614682162934"/>
    <n v="320.64280736084595"/>
  </r>
  <r>
    <s v="MOV-FEC-6106"/>
    <x v="836"/>
    <x v="4"/>
    <x v="0"/>
    <n v="7"/>
    <n v="9.9"/>
    <n v="69.3"/>
    <n v="0.15229117996402297"/>
    <n v="58.746221228493205"/>
    <n v="10.574319821128777"/>
    <n v="69.32054104962198"/>
  </r>
  <r>
    <s v="MOV-FEC-6107"/>
    <x v="598"/>
    <x v="4"/>
    <x v="1"/>
    <n v="6"/>
    <n v="14.9"/>
    <n v="89.4"/>
    <n v="0.17088490986070931"/>
    <n v="74.122889058452586"/>
    <n v="13.342120030521466"/>
    <n v="87.465009088974057"/>
  </r>
  <r>
    <s v="MOV-FEC-6108"/>
    <x v="854"/>
    <x v="2"/>
    <x v="1"/>
    <n v="11"/>
    <n v="14.9"/>
    <n v="163.9"/>
    <n v="0.10213921083730547"/>
    <n v="147.15938334376563"/>
    <n v="26.488689001877813"/>
    <n v="173.64807234564344"/>
  </r>
  <r>
    <s v="MOV-FEC-6109"/>
    <x v="815"/>
    <x v="4"/>
    <x v="2"/>
    <n v="12"/>
    <n v="9.9"/>
    <n v="118.80000000000001"/>
    <n v="0.17264434934841871"/>
    <n v="98.289851297407864"/>
    <n v="17.692173233533413"/>
    <n v="115.98202453094127"/>
  </r>
  <r>
    <s v="MOV-FEC-6110"/>
    <x v="566"/>
    <x v="3"/>
    <x v="2"/>
    <n v="6"/>
    <n v="9.9"/>
    <n v="59.400000000000006"/>
    <n v="0.11335367456513527"/>
    <n v="52.666791730830973"/>
    <n v="9.4800225115495742"/>
    <n v="62.146814242380543"/>
  </r>
  <r>
    <s v="MOV-FEC-6111"/>
    <x v="487"/>
    <x v="4"/>
    <x v="1"/>
    <n v="4"/>
    <n v="14.9"/>
    <n v="59.6"/>
    <n v="0.16776464720575407"/>
    <n v="49.60122702653706"/>
    <n v="8.9282208647766712"/>
    <n v="58.52944789131373"/>
  </r>
  <r>
    <s v="MOV-FEC-6112"/>
    <x v="648"/>
    <x v="4"/>
    <x v="2"/>
    <n v="8"/>
    <n v="9.9"/>
    <n v="79.2"/>
    <n v="0.16954232894387972"/>
    <n v="65.772247547644724"/>
    <n v="11.83900455857605"/>
    <n v="77.611252106220775"/>
  </r>
  <r>
    <s v="MOV-FEC-6113"/>
    <x v="895"/>
    <x v="2"/>
    <x v="4"/>
    <n v="16"/>
    <n v="20.9"/>
    <n v="334.4"/>
    <n v="0.13096239229755338"/>
    <n v="290.60617601569811"/>
    <n v="52.309111682825659"/>
    <n v="342.9152876985238"/>
  </r>
  <r>
    <s v="MOV-FEC-6114"/>
    <x v="135"/>
    <x v="5"/>
    <x v="2"/>
    <n v="17"/>
    <n v="9.9"/>
    <n v="168.3"/>
    <n v="0.14366681888954252"/>
    <n v="144.12087438089"/>
    <n v="25.941757388560198"/>
    <n v="170.06263176945021"/>
  </r>
  <r>
    <s v="MOV-FEC-6115"/>
    <x v="331"/>
    <x v="3"/>
    <x v="4"/>
    <n v="5"/>
    <n v="20.9"/>
    <n v="104.5"/>
    <n v="0.18546059199742621"/>
    <n v="85.11936813626896"/>
    <n v="15.321486264528412"/>
    <n v="100.44085440079738"/>
  </r>
  <r>
    <s v="MOV-FEC-6116"/>
    <x v="1058"/>
    <x v="2"/>
    <x v="2"/>
    <n v="15"/>
    <n v="9.9"/>
    <n v="148.5"/>
    <n v="0.13068887112899383"/>
    <n v="129.09270263734442"/>
    <n v="23.236686474721996"/>
    <n v="152.32938911206642"/>
  </r>
  <r>
    <s v="MOV-FEC-6117"/>
    <x v="677"/>
    <x v="4"/>
    <x v="0"/>
    <n v="14"/>
    <n v="9.9"/>
    <n v="138.6"/>
    <n v="0.12254397863389041"/>
    <n v="121.61540456134279"/>
    <n v="21.890772821041701"/>
    <n v="143.50617738238449"/>
  </r>
  <r>
    <s v="MOV-FEC-6118"/>
    <x v="777"/>
    <x v="1"/>
    <x v="4"/>
    <n v="14"/>
    <n v="20.9"/>
    <n v="292.59999999999997"/>
    <n v="0.15034751246172404"/>
    <n v="248.60831785369953"/>
    <n v="44.749497213665911"/>
    <n v="293.35781506736544"/>
  </r>
  <r>
    <s v="MOV-FEC-6119"/>
    <x v="566"/>
    <x v="3"/>
    <x v="2"/>
    <n v="20"/>
    <n v="9.9"/>
    <n v="198"/>
    <n v="0.193746013305162"/>
    <n v="159.63828936557792"/>
    <n v="28.734892085804024"/>
    <n v="188.37318145138195"/>
  </r>
  <r>
    <s v="MOV-FEC-6120"/>
    <x v="549"/>
    <x v="1"/>
    <x v="4"/>
    <n v="17"/>
    <n v="20.9"/>
    <n v="355.29999999999995"/>
    <n v="0.15799140114869525"/>
    <n v="299.16565517186854"/>
    <n v="53.849817930936332"/>
    <n v="353.01547310280489"/>
  </r>
  <r>
    <s v="MOV-FEC-6121"/>
    <x v="141"/>
    <x v="3"/>
    <x v="2"/>
    <n v="6"/>
    <n v="9.9"/>
    <n v="59.400000000000006"/>
    <n v="0.19392162035151561"/>
    <n v="47.881055751119973"/>
    <n v="8.6185900352015956"/>
    <n v="56.499645786321565"/>
  </r>
  <r>
    <s v="MOV-FEC-6122"/>
    <x v="247"/>
    <x v="4"/>
    <x v="4"/>
    <n v="14"/>
    <n v="20.9"/>
    <n v="292.59999999999997"/>
    <n v="0.15931130875222665"/>
    <n v="245.98551105909846"/>
    <n v="44.277391990637717"/>
    <n v="290.26290304973617"/>
  </r>
  <r>
    <s v="MOV-FEC-6123"/>
    <x v="286"/>
    <x v="3"/>
    <x v="3"/>
    <n v="15"/>
    <n v="14.9"/>
    <n v="223.5"/>
    <n v="0.17416117094416647"/>
    <n v="184.5749782939788"/>
    <n v="33.223496092916186"/>
    <n v="217.79847438689498"/>
  </r>
  <r>
    <s v="MOV-FEC-6124"/>
    <x v="915"/>
    <x v="4"/>
    <x v="4"/>
    <n v="9"/>
    <n v="20.9"/>
    <n v="188.1"/>
    <n v="0.17547236215337508"/>
    <n v="155.09364867895013"/>
    <n v="27.916856762211022"/>
    <n v="183.01050544116114"/>
  </r>
  <r>
    <s v="MOV-FEC-6125"/>
    <x v="180"/>
    <x v="1"/>
    <x v="4"/>
    <n v="11"/>
    <n v="20.9"/>
    <n v="229.89999999999998"/>
    <n v="0.15570137961086247"/>
    <n v="194.10425282746269"/>
    <n v="34.938765508943284"/>
    <n v="229.04301833640596"/>
  </r>
  <r>
    <s v="MOV-FEC-6126"/>
    <x v="832"/>
    <x v="3"/>
    <x v="0"/>
    <n v="4"/>
    <n v="9.9"/>
    <n v="39.6"/>
    <n v="0.19049945318624023"/>
    <n v="32.056221653824892"/>
    <n v="5.7701198976884802"/>
    <n v="37.826341551513373"/>
  </r>
  <r>
    <s v="MOV-FEC-6127"/>
    <x v="848"/>
    <x v="4"/>
    <x v="2"/>
    <n v="14"/>
    <n v="9.9"/>
    <n v="138.6"/>
    <n v="0.1635990477742888"/>
    <n v="115.92517197848358"/>
    <n v="20.866530956127043"/>
    <n v="136.79170293461061"/>
  </r>
  <r>
    <s v="MOV-FEC-6128"/>
    <x v="420"/>
    <x v="1"/>
    <x v="3"/>
    <n v="16"/>
    <n v="14.9"/>
    <n v="238.4"/>
    <n v="0.16251140875450618"/>
    <n v="199.65728015292572"/>
    <n v="35.938310427526631"/>
    <n v="235.59559058045235"/>
  </r>
  <r>
    <s v="MOV-FEC-6129"/>
    <x v="185"/>
    <x v="1"/>
    <x v="4"/>
    <n v="19"/>
    <n v="20.9"/>
    <n v="397.09999999999997"/>
    <n v="0.10749146234648919"/>
    <n v="354.41514030220912"/>
    <n v="63.79472525439764"/>
    <n v="418.20986555660676"/>
  </r>
  <r>
    <s v="MOV-FEC-6130"/>
    <x v="869"/>
    <x v="2"/>
    <x v="4"/>
    <n v="4"/>
    <n v="20.9"/>
    <n v="83.6"/>
    <n v="0.18885294570293185"/>
    <n v="67.81189373923489"/>
    <n v="12.20614087306228"/>
    <n v="80.018034612297171"/>
  </r>
  <r>
    <s v="MOV-FEC-6131"/>
    <x v="242"/>
    <x v="1"/>
    <x v="4"/>
    <n v="3"/>
    <n v="20.9"/>
    <n v="62.699999999999996"/>
    <n v="0.19667471493617772"/>
    <n v="50.368495373501652"/>
    <n v="9.0663291672302968"/>
    <n v="59.434824540731952"/>
  </r>
  <r>
    <s v="MOV-FEC-6132"/>
    <x v="801"/>
    <x v="0"/>
    <x v="4"/>
    <n v="9"/>
    <n v="20.9"/>
    <n v="188.1"/>
    <n v="0.10631652039144805"/>
    <n v="168.10186251436861"/>
    <n v="30.258335252586349"/>
    <n v="198.36019776695497"/>
  </r>
  <r>
    <s v="MOV-FEC-6133"/>
    <x v="425"/>
    <x v="3"/>
    <x v="3"/>
    <n v="15"/>
    <n v="14.9"/>
    <n v="223.5"/>
    <n v="0.13347456022353543"/>
    <n v="193.66843579003984"/>
    <n v="34.860318442207166"/>
    <n v="228.528754232247"/>
  </r>
  <r>
    <s v="MOV-FEC-6134"/>
    <x v="40"/>
    <x v="2"/>
    <x v="1"/>
    <n v="16"/>
    <n v="14.9"/>
    <n v="238.4"/>
    <n v="0.19268359630573881"/>
    <n v="192.46423064071189"/>
    <n v="34.643561515328138"/>
    <n v="227.10779215604003"/>
  </r>
  <r>
    <s v="MOV-FEC-6135"/>
    <x v="898"/>
    <x v="2"/>
    <x v="3"/>
    <n v="12"/>
    <n v="14.9"/>
    <n v="178.8"/>
    <n v="0.16206139741864678"/>
    <n v="149.82342214154596"/>
    <n v="26.96821598547827"/>
    <n v="176.79163812702424"/>
  </r>
  <r>
    <s v="MOV-FEC-6136"/>
    <x v="890"/>
    <x v="4"/>
    <x v="2"/>
    <n v="6"/>
    <n v="9.9"/>
    <n v="59.400000000000006"/>
    <n v="0.10905115924615133"/>
    <n v="52.922361140778619"/>
    <n v="9.5260250053401503"/>
    <n v="62.448386146118771"/>
  </r>
  <r>
    <s v="MOV-FEC-6137"/>
    <x v="1031"/>
    <x v="3"/>
    <x v="0"/>
    <n v="8"/>
    <n v="9.9"/>
    <n v="79.2"/>
    <n v="0.15956621966800014"/>
    <n v="66.562355402294386"/>
    <n v="11.981223972412989"/>
    <n v="78.543579374707377"/>
  </r>
  <r>
    <s v="MOV-FEC-6138"/>
    <x v="338"/>
    <x v="1"/>
    <x v="3"/>
    <n v="9"/>
    <n v="14.9"/>
    <n v="134.1"/>
    <n v="0.16592289818220057"/>
    <n v="111.84973935376689"/>
    <n v="20.132953083678039"/>
    <n v="131.98269243744494"/>
  </r>
  <r>
    <s v="MOV-FEC-6139"/>
    <x v="130"/>
    <x v="3"/>
    <x v="3"/>
    <n v="7"/>
    <n v="14.9"/>
    <n v="104.3"/>
    <n v="0.12412909149377094"/>
    <n v="91.353335757199687"/>
    <n v="16.443600436295942"/>
    <n v="107.79693619349563"/>
  </r>
  <r>
    <s v="MOV-FEC-6140"/>
    <x v="857"/>
    <x v="3"/>
    <x v="2"/>
    <n v="20"/>
    <n v="9.9"/>
    <n v="198"/>
    <n v="0.13658682841765332"/>
    <n v="170.95580797330464"/>
    <n v="30.772045435194833"/>
    <n v="201.72785340849947"/>
  </r>
  <r>
    <s v="MOV-FEC-6141"/>
    <x v="76"/>
    <x v="4"/>
    <x v="0"/>
    <n v="6"/>
    <n v="9.9"/>
    <n v="59.400000000000006"/>
    <n v="0.1980772468009081"/>
    <n v="47.634211540026065"/>
    <n v="8.5741580772046913"/>
    <n v="56.208369617230758"/>
  </r>
  <r>
    <s v="MOV-FEC-6142"/>
    <x v="962"/>
    <x v="1"/>
    <x v="0"/>
    <n v="15"/>
    <n v="9.9"/>
    <n v="148.5"/>
    <n v="0.15032625373313629"/>
    <n v="126.17655132062926"/>
    <n v="22.711779237713266"/>
    <n v="148.88833055834252"/>
  </r>
  <r>
    <s v="MOV-FEC-6143"/>
    <x v="1091"/>
    <x v="0"/>
    <x v="4"/>
    <n v="14"/>
    <n v="20.9"/>
    <n v="292.59999999999997"/>
    <n v="0.18661702400863028"/>
    <n v="237.99585877507474"/>
    <n v="42.839254579513451"/>
    <n v="280.8351133545882"/>
  </r>
  <r>
    <s v="MOV-FEC-6144"/>
    <x v="817"/>
    <x v="2"/>
    <x v="4"/>
    <n v="5"/>
    <n v="20.9"/>
    <n v="104.5"/>
    <n v="0.1842368138011867"/>
    <n v="85.247252957775999"/>
    <n v="15.34450553239968"/>
    <n v="100.59175849017568"/>
  </r>
  <r>
    <s v="MOV-FEC-6145"/>
    <x v="363"/>
    <x v="2"/>
    <x v="2"/>
    <n v="10"/>
    <n v="9.9"/>
    <n v="99"/>
    <n v="0.16277507965581289"/>
    <n v="82.885267114074523"/>
    <n v="14.919348080533414"/>
    <n v="97.804615194607933"/>
  </r>
  <r>
    <s v="MOV-FEC-6146"/>
    <x v="649"/>
    <x v="0"/>
    <x v="3"/>
    <n v="17"/>
    <n v="14.9"/>
    <n v="253.3"/>
    <n v="0.15542087551207331"/>
    <n v="213.93189223279182"/>
    <n v="38.507740601902526"/>
    <n v="252.43963283469435"/>
  </r>
  <r>
    <s v="MOV-FEC-6147"/>
    <x v="422"/>
    <x v="5"/>
    <x v="1"/>
    <n v="7"/>
    <n v="14.9"/>
    <n v="104.3"/>
    <n v="0.10034253876304598"/>
    <n v="93.834273207014306"/>
    <n v="16.890169177262575"/>
    <n v="110.72444238427688"/>
  </r>
  <r>
    <s v="MOV-FEC-6148"/>
    <x v="18"/>
    <x v="2"/>
    <x v="3"/>
    <n v="7"/>
    <n v="14.9"/>
    <n v="104.3"/>
    <n v="0.1602411548837247"/>
    <n v="87.586847545627506"/>
    <n v="15.76563255821295"/>
    <n v="103.35248010384046"/>
  </r>
  <r>
    <s v="MOV-FEC-6149"/>
    <x v="648"/>
    <x v="5"/>
    <x v="0"/>
    <n v="12"/>
    <n v="9.9"/>
    <n v="118.80000000000001"/>
    <n v="0.11481523689450757"/>
    <n v="105.15994985693251"/>
    <n v="18.928790974247853"/>
    <n v="124.08874083118036"/>
  </r>
  <r>
    <s v="MOV-FEC-6150"/>
    <x v="18"/>
    <x v="3"/>
    <x v="3"/>
    <n v="17"/>
    <n v="14.9"/>
    <n v="253.3"/>
    <n v="0.13411346382995715"/>
    <n v="219.32905961187186"/>
    <n v="39.479230730136933"/>
    <n v="258.80829034200877"/>
  </r>
  <r>
    <s v="MOV-FEC-6151"/>
    <x v="972"/>
    <x v="1"/>
    <x v="3"/>
    <n v="4"/>
    <n v="14.9"/>
    <n v="59.6"/>
    <n v="0.12088082137321232"/>
    <n v="52.395503046156549"/>
    <n v="9.4311905483081784"/>
    <n v="61.826693594464729"/>
  </r>
  <r>
    <s v="MOV-FEC-6152"/>
    <x v="919"/>
    <x v="1"/>
    <x v="2"/>
    <n v="8"/>
    <n v="9.9"/>
    <n v="79.2"/>
    <n v="0.13132746776106555"/>
    <n v="68.798864553323611"/>
    <n v="12.383795619598249"/>
    <n v="81.182660172921857"/>
  </r>
  <r>
    <s v="MOV-FEC-6153"/>
    <x v="166"/>
    <x v="2"/>
    <x v="0"/>
    <n v="14"/>
    <n v="9.9"/>
    <n v="138.6"/>
    <n v="0.1787166250364817"/>
    <n v="113.82987576994364"/>
    <n v="20.489377638589854"/>
    <n v="134.31925340853348"/>
  </r>
  <r>
    <s v="MOV-FEC-6154"/>
    <x v="663"/>
    <x v="4"/>
    <x v="2"/>
    <n v="16"/>
    <n v="9.9"/>
    <n v="158.4"/>
    <n v="0.17497124504009881"/>
    <n v="130.68455478564834"/>
    <n v="23.523219861416703"/>
    <n v="154.20777464706504"/>
  </r>
  <r>
    <s v="MOV-FEC-6155"/>
    <x v="1021"/>
    <x v="4"/>
    <x v="1"/>
    <n v="8"/>
    <n v="14.9"/>
    <n v="119.2"/>
    <n v="0.1687387048247791"/>
    <n v="99.086346384886326"/>
    <n v="17.835542349279539"/>
    <n v="116.92188873416586"/>
  </r>
  <r>
    <s v="MOV-FEC-6156"/>
    <x v="701"/>
    <x v="2"/>
    <x v="0"/>
    <n v="15"/>
    <n v="9.9"/>
    <n v="148.5"/>
    <n v="0.12790400829663984"/>
    <n v="129.50625476794897"/>
    <n v="23.311125858230813"/>
    <n v="152.81738062617978"/>
  </r>
  <r>
    <s v="MOV-FEC-6157"/>
    <x v="109"/>
    <x v="4"/>
    <x v="4"/>
    <n v="5"/>
    <n v="20.9"/>
    <n v="104.5"/>
    <n v="0.10830777560800285"/>
    <n v="93.181837448963705"/>
    <n v="16.772730740813465"/>
    <n v="109.95456818977718"/>
  </r>
  <r>
    <s v="MOV-FEC-6158"/>
    <x v="321"/>
    <x v="1"/>
    <x v="1"/>
    <n v="8"/>
    <n v="14.9"/>
    <n v="119.2"/>
    <n v="0.1135534809266205"/>
    <n v="105.66442507354684"/>
    <n v="19.019596513238429"/>
    <n v="124.68402158678526"/>
  </r>
  <r>
    <s v="MOV-FEC-6159"/>
    <x v="1087"/>
    <x v="5"/>
    <x v="4"/>
    <n v="20"/>
    <n v="20.9"/>
    <n v="418"/>
    <n v="0.18550897523567927"/>
    <n v="340.45724835148604"/>
    <n v="61.282304703267485"/>
    <n v="401.73955305475351"/>
  </r>
  <r>
    <s v="MOV-FEC-6160"/>
    <x v="973"/>
    <x v="3"/>
    <x v="2"/>
    <n v="13"/>
    <n v="9.9"/>
    <n v="128.70000000000002"/>
    <n v="0.10591717091360421"/>
    <n v="115.06846010341916"/>
    <n v="20.712322818615448"/>
    <n v="135.7807829220346"/>
  </r>
  <r>
    <s v="MOV-FEC-6161"/>
    <x v="666"/>
    <x v="0"/>
    <x v="0"/>
    <n v="4"/>
    <n v="9.9"/>
    <n v="39.6"/>
    <n v="0.15452087732208011"/>
    <n v="33.48097325804563"/>
    <n v="6.0265751864482136"/>
    <n v="39.507548444493843"/>
  </r>
  <r>
    <s v="MOV-FEC-6162"/>
    <x v="83"/>
    <x v="1"/>
    <x v="2"/>
    <n v="13"/>
    <n v="9.9"/>
    <n v="128.70000000000002"/>
    <n v="0.13275339546686071"/>
    <n v="111.61463800341504"/>
    <n v="20.090634840614705"/>
    <n v="131.70527284402974"/>
  </r>
  <r>
    <s v="MOV-FEC-6163"/>
    <x v="314"/>
    <x v="3"/>
    <x v="3"/>
    <n v="3"/>
    <n v="14.9"/>
    <n v="44.7"/>
    <n v="0.14592195756069112"/>
    <n v="38.177288497037111"/>
    <n v="6.8719119294666795"/>
    <n v="45.049200426503788"/>
  </r>
  <r>
    <s v="MOV-FEC-6164"/>
    <x v="867"/>
    <x v="0"/>
    <x v="0"/>
    <n v="19"/>
    <n v="9.9"/>
    <n v="188.1"/>
    <n v="0.11620956768337631"/>
    <n v="166.2409803187569"/>
    <n v="29.923376457376239"/>
    <n v="196.16435677613313"/>
  </r>
  <r>
    <s v="MOV-FEC-6165"/>
    <x v="529"/>
    <x v="4"/>
    <x v="3"/>
    <n v="4"/>
    <n v="14.9"/>
    <n v="59.6"/>
    <n v="0.13829555592662018"/>
    <n v="51.357584866773436"/>
    <n v="9.2443652760192183"/>
    <n v="60.601950142792653"/>
  </r>
  <r>
    <s v="MOV-FEC-6166"/>
    <x v="625"/>
    <x v="2"/>
    <x v="0"/>
    <n v="5"/>
    <n v="9.9"/>
    <n v="49.5"/>
    <n v="0.113563203428237"/>
    <n v="43.878621430302267"/>
    <n v="7.8981518574544083"/>
    <n v="51.776773287756676"/>
  </r>
  <r>
    <s v="MOV-FEC-6167"/>
    <x v="771"/>
    <x v="3"/>
    <x v="3"/>
    <n v="15"/>
    <n v="14.9"/>
    <n v="223.5"/>
    <n v="0.15828587750877238"/>
    <n v="188.12310637678937"/>
    <n v="33.862159147822084"/>
    <n v="221.98526552461146"/>
  </r>
  <r>
    <s v="MOV-FEC-6168"/>
    <x v="447"/>
    <x v="4"/>
    <x v="0"/>
    <n v="5"/>
    <n v="9.9"/>
    <n v="49.5"/>
    <n v="0.12066787867061696"/>
    <n v="43.526940005804462"/>
    <n v="7.8348492010448032"/>
    <n v="51.361789206849267"/>
  </r>
  <r>
    <s v="MOV-FEC-6169"/>
    <x v="973"/>
    <x v="0"/>
    <x v="0"/>
    <n v="16"/>
    <n v="9.9"/>
    <n v="158.4"/>
    <n v="0.10697800276589578"/>
    <n v="141.4546843618821"/>
    <n v="25.461843185138779"/>
    <n v="166.91652754702088"/>
  </r>
  <r>
    <s v="MOV-FEC-6170"/>
    <x v="503"/>
    <x v="3"/>
    <x v="0"/>
    <n v="4"/>
    <n v="9.9"/>
    <n v="39.6"/>
    <n v="0.10062922793853249"/>
    <n v="35.615082573634112"/>
    <n v="6.4107148632541398"/>
    <n v="42.025797436888254"/>
  </r>
  <r>
    <s v="MOV-FEC-6171"/>
    <x v="734"/>
    <x v="4"/>
    <x v="4"/>
    <n v="14"/>
    <n v="20.9"/>
    <n v="292.59999999999997"/>
    <n v="0.17979536575203625"/>
    <n v="239.99187598095415"/>
    <n v="43.198537676571746"/>
    <n v="283.19041365752588"/>
  </r>
  <r>
    <s v="MOV-FEC-6172"/>
    <x v="196"/>
    <x v="0"/>
    <x v="3"/>
    <n v="9"/>
    <n v="14.9"/>
    <n v="134.1"/>
    <n v="0.13222163061020831"/>
    <n v="116.36907933517107"/>
    <n v="20.946434280330791"/>
    <n v="137.31551361550186"/>
  </r>
  <r>
    <s v="MOV-FEC-6173"/>
    <x v="484"/>
    <x v="1"/>
    <x v="3"/>
    <n v="20"/>
    <n v="14.9"/>
    <n v="298"/>
    <n v="0.12008842857670268"/>
    <n v="262.21364828414261"/>
    <n v="47.198456691145665"/>
    <n v="309.41210497528829"/>
  </r>
  <r>
    <s v="MOV-FEC-6174"/>
    <x v="264"/>
    <x v="3"/>
    <x v="0"/>
    <n v="10"/>
    <n v="9.9"/>
    <n v="99"/>
    <n v="0.1858937017546094"/>
    <n v="80.596523526293666"/>
    <n v="14.507374234732859"/>
    <n v="95.103897761026531"/>
  </r>
  <r>
    <s v="MOV-FEC-6175"/>
    <x v="637"/>
    <x v="1"/>
    <x v="1"/>
    <n v="5"/>
    <n v="14.9"/>
    <n v="74.5"/>
    <n v="0.14803079441291908"/>
    <n v="63.471705816237531"/>
    <n v="11.424907046922755"/>
    <n v="74.896612863160286"/>
  </r>
  <r>
    <s v="MOV-FEC-6176"/>
    <x v="888"/>
    <x v="5"/>
    <x v="4"/>
    <n v="20"/>
    <n v="20.9"/>
    <n v="418"/>
    <n v="0.13290492973899479"/>
    <n v="362.44573936910018"/>
    <n v="65.240233086438025"/>
    <n v="427.68597245553821"/>
  </r>
  <r>
    <s v="MOV-FEC-6177"/>
    <x v="393"/>
    <x v="3"/>
    <x v="2"/>
    <n v="17"/>
    <n v="9.9"/>
    <n v="168.3"/>
    <n v="0.19970902308987154"/>
    <n v="134.68897141397463"/>
    <n v="24.244014854515431"/>
    <n v="158.93298626849005"/>
  </r>
  <r>
    <s v="MOV-FEC-6178"/>
    <x v="345"/>
    <x v="3"/>
    <x v="1"/>
    <n v="5"/>
    <n v="14.9"/>
    <n v="74.5"/>
    <n v="0.10455939948617007"/>
    <n v="66.710324738280335"/>
    <n v="12.00785845289046"/>
    <n v="78.718183191170795"/>
  </r>
  <r>
    <s v="MOV-FEC-6179"/>
    <x v="699"/>
    <x v="3"/>
    <x v="2"/>
    <n v="17"/>
    <n v="9.9"/>
    <n v="168.3"/>
    <n v="0.18795783426658069"/>
    <n v="136.66669649293448"/>
    <n v="24.600005368728205"/>
    <n v="161.26670186166268"/>
  </r>
  <r>
    <s v="MOV-FEC-6180"/>
    <x v="332"/>
    <x v="4"/>
    <x v="0"/>
    <n v="7"/>
    <n v="9.9"/>
    <n v="69.3"/>
    <n v="0.14931984436560961"/>
    <n v="58.952134785463251"/>
    <n v="10.611384261383385"/>
    <n v="69.563519046846636"/>
  </r>
  <r>
    <s v="MOV-FEC-6181"/>
    <x v="285"/>
    <x v="1"/>
    <x v="1"/>
    <n v="18"/>
    <n v="14.9"/>
    <n v="268.2"/>
    <n v="0.14804958134950508"/>
    <n v="228.49310228206272"/>
    <n v="41.12875841077129"/>
    <n v="269.62186069283399"/>
  </r>
  <r>
    <s v="MOV-FEC-6182"/>
    <x v="129"/>
    <x v="1"/>
    <x v="4"/>
    <n v="9"/>
    <n v="20.9"/>
    <n v="188.1"/>
    <n v="0.10498353315694241"/>
    <n v="168.35259741317913"/>
    <n v="30.303467534372242"/>
    <n v="198.65606494755136"/>
  </r>
  <r>
    <s v="MOV-FEC-6183"/>
    <x v="451"/>
    <x v="1"/>
    <x v="3"/>
    <n v="7"/>
    <n v="14.9"/>
    <n v="104.3"/>
    <n v="0.16293553738434363"/>
    <n v="87.305823450812952"/>
    <n v="15.715048221146331"/>
    <n v="103.02087167195928"/>
  </r>
  <r>
    <s v="MOV-FEC-6184"/>
    <x v="657"/>
    <x v="3"/>
    <x v="1"/>
    <n v="9"/>
    <n v="14.9"/>
    <n v="134.1"/>
    <n v="0.17719321907581931"/>
    <n v="110.33838932193262"/>
    <n v="19.860910077947871"/>
    <n v="130.19929939988049"/>
  </r>
  <r>
    <s v="MOV-FEC-6185"/>
    <x v="684"/>
    <x v="3"/>
    <x v="3"/>
    <n v="19"/>
    <n v="14.9"/>
    <n v="283.10000000000002"/>
    <n v="0.14309945356314338"/>
    <n v="242.58854469627414"/>
    <n v="43.665938045329341"/>
    <n v="286.25448274160351"/>
  </r>
  <r>
    <s v="MOV-FEC-6186"/>
    <x v="937"/>
    <x v="3"/>
    <x v="4"/>
    <n v="9"/>
    <n v="20.9"/>
    <n v="188.1"/>
    <n v="0.10565963382643154"/>
    <n v="168.22542287724823"/>
    <n v="30.28057611790468"/>
    <n v="198.50599899515291"/>
  </r>
  <r>
    <s v="MOV-FEC-6187"/>
    <x v="400"/>
    <x v="4"/>
    <x v="1"/>
    <n v="16"/>
    <n v="14.9"/>
    <n v="238.4"/>
    <n v="0.18213451526317415"/>
    <n v="194.97913156125929"/>
    <n v="35.096243681026671"/>
    <n v="230.07537524228596"/>
  </r>
  <r>
    <s v="MOV-FEC-6188"/>
    <x v="774"/>
    <x v="1"/>
    <x v="3"/>
    <n v="19"/>
    <n v="14.9"/>
    <n v="283.10000000000002"/>
    <n v="0.17430665487498898"/>
    <n v="233.75378600489063"/>
    <n v="42.075681480880313"/>
    <n v="275.82946748577092"/>
  </r>
  <r>
    <s v="MOV-FEC-6189"/>
    <x v="212"/>
    <x v="1"/>
    <x v="3"/>
    <n v="15"/>
    <n v="14.9"/>
    <n v="223.5"/>
    <n v="0.18324256847849155"/>
    <n v="182.54528594505715"/>
    <n v="32.858151470110286"/>
    <n v="215.40343741516745"/>
  </r>
  <r>
    <s v="MOV-FEC-6190"/>
    <x v="750"/>
    <x v="2"/>
    <x v="3"/>
    <n v="15"/>
    <n v="14.9"/>
    <n v="223.5"/>
    <n v="0.1744699146372993"/>
    <n v="184.50597407856361"/>
    <n v="33.211075334141448"/>
    <n v="217.71704941270505"/>
  </r>
  <r>
    <s v="MOV-FEC-6191"/>
    <x v="101"/>
    <x v="1"/>
    <x v="0"/>
    <n v="12"/>
    <n v="9.9"/>
    <n v="118.80000000000001"/>
    <n v="0.1623363669175911"/>
    <n v="99.51443961019018"/>
    <n v="17.912599129834231"/>
    <n v="117.42703874002441"/>
  </r>
  <r>
    <s v="MOV-FEC-6192"/>
    <x v="303"/>
    <x v="4"/>
    <x v="3"/>
    <n v="9"/>
    <n v="14.9"/>
    <n v="134.1"/>
    <n v="0.19384520434839689"/>
    <n v="108.10535809687997"/>
    <n v="19.458964457438395"/>
    <n v="127.56432255431837"/>
  </r>
  <r>
    <s v="MOV-FEC-6193"/>
    <x v="4"/>
    <x v="5"/>
    <x v="3"/>
    <n v="6"/>
    <n v="14.9"/>
    <n v="89.4"/>
    <n v="0.1062363282878486"/>
    <n v="79.902472251066342"/>
    <n v="14.382445005191942"/>
    <n v="94.284917256258282"/>
  </r>
  <r>
    <s v="MOV-FEC-6194"/>
    <x v="47"/>
    <x v="3"/>
    <x v="4"/>
    <n v="8"/>
    <n v="20.9"/>
    <n v="167.2"/>
    <n v="0.16664527732350742"/>
    <n v="139.33690963150954"/>
    <n v="25.080643733671717"/>
    <n v="164.41755336518125"/>
  </r>
  <r>
    <s v="MOV-FEC-6195"/>
    <x v="687"/>
    <x v="5"/>
    <x v="1"/>
    <n v="5"/>
    <n v="14.9"/>
    <n v="74.5"/>
    <n v="0.13279927203924147"/>
    <n v="64.606454233076505"/>
    <n v="11.629161761953771"/>
    <n v="76.235615995030273"/>
  </r>
  <r>
    <s v="MOV-FEC-6196"/>
    <x v="655"/>
    <x v="3"/>
    <x v="0"/>
    <n v="20"/>
    <n v="9.9"/>
    <n v="198"/>
    <n v="0.10133708672903034"/>
    <n v="177.93525682765198"/>
    <n v="32.028346228977355"/>
    <n v="209.96360305662932"/>
  </r>
  <r>
    <s v="MOV-FEC-6197"/>
    <x v="981"/>
    <x v="4"/>
    <x v="1"/>
    <n v="16"/>
    <n v="14.9"/>
    <n v="238.4"/>
    <n v="0.12418800128726461"/>
    <n v="208.79358049311611"/>
    <n v="37.582844488760898"/>
    <n v="246.37642498187699"/>
  </r>
  <r>
    <s v="MOV-FEC-6198"/>
    <x v="531"/>
    <x v="5"/>
    <x v="3"/>
    <n v="19"/>
    <n v="14.9"/>
    <n v="283.10000000000002"/>
    <n v="0.1386061406426794"/>
    <n v="243.86060158405749"/>
    <n v="43.894908285130349"/>
    <n v="287.75550986918785"/>
  </r>
  <r>
    <s v="MOV-FEC-6199"/>
    <x v="913"/>
    <x v="5"/>
    <x v="4"/>
    <n v="14"/>
    <n v="20.9"/>
    <n v="292.59999999999997"/>
    <n v="0.18305706136925129"/>
    <n v="239.03750384335706"/>
    <n v="43.026750691804267"/>
    <n v="282.06425453516135"/>
  </r>
  <r>
    <s v="MOV-FEC-6200"/>
    <x v="10"/>
    <x v="0"/>
    <x v="4"/>
    <n v="8"/>
    <n v="20.9"/>
    <n v="167.2"/>
    <n v="0.13174235743259941"/>
    <n v="145.17267783726936"/>
    <n v="26.131082010708486"/>
    <n v="171.30375984797786"/>
  </r>
  <r>
    <s v="MOV-FEC-6201"/>
    <x v="1011"/>
    <x v="1"/>
    <x v="4"/>
    <n v="6"/>
    <n v="20.9"/>
    <n v="125.39999999999999"/>
    <n v="0.14486524533942868"/>
    <n v="107.23389823443563"/>
    <n v="19.302101682198412"/>
    <n v="126.53599991663404"/>
  </r>
  <r>
    <s v="MOV-FEC-6202"/>
    <x v="231"/>
    <x v="4"/>
    <x v="4"/>
    <n v="12"/>
    <n v="20.9"/>
    <n v="250.79999999999998"/>
    <n v="0.18843036654893483"/>
    <n v="203.54166406952714"/>
    <n v="36.637499532514887"/>
    <n v="240.17916360204202"/>
  </r>
  <r>
    <s v="MOV-FEC-6203"/>
    <x v="894"/>
    <x v="1"/>
    <x v="1"/>
    <n v="4"/>
    <n v="14.9"/>
    <n v="59.6"/>
    <n v="0.1518375777936361"/>
    <n v="50.55048036349929"/>
    <n v="9.0990864654298722"/>
    <n v="59.64956682892916"/>
  </r>
  <r>
    <s v="MOV-FEC-6204"/>
    <x v="119"/>
    <x v="4"/>
    <x v="0"/>
    <n v="14"/>
    <n v="9.9"/>
    <n v="138.6"/>
    <n v="0.1646703119674105"/>
    <n v="115.7766947613169"/>
    <n v="20.839805057037044"/>
    <n v="136.61649981835396"/>
  </r>
  <r>
    <s v="MOV-FEC-6205"/>
    <x v="613"/>
    <x v="3"/>
    <x v="4"/>
    <n v="20"/>
    <n v="20.9"/>
    <n v="418"/>
    <n v="0.14861309865693484"/>
    <n v="355.87972476140123"/>
    <n v="64.058350457052214"/>
    <n v="419.93807521845343"/>
  </r>
  <r>
    <s v="MOV-FEC-6206"/>
    <x v="135"/>
    <x v="2"/>
    <x v="0"/>
    <n v="3"/>
    <n v="9.9"/>
    <n v="29.700000000000003"/>
    <n v="0.17808682657335978"/>
    <n v="24.410821250771217"/>
    <n v="4.3939478251388193"/>
    <n v="28.804769075910038"/>
  </r>
  <r>
    <s v="MOV-FEC-6207"/>
    <x v="898"/>
    <x v="0"/>
    <x v="1"/>
    <n v="15"/>
    <n v="14.9"/>
    <n v="223.5"/>
    <n v="0.1657717057620251"/>
    <n v="186.45002376218739"/>
    <n v="33.561004277193732"/>
    <n v="220.01102803938113"/>
  </r>
  <r>
    <s v="MOV-FEC-6208"/>
    <x v="176"/>
    <x v="0"/>
    <x v="0"/>
    <n v="17"/>
    <n v="9.9"/>
    <n v="168.3"/>
    <n v="0.11516507651309711"/>
    <n v="148.91771762284577"/>
    <n v="26.80518917211224"/>
    <n v="175.72290679495802"/>
  </r>
  <r>
    <s v="MOV-FEC-6209"/>
    <x v="849"/>
    <x v="0"/>
    <x v="4"/>
    <n v="13"/>
    <n v="20.9"/>
    <n v="271.7"/>
    <n v="0.1184964354493728"/>
    <n v="239.50451848840541"/>
    <n v="43.110813327912972"/>
    <n v="282.61533181631836"/>
  </r>
  <r>
    <s v="MOV-FEC-6210"/>
    <x v="268"/>
    <x v="1"/>
    <x v="0"/>
    <n v="11"/>
    <n v="9.9"/>
    <n v="108.9"/>
    <n v="0.1554818182498636"/>
    <n v="91.968029992589862"/>
    <n v="16.554245398666176"/>
    <n v="108.52227539125604"/>
  </r>
  <r>
    <s v="MOV-FEC-6211"/>
    <x v="759"/>
    <x v="0"/>
    <x v="3"/>
    <n v="7"/>
    <n v="14.9"/>
    <n v="104.3"/>
    <n v="0.19591717557091748"/>
    <n v="83.865838587953306"/>
    <n v="15.095850945831595"/>
    <n v="98.961689533784906"/>
  </r>
  <r>
    <s v="MOV-FEC-6212"/>
    <x v="777"/>
    <x v="0"/>
    <x v="0"/>
    <n v="6"/>
    <n v="9.9"/>
    <n v="59.400000000000006"/>
    <n v="0.16514996089203102"/>
    <n v="49.590092323013366"/>
    <n v="8.926216618142405"/>
    <n v="58.516308941155771"/>
  </r>
  <r>
    <s v="MOV-FEC-6213"/>
    <x v="289"/>
    <x v="0"/>
    <x v="3"/>
    <n v="5"/>
    <n v="14.9"/>
    <n v="74.5"/>
    <n v="0.19268356143389714"/>
    <n v="60.145074673174662"/>
    <n v="10.826113441171438"/>
    <n v="70.971188114346106"/>
  </r>
  <r>
    <s v="MOV-FEC-6214"/>
    <x v="1054"/>
    <x v="2"/>
    <x v="0"/>
    <n v="8"/>
    <n v="9.9"/>
    <n v="79.2"/>
    <n v="0.16530745306162772"/>
    <n v="66.107649717519081"/>
    <n v="11.899376949153433"/>
    <n v="78.007026666672516"/>
  </r>
  <r>
    <s v="MOV-FEC-6215"/>
    <x v="660"/>
    <x v="3"/>
    <x v="3"/>
    <n v="12"/>
    <n v="14.9"/>
    <n v="178.8"/>
    <n v="0.1768170513325541"/>
    <n v="147.18511122173933"/>
    <n v="26.493320019913078"/>
    <n v="173.67843124165242"/>
  </r>
  <r>
    <s v="MOV-FEC-6216"/>
    <x v="872"/>
    <x v="2"/>
    <x v="1"/>
    <n v="3"/>
    <n v="14.9"/>
    <n v="44.7"/>
    <n v="0.12316745824504906"/>
    <n v="39.194414616446309"/>
    <n v="7.0549946309603353"/>
    <n v="46.249409247406646"/>
  </r>
  <r>
    <s v="MOV-FEC-6217"/>
    <x v="927"/>
    <x v="1"/>
    <x v="1"/>
    <n v="17"/>
    <n v="14.9"/>
    <n v="253.3"/>
    <n v="0.17887108056065054"/>
    <n v="207.99195529398722"/>
    <n v="37.438551952917699"/>
    <n v="245.43050724690491"/>
  </r>
  <r>
    <s v="MOV-FEC-6218"/>
    <x v="957"/>
    <x v="4"/>
    <x v="2"/>
    <n v="15"/>
    <n v="9.9"/>
    <n v="148.5"/>
    <n v="0.17712648993922223"/>
    <n v="122.1967162440255"/>
    <n v="21.99540892392459"/>
    <n v="144.19212516795008"/>
  </r>
  <r>
    <s v="MOV-FEC-6219"/>
    <x v="70"/>
    <x v="1"/>
    <x v="3"/>
    <n v="9"/>
    <n v="14.9"/>
    <n v="134.1"/>
    <n v="0.19377553936648242"/>
    <n v="108.11470017095471"/>
    <n v="19.460646030771848"/>
    <n v="127.57534620172655"/>
  </r>
  <r>
    <s v="MOV-FEC-6220"/>
    <x v="387"/>
    <x v="1"/>
    <x v="4"/>
    <n v="9"/>
    <n v="20.9"/>
    <n v="188.1"/>
    <n v="0.16461753387024686"/>
    <n v="157.13544187900655"/>
    <n v="28.284379538221177"/>
    <n v="185.41982141722772"/>
  </r>
  <r>
    <s v="MOV-FEC-6221"/>
    <x v="991"/>
    <x v="0"/>
    <x v="1"/>
    <n v="8"/>
    <n v="14.9"/>
    <n v="119.2"/>
    <n v="0.15942319113894665"/>
    <n v="100.19675561623757"/>
    <n v="18.035416010922763"/>
    <n v="118.23217162716033"/>
  </r>
  <r>
    <s v="MOV-FEC-6222"/>
    <x v="1008"/>
    <x v="4"/>
    <x v="2"/>
    <n v="12"/>
    <n v="9.9"/>
    <n v="118.80000000000001"/>
    <n v="0.19078935233550809"/>
    <n v="96.13422494254165"/>
    <n v="17.304160489657495"/>
    <n v="113.43838543219914"/>
  </r>
  <r>
    <s v="MOV-FEC-6223"/>
    <x v="178"/>
    <x v="0"/>
    <x v="1"/>
    <n v="8"/>
    <n v="14.9"/>
    <n v="119.2"/>
    <n v="0.19395048305228851"/>
    <n v="96.081102420167213"/>
    <n v="17.294598435630096"/>
    <n v="113.37570085579731"/>
  </r>
  <r>
    <s v="MOV-FEC-6224"/>
    <x v="473"/>
    <x v="2"/>
    <x v="4"/>
    <n v="10"/>
    <n v="20.9"/>
    <n v="209"/>
    <n v="0.1042555239421214"/>
    <n v="187.21059549609663"/>
    <n v="33.697907189297389"/>
    <n v="220.90850268539401"/>
  </r>
  <r>
    <s v="MOV-FEC-6225"/>
    <x v="244"/>
    <x v="3"/>
    <x v="4"/>
    <n v="11"/>
    <n v="20.9"/>
    <n v="229.89999999999998"/>
    <n v="0.14595036416070264"/>
    <n v="196.34601127945444"/>
    <n v="35.342282030301796"/>
    <n v="231.68829330975623"/>
  </r>
  <r>
    <s v="MOV-FEC-6226"/>
    <x v="97"/>
    <x v="0"/>
    <x v="0"/>
    <n v="18"/>
    <n v="9.9"/>
    <n v="178.20000000000002"/>
    <n v="0.1679376200333505"/>
    <n v="148.27351611005696"/>
    <n v="26.689232899810253"/>
    <n v="174.96274900986722"/>
  </r>
  <r>
    <s v="MOV-FEC-6227"/>
    <x v="302"/>
    <x v="2"/>
    <x v="2"/>
    <n v="9"/>
    <n v="9.9"/>
    <n v="89.100000000000009"/>
    <n v="0.10819931309511396"/>
    <n v="79.459441203225353"/>
    <n v="14.302699416580563"/>
    <n v="93.762140619805919"/>
  </r>
  <r>
    <s v="MOV-FEC-6228"/>
    <x v="392"/>
    <x v="2"/>
    <x v="2"/>
    <n v="18"/>
    <n v="9.9"/>
    <n v="178.20000000000002"/>
    <n v="0.19974562150960168"/>
    <n v="142.60533024698898"/>
    <n v="25.668959444458014"/>
    <n v="168.274289691447"/>
  </r>
  <r>
    <s v="MOV-FEC-6229"/>
    <x v="36"/>
    <x v="1"/>
    <x v="0"/>
    <n v="10"/>
    <n v="9.9"/>
    <n v="99"/>
    <n v="0.14647862531885325"/>
    <n v="84.498616093433526"/>
    <n v="15.209750896818035"/>
    <n v="99.708366990251562"/>
  </r>
  <r>
    <s v="MOV-FEC-6230"/>
    <x v="565"/>
    <x v="1"/>
    <x v="1"/>
    <n v="19"/>
    <n v="14.9"/>
    <n v="283.10000000000002"/>
    <n v="0.18488185610597094"/>
    <n v="230.75994653639964"/>
    <n v="41.536790376551934"/>
    <n v="272.29673691295159"/>
  </r>
  <r>
    <s v="MOV-FEC-6231"/>
    <x v="390"/>
    <x v="5"/>
    <x v="3"/>
    <n v="14"/>
    <n v="14.9"/>
    <n v="208.6"/>
    <n v="0.14640610159105888"/>
    <n v="178.05968720810512"/>
    <n v="32.05074369745892"/>
    <n v="210.11043090556404"/>
  </r>
  <r>
    <s v="MOV-FEC-6232"/>
    <x v="666"/>
    <x v="1"/>
    <x v="0"/>
    <n v="5"/>
    <n v="9.9"/>
    <n v="49.5"/>
    <n v="0.1406232911372142"/>
    <n v="42.5391470887079"/>
    <n v="7.6570464759674213"/>
    <n v="50.196193564675319"/>
  </r>
  <r>
    <s v="MOV-FEC-6233"/>
    <x v="285"/>
    <x v="1"/>
    <x v="1"/>
    <n v="19"/>
    <n v="14.9"/>
    <n v="283.10000000000002"/>
    <n v="0.18180706457715018"/>
    <n v="231.63042001820881"/>
    <n v="41.693475603277584"/>
    <n v="273.32389562148637"/>
  </r>
  <r>
    <s v="MOV-FEC-6234"/>
    <x v="482"/>
    <x v="0"/>
    <x v="4"/>
    <n v="14"/>
    <n v="20.9"/>
    <n v="292.59999999999997"/>
    <n v="0.10542194225540062"/>
    <n v="261.75353969606977"/>
    <n v="47.115637145292553"/>
    <n v="308.86917684136233"/>
  </r>
  <r>
    <s v="MOV-FEC-6235"/>
    <x v="2"/>
    <x v="0"/>
    <x v="0"/>
    <n v="4"/>
    <n v="9.9"/>
    <n v="39.6"/>
    <n v="0.14011439274005841"/>
    <n v="34.051470047493687"/>
    <n v="6.1292646085488638"/>
    <n v="40.180734656042553"/>
  </r>
  <r>
    <s v="MOV-FEC-6236"/>
    <x v="490"/>
    <x v="3"/>
    <x v="3"/>
    <n v="20"/>
    <n v="14.9"/>
    <n v="298"/>
    <n v="0.10354196294818063"/>
    <n v="267.14449504144216"/>
    <n v="48.086009107459589"/>
    <n v="315.23050414890173"/>
  </r>
  <r>
    <s v="MOV-FEC-6237"/>
    <x v="222"/>
    <x v="5"/>
    <x v="0"/>
    <n v="11"/>
    <n v="9.9"/>
    <n v="108.9"/>
    <n v="0.16520622840130617"/>
    <n v="90.909041727097758"/>
    <n v="16.363627510877595"/>
    <n v="107.27266923797535"/>
  </r>
  <r>
    <s v="MOV-FEC-6238"/>
    <x v="834"/>
    <x v="2"/>
    <x v="2"/>
    <n v="3"/>
    <n v="9.9"/>
    <n v="29.700000000000003"/>
    <n v="0.13587512454944828"/>
    <n v="25.664508800881389"/>
    <n v="4.6196115841586503"/>
    <n v="30.28412038504004"/>
  </r>
  <r>
    <s v="MOV-FEC-6239"/>
    <x v="189"/>
    <x v="5"/>
    <x v="3"/>
    <n v="6"/>
    <n v="14.9"/>
    <n v="89.4"/>
    <n v="0.11563875344029874"/>
    <n v="79.061895442437304"/>
    <n v="14.231141179638714"/>
    <n v="93.293036622076016"/>
  </r>
  <r>
    <s v="MOV-FEC-6240"/>
    <x v="113"/>
    <x v="1"/>
    <x v="4"/>
    <n v="13"/>
    <n v="20.9"/>
    <n v="271.7"/>
    <n v="0.18587443686588961"/>
    <n v="221.19791550353779"/>
    <n v="39.815624790636797"/>
    <n v="261.01354029417456"/>
  </r>
  <r>
    <s v="MOV-FEC-6241"/>
    <x v="675"/>
    <x v="0"/>
    <x v="0"/>
    <n v="6"/>
    <n v="9.9"/>
    <n v="59.400000000000006"/>
    <n v="0.19013675609783748"/>
    <n v="48.105876687788459"/>
    <n v="8.6590578038019217"/>
    <n v="56.764934491590381"/>
  </r>
  <r>
    <s v="MOV-FEC-6242"/>
    <x v="718"/>
    <x v="0"/>
    <x v="0"/>
    <n v="3"/>
    <n v="9.9"/>
    <n v="29.700000000000003"/>
    <n v="0.1747157010846821"/>
    <n v="24.510943677784944"/>
    <n v="4.4119698620012899"/>
    <n v="28.922913539786233"/>
  </r>
  <r>
    <s v="MOV-FEC-6243"/>
    <x v="281"/>
    <x v="3"/>
    <x v="2"/>
    <n v="4"/>
    <n v="9.9"/>
    <n v="39.6"/>
    <n v="0.14160116597443248"/>
    <n v="33.992593827412477"/>
    <n v="6.1186668889342455"/>
    <n v="40.11126071634672"/>
  </r>
  <r>
    <s v="MOV-FEC-6244"/>
    <x v="419"/>
    <x v="3"/>
    <x v="0"/>
    <n v="19"/>
    <n v="9.9"/>
    <n v="188.1"/>
    <n v="0.17559109041554752"/>
    <n v="155.07131589283551"/>
    <n v="27.912836860710392"/>
    <n v="182.98415275354591"/>
  </r>
  <r>
    <s v="MOV-FEC-6245"/>
    <x v="944"/>
    <x v="2"/>
    <x v="4"/>
    <n v="14"/>
    <n v="20.9"/>
    <n v="292.59999999999997"/>
    <n v="0.14935029317753565"/>
    <n v="248.90010421625306"/>
    <n v="44.802018758925549"/>
    <n v="293.70212297517861"/>
  </r>
  <r>
    <s v="MOV-FEC-6246"/>
    <x v="181"/>
    <x v="4"/>
    <x v="0"/>
    <n v="4"/>
    <n v="9.9"/>
    <n v="39.6"/>
    <n v="0.11081159331329787"/>
    <n v="35.211860904793404"/>
    <n v="6.3381349628628127"/>
    <n v="41.549995867656214"/>
  </r>
  <r>
    <s v="MOV-FEC-6247"/>
    <x v="570"/>
    <x v="4"/>
    <x v="2"/>
    <n v="14"/>
    <n v="9.9"/>
    <n v="138.6"/>
    <n v="0.11705970529340763"/>
    <n v="122.37552484633369"/>
    <n v="22.027594472340063"/>
    <n v="144.40311931867376"/>
  </r>
  <r>
    <s v="MOV-FEC-6248"/>
    <x v="1079"/>
    <x v="1"/>
    <x v="4"/>
    <n v="9"/>
    <n v="20.9"/>
    <n v="188.1"/>
    <n v="0.1519702663012874"/>
    <n v="159.51439290872784"/>
    <n v="28.712590723571012"/>
    <n v="188.22698363229887"/>
  </r>
  <r>
    <s v="MOV-FEC-6249"/>
    <x v="830"/>
    <x v="2"/>
    <x v="2"/>
    <n v="17"/>
    <n v="9.9"/>
    <n v="168.3"/>
    <n v="0.15128526291478459"/>
    <n v="142.83869025144176"/>
    <n v="25.710964245259515"/>
    <n v="168.54965449670127"/>
  </r>
  <r>
    <s v="MOV-FEC-6250"/>
    <x v="111"/>
    <x v="4"/>
    <x v="1"/>
    <n v="6"/>
    <n v="14.9"/>
    <n v="89.4"/>
    <n v="0.1790774949379722"/>
    <n v="73.390471952545283"/>
    <n v="13.210284951458151"/>
    <n v="86.600756904003433"/>
  </r>
  <r>
    <s v="MOV-FEC-6251"/>
    <x v="673"/>
    <x v="5"/>
    <x v="1"/>
    <n v="16"/>
    <n v="14.9"/>
    <n v="238.4"/>
    <n v="0.13480073428510883"/>
    <n v="206.26350494643006"/>
    <n v="37.12743089035741"/>
    <n v="243.39093583678746"/>
  </r>
  <r>
    <s v="MOV-FEC-6252"/>
    <x v="496"/>
    <x v="3"/>
    <x v="2"/>
    <n v="18"/>
    <n v="9.9"/>
    <n v="178.20000000000002"/>
    <n v="0.15362714955461157"/>
    <n v="150.82364194936824"/>
    <n v="27.148255550886283"/>
    <n v="177.97189750025453"/>
  </r>
  <r>
    <s v="MOV-FEC-6253"/>
    <x v="747"/>
    <x v="5"/>
    <x v="1"/>
    <n v="4"/>
    <n v="14.9"/>
    <n v="59.6"/>
    <n v="0.16790430280335097"/>
    <n v="49.592903552920284"/>
    <n v="8.92672263952565"/>
    <n v="58.519626192445934"/>
  </r>
  <r>
    <s v="MOV-FEC-6254"/>
    <x v="233"/>
    <x v="5"/>
    <x v="0"/>
    <n v="18"/>
    <n v="9.9"/>
    <n v="178.20000000000002"/>
    <n v="0.12402354532856859"/>
    <n v="156.09900422244908"/>
    <n v="28.097820760040833"/>
    <n v="184.19682498248991"/>
  </r>
  <r>
    <s v="MOV-FEC-6255"/>
    <x v="223"/>
    <x v="3"/>
    <x v="3"/>
    <n v="8"/>
    <n v="14.9"/>
    <n v="119.2"/>
    <n v="0.17210355945060968"/>
    <n v="98.685255713487322"/>
    <n v="17.763346028427716"/>
    <n v="116.44860174191504"/>
  </r>
  <r>
    <s v="MOV-FEC-6256"/>
    <x v="373"/>
    <x v="0"/>
    <x v="1"/>
    <n v="20"/>
    <n v="14.9"/>
    <n v="298"/>
    <n v="0.12599864863686391"/>
    <n v="260.45240270621457"/>
    <n v="46.881432487118623"/>
    <n v="307.33383519333319"/>
  </r>
  <r>
    <s v="MOV-FEC-6257"/>
    <x v="1034"/>
    <x v="2"/>
    <x v="4"/>
    <n v="11"/>
    <n v="20.9"/>
    <n v="229.89999999999998"/>
    <n v="0.19581418544663193"/>
    <n v="184.88231876581929"/>
    <n v="33.278817377847474"/>
    <n v="218.16113614366677"/>
  </r>
  <r>
    <s v="MOV-FEC-6258"/>
    <x v="345"/>
    <x v="3"/>
    <x v="3"/>
    <n v="16"/>
    <n v="14.9"/>
    <n v="238.4"/>
    <n v="0.12862122425854419"/>
    <n v="207.73670013676306"/>
    <n v="37.392606024617351"/>
    <n v="245.12930616138041"/>
  </r>
  <r>
    <s v="MOV-FEC-6259"/>
    <x v="900"/>
    <x v="1"/>
    <x v="3"/>
    <n v="6"/>
    <n v="14.9"/>
    <n v="89.4"/>
    <n v="0.16863861071121733"/>
    <n v="74.32370820241718"/>
    <n v="13.378267476435092"/>
    <n v="87.701975678852278"/>
  </r>
  <r>
    <s v="MOV-FEC-6260"/>
    <x v="709"/>
    <x v="5"/>
    <x v="0"/>
    <n v="6"/>
    <n v="9.9"/>
    <n v="59.400000000000006"/>
    <n v="0.14313002802177965"/>
    <n v="50.898076335506289"/>
    <n v="9.1616537403911309"/>
    <n v="60.05973007589742"/>
  </r>
  <r>
    <s v="MOV-FEC-6261"/>
    <x v="768"/>
    <x v="1"/>
    <x v="4"/>
    <n v="19"/>
    <n v="20.9"/>
    <n v="397.09999999999997"/>
    <n v="0.10035447281024817"/>
    <n v="357.24923884705044"/>
    <n v="64.304862992469083"/>
    <n v="421.55410183951949"/>
  </r>
  <r>
    <s v="MOV-FEC-6262"/>
    <x v="287"/>
    <x v="5"/>
    <x v="1"/>
    <n v="10"/>
    <n v="14.9"/>
    <n v="149"/>
    <n v="0.12785168923214946"/>
    <n v="129.95009830440972"/>
    <n v="23.391017694793749"/>
    <n v="153.34111599920348"/>
  </r>
  <r>
    <s v="MOV-FEC-6263"/>
    <x v="17"/>
    <x v="5"/>
    <x v="0"/>
    <n v="5"/>
    <n v="9.9"/>
    <n v="49.5"/>
    <n v="0.17389943669703339"/>
    <n v="40.89197788349685"/>
    <n v="7.360556019029433"/>
    <n v="48.252533902526281"/>
  </r>
  <r>
    <s v="MOV-FEC-6264"/>
    <x v="639"/>
    <x v="5"/>
    <x v="2"/>
    <n v="12"/>
    <n v="9.9"/>
    <n v="118.80000000000001"/>
    <n v="0.11084964426459074"/>
    <n v="105.63106226136664"/>
    <n v="19.013591207045994"/>
    <n v="124.64465346841263"/>
  </r>
  <r>
    <s v="MOV-FEC-6265"/>
    <x v="333"/>
    <x v="3"/>
    <x v="1"/>
    <n v="14"/>
    <n v="14.9"/>
    <n v="208.6"/>
    <n v="0.12867676034992515"/>
    <n v="181.75802779100562"/>
    <n v="32.716445002381008"/>
    <n v="214.47447279338661"/>
  </r>
  <r>
    <s v="MOV-FEC-6266"/>
    <x v="833"/>
    <x v="5"/>
    <x v="1"/>
    <n v="11"/>
    <n v="14.9"/>
    <n v="163.9"/>
    <n v="0.10088089854543014"/>
    <n v="147.365620728404"/>
    <n v="26.525811731112718"/>
    <n v="173.89143245951672"/>
  </r>
  <r>
    <s v="MOV-FEC-6267"/>
    <x v="550"/>
    <x v="3"/>
    <x v="0"/>
    <n v="14"/>
    <n v="9.9"/>
    <n v="138.6"/>
    <n v="0.14395222320314505"/>
    <n v="118.64822186404409"/>
    <n v="21.356679935527936"/>
    <n v="140.00490179957202"/>
  </r>
  <r>
    <s v="MOV-FEC-6268"/>
    <x v="330"/>
    <x v="1"/>
    <x v="0"/>
    <n v="18"/>
    <n v="9.9"/>
    <n v="178.20000000000002"/>
    <n v="0.12518339105692394"/>
    <n v="155.89231971365618"/>
    <n v="28.060617548458112"/>
    <n v="183.95293726211429"/>
  </r>
  <r>
    <s v="MOV-FEC-6269"/>
    <x v="363"/>
    <x v="3"/>
    <x v="1"/>
    <n v="19"/>
    <n v="14.9"/>
    <n v="283.10000000000002"/>
    <n v="0.19800694554715242"/>
    <n v="227.04423371560117"/>
    <n v="40.867962068808211"/>
    <n v="267.91219578440939"/>
  </r>
  <r>
    <s v="MOV-FEC-6270"/>
    <x v="385"/>
    <x v="3"/>
    <x v="3"/>
    <n v="11"/>
    <n v="14.9"/>
    <n v="163.9"/>
    <n v="0.15691621583268789"/>
    <n v="138.18143222502246"/>
    <n v="24.872657800504044"/>
    <n v="163.05409002552651"/>
  </r>
  <r>
    <s v="MOV-FEC-6271"/>
    <x v="595"/>
    <x v="2"/>
    <x v="3"/>
    <n v="3"/>
    <n v="14.9"/>
    <n v="44.7"/>
    <n v="0.14676286253117105"/>
    <n v="38.139700044856653"/>
    <n v="6.8651460080741975"/>
    <n v="45.004846052930851"/>
  </r>
  <r>
    <s v="MOV-FEC-6272"/>
    <x v="44"/>
    <x v="0"/>
    <x v="0"/>
    <n v="8"/>
    <n v="9.9"/>
    <n v="79.2"/>
    <n v="0.11786831324562491"/>
    <n v="69.864829590946513"/>
    <n v="12.575669326370372"/>
    <n v="82.440498917316887"/>
  </r>
  <r>
    <s v="MOV-FEC-6273"/>
    <x v="526"/>
    <x v="5"/>
    <x v="3"/>
    <n v="16"/>
    <n v="14.9"/>
    <n v="238.4"/>
    <n v="0.16717016889110431"/>
    <n v="198.54663173636072"/>
    <n v="35.738393712544926"/>
    <n v="234.28502544890566"/>
  </r>
  <r>
    <s v="MOV-FEC-6274"/>
    <x v="480"/>
    <x v="4"/>
    <x v="0"/>
    <n v="14"/>
    <n v="9.9"/>
    <n v="138.6"/>
    <n v="0.14001803705666377"/>
    <n v="119.1935000639464"/>
    <n v="21.454830011510353"/>
    <n v="140.64833007545676"/>
  </r>
  <r>
    <s v="MOV-FEC-6275"/>
    <x v="45"/>
    <x v="3"/>
    <x v="3"/>
    <n v="19"/>
    <n v="14.9"/>
    <n v="283.10000000000002"/>
    <n v="0.1155473319682733"/>
    <n v="250.38855031978184"/>
    <n v="45.069939057560731"/>
    <n v="295.45848937734257"/>
  </r>
  <r>
    <s v="MOV-FEC-6276"/>
    <x v="148"/>
    <x v="4"/>
    <x v="0"/>
    <n v="16"/>
    <n v="9.9"/>
    <n v="158.4"/>
    <n v="0.14180803906116163"/>
    <n v="135.93760661271199"/>
    <n v="24.468769190288157"/>
    <n v="160.40637580300015"/>
  </r>
  <r>
    <s v="MOV-FEC-6277"/>
    <x v="118"/>
    <x v="5"/>
    <x v="2"/>
    <n v="6"/>
    <n v="9.9"/>
    <n v="59.400000000000006"/>
    <n v="0.12705161743959045"/>
    <n v="51.853133924088333"/>
    <n v="9.3335641063358992"/>
    <n v="61.186698030424232"/>
  </r>
  <r>
    <s v="MOV-FEC-6278"/>
    <x v="885"/>
    <x v="5"/>
    <x v="0"/>
    <n v="20"/>
    <n v="9.9"/>
    <n v="198"/>
    <n v="0.12605119982912549"/>
    <n v="173.04186243383316"/>
    <n v="31.147535238089969"/>
    <n v="204.18939767192313"/>
  </r>
  <r>
    <s v="MOV-FEC-6279"/>
    <x v="1085"/>
    <x v="2"/>
    <x v="0"/>
    <n v="18"/>
    <n v="9.9"/>
    <n v="178.20000000000002"/>
    <n v="0.12989447137265719"/>
    <n v="155.05280520139252"/>
    <n v="27.909504936250652"/>
    <n v="182.96231013764316"/>
  </r>
  <r>
    <s v="MOV-FEC-6280"/>
    <x v="57"/>
    <x v="4"/>
    <x v="1"/>
    <n v="7"/>
    <n v="14.9"/>
    <n v="104.3"/>
    <n v="0.15221979868419702"/>
    <n v="88.423474997238245"/>
    <n v="15.916225499502884"/>
    <n v="104.33970049674113"/>
  </r>
  <r>
    <s v="MOV-FEC-6281"/>
    <x v="700"/>
    <x v="5"/>
    <x v="4"/>
    <n v="18"/>
    <n v="20.9"/>
    <n v="376.2"/>
    <n v="0.11965365154496715"/>
    <n v="331.18629628878335"/>
    <n v="59.613533331981003"/>
    <n v="390.79982962076434"/>
  </r>
  <r>
    <s v="MOV-FEC-6282"/>
    <x v="532"/>
    <x v="0"/>
    <x v="4"/>
    <n v="8"/>
    <n v="20.9"/>
    <n v="167.2"/>
    <n v="0.10509229924501758"/>
    <n v="149.62856756623304"/>
    <n v="26.933142161921946"/>
    <n v="176.56170972815499"/>
  </r>
  <r>
    <s v="MOV-FEC-6283"/>
    <x v="626"/>
    <x v="0"/>
    <x v="0"/>
    <n v="3"/>
    <n v="9.9"/>
    <n v="29.700000000000003"/>
    <n v="0.17720075723951986"/>
    <n v="24.437137509986261"/>
    <n v="4.3986847517975267"/>
    <n v="28.83582226178379"/>
  </r>
  <r>
    <s v="MOV-FEC-6284"/>
    <x v="80"/>
    <x v="2"/>
    <x v="1"/>
    <n v="5"/>
    <n v="14.9"/>
    <n v="74.5"/>
    <n v="0.19166173245015705"/>
    <n v="60.221200932463297"/>
    <n v="10.839816167843393"/>
    <n v="71.061017100306685"/>
  </r>
  <r>
    <s v="MOV-FEC-6285"/>
    <x v="625"/>
    <x v="4"/>
    <x v="2"/>
    <n v="16"/>
    <n v="9.9"/>
    <n v="158.4"/>
    <n v="0.16513302236691313"/>
    <n v="132.24292925708096"/>
    <n v="23.803727266274571"/>
    <n v="156.04665652335552"/>
  </r>
  <r>
    <s v="MOV-FEC-6286"/>
    <x v="508"/>
    <x v="3"/>
    <x v="2"/>
    <n v="5"/>
    <n v="9.9"/>
    <n v="49.5"/>
    <n v="0.14715549065603462"/>
    <n v="42.215803212526289"/>
    <n v="7.5988445782547318"/>
    <n v="49.814647790781024"/>
  </r>
  <r>
    <s v="MOV-FEC-6287"/>
    <x v="811"/>
    <x v="4"/>
    <x v="1"/>
    <n v="20"/>
    <n v="14.9"/>
    <n v="298"/>
    <n v="0.12442852705138956"/>
    <n v="260.9202989386859"/>
    <n v="46.965653808963459"/>
    <n v="307.88595274764936"/>
  </r>
  <r>
    <s v="MOV-FEC-6288"/>
    <x v="832"/>
    <x v="0"/>
    <x v="2"/>
    <n v="4"/>
    <n v="9.9"/>
    <n v="39.6"/>
    <n v="0.11180070092544736"/>
    <n v="35.172692243352287"/>
    <n v="6.3310846038034114"/>
    <n v="41.503776847155699"/>
  </r>
  <r>
    <s v="MOV-FEC-6289"/>
    <x v="1068"/>
    <x v="5"/>
    <x v="0"/>
    <n v="6"/>
    <n v="9.9"/>
    <n v="59.400000000000006"/>
    <n v="0.15142612802295563"/>
    <n v="50.405287995436439"/>
    <n v="9.0729518391785593"/>
    <n v="59.478239834614996"/>
  </r>
  <r>
    <s v="MOV-FEC-6290"/>
    <x v="685"/>
    <x v="1"/>
    <x v="0"/>
    <n v="5"/>
    <n v="9.9"/>
    <n v="49.5"/>
    <n v="0.13630055324914558"/>
    <n v="42.753122614167296"/>
    <n v="7.6955620705501131"/>
    <n v="50.448684684717406"/>
  </r>
  <r>
    <s v="MOV-FEC-6291"/>
    <x v="435"/>
    <x v="1"/>
    <x v="3"/>
    <n v="15"/>
    <n v="14.9"/>
    <n v="223.5"/>
    <n v="0.12348513639698189"/>
    <n v="195.90107201527454"/>
    <n v="35.262192962749417"/>
    <n v="231.16326497802396"/>
  </r>
  <r>
    <s v="MOV-FEC-6292"/>
    <x v="468"/>
    <x v="0"/>
    <x v="1"/>
    <n v="16"/>
    <n v="14.9"/>
    <n v="238.4"/>
    <n v="0.10243599652539903"/>
    <n v="213.97925842834488"/>
    <n v="38.516266517102075"/>
    <n v="252.49552494544696"/>
  </r>
  <r>
    <s v="MOV-FEC-6293"/>
    <x v="364"/>
    <x v="3"/>
    <x v="0"/>
    <n v="12"/>
    <n v="9.9"/>
    <n v="118.80000000000001"/>
    <n v="0.13584793760448466"/>
    <n v="102.66126501258724"/>
    <n v="18.4790277022657"/>
    <n v="121.14029271485293"/>
  </r>
  <r>
    <s v="MOV-FEC-6294"/>
    <x v="1001"/>
    <x v="1"/>
    <x v="2"/>
    <n v="11"/>
    <n v="9.9"/>
    <n v="108.9"/>
    <n v="0.12826797380564323"/>
    <n v="94.93161765256545"/>
    <n v="17.087691177461782"/>
    <n v="112.01930883002723"/>
  </r>
  <r>
    <s v="MOV-FEC-6295"/>
    <x v="956"/>
    <x v="5"/>
    <x v="1"/>
    <n v="15"/>
    <n v="14.9"/>
    <n v="223.5"/>
    <n v="0.18068766175465889"/>
    <n v="183.11630759783372"/>
    <n v="32.96093536761007"/>
    <n v="216.07724296544379"/>
  </r>
  <r>
    <s v="MOV-FEC-6296"/>
    <x v="187"/>
    <x v="2"/>
    <x v="4"/>
    <n v="14"/>
    <n v="20.9"/>
    <n v="292.59999999999997"/>
    <n v="0.12127371744765053"/>
    <n v="257.11531027481743"/>
    <n v="46.280755849467134"/>
    <n v="303.39606612428457"/>
  </r>
  <r>
    <s v="MOV-FEC-6297"/>
    <x v="124"/>
    <x v="1"/>
    <x v="0"/>
    <n v="9"/>
    <n v="9.9"/>
    <n v="89.100000000000009"/>
    <n v="0.19513432510086093"/>
    <n v="71.713531633513298"/>
    <n v="12.908435694032393"/>
    <n v="84.62196732754569"/>
  </r>
  <r>
    <s v="MOV-FEC-6298"/>
    <x v="601"/>
    <x v="1"/>
    <x v="0"/>
    <n v="10"/>
    <n v="9.9"/>
    <n v="99"/>
    <n v="0.10119306802099362"/>
    <n v="88.981886265921631"/>
    <n v="16.016739527865894"/>
    <n v="104.99862579378753"/>
  </r>
  <r>
    <s v="MOV-FEC-6299"/>
    <x v="291"/>
    <x v="2"/>
    <x v="0"/>
    <n v="16"/>
    <n v="9.9"/>
    <n v="158.4"/>
    <n v="0.16234476938981424"/>
    <n v="132.68458852865342"/>
    <n v="23.883225935157615"/>
    <n v="156.56781446381103"/>
  </r>
  <r>
    <s v="MOV-FEC-6300"/>
    <x v="715"/>
    <x v="4"/>
    <x v="1"/>
    <n v="14"/>
    <n v="14.9"/>
    <n v="208.6"/>
    <n v="0.1628963284263773"/>
    <n v="174.61982589025769"/>
    <n v="31.431568660246384"/>
    <n v="206.05139455050409"/>
  </r>
  <r>
    <s v="MOV-FEC-6301"/>
    <x v="133"/>
    <x v="5"/>
    <x v="0"/>
    <n v="7"/>
    <n v="9.9"/>
    <n v="69.3"/>
    <n v="0.13239436801120982"/>
    <n v="60.125070296823154"/>
    <n v="10.822512653428166"/>
    <n v="70.947582950251316"/>
  </r>
  <r>
    <s v="MOV-FEC-6302"/>
    <x v="468"/>
    <x v="0"/>
    <x v="4"/>
    <n v="11"/>
    <n v="20.9"/>
    <n v="229.89999999999998"/>
    <n v="0.1032439837062709"/>
    <n v="206.16420814592828"/>
    <n v="37.109557466267091"/>
    <n v="243.27376561219538"/>
  </r>
  <r>
    <s v="MOV-FEC-6303"/>
    <x v="706"/>
    <x v="5"/>
    <x v="1"/>
    <n v="12"/>
    <n v="14.9"/>
    <n v="178.8"/>
    <n v="0.11442278300602152"/>
    <n v="158.34120639852335"/>
    <n v="28.501417151734202"/>
    <n v="186.84262355025754"/>
  </r>
  <r>
    <s v="MOV-FEC-6304"/>
    <x v="197"/>
    <x v="4"/>
    <x v="3"/>
    <n v="17"/>
    <n v="14.9"/>
    <n v="253.3"/>
    <n v="0.1937402545044101"/>
    <n v="204.22559353403292"/>
    <n v="36.760606836125923"/>
    <n v="240.98620037015885"/>
  </r>
  <r>
    <s v="MOV-FEC-6305"/>
    <x v="686"/>
    <x v="4"/>
    <x v="0"/>
    <n v="14"/>
    <n v="9.9"/>
    <n v="138.6"/>
    <n v="0.17299858254389078"/>
    <n v="114.62239645941673"/>
    <n v="20.632031362695013"/>
    <n v="135.25442782211175"/>
  </r>
  <r>
    <s v="MOV-FEC-6306"/>
    <x v="347"/>
    <x v="4"/>
    <x v="1"/>
    <n v="13"/>
    <n v="14.9"/>
    <n v="193.70000000000002"/>
    <n v="0.102187260702539"/>
    <n v="173.90632760191821"/>
    <n v="31.303138968345277"/>
    <n v="205.20946657026349"/>
  </r>
  <r>
    <s v="MOV-FEC-6307"/>
    <x v="52"/>
    <x v="5"/>
    <x v="0"/>
    <n v="13"/>
    <n v="9.9"/>
    <n v="128.70000000000002"/>
    <n v="0.16434765038584764"/>
    <n v="107.54845739534142"/>
    <n v="19.358722331161456"/>
    <n v="126.90717972650287"/>
  </r>
  <r>
    <s v="MOV-FEC-6308"/>
    <x v="859"/>
    <x v="4"/>
    <x v="0"/>
    <n v="17"/>
    <n v="9.9"/>
    <n v="168.3"/>
    <n v="0.18400823068889696"/>
    <n v="137.33141477505865"/>
    <n v="24.719654659510557"/>
    <n v="162.0510694345692"/>
  </r>
  <r>
    <s v="MOV-FEC-6309"/>
    <x v="565"/>
    <x v="5"/>
    <x v="0"/>
    <n v="3"/>
    <n v="9.9"/>
    <n v="29.700000000000003"/>
    <n v="0.16517658870161919"/>
    <n v="24.794255315561912"/>
    <n v="4.4629659568011437"/>
    <n v="29.257221272363054"/>
  </r>
  <r>
    <s v="MOV-FEC-6310"/>
    <x v="594"/>
    <x v="5"/>
    <x v="1"/>
    <n v="17"/>
    <n v="14.9"/>
    <n v="253.3"/>
    <n v="0.18489743951244281"/>
    <n v="206.46547857149824"/>
    <n v="37.163786142869682"/>
    <n v="243.62926471436793"/>
  </r>
  <r>
    <s v="MOV-FEC-6311"/>
    <x v="745"/>
    <x v="2"/>
    <x v="3"/>
    <n v="8"/>
    <n v="14.9"/>
    <n v="119.2"/>
    <n v="0.15362830557727442"/>
    <n v="100.88750597518889"/>
    <n v="18.159751075534"/>
    <n v="119.04725705072289"/>
  </r>
  <r>
    <s v="MOV-FEC-6312"/>
    <x v="671"/>
    <x v="3"/>
    <x v="2"/>
    <n v="15"/>
    <n v="9.9"/>
    <n v="148.5"/>
    <n v="0.15008018816971505"/>
    <n v="126.21309205679731"/>
    <n v="22.718356570223513"/>
    <n v="148.93144862702081"/>
  </r>
  <r>
    <s v="MOV-FEC-6313"/>
    <x v="358"/>
    <x v="2"/>
    <x v="0"/>
    <n v="3"/>
    <n v="9.9"/>
    <n v="29.700000000000003"/>
    <n v="0.11925698091464493"/>
    <n v="26.158067666835048"/>
    <n v="4.7084521800303083"/>
    <n v="30.866519846865359"/>
  </r>
  <r>
    <s v="MOV-FEC-6314"/>
    <x v="2"/>
    <x v="3"/>
    <x v="4"/>
    <n v="15"/>
    <n v="20.9"/>
    <n v="313.5"/>
    <n v="0.11359974996498223"/>
    <n v="277.88647838597808"/>
    <n v="50.019566109476052"/>
    <n v="327.90604449545413"/>
  </r>
  <r>
    <s v="MOV-FEC-6315"/>
    <x v="601"/>
    <x v="1"/>
    <x v="1"/>
    <n v="7"/>
    <n v="14.9"/>
    <n v="104.3"/>
    <n v="0.18373221126116765"/>
    <n v="85.13673036546021"/>
    <n v="15.324611465782837"/>
    <n v="100.46134183124305"/>
  </r>
  <r>
    <s v="MOV-FEC-6316"/>
    <x v="165"/>
    <x v="3"/>
    <x v="4"/>
    <n v="20"/>
    <n v="20.9"/>
    <n v="418"/>
    <n v="0.1946450541344146"/>
    <n v="336.6383673718147"/>
    <n v="60.594906126926645"/>
    <n v="397.23327349874137"/>
  </r>
  <r>
    <s v="MOV-FEC-6317"/>
    <x v="113"/>
    <x v="3"/>
    <x v="2"/>
    <n v="3"/>
    <n v="9.9"/>
    <n v="29.700000000000003"/>
    <n v="0.17413645061093164"/>
    <n v="24.528147416855333"/>
    <n v="4.4150665350339597"/>
    <n v="28.943213951889291"/>
  </r>
  <r>
    <s v="MOV-FEC-6318"/>
    <x v="685"/>
    <x v="2"/>
    <x v="2"/>
    <n v="3"/>
    <n v="9.9"/>
    <n v="29.700000000000003"/>
    <n v="0.16446671642402616"/>
    <n v="24.815338522206424"/>
    <n v="4.4667609339971559"/>
    <n v="29.282099456203582"/>
  </r>
  <r>
    <s v="MOV-FEC-6319"/>
    <x v="486"/>
    <x v="5"/>
    <x v="2"/>
    <n v="14"/>
    <n v="9.9"/>
    <n v="138.6"/>
    <n v="0.18183535069729886"/>
    <n v="113.39762039335437"/>
    <n v="20.411571670803788"/>
    <n v="133.80919206415817"/>
  </r>
  <r>
    <s v="MOV-FEC-6320"/>
    <x v="522"/>
    <x v="4"/>
    <x v="2"/>
    <n v="8"/>
    <n v="9.9"/>
    <n v="79.2"/>
    <n v="0.12826705740247613"/>
    <n v="69.041249053723888"/>
    <n v="12.427424829670299"/>
    <n v="81.468673883394189"/>
  </r>
  <r>
    <s v="MOV-FEC-6321"/>
    <x v="966"/>
    <x v="4"/>
    <x v="4"/>
    <n v="6"/>
    <n v="20.9"/>
    <n v="125.39999999999999"/>
    <n v="0.15096527342462629"/>
    <n v="106.46895471255186"/>
    <n v="19.164411848259334"/>
    <n v="125.6333665608112"/>
  </r>
  <r>
    <s v="MOV-FEC-6322"/>
    <x v="1001"/>
    <x v="5"/>
    <x v="4"/>
    <n v="11"/>
    <n v="20.9"/>
    <n v="229.89999999999998"/>
    <n v="0.10784917402434213"/>
    <n v="205.10547489180374"/>
    <n v="36.918985480524668"/>
    <n v="242.02446037232841"/>
  </r>
  <r>
    <s v="MOV-FEC-6323"/>
    <x v="298"/>
    <x v="2"/>
    <x v="0"/>
    <n v="19"/>
    <n v="9.9"/>
    <n v="188.1"/>
    <n v="0.1882188332416925"/>
    <n v="152.69603746723763"/>
    <n v="27.485286744102773"/>
    <n v="180.18132421134041"/>
  </r>
  <r>
    <s v="MOV-FEC-6324"/>
    <x v="54"/>
    <x v="2"/>
    <x v="3"/>
    <n v="20"/>
    <n v="14.9"/>
    <n v="298"/>
    <n v="0.13264061954864528"/>
    <n v="258.47309537450371"/>
    <n v="46.525157167410669"/>
    <n v="304.99825254191438"/>
  </r>
  <r>
    <s v="MOV-FEC-6325"/>
    <x v="383"/>
    <x v="4"/>
    <x v="3"/>
    <n v="17"/>
    <n v="14.9"/>
    <n v="253.3"/>
    <n v="0.14620161130541934"/>
    <n v="216.2671318563373"/>
    <n v="38.928083734140714"/>
    <n v="255.19521559047803"/>
  </r>
  <r>
    <s v="MOV-FEC-6326"/>
    <x v="303"/>
    <x v="4"/>
    <x v="1"/>
    <n v="4"/>
    <n v="14.9"/>
    <n v="59.6"/>
    <n v="0.17462676853408549"/>
    <n v="49.192244595368507"/>
    <n v="8.8546040271663315"/>
    <n v="58.046848622534839"/>
  </r>
  <r>
    <s v="MOV-FEC-6327"/>
    <x v="875"/>
    <x v="1"/>
    <x v="2"/>
    <n v="18"/>
    <n v="9.9"/>
    <n v="178.20000000000002"/>
    <n v="0.18076213255598347"/>
    <n v="145.98818797852377"/>
    <n v="26.277873836134276"/>
    <n v="172.26606181465803"/>
  </r>
  <r>
    <s v="MOV-FEC-6328"/>
    <x v="824"/>
    <x v="5"/>
    <x v="4"/>
    <n v="12"/>
    <n v="20.9"/>
    <n v="250.79999999999998"/>
    <n v="0.11986932452752772"/>
    <n v="220.73677340849605"/>
    <n v="39.73261921352929"/>
    <n v="260.46939262202534"/>
  </r>
  <r>
    <s v="MOV-FEC-6329"/>
    <x v="995"/>
    <x v="0"/>
    <x v="0"/>
    <n v="7"/>
    <n v="9.9"/>
    <n v="69.3"/>
    <n v="0.12724455974273891"/>
    <n v="60.481952009828191"/>
    <n v="10.886751361769074"/>
    <n v="71.368703371597263"/>
  </r>
  <r>
    <s v="MOV-FEC-6330"/>
    <x v="7"/>
    <x v="2"/>
    <x v="0"/>
    <n v="6"/>
    <n v="9.9"/>
    <n v="59.400000000000006"/>
    <n v="0.14242198479725898"/>
    <n v="50.940134103042823"/>
    <n v="9.1692241385477082"/>
    <n v="60.109358241590527"/>
  </r>
  <r>
    <s v="MOV-FEC-6331"/>
    <x v="180"/>
    <x v="2"/>
    <x v="1"/>
    <n v="14"/>
    <n v="14.9"/>
    <n v="208.6"/>
    <n v="0.15489727317416291"/>
    <n v="176.28842881586962"/>
    <n v="31.731917186856531"/>
    <n v="208.02034600272614"/>
  </r>
  <r>
    <s v="MOV-FEC-6332"/>
    <x v="303"/>
    <x v="2"/>
    <x v="2"/>
    <n v="5"/>
    <n v="9.9"/>
    <n v="49.5"/>
    <n v="0.15698165769233333"/>
    <n v="41.7294079442295"/>
    <n v="7.5112934299613094"/>
    <n v="49.240701374190806"/>
  </r>
  <r>
    <s v="MOV-FEC-6333"/>
    <x v="17"/>
    <x v="2"/>
    <x v="4"/>
    <n v="7"/>
    <n v="20.9"/>
    <n v="146.29999999999998"/>
    <n v="0.12497629914087156"/>
    <n v="128.01596743569047"/>
    <n v="23.042874138424285"/>
    <n v="151.05884157411475"/>
  </r>
  <r>
    <s v="MOV-FEC-6334"/>
    <x v="967"/>
    <x v="3"/>
    <x v="4"/>
    <n v="18"/>
    <n v="20.9"/>
    <n v="376.2"/>
    <n v="0.10376865314582907"/>
    <n v="337.16223268653908"/>
    <n v="60.689201883577034"/>
    <n v="397.85143457011611"/>
  </r>
  <r>
    <s v="MOV-FEC-6335"/>
    <x v="100"/>
    <x v="4"/>
    <x v="0"/>
    <n v="15"/>
    <n v="9.9"/>
    <n v="148.5"/>
    <n v="0.18086045241284371"/>
    <n v="121.64222281669271"/>
    <n v="21.895600107004686"/>
    <n v="143.53782292369741"/>
  </r>
  <r>
    <s v="MOV-FEC-6336"/>
    <x v="15"/>
    <x v="4"/>
    <x v="0"/>
    <n v="15"/>
    <n v="9.9"/>
    <n v="148.5"/>
    <n v="0.17443249019020901"/>
    <n v="122.59677520675396"/>
    <n v="22.067419537215713"/>
    <n v="144.66419474396969"/>
  </r>
  <r>
    <s v="MOV-FEC-6337"/>
    <x v="580"/>
    <x v="0"/>
    <x v="2"/>
    <n v="9"/>
    <n v="9.9"/>
    <n v="89.100000000000009"/>
    <n v="0.12733397046713915"/>
    <n v="77.754543231377909"/>
    <n v="13.995817781648023"/>
    <n v="91.750361013025937"/>
  </r>
  <r>
    <s v="MOV-FEC-6338"/>
    <x v="684"/>
    <x v="0"/>
    <x v="0"/>
    <n v="18"/>
    <n v="9.9"/>
    <n v="178.20000000000002"/>
    <n v="0.1685523549098516"/>
    <n v="148.16397035506446"/>
    <n v="26.669514663911603"/>
    <n v="174.83348501897606"/>
  </r>
  <r>
    <s v="MOV-FEC-6339"/>
    <x v="523"/>
    <x v="3"/>
    <x v="0"/>
    <n v="3"/>
    <n v="9.9"/>
    <n v="29.700000000000003"/>
    <n v="0.12682599081975782"/>
    <n v="25.933268072653195"/>
    <n v="4.6679882530775751"/>
    <n v="30.60125632573077"/>
  </r>
  <r>
    <s v="MOV-FEC-6340"/>
    <x v="212"/>
    <x v="5"/>
    <x v="1"/>
    <n v="3"/>
    <n v="14.9"/>
    <n v="44.7"/>
    <n v="0.10972225163862696"/>
    <n v="39.795415351753377"/>
    <n v="7.1631747633156078"/>
    <n v="46.958590115068986"/>
  </r>
  <r>
    <s v="MOV-FEC-6341"/>
    <x v="138"/>
    <x v="1"/>
    <x v="3"/>
    <n v="17"/>
    <n v="14.9"/>
    <n v="253.3"/>
    <n v="0.10340742509985074"/>
    <n v="227.10689922220783"/>
    <n v="40.879241859997407"/>
    <n v="267.98614108220522"/>
  </r>
  <r>
    <s v="MOV-FEC-6342"/>
    <x v="775"/>
    <x v="5"/>
    <x v="2"/>
    <n v="5"/>
    <n v="9.9"/>
    <n v="49.5"/>
    <n v="0.1520834060961552"/>
    <n v="41.971871398240317"/>
    <n v="7.5549368516832569"/>
    <n v="49.526808249923576"/>
  </r>
  <r>
    <s v="MOV-FEC-6343"/>
    <x v="105"/>
    <x v="3"/>
    <x v="2"/>
    <n v="6"/>
    <n v="9.9"/>
    <n v="59.400000000000006"/>
    <n v="0.15370383737946838"/>
    <n v="50.269992059659586"/>
    <n v="9.0485985707387258"/>
    <n v="59.318590630398312"/>
  </r>
  <r>
    <s v="MOV-FEC-6344"/>
    <x v="355"/>
    <x v="3"/>
    <x v="0"/>
    <n v="9"/>
    <n v="9.9"/>
    <n v="89.100000000000009"/>
    <n v="0.19707885844569997"/>
    <n v="71.540273712488144"/>
    <n v="12.877249268247866"/>
    <n v="84.41752298073601"/>
  </r>
  <r>
    <s v="MOV-FEC-6345"/>
    <x v="528"/>
    <x v="2"/>
    <x v="3"/>
    <n v="18"/>
    <n v="14.9"/>
    <n v="268.2"/>
    <n v="0.19803822495197548"/>
    <n v="215.08614806788017"/>
    <n v="38.71550665221843"/>
    <n v="253.80165472009861"/>
  </r>
  <r>
    <s v="MOV-FEC-6346"/>
    <x v="64"/>
    <x v="4"/>
    <x v="2"/>
    <n v="14"/>
    <n v="9.9"/>
    <n v="138.6"/>
    <n v="0.13075327159779151"/>
    <n v="120.47759655654609"/>
    <n v="21.685967380178294"/>
    <n v="142.16356393672439"/>
  </r>
  <r>
    <s v="MOV-FEC-6347"/>
    <x v="1019"/>
    <x v="2"/>
    <x v="1"/>
    <n v="9"/>
    <n v="14.9"/>
    <n v="134.1"/>
    <n v="0.11436399783142584"/>
    <n v="118.76378789080579"/>
    <n v="21.377481820345039"/>
    <n v="140.14126971115081"/>
  </r>
  <r>
    <s v="MOV-FEC-6348"/>
    <x v="579"/>
    <x v="3"/>
    <x v="1"/>
    <n v="17"/>
    <n v="14.9"/>
    <n v="253.3"/>
    <n v="0.15057502289136521"/>
    <n v="215.15934670161721"/>
    <n v="38.728682406291099"/>
    <n v="253.88802910790832"/>
  </r>
  <r>
    <s v="MOV-FEC-6349"/>
    <x v="915"/>
    <x v="2"/>
    <x v="3"/>
    <n v="19"/>
    <n v="14.9"/>
    <n v="283.10000000000002"/>
    <n v="0.11540512311076284"/>
    <n v="250.42880964734306"/>
    <n v="45.077185736521749"/>
    <n v="295.50599538386479"/>
  </r>
  <r>
    <s v="MOV-FEC-6350"/>
    <x v="313"/>
    <x v="1"/>
    <x v="4"/>
    <n v="12"/>
    <n v="20.9"/>
    <n v="250.79999999999998"/>
    <n v="0.1653347878967974"/>
    <n v="209.33403519548318"/>
    <n v="37.680126335186969"/>
    <n v="247.01416153067015"/>
  </r>
  <r>
    <s v="MOV-FEC-6351"/>
    <x v="80"/>
    <x v="4"/>
    <x v="3"/>
    <n v="12"/>
    <n v="14.9"/>
    <n v="178.8"/>
    <n v="0.17430364755962727"/>
    <n v="147.63450781633867"/>
    <n v="26.574211406940961"/>
    <n v="174.20871922327962"/>
  </r>
  <r>
    <s v="MOV-FEC-6352"/>
    <x v="268"/>
    <x v="1"/>
    <x v="0"/>
    <n v="3"/>
    <n v="9.9"/>
    <n v="29.700000000000003"/>
    <n v="0.13105794331395396"/>
    <n v="25.807579083575568"/>
    <n v="4.6453642350436022"/>
    <n v="30.45294331861917"/>
  </r>
  <r>
    <s v="MOV-FEC-6353"/>
    <x v="575"/>
    <x v="4"/>
    <x v="2"/>
    <n v="13"/>
    <n v="9.9"/>
    <n v="128.70000000000002"/>
    <n v="0.19410592788668898"/>
    <n v="103.71856708098315"/>
    <n v="18.669342074576967"/>
    <n v="122.38790915556012"/>
  </r>
  <r>
    <s v="MOV-FEC-6354"/>
    <x v="371"/>
    <x v="5"/>
    <x v="3"/>
    <n v="15"/>
    <n v="14.9"/>
    <n v="223.5"/>
    <n v="0.14322812209118005"/>
    <n v="191.48851471262125"/>
    <n v="34.467932648271827"/>
    <n v="225.95644736089309"/>
  </r>
  <r>
    <s v="MOV-FEC-6355"/>
    <x v="481"/>
    <x v="5"/>
    <x v="4"/>
    <n v="16"/>
    <n v="20.9"/>
    <n v="334.4"/>
    <n v="0.19990247045160975"/>
    <n v="267.55261388098165"/>
    <n v="48.159470498576695"/>
    <n v="315.71208437955835"/>
  </r>
  <r>
    <s v="MOV-FEC-6356"/>
    <x v="1079"/>
    <x v="0"/>
    <x v="2"/>
    <n v="7"/>
    <n v="9.9"/>
    <n v="69.3"/>
    <n v="0.16876886367197275"/>
    <n v="57.604317747532285"/>
    <n v="10.368777194555811"/>
    <n v="67.973094942088096"/>
  </r>
  <r>
    <s v="MOV-FEC-6357"/>
    <x v="48"/>
    <x v="0"/>
    <x v="0"/>
    <n v="19"/>
    <n v="9.9"/>
    <n v="188.1"/>
    <n v="0.12530594298743319"/>
    <n v="164.52995212406381"/>
    <n v="29.615391382331484"/>
    <n v="194.14534350639531"/>
  </r>
  <r>
    <s v="MOV-FEC-6358"/>
    <x v="902"/>
    <x v="5"/>
    <x v="0"/>
    <n v="14"/>
    <n v="9.9"/>
    <n v="138.6"/>
    <n v="0.10237609164421455"/>
    <n v="124.41067369811186"/>
    <n v="22.393921265660136"/>
    <n v="146.80459496377199"/>
  </r>
  <r>
    <s v="MOV-FEC-6359"/>
    <x v="876"/>
    <x v="3"/>
    <x v="2"/>
    <n v="8"/>
    <n v="9.9"/>
    <n v="79.2"/>
    <n v="0.18011402282065508"/>
    <n v="64.934969392604117"/>
    <n v="11.68829449066874"/>
    <n v="76.623263883272855"/>
  </r>
  <r>
    <s v="MOV-FEC-6360"/>
    <x v="104"/>
    <x v="1"/>
    <x v="4"/>
    <n v="13"/>
    <n v="20.9"/>
    <n v="271.7"/>
    <n v="0.15156821918016666"/>
    <n v="230.51891484874869"/>
    <n v="41.493404672774766"/>
    <n v="272.01231952152347"/>
  </r>
  <r>
    <s v="MOV-FEC-6361"/>
    <x v="451"/>
    <x v="0"/>
    <x v="2"/>
    <n v="9"/>
    <n v="9.9"/>
    <n v="89.100000000000009"/>
    <n v="0.1704107610257482"/>
    <n v="73.916401192605846"/>
    <n v="13.304952214669052"/>
    <n v="87.221353407274904"/>
  </r>
  <r>
    <s v="MOV-FEC-6362"/>
    <x v="314"/>
    <x v="2"/>
    <x v="0"/>
    <n v="10"/>
    <n v="9.9"/>
    <n v="99"/>
    <n v="0.15601040114787693"/>
    <n v="83.554970286360188"/>
    <n v="15.039894651544833"/>
    <n v="98.594864937905015"/>
  </r>
  <r>
    <s v="MOV-FEC-6363"/>
    <x v="821"/>
    <x v="5"/>
    <x v="2"/>
    <n v="12"/>
    <n v="9.9"/>
    <n v="118.80000000000001"/>
    <n v="0.16486598262712021"/>
    <n v="99.213921263898129"/>
    <n v="17.858505827501663"/>
    <n v="117.07242709139979"/>
  </r>
  <r>
    <s v="MOV-FEC-6364"/>
    <x v="925"/>
    <x v="0"/>
    <x v="2"/>
    <n v="13"/>
    <n v="9.9"/>
    <n v="128.70000000000002"/>
    <n v="0.12476718266254998"/>
    <n v="112.64246359132983"/>
    <n v="20.275643446439368"/>
    <n v="132.9181070377692"/>
  </r>
  <r>
    <s v="MOV-FEC-6365"/>
    <x v="299"/>
    <x v="0"/>
    <x v="1"/>
    <n v="7"/>
    <n v="14.9"/>
    <n v="104.3"/>
    <n v="0.11620424312764616"/>
    <n v="92.179897441786508"/>
    <n v="16.592381539521572"/>
    <n v="108.77227898130808"/>
  </r>
  <r>
    <s v="MOV-FEC-6366"/>
    <x v="530"/>
    <x v="3"/>
    <x v="1"/>
    <n v="20"/>
    <n v="14.9"/>
    <n v="298"/>
    <n v="0.17755174398604018"/>
    <n v="245.08958029216004"/>
    <n v="44.116124452588807"/>
    <n v="289.20570474474886"/>
  </r>
  <r>
    <s v="MOV-FEC-6367"/>
    <x v="603"/>
    <x v="3"/>
    <x v="3"/>
    <n v="11"/>
    <n v="14.9"/>
    <n v="163.9"/>
    <n v="0.12280619542997578"/>
    <n v="143.77206456902698"/>
    <n v="25.878971622424856"/>
    <n v="169.65103619145185"/>
  </r>
  <r>
    <s v="MOV-FEC-6368"/>
    <x v="511"/>
    <x v="4"/>
    <x v="4"/>
    <n v="14"/>
    <n v="20.9"/>
    <n v="292.59999999999997"/>
    <n v="0.15766806099772018"/>
    <n v="246.46632535206703"/>
    <n v="44.363938563372066"/>
    <n v="290.8302639154391"/>
  </r>
  <r>
    <s v="MOV-FEC-6369"/>
    <x v="234"/>
    <x v="5"/>
    <x v="3"/>
    <n v="12"/>
    <n v="14.9"/>
    <n v="178.8"/>
    <n v="0.16159370977380894"/>
    <n v="149.90704469244298"/>
    <n v="26.983268044639736"/>
    <n v="176.89031273708272"/>
  </r>
  <r>
    <s v="MOV-FEC-6370"/>
    <x v="764"/>
    <x v="3"/>
    <x v="4"/>
    <n v="17"/>
    <n v="20.9"/>
    <n v="355.29999999999995"/>
    <n v="0.12594223853707731"/>
    <n v="310.55272264777636"/>
    <n v="55.89949007659974"/>
    <n v="366.45221272437612"/>
  </r>
  <r>
    <s v="MOV-FEC-6371"/>
    <x v="971"/>
    <x v="1"/>
    <x v="1"/>
    <n v="15"/>
    <n v="14.9"/>
    <n v="223.5"/>
    <n v="0.19636657870754509"/>
    <n v="179.61206965886367"/>
    <n v="32.330172538595463"/>
    <n v="211.94224219745914"/>
  </r>
  <r>
    <s v="MOV-FEC-6372"/>
    <x v="878"/>
    <x v="5"/>
    <x v="2"/>
    <n v="19"/>
    <n v="9.9"/>
    <n v="188.1"/>
    <n v="0.11261601112726671"/>
    <n v="166.91692830696113"/>
    <n v="30.045047095253"/>
    <n v="196.96197540221414"/>
  </r>
  <r>
    <s v="MOV-FEC-6373"/>
    <x v="478"/>
    <x v="2"/>
    <x v="0"/>
    <n v="14"/>
    <n v="9.9"/>
    <n v="138.6"/>
    <n v="0.186476177470079"/>
    <n v="112.75440180264704"/>
    <n v="20.295792324476466"/>
    <n v="133.05019412712352"/>
  </r>
  <r>
    <s v="MOV-FEC-6374"/>
    <x v="922"/>
    <x v="0"/>
    <x v="3"/>
    <n v="13"/>
    <n v="14.9"/>
    <n v="193.70000000000002"/>
    <n v="0.14145088123266891"/>
    <n v="166.30096430523204"/>
    <n v="29.934173574941767"/>
    <n v="196.2351378801738"/>
  </r>
  <r>
    <s v="MOV-FEC-6375"/>
    <x v="465"/>
    <x v="0"/>
    <x v="3"/>
    <n v="14"/>
    <n v="14.9"/>
    <n v="208.6"/>
    <n v="0.1866604676341263"/>
    <n v="169.66262645152125"/>
    <n v="30.539272761273825"/>
    <n v="200.20189921279507"/>
  </r>
  <r>
    <s v="MOV-FEC-6376"/>
    <x v="807"/>
    <x v="4"/>
    <x v="4"/>
    <n v="7"/>
    <n v="20.9"/>
    <n v="146.29999999999998"/>
    <n v="0.19335159520210821"/>
    <n v="118.01266162193156"/>
    <n v="21.24227909194768"/>
    <n v="139.25494071387925"/>
  </r>
  <r>
    <s v="MOV-FEC-6377"/>
    <x v="753"/>
    <x v="4"/>
    <x v="2"/>
    <n v="8"/>
    <n v="9.9"/>
    <n v="79.2"/>
    <n v="0.12892595209323515"/>
    <n v="68.989064594215776"/>
    <n v="12.41803162695884"/>
    <n v="81.407096221174612"/>
  </r>
  <r>
    <s v="MOV-FEC-6378"/>
    <x v="312"/>
    <x v="4"/>
    <x v="4"/>
    <n v="18"/>
    <n v="20.9"/>
    <n v="376.2"/>
    <n v="0.13289805106231106"/>
    <n v="326.20375319035855"/>
    <n v="58.716675574264535"/>
    <n v="384.92042876462307"/>
  </r>
  <r>
    <s v="MOV-FEC-6379"/>
    <x v="492"/>
    <x v="0"/>
    <x v="3"/>
    <n v="17"/>
    <n v="14.9"/>
    <n v="253.3"/>
    <n v="0.1446452731711142"/>
    <n v="216.66135230575679"/>
    <n v="38.999043415036219"/>
    <n v="255.66039572079302"/>
  </r>
  <r>
    <s v="MOV-FEC-6380"/>
    <x v="1020"/>
    <x v="1"/>
    <x v="3"/>
    <n v="13"/>
    <n v="14.9"/>
    <n v="193.70000000000002"/>
    <n v="0.11225034348718047"/>
    <n v="171.95710846653316"/>
    <n v="30.952279523975967"/>
    <n v="202.90938799050912"/>
  </r>
  <r>
    <s v="MOV-FEC-6381"/>
    <x v="330"/>
    <x v="2"/>
    <x v="4"/>
    <n v="7"/>
    <n v="20.9"/>
    <n v="146.29999999999998"/>
    <n v="0.12677226532663646"/>
    <n v="127.75321758271306"/>
    <n v="22.995579164888351"/>
    <n v="150.7487967476014"/>
  </r>
  <r>
    <s v="MOV-FEC-6382"/>
    <x v="315"/>
    <x v="1"/>
    <x v="3"/>
    <n v="5"/>
    <n v="14.9"/>
    <n v="74.5"/>
    <n v="0.18408807843612593"/>
    <n v="60.785438156508619"/>
    <n v="10.941378868171551"/>
    <n v="71.726817024680173"/>
  </r>
  <r>
    <s v="MOV-FEC-6383"/>
    <x v="382"/>
    <x v="3"/>
    <x v="1"/>
    <n v="20"/>
    <n v="14.9"/>
    <n v="298"/>
    <n v="0.19217507725383148"/>
    <n v="240.73182697835821"/>
    <n v="43.331728856104476"/>
    <n v="284.0635558344627"/>
  </r>
  <r>
    <s v="MOV-FEC-6384"/>
    <x v="342"/>
    <x v="3"/>
    <x v="0"/>
    <n v="17"/>
    <n v="9.9"/>
    <n v="168.3"/>
    <n v="0.16345479874033958"/>
    <n v="140.79055737200085"/>
    <n v="25.342300326960153"/>
    <n v="166.132857698961"/>
  </r>
  <r>
    <s v="MOV-FEC-6385"/>
    <x v="592"/>
    <x v="4"/>
    <x v="4"/>
    <n v="10"/>
    <n v="20.9"/>
    <n v="209"/>
    <n v="0.10871599657538461"/>
    <n v="186.27835671574462"/>
    <n v="33.530104208834032"/>
    <n v="219.80846092457864"/>
  </r>
  <r>
    <s v="MOV-FEC-6386"/>
    <x v="351"/>
    <x v="2"/>
    <x v="0"/>
    <n v="20"/>
    <n v="9.9"/>
    <n v="198"/>
    <n v="0.13700105676919566"/>
    <n v="170.87379075969926"/>
    <n v="30.757282336745867"/>
    <n v="201.63107309644514"/>
  </r>
  <r>
    <s v="MOV-FEC-6387"/>
    <x v="89"/>
    <x v="5"/>
    <x v="1"/>
    <n v="20"/>
    <n v="14.9"/>
    <n v="298"/>
    <n v="0.1426975540774478"/>
    <n v="255.47612888492057"/>
    <n v="45.985703199285702"/>
    <n v="301.46183208420626"/>
  </r>
  <r>
    <s v="MOV-FEC-6388"/>
    <x v="988"/>
    <x v="3"/>
    <x v="4"/>
    <n v="5"/>
    <n v="20.9"/>
    <n v="104.5"/>
    <n v="0.18534081854870496"/>
    <n v="85.131884461660334"/>
    <n v="15.32373920309886"/>
    <n v="100.4556236647592"/>
  </r>
  <r>
    <s v="MOV-FEC-6389"/>
    <x v="224"/>
    <x v="3"/>
    <x v="0"/>
    <n v="16"/>
    <n v="9.9"/>
    <n v="158.4"/>
    <n v="0.10950657800511322"/>
    <n v="141.05415804399007"/>
    <n v="25.389748447918212"/>
    <n v="166.44390649190828"/>
  </r>
  <r>
    <s v="MOV-FEC-6390"/>
    <x v="668"/>
    <x v="1"/>
    <x v="0"/>
    <n v="9"/>
    <n v="9.9"/>
    <n v="89.100000000000009"/>
    <n v="0.16031435076540879"/>
    <n v="74.815991346802079"/>
    <n v="13.466878442424374"/>
    <n v="88.282869789226453"/>
  </r>
  <r>
    <s v="MOV-FEC-6391"/>
    <x v="903"/>
    <x v="0"/>
    <x v="4"/>
    <n v="5"/>
    <n v="20.9"/>
    <n v="104.5"/>
    <n v="0.13444944183577828"/>
    <n v="90.450033328161169"/>
    <n v="16.281005999069009"/>
    <n v="106.73103932723018"/>
  </r>
  <r>
    <s v="MOV-FEC-6392"/>
    <x v="26"/>
    <x v="5"/>
    <x v="0"/>
    <n v="13"/>
    <n v="9.9"/>
    <n v="128.70000000000002"/>
    <n v="0.19923830816208468"/>
    <n v="103.05802973953972"/>
    <n v="18.550445353117148"/>
    <n v="121.60847509265687"/>
  </r>
  <r>
    <s v="MOV-FEC-6393"/>
    <x v="160"/>
    <x v="4"/>
    <x v="3"/>
    <n v="19"/>
    <n v="14.9"/>
    <n v="283.10000000000002"/>
    <n v="0.17995230170440407"/>
    <n v="232.15550338748324"/>
    <n v="41.787990609746984"/>
    <n v="273.94349399723023"/>
  </r>
  <r>
    <s v="MOV-FEC-6394"/>
    <x v="736"/>
    <x v="2"/>
    <x v="3"/>
    <n v="10"/>
    <n v="14.9"/>
    <n v="149"/>
    <n v="0.1956797822282427"/>
    <n v="119.84371244799183"/>
    <n v="21.57186824063853"/>
    <n v="141.41558068863037"/>
  </r>
  <r>
    <s v="MOV-FEC-6395"/>
    <x v="730"/>
    <x v="0"/>
    <x v="0"/>
    <n v="4"/>
    <n v="9.9"/>
    <n v="39.6"/>
    <n v="0.1544951337204033"/>
    <n v="33.481992704672031"/>
    <n v="6.0267586868409655"/>
    <n v="39.508751391512995"/>
  </r>
  <r>
    <s v="MOV-FEC-6396"/>
    <x v="606"/>
    <x v="3"/>
    <x v="2"/>
    <n v="20"/>
    <n v="9.9"/>
    <n v="198"/>
    <n v="0.10635801746165398"/>
    <n v="176.94111254259252"/>
    <n v="31.849400257666652"/>
    <n v="208.79051280025917"/>
  </r>
  <r>
    <s v="MOV-FEC-6397"/>
    <x v="899"/>
    <x v="4"/>
    <x v="2"/>
    <n v="8"/>
    <n v="9.9"/>
    <n v="79.2"/>
    <n v="0.12594142810143555"/>
    <n v="69.225438894366306"/>
    <n v="12.460579000985934"/>
    <n v="81.686017895352236"/>
  </r>
  <r>
    <s v="MOV-FEC-6398"/>
    <x v="25"/>
    <x v="3"/>
    <x v="2"/>
    <n v="14"/>
    <n v="9.9"/>
    <n v="138.6"/>
    <n v="0.1922440746251502"/>
    <n v="111.95497125695418"/>
    <n v="20.151894826251752"/>
    <n v="132.10686608320594"/>
  </r>
  <r>
    <s v="MOV-FEC-6399"/>
    <x v="698"/>
    <x v="5"/>
    <x v="3"/>
    <n v="6"/>
    <n v="14.9"/>
    <n v="89.4"/>
    <n v="0.18363103743524214"/>
    <n v="72.983385253289356"/>
    <n v="13.137009345592084"/>
    <n v="86.120394598881433"/>
  </r>
  <r>
    <s v="MOV-FEC-6400"/>
    <x v="94"/>
    <x v="1"/>
    <x v="2"/>
    <n v="14"/>
    <n v="9.9"/>
    <n v="138.6"/>
    <n v="0.10861778383640804"/>
    <n v="123.54557516027384"/>
    <n v="22.23820352884929"/>
    <n v="145.78377868912312"/>
  </r>
  <r>
    <s v="MOV-FEC-6401"/>
    <x v="784"/>
    <x v="0"/>
    <x v="3"/>
    <n v="12"/>
    <n v="14.9"/>
    <n v="178.8"/>
    <n v="0.10799439302645851"/>
    <n v="159.49060252686922"/>
    <n v="28.708308454836459"/>
    <n v="188.19891098170569"/>
  </r>
  <r>
    <s v="MOV-FEC-6402"/>
    <x v="515"/>
    <x v="1"/>
    <x v="2"/>
    <n v="8"/>
    <n v="9.9"/>
    <n v="79.2"/>
    <n v="0.13277804369856827"/>
    <n v="68.683978939073398"/>
    <n v="12.363116209033212"/>
    <n v="81.047095148106607"/>
  </r>
  <r>
    <s v="MOV-FEC-6403"/>
    <x v="995"/>
    <x v="5"/>
    <x v="4"/>
    <n v="13"/>
    <n v="20.9"/>
    <n v="271.7"/>
    <n v="0.18659666276731537"/>
    <n v="221.0016867261204"/>
    <n v="39.780303610701672"/>
    <n v="260.78199033682205"/>
  </r>
  <r>
    <s v="MOV-FEC-6404"/>
    <x v="70"/>
    <x v="3"/>
    <x v="0"/>
    <n v="4"/>
    <n v="9.9"/>
    <n v="39.6"/>
    <n v="0.14377970174317278"/>
    <n v="33.906323810970356"/>
    <n v="6.1031382859746639"/>
    <n v="40.009462096945022"/>
  </r>
  <r>
    <s v="MOV-FEC-6405"/>
    <x v="756"/>
    <x v="5"/>
    <x v="3"/>
    <n v="6"/>
    <n v="14.9"/>
    <n v="89.4"/>
    <n v="0.12551002802733915"/>
    <n v="78.179403494355881"/>
    <n v="14.072292628984059"/>
    <n v="92.25169612333994"/>
  </r>
  <r>
    <s v="MOV-FEC-6406"/>
    <x v="225"/>
    <x v="4"/>
    <x v="4"/>
    <n v="19"/>
    <n v="20.9"/>
    <n v="397.09999999999997"/>
    <n v="0.10218806612416115"/>
    <n v="356.5211189420956"/>
    <n v="64.173801409577209"/>
    <n v="420.69492035167281"/>
  </r>
  <r>
    <s v="MOV-FEC-6407"/>
    <x v="505"/>
    <x v="5"/>
    <x v="2"/>
    <n v="7"/>
    <n v="9.9"/>
    <n v="69.3"/>
    <n v="0.17402305069403101"/>
    <n v="57.240202586903649"/>
    <n v="10.303236465642657"/>
    <n v="67.543439052546304"/>
  </r>
  <r>
    <s v="MOV-FEC-6408"/>
    <x v="484"/>
    <x v="0"/>
    <x v="3"/>
    <n v="7"/>
    <n v="14.9"/>
    <n v="104.3"/>
    <n v="0.11323257510982909"/>
    <n v="92.489842416044823"/>
    <n v="16.648171634888069"/>
    <n v="109.1380140509329"/>
  </r>
  <r>
    <s v="MOV-FEC-6409"/>
    <x v="694"/>
    <x v="2"/>
    <x v="2"/>
    <n v="19"/>
    <n v="9.9"/>
    <n v="188.1"/>
    <n v="0.17751494455998751"/>
    <n v="154.70943892826634"/>
    <n v="27.84769900708794"/>
    <n v="182.55713793535426"/>
  </r>
  <r>
    <s v="MOV-FEC-6410"/>
    <x v="761"/>
    <x v="2"/>
    <x v="3"/>
    <n v="6"/>
    <n v="14.9"/>
    <n v="89.4"/>
    <n v="0.18682363010353176"/>
    <n v="72.697967468744267"/>
    <n v="13.085634144373968"/>
    <n v="85.783601613118236"/>
  </r>
  <r>
    <s v="MOV-FEC-6411"/>
    <x v="717"/>
    <x v="4"/>
    <x v="3"/>
    <n v="7"/>
    <n v="14.9"/>
    <n v="104.3"/>
    <n v="0.14246056436706048"/>
    <n v="89.441363136515591"/>
    <n v="16.099445364572805"/>
    <n v="105.54080850108839"/>
  </r>
  <r>
    <s v="MOV-FEC-6412"/>
    <x v="211"/>
    <x v="0"/>
    <x v="3"/>
    <n v="4"/>
    <n v="14.9"/>
    <n v="59.6"/>
    <n v="0.1901867561445833"/>
    <n v="48.26486933378284"/>
    <n v="8.6876764800809116"/>
    <n v="56.95254581386375"/>
  </r>
  <r>
    <s v="MOV-FEC-6413"/>
    <x v="533"/>
    <x v="5"/>
    <x v="2"/>
    <n v="17"/>
    <n v="9.9"/>
    <n v="168.3"/>
    <n v="0.10264004775050309"/>
    <n v="151.02567996359033"/>
    <n v="27.184622393446258"/>
    <n v="178.2103023570366"/>
  </r>
  <r>
    <s v="MOV-FEC-6414"/>
    <x v="65"/>
    <x v="3"/>
    <x v="2"/>
    <n v="19"/>
    <n v="9.9"/>
    <n v="188.1"/>
    <n v="0.15398099837275497"/>
    <n v="159.13617420608477"/>
    <n v="28.644511357095258"/>
    <n v="187.78068556318004"/>
  </r>
  <r>
    <s v="MOV-FEC-6415"/>
    <x v="345"/>
    <x v="2"/>
    <x v="4"/>
    <n v="8"/>
    <n v="20.9"/>
    <n v="167.2"/>
    <n v="0.11870531844106673"/>
    <n v="147.35247075665364"/>
    <n v="26.523444736197654"/>
    <n v="173.87591549285131"/>
  </r>
  <r>
    <s v="MOV-FEC-6416"/>
    <x v="306"/>
    <x v="3"/>
    <x v="2"/>
    <n v="20"/>
    <n v="9.9"/>
    <n v="198"/>
    <n v="0.12561348625342295"/>
    <n v="173.12852972182225"/>
    <n v="31.163135349928002"/>
    <n v="204.29166507175026"/>
  </r>
  <r>
    <s v="MOV-FEC-6417"/>
    <x v="922"/>
    <x v="5"/>
    <x v="0"/>
    <n v="19"/>
    <n v="9.9"/>
    <n v="188.1"/>
    <n v="0.15521433156883513"/>
    <n v="158.90418423190209"/>
    <n v="28.602753161742374"/>
    <n v="187.50693739364448"/>
  </r>
  <r>
    <s v="MOV-FEC-6418"/>
    <x v="435"/>
    <x v="4"/>
    <x v="3"/>
    <n v="4"/>
    <n v="14.9"/>
    <n v="59.6"/>
    <n v="0.18218225984945152"/>
    <n v="48.741937312972688"/>
    <n v="8.7735487163350836"/>
    <n v="57.515486029307773"/>
  </r>
  <r>
    <s v="MOV-FEC-6419"/>
    <x v="77"/>
    <x v="0"/>
    <x v="4"/>
    <n v="6"/>
    <n v="20.9"/>
    <n v="125.39999999999999"/>
    <n v="0.17479203903465446"/>
    <n v="103.48107830505433"/>
    <n v="18.626594094909777"/>
    <n v="122.1076723999641"/>
  </r>
  <r>
    <s v="MOV-FEC-6420"/>
    <x v="11"/>
    <x v="5"/>
    <x v="4"/>
    <n v="20"/>
    <n v="20.9"/>
    <n v="418"/>
    <n v="0.10610911801729994"/>
    <n v="373.64638866876862"/>
    <n v="67.256349960378344"/>
    <n v="440.90273862914694"/>
  </r>
  <r>
    <s v="MOV-FEC-6421"/>
    <x v="624"/>
    <x v="0"/>
    <x v="0"/>
    <n v="9"/>
    <n v="9.9"/>
    <n v="89.100000000000009"/>
    <n v="0.16758755904077299"/>
    <n v="74.167948489467136"/>
    <n v="13.350230728104084"/>
    <n v="87.518179217571216"/>
  </r>
  <r>
    <s v="MOV-FEC-6422"/>
    <x v="522"/>
    <x v="2"/>
    <x v="3"/>
    <n v="9"/>
    <n v="14.9"/>
    <n v="134.1"/>
    <n v="0.18815765527757597"/>
    <n v="108.86805842727706"/>
    <n v="19.596250516909869"/>
    <n v="128.46430894418694"/>
  </r>
  <r>
    <s v="MOV-FEC-6423"/>
    <x v="867"/>
    <x v="0"/>
    <x v="4"/>
    <n v="17"/>
    <n v="20.9"/>
    <n v="355.29999999999995"/>
    <n v="0.15205500279077711"/>
    <n v="301.27485750843687"/>
    <n v="54.229474351518633"/>
    <n v="355.50433185995553"/>
  </r>
  <r>
    <s v="MOV-FEC-6424"/>
    <x v="359"/>
    <x v="5"/>
    <x v="3"/>
    <n v="10"/>
    <n v="14.9"/>
    <n v="149"/>
    <n v="0.14137710465469061"/>
    <n v="127.9348114064511"/>
    <n v="23.028266053161197"/>
    <n v="150.96307745961229"/>
  </r>
  <r>
    <s v="MOV-FEC-6425"/>
    <x v="146"/>
    <x v="1"/>
    <x v="0"/>
    <n v="12"/>
    <n v="9.9"/>
    <n v="118.80000000000001"/>
    <n v="0.18326484615857472"/>
    <n v="97.028136276361337"/>
    <n v="17.465064529745039"/>
    <n v="114.49320080610637"/>
  </r>
  <r>
    <s v="MOV-FEC-6426"/>
    <x v="370"/>
    <x v="2"/>
    <x v="0"/>
    <n v="7"/>
    <n v="9.9"/>
    <n v="69.3"/>
    <n v="0.1955528624402304"/>
    <n v="55.748186632892029"/>
    <n v="10.034673593920564"/>
    <n v="65.782860226812588"/>
  </r>
  <r>
    <s v="MOV-FEC-6427"/>
    <x v="542"/>
    <x v="5"/>
    <x v="1"/>
    <n v="4"/>
    <n v="14.9"/>
    <n v="59.6"/>
    <n v="0.11975041733608548"/>
    <n v="52.462875126769305"/>
    <n v="9.4433175228184751"/>
    <n v="61.90619264958778"/>
  </r>
  <r>
    <s v="MOV-FEC-6428"/>
    <x v="620"/>
    <x v="3"/>
    <x v="3"/>
    <n v="4"/>
    <n v="14.9"/>
    <n v="59.6"/>
    <n v="0.14946935629950259"/>
    <n v="50.691626364549649"/>
    <n v="9.1244927456189355"/>
    <n v="59.816119110168586"/>
  </r>
  <r>
    <s v="MOV-FEC-6429"/>
    <x v="349"/>
    <x v="3"/>
    <x v="4"/>
    <n v="4"/>
    <n v="20.9"/>
    <n v="83.6"/>
    <n v="0.18844548108792036"/>
    <n v="67.845957781049847"/>
    <n v="12.212272400588972"/>
    <n v="80.05823018163882"/>
  </r>
  <r>
    <s v="MOV-FEC-6430"/>
    <x v="437"/>
    <x v="5"/>
    <x v="3"/>
    <n v="11"/>
    <n v="14.9"/>
    <n v="163.9"/>
    <n v="0.18593274321364603"/>
    <n v="133.42562338728342"/>
    <n v="24.016612209711017"/>
    <n v="157.44223559699444"/>
  </r>
  <r>
    <s v="MOV-FEC-6431"/>
    <x v="256"/>
    <x v="1"/>
    <x v="2"/>
    <n v="19"/>
    <n v="9.9"/>
    <n v="188.1"/>
    <n v="0.1905452055199551"/>
    <n v="152.25844684169644"/>
    <n v="27.40652043150536"/>
    <n v="179.6649672732018"/>
  </r>
  <r>
    <s v="MOV-FEC-6432"/>
    <x v="783"/>
    <x v="3"/>
    <x v="0"/>
    <n v="3"/>
    <n v="9.9"/>
    <n v="29.700000000000003"/>
    <n v="0.17225224867058164"/>
    <n v="24.584108214483727"/>
    <n v="4.425139478607071"/>
    <n v="29.009247693090799"/>
  </r>
  <r>
    <s v="MOV-FEC-6433"/>
    <x v="684"/>
    <x v="3"/>
    <x v="2"/>
    <n v="18"/>
    <n v="9.9"/>
    <n v="178.20000000000002"/>
    <n v="0.19517154703193565"/>
    <n v="143.4204303189091"/>
    <n v="25.815677457403638"/>
    <n v="169.23610777631274"/>
  </r>
  <r>
    <s v="MOV-FEC-6434"/>
    <x v="943"/>
    <x v="3"/>
    <x v="0"/>
    <n v="19"/>
    <n v="9.9"/>
    <n v="188.1"/>
    <n v="0.15220427276724505"/>
    <n v="159.47037629248121"/>
    <n v="28.704667732646616"/>
    <n v="188.17504402512782"/>
  </r>
  <r>
    <s v="MOV-FEC-6435"/>
    <x v="119"/>
    <x v="3"/>
    <x v="1"/>
    <n v="11"/>
    <n v="14.9"/>
    <n v="163.9"/>
    <n v="0.13391268058579839"/>
    <n v="141.95171165198764"/>
    <n v="25.551308097357772"/>
    <n v="167.50301974934541"/>
  </r>
  <r>
    <s v="MOV-FEC-6436"/>
    <x v="331"/>
    <x v="4"/>
    <x v="4"/>
    <n v="13"/>
    <n v="20.9"/>
    <n v="271.7"/>
    <n v="0.17264451187909896"/>
    <n v="224.79248612244879"/>
    <n v="40.462647502040781"/>
    <n v="265.25513362448959"/>
  </r>
  <r>
    <s v="MOV-FEC-6437"/>
    <x v="143"/>
    <x v="0"/>
    <x v="3"/>
    <n v="18"/>
    <n v="14.9"/>
    <n v="268.2"/>
    <n v="0.10069867778568173"/>
    <n v="241.19261461788014"/>
    <n v="43.414670631218421"/>
    <n v="284.60728524909854"/>
  </r>
  <r>
    <s v="MOV-FEC-6438"/>
    <x v="207"/>
    <x v="3"/>
    <x v="3"/>
    <n v="12"/>
    <n v="14.9"/>
    <n v="178.8"/>
    <n v="0.13930078024038189"/>
    <n v="153.89302049301972"/>
    <n v="27.700743688743547"/>
    <n v="181.59376418176328"/>
  </r>
  <r>
    <s v="MOV-FEC-6439"/>
    <x v="106"/>
    <x v="4"/>
    <x v="4"/>
    <n v="12"/>
    <n v="20.9"/>
    <n v="250.79999999999998"/>
    <n v="0.13074049238299851"/>
    <n v="218.01028451034395"/>
    <n v="39.241851211861906"/>
    <n v="257.25213572220588"/>
  </r>
  <r>
    <s v="MOV-FEC-6440"/>
    <x v="316"/>
    <x v="4"/>
    <x v="0"/>
    <n v="16"/>
    <n v="9.9"/>
    <n v="158.4"/>
    <n v="0.11992538570335753"/>
    <n v="139.40381890458818"/>
    <n v="25.09268740282587"/>
    <n v="164.49650630741405"/>
  </r>
  <r>
    <s v="MOV-FEC-6441"/>
    <x v="152"/>
    <x v="2"/>
    <x v="0"/>
    <n v="5"/>
    <n v="9.9"/>
    <n v="49.5"/>
    <n v="0.13394753479712804"/>
    <n v="42.869597027542163"/>
    <n v="7.716527464957589"/>
    <n v="50.586124492499749"/>
  </r>
  <r>
    <s v="MOV-FEC-6442"/>
    <x v="887"/>
    <x v="0"/>
    <x v="2"/>
    <n v="6"/>
    <n v="9.9"/>
    <n v="59.400000000000006"/>
    <n v="0.18460554245457664"/>
    <n v="48.434430778198148"/>
    <n v="8.7181975400756659"/>
    <n v="57.152628318273813"/>
  </r>
  <r>
    <s v="MOV-FEC-6443"/>
    <x v="609"/>
    <x v="2"/>
    <x v="0"/>
    <n v="6"/>
    <n v="9.9"/>
    <n v="59.400000000000006"/>
    <n v="0.19322088650740404"/>
    <n v="47.922679341460203"/>
    <n v="8.6260822814628355"/>
    <n v="56.548761622923038"/>
  </r>
  <r>
    <s v="MOV-FEC-6444"/>
    <x v="1020"/>
    <x v="0"/>
    <x v="2"/>
    <n v="7"/>
    <n v="9.9"/>
    <n v="69.3"/>
    <n v="0.10262830224147546"/>
    <n v="62.187858654665746"/>
    <n v="11.193814557839834"/>
    <n v="73.381673212505575"/>
  </r>
  <r>
    <s v="MOV-FEC-6445"/>
    <x v="915"/>
    <x v="0"/>
    <x v="2"/>
    <n v="20"/>
    <n v="9.9"/>
    <n v="198"/>
    <n v="0.12245853289346302"/>
    <n v="173.75321048709432"/>
    <n v="31.275577887676977"/>
    <n v="205.0287883747713"/>
  </r>
  <r>
    <s v="MOV-FEC-6446"/>
    <x v="92"/>
    <x v="4"/>
    <x v="3"/>
    <n v="16"/>
    <n v="14.9"/>
    <n v="238.4"/>
    <n v="0.18788527147531642"/>
    <n v="193.60815128028457"/>
    <n v="34.849467230451225"/>
    <n v="228.45761851073581"/>
  </r>
  <r>
    <s v="MOV-FEC-6447"/>
    <x v="905"/>
    <x v="4"/>
    <x v="1"/>
    <n v="17"/>
    <n v="14.9"/>
    <n v="253.3"/>
    <n v="0.13128289124176215"/>
    <n v="220.04604364846165"/>
    <n v="39.608287856723095"/>
    <n v="259.65433150518476"/>
  </r>
  <r>
    <s v="MOV-FEC-6448"/>
    <x v="1005"/>
    <x v="1"/>
    <x v="0"/>
    <n v="17"/>
    <n v="9.9"/>
    <n v="168.3"/>
    <n v="0.16735010259780364"/>
    <n v="140.13497773278965"/>
    <n v="25.224295991902135"/>
    <n v="165.35927372469177"/>
  </r>
  <r>
    <s v="MOV-FEC-6449"/>
    <x v="17"/>
    <x v="4"/>
    <x v="3"/>
    <n v="8"/>
    <n v="14.9"/>
    <n v="119.2"/>
    <n v="0.18735111838378188"/>
    <n v="96.867746688653199"/>
    <n v="17.436194403957575"/>
    <n v="114.30394109261077"/>
  </r>
  <r>
    <s v="MOV-FEC-6450"/>
    <x v="956"/>
    <x v="1"/>
    <x v="2"/>
    <n v="17"/>
    <n v="9.9"/>
    <n v="168.3"/>
    <n v="0.14243819991175116"/>
    <n v="144.32765095485229"/>
    <n v="25.97897717187341"/>
    <n v="170.30662812672568"/>
  </r>
  <r>
    <s v="MOV-FEC-6451"/>
    <x v="198"/>
    <x v="1"/>
    <x v="4"/>
    <n v="13"/>
    <n v="20.9"/>
    <n v="271.7"/>
    <n v="0.13903302453612038"/>
    <n v="233.92472723353609"/>
    <n v="42.106450902036492"/>
    <n v="276.03117813557259"/>
  </r>
  <r>
    <s v="MOV-FEC-6452"/>
    <x v="436"/>
    <x v="0"/>
    <x v="3"/>
    <n v="3"/>
    <n v="14.9"/>
    <n v="44.7"/>
    <n v="0.15781712611971321"/>
    <n v="37.64557446244882"/>
    <n v="6.7762034032407872"/>
    <n v="44.421777865689606"/>
  </r>
  <r>
    <s v="MOV-FEC-6453"/>
    <x v="675"/>
    <x v="1"/>
    <x v="0"/>
    <n v="5"/>
    <n v="9.9"/>
    <n v="49.5"/>
    <n v="0.13598672577067555"/>
    <n v="42.768657074351559"/>
    <n v="7.6983582733832803"/>
    <n v="50.467015347734836"/>
  </r>
  <r>
    <s v="MOV-FEC-6454"/>
    <x v="156"/>
    <x v="3"/>
    <x v="4"/>
    <n v="4"/>
    <n v="20.9"/>
    <n v="83.6"/>
    <n v="0.12419250539990477"/>
    <n v="73.217506548567954"/>
    <n v="13.179151178742231"/>
    <n v="86.396657727310185"/>
  </r>
  <r>
    <s v="MOV-FEC-6455"/>
    <x v="749"/>
    <x v="0"/>
    <x v="1"/>
    <n v="4"/>
    <n v="14.9"/>
    <n v="59.6"/>
    <n v="0.18042374058863933"/>
    <n v="48.846745060917101"/>
    <n v="8.792414110965078"/>
    <n v="57.639159171882177"/>
  </r>
  <r>
    <s v="MOV-FEC-6456"/>
    <x v="621"/>
    <x v="3"/>
    <x v="3"/>
    <n v="16"/>
    <n v="14.9"/>
    <n v="238.4"/>
    <n v="0.13393257157300781"/>
    <n v="206.47047493699495"/>
    <n v="37.164685488659089"/>
    <n v="243.63516042565402"/>
  </r>
  <r>
    <s v="MOV-FEC-6457"/>
    <x v="823"/>
    <x v="5"/>
    <x v="3"/>
    <n v="11"/>
    <n v="14.9"/>
    <n v="163.9"/>
    <n v="0.17308363000087362"/>
    <n v="135.53159304285683"/>
    <n v="24.39568674771423"/>
    <n v="159.92727979057105"/>
  </r>
  <r>
    <s v="MOV-FEC-6458"/>
    <x v="930"/>
    <x v="0"/>
    <x v="0"/>
    <n v="8"/>
    <n v="9.9"/>
    <n v="79.2"/>
    <n v="0.1117667637087448"/>
    <n v="70.348072314267412"/>
    <n v="12.662653016568134"/>
    <n v="83.010725330835541"/>
  </r>
  <r>
    <s v="MOV-FEC-6459"/>
    <x v="472"/>
    <x v="1"/>
    <x v="4"/>
    <n v="6"/>
    <n v="20.9"/>
    <n v="125.39999999999999"/>
    <n v="0.1640867347857804"/>
    <n v="104.82352345786313"/>
    <n v="18.868234222415364"/>
    <n v="123.6917576802785"/>
  </r>
  <r>
    <s v="MOV-FEC-6460"/>
    <x v="1037"/>
    <x v="5"/>
    <x v="1"/>
    <n v="17"/>
    <n v="14.9"/>
    <n v="253.3"/>
    <n v="0.12395258806321885"/>
    <n v="221.90280944358668"/>
    <n v="39.942505699845597"/>
    <n v="261.84531514343229"/>
  </r>
  <r>
    <s v="MOV-FEC-6461"/>
    <x v="174"/>
    <x v="1"/>
    <x v="0"/>
    <n v="7"/>
    <n v="9.9"/>
    <n v="69.3"/>
    <n v="0.14907585065495982"/>
    <n v="58.969043549611285"/>
    <n v="10.61442783893003"/>
    <n v="69.583471388541312"/>
  </r>
  <r>
    <s v="MOV-FEC-6462"/>
    <x v="188"/>
    <x v="1"/>
    <x v="2"/>
    <n v="5"/>
    <n v="9.9"/>
    <n v="49.5"/>
    <n v="0.13046991616562845"/>
    <n v="43.041739149801394"/>
    <n v="7.7475130469642508"/>
    <n v="50.789252196765645"/>
  </r>
  <r>
    <s v="MOV-FEC-6463"/>
    <x v="935"/>
    <x v="3"/>
    <x v="0"/>
    <n v="3"/>
    <n v="9.9"/>
    <n v="29.700000000000003"/>
    <n v="0.16739931688957663"/>
    <n v="24.728240288379578"/>
    <n v="4.4510832519083241"/>
    <n v="29.179323540287903"/>
  </r>
  <r>
    <s v="MOV-FEC-6464"/>
    <x v="375"/>
    <x v="4"/>
    <x v="0"/>
    <n v="13"/>
    <n v="9.9"/>
    <n v="128.70000000000002"/>
    <n v="0.178475654697486"/>
    <n v="105.73018324043356"/>
    <n v="19.031432983278041"/>
    <n v="124.7616162237116"/>
  </r>
  <r>
    <s v="MOV-FEC-6465"/>
    <x v="72"/>
    <x v="3"/>
    <x v="4"/>
    <n v="18"/>
    <n v="20.9"/>
    <n v="376.2"/>
    <n v="0.16469947949876079"/>
    <n v="314.2400558125662"/>
    <n v="56.563210046261915"/>
    <n v="370.80326585882813"/>
  </r>
  <r>
    <s v="MOV-FEC-6466"/>
    <x v="636"/>
    <x v="5"/>
    <x v="0"/>
    <n v="11"/>
    <n v="9.9"/>
    <n v="108.9"/>
    <n v="0.15840089951402181"/>
    <n v="91.650142042923022"/>
    <n v="16.497025567726144"/>
    <n v="108.14716761064916"/>
  </r>
  <r>
    <s v="MOV-FEC-6467"/>
    <x v="451"/>
    <x v="3"/>
    <x v="0"/>
    <n v="18"/>
    <n v="9.9"/>
    <n v="178.20000000000002"/>
    <n v="0.10944528052153811"/>
    <n v="158.69685101106194"/>
    <n v="28.565433181991146"/>
    <n v="187.26228419305309"/>
  </r>
  <r>
    <s v="MOV-FEC-6468"/>
    <x v="206"/>
    <x v="5"/>
    <x v="0"/>
    <n v="15"/>
    <n v="9.9"/>
    <n v="148.5"/>
    <n v="0.13703854750021144"/>
    <n v="128.1497756962186"/>
    <n v="23.066959625319345"/>
    <n v="151.21673532153795"/>
  </r>
  <r>
    <s v="MOV-FEC-6469"/>
    <x v="250"/>
    <x v="5"/>
    <x v="2"/>
    <n v="14"/>
    <n v="9.9"/>
    <n v="138.6"/>
    <n v="0.14799067909708311"/>
    <n v="118.08849187714428"/>
    <n v="21.255928537885968"/>
    <n v="139.34442041503024"/>
  </r>
  <r>
    <s v="MOV-FEC-6470"/>
    <x v="490"/>
    <x v="4"/>
    <x v="0"/>
    <n v="10"/>
    <n v="9.9"/>
    <n v="99"/>
    <n v="0.19304924586783778"/>
    <n v="79.888124659084056"/>
    <n v="14.379862438635129"/>
    <n v="94.267987097719185"/>
  </r>
  <r>
    <s v="MOV-FEC-6471"/>
    <x v="605"/>
    <x v="1"/>
    <x v="3"/>
    <n v="9"/>
    <n v="14.9"/>
    <n v="134.1"/>
    <n v="0.15423454772138256"/>
    <n v="113.41714715056258"/>
    <n v="20.415086487101263"/>
    <n v="133.83223363766385"/>
  </r>
  <r>
    <s v="MOV-FEC-6472"/>
    <x v="1076"/>
    <x v="2"/>
    <x v="4"/>
    <n v="3"/>
    <n v="20.9"/>
    <n v="62.699999999999996"/>
    <n v="0.12976629591844926"/>
    <n v="54.56365324591323"/>
    <n v="9.8214575842643814"/>
    <n v="64.385110830177609"/>
  </r>
  <r>
    <s v="MOV-FEC-6473"/>
    <x v="717"/>
    <x v="4"/>
    <x v="2"/>
    <n v="19"/>
    <n v="9.9"/>
    <n v="188.1"/>
    <n v="0.16231005267512078"/>
    <n v="157.56947909180977"/>
    <n v="28.362506236525757"/>
    <n v="185.93198532833551"/>
  </r>
  <r>
    <s v="MOV-FEC-6474"/>
    <x v="598"/>
    <x v="2"/>
    <x v="2"/>
    <n v="7"/>
    <n v="9.9"/>
    <n v="69.3"/>
    <n v="0.19609545047388752"/>
    <n v="55.710585282159592"/>
    <n v="10.027905350788727"/>
    <n v="65.738490632948313"/>
  </r>
  <r>
    <s v="MOV-FEC-6475"/>
    <x v="22"/>
    <x v="1"/>
    <x v="0"/>
    <n v="17"/>
    <n v="9.9"/>
    <n v="168.3"/>
    <n v="0.13908154639514231"/>
    <n v="144.89257574169756"/>
    <n v="26.080663633505559"/>
    <n v="170.97323937520312"/>
  </r>
  <r>
    <s v="MOV-FEC-6476"/>
    <x v="393"/>
    <x v="4"/>
    <x v="3"/>
    <n v="8"/>
    <n v="14.9"/>
    <n v="119.2"/>
    <n v="0.10015449518491347"/>
    <n v="107.26158417395831"/>
    <n v="19.307085151312496"/>
    <n v="126.5686693252708"/>
  </r>
  <r>
    <s v="MOV-FEC-6477"/>
    <x v="122"/>
    <x v="0"/>
    <x v="0"/>
    <n v="19"/>
    <n v="9.9"/>
    <n v="188.1"/>
    <n v="0.14451192508503222"/>
    <n v="160.91730689150543"/>
    <n v="28.965115240470976"/>
    <n v="189.8824221319764"/>
  </r>
  <r>
    <s v="MOV-FEC-6478"/>
    <x v="409"/>
    <x v="3"/>
    <x v="0"/>
    <n v="16"/>
    <n v="9.9"/>
    <n v="158.4"/>
    <n v="0.12984565703897"/>
    <n v="137.83244792502717"/>
    <n v="24.80984062650489"/>
    <n v="162.64228855153206"/>
  </r>
  <r>
    <s v="MOV-FEC-6479"/>
    <x v="142"/>
    <x v="0"/>
    <x v="1"/>
    <n v="18"/>
    <n v="14.9"/>
    <n v="268.2"/>
    <n v="0.17591896122300679"/>
    <n v="221.01853459998958"/>
    <n v="39.78333622799812"/>
    <n v="260.80187082798773"/>
  </r>
  <r>
    <s v="MOV-FEC-6480"/>
    <x v="45"/>
    <x v="1"/>
    <x v="3"/>
    <n v="11"/>
    <n v="14.9"/>
    <n v="163.9"/>
    <n v="0.12419421104682532"/>
    <n v="143.54456880942533"/>
    <n v="25.838022385696558"/>
    <n v="169.38259119512188"/>
  </r>
  <r>
    <s v="MOV-FEC-6481"/>
    <x v="826"/>
    <x v="4"/>
    <x v="3"/>
    <n v="5"/>
    <n v="14.9"/>
    <n v="74.5"/>
    <n v="0.13591434515443898"/>
    <n v="64.374381285994303"/>
    <n v="11.587388631478975"/>
    <n v="75.961769917473276"/>
  </r>
  <r>
    <s v="MOV-FEC-6482"/>
    <x v="370"/>
    <x v="4"/>
    <x v="1"/>
    <n v="18"/>
    <n v="14.9"/>
    <n v="268.2"/>
    <n v="0.19953174667684143"/>
    <n v="214.68558554127111"/>
    <n v="38.643405397428801"/>
    <n v="253.32899093869992"/>
  </r>
  <r>
    <s v="MOV-FEC-6483"/>
    <x v="956"/>
    <x v="4"/>
    <x v="4"/>
    <n v="19"/>
    <n v="20.9"/>
    <n v="397.09999999999997"/>
    <n v="0.17399238349271889"/>
    <n v="328.0076245150413"/>
    <n v="59.041372412707432"/>
    <n v="387.0489969277487"/>
  </r>
  <r>
    <s v="MOV-FEC-6484"/>
    <x v="261"/>
    <x v="3"/>
    <x v="0"/>
    <n v="13"/>
    <n v="9.9"/>
    <n v="128.70000000000002"/>
    <n v="0.1279169996215106"/>
    <n v="112.23708214871161"/>
    <n v="20.202674786768089"/>
    <n v="132.43975693547969"/>
  </r>
  <r>
    <s v="MOV-FEC-6485"/>
    <x v="215"/>
    <x v="0"/>
    <x v="4"/>
    <n v="17"/>
    <n v="20.9"/>
    <n v="355.29999999999995"/>
    <n v="0.10276735294261929"/>
    <n v="318.78675949948735"/>
    <n v="57.381616709907718"/>
    <n v="376.16837620939509"/>
  </r>
  <r>
    <s v="MOV-FEC-6486"/>
    <x v="789"/>
    <x v="5"/>
    <x v="3"/>
    <n v="20"/>
    <n v="14.9"/>
    <n v="298"/>
    <n v="0.1152028009049258"/>
    <n v="263.66956533033209"/>
    <n v="47.460521759459773"/>
    <n v="311.13008708979186"/>
  </r>
  <r>
    <s v="MOV-FEC-6487"/>
    <x v="511"/>
    <x v="0"/>
    <x v="3"/>
    <n v="7"/>
    <n v="14.9"/>
    <n v="104.3"/>
    <n v="0.19343048101834151"/>
    <n v="84.125200829786976"/>
    <n v="15.142536149361655"/>
    <n v="99.267736979148637"/>
  </r>
  <r>
    <s v="MOV-FEC-6488"/>
    <x v="328"/>
    <x v="0"/>
    <x v="2"/>
    <n v="11"/>
    <n v="9.9"/>
    <n v="108.9"/>
    <n v="0.1524434676491222"/>
    <n v="92.298906373010595"/>
    <n v="16.613803147141908"/>
    <n v="108.9127095201525"/>
  </r>
  <r>
    <s v="MOV-FEC-6489"/>
    <x v="387"/>
    <x v="5"/>
    <x v="1"/>
    <n v="17"/>
    <n v="14.9"/>
    <n v="253.3"/>
    <n v="0.14554407682392045"/>
    <n v="216.43368534050097"/>
    <n v="38.958063361290172"/>
    <n v="255.39174870179113"/>
  </r>
  <r>
    <s v="MOV-FEC-6490"/>
    <x v="370"/>
    <x v="5"/>
    <x v="1"/>
    <n v="16"/>
    <n v="14.9"/>
    <n v="238.4"/>
    <n v="0.12860475424340151"/>
    <n v="207.74062658837309"/>
    <n v="37.393312785907156"/>
    <n v="245.13393937428026"/>
  </r>
  <r>
    <s v="MOV-FEC-6491"/>
    <x v="302"/>
    <x v="0"/>
    <x v="3"/>
    <n v="20"/>
    <n v="14.9"/>
    <n v="298"/>
    <n v="0.12281247268965925"/>
    <n v="261.40188313848154"/>
    <n v="47.052338964926676"/>
    <n v="308.4542221034082"/>
  </r>
  <r>
    <s v="MOV-FEC-6492"/>
    <x v="732"/>
    <x v="5"/>
    <x v="2"/>
    <n v="11"/>
    <n v="9.9"/>
    <n v="108.9"/>
    <n v="0.19901845475871954"/>
    <n v="87.22689027677545"/>
    <n v="15.70084024981958"/>
    <n v="102.92773052659503"/>
  </r>
  <r>
    <s v="MOV-FEC-6493"/>
    <x v="877"/>
    <x v="2"/>
    <x v="1"/>
    <n v="19"/>
    <n v="14.9"/>
    <n v="283.10000000000002"/>
    <n v="0.13049074578384795"/>
    <n v="246.15806986859266"/>
    <n v="44.308452576346674"/>
    <n v="290.46652244493936"/>
  </r>
  <r>
    <s v="MOV-FEC-6494"/>
    <x v="225"/>
    <x v="0"/>
    <x v="4"/>
    <n v="20"/>
    <n v="20.9"/>
    <n v="418"/>
    <n v="0.17187069414296505"/>
    <n v="346.15804984824058"/>
    <n v="62.308448972683301"/>
    <n v="408.4664988209239"/>
  </r>
  <r>
    <s v="MOV-FEC-6495"/>
    <x v="212"/>
    <x v="1"/>
    <x v="1"/>
    <n v="17"/>
    <n v="14.9"/>
    <n v="253.3"/>
    <n v="0.11421345656170274"/>
    <n v="224.36973145292069"/>
    <n v="40.386551661525722"/>
    <n v="264.75628311444643"/>
  </r>
  <r>
    <s v="MOV-FEC-6496"/>
    <x v="936"/>
    <x v="4"/>
    <x v="4"/>
    <n v="14"/>
    <n v="20.9"/>
    <n v="292.59999999999997"/>
    <n v="0.19188305901376282"/>
    <n v="236.45501693257296"/>
    <n v="42.561903047863133"/>
    <n v="279.01691998043611"/>
  </r>
  <r>
    <s v="MOV-FEC-6497"/>
    <x v="976"/>
    <x v="0"/>
    <x v="3"/>
    <n v="5"/>
    <n v="14.9"/>
    <n v="74.5"/>
    <n v="0.13235909324720904"/>
    <n v="64.639247553082924"/>
    <n v="11.635064559554927"/>
    <n v="76.274312112637858"/>
  </r>
  <r>
    <s v="MOV-FEC-6498"/>
    <x v="389"/>
    <x v="0"/>
    <x v="1"/>
    <n v="7"/>
    <n v="14.9"/>
    <n v="104.3"/>
    <n v="0.19190385160448295"/>
    <n v="84.284428277652424"/>
    <n v="15.171197089977436"/>
    <n v="99.455625367629864"/>
  </r>
  <r>
    <s v="MOV-FEC-6499"/>
    <x v="62"/>
    <x v="4"/>
    <x v="1"/>
    <n v="7"/>
    <n v="14.9"/>
    <n v="104.3"/>
    <n v="0.1471090599180801"/>
    <n v="88.956525050544244"/>
    <n v="16.012174509097964"/>
    <n v="104.9686995596422"/>
  </r>
  <r>
    <s v="MOV-FEC-6500"/>
    <x v="318"/>
    <x v="5"/>
    <x v="0"/>
    <n v="17"/>
    <n v="9.9"/>
    <n v="168.3"/>
    <n v="0.15572120119418606"/>
    <n v="142.09212183901849"/>
    <n v="25.576581931023327"/>
    <n v="167.66870377004182"/>
  </r>
  <r>
    <s v="MOV-FEC-6501"/>
    <x v="390"/>
    <x v="5"/>
    <x v="0"/>
    <n v="18"/>
    <n v="9.9"/>
    <n v="178.20000000000002"/>
    <n v="0.175244795422178"/>
    <n v="146.97137745576791"/>
    <n v="26.454847942038221"/>
    <n v="173.42622539780612"/>
  </r>
  <r>
    <s v="MOV-FEC-6502"/>
    <x v="46"/>
    <x v="3"/>
    <x v="1"/>
    <n v="12"/>
    <n v="14.9"/>
    <n v="178.8"/>
    <n v="0.151784830321335"/>
    <n v="151.66087233854532"/>
    <n v="27.298957020938158"/>
    <n v="178.95982935948348"/>
  </r>
  <r>
    <s v="MOV-FEC-6503"/>
    <x v="613"/>
    <x v="5"/>
    <x v="0"/>
    <n v="6"/>
    <n v="9.9"/>
    <n v="59.400000000000006"/>
    <n v="0.12150121215479698"/>
    <n v="52.182827998005067"/>
    <n v="9.3929090396409123"/>
    <n v="61.575737037645979"/>
  </r>
  <r>
    <s v="MOV-FEC-6504"/>
    <x v="461"/>
    <x v="5"/>
    <x v="2"/>
    <n v="5"/>
    <n v="9.9"/>
    <n v="49.5"/>
    <n v="0.15220152458400196"/>
    <n v="41.966024533091904"/>
    <n v="7.5538844159565421"/>
    <n v="49.519908949048443"/>
  </r>
  <r>
    <s v="MOV-FEC-6505"/>
    <x v="908"/>
    <x v="1"/>
    <x v="1"/>
    <n v="12"/>
    <n v="14.9"/>
    <n v="178.8"/>
    <n v="0.140550817324396"/>
    <n v="153.66951386239799"/>
    <n v="27.660512495231636"/>
    <n v="181.33002635762963"/>
  </r>
  <r>
    <s v="MOV-FEC-6506"/>
    <x v="188"/>
    <x v="3"/>
    <x v="3"/>
    <n v="17"/>
    <n v="14.9"/>
    <n v="253.3"/>
    <n v="0.12053827839588532"/>
    <n v="222.76765408232225"/>
    <n v="40.098177734818002"/>
    <n v="262.86583181714025"/>
  </r>
  <r>
    <s v="MOV-FEC-6507"/>
    <x v="266"/>
    <x v="1"/>
    <x v="2"/>
    <n v="3"/>
    <n v="9.9"/>
    <n v="29.700000000000003"/>
    <n v="0.10474728940973098"/>
    <n v="26.589005504530991"/>
    <n v="4.7860209908155786"/>
    <n v="31.375026495346571"/>
  </r>
  <r>
    <s v="MOV-FEC-6508"/>
    <x v="725"/>
    <x v="2"/>
    <x v="1"/>
    <n v="13"/>
    <n v="14.9"/>
    <n v="193.70000000000002"/>
    <n v="0.1588180615179034"/>
    <n v="162.93694148398214"/>
    <n v="29.328649467116783"/>
    <n v="192.26559095109891"/>
  </r>
  <r>
    <s v="MOV-FEC-6509"/>
    <x v="889"/>
    <x v="4"/>
    <x v="0"/>
    <n v="10"/>
    <n v="9.9"/>
    <n v="99"/>
    <n v="0.17108544552489274"/>
    <n v="82.062540893035617"/>
    <n v="14.771257360746411"/>
    <n v="96.833798253782021"/>
  </r>
  <r>
    <s v="MOV-FEC-6510"/>
    <x v="420"/>
    <x v="4"/>
    <x v="4"/>
    <n v="15"/>
    <n v="20.9"/>
    <n v="313.5"/>
    <n v="0.13036243259424052"/>
    <n v="272.63137738170559"/>
    <n v="49.073647928707004"/>
    <n v="321.70502531041257"/>
  </r>
  <r>
    <s v="MOV-FEC-6511"/>
    <x v="927"/>
    <x v="1"/>
    <x v="4"/>
    <n v="4"/>
    <n v="20.9"/>
    <n v="83.6"/>
    <n v="0.15497924325093643"/>
    <n v="70.643735264221704"/>
    <n v="12.715872347559905"/>
    <n v="83.359607611781612"/>
  </r>
  <r>
    <s v="MOV-FEC-6512"/>
    <x v="476"/>
    <x v="1"/>
    <x v="1"/>
    <n v="5"/>
    <n v="14.9"/>
    <n v="74.5"/>
    <n v="0.1488607199527274"/>
    <n v="63.409876363521811"/>
    <n v="11.413777745433926"/>
    <n v="74.823654108955736"/>
  </r>
  <r>
    <s v="MOV-FEC-6513"/>
    <x v="674"/>
    <x v="2"/>
    <x v="1"/>
    <n v="11"/>
    <n v="14.9"/>
    <n v="163.9"/>
    <n v="0.10846124324509099"/>
    <n v="146.12320223212959"/>
    <n v="26.302176401783324"/>
    <n v="172.42537863391291"/>
  </r>
  <r>
    <s v="MOV-FEC-6514"/>
    <x v="392"/>
    <x v="1"/>
    <x v="4"/>
    <n v="12"/>
    <n v="20.9"/>
    <n v="250.79999999999998"/>
    <n v="0.13621817412217435"/>
    <n v="216.63648193015865"/>
    <n v="38.994566747428557"/>
    <n v="255.63104867758722"/>
  </r>
  <r>
    <s v="MOV-FEC-6515"/>
    <x v="60"/>
    <x v="2"/>
    <x v="2"/>
    <n v="11"/>
    <n v="9.9"/>
    <n v="108.9"/>
    <n v="0.15686708693751306"/>
    <n v="91.81717423250484"/>
    <n v="16.527091361850871"/>
    <n v="108.3442655943557"/>
  </r>
  <r>
    <s v="MOV-FEC-6516"/>
    <x v="268"/>
    <x v="0"/>
    <x v="4"/>
    <n v="6"/>
    <n v="20.9"/>
    <n v="125.39999999999999"/>
    <n v="0.16025213796091167"/>
    <n v="105.30438189970167"/>
    <n v="18.954788741946299"/>
    <n v="124.25917064164797"/>
  </r>
  <r>
    <s v="MOV-FEC-6517"/>
    <x v="376"/>
    <x v="2"/>
    <x v="1"/>
    <n v="9"/>
    <n v="14.9"/>
    <n v="134.1"/>
    <n v="0.18475826866309231"/>
    <n v="109.32391617227933"/>
    <n v="19.678304911010279"/>
    <n v="129.00222108328961"/>
  </r>
  <r>
    <s v="MOV-FEC-6518"/>
    <x v="187"/>
    <x v="1"/>
    <x v="4"/>
    <n v="5"/>
    <n v="20.9"/>
    <n v="104.5"/>
    <n v="0.16082878017738822"/>
    <n v="87.693392471462928"/>
    <n v="15.784810644863327"/>
    <n v="103.47820311632626"/>
  </r>
  <r>
    <s v="MOV-FEC-6519"/>
    <x v="705"/>
    <x v="2"/>
    <x v="1"/>
    <n v="3"/>
    <n v="14.9"/>
    <n v="44.7"/>
    <n v="0.1857206034667731"/>
    <n v="36.398289025035247"/>
    <n v="6.5516920245063446"/>
    <n v="42.949981049541591"/>
  </r>
  <r>
    <s v="MOV-FEC-6520"/>
    <x v="488"/>
    <x v="5"/>
    <x v="4"/>
    <n v="15"/>
    <n v="20.9"/>
    <n v="313.5"/>
    <n v="0.17685722675023435"/>
    <n v="258.05525941380154"/>
    <n v="46.449946694484275"/>
    <n v="304.50520610828579"/>
  </r>
  <r>
    <s v="MOV-FEC-6521"/>
    <x v="791"/>
    <x v="5"/>
    <x v="0"/>
    <n v="14"/>
    <n v="9.9"/>
    <n v="138.6"/>
    <n v="0.18855794262000225"/>
    <n v="112.46586915286768"/>
    <n v="20.243856447516183"/>
    <n v="132.70972560038388"/>
  </r>
  <r>
    <s v="MOV-FEC-6522"/>
    <x v="898"/>
    <x v="4"/>
    <x v="2"/>
    <n v="3"/>
    <n v="9.9"/>
    <n v="29.700000000000003"/>
    <n v="0.12225685733484648"/>
    <n v="26.068971337155062"/>
    <n v="4.6924148406879107"/>
    <n v="30.761386177842972"/>
  </r>
  <r>
    <s v="MOV-FEC-6523"/>
    <x v="713"/>
    <x v="4"/>
    <x v="3"/>
    <n v="18"/>
    <n v="14.9"/>
    <n v="268.2"/>
    <n v="0.17320117853655703"/>
    <n v="221.7474439164954"/>
    <n v="39.914539904969168"/>
    <n v="261.66198382146456"/>
  </r>
  <r>
    <s v="MOV-FEC-6524"/>
    <x v="1041"/>
    <x v="2"/>
    <x v="0"/>
    <n v="5"/>
    <n v="9.9"/>
    <n v="49.5"/>
    <n v="0.13506750207175056"/>
    <n v="42.814158647448345"/>
    <n v="7.7065485565407021"/>
    <n v="50.520707203989048"/>
  </r>
  <r>
    <s v="MOV-FEC-6525"/>
    <x v="64"/>
    <x v="5"/>
    <x v="0"/>
    <n v="4"/>
    <n v="9.9"/>
    <n v="39.6"/>
    <n v="0.12642891494510602"/>
    <n v="34.593414968173803"/>
    <n v="6.2268146942712841"/>
    <n v="40.820229662445087"/>
  </r>
  <r>
    <s v="MOV-FEC-6526"/>
    <x v="476"/>
    <x v="5"/>
    <x v="3"/>
    <n v="20"/>
    <n v="14.9"/>
    <n v="298"/>
    <n v="0.18353011413789283"/>
    <n v="243.30802598690792"/>
    <n v="43.795444677643424"/>
    <n v="287.10347066455137"/>
  </r>
  <r>
    <s v="MOV-FEC-6527"/>
    <x v="1000"/>
    <x v="0"/>
    <x v="1"/>
    <n v="9"/>
    <n v="14.9"/>
    <n v="134.1"/>
    <n v="0.14891150700787081"/>
    <n v="114.13096691024452"/>
    <n v="20.543574043844014"/>
    <n v="134.67454095408854"/>
  </r>
  <r>
    <s v="MOV-FEC-6528"/>
    <x v="719"/>
    <x v="2"/>
    <x v="4"/>
    <n v="10"/>
    <n v="20.9"/>
    <n v="209"/>
    <n v="0.17884685908359629"/>
    <n v="171.62100645152839"/>
    <n v="30.891781161275109"/>
    <n v="202.51278761280349"/>
  </r>
  <r>
    <s v="MOV-FEC-6529"/>
    <x v="26"/>
    <x v="1"/>
    <x v="2"/>
    <n v="17"/>
    <n v="9.9"/>
    <n v="168.3"/>
    <n v="0.10561843720988243"/>
    <n v="150.52441701757681"/>
    <n v="27.094395063163823"/>
    <n v="177.61881208074064"/>
  </r>
  <r>
    <s v="MOV-FEC-6530"/>
    <x v="291"/>
    <x v="3"/>
    <x v="4"/>
    <n v="7"/>
    <n v="20.9"/>
    <n v="146.29999999999998"/>
    <n v="0.14427299108646696"/>
    <n v="125.19286140404986"/>
    <n v="22.534715052728973"/>
    <n v="147.72757645677885"/>
  </r>
  <r>
    <s v="MOV-FEC-6531"/>
    <x v="717"/>
    <x v="0"/>
    <x v="1"/>
    <n v="13"/>
    <n v="14.9"/>
    <n v="193.70000000000002"/>
    <n v="0.17686797828540762"/>
    <n v="159.44067260611655"/>
    <n v="28.699321069100979"/>
    <n v="188.13999367521754"/>
  </r>
  <r>
    <s v="MOV-FEC-6532"/>
    <x v="406"/>
    <x v="1"/>
    <x v="4"/>
    <n v="15"/>
    <n v="20.9"/>
    <n v="313.5"/>
    <n v="0.1546830675273933"/>
    <n v="265.00685833016223"/>
    <n v="47.701234499429198"/>
    <n v="312.70809282959141"/>
  </r>
  <r>
    <s v="MOV-FEC-6533"/>
    <x v="1062"/>
    <x v="0"/>
    <x v="3"/>
    <n v="11"/>
    <n v="14.9"/>
    <n v="163.9"/>
    <n v="0.19635291067029229"/>
    <n v="131.7177579411391"/>
    <n v="23.709196429405036"/>
    <n v="155.42695437054414"/>
  </r>
  <r>
    <s v="MOV-FEC-6534"/>
    <x v="416"/>
    <x v="2"/>
    <x v="1"/>
    <n v="11"/>
    <n v="14.9"/>
    <n v="163.9"/>
    <n v="0.16825972457686988"/>
    <n v="136.32223114185103"/>
    <n v="24.538001605533186"/>
    <n v="160.86023274738423"/>
  </r>
  <r>
    <s v="MOV-FEC-6535"/>
    <x v="671"/>
    <x v="1"/>
    <x v="3"/>
    <n v="3"/>
    <n v="14.9"/>
    <n v="44.7"/>
    <n v="0.10406225681153397"/>
    <n v="40.048417120524434"/>
    <n v="7.2087150816943977"/>
    <n v="47.257132202218834"/>
  </r>
  <r>
    <s v="MOV-FEC-6536"/>
    <x v="654"/>
    <x v="3"/>
    <x v="2"/>
    <n v="14"/>
    <n v="9.9"/>
    <n v="138.6"/>
    <n v="0.13159649811522553"/>
    <n v="120.36072536122974"/>
    <n v="21.664930565021351"/>
    <n v="142.02565592625109"/>
  </r>
  <r>
    <s v="MOV-FEC-6537"/>
    <x v="1001"/>
    <x v="2"/>
    <x v="3"/>
    <n v="17"/>
    <n v="14.9"/>
    <n v="253.3"/>
    <n v="0.10677681688824497"/>
    <n v="226.25343228220757"/>
    <n v="40.72561781079736"/>
    <n v="266.97905009300496"/>
  </r>
  <r>
    <s v="MOV-FEC-6538"/>
    <x v="954"/>
    <x v="0"/>
    <x v="2"/>
    <n v="7"/>
    <n v="9.9"/>
    <n v="69.3"/>
    <n v="0.19981812636439289"/>
    <n v="55.452603842947568"/>
    <n v="9.9814686917305622"/>
    <n v="65.434072534678137"/>
  </r>
  <r>
    <s v="MOV-FEC-6539"/>
    <x v="842"/>
    <x v="2"/>
    <x v="2"/>
    <n v="4"/>
    <n v="9.9"/>
    <n v="39.6"/>
    <n v="0.19127320250809882"/>
    <n v="32.025581180679289"/>
    <n v="5.7646046125222714"/>
    <n v="37.790185793201559"/>
  </r>
  <r>
    <s v="MOV-FEC-6540"/>
    <x v="193"/>
    <x v="1"/>
    <x v="3"/>
    <n v="18"/>
    <n v="14.9"/>
    <n v="268.2"/>
    <n v="0.12128838928473257"/>
    <n v="235.67045399383471"/>
    <n v="42.420681718890243"/>
    <n v="278.09113571272496"/>
  </r>
  <r>
    <s v="MOV-FEC-6541"/>
    <x v="284"/>
    <x v="3"/>
    <x v="4"/>
    <n v="14"/>
    <n v="20.9"/>
    <n v="292.59999999999997"/>
    <n v="0.1475963784876187"/>
    <n v="249.41329965452275"/>
    <n v="44.894393937814094"/>
    <n v="294.30769359233682"/>
  </r>
  <r>
    <s v="MOV-FEC-6542"/>
    <x v="517"/>
    <x v="1"/>
    <x v="4"/>
    <n v="16"/>
    <n v="20.9"/>
    <n v="334.4"/>
    <n v="0.12330811215116112"/>
    <n v="293.16576729665172"/>
    <n v="52.769838113397306"/>
    <n v="345.93560541004905"/>
  </r>
  <r>
    <s v="MOV-FEC-6543"/>
    <x v="393"/>
    <x v="4"/>
    <x v="3"/>
    <n v="15"/>
    <n v="14.9"/>
    <n v="223.5"/>
    <n v="0.11254672117192596"/>
    <n v="198.34580781807455"/>
    <n v="35.702245407253415"/>
    <n v="234.04805322532798"/>
  </r>
  <r>
    <s v="MOV-FEC-6544"/>
    <x v="919"/>
    <x v="2"/>
    <x v="0"/>
    <n v="14"/>
    <n v="9.9"/>
    <n v="138.6"/>
    <n v="0.14206963127287711"/>
    <n v="118.90914910557923"/>
    <n v="21.40364683900426"/>
    <n v="140.31279594458348"/>
  </r>
  <r>
    <s v="MOV-FEC-6545"/>
    <x v="599"/>
    <x v="4"/>
    <x v="4"/>
    <n v="13"/>
    <n v="20.9"/>
    <n v="271.7"/>
    <n v="0.18124645078455817"/>
    <n v="222.45533932183554"/>
    <n v="40.041961077930395"/>
    <n v="262.49730039976595"/>
  </r>
  <r>
    <s v="MOV-FEC-6546"/>
    <x v="557"/>
    <x v="0"/>
    <x v="0"/>
    <n v="13"/>
    <n v="9.9"/>
    <n v="128.70000000000002"/>
    <n v="0.11277829528283037"/>
    <n v="114.18543339709974"/>
    <n v="20.553378011477953"/>
    <n v="134.7388114085777"/>
  </r>
  <r>
    <s v="MOV-FEC-6547"/>
    <x v="75"/>
    <x v="5"/>
    <x v="3"/>
    <n v="12"/>
    <n v="14.9"/>
    <n v="178.8"/>
    <n v="0.14954697911301496"/>
    <n v="152.06100013459294"/>
    <n v="27.370980024226728"/>
    <n v="179.43198015881967"/>
  </r>
  <r>
    <s v="MOV-FEC-6548"/>
    <x v="473"/>
    <x v="1"/>
    <x v="3"/>
    <n v="3"/>
    <n v="14.9"/>
    <n v="44.7"/>
    <n v="0.1288425729178504"/>
    <n v="38.940736990572091"/>
    <n v="7.0093326583029762"/>
    <n v="45.950069648875065"/>
  </r>
  <r>
    <s v="MOV-FEC-6549"/>
    <x v="230"/>
    <x v="1"/>
    <x v="3"/>
    <n v="19"/>
    <n v="14.9"/>
    <n v="283.10000000000002"/>
    <n v="0.1538033695674815"/>
    <n v="239.558266075446"/>
    <n v="43.120487893580275"/>
    <n v="282.67875396902627"/>
  </r>
  <r>
    <s v="MOV-FEC-6550"/>
    <x v="584"/>
    <x v="0"/>
    <x v="3"/>
    <n v="7"/>
    <n v="14.9"/>
    <n v="104.3"/>
    <n v="0.14092903576608617"/>
    <n v="89.601101569597205"/>
    <n v="16.128198282527496"/>
    <n v="105.7292998521247"/>
  </r>
  <r>
    <s v="MOV-FEC-6551"/>
    <x v="317"/>
    <x v="5"/>
    <x v="1"/>
    <n v="5"/>
    <n v="14.9"/>
    <n v="74.5"/>
    <n v="0.10867506081918504"/>
    <n v="66.403707968970707"/>
    <n v="11.952667434414726"/>
    <n v="78.356375403385428"/>
  </r>
  <r>
    <s v="MOV-FEC-6552"/>
    <x v="762"/>
    <x v="3"/>
    <x v="4"/>
    <n v="5"/>
    <n v="20.9"/>
    <n v="104.5"/>
    <n v="0.14662528866418659"/>
    <n v="89.177657334592496"/>
    <n v="16.051978320226649"/>
    <n v="105.22963565481915"/>
  </r>
  <r>
    <s v="MOV-FEC-6553"/>
    <x v="209"/>
    <x v="5"/>
    <x v="3"/>
    <n v="16"/>
    <n v="14.9"/>
    <n v="238.4"/>
    <n v="0.19076620067922659"/>
    <n v="192.92133775807238"/>
    <n v="34.725840796453028"/>
    <n v="227.6471785545254"/>
  </r>
  <r>
    <s v="MOV-FEC-6554"/>
    <x v="179"/>
    <x v="2"/>
    <x v="3"/>
    <n v="3"/>
    <n v="14.9"/>
    <n v="44.7"/>
    <n v="0.11404616577967612"/>
    <n v="39.602136389648479"/>
    <n v="7.128384550136726"/>
    <n v="46.730520939785208"/>
  </r>
  <r>
    <s v="MOV-FEC-6555"/>
    <x v="881"/>
    <x v="5"/>
    <x v="3"/>
    <n v="5"/>
    <n v="14.9"/>
    <n v="74.5"/>
    <n v="0.18028939214449408"/>
    <n v="61.068440285235191"/>
    <n v="10.992319251342334"/>
    <n v="72.060759536577521"/>
  </r>
  <r>
    <s v="MOV-FEC-6556"/>
    <x v="479"/>
    <x v="2"/>
    <x v="3"/>
    <n v="16"/>
    <n v="14.9"/>
    <n v="238.4"/>
    <n v="0.10043650280591405"/>
    <n v="214.45593773107009"/>
    <n v="38.602068791592615"/>
    <n v="253.05800652266271"/>
  </r>
  <r>
    <s v="MOV-FEC-6557"/>
    <x v="777"/>
    <x v="3"/>
    <x v="2"/>
    <n v="10"/>
    <n v="9.9"/>
    <n v="99"/>
    <n v="0.1041518654854187"/>
    <n v="88.688965316943552"/>
    <n v="15.964013757049839"/>
    <n v="104.65297907399339"/>
  </r>
  <r>
    <s v="MOV-FEC-6558"/>
    <x v="421"/>
    <x v="5"/>
    <x v="1"/>
    <n v="13"/>
    <n v="14.9"/>
    <n v="193.70000000000002"/>
    <n v="0.14988649607671004"/>
    <n v="164.66698570994129"/>
    <n v="29.640057427789429"/>
    <n v="194.30704313773072"/>
  </r>
  <r>
    <s v="MOV-FEC-6559"/>
    <x v="476"/>
    <x v="4"/>
    <x v="2"/>
    <n v="19"/>
    <n v="9.9"/>
    <n v="188.1"/>
    <n v="0.11149200944787768"/>
    <n v="167.12835302285421"/>
    <n v="30.083103544113758"/>
    <n v="197.21145656696797"/>
  </r>
  <r>
    <s v="MOV-FEC-6560"/>
    <x v="383"/>
    <x v="3"/>
    <x v="3"/>
    <n v="6"/>
    <n v="14.9"/>
    <n v="89.4"/>
    <n v="0.15421991329771043"/>
    <n v="75.612739751184691"/>
    <n v="13.610293155213244"/>
    <n v="89.223032906397933"/>
  </r>
  <r>
    <s v="MOV-FEC-6561"/>
    <x v="491"/>
    <x v="3"/>
    <x v="0"/>
    <n v="12"/>
    <n v="9.9"/>
    <n v="118.80000000000001"/>
    <n v="0.18749192605389722"/>
    <n v="96.525959184797017"/>
    <n v="17.374672653263463"/>
    <n v="113.90063183806048"/>
  </r>
  <r>
    <s v="MOV-FEC-6562"/>
    <x v="313"/>
    <x v="1"/>
    <x v="0"/>
    <n v="5"/>
    <n v="9.9"/>
    <n v="49.5"/>
    <n v="0.16213344497395249"/>
    <n v="41.474394473789353"/>
    <n v="7.4653910052820835"/>
    <n v="48.939785479071439"/>
  </r>
  <r>
    <s v="MOV-FEC-6563"/>
    <x v="1"/>
    <x v="3"/>
    <x v="3"/>
    <n v="3"/>
    <n v="14.9"/>
    <n v="44.7"/>
    <n v="0.13193356848502458"/>
    <n v="38.802569488719406"/>
    <n v="6.9844625079694929"/>
    <n v="45.787031996688896"/>
  </r>
  <r>
    <s v="MOV-FEC-6564"/>
    <x v="60"/>
    <x v="0"/>
    <x v="3"/>
    <n v="4"/>
    <n v="14.9"/>
    <n v="59.6"/>
    <n v="0.17642610156624511"/>
    <n v="49.085004346651793"/>
    <n v="8.8353007823973222"/>
    <n v="57.920305129049112"/>
  </r>
  <r>
    <s v="MOV-FEC-6565"/>
    <x v="295"/>
    <x v="4"/>
    <x v="0"/>
    <n v="8"/>
    <n v="9.9"/>
    <n v="79.2"/>
    <n v="0.14712562040932475"/>
    <n v="67.547650863581481"/>
    <n v="12.158577155444666"/>
    <n v="79.706228019026142"/>
  </r>
  <r>
    <s v="MOV-FEC-6566"/>
    <x v="370"/>
    <x v="2"/>
    <x v="4"/>
    <n v="4"/>
    <n v="20.9"/>
    <n v="83.6"/>
    <n v="0.18308295691951468"/>
    <n v="68.29426480152857"/>
    <n v="12.292967664275142"/>
    <n v="80.587232465803709"/>
  </r>
  <r>
    <s v="MOV-FEC-6567"/>
    <x v="618"/>
    <x v="0"/>
    <x v="2"/>
    <n v="5"/>
    <n v="9.9"/>
    <n v="49.5"/>
    <n v="0.10505153137236875"/>
    <n v="44.299949197067747"/>
    <n v="7.9739908554721941"/>
    <n v="52.273940052539942"/>
  </r>
  <r>
    <s v="MOV-FEC-6568"/>
    <x v="293"/>
    <x v="3"/>
    <x v="0"/>
    <n v="3"/>
    <n v="9.9"/>
    <n v="29.700000000000003"/>
    <n v="0.12690155742246997"/>
    <n v="25.931023744552643"/>
    <n v="4.6675842740194753"/>
    <n v="30.598608018572119"/>
  </r>
  <r>
    <s v="MOV-FEC-6569"/>
    <x v="761"/>
    <x v="5"/>
    <x v="1"/>
    <n v="8"/>
    <n v="14.9"/>
    <n v="119.2"/>
    <n v="0.15298904029845933"/>
    <n v="100.96370639642365"/>
    <n v="18.173467151356256"/>
    <n v="119.13717354777989"/>
  </r>
  <r>
    <s v="MOV-FEC-6570"/>
    <x v="792"/>
    <x v="1"/>
    <x v="4"/>
    <n v="8"/>
    <n v="20.9"/>
    <n v="167.2"/>
    <n v="0.1645264513614843"/>
    <n v="139.69117733235981"/>
    <n v="25.144411919824766"/>
    <n v="164.83558925218458"/>
  </r>
  <r>
    <s v="MOV-FEC-6571"/>
    <x v="977"/>
    <x v="3"/>
    <x v="2"/>
    <n v="18"/>
    <n v="9.9"/>
    <n v="178.20000000000002"/>
    <n v="0.11183390831739681"/>
    <n v="158.2711975378399"/>
    <n v="28.488815556811179"/>
    <n v="186.76001309465107"/>
  </r>
  <r>
    <s v="MOV-FEC-6572"/>
    <x v="498"/>
    <x v="2"/>
    <x v="4"/>
    <n v="12"/>
    <n v="20.9"/>
    <n v="250.79999999999998"/>
    <n v="0.1998058497303829"/>
    <n v="200.68869288761996"/>
    <n v="36.123964719771593"/>
    <n v="236.81265760739154"/>
  </r>
  <r>
    <s v="MOV-FEC-6573"/>
    <x v="113"/>
    <x v="5"/>
    <x v="0"/>
    <n v="7"/>
    <n v="9.9"/>
    <n v="69.3"/>
    <n v="0.18789244333500724"/>
    <n v="56.279053676883997"/>
    <n v="10.130229661839119"/>
    <n v="66.409283338723114"/>
  </r>
  <r>
    <s v="MOV-FEC-6574"/>
    <x v="674"/>
    <x v="0"/>
    <x v="2"/>
    <n v="14"/>
    <n v="9.9"/>
    <n v="138.6"/>
    <n v="0.11608836582351353"/>
    <n v="122.51015249686102"/>
    <n v="22.051827449434985"/>
    <n v="144.56197994629602"/>
  </r>
  <r>
    <s v="MOV-FEC-6575"/>
    <x v="1079"/>
    <x v="5"/>
    <x v="2"/>
    <n v="9"/>
    <n v="9.9"/>
    <n v="89.100000000000009"/>
    <n v="0.17251536715863539"/>
    <n v="73.72888078616559"/>
    <n v="13.271198541509806"/>
    <n v="87.000079327675394"/>
  </r>
  <r>
    <s v="MOV-FEC-6576"/>
    <x v="83"/>
    <x v="3"/>
    <x v="0"/>
    <n v="18"/>
    <n v="9.9"/>
    <n v="178.20000000000002"/>
    <n v="0.13458265972342956"/>
    <n v="154.21737003728487"/>
    <n v="27.759126606711273"/>
    <n v="181.97649664399614"/>
  </r>
  <r>
    <s v="MOV-FEC-6577"/>
    <x v="1052"/>
    <x v="5"/>
    <x v="2"/>
    <n v="3"/>
    <n v="9.9"/>
    <n v="29.700000000000003"/>
    <n v="0.13909266083360958"/>
    <n v="25.568947973241798"/>
    <n v="4.6024106351835234"/>
    <n v="30.171358608425322"/>
  </r>
  <r>
    <s v="MOV-FEC-6578"/>
    <x v="972"/>
    <x v="0"/>
    <x v="3"/>
    <n v="14"/>
    <n v="14.9"/>
    <n v="208.6"/>
    <n v="0.14586596257463999"/>
    <n v="178.17236020693008"/>
    <n v="32.071024837247414"/>
    <n v="210.2433850441775"/>
  </r>
  <r>
    <s v="MOV-FEC-6579"/>
    <x v="528"/>
    <x v="2"/>
    <x v="4"/>
    <n v="4"/>
    <n v="20.9"/>
    <n v="83.6"/>
    <n v="0.18579658196207316"/>
    <n v="68.067405747970682"/>
    <n v="12.252133034634722"/>
    <n v="80.319538782605406"/>
  </r>
  <r>
    <s v="MOV-FEC-6580"/>
    <x v="161"/>
    <x v="0"/>
    <x v="2"/>
    <n v="8"/>
    <n v="9.9"/>
    <n v="79.2"/>
    <n v="0.12819371328622806"/>
    <n v="69.047057907730746"/>
    <n v="12.428470423391534"/>
    <n v="81.475528331122277"/>
  </r>
  <r>
    <s v="MOV-FEC-6581"/>
    <x v="648"/>
    <x v="0"/>
    <x v="4"/>
    <n v="12"/>
    <n v="20.9"/>
    <n v="250.79999999999998"/>
    <n v="0.1162659123403308"/>
    <n v="221.640509185045"/>
    <n v="39.895291653308099"/>
    <n v="261.53580083835311"/>
  </r>
  <r>
    <s v="MOV-FEC-6582"/>
    <x v="442"/>
    <x v="5"/>
    <x v="0"/>
    <n v="19"/>
    <n v="9.9"/>
    <n v="188.1"/>
    <n v="0.14487090473689718"/>
    <n v="160.84978281898964"/>
    <n v="28.952960907418134"/>
    <n v="189.80274372640778"/>
  </r>
  <r>
    <s v="MOV-FEC-6583"/>
    <x v="274"/>
    <x v="5"/>
    <x v="0"/>
    <n v="5"/>
    <n v="9.9"/>
    <n v="49.5"/>
    <n v="0.19873667856949989"/>
    <n v="39.662534410809755"/>
    <n v="7.1392561939457559"/>
    <n v="46.80179060475551"/>
  </r>
  <r>
    <s v="MOV-FEC-6584"/>
    <x v="76"/>
    <x v="5"/>
    <x v="3"/>
    <n v="14"/>
    <n v="14.9"/>
    <n v="208.6"/>
    <n v="0.13480822384186855"/>
    <n v="180.47900450658622"/>
    <n v="32.486220811185518"/>
    <n v="212.96522531777174"/>
  </r>
  <r>
    <s v="MOV-FEC-6585"/>
    <x v="439"/>
    <x v="2"/>
    <x v="2"/>
    <n v="20"/>
    <n v="9.9"/>
    <n v="198"/>
    <n v="0.13591040945419194"/>
    <n v="171.08973892807001"/>
    <n v="30.796153007052599"/>
    <n v="201.8858919351226"/>
  </r>
  <r>
    <s v="MOV-FEC-6586"/>
    <x v="176"/>
    <x v="3"/>
    <x v="2"/>
    <n v="12"/>
    <n v="9.9"/>
    <n v="118.80000000000001"/>
    <n v="0.19233841362093226"/>
    <n v="95.950196461833258"/>
    <n v="17.271035363129986"/>
    <n v="113.22123182496324"/>
  </r>
  <r>
    <s v="MOV-FEC-6587"/>
    <x v="279"/>
    <x v="2"/>
    <x v="1"/>
    <n v="14"/>
    <n v="14.9"/>
    <n v="208.6"/>
    <n v="0.18228598166812907"/>
    <n v="170.57514422402826"/>
    <n v="30.703525960325088"/>
    <n v="201.27867018435336"/>
  </r>
  <r>
    <s v="MOV-FEC-6588"/>
    <x v="1024"/>
    <x v="0"/>
    <x v="4"/>
    <n v="7"/>
    <n v="20.9"/>
    <n v="146.29999999999998"/>
    <n v="0.13064673300596641"/>
    <n v="127.1863829612271"/>
    <n v="22.893548933020877"/>
    <n v="150.07993189424798"/>
  </r>
  <r>
    <s v="MOV-FEC-6589"/>
    <x v="704"/>
    <x v="0"/>
    <x v="0"/>
    <n v="9"/>
    <n v="9.9"/>
    <n v="89.100000000000009"/>
    <n v="0.16483221050795402"/>
    <n v="74.413450043741307"/>
    <n v="13.394421007873435"/>
    <n v="87.80787105161474"/>
  </r>
  <r>
    <s v="MOV-FEC-6590"/>
    <x v="970"/>
    <x v="1"/>
    <x v="0"/>
    <n v="5"/>
    <n v="9.9"/>
    <n v="49.5"/>
    <n v="0.18507890797940005"/>
    <n v="40.338594055019698"/>
    <n v="7.260946929903545"/>
    <n v="47.599540984923244"/>
  </r>
  <r>
    <s v="MOV-FEC-6591"/>
    <x v="602"/>
    <x v="4"/>
    <x v="3"/>
    <n v="5"/>
    <n v="14.9"/>
    <n v="74.5"/>
    <n v="0.18299801316080722"/>
    <n v="60.866648019519864"/>
    <n v="10.955996643513576"/>
    <n v="71.822644663033444"/>
  </r>
  <r>
    <s v="MOV-FEC-6592"/>
    <x v="194"/>
    <x v="2"/>
    <x v="3"/>
    <n v="13"/>
    <n v="14.9"/>
    <n v="193.70000000000002"/>
    <n v="0.14299791205878865"/>
    <n v="166.00130443421264"/>
    <n v="29.880234798158273"/>
    <n v="195.88153923237093"/>
  </r>
  <r>
    <s v="MOV-FEC-6593"/>
    <x v="1008"/>
    <x v="5"/>
    <x v="0"/>
    <n v="19"/>
    <n v="9.9"/>
    <n v="188.1"/>
    <n v="0.19550001348731844"/>
    <n v="151.32644746303541"/>
    <n v="27.238760543346373"/>
    <n v="178.56520800638179"/>
  </r>
  <r>
    <s v="MOV-FEC-6594"/>
    <x v="1091"/>
    <x v="5"/>
    <x v="4"/>
    <n v="6"/>
    <n v="20.9"/>
    <n v="125.39999999999999"/>
    <n v="0.17787388041703747"/>
    <n v="103.0946153957035"/>
    <n v="18.557030771226628"/>
    <n v="121.65164616693013"/>
  </r>
  <r>
    <s v="MOV-FEC-6595"/>
    <x v="47"/>
    <x v="5"/>
    <x v="3"/>
    <n v="20"/>
    <n v="14.9"/>
    <n v="298"/>
    <n v="0.11571260915674089"/>
    <n v="263.5176424712912"/>
    <n v="47.433175644832417"/>
    <n v="310.95081811612363"/>
  </r>
  <r>
    <s v="MOV-FEC-6596"/>
    <x v="635"/>
    <x v="5"/>
    <x v="4"/>
    <n v="10"/>
    <n v="20.9"/>
    <n v="209"/>
    <n v="0.14797181126354531"/>
    <n v="178.07389144591903"/>
    <n v="32.053300460265426"/>
    <n v="210.12719190618446"/>
  </r>
  <r>
    <s v="MOV-FEC-6597"/>
    <x v="555"/>
    <x v="1"/>
    <x v="0"/>
    <n v="13"/>
    <n v="9.9"/>
    <n v="128.70000000000002"/>
    <n v="0.11821760628738272"/>
    <n v="113.48539407081385"/>
    <n v="20.427370932746491"/>
    <n v="133.91276500356034"/>
  </r>
  <r>
    <s v="MOV-FEC-6598"/>
    <x v="267"/>
    <x v="3"/>
    <x v="0"/>
    <n v="12"/>
    <n v="9.9"/>
    <n v="118.80000000000001"/>
    <n v="0.17929592247790016"/>
    <n v="97.499644409625475"/>
    <n v="17.549935993732586"/>
    <n v="115.04958040335806"/>
  </r>
  <r>
    <s v="MOV-FEC-6599"/>
    <x v="74"/>
    <x v="1"/>
    <x v="3"/>
    <n v="6"/>
    <n v="14.9"/>
    <n v="89.4"/>
    <n v="0.10064435283774395"/>
    <n v="80.40239485630569"/>
    <n v="14.472431074135024"/>
    <n v="94.874825930440721"/>
  </r>
  <r>
    <s v="MOV-FEC-6600"/>
    <x v="422"/>
    <x v="3"/>
    <x v="4"/>
    <n v="20"/>
    <n v="20.9"/>
    <n v="418"/>
    <n v="0.13792751180548091"/>
    <n v="360.34630006530898"/>
    <n v="64.862334011755621"/>
    <n v="425.20863407706463"/>
  </r>
  <r>
    <s v="MOV-FEC-6601"/>
    <x v="524"/>
    <x v="0"/>
    <x v="4"/>
    <n v="4"/>
    <n v="20.9"/>
    <n v="83.6"/>
    <n v="0.11443069156392013"/>
    <n v="74.033594185256277"/>
    <n v="13.326046953346129"/>
    <n v="87.359641138602399"/>
  </r>
  <r>
    <s v="MOV-FEC-6602"/>
    <x v="242"/>
    <x v="4"/>
    <x v="0"/>
    <n v="13"/>
    <n v="9.9"/>
    <n v="128.70000000000002"/>
    <n v="0.15249887603175202"/>
    <n v="109.07339465471352"/>
    <n v="19.633211037848433"/>
    <n v="128.70660569256196"/>
  </r>
  <r>
    <s v="MOV-FEC-6603"/>
    <x v="119"/>
    <x v="5"/>
    <x v="2"/>
    <n v="9"/>
    <n v="9.9"/>
    <n v="89.100000000000009"/>
    <n v="0.11130972388226314"/>
    <n v="79.182303602090357"/>
    <n v="14.252814648376264"/>
    <n v="93.435118250466616"/>
  </r>
  <r>
    <s v="MOV-FEC-6604"/>
    <x v="309"/>
    <x v="0"/>
    <x v="3"/>
    <n v="4"/>
    <n v="14.9"/>
    <n v="59.6"/>
    <n v="0.13771806914711804"/>
    <n v="51.392003078831763"/>
    <n v="9.2505605541897165"/>
    <n v="60.642563633021481"/>
  </r>
  <r>
    <s v="MOV-FEC-6605"/>
    <x v="726"/>
    <x v="4"/>
    <x v="2"/>
    <n v="9"/>
    <n v="9.9"/>
    <n v="89.100000000000009"/>
    <n v="0.14126393016584016"/>
    <n v="76.513383822223645"/>
    <n v="13.772409088000256"/>
    <n v="90.285792910223904"/>
  </r>
  <r>
    <s v="MOV-FEC-6606"/>
    <x v="612"/>
    <x v="5"/>
    <x v="1"/>
    <n v="11"/>
    <n v="14.9"/>
    <n v="163.9"/>
    <n v="0.14953804748357002"/>
    <n v="139.39071401744289"/>
    <n v="25.090328523139718"/>
    <n v="164.48104254058262"/>
  </r>
  <r>
    <s v="MOV-FEC-6607"/>
    <x v="239"/>
    <x v="5"/>
    <x v="4"/>
    <n v="9"/>
    <n v="20.9"/>
    <n v="188.1"/>
    <n v="0.1230779233260751"/>
    <n v="164.94904262236525"/>
    <n v="29.690827672025744"/>
    <n v="194.63987029439099"/>
  </r>
  <r>
    <s v="MOV-FEC-6608"/>
    <x v="73"/>
    <x v="1"/>
    <x v="0"/>
    <n v="7"/>
    <n v="9.9"/>
    <n v="69.3"/>
    <n v="0.11592939044528973"/>
    <n v="61.266093242141423"/>
    <n v="11.027896783585456"/>
    <n v="72.293990025726885"/>
  </r>
  <r>
    <s v="MOV-FEC-6609"/>
    <x v="327"/>
    <x v="1"/>
    <x v="0"/>
    <n v="20"/>
    <n v="9.9"/>
    <n v="198"/>
    <n v="0.19882273020679733"/>
    <n v="158.63309941905413"/>
    <n v="28.553957895429743"/>
    <n v="187.18705731448387"/>
  </r>
  <r>
    <s v="MOV-FEC-6610"/>
    <x v="1033"/>
    <x v="2"/>
    <x v="1"/>
    <n v="20"/>
    <n v="14.9"/>
    <n v="298"/>
    <n v="0.15749777722301123"/>
    <n v="251.06566238754266"/>
    <n v="45.191819229757677"/>
    <n v="296.25748161730036"/>
  </r>
  <r>
    <s v="MOV-FEC-6611"/>
    <x v="692"/>
    <x v="3"/>
    <x v="0"/>
    <n v="5"/>
    <n v="9.9"/>
    <n v="49.5"/>
    <n v="0.18755581671425139"/>
    <n v="40.215987072644552"/>
    <n v="7.2388776730760194"/>
    <n v="47.45486474572057"/>
  </r>
  <r>
    <s v="MOV-FEC-6612"/>
    <x v="638"/>
    <x v="0"/>
    <x v="1"/>
    <n v="5"/>
    <n v="14.9"/>
    <n v="74.5"/>
    <n v="0.17030315219338379"/>
    <n v="61.812415161592909"/>
    <n v="11.126234729086724"/>
    <n v="72.938649890679628"/>
  </r>
  <r>
    <s v="MOV-FEC-6613"/>
    <x v="951"/>
    <x v="2"/>
    <x v="1"/>
    <n v="7"/>
    <n v="14.9"/>
    <n v="104.3"/>
    <n v="0.12360816394136016"/>
    <n v="91.407668500916131"/>
    <n v="16.453380330164904"/>
    <n v="107.86104883108104"/>
  </r>
  <r>
    <s v="MOV-FEC-6614"/>
    <x v="1012"/>
    <x v="1"/>
    <x v="0"/>
    <n v="15"/>
    <n v="9.9"/>
    <n v="148.5"/>
    <n v="0.18451667977165709"/>
    <n v="121.09927305390892"/>
    <n v="21.797869149703605"/>
    <n v="142.89714220361253"/>
  </r>
  <r>
    <s v="MOV-FEC-6615"/>
    <x v="254"/>
    <x v="3"/>
    <x v="2"/>
    <n v="6"/>
    <n v="9.9"/>
    <n v="59.400000000000006"/>
    <n v="0.1364651252694345"/>
    <n v="51.293971558995594"/>
    <n v="9.232914880619207"/>
    <n v="60.526886439614799"/>
  </r>
  <r>
    <s v="MOV-FEC-6616"/>
    <x v="987"/>
    <x v="3"/>
    <x v="0"/>
    <n v="13"/>
    <n v="9.9"/>
    <n v="128.70000000000002"/>
    <n v="0.17155402755938925"/>
    <n v="106.62099665310662"/>
    <n v="19.191779397559191"/>
    <n v="125.8127760506658"/>
  </r>
  <r>
    <s v="MOV-FEC-6617"/>
    <x v="462"/>
    <x v="2"/>
    <x v="0"/>
    <n v="10"/>
    <n v="9.9"/>
    <n v="99"/>
    <n v="0.16330735912695069"/>
    <n v="82.832571446431885"/>
    <n v="14.909862860357739"/>
    <n v="97.742434306789619"/>
  </r>
  <r>
    <s v="MOV-FEC-6618"/>
    <x v="667"/>
    <x v="0"/>
    <x v="0"/>
    <n v="4"/>
    <n v="9.9"/>
    <n v="39.6"/>
    <n v="0.13419112969931102"/>
    <n v="34.286031263907283"/>
    <n v="6.1714856275033103"/>
    <n v="40.457516891410592"/>
  </r>
  <r>
    <s v="MOV-FEC-6619"/>
    <x v="370"/>
    <x v="0"/>
    <x v="2"/>
    <n v="5"/>
    <n v="9.9"/>
    <n v="49.5"/>
    <n v="0.1356700542130917"/>
    <n v="42.784332316451959"/>
    <n v="7.7011798169613526"/>
    <n v="50.485512133413309"/>
  </r>
  <r>
    <s v="MOV-FEC-6620"/>
    <x v="297"/>
    <x v="2"/>
    <x v="1"/>
    <n v="7"/>
    <n v="14.9"/>
    <n v="104.3"/>
    <n v="0.14813579024728774"/>
    <n v="88.849437077207881"/>
    <n v="15.992898673897418"/>
    <n v="104.8423357511053"/>
  </r>
  <r>
    <s v="MOV-FEC-6621"/>
    <x v="619"/>
    <x v="2"/>
    <x v="3"/>
    <n v="4"/>
    <n v="14.9"/>
    <n v="59.6"/>
    <n v="0.11192801302460274"/>
    <n v="52.929090423733676"/>
    <n v="9.5272362762720615"/>
    <n v="62.456326700005739"/>
  </r>
  <r>
    <s v="MOV-FEC-6622"/>
    <x v="1092"/>
    <x v="2"/>
    <x v="2"/>
    <n v="8"/>
    <n v="9.9"/>
    <n v="79.2"/>
    <n v="0.16078866806025063"/>
    <n v="66.465537489628147"/>
    <n v="11.963796748133067"/>
    <n v="78.429334237761211"/>
  </r>
  <r>
    <s v="MOV-FEC-6623"/>
    <x v="208"/>
    <x v="5"/>
    <x v="0"/>
    <n v="16"/>
    <n v="9.9"/>
    <n v="158.4"/>
    <n v="0.12157009363968264"/>
    <n v="139.14329716747426"/>
    <n v="25.045793490145364"/>
    <n v="164.18909065761963"/>
  </r>
  <r>
    <s v="MOV-FEC-6624"/>
    <x v="992"/>
    <x v="5"/>
    <x v="3"/>
    <n v="7"/>
    <n v="14.9"/>
    <n v="104.3"/>
    <n v="0.13990271504603469"/>
    <n v="89.708146820698573"/>
    <n v="16.147466427725742"/>
    <n v="105.85561324842432"/>
  </r>
  <r>
    <s v="MOV-FEC-6625"/>
    <x v="676"/>
    <x v="3"/>
    <x v="0"/>
    <n v="20"/>
    <n v="9.9"/>
    <n v="198"/>
    <n v="0.17777423775008047"/>
    <n v="162.80070092548408"/>
    <n v="29.304126166587132"/>
    <n v="192.10482709207122"/>
  </r>
  <r>
    <s v="MOV-FEC-6626"/>
    <x v="769"/>
    <x v="5"/>
    <x v="0"/>
    <n v="10"/>
    <n v="9.9"/>
    <n v="99"/>
    <n v="0.1500061666051174"/>
    <n v="84.149389506093371"/>
    <n v="15.146890111096805"/>
    <n v="99.29627961719018"/>
  </r>
  <r>
    <s v="MOV-FEC-6627"/>
    <x v="875"/>
    <x v="3"/>
    <x v="3"/>
    <n v="11"/>
    <n v="14.9"/>
    <n v="163.9"/>
    <n v="0.10946106381000598"/>
    <n v="145.95933164154002"/>
    <n v="26.272679695477201"/>
    <n v="172.23201133701721"/>
  </r>
  <r>
    <s v="MOV-FEC-6628"/>
    <x v="1035"/>
    <x v="0"/>
    <x v="2"/>
    <n v="3"/>
    <n v="9.9"/>
    <n v="29.700000000000003"/>
    <n v="0.13806149075863877"/>
    <n v="25.599573724468431"/>
    <n v="4.6079232704043172"/>
    <n v="30.207496994872749"/>
  </r>
  <r>
    <s v="MOV-FEC-6629"/>
    <x v="495"/>
    <x v="2"/>
    <x v="0"/>
    <n v="3"/>
    <n v="9.9"/>
    <n v="29.700000000000003"/>
    <n v="0.13968418627375734"/>
    <n v="25.551379667669408"/>
    <n v="4.5992483401804938"/>
    <n v="30.150628007849903"/>
  </r>
  <r>
    <s v="MOV-FEC-6630"/>
    <x v="606"/>
    <x v="5"/>
    <x v="0"/>
    <n v="20"/>
    <n v="9.9"/>
    <n v="198"/>
    <n v="0.14921332260107845"/>
    <n v="168.45576212498648"/>
    <n v="30.322037182497564"/>
    <n v="198.77779930748403"/>
  </r>
  <r>
    <s v="MOV-FEC-6631"/>
    <x v="1019"/>
    <x v="4"/>
    <x v="3"/>
    <n v="15"/>
    <n v="14.9"/>
    <n v="223.5"/>
    <n v="0.17591653126503248"/>
    <n v="184.18265526226526"/>
    <n v="33.152877947207742"/>
    <n v="217.335533209473"/>
  </r>
  <r>
    <s v="MOV-FEC-6632"/>
    <x v="164"/>
    <x v="0"/>
    <x v="2"/>
    <n v="12"/>
    <n v="9.9"/>
    <n v="118.80000000000001"/>
    <n v="0.14845325787516689"/>
    <n v="101.16375296443019"/>
    <n v="18.209475533597434"/>
    <n v="119.37322849802763"/>
  </r>
  <r>
    <s v="MOV-FEC-6633"/>
    <x v="480"/>
    <x v="4"/>
    <x v="4"/>
    <n v="20"/>
    <n v="20.9"/>
    <n v="418"/>
    <n v="0.10803944922059909"/>
    <n v="372.83951022578958"/>
    <n v="67.111111840642124"/>
    <n v="439.95062206643172"/>
  </r>
  <r>
    <s v="MOV-FEC-6634"/>
    <x v="758"/>
    <x v="2"/>
    <x v="2"/>
    <n v="7"/>
    <n v="9.9"/>
    <n v="69.3"/>
    <n v="0.13403873108524761"/>
    <n v="60.01111593579234"/>
    <n v="10.802000868442621"/>
    <n v="70.813116804234966"/>
  </r>
  <r>
    <s v="MOV-FEC-6635"/>
    <x v="339"/>
    <x v="3"/>
    <x v="1"/>
    <n v="14"/>
    <n v="14.9"/>
    <n v="208.6"/>
    <n v="0.11496473812666291"/>
    <n v="184.61835562677811"/>
    <n v="33.231304012820061"/>
    <n v="217.84965963959817"/>
  </r>
  <r>
    <s v="MOV-FEC-6636"/>
    <x v="384"/>
    <x v="4"/>
    <x v="3"/>
    <n v="14"/>
    <n v="14.9"/>
    <n v="208.6"/>
    <n v="0.1832067828267715"/>
    <n v="170.38306510233545"/>
    <n v="30.668951718420381"/>
    <n v="201.05201682075582"/>
  </r>
  <r>
    <s v="MOV-FEC-6637"/>
    <x v="659"/>
    <x v="2"/>
    <x v="0"/>
    <n v="9"/>
    <n v="9.9"/>
    <n v="89.100000000000009"/>
    <n v="0.14878229070541044"/>
    <n v="75.843497898147945"/>
    <n v="13.65182962166663"/>
    <n v="89.49532751981458"/>
  </r>
  <r>
    <s v="MOV-FEC-6638"/>
    <x v="216"/>
    <x v="2"/>
    <x v="0"/>
    <n v="4"/>
    <n v="9.9"/>
    <n v="39.6"/>
    <n v="0.1679584028842612"/>
    <n v="32.948847245783256"/>
    <n v="5.9307925042409861"/>
    <n v="38.879639750024239"/>
  </r>
  <r>
    <s v="MOV-FEC-6639"/>
    <x v="982"/>
    <x v="0"/>
    <x v="2"/>
    <n v="7"/>
    <n v="9.9"/>
    <n v="69.3"/>
    <n v="0.13821984262543713"/>
    <n v="59.721364906057204"/>
    <n v="10.749845683090296"/>
    <n v="70.471210589147503"/>
  </r>
  <r>
    <s v="MOV-FEC-6640"/>
    <x v="539"/>
    <x v="2"/>
    <x v="3"/>
    <n v="5"/>
    <n v="14.9"/>
    <n v="74.5"/>
    <n v="0.18748947719518139"/>
    <n v="60.532033948958983"/>
    <n v="10.895766110812616"/>
    <n v="71.427800059771599"/>
  </r>
  <r>
    <s v="MOV-FEC-6641"/>
    <x v="480"/>
    <x v="4"/>
    <x v="0"/>
    <n v="8"/>
    <n v="9.9"/>
    <n v="79.2"/>
    <n v="0.19923684305081096"/>
    <n v="63.420442030375774"/>
    <n v="11.41567956546764"/>
    <n v="74.836121595843409"/>
  </r>
  <r>
    <s v="MOV-FEC-6642"/>
    <x v="593"/>
    <x v="3"/>
    <x v="2"/>
    <n v="10"/>
    <n v="9.9"/>
    <n v="99"/>
    <n v="0.19615582375541854"/>
    <n v="79.580573448213556"/>
    <n v="14.324503220678439"/>
    <n v="93.905076668891994"/>
  </r>
  <r>
    <s v="MOV-FEC-6643"/>
    <x v="399"/>
    <x v="1"/>
    <x v="3"/>
    <n v="17"/>
    <n v="14.9"/>
    <n v="253.3"/>
    <n v="0.13267417350236191"/>
    <n v="219.69363185185173"/>
    <n v="39.544853733333312"/>
    <n v="259.23848558518506"/>
  </r>
  <r>
    <s v="MOV-FEC-6644"/>
    <x v="207"/>
    <x v="2"/>
    <x v="3"/>
    <n v="10"/>
    <n v="14.9"/>
    <n v="149"/>
    <n v="0.10722406828592859"/>
    <n v="133.02361382539664"/>
    <n v="23.944250488571395"/>
    <n v="156.96786431396802"/>
  </r>
  <r>
    <s v="MOV-FEC-6645"/>
    <x v="113"/>
    <x v="0"/>
    <x v="2"/>
    <n v="12"/>
    <n v="9.9"/>
    <n v="118.80000000000001"/>
    <n v="0.19272847360535325"/>
    <n v="95.903857335684052"/>
    <n v="17.26269432042313"/>
    <n v="113.16655165610717"/>
  </r>
  <r>
    <s v="MOV-FEC-6646"/>
    <x v="649"/>
    <x v="1"/>
    <x v="4"/>
    <n v="16"/>
    <n v="20.9"/>
    <n v="334.4"/>
    <n v="0.16720331292269058"/>
    <n v="278.48721215865226"/>
    <n v="50.127698188557403"/>
    <n v="328.61491034720967"/>
  </r>
  <r>
    <s v="MOV-FEC-6647"/>
    <x v="41"/>
    <x v="2"/>
    <x v="2"/>
    <n v="19"/>
    <n v="9.9"/>
    <n v="188.1"/>
    <n v="0.16547039107813832"/>
    <n v="156.97501943820217"/>
    <n v="28.25550349887639"/>
    <n v="185.23052293707855"/>
  </r>
  <r>
    <s v="MOV-FEC-6648"/>
    <x v="300"/>
    <x v="4"/>
    <x v="2"/>
    <n v="8"/>
    <n v="9.9"/>
    <n v="79.2"/>
    <n v="0.10177039148229193"/>
    <n v="71.139784994602479"/>
    <n v="12.805161299028446"/>
    <n v="83.94494629363092"/>
  </r>
  <r>
    <s v="MOV-FEC-6649"/>
    <x v="99"/>
    <x v="2"/>
    <x v="3"/>
    <n v="20"/>
    <n v="14.9"/>
    <n v="298"/>
    <n v="0.19227519274588967"/>
    <n v="240.70199256172486"/>
    <n v="43.326358661110476"/>
    <n v="284.02835122283534"/>
  </r>
  <r>
    <s v="MOV-FEC-6650"/>
    <x v="785"/>
    <x v="2"/>
    <x v="3"/>
    <n v="18"/>
    <n v="14.9"/>
    <n v="268.2"/>
    <n v="0.19742091639939818"/>
    <n v="215.25171022168141"/>
    <n v="38.745307839902651"/>
    <n v="253.99701806158407"/>
  </r>
  <r>
    <s v="MOV-FEC-6651"/>
    <x v="522"/>
    <x v="2"/>
    <x v="0"/>
    <n v="17"/>
    <n v="9.9"/>
    <n v="168.3"/>
    <n v="0.17392024740047524"/>
    <n v="139.02922236250004"/>
    <n v="25.025260025250006"/>
    <n v="164.05448238775006"/>
  </r>
  <r>
    <s v="MOV-FEC-6652"/>
    <x v="747"/>
    <x v="1"/>
    <x v="2"/>
    <n v="4"/>
    <n v="9.9"/>
    <n v="39.6"/>
    <n v="0.14244803230923075"/>
    <n v="33.959057920554464"/>
    <n v="6.1126304256998036"/>
    <n v="40.07168834625427"/>
  </r>
  <r>
    <s v="MOV-FEC-6653"/>
    <x v="479"/>
    <x v="2"/>
    <x v="0"/>
    <n v="3"/>
    <n v="9.9"/>
    <n v="29.700000000000003"/>
    <n v="0.13279100677762012"/>
    <n v="25.756107098704685"/>
    <n v="4.6360992777668431"/>
    <n v="30.392206376471528"/>
  </r>
  <r>
    <s v="MOV-FEC-6654"/>
    <x v="866"/>
    <x v="4"/>
    <x v="1"/>
    <n v="14"/>
    <n v="14.9"/>
    <n v="208.6"/>
    <n v="0.18232373490828427"/>
    <n v="170.56726889813189"/>
    <n v="30.70210840166374"/>
    <n v="201.26937729979562"/>
  </r>
  <r>
    <s v="MOV-FEC-6655"/>
    <x v="70"/>
    <x v="5"/>
    <x v="2"/>
    <n v="10"/>
    <n v="9.9"/>
    <n v="99"/>
    <n v="0.12448894433053498"/>
    <n v="86.675594511277041"/>
    <n v="15.601607012029866"/>
    <n v="102.2772015233069"/>
  </r>
  <r>
    <s v="MOV-FEC-6656"/>
    <x v="62"/>
    <x v="4"/>
    <x v="4"/>
    <n v="9"/>
    <n v="20.9"/>
    <n v="188.1"/>
    <n v="0.19602846182995554"/>
    <n v="151.22704632978537"/>
    <n v="27.220868339361363"/>
    <n v="178.44791466914674"/>
  </r>
  <r>
    <s v="MOV-FEC-6657"/>
    <x v="1030"/>
    <x v="0"/>
    <x v="4"/>
    <n v="13"/>
    <n v="20.9"/>
    <n v="271.7"/>
    <n v="0.19847726223976145"/>
    <n v="217.7737278494568"/>
    <n v="39.199271012902223"/>
    <n v="256.97299886235902"/>
  </r>
  <r>
    <s v="MOV-FEC-6658"/>
    <x v="645"/>
    <x v="2"/>
    <x v="2"/>
    <n v="20"/>
    <n v="9.9"/>
    <n v="198"/>
    <n v="0.16347818750682971"/>
    <n v="165.63131887364773"/>
    <n v="29.813637397256588"/>
    <n v="195.44495627090433"/>
  </r>
  <r>
    <s v="MOV-FEC-6659"/>
    <x v="285"/>
    <x v="5"/>
    <x v="1"/>
    <n v="11"/>
    <n v="14.9"/>
    <n v="163.9"/>
    <n v="0.11130079056348843"/>
    <n v="145.65780042664426"/>
    <n v="26.218404076795967"/>
    <n v="171.87620450344022"/>
  </r>
  <r>
    <s v="MOV-FEC-6660"/>
    <x v="668"/>
    <x v="4"/>
    <x v="1"/>
    <n v="9"/>
    <n v="14.9"/>
    <n v="134.1"/>
    <n v="0.10521122025284409"/>
    <n v="119.99117536409361"/>
    <n v="21.59841156553685"/>
    <n v="141.58958692963046"/>
  </r>
  <r>
    <s v="MOV-FEC-6661"/>
    <x v="972"/>
    <x v="5"/>
    <x v="1"/>
    <n v="11"/>
    <n v="14.9"/>
    <n v="163.9"/>
    <n v="0.10879502944752957"/>
    <n v="146.06849467354991"/>
    <n v="26.292329041238983"/>
    <n v="172.36082371478889"/>
  </r>
  <r>
    <s v="MOV-FEC-6662"/>
    <x v="211"/>
    <x v="5"/>
    <x v="0"/>
    <n v="14"/>
    <n v="9.9"/>
    <n v="138.6"/>
    <n v="0.1360852572161107"/>
    <n v="119.73858334984705"/>
    <n v="21.552945002972468"/>
    <n v="141.29152835281951"/>
  </r>
  <r>
    <s v="MOV-FEC-6663"/>
    <x v="388"/>
    <x v="5"/>
    <x v="1"/>
    <n v="7"/>
    <n v="14.9"/>
    <n v="104.3"/>
    <n v="0.12155518220477157"/>
    <n v="91.621794496042327"/>
    <n v="16.491923009287618"/>
    <n v="108.11371750532994"/>
  </r>
  <r>
    <s v="MOV-FEC-6664"/>
    <x v="919"/>
    <x v="3"/>
    <x v="2"/>
    <n v="6"/>
    <n v="9.9"/>
    <n v="59.400000000000006"/>
    <n v="0.18817838175654814"/>
    <n v="48.222204123661044"/>
    <n v="8.6799967422589877"/>
    <n v="56.90220086592003"/>
  </r>
  <r>
    <s v="MOV-FEC-6665"/>
    <x v="85"/>
    <x v="5"/>
    <x v="1"/>
    <n v="7"/>
    <n v="14.9"/>
    <n v="104.3"/>
    <n v="0.19033467112682262"/>
    <n v="84.448093801472396"/>
    <n v="15.200656884265031"/>
    <n v="99.648750685737426"/>
  </r>
  <r>
    <s v="MOV-FEC-6666"/>
    <x v="106"/>
    <x v="3"/>
    <x v="2"/>
    <n v="9"/>
    <n v="9.9"/>
    <n v="89.100000000000009"/>
    <n v="0.11122498764358463"/>
    <n v="79.18985360095661"/>
    <n v="14.254173648172189"/>
    <n v="93.444027249128794"/>
  </r>
  <r>
    <s v="MOV-FEC-6667"/>
    <x v="475"/>
    <x v="1"/>
    <x v="2"/>
    <n v="10"/>
    <n v="9.9"/>
    <n v="99"/>
    <n v="0.12405263725508268"/>
    <n v="86.718788911746813"/>
    <n v="15.609382004114426"/>
    <n v="102.32817091586124"/>
  </r>
  <r>
    <s v="MOV-FEC-6668"/>
    <x v="69"/>
    <x v="5"/>
    <x v="3"/>
    <n v="9"/>
    <n v="14.9"/>
    <n v="134.1"/>
    <n v="0.17019688754198675"/>
    <n v="111.27659738061956"/>
    <n v="20.02978752851152"/>
    <n v="131.30638490913108"/>
  </r>
  <r>
    <s v="MOV-FEC-6669"/>
    <x v="793"/>
    <x v="5"/>
    <x v="2"/>
    <n v="19"/>
    <n v="9.9"/>
    <n v="188.1"/>
    <n v="0.1694963220870177"/>
    <n v="156.21774181543196"/>
    <n v="28.119193526777753"/>
    <n v="184.33693534220973"/>
  </r>
  <r>
    <s v="MOV-FEC-6670"/>
    <x v="14"/>
    <x v="0"/>
    <x v="2"/>
    <n v="6"/>
    <n v="9.9"/>
    <n v="59.400000000000006"/>
    <n v="0.16683706255376424"/>
    <n v="49.489878484306409"/>
    <n v="8.9081781271751534"/>
    <n v="58.398056611481564"/>
  </r>
  <r>
    <s v="MOV-FEC-6671"/>
    <x v="657"/>
    <x v="1"/>
    <x v="3"/>
    <n v="12"/>
    <n v="14.9"/>
    <n v="178.8"/>
    <n v="0.13599414902493406"/>
    <n v="154.4842461543418"/>
    <n v="27.807164307781523"/>
    <n v="182.29141046212334"/>
  </r>
  <r>
    <s v="MOV-FEC-6672"/>
    <x v="1071"/>
    <x v="3"/>
    <x v="1"/>
    <n v="9"/>
    <n v="14.9"/>
    <n v="134.1"/>
    <n v="0.12280171837305418"/>
    <n v="117.63228956617343"/>
    <n v="21.173812121911215"/>
    <n v="138.80610168808465"/>
  </r>
  <r>
    <s v="MOV-FEC-6673"/>
    <x v="486"/>
    <x v="4"/>
    <x v="2"/>
    <n v="14"/>
    <n v="9.9"/>
    <n v="138.6"/>
    <n v="0.12383863632845418"/>
    <n v="121.43596500487624"/>
    <n v="21.85847370087772"/>
    <n v="143.29443870575395"/>
  </r>
  <r>
    <s v="MOV-FEC-6674"/>
    <x v="740"/>
    <x v="5"/>
    <x v="0"/>
    <n v="14"/>
    <n v="9.9"/>
    <n v="138.6"/>
    <n v="0.17223661062726281"/>
    <n v="114.72800576706138"/>
    <n v="20.651041038071046"/>
    <n v="135.37904680513242"/>
  </r>
  <r>
    <s v="MOV-FEC-6675"/>
    <x v="989"/>
    <x v="5"/>
    <x v="2"/>
    <n v="4"/>
    <n v="9.9"/>
    <n v="39.6"/>
    <n v="0.1531431071756893"/>
    <n v="33.535532955842704"/>
    <n v="6.0363959320516862"/>
    <n v="39.571928887894387"/>
  </r>
  <r>
    <s v="MOV-FEC-6676"/>
    <x v="907"/>
    <x v="0"/>
    <x v="0"/>
    <n v="10"/>
    <n v="9.9"/>
    <n v="99"/>
    <n v="0.100694321123458"/>
    <n v="89.031262208777662"/>
    <n v="16.025627197579979"/>
    <n v="105.05688940635764"/>
  </r>
  <r>
    <s v="MOV-FEC-6677"/>
    <x v="426"/>
    <x v="1"/>
    <x v="0"/>
    <n v="5"/>
    <n v="9.9"/>
    <n v="49.5"/>
    <n v="0.15491611032883421"/>
    <n v="41.831652538722707"/>
    <n v="7.5296974569700872"/>
    <n v="49.361349995692791"/>
  </r>
  <r>
    <s v="MOV-FEC-6678"/>
    <x v="39"/>
    <x v="5"/>
    <x v="3"/>
    <n v="16"/>
    <n v="14.9"/>
    <n v="238.4"/>
    <n v="0.19867043816572846"/>
    <n v="191.03696754129032"/>
    <n v="34.386654157432254"/>
    <n v="225.42362169872257"/>
  </r>
  <r>
    <s v="MOV-FEC-6679"/>
    <x v="1000"/>
    <x v="1"/>
    <x v="0"/>
    <n v="11"/>
    <n v="9.9"/>
    <n v="108.9"/>
    <n v="0.16573601366404006"/>
    <n v="90.851348111986042"/>
    <n v="16.353242660157488"/>
    <n v="107.20459077214353"/>
  </r>
  <r>
    <s v="MOV-FEC-6680"/>
    <x v="185"/>
    <x v="0"/>
    <x v="1"/>
    <n v="9"/>
    <n v="14.9"/>
    <n v="134.1"/>
    <n v="0.1883587250231929"/>
    <n v="108.84109497438983"/>
    <n v="19.591397095390167"/>
    <n v="128.43249206978001"/>
  </r>
  <r>
    <s v="MOV-FEC-6681"/>
    <x v="616"/>
    <x v="1"/>
    <x v="4"/>
    <n v="20"/>
    <n v="20.9"/>
    <n v="418"/>
    <n v="0.14903528314546463"/>
    <n v="355.70325164519579"/>
    <n v="64.026585296135238"/>
    <n v="419.72983694133103"/>
  </r>
  <r>
    <s v="MOV-FEC-6682"/>
    <x v="103"/>
    <x v="4"/>
    <x v="4"/>
    <n v="11"/>
    <n v="20.9"/>
    <n v="229.89999999999998"/>
    <n v="0.1312941278402649"/>
    <n v="199.71548000952308"/>
    <n v="35.948786401714152"/>
    <n v="235.66426641123724"/>
  </r>
  <r>
    <s v="MOV-FEC-6683"/>
    <x v="274"/>
    <x v="4"/>
    <x v="0"/>
    <n v="11"/>
    <n v="9.9"/>
    <n v="108.9"/>
    <n v="0.16966085365673633"/>
    <n v="90.42393303678142"/>
    <n v="16.276307946620655"/>
    <n v="106.70024098340207"/>
  </r>
  <r>
    <s v="MOV-FEC-6684"/>
    <x v="1070"/>
    <x v="0"/>
    <x v="2"/>
    <n v="13"/>
    <n v="9.9"/>
    <n v="128.70000000000002"/>
    <n v="0.19191621935172953"/>
    <n v="104.00038256943242"/>
    <n v="18.720068862497836"/>
    <n v="122.72045143193026"/>
  </r>
  <r>
    <s v="MOV-FEC-6685"/>
    <x v="349"/>
    <x v="2"/>
    <x v="1"/>
    <n v="3"/>
    <n v="14.9"/>
    <n v="44.7"/>
    <n v="0.12312325571460206"/>
    <n v="39.196390469557294"/>
    <n v="7.0553502845203129"/>
    <n v="46.251740754077609"/>
  </r>
  <r>
    <s v="MOV-FEC-6686"/>
    <x v="176"/>
    <x v="1"/>
    <x v="3"/>
    <n v="10"/>
    <n v="14.9"/>
    <n v="149"/>
    <n v="0.18584216912399687"/>
    <n v="121.30951680052446"/>
    <n v="21.835713024094403"/>
    <n v="143.14522982461887"/>
  </r>
  <r>
    <s v="MOV-FEC-6687"/>
    <x v="540"/>
    <x v="3"/>
    <x v="3"/>
    <n v="20"/>
    <n v="14.9"/>
    <n v="298"/>
    <n v="0.12625489092076053"/>
    <n v="260.37604250561338"/>
    <n v="46.867687651010407"/>
    <n v="307.24373015662377"/>
  </r>
  <r>
    <s v="MOV-FEC-6688"/>
    <x v="760"/>
    <x v="3"/>
    <x v="1"/>
    <n v="7"/>
    <n v="14.9"/>
    <n v="104.3"/>
    <n v="0.17863194398983348"/>
    <n v="85.668688241860366"/>
    <n v="15.420363883534865"/>
    <n v="101.08905212539523"/>
  </r>
  <r>
    <s v="MOV-FEC-6689"/>
    <x v="604"/>
    <x v="2"/>
    <x v="1"/>
    <n v="15"/>
    <n v="14.9"/>
    <n v="223.5"/>
    <n v="0.11722819443483828"/>
    <n v="197.29949854381366"/>
    <n v="35.513909737886458"/>
    <n v="232.81340828170011"/>
  </r>
  <r>
    <s v="MOV-FEC-6690"/>
    <x v="609"/>
    <x v="5"/>
    <x v="2"/>
    <n v="20"/>
    <n v="9.9"/>
    <n v="198"/>
    <n v="0.18417589433026432"/>
    <n v="161.53317292260766"/>
    <n v="29.075971126069376"/>
    <n v="190.60914404867702"/>
  </r>
  <r>
    <s v="MOV-FEC-6691"/>
    <x v="490"/>
    <x v="4"/>
    <x v="1"/>
    <n v="15"/>
    <n v="14.9"/>
    <n v="223.5"/>
    <n v="0.17733174118641895"/>
    <n v="183.86635584483537"/>
    <n v="33.095944052070365"/>
    <n v="216.96229989690573"/>
  </r>
  <r>
    <s v="MOV-FEC-6692"/>
    <x v="985"/>
    <x v="2"/>
    <x v="4"/>
    <n v="13"/>
    <n v="20.9"/>
    <n v="271.7"/>
    <n v="0.10272936305193334"/>
    <n v="243.78843205878971"/>
    <n v="43.881917770582149"/>
    <n v="287.67034982937184"/>
  </r>
  <r>
    <s v="MOV-FEC-6693"/>
    <x v="563"/>
    <x v="3"/>
    <x v="0"/>
    <n v="16"/>
    <n v="9.9"/>
    <n v="158.4"/>
    <n v="0.123930435616117"/>
    <n v="138.76941899840708"/>
    <n v="24.978495419713273"/>
    <n v="163.74791441812036"/>
  </r>
  <r>
    <s v="MOV-FEC-6694"/>
    <x v="232"/>
    <x v="5"/>
    <x v="3"/>
    <n v="9"/>
    <n v="14.9"/>
    <n v="134.1"/>
    <n v="0.12576365675621623"/>
    <n v="117.23509362899139"/>
    <n v="21.102316853218451"/>
    <n v="138.33741048220983"/>
  </r>
  <r>
    <s v="MOV-FEC-6695"/>
    <x v="306"/>
    <x v="4"/>
    <x v="0"/>
    <n v="17"/>
    <n v="9.9"/>
    <n v="168.3"/>
    <n v="0.12708921156063249"/>
    <n v="146.91088569434555"/>
    <n v="26.4439594249822"/>
    <n v="173.35484511932776"/>
  </r>
  <r>
    <s v="MOV-FEC-6696"/>
    <x v="241"/>
    <x v="2"/>
    <x v="1"/>
    <n v="16"/>
    <n v="14.9"/>
    <n v="238.4"/>
    <n v="0.1263091762336167"/>
    <n v="208.28789238590579"/>
    <n v="37.491820629463042"/>
    <n v="245.77971301536883"/>
  </r>
  <r>
    <s v="MOV-FEC-6697"/>
    <x v="792"/>
    <x v="3"/>
    <x v="4"/>
    <n v="3"/>
    <n v="20.9"/>
    <n v="62.699999999999996"/>
    <n v="0.13016320706932155"/>
    <n v="54.538766916753531"/>
    <n v="9.8169780450156345"/>
    <n v="64.355744961769162"/>
  </r>
  <r>
    <s v="MOV-FEC-6698"/>
    <x v="523"/>
    <x v="1"/>
    <x v="3"/>
    <n v="7"/>
    <n v="14.9"/>
    <n v="104.3"/>
    <n v="0.17695916801107403"/>
    <n v="85.84315877644498"/>
    <n v="15.451768579760095"/>
    <n v="101.29492735620508"/>
  </r>
  <r>
    <s v="MOV-FEC-6699"/>
    <x v="732"/>
    <x v="2"/>
    <x v="1"/>
    <n v="14"/>
    <n v="14.9"/>
    <n v="208.6"/>
    <n v="0.10739000989809301"/>
    <n v="186.19844393525779"/>
    <n v="33.515719908346398"/>
    <n v="219.71416384360418"/>
  </r>
  <r>
    <s v="MOV-FEC-6700"/>
    <x v="502"/>
    <x v="3"/>
    <x v="1"/>
    <n v="3"/>
    <n v="14.9"/>
    <n v="44.7"/>
    <n v="0.15028343090945495"/>
    <n v="37.982330638347364"/>
    <n v="6.8368195149025253"/>
    <n v="44.819150153249886"/>
  </r>
  <r>
    <s v="MOV-FEC-6701"/>
    <x v="27"/>
    <x v="4"/>
    <x v="4"/>
    <n v="15"/>
    <n v="20.9"/>
    <n v="313.5"/>
    <n v="0.12495021373221535"/>
    <n v="274.32810799495047"/>
    <n v="49.37905943909108"/>
    <n v="323.70716743404154"/>
  </r>
  <r>
    <s v="MOV-FEC-6702"/>
    <x v="438"/>
    <x v="5"/>
    <x v="0"/>
    <n v="17"/>
    <n v="9.9"/>
    <n v="168.3"/>
    <n v="0.17722646971791459"/>
    <n v="138.47278514647499"/>
    <n v="24.925101326365496"/>
    <n v="163.3978864728405"/>
  </r>
  <r>
    <s v="MOV-FEC-6703"/>
    <x v="538"/>
    <x v="4"/>
    <x v="3"/>
    <n v="18"/>
    <n v="14.9"/>
    <n v="268.2"/>
    <n v="0.15271908982483867"/>
    <n v="227.24074010897826"/>
    <n v="40.903333219616087"/>
    <n v="268.14407332859435"/>
  </r>
  <r>
    <s v="MOV-FEC-6704"/>
    <x v="697"/>
    <x v="0"/>
    <x v="2"/>
    <n v="11"/>
    <n v="9.9"/>
    <n v="108.9"/>
    <n v="0.1368927010742152"/>
    <n v="93.992384853017967"/>
    <n v="16.918629273543232"/>
    <n v="110.9110141265612"/>
  </r>
  <r>
    <s v="MOV-FEC-6705"/>
    <x v="74"/>
    <x v="0"/>
    <x v="2"/>
    <n v="9"/>
    <n v="9.9"/>
    <n v="89.100000000000009"/>
    <n v="0.10699414668654798"/>
    <n v="79.56682153022858"/>
    <n v="14.322027875441144"/>
    <n v="93.888849405669731"/>
  </r>
  <r>
    <s v="MOV-FEC-6706"/>
    <x v="583"/>
    <x v="1"/>
    <x v="0"/>
    <n v="20"/>
    <n v="9.9"/>
    <n v="198"/>
    <n v="0.19797911258096565"/>
    <n v="158.80013570896881"/>
    <n v="28.584024427614384"/>
    <n v="187.3841601365832"/>
  </r>
  <r>
    <s v="MOV-FEC-6707"/>
    <x v="55"/>
    <x v="2"/>
    <x v="3"/>
    <n v="11"/>
    <n v="14.9"/>
    <n v="163.9"/>
    <n v="0.10770040069447384"/>
    <n v="146.24790432617573"/>
    <n v="26.324622778711632"/>
    <n v="172.57252710488737"/>
  </r>
  <r>
    <s v="MOV-FEC-6708"/>
    <x v="416"/>
    <x v="2"/>
    <x v="2"/>
    <n v="3"/>
    <n v="9.9"/>
    <n v="29.700000000000003"/>
    <n v="0.13957694106046087"/>
    <n v="25.554564850504313"/>
    <n v="4.5998216730907764"/>
    <n v="30.15438652359509"/>
  </r>
  <r>
    <s v="MOV-FEC-6709"/>
    <x v="476"/>
    <x v="3"/>
    <x v="1"/>
    <n v="19"/>
    <n v="14.9"/>
    <n v="283.10000000000002"/>
    <n v="0.17392344840773605"/>
    <n v="233.86227175576994"/>
    <n v="42.095208916038587"/>
    <n v="275.95748067180853"/>
  </r>
  <r>
    <s v="MOV-FEC-6710"/>
    <x v="637"/>
    <x v="1"/>
    <x v="0"/>
    <n v="20"/>
    <n v="9.9"/>
    <n v="198"/>
    <n v="0.11316413572618045"/>
    <n v="175.59350112621627"/>
    <n v="31.606830202718928"/>
    <n v="207.20033132893519"/>
  </r>
  <r>
    <s v="MOV-FEC-6711"/>
    <x v="1001"/>
    <x v="0"/>
    <x v="2"/>
    <n v="19"/>
    <n v="9.9"/>
    <n v="188.1"/>
    <n v="0.17482058555364677"/>
    <n v="155.21624785735904"/>
    <n v="27.938924614324627"/>
    <n v="183.15517247168367"/>
  </r>
  <r>
    <s v="MOV-FEC-6712"/>
    <x v="146"/>
    <x v="4"/>
    <x v="2"/>
    <n v="19"/>
    <n v="9.9"/>
    <n v="188.1"/>
    <n v="0.11720405390505056"/>
    <n v="166.05391746045999"/>
    <n v="29.889705142882796"/>
    <n v="195.94362260334279"/>
  </r>
  <r>
    <s v="MOV-FEC-6713"/>
    <x v="533"/>
    <x v="2"/>
    <x v="1"/>
    <n v="6"/>
    <n v="14.9"/>
    <n v="89.4"/>
    <n v="0.1421270356264446"/>
    <n v="76.693843014995863"/>
    <n v="13.804891742699255"/>
    <n v="90.498734757695118"/>
  </r>
  <r>
    <s v="MOV-FEC-6714"/>
    <x v="751"/>
    <x v="5"/>
    <x v="4"/>
    <n v="15"/>
    <n v="20.9"/>
    <n v="313.5"/>
    <n v="0.13919619055846411"/>
    <n v="269.86199425992152"/>
    <n v="48.575158966785871"/>
    <n v="318.43715322670738"/>
  </r>
  <r>
    <s v="MOV-FEC-6715"/>
    <x v="1059"/>
    <x v="1"/>
    <x v="1"/>
    <n v="17"/>
    <n v="14.9"/>
    <n v="253.3"/>
    <n v="0.11930669804279947"/>
    <n v="223.0796133857589"/>
    <n v="40.154330409436604"/>
    <n v="263.2339437951955"/>
  </r>
  <r>
    <s v="MOV-FEC-6716"/>
    <x v="93"/>
    <x v="3"/>
    <x v="1"/>
    <n v="8"/>
    <n v="14.9"/>
    <n v="119.2"/>
    <n v="0.13618694405593634"/>
    <n v="102.96651626853239"/>
    <n v="18.533972928335828"/>
    <n v="121.50048919686822"/>
  </r>
  <r>
    <s v="MOV-FEC-6717"/>
    <x v="320"/>
    <x v="3"/>
    <x v="4"/>
    <n v="13"/>
    <n v="20.9"/>
    <n v="271.7"/>
    <n v="0.17258914829449956"/>
    <n v="224.80752840838446"/>
    <n v="40.465355113509197"/>
    <n v="265.27288352189368"/>
  </r>
  <r>
    <s v="MOV-FEC-6718"/>
    <x v="309"/>
    <x v="3"/>
    <x v="0"/>
    <n v="20"/>
    <n v="9.9"/>
    <n v="198"/>
    <n v="0.16117979826791648"/>
    <n v="166.08639994295254"/>
    <n v="29.895551989731455"/>
    <n v="195.98195193268398"/>
  </r>
  <r>
    <s v="MOV-FEC-6719"/>
    <x v="758"/>
    <x v="1"/>
    <x v="1"/>
    <n v="8"/>
    <n v="14.9"/>
    <n v="119.2"/>
    <n v="0.10583365778810495"/>
    <n v="106.5846279916579"/>
    <n v="19.185233038498421"/>
    <n v="125.76986103015632"/>
  </r>
  <r>
    <s v="MOV-FEC-6720"/>
    <x v="995"/>
    <x v="5"/>
    <x v="3"/>
    <n v="12"/>
    <n v="14.9"/>
    <n v="178.8"/>
    <n v="0.18200503512574465"/>
    <n v="146.25749971951686"/>
    <n v="26.326349949513034"/>
    <n v="172.58384966902989"/>
  </r>
  <r>
    <s v="MOV-FEC-6721"/>
    <x v="749"/>
    <x v="3"/>
    <x v="2"/>
    <n v="9"/>
    <n v="9.9"/>
    <n v="89.100000000000009"/>
    <n v="0.15613993037148247"/>
    <n v="75.187932203900914"/>
    <n v="13.533827796702164"/>
    <n v="88.721760000603084"/>
  </r>
  <r>
    <s v="MOV-FEC-6722"/>
    <x v="916"/>
    <x v="0"/>
    <x v="1"/>
    <n v="17"/>
    <n v="14.9"/>
    <n v="253.3"/>
    <n v="0.17297424365990133"/>
    <n v="209.48562408094699"/>
    <n v="37.707412334570456"/>
    <n v="247.19303641551744"/>
  </r>
  <r>
    <s v="MOV-FEC-6723"/>
    <x v="448"/>
    <x v="0"/>
    <x v="3"/>
    <n v="10"/>
    <n v="14.9"/>
    <n v="149"/>
    <n v="0.11884263660767286"/>
    <n v="131.29244714545675"/>
    <n v="23.632640486182215"/>
    <n v="154.92508763163897"/>
  </r>
  <r>
    <s v="MOV-FEC-6724"/>
    <x v="159"/>
    <x v="1"/>
    <x v="4"/>
    <n v="5"/>
    <n v="20.9"/>
    <n v="104.5"/>
    <n v="0.17966718628379594"/>
    <n v="85.724779033343324"/>
    <n v="15.430460226001799"/>
    <n v="101.15523925934512"/>
  </r>
  <r>
    <s v="MOV-FEC-6725"/>
    <x v="393"/>
    <x v="2"/>
    <x v="4"/>
    <n v="10"/>
    <n v="20.9"/>
    <n v="209"/>
    <n v="0.15358897904275487"/>
    <n v="176.89990338006425"/>
    <n v="31.841982608411563"/>
    <n v="208.74188598847581"/>
  </r>
  <r>
    <s v="MOV-FEC-6726"/>
    <x v="819"/>
    <x v="2"/>
    <x v="2"/>
    <n v="15"/>
    <n v="9.9"/>
    <n v="148.5"/>
    <n v="0.19843210853078019"/>
    <n v="119.03283188317914"/>
    <n v="21.425909738972244"/>
    <n v="140.45874162215139"/>
  </r>
  <r>
    <s v="MOV-FEC-6727"/>
    <x v="1014"/>
    <x v="2"/>
    <x v="4"/>
    <n v="15"/>
    <n v="20.9"/>
    <n v="313.5"/>
    <n v="0.178900647017181"/>
    <n v="257.41464716011376"/>
    <n v="46.334636488820472"/>
    <n v="303.74928364893424"/>
  </r>
  <r>
    <s v="MOV-FEC-6728"/>
    <x v="223"/>
    <x v="3"/>
    <x v="1"/>
    <n v="8"/>
    <n v="14.9"/>
    <n v="119.2"/>
    <n v="0.16138581514087541"/>
    <n v="99.962810835207648"/>
    <n v="17.993305950337376"/>
    <n v="117.95611678554502"/>
  </r>
  <r>
    <s v="MOV-FEC-6729"/>
    <x v="460"/>
    <x v="1"/>
    <x v="4"/>
    <n v="8"/>
    <n v="20.9"/>
    <n v="167.2"/>
    <n v="0.12803713192447289"/>
    <n v="145.79219154222812"/>
    <n v="26.242594477601063"/>
    <n v="172.0347860198292"/>
  </r>
  <r>
    <s v="MOV-FEC-6730"/>
    <x v="733"/>
    <x v="5"/>
    <x v="3"/>
    <n v="19"/>
    <n v="14.9"/>
    <n v="283.10000000000002"/>
    <n v="0.12297503512226383"/>
    <n v="248.28576755688712"/>
    <n v="44.691438160239677"/>
    <n v="292.97720571712682"/>
  </r>
  <r>
    <s v="MOV-FEC-6731"/>
    <x v="427"/>
    <x v="1"/>
    <x v="1"/>
    <n v="6"/>
    <n v="14.9"/>
    <n v="89.4"/>
    <n v="0.18643215032598817"/>
    <n v="72.732965760856658"/>
    <n v="13.091933836954198"/>
    <n v="85.824899597810855"/>
  </r>
  <r>
    <s v="MOV-FEC-6732"/>
    <x v="221"/>
    <x v="2"/>
    <x v="0"/>
    <n v="19"/>
    <n v="9.9"/>
    <n v="188.1"/>
    <n v="0.16631217704729279"/>
    <n v="156.81667949740421"/>
    <n v="28.227002309532757"/>
    <n v="185.04368180693697"/>
  </r>
  <r>
    <s v="MOV-FEC-6733"/>
    <x v="597"/>
    <x v="0"/>
    <x v="2"/>
    <n v="5"/>
    <n v="9.9"/>
    <n v="49.5"/>
    <n v="0.19345346461297391"/>
    <n v="39.924053501657795"/>
    <n v="7.1863296302984025"/>
    <n v="47.110383131956198"/>
  </r>
  <r>
    <s v="MOV-FEC-6734"/>
    <x v="530"/>
    <x v="3"/>
    <x v="0"/>
    <n v="13"/>
    <n v="9.9"/>
    <n v="128.70000000000002"/>
    <n v="0.13789846507434417"/>
    <n v="110.95246754493192"/>
    <n v="19.971444158087746"/>
    <n v="130.92391170301966"/>
  </r>
  <r>
    <s v="MOV-FEC-6735"/>
    <x v="406"/>
    <x v="4"/>
    <x v="4"/>
    <n v="11"/>
    <n v="20.9"/>
    <n v="229.89999999999998"/>
    <n v="0.19830397331064145"/>
    <n v="184.3099165358835"/>
    <n v="33.175784976459028"/>
    <n v="217.48570151234253"/>
  </r>
  <r>
    <s v="MOV-FEC-6736"/>
    <x v="608"/>
    <x v="3"/>
    <x v="1"/>
    <n v="11"/>
    <n v="14.9"/>
    <n v="163.9"/>
    <n v="0.18011389560916147"/>
    <n v="134.37933250965844"/>
    <n v="24.188279851738518"/>
    <n v="158.56761236139695"/>
  </r>
  <r>
    <s v="MOV-FEC-6737"/>
    <x v="1034"/>
    <x v="5"/>
    <x v="0"/>
    <n v="5"/>
    <n v="9.9"/>
    <n v="49.5"/>
    <n v="0.16625404823874207"/>
    <n v="41.270424612182268"/>
    <n v="7.4286764301928079"/>
    <n v="48.699101042375077"/>
  </r>
  <r>
    <s v="MOV-FEC-6738"/>
    <x v="377"/>
    <x v="2"/>
    <x v="1"/>
    <n v="20"/>
    <n v="14.9"/>
    <n v="298"/>
    <n v="0.17573527067857039"/>
    <n v="245.63088933778602"/>
    <n v="44.213560080801479"/>
    <n v="289.84444941858749"/>
  </r>
  <r>
    <s v="MOV-FEC-6739"/>
    <x v="588"/>
    <x v="1"/>
    <x v="0"/>
    <n v="13"/>
    <n v="9.9"/>
    <n v="128.70000000000002"/>
    <n v="0.18829687113205684"/>
    <n v="104.46619268530429"/>
    <n v="18.803914683354773"/>
    <n v="123.27010736865907"/>
  </r>
  <r>
    <s v="MOV-FEC-6740"/>
    <x v="705"/>
    <x v="2"/>
    <x v="2"/>
    <n v="18"/>
    <n v="9.9"/>
    <n v="178.20000000000002"/>
    <n v="0.18211252418713378"/>
    <n v="145.74754818985278"/>
    <n v="26.234558674173499"/>
    <n v="171.98210686402626"/>
  </r>
  <r>
    <s v="MOV-FEC-6741"/>
    <x v="621"/>
    <x v="5"/>
    <x v="2"/>
    <n v="16"/>
    <n v="9.9"/>
    <n v="158.4"/>
    <n v="0.19587457739075081"/>
    <n v="127.37346694130508"/>
    <n v="22.927224049434916"/>
    <n v="150.30069099074001"/>
  </r>
  <r>
    <s v="MOV-FEC-6742"/>
    <x v="493"/>
    <x v="3"/>
    <x v="4"/>
    <n v="7"/>
    <n v="20.9"/>
    <n v="146.29999999999998"/>
    <n v="0.15875594140902172"/>
    <n v="123.0740057718601"/>
    <n v="22.153321038934816"/>
    <n v="145.22732681079492"/>
  </r>
  <r>
    <s v="MOV-FEC-6743"/>
    <x v="752"/>
    <x v="1"/>
    <x v="4"/>
    <n v="9"/>
    <n v="20.9"/>
    <n v="188.1"/>
    <n v="0.12985924732877285"/>
    <n v="163.67347557745782"/>
    <n v="29.461225603942406"/>
    <n v="193.13470118140023"/>
  </r>
  <r>
    <s v="MOV-FEC-6744"/>
    <x v="482"/>
    <x v="5"/>
    <x v="1"/>
    <n v="18"/>
    <n v="14.9"/>
    <n v="268.2"/>
    <n v="0.12667354045504992"/>
    <n v="234.2261564499556"/>
    <n v="42.160708160992009"/>
    <n v="276.38686461094761"/>
  </r>
  <r>
    <s v="MOV-FEC-6745"/>
    <x v="258"/>
    <x v="4"/>
    <x v="2"/>
    <n v="19"/>
    <n v="9.9"/>
    <n v="188.1"/>
    <n v="0.12870047412118601"/>
    <n v="163.89144081780489"/>
    <n v="29.500459347204881"/>
    <n v="193.39190016500976"/>
  </r>
  <r>
    <s v="MOV-FEC-6746"/>
    <x v="924"/>
    <x v="5"/>
    <x v="0"/>
    <n v="20"/>
    <n v="9.9"/>
    <n v="198"/>
    <n v="0.19676241083919827"/>
    <n v="159.04104265383876"/>
    <n v="28.627387677690976"/>
    <n v="187.66843033152975"/>
  </r>
  <r>
    <s v="MOV-FEC-6747"/>
    <x v="856"/>
    <x v="2"/>
    <x v="1"/>
    <n v="11"/>
    <n v="14.9"/>
    <n v="163.9"/>
    <n v="0.11109774687218764"/>
    <n v="145.69107928764845"/>
    <n v="26.22439427177672"/>
    <n v="171.91547355942518"/>
  </r>
  <r>
    <s v="MOV-FEC-6748"/>
    <x v="329"/>
    <x v="4"/>
    <x v="0"/>
    <n v="6"/>
    <n v="9.9"/>
    <n v="59.400000000000006"/>
    <n v="0.11223046286104457"/>
    <n v="52.73351050605396"/>
    <n v="9.492031891089713"/>
    <n v="62.22554239714367"/>
  </r>
  <r>
    <s v="MOV-FEC-6749"/>
    <x v="361"/>
    <x v="3"/>
    <x v="2"/>
    <n v="20"/>
    <n v="9.9"/>
    <n v="198"/>
    <n v="0.15293892783783081"/>
    <n v="167.71809228810949"/>
    <n v="30.189256611859708"/>
    <n v="197.90734889996921"/>
  </r>
  <r>
    <s v="MOV-FEC-6750"/>
    <x v="586"/>
    <x v="4"/>
    <x v="2"/>
    <n v="16"/>
    <n v="9.9"/>
    <n v="158.4"/>
    <n v="0.13360868887104532"/>
    <n v="137.23638368282641"/>
    <n v="24.702549062908755"/>
    <n v="161.93893274573517"/>
  </r>
  <r>
    <s v="MOV-FEC-6751"/>
    <x v="514"/>
    <x v="4"/>
    <x v="1"/>
    <n v="3"/>
    <n v="14.9"/>
    <n v="44.7"/>
    <n v="0.11707124624721828"/>
    <n v="39.466915292749349"/>
    <n v="7.1040447526948824"/>
    <n v="46.570960045444231"/>
  </r>
  <r>
    <s v="MOV-FEC-6752"/>
    <x v="233"/>
    <x v="3"/>
    <x v="4"/>
    <n v="18"/>
    <n v="20.9"/>
    <n v="376.2"/>
    <n v="0.16542685001484186"/>
    <n v="313.9664190244165"/>
    <n v="56.513955424394965"/>
    <n v="370.48037444881146"/>
  </r>
  <r>
    <s v="MOV-FEC-6753"/>
    <x v="938"/>
    <x v="2"/>
    <x v="2"/>
    <n v="20"/>
    <n v="9.9"/>
    <n v="198"/>
    <n v="0.17787783779524191"/>
    <n v="162.78018811654209"/>
    <n v="29.300433860977577"/>
    <n v="192.08062197751968"/>
  </r>
  <r>
    <s v="MOV-FEC-6754"/>
    <x v="342"/>
    <x v="3"/>
    <x v="2"/>
    <n v="18"/>
    <n v="9.9"/>
    <n v="178.20000000000002"/>
    <n v="0.19038485236162131"/>
    <n v="144.2734193091591"/>
    <n v="25.969215475648635"/>
    <n v="170.24263478480773"/>
  </r>
  <r>
    <s v="MOV-FEC-6755"/>
    <x v="622"/>
    <x v="5"/>
    <x v="0"/>
    <n v="4"/>
    <n v="9.9"/>
    <n v="39.6"/>
    <n v="0.13806524246505361"/>
    <n v="34.132616398383881"/>
    <n v="6.1438709517090988"/>
    <n v="40.276487350092978"/>
  </r>
  <r>
    <s v="MOV-FEC-6756"/>
    <x v="125"/>
    <x v="0"/>
    <x v="0"/>
    <n v="18"/>
    <n v="9.9"/>
    <n v="178.20000000000002"/>
    <n v="0.17971079121944444"/>
    <n v="146.175537004695"/>
    <n v="26.311596660845101"/>
    <n v="172.48713366554011"/>
  </r>
  <r>
    <s v="MOV-FEC-6757"/>
    <x v="229"/>
    <x v="0"/>
    <x v="4"/>
    <n v="15"/>
    <n v="20.9"/>
    <n v="313.5"/>
    <n v="0.16909730598682299"/>
    <n v="260.487994573131"/>
    <n v="46.887839023163579"/>
    <n v="307.37583359629457"/>
  </r>
  <r>
    <s v="MOV-FEC-6758"/>
    <x v="350"/>
    <x v="5"/>
    <x v="3"/>
    <n v="16"/>
    <n v="14.9"/>
    <n v="238.4"/>
    <n v="0.13862283061449049"/>
    <n v="205.35231718150547"/>
    <n v="36.96341709267098"/>
    <n v="242.31573427417646"/>
  </r>
  <r>
    <s v="MOV-FEC-6759"/>
    <x v="866"/>
    <x v="2"/>
    <x v="3"/>
    <n v="17"/>
    <n v="14.9"/>
    <n v="253.3"/>
    <n v="0.14538914738879499"/>
    <n v="216.47292896641824"/>
    <n v="38.965127213955284"/>
    <n v="255.43805618037351"/>
  </r>
  <r>
    <s v="MOV-FEC-6760"/>
    <x v="493"/>
    <x v="1"/>
    <x v="2"/>
    <n v="4"/>
    <n v="9.9"/>
    <n v="39.6"/>
    <n v="0.14628229672807508"/>
    <n v="33.807221049568227"/>
    <n v="6.0852997889222804"/>
    <n v="39.892520838490505"/>
  </r>
  <r>
    <s v="MOV-FEC-6761"/>
    <x v="518"/>
    <x v="0"/>
    <x v="2"/>
    <n v="4"/>
    <n v="9.9"/>
    <n v="39.6"/>
    <n v="0.17896182650947545"/>
    <n v="32.513111670224774"/>
    <n v="5.8523601006404586"/>
    <n v="38.365471770865234"/>
  </r>
  <r>
    <s v="MOV-FEC-6762"/>
    <x v="267"/>
    <x v="5"/>
    <x v="2"/>
    <n v="4"/>
    <n v="9.9"/>
    <n v="39.6"/>
    <n v="0.15850481511862258"/>
    <n v="33.323209321302549"/>
    <n v="5.9981776778344589"/>
    <n v="39.321386999137005"/>
  </r>
  <r>
    <s v="MOV-FEC-6763"/>
    <x v="601"/>
    <x v="3"/>
    <x v="1"/>
    <n v="18"/>
    <n v="14.9"/>
    <n v="268.2"/>
    <n v="0.18426022421333088"/>
    <n v="218.78140786598465"/>
    <n v="39.380653415877234"/>
    <n v="258.1620612818619"/>
  </r>
  <r>
    <s v="MOV-FEC-6764"/>
    <x v="866"/>
    <x v="1"/>
    <x v="0"/>
    <n v="16"/>
    <n v="9.9"/>
    <n v="158.4"/>
    <n v="0.14588632364529447"/>
    <n v="135.29160633458537"/>
    <n v="24.352489140225366"/>
    <n v="159.64409547481074"/>
  </r>
  <r>
    <s v="MOV-FEC-6765"/>
    <x v="750"/>
    <x v="0"/>
    <x v="4"/>
    <n v="3"/>
    <n v="20.9"/>
    <n v="62.699999999999996"/>
    <n v="0.19827282341890767"/>
    <n v="50.268293971634485"/>
    <n v="9.0482929148942066"/>
    <n v="59.31658688652869"/>
  </r>
  <r>
    <s v="MOV-FEC-6766"/>
    <x v="1003"/>
    <x v="0"/>
    <x v="1"/>
    <n v="16"/>
    <n v="14.9"/>
    <n v="238.4"/>
    <n v="0.16784760635563595"/>
    <n v="198.3851306448164"/>
    <n v="35.709323516066952"/>
    <n v="234.09445416088334"/>
  </r>
  <r>
    <s v="MOV-FEC-6767"/>
    <x v="287"/>
    <x v="4"/>
    <x v="3"/>
    <n v="10"/>
    <n v="14.9"/>
    <n v="149"/>
    <n v="0.15757026772374827"/>
    <n v="125.52203010916151"/>
    <n v="22.59396541964907"/>
    <n v="148.11599552881057"/>
  </r>
  <r>
    <s v="MOV-FEC-6768"/>
    <x v="517"/>
    <x v="2"/>
    <x v="3"/>
    <n v="20"/>
    <n v="14.9"/>
    <n v="298"/>
    <n v="0.15001165508470507"/>
    <n v="253.29652678475787"/>
    <n v="45.593374821256418"/>
    <n v="298.88990160601429"/>
  </r>
  <r>
    <s v="MOV-FEC-6769"/>
    <x v="629"/>
    <x v="3"/>
    <x v="2"/>
    <n v="3"/>
    <n v="9.9"/>
    <n v="29.700000000000003"/>
    <n v="0.10270569491741707"/>
    <n v="26.649640860952715"/>
    <n v="4.7969353549714882"/>
    <n v="31.446576215924203"/>
  </r>
  <r>
    <s v="MOV-FEC-6770"/>
    <x v="612"/>
    <x v="3"/>
    <x v="2"/>
    <n v="19"/>
    <n v="9.9"/>
    <n v="188.1"/>
    <n v="0.14957919634598513"/>
    <n v="159.96415316732021"/>
    <n v="28.793547570117635"/>
    <n v="188.75770073743783"/>
  </r>
  <r>
    <s v="MOV-FEC-6771"/>
    <x v="212"/>
    <x v="0"/>
    <x v="4"/>
    <n v="12"/>
    <n v="20.9"/>
    <n v="250.79999999999998"/>
    <n v="0.11344959629187978"/>
    <n v="222.34684124999654"/>
    <n v="40.022431424999375"/>
    <n v="262.3692726749959"/>
  </r>
  <r>
    <s v="MOV-FEC-6772"/>
    <x v="622"/>
    <x v="0"/>
    <x v="4"/>
    <n v="7"/>
    <n v="20.9"/>
    <n v="146.29999999999998"/>
    <n v="0.16080118697305704"/>
    <n v="122.77478634584173"/>
    <n v="22.099461542251511"/>
    <n v="144.87424788809324"/>
  </r>
  <r>
    <s v="MOV-FEC-6773"/>
    <x v="208"/>
    <x v="5"/>
    <x v="0"/>
    <n v="15"/>
    <n v="9.9"/>
    <n v="148.5"/>
    <n v="0.14596180663311109"/>
    <n v="126.824671714983"/>
    <n v="22.82844090869694"/>
    <n v="149.65311262367993"/>
  </r>
  <r>
    <s v="MOV-FEC-6774"/>
    <x v="710"/>
    <x v="0"/>
    <x v="0"/>
    <n v="11"/>
    <n v="9.9"/>
    <n v="108.9"/>
    <n v="0.18124823765049586"/>
    <n v="89.162066919861005"/>
    <n v="16.049172045574981"/>
    <n v="105.21123896543598"/>
  </r>
  <r>
    <s v="MOV-FEC-6775"/>
    <x v="74"/>
    <x v="1"/>
    <x v="3"/>
    <n v="12"/>
    <n v="14.9"/>
    <n v="178.8"/>
    <n v="0.11865075182141839"/>
    <n v="157.5852455743304"/>
    <n v="28.365344203379472"/>
    <n v="185.95058977770987"/>
  </r>
  <r>
    <s v="MOV-FEC-6776"/>
    <x v="913"/>
    <x v="4"/>
    <x v="1"/>
    <n v="8"/>
    <n v="14.9"/>
    <n v="119.2"/>
    <n v="0.13982778478732316"/>
    <n v="102.53252805335109"/>
    <n v="18.455855049603194"/>
    <n v="120.98838310295429"/>
  </r>
  <r>
    <s v="MOV-FEC-6777"/>
    <x v="264"/>
    <x v="5"/>
    <x v="0"/>
    <n v="10"/>
    <n v="9.9"/>
    <n v="99"/>
    <n v="0.15382599498642854"/>
    <n v="83.771226496343573"/>
    <n v="15.078820769341842"/>
    <n v="98.850047265685419"/>
  </r>
  <r>
    <s v="MOV-FEC-6778"/>
    <x v="65"/>
    <x v="1"/>
    <x v="2"/>
    <n v="8"/>
    <n v="9.9"/>
    <n v="79.2"/>
    <n v="0.11584987409084725"/>
    <n v="70.024689972004893"/>
    <n v="12.60444419496088"/>
    <n v="82.62913416696577"/>
  </r>
  <r>
    <s v="MOV-FEC-6779"/>
    <x v="467"/>
    <x v="3"/>
    <x v="3"/>
    <n v="8"/>
    <n v="14.9"/>
    <n v="119.2"/>
    <n v="0.17839416282288412"/>
    <n v="97.935415791512213"/>
    <n v="17.628374842472198"/>
    <n v="115.56379063398441"/>
  </r>
  <r>
    <s v="MOV-FEC-6780"/>
    <x v="955"/>
    <x v="4"/>
    <x v="0"/>
    <n v="8"/>
    <n v="9.9"/>
    <n v="79.2"/>
    <n v="0.1985330844168488"/>
    <n v="63.476179714185577"/>
    <n v="11.425712348553404"/>
    <n v="74.90189206273898"/>
  </r>
  <r>
    <s v="MOV-FEC-6781"/>
    <x v="759"/>
    <x v="1"/>
    <x v="1"/>
    <n v="9"/>
    <n v="14.9"/>
    <n v="134.1"/>
    <n v="0.17516468323637624"/>
    <n v="110.61041597800194"/>
    <n v="19.909874876040348"/>
    <n v="130.52029085404229"/>
  </r>
  <r>
    <s v="MOV-FEC-6782"/>
    <x v="699"/>
    <x v="0"/>
    <x v="2"/>
    <n v="9"/>
    <n v="9.9"/>
    <n v="89.100000000000009"/>
    <n v="0.1514373593671989"/>
    <n v="75.606931280382582"/>
    <n v="13.609247630468865"/>
    <n v="89.216178910851454"/>
  </r>
  <r>
    <s v="MOV-FEC-6783"/>
    <x v="698"/>
    <x v="5"/>
    <x v="3"/>
    <n v="3"/>
    <n v="14.9"/>
    <n v="44.7"/>
    <n v="0.1001999421704787"/>
    <n v="40.221062584979606"/>
    <n v="7.2397912652963292"/>
    <n v="47.460853850275939"/>
  </r>
  <r>
    <s v="MOV-FEC-6784"/>
    <x v="85"/>
    <x v="2"/>
    <x v="3"/>
    <n v="3"/>
    <n v="14.9"/>
    <n v="44.7"/>
    <n v="0.14154179538449707"/>
    <n v="38.373081746312984"/>
    <n v="6.907154714336337"/>
    <n v="45.28023646064932"/>
  </r>
  <r>
    <s v="MOV-FEC-6785"/>
    <x v="67"/>
    <x v="4"/>
    <x v="4"/>
    <n v="12"/>
    <n v="20.9"/>
    <n v="250.79999999999998"/>
    <n v="0.16189496529109496"/>
    <n v="210.19674270499337"/>
    <n v="37.835413686898804"/>
    <n v="248.03215639189216"/>
  </r>
  <r>
    <s v="MOV-FEC-6786"/>
    <x v="663"/>
    <x v="4"/>
    <x v="2"/>
    <n v="7"/>
    <n v="9.9"/>
    <n v="69.3"/>
    <n v="0.17512003867466458"/>
    <n v="57.164181319845738"/>
    <n v="10.289552637572232"/>
    <n v="67.453733957417967"/>
  </r>
  <r>
    <s v="MOV-FEC-6787"/>
    <x v="588"/>
    <x v="3"/>
    <x v="3"/>
    <n v="17"/>
    <n v="14.9"/>
    <n v="253.3"/>
    <n v="0.12490248562341222"/>
    <n v="221.66220039158969"/>
    <n v="39.899196070486141"/>
    <n v="261.56139646207583"/>
  </r>
  <r>
    <s v="MOV-FEC-6788"/>
    <x v="430"/>
    <x v="2"/>
    <x v="3"/>
    <n v="4"/>
    <n v="14.9"/>
    <n v="59.6"/>
    <n v="0.11226054418652238"/>
    <n v="52.90927156648327"/>
    <n v="9.523668881966989"/>
    <n v="62.43294044845026"/>
  </r>
  <r>
    <s v="MOV-FEC-6789"/>
    <x v="617"/>
    <x v="3"/>
    <x v="3"/>
    <n v="17"/>
    <n v="14.9"/>
    <n v="253.3"/>
    <n v="0.19420647240083364"/>
    <n v="204.10750054086884"/>
    <n v="36.739350097356393"/>
    <n v="240.84685063822525"/>
  </r>
  <r>
    <s v="MOV-FEC-6790"/>
    <x v="1041"/>
    <x v="5"/>
    <x v="4"/>
    <n v="8"/>
    <n v="20.9"/>
    <n v="167.2"/>
    <n v="0.17148104302720818"/>
    <n v="138.5283696058508"/>
    <n v="24.935106529053144"/>
    <n v="163.46347613490394"/>
  </r>
  <r>
    <s v="MOV-FEC-6791"/>
    <x v="310"/>
    <x v="4"/>
    <x v="4"/>
    <n v="7"/>
    <n v="20.9"/>
    <n v="146.29999999999998"/>
    <n v="0.17537992706608777"/>
    <n v="120.64191667023135"/>
    <n v="21.715545000641644"/>
    <n v="142.35746167087299"/>
  </r>
  <r>
    <s v="MOV-FEC-6792"/>
    <x v="645"/>
    <x v="2"/>
    <x v="3"/>
    <n v="7"/>
    <n v="14.9"/>
    <n v="104.3"/>
    <n v="0.12253239156690821"/>
    <n v="91.51987155957147"/>
    <n v="16.473576880722863"/>
    <n v="107.99344844029433"/>
  </r>
  <r>
    <s v="MOV-FEC-6793"/>
    <x v="694"/>
    <x v="2"/>
    <x v="1"/>
    <n v="10"/>
    <n v="14.9"/>
    <n v="149"/>
    <n v="0.11531312400933502"/>
    <n v="131.8183445226091"/>
    <n v="23.727302014069636"/>
    <n v="155.54564653667873"/>
  </r>
  <r>
    <s v="MOV-FEC-6794"/>
    <x v="958"/>
    <x v="3"/>
    <x v="1"/>
    <n v="17"/>
    <n v="14.9"/>
    <n v="253.3"/>
    <n v="0.13973329926462519"/>
    <n v="217.90555529627045"/>
    <n v="39.222999953328681"/>
    <n v="257.12855524959912"/>
  </r>
  <r>
    <s v="MOV-FEC-6795"/>
    <x v="204"/>
    <x v="3"/>
    <x v="4"/>
    <n v="6"/>
    <n v="20.9"/>
    <n v="125.39999999999999"/>
    <n v="0.19027099189329003"/>
    <n v="101.54001761658142"/>
    <n v="18.277203170984656"/>
    <n v="119.81722078756607"/>
  </r>
  <r>
    <s v="MOV-FEC-6796"/>
    <x v="483"/>
    <x v="2"/>
    <x v="3"/>
    <n v="16"/>
    <n v="14.9"/>
    <n v="238.4"/>
    <n v="0.12718088652533927"/>
    <n v="208.08007665235914"/>
    <n v="37.454413797424642"/>
    <n v="245.53449044978379"/>
  </r>
  <r>
    <s v="MOV-FEC-6797"/>
    <x v="793"/>
    <x v="0"/>
    <x v="1"/>
    <n v="17"/>
    <n v="14.9"/>
    <n v="253.3"/>
    <n v="0.18394148610708971"/>
    <n v="206.70762156907418"/>
    <n v="37.20737188243335"/>
    <n v="243.91499345150754"/>
  </r>
  <r>
    <s v="MOV-FEC-6798"/>
    <x v="905"/>
    <x v="4"/>
    <x v="1"/>
    <n v="9"/>
    <n v="14.9"/>
    <n v="134.1"/>
    <n v="0.19755260010638581"/>
    <n v="107.60819632573366"/>
    <n v="19.369475338632057"/>
    <n v="126.97767166436572"/>
  </r>
  <r>
    <s v="MOV-FEC-6799"/>
    <x v="929"/>
    <x v="4"/>
    <x v="0"/>
    <n v="12"/>
    <n v="9.9"/>
    <n v="118.80000000000001"/>
    <n v="0.19277725912867077"/>
    <n v="95.898061615513924"/>
    <n v="17.261651090792505"/>
    <n v="113.15971270630644"/>
  </r>
  <r>
    <s v="MOV-FEC-6800"/>
    <x v="569"/>
    <x v="3"/>
    <x v="1"/>
    <n v="20"/>
    <n v="14.9"/>
    <n v="298"/>
    <n v="0.15256442409638718"/>
    <n v="252.53580161927661"/>
    <n v="45.456444291469786"/>
    <n v="297.99224591074642"/>
  </r>
  <r>
    <s v="MOV-FEC-6801"/>
    <x v="364"/>
    <x v="5"/>
    <x v="3"/>
    <n v="17"/>
    <n v="14.9"/>
    <n v="253.3"/>
    <n v="0.18736946074620189"/>
    <n v="205.83931559298708"/>
    <n v="37.051076806737676"/>
    <n v="242.89039239972476"/>
  </r>
  <r>
    <s v="MOV-FEC-6802"/>
    <x v="428"/>
    <x v="4"/>
    <x v="1"/>
    <n v="6"/>
    <n v="14.9"/>
    <n v="89.4"/>
    <n v="0.15098409563421886"/>
    <n v="75.902021850300841"/>
    <n v="13.66236393305415"/>
    <n v="89.564385783354993"/>
  </r>
  <r>
    <s v="MOV-FEC-6803"/>
    <x v="494"/>
    <x v="3"/>
    <x v="2"/>
    <n v="11"/>
    <n v="9.9"/>
    <n v="108.9"/>
    <n v="0.12959533541727589"/>
    <n v="94.787067973058669"/>
    <n v="17.06167223515056"/>
    <n v="111.84874020820922"/>
  </r>
  <r>
    <s v="MOV-FEC-6804"/>
    <x v="937"/>
    <x v="5"/>
    <x v="2"/>
    <n v="13"/>
    <n v="9.9"/>
    <n v="128.70000000000002"/>
    <n v="0.11150319880424395"/>
    <n v="114.34953831389382"/>
    <n v="20.582916896500887"/>
    <n v="134.93245521039469"/>
  </r>
  <r>
    <s v="MOV-FEC-6805"/>
    <x v="144"/>
    <x v="1"/>
    <x v="0"/>
    <n v="13"/>
    <n v="9.9"/>
    <n v="128.70000000000002"/>
    <n v="0.10137001020692765"/>
    <n v="115.65367968636843"/>
    <n v="20.817662343546317"/>
    <n v="136.47134202991475"/>
  </r>
  <r>
    <s v="MOV-FEC-6806"/>
    <x v="145"/>
    <x v="0"/>
    <x v="1"/>
    <n v="16"/>
    <n v="14.9"/>
    <n v="238.4"/>
    <n v="0.14044847518611162"/>
    <n v="204.91708351563099"/>
    <n v="36.885075032813575"/>
    <n v="241.80215854844457"/>
  </r>
  <r>
    <s v="MOV-FEC-6807"/>
    <x v="981"/>
    <x v="0"/>
    <x v="1"/>
    <n v="11"/>
    <n v="14.9"/>
    <n v="163.9"/>
    <n v="0.17954158291420735"/>
    <n v="134.47313456036142"/>
    <n v="24.205164220865054"/>
    <n v="158.67829878122646"/>
  </r>
  <r>
    <s v="MOV-FEC-6808"/>
    <x v="877"/>
    <x v="5"/>
    <x v="3"/>
    <n v="11"/>
    <n v="14.9"/>
    <n v="163.9"/>
    <n v="0.17333897839609447"/>
    <n v="135.48974144088012"/>
    <n v="24.388153459358421"/>
    <n v="159.87789490023854"/>
  </r>
  <r>
    <s v="MOV-FEC-6809"/>
    <x v="1031"/>
    <x v="3"/>
    <x v="2"/>
    <n v="17"/>
    <n v="9.9"/>
    <n v="168.3"/>
    <n v="0.10006700517967383"/>
    <n v="151.45872302826092"/>
    <n v="27.262570145086965"/>
    <n v="178.72129317334787"/>
  </r>
  <r>
    <s v="MOV-FEC-6810"/>
    <x v="333"/>
    <x v="5"/>
    <x v="0"/>
    <n v="17"/>
    <n v="9.9"/>
    <n v="168.3"/>
    <n v="0.14609419320923567"/>
    <n v="143.71234728288564"/>
    <n v="25.868222510919416"/>
    <n v="169.58056979380507"/>
  </r>
  <r>
    <s v="MOV-FEC-6811"/>
    <x v="259"/>
    <x v="2"/>
    <x v="0"/>
    <n v="5"/>
    <n v="9.9"/>
    <n v="49.5"/>
    <n v="0.15059919728920598"/>
    <n v="42.045339734184303"/>
    <n v="7.5681611521531744"/>
    <n v="49.613500886337476"/>
  </r>
  <r>
    <s v="MOV-FEC-6812"/>
    <x v="762"/>
    <x v="3"/>
    <x v="4"/>
    <n v="11"/>
    <n v="20.9"/>
    <n v="229.89999999999998"/>
    <n v="0.17451875190477312"/>
    <n v="189.77813893709265"/>
    <n v="34.160065008676675"/>
    <n v="223.93820394576932"/>
  </r>
  <r>
    <s v="MOV-FEC-6813"/>
    <x v="957"/>
    <x v="4"/>
    <x v="2"/>
    <n v="10"/>
    <n v="9.9"/>
    <n v="99"/>
    <n v="0.1246030385570919"/>
    <n v="86.664299182847898"/>
    <n v="15.599573852912622"/>
    <n v="102.26387303576053"/>
  </r>
  <r>
    <s v="MOV-FEC-6814"/>
    <x v="159"/>
    <x v="5"/>
    <x v="4"/>
    <n v="8"/>
    <n v="20.9"/>
    <n v="167.2"/>
    <n v="0.1562025686242719"/>
    <n v="141.08293052602173"/>
    <n v="25.394927494683909"/>
    <n v="166.47785802070564"/>
  </r>
  <r>
    <s v="MOV-FEC-6815"/>
    <x v="620"/>
    <x v="1"/>
    <x v="4"/>
    <n v="11"/>
    <n v="20.9"/>
    <n v="229.89999999999998"/>
    <n v="0.11455275159532867"/>
    <n v="203.56432240823392"/>
    <n v="36.641578033482105"/>
    <n v="240.20590044171604"/>
  </r>
  <r>
    <s v="MOV-FEC-6816"/>
    <x v="231"/>
    <x v="4"/>
    <x v="2"/>
    <n v="12"/>
    <n v="9.9"/>
    <n v="118.80000000000001"/>
    <n v="0.11472474899998043"/>
    <n v="105.17069981880233"/>
    <n v="18.930725967384419"/>
    <n v="124.10142578618675"/>
  </r>
  <r>
    <s v="MOV-FEC-6817"/>
    <x v="868"/>
    <x v="1"/>
    <x v="4"/>
    <n v="18"/>
    <n v="20.9"/>
    <n v="376.2"/>
    <n v="0.19738164883205622"/>
    <n v="301.94502370938045"/>
    <n v="54.350104267688479"/>
    <n v="356.29512797706894"/>
  </r>
  <r>
    <s v="MOV-FEC-6818"/>
    <x v="923"/>
    <x v="0"/>
    <x v="2"/>
    <n v="17"/>
    <n v="9.9"/>
    <n v="168.3"/>
    <n v="0.16613930271802888"/>
    <n v="140.33875535255575"/>
    <n v="25.260975963460034"/>
    <n v="165.59973131601578"/>
  </r>
  <r>
    <s v="MOV-FEC-6819"/>
    <x v="327"/>
    <x v="4"/>
    <x v="0"/>
    <n v="13"/>
    <n v="9.9"/>
    <n v="128.70000000000002"/>
    <n v="0.18209242774703208"/>
    <n v="105.26470454895698"/>
    <n v="18.947646818812256"/>
    <n v="124.21235136776924"/>
  </r>
  <r>
    <s v="MOV-FEC-6820"/>
    <x v="31"/>
    <x v="2"/>
    <x v="2"/>
    <n v="13"/>
    <n v="9.9"/>
    <n v="128.70000000000002"/>
    <n v="0.15392358996155284"/>
    <n v="108.89003397194816"/>
    <n v="19.600206114950666"/>
    <n v="128.49024008689884"/>
  </r>
  <r>
    <s v="MOV-FEC-6821"/>
    <x v="907"/>
    <x v="1"/>
    <x v="0"/>
    <n v="6"/>
    <n v="9.9"/>
    <n v="59.400000000000006"/>
    <n v="0.19802059479803888"/>
    <n v="47.637576668996495"/>
    <n v="8.5747638004193689"/>
    <n v="56.212340469415864"/>
  </r>
  <r>
    <s v="MOV-FEC-6822"/>
    <x v="308"/>
    <x v="4"/>
    <x v="2"/>
    <n v="14"/>
    <n v="9.9"/>
    <n v="138.6"/>
    <n v="0.140845825664974"/>
    <n v="119.0787685628346"/>
    <n v="21.434178341310226"/>
    <n v="140.51294690414483"/>
  </r>
  <r>
    <s v="MOV-FEC-6823"/>
    <x v="206"/>
    <x v="2"/>
    <x v="4"/>
    <n v="20"/>
    <n v="20.9"/>
    <n v="418"/>
    <n v="0.13875064532483436"/>
    <n v="360.00223025421923"/>
    <n v="64.800401445759462"/>
    <n v="424.80263169997869"/>
  </r>
  <r>
    <s v="MOV-FEC-6824"/>
    <x v="461"/>
    <x v="2"/>
    <x v="2"/>
    <n v="8"/>
    <n v="9.9"/>
    <n v="79.2"/>
    <n v="0.1857833693544704"/>
    <n v="64.485957147125944"/>
    <n v="11.60747228648267"/>
    <n v="76.09342943360862"/>
  </r>
  <r>
    <s v="MOV-FEC-6825"/>
    <x v="443"/>
    <x v="5"/>
    <x v="1"/>
    <n v="4"/>
    <n v="14.9"/>
    <n v="59.6"/>
    <n v="0.12173724384135637"/>
    <n v="52.344460267055162"/>
    <n v="9.422002848069928"/>
    <n v="61.766463115125092"/>
  </r>
  <r>
    <s v="MOV-FEC-6826"/>
    <x v="445"/>
    <x v="0"/>
    <x v="2"/>
    <n v="13"/>
    <n v="9.9"/>
    <n v="128.70000000000002"/>
    <n v="0.14279207812598849"/>
    <n v="110.3226595451853"/>
    <n v="19.858078718133353"/>
    <n v="130.18073826331866"/>
  </r>
  <r>
    <s v="MOV-FEC-6827"/>
    <x v="842"/>
    <x v="1"/>
    <x v="2"/>
    <n v="16"/>
    <n v="9.9"/>
    <n v="158.4"/>
    <n v="0.1588227950081616"/>
    <n v="133.2424692707072"/>
    <n v="23.983644468727295"/>
    <n v="157.22611373943451"/>
  </r>
  <r>
    <s v="MOV-FEC-6828"/>
    <x v="400"/>
    <x v="3"/>
    <x v="1"/>
    <n v="7"/>
    <n v="14.9"/>
    <n v="104.3"/>
    <n v="0.19536167148108138"/>
    <n v="83.923777664523215"/>
    <n v="15.106279979614179"/>
    <n v="99.030057644137401"/>
  </r>
  <r>
    <s v="MOV-FEC-6829"/>
    <x v="35"/>
    <x v="0"/>
    <x v="4"/>
    <n v="4"/>
    <n v="20.9"/>
    <n v="83.6"/>
    <n v="0.16145358185582548"/>
    <n v="70.102480556852981"/>
    <n v="12.618446500233537"/>
    <n v="82.720927057086513"/>
  </r>
  <r>
    <s v="MOV-FEC-6830"/>
    <x v="843"/>
    <x v="0"/>
    <x v="3"/>
    <n v="7"/>
    <n v="14.9"/>
    <n v="104.3"/>
    <n v="0.19489119158892432"/>
    <n v="83.972848717275184"/>
    <n v="15.115112769109533"/>
    <n v="99.087961486384714"/>
  </r>
  <r>
    <s v="MOV-FEC-6831"/>
    <x v="974"/>
    <x v="4"/>
    <x v="1"/>
    <n v="14"/>
    <n v="14.9"/>
    <n v="208.6"/>
    <n v="0.16303079402566145"/>
    <n v="174.59177636624702"/>
    <n v="31.426519745924463"/>
    <n v="206.01829611217147"/>
  </r>
  <r>
    <s v="MOV-FEC-6832"/>
    <x v="433"/>
    <x v="5"/>
    <x v="2"/>
    <n v="10"/>
    <n v="9.9"/>
    <n v="99"/>
    <n v="0.18375835433212889"/>
    <n v="80.807922921119243"/>
    <n v="14.545426125801463"/>
    <n v="95.353349046920698"/>
  </r>
  <r>
    <s v="MOV-FEC-6833"/>
    <x v="836"/>
    <x v="5"/>
    <x v="0"/>
    <n v="7"/>
    <n v="9.9"/>
    <n v="69.3"/>
    <n v="0.14525642649029233"/>
    <n v="59.233729644222741"/>
    <n v="10.662071335960093"/>
    <n v="69.895800980182827"/>
  </r>
  <r>
    <s v="MOV-FEC-6834"/>
    <x v="948"/>
    <x v="0"/>
    <x v="1"/>
    <n v="5"/>
    <n v="14.9"/>
    <n v="74.5"/>
    <n v="0.18318636136725"/>
    <n v="60.852616078139874"/>
    <n v="10.953470894065177"/>
    <n v="71.806086972205051"/>
  </r>
  <r>
    <s v="MOV-FEC-6835"/>
    <x v="25"/>
    <x v="4"/>
    <x v="1"/>
    <n v="15"/>
    <n v="14.9"/>
    <n v="223.5"/>
    <n v="0.16181644382927701"/>
    <n v="187.33402480415657"/>
    <n v="33.720124464748181"/>
    <n v="221.05414926890475"/>
  </r>
  <r>
    <s v="MOV-FEC-6836"/>
    <x v="200"/>
    <x v="4"/>
    <x v="2"/>
    <n v="13"/>
    <n v="9.9"/>
    <n v="128.70000000000002"/>
    <n v="0.18410643240160232"/>
    <n v="105.0055021499138"/>
    <n v="18.900990386984482"/>
    <n v="123.90649253689827"/>
  </r>
  <r>
    <s v="MOV-FEC-6837"/>
    <x v="320"/>
    <x v="1"/>
    <x v="0"/>
    <n v="8"/>
    <n v="9.9"/>
    <n v="79.2"/>
    <n v="0.19462668767857969"/>
    <n v="63.785566335856487"/>
    <n v="11.481401940454168"/>
    <n v="75.266968276310649"/>
  </r>
  <r>
    <s v="MOV-FEC-6838"/>
    <x v="671"/>
    <x v="5"/>
    <x v="2"/>
    <n v="6"/>
    <n v="9.9"/>
    <n v="59.400000000000006"/>
    <n v="0.18873032027962977"/>
    <n v="48.189418975389998"/>
    <n v="8.6740954155701999"/>
    <n v="56.863514390960198"/>
  </r>
  <r>
    <s v="MOV-FEC-6839"/>
    <x v="19"/>
    <x v="3"/>
    <x v="4"/>
    <n v="20"/>
    <n v="20.9"/>
    <n v="418"/>
    <n v="0.16766299331381024"/>
    <n v="347.91686879482734"/>
    <n v="62.625036383068917"/>
    <n v="410.54190517789624"/>
  </r>
  <r>
    <s v="MOV-FEC-6840"/>
    <x v="668"/>
    <x v="4"/>
    <x v="3"/>
    <n v="13"/>
    <n v="14.9"/>
    <n v="193.70000000000002"/>
    <n v="0.1764348065272183"/>
    <n v="159.52457797567783"/>
    <n v="28.71442403562201"/>
    <n v="188.23900201129985"/>
  </r>
  <r>
    <s v="MOV-FEC-6841"/>
    <x v="56"/>
    <x v="4"/>
    <x v="0"/>
    <n v="11"/>
    <n v="9.9"/>
    <n v="108.9"/>
    <n v="0.1522667458028622"/>
    <n v="92.318151382068308"/>
    <n v="16.617267248772293"/>
    <n v="108.9354186308406"/>
  </r>
  <r>
    <s v="MOV-FEC-6842"/>
    <x v="347"/>
    <x v="5"/>
    <x v="2"/>
    <n v="18"/>
    <n v="9.9"/>
    <n v="178.20000000000002"/>
    <n v="0.11119744532942366"/>
    <n v="158.38461524229672"/>
    <n v="28.509230743613408"/>
    <n v="186.89384598591013"/>
  </r>
  <r>
    <s v="MOV-FEC-6843"/>
    <x v="229"/>
    <x v="2"/>
    <x v="0"/>
    <n v="10"/>
    <n v="9.9"/>
    <n v="99"/>
    <n v="0.15308371461972106"/>
    <n v="83.844712252647611"/>
    <n v="15.092048205476569"/>
    <n v="98.936760458124184"/>
  </r>
  <r>
    <s v="MOV-FEC-6844"/>
    <x v="736"/>
    <x v="4"/>
    <x v="3"/>
    <n v="7"/>
    <n v="14.9"/>
    <n v="104.3"/>
    <n v="0.11594940414050314"/>
    <n v="92.206477148145524"/>
    <n v="16.597165886666193"/>
    <n v="108.80364303481171"/>
  </r>
  <r>
    <s v="MOV-FEC-6845"/>
    <x v="770"/>
    <x v="0"/>
    <x v="1"/>
    <n v="18"/>
    <n v="14.9"/>
    <n v="268.2"/>
    <n v="0.1656650117728086"/>
    <n v="223.76864384253273"/>
    <n v="40.278355891655892"/>
    <n v="264.0469997341886"/>
  </r>
  <r>
    <s v="MOV-FEC-6846"/>
    <x v="622"/>
    <x v="0"/>
    <x v="4"/>
    <n v="20"/>
    <n v="20.9"/>
    <n v="418"/>
    <n v="0.11621886836488915"/>
    <n v="369.42051302347636"/>
    <n v="66.495692344225745"/>
    <n v="435.9162053677021"/>
  </r>
  <r>
    <s v="MOV-FEC-6847"/>
    <x v="44"/>
    <x v="3"/>
    <x v="3"/>
    <n v="7"/>
    <n v="14.9"/>
    <n v="104.3"/>
    <n v="0.19854185546002892"/>
    <n v="83.592084475518988"/>
    <n v="15.046575205593417"/>
    <n v="98.638659681112401"/>
  </r>
  <r>
    <s v="MOV-FEC-6848"/>
    <x v="919"/>
    <x v="1"/>
    <x v="0"/>
    <n v="3"/>
    <n v="9.9"/>
    <n v="29.700000000000003"/>
    <n v="0.15089250820647337"/>
    <n v="25.218492506267744"/>
    <n v="4.5393286511281934"/>
    <n v="29.757821157395938"/>
  </r>
  <r>
    <s v="MOV-FEC-6849"/>
    <x v="184"/>
    <x v="1"/>
    <x v="2"/>
    <n v="3"/>
    <n v="9.9"/>
    <n v="29.700000000000003"/>
    <n v="0.10415051783508468"/>
    <n v="26.606729620297987"/>
    <n v="4.7892113316536378"/>
    <n v="31.395940951951623"/>
  </r>
  <r>
    <s v="MOV-FEC-6850"/>
    <x v="322"/>
    <x v="5"/>
    <x v="1"/>
    <n v="8"/>
    <n v="14.9"/>
    <n v="119.2"/>
    <n v="0.14527570108623766"/>
    <n v="101.88313643052047"/>
    <n v="18.338964557493682"/>
    <n v="120.22210098801415"/>
  </r>
  <r>
    <s v="MOV-FEC-6851"/>
    <x v="885"/>
    <x v="4"/>
    <x v="2"/>
    <n v="3"/>
    <n v="9.9"/>
    <n v="29.700000000000003"/>
    <n v="0.18134658107344309"/>
    <n v="24.314006542118744"/>
    <n v="4.3765211775813739"/>
    <n v="28.690527719700118"/>
  </r>
  <r>
    <s v="MOV-FEC-6852"/>
    <x v="791"/>
    <x v="4"/>
    <x v="4"/>
    <n v="9"/>
    <n v="20.9"/>
    <n v="188.1"/>
    <n v="0.18432217210706028"/>
    <n v="153.42899942666196"/>
    <n v="27.617219896799153"/>
    <n v="181.04621932346112"/>
  </r>
  <r>
    <s v="MOV-FEC-6853"/>
    <x v="460"/>
    <x v="4"/>
    <x v="4"/>
    <n v="6"/>
    <n v="20.9"/>
    <n v="125.39999999999999"/>
    <n v="0.1018408495137868"/>
    <n v="112.62915747097112"/>
    <n v="20.273248344774803"/>
    <n v="132.90240581574594"/>
  </r>
  <r>
    <s v="MOV-FEC-6854"/>
    <x v="152"/>
    <x v="3"/>
    <x v="4"/>
    <n v="16"/>
    <n v="20.9"/>
    <n v="334.4"/>
    <n v="0.18874677336416285"/>
    <n v="271.28307898702394"/>
    <n v="48.830954217664306"/>
    <n v="320.11403320468827"/>
  </r>
  <r>
    <s v="MOV-FEC-6855"/>
    <x v="495"/>
    <x v="2"/>
    <x v="0"/>
    <n v="7"/>
    <n v="9.9"/>
    <n v="69.3"/>
    <n v="0.1992684865608447"/>
    <n v="55.490693881333456"/>
    <n v="9.9883248986400215"/>
    <n v="65.479018779973472"/>
  </r>
  <r>
    <s v="MOV-FEC-6856"/>
    <x v="220"/>
    <x v="0"/>
    <x v="1"/>
    <n v="20"/>
    <n v="14.9"/>
    <n v="298"/>
    <n v="0.10898150966468256"/>
    <n v="265.52351011992459"/>
    <n v="47.794231821586422"/>
    <n v="313.31774194151103"/>
  </r>
  <r>
    <s v="MOV-FEC-6857"/>
    <x v="1069"/>
    <x v="2"/>
    <x v="3"/>
    <n v="19"/>
    <n v="14.9"/>
    <n v="283.10000000000002"/>
    <n v="0.11961932005193512"/>
    <n v="249.2357704932972"/>
    <n v="44.862438688793496"/>
    <n v="294.09820918209067"/>
  </r>
  <r>
    <s v="MOV-FEC-6858"/>
    <x v="968"/>
    <x v="2"/>
    <x v="1"/>
    <n v="19"/>
    <n v="14.9"/>
    <n v="283.10000000000002"/>
    <n v="0.18504578648232761"/>
    <n v="230.71353784685306"/>
    <n v="41.528436812433547"/>
    <n v="272.2419746592866"/>
  </r>
  <r>
    <s v="MOV-FEC-6859"/>
    <x v="1031"/>
    <x v="2"/>
    <x v="2"/>
    <n v="20"/>
    <n v="9.9"/>
    <n v="198"/>
    <n v="0.14723184325002803"/>
    <n v="168.84809503649444"/>
    <n v="30.392657106568997"/>
    <n v="199.24075214306345"/>
  </r>
  <r>
    <s v="MOV-FEC-6860"/>
    <x v="594"/>
    <x v="5"/>
    <x v="4"/>
    <n v="11"/>
    <n v="20.9"/>
    <n v="229.89999999999998"/>
    <n v="0.10631725411949393"/>
    <n v="205.45766327792833"/>
    <n v="36.982379390027099"/>
    <n v="242.44004266795542"/>
  </r>
  <r>
    <s v="MOV-FEC-6861"/>
    <x v="816"/>
    <x v="1"/>
    <x v="3"/>
    <n v="14"/>
    <n v="14.9"/>
    <n v="208.6"/>
    <n v="0.12717832616065416"/>
    <n v="182.07060116288753"/>
    <n v="32.772708209319752"/>
    <n v="214.84330937220727"/>
  </r>
  <r>
    <s v="MOV-FEC-6862"/>
    <x v="226"/>
    <x v="1"/>
    <x v="4"/>
    <n v="14"/>
    <n v="20.9"/>
    <n v="292.59999999999997"/>
    <n v="0.12865786639666216"/>
    <n v="254.95470829233662"/>
    <n v="45.891847492620592"/>
    <n v="300.84655578495722"/>
  </r>
  <r>
    <s v="MOV-FEC-6863"/>
    <x v="1035"/>
    <x v="5"/>
    <x v="1"/>
    <n v="12"/>
    <n v="14.9"/>
    <n v="178.8"/>
    <n v="0.12358472397667183"/>
    <n v="156.7030513529711"/>
    <n v="28.206549243534798"/>
    <n v="184.9096005965059"/>
  </r>
  <r>
    <s v="MOV-FEC-6864"/>
    <x v="36"/>
    <x v="0"/>
    <x v="3"/>
    <n v="9"/>
    <n v="14.9"/>
    <n v="134.1"/>
    <n v="0.11722315296981595"/>
    <n v="118.38037518674767"/>
    <n v="21.308467533614579"/>
    <n v="139.68884272036226"/>
  </r>
  <r>
    <s v="MOV-FEC-6865"/>
    <x v="415"/>
    <x v="4"/>
    <x v="1"/>
    <n v="15"/>
    <n v="14.9"/>
    <n v="223.5"/>
    <n v="0.19836246085286335"/>
    <n v="179.16598999938503"/>
    <n v="32.249878199889302"/>
    <n v="211.41586819927434"/>
  </r>
  <r>
    <s v="MOV-FEC-6866"/>
    <x v="719"/>
    <x v="1"/>
    <x v="2"/>
    <n v="15"/>
    <n v="9.9"/>
    <n v="148.5"/>
    <n v="0.17972677261178316"/>
    <n v="121.8105742671502"/>
    <n v="21.925903368087035"/>
    <n v="143.73647763523724"/>
  </r>
  <r>
    <s v="MOV-FEC-6867"/>
    <x v="416"/>
    <x v="4"/>
    <x v="1"/>
    <n v="8"/>
    <n v="14.9"/>
    <n v="119.2"/>
    <n v="0.17537760492332535"/>
    <n v="98.294989493139624"/>
    <n v="17.693098108765131"/>
    <n v="115.98808760190475"/>
  </r>
  <r>
    <s v="MOV-FEC-6868"/>
    <x v="494"/>
    <x v="5"/>
    <x v="3"/>
    <n v="3"/>
    <n v="14.9"/>
    <n v="44.7"/>
    <n v="0.16255519240709371"/>
    <n v="37.433782899402914"/>
    <n v="6.7380809218925242"/>
    <n v="44.171863821295439"/>
  </r>
  <r>
    <s v="MOV-FEC-6869"/>
    <x v="693"/>
    <x v="1"/>
    <x v="0"/>
    <n v="5"/>
    <n v="9.9"/>
    <n v="49.5"/>
    <n v="0.19157314753149018"/>
    <n v="40.017129197191238"/>
    <n v="7.2030832554944224"/>
    <n v="47.220212452685658"/>
  </r>
  <r>
    <s v="MOV-FEC-6870"/>
    <x v="161"/>
    <x v="1"/>
    <x v="3"/>
    <n v="14"/>
    <n v="14.9"/>
    <n v="208.6"/>
    <n v="0.13829895376569332"/>
    <n v="179.75083824447637"/>
    <n v="32.355150884005745"/>
    <n v="212.10598912848212"/>
  </r>
  <r>
    <s v="MOV-FEC-6871"/>
    <x v="617"/>
    <x v="2"/>
    <x v="1"/>
    <n v="18"/>
    <n v="14.9"/>
    <n v="268.2"/>
    <n v="0.19865683722811334"/>
    <n v="214.92023625541998"/>
    <n v="38.685642525975595"/>
    <n v="253.60587878139557"/>
  </r>
  <r>
    <s v="MOV-FEC-6872"/>
    <x v="340"/>
    <x v="4"/>
    <x v="4"/>
    <n v="5"/>
    <n v="20.9"/>
    <n v="104.5"/>
    <n v="0.1359963626305809"/>
    <n v="90.288380105104295"/>
    <n v="16.251908418918774"/>
    <n v="106.54028852402307"/>
  </r>
  <r>
    <s v="MOV-FEC-6873"/>
    <x v="967"/>
    <x v="3"/>
    <x v="2"/>
    <n v="9"/>
    <n v="9.9"/>
    <n v="89.100000000000009"/>
    <n v="0.14793501151825017"/>
    <n v="75.918990473723923"/>
    <n v="13.665418285270306"/>
    <n v="89.584408758994229"/>
  </r>
  <r>
    <s v="MOV-FEC-6874"/>
    <x v="60"/>
    <x v="1"/>
    <x v="3"/>
    <n v="6"/>
    <n v="14.9"/>
    <n v="89.4"/>
    <n v="0.13356863801346555"/>
    <n v="77.458963761596181"/>
    <n v="13.942613477087312"/>
    <n v="91.401577238683487"/>
  </r>
  <r>
    <s v="MOV-FEC-6875"/>
    <x v="420"/>
    <x v="4"/>
    <x v="2"/>
    <n v="13"/>
    <n v="9.9"/>
    <n v="128.70000000000002"/>
    <n v="0.1741304605155205"/>
    <n v="106.28940973165253"/>
    <n v="19.132093751697454"/>
    <n v="125.42150348334998"/>
  </r>
  <r>
    <s v="MOV-FEC-6876"/>
    <x v="1027"/>
    <x v="5"/>
    <x v="1"/>
    <n v="3"/>
    <n v="14.9"/>
    <n v="44.7"/>
    <n v="0.1003469289747872"/>
    <n v="40.214492274827016"/>
    <n v="7.2386086094688622"/>
    <n v="47.453100884295878"/>
  </r>
  <r>
    <s v="MOV-FEC-6877"/>
    <x v="691"/>
    <x v="3"/>
    <x v="0"/>
    <n v="18"/>
    <n v="9.9"/>
    <n v="178.20000000000002"/>
    <n v="0.13484676197968692"/>
    <n v="154.17030701521981"/>
    <n v="27.750655262739564"/>
    <n v="181.92096227795938"/>
  </r>
  <r>
    <s v="MOV-FEC-6878"/>
    <x v="403"/>
    <x v="4"/>
    <x v="2"/>
    <n v="20"/>
    <n v="9.9"/>
    <n v="198"/>
    <n v="0.12424010902034974"/>
    <n v="173.40045841397074"/>
    <n v="31.212082514514734"/>
    <n v="204.61254092848549"/>
  </r>
  <r>
    <s v="MOV-FEC-6879"/>
    <x v="1017"/>
    <x v="0"/>
    <x v="3"/>
    <n v="8"/>
    <n v="14.9"/>
    <n v="119.2"/>
    <n v="0.17624044163287897"/>
    <n v="98.19213935736083"/>
    <n v="17.674585084324949"/>
    <n v="115.86672444168578"/>
  </r>
  <r>
    <s v="MOV-FEC-6880"/>
    <x v="1029"/>
    <x v="2"/>
    <x v="4"/>
    <n v="6"/>
    <n v="20.9"/>
    <n v="125.39999999999999"/>
    <n v="0.12940031056823947"/>
    <n v="109.17320105474276"/>
    <n v="19.651176189853697"/>
    <n v="128.82437724459646"/>
  </r>
  <r>
    <s v="MOV-FEC-6881"/>
    <x v="774"/>
    <x v="2"/>
    <x v="1"/>
    <n v="10"/>
    <n v="14.9"/>
    <n v="149"/>
    <n v="0.12924251209520055"/>
    <n v="129.74286569781512"/>
    <n v="23.35371582560672"/>
    <n v="153.09658152342183"/>
  </r>
  <r>
    <s v="MOV-FEC-6882"/>
    <x v="604"/>
    <x v="1"/>
    <x v="2"/>
    <n v="20"/>
    <n v="9.9"/>
    <n v="198"/>
    <n v="0.1605062700037698"/>
    <n v="166.21975853925358"/>
    <n v="29.919556537065642"/>
    <n v="196.13931507631921"/>
  </r>
  <r>
    <s v="MOV-FEC-6883"/>
    <x v="267"/>
    <x v="2"/>
    <x v="1"/>
    <n v="20"/>
    <n v="14.9"/>
    <n v="298"/>
    <n v="0.17451532014231522"/>
    <n v="245.99443459759007"/>
    <n v="44.278998227566213"/>
    <n v="290.27343282515631"/>
  </r>
  <r>
    <s v="MOV-FEC-6884"/>
    <x v="409"/>
    <x v="0"/>
    <x v="4"/>
    <n v="8"/>
    <n v="20.9"/>
    <n v="167.2"/>
    <n v="0.1305645264345052"/>
    <n v="145.36961118015071"/>
    <n v="26.166530012427128"/>
    <n v="171.53614119257784"/>
  </r>
  <r>
    <s v="MOV-FEC-6885"/>
    <x v="155"/>
    <x v="1"/>
    <x v="0"/>
    <n v="20"/>
    <n v="9.9"/>
    <n v="198"/>
    <n v="0.15771599566305081"/>
    <n v="166.77223285871594"/>
    <n v="30.019001914568868"/>
    <n v="196.7912347732848"/>
  </r>
  <r>
    <s v="MOV-FEC-6886"/>
    <x v="430"/>
    <x v="0"/>
    <x v="3"/>
    <n v="8"/>
    <n v="14.9"/>
    <n v="119.2"/>
    <n v="0.19387328603370732"/>
    <n v="96.090304304782094"/>
    <n v="17.296254774860778"/>
    <n v="113.38655907964286"/>
  </r>
  <r>
    <s v="MOV-FEC-6887"/>
    <x v="727"/>
    <x v="1"/>
    <x v="1"/>
    <n v="12"/>
    <n v="14.9"/>
    <n v="178.8"/>
    <n v="0.14152086117969995"/>
    <n v="153.49607002106967"/>
    <n v="27.629292603792539"/>
    <n v="181.12536262486222"/>
  </r>
  <r>
    <s v="MOV-FEC-6888"/>
    <x v="417"/>
    <x v="0"/>
    <x v="2"/>
    <n v="8"/>
    <n v="9.9"/>
    <n v="79.2"/>
    <n v="0.19638981654653492"/>
    <n v="63.645926529514441"/>
    <n v="11.456266775312599"/>
    <n v="75.10219330482704"/>
  </r>
  <r>
    <s v="MOV-FEC-6889"/>
    <x v="417"/>
    <x v="1"/>
    <x v="4"/>
    <n v="19"/>
    <n v="20.9"/>
    <n v="397.09999999999997"/>
    <n v="0.11856819346604378"/>
    <n v="350.016570374634"/>
    <n v="63.002982667434118"/>
    <n v="413.01955304206814"/>
  </r>
  <r>
    <s v="MOV-FEC-6890"/>
    <x v="89"/>
    <x v="5"/>
    <x v="2"/>
    <n v="10"/>
    <n v="9.9"/>
    <n v="99"/>
    <n v="0.15249108459210955"/>
    <n v="83.903382625381155"/>
    <n v="15.102608872568608"/>
    <n v="99.005991497949765"/>
  </r>
  <r>
    <s v="MOV-FEC-6891"/>
    <x v="758"/>
    <x v="5"/>
    <x v="1"/>
    <n v="13"/>
    <n v="14.9"/>
    <n v="193.70000000000002"/>
    <n v="0.12892146180603217"/>
    <n v="168.72791284817157"/>
    <n v="30.371024312670883"/>
    <n v="199.09893716084247"/>
  </r>
  <r>
    <s v="MOV-FEC-6892"/>
    <x v="449"/>
    <x v="4"/>
    <x v="3"/>
    <n v="13"/>
    <n v="14.9"/>
    <n v="193.70000000000002"/>
    <n v="0.18801020577682695"/>
    <n v="157.28242314102863"/>
    <n v="28.310836165385151"/>
    <n v="185.59325930641378"/>
  </r>
  <r>
    <s v="MOV-FEC-6893"/>
    <x v="671"/>
    <x v="4"/>
    <x v="1"/>
    <n v="7"/>
    <n v="14.9"/>
    <n v="104.3"/>
    <n v="0.19124104239362341"/>
    <n v="84.353559278345074"/>
    <n v="15.183640670102113"/>
    <n v="99.537199948447181"/>
  </r>
  <r>
    <s v="MOV-FEC-6894"/>
    <x v="409"/>
    <x v="1"/>
    <x v="1"/>
    <n v="13"/>
    <n v="14.9"/>
    <n v="193.70000000000002"/>
    <n v="0.17827591670284565"/>
    <n v="159.16795493465881"/>
    <n v="28.650231888238583"/>
    <n v="187.81818682289739"/>
  </r>
  <r>
    <s v="MOV-FEC-6895"/>
    <x v="764"/>
    <x v="5"/>
    <x v="4"/>
    <n v="3"/>
    <n v="20.9"/>
    <n v="62.699999999999996"/>
    <n v="0.19722402316328902"/>
    <n v="50.334053747661777"/>
    <n v="9.0601296745791196"/>
    <n v="59.3941834222409"/>
  </r>
  <r>
    <s v="MOV-FEC-6896"/>
    <x v="756"/>
    <x v="4"/>
    <x v="3"/>
    <n v="18"/>
    <n v="14.9"/>
    <n v="268.2"/>
    <n v="0.19562269990531159"/>
    <n v="215.73399188539543"/>
    <n v="38.832118539371173"/>
    <n v="254.56611042476661"/>
  </r>
  <r>
    <s v="MOV-FEC-6897"/>
    <x v="451"/>
    <x v="5"/>
    <x v="1"/>
    <n v="16"/>
    <n v="14.9"/>
    <n v="238.4"/>
    <n v="0.11646000408336978"/>
    <n v="210.63593502652463"/>
    <n v="37.914468304774431"/>
    <n v="248.55040333129907"/>
  </r>
  <r>
    <s v="MOV-FEC-6898"/>
    <x v="159"/>
    <x v="4"/>
    <x v="1"/>
    <n v="6"/>
    <n v="14.9"/>
    <n v="89.4"/>
    <n v="0.14354003648406441"/>
    <n v="76.567520738324646"/>
    <n v="13.782153732898436"/>
    <n v="90.349674471223082"/>
  </r>
  <r>
    <s v="MOV-FEC-6899"/>
    <x v="531"/>
    <x v="2"/>
    <x v="2"/>
    <n v="17"/>
    <n v="9.9"/>
    <n v="168.3"/>
    <n v="0.14712108940399735"/>
    <n v="143.53952065330725"/>
    <n v="25.837113717595305"/>
    <n v="169.37663437090256"/>
  </r>
  <r>
    <s v="MOV-FEC-6900"/>
    <x v="1024"/>
    <x v="5"/>
    <x v="4"/>
    <n v="6"/>
    <n v="20.9"/>
    <n v="125.39999999999999"/>
    <n v="0.17869799946531564"/>
    <n v="102.99127086704941"/>
    <n v="18.538428756068893"/>
    <n v="121.5296996231183"/>
  </r>
  <r>
    <s v="MOV-FEC-6901"/>
    <x v="948"/>
    <x v="1"/>
    <x v="1"/>
    <n v="3"/>
    <n v="14.9"/>
    <n v="44.7"/>
    <n v="0.11157993681128907"/>
    <n v="39.712376824535383"/>
    <n v="7.1482278284163687"/>
    <n v="46.86060465295175"/>
  </r>
  <r>
    <s v="MOV-FEC-6902"/>
    <x v="204"/>
    <x v="5"/>
    <x v="1"/>
    <n v="18"/>
    <n v="14.9"/>
    <n v="268.2"/>
    <n v="0.14914455441370855"/>
    <n v="228.19943050624335"/>
    <n v="41.075897491123804"/>
    <n v="269.27532799736713"/>
  </r>
  <r>
    <s v="MOV-FEC-6903"/>
    <x v="143"/>
    <x v="2"/>
    <x v="3"/>
    <n v="17"/>
    <n v="14.9"/>
    <n v="253.3"/>
    <n v="0.15414490980495782"/>
    <n v="214.25509434640418"/>
    <n v="38.565916982352753"/>
    <n v="252.82101132875692"/>
  </r>
  <r>
    <s v="MOV-FEC-6904"/>
    <x v="633"/>
    <x v="3"/>
    <x v="1"/>
    <n v="7"/>
    <n v="14.9"/>
    <n v="104.3"/>
    <n v="0.1297721145504972"/>
    <n v="90.764768452383137"/>
    <n v="16.337658321428965"/>
    <n v="107.1024267738121"/>
  </r>
  <r>
    <s v="MOV-FEC-6905"/>
    <x v="978"/>
    <x v="4"/>
    <x v="4"/>
    <n v="8"/>
    <n v="20.9"/>
    <n v="167.2"/>
    <n v="0.1197880766967505"/>
    <n v="147.17143357630331"/>
    <n v="26.490858043734594"/>
    <n v="173.66229162003791"/>
  </r>
  <r>
    <s v="MOV-FEC-6906"/>
    <x v="766"/>
    <x v="4"/>
    <x v="4"/>
    <n v="15"/>
    <n v="20.9"/>
    <n v="313.5"/>
    <n v="0.14309643158781948"/>
    <n v="268.6392686972186"/>
    <n v="48.355068365499349"/>
    <n v="316.99433706271793"/>
  </r>
  <r>
    <s v="MOV-FEC-6907"/>
    <x v="31"/>
    <x v="2"/>
    <x v="4"/>
    <n v="5"/>
    <n v="20.9"/>
    <n v="104.5"/>
    <n v="0.1432637720474329"/>
    <n v="89.528935821043262"/>
    <n v="16.115208447787786"/>
    <n v="105.64414426883104"/>
  </r>
  <r>
    <s v="MOV-FEC-6908"/>
    <x v="809"/>
    <x v="3"/>
    <x v="3"/>
    <n v="19"/>
    <n v="14.9"/>
    <n v="283.10000000000002"/>
    <n v="0.16849770393285357"/>
    <n v="235.39830001660917"/>
    <n v="42.371694002989649"/>
    <n v="277.76999401959881"/>
  </r>
  <r>
    <s v="MOV-FEC-6909"/>
    <x v="1063"/>
    <x v="2"/>
    <x v="3"/>
    <n v="17"/>
    <n v="14.9"/>
    <n v="253.3"/>
    <n v="0.14738561046593496"/>
    <n v="215.96722486897869"/>
    <n v="38.87410047641616"/>
    <n v="254.84132534539486"/>
  </r>
  <r>
    <s v="MOV-FEC-6910"/>
    <x v="170"/>
    <x v="0"/>
    <x v="3"/>
    <n v="5"/>
    <n v="14.9"/>
    <n v="74.5"/>
    <n v="0.15133092090638639"/>
    <n v="63.22584639247421"/>
    <n v="11.380652350645358"/>
    <n v="74.606498743119573"/>
  </r>
  <r>
    <s v="MOV-FEC-6911"/>
    <x v="105"/>
    <x v="4"/>
    <x v="3"/>
    <n v="12"/>
    <n v="14.9"/>
    <n v="178.8"/>
    <n v="0.1300613625140512"/>
    <n v="155.54502838248766"/>
    <n v="27.998105108847778"/>
    <n v="183.54313349133542"/>
  </r>
  <r>
    <s v="MOV-FEC-6912"/>
    <x v="646"/>
    <x v="0"/>
    <x v="1"/>
    <n v="8"/>
    <n v="14.9"/>
    <n v="119.2"/>
    <n v="0.18282038790312621"/>
    <n v="97.407809761947362"/>
    <n v="17.533405757150526"/>
    <n v="114.94121551909788"/>
  </r>
  <r>
    <s v="MOV-FEC-6913"/>
    <x v="508"/>
    <x v="1"/>
    <x v="0"/>
    <n v="7"/>
    <n v="9.9"/>
    <n v="69.3"/>
    <n v="0.19986631476547173"/>
    <n v="55.449264386752809"/>
    <n v="9.9808675896155048"/>
    <n v="65.430131976368315"/>
  </r>
  <r>
    <s v="MOV-FEC-6914"/>
    <x v="263"/>
    <x v="3"/>
    <x v="3"/>
    <n v="17"/>
    <n v="14.9"/>
    <n v="253.3"/>
    <n v="0.13355489304025164"/>
    <n v="219.47054559290427"/>
    <n v="39.504698206722765"/>
    <n v="258.97524379962704"/>
  </r>
  <r>
    <s v="MOV-FEC-6915"/>
    <x v="210"/>
    <x v="1"/>
    <x v="2"/>
    <n v="5"/>
    <n v="9.9"/>
    <n v="49.5"/>
    <n v="0.18666677071653712"/>
    <n v="40.259994849531409"/>
    <n v="7.2467990729156533"/>
    <n v="47.506793922447059"/>
  </r>
  <r>
    <s v="MOV-FEC-6916"/>
    <x v="388"/>
    <x v="2"/>
    <x v="0"/>
    <n v="12"/>
    <n v="9.9"/>
    <n v="118.80000000000001"/>
    <n v="0.16624615760364159"/>
    <n v="99.049956476687385"/>
    <n v="17.828992165803729"/>
    <n v="116.87894864249111"/>
  </r>
  <r>
    <s v="MOV-FEC-6917"/>
    <x v="3"/>
    <x v="4"/>
    <x v="2"/>
    <n v="18"/>
    <n v="9.9"/>
    <n v="178.20000000000002"/>
    <n v="0.14591994661159405"/>
    <n v="152.19706551381395"/>
    <n v="27.395471792486511"/>
    <n v="179.59253730630047"/>
  </r>
  <r>
    <s v="MOV-FEC-6918"/>
    <x v="1059"/>
    <x v="5"/>
    <x v="0"/>
    <n v="20"/>
    <n v="9.9"/>
    <n v="198"/>
    <n v="0.1200091403009305"/>
    <n v="174.23819022041576"/>
    <n v="31.362874239674834"/>
    <n v="205.60106446009058"/>
  </r>
  <r>
    <s v="MOV-FEC-6919"/>
    <x v="834"/>
    <x v="0"/>
    <x v="3"/>
    <n v="16"/>
    <n v="14.9"/>
    <n v="238.4"/>
    <n v="0.13530777170194014"/>
    <n v="206.14262722625747"/>
    <n v="37.105672900726347"/>
    <n v="243.24830012698382"/>
  </r>
  <r>
    <s v="MOV-FEC-6920"/>
    <x v="991"/>
    <x v="5"/>
    <x v="3"/>
    <n v="8"/>
    <n v="14.9"/>
    <n v="119.2"/>
    <n v="0.12576693113213555"/>
    <n v="104.20858180904945"/>
    <n v="18.7575447256289"/>
    <n v="122.96612653467835"/>
  </r>
  <r>
    <s v="MOV-FEC-6921"/>
    <x v="30"/>
    <x v="0"/>
    <x v="0"/>
    <n v="6"/>
    <n v="9.9"/>
    <n v="59.400000000000006"/>
    <n v="0.16325866542902562"/>
    <n v="49.702435273515881"/>
    <n v="8.9464383492328583"/>
    <n v="58.648873622748738"/>
  </r>
  <r>
    <s v="MOV-FEC-6922"/>
    <x v="34"/>
    <x v="5"/>
    <x v="1"/>
    <n v="8"/>
    <n v="14.9"/>
    <n v="119.2"/>
    <n v="0.15223401441859052"/>
    <n v="101.05370548130401"/>
    <n v="18.18966698663472"/>
    <n v="119.24337246793873"/>
  </r>
  <r>
    <s v="MOV-FEC-6923"/>
    <x v="626"/>
    <x v="0"/>
    <x v="4"/>
    <n v="7"/>
    <n v="20.9"/>
    <n v="146.29999999999998"/>
    <n v="0.16125521219677155"/>
    <n v="122.7083624556123"/>
    <n v="22.087505242010213"/>
    <n v="144.79586769762253"/>
  </r>
  <r>
    <s v="MOV-FEC-6924"/>
    <x v="926"/>
    <x v="4"/>
    <x v="4"/>
    <n v="15"/>
    <n v="20.9"/>
    <n v="313.5"/>
    <n v="0.134077953440457"/>
    <n v="271.46656159641674"/>
    <n v="48.863981087355015"/>
    <n v="320.33054268377174"/>
  </r>
  <r>
    <s v="MOV-FEC-6925"/>
    <x v="48"/>
    <x v="4"/>
    <x v="3"/>
    <n v="5"/>
    <n v="14.9"/>
    <n v="74.5"/>
    <n v="0.12221061891539022"/>
    <n v="65.395308890803435"/>
    <n v="11.771155600344617"/>
    <n v="77.166464491148048"/>
  </r>
  <r>
    <s v="MOV-FEC-6926"/>
    <x v="282"/>
    <x v="0"/>
    <x v="3"/>
    <n v="3"/>
    <n v="14.9"/>
    <n v="44.7"/>
    <n v="0.16964926143144698"/>
    <n v="37.116678014014326"/>
    <n v="6.6810020425225787"/>
    <n v="43.797680056536905"/>
  </r>
  <r>
    <s v="MOV-FEC-6927"/>
    <x v="316"/>
    <x v="1"/>
    <x v="4"/>
    <n v="10"/>
    <n v="20.9"/>
    <n v="209"/>
    <n v="0.12630129514298083"/>
    <n v="182.603029315117"/>
    <n v="32.868545276721058"/>
    <n v="215.47157459183805"/>
  </r>
  <r>
    <s v="MOV-FEC-6928"/>
    <x v="1024"/>
    <x v="4"/>
    <x v="4"/>
    <n v="3"/>
    <n v="20.9"/>
    <n v="62.699999999999996"/>
    <n v="0.15754514844924974"/>
    <n v="52.821919192232038"/>
    <n v="9.5079454546017672"/>
    <n v="62.329864646833805"/>
  </r>
  <r>
    <s v="MOV-FEC-6929"/>
    <x v="397"/>
    <x v="3"/>
    <x v="1"/>
    <n v="6"/>
    <n v="14.9"/>
    <n v="89.4"/>
    <n v="0.12756513921124907"/>
    <n v="77.995676554514333"/>
    <n v="14.03922177981258"/>
    <n v="92.034898334326911"/>
  </r>
  <r>
    <s v="MOV-FEC-6930"/>
    <x v="940"/>
    <x v="5"/>
    <x v="3"/>
    <n v="5"/>
    <n v="14.9"/>
    <n v="74.5"/>
    <n v="0.12916567291667319"/>
    <n v="64.877157367707852"/>
    <n v="11.677888326187412"/>
    <n v="76.555045693895266"/>
  </r>
  <r>
    <s v="MOV-FEC-6931"/>
    <x v="132"/>
    <x v="3"/>
    <x v="4"/>
    <n v="4"/>
    <n v="20.9"/>
    <n v="83.6"/>
    <n v="0.16146410717463922"/>
    <n v="70.101600640200161"/>
    <n v="12.618288115236028"/>
    <n v="82.719888755436187"/>
  </r>
  <r>
    <s v="MOV-FEC-6932"/>
    <x v="168"/>
    <x v="3"/>
    <x v="2"/>
    <n v="16"/>
    <n v="9.9"/>
    <n v="158.4"/>
    <n v="0.18909131243701344"/>
    <n v="128.44793610997706"/>
    <n v="23.12062849979587"/>
    <n v="151.56856460977292"/>
  </r>
  <r>
    <s v="MOV-FEC-6933"/>
    <x v="1093"/>
    <x v="5"/>
    <x v="1"/>
    <n v="17"/>
    <n v="14.9"/>
    <n v="253.3"/>
    <n v="0.18811295464818881"/>
    <n v="205.65098858761377"/>
    <n v="37.017177945770477"/>
    <n v="242.66816653338424"/>
  </r>
  <r>
    <s v="MOV-FEC-6934"/>
    <x v="768"/>
    <x v="3"/>
    <x v="0"/>
    <n v="3"/>
    <n v="9.9"/>
    <n v="29.700000000000003"/>
    <n v="0.1198141931381162"/>
    <n v="26.141518463797951"/>
    <n v="4.7054733234836306"/>
    <n v="30.846991787281581"/>
  </r>
  <r>
    <s v="MOV-FEC-6935"/>
    <x v="615"/>
    <x v="0"/>
    <x v="4"/>
    <n v="7"/>
    <n v="20.9"/>
    <n v="146.29999999999998"/>
    <n v="0.13536905982409045"/>
    <n v="126.49550654773554"/>
    <n v="22.769191178592397"/>
    <n v="149.26469772632794"/>
  </r>
  <r>
    <s v="MOV-FEC-6936"/>
    <x v="508"/>
    <x v="3"/>
    <x v="2"/>
    <n v="19"/>
    <n v="9.9"/>
    <n v="188.1"/>
    <n v="0.13101833715439551"/>
    <n v="163.45545078125821"/>
    <n v="29.421981140626475"/>
    <n v="192.87743192188469"/>
  </r>
  <r>
    <s v="MOV-FEC-6937"/>
    <x v="618"/>
    <x v="5"/>
    <x v="4"/>
    <n v="18"/>
    <n v="20.9"/>
    <n v="376.2"/>
    <n v="0.15857555615518643"/>
    <n v="316.54387577441884"/>
    <n v="56.977897639395387"/>
    <n v="373.52177341381423"/>
  </r>
  <r>
    <s v="MOV-FEC-6938"/>
    <x v="16"/>
    <x v="2"/>
    <x v="0"/>
    <n v="16"/>
    <n v="9.9"/>
    <n v="158.4"/>
    <n v="0.19499893491384288"/>
    <n v="127.5121687096473"/>
    <n v="22.952190367736513"/>
    <n v="150.46435907738382"/>
  </r>
  <r>
    <s v="MOV-FEC-6939"/>
    <x v="402"/>
    <x v="5"/>
    <x v="1"/>
    <n v="8"/>
    <n v="14.9"/>
    <n v="119.2"/>
    <n v="0.13923074580708389"/>
    <n v="102.6036950997956"/>
    <n v="18.468665117963209"/>
    <n v="121.07236021775881"/>
  </r>
  <r>
    <s v="MOV-FEC-6940"/>
    <x v="887"/>
    <x v="2"/>
    <x v="0"/>
    <n v="15"/>
    <n v="9.9"/>
    <n v="148.5"/>
    <n v="0.15629243707394078"/>
    <n v="125.2905730945198"/>
    <n v="22.552303157013561"/>
    <n v="147.84287625153337"/>
  </r>
  <r>
    <s v="MOV-FEC-6941"/>
    <x v="570"/>
    <x v="3"/>
    <x v="2"/>
    <n v="8"/>
    <n v="9.9"/>
    <n v="79.2"/>
    <n v="0.11978031994608436"/>
    <n v="69.713398660270116"/>
    <n v="12.548411758848621"/>
    <n v="82.261810419118731"/>
  </r>
  <r>
    <s v="MOV-FEC-6942"/>
    <x v="459"/>
    <x v="1"/>
    <x v="4"/>
    <n v="14"/>
    <n v="20.9"/>
    <n v="292.59999999999997"/>
    <n v="0.16532832576177808"/>
    <n v="244.2249318821037"/>
    <n v="43.960487738778667"/>
    <n v="288.18541962088239"/>
  </r>
  <r>
    <s v="MOV-FEC-6943"/>
    <x v="971"/>
    <x v="1"/>
    <x v="0"/>
    <n v="5"/>
    <n v="9.9"/>
    <n v="49.5"/>
    <n v="0.12458960330940266"/>
    <n v="43.332814636184565"/>
    <n v="7.7999066345132215"/>
    <n v="51.132721270697786"/>
  </r>
  <r>
    <s v="MOV-FEC-6944"/>
    <x v="841"/>
    <x v="1"/>
    <x v="1"/>
    <n v="14"/>
    <n v="14.9"/>
    <n v="208.6"/>
    <n v="0.19912116334218757"/>
    <n v="167.06332532681967"/>
    <n v="30.071398558827539"/>
    <n v="197.13472388564719"/>
  </r>
  <r>
    <s v="MOV-FEC-6945"/>
    <x v="1023"/>
    <x v="4"/>
    <x v="1"/>
    <n v="10"/>
    <n v="14.9"/>
    <n v="149"/>
    <n v="0.17667345769358614"/>
    <n v="122.67565480365566"/>
    <n v="22.081617864658018"/>
    <n v="144.75727266831368"/>
  </r>
  <r>
    <s v="MOV-FEC-6946"/>
    <x v="708"/>
    <x v="2"/>
    <x v="2"/>
    <n v="16"/>
    <n v="9.9"/>
    <n v="158.4"/>
    <n v="0.14765803752542367"/>
    <n v="135.0109668559729"/>
    <n v="24.301974034075119"/>
    <n v="159.31294089004803"/>
  </r>
  <r>
    <s v="MOV-FEC-6947"/>
    <x v="560"/>
    <x v="5"/>
    <x v="4"/>
    <n v="10"/>
    <n v="20.9"/>
    <n v="209"/>
    <n v="0.11477802716321966"/>
    <n v="185.0113923228871"/>
    <n v="33.302050618119679"/>
    <n v="218.31344294100677"/>
  </r>
  <r>
    <s v="MOV-FEC-6948"/>
    <x v="163"/>
    <x v="0"/>
    <x v="1"/>
    <n v="4"/>
    <n v="14.9"/>
    <n v="59.6"/>
    <n v="0.16255558333984726"/>
    <n v="49.911687232945106"/>
    <n v="8.9841037019301186"/>
    <n v="58.895790934875222"/>
  </r>
  <r>
    <s v="MOV-FEC-6949"/>
    <x v="1088"/>
    <x v="3"/>
    <x v="1"/>
    <n v="9"/>
    <n v="14.9"/>
    <n v="134.1"/>
    <n v="0.19841480422932578"/>
    <n v="107.4925747528474"/>
    <n v="19.348663455512533"/>
    <n v="126.84123820835994"/>
  </r>
  <r>
    <s v="MOV-FEC-6950"/>
    <x v="1031"/>
    <x v="5"/>
    <x v="0"/>
    <n v="8"/>
    <n v="9.9"/>
    <n v="79.2"/>
    <n v="0.12238696369572656"/>
    <n v="69.506952475298462"/>
    <n v="12.511251445553723"/>
    <n v="82.018203920852187"/>
  </r>
  <r>
    <s v="MOV-FEC-6951"/>
    <x v="180"/>
    <x v="0"/>
    <x v="1"/>
    <n v="18"/>
    <n v="14.9"/>
    <n v="268.2"/>
    <n v="0.19943091221996387"/>
    <n v="214.71262934260568"/>
    <n v="38.64827328166902"/>
    <n v="253.3609026242747"/>
  </r>
  <r>
    <s v="MOV-FEC-6952"/>
    <x v="498"/>
    <x v="2"/>
    <x v="1"/>
    <n v="19"/>
    <n v="14.9"/>
    <n v="283.10000000000002"/>
    <n v="0.16207385001365923"/>
    <n v="237.21689306113308"/>
    <n v="42.699040751003949"/>
    <n v="279.91593381213704"/>
  </r>
  <r>
    <s v="MOV-FEC-6953"/>
    <x v="265"/>
    <x v="1"/>
    <x v="1"/>
    <n v="9"/>
    <n v="14.9"/>
    <n v="134.1"/>
    <n v="0.13541216673131154"/>
    <n v="115.94122844133112"/>
    <n v="20.8694211194396"/>
    <n v="136.81064956077071"/>
  </r>
  <r>
    <s v="MOV-FEC-6954"/>
    <x v="722"/>
    <x v="0"/>
    <x v="4"/>
    <n v="18"/>
    <n v="20.9"/>
    <n v="376.2"/>
    <n v="0.10843097514973765"/>
    <n v="335.4082671486687"/>
    <n v="60.373488086760361"/>
    <n v="395.78175523542905"/>
  </r>
  <r>
    <s v="MOV-FEC-6955"/>
    <x v="680"/>
    <x v="5"/>
    <x v="3"/>
    <n v="16"/>
    <n v="14.9"/>
    <n v="238.4"/>
    <n v="0.17668000906867437"/>
    <n v="196.27948583802805"/>
    <n v="35.330307450845048"/>
    <n v="231.60979328887311"/>
  </r>
  <r>
    <s v="MOV-FEC-6956"/>
    <x v="328"/>
    <x v="0"/>
    <x v="3"/>
    <n v="11"/>
    <n v="14.9"/>
    <n v="163.9"/>
    <n v="0.10450155495261849"/>
    <n v="146.77219514326583"/>
    <n v="26.418995125787848"/>
    <n v="173.19119026905369"/>
  </r>
  <r>
    <s v="MOV-FEC-6957"/>
    <x v="917"/>
    <x v="1"/>
    <x v="3"/>
    <n v="12"/>
    <n v="14.9"/>
    <n v="178.8"/>
    <n v="0.15470370601920611"/>
    <n v="151.13897736376595"/>
    <n v="27.20501592547787"/>
    <n v="178.34399328924383"/>
  </r>
  <r>
    <s v="MOV-FEC-6958"/>
    <x v="891"/>
    <x v="5"/>
    <x v="2"/>
    <n v="12"/>
    <n v="9.9"/>
    <n v="118.80000000000001"/>
    <n v="0.19072816134709419"/>
    <n v="96.141494431965214"/>
    <n v="17.305468997753739"/>
    <n v="113.44696342971895"/>
  </r>
  <r>
    <s v="MOV-FEC-6959"/>
    <x v="236"/>
    <x v="5"/>
    <x v="2"/>
    <n v="18"/>
    <n v="9.9"/>
    <n v="178.20000000000002"/>
    <n v="0.16405755048993706"/>
    <n v="148.96494450269324"/>
    <n v="26.813690010484784"/>
    <n v="175.77863451317802"/>
  </r>
  <r>
    <s v="MOV-FEC-6960"/>
    <x v="452"/>
    <x v="3"/>
    <x v="0"/>
    <n v="9"/>
    <n v="9.9"/>
    <n v="89.100000000000009"/>
    <n v="0.10712745343132181"/>
    <n v="79.554943899269233"/>
    <n v="14.319889901868461"/>
    <n v="93.874833801137697"/>
  </r>
  <r>
    <s v="MOV-FEC-6961"/>
    <x v="377"/>
    <x v="1"/>
    <x v="1"/>
    <n v="14"/>
    <n v="14.9"/>
    <n v="208.6"/>
    <n v="0.16606806414095648"/>
    <n v="173.95820182019648"/>
    <n v="31.312476327635366"/>
    <n v="205.27067814783186"/>
  </r>
  <r>
    <s v="MOV-FEC-6962"/>
    <x v="132"/>
    <x v="0"/>
    <x v="1"/>
    <n v="7"/>
    <n v="14.9"/>
    <n v="104.3"/>
    <n v="0.1621513438119534"/>
    <n v="87.387614840413264"/>
    <n v="15.729770671274387"/>
    <n v="103.11738551168764"/>
  </r>
  <r>
    <s v="MOV-FEC-6963"/>
    <x v="231"/>
    <x v="0"/>
    <x v="1"/>
    <n v="19"/>
    <n v="14.9"/>
    <n v="283.10000000000002"/>
    <n v="0.17589596387883605"/>
    <n v="233.30385262590153"/>
    <n v="41.99469347266227"/>
    <n v="275.2985460985638"/>
  </r>
  <r>
    <s v="MOV-FEC-6964"/>
    <x v="251"/>
    <x v="3"/>
    <x v="2"/>
    <n v="6"/>
    <n v="9.9"/>
    <n v="59.400000000000006"/>
    <n v="0.16228498825314458"/>
    <n v="49.760271697763216"/>
    <n v="8.9568489055973792"/>
    <n v="58.717120603360598"/>
  </r>
  <r>
    <s v="MOV-FEC-6965"/>
    <x v="892"/>
    <x v="4"/>
    <x v="1"/>
    <n v="4"/>
    <n v="14.9"/>
    <n v="59.6"/>
    <n v="0.19662103897600305"/>
    <n v="47.881386077030221"/>
    <n v="8.6186494938654388"/>
    <n v="56.500035570895662"/>
  </r>
  <r>
    <s v="MOV-FEC-6966"/>
    <x v="535"/>
    <x v="1"/>
    <x v="1"/>
    <n v="15"/>
    <n v="14.9"/>
    <n v="223.5"/>
    <n v="0.12341203825247749"/>
    <n v="195.91740945057128"/>
    <n v="35.265133701102833"/>
    <n v="231.18254315167411"/>
  </r>
  <r>
    <s v="MOV-FEC-6967"/>
    <x v="238"/>
    <x v="2"/>
    <x v="0"/>
    <n v="9"/>
    <n v="9.9"/>
    <n v="89.100000000000009"/>
    <n v="0.16282850908138691"/>
    <n v="74.591979840848438"/>
    <n v="13.426556371352719"/>
    <n v="88.018536212201155"/>
  </r>
  <r>
    <s v="MOV-FEC-6968"/>
    <x v="154"/>
    <x v="5"/>
    <x v="1"/>
    <n v="20"/>
    <n v="14.9"/>
    <n v="298"/>
    <n v="0.18217495479979257"/>
    <n v="243.71186346966181"/>
    <n v="43.868135424539126"/>
    <n v="287.57999889420091"/>
  </r>
  <r>
    <s v="MOV-FEC-6969"/>
    <x v="861"/>
    <x v="2"/>
    <x v="2"/>
    <n v="18"/>
    <n v="9.9"/>
    <n v="178.20000000000002"/>
    <n v="0.19179226491345114"/>
    <n v="144.02261839242303"/>
    <n v="25.924071310636144"/>
    <n v="169.94668970305918"/>
  </r>
  <r>
    <s v="MOV-FEC-6970"/>
    <x v="402"/>
    <x v="5"/>
    <x v="1"/>
    <n v="19"/>
    <n v="14.9"/>
    <n v="283.10000000000002"/>
    <n v="0.10864126550520137"/>
    <n v="252.34365773547751"/>
    <n v="45.42185839238595"/>
    <n v="297.76551612786346"/>
  </r>
  <r>
    <s v="MOV-FEC-6971"/>
    <x v="123"/>
    <x v="2"/>
    <x v="2"/>
    <n v="19"/>
    <n v="9.9"/>
    <n v="188.1"/>
    <n v="0.15631928809841594"/>
    <n v="158.69634190868794"/>
    <n v="28.565341543563829"/>
    <n v="187.26168345225176"/>
  </r>
  <r>
    <s v="MOV-FEC-6972"/>
    <x v="1053"/>
    <x v="3"/>
    <x v="0"/>
    <n v="17"/>
    <n v="9.9"/>
    <n v="168.3"/>
    <n v="0.11265527308081405"/>
    <n v="149.34011754049899"/>
    <n v="26.881221157289819"/>
    <n v="176.22133869778881"/>
  </r>
  <r>
    <s v="MOV-FEC-6973"/>
    <x v="861"/>
    <x v="1"/>
    <x v="1"/>
    <n v="5"/>
    <n v="14.9"/>
    <n v="74.5"/>
    <n v="0.19652466860173468"/>
    <n v="59.858912189170766"/>
    <n v="10.774604194050738"/>
    <n v="70.633516383221504"/>
  </r>
  <r>
    <s v="MOV-FEC-6974"/>
    <x v="265"/>
    <x v="0"/>
    <x v="3"/>
    <n v="13"/>
    <n v="14.9"/>
    <n v="193.70000000000002"/>
    <n v="0.18657646102741501"/>
    <n v="157.56013949898971"/>
    <n v="28.360825109818148"/>
    <n v="185.92096460880785"/>
  </r>
  <r>
    <s v="MOV-FEC-6975"/>
    <x v="1032"/>
    <x v="1"/>
    <x v="0"/>
    <n v="17"/>
    <n v="9.9"/>
    <n v="168.3"/>
    <n v="0.12183906250347593"/>
    <n v="147.79448578066501"/>
    <n v="26.603007440519701"/>
    <n v="174.3974932211847"/>
  </r>
  <r>
    <s v="MOV-FEC-6976"/>
    <x v="757"/>
    <x v="4"/>
    <x v="1"/>
    <n v="6"/>
    <n v="14.9"/>
    <n v="89.4"/>
    <n v="0.18454491960495614"/>
    <n v="72.901684187316931"/>
    <n v="13.122303153717047"/>
    <n v="86.023987341033973"/>
  </r>
  <r>
    <s v="MOV-FEC-6977"/>
    <x v="510"/>
    <x v="4"/>
    <x v="1"/>
    <n v="20"/>
    <n v="14.9"/>
    <n v="298"/>
    <n v="0.15740169270475446"/>
    <n v="251.09429557398317"/>
    <n v="45.196973203316972"/>
    <n v="296.29126877730016"/>
  </r>
  <r>
    <s v="MOV-FEC-6978"/>
    <x v="313"/>
    <x v="0"/>
    <x v="1"/>
    <n v="14"/>
    <n v="14.9"/>
    <n v="208.6"/>
    <n v="0.13029804385540322"/>
    <n v="181.41982805176289"/>
    <n v="32.655569049317322"/>
    <n v="214.07539710108023"/>
  </r>
  <r>
    <s v="MOV-FEC-6979"/>
    <x v="360"/>
    <x v="5"/>
    <x v="4"/>
    <n v="11"/>
    <n v="20.9"/>
    <n v="229.89999999999998"/>
    <n v="0.10844909496546955"/>
    <n v="204.96755306743853"/>
    <n v="36.894159552138937"/>
    <n v="241.86171261957747"/>
  </r>
  <r>
    <s v="MOV-FEC-6980"/>
    <x v="916"/>
    <x v="3"/>
    <x v="4"/>
    <n v="17"/>
    <n v="20.9"/>
    <n v="355.29999999999995"/>
    <n v="0.10740307783883696"/>
    <n v="317.13968644386119"/>
    <n v="57.085143559895016"/>
    <n v="374.22483000375621"/>
  </r>
  <r>
    <s v="MOV-FEC-6981"/>
    <x v="336"/>
    <x v="4"/>
    <x v="4"/>
    <n v="17"/>
    <n v="20.9"/>
    <n v="355.29999999999995"/>
    <n v="0.18000638775662645"/>
    <n v="291.34373043007059"/>
    <n v="52.441871477412704"/>
    <n v="343.78560190748328"/>
  </r>
  <r>
    <s v="MOV-FEC-6982"/>
    <x v="775"/>
    <x v="2"/>
    <x v="1"/>
    <n v="12"/>
    <n v="14.9"/>
    <n v="178.8"/>
    <n v="0.1941084677892411"/>
    <n v="144.0934059592837"/>
    <n v="25.936813072671065"/>
    <n v="170.03021903195477"/>
  </r>
  <r>
    <s v="MOV-FEC-6983"/>
    <x v="880"/>
    <x v="2"/>
    <x v="2"/>
    <n v="5"/>
    <n v="9.9"/>
    <n v="49.5"/>
    <n v="0.12618831019693055"/>
    <n v="43.253678645251938"/>
    <n v="7.7856621561453485"/>
    <n v="51.039340801397287"/>
  </r>
  <r>
    <s v="MOV-FEC-6984"/>
    <x v="817"/>
    <x v="4"/>
    <x v="4"/>
    <n v="17"/>
    <n v="20.9"/>
    <n v="355.29999999999995"/>
    <n v="0.1481162553855967"/>
    <n v="302.67429446149742"/>
    <n v="54.481373003069535"/>
    <n v="357.15566746456693"/>
  </r>
  <r>
    <s v="MOV-FEC-6985"/>
    <x v="409"/>
    <x v="2"/>
    <x v="4"/>
    <n v="3"/>
    <n v="20.9"/>
    <n v="62.699999999999996"/>
    <n v="0.13886406413748689"/>
    <n v="53.993223178579569"/>
    <n v="9.7187801721443225"/>
    <n v="63.71200335072389"/>
  </r>
  <r>
    <s v="MOV-FEC-6986"/>
    <x v="354"/>
    <x v="0"/>
    <x v="0"/>
    <n v="10"/>
    <n v="9.9"/>
    <n v="99"/>
    <n v="0.10739529798849123"/>
    <n v="88.36786549913937"/>
    <n v="15.906215789845087"/>
    <n v="104.27408128898446"/>
  </r>
  <r>
    <s v="MOV-FEC-6987"/>
    <x v="1059"/>
    <x v="1"/>
    <x v="2"/>
    <n v="8"/>
    <n v="9.9"/>
    <n v="79.2"/>
    <n v="0.14934018063258794"/>
    <n v="67.37225769389903"/>
    <n v="12.127006384901826"/>
    <n v="79.499264078800849"/>
  </r>
  <r>
    <s v="MOV-FEC-6988"/>
    <x v="1007"/>
    <x v="4"/>
    <x v="2"/>
    <n v="7"/>
    <n v="9.9"/>
    <n v="69.3"/>
    <n v="0.19013606214677761"/>
    <n v="56.123570893228312"/>
    <n v="10.102242760781095"/>
    <n v="66.225813654009414"/>
  </r>
  <r>
    <s v="MOV-FEC-6989"/>
    <x v="206"/>
    <x v="5"/>
    <x v="0"/>
    <n v="11"/>
    <n v="9.9"/>
    <n v="108.9"/>
    <n v="0.15263625048156451"/>
    <n v="92.277912322557626"/>
    <n v="16.610024218060371"/>
    <n v="108.887936540618"/>
  </r>
  <r>
    <s v="MOV-FEC-6990"/>
    <x v="1004"/>
    <x v="3"/>
    <x v="1"/>
    <n v="5"/>
    <n v="14.9"/>
    <n v="74.5"/>
    <n v="0.17278722951116643"/>
    <n v="61.627351401418103"/>
    <n v="11.092923252255257"/>
    <n v="72.720274653673357"/>
  </r>
  <r>
    <s v="MOV-FEC-6991"/>
    <x v="1039"/>
    <x v="3"/>
    <x v="3"/>
    <n v="5"/>
    <n v="14.9"/>
    <n v="74.5"/>
    <n v="0.16692734184267588"/>
    <n v="62.063913032720649"/>
    <n v="11.171504345889716"/>
    <n v="73.235417378610364"/>
  </r>
  <r>
    <s v="MOV-FEC-6992"/>
    <x v="65"/>
    <x v="0"/>
    <x v="0"/>
    <n v="5"/>
    <n v="9.9"/>
    <n v="49.5"/>
    <n v="0.17786258489879142"/>
    <n v="40.695802047509822"/>
    <n v="7.3252443685517674"/>
    <n v="48.021046416061587"/>
  </r>
  <r>
    <s v="MOV-FEC-6993"/>
    <x v="531"/>
    <x v="4"/>
    <x v="2"/>
    <n v="15"/>
    <n v="9.9"/>
    <n v="148.5"/>
    <n v="0.19652742799356607"/>
    <n v="119.31567694295543"/>
    <n v="21.476821849731976"/>
    <n v="140.79249879268741"/>
  </r>
  <r>
    <s v="MOV-FEC-6994"/>
    <x v="443"/>
    <x v="0"/>
    <x v="3"/>
    <n v="12"/>
    <n v="14.9"/>
    <n v="178.8"/>
    <n v="0.12501505898166365"/>
    <n v="156.44730745407855"/>
    <n v="28.16051534173414"/>
    <n v="184.60782279581269"/>
  </r>
  <r>
    <s v="MOV-FEC-6995"/>
    <x v="359"/>
    <x v="0"/>
    <x v="4"/>
    <n v="14"/>
    <n v="20.9"/>
    <n v="292.59999999999997"/>
    <n v="0.15094686956930253"/>
    <n v="248.43294596402205"/>
    <n v="44.717930273523969"/>
    <n v="293.15087623754602"/>
  </r>
  <r>
    <s v="MOV-FEC-6996"/>
    <x v="100"/>
    <x v="5"/>
    <x v="4"/>
    <n v="12"/>
    <n v="20.9"/>
    <n v="250.79999999999998"/>
    <n v="0.14470187660231199"/>
    <n v="214.50876934814013"/>
    <n v="38.611578482665223"/>
    <n v="253.12034783080537"/>
  </r>
  <r>
    <s v="MOV-FEC-6997"/>
    <x v="993"/>
    <x v="0"/>
    <x v="0"/>
    <n v="12"/>
    <n v="9.9"/>
    <n v="118.80000000000001"/>
    <n v="0.14653250203155871"/>
    <n v="101.39193875865084"/>
    <n v="18.250548976557152"/>
    <n v="119.64248773520799"/>
  </r>
  <r>
    <s v="MOV-FEC-6998"/>
    <x v="7"/>
    <x v="4"/>
    <x v="4"/>
    <n v="5"/>
    <n v="20.9"/>
    <n v="104.5"/>
    <n v="0.18837577327316518"/>
    <n v="84.81473169295424"/>
    <n v="15.266651704731762"/>
    <n v="100.081383397686"/>
  </r>
  <r>
    <s v="MOV-FEC-6999"/>
    <x v="7"/>
    <x v="2"/>
    <x v="3"/>
    <n v="4"/>
    <n v="14.9"/>
    <n v="59.6"/>
    <n v="0.1763579939928886"/>
    <n v="49.089063558023838"/>
    <n v="8.836031440444291"/>
    <n v="57.925094998468126"/>
  </r>
  <r>
    <s v="MOV-FEC-7000"/>
    <x v="856"/>
    <x v="5"/>
    <x v="2"/>
    <n v="3"/>
    <n v="9.9"/>
    <n v="29.700000000000003"/>
    <n v="0.11120765084307571"/>
    <n v="26.397132769960653"/>
    <n v="4.7514838985929169"/>
    <n v="31.148616668553569"/>
  </r>
  <r>
    <s v="MOV-FEC-7001"/>
    <x v="1080"/>
    <x v="1"/>
    <x v="0"/>
    <n v="17"/>
    <n v="9.9"/>
    <n v="168.3"/>
    <n v="0.12578326285003275"/>
    <n v="147.1306768623395"/>
    <n v="26.483521835221108"/>
    <n v="173.6141986975606"/>
  </r>
  <r>
    <s v="MOV-FEC-7002"/>
    <x v="296"/>
    <x v="1"/>
    <x v="1"/>
    <n v="5"/>
    <n v="14.9"/>
    <n v="74.5"/>
    <n v="0.11119852769361392"/>
    <n v="66.215709686825761"/>
    <n v="11.918827743628636"/>
    <n v="78.134537430454401"/>
  </r>
  <r>
    <s v="MOV-FEC-7003"/>
    <x v="617"/>
    <x v="1"/>
    <x v="0"/>
    <n v="12"/>
    <n v="9.9"/>
    <n v="118.80000000000001"/>
    <n v="0.13467975441269939"/>
    <n v="102.80004517577132"/>
    <n v="18.504008131638837"/>
    <n v="121.30405330741016"/>
  </r>
  <r>
    <s v="MOV-FEC-7004"/>
    <x v="779"/>
    <x v="2"/>
    <x v="4"/>
    <n v="13"/>
    <n v="20.9"/>
    <n v="271.7"/>
    <n v="0.14489859829154009"/>
    <n v="232.33105084418855"/>
    <n v="41.819589151953942"/>
    <n v="274.1506399961425"/>
  </r>
  <r>
    <s v="MOV-FEC-7005"/>
    <x v="35"/>
    <x v="1"/>
    <x v="2"/>
    <n v="7"/>
    <n v="9.9"/>
    <n v="69.3"/>
    <n v="0.1370233342236625"/>
    <n v="59.80428293830019"/>
    <n v="10.764770928894034"/>
    <n v="70.569053867194228"/>
  </r>
  <r>
    <s v="MOV-FEC-7006"/>
    <x v="511"/>
    <x v="2"/>
    <x v="4"/>
    <n v="5"/>
    <n v="20.9"/>
    <n v="104.5"/>
    <n v="0.17459473009941229"/>
    <n v="86.254850704611414"/>
    <n v="15.525873126830055"/>
    <n v="101.78072383144146"/>
  </r>
  <r>
    <s v="MOV-FEC-7007"/>
    <x v="813"/>
    <x v="4"/>
    <x v="2"/>
    <n v="15"/>
    <n v="9.9"/>
    <n v="148.5"/>
    <n v="0.17442088360809638"/>
    <n v="122.59849878419769"/>
    <n v="22.067729781155585"/>
    <n v="144.66622856535326"/>
  </r>
  <r>
    <s v="MOV-FEC-7008"/>
    <x v="341"/>
    <x v="5"/>
    <x v="3"/>
    <n v="10"/>
    <n v="14.9"/>
    <n v="149"/>
    <n v="0.11755760029648678"/>
    <n v="131.48391755582347"/>
    <n v="23.667105160048223"/>
    <n v="155.1510227158717"/>
  </r>
  <r>
    <s v="MOV-FEC-7009"/>
    <x v="169"/>
    <x v="4"/>
    <x v="4"/>
    <n v="15"/>
    <n v="20.9"/>
    <n v="313.5"/>
    <n v="0.1968955671479127"/>
    <n v="251.77323969912936"/>
    <n v="45.319183145843283"/>
    <n v="297.09242284497265"/>
  </r>
  <r>
    <s v="MOV-FEC-7010"/>
    <x v="109"/>
    <x v="3"/>
    <x v="4"/>
    <n v="18"/>
    <n v="20.9"/>
    <n v="376.2"/>
    <n v="0.13893115266898387"/>
    <n v="323.93410036592826"/>
    <n v="58.308138065867084"/>
    <n v="382.24223843179533"/>
  </r>
  <r>
    <s v="MOV-FEC-7011"/>
    <x v="706"/>
    <x v="4"/>
    <x v="2"/>
    <n v="6"/>
    <n v="9.9"/>
    <n v="59.400000000000006"/>
    <n v="0.13972173951564754"/>
    <n v="51.100528672770544"/>
    <n v="9.1980951610986974"/>
    <n v="60.298623833869243"/>
  </r>
  <r>
    <s v="MOV-FEC-7012"/>
    <x v="918"/>
    <x v="0"/>
    <x v="1"/>
    <n v="15"/>
    <n v="14.9"/>
    <n v="223.5"/>
    <n v="0.13298041268400584"/>
    <n v="193.77887776512469"/>
    <n v="34.880197997722441"/>
    <n v="228.65907576284712"/>
  </r>
  <r>
    <s v="MOV-FEC-7013"/>
    <x v="514"/>
    <x v="2"/>
    <x v="1"/>
    <n v="12"/>
    <n v="14.9"/>
    <n v="178.8"/>
    <n v="0.13748753509716927"/>
    <n v="154.21722872462615"/>
    <n v="27.759101170432707"/>
    <n v="181.97632989505885"/>
  </r>
  <r>
    <s v="MOV-FEC-7014"/>
    <x v="385"/>
    <x v="3"/>
    <x v="0"/>
    <n v="7"/>
    <n v="9.9"/>
    <n v="69.3"/>
    <n v="0.14085351317482003"/>
    <n v="59.538851536984971"/>
    <n v="10.716993276657295"/>
    <n v="70.25584481364227"/>
  </r>
  <r>
    <s v="MOV-FEC-7015"/>
    <x v="783"/>
    <x v="0"/>
    <x v="1"/>
    <n v="7"/>
    <n v="14.9"/>
    <n v="104.3"/>
    <n v="0.11790096614692978"/>
    <n v="92.002929230875225"/>
    <n v="16.560527261557539"/>
    <n v="108.56345649243276"/>
  </r>
  <r>
    <s v="MOV-FEC-7016"/>
    <x v="1023"/>
    <x v="1"/>
    <x v="3"/>
    <n v="6"/>
    <n v="14.9"/>
    <n v="89.4"/>
    <n v="0.15588006700989532"/>
    <n v="75.464322009315367"/>
    <n v="13.583577961676765"/>
    <n v="89.047899970992134"/>
  </r>
  <r>
    <s v="MOV-FEC-7017"/>
    <x v="833"/>
    <x v="5"/>
    <x v="2"/>
    <n v="16"/>
    <n v="9.9"/>
    <n v="158.4"/>
    <n v="0.10438254148881007"/>
    <n v="141.86580542817248"/>
    <n v="25.535844977071044"/>
    <n v="167.40165040524352"/>
  </r>
  <r>
    <s v="MOV-FEC-7018"/>
    <x v="229"/>
    <x v="3"/>
    <x v="2"/>
    <n v="7"/>
    <n v="9.9"/>
    <n v="69.3"/>
    <n v="0.18297273930479696"/>
    <n v="56.619989166177568"/>
    <n v="10.191598049911962"/>
    <n v="66.811587216089535"/>
  </r>
  <r>
    <s v="MOV-FEC-7019"/>
    <x v="750"/>
    <x v="4"/>
    <x v="1"/>
    <n v="5"/>
    <n v="14.9"/>
    <n v="74.5"/>
    <n v="0.11678503465757199"/>
    <n v="65.799514918010885"/>
    <n v="11.843912685241959"/>
    <n v="77.643427603252846"/>
  </r>
  <r>
    <s v="MOV-FEC-7020"/>
    <x v="693"/>
    <x v="0"/>
    <x v="3"/>
    <n v="19"/>
    <n v="14.9"/>
    <n v="283.10000000000002"/>
    <n v="0.19302681753997641"/>
    <n v="228.45410795443269"/>
    <n v="41.121739431797884"/>
    <n v="269.57584738623058"/>
  </r>
  <r>
    <s v="MOV-FEC-7021"/>
    <x v="99"/>
    <x v="2"/>
    <x v="1"/>
    <n v="19"/>
    <n v="14.9"/>
    <n v="283.10000000000002"/>
    <n v="0.10320301751386435"/>
    <n v="253.88322574182502"/>
    <n v="45.6989806335285"/>
    <n v="299.58220637535351"/>
  </r>
  <r>
    <s v="MOV-FEC-7022"/>
    <x v="734"/>
    <x v="1"/>
    <x v="2"/>
    <n v="12"/>
    <n v="9.9"/>
    <n v="118.80000000000001"/>
    <n v="0.12680694624020894"/>
    <n v="103.73533478666319"/>
    <n v="18.672360261599373"/>
    <n v="122.40769504826255"/>
  </r>
  <r>
    <s v="MOV-FEC-7023"/>
    <x v="683"/>
    <x v="0"/>
    <x v="0"/>
    <n v="10"/>
    <n v="9.9"/>
    <n v="99"/>
    <n v="0.15284698025092541"/>
    <n v="83.868148955158389"/>
    <n v="15.09626681192851"/>
    <n v="98.964415767086905"/>
  </r>
  <r>
    <s v="MOV-FEC-7024"/>
    <x v="114"/>
    <x v="0"/>
    <x v="1"/>
    <n v="3"/>
    <n v="14.9"/>
    <n v="44.7"/>
    <n v="0.15728169883660559"/>
    <n v="37.669508062003729"/>
    <n v="6.7805114511606712"/>
    <n v="44.450019513164399"/>
  </r>
  <r>
    <s v="MOV-FEC-7025"/>
    <x v="44"/>
    <x v="4"/>
    <x v="1"/>
    <n v="14"/>
    <n v="14.9"/>
    <n v="208.6"/>
    <n v="0.11115438014285814"/>
    <n v="185.41319630219979"/>
    <n v="33.374375334395964"/>
    <n v="218.78757163659577"/>
  </r>
  <r>
    <s v="MOV-FEC-7026"/>
    <x v="885"/>
    <x v="1"/>
    <x v="4"/>
    <n v="19"/>
    <n v="20.9"/>
    <n v="397.09999999999997"/>
    <n v="0.16212803822158556"/>
    <n v="332.71895602220832"/>
    <n v="59.889412083997492"/>
    <n v="392.60836810620583"/>
  </r>
  <r>
    <s v="MOV-FEC-7027"/>
    <x v="844"/>
    <x v="5"/>
    <x v="3"/>
    <n v="6"/>
    <n v="14.9"/>
    <n v="89.4"/>
    <n v="0.15129162730011989"/>
    <n v="75.874528519369292"/>
    <n v="13.657415133486472"/>
    <n v="89.531943652855759"/>
  </r>
  <r>
    <s v="MOV-FEC-7028"/>
    <x v="286"/>
    <x v="1"/>
    <x v="3"/>
    <n v="19"/>
    <n v="14.9"/>
    <n v="283.10000000000002"/>
    <n v="0.10414647560604005"/>
    <n v="253.6161327559301"/>
    <n v="45.650903896067419"/>
    <n v="299.2670366519975"/>
  </r>
  <r>
    <s v="MOV-FEC-7029"/>
    <x v="794"/>
    <x v="5"/>
    <x v="3"/>
    <n v="6"/>
    <n v="14.9"/>
    <n v="89.4"/>
    <n v="0.15917787676559009"/>
    <n v="75.169497817156255"/>
    <n v="13.530509607088126"/>
    <n v="88.700007424244376"/>
  </r>
  <r>
    <s v="MOV-FEC-7030"/>
    <x v="7"/>
    <x v="5"/>
    <x v="1"/>
    <n v="16"/>
    <n v="14.9"/>
    <n v="238.4"/>
    <n v="0.13821032790985716"/>
    <n v="205.45065782629007"/>
    <n v="36.981118408732208"/>
    <n v="242.43177623502228"/>
  </r>
  <r>
    <s v="MOV-FEC-7031"/>
    <x v="118"/>
    <x v="3"/>
    <x v="2"/>
    <n v="11"/>
    <n v="9.9"/>
    <n v="108.9"/>
    <n v="0.18051990736743506"/>
    <n v="89.241382087686333"/>
    <n v="16.063448775783538"/>
    <n v="105.30483086346987"/>
  </r>
  <r>
    <s v="MOV-FEC-7032"/>
    <x v="683"/>
    <x v="2"/>
    <x v="1"/>
    <n v="14"/>
    <n v="14.9"/>
    <n v="208.6"/>
    <n v="0.16395191875702364"/>
    <n v="174.39962974728485"/>
    <n v="31.39193335451127"/>
    <n v="205.79156310179613"/>
  </r>
  <r>
    <s v="MOV-FEC-7033"/>
    <x v="898"/>
    <x v="0"/>
    <x v="3"/>
    <n v="5"/>
    <n v="14.9"/>
    <n v="74.5"/>
    <n v="0.18294617891580375"/>
    <n v="60.87050967077262"/>
    <n v="10.956691740739071"/>
    <n v="71.827201411511695"/>
  </r>
  <r>
    <s v="MOV-FEC-7034"/>
    <x v="267"/>
    <x v="4"/>
    <x v="2"/>
    <n v="3"/>
    <n v="9.9"/>
    <n v="29.700000000000003"/>
    <n v="0.10464137875025376"/>
    <n v="26.592151051117465"/>
    <n v="4.7865871892011436"/>
    <n v="31.378738240318608"/>
  </r>
  <r>
    <s v="MOV-FEC-7035"/>
    <x v="1081"/>
    <x v="3"/>
    <x v="0"/>
    <n v="13"/>
    <n v="9.9"/>
    <n v="128.70000000000002"/>
    <n v="0.17779096398593142"/>
    <n v="105.81830293501065"/>
    <n v="19.047294528301915"/>
    <n v="124.86559746331257"/>
  </r>
  <r>
    <s v="MOV-FEC-7036"/>
    <x v="858"/>
    <x v="2"/>
    <x v="2"/>
    <n v="16"/>
    <n v="9.9"/>
    <n v="158.4"/>
    <n v="0.18911163916660562"/>
    <n v="128.44471635600968"/>
    <n v="23.120048944081741"/>
    <n v="151.56476530009141"/>
  </r>
  <r>
    <s v="MOV-FEC-7037"/>
    <x v="484"/>
    <x v="5"/>
    <x v="1"/>
    <n v="15"/>
    <n v="14.9"/>
    <n v="223.5"/>
    <n v="0.1413926626806426"/>
    <n v="191.89873989087639"/>
    <n v="34.541773180357751"/>
    <n v="226.44051307123414"/>
  </r>
  <r>
    <s v="MOV-FEC-7038"/>
    <x v="614"/>
    <x v="3"/>
    <x v="1"/>
    <n v="9"/>
    <n v="14.9"/>
    <n v="134.1"/>
    <n v="0.10483459040250806"/>
    <n v="120.04168142702366"/>
    <n v="21.607502656864259"/>
    <n v="141.64918408388792"/>
  </r>
  <r>
    <s v="MOV-FEC-7039"/>
    <x v="700"/>
    <x v="1"/>
    <x v="3"/>
    <n v="16"/>
    <n v="14.9"/>
    <n v="238.4"/>
    <n v="0.1926466494496526"/>
    <n v="192.47303877120282"/>
    <n v="34.645146978816506"/>
    <n v="227.11818575001934"/>
  </r>
  <r>
    <s v="MOV-FEC-7040"/>
    <x v="437"/>
    <x v="5"/>
    <x v="1"/>
    <n v="17"/>
    <n v="14.9"/>
    <n v="253.3"/>
    <n v="0.11002066636134056"/>
    <n v="225.43176521067244"/>
    <n v="40.577717737921034"/>
    <n v="266.00948294859347"/>
  </r>
  <r>
    <s v="MOV-FEC-7041"/>
    <x v="73"/>
    <x v="1"/>
    <x v="3"/>
    <n v="4"/>
    <n v="14.9"/>
    <n v="59.6"/>
    <n v="0.17180331282641909"/>
    <n v="49.360522555545423"/>
    <n v="8.8848940599981763"/>
    <n v="58.245416615543597"/>
  </r>
  <r>
    <s v="MOV-FEC-7042"/>
    <x v="323"/>
    <x v="4"/>
    <x v="4"/>
    <n v="12"/>
    <n v="20.9"/>
    <n v="250.79999999999998"/>
    <n v="0.19280184689018987"/>
    <n v="202.44529679994037"/>
    <n v="36.440153423989265"/>
    <n v="238.88545022392964"/>
  </r>
  <r>
    <s v="MOV-FEC-7043"/>
    <x v="4"/>
    <x v="1"/>
    <x v="4"/>
    <n v="16"/>
    <n v="20.9"/>
    <n v="334.4"/>
    <n v="0.10900808222568971"/>
    <n v="297.94769730372934"/>
    <n v="53.630585514671282"/>
    <n v="351.57828281840062"/>
  </r>
  <r>
    <s v="MOV-FEC-7044"/>
    <x v="972"/>
    <x v="2"/>
    <x v="0"/>
    <n v="7"/>
    <n v="9.9"/>
    <n v="69.3"/>
    <n v="0.10369768945021351"/>
    <n v="62.113750121100203"/>
    <n v="11.180475021798037"/>
    <n v="73.294225142898242"/>
  </r>
  <r>
    <s v="MOV-FEC-7045"/>
    <x v="730"/>
    <x v="2"/>
    <x v="2"/>
    <n v="12"/>
    <n v="9.9"/>
    <n v="118.80000000000001"/>
    <n v="0.1074762497716607"/>
    <n v="106.03182152712672"/>
    <n v="19.08572787488281"/>
    <n v="125.11754940200953"/>
  </r>
  <r>
    <s v="MOV-FEC-7046"/>
    <x v="149"/>
    <x v="2"/>
    <x v="0"/>
    <n v="10"/>
    <n v="9.9"/>
    <n v="99"/>
    <n v="0.13347943957261021"/>
    <n v="85.785535482311587"/>
    <n v="15.441396386816086"/>
    <n v="101.22693186912767"/>
  </r>
  <r>
    <s v="MOV-FEC-7047"/>
    <x v="157"/>
    <x v="1"/>
    <x v="3"/>
    <n v="20"/>
    <n v="14.9"/>
    <n v="298"/>
    <n v="0.15560921057916494"/>
    <n v="251.62845524740885"/>
    <n v="45.293121944533588"/>
    <n v="296.92157719194245"/>
  </r>
  <r>
    <s v="MOV-FEC-7048"/>
    <x v="51"/>
    <x v="5"/>
    <x v="2"/>
    <n v="5"/>
    <n v="9.9"/>
    <n v="49.5"/>
    <n v="0.12649834261092141"/>
    <n v="43.238332040759389"/>
    <n v="7.7828997673366898"/>
    <n v="51.021231808096076"/>
  </r>
  <r>
    <s v="MOV-FEC-7049"/>
    <x v="110"/>
    <x v="3"/>
    <x v="0"/>
    <n v="9"/>
    <n v="9.9"/>
    <n v="89.100000000000009"/>
    <n v="0.16667357562873977"/>
    <n v="74.249384411479298"/>
    <n v="13.364889194066274"/>
    <n v="87.614273605545577"/>
  </r>
  <r>
    <s v="MOV-FEC-7050"/>
    <x v="547"/>
    <x v="5"/>
    <x v="4"/>
    <n v="11"/>
    <n v="20.9"/>
    <n v="229.89999999999998"/>
    <n v="0.16282418310883595"/>
    <n v="192.46672030327861"/>
    <n v="34.64400965459015"/>
    <n v="227.11072995786876"/>
  </r>
  <r>
    <s v="MOV-FEC-7051"/>
    <x v="579"/>
    <x v="4"/>
    <x v="2"/>
    <n v="4"/>
    <n v="9.9"/>
    <n v="39.6"/>
    <n v="0.17172684322795878"/>
    <n v="32.799617008172831"/>
    <n v="5.9039310614711091"/>
    <n v="38.703548069643944"/>
  </r>
  <r>
    <s v="MOV-FEC-7052"/>
    <x v="985"/>
    <x v="1"/>
    <x v="2"/>
    <n v="6"/>
    <n v="9.9"/>
    <n v="59.400000000000006"/>
    <n v="0.18480178484550325"/>
    <n v="48.422773980177112"/>
    <n v="8.7160993164318796"/>
    <n v="57.138873296608992"/>
  </r>
  <r>
    <s v="MOV-FEC-7053"/>
    <x v="504"/>
    <x v="4"/>
    <x v="4"/>
    <n v="7"/>
    <n v="20.9"/>
    <n v="146.29999999999998"/>
    <n v="0.18886823303437075"/>
    <n v="118.66857750707155"/>
    <n v="21.360343951272878"/>
    <n v="140.02892145834443"/>
  </r>
  <r>
    <s v="MOV-FEC-7054"/>
    <x v="165"/>
    <x v="2"/>
    <x v="2"/>
    <n v="15"/>
    <n v="9.9"/>
    <n v="148.5"/>
    <n v="0.15208223089871151"/>
    <n v="125.91578871154134"/>
    <n v="22.66484196807744"/>
    <n v="148.58063067961876"/>
  </r>
  <r>
    <s v="MOV-FEC-7055"/>
    <x v="172"/>
    <x v="4"/>
    <x v="0"/>
    <n v="3"/>
    <n v="9.9"/>
    <n v="29.700000000000003"/>
    <n v="0.13272914758638998"/>
    <n v="25.75794431668422"/>
    <n v="4.6364299770031598"/>
    <n v="30.394374293687381"/>
  </r>
  <r>
    <s v="MOV-FEC-7056"/>
    <x v="661"/>
    <x v="0"/>
    <x v="2"/>
    <n v="7"/>
    <n v="9.9"/>
    <n v="69.3"/>
    <n v="0.10449748195175472"/>
    <n v="62.058324500743396"/>
    <n v="11.170498410133812"/>
    <n v="73.228822910877213"/>
  </r>
  <r>
    <s v="MOV-FEC-7057"/>
    <x v="461"/>
    <x v="3"/>
    <x v="0"/>
    <n v="16"/>
    <n v="9.9"/>
    <n v="158.4"/>
    <n v="0.17396045440964197"/>
    <n v="130.84466402151273"/>
    <n v="23.552039523872288"/>
    <n v="154.39670354538501"/>
  </r>
  <r>
    <s v="MOV-FEC-7058"/>
    <x v="129"/>
    <x v="1"/>
    <x v="1"/>
    <n v="19"/>
    <n v="14.9"/>
    <n v="283.10000000000002"/>
    <n v="0.17395606233015662"/>
    <n v="233.85303875433269"/>
    <n v="42.09354697577988"/>
    <n v="275.94658573011259"/>
  </r>
  <r>
    <s v="MOV-FEC-7059"/>
    <x v="23"/>
    <x v="0"/>
    <x v="0"/>
    <n v="16"/>
    <n v="9.9"/>
    <n v="158.4"/>
    <n v="0.15678849622247187"/>
    <n v="133.56470219836046"/>
    <n v="24.041646395704884"/>
    <n v="157.60634859406534"/>
  </r>
  <r>
    <s v="MOV-FEC-7060"/>
    <x v="637"/>
    <x v="5"/>
    <x v="2"/>
    <n v="17"/>
    <n v="9.9"/>
    <n v="168.3"/>
    <n v="0.16497780401732265"/>
    <n v="140.53423558388459"/>
    <n v="25.296162405099228"/>
    <n v="165.83039798898383"/>
  </r>
  <r>
    <s v="MOV-FEC-7061"/>
    <x v="722"/>
    <x v="1"/>
    <x v="1"/>
    <n v="11"/>
    <n v="14.9"/>
    <n v="163.9"/>
    <n v="0.12725682837556013"/>
    <n v="143.0426058292457"/>
    <n v="25.747669049264225"/>
    <n v="168.79027487850993"/>
  </r>
  <r>
    <s v="MOV-FEC-7062"/>
    <x v="898"/>
    <x v="2"/>
    <x v="4"/>
    <n v="11"/>
    <n v="20.9"/>
    <n v="229.89999999999998"/>
    <n v="0.14910288738235739"/>
    <n v="195.621246190796"/>
    <n v="35.211824314343282"/>
    <n v="230.83307050513929"/>
  </r>
  <r>
    <s v="MOV-FEC-7063"/>
    <x v="952"/>
    <x v="4"/>
    <x v="3"/>
    <n v="17"/>
    <n v="14.9"/>
    <n v="253.3"/>
    <n v="0.11076621493735966"/>
    <n v="225.24291775636681"/>
    <n v="40.543725196146021"/>
    <n v="265.78664295251281"/>
  </r>
  <r>
    <s v="MOV-FEC-7064"/>
    <x v="534"/>
    <x v="0"/>
    <x v="3"/>
    <n v="16"/>
    <n v="14.9"/>
    <n v="238.4"/>
    <n v="0.19705469075364307"/>
    <n v="191.42216172433149"/>
    <n v="34.455989110379669"/>
    <n v="225.87815083471116"/>
  </r>
  <r>
    <s v="MOV-FEC-7065"/>
    <x v="1022"/>
    <x v="1"/>
    <x v="2"/>
    <n v="6"/>
    <n v="9.9"/>
    <n v="59.400000000000006"/>
    <n v="0.10259583751942236"/>
    <n v="53.305807251346316"/>
    <n v="9.595045305242337"/>
    <n v="62.900852556588653"/>
  </r>
  <r>
    <s v="MOV-FEC-7066"/>
    <x v="659"/>
    <x v="5"/>
    <x v="0"/>
    <n v="19"/>
    <n v="9.9"/>
    <n v="188.1"/>
    <n v="0.12484027595767222"/>
    <n v="164.61754409236184"/>
    <n v="29.631157936625129"/>
    <n v="194.24870202898697"/>
  </r>
  <r>
    <s v="MOV-FEC-7067"/>
    <x v="209"/>
    <x v="2"/>
    <x v="2"/>
    <n v="9"/>
    <n v="9.9"/>
    <n v="89.100000000000009"/>
    <n v="0.15366738047646766"/>
    <n v="75.408236399546738"/>
    <n v="13.573482551918412"/>
    <n v="88.981718951465155"/>
  </r>
  <r>
    <s v="MOV-FEC-7068"/>
    <x v="3"/>
    <x v="0"/>
    <x v="4"/>
    <n v="14"/>
    <n v="20.9"/>
    <n v="292.59999999999997"/>
    <n v="0.17097549623747285"/>
    <n v="242.5725698009154"/>
    <n v="43.663062564164768"/>
    <n v="286.23563236508016"/>
  </r>
  <r>
    <s v="MOV-FEC-7069"/>
    <x v="776"/>
    <x v="1"/>
    <x v="0"/>
    <n v="4"/>
    <n v="9.9"/>
    <n v="39.6"/>
    <n v="0.1693011489870816"/>
    <n v="32.895674500111568"/>
    <n v="5.921221410020082"/>
    <n v="38.816895910131649"/>
  </r>
  <r>
    <s v="MOV-FEC-7070"/>
    <x v="66"/>
    <x v="1"/>
    <x v="0"/>
    <n v="18"/>
    <n v="9.9"/>
    <n v="178.20000000000002"/>
    <n v="0.11644103131523938"/>
    <n v="157.45020821962436"/>
    <n v="28.341037479532382"/>
    <n v="185.79124569915675"/>
  </r>
  <r>
    <s v="MOV-FEC-7071"/>
    <x v="553"/>
    <x v="3"/>
    <x v="0"/>
    <n v="7"/>
    <n v="9.9"/>
    <n v="69.3"/>
    <n v="0.11756566937653667"/>
    <n v="61.152699112206008"/>
    <n v="11.007485840197081"/>
    <n v="72.160184952403085"/>
  </r>
  <r>
    <s v="MOV-FEC-7072"/>
    <x v="929"/>
    <x v="5"/>
    <x v="1"/>
    <n v="9"/>
    <n v="14.9"/>
    <n v="134.1"/>
    <n v="0.10431705790332882"/>
    <n v="120.1110825351636"/>
    <n v="21.619994856329448"/>
    <n v="141.73107739149305"/>
  </r>
  <r>
    <s v="MOV-FEC-7073"/>
    <x v="293"/>
    <x v="2"/>
    <x v="3"/>
    <n v="16"/>
    <n v="14.9"/>
    <n v="238.4"/>
    <n v="0.13618021756989693"/>
    <n v="205.93463613133656"/>
    <n v="37.068234503640582"/>
    <n v="243.00287063497714"/>
  </r>
  <r>
    <s v="MOV-FEC-7074"/>
    <x v="501"/>
    <x v="5"/>
    <x v="3"/>
    <n v="9"/>
    <n v="14.9"/>
    <n v="134.1"/>
    <n v="0.11651087047099577"/>
    <n v="118.47589226983946"/>
    <n v="21.325660608571102"/>
    <n v="139.80155287841058"/>
  </r>
  <r>
    <s v="MOV-FEC-7075"/>
    <x v="367"/>
    <x v="2"/>
    <x v="1"/>
    <n v="10"/>
    <n v="14.9"/>
    <n v="149"/>
    <n v="0.18865455183879953"/>
    <n v="120.89047177601887"/>
    <n v="21.760284919683397"/>
    <n v="142.65075669570226"/>
  </r>
  <r>
    <s v="MOV-FEC-7076"/>
    <x v="836"/>
    <x v="0"/>
    <x v="4"/>
    <n v="9"/>
    <n v="20.9"/>
    <n v="188.1"/>
    <n v="0.19202754081978696"/>
    <n v="151.97961957179808"/>
    <n v="27.356331522923654"/>
    <n v="179.33595109472174"/>
  </r>
  <r>
    <s v="MOV-FEC-7077"/>
    <x v="152"/>
    <x v="1"/>
    <x v="0"/>
    <n v="12"/>
    <n v="9.9"/>
    <n v="118.80000000000001"/>
    <n v="0.13874338089469929"/>
    <n v="102.31728634970973"/>
    <n v="18.417111542947751"/>
    <n v="120.73439789265748"/>
  </r>
  <r>
    <s v="MOV-FEC-7078"/>
    <x v="1044"/>
    <x v="2"/>
    <x v="0"/>
    <n v="11"/>
    <n v="9.9"/>
    <n v="108.9"/>
    <n v="0.17964650464761356"/>
    <n v="89.336495643874883"/>
    <n v="16.08056921589748"/>
    <n v="105.41706485977237"/>
  </r>
  <r>
    <s v="MOV-FEC-7079"/>
    <x v="180"/>
    <x v="0"/>
    <x v="1"/>
    <n v="12"/>
    <n v="14.9"/>
    <n v="178.8"/>
    <n v="0.17324862416290587"/>
    <n v="147.82314599967245"/>
    <n v="26.608166279941038"/>
    <n v="174.43131227961348"/>
  </r>
  <r>
    <s v="MOV-FEC-7080"/>
    <x v="341"/>
    <x v="0"/>
    <x v="2"/>
    <n v="3"/>
    <n v="9.9"/>
    <n v="29.700000000000003"/>
    <n v="0.13707242697935199"/>
    <n v="25.628948918713249"/>
    <n v="4.6132108053683849"/>
    <n v="30.242159724081635"/>
  </r>
  <r>
    <s v="MOV-FEC-7081"/>
    <x v="1016"/>
    <x v="4"/>
    <x v="2"/>
    <n v="7"/>
    <n v="9.9"/>
    <n v="69.3"/>
    <n v="0.13167063692467035"/>
    <n v="60.175224861120341"/>
    <n v="10.831540475001662"/>
    <n v="71.006765336122001"/>
  </r>
  <r>
    <s v="MOV-FEC-7082"/>
    <x v="39"/>
    <x v="1"/>
    <x v="1"/>
    <n v="18"/>
    <n v="14.9"/>
    <n v="268.2"/>
    <n v="0.13710665843125386"/>
    <n v="231.42799420873772"/>
    <n v="41.657038957572787"/>
    <n v="273.0850331663105"/>
  </r>
  <r>
    <s v="MOV-FEC-7083"/>
    <x v="661"/>
    <x v="1"/>
    <x v="4"/>
    <n v="6"/>
    <n v="20.9"/>
    <n v="125.39999999999999"/>
    <n v="0.11809949471911291"/>
    <n v="110.59032336222323"/>
    <n v="19.906258205200182"/>
    <n v="130.49658156742342"/>
  </r>
  <r>
    <s v="MOV-FEC-7084"/>
    <x v="477"/>
    <x v="0"/>
    <x v="3"/>
    <n v="5"/>
    <n v="14.9"/>
    <n v="74.5"/>
    <n v="0.11273076631500992"/>
    <n v="66.101557909531763"/>
    <n v="11.898280423715716"/>
    <n v="77.999838333247482"/>
  </r>
  <r>
    <s v="MOV-FEC-7085"/>
    <x v="948"/>
    <x v="5"/>
    <x v="3"/>
    <n v="8"/>
    <n v="14.9"/>
    <n v="119.2"/>
    <n v="0.16194677709885483"/>
    <n v="99.895944169816502"/>
    <n v="17.981269950566968"/>
    <n v="117.87721412038347"/>
  </r>
  <r>
    <s v="MOV-FEC-7086"/>
    <x v="770"/>
    <x v="1"/>
    <x v="0"/>
    <n v="15"/>
    <n v="9.9"/>
    <n v="148.5"/>
    <n v="0.14632888301767932"/>
    <n v="126.77016087187462"/>
    <n v="22.818628956937431"/>
    <n v="149.58878982881205"/>
  </r>
  <r>
    <s v="MOV-FEC-7087"/>
    <x v="302"/>
    <x v="5"/>
    <x v="3"/>
    <n v="14"/>
    <n v="14.9"/>
    <n v="208.6"/>
    <n v="0.18305295917034667"/>
    <n v="170.41515271706567"/>
    <n v="30.67472748907182"/>
    <n v="201.08988020613748"/>
  </r>
  <r>
    <s v="MOV-FEC-7088"/>
    <x v="378"/>
    <x v="3"/>
    <x v="1"/>
    <n v="14"/>
    <n v="14.9"/>
    <n v="208.6"/>
    <n v="0.12833595064807141"/>
    <n v="181.8291206948123"/>
    <n v="32.729241725066217"/>
    <n v="214.55836241987851"/>
  </r>
  <r>
    <s v="MOV-FEC-7089"/>
    <x v="818"/>
    <x v="3"/>
    <x v="1"/>
    <n v="19"/>
    <n v="14.9"/>
    <n v="283.10000000000002"/>
    <n v="0.1438602351606586"/>
    <n v="242.37316742601757"/>
    <n v="43.627170136683162"/>
    <n v="286.00033756270074"/>
  </r>
  <r>
    <s v="MOV-FEC-7090"/>
    <x v="778"/>
    <x v="0"/>
    <x v="4"/>
    <n v="9"/>
    <n v="20.9"/>
    <n v="188.1"/>
    <n v="0.1200474208846154"/>
    <n v="165.51908013160383"/>
    <n v="29.793434423688687"/>
    <n v="195.31251455529252"/>
  </r>
  <r>
    <s v="MOV-FEC-7091"/>
    <x v="444"/>
    <x v="4"/>
    <x v="3"/>
    <n v="18"/>
    <n v="14.9"/>
    <n v="268.2"/>
    <n v="0.10621507056115526"/>
    <n v="239.71311807549816"/>
    <n v="43.14836125358967"/>
    <n v="282.86147932908784"/>
  </r>
  <r>
    <s v="MOV-FEC-7092"/>
    <x v="341"/>
    <x v="5"/>
    <x v="1"/>
    <n v="14"/>
    <n v="14.9"/>
    <n v="208.6"/>
    <n v="0.19060368705720207"/>
    <n v="168.84007087986765"/>
    <n v="30.391212758376177"/>
    <n v="199.23128363824384"/>
  </r>
  <r>
    <s v="MOV-FEC-7093"/>
    <x v="274"/>
    <x v="5"/>
    <x v="3"/>
    <n v="17"/>
    <n v="14.9"/>
    <n v="253.3"/>
    <n v="0.17449911691455083"/>
    <n v="209.09937368554429"/>
    <n v="37.637887263397971"/>
    <n v="246.73726094894226"/>
  </r>
  <r>
    <s v="MOV-FEC-7094"/>
    <x v="106"/>
    <x v="1"/>
    <x v="2"/>
    <n v="11"/>
    <n v="9.9"/>
    <n v="108.9"/>
    <n v="0.19247197386644682"/>
    <n v="87.939802045943949"/>
    <n v="15.829164368269911"/>
    <n v="103.76896641421386"/>
  </r>
  <r>
    <s v="MOV-FEC-7095"/>
    <x v="203"/>
    <x v="3"/>
    <x v="3"/>
    <n v="8"/>
    <n v="14.9"/>
    <n v="119.2"/>
    <n v="0.17502831174969694"/>
    <n v="98.336625239436131"/>
    <n v="17.700592543098502"/>
    <n v="116.03721778253464"/>
  </r>
  <r>
    <s v="MOV-FEC-7096"/>
    <x v="239"/>
    <x v="3"/>
    <x v="0"/>
    <n v="15"/>
    <n v="9.9"/>
    <n v="148.5"/>
    <n v="0.14846968430385943"/>
    <n v="126.45225188087687"/>
    <n v="22.761405338557836"/>
    <n v="149.21365721943471"/>
  </r>
  <r>
    <s v="MOV-FEC-7097"/>
    <x v="1052"/>
    <x v="3"/>
    <x v="1"/>
    <n v="10"/>
    <n v="14.9"/>
    <n v="149"/>
    <n v="0.10478851635469627"/>
    <n v="133.38651106315027"/>
    <n v="24.009571991367046"/>
    <n v="157.39608305451731"/>
  </r>
  <r>
    <s v="MOV-FEC-7098"/>
    <x v="774"/>
    <x v="5"/>
    <x v="1"/>
    <n v="6"/>
    <n v="14.9"/>
    <n v="89.4"/>
    <n v="0.15794247030066716"/>
    <n v="75.279943155120364"/>
    <n v="13.550389767921665"/>
    <n v="88.830332923042022"/>
  </r>
  <r>
    <s v="MOV-FEC-7099"/>
    <x v="910"/>
    <x v="4"/>
    <x v="0"/>
    <n v="4"/>
    <n v="9.9"/>
    <n v="39.6"/>
    <n v="0.14832631405410193"/>
    <n v="33.726277963457562"/>
    <n v="6.0707300334223611"/>
    <n v="39.797007996879927"/>
  </r>
  <r>
    <s v="MOV-FEC-7100"/>
    <x v="652"/>
    <x v="3"/>
    <x v="0"/>
    <n v="4"/>
    <n v="9.9"/>
    <n v="39.6"/>
    <n v="0.13641671915817227"/>
    <n v="34.197897921336377"/>
    <n v="6.1556216258405474"/>
    <n v="40.353519547176923"/>
  </r>
  <r>
    <s v="MOV-FEC-7101"/>
    <x v="100"/>
    <x v="2"/>
    <x v="1"/>
    <n v="3"/>
    <n v="14.9"/>
    <n v="44.7"/>
    <n v="0.15395799863708259"/>
    <n v="37.81807746092241"/>
    <n v="6.8072539429660335"/>
    <n v="44.625331403888445"/>
  </r>
  <r>
    <s v="MOV-FEC-7102"/>
    <x v="709"/>
    <x v="3"/>
    <x v="0"/>
    <n v="11"/>
    <n v="9.9"/>
    <n v="108.9"/>
    <n v="0.14923992717472437"/>
    <n v="92.647771930672519"/>
    <n v="16.676598947521054"/>
    <n v="109.32437087819358"/>
  </r>
  <r>
    <s v="MOV-FEC-7103"/>
    <x v="464"/>
    <x v="4"/>
    <x v="3"/>
    <n v="7"/>
    <n v="14.9"/>
    <n v="104.3"/>
    <n v="0.1730045430860912"/>
    <n v="86.255626156120684"/>
    <n v="15.526012708101723"/>
    <n v="101.7816388642224"/>
  </r>
  <r>
    <s v="MOV-FEC-7104"/>
    <x v="803"/>
    <x v="3"/>
    <x v="1"/>
    <n v="17"/>
    <n v="14.9"/>
    <n v="253.3"/>
    <n v="0.10072277856773007"/>
    <n v="227.786920188794"/>
    <n v="41.001645633982918"/>
    <n v="268.78856582277695"/>
  </r>
  <r>
    <s v="MOV-FEC-7105"/>
    <x v="752"/>
    <x v="1"/>
    <x v="0"/>
    <n v="14"/>
    <n v="9.9"/>
    <n v="138.6"/>
    <n v="0.1943121103049979"/>
    <n v="111.66834151172729"/>
    <n v="20.10030147211091"/>
    <n v="131.76864298383819"/>
  </r>
  <r>
    <s v="MOV-FEC-7106"/>
    <x v="833"/>
    <x v="3"/>
    <x v="4"/>
    <n v="10"/>
    <n v="20.9"/>
    <n v="209"/>
    <n v="0.11854522778617016"/>
    <n v="184.22404739269044"/>
    <n v="33.160328530684275"/>
    <n v="217.38437592337471"/>
  </r>
  <r>
    <s v="MOV-FEC-7107"/>
    <x v="680"/>
    <x v="1"/>
    <x v="3"/>
    <n v="10"/>
    <n v="14.9"/>
    <n v="149"/>
    <n v="0.15825602291462634"/>
    <n v="125.41985258572068"/>
    <n v="22.57557346542972"/>
    <n v="147.99542605115039"/>
  </r>
  <r>
    <s v="MOV-FEC-7108"/>
    <x v="143"/>
    <x v="4"/>
    <x v="0"/>
    <n v="20"/>
    <n v="9.9"/>
    <n v="198"/>
    <n v="0.18361478778387907"/>
    <n v="161.64427201879195"/>
    <n v="29.09596896338255"/>
    <n v="190.7402409821745"/>
  </r>
  <r>
    <s v="MOV-FEC-7109"/>
    <x v="720"/>
    <x v="0"/>
    <x v="1"/>
    <n v="6"/>
    <n v="14.9"/>
    <n v="89.4"/>
    <n v="0.11916291900989356"/>
    <n v="78.746835040515521"/>
    <n v="14.174430307292793"/>
    <n v="92.921265347808315"/>
  </r>
  <r>
    <s v="MOV-FEC-7110"/>
    <x v="269"/>
    <x v="5"/>
    <x v="2"/>
    <n v="11"/>
    <n v="9.9"/>
    <n v="108.9"/>
    <n v="0.1914953454600189"/>
    <n v="88.046156879403952"/>
    <n v="15.848308238292711"/>
    <n v="103.89446511769667"/>
  </r>
  <r>
    <s v="MOV-FEC-7111"/>
    <x v="813"/>
    <x v="2"/>
    <x v="1"/>
    <n v="16"/>
    <n v="14.9"/>
    <n v="238.4"/>
    <n v="0.13439513486924015"/>
    <n v="206.36019984717316"/>
    <n v="37.144835972491165"/>
    <n v="243.50503581966433"/>
  </r>
  <r>
    <s v="MOV-FEC-7112"/>
    <x v="505"/>
    <x v="2"/>
    <x v="1"/>
    <n v="10"/>
    <n v="14.9"/>
    <n v="149"/>
    <n v="0.12126567460922488"/>
    <n v="130.9314144832255"/>
    <n v="23.567654606980589"/>
    <n v="154.49906909020609"/>
  </r>
  <r>
    <s v="MOV-FEC-7113"/>
    <x v="943"/>
    <x v="3"/>
    <x v="3"/>
    <n v="14"/>
    <n v="14.9"/>
    <n v="208.6"/>
    <n v="0.1451384847467464"/>
    <n v="178.3241120818287"/>
    <n v="32.098340174729167"/>
    <n v="210.42245225655788"/>
  </r>
  <r>
    <s v="MOV-FEC-7114"/>
    <x v="472"/>
    <x v="2"/>
    <x v="1"/>
    <n v="10"/>
    <n v="14.9"/>
    <n v="149"/>
    <n v="0.19843768884314564"/>
    <n v="119.43278436237131"/>
    <n v="21.497901185226834"/>
    <n v="140.93068554759813"/>
  </r>
  <r>
    <s v="MOV-FEC-7115"/>
    <x v="116"/>
    <x v="1"/>
    <x v="0"/>
    <n v="15"/>
    <n v="9.9"/>
    <n v="148.5"/>
    <n v="0.13900928821324063"/>
    <n v="127.85712070033377"/>
    <n v="23.014281726060076"/>
    <n v="150.87140242639384"/>
  </r>
  <r>
    <s v="MOV-FEC-7116"/>
    <x v="622"/>
    <x v="5"/>
    <x v="2"/>
    <n v="9"/>
    <n v="9.9"/>
    <n v="89.100000000000009"/>
    <n v="0.11340756307045548"/>
    <n v="78.995386130422418"/>
    <n v="14.219169503476035"/>
    <n v="93.214555633898456"/>
  </r>
  <r>
    <s v="MOV-FEC-7117"/>
    <x v="505"/>
    <x v="4"/>
    <x v="0"/>
    <n v="13"/>
    <n v="9.9"/>
    <n v="128.70000000000002"/>
    <n v="0.14356849325822538"/>
    <n v="110.2227349176664"/>
    <n v="19.840092285179953"/>
    <n v="130.06282720284636"/>
  </r>
  <r>
    <s v="MOV-FEC-7118"/>
    <x v="818"/>
    <x v="4"/>
    <x v="3"/>
    <n v="6"/>
    <n v="14.9"/>
    <n v="89.4"/>
    <n v="0.14608214378778239"/>
    <n v="76.340256345372254"/>
    <n v="13.741246142167006"/>
    <n v="90.081502487539254"/>
  </r>
  <r>
    <s v="MOV-FEC-7119"/>
    <x v="412"/>
    <x v="4"/>
    <x v="2"/>
    <n v="19"/>
    <n v="9.9"/>
    <n v="188.1"/>
    <n v="0.12502551128296888"/>
    <n v="164.58270132767356"/>
    <n v="29.62488623898124"/>
    <n v="194.20758756665481"/>
  </r>
  <r>
    <s v="MOV-FEC-7120"/>
    <x v="1040"/>
    <x v="0"/>
    <x v="2"/>
    <n v="20"/>
    <n v="9.9"/>
    <n v="198"/>
    <n v="0.15331507499765099"/>
    <n v="167.64361515046511"/>
    <n v="30.17585072708372"/>
    <n v="197.81946587754882"/>
  </r>
  <r>
    <s v="MOV-FEC-7121"/>
    <x v="819"/>
    <x v="0"/>
    <x v="4"/>
    <n v="9"/>
    <n v="20.9"/>
    <n v="188.1"/>
    <n v="0.10457283501297374"/>
    <n v="168.42984973405964"/>
    <n v="30.317372952130736"/>
    <n v="198.74722268619038"/>
  </r>
  <r>
    <s v="MOV-FEC-7122"/>
    <x v="511"/>
    <x v="5"/>
    <x v="3"/>
    <n v="17"/>
    <n v="14.9"/>
    <n v="253.3"/>
    <n v="0.18069685135110489"/>
    <n v="207.52948755276515"/>
    <n v="37.355307759497727"/>
    <n v="244.88479531226287"/>
  </r>
  <r>
    <s v="MOV-FEC-7123"/>
    <x v="388"/>
    <x v="4"/>
    <x v="0"/>
    <n v="10"/>
    <n v="9.9"/>
    <n v="99"/>
    <n v="0.12421699162307059"/>
    <n v="86.702517829316008"/>
    <n v="15.60645320927688"/>
    <n v="102.30897103859289"/>
  </r>
  <r>
    <s v="MOV-FEC-7124"/>
    <x v="169"/>
    <x v="2"/>
    <x v="0"/>
    <n v="16"/>
    <n v="9.9"/>
    <n v="158.4"/>
    <n v="0.14450313755014313"/>
    <n v="135.51070301205732"/>
    <n v="24.391926542170317"/>
    <n v="159.90262955422764"/>
  </r>
  <r>
    <s v="MOV-FEC-7125"/>
    <x v="508"/>
    <x v="0"/>
    <x v="1"/>
    <n v="14"/>
    <n v="14.9"/>
    <n v="208.6"/>
    <n v="0.11559375020074419"/>
    <n v="184.48714370812476"/>
    <n v="33.207685867462459"/>
    <n v="217.69482957558722"/>
  </r>
  <r>
    <s v="MOV-FEC-7126"/>
    <x v="576"/>
    <x v="2"/>
    <x v="3"/>
    <n v="15"/>
    <n v="14.9"/>
    <n v="223.5"/>
    <n v="0.17098550469527465"/>
    <n v="185.28473970060611"/>
    <n v="33.351253146109102"/>
    <n v="218.63599284671523"/>
  </r>
  <r>
    <s v="MOV-FEC-7127"/>
    <x v="1041"/>
    <x v="5"/>
    <x v="1"/>
    <n v="9"/>
    <n v="14.9"/>
    <n v="134.1"/>
    <n v="0.15398520522957046"/>
    <n v="113.4505839787146"/>
    <n v="20.421105116168629"/>
    <n v="133.87168909488324"/>
  </r>
  <r>
    <s v="MOV-FEC-7128"/>
    <x v="892"/>
    <x v="1"/>
    <x v="2"/>
    <n v="6"/>
    <n v="9.9"/>
    <n v="59.400000000000006"/>
    <n v="0.11208420149251384"/>
    <n v="52.742198431344683"/>
    <n v="9.4935957176420427"/>
    <n v="62.235794148986727"/>
  </r>
  <r>
    <s v="MOV-FEC-7129"/>
    <x v="892"/>
    <x v="0"/>
    <x v="3"/>
    <n v="13"/>
    <n v="14.9"/>
    <n v="193.70000000000002"/>
    <n v="0.15798399054505191"/>
    <n v="163.09850103142347"/>
    <n v="29.357730185656223"/>
    <n v="192.45623121707968"/>
  </r>
  <r>
    <s v="MOV-FEC-7130"/>
    <x v="78"/>
    <x v="5"/>
    <x v="3"/>
    <n v="18"/>
    <n v="14.9"/>
    <n v="268.2"/>
    <n v="0.1235356911408826"/>
    <n v="235.06772763601526"/>
    <n v="42.312190974482746"/>
    <n v="277.37991861049801"/>
  </r>
  <r>
    <s v="MOV-FEC-7131"/>
    <x v="50"/>
    <x v="4"/>
    <x v="1"/>
    <n v="7"/>
    <n v="14.9"/>
    <n v="104.3"/>
    <n v="0.17211699264303798"/>
    <n v="86.348197667331135"/>
    <n v="15.542675580119603"/>
    <n v="101.89087324745074"/>
  </r>
  <r>
    <s v="MOV-FEC-7132"/>
    <x v="162"/>
    <x v="5"/>
    <x v="3"/>
    <n v="9"/>
    <n v="14.9"/>
    <n v="134.1"/>
    <n v="0.17673005282952725"/>
    <n v="110.40049991556039"/>
    <n v="19.872089984800869"/>
    <n v="130.27258990036125"/>
  </r>
  <r>
    <s v="MOV-FEC-7133"/>
    <x v="934"/>
    <x v="0"/>
    <x v="1"/>
    <n v="10"/>
    <n v="14.9"/>
    <n v="149"/>
    <n v="0.16318034661515779"/>
    <n v="124.68612835434149"/>
    <n v="22.443503103781467"/>
    <n v="147.12963145812296"/>
  </r>
  <r>
    <s v="MOV-FEC-7134"/>
    <x v="223"/>
    <x v="4"/>
    <x v="1"/>
    <n v="14"/>
    <n v="14.9"/>
    <n v="208.6"/>
    <n v="0.14796511894163938"/>
    <n v="177.73447618877401"/>
    <n v="31.99220571397932"/>
    <n v="209.72668190275334"/>
  </r>
  <r>
    <s v="MOV-FEC-7135"/>
    <x v="987"/>
    <x v="4"/>
    <x v="2"/>
    <n v="19"/>
    <n v="9.9"/>
    <n v="188.1"/>
    <n v="0.12169316235741248"/>
    <n v="165.2095161605707"/>
    <n v="29.737712908902726"/>
    <n v="194.94722906947342"/>
  </r>
  <r>
    <s v="MOV-FEC-7136"/>
    <x v="938"/>
    <x v="4"/>
    <x v="4"/>
    <n v="9"/>
    <n v="20.9"/>
    <n v="188.1"/>
    <n v="0.10594611461657745"/>
    <n v="168.17153584062177"/>
    <n v="30.270876451311917"/>
    <n v="198.44241229193369"/>
  </r>
  <r>
    <s v="MOV-FEC-7137"/>
    <x v="805"/>
    <x v="1"/>
    <x v="2"/>
    <n v="11"/>
    <n v="9.9"/>
    <n v="108.9"/>
    <n v="0.10231703392683708"/>
    <n v="97.757675005367446"/>
    <n v="17.596381500966139"/>
    <n v="115.35405650633359"/>
  </r>
  <r>
    <s v="MOV-FEC-7138"/>
    <x v="384"/>
    <x v="4"/>
    <x v="1"/>
    <n v="3"/>
    <n v="14.9"/>
    <n v="44.7"/>
    <n v="0.11654166637180474"/>
    <n v="39.49058751318033"/>
    <n v="7.1083057523724591"/>
    <n v="46.598893265552789"/>
  </r>
  <r>
    <s v="MOV-FEC-7139"/>
    <x v="25"/>
    <x v="2"/>
    <x v="1"/>
    <n v="7"/>
    <n v="14.9"/>
    <n v="104.3"/>
    <n v="0.11726093350275676"/>
    <n v="92.069684635662469"/>
    <n v="16.572543234419243"/>
    <n v="108.64222787008171"/>
  </r>
  <r>
    <s v="MOV-FEC-7140"/>
    <x v="949"/>
    <x v="1"/>
    <x v="2"/>
    <n v="5"/>
    <n v="9.9"/>
    <n v="49.5"/>
    <n v="0.11366444234970527"/>
    <n v="43.873610103689586"/>
    <n v="7.8972498186641253"/>
    <n v="51.770859922353708"/>
  </r>
  <r>
    <s v="MOV-FEC-7141"/>
    <x v="453"/>
    <x v="3"/>
    <x v="4"/>
    <n v="5"/>
    <n v="20.9"/>
    <n v="104.5"/>
    <n v="0.14402548157227277"/>
    <n v="89.449337175697494"/>
    <n v="16.100880691625548"/>
    <n v="105.55021786732304"/>
  </r>
  <r>
    <s v="MOV-FEC-7142"/>
    <x v="447"/>
    <x v="0"/>
    <x v="0"/>
    <n v="11"/>
    <n v="9.9"/>
    <n v="108.9"/>
    <n v="0.10185153156855131"/>
    <n v="97.808368212184774"/>
    <n v="17.605506278193257"/>
    <n v="115.41387449037803"/>
  </r>
  <r>
    <s v="MOV-FEC-7143"/>
    <x v="678"/>
    <x v="2"/>
    <x v="4"/>
    <n v="19"/>
    <n v="20.9"/>
    <n v="397.09999999999997"/>
    <n v="0.15975378740596091"/>
    <n v="333.66177102109287"/>
    <n v="60.059118783796713"/>
    <n v="393.72088980488957"/>
  </r>
  <r>
    <s v="MOV-FEC-7144"/>
    <x v="741"/>
    <x v="2"/>
    <x v="4"/>
    <n v="7"/>
    <n v="20.9"/>
    <n v="146.29999999999998"/>
    <n v="0.11743652912419017"/>
    <n v="129.11903578913098"/>
    <n v="23.241426442043576"/>
    <n v="152.36046223117455"/>
  </r>
  <r>
    <s v="MOV-FEC-7145"/>
    <x v="373"/>
    <x v="3"/>
    <x v="0"/>
    <n v="7"/>
    <n v="9.9"/>
    <n v="69.3"/>
    <n v="0.18708121825893503"/>
    <n v="56.335271574655799"/>
    <n v="10.140348883438044"/>
    <n v="66.475620458093843"/>
  </r>
  <r>
    <s v="MOV-FEC-7146"/>
    <x v="963"/>
    <x v="3"/>
    <x v="2"/>
    <n v="9"/>
    <n v="9.9"/>
    <n v="89.100000000000009"/>
    <n v="0.18917068398775386"/>
    <n v="72.244892056691143"/>
    <n v="13.004080570204405"/>
    <n v="85.248972626895551"/>
  </r>
  <r>
    <s v="MOV-FEC-7147"/>
    <x v="261"/>
    <x v="3"/>
    <x v="2"/>
    <n v="13"/>
    <n v="9.9"/>
    <n v="128.70000000000002"/>
    <n v="0.1692929572307682"/>
    <n v="106.91199640440014"/>
    <n v="19.244159352792025"/>
    <n v="126.15615575719217"/>
  </r>
  <r>
    <s v="MOV-FEC-7148"/>
    <x v="220"/>
    <x v="3"/>
    <x v="4"/>
    <n v="14"/>
    <n v="20.9"/>
    <n v="292.59999999999997"/>
    <n v="0.13325348608025631"/>
    <n v="253.61002997291698"/>
    <n v="45.649805395125057"/>
    <n v="299.25983536804205"/>
  </r>
  <r>
    <s v="MOV-FEC-7149"/>
    <x v="259"/>
    <x v="0"/>
    <x v="4"/>
    <n v="10"/>
    <n v="20.9"/>
    <n v="209"/>
    <n v="0.10089418831723156"/>
    <n v="187.9131146416986"/>
    <n v="33.824360635505748"/>
    <n v="221.73747527720434"/>
  </r>
  <r>
    <s v="MOV-FEC-7150"/>
    <x v="950"/>
    <x v="3"/>
    <x v="4"/>
    <n v="3"/>
    <n v="20.9"/>
    <n v="62.699999999999996"/>
    <n v="0.13247829062605912"/>
    <n v="54.393611177746088"/>
    <n v="9.7908500119942961"/>
    <n v="64.184461189740389"/>
  </r>
  <r>
    <s v="MOV-FEC-7151"/>
    <x v="803"/>
    <x v="0"/>
    <x v="1"/>
    <n v="5"/>
    <n v="14.9"/>
    <n v="74.5"/>
    <n v="0.18111846661982198"/>
    <n v="61.006674236823265"/>
    <n v="10.981201362628187"/>
    <n v="71.987875599451456"/>
  </r>
  <r>
    <s v="MOV-FEC-7152"/>
    <x v="139"/>
    <x v="0"/>
    <x v="1"/>
    <n v="15"/>
    <n v="14.9"/>
    <n v="223.5"/>
    <n v="0.14298229526959697"/>
    <n v="191.54345700724508"/>
    <n v="34.477822261304112"/>
    <n v="226.02127926854919"/>
  </r>
  <r>
    <s v="MOV-FEC-7153"/>
    <x v="666"/>
    <x v="0"/>
    <x v="4"/>
    <n v="20"/>
    <n v="20.9"/>
    <n v="418"/>
    <n v="0.17539371049714042"/>
    <n v="344.6854290121953"/>
    <n v="62.043377222195154"/>
    <n v="406.72880623439045"/>
  </r>
  <r>
    <s v="MOV-FEC-7154"/>
    <x v="980"/>
    <x v="3"/>
    <x v="0"/>
    <n v="18"/>
    <n v="9.9"/>
    <n v="178.20000000000002"/>
    <n v="0.18493748038811528"/>
    <n v="145.24414099483786"/>
    <n v="26.143945379070814"/>
    <n v="171.38808637390866"/>
  </r>
  <r>
    <s v="MOV-FEC-7155"/>
    <x v="994"/>
    <x v="5"/>
    <x v="4"/>
    <n v="19"/>
    <n v="20.9"/>
    <n v="397.09999999999997"/>
    <n v="0.1358643361221728"/>
    <n v="343.14827212588517"/>
    <n v="61.766688982659332"/>
    <n v="404.9149611085445"/>
  </r>
  <r>
    <s v="MOV-FEC-7156"/>
    <x v="731"/>
    <x v="1"/>
    <x v="1"/>
    <n v="3"/>
    <n v="14.9"/>
    <n v="44.7"/>
    <n v="0.17265294831555117"/>
    <n v="36.982413210294865"/>
    <n v="6.6568343778530759"/>
    <n v="43.639247588147938"/>
  </r>
  <r>
    <s v="MOV-FEC-7157"/>
    <x v="809"/>
    <x v="0"/>
    <x v="0"/>
    <n v="6"/>
    <n v="9.9"/>
    <n v="59.400000000000006"/>
    <n v="0.15340995102933633"/>
    <n v="50.287448908857428"/>
    <n v="9.0517408035943365"/>
    <n v="59.339189712451763"/>
  </r>
  <r>
    <s v="MOV-FEC-7158"/>
    <x v="550"/>
    <x v="1"/>
    <x v="4"/>
    <n v="15"/>
    <n v="20.9"/>
    <n v="313.5"/>
    <n v="0.1342947802383658"/>
    <n v="271.39858639527233"/>
    <n v="48.851745551149016"/>
    <n v="320.25033194642134"/>
  </r>
  <r>
    <s v="MOV-FEC-7159"/>
    <x v="952"/>
    <x v="1"/>
    <x v="1"/>
    <n v="10"/>
    <n v="14.9"/>
    <n v="149"/>
    <n v="0.11691619334264199"/>
    <n v="131.57948719194636"/>
    <n v="23.684307694550345"/>
    <n v="155.2637948864967"/>
  </r>
  <r>
    <s v="MOV-FEC-7160"/>
    <x v="574"/>
    <x v="4"/>
    <x v="2"/>
    <n v="7"/>
    <n v="9.9"/>
    <n v="69.3"/>
    <n v="0.19532255835256987"/>
    <n v="55.764146706166905"/>
    <n v="10.037546407110042"/>
    <n v="65.80169311327694"/>
  </r>
  <r>
    <s v="MOV-FEC-7161"/>
    <x v="955"/>
    <x v="4"/>
    <x v="3"/>
    <n v="13"/>
    <n v="14.9"/>
    <n v="193.70000000000002"/>
    <n v="0.10371710068189571"/>
    <n v="173.60999759791682"/>
    <n v="31.249799567625026"/>
    <n v="204.85979716554183"/>
  </r>
  <r>
    <s v="MOV-FEC-7162"/>
    <x v="102"/>
    <x v="2"/>
    <x v="0"/>
    <n v="7"/>
    <n v="9.9"/>
    <n v="69.3"/>
    <n v="0.16344713657063711"/>
    <n v="57.973113435654845"/>
    <n v="10.435160418417873"/>
    <n v="68.408273854072718"/>
  </r>
  <r>
    <s v="MOV-FEC-7163"/>
    <x v="803"/>
    <x v="1"/>
    <x v="4"/>
    <n v="15"/>
    <n v="20.9"/>
    <n v="313.5"/>
    <n v="0.19511570858453703"/>
    <n v="252.33122535874764"/>
    <n v="45.419620564574572"/>
    <n v="297.75084592332223"/>
  </r>
  <r>
    <s v="MOV-FEC-7164"/>
    <x v="922"/>
    <x v="2"/>
    <x v="2"/>
    <n v="7"/>
    <n v="9.9"/>
    <n v="69.3"/>
    <n v="0.14610481034216"/>
    <n v="59.174936643288312"/>
    <n v="10.651488595791896"/>
    <n v="69.826425239080208"/>
  </r>
  <r>
    <s v="MOV-FEC-7165"/>
    <x v="77"/>
    <x v="5"/>
    <x v="3"/>
    <n v="11"/>
    <n v="14.9"/>
    <n v="163.9"/>
    <n v="0.12820730535043462"/>
    <n v="142.88682265306377"/>
    <n v="25.71962807755148"/>
    <n v="168.60645073061525"/>
  </r>
  <r>
    <s v="MOV-FEC-7166"/>
    <x v="600"/>
    <x v="4"/>
    <x v="2"/>
    <n v="20"/>
    <n v="9.9"/>
    <n v="198"/>
    <n v="0.18539411542202677"/>
    <n v="161.29196514643871"/>
    <n v="29.032553726358966"/>
    <n v="190.32451887279768"/>
  </r>
  <r>
    <s v="MOV-FEC-7167"/>
    <x v="296"/>
    <x v="5"/>
    <x v="2"/>
    <n v="12"/>
    <n v="9.9"/>
    <n v="118.80000000000001"/>
    <n v="0.11390372021307675"/>
    <n v="105.26823803868649"/>
    <n v="18.948282846963568"/>
    <n v="124.21652088565006"/>
  </r>
  <r>
    <s v="MOV-FEC-7168"/>
    <x v="282"/>
    <x v="0"/>
    <x v="4"/>
    <n v="3"/>
    <n v="20.9"/>
    <n v="62.699999999999996"/>
    <n v="0.12256880806495227"/>
    <n v="55.014935734327487"/>
    <n v="9.9026884321789481"/>
    <n v="64.917624166506442"/>
  </r>
  <r>
    <s v="MOV-FEC-7169"/>
    <x v="983"/>
    <x v="0"/>
    <x v="0"/>
    <n v="9"/>
    <n v="9.9"/>
    <n v="89.100000000000009"/>
    <n v="0.1385877183046354"/>
    <n v="76.751834299056995"/>
    <n v="13.815330173830258"/>
    <n v="90.567164472887256"/>
  </r>
  <r>
    <s v="MOV-FEC-7170"/>
    <x v="847"/>
    <x v="0"/>
    <x v="4"/>
    <n v="10"/>
    <n v="20.9"/>
    <n v="209"/>
    <n v="0.1587710565949331"/>
    <n v="175.81684917165899"/>
    <n v="31.647032850898615"/>
    <n v="207.46388202255761"/>
  </r>
  <r>
    <s v="MOV-FEC-7171"/>
    <x v="566"/>
    <x v="0"/>
    <x v="0"/>
    <n v="19"/>
    <n v="9.9"/>
    <n v="188.1"/>
    <n v="0.18290081353566415"/>
    <n v="153.69635697394156"/>
    <n v="27.665344255309481"/>
    <n v="181.36170122925105"/>
  </r>
  <r>
    <s v="MOV-FEC-7172"/>
    <x v="306"/>
    <x v="5"/>
    <x v="4"/>
    <n v="5"/>
    <n v="20.9"/>
    <n v="104.5"/>
    <n v="0.14481508475838148"/>
    <n v="89.366823642749139"/>
    <n v="16.086028255694846"/>
    <n v="105.45285189844398"/>
  </r>
  <r>
    <s v="MOV-FEC-7173"/>
    <x v="481"/>
    <x v="4"/>
    <x v="2"/>
    <n v="4"/>
    <n v="9.9"/>
    <n v="39.6"/>
    <n v="0.17304497583485023"/>
    <n v="32.747418956939931"/>
    <n v="5.8945354122491871"/>
    <n v="38.641954369189122"/>
  </r>
  <r>
    <s v="MOV-FEC-7174"/>
    <x v="1031"/>
    <x v="2"/>
    <x v="0"/>
    <n v="10"/>
    <n v="9.9"/>
    <n v="99"/>
    <n v="0.14442365343323055"/>
    <n v="84.702058310110175"/>
    <n v="15.24637049581983"/>
    <n v="99.948428805930007"/>
  </r>
  <r>
    <s v="MOV-FEC-7175"/>
    <x v="635"/>
    <x v="5"/>
    <x v="3"/>
    <n v="9"/>
    <n v="14.9"/>
    <n v="134.1"/>
    <n v="0.1793677420193035"/>
    <n v="110.04678579521139"/>
    <n v="19.808421443138048"/>
    <n v="129.85520723834944"/>
  </r>
  <r>
    <s v="MOV-FEC-7176"/>
    <x v="310"/>
    <x v="4"/>
    <x v="2"/>
    <n v="5"/>
    <n v="9.9"/>
    <n v="49.5"/>
    <n v="0.12006257288910695"/>
    <n v="43.556902641989204"/>
    <n v="7.8402424755580569"/>
    <n v="51.397145117547261"/>
  </r>
  <r>
    <s v="MOV-FEC-7177"/>
    <x v="818"/>
    <x v="1"/>
    <x v="1"/>
    <n v="4"/>
    <n v="14.9"/>
    <n v="59.6"/>
    <n v="0.17958398742804171"/>
    <n v="48.896794349288712"/>
    <n v="8.8014229828719674"/>
    <n v="57.698217332160681"/>
  </r>
  <r>
    <s v="MOV-FEC-7178"/>
    <x v="1043"/>
    <x v="3"/>
    <x v="3"/>
    <n v="16"/>
    <n v="14.9"/>
    <n v="238.4"/>
    <n v="0.14879644230100394"/>
    <n v="202.92692815544066"/>
    <n v="36.526847067979318"/>
    <n v="239.45377522342"/>
  </r>
  <r>
    <s v="MOV-FEC-7179"/>
    <x v="805"/>
    <x v="5"/>
    <x v="4"/>
    <n v="3"/>
    <n v="20.9"/>
    <n v="62.699999999999996"/>
    <n v="0.16146537880899978"/>
    <n v="52.576120748675713"/>
    <n v="9.4637017347616279"/>
    <n v="62.039822483437341"/>
  </r>
  <r>
    <s v="MOV-FEC-7180"/>
    <x v="917"/>
    <x v="3"/>
    <x v="1"/>
    <n v="12"/>
    <n v="14.9"/>
    <n v="178.8"/>
    <n v="0.11280076339306237"/>
    <n v="158.63122350532046"/>
    <n v="28.553620230957684"/>
    <n v="187.18484373627814"/>
  </r>
  <r>
    <s v="MOV-FEC-7181"/>
    <x v="554"/>
    <x v="3"/>
    <x v="3"/>
    <n v="7"/>
    <n v="14.9"/>
    <n v="104.3"/>
    <n v="0.14665301769680755"/>
    <n v="89.004090254222973"/>
    <n v="16.020736245760133"/>
    <n v="105.02482649998311"/>
  </r>
  <r>
    <s v="MOV-FEC-7182"/>
    <x v="857"/>
    <x v="3"/>
    <x v="4"/>
    <n v="3"/>
    <n v="20.9"/>
    <n v="62.699999999999996"/>
    <n v="0.1584554307547146"/>
    <n v="52.764844491679391"/>
    <n v="9.4976720085022901"/>
    <n v="62.262516500181682"/>
  </r>
  <r>
    <s v="MOV-FEC-7183"/>
    <x v="58"/>
    <x v="0"/>
    <x v="4"/>
    <n v="16"/>
    <n v="20.9"/>
    <n v="334.4"/>
    <n v="0.10235583901693189"/>
    <n v="300.17220743273793"/>
    <n v="54.030997337892828"/>
    <n v="354.20320477063075"/>
  </r>
  <r>
    <s v="MOV-FEC-7184"/>
    <x v="135"/>
    <x v="1"/>
    <x v="0"/>
    <n v="14"/>
    <n v="9.9"/>
    <n v="138.6"/>
    <n v="0.17759045844369581"/>
    <n v="113.98596245970376"/>
    <n v="20.517473242746675"/>
    <n v="134.50343570245042"/>
  </r>
  <r>
    <s v="MOV-FEC-7185"/>
    <x v="964"/>
    <x v="4"/>
    <x v="1"/>
    <n v="7"/>
    <n v="14.9"/>
    <n v="104.3"/>
    <n v="0.1078134781377201"/>
    <n v="93.055054230235797"/>
    <n v="16.749909761442442"/>
    <n v="109.80496399167824"/>
  </r>
  <r>
    <s v="MOV-FEC-7186"/>
    <x v="944"/>
    <x v="4"/>
    <x v="3"/>
    <n v="20"/>
    <n v="14.9"/>
    <n v="298"/>
    <n v="0.19526604157356001"/>
    <n v="239.81071961107912"/>
    <n v="43.165929529994237"/>
    <n v="282.97664914107338"/>
  </r>
  <r>
    <s v="MOV-FEC-7187"/>
    <x v="452"/>
    <x v="1"/>
    <x v="0"/>
    <n v="19"/>
    <n v="9.9"/>
    <n v="188.1"/>
    <n v="0.19469069162184921"/>
    <n v="151.47868090593016"/>
    <n v="27.266162563067429"/>
    <n v="178.7448434689976"/>
  </r>
  <r>
    <s v="MOV-FEC-7188"/>
    <x v="398"/>
    <x v="0"/>
    <x v="4"/>
    <n v="13"/>
    <n v="20.9"/>
    <n v="271.7"/>
    <n v="0.13143299648329265"/>
    <n v="235.98965485548939"/>
    <n v="42.478137873988089"/>
    <n v="278.46779272947748"/>
  </r>
  <r>
    <s v="MOV-FEC-7189"/>
    <x v="896"/>
    <x v="1"/>
    <x v="4"/>
    <n v="10"/>
    <n v="20.9"/>
    <n v="209"/>
    <n v="0.17276845158135531"/>
    <n v="172.89139361949674"/>
    <n v="31.12045085150941"/>
    <n v="204.01184447100616"/>
  </r>
  <r>
    <s v="MOV-FEC-7190"/>
    <x v="222"/>
    <x v="2"/>
    <x v="4"/>
    <n v="15"/>
    <n v="20.9"/>
    <n v="313.5"/>
    <n v="0.1629497640508964"/>
    <n v="262.41524897004399"/>
    <n v="47.234744814607915"/>
    <n v="309.64999378465188"/>
  </r>
  <r>
    <s v="MOV-FEC-7191"/>
    <x v="781"/>
    <x v="0"/>
    <x v="3"/>
    <n v="4"/>
    <n v="14.9"/>
    <n v="59.6"/>
    <n v="0.17383169144261568"/>
    <n v="49.239631190020106"/>
    <n v="8.863133614203619"/>
    <n v="58.102764804223725"/>
  </r>
  <r>
    <s v="MOV-FEC-7192"/>
    <x v="660"/>
    <x v="1"/>
    <x v="0"/>
    <n v="12"/>
    <n v="9.9"/>
    <n v="118.80000000000001"/>
    <n v="0.14185621497184839"/>
    <n v="101.94748166134443"/>
    <n v="18.350546699041995"/>
    <n v="120.29802836038643"/>
  </r>
  <r>
    <s v="MOV-FEC-7193"/>
    <x v="836"/>
    <x v="2"/>
    <x v="3"/>
    <n v="19"/>
    <n v="14.9"/>
    <n v="283.10000000000002"/>
    <n v="0.13803334147751048"/>
    <n v="244.0227610277168"/>
    <n v="43.924096984989021"/>
    <n v="287.94685801270583"/>
  </r>
  <r>
    <s v="MOV-FEC-7194"/>
    <x v="286"/>
    <x v="0"/>
    <x v="3"/>
    <n v="12"/>
    <n v="14.9"/>
    <n v="178.8"/>
    <n v="0.15027407096281337"/>
    <n v="151.93099611184897"/>
    <n v="27.347579300132814"/>
    <n v="179.27857541198179"/>
  </r>
  <r>
    <s v="MOV-FEC-7195"/>
    <x v="743"/>
    <x v="2"/>
    <x v="1"/>
    <n v="15"/>
    <n v="14.9"/>
    <n v="223.5"/>
    <n v="0.13050301773436129"/>
    <n v="194.33257553637026"/>
    <n v="34.979863596546643"/>
    <n v="229.31243913291689"/>
  </r>
  <r>
    <s v="MOV-FEC-7196"/>
    <x v="1011"/>
    <x v="4"/>
    <x v="4"/>
    <n v="11"/>
    <n v="20.9"/>
    <n v="229.89999999999998"/>
    <n v="0.19863316837058043"/>
    <n v="184.23423459160352"/>
    <n v="33.162162226488633"/>
    <n v="217.39639681809217"/>
  </r>
  <r>
    <s v="MOV-FEC-7197"/>
    <x v="939"/>
    <x v="4"/>
    <x v="4"/>
    <n v="6"/>
    <n v="20.9"/>
    <n v="125.39999999999999"/>
    <n v="0.19014253957652233"/>
    <n v="101.55612553710409"/>
    <n v="18.280102596678738"/>
    <n v="119.83622813378284"/>
  </r>
  <r>
    <s v="MOV-FEC-7198"/>
    <x v="845"/>
    <x v="5"/>
    <x v="3"/>
    <n v="18"/>
    <n v="14.9"/>
    <n v="268.2"/>
    <n v="0.11276469513629664"/>
    <n v="237.95650876444523"/>
    <n v="42.832171577600143"/>
    <n v="280.78868034204538"/>
  </r>
  <r>
    <s v="MOV-FEC-7199"/>
    <x v="572"/>
    <x v="0"/>
    <x v="2"/>
    <n v="5"/>
    <n v="9.9"/>
    <n v="49.5"/>
    <n v="0.18376529988238627"/>
    <n v="40.403617655821876"/>
    <n v="7.272651178047937"/>
    <n v="47.676268833869813"/>
  </r>
  <r>
    <s v="MOV-FEC-7200"/>
    <x v="130"/>
    <x v="5"/>
    <x v="1"/>
    <n v="4"/>
    <n v="14.9"/>
    <n v="59.6"/>
    <n v="0.11231071639686466"/>
    <n v="52.906281302746869"/>
    <n v="9.5231306344944358"/>
    <n v="62.429411937241305"/>
  </r>
  <r>
    <s v="MOV-FEC-7201"/>
    <x v="96"/>
    <x v="2"/>
    <x v="4"/>
    <n v="13"/>
    <n v="20.9"/>
    <n v="271.7"/>
    <n v="0.11988470888561267"/>
    <n v="239.12732459577904"/>
    <n v="43.042918427240224"/>
    <n v="282.17024302301928"/>
  </r>
  <r>
    <s v="MOV-FEC-7202"/>
    <x v="933"/>
    <x v="0"/>
    <x v="2"/>
    <n v="19"/>
    <n v="9.9"/>
    <n v="188.1"/>
    <n v="0.170672858918369"/>
    <n v="155.99643523745479"/>
    <n v="28.079358342741862"/>
    <n v="184.07579358019666"/>
  </r>
  <r>
    <s v="MOV-FEC-7203"/>
    <x v="802"/>
    <x v="0"/>
    <x v="2"/>
    <n v="4"/>
    <n v="9.9"/>
    <n v="39.6"/>
    <n v="0.10974726303955115"/>
    <n v="35.254008383633774"/>
    <n v="6.3457215090540791"/>
    <n v="41.599729892687854"/>
  </r>
  <r>
    <s v="MOV-FEC-7204"/>
    <x v="570"/>
    <x v="4"/>
    <x v="3"/>
    <n v="4"/>
    <n v="14.9"/>
    <n v="59.6"/>
    <n v="0.18593425555531667"/>
    <n v="48.518318368903124"/>
    <n v="8.7332973064025623"/>
    <n v="57.251615675305686"/>
  </r>
  <r>
    <s v="MOV-FEC-7205"/>
    <x v="380"/>
    <x v="1"/>
    <x v="3"/>
    <n v="16"/>
    <n v="14.9"/>
    <n v="238.4"/>
    <n v="0.13840870746016051"/>
    <n v="205.40336414149775"/>
    <n v="36.972605545469591"/>
    <n v="242.37596968696732"/>
  </r>
  <r>
    <s v="MOV-FEC-7206"/>
    <x v="527"/>
    <x v="2"/>
    <x v="2"/>
    <n v="13"/>
    <n v="9.9"/>
    <n v="128.70000000000002"/>
    <n v="0.13909988499197473"/>
    <n v="110.79784480153288"/>
    <n v="19.943612064275918"/>
    <n v="130.7414568658088"/>
  </r>
  <r>
    <s v="MOV-FEC-7207"/>
    <x v="659"/>
    <x v="4"/>
    <x v="2"/>
    <n v="19"/>
    <n v="9.9"/>
    <n v="188.1"/>
    <n v="0.19620456521892565"/>
    <n v="151.19392128232008"/>
    <n v="27.214905830817614"/>
    <n v="178.4088271131377"/>
  </r>
  <r>
    <s v="MOV-FEC-7208"/>
    <x v="728"/>
    <x v="5"/>
    <x v="4"/>
    <n v="17"/>
    <n v="20.9"/>
    <n v="355.29999999999995"/>
    <n v="0.11089952519856301"/>
    <n v="315.89739869695052"/>
    <n v="56.86153176545109"/>
    <n v="372.75893046240162"/>
  </r>
  <r>
    <s v="MOV-FEC-7209"/>
    <x v="220"/>
    <x v="4"/>
    <x v="3"/>
    <n v="11"/>
    <n v="14.9"/>
    <n v="163.9"/>
    <n v="0.1528813528347133"/>
    <n v="138.84274627039051"/>
    <n v="24.991694328670292"/>
    <n v="163.8344405990608"/>
  </r>
  <r>
    <s v="MOV-FEC-7210"/>
    <x v="563"/>
    <x v="2"/>
    <x v="2"/>
    <n v="3"/>
    <n v="9.9"/>
    <n v="29.700000000000003"/>
    <n v="0.12783214336346876"/>
    <n v="25.903385342104979"/>
    <n v="4.6626093615788964"/>
    <n v="30.565994703683877"/>
  </r>
  <r>
    <s v="MOV-FEC-7211"/>
    <x v="781"/>
    <x v="2"/>
    <x v="3"/>
    <n v="18"/>
    <n v="14.9"/>
    <n v="268.2"/>
    <n v="0.14746888991000487"/>
    <n v="228.64884372613668"/>
    <n v="41.156791870704602"/>
    <n v="269.80563559684128"/>
  </r>
  <r>
    <s v="MOV-FEC-7212"/>
    <x v="936"/>
    <x v="5"/>
    <x v="1"/>
    <n v="16"/>
    <n v="14.9"/>
    <n v="238.4"/>
    <n v="0.1421295929349306"/>
    <n v="204.51630504431256"/>
    <n v="36.812934907976256"/>
    <n v="241.32923995228882"/>
  </r>
  <r>
    <s v="MOV-FEC-7213"/>
    <x v="1071"/>
    <x v="2"/>
    <x v="3"/>
    <n v="14"/>
    <n v="14.9"/>
    <n v="208.6"/>
    <n v="0.18945603429848973"/>
    <n v="169.07947124533504"/>
    <n v="30.434304824160307"/>
    <n v="199.51377606949535"/>
  </r>
  <r>
    <s v="MOV-FEC-7214"/>
    <x v="962"/>
    <x v="2"/>
    <x v="2"/>
    <n v="10"/>
    <n v="9.9"/>
    <n v="99"/>
    <n v="0.1315785720440355"/>
    <n v="85.973721367640479"/>
    <n v="15.475269846175285"/>
    <n v="101.44899121381576"/>
  </r>
  <r>
    <s v="MOV-FEC-7215"/>
    <x v="602"/>
    <x v="2"/>
    <x v="3"/>
    <n v="5"/>
    <n v="14.9"/>
    <n v="74.5"/>
    <n v="0.16109232382542821"/>
    <n v="62.498621875005597"/>
    <n v="11.249751937501006"/>
    <n v="73.7483738125066"/>
  </r>
  <r>
    <s v="MOV-FEC-7216"/>
    <x v="1067"/>
    <x v="5"/>
    <x v="2"/>
    <n v="11"/>
    <n v="9.9"/>
    <n v="108.9"/>
    <n v="0.11471015155068126"/>
    <n v="96.40806449613082"/>
    <n v="17.353451609303548"/>
    <n v="113.76151610543437"/>
  </r>
  <r>
    <s v="MOV-FEC-7217"/>
    <x v="366"/>
    <x v="1"/>
    <x v="3"/>
    <n v="3"/>
    <n v="14.9"/>
    <n v="44.7"/>
    <n v="0.13089805742993896"/>
    <n v="38.848856832881729"/>
    <n v="6.9927942299187107"/>
    <n v="45.841651062800437"/>
  </r>
  <r>
    <s v="MOV-FEC-7218"/>
    <x v="660"/>
    <x v="3"/>
    <x v="2"/>
    <n v="3"/>
    <n v="9.9"/>
    <n v="29.700000000000003"/>
    <n v="0.19408723443331205"/>
    <n v="23.935609137330633"/>
    <n v="4.3084096447195135"/>
    <n v="28.244018782050148"/>
  </r>
  <r>
    <s v="MOV-FEC-7219"/>
    <x v="231"/>
    <x v="3"/>
    <x v="4"/>
    <n v="6"/>
    <n v="20.9"/>
    <n v="125.39999999999999"/>
    <n v="0.12625830635257101"/>
    <n v="109.56720838338759"/>
    <n v="19.722097509009767"/>
    <n v="129.28930589239735"/>
  </r>
  <r>
    <s v="MOV-FEC-7220"/>
    <x v="335"/>
    <x v="4"/>
    <x v="1"/>
    <n v="19"/>
    <n v="14.9"/>
    <n v="283.10000000000002"/>
    <n v="0.14142733150766729"/>
    <n v="243.0619224501794"/>
    <n v="43.751146041032293"/>
    <n v="286.81306849121171"/>
  </r>
  <r>
    <s v="MOV-FEC-7221"/>
    <x v="2"/>
    <x v="2"/>
    <x v="1"/>
    <n v="10"/>
    <n v="14.9"/>
    <n v="149"/>
    <n v="0.11286741120326338"/>
    <n v="132.18275573071375"/>
    <n v="23.792896031528475"/>
    <n v="155.97565176224222"/>
  </r>
  <r>
    <s v="MOV-FEC-7222"/>
    <x v="498"/>
    <x v="4"/>
    <x v="3"/>
    <n v="12"/>
    <n v="14.9"/>
    <n v="178.8"/>
    <n v="0.19444526852756097"/>
    <n v="144.03318598727211"/>
    <n v="25.925973477708979"/>
    <n v="169.9591594649811"/>
  </r>
  <r>
    <s v="MOV-FEC-7223"/>
    <x v="607"/>
    <x v="5"/>
    <x v="4"/>
    <n v="13"/>
    <n v="20.9"/>
    <n v="271.7"/>
    <n v="0.11541878094088937"/>
    <n v="240.34071721836034"/>
    <n v="43.261329099304859"/>
    <n v="283.60204631766521"/>
  </r>
  <r>
    <s v="MOV-FEC-7224"/>
    <x v="1090"/>
    <x v="2"/>
    <x v="1"/>
    <n v="12"/>
    <n v="14.9"/>
    <n v="178.8"/>
    <n v="0.17638207020090274"/>
    <n v="147.26288584807861"/>
    <n v="26.507319452654148"/>
    <n v="173.77020530073275"/>
  </r>
  <r>
    <s v="MOV-FEC-7225"/>
    <x v="204"/>
    <x v="0"/>
    <x v="3"/>
    <n v="10"/>
    <n v="14.9"/>
    <n v="149"/>
    <n v="0.11153650937604376"/>
    <n v="132.38106010296949"/>
    <n v="23.828590818534508"/>
    <n v="156.20965092150399"/>
  </r>
  <r>
    <s v="MOV-FEC-7226"/>
    <x v="707"/>
    <x v="0"/>
    <x v="2"/>
    <n v="7"/>
    <n v="9.9"/>
    <n v="69.3"/>
    <n v="0.14545991797176766"/>
    <n v="59.2196276845565"/>
    <n v="10.659532983220169"/>
    <n v="69.879160667776674"/>
  </r>
  <r>
    <s v="MOV-FEC-7227"/>
    <x v="225"/>
    <x v="3"/>
    <x v="1"/>
    <n v="20"/>
    <n v="14.9"/>
    <n v="298"/>
    <n v="0.1555018651734143"/>
    <n v="251.66044417832254"/>
    <n v="45.298879952098055"/>
    <n v="296.95932413042061"/>
  </r>
  <r>
    <s v="MOV-FEC-7228"/>
    <x v="851"/>
    <x v="3"/>
    <x v="3"/>
    <n v="16"/>
    <n v="14.9"/>
    <n v="238.4"/>
    <n v="0.11067230032561465"/>
    <n v="212.01572360237347"/>
    <n v="38.16283024842722"/>
    <n v="250.17855385080068"/>
  </r>
  <r>
    <s v="MOV-FEC-7229"/>
    <x v="791"/>
    <x v="4"/>
    <x v="4"/>
    <n v="3"/>
    <n v="20.9"/>
    <n v="62.699999999999996"/>
    <n v="0.1803991810914341"/>
    <n v="51.388971345567079"/>
    <n v="9.2500148422020736"/>
    <n v="60.638986187769149"/>
  </r>
  <r>
    <s v="MOV-FEC-7230"/>
    <x v="1083"/>
    <x v="3"/>
    <x v="0"/>
    <n v="17"/>
    <n v="9.9"/>
    <n v="168.3"/>
    <n v="0.12797784297231554"/>
    <n v="146.7613290277593"/>
    <n v="26.417039224996675"/>
    <n v="173.17836825275597"/>
  </r>
  <r>
    <s v="MOV-FEC-7231"/>
    <x v="437"/>
    <x v="4"/>
    <x v="2"/>
    <n v="8"/>
    <n v="9.9"/>
    <n v="79.2"/>
    <n v="0.11818257811469064"/>
    <n v="69.839939813316505"/>
    <n v="12.571189166396971"/>
    <n v="82.411128979713482"/>
  </r>
  <r>
    <s v="MOV-FEC-7232"/>
    <x v="610"/>
    <x v="0"/>
    <x v="1"/>
    <n v="18"/>
    <n v="14.9"/>
    <n v="268.2"/>
    <n v="0.12868673187482271"/>
    <n v="233.68621851117254"/>
    <n v="42.063519332011055"/>
    <n v="275.7497378431836"/>
  </r>
  <r>
    <s v="MOV-FEC-7233"/>
    <x v="354"/>
    <x v="5"/>
    <x v="4"/>
    <n v="19"/>
    <n v="20.9"/>
    <n v="397.09999999999997"/>
    <n v="0.12958014182473515"/>
    <n v="345.64372568139765"/>
    <n v="62.215870622651579"/>
    <n v="407.85959630404921"/>
  </r>
  <r>
    <s v="MOV-FEC-7234"/>
    <x v="492"/>
    <x v="4"/>
    <x v="3"/>
    <n v="6"/>
    <n v="14.9"/>
    <n v="89.4"/>
    <n v="0.13956932909571371"/>
    <n v="76.922501978843201"/>
    <n v="13.846050356191776"/>
    <n v="90.768552335034983"/>
  </r>
  <r>
    <s v="MOV-FEC-7235"/>
    <x v="926"/>
    <x v="0"/>
    <x v="4"/>
    <n v="16"/>
    <n v="20.9"/>
    <n v="334.4"/>
    <n v="0.13006399540073701"/>
    <n v="290.90659993799352"/>
    <n v="52.363187988838831"/>
    <n v="343.26978792683235"/>
  </r>
  <r>
    <s v="MOV-FEC-7236"/>
    <x v="420"/>
    <x v="1"/>
    <x v="3"/>
    <n v="3"/>
    <n v="14.9"/>
    <n v="44.7"/>
    <n v="0.17490027470396358"/>
    <n v="36.881957720732828"/>
    <n v="6.6387523897319092"/>
    <n v="43.520710110464734"/>
  </r>
  <r>
    <s v="MOV-FEC-7237"/>
    <x v="276"/>
    <x v="3"/>
    <x v="1"/>
    <n v="14"/>
    <n v="14.9"/>
    <n v="208.6"/>
    <n v="0.13721473312932436"/>
    <n v="179.97700666922293"/>
    <n v="32.395861200460125"/>
    <n v="212.37286786968306"/>
  </r>
  <r>
    <s v="MOV-FEC-7238"/>
    <x v="244"/>
    <x v="1"/>
    <x v="2"/>
    <n v="4"/>
    <n v="9.9"/>
    <n v="39.6"/>
    <n v="0.17857143507775919"/>
    <n v="32.528571170920735"/>
    <n v="5.8551428107657317"/>
    <n v="38.383713981686469"/>
  </r>
  <r>
    <s v="MOV-FEC-7239"/>
    <x v="567"/>
    <x v="5"/>
    <x v="3"/>
    <n v="9"/>
    <n v="14.9"/>
    <n v="134.1"/>
    <n v="0.18792291476979417"/>
    <n v="108.8995371293706"/>
    <n v="19.601916683286706"/>
    <n v="128.5014538126573"/>
  </r>
  <r>
    <s v="MOV-FEC-7240"/>
    <x v="278"/>
    <x v="3"/>
    <x v="3"/>
    <n v="3"/>
    <n v="14.9"/>
    <n v="44.7"/>
    <n v="0.17128865487119624"/>
    <n v="37.043397127257528"/>
    <n v="6.6678114829063544"/>
    <n v="43.711208610163879"/>
  </r>
  <r>
    <s v="MOV-FEC-7241"/>
    <x v="340"/>
    <x v="0"/>
    <x v="4"/>
    <n v="8"/>
    <n v="20.9"/>
    <n v="167.2"/>
    <n v="0.11664636721659893"/>
    <n v="147.69672740138463"/>
    <n v="26.585410932249232"/>
    <n v="174.28213833363387"/>
  </r>
  <r>
    <s v="MOV-FEC-7242"/>
    <x v="1030"/>
    <x v="0"/>
    <x v="0"/>
    <n v="3"/>
    <n v="9.9"/>
    <n v="29.700000000000003"/>
    <n v="0.10993493273572877"/>
    <n v="26.434932497748857"/>
    <n v="4.7582878495947938"/>
    <n v="31.193220347343651"/>
  </r>
  <r>
    <s v="MOV-FEC-7243"/>
    <x v="5"/>
    <x v="0"/>
    <x v="2"/>
    <n v="20"/>
    <n v="9.9"/>
    <n v="198"/>
    <n v="0.11661707966767593"/>
    <n v="174.90981822580017"/>
    <n v="31.483767280644027"/>
    <n v="206.3935855064442"/>
  </r>
  <r>
    <s v="MOV-FEC-7244"/>
    <x v="599"/>
    <x v="1"/>
    <x v="0"/>
    <n v="7"/>
    <n v="9.9"/>
    <n v="69.3"/>
    <n v="0.11020900876124988"/>
    <n v="61.662515692845382"/>
    <n v="11.099252824712169"/>
    <n v="72.761768517557556"/>
  </r>
  <r>
    <s v="MOV-FEC-7245"/>
    <x v="685"/>
    <x v="4"/>
    <x v="4"/>
    <n v="17"/>
    <n v="20.9"/>
    <n v="355.29999999999995"/>
    <n v="0.16794721609518976"/>
    <n v="295.62835412137906"/>
    <n v="53.213103741848229"/>
    <n v="348.84145786322728"/>
  </r>
  <r>
    <s v="MOV-FEC-7246"/>
    <x v="73"/>
    <x v="3"/>
    <x v="2"/>
    <n v="13"/>
    <n v="9.9"/>
    <n v="128.70000000000002"/>
    <n v="0.15930981120407262"/>
    <n v="108.19682729803587"/>
    <n v="19.475428913646457"/>
    <n v="127.67225621168232"/>
  </r>
  <r>
    <s v="MOV-FEC-7247"/>
    <x v="245"/>
    <x v="2"/>
    <x v="1"/>
    <n v="18"/>
    <n v="14.9"/>
    <n v="268.2"/>
    <n v="0.10836593062773454"/>
    <n v="239.13625740564157"/>
    <n v="43.044526333015483"/>
    <n v="282.18078373865706"/>
  </r>
  <r>
    <s v="MOV-FEC-7248"/>
    <x v="65"/>
    <x v="4"/>
    <x v="3"/>
    <n v="19"/>
    <n v="14.9"/>
    <n v="283.10000000000002"/>
    <n v="0.19485688335406248"/>
    <n v="227.93601632246492"/>
    <n v="41.028482938043688"/>
    <n v="268.9644992605086"/>
  </r>
  <r>
    <s v="MOV-FEC-7249"/>
    <x v="536"/>
    <x v="5"/>
    <x v="1"/>
    <n v="6"/>
    <n v="14.9"/>
    <n v="89.4"/>
    <n v="0.12922441688865571"/>
    <n v="77.847337130154187"/>
    <n v="14.012520683427754"/>
    <n v="91.859857813581939"/>
  </r>
  <r>
    <s v="MOV-FEC-7250"/>
    <x v="43"/>
    <x v="5"/>
    <x v="2"/>
    <n v="19"/>
    <n v="9.9"/>
    <n v="188.1"/>
    <n v="0.19723849238078822"/>
    <n v="150.99943958317374"/>
    <n v="27.179899124971271"/>
    <n v="178.179338708145"/>
  </r>
  <r>
    <s v="MOV-FEC-7251"/>
    <x v="127"/>
    <x v="3"/>
    <x v="3"/>
    <n v="3"/>
    <n v="14.9"/>
    <n v="44.7"/>
    <n v="0.17344626447665282"/>
    <n v="36.946951977893619"/>
    <n v="6.6504513560208514"/>
    <n v="43.597403333914471"/>
  </r>
  <r>
    <s v="MOV-FEC-7252"/>
    <x v="375"/>
    <x v="3"/>
    <x v="0"/>
    <n v="13"/>
    <n v="9.9"/>
    <n v="128.70000000000002"/>
    <n v="0.12255991603466139"/>
    <n v="112.9265388063391"/>
    <n v="20.326776985141038"/>
    <n v="133.25331579148013"/>
  </r>
  <r>
    <s v="MOV-FEC-7253"/>
    <x v="1030"/>
    <x v="3"/>
    <x v="4"/>
    <n v="4"/>
    <n v="20.9"/>
    <n v="83.6"/>
    <n v="0.16070330146048642"/>
    <n v="70.165203997903333"/>
    <n v="12.629736719622599"/>
    <n v="82.794940717525932"/>
  </r>
  <r>
    <s v="MOV-FEC-7254"/>
    <x v="895"/>
    <x v="4"/>
    <x v="0"/>
    <n v="11"/>
    <n v="9.9"/>
    <n v="108.9"/>
    <n v="0.13948529072995189"/>
    <n v="93.710051839508239"/>
    <n v="16.867809331111481"/>
    <n v="110.57786117061971"/>
  </r>
  <r>
    <s v="MOV-FEC-7255"/>
    <x v="581"/>
    <x v="3"/>
    <x v="4"/>
    <n v="5"/>
    <n v="20.9"/>
    <n v="104.5"/>
    <n v="0.13036505600856582"/>
    <n v="90.876851647104871"/>
    <n v="16.357833296478876"/>
    <n v="107.23468494358374"/>
  </r>
  <r>
    <s v="MOV-FEC-7256"/>
    <x v="12"/>
    <x v="5"/>
    <x v="0"/>
    <n v="3"/>
    <n v="9.9"/>
    <n v="29.700000000000003"/>
    <n v="0.19311924875060926"/>
    <n v="23.964358312106906"/>
    <n v="4.3135844961792431"/>
    <n v="28.277942808286149"/>
  </r>
  <r>
    <s v="MOV-FEC-7257"/>
    <x v="716"/>
    <x v="5"/>
    <x v="1"/>
    <n v="14"/>
    <n v="14.9"/>
    <n v="208.6"/>
    <n v="0.13570113147391788"/>
    <n v="180.29274397454071"/>
    <n v="32.452693915417328"/>
    <n v="212.74543788995805"/>
  </r>
  <r>
    <s v="MOV-FEC-7258"/>
    <x v="540"/>
    <x v="5"/>
    <x v="2"/>
    <n v="14"/>
    <n v="9.9"/>
    <n v="138.6"/>
    <n v="0.12432896447485067"/>
    <n v="121.36800552378568"/>
    <n v="21.846240994281423"/>
    <n v="143.21424651806711"/>
  </r>
  <r>
    <s v="MOV-FEC-7259"/>
    <x v="897"/>
    <x v="2"/>
    <x v="2"/>
    <n v="11"/>
    <n v="9.9"/>
    <n v="108.9"/>
    <n v="0.12581801559546532"/>
    <n v="95.198418101653829"/>
    <n v="17.13571525829769"/>
    <n v="112.33413335995152"/>
  </r>
  <r>
    <s v="MOV-FEC-7260"/>
    <x v="406"/>
    <x v="2"/>
    <x v="3"/>
    <n v="8"/>
    <n v="14.9"/>
    <n v="119.2"/>
    <n v="0.17758514085565658"/>
    <n v="98.03185121000574"/>
    <n v="17.645733217801034"/>
    <n v="115.67758442780678"/>
  </r>
  <r>
    <s v="MOV-FEC-7261"/>
    <x v="848"/>
    <x v="3"/>
    <x v="4"/>
    <n v="16"/>
    <n v="20.9"/>
    <n v="334.4"/>
    <n v="0.13369932133772222"/>
    <n v="289.69094694466565"/>
    <n v="52.144370450039816"/>
    <n v="341.8353173947055"/>
  </r>
  <r>
    <s v="MOV-FEC-7262"/>
    <x v="803"/>
    <x v="5"/>
    <x v="0"/>
    <n v="14"/>
    <n v="9.9"/>
    <n v="138.6"/>
    <n v="0.19327010477697756"/>
    <n v="111.81276347791091"/>
    <n v="20.126297426023964"/>
    <n v="131.93906090393486"/>
  </r>
  <r>
    <s v="MOV-FEC-7263"/>
    <x v="1057"/>
    <x v="5"/>
    <x v="3"/>
    <n v="9"/>
    <n v="14.9"/>
    <n v="134.1"/>
    <n v="0.19441214878574617"/>
    <n v="108.02933084783143"/>
    <n v="19.445279552609659"/>
    <n v="127.47461040044109"/>
  </r>
  <r>
    <s v="MOV-FEC-7264"/>
    <x v="502"/>
    <x v="2"/>
    <x v="2"/>
    <n v="14"/>
    <n v="9.9"/>
    <n v="138.6"/>
    <n v="0.11631100991370288"/>
    <n v="122.47929402596077"/>
    <n v="22.046272924672937"/>
    <n v="144.5255669506337"/>
  </r>
  <r>
    <s v="MOV-FEC-7265"/>
    <x v="1037"/>
    <x v="3"/>
    <x v="0"/>
    <n v="11"/>
    <n v="9.9"/>
    <n v="108.9"/>
    <n v="0.16828373274663977"/>
    <n v="90.573901503890937"/>
    <n v="16.303302270700367"/>
    <n v="106.87720377459131"/>
  </r>
  <r>
    <s v="MOV-FEC-7266"/>
    <x v="286"/>
    <x v="0"/>
    <x v="2"/>
    <n v="7"/>
    <n v="9.9"/>
    <n v="69.3"/>
    <n v="0.17424017747904244"/>
    <n v="57.225155700702359"/>
    <n v="10.300528026126424"/>
    <n v="67.525683726828788"/>
  </r>
  <r>
    <s v="MOV-FEC-7267"/>
    <x v="580"/>
    <x v="5"/>
    <x v="3"/>
    <n v="10"/>
    <n v="14.9"/>
    <n v="149"/>
    <n v="0.16129000810042465"/>
    <n v="124.96778879303673"/>
    <n v="22.49420198274661"/>
    <n v="147.46199077578333"/>
  </r>
  <r>
    <s v="MOV-FEC-7268"/>
    <x v="709"/>
    <x v="5"/>
    <x v="2"/>
    <n v="9"/>
    <n v="9.9"/>
    <n v="89.100000000000009"/>
    <n v="0.1685164636200025"/>
    <n v="74.085183091457779"/>
    <n v="13.3353329564624"/>
    <n v="87.420516047920174"/>
  </r>
  <r>
    <s v="MOV-FEC-7269"/>
    <x v="612"/>
    <x v="0"/>
    <x v="0"/>
    <n v="14"/>
    <n v="9.9"/>
    <n v="138.6"/>
    <n v="0.16058036676031276"/>
    <n v="116.34356116702065"/>
    <n v="20.941841010063715"/>
    <n v="137.28540217708436"/>
  </r>
  <r>
    <s v="MOV-FEC-7270"/>
    <x v="776"/>
    <x v="1"/>
    <x v="2"/>
    <n v="7"/>
    <n v="9.9"/>
    <n v="69.3"/>
    <n v="0.16685686198815286"/>
    <n v="57.736819464221"/>
    <n v="10.39262750355978"/>
    <n v="68.12944696778078"/>
  </r>
  <r>
    <s v="MOV-FEC-7271"/>
    <x v="600"/>
    <x v="4"/>
    <x v="0"/>
    <n v="17"/>
    <n v="9.9"/>
    <n v="168.3"/>
    <n v="0.16229441213455223"/>
    <n v="140.98585043775486"/>
    <n v="25.377453078795874"/>
    <n v="166.36330351655073"/>
  </r>
  <r>
    <s v="MOV-FEC-7272"/>
    <x v="198"/>
    <x v="4"/>
    <x v="3"/>
    <n v="13"/>
    <n v="14.9"/>
    <n v="193.70000000000002"/>
    <n v="0.12517431489963124"/>
    <n v="169.45373520394145"/>
    <n v="30.501672336709461"/>
    <n v="199.95540754065092"/>
  </r>
  <r>
    <s v="MOV-FEC-7273"/>
    <x v="492"/>
    <x v="5"/>
    <x v="0"/>
    <n v="13"/>
    <n v="9.9"/>
    <n v="128.70000000000002"/>
    <n v="0.1415082805163359"/>
    <n v="110.48788429754758"/>
    <n v="19.887819173558565"/>
    <n v="130.37570347110614"/>
  </r>
  <r>
    <s v="MOV-FEC-7274"/>
    <x v="557"/>
    <x v="1"/>
    <x v="4"/>
    <n v="20"/>
    <n v="20.9"/>
    <n v="418"/>
    <n v="0.11534200292944237"/>
    <n v="369.78704277549309"/>
    <n v="66.561667699588753"/>
    <n v="436.34871047508182"/>
  </r>
  <r>
    <s v="MOV-FEC-7275"/>
    <x v="450"/>
    <x v="5"/>
    <x v="3"/>
    <n v="8"/>
    <n v="14.9"/>
    <n v="119.2"/>
    <n v="0.14343220892355996"/>
    <n v="102.10288069631166"/>
    <n v="18.378518525336098"/>
    <n v="120.48139922164776"/>
  </r>
  <r>
    <s v="MOV-FEC-7276"/>
    <x v="1063"/>
    <x v="0"/>
    <x v="0"/>
    <n v="5"/>
    <n v="9.9"/>
    <n v="49.5"/>
    <n v="0.16637740427594436"/>
    <n v="41.264318488340756"/>
    <n v="7.4275773279013357"/>
    <n v="48.691895816242095"/>
  </r>
  <r>
    <s v="MOV-FEC-7277"/>
    <x v="280"/>
    <x v="3"/>
    <x v="4"/>
    <n v="4"/>
    <n v="20.9"/>
    <n v="83.6"/>
    <n v="0.13151503945637646"/>
    <n v="72.605342701446915"/>
    <n v="13.068961686260444"/>
    <n v="85.674304387707366"/>
  </r>
  <r>
    <s v="MOV-FEC-7278"/>
    <x v="815"/>
    <x v="0"/>
    <x v="2"/>
    <n v="15"/>
    <n v="9.9"/>
    <n v="148.5"/>
    <n v="0.13102242981158005"/>
    <n v="129.04316917298036"/>
    <n v="23.227770451136465"/>
    <n v="152.27093962411681"/>
  </r>
  <r>
    <s v="MOV-FEC-7279"/>
    <x v="814"/>
    <x v="0"/>
    <x v="2"/>
    <n v="19"/>
    <n v="9.9"/>
    <n v="188.1"/>
    <n v="0.15381296151338694"/>
    <n v="159.16778193933192"/>
    <n v="28.650200749079744"/>
    <n v="187.81798268841166"/>
  </r>
  <r>
    <s v="MOV-FEC-7280"/>
    <x v="651"/>
    <x v="4"/>
    <x v="3"/>
    <n v="5"/>
    <n v="14.9"/>
    <n v="74.5"/>
    <n v="0.16645912640470434"/>
    <n v="62.098795082849527"/>
    <n v="11.177783114912915"/>
    <n v="73.276578197762447"/>
  </r>
  <r>
    <s v="MOV-FEC-7281"/>
    <x v="309"/>
    <x v="0"/>
    <x v="2"/>
    <n v="18"/>
    <n v="9.9"/>
    <n v="178.20000000000002"/>
    <n v="0.12172450476679339"/>
    <n v="156.50869325055743"/>
    <n v="28.171564785100337"/>
    <n v="184.68025803565777"/>
  </r>
  <r>
    <s v="MOV-FEC-7282"/>
    <x v="268"/>
    <x v="3"/>
    <x v="1"/>
    <n v="18"/>
    <n v="14.9"/>
    <n v="268.2"/>
    <n v="0.18670080530565325"/>
    <n v="218.12684401702379"/>
    <n v="39.262831923064283"/>
    <n v="257.38967594008807"/>
  </r>
  <r>
    <s v="MOV-FEC-7283"/>
    <x v="68"/>
    <x v="5"/>
    <x v="1"/>
    <n v="17"/>
    <n v="14.9"/>
    <n v="253.3"/>
    <n v="0.15642166709749508"/>
    <n v="213.67839172420452"/>
    <n v="38.462110510356808"/>
    <n v="252.14050223456132"/>
  </r>
  <r>
    <s v="MOV-FEC-7284"/>
    <x v="843"/>
    <x v="1"/>
    <x v="0"/>
    <n v="8"/>
    <n v="9.9"/>
    <n v="79.2"/>
    <n v="0.10953027119491361"/>
    <n v="70.525202521362843"/>
    <n v="12.694536453845311"/>
    <n v="83.219738975208159"/>
  </r>
  <r>
    <s v="MOV-FEC-7285"/>
    <x v="30"/>
    <x v="5"/>
    <x v="0"/>
    <n v="17"/>
    <n v="9.9"/>
    <n v="168.3"/>
    <n v="0.1895334226984528"/>
    <n v="136.40152495985041"/>
    <n v="24.552274492773073"/>
    <n v="160.95379945262349"/>
  </r>
  <r>
    <s v="MOV-FEC-7286"/>
    <x v="808"/>
    <x v="3"/>
    <x v="2"/>
    <n v="4"/>
    <n v="9.9"/>
    <n v="39.6"/>
    <n v="0.12100035129111683"/>
    <n v="34.808386088871771"/>
    <n v="6.2655094959969189"/>
    <n v="41.073895584868687"/>
  </r>
  <r>
    <s v="MOV-FEC-7287"/>
    <x v="443"/>
    <x v="0"/>
    <x v="2"/>
    <n v="14"/>
    <n v="9.9"/>
    <n v="138.6"/>
    <n v="0.11267807864666196"/>
    <n v="122.98281829957264"/>
    <n v="22.136907293923073"/>
    <n v="145.11972559349573"/>
  </r>
  <r>
    <s v="MOV-FEC-7288"/>
    <x v="39"/>
    <x v="5"/>
    <x v="4"/>
    <n v="12"/>
    <n v="20.9"/>
    <n v="250.79999999999998"/>
    <n v="0.17925129266288325"/>
    <n v="205.84377580014888"/>
    <n v="37.051879644026798"/>
    <n v="242.89565544417567"/>
  </r>
  <r>
    <s v="MOV-FEC-7289"/>
    <x v="664"/>
    <x v="1"/>
    <x v="0"/>
    <n v="15"/>
    <n v="9.9"/>
    <n v="148.5"/>
    <n v="0.11871228610074827"/>
    <n v="130.87122551403888"/>
    <n v="23.556820592526996"/>
    <n v="154.42804610656589"/>
  </r>
  <r>
    <s v="MOV-FEC-7290"/>
    <x v="370"/>
    <x v="5"/>
    <x v="1"/>
    <n v="19"/>
    <n v="14.9"/>
    <n v="283.10000000000002"/>
    <n v="0.17290468472276682"/>
    <n v="234.15068375498473"/>
    <n v="42.147123075897248"/>
    <n v="276.297806830882"/>
  </r>
  <r>
    <s v="MOV-FEC-7291"/>
    <x v="91"/>
    <x v="3"/>
    <x v="4"/>
    <n v="5"/>
    <n v="20.9"/>
    <n v="104.5"/>
    <n v="0.11938284344238674"/>
    <n v="92.024492860270584"/>
    <n v="16.564408714848703"/>
    <n v="108.58890157511928"/>
  </r>
  <r>
    <s v="MOV-FEC-7292"/>
    <x v="528"/>
    <x v="0"/>
    <x v="3"/>
    <n v="16"/>
    <n v="14.9"/>
    <n v="238.4"/>
    <n v="0.12244978746507618"/>
    <n v="209.20797066832586"/>
    <n v="37.657434720298653"/>
    <n v="246.86540538862451"/>
  </r>
  <r>
    <s v="MOV-FEC-7293"/>
    <x v="76"/>
    <x v="5"/>
    <x v="3"/>
    <n v="18"/>
    <n v="14.9"/>
    <n v="268.2"/>
    <n v="0.17698573644959933"/>
    <n v="220.73242548421746"/>
    <n v="39.731836587159144"/>
    <n v="260.4642620713766"/>
  </r>
  <r>
    <s v="MOV-FEC-7294"/>
    <x v="164"/>
    <x v="0"/>
    <x v="2"/>
    <n v="20"/>
    <n v="9.9"/>
    <n v="198"/>
    <n v="0.13062239068724313"/>
    <n v="172.13676664392585"/>
    <n v="30.984617995906653"/>
    <n v="203.12138463983251"/>
  </r>
  <r>
    <s v="MOV-FEC-7295"/>
    <x v="851"/>
    <x v="5"/>
    <x v="1"/>
    <n v="14"/>
    <n v="14.9"/>
    <n v="208.6"/>
    <n v="0.14651936409054483"/>
    <n v="178.03606065071233"/>
    <n v="32.046490917128217"/>
    <n v="210.08255156784054"/>
  </r>
  <r>
    <s v="MOV-FEC-7296"/>
    <x v="314"/>
    <x v="5"/>
    <x v="2"/>
    <n v="18"/>
    <n v="9.9"/>
    <n v="178.20000000000002"/>
    <n v="0.14749595367261822"/>
    <n v="151.91622105553944"/>
    <n v="27.344919789997096"/>
    <n v="179.26114084553654"/>
  </r>
  <r>
    <s v="MOV-FEC-7297"/>
    <x v="757"/>
    <x v="5"/>
    <x v="3"/>
    <n v="12"/>
    <n v="14.9"/>
    <n v="178.8"/>
    <n v="0.17829083617158303"/>
    <n v="146.92159849252096"/>
    <n v="26.445887728653773"/>
    <n v="173.36748622117472"/>
  </r>
  <r>
    <s v="MOV-FEC-7298"/>
    <x v="15"/>
    <x v="2"/>
    <x v="0"/>
    <n v="10"/>
    <n v="9.9"/>
    <n v="99"/>
    <n v="0.11782629083781755"/>
    <n v="87.335197207056069"/>
    <n v="15.720335497270092"/>
    <n v="103.05553270432617"/>
  </r>
  <r>
    <s v="MOV-FEC-7299"/>
    <x v="426"/>
    <x v="1"/>
    <x v="3"/>
    <n v="7"/>
    <n v="14.9"/>
    <n v="104.3"/>
    <n v="0.19486155098540914"/>
    <n v="83.975940232221831"/>
    <n v="15.115669241799928"/>
    <n v="99.091609474021766"/>
  </r>
  <r>
    <s v="MOV-FEC-7300"/>
    <x v="170"/>
    <x v="0"/>
    <x v="3"/>
    <n v="3"/>
    <n v="14.9"/>
    <n v="44.7"/>
    <n v="0.15867322566770328"/>
    <n v="37.607306812653668"/>
    <n v="6.7693152262776604"/>
    <n v="44.37662203893133"/>
  </r>
  <r>
    <s v="MOV-FEC-7301"/>
    <x v="900"/>
    <x v="2"/>
    <x v="2"/>
    <n v="6"/>
    <n v="9.9"/>
    <n v="59.400000000000006"/>
    <n v="0.14492536584756321"/>
    <n v="50.79143326865475"/>
    <n v="9.1424579883578545"/>
    <n v="59.933891257012604"/>
  </r>
  <r>
    <s v="MOV-FEC-7302"/>
    <x v="852"/>
    <x v="3"/>
    <x v="3"/>
    <n v="13"/>
    <n v="14.9"/>
    <n v="193.70000000000002"/>
    <n v="0.14632449380479567"/>
    <n v="165.35694555001109"/>
    <n v="29.764250199001996"/>
    <n v="195.12119574901308"/>
  </r>
  <r>
    <s v="MOV-FEC-7303"/>
    <x v="967"/>
    <x v="2"/>
    <x v="4"/>
    <n v="7"/>
    <n v="20.9"/>
    <n v="146.29999999999998"/>
    <n v="0.11231707957719173"/>
    <n v="129.86801125785684"/>
    <n v="23.376242026414229"/>
    <n v="153.24425328427105"/>
  </r>
  <r>
    <s v="MOV-FEC-7304"/>
    <x v="1044"/>
    <x v="3"/>
    <x v="3"/>
    <n v="4"/>
    <n v="14.9"/>
    <n v="59.6"/>
    <n v="0.14690924587707735"/>
    <n v="50.844208945726194"/>
    <n v="9.1519576102307152"/>
    <n v="59.996166555956911"/>
  </r>
  <r>
    <s v="MOV-FEC-7305"/>
    <x v="112"/>
    <x v="4"/>
    <x v="0"/>
    <n v="6"/>
    <n v="9.9"/>
    <n v="59.400000000000006"/>
    <n v="0.16857479303561423"/>
    <n v="49.386657293684522"/>
    <n v="8.8895983128632139"/>
    <n v="58.276255606547736"/>
  </r>
  <r>
    <s v="MOV-FEC-7306"/>
    <x v="175"/>
    <x v="1"/>
    <x v="1"/>
    <n v="8"/>
    <n v="14.9"/>
    <n v="119.2"/>
    <n v="0.18754511841210308"/>
    <n v="96.84462188527732"/>
    <n v="17.432031939349915"/>
    <n v="114.27665382462723"/>
  </r>
  <r>
    <s v="MOV-FEC-7307"/>
    <x v="847"/>
    <x v="1"/>
    <x v="0"/>
    <n v="8"/>
    <n v="9.9"/>
    <n v="79.2"/>
    <n v="0.19795634006645091"/>
    <n v="63.521857866737093"/>
    <n v="11.433934416012676"/>
    <n v="74.955792282749769"/>
  </r>
  <r>
    <s v="MOV-FEC-7308"/>
    <x v="707"/>
    <x v="3"/>
    <x v="2"/>
    <n v="19"/>
    <n v="9.9"/>
    <n v="188.1"/>
    <n v="0.12213574851435244"/>
    <n v="165.1262657044503"/>
    <n v="29.722727826801055"/>
    <n v="194.84899353125135"/>
  </r>
  <r>
    <s v="MOV-FEC-7309"/>
    <x v="406"/>
    <x v="4"/>
    <x v="2"/>
    <n v="10"/>
    <n v="9.9"/>
    <n v="99"/>
    <n v="0.17336803847102503"/>
    <n v="81.836564191368524"/>
    <n v="14.730581554446333"/>
    <n v="96.567145745814855"/>
  </r>
  <r>
    <s v="MOV-FEC-7310"/>
    <x v="517"/>
    <x v="3"/>
    <x v="4"/>
    <n v="18"/>
    <n v="20.9"/>
    <n v="376.2"/>
    <n v="0.18233158239083175"/>
    <n v="307.60685870456911"/>
    <n v="55.369234566822435"/>
    <n v="362.97609327139156"/>
  </r>
  <r>
    <s v="MOV-FEC-7311"/>
    <x v="728"/>
    <x v="4"/>
    <x v="4"/>
    <n v="19"/>
    <n v="20.9"/>
    <n v="397.09999999999997"/>
    <n v="0.14054984418519972"/>
    <n v="341.28765687405718"/>
    <n v="61.431778237330292"/>
    <n v="402.7194351113875"/>
  </r>
  <r>
    <s v="MOV-FEC-7312"/>
    <x v="763"/>
    <x v="1"/>
    <x v="0"/>
    <n v="4"/>
    <n v="9.9"/>
    <n v="39.6"/>
    <n v="0.13195752106995143"/>
    <n v="34.374482165629928"/>
    <n v="6.1874067898133864"/>
    <n v="40.561888955443315"/>
  </r>
  <r>
    <s v="MOV-FEC-7313"/>
    <x v="564"/>
    <x v="5"/>
    <x v="3"/>
    <n v="15"/>
    <n v="14.9"/>
    <n v="223.5"/>
    <n v="0.10205710905201798"/>
    <n v="200.69023612687397"/>
    <n v="36.124242502837312"/>
    <n v="236.81447862971129"/>
  </r>
  <r>
    <s v="MOV-FEC-7314"/>
    <x v="213"/>
    <x v="1"/>
    <x v="4"/>
    <n v="14"/>
    <n v="20.9"/>
    <n v="292.59999999999997"/>
    <n v="0.15344029018248981"/>
    <n v="247.70337109260345"/>
    <n v="44.586606796668619"/>
    <n v="292.28997788927205"/>
  </r>
  <r>
    <s v="MOV-FEC-7315"/>
    <x v="854"/>
    <x v="3"/>
    <x v="0"/>
    <n v="12"/>
    <n v="9.9"/>
    <n v="118.80000000000001"/>
    <n v="0.16105098699441928"/>
    <n v="99.667142745063003"/>
    <n v="17.940085694111339"/>
    <n v="117.60722843917435"/>
  </r>
  <r>
    <s v="MOV-FEC-7316"/>
    <x v="949"/>
    <x v="2"/>
    <x v="2"/>
    <n v="6"/>
    <n v="9.9"/>
    <n v="59.400000000000006"/>
    <n v="0.15276930366543032"/>
    <n v="50.325503362273444"/>
    <n v="9.0585906052092202"/>
    <n v="59.384093967482663"/>
  </r>
  <r>
    <s v="MOV-FEC-7317"/>
    <x v="1014"/>
    <x v="0"/>
    <x v="2"/>
    <n v="5"/>
    <n v="9.9"/>
    <n v="49.5"/>
    <n v="0.1239425601694083"/>
    <n v="43.364843271614291"/>
    <n v="7.8056717888905718"/>
    <n v="51.170515060504862"/>
  </r>
  <r>
    <s v="MOV-FEC-7318"/>
    <x v="647"/>
    <x v="4"/>
    <x v="2"/>
    <n v="5"/>
    <n v="9.9"/>
    <n v="49.5"/>
    <n v="0.1633057800070204"/>
    <n v="41.416363889652487"/>
    <n v="7.4549455001374474"/>
    <n v="48.871309389789936"/>
  </r>
  <r>
    <s v="MOV-FEC-7319"/>
    <x v="190"/>
    <x v="0"/>
    <x v="0"/>
    <n v="20"/>
    <n v="9.9"/>
    <n v="198"/>
    <n v="0.16389435016078083"/>
    <n v="165.54891866816541"/>
    <n v="29.798805360269775"/>
    <n v="195.34772402843518"/>
  </r>
  <r>
    <s v="MOV-FEC-7320"/>
    <x v="179"/>
    <x v="2"/>
    <x v="4"/>
    <n v="4"/>
    <n v="20.9"/>
    <n v="83.6"/>
    <n v="0.16846651326531847"/>
    <n v="69.516199491019364"/>
    <n v="12.512915908383485"/>
    <n v="82.029115399402855"/>
  </r>
  <r>
    <s v="MOV-FEC-7321"/>
    <x v="780"/>
    <x v="0"/>
    <x v="3"/>
    <n v="13"/>
    <n v="14.9"/>
    <n v="193.70000000000002"/>
    <n v="0.14947526148449602"/>
    <n v="164.74664185045313"/>
    <n v="29.654395533081562"/>
    <n v="194.40103738353469"/>
  </r>
  <r>
    <s v="MOV-FEC-7322"/>
    <x v="525"/>
    <x v="1"/>
    <x v="3"/>
    <n v="19"/>
    <n v="14.9"/>
    <n v="283.10000000000002"/>
    <n v="0.10928798617981916"/>
    <n v="252.16057111249322"/>
    <n v="45.388902800248779"/>
    <n v="297.54947391274197"/>
  </r>
  <r>
    <s v="MOV-FEC-7323"/>
    <x v="763"/>
    <x v="0"/>
    <x v="3"/>
    <n v="13"/>
    <n v="14.9"/>
    <n v="193.70000000000002"/>
    <n v="0.15951485276256672"/>
    <n v="162.80197301989085"/>
    <n v="29.304355143580352"/>
    <n v="192.1063281634712"/>
  </r>
  <r>
    <s v="MOV-FEC-7324"/>
    <x v="499"/>
    <x v="2"/>
    <x v="3"/>
    <n v="8"/>
    <n v="14.9"/>
    <n v="119.2"/>
    <n v="0.19833074574446635"/>
    <n v="95.558975107259613"/>
    <n v="17.20061551930673"/>
    <n v="112.75959062656634"/>
  </r>
  <r>
    <s v="MOV-FEC-7325"/>
    <x v="151"/>
    <x v="3"/>
    <x v="2"/>
    <n v="8"/>
    <n v="9.9"/>
    <n v="79.2"/>
    <n v="0.19596000133655911"/>
    <n v="63.679967894144525"/>
    <n v="11.462394220946013"/>
    <n v="75.142362115090535"/>
  </r>
  <r>
    <s v="MOV-FEC-7326"/>
    <x v="477"/>
    <x v="0"/>
    <x v="4"/>
    <n v="14"/>
    <n v="20.9"/>
    <n v="292.59999999999997"/>
    <n v="0.13764026397026263"/>
    <n v="252.32645876230112"/>
    <n v="45.418762577214196"/>
    <n v="297.7452213395153"/>
  </r>
  <r>
    <s v="MOV-FEC-7327"/>
    <x v="525"/>
    <x v="5"/>
    <x v="2"/>
    <n v="16"/>
    <n v="9.9"/>
    <n v="158.4"/>
    <n v="0.16685613337755828"/>
    <n v="131.96998847299477"/>
    <n v="23.754597925139059"/>
    <n v="155.72458639813382"/>
  </r>
  <r>
    <s v="MOV-FEC-7328"/>
    <x v="525"/>
    <x v="4"/>
    <x v="3"/>
    <n v="20"/>
    <n v="14.9"/>
    <n v="298"/>
    <n v="0.18508669545476286"/>
    <n v="242.84416475448066"/>
    <n v="43.711949655806514"/>
    <n v="286.55611441028719"/>
  </r>
  <r>
    <s v="MOV-FEC-7329"/>
    <x v="479"/>
    <x v="1"/>
    <x v="1"/>
    <n v="5"/>
    <n v="14.9"/>
    <n v="74.5"/>
    <n v="0.19573052192461962"/>
    <n v="59.918076116615836"/>
    <n v="10.78525370099085"/>
    <n v="70.703329817606686"/>
  </r>
  <r>
    <s v="MOV-FEC-7330"/>
    <x v="397"/>
    <x v="4"/>
    <x v="2"/>
    <n v="9"/>
    <n v="9.9"/>
    <n v="89.100000000000009"/>
    <n v="0.18076626787824251"/>
    <n v="72.9937255320486"/>
    <n v="13.138870595768747"/>
    <n v="86.132596127817351"/>
  </r>
  <r>
    <s v="MOV-FEC-7331"/>
    <x v="259"/>
    <x v="1"/>
    <x v="1"/>
    <n v="16"/>
    <n v="14.9"/>
    <n v="238.4"/>
    <n v="0.10939939167334869"/>
    <n v="212.31918502507366"/>
    <n v="38.217453304513256"/>
    <n v="250.53663832958694"/>
  </r>
  <r>
    <s v="MOV-FEC-7332"/>
    <x v="949"/>
    <x v="4"/>
    <x v="2"/>
    <n v="16"/>
    <n v="9.9"/>
    <n v="158.4"/>
    <n v="0.13514969302608867"/>
    <n v="136.99228862466757"/>
    <n v="24.658611952440161"/>
    <n v="161.65090057710773"/>
  </r>
  <r>
    <s v="MOV-FEC-7333"/>
    <x v="845"/>
    <x v="2"/>
    <x v="3"/>
    <n v="14"/>
    <n v="14.9"/>
    <n v="208.6"/>
    <n v="0.15692334452407272"/>
    <n v="175.86579033227844"/>
    <n v="31.655842259810118"/>
    <n v="207.52163259208857"/>
  </r>
  <r>
    <s v="MOV-FEC-7334"/>
    <x v="707"/>
    <x v="3"/>
    <x v="1"/>
    <n v="16"/>
    <n v="14.9"/>
    <n v="238.4"/>
    <n v="0.14460197292703136"/>
    <n v="203.92688965419572"/>
    <n v="36.706840137755229"/>
    <n v="240.63372979195094"/>
  </r>
  <r>
    <s v="MOV-FEC-7335"/>
    <x v="30"/>
    <x v="3"/>
    <x v="3"/>
    <n v="20"/>
    <n v="14.9"/>
    <n v="298"/>
    <n v="0.18940696714189992"/>
    <n v="241.55672379171381"/>
    <n v="43.48021028250848"/>
    <n v="285.0369340742223"/>
  </r>
  <r>
    <s v="MOV-FEC-7336"/>
    <x v="883"/>
    <x v="2"/>
    <x v="3"/>
    <n v="8"/>
    <n v="14.9"/>
    <n v="119.2"/>
    <n v="0.1150617767152457"/>
    <n v="105.48463621554271"/>
    <n v="18.987234518797688"/>
    <n v="124.4718707343404"/>
  </r>
  <r>
    <s v="MOV-FEC-7337"/>
    <x v="738"/>
    <x v="0"/>
    <x v="1"/>
    <n v="12"/>
    <n v="14.9"/>
    <n v="178.8"/>
    <n v="0.1632081115744406"/>
    <n v="149.61838965049003"/>
    <n v="26.931310137088204"/>
    <n v="176.54969978757822"/>
  </r>
  <r>
    <s v="MOV-FEC-7338"/>
    <x v="1029"/>
    <x v="2"/>
    <x v="2"/>
    <n v="17"/>
    <n v="9.9"/>
    <n v="168.3"/>
    <n v="0.10946016549502934"/>
    <n v="149.87785414718658"/>
    <n v="26.978013746493584"/>
    <n v="176.85586789368017"/>
  </r>
  <r>
    <s v="MOV-FEC-7339"/>
    <x v="488"/>
    <x v="4"/>
    <x v="1"/>
    <n v="19"/>
    <n v="14.9"/>
    <n v="283.10000000000002"/>
    <n v="0.16591892831883071"/>
    <n v="236.12835139293904"/>
    <n v="42.503103250729026"/>
    <n v="278.63145464366806"/>
  </r>
  <r>
    <s v="MOV-FEC-7340"/>
    <x v="322"/>
    <x v="2"/>
    <x v="1"/>
    <n v="17"/>
    <n v="14.9"/>
    <n v="253.3"/>
    <n v="0.14976338605120421"/>
    <n v="215.36493431322998"/>
    <n v="38.765688176381396"/>
    <n v="254.13062248961137"/>
  </r>
  <r>
    <s v="MOV-FEC-7341"/>
    <x v="24"/>
    <x v="4"/>
    <x v="4"/>
    <n v="3"/>
    <n v="20.9"/>
    <n v="62.699999999999996"/>
    <n v="0.11871243807788259"/>
    <n v="55.256730132516758"/>
    <n v="9.9462114238530166"/>
    <n v="65.20294155636978"/>
  </r>
  <r>
    <s v="MOV-FEC-7342"/>
    <x v="968"/>
    <x v="1"/>
    <x v="3"/>
    <n v="16"/>
    <n v="14.9"/>
    <n v="238.4"/>
    <n v="0.15875159171902664"/>
    <n v="200.55362053418406"/>
    <n v="36.099651696153131"/>
    <n v="236.65327223033719"/>
  </r>
  <r>
    <s v="MOV-FEC-7343"/>
    <x v="575"/>
    <x v="4"/>
    <x v="1"/>
    <n v="8"/>
    <n v="14.9"/>
    <n v="119.2"/>
    <n v="0.15696433979061319"/>
    <n v="100.48985069695891"/>
    <n v="18.088173125452602"/>
    <n v="118.57802382241151"/>
  </r>
  <r>
    <s v="MOV-FEC-7344"/>
    <x v="906"/>
    <x v="5"/>
    <x v="1"/>
    <n v="4"/>
    <n v="14.9"/>
    <n v="59.6"/>
    <n v="0.17504207912675043"/>
    <n v="49.167492084045676"/>
    <n v="8.8501485751282214"/>
    <n v="58.0176406591739"/>
  </r>
  <r>
    <s v="MOV-FEC-7345"/>
    <x v="925"/>
    <x v="2"/>
    <x v="1"/>
    <n v="12"/>
    <n v="14.9"/>
    <n v="178.8"/>
    <n v="0.14797971900661874"/>
    <n v="152.34122624161657"/>
    <n v="27.421420723490982"/>
    <n v="179.76264696510754"/>
  </r>
  <r>
    <s v="MOV-FEC-7346"/>
    <x v="221"/>
    <x v="5"/>
    <x v="1"/>
    <n v="16"/>
    <n v="14.9"/>
    <n v="238.4"/>
    <n v="0.19257184739595201"/>
    <n v="192.49087158080505"/>
    <n v="34.64835688454491"/>
    <n v="227.13922846534996"/>
  </r>
  <r>
    <s v="MOV-FEC-7347"/>
    <x v="25"/>
    <x v="3"/>
    <x v="0"/>
    <n v="5"/>
    <n v="9.9"/>
    <n v="49.5"/>
    <n v="0.12900334482276768"/>
    <n v="43.114334431273001"/>
    <n v="7.7605801976291398"/>
    <n v="50.87491462890214"/>
  </r>
  <r>
    <s v="MOV-FEC-7348"/>
    <x v="53"/>
    <x v="1"/>
    <x v="4"/>
    <n v="11"/>
    <n v="20.9"/>
    <n v="229.89999999999998"/>
    <n v="0.17429399296665937"/>
    <n v="189.82981101696498"/>
    <n v="34.169365983053694"/>
    <n v="223.99917700001868"/>
  </r>
  <r>
    <s v="MOV-FEC-7349"/>
    <x v="960"/>
    <x v="2"/>
    <x v="0"/>
    <n v="18"/>
    <n v="9.9"/>
    <n v="178.20000000000002"/>
    <n v="0.13787211522644668"/>
    <n v="153.63118906664721"/>
    <n v="27.653614031996497"/>
    <n v="181.28480309864369"/>
  </r>
  <r>
    <s v="MOV-FEC-7350"/>
    <x v="321"/>
    <x v="0"/>
    <x v="1"/>
    <n v="9"/>
    <n v="14.9"/>
    <n v="134.1"/>
    <n v="0.11906045395018826"/>
    <n v="118.13399312527974"/>
    <n v="21.264118762550353"/>
    <n v="139.39811188783011"/>
  </r>
  <r>
    <s v="MOV-FEC-7351"/>
    <x v="679"/>
    <x v="5"/>
    <x v="2"/>
    <n v="16"/>
    <n v="9.9"/>
    <n v="158.4"/>
    <n v="0.12650703288820689"/>
    <n v="138.36128599050804"/>
    <n v="24.905031478291445"/>
    <n v="163.26631746879949"/>
  </r>
  <r>
    <s v="MOV-FEC-7352"/>
    <x v="663"/>
    <x v="3"/>
    <x v="3"/>
    <n v="5"/>
    <n v="14.9"/>
    <n v="74.5"/>
    <n v="0.14052304144232422"/>
    <n v="64.031033412546847"/>
    <n v="11.525586014258431"/>
    <n v="75.556619426805284"/>
  </r>
  <r>
    <s v="MOV-FEC-7353"/>
    <x v="486"/>
    <x v="4"/>
    <x v="3"/>
    <n v="6"/>
    <n v="14.9"/>
    <n v="89.4"/>
    <n v="0.19682135903626216"/>
    <n v="71.804170502158172"/>
    <n v="12.924750690388471"/>
    <n v="84.728921192546636"/>
  </r>
  <r>
    <s v="MOV-FEC-7354"/>
    <x v="220"/>
    <x v="5"/>
    <x v="2"/>
    <n v="10"/>
    <n v="9.9"/>
    <n v="99"/>
    <n v="0.12316850069077488"/>
    <n v="86.806318431613292"/>
    <n v="15.625137317690392"/>
    <n v="102.43145574930368"/>
  </r>
  <r>
    <s v="MOV-FEC-7355"/>
    <x v="849"/>
    <x v="3"/>
    <x v="2"/>
    <n v="14"/>
    <n v="9.9"/>
    <n v="138.6"/>
    <n v="0.12560584033025346"/>
    <n v="121.19103053022687"/>
    <n v="21.814385495440835"/>
    <n v="143.0054160256677"/>
  </r>
  <r>
    <s v="MOV-FEC-7356"/>
    <x v="704"/>
    <x v="3"/>
    <x v="2"/>
    <n v="17"/>
    <n v="9.9"/>
    <n v="168.3"/>
    <n v="0.19774496399735236"/>
    <n v="135.01952255924562"/>
    <n v="24.303514060664209"/>
    <n v="159.32303661990983"/>
  </r>
  <r>
    <s v="MOV-FEC-7357"/>
    <x v="842"/>
    <x v="2"/>
    <x v="0"/>
    <n v="7"/>
    <n v="9.9"/>
    <n v="69.3"/>
    <n v="0.1298100358426601"/>
    <n v="60.304164516103654"/>
    <n v="10.854749612898658"/>
    <n v="71.158914129002312"/>
  </r>
  <r>
    <s v="MOV-FEC-7358"/>
    <x v="951"/>
    <x v="5"/>
    <x v="2"/>
    <n v="18"/>
    <n v="9.9"/>
    <n v="178.20000000000002"/>
    <n v="0.17639847505678086"/>
    <n v="146.76579174488165"/>
    <n v="26.417842514078696"/>
    <n v="173.18363425896035"/>
  </r>
  <r>
    <s v="MOV-FEC-7359"/>
    <x v="207"/>
    <x v="0"/>
    <x v="0"/>
    <n v="6"/>
    <n v="9.9"/>
    <n v="59.400000000000006"/>
    <n v="0.13057242961214249"/>
    <n v="51.643997681038741"/>
    <n v="9.2959195825869738"/>
    <n v="60.939917263625716"/>
  </r>
  <r>
    <s v="MOV-FEC-7360"/>
    <x v="188"/>
    <x v="1"/>
    <x v="3"/>
    <n v="6"/>
    <n v="14.9"/>
    <n v="89.4"/>
    <n v="0.10419530445349631"/>
    <n v="80.084939781857429"/>
    <n v="14.415289160734337"/>
    <n v="94.500228942591761"/>
  </r>
  <r>
    <s v="MOV-FEC-7361"/>
    <x v="801"/>
    <x v="5"/>
    <x v="4"/>
    <n v="5"/>
    <n v="20.9"/>
    <n v="104.5"/>
    <n v="0.17035338738120809"/>
    <n v="86.698071018663754"/>
    <n v="15.605652783359474"/>
    <n v="102.30372380202323"/>
  </r>
  <r>
    <s v="MOV-FEC-7362"/>
    <x v="1048"/>
    <x v="5"/>
    <x v="2"/>
    <n v="15"/>
    <n v="9.9"/>
    <n v="148.5"/>
    <n v="0.14589359265693083"/>
    <n v="126.83480149044577"/>
    <n v="22.830264268280239"/>
    <n v="149.665065758726"/>
  </r>
  <r>
    <s v="MOV-FEC-7363"/>
    <x v="406"/>
    <x v="0"/>
    <x v="3"/>
    <n v="8"/>
    <n v="14.9"/>
    <n v="119.2"/>
    <n v="0.17748346331240855"/>
    <n v="98.043971173160898"/>
    <n v="17.64791481116896"/>
    <n v="115.69188598432986"/>
  </r>
  <r>
    <s v="MOV-FEC-7364"/>
    <x v="1025"/>
    <x v="4"/>
    <x v="4"/>
    <n v="13"/>
    <n v="20.9"/>
    <n v="271.7"/>
    <n v="0.14845074765219021"/>
    <n v="231.36593186289991"/>
    <n v="41.645867735321985"/>
    <n v="273.0117995982219"/>
  </r>
  <r>
    <s v="MOV-FEC-7365"/>
    <x v="659"/>
    <x v="5"/>
    <x v="0"/>
    <n v="3"/>
    <n v="9.9"/>
    <n v="29.700000000000003"/>
    <n v="0.19913470583735912"/>
    <n v="23.785699236630435"/>
    <n v="4.281425862593478"/>
    <n v="28.067125099223915"/>
  </r>
  <r>
    <s v="MOV-FEC-7366"/>
    <x v="494"/>
    <x v="3"/>
    <x v="1"/>
    <n v="14"/>
    <n v="14.9"/>
    <n v="208.6"/>
    <n v="0.14754164097261413"/>
    <n v="177.82281369311269"/>
    <n v="32.008106464760282"/>
    <n v="209.83092015787298"/>
  </r>
  <r>
    <s v="MOV-FEC-7367"/>
    <x v="85"/>
    <x v="1"/>
    <x v="0"/>
    <n v="20"/>
    <n v="9.9"/>
    <n v="198"/>
    <n v="0.10873890400472316"/>
    <n v="176.46969700706481"/>
    <n v="31.764545461271666"/>
    <n v="208.23424246833648"/>
  </r>
  <r>
    <s v="MOV-FEC-7368"/>
    <x v="584"/>
    <x v="4"/>
    <x v="1"/>
    <n v="9"/>
    <n v="14.9"/>
    <n v="134.1"/>
    <n v="0.10458706141069463"/>
    <n v="120.07487506482585"/>
    <n v="21.613477511668652"/>
    <n v="141.68835257649451"/>
  </r>
  <r>
    <s v="MOV-FEC-7369"/>
    <x v="973"/>
    <x v="2"/>
    <x v="4"/>
    <n v="16"/>
    <n v="20.9"/>
    <n v="334.4"/>
    <n v="0.16698360398060119"/>
    <n v="278.56068282888691"/>
    <n v="50.140922909199645"/>
    <n v="328.70160573808653"/>
  </r>
  <r>
    <s v="MOV-FEC-7370"/>
    <x v="874"/>
    <x v="2"/>
    <x v="2"/>
    <n v="9"/>
    <n v="9.9"/>
    <n v="89.100000000000009"/>
    <n v="0.14367707308320615"/>
    <n v="76.298372788286343"/>
    <n v="13.733707101891541"/>
    <n v="90.032079890177883"/>
  </r>
  <r>
    <s v="MOV-FEC-7371"/>
    <x v="626"/>
    <x v="0"/>
    <x v="1"/>
    <n v="10"/>
    <n v="14.9"/>
    <n v="149"/>
    <n v="0.18024176115373289"/>
    <n v="122.1439775880938"/>
    <n v="21.985915965856883"/>
    <n v="144.12989355395069"/>
  </r>
  <r>
    <s v="MOV-FEC-7372"/>
    <x v="820"/>
    <x v="0"/>
    <x v="0"/>
    <n v="17"/>
    <n v="9.9"/>
    <n v="168.3"/>
    <n v="0.18288265627805475"/>
    <n v="137.5208489484034"/>
    <n v="24.753752810712612"/>
    <n v="162.27460175911602"/>
  </r>
  <r>
    <s v="MOV-FEC-7373"/>
    <x v="641"/>
    <x v="4"/>
    <x v="2"/>
    <n v="4"/>
    <n v="9.9"/>
    <n v="39.6"/>
    <n v="0.14723711597933711"/>
    <n v="33.76941020721825"/>
    <n v="6.0784938372992849"/>
    <n v="39.847904044517534"/>
  </r>
  <r>
    <s v="MOV-FEC-7374"/>
    <x v="928"/>
    <x v="3"/>
    <x v="2"/>
    <n v="7"/>
    <n v="9.9"/>
    <n v="69.3"/>
    <n v="0.17585134579013367"/>
    <n v="57.113501736743736"/>
    <n v="10.280430312613872"/>
    <n v="67.393932049357602"/>
  </r>
  <r>
    <s v="MOV-FEC-7375"/>
    <x v="307"/>
    <x v="5"/>
    <x v="3"/>
    <n v="8"/>
    <n v="14.9"/>
    <n v="119.2"/>
    <n v="0.10049815776892895"/>
    <n v="107.22061959394367"/>
    <n v="19.29971152690986"/>
    <n v="126.52033112085353"/>
  </r>
  <r>
    <s v="MOV-FEC-7376"/>
    <x v="40"/>
    <x v="1"/>
    <x v="1"/>
    <n v="6"/>
    <n v="14.9"/>
    <n v="89.4"/>
    <n v="0.1962468896806569"/>
    <n v="71.855528062549283"/>
    <n v="12.93399505125887"/>
    <n v="84.789523113808158"/>
  </r>
  <r>
    <s v="MOV-FEC-7377"/>
    <x v="90"/>
    <x v="1"/>
    <x v="3"/>
    <n v="6"/>
    <n v="14.9"/>
    <n v="89.4"/>
    <n v="0.17905584754262452"/>
    <n v="73.392407229689368"/>
    <n v="13.210633301344085"/>
    <n v="86.603040531033457"/>
  </r>
  <r>
    <s v="MOV-FEC-7378"/>
    <x v="500"/>
    <x v="1"/>
    <x v="1"/>
    <n v="10"/>
    <n v="14.9"/>
    <n v="149"/>
    <n v="0.15520588831612442"/>
    <n v="125.87432264089746"/>
    <n v="22.657378075361542"/>
    <n v="148.531700716259"/>
  </r>
  <r>
    <s v="MOV-FEC-7379"/>
    <x v="941"/>
    <x v="3"/>
    <x v="4"/>
    <n v="13"/>
    <n v="20.9"/>
    <n v="271.7"/>
    <n v="0.12122696607191304"/>
    <n v="238.76263331826121"/>
    <n v="42.977273997287014"/>
    <n v="281.73990731554824"/>
  </r>
  <r>
    <s v="MOV-FEC-7380"/>
    <x v="180"/>
    <x v="1"/>
    <x v="4"/>
    <n v="3"/>
    <n v="20.9"/>
    <n v="62.699999999999996"/>
    <n v="0.18181087621763126"/>
    <n v="51.300458061154515"/>
    <n v="9.2340824510078132"/>
    <n v="60.53454051216233"/>
  </r>
  <r>
    <s v="MOV-FEC-7381"/>
    <x v="290"/>
    <x v="4"/>
    <x v="0"/>
    <n v="11"/>
    <n v="9.9"/>
    <n v="108.9"/>
    <n v="0.18905145846141161"/>
    <n v="88.312296173552284"/>
    <n v="15.896213311239411"/>
    <n v="104.20850948479169"/>
  </r>
  <r>
    <s v="MOV-FEC-7382"/>
    <x v="106"/>
    <x v="1"/>
    <x v="2"/>
    <n v="9"/>
    <n v="9.9"/>
    <n v="89.100000000000009"/>
    <n v="0.14085968069719873"/>
    <n v="76.549402449879608"/>
    <n v="13.778892440978328"/>
    <n v="90.328294890857933"/>
  </r>
  <r>
    <s v="MOV-FEC-7383"/>
    <x v="113"/>
    <x v="0"/>
    <x v="3"/>
    <n v="20"/>
    <n v="14.9"/>
    <n v="298"/>
    <n v="0.19182056705517136"/>
    <n v="240.83747101755893"/>
    <n v="43.350744783160607"/>
    <n v="284.18821580071955"/>
  </r>
  <r>
    <s v="MOV-FEC-7384"/>
    <x v="860"/>
    <x v="2"/>
    <x v="4"/>
    <n v="4"/>
    <n v="20.9"/>
    <n v="83.6"/>
    <n v="0.18497165909583241"/>
    <n v="68.136369299588409"/>
    <n v="12.264546473925913"/>
    <n v="80.400915773514328"/>
  </r>
  <r>
    <s v="MOV-FEC-7385"/>
    <x v="569"/>
    <x v="2"/>
    <x v="4"/>
    <n v="10"/>
    <n v="20.9"/>
    <n v="209"/>
    <n v="0.12948674477689306"/>
    <n v="181.93727034162936"/>
    <n v="32.748708661493282"/>
    <n v="214.68597900312264"/>
  </r>
  <r>
    <s v="MOV-FEC-7386"/>
    <x v="959"/>
    <x v="0"/>
    <x v="0"/>
    <n v="12"/>
    <n v="9.9"/>
    <n v="118.80000000000001"/>
    <n v="0.11233421472016773"/>
    <n v="105.45469529124408"/>
    <n v="18.981845152423933"/>
    <n v="124.43654044366801"/>
  </r>
  <r>
    <s v="MOV-FEC-7387"/>
    <x v="962"/>
    <x v="5"/>
    <x v="4"/>
    <n v="5"/>
    <n v="20.9"/>
    <n v="104.5"/>
    <n v="0.15885196808878893"/>
    <n v="87.899969334721561"/>
    <n v="15.821994480249881"/>
    <n v="103.72196381497145"/>
  </r>
  <r>
    <s v="MOV-FEC-7388"/>
    <x v="208"/>
    <x v="5"/>
    <x v="0"/>
    <n v="14"/>
    <n v="9.9"/>
    <n v="138.6"/>
    <n v="0.19457498609050525"/>
    <n v="111.63190692785597"/>
    <n v="20.093743247014071"/>
    <n v="131.72565017487003"/>
  </r>
  <r>
    <s v="MOV-FEC-7389"/>
    <x v="429"/>
    <x v="2"/>
    <x v="2"/>
    <n v="8"/>
    <n v="9.9"/>
    <n v="79.2"/>
    <n v="0.13810054071925598"/>
    <n v="68.262437175034933"/>
    <n v="12.287238691506287"/>
    <n v="80.549675866541222"/>
  </r>
  <r>
    <s v="MOV-FEC-7390"/>
    <x v="202"/>
    <x v="0"/>
    <x v="0"/>
    <n v="14"/>
    <n v="9.9"/>
    <n v="138.6"/>
    <n v="0.15624981282499564"/>
    <n v="116.9437759424556"/>
    <n v="21.049879669642007"/>
    <n v="137.9936556120976"/>
  </r>
  <r>
    <s v="MOV-FEC-7391"/>
    <x v="872"/>
    <x v="3"/>
    <x v="3"/>
    <n v="13"/>
    <n v="14.9"/>
    <n v="193.70000000000002"/>
    <n v="0.16021449508713329"/>
    <n v="162.66645230162229"/>
    <n v="29.279961414292011"/>
    <n v="191.9464137159143"/>
  </r>
  <r>
    <s v="MOV-FEC-7392"/>
    <x v="625"/>
    <x v="1"/>
    <x v="1"/>
    <n v="9"/>
    <n v="14.9"/>
    <n v="134.1"/>
    <n v="0.14819760848433208"/>
    <n v="114.22670070225107"/>
    <n v="20.56080612640519"/>
    <n v="134.78750682865626"/>
  </r>
  <r>
    <s v="MOV-FEC-7393"/>
    <x v="276"/>
    <x v="4"/>
    <x v="1"/>
    <n v="9"/>
    <n v="14.9"/>
    <n v="134.1"/>
    <n v="0.19640665515048961"/>
    <n v="107.76186754431934"/>
    <n v="19.397136157977481"/>
    <n v="127.15900370229683"/>
  </r>
  <r>
    <s v="MOV-FEC-7394"/>
    <x v="212"/>
    <x v="2"/>
    <x v="1"/>
    <n v="12"/>
    <n v="14.9"/>
    <n v="178.8"/>
    <n v="0.1154127588261141"/>
    <n v="158.16419872189081"/>
    <n v="28.469555769940346"/>
    <n v="186.63375449183116"/>
  </r>
  <r>
    <s v="MOV-FEC-7395"/>
    <x v="50"/>
    <x v="2"/>
    <x v="3"/>
    <n v="9"/>
    <n v="14.9"/>
    <n v="134.1"/>
    <n v="0.16575363054311787"/>
    <n v="111.87243814416789"/>
    <n v="20.13703886595022"/>
    <n v="132.0094770101181"/>
  </r>
  <r>
    <s v="MOV-FEC-7396"/>
    <x v="412"/>
    <x v="5"/>
    <x v="4"/>
    <n v="20"/>
    <n v="20.9"/>
    <n v="418"/>
    <n v="0.18601025349814729"/>
    <n v="340.24771403777441"/>
    <n v="61.24458852679939"/>
    <n v="401.49230256457383"/>
  </r>
  <r>
    <s v="MOV-FEC-7397"/>
    <x v="255"/>
    <x v="0"/>
    <x v="0"/>
    <n v="3"/>
    <n v="9.9"/>
    <n v="29.700000000000003"/>
    <n v="0.16277719479707323"/>
    <n v="24.865517314526926"/>
    <n v="4.4757931166148461"/>
    <n v="29.341310431141771"/>
  </r>
  <r>
    <s v="MOV-FEC-7398"/>
    <x v="383"/>
    <x v="4"/>
    <x v="2"/>
    <n v="4"/>
    <n v="9.9"/>
    <n v="39.6"/>
    <n v="0.16741280443944734"/>
    <n v="32.970452944197888"/>
    <n v="5.9346815299556193"/>
    <n v="38.905134474153506"/>
  </r>
  <r>
    <s v="MOV-FEC-7399"/>
    <x v="765"/>
    <x v="0"/>
    <x v="1"/>
    <n v="10"/>
    <n v="14.9"/>
    <n v="149"/>
    <n v="0.11484857409519009"/>
    <n v="131.88756245981668"/>
    <n v="23.739761242767003"/>
    <n v="155.62732370258368"/>
  </r>
  <r>
    <s v="MOV-FEC-7400"/>
    <x v="479"/>
    <x v="0"/>
    <x v="1"/>
    <n v="19"/>
    <n v="14.9"/>
    <n v="283.10000000000002"/>
    <n v="0.14690048719850088"/>
    <n v="241.51247207410444"/>
    <n v="43.472244973338796"/>
    <n v="284.98471704744321"/>
  </r>
  <r>
    <s v="MOV-FEC-7401"/>
    <x v="1006"/>
    <x v="0"/>
    <x v="2"/>
    <n v="4"/>
    <n v="9.9"/>
    <n v="39.6"/>
    <n v="0.15702471261616294"/>
    <n v="33.381821380399948"/>
    <n v="6.0087278484719908"/>
    <n v="39.39054922887194"/>
  </r>
  <r>
    <s v="MOV-FEC-7402"/>
    <x v="773"/>
    <x v="3"/>
    <x v="2"/>
    <n v="14"/>
    <n v="9.9"/>
    <n v="138.6"/>
    <n v="0.16769665121026622"/>
    <n v="115.3572441422571"/>
    <n v="20.764303945606276"/>
    <n v="136.12154808786337"/>
  </r>
  <r>
    <s v="MOV-FEC-7403"/>
    <x v="278"/>
    <x v="2"/>
    <x v="0"/>
    <n v="12"/>
    <n v="9.9"/>
    <n v="118.80000000000001"/>
    <n v="0.13822008751401649"/>
    <n v="102.37945360333485"/>
    <n v="18.428301648600272"/>
    <n v="120.80775525193512"/>
  </r>
  <r>
    <s v="MOV-FEC-7404"/>
    <x v="783"/>
    <x v="2"/>
    <x v="2"/>
    <n v="8"/>
    <n v="9.9"/>
    <n v="79.2"/>
    <n v="0.10548615414402508"/>
    <n v="70.845496591793221"/>
    <n v="12.75218938652278"/>
    <n v="83.597685978316008"/>
  </r>
  <r>
    <s v="MOV-FEC-7405"/>
    <x v="920"/>
    <x v="4"/>
    <x v="4"/>
    <n v="9"/>
    <n v="20.9"/>
    <n v="188.1"/>
    <n v="0.12186439013773362"/>
    <n v="165.1773082150923"/>
    <n v="29.731915478716612"/>
    <n v="194.90922369380891"/>
  </r>
  <r>
    <s v="MOV-FEC-7406"/>
    <x v="326"/>
    <x v="4"/>
    <x v="1"/>
    <n v="11"/>
    <n v="14.9"/>
    <n v="163.9"/>
    <n v="0.1538666895183734"/>
    <n v="138.68124958793859"/>
    <n v="24.962624925828948"/>
    <n v="163.64387451376754"/>
  </r>
  <r>
    <s v="MOV-FEC-7407"/>
    <x v="908"/>
    <x v="3"/>
    <x v="1"/>
    <n v="6"/>
    <n v="14.9"/>
    <n v="89.4"/>
    <n v="0.14007088478690458"/>
    <n v="76.877662900050737"/>
    <n v="13.837979322009133"/>
    <n v="90.71564222205987"/>
  </r>
  <r>
    <s v="MOV-FEC-7408"/>
    <x v="179"/>
    <x v="3"/>
    <x v="0"/>
    <n v="15"/>
    <n v="9.9"/>
    <n v="148.5"/>
    <n v="0.19546993156105089"/>
    <n v="119.47271516318395"/>
    <n v="21.50508872937311"/>
    <n v="140.97780389255706"/>
  </r>
  <r>
    <s v="MOV-FEC-7409"/>
    <x v="282"/>
    <x v="5"/>
    <x v="4"/>
    <n v="12"/>
    <n v="20.9"/>
    <n v="250.79999999999998"/>
    <n v="0.12589644426556665"/>
    <n v="219.22517177819586"/>
    <n v="39.46053092007525"/>
    <n v="258.68570269827109"/>
  </r>
  <r>
    <s v="MOV-FEC-7410"/>
    <x v="1065"/>
    <x v="1"/>
    <x v="0"/>
    <n v="9"/>
    <n v="9.9"/>
    <n v="89.100000000000009"/>
    <n v="0.13505461868898727"/>
    <n v="77.06663347481124"/>
    <n v="13.871994025466023"/>
    <n v="90.938627500277263"/>
  </r>
  <r>
    <s v="MOV-FEC-7411"/>
    <x v="769"/>
    <x v="3"/>
    <x v="2"/>
    <n v="5"/>
    <n v="9.9"/>
    <n v="49.5"/>
    <n v="0.12374935895998046"/>
    <n v="43.374406731480967"/>
    <n v="7.8073932116665734"/>
    <n v="51.181799943147539"/>
  </r>
  <r>
    <s v="MOV-FEC-7412"/>
    <x v="81"/>
    <x v="3"/>
    <x v="1"/>
    <n v="6"/>
    <n v="14.9"/>
    <n v="89.4"/>
    <n v="0.16168192845796106"/>
    <n v="74.945635595858292"/>
    <n v="13.490214407254491"/>
    <n v="88.43585000311279"/>
  </r>
  <r>
    <s v="MOV-FEC-7413"/>
    <x v="747"/>
    <x v="0"/>
    <x v="3"/>
    <n v="13"/>
    <n v="14.9"/>
    <n v="193.70000000000002"/>
    <n v="0.18520371031668029"/>
    <n v="157.82604131165903"/>
    <n v="28.408687436098624"/>
    <n v="186.23472874775766"/>
  </r>
  <r>
    <s v="MOV-FEC-7414"/>
    <x v="839"/>
    <x v="5"/>
    <x v="0"/>
    <n v="13"/>
    <n v="9.9"/>
    <n v="128.70000000000002"/>
    <n v="0.1645510059948197"/>
    <n v="107.52228552846671"/>
    <n v="19.354011395124008"/>
    <n v="126.87629692359071"/>
  </r>
  <r>
    <s v="MOV-FEC-7415"/>
    <x v="547"/>
    <x v="5"/>
    <x v="2"/>
    <n v="4"/>
    <n v="9.9"/>
    <n v="39.6"/>
    <n v="0.15054225023387147"/>
    <n v="33.638526890738689"/>
    <n v="6.0549348403329635"/>
    <n v="39.69346173107165"/>
  </r>
  <r>
    <s v="MOV-FEC-7416"/>
    <x v="939"/>
    <x v="0"/>
    <x v="1"/>
    <n v="8"/>
    <n v="14.9"/>
    <n v="119.2"/>
    <n v="0.18660875578531488"/>
    <n v="96.956236310390466"/>
    <n v="17.452122535870284"/>
    <n v="114.40835884626075"/>
  </r>
  <r>
    <s v="MOV-FEC-7417"/>
    <x v="925"/>
    <x v="5"/>
    <x v="3"/>
    <n v="9"/>
    <n v="14.9"/>
    <n v="134.1"/>
    <n v="0.11172197607974507"/>
    <n v="119.11808300770618"/>
    <n v="21.441254941387111"/>
    <n v="140.55933794909328"/>
  </r>
  <r>
    <s v="MOV-FEC-7418"/>
    <x v="1094"/>
    <x v="2"/>
    <x v="3"/>
    <n v="19"/>
    <n v="14.9"/>
    <n v="283.10000000000002"/>
    <n v="0.11292631558917791"/>
    <n v="251.13056005670376"/>
    <n v="45.203500810206677"/>
    <n v="296.33406086691042"/>
  </r>
  <r>
    <s v="MOV-FEC-7419"/>
    <x v="363"/>
    <x v="2"/>
    <x v="2"/>
    <n v="17"/>
    <n v="9.9"/>
    <n v="168.3"/>
    <n v="0.10967332277402461"/>
    <n v="149.84197977713166"/>
    <n v="26.971556359883696"/>
    <n v="176.81353613701535"/>
  </r>
  <r>
    <s v="MOV-FEC-7420"/>
    <x v="574"/>
    <x v="3"/>
    <x v="1"/>
    <n v="6"/>
    <n v="14.9"/>
    <n v="89.4"/>
    <n v="0.17641374392796072"/>
    <n v="73.628611292840318"/>
    <n v="13.253150032711257"/>
    <n v="86.881761325551579"/>
  </r>
  <r>
    <s v="MOV-FEC-7421"/>
    <x v="536"/>
    <x v="0"/>
    <x v="3"/>
    <n v="18"/>
    <n v="14.9"/>
    <n v="268.2"/>
    <n v="0.12916774212109788"/>
    <n v="233.55721156312154"/>
    <n v="42.040298081361875"/>
    <n v="275.59750964448341"/>
  </r>
  <r>
    <s v="MOV-FEC-7422"/>
    <x v="54"/>
    <x v="4"/>
    <x v="1"/>
    <n v="3"/>
    <n v="14.9"/>
    <n v="44.7"/>
    <n v="0.16217741687432702"/>
    <n v="37.450669465717581"/>
    <n v="6.7411205038291646"/>
    <n v="44.191789969546747"/>
  </r>
  <r>
    <s v="MOV-FEC-7423"/>
    <x v="582"/>
    <x v="2"/>
    <x v="3"/>
    <n v="17"/>
    <n v="14.9"/>
    <n v="253.3"/>
    <n v="0.13343466283035874"/>
    <n v="219.50099990507016"/>
    <n v="39.510179982912625"/>
    <n v="259.01117988798279"/>
  </r>
  <r>
    <s v="MOV-FEC-7424"/>
    <x v="957"/>
    <x v="1"/>
    <x v="1"/>
    <n v="7"/>
    <n v="14.9"/>
    <n v="104.3"/>
    <n v="0.13904316586900342"/>
    <n v="89.797797799862934"/>
    <n v="16.163603603975329"/>
    <n v="105.96140140383827"/>
  </r>
  <r>
    <s v="MOV-FEC-7425"/>
    <x v="846"/>
    <x v="4"/>
    <x v="2"/>
    <n v="19"/>
    <n v="9.9"/>
    <n v="188.1"/>
    <n v="0.12446719111925356"/>
    <n v="164.68772135046839"/>
    <n v="29.64378984308431"/>
    <n v="194.3315111935527"/>
  </r>
  <r>
    <s v="MOV-FEC-7426"/>
    <x v="596"/>
    <x v="3"/>
    <x v="4"/>
    <n v="6"/>
    <n v="20.9"/>
    <n v="125.39999999999999"/>
    <n v="0.18623986439167914"/>
    <n v="102.04552100528343"/>
    <n v="18.368193780951017"/>
    <n v="120.41371478623445"/>
  </r>
  <r>
    <s v="MOV-FEC-7427"/>
    <x v="11"/>
    <x v="1"/>
    <x v="4"/>
    <n v="13"/>
    <n v="20.9"/>
    <n v="271.7"/>
    <n v="0.17437321749110865"/>
    <n v="224.32279680766578"/>
    <n v="40.378103425379841"/>
    <n v="264.70090023304562"/>
  </r>
  <r>
    <s v="MOV-FEC-7428"/>
    <x v="891"/>
    <x v="4"/>
    <x v="0"/>
    <n v="16"/>
    <n v="9.9"/>
    <n v="158.4"/>
    <n v="0.12434157933858833"/>
    <n v="138.7042938327676"/>
    <n v="24.966772889898166"/>
    <n v="163.67106672266578"/>
  </r>
  <r>
    <s v="MOV-FEC-7429"/>
    <x v="444"/>
    <x v="4"/>
    <x v="1"/>
    <n v="13"/>
    <n v="14.9"/>
    <n v="193.70000000000002"/>
    <n v="0.18756001838985276"/>
    <n v="157.36962443788553"/>
    <n v="28.326532398819396"/>
    <n v="185.69615683670492"/>
  </r>
  <r>
    <s v="MOV-FEC-7430"/>
    <x v="972"/>
    <x v="2"/>
    <x v="0"/>
    <n v="10"/>
    <n v="9.9"/>
    <n v="99"/>
    <n v="0.17175085764130443"/>
    <n v="81.996665093510856"/>
    <n v="14.759399716831954"/>
    <n v="96.756064810342806"/>
  </r>
  <r>
    <s v="MOV-FEC-7431"/>
    <x v="891"/>
    <x v="1"/>
    <x v="1"/>
    <n v="15"/>
    <n v="14.9"/>
    <n v="223.5"/>
    <n v="0.17662076098887375"/>
    <n v="184.02525991898671"/>
    <n v="33.124546785417607"/>
    <n v="217.14980670440431"/>
  </r>
  <r>
    <s v="MOV-FEC-7432"/>
    <x v="652"/>
    <x v="2"/>
    <x v="1"/>
    <n v="12"/>
    <n v="14.9"/>
    <n v="178.8"/>
    <n v="0.16278925240900027"/>
    <n v="149.69328166927076"/>
    <n v="26.944790700468737"/>
    <n v="176.63807236973949"/>
  </r>
  <r>
    <s v="MOV-FEC-7433"/>
    <x v="516"/>
    <x v="0"/>
    <x v="3"/>
    <n v="4"/>
    <n v="14.9"/>
    <n v="59.6"/>
    <n v="0.17779358671079301"/>
    <n v="49.003502232036737"/>
    <n v="8.8206304017666124"/>
    <n v="57.824132633803352"/>
  </r>
  <r>
    <s v="MOV-FEC-7434"/>
    <x v="132"/>
    <x v="3"/>
    <x v="3"/>
    <n v="15"/>
    <n v="14.9"/>
    <n v="223.5"/>
    <n v="0.12501981167489015"/>
    <n v="195.55807209066205"/>
    <n v="35.20045297631917"/>
    <n v="230.75852506698124"/>
  </r>
  <r>
    <s v="MOV-FEC-7435"/>
    <x v="369"/>
    <x v="0"/>
    <x v="2"/>
    <n v="11"/>
    <n v="9.9"/>
    <n v="108.9"/>
    <n v="0.13166856362509785"/>
    <n v="94.56129342122685"/>
    <n v="17.021032815820831"/>
    <n v="111.58232623704768"/>
  </r>
  <r>
    <s v="MOV-FEC-7436"/>
    <x v="998"/>
    <x v="4"/>
    <x v="1"/>
    <n v="20"/>
    <n v="14.9"/>
    <n v="298"/>
    <n v="0.11354944664594624"/>
    <n v="264.16226489950805"/>
    <n v="47.549207681911447"/>
    <n v="311.71147258141951"/>
  </r>
  <r>
    <s v="MOV-FEC-7437"/>
    <x v="606"/>
    <x v="5"/>
    <x v="2"/>
    <n v="14"/>
    <n v="9.9"/>
    <n v="138.6"/>
    <n v="0.12658971611965486"/>
    <n v="121.05466534581583"/>
    <n v="21.789839762246849"/>
    <n v="142.84450510806269"/>
  </r>
  <r>
    <s v="MOV-FEC-7438"/>
    <x v="392"/>
    <x v="2"/>
    <x v="0"/>
    <n v="7"/>
    <n v="9.9"/>
    <n v="69.3"/>
    <n v="0.12504766657602184"/>
    <n v="60.634196706281685"/>
    <n v="10.914155407130703"/>
    <n v="71.548352113412392"/>
  </r>
  <r>
    <s v="MOV-FEC-7439"/>
    <x v="880"/>
    <x v="1"/>
    <x v="1"/>
    <n v="7"/>
    <n v="14.9"/>
    <n v="104.3"/>
    <n v="0.13983243576579263"/>
    <n v="89.715476949627828"/>
    <n v="16.14878585093301"/>
    <n v="105.86426280056084"/>
  </r>
  <r>
    <s v="MOV-FEC-7440"/>
    <x v="533"/>
    <x v="1"/>
    <x v="0"/>
    <n v="17"/>
    <n v="9.9"/>
    <n v="168.3"/>
    <n v="0.19145397139938702"/>
    <n v="136.07829661348319"/>
    <n v="24.494093390426972"/>
    <n v="160.57239000391016"/>
  </r>
  <r>
    <s v="MOV-FEC-7441"/>
    <x v="12"/>
    <x v="1"/>
    <x v="1"/>
    <n v="20"/>
    <n v="14.9"/>
    <n v="298"/>
    <n v="0.19728015564974877"/>
    <n v="239.21051361637487"/>
    <n v="43.057892450947477"/>
    <n v="282.26840606732236"/>
  </r>
  <r>
    <s v="MOV-FEC-7442"/>
    <x v="602"/>
    <x v="2"/>
    <x v="1"/>
    <n v="11"/>
    <n v="14.9"/>
    <n v="163.9"/>
    <n v="0.17779071060575072"/>
    <n v="134.76010253171745"/>
    <n v="24.256818455709141"/>
    <n v="159.0169209874266"/>
  </r>
  <r>
    <s v="MOV-FEC-7443"/>
    <x v="451"/>
    <x v="5"/>
    <x v="2"/>
    <n v="20"/>
    <n v="9.9"/>
    <n v="198"/>
    <n v="0.16634451161591174"/>
    <n v="165.06378670004949"/>
    <n v="29.711481606008906"/>
    <n v="194.77526830605839"/>
  </r>
  <r>
    <s v="MOV-FEC-7444"/>
    <x v="475"/>
    <x v="4"/>
    <x v="4"/>
    <n v="9"/>
    <n v="20.9"/>
    <n v="188.1"/>
    <n v="0.11444461361351477"/>
    <n v="166.57296817929787"/>
    <n v="29.983134272273617"/>
    <n v="196.55610245157149"/>
  </r>
  <r>
    <s v="MOV-FEC-7445"/>
    <x v="141"/>
    <x v="1"/>
    <x v="4"/>
    <n v="20"/>
    <n v="20.9"/>
    <n v="418"/>
    <n v="0.19091418143872602"/>
    <n v="338.19787215861254"/>
    <n v="60.875616988550256"/>
    <n v="399.07348914716277"/>
  </r>
  <r>
    <s v="MOV-FEC-7446"/>
    <x v="589"/>
    <x v="2"/>
    <x v="0"/>
    <n v="11"/>
    <n v="9.9"/>
    <n v="108.9"/>
    <n v="0.15460894895398436"/>
    <n v="92.063085458911104"/>
    <n v="16.571355382603997"/>
    <n v="108.6344408415151"/>
  </r>
  <r>
    <s v="MOV-FEC-7447"/>
    <x v="606"/>
    <x v="0"/>
    <x v="0"/>
    <n v="4"/>
    <n v="9.9"/>
    <n v="39.6"/>
    <n v="0.16825977846233309"/>
    <n v="32.93691277289161"/>
    <n v="5.9286442991204895"/>
    <n v="38.865557072012102"/>
  </r>
  <r>
    <s v="MOV-FEC-7448"/>
    <x v="856"/>
    <x v="3"/>
    <x v="0"/>
    <n v="5"/>
    <n v="9.9"/>
    <n v="49.5"/>
    <n v="0.19540571193873346"/>
    <n v="39.827417259032693"/>
    <n v="7.1689351066258844"/>
    <n v="46.996352365658581"/>
  </r>
  <r>
    <s v="MOV-FEC-7449"/>
    <x v="873"/>
    <x v="3"/>
    <x v="1"/>
    <n v="4"/>
    <n v="14.9"/>
    <n v="59.6"/>
    <n v="0.16369599210390853"/>
    <n v="49.843718870607049"/>
    <n v="8.971869396709268"/>
    <n v="58.815588267316315"/>
  </r>
  <r>
    <s v="MOV-FEC-7450"/>
    <x v="1086"/>
    <x v="4"/>
    <x v="1"/>
    <n v="18"/>
    <n v="14.9"/>
    <n v="268.2"/>
    <n v="0.12810082505343748"/>
    <n v="233.84335872066805"/>
    <n v="42.091804569720246"/>
    <n v="275.93516329038829"/>
  </r>
  <r>
    <s v="MOV-FEC-7451"/>
    <x v="868"/>
    <x v="3"/>
    <x v="3"/>
    <n v="20"/>
    <n v="14.9"/>
    <n v="298"/>
    <n v="0.14519882221023814"/>
    <n v="254.73075098134905"/>
    <n v="45.851535176642827"/>
    <n v="300.58228615799186"/>
  </r>
  <r>
    <s v="MOV-FEC-7452"/>
    <x v="186"/>
    <x v="2"/>
    <x v="1"/>
    <n v="13"/>
    <n v="14.9"/>
    <n v="193.70000000000002"/>
    <n v="0.13341375475616937"/>
    <n v="167.85775570372999"/>
    <n v="30.214396026671398"/>
    <n v="198.0721517304014"/>
  </r>
  <r>
    <s v="MOV-FEC-7453"/>
    <x v="303"/>
    <x v="3"/>
    <x v="3"/>
    <n v="15"/>
    <n v="14.9"/>
    <n v="223.5"/>
    <n v="0.12998729377814552"/>
    <n v="194.44783984058446"/>
    <n v="35.000611171305202"/>
    <n v="229.44845101188966"/>
  </r>
  <r>
    <s v="MOV-FEC-7454"/>
    <x v="543"/>
    <x v="2"/>
    <x v="2"/>
    <n v="12"/>
    <n v="9.9"/>
    <n v="118.80000000000001"/>
    <n v="0.17659371943725818"/>
    <n v="97.820666130853738"/>
    <n v="17.607719903553672"/>
    <n v="115.42838603440741"/>
  </r>
  <r>
    <s v="MOV-FEC-7455"/>
    <x v="336"/>
    <x v="3"/>
    <x v="3"/>
    <n v="3"/>
    <n v="14.9"/>
    <n v="44.7"/>
    <n v="0.12456769065131706"/>
    <n v="39.131824227886128"/>
    <n v="7.0437283610195029"/>
    <n v="46.175552588905632"/>
  </r>
  <r>
    <s v="MOV-FEC-7456"/>
    <x v="135"/>
    <x v="4"/>
    <x v="2"/>
    <n v="8"/>
    <n v="9.9"/>
    <n v="79.2"/>
    <n v="0.17333472816218848"/>
    <n v="65.471889529554673"/>
    <n v="11.784940115319841"/>
    <n v="77.256829644874514"/>
  </r>
  <r>
    <s v="MOV-FEC-7457"/>
    <x v="908"/>
    <x v="5"/>
    <x v="3"/>
    <n v="13"/>
    <n v="14.9"/>
    <n v="193.70000000000002"/>
    <n v="0.18300145639123608"/>
    <n v="158.25261789701759"/>
    <n v="28.485471221463165"/>
    <n v="186.73808911848076"/>
  </r>
  <r>
    <s v="MOV-FEC-7458"/>
    <x v="833"/>
    <x v="0"/>
    <x v="0"/>
    <n v="3"/>
    <n v="9.9"/>
    <n v="29.700000000000003"/>
    <n v="0.10653939594208303"/>
    <n v="26.535779940520136"/>
    <n v="4.776440389293624"/>
    <n v="31.312220329813762"/>
  </r>
  <r>
    <s v="MOV-FEC-7459"/>
    <x v="894"/>
    <x v="1"/>
    <x v="3"/>
    <n v="3"/>
    <n v="14.9"/>
    <n v="44.7"/>
    <n v="0.13754442932491331"/>
    <n v="38.551764009176381"/>
    <n v="6.9393175216517484"/>
    <n v="45.491081530828126"/>
  </r>
  <r>
    <s v="MOV-FEC-7460"/>
    <x v="1081"/>
    <x v="1"/>
    <x v="0"/>
    <n v="4"/>
    <n v="9.9"/>
    <n v="39.6"/>
    <n v="0.16725740070811651"/>
    <n v="32.976606931958585"/>
    <n v="5.9357892477525454"/>
    <n v="38.912396179711131"/>
  </r>
  <r>
    <s v="MOV-FEC-7461"/>
    <x v="640"/>
    <x v="3"/>
    <x v="0"/>
    <n v="6"/>
    <n v="9.9"/>
    <n v="59.400000000000006"/>
    <n v="0.1187044145555054"/>
    <n v="52.348957775402987"/>
    <n v="9.4228123995725372"/>
    <n v="61.771770174975522"/>
  </r>
  <r>
    <s v="MOV-FEC-7462"/>
    <x v="401"/>
    <x v="5"/>
    <x v="3"/>
    <n v="4"/>
    <n v="14.9"/>
    <n v="59.6"/>
    <n v="0.18304294962290435"/>
    <n v="48.690640202474903"/>
    <n v="8.7643152364454817"/>
    <n v="57.454955438920386"/>
  </r>
  <r>
    <s v="MOV-FEC-7463"/>
    <x v="832"/>
    <x v="4"/>
    <x v="2"/>
    <n v="3"/>
    <n v="9.9"/>
    <n v="29.700000000000003"/>
    <n v="0.17830856674805573"/>
    <n v="24.404235567582745"/>
    <n v="4.3927624021648937"/>
    <n v="28.79699796974764"/>
  </r>
  <r>
    <s v="MOV-FEC-7464"/>
    <x v="336"/>
    <x v="0"/>
    <x v="2"/>
    <n v="5"/>
    <n v="9.9"/>
    <n v="49.5"/>
    <n v="0.1732419112684811"/>
    <n v="40.924525392210185"/>
    <n v="7.3664145705978328"/>
    <n v="48.290939962808018"/>
  </r>
  <r>
    <s v="MOV-FEC-7465"/>
    <x v="183"/>
    <x v="0"/>
    <x v="0"/>
    <n v="17"/>
    <n v="9.9"/>
    <n v="168.3"/>
    <n v="0.17178413090027878"/>
    <n v="139.38873076948309"/>
    <n v="25.089971538506955"/>
    <n v="164.47870230799003"/>
  </r>
  <r>
    <s v="MOV-FEC-7466"/>
    <x v="137"/>
    <x v="5"/>
    <x v="4"/>
    <n v="16"/>
    <n v="20.9"/>
    <n v="334.4"/>
    <n v="0.15978626721548117"/>
    <n v="280.96747224314311"/>
    <n v="50.574145003765757"/>
    <n v="331.54161724690886"/>
  </r>
  <r>
    <s v="MOV-FEC-7467"/>
    <x v="837"/>
    <x v="0"/>
    <x v="1"/>
    <n v="16"/>
    <n v="14.9"/>
    <n v="238.4"/>
    <n v="0.11645232960577279"/>
    <n v="210.63776462198376"/>
    <n v="37.914797631957079"/>
    <n v="248.55256225394083"/>
  </r>
  <r>
    <s v="MOV-FEC-7468"/>
    <x v="580"/>
    <x v="0"/>
    <x v="1"/>
    <n v="4"/>
    <n v="14.9"/>
    <n v="59.6"/>
    <n v="0.17581221054610943"/>
    <n v="49.121592251451879"/>
    <n v="8.8418866052613385"/>
    <n v="57.963478856713216"/>
  </r>
  <r>
    <s v="MOV-FEC-7469"/>
    <x v="996"/>
    <x v="3"/>
    <x v="2"/>
    <n v="12"/>
    <n v="9.9"/>
    <n v="118.80000000000001"/>
    <n v="0.13698963557059612"/>
    <n v="102.52563129421318"/>
    <n v="18.454613632958374"/>
    <n v="120.98024492717155"/>
  </r>
  <r>
    <s v="MOV-FEC-7470"/>
    <x v="607"/>
    <x v="0"/>
    <x v="0"/>
    <n v="3"/>
    <n v="9.9"/>
    <n v="29.700000000000003"/>
    <n v="0.11420574948129392"/>
    <n v="26.308089240405572"/>
    <n v="4.7354560632730029"/>
    <n v="31.043545303678574"/>
  </r>
  <r>
    <s v="MOV-FEC-7471"/>
    <x v="20"/>
    <x v="5"/>
    <x v="0"/>
    <n v="11"/>
    <n v="9.9"/>
    <n v="108.9"/>
    <n v="0.18294399665416866"/>
    <n v="88.977398764361041"/>
    <n v="16.015931777584989"/>
    <n v="104.99333054194602"/>
  </r>
  <r>
    <s v="MOV-FEC-7472"/>
    <x v="669"/>
    <x v="5"/>
    <x v="2"/>
    <n v="12"/>
    <n v="9.9"/>
    <n v="118.80000000000001"/>
    <n v="0.13078227898779057"/>
    <n v="103.26306525625048"/>
    <n v="18.587351746125087"/>
    <n v="121.85041700237556"/>
  </r>
  <r>
    <s v="MOV-FEC-7473"/>
    <x v="890"/>
    <x v="0"/>
    <x v="2"/>
    <n v="19"/>
    <n v="9.9"/>
    <n v="188.1"/>
    <n v="0.14351968834491505"/>
    <n v="161.10394662232147"/>
    <n v="28.998710392017863"/>
    <n v="190.10265701433934"/>
  </r>
  <r>
    <s v="MOV-FEC-7474"/>
    <x v="522"/>
    <x v="0"/>
    <x v="0"/>
    <n v="7"/>
    <n v="9.9"/>
    <n v="69.3"/>
    <n v="0.11899270210024222"/>
    <n v="61.053805744453214"/>
    <n v="10.989685034001578"/>
    <n v="72.043490778454796"/>
  </r>
  <r>
    <s v="MOV-FEC-7475"/>
    <x v="876"/>
    <x v="2"/>
    <x v="1"/>
    <n v="4"/>
    <n v="14.9"/>
    <n v="59.6"/>
    <n v="0.13906014427631194"/>
    <n v="51.312015401131809"/>
    <n v="9.2361627722037252"/>
    <n v="60.548178173335536"/>
  </r>
  <r>
    <s v="MOV-FEC-7476"/>
    <x v="162"/>
    <x v="1"/>
    <x v="1"/>
    <n v="19"/>
    <n v="14.9"/>
    <n v="283.10000000000002"/>
    <n v="0.11964231187667282"/>
    <n v="249.22926150771394"/>
    <n v="44.861267071388511"/>
    <n v="294.09052857910245"/>
  </r>
  <r>
    <s v="MOV-FEC-7477"/>
    <x v="421"/>
    <x v="3"/>
    <x v="2"/>
    <n v="8"/>
    <n v="9.9"/>
    <n v="79.2"/>
    <n v="0.10695007112450275"/>
    <n v="70.729554366939382"/>
    <n v="12.731319786049088"/>
    <n v="83.460874152988467"/>
  </r>
  <r>
    <s v="MOV-FEC-7478"/>
    <x v="109"/>
    <x v="0"/>
    <x v="2"/>
    <n v="11"/>
    <n v="9.9"/>
    <n v="108.9"/>
    <n v="0.14258530370320224"/>
    <n v="93.372460426721275"/>
    <n v="16.807042876809827"/>
    <n v="110.17950330353111"/>
  </r>
  <r>
    <s v="MOV-FEC-7479"/>
    <x v="235"/>
    <x v="5"/>
    <x v="3"/>
    <n v="3"/>
    <n v="14.9"/>
    <n v="44.7"/>
    <n v="0.19895027408445212"/>
    <n v="35.806922748424995"/>
    <n v="6.4452460947164987"/>
    <n v="42.25216884314149"/>
  </r>
  <r>
    <s v="MOV-FEC-7480"/>
    <x v="302"/>
    <x v="2"/>
    <x v="2"/>
    <n v="17"/>
    <n v="9.9"/>
    <n v="168.3"/>
    <n v="0.1780108715005429"/>
    <n v="138.34077032645865"/>
    <n v="24.901338658762558"/>
    <n v="163.24210898522122"/>
  </r>
  <r>
    <s v="MOV-FEC-7481"/>
    <x v="676"/>
    <x v="3"/>
    <x v="3"/>
    <n v="14"/>
    <n v="14.9"/>
    <n v="208.6"/>
    <n v="0.16445371016924526"/>
    <n v="174.29495605869545"/>
    <n v="31.37309209056518"/>
    <n v="205.66804814926064"/>
  </r>
  <r>
    <s v="MOV-FEC-7482"/>
    <x v="111"/>
    <x v="2"/>
    <x v="2"/>
    <n v="5"/>
    <n v="9.9"/>
    <n v="49.5"/>
    <n v="0.16688559984115311"/>
    <n v="41.239162807862918"/>
    <n v="7.4230493054153248"/>
    <n v="48.662212113278244"/>
  </r>
  <r>
    <s v="MOV-FEC-7483"/>
    <x v="157"/>
    <x v="5"/>
    <x v="1"/>
    <n v="6"/>
    <n v="14.9"/>
    <n v="89.4"/>
    <n v="0.10187797479872948"/>
    <n v="80.292109052993595"/>
    <n v="14.452579629538846"/>
    <n v="94.744688682532441"/>
  </r>
  <r>
    <s v="MOV-FEC-7484"/>
    <x v="310"/>
    <x v="3"/>
    <x v="2"/>
    <n v="9"/>
    <n v="9.9"/>
    <n v="89.100000000000009"/>
    <n v="0.1861844797281797"/>
    <n v="72.510962856219194"/>
    <n v="13.051973314119454"/>
    <n v="85.562936170338645"/>
  </r>
  <r>
    <s v="MOV-FEC-7485"/>
    <x v="281"/>
    <x v="2"/>
    <x v="2"/>
    <n v="17"/>
    <n v="9.9"/>
    <n v="168.3"/>
    <n v="0.15547914068024421"/>
    <n v="142.13286062351492"/>
    <n v="25.583914912232682"/>
    <n v="167.71677553574759"/>
  </r>
  <r>
    <s v="MOV-FEC-7486"/>
    <x v="1016"/>
    <x v="0"/>
    <x v="3"/>
    <n v="19"/>
    <n v="14.9"/>
    <n v="283.10000000000002"/>
    <n v="0.14004270022868412"/>
    <n v="243.45391156525955"/>
    <n v="43.821704081746716"/>
    <n v="287.27561564700625"/>
  </r>
  <r>
    <s v="MOV-FEC-7487"/>
    <x v="9"/>
    <x v="1"/>
    <x v="3"/>
    <n v="14"/>
    <n v="14.9"/>
    <n v="208.6"/>
    <n v="0.14083595951483452"/>
    <n v="179.22161884520551"/>
    <n v="32.259891392136993"/>
    <n v="211.48151023734249"/>
  </r>
  <r>
    <s v="MOV-FEC-7488"/>
    <x v="849"/>
    <x v="1"/>
    <x v="0"/>
    <n v="17"/>
    <n v="9.9"/>
    <n v="168.3"/>
    <n v="0.11452032012892749"/>
    <n v="149.02623012230151"/>
    <n v="26.824721422014271"/>
    <n v="175.85095154431579"/>
  </r>
  <r>
    <s v="MOV-FEC-7489"/>
    <x v="317"/>
    <x v="2"/>
    <x v="2"/>
    <n v="20"/>
    <n v="9.9"/>
    <n v="198"/>
    <n v="0.16741291642421613"/>
    <n v="164.85224254800522"/>
    <n v="29.67340365864094"/>
    <n v="194.52564620664617"/>
  </r>
  <r>
    <s v="MOV-FEC-7490"/>
    <x v="224"/>
    <x v="4"/>
    <x v="0"/>
    <n v="5"/>
    <n v="9.9"/>
    <n v="49.5"/>
    <n v="0.13912286265153356"/>
    <n v="42.613418298749089"/>
    <n v="7.6704152937748358"/>
    <n v="50.283833592523926"/>
  </r>
  <r>
    <s v="MOV-FEC-7491"/>
    <x v="652"/>
    <x v="4"/>
    <x v="4"/>
    <n v="7"/>
    <n v="20.9"/>
    <n v="146.29999999999998"/>
    <n v="0.18429164594061651"/>
    <n v="119.33813219888779"/>
    <n v="21.480863795799802"/>
    <n v="140.81899599468758"/>
  </r>
  <r>
    <s v="MOV-FEC-7492"/>
    <x v="680"/>
    <x v="5"/>
    <x v="3"/>
    <n v="6"/>
    <n v="14.9"/>
    <n v="89.4"/>
    <n v="0.19652070469946675"/>
    <n v="71.831048999867676"/>
    <n v="12.929588819976182"/>
    <n v="84.760637819843851"/>
  </r>
  <r>
    <s v="MOV-FEC-7493"/>
    <x v="222"/>
    <x v="5"/>
    <x v="0"/>
    <n v="12"/>
    <n v="9.9"/>
    <n v="118.80000000000001"/>
    <n v="0.1749246558841922"/>
    <n v="98.018950880957973"/>
    <n v="17.643411158572434"/>
    <n v="115.66236203953041"/>
  </r>
  <r>
    <s v="MOV-FEC-7494"/>
    <x v="95"/>
    <x v="1"/>
    <x v="2"/>
    <n v="19"/>
    <n v="9.9"/>
    <n v="188.1"/>
    <n v="0.12869435607481644"/>
    <n v="163.89259162232702"/>
    <n v="29.500666492018862"/>
    <n v="193.39325811434588"/>
  </r>
  <r>
    <s v="MOV-FEC-7495"/>
    <x v="812"/>
    <x v="2"/>
    <x v="4"/>
    <n v="12"/>
    <n v="20.9"/>
    <n v="250.79999999999998"/>
    <n v="0.15018533734119341"/>
    <n v="213.13351739482869"/>
    <n v="38.364033131069164"/>
    <n v="251.49755052589785"/>
  </r>
  <r>
    <s v="MOV-FEC-7496"/>
    <x v="993"/>
    <x v="5"/>
    <x v="0"/>
    <n v="15"/>
    <n v="9.9"/>
    <n v="148.5"/>
    <n v="0.14020498334492448"/>
    <n v="127.67955997327871"/>
    <n v="22.982320795190169"/>
    <n v="150.66188076846888"/>
  </r>
  <r>
    <s v="MOV-FEC-7497"/>
    <x v="779"/>
    <x v="2"/>
    <x v="4"/>
    <n v="4"/>
    <n v="20.9"/>
    <n v="83.6"/>
    <n v="0.14786766993193587"/>
    <n v="71.238262793690154"/>
    <n v="12.822887302864228"/>
    <n v="84.061150096554385"/>
  </r>
  <r>
    <s v="MOV-FEC-7498"/>
    <x v="36"/>
    <x v="5"/>
    <x v="0"/>
    <n v="7"/>
    <n v="9.9"/>
    <n v="69.3"/>
    <n v="0.12426817625282623"/>
    <n v="60.688215385679143"/>
    <n v="10.923878769422245"/>
    <n v="71.612094155101389"/>
  </r>
  <r>
    <s v="MOV-FEC-7499"/>
    <x v="51"/>
    <x v="1"/>
    <x v="0"/>
    <n v="16"/>
    <n v="9.9"/>
    <n v="158.4"/>
    <n v="0.19659058645832239"/>
    <n v="127.26005110500174"/>
    <n v="22.906809198900312"/>
    <n v="150.16686030390204"/>
  </r>
  <r>
    <s v="MOV-FEC-7500"/>
    <x v="490"/>
    <x v="5"/>
    <x v="4"/>
    <n v="5"/>
    <n v="20.9"/>
    <n v="104.5"/>
    <n v="0.15951119805145075"/>
    <n v="87.831079803623396"/>
    <n v="15.809594364652211"/>
    <n v="103.64067416827561"/>
  </r>
  <r>
    <s v="MOV-FEC-7501"/>
    <x v="934"/>
    <x v="1"/>
    <x v="3"/>
    <n v="11"/>
    <n v="14.9"/>
    <n v="163.9"/>
    <n v="0.18978771304717634"/>
    <n v="132.7937938315678"/>
    <n v="23.902882889682203"/>
    <n v="156.69667672125001"/>
  </r>
  <r>
    <s v="MOV-FEC-7502"/>
    <x v="436"/>
    <x v="0"/>
    <x v="1"/>
    <n v="19"/>
    <n v="14.9"/>
    <n v="283.10000000000002"/>
    <n v="0.16475332037740195"/>
    <n v="236.45833500115754"/>
    <n v="42.562500300208356"/>
    <n v="279.02083530136588"/>
  </r>
  <r>
    <s v="MOV-FEC-7503"/>
    <x v="1024"/>
    <x v="4"/>
    <x v="2"/>
    <n v="4"/>
    <n v="9.9"/>
    <n v="39.6"/>
    <n v="0.10397571317406204"/>
    <n v="35.482561758307142"/>
    <n v="6.3868611164952851"/>
    <n v="41.869422874802424"/>
  </r>
  <r>
    <s v="MOV-FEC-7504"/>
    <x v="162"/>
    <x v="1"/>
    <x v="4"/>
    <n v="6"/>
    <n v="20.9"/>
    <n v="125.39999999999999"/>
    <n v="0.12162142009814747"/>
    <n v="110.1486739196923"/>
    <n v="19.826761305544615"/>
    <n v="129.97543522523691"/>
  </r>
  <r>
    <s v="MOV-FEC-7505"/>
    <x v="683"/>
    <x v="1"/>
    <x v="1"/>
    <n v="8"/>
    <n v="14.9"/>
    <n v="119.2"/>
    <n v="0.16266408145412775"/>
    <n v="99.810441490667969"/>
    <n v="17.965879468320235"/>
    <n v="117.77632095898821"/>
  </r>
  <r>
    <s v="MOV-FEC-7506"/>
    <x v="744"/>
    <x v="5"/>
    <x v="4"/>
    <n v="20"/>
    <n v="20.9"/>
    <n v="418"/>
    <n v="0.15735878606364351"/>
    <n v="352.22402742539703"/>
    <n v="63.400324936571465"/>
    <n v="415.62435236196848"/>
  </r>
  <r>
    <s v="MOV-FEC-7507"/>
    <x v="200"/>
    <x v="1"/>
    <x v="4"/>
    <n v="3"/>
    <n v="20.9"/>
    <n v="62.699999999999996"/>
    <n v="0.12958741408506569"/>
    <n v="54.574869136866376"/>
    <n v="9.823476444635947"/>
    <n v="64.398345581502326"/>
  </r>
  <r>
    <s v="MOV-FEC-7508"/>
    <x v="415"/>
    <x v="4"/>
    <x v="3"/>
    <n v="7"/>
    <n v="14.9"/>
    <n v="104.3"/>
    <n v="0.16369573944148474"/>
    <n v="87.226534376253142"/>
    <n v="15.700776187725564"/>
    <n v="102.92731056397871"/>
  </r>
  <r>
    <s v="MOV-FEC-7509"/>
    <x v="53"/>
    <x v="5"/>
    <x v="2"/>
    <n v="18"/>
    <n v="9.9"/>
    <n v="178.20000000000002"/>
    <n v="0.19037370574638063"/>
    <n v="144.27540563599499"/>
    <n v="25.969573014479096"/>
    <n v="170.24497865047408"/>
  </r>
  <r>
    <s v="MOV-FEC-7510"/>
    <x v="681"/>
    <x v="4"/>
    <x v="2"/>
    <n v="16"/>
    <n v="9.9"/>
    <n v="158.4"/>
    <n v="0.10951122145452263"/>
    <n v="141.05342252160361"/>
    <n v="25.389616053888648"/>
    <n v="166.44303857549227"/>
  </r>
  <r>
    <s v="MOV-FEC-7511"/>
    <x v="540"/>
    <x v="0"/>
    <x v="2"/>
    <n v="7"/>
    <n v="9.9"/>
    <n v="69.3"/>
    <n v="0.11897027504133736"/>
    <n v="61.055359939635316"/>
    <n v="10.989964789134357"/>
    <n v="72.045324728769671"/>
  </r>
  <r>
    <s v="MOV-FEC-7512"/>
    <x v="66"/>
    <x v="2"/>
    <x v="2"/>
    <n v="6"/>
    <n v="9.9"/>
    <n v="59.400000000000006"/>
    <n v="0.16187633264502577"/>
    <n v="49.784545840885471"/>
    <n v="8.9612182513593837"/>
    <n v="58.745764092244855"/>
  </r>
  <r>
    <s v="MOV-FEC-7513"/>
    <x v="306"/>
    <x v="4"/>
    <x v="0"/>
    <n v="16"/>
    <n v="9.9"/>
    <n v="158.4"/>
    <n v="0.13155021888911603"/>
    <n v="137.56244532796404"/>
    <n v="24.761240159033527"/>
    <n v="162.32368548699756"/>
  </r>
  <r>
    <s v="MOV-FEC-7514"/>
    <x v="111"/>
    <x v="4"/>
    <x v="2"/>
    <n v="13"/>
    <n v="9.9"/>
    <n v="128.70000000000002"/>
    <n v="0.11294120220570747"/>
    <n v="114.16446727612546"/>
    <n v="20.549604109702582"/>
    <n v="134.71407138582805"/>
  </r>
  <r>
    <s v="MOV-FEC-7515"/>
    <x v="0"/>
    <x v="1"/>
    <x v="4"/>
    <n v="8"/>
    <n v="20.9"/>
    <n v="167.2"/>
    <n v="0.10011330055046203"/>
    <n v="150.46105614796275"/>
    <n v="27.082990106633293"/>
    <n v="177.54404625459605"/>
  </r>
  <r>
    <s v="MOV-FEC-7516"/>
    <x v="216"/>
    <x v="1"/>
    <x v="1"/>
    <n v="16"/>
    <n v="14.9"/>
    <n v="238.4"/>
    <n v="0.15847203011049127"/>
    <n v="200.62026802165889"/>
    <n v="36.1116482438986"/>
    <n v="236.73191626555749"/>
  </r>
  <r>
    <s v="MOV-FEC-7517"/>
    <x v="956"/>
    <x v="0"/>
    <x v="1"/>
    <n v="9"/>
    <n v="14.9"/>
    <n v="134.1"/>
    <n v="0.13029432490709708"/>
    <n v="116.62753102995828"/>
    <n v="20.99295558539249"/>
    <n v="137.62048661535076"/>
  </r>
  <r>
    <s v="MOV-FEC-7518"/>
    <x v="670"/>
    <x v="3"/>
    <x v="1"/>
    <n v="18"/>
    <n v="14.9"/>
    <n v="268.2"/>
    <n v="0.19111560573790809"/>
    <n v="216.94279454109304"/>
    <n v="39.049703017396745"/>
    <n v="255.99249755848979"/>
  </r>
  <r>
    <s v="MOV-FEC-7519"/>
    <x v="765"/>
    <x v="3"/>
    <x v="4"/>
    <n v="5"/>
    <n v="20.9"/>
    <n v="104.5"/>
    <n v="0.19531481878058379"/>
    <n v="84.089601437428996"/>
    <n v="15.136128258737219"/>
    <n v="99.225729696166212"/>
  </r>
  <r>
    <s v="MOV-FEC-7520"/>
    <x v="590"/>
    <x v="1"/>
    <x v="2"/>
    <n v="6"/>
    <n v="9.9"/>
    <n v="59.400000000000006"/>
    <n v="0.17613928760354086"/>
    <n v="48.937326316349676"/>
    <n v="8.8087187369429412"/>
    <n v="57.746045053292619"/>
  </r>
  <r>
    <s v="MOV-FEC-7521"/>
    <x v="668"/>
    <x v="5"/>
    <x v="3"/>
    <n v="16"/>
    <n v="14.9"/>
    <n v="238.4"/>
    <n v="0.15699631789309351"/>
    <n v="200.97207781428651"/>
    <n v="36.174974006571567"/>
    <n v="237.14705182085808"/>
  </r>
  <r>
    <s v="MOV-FEC-7522"/>
    <x v="542"/>
    <x v="4"/>
    <x v="3"/>
    <n v="8"/>
    <n v="14.9"/>
    <n v="119.2"/>
    <n v="0.1759626440263003"/>
    <n v="98.22525283206501"/>
    <n v="17.680545509771701"/>
    <n v="115.90579834183671"/>
  </r>
  <r>
    <s v="MOV-FEC-7523"/>
    <x v="594"/>
    <x v="1"/>
    <x v="4"/>
    <n v="11"/>
    <n v="20.9"/>
    <n v="229.89999999999998"/>
    <n v="0.12355452389077329"/>
    <n v="201.49481495751121"/>
    <n v="36.26906669235202"/>
    <n v="237.76388164986324"/>
  </r>
  <r>
    <s v="MOV-FEC-7524"/>
    <x v="347"/>
    <x v="2"/>
    <x v="0"/>
    <n v="17"/>
    <n v="9.9"/>
    <n v="168.3"/>
    <n v="0.18687225796157858"/>
    <n v="136.84939898506633"/>
    <n v="24.63289181731194"/>
    <n v="161.48229080237826"/>
  </r>
  <r>
    <s v="MOV-FEC-7525"/>
    <x v="687"/>
    <x v="1"/>
    <x v="4"/>
    <n v="18"/>
    <n v="20.9"/>
    <n v="376.2"/>
    <n v="0.1334281732733853"/>
    <n v="326.00432121455242"/>
    <n v="58.680777818619433"/>
    <n v="384.68509903317187"/>
  </r>
  <r>
    <s v="MOV-FEC-7526"/>
    <x v="623"/>
    <x v="5"/>
    <x v="0"/>
    <n v="14"/>
    <n v="9.9"/>
    <n v="138.6"/>
    <n v="0.13050960980332185"/>
    <n v="120.51136808125959"/>
    <n v="21.692046254626725"/>
    <n v="142.20341433588632"/>
  </r>
  <r>
    <s v="MOV-FEC-7527"/>
    <x v="534"/>
    <x v="5"/>
    <x v="4"/>
    <n v="19"/>
    <n v="20.9"/>
    <n v="397.09999999999997"/>
    <n v="0.16474420821885322"/>
    <n v="331.68007491629339"/>
    <n v="59.702413484932805"/>
    <n v="391.38248840122617"/>
  </r>
  <r>
    <s v="MOV-FEC-7528"/>
    <x v="383"/>
    <x v="4"/>
    <x v="1"/>
    <n v="19"/>
    <n v="14.9"/>
    <n v="283.10000000000002"/>
    <n v="0.18635608735462467"/>
    <n v="230.34259166990577"/>
    <n v="41.461666500583036"/>
    <n v="271.80425817048882"/>
  </r>
  <r>
    <s v="MOV-FEC-7529"/>
    <x v="667"/>
    <x v="5"/>
    <x v="4"/>
    <n v="4"/>
    <n v="20.9"/>
    <n v="83.6"/>
    <n v="0.14176572406891735"/>
    <n v="71.748385467838503"/>
    <n v="12.91470938421093"/>
    <n v="84.663094852049426"/>
  </r>
  <r>
    <s v="MOV-FEC-7530"/>
    <x v="871"/>
    <x v="4"/>
    <x v="0"/>
    <n v="8"/>
    <n v="9.9"/>
    <n v="79.2"/>
    <n v="0.134756419515242"/>
    <n v="68.527291574392834"/>
    <n v="12.33491248339071"/>
    <n v="80.862204057783543"/>
  </r>
  <r>
    <s v="MOV-FEC-7531"/>
    <x v="742"/>
    <x v="3"/>
    <x v="1"/>
    <n v="18"/>
    <n v="14.9"/>
    <n v="268.2"/>
    <n v="0.14667581051671749"/>
    <n v="228.86154761941634"/>
    <n v="41.195078571494939"/>
    <n v="270.05662619091129"/>
  </r>
  <r>
    <s v="MOV-FEC-7532"/>
    <x v="260"/>
    <x v="4"/>
    <x v="1"/>
    <n v="13"/>
    <n v="14.9"/>
    <n v="193.70000000000002"/>
    <n v="0.18902331952234316"/>
    <n v="157.08618300852214"/>
    <n v="28.275512941533986"/>
    <n v="185.36169595005612"/>
  </r>
  <r>
    <s v="MOV-FEC-7533"/>
    <x v="529"/>
    <x v="1"/>
    <x v="2"/>
    <n v="19"/>
    <n v="9.9"/>
    <n v="188.1"/>
    <n v="0.12416582868791146"/>
    <n v="164.74440762380385"/>
    <n v="29.653993372284692"/>
    <n v="194.39840099608855"/>
  </r>
  <r>
    <s v="MOV-FEC-7534"/>
    <x v="971"/>
    <x v="1"/>
    <x v="3"/>
    <n v="9"/>
    <n v="14.9"/>
    <n v="134.1"/>
    <n v="0.12267463154357292"/>
    <n v="117.64933191000686"/>
    <n v="21.176879743801234"/>
    <n v="138.82621165380809"/>
  </r>
  <r>
    <s v="MOV-FEC-7535"/>
    <x v="146"/>
    <x v="5"/>
    <x v="0"/>
    <n v="9"/>
    <n v="9.9"/>
    <n v="89.100000000000009"/>
    <n v="0.18867616582142563"/>
    <n v="72.288953625310981"/>
    <n v="13.012011652555977"/>
    <n v="85.300965277866965"/>
  </r>
  <r>
    <s v="MOV-FEC-7536"/>
    <x v="163"/>
    <x v="3"/>
    <x v="1"/>
    <n v="12"/>
    <n v="14.9"/>
    <n v="178.8"/>
    <n v="0.17506082718713392"/>
    <n v="147.49912409894046"/>
    <n v="26.549842337809281"/>
    <n v="174.04896643674974"/>
  </r>
  <r>
    <s v="MOV-FEC-7537"/>
    <x v="460"/>
    <x v="2"/>
    <x v="3"/>
    <n v="7"/>
    <n v="14.9"/>
    <n v="104.3"/>
    <n v="0.13559727606208821"/>
    <n v="90.157204106724194"/>
    <n v="16.228296739210354"/>
    <n v="106.38550084593454"/>
  </r>
  <r>
    <s v="MOV-FEC-7538"/>
    <x v="752"/>
    <x v="0"/>
    <x v="1"/>
    <n v="9"/>
    <n v="14.9"/>
    <n v="134.1"/>
    <n v="0.12604899344480114"/>
    <n v="117.19682997905215"/>
    <n v="21.095429396229388"/>
    <n v="138.29225937528153"/>
  </r>
  <r>
    <s v="MOV-FEC-7539"/>
    <x v="712"/>
    <x v="5"/>
    <x v="0"/>
    <n v="9"/>
    <n v="9.9"/>
    <n v="89.100000000000009"/>
    <n v="0.13854506830296903"/>
    <n v="76.755634414205474"/>
    <n v="13.816014194556985"/>
    <n v="90.571648608762459"/>
  </r>
  <r>
    <s v="MOV-FEC-7540"/>
    <x v="351"/>
    <x v="0"/>
    <x v="1"/>
    <n v="8"/>
    <n v="14.9"/>
    <n v="119.2"/>
    <n v="0.1667628004642015"/>
    <n v="99.32187418466718"/>
    <n v="17.877937353240092"/>
    <n v="117.19981153790727"/>
  </r>
  <r>
    <s v="MOV-FEC-7541"/>
    <x v="469"/>
    <x v="2"/>
    <x v="0"/>
    <n v="18"/>
    <n v="9.9"/>
    <n v="178.20000000000002"/>
    <n v="0.19750744904562842"/>
    <n v="143.00417258006902"/>
    <n v="25.740751064412425"/>
    <n v="168.74492364448145"/>
  </r>
  <r>
    <s v="MOV-FEC-7542"/>
    <x v="969"/>
    <x v="5"/>
    <x v="3"/>
    <n v="20"/>
    <n v="14.9"/>
    <n v="298"/>
    <n v="0.13312719787142085"/>
    <n v="258.32809503431656"/>
    <n v="46.499057106176977"/>
    <n v="304.82715214049352"/>
  </r>
  <r>
    <s v="MOV-FEC-7543"/>
    <x v="152"/>
    <x v="0"/>
    <x v="1"/>
    <n v="7"/>
    <n v="14.9"/>
    <n v="104.3"/>
    <n v="0.16142021232627049"/>
    <n v="87.463871854369984"/>
    <n v="15.743496933786597"/>
    <n v="103.20736878815659"/>
  </r>
  <r>
    <s v="MOV-FEC-7544"/>
    <x v="980"/>
    <x v="2"/>
    <x v="1"/>
    <n v="11"/>
    <n v="14.9"/>
    <n v="163.9"/>
    <n v="0.10017652951256226"/>
    <n v="147.48106681289104"/>
    <n v="26.546592026320386"/>
    <n v="174.02765883921143"/>
  </r>
  <r>
    <s v="MOV-FEC-7545"/>
    <x v="344"/>
    <x v="3"/>
    <x v="0"/>
    <n v="11"/>
    <n v="9.9"/>
    <n v="108.9"/>
    <n v="0.17908212428512854"/>
    <n v="89.397956665349511"/>
    <n v="16.091632199762913"/>
    <n v="105.48958886511242"/>
  </r>
  <r>
    <s v="MOV-FEC-7546"/>
    <x v="525"/>
    <x v="3"/>
    <x v="3"/>
    <n v="18"/>
    <n v="14.9"/>
    <n v="268.2"/>
    <n v="0.18040592382401036"/>
    <n v="219.81513123040043"/>
    <n v="39.566723621472072"/>
    <n v="259.3818548518725"/>
  </r>
  <r>
    <s v="MOV-FEC-7547"/>
    <x v="189"/>
    <x v="1"/>
    <x v="0"/>
    <n v="12"/>
    <n v="9.9"/>
    <n v="118.80000000000001"/>
    <n v="0.12166890598091745"/>
    <n v="104.34573396946702"/>
    <n v="18.782232114504062"/>
    <n v="123.12796608397107"/>
  </r>
  <r>
    <s v="MOV-FEC-7548"/>
    <x v="314"/>
    <x v="0"/>
    <x v="1"/>
    <n v="10"/>
    <n v="14.9"/>
    <n v="149"/>
    <n v="0.15991325916786972"/>
    <n v="125.17292438398741"/>
    <n v="22.531126389117734"/>
    <n v="147.70405077310514"/>
  </r>
  <r>
    <s v="MOV-FEC-7549"/>
    <x v="465"/>
    <x v="5"/>
    <x v="1"/>
    <n v="10"/>
    <n v="14.9"/>
    <n v="149"/>
    <n v="0.11532295904038438"/>
    <n v="131.81687910298274"/>
    <n v="23.727038238536892"/>
    <n v="155.54391734151963"/>
  </r>
  <r>
    <s v="MOV-FEC-7550"/>
    <x v="514"/>
    <x v="2"/>
    <x v="2"/>
    <n v="3"/>
    <n v="9.9"/>
    <n v="29.700000000000003"/>
    <n v="0.15879018240697823"/>
    <n v="24.983931582512749"/>
    <n v="4.4971076848522946"/>
    <n v="29.481039267365045"/>
  </r>
  <r>
    <s v="MOV-FEC-7551"/>
    <x v="87"/>
    <x v="1"/>
    <x v="1"/>
    <n v="12"/>
    <n v="14.9"/>
    <n v="178.8"/>
    <n v="0.15883749640480335"/>
    <n v="150.39985564282117"/>
    <n v="27.071974015707809"/>
    <n v="177.47182965852897"/>
  </r>
  <r>
    <s v="MOV-FEC-7552"/>
    <x v="750"/>
    <x v="2"/>
    <x v="4"/>
    <n v="11"/>
    <n v="20.9"/>
    <n v="229.89999999999998"/>
    <n v="0.10014814642617893"/>
    <n v="206.87594113662144"/>
    <n v="37.237669404591855"/>
    <n v="244.11361054121329"/>
  </r>
  <r>
    <s v="MOV-FEC-7553"/>
    <x v="761"/>
    <x v="2"/>
    <x v="3"/>
    <n v="17"/>
    <n v="14.9"/>
    <n v="253.3"/>
    <n v="0.1761777761372591"/>
    <n v="208.67416930443227"/>
    <n v="37.561350474797806"/>
    <n v="246.23551977923006"/>
  </r>
  <r>
    <s v="MOV-FEC-7554"/>
    <x v="653"/>
    <x v="0"/>
    <x v="3"/>
    <n v="7"/>
    <n v="14.9"/>
    <n v="104.3"/>
    <n v="0.10228056859060869"/>
    <n v="93.632136695999506"/>
    <n v="16.853784605279909"/>
    <n v="110.48592130127942"/>
  </r>
  <r>
    <s v="MOV-FEC-7555"/>
    <x v="792"/>
    <x v="5"/>
    <x v="4"/>
    <n v="3"/>
    <n v="20.9"/>
    <n v="62.699999999999996"/>
    <n v="0.14023659869934102"/>
    <n v="53.907165261551313"/>
    <n v="9.7032897470792356"/>
    <n v="63.610455008630552"/>
  </r>
  <r>
    <s v="MOV-FEC-7556"/>
    <x v="184"/>
    <x v="0"/>
    <x v="0"/>
    <n v="7"/>
    <n v="9.9"/>
    <n v="69.3"/>
    <n v="0.10144611314844003"/>
    <n v="62.269784358813105"/>
    <n v="11.208561184586358"/>
    <n v="73.478345543399456"/>
  </r>
  <r>
    <s v="MOV-FEC-7557"/>
    <x v="884"/>
    <x v="3"/>
    <x v="1"/>
    <n v="4"/>
    <n v="14.9"/>
    <n v="59.6"/>
    <n v="0.15879820346650592"/>
    <n v="50.13562707339625"/>
    <n v="9.0244128732113253"/>
    <n v="59.160039946607576"/>
  </r>
  <r>
    <s v="MOV-FEC-7558"/>
    <x v="290"/>
    <x v="0"/>
    <x v="4"/>
    <n v="4"/>
    <n v="20.9"/>
    <n v="83.6"/>
    <n v="0.15139046290143671"/>
    <n v="70.943757301439888"/>
    <n v="12.769876314259179"/>
    <n v="83.713633615699067"/>
  </r>
  <r>
    <s v="MOV-FEC-7559"/>
    <x v="721"/>
    <x v="2"/>
    <x v="4"/>
    <n v="12"/>
    <n v="20.9"/>
    <n v="250.79999999999998"/>
    <n v="0.18752795407161682"/>
    <n v="203.7679891188385"/>
    <n v="36.678238041390927"/>
    <n v="240.44622716022943"/>
  </r>
  <r>
    <s v="MOV-FEC-7560"/>
    <x v="837"/>
    <x v="4"/>
    <x v="1"/>
    <n v="15"/>
    <n v="14.9"/>
    <n v="223.5"/>
    <n v="0.18431033063163965"/>
    <n v="182.30664110382855"/>
    <n v="32.815195398689141"/>
    <n v="215.12183650251768"/>
  </r>
  <r>
    <s v="MOV-FEC-7561"/>
    <x v="279"/>
    <x v="5"/>
    <x v="0"/>
    <n v="15"/>
    <n v="9.9"/>
    <n v="148.5"/>
    <n v="0.16382730755070421"/>
    <n v="124.17164482872042"/>
    <n v="22.350896069169675"/>
    <n v="146.52254089789008"/>
  </r>
  <r>
    <s v="MOV-FEC-7562"/>
    <x v="445"/>
    <x v="1"/>
    <x v="3"/>
    <n v="3"/>
    <n v="14.9"/>
    <n v="44.7"/>
    <n v="0.14303265406738541"/>
    <n v="38.306440363187875"/>
    <n v="6.8951592653738176"/>
    <n v="45.201599628561695"/>
  </r>
  <r>
    <s v="MOV-FEC-7563"/>
    <x v="827"/>
    <x v="0"/>
    <x v="4"/>
    <n v="3"/>
    <n v="20.9"/>
    <n v="62.699999999999996"/>
    <n v="0.10369194213856038"/>
    <n v="56.19851522791226"/>
    <n v="10.115732741024207"/>
    <n v="66.314247968936471"/>
  </r>
  <r>
    <s v="MOV-FEC-7564"/>
    <x v="773"/>
    <x v="0"/>
    <x v="3"/>
    <n v="14"/>
    <n v="14.9"/>
    <n v="208.6"/>
    <n v="0.16192664026207665"/>
    <n v="174.8221028413308"/>
    <n v="31.467978511439544"/>
    <n v="206.29008135277036"/>
  </r>
  <r>
    <s v="MOV-FEC-7565"/>
    <x v="1081"/>
    <x v="5"/>
    <x v="0"/>
    <n v="19"/>
    <n v="9.9"/>
    <n v="188.1"/>
    <n v="0.1848654237186651"/>
    <n v="153.32681379851908"/>
    <n v="27.598826483733433"/>
    <n v="180.92564028225252"/>
  </r>
  <r>
    <s v="MOV-FEC-7566"/>
    <x v="358"/>
    <x v="1"/>
    <x v="4"/>
    <n v="3"/>
    <n v="20.9"/>
    <n v="62.699999999999996"/>
    <n v="0.19436289418861363"/>
    <n v="50.513446534373919"/>
    <n v="9.0924203761873059"/>
    <n v="59.605866910561225"/>
  </r>
  <r>
    <s v="MOV-FEC-7567"/>
    <x v="226"/>
    <x v="2"/>
    <x v="4"/>
    <n v="16"/>
    <n v="20.9"/>
    <n v="334.4"/>
    <n v="0.12706570108213872"/>
    <n v="291.90922955813278"/>
    <n v="52.543661320463897"/>
    <n v="344.45289087859669"/>
  </r>
  <r>
    <s v="MOV-FEC-7568"/>
    <x v="169"/>
    <x v="0"/>
    <x v="1"/>
    <n v="8"/>
    <n v="14.9"/>
    <n v="119.2"/>
    <n v="0.1435342231783325"/>
    <n v="102.09072059714276"/>
    <n v="18.376329707485695"/>
    <n v="120.46705030462846"/>
  </r>
  <r>
    <s v="MOV-FEC-7569"/>
    <x v="300"/>
    <x v="3"/>
    <x v="3"/>
    <n v="10"/>
    <n v="14.9"/>
    <n v="149"/>
    <n v="0.18048788095383025"/>
    <n v="122.1073057378793"/>
    <n v="21.979315032818274"/>
    <n v="144.08662077069758"/>
  </r>
  <r>
    <s v="MOV-FEC-7570"/>
    <x v="1091"/>
    <x v="5"/>
    <x v="4"/>
    <n v="8"/>
    <n v="20.9"/>
    <n v="167.2"/>
    <n v="0.17271370029005922"/>
    <n v="138.32226931150208"/>
    <n v="24.898008476070373"/>
    <n v="163.22027778757246"/>
  </r>
  <r>
    <s v="MOV-FEC-7571"/>
    <x v="978"/>
    <x v="4"/>
    <x v="0"/>
    <n v="20"/>
    <n v="9.9"/>
    <n v="198"/>
    <n v="0.12639147814376905"/>
    <n v="172.97448732753372"/>
    <n v="31.135407718956071"/>
    <n v="204.10989504648978"/>
  </r>
  <r>
    <s v="MOV-FEC-7572"/>
    <x v="1060"/>
    <x v="2"/>
    <x v="2"/>
    <n v="14"/>
    <n v="9.9"/>
    <n v="138.6"/>
    <n v="0.19870560800134529"/>
    <n v="111.05940273101353"/>
    <n v="19.990692491582436"/>
    <n v="131.05009522259598"/>
  </r>
  <r>
    <s v="MOV-FEC-7573"/>
    <x v="595"/>
    <x v="3"/>
    <x v="4"/>
    <n v="16"/>
    <n v="20.9"/>
    <n v="334.4"/>
    <n v="0.17801165252489512"/>
    <n v="274.87290339567505"/>
    <n v="49.47712261122151"/>
    <n v="324.35002600689654"/>
  </r>
  <r>
    <s v="MOV-FEC-7574"/>
    <x v="540"/>
    <x v="0"/>
    <x v="1"/>
    <n v="18"/>
    <n v="14.9"/>
    <n v="268.2"/>
    <n v="0.13809800283594051"/>
    <n v="231.16211563940075"/>
    <n v="41.609180815092131"/>
    <n v="272.77129645449287"/>
  </r>
  <r>
    <s v="MOV-FEC-7575"/>
    <x v="806"/>
    <x v="0"/>
    <x v="1"/>
    <n v="14"/>
    <n v="14.9"/>
    <n v="208.6"/>
    <n v="0.11981482211241998"/>
    <n v="183.6066281073492"/>
    <n v="33.049193059322853"/>
    <n v="216.65582116667204"/>
  </r>
  <r>
    <s v="MOV-FEC-7576"/>
    <x v="941"/>
    <x v="2"/>
    <x v="1"/>
    <n v="10"/>
    <n v="14.9"/>
    <n v="149"/>
    <n v="0.18999218219841404"/>
    <n v="120.69116485243632"/>
    <n v="21.724409673438537"/>
    <n v="142.41557452587486"/>
  </r>
  <r>
    <s v="MOV-FEC-7577"/>
    <x v="82"/>
    <x v="5"/>
    <x v="0"/>
    <n v="13"/>
    <n v="9.9"/>
    <n v="128.70000000000002"/>
    <n v="0.10048102058679115"/>
    <n v="115.76809265048"/>
    <n v="20.838256677086399"/>
    <n v="136.60634932756639"/>
  </r>
  <r>
    <s v="MOV-FEC-7578"/>
    <x v="119"/>
    <x v="3"/>
    <x v="3"/>
    <n v="7"/>
    <n v="14.9"/>
    <n v="104.3"/>
    <n v="0.15129413201062308"/>
    <n v="88.520022031292015"/>
    <n v="15.933603965632562"/>
    <n v="104.45362599692457"/>
  </r>
  <r>
    <s v="MOV-FEC-7579"/>
    <x v="498"/>
    <x v="5"/>
    <x v="4"/>
    <n v="10"/>
    <n v="20.9"/>
    <n v="209"/>
    <n v="0.18441163123714605"/>
    <n v="170.45796907143648"/>
    <n v="30.682434432858564"/>
    <n v="201.14040350429505"/>
  </r>
  <r>
    <s v="MOV-FEC-7580"/>
    <x v="973"/>
    <x v="5"/>
    <x v="3"/>
    <n v="4"/>
    <n v="14.9"/>
    <n v="59.6"/>
    <n v="0.17792667122922251"/>
    <n v="48.995570394738337"/>
    <n v="8.819202671052901"/>
    <n v="57.814773065791236"/>
  </r>
  <r>
    <s v="MOV-FEC-7581"/>
    <x v="1083"/>
    <x v="0"/>
    <x v="0"/>
    <n v="5"/>
    <n v="9.9"/>
    <n v="49.5"/>
    <n v="0.15060692527331021"/>
    <n v="42.044957198971147"/>
    <n v="7.5680922958148065"/>
    <n v="49.613049494785955"/>
  </r>
  <r>
    <s v="MOV-FEC-7582"/>
    <x v="846"/>
    <x v="0"/>
    <x v="2"/>
    <n v="13"/>
    <n v="9.9"/>
    <n v="128.70000000000002"/>
    <n v="0.10438362974067347"/>
    <n v="115.26582685237534"/>
    <n v="20.747848833427561"/>
    <n v="136.01367568580289"/>
  </r>
  <r>
    <s v="MOV-FEC-7583"/>
    <x v="134"/>
    <x v="1"/>
    <x v="4"/>
    <n v="10"/>
    <n v="20.9"/>
    <n v="209"/>
    <n v="0.1237499941242506"/>
    <n v="183.13625122803163"/>
    <n v="32.96452522104569"/>
    <n v="216.10077644907733"/>
  </r>
  <r>
    <s v="MOV-FEC-7584"/>
    <x v="219"/>
    <x v="4"/>
    <x v="1"/>
    <n v="6"/>
    <n v="14.9"/>
    <n v="89.4"/>
    <n v="0.12991631298458384"/>
    <n v="77.785481619178213"/>
    <n v="14.001386691452078"/>
    <n v="91.786868310630297"/>
  </r>
  <r>
    <s v="MOV-FEC-7585"/>
    <x v="777"/>
    <x v="4"/>
    <x v="0"/>
    <n v="15"/>
    <n v="9.9"/>
    <n v="148.5"/>
    <n v="0.1979182570528101"/>
    <n v="119.1091388276577"/>
    <n v="21.439644988978387"/>
    <n v="140.5487838166361"/>
  </r>
  <r>
    <s v="MOV-FEC-7586"/>
    <x v="675"/>
    <x v="0"/>
    <x v="1"/>
    <n v="20"/>
    <n v="14.9"/>
    <n v="298"/>
    <n v="0.12579975945749761"/>
    <n v="260.51167168166569"/>
    <n v="46.892100902699823"/>
    <n v="307.40377258436553"/>
  </r>
  <r>
    <s v="MOV-FEC-7587"/>
    <x v="170"/>
    <x v="3"/>
    <x v="0"/>
    <n v="14"/>
    <n v="9.9"/>
    <n v="138.6"/>
    <n v="0.16231316223984157"/>
    <n v="116.10339571355794"/>
    <n v="20.89861122844043"/>
    <n v="137.00200694199839"/>
  </r>
  <r>
    <s v="MOV-FEC-7588"/>
    <x v="1094"/>
    <x v="5"/>
    <x v="4"/>
    <n v="15"/>
    <n v="20.9"/>
    <n v="313.5"/>
    <n v="0.15698208947760883"/>
    <n v="264.28611494876964"/>
    <n v="47.571500690778535"/>
    <n v="311.85761563954816"/>
  </r>
  <r>
    <s v="MOV-FEC-7589"/>
    <x v="735"/>
    <x v="3"/>
    <x v="1"/>
    <n v="19"/>
    <n v="14.9"/>
    <n v="283.10000000000002"/>
    <n v="0.12664572532602944"/>
    <n v="247.24659516020108"/>
    <n v="44.504387128836193"/>
    <n v="291.75098228903727"/>
  </r>
  <r>
    <s v="MOV-FEC-7590"/>
    <x v="299"/>
    <x v="4"/>
    <x v="3"/>
    <n v="12"/>
    <n v="14.9"/>
    <n v="178.8"/>
    <n v="0.14754477571480923"/>
    <n v="152.41899410219213"/>
    <n v="27.435418938394584"/>
    <n v="179.85441304058671"/>
  </r>
  <r>
    <s v="MOV-FEC-7591"/>
    <x v="910"/>
    <x v="2"/>
    <x v="4"/>
    <n v="20"/>
    <n v="20.9"/>
    <n v="418"/>
    <n v="0.1557714264683962"/>
    <n v="352.88754373621038"/>
    <n v="63.519757872517864"/>
    <n v="416.40730160872823"/>
  </r>
  <r>
    <s v="MOV-FEC-7592"/>
    <x v="566"/>
    <x v="4"/>
    <x v="2"/>
    <n v="6"/>
    <n v="9.9"/>
    <n v="59.400000000000006"/>
    <n v="0.11472704836554487"/>
    <n v="52.585213327086642"/>
    <n v="9.4653383988755948"/>
    <n v="62.050551725962237"/>
  </r>
  <r>
    <s v="MOV-FEC-7593"/>
    <x v="43"/>
    <x v="5"/>
    <x v="4"/>
    <n v="17"/>
    <n v="20.9"/>
    <n v="355.29999999999995"/>
    <n v="0.13446749839207262"/>
    <n v="307.52369782129654"/>
    <n v="55.354265607833376"/>
    <n v="362.87796342912992"/>
  </r>
  <r>
    <s v="MOV-FEC-7594"/>
    <x v="442"/>
    <x v="3"/>
    <x v="1"/>
    <n v="13"/>
    <n v="14.9"/>
    <n v="193.70000000000002"/>
    <n v="0.1530851829876218"/>
    <n v="164.04740005529766"/>
    <n v="29.528532009953576"/>
    <n v="193.57593206525124"/>
  </r>
  <r>
    <s v="MOV-FEC-7595"/>
    <x v="20"/>
    <x v="2"/>
    <x v="4"/>
    <n v="12"/>
    <n v="20.9"/>
    <n v="250.79999999999998"/>
    <n v="0.12515208039539091"/>
    <n v="219.41185823683594"/>
    <n v="39.494134482630464"/>
    <n v="258.90599271946638"/>
  </r>
  <r>
    <s v="MOV-FEC-7596"/>
    <x v="420"/>
    <x v="3"/>
    <x v="0"/>
    <n v="17"/>
    <n v="9.9"/>
    <n v="168.3"/>
    <n v="0.12872522813191925"/>
    <n v="146.635544105398"/>
    <n v="26.39439793897164"/>
    <n v="173.02994204436965"/>
  </r>
  <r>
    <s v="MOV-FEC-7597"/>
    <x v="10"/>
    <x v="4"/>
    <x v="0"/>
    <n v="16"/>
    <n v="9.9"/>
    <n v="158.4"/>
    <n v="0.17262341217346139"/>
    <n v="131.05645151172371"/>
    <n v="23.590161272110265"/>
    <n v="154.64661278383397"/>
  </r>
  <r>
    <s v="MOV-FEC-7598"/>
    <x v="455"/>
    <x v="1"/>
    <x v="4"/>
    <n v="3"/>
    <n v="20.9"/>
    <n v="62.699999999999996"/>
    <n v="0.17403828202061855"/>
    <n v="51.787799717307216"/>
    <n v="9.3218039491152993"/>
    <n v="61.109603666422515"/>
  </r>
  <r>
    <s v="MOV-FEC-7599"/>
    <x v="805"/>
    <x v="3"/>
    <x v="0"/>
    <n v="16"/>
    <n v="9.9"/>
    <n v="158.4"/>
    <n v="0.10601724420366092"/>
    <n v="141.60686851814012"/>
    <n v="25.489236333265222"/>
    <n v="167.09610485140533"/>
  </r>
  <r>
    <s v="MOV-FEC-7600"/>
    <x v="391"/>
    <x v="2"/>
    <x v="2"/>
    <n v="7"/>
    <n v="9.9"/>
    <n v="69.3"/>
    <n v="0.15613278585634438"/>
    <n v="58.479997940155329"/>
    <n v="10.526399629227958"/>
    <n v="69.006397569383282"/>
  </r>
  <r>
    <s v="MOV-FEC-7601"/>
    <x v="1062"/>
    <x v="3"/>
    <x v="4"/>
    <n v="13"/>
    <n v="20.9"/>
    <n v="271.7"/>
    <n v="0.17484347661239907"/>
    <n v="224.19502740441118"/>
    <n v="40.355104932794013"/>
    <n v="264.55013233720518"/>
  </r>
  <r>
    <s v="MOV-FEC-7602"/>
    <x v="233"/>
    <x v="4"/>
    <x v="2"/>
    <n v="19"/>
    <n v="9.9"/>
    <n v="188.1"/>
    <n v="0.15725509856216263"/>
    <n v="158.5203159604572"/>
    <n v="28.533656872882293"/>
    <n v="187.05397283333949"/>
  </r>
  <r>
    <s v="MOV-FEC-7603"/>
    <x v="791"/>
    <x v="2"/>
    <x v="1"/>
    <n v="7"/>
    <n v="14.9"/>
    <n v="104.3"/>
    <n v="0.12040103162971501"/>
    <n v="91.742172401020724"/>
    <n v="16.513591032183729"/>
    <n v="108.25576343320445"/>
  </r>
  <r>
    <s v="MOV-FEC-7604"/>
    <x v="680"/>
    <x v="4"/>
    <x v="1"/>
    <n v="10"/>
    <n v="14.9"/>
    <n v="149"/>
    <n v="0.13249029692865005"/>
    <n v="129.25894575763115"/>
    <n v="23.266610236373605"/>
    <n v="152.52555599400475"/>
  </r>
  <r>
    <s v="MOV-FEC-7605"/>
    <x v="950"/>
    <x v="1"/>
    <x v="0"/>
    <n v="15"/>
    <n v="9.9"/>
    <n v="148.5"/>
    <n v="0.16726178639945666"/>
    <n v="123.66162471968069"/>
    <n v="22.259092449542521"/>
    <n v="145.92071716922322"/>
  </r>
  <r>
    <s v="MOV-FEC-7606"/>
    <x v="924"/>
    <x v="2"/>
    <x v="3"/>
    <n v="10"/>
    <n v="14.9"/>
    <n v="149"/>
    <n v="0.15874179989101816"/>
    <n v="125.3474718162383"/>
    <n v="22.562544926922893"/>
    <n v="147.91001674316118"/>
  </r>
  <r>
    <s v="MOV-FEC-7607"/>
    <x v="221"/>
    <x v="5"/>
    <x v="4"/>
    <n v="4"/>
    <n v="20.9"/>
    <n v="83.6"/>
    <n v="0.18982917972637481"/>
    <n v="67.730280574875067"/>
    <n v="12.191450503477512"/>
    <n v="79.921731078352579"/>
  </r>
  <r>
    <s v="MOV-FEC-7608"/>
    <x v="762"/>
    <x v="2"/>
    <x v="0"/>
    <n v="3"/>
    <n v="9.9"/>
    <n v="29.700000000000003"/>
    <n v="0.14371657632434695"/>
    <n v="25.431617683166898"/>
    <n v="4.5776911829700415"/>
    <n v="30.009308866136941"/>
  </r>
  <r>
    <s v="MOV-FEC-7609"/>
    <x v="362"/>
    <x v="2"/>
    <x v="0"/>
    <n v="9"/>
    <n v="9.9"/>
    <n v="89.100000000000009"/>
    <n v="0.137205634847333"/>
    <n v="76.874977935102635"/>
    <n v="13.837496028318474"/>
    <n v="90.712473963421104"/>
  </r>
  <r>
    <s v="MOV-FEC-7610"/>
    <x v="366"/>
    <x v="3"/>
    <x v="0"/>
    <n v="8"/>
    <n v="9.9"/>
    <n v="79.2"/>
    <n v="0.10355897570570466"/>
    <n v="70.998129124108189"/>
    <n v="12.779663242339474"/>
    <n v="83.77779236644767"/>
  </r>
  <r>
    <s v="MOV-FEC-7611"/>
    <x v="990"/>
    <x v="3"/>
    <x v="0"/>
    <n v="3"/>
    <n v="9.9"/>
    <n v="29.700000000000003"/>
    <n v="0.14343967392342646"/>
    <n v="25.439841684474239"/>
    <n v="4.5791715032053624"/>
    <n v="30.019013187679601"/>
  </r>
  <r>
    <s v="MOV-FEC-7612"/>
    <x v="821"/>
    <x v="3"/>
    <x v="3"/>
    <n v="12"/>
    <n v="14.9"/>
    <n v="178.8"/>
    <n v="0.13670038356480599"/>
    <n v="154.35797141861269"/>
    <n v="27.784434855350284"/>
    <n v="182.14240627396299"/>
  </r>
  <r>
    <s v="MOV-FEC-7613"/>
    <x v="960"/>
    <x v="0"/>
    <x v="4"/>
    <n v="15"/>
    <n v="20.9"/>
    <n v="313.5"/>
    <n v="0.11264567514561304"/>
    <n v="278.18558084185031"/>
    <n v="50.073404551533052"/>
    <n v="328.25898539338334"/>
  </r>
  <r>
    <s v="MOV-FEC-7614"/>
    <x v="1070"/>
    <x v="2"/>
    <x v="4"/>
    <n v="6"/>
    <n v="20.9"/>
    <n v="125.39999999999999"/>
    <n v="0.15689246295347201"/>
    <n v="105.7256851456346"/>
    <n v="19.030623326214226"/>
    <n v="124.75630847184883"/>
  </r>
  <r>
    <s v="MOV-FEC-7615"/>
    <x v="943"/>
    <x v="0"/>
    <x v="0"/>
    <n v="16"/>
    <n v="9.9"/>
    <n v="158.4"/>
    <n v="0.16757075930617696"/>
    <n v="131.85679172590159"/>
    <n v="23.734222510662285"/>
    <n v="155.59101423656386"/>
  </r>
  <r>
    <s v="MOV-FEC-7616"/>
    <x v="935"/>
    <x v="0"/>
    <x v="4"/>
    <n v="8"/>
    <n v="20.9"/>
    <n v="167.2"/>
    <n v="0.13736526052564671"/>
    <n v="144.23252844011185"/>
    <n v="25.961855119220132"/>
    <n v="170.19438355933198"/>
  </r>
  <r>
    <s v="MOV-FEC-7617"/>
    <x v="529"/>
    <x v="1"/>
    <x v="1"/>
    <n v="9"/>
    <n v="14.9"/>
    <n v="134.1"/>
    <n v="0.11406635230079448"/>
    <n v="118.80370215646346"/>
    <n v="21.384666388163421"/>
    <n v="140.18836854462688"/>
  </r>
  <r>
    <s v="MOV-FEC-7618"/>
    <x v="809"/>
    <x v="2"/>
    <x v="0"/>
    <n v="18"/>
    <n v="9.9"/>
    <n v="178.20000000000002"/>
    <n v="0.10730186357829717"/>
    <n v="159.07880791034745"/>
    <n v="28.63418542386254"/>
    <n v="187.71299333420998"/>
  </r>
  <r>
    <s v="MOV-FEC-7619"/>
    <x v="719"/>
    <x v="3"/>
    <x v="2"/>
    <n v="10"/>
    <n v="9.9"/>
    <n v="99"/>
    <n v="0.19289677387001233"/>
    <n v="79.903219386868784"/>
    <n v="14.382579489636381"/>
    <n v="94.285798876505169"/>
  </r>
  <r>
    <s v="MOV-FEC-7620"/>
    <x v="63"/>
    <x v="4"/>
    <x v="4"/>
    <n v="4"/>
    <n v="20.9"/>
    <n v="83.6"/>
    <n v="0.10450690446378705"/>
    <n v="74.863222786827393"/>
    <n v="13.475380101628931"/>
    <n v="88.338602888456322"/>
  </r>
  <r>
    <s v="MOV-FEC-7621"/>
    <x v="522"/>
    <x v="1"/>
    <x v="2"/>
    <n v="7"/>
    <n v="9.9"/>
    <n v="69.3"/>
    <n v="0.19624210752842106"/>
    <n v="55.700421948280422"/>
    <n v="10.026075950690476"/>
    <n v="65.726497898970905"/>
  </r>
  <r>
    <s v="MOV-FEC-7622"/>
    <x v="748"/>
    <x v="4"/>
    <x v="0"/>
    <n v="9"/>
    <n v="9.9"/>
    <n v="89.100000000000009"/>
    <n v="0.16657531343167459"/>
    <n v="74.258139573237798"/>
    <n v="13.366465123182802"/>
    <n v="87.624604696420604"/>
  </r>
  <r>
    <s v="MOV-FEC-7623"/>
    <x v="432"/>
    <x v="4"/>
    <x v="3"/>
    <n v="19"/>
    <n v="14.9"/>
    <n v="283.10000000000002"/>
    <n v="0.19393529188584205"/>
    <n v="228.19691886711814"/>
    <n v="41.075445396081264"/>
    <n v="269.27236426319939"/>
  </r>
  <r>
    <s v="MOV-FEC-7624"/>
    <x v="980"/>
    <x v="4"/>
    <x v="2"/>
    <n v="13"/>
    <n v="9.9"/>
    <n v="128.70000000000002"/>
    <n v="0.19753536813206019"/>
    <n v="103.27719812140387"/>
    <n v="18.589895661852697"/>
    <n v="121.86709378325656"/>
  </r>
  <r>
    <s v="MOV-FEC-7625"/>
    <x v="511"/>
    <x v="1"/>
    <x v="2"/>
    <n v="10"/>
    <n v="9.9"/>
    <n v="99"/>
    <n v="0.16594357886068256"/>
    <n v="82.571585692792425"/>
    <n v="14.862885424702636"/>
    <n v="97.434471117495065"/>
  </r>
  <r>
    <s v="MOV-FEC-7626"/>
    <x v="369"/>
    <x v="1"/>
    <x v="2"/>
    <n v="8"/>
    <n v="9.9"/>
    <n v="79.2"/>
    <n v="0.11049692321073416"/>
    <n v="70.448643681709854"/>
    <n v="12.680755862707773"/>
    <n v="83.129399544417623"/>
  </r>
  <r>
    <s v="MOV-FEC-7627"/>
    <x v="504"/>
    <x v="1"/>
    <x v="0"/>
    <n v="19"/>
    <n v="9.9"/>
    <n v="188.1"/>
    <n v="0.11392571843663357"/>
    <n v="166.67057236206921"/>
    <n v="30.000703025172456"/>
    <n v="196.67127538724168"/>
  </r>
  <r>
    <s v="MOV-FEC-7628"/>
    <x v="44"/>
    <x v="3"/>
    <x v="3"/>
    <n v="13"/>
    <n v="14.9"/>
    <n v="193.70000000000002"/>
    <n v="0.15634513047054674"/>
    <n v="163.4159482278551"/>
    <n v="29.414870681013916"/>
    <n v="192.83081890886902"/>
  </r>
  <r>
    <s v="MOV-FEC-7629"/>
    <x v="451"/>
    <x v="1"/>
    <x v="0"/>
    <n v="5"/>
    <n v="9.9"/>
    <n v="49.5"/>
    <n v="0.17544968783912632"/>
    <n v="40.815240451963248"/>
    <n v="7.3467432813533842"/>
    <n v="48.161983733316632"/>
  </r>
  <r>
    <s v="MOV-FEC-7630"/>
    <x v="378"/>
    <x v="2"/>
    <x v="4"/>
    <n v="13"/>
    <n v="20.9"/>
    <n v="271.7"/>
    <n v="0.11043620374650572"/>
    <n v="241.69448344207439"/>
    <n v="43.505007019573391"/>
    <n v="285.19949046164777"/>
  </r>
  <r>
    <s v="MOV-FEC-7631"/>
    <x v="718"/>
    <x v="1"/>
    <x v="1"/>
    <n v="19"/>
    <n v="14.9"/>
    <n v="283.10000000000002"/>
    <n v="0.18104351675046851"/>
    <n v="231.84658040794238"/>
    <n v="41.732384473429626"/>
    <n v="273.57896488137203"/>
  </r>
  <r>
    <s v="MOV-FEC-7632"/>
    <x v="47"/>
    <x v="4"/>
    <x v="0"/>
    <n v="19"/>
    <n v="9.9"/>
    <n v="188.1"/>
    <n v="0.1537283705898923"/>
    <n v="159.18369349204124"/>
    <n v="28.653064828567423"/>
    <n v="187.83675832060868"/>
  </r>
  <r>
    <s v="MOV-FEC-7633"/>
    <x v="776"/>
    <x v="4"/>
    <x v="2"/>
    <n v="5"/>
    <n v="9.9"/>
    <n v="49.5"/>
    <n v="0.18300858074656629"/>
    <n v="40.441075253044971"/>
    <n v="7.2793935455480945"/>
    <n v="47.720468798593068"/>
  </r>
  <r>
    <s v="MOV-FEC-7634"/>
    <x v="227"/>
    <x v="4"/>
    <x v="0"/>
    <n v="15"/>
    <n v="9.9"/>
    <n v="148.5"/>
    <n v="0.199767164419167"/>
    <n v="118.8345760837537"/>
    <n v="21.390223695075665"/>
    <n v="140.22479977882938"/>
  </r>
  <r>
    <s v="MOV-FEC-7635"/>
    <x v="425"/>
    <x v="3"/>
    <x v="3"/>
    <n v="14"/>
    <n v="14.9"/>
    <n v="208.6"/>
    <n v="0.12232467559559664"/>
    <n v="183.08307267075853"/>
    <n v="32.95495308073653"/>
    <n v="216.03802575149507"/>
  </r>
  <r>
    <s v="MOV-FEC-7636"/>
    <x v="651"/>
    <x v="2"/>
    <x v="3"/>
    <n v="3"/>
    <n v="14.9"/>
    <n v="44.7"/>
    <n v="0.1441818752194764"/>
    <n v="38.255070177689404"/>
    <n v="6.8859126319840929"/>
    <n v="45.140982809673496"/>
  </r>
  <r>
    <s v="MOV-FEC-7637"/>
    <x v="765"/>
    <x v="2"/>
    <x v="3"/>
    <n v="14"/>
    <n v="14.9"/>
    <n v="208.6"/>
    <n v="0.14011971647152716"/>
    <n v="179.37102714403943"/>
    <n v="32.286784885927098"/>
    <n v="211.65781202996652"/>
  </r>
  <r>
    <s v="MOV-FEC-7638"/>
    <x v="1068"/>
    <x v="1"/>
    <x v="0"/>
    <n v="17"/>
    <n v="9.9"/>
    <n v="168.3"/>
    <n v="0.13216709223804041"/>
    <n v="146.05627837633781"/>
    <n v="26.290130107740804"/>
    <n v="172.34640848407861"/>
  </r>
  <r>
    <s v="MOV-FEC-7639"/>
    <x v="992"/>
    <x v="3"/>
    <x v="3"/>
    <n v="17"/>
    <n v="14.9"/>
    <n v="253.3"/>
    <n v="0.15072393729589142"/>
    <n v="215.1216266829507"/>
    <n v="38.721892802931123"/>
    <n v="253.84351948588181"/>
  </r>
  <r>
    <s v="MOV-FEC-7640"/>
    <x v="49"/>
    <x v="0"/>
    <x v="3"/>
    <n v="5"/>
    <n v="14.9"/>
    <n v="74.5"/>
    <n v="0.18894090123639129"/>
    <n v="60.423902857888848"/>
    <n v="10.876302514419992"/>
    <n v="71.300205372308838"/>
  </r>
  <r>
    <s v="MOV-FEC-7641"/>
    <x v="305"/>
    <x v="4"/>
    <x v="3"/>
    <n v="20"/>
    <n v="14.9"/>
    <n v="298"/>
    <n v="0.14736129016331551"/>
    <n v="254.08633553133197"/>
    <n v="45.735540395639752"/>
    <n v="299.8218759269717"/>
  </r>
  <r>
    <s v="MOV-FEC-7642"/>
    <x v="812"/>
    <x v="4"/>
    <x v="3"/>
    <n v="18"/>
    <n v="14.9"/>
    <n v="268.2"/>
    <n v="0.1169190985724312"/>
    <n v="236.84229776287395"/>
    <n v="42.631613597317312"/>
    <n v="279.47391136019127"/>
  </r>
  <r>
    <s v="MOV-FEC-7643"/>
    <x v="660"/>
    <x v="4"/>
    <x v="3"/>
    <n v="8"/>
    <n v="14.9"/>
    <n v="119.2"/>
    <n v="0.15424893191996142"/>
    <n v="100.8135273151406"/>
    <n v="18.146434916725308"/>
    <n v="118.95996223186592"/>
  </r>
  <r>
    <s v="MOV-FEC-7644"/>
    <x v="878"/>
    <x v="2"/>
    <x v="2"/>
    <n v="16"/>
    <n v="9.9"/>
    <n v="158.4"/>
    <n v="0.14403591470677551"/>
    <n v="135.58471111044676"/>
    <n v="24.405247999880416"/>
    <n v="159.98995911032716"/>
  </r>
  <r>
    <s v="MOV-FEC-7645"/>
    <x v="591"/>
    <x v="2"/>
    <x v="2"/>
    <n v="12"/>
    <n v="9.9"/>
    <n v="118.80000000000001"/>
    <n v="0.18707989756526255"/>
    <n v="96.574908169246811"/>
    <n v="17.383483470464427"/>
    <n v="113.95839163971124"/>
  </r>
  <r>
    <s v="MOV-FEC-7646"/>
    <x v="708"/>
    <x v="5"/>
    <x v="0"/>
    <n v="4"/>
    <n v="9.9"/>
    <n v="39.6"/>
    <n v="0.13856993349503285"/>
    <n v="34.112630633596702"/>
    <n v="6.1402735140474061"/>
    <n v="40.252904147644109"/>
  </r>
  <r>
    <s v="MOV-FEC-7647"/>
    <x v="106"/>
    <x v="0"/>
    <x v="2"/>
    <n v="12"/>
    <n v="9.9"/>
    <n v="118.80000000000001"/>
    <n v="0.15281906347163274"/>
    <n v="100.64509525957004"/>
    <n v="18.116117146722608"/>
    <n v="118.76121240629266"/>
  </r>
  <r>
    <s v="MOV-FEC-7648"/>
    <x v="111"/>
    <x v="1"/>
    <x v="1"/>
    <n v="19"/>
    <n v="14.9"/>
    <n v="283.10000000000002"/>
    <n v="0.13411910992693574"/>
    <n v="245.13087997968452"/>
    <n v="44.123558396343213"/>
    <n v="289.25443837602774"/>
  </r>
  <r>
    <s v="MOV-FEC-7649"/>
    <x v="471"/>
    <x v="3"/>
    <x v="2"/>
    <n v="20"/>
    <n v="9.9"/>
    <n v="198"/>
    <n v="0.17295083339234368"/>
    <n v="163.75573498831596"/>
    <n v="29.476032297896872"/>
    <n v="193.23176728621283"/>
  </r>
  <r>
    <s v="MOV-FEC-7650"/>
    <x v="444"/>
    <x v="2"/>
    <x v="0"/>
    <n v="18"/>
    <n v="9.9"/>
    <n v="178.20000000000002"/>
    <n v="0.10617598981465251"/>
    <n v="159.27943861502894"/>
    <n v="28.670298950705206"/>
    <n v="187.94973756573415"/>
  </r>
  <r>
    <s v="MOV-FEC-7651"/>
    <x v="1065"/>
    <x v="3"/>
    <x v="0"/>
    <n v="14"/>
    <n v="9.9"/>
    <n v="138.6"/>
    <n v="0.14683820779448084"/>
    <n v="118.24822439968494"/>
    <n v="21.28468039194329"/>
    <n v="139.53290479162823"/>
  </r>
  <r>
    <s v="MOV-FEC-7652"/>
    <x v="536"/>
    <x v="4"/>
    <x v="0"/>
    <n v="20"/>
    <n v="9.9"/>
    <n v="198"/>
    <n v="0.11342951800035468"/>
    <n v="175.54095543592979"/>
    <n v="31.597371978467361"/>
    <n v="207.13832741439714"/>
  </r>
  <r>
    <s v="MOV-FEC-7653"/>
    <x v="138"/>
    <x v="4"/>
    <x v="3"/>
    <n v="17"/>
    <n v="14.9"/>
    <n v="253.3"/>
    <n v="0.17361809378827292"/>
    <n v="209.32253684343047"/>
    <n v="37.678056631817483"/>
    <n v="247.00059347524797"/>
  </r>
  <r>
    <s v="MOV-FEC-7654"/>
    <x v="496"/>
    <x v="1"/>
    <x v="2"/>
    <n v="13"/>
    <n v="9.9"/>
    <n v="128.70000000000002"/>
    <n v="0.16773591824954298"/>
    <n v="107.11238732128383"/>
    <n v="19.280229717831091"/>
    <n v="126.39261703911492"/>
  </r>
  <r>
    <s v="MOV-FEC-7655"/>
    <x v="814"/>
    <x v="0"/>
    <x v="4"/>
    <n v="4"/>
    <n v="20.9"/>
    <n v="83.6"/>
    <n v="0.17016489805350704"/>
    <n v="69.374214522726803"/>
    <n v="12.487358614090825"/>
    <n v="81.861573136817626"/>
  </r>
  <r>
    <s v="MOV-FEC-7656"/>
    <x v="244"/>
    <x v="3"/>
    <x v="3"/>
    <n v="11"/>
    <n v="14.9"/>
    <n v="163.9"/>
    <n v="0.1170073714471464"/>
    <n v="144.72249181981272"/>
    <n v="26.05004852756629"/>
    <n v="170.77254034737899"/>
  </r>
  <r>
    <s v="MOV-FEC-7657"/>
    <x v="760"/>
    <x v="4"/>
    <x v="0"/>
    <n v="14"/>
    <n v="9.9"/>
    <n v="138.6"/>
    <n v="0.17286249984744115"/>
    <n v="114.64125752114465"/>
    <n v="20.635426353806036"/>
    <n v="135.27668387495069"/>
  </r>
  <r>
    <s v="MOV-FEC-7658"/>
    <x v="1019"/>
    <x v="4"/>
    <x v="4"/>
    <n v="10"/>
    <n v="20.9"/>
    <n v="209"/>
    <n v="0.11968033655237036"/>
    <n v="183.9868096605546"/>
    <n v="33.117625738899825"/>
    <n v="217.10443539945442"/>
  </r>
  <r>
    <s v="MOV-FEC-7659"/>
    <x v="819"/>
    <x v="3"/>
    <x v="1"/>
    <n v="14"/>
    <n v="14.9"/>
    <n v="208.6"/>
    <n v="0.12665328717507818"/>
    <n v="182.18012429527869"/>
    <n v="32.79242237315016"/>
    <n v="214.97254666842883"/>
  </r>
  <r>
    <s v="MOV-FEC-7660"/>
    <x v="919"/>
    <x v="3"/>
    <x v="1"/>
    <n v="12"/>
    <n v="14.9"/>
    <n v="178.8"/>
    <n v="0.13133694911262711"/>
    <n v="155.31695349866229"/>
    <n v="27.95705162975921"/>
    <n v="183.27400512842149"/>
  </r>
  <r>
    <s v="MOV-FEC-7661"/>
    <x v="1039"/>
    <x v="1"/>
    <x v="1"/>
    <n v="19"/>
    <n v="14.9"/>
    <n v="283.10000000000002"/>
    <n v="0.18742966907982778"/>
    <n v="230.03866068350078"/>
    <n v="41.406958923030139"/>
    <n v="271.4456196065309"/>
  </r>
  <r>
    <s v="MOV-FEC-7662"/>
    <x v="513"/>
    <x v="5"/>
    <x v="3"/>
    <n v="4"/>
    <n v="14.9"/>
    <n v="59.6"/>
    <n v="0.14408268637612848"/>
    <n v="51.012671891982748"/>
    <n v="9.182280940556895"/>
    <n v="60.194952832539641"/>
  </r>
  <r>
    <s v="MOV-FEC-7663"/>
    <x v="714"/>
    <x v="0"/>
    <x v="0"/>
    <n v="6"/>
    <n v="9.9"/>
    <n v="59.400000000000006"/>
    <n v="0.14333499960852158"/>
    <n v="50.885901023253822"/>
    <n v="9.1594621841856885"/>
    <n v="60.045363207439507"/>
  </r>
  <r>
    <s v="MOV-FEC-7664"/>
    <x v="159"/>
    <x v="2"/>
    <x v="4"/>
    <n v="9"/>
    <n v="20.9"/>
    <n v="188.1"/>
    <n v="0.18821443837121651"/>
    <n v="152.69686414237418"/>
    <n v="27.48543554562735"/>
    <n v="180.18229968800154"/>
  </r>
  <r>
    <s v="MOV-FEC-7665"/>
    <x v="371"/>
    <x v="2"/>
    <x v="2"/>
    <n v="11"/>
    <n v="9.9"/>
    <n v="108.9"/>
    <n v="0.11579158979061137"/>
    <n v="96.290295871802428"/>
    <n v="17.332253256924435"/>
    <n v="113.62254912872686"/>
  </r>
  <r>
    <s v="MOV-FEC-7666"/>
    <x v="300"/>
    <x v="3"/>
    <x v="4"/>
    <n v="11"/>
    <n v="20.9"/>
    <n v="229.89999999999998"/>
    <n v="0.10099313460095702"/>
    <n v="206.68167835523997"/>
    <n v="37.202702103943196"/>
    <n v="243.88438045918315"/>
  </r>
  <r>
    <s v="MOV-FEC-7667"/>
    <x v="960"/>
    <x v="1"/>
    <x v="4"/>
    <n v="10"/>
    <n v="20.9"/>
    <n v="209"/>
    <n v="0.16952010454467414"/>
    <n v="173.5702981501631"/>
    <n v="31.242653667029355"/>
    <n v="204.81295181719244"/>
  </r>
  <r>
    <s v="MOV-FEC-7668"/>
    <x v="402"/>
    <x v="5"/>
    <x v="1"/>
    <n v="5"/>
    <n v="14.9"/>
    <n v="74.5"/>
    <n v="0.11149230095078252"/>
    <n v="66.193823579166704"/>
    <n v="11.914888244250006"/>
    <n v="78.108711823416712"/>
  </r>
  <r>
    <s v="MOV-FEC-7669"/>
    <x v="345"/>
    <x v="3"/>
    <x v="0"/>
    <n v="18"/>
    <n v="9.9"/>
    <n v="178.20000000000002"/>
    <n v="0.14984104844927118"/>
    <n v="151.4983251663399"/>
    <n v="27.269698529941181"/>
    <n v="178.76802369628109"/>
  </r>
  <r>
    <s v="MOV-FEC-7670"/>
    <x v="325"/>
    <x v="5"/>
    <x v="1"/>
    <n v="9"/>
    <n v="14.9"/>
    <n v="134.1"/>
    <n v="0.10760245410307762"/>
    <n v="119.67051090477729"/>
    <n v="21.54069196285991"/>
    <n v="141.21120286763721"/>
  </r>
  <r>
    <s v="MOV-FEC-7671"/>
    <x v="42"/>
    <x v="2"/>
    <x v="4"/>
    <n v="16"/>
    <n v="20.9"/>
    <n v="334.4"/>
    <n v="0.19402661867695284"/>
    <n v="269.51749871442695"/>
    <n v="48.513149768596847"/>
    <n v="318.03064848302381"/>
  </r>
  <r>
    <s v="MOV-FEC-7672"/>
    <x v="43"/>
    <x v="0"/>
    <x v="3"/>
    <n v="5"/>
    <n v="14.9"/>
    <n v="74.5"/>
    <n v="0.13332048555205622"/>
    <n v="64.567623826371815"/>
    <n v="11.622172288746926"/>
    <n v="76.189796115118739"/>
  </r>
  <r>
    <s v="MOV-FEC-7673"/>
    <x v="540"/>
    <x v="2"/>
    <x v="2"/>
    <n v="8"/>
    <n v="9.9"/>
    <n v="79.2"/>
    <n v="0.17868021529617203"/>
    <n v="65.048526948543184"/>
    <n v="11.708734850737773"/>
    <n v="76.757261799280954"/>
  </r>
  <r>
    <s v="MOV-FEC-7674"/>
    <x v="169"/>
    <x v="0"/>
    <x v="2"/>
    <n v="19"/>
    <n v="9.9"/>
    <n v="188.1"/>
    <n v="0.12904647382068118"/>
    <n v="163.82635827432986"/>
    <n v="29.488744489379375"/>
    <n v="193.31510276370923"/>
  </r>
  <r>
    <s v="MOV-FEC-7675"/>
    <x v="386"/>
    <x v="4"/>
    <x v="1"/>
    <n v="11"/>
    <n v="14.9"/>
    <n v="163.9"/>
    <n v="0.1028948255768658"/>
    <n v="147.03553808795169"/>
    <n v="26.466396855831302"/>
    <n v="173.501934943783"/>
  </r>
  <r>
    <s v="MOV-FEC-7676"/>
    <x v="882"/>
    <x v="3"/>
    <x v="0"/>
    <n v="6"/>
    <n v="9.9"/>
    <n v="59.400000000000006"/>
    <n v="0.12340616312752449"/>
    <n v="52.069673910225049"/>
    <n v="9.3725413038405083"/>
    <n v="61.442215214065556"/>
  </r>
  <r>
    <s v="MOV-FEC-7677"/>
    <x v="168"/>
    <x v="1"/>
    <x v="2"/>
    <n v="14"/>
    <n v="9.9"/>
    <n v="138.6"/>
    <n v="0.19720948376073846"/>
    <n v="111.26676555076165"/>
    <n v="20.028017799137096"/>
    <n v="131.29478334989875"/>
  </r>
  <r>
    <s v="MOV-FEC-7678"/>
    <x v="898"/>
    <x v="3"/>
    <x v="0"/>
    <n v="17"/>
    <n v="9.9"/>
    <n v="168.3"/>
    <n v="0.17821221040959725"/>
    <n v="138.30688498806478"/>
    <n v="24.89523929785166"/>
    <n v="163.20212428591645"/>
  </r>
  <r>
    <s v="MOV-FEC-7679"/>
    <x v="340"/>
    <x v="1"/>
    <x v="2"/>
    <n v="9"/>
    <n v="9.9"/>
    <n v="89.100000000000009"/>
    <n v="0.14764961607807059"/>
    <n v="75.944419207443914"/>
    <n v="13.669995457339905"/>
    <n v="89.614414664783823"/>
  </r>
  <r>
    <s v="MOV-FEC-7680"/>
    <x v="957"/>
    <x v="2"/>
    <x v="0"/>
    <n v="8"/>
    <n v="9.9"/>
    <n v="79.2"/>
    <n v="0.1830504566083351"/>
    <n v="64.702403836619865"/>
    <n v="11.646432690591576"/>
    <n v="76.348836527211446"/>
  </r>
  <r>
    <s v="MOV-FEC-7681"/>
    <x v="1040"/>
    <x v="1"/>
    <x v="4"/>
    <n v="11"/>
    <n v="20.9"/>
    <n v="229.89999999999998"/>
    <n v="0.19084114942432212"/>
    <n v="186.02561974734832"/>
    <n v="33.484611554522694"/>
    <n v="219.51023130187102"/>
  </r>
  <r>
    <s v="MOV-FEC-7682"/>
    <x v="405"/>
    <x v="5"/>
    <x v="0"/>
    <n v="10"/>
    <n v="9.9"/>
    <n v="99"/>
    <n v="0.1301427346156743"/>
    <n v="86.115869273048247"/>
    <n v="15.500856469148683"/>
    <n v="101.61672574219693"/>
  </r>
  <r>
    <s v="MOV-FEC-7683"/>
    <x v="441"/>
    <x v="1"/>
    <x v="0"/>
    <n v="11"/>
    <n v="9.9"/>
    <n v="108.9"/>
    <n v="0.17238100140881824"/>
    <n v="90.127708946579702"/>
    <n v="16.222987610384347"/>
    <n v="106.35069655696405"/>
  </r>
  <r>
    <s v="MOV-FEC-7684"/>
    <x v="981"/>
    <x v="2"/>
    <x v="3"/>
    <n v="17"/>
    <n v="14.9"/>
    <n v="253.3"/>
    <n v="0.19195057767072829"/>
    <n v="204.67891867600454"/>
    <n v="36.842205361680818"/>
    <n v="241.52112403768535"/>
  </r>
  <r>
    <s v="MOV-FEC-7685"/>
    <x v="282"/>
    <x v="4"/>
    <x v="1"/>
    <n v="16"/>
    <n v="14.9"/>
    <n v="238.4"/>
    <n v="0.11594162503125315"/>
    <n v="210.75951659254926"/>
    <n v="37.936712986658868"/>
    <n v="248.69622957920814"/>
  </r>
  <r>
    <s v="MOV-FEC-7686"/>
    <x v="74"/>
    <x v="2"/>
    <x v="2"/>
    <n v="12"/>
    <n v="9.9"/>
    <n v="118.80000000000001"/>
    <n v="0.13890065886481978"/>
    <n v="102.29860172685942"/>
    <n v="18.413748310834695"/>
    <n v="120.71235003769411"/>
  </r>
  <r>
    <s v="MOV-FEC-7687"/>
    <x v="333"/>
    <x v="0"/>
    <x v="4"/>
    <n v="18"/>
    <n v="20.9"/>
    <n v="376.2"/>
    <n v="0.10202504388396154"/>
    <n v="337.81817849085365"/>
    <n v="60.807272128353652"/>
    <n v="398.6254506192073"/>
  </r>
  <r>
    <s v="MOV-FEC-7688"/>
    <x v="408"/>
    <x v="3"/>
    <x v="2"/>
    <n v="18"/>
    <n v="9.9"/>
    <n v="178.20000000000002"/>
    <n v="0.155341074145493"/>
    <n v="150.51822058727316"/>
    <n v="27.093279705709168"/>
    <n v="177.61150029298233"/>
  </r>
  <r>
    <s v="MOV-FEC-7689"/>
    <x v="667"/>
    <x v="0"/>
    <x v="2"/>
    <n v="20"/>
    <n v="9.9"/>
    <n v="198"/>
    <n v="0.13245241881541753"/>
    <n v="171.77442107454732"/>
    <n v="30.919395793418516"/>
    <n v="202.69381686796584"/>
  </r>
  <r>
    <s v="MOV-FEC-7690"/>
    <x v="796"/>
    <x v="0"/>
    <x v="1"/>
    <n v="12"/>
    <n v="14.9"/>
    <n v="178.8"/>
    <n v="0.13356590486080111"/>
    <n v="154.91841621088878"/>
    <n v="27.885314917959978"/>
    <n v="182.80373112884877"/>
  </r>
  <r>
    <s v="MOV-FEC-7691"/>
    <x v="499"/>
    <x v="3"/>
    <x v="1"/>
    <n v="10"/>
    <n v="14.9"/>
    <n v="149"/>
    <n v="0.19037028271889339"/>
    <n v="120.63482787488488"/>
    <n v="21.714269017479278"/>
    <n v="142.34909689236414"/>
  </r>
  <r>
    <s v="MOV-FEC-7692"/>
    <x v="244"/>
    <x v="3"/>
    <x v="3"/>
    <n v="8"/>
    <n v="14.9"/>
    <n v="119.2"/>
    <n v="0.17668002039382535"/>
    <n v="98.139741569056014"/>
    <n v="17.665153482430082"/>
    <n v="115.8048950514861"/>
  </r>
  <r>
    <s v="MOV-FEC-7693"/>
    <x v="65"/>
    <x v="1"/>
    <x v="3"/>
    <n v="10"/>
    <n v="14.9"/>
    <n v="149"/>
    <n v="0.18601302043620904"/>
    <n v="121.28405995500485"/>
    <n v="21.831130791900872"/>
    <n v="143.11519074690571"/>
  </r>
  <r>
    <s v="MOV-FEC-7694"/>
    <x v="255"/>
    <x v="5"/>
    <x v="2"/>
    <n v="10"/>
    <n v="9.9"/>
    <n v="99"/>
    <n v="0.16614764190850145"/>
    <n v="82.551383451058356"/>
    <n v="14.859249021190504"/>
    <n v="97.410632472248864"/>
  </r>
  <r>
    <s v="MOV-FEC-7695"/>
    <x v="182"/>
    <x v="4"/>
    <x v="1"/>
    <n v="3"/>
    <n v="14.9"/>
    <n v="44.7"/>
    <n v="0.15278966613470263"/>
    <n v="37.870301923778797"/>
    <n v="6.816654346280183"/>
    <n v="44.686956270058978"/>
  </r>
  <r>
    <s v="MOV-FEC-7696"/>
    <x v="614"/>
    <x v="1"/>
    <x v="3"/>
    <n v="12"/>
    <n v="14.9"/>
    <n v="178.8"/>
    <n v="0.14984205996965588"/>
    <n v="152.00823967742554"/>
    <n v="27.361483141936596"/>
    <n v="179.36972281936212"/>
  </r>
  <r>
    <s v="MOV-FEC-7697"/>
    <x v="524"/>
    <x v="2"/>
    <x v="0"/>
    <n v="8"/>
    <n v="9.9"/>
    <n v="79.2"/>
    <n v="0.19044634246777814"/>
    <n v="64.116649676551972"/>
    <n v="11.540996941779355"/>
    <n v="75.657646618331327"/>
  </r>
  <r>
    <s v="MOV-FEC-7698"/>
    <x v="140"/>
    <x v="1"/>
    <x v="3"/>
    <n v="4"/>
    <n v="14.9"/>
    <n v="59.6"/>
    <n v="0.19425706518407004"/>
    <n v="48.022278915029425"/>
    <n v="8.644010204705296"/>
    <n v="56.666289119734721"/>
  </r>
  <r>
    <s v="MOV-FEC-7699"/>
    <x v="225"/>
    <x v="3"/>
    <x v="0"/>
    <n v="4"/>
    <n v="9.9"/>
    <n v="39.6"/>
    <n v="0.17216672600471616"/>
    <n v="32.782197650213242"/>
    <n v="5.9007955770383829"/>
    <n v="38.682993227251622"/>
  </r>
  <r>
    <s v="MOV-FEC-7700"/>
    <x v="975"/>
    <x v="5"/>
    <x v="3"/>
    <n v="19"/>
    <n v="14.9"/>
    <n v="283.10000000000002"/>
    <n v="0.14724954120513783"/>
    <n v="241.41365488482549"/>
    <n v="43.454457879268588"/>
    <n v="284.86811276409406"/>
  </r>
  <r>
    <s v="MOV-FEC-7701"/>
    <x v="756"/>
    <x v="0"/>
    <x v="1"/>
    <n v="12"/>
    <n v="14.9"/>
    <n v="178.8"/>
    <n v="0.10930451690680132"/>
    <n v="159.25635237706393"/>
    <n v="28.666143427871507"/>
    <n v="187.92249580493544"/>
  </r>
  <r>
    <s v="MOV-FEC-7702"/>
    <x v="145"/>
    <x v="0"/>
    <x v="3"/>
    <n v="15"/>
    <n v="14.9"/>
    <n v="223.5"/>
    <n v="0.12670258518433197"/>
    <n v="195.1819722113018"/>
    <n v="35.132754998034322"/>
    <n v="230.31472720933613"/>
  </r>
  <r>
    <s v="MOV-FEC-7703"/>
    <x v="981"/>
    <x v="5"/>
    <x v="2"/>
    <n v="3"/>
    <n v="9.9"/>
    <n v="29.700000000000003"/>
    <n v="0.13061531878533977"/>
    <n v="25.820725032075412"/>
    <n v="4.6477305057735743"/>
    <n v="30.468455537848985"/>
  </r>
  <r>
    <s v="MOV-FEC-7704"/>
    <x v="471"/>
    <x v="2"/>
    <x v="4"/>
    <n v="16"/>
    <n v="20.9"/>
    <n v="334.4"/>
    <n v="0.16339467901600774"/>
    <n v="279.760819337047"/>
    <n v="50.35694748066846"/>
    <n v="330.11776681771545"/>
  </r>
  <r>
    <s v="MOV-FEC-7705"/>
    <x v="849"/>
    <x v="3"/>
    <x v="4"/>
    <n v="17"/>
    <n v="20.9"/>
    <n v="355.29999999999995"/>
    <n v="0.11124069240759982"/>
    <n v="315.77618198757978"/>
    <n v="56.83971275776436"/>
    <n v="372.61589474534412"/>
  </r>
  <r>
    <s v="MOV-FEC-7706"/>
    <x v="260"/>
    <x v="3"/>
    <x v="2"/>
    <n v="12"/>
    <n v="9.9"/>
    <n v="118.80000000000001"/>
    <n v="0.11774682043162062"/>
    <n v="104.81167773272348"/>
    <n v="18.866101991890226"/>
    <n v="123.67777972461371"/>
  </r>
  <r>
    <s v="MOV-FEC-7707"/>
    <x v="603"/>
    <x v="4"/>
    <x v="4"/>
    <n v="9"/>
    <n v="20.9"/>
    <n v="188.1"/>
    <n v="0.11022793645408388"/>
    <n v="167.36612515298683"/>
    <n v="30.125902527537626"/>
    <n v="197.49202768052444"/>
  </r>
  <r>
    <s v="MOV-FEC-7708"/>
    <x v="140"/>
    <x v="2"/>
    <x v="3"/>
    <n v="8"/>
    <n v="14.9"/>
    <n v="119.2"/>
    <n v="0.10839756063304794"/>
    <n v="106.27901077254069"/>
    <n v="19.130221939057321"/>
    <n v="125.40923271159801"/>
  </r>
  <r>
    <s v="MOV-FEC-7709"/>
    <x v="0"/>
    <x v="5"/>
    <x v="1"/>
    <n v="7"/>
    <n v="14.9"/>
    <n v="104.3"/>
    <n v="0.13769925157154325"/>
    <n v="89.937968061088043"/>
    <n v="16.188834250995846"/>
    <n v="106.1268023120839"/>
  </r>
  <r>
    <s v="MOV-FEC-7710"/>
    <x v="416"/>
    <x v="0"/>
    <x v="2"/>
    <n v="19"/>
    <n v="9.9"/>
    <n v="188.1"/>
    <n v="0.18680268131299088"/>
    <n v="152.9624156450264"/>
    <n v="27.533234816104752"/>
    <n v="180.49565046113116"/>
  </r>
  <r>
    <s v="MOV-FEC-7711"/>
    <x v="946"/>
    <x v="5"/>
    <x v="3"/>
    <n v="9"/>
    <n v="14.9"/>
    <n v="134.1"/>
    <n v="0.13966620533889745"/>
    <n v="115.37076186405385"/>
    <n v="20.766737135529691"/>
    <n v="136.13749899958353"/>
  </r>
  <r>
    <s v="MOV-FEC-7712"/>
    <x v="270"/>
    <x v="0"/>
    <x v="1"/>
    <n v="13"/>
    <n v="14.9"/>
    <n v="193.70000000000002"/>
    <n v="0.10546098556955348"/>
    <n v="173.27220709517752"/>
    <n v="31.188997277131953"/>
    <n v="204.46120437230948"/>
  </r>
  <r>
    <s v="MOV-FEC-7713"/>
    <x v="676"/>
    <x v="0"/>
    <x v="0"/>
    <n v="7"/>
    <n v="9.9"/>
    <n v="69.3"/>
    <n v="0.16830580824264815"/>
    <n v="57.636407488784485"/>
    <n v="10.374553347981207"/>
    <n v="68.01096083676569"/>
  </r>
  <r>
    <s v="MOV-FEC-7714"/>
    <x v="623"/>
    <x v="4"/>
    <x v="3"/>
    <n v="18"/>
    <n v="14.9"/>
    <n v="268.2"/>
    <n v="0.14945876443222073"/>
    <n v="228.1151593792784"/>
    <n v="41.06072868827011"/>
    <n v="269.1758880675485"/>
  </r>
  <r>
    <s v="MOV-FEC-7715"/>
    <x v="43"/>
    <x v="1"/>
    <x v="2"/>
    <n v="18"/>
    <n v="9.9"/>
    <n v="178.20000000000002"/>
    <n v="0.15496120450246531"/>
    <n v="150.5859133576607"/>
    <n v="27.105464404378925"/>
    <n v="177.69137776203962"/>
  </r>
  <r>
    <s v="MOV-FEC-7716"/>
    <x v="597"/>
    <x v="5"/>
    <x v="0"/>
    <n v="3"/>
    <n v="9.9"/>
    <n v="29.700000000000003"/>
    <n v="0.14189656300982351"/>
    <n v="25.485672078608246"/>
    <n v="4.5874209741494845"/>
    <n v="30.073093052757731"/>
  </r>
  <r>
    <s v="MOV-FEC-7717"/>
    <x v="195"/>
    <x v="5"/>
    <x v="3"/>
    <n v="14"/>
    <n v="14.9"/>
    <n v="208.6"/>
    <n v="0.12800682184338721"/>
    <n v="181.89777696346943"/>
    <n v="32.741599853424496"/>
    <n v="214.63937681689393"/>
  </r>
  <r>
    <s v="MOV-FEC-7718"/>
    <x v="135"/>
    <x v="4"/>
    <x v="4"/>
    <n v="6"/>
    <n v="20.9"/>
    <n v="125.39999999999999"/>
    <n v="0.1290115849610465"/>
    <n v="109.22194724588476"/>
    <n v="19.659950504259257"/>
    <n v="128.88189775014402"/>
  </r>
  <r>
    <s v="MOV-FEC-7719"/>
    <x v="853"/>
    <x v="5"/>
    <x v="4"/>
    <n v="5"/>
    <n v="20.9"/>
    <n v="104.5"/>
    <n v="0.16469182706831814"/>
    <n v="87.289704071360759"/>
    <n v="15.712146732844936"/>
    <n v="103.0018508042057"/>
  </r>
  <r>
    <s v="MOV-FEC-7720"/>
    <x v="1075"/>
    <x v="3"/>
    <x v="0"/>
    <n v="7"/>
    <n v="9.9"/>
    <n v="69.3"/>
    <n v="0.17801861342820399"/>
    <n v="56.963310089425462"/>
    <n v="10.253395816096583"/>
    <n v="67.216705905522048"/>
  </r>
  <r>
    <s v="MOV-FEC-7721"/>
    <x v="831"/>
    <x v="3"/>
    <x v="4"/>
    <n v="17"/>
    <n v="20.9"/>
    <n v="355.29999999999995"/>
    <n v="0.17229433139212125"/>
    <n v="294.08382405637929"/>
    <n v="52.935088330148268"/>
    <n v="347.01891238652757"/>
  </r>
  <r>
    <s v="MOV-FEC-7722"/>
    <x v="984"/>
    <x v="3"/>
    <x v="4"/>
    <n v="11"/>
    <n v="20.9"/>
    <n v="229.89999999999998"/>
    <n v="0.12955958735952805"/>
    <n v="200.11425086604447"/>
    <n v="36.020565155888001"/>
    <n v="236.13481602193247"/>
  </r>
  <r>
    <s v="MOV-FEC-7723"/>
    <x v="113"/>
    <x v="4"/>
    <x v="3"/>
    <n v="16"/>
    <n v="14.9"/>
    <n v="238.4"/>
    <n v="0.12395736603311906"/>
    <n v="208.84856393770443"/>
    <n v="37.592741508786794"/>
    <n v="246.44130544649121"/>
  </r>
  <r>
    <s v="MOV-FEC-7724"/>
    <x v="242"/>
    <x v="1"/>
    <x v="1"/>
    <n v="3"/>
    <n v="14.9"/>
    <n v="44.7"/>
    <n v="0.12813513343325364"/>
    <n v="38.972359535533563"/>
    <n v="7.0150247163960415"/>
    <n v="45.987384251929605"/>
  </r>
  <r>
    <s v="MOV-FEC-7725"/>
    <x v="884"/>
    <x v="2"/>
    <x v="1"/>
    <n v="12"/>
    <n v="14.9"/>
    <n v="178.8"/>
    <n v="0.11504465370936717"/>
    <n v="158.23001591676515"/>
    <n v="28.481402865017728"/>
    <n v="186.71141878178287"/>
  </r>
  <r>
    <s v="MOV-FEC-7726"/>
    <x v="886"/>
    <x v="0"/>
    <x v="3"/>
    <n v="11"/>
    <n v="14.9"/>
    <n v="163.9"/>
    <n v="0.19782160453241754"/>
    <n v="131.47703901713678"/>
    <n v="23.665867023084619"/>
    <n v="155.14290604022139"/>
  </r>
  <r>
    <s v="MOV-FEC-7727"/>
    <x v="244"/>
    <x v="5"/>
    <x v="2"/>
    <n v="10"/>
    <n v="9.9"/>
    <n v="99"/>
    <n v="0.16347359713879145"/>
    <n v="82.816113883259646"/>
    <n v="14.906900498986737"/>
    <n v="97.72301438224639"/>
  </r>
  <r>
    <s v="MOV-FEC-7728"/>
    <x v="558"/>
    <x v="1"/>
    <x v="1"/>
    <n v="6"/>
    <n v="14.9"/>
    <n v="89.4"/>
    <n v="0.14322543043434968"/>
    <n v="76.595646519169151"/>
    <n v="13.787216373450446"/>
    <n v="90.382862892619599"/>
  </r>
  <r>
    <s v="MOV-FEC-7729"/>
    <x v="115"/>
    <x v="2"/>
    <x v="3"/>
    <n v="17"/>
    <n v="14.9"/>
    <n v="253.3"/>
    <n v="0.19874223303829466"/>
    <n v="202.95859237139996"/>
    <n v="36.532546626851989"/>
    <n v="239.49113899825196"/>
  </r>
  <r>
    <s v="MOV-FEC-7730"/>
    <x v="652"/>
    <x v="3"/>
    <x v="3"/>
    <n v="8"/>
    <n v="14.9"/>
    <n v="119.2"/>
    <n v="0.18300318417979244"/>
    <n v="97.386020445768736"/>
    <n v="17.529483680238371"/>
    <n v="114.91550412600711"/>
  </r>
  <r>
    <s v="MOV-FEC-7731"/>
    <x v="208"/>
    <x v="5"/>
    <x v="4"/>
    <n v="13"/>
    <n v="20.9"/>
    <n v="271.7"/>
    <n v="0.14057072011346336"/>
    <n v="233.506935345172"/>
    <n v="42.03124836213096"/>
    <n v="275.53818370730295"/>
  </r>
  <r>
    <s v="MOV-FEC-7732"/>
    <x v="590"/>
    <x v="4"/>
    <x v="1"/>
    <n v="11"/>
    <n v="14.9"/>
    <n v="163.9"/>
    <n v="0.11740598076315879"/>
    <n v="144.65715975291829"/>
    <n v="26.03828875552529"/>
    <n v="170.69544850844358"/>
  </r>
  <r>
    <s v="MOV-FEC-7733"/>
    <x v="612"/>
    <x v="2"/>
    <x v="3"/>
    <n v="12"/>
    <n v="14.9"/>
    <n v="178.8"/>
    <n v="0.11639939519375195"/>
    <n v="157.98778813935715"/>
    <n v="28.437801865084285"/>
    <n v="186.42559000444143"/>
  </r>
  <r>
    <s v="MOV-FEC-7734"/>
    <x v="487"/>
    <x v="4"/>
    <x v="2"/>
    <n v="18"/>
    <n v="9.9"/>
    <n v="178.20000000000002"/>
    <n v="0.19010174587568665"/>
    <n v="144.32386888495265"/>
    <n v="25.978296399291477"/>
    <n v="170.30216528424413"/>
  </r>
  <r>
    <s v="MOV-FEC-7735"/>
    <x v="442"/>
    <x v="2"/>
    <x v="3"/>
    <n v="16"/>
    <n v="14.9"/>
    <n v="238.4"/>
    <n v="0.11169629380941884"/>
    <n v="211.77160355583456"/>
    <n v="38.118888640050223"/>
    <n v="249.89049219588478"/>
  </r>
  <r>
    <s v="MOV-FEC-7736"/>
    <x v="630"/>
    <x v="2"/>
    <x v="1"/>
    <n v="16"/>
    <n v="14.9"/>
    <n v="238.4"/>
    <n v="0.11975290680161903"/>
    <n v="209.85090701849404"/>
    <n v="37.773163263328925"/>
    <n v="247.62407028182298"/>
  </r>
  <r>
    <s v="MOV-FEC-7737"/>
    <x v="250"/>
    <x v="4"/>
    <x v="2"/>
    <n v="15"/>
    <n v="9.9"/>
    <n v="148.5"/>
    <n v="0.15877067029624398"/>
    <n v="124.92255546100776"/>
    <n v="22.486059982981395"/>
    <n v="147.40861544398916"/>
  </r>
  <r>
    <s v="MOV-FEC-7738"/>
    <x v="162"/>
    <x v="4"/>
    <x v="1"/>
    <n v="6"/>
    <n v="14.9"/>
    <n v="89.4"/>
    <n v="0.11189187783605298"/>
    <n v="79.396866121456867"/>
    <n v="14.291435901862236"/>
    <n v="93.688302023319096"/>
  </r>
  <r>
    <s v="MOV-FEC-7739"/>
    <x v="811"/>
    <x v="5"/>
    <x v="2"/>
    <n v="9"/>
    <n v="9.9"/>
    <n v="89.100000000000009"/>
    <n v="0.18685133425855863"/>
    <n v="72.45154611756243"/>
    <n v="13.041278301161237"/>
    <n v="85.492824418723671"/>
  </r>
  <r>
    <s v="MOV-FEC-7740"/>
    <x v="776"/>
    <x v="1"/>
    <x v="3"/>
    <n v="6"/>
    <n v="14.9"/>
    <n v="89.4"/>
    <n v="0.11013700876435584"/>
    <n v="79.553751416466596"/>
    <n v="14.319675254963986"/>
    <n v="93.873426671430579"/>
  </r>
  <r>
    <s v="MOV-FEC-7741"/>
    <x v="321"/>
    <x v="3"/>
    <x v="0"/>
    <n v="4"/>
    <n v="9.9"/>
    <n v="39.6"/>
    <n v="0.13145988916320142"/>
    <n v="34.394188389137227"/>
    <n v="6.1909539100447004"/>
    <n v="40.585142299181925"/>
  </r>
  <r>
    <s v="MOV-FEC-7742"/>
    <x v="139"/>
    <x v="2"/>
    <x v="4"/>
    <n v="11"/>
    <n v="20.9"/>
    <n v="229.89999999999998"/>
    <n v="0.19015306704842708"/>
    <n v="186.1838098855666"/>
    <n v="33.51308577940199"/>
    <n v="219.69689566496859"/>
  </r>
  <r>
    <s v="MOV-FEC-7743"/>
    <x v="1029"/>
    <x v="3"/>
    <x v="0"/>
    <n v="11"/>
    <n v="9.9"/>
    <n v="108.9"/>
    <n v="0.15952729605136809"/>
    <n v="91.527477460006025"/>
    <n v="16.474945942801085"/>
    <n v="108.00242340280711"/>
  </r>
  <r>
    <s v="MOV-FEC-7744"/>
    <x v="253"/>
    <x v="5"/>
    <x v="0"/>
    <n v="11"/>
    <n v="9.9"/>
    <n v="108.9"/>
    <n v="0.11730115439715093"/>
    <n v="96.125904286150273"/>
    <n v="17.302662771507048"/>
    <n v="113.42856705765732"/>
  </r>
  <r>
    <s v="MOV-FEC-7745"/>
    <x v="313"/>
    <x v="4"/>
    <x v="4"/>
    <n v="16"/>
    <n v="20.9"/>
    <n v="334.4"/>
    <n v="0.12603327094587058"/>
    <n v="292.25447419570088"/>
    <n v="52.60580535522616"/>
    <n v="344.86027955092703"/>
  </r>
  <r>
    <s v="MOV-FEC-7746"/>
    <x v="790"/>
    <x v="1"/>
    <x v="0"/>
    <n v="15"/>
    <n v="9.9"/>
    <n v="148.5"/>
    <n v="0.11518146596461099"/>
    <n v="131.39555230425526"/>
    <n v="23.651199414765948"/>
    <n v="155.04675171902122"/>
  </r>
  <r>
    <s v="MOV-FEC-7747"/>
    <x v="344"/>
    <x v="5"/>
    <x v="2"/>
    <n v="12"/>
    <n v="9.9"/>
    <n v="118.80000000000001"/>
    <n v="0.12918921806031336"/>
    <n v="103.45232089443478"/>
    <n v="18.621417760998259"/>
    <n v="122.07373865543303"/>
  </r>
  <r>
    <s v="MOV-FEC-7748"/>
    <x v="238"/>
    <x v="0"/>
    <x v="4"/>
    <n v="14"/>
    <n v="20.9"/>
    <n v="292.59999999999997"/>
    <n v="0.16166117745415282"/>
    <n v="245.29793947691485"/>
    <n v="44.153629105844672"/>
    <n v="289.45156858275953"/>
  </r>
  <r>
    <s v="MOV-FEC-7749"/>
    <x v="1088"/>
    <x v="4"/>
    <x v="2"/>
    <n v="16"/>
    <n v="9.9"/>
    <n v="158.4"/>
    <n v="0.15527145782878615"/>
    <n v="133.80500107992029"/>
    <n v="24.08490019438565"/>
    <n v="157.88990127430594"/>
  </r>
  <r>
    <s v="MOV-FEC-7750"/>
    <x v="970"/>
    <x v="4"/>
    <x v="0"/>
    <n v="10"/>
    <n v="9.9"/>
    <n v="99"/>
    <n v="0.13561674091752099"/>
    <n v="85.573942649165417"/>
    <n v="15.403309676849775"/>
    <n v="100.97725232601519"/>
  </r>
  <r>
    <s v="MOV-FEC-7751"/>
    <x v="434"/>
    <x v="5"/>
    <x v="0"/>
    <n v="7"/>
    <n v="9.9"/>
    <n v="69.3"/>
    <n v="0.12528895547172053"/>
    <n v="60.617475385809769"/>
    <n v="10.911145569445758"/>
    <n v="71.528620955255519"/>
  </r>
  <r>
    <s v="MOV-FEC-7752"/>
    <x v="944"/>
    <x v="0"/>
    <x v="2"/>
    <n v="4"/>
    <n v="9.9"/>
    <n v="39.6"/>
    <n v="0.12005069213175354"/>
    <n v="34.845992591582558"/>
    <n v="6.2722786664848602"/>
    <n v="41.118271258067416"/>
  </r>
  <r>
    <s v="MOV-FEC-7753"/>
    <x v="411"/>
    <x v="4"/>
    <x v="0"/>
    <n v="18"/>
    <n v="9.9"/>
    <n v="178.20000000000002"/>
    <n v="0.18806611668107917"/>
    <n v="144.68661800743172"/>
    <n v="26.043591241337708"/>
    <n v="170.73020924876943"/>
  </r>
  <r>
    <s v="MOV-FEC-7754"/>
    <x v="1004"/>
    <x v="2"/>
    <x v="1"/>
    <n v="17"/>
    <n v="14.9"/>
    <n v="253.3"/>
    <n v="0.18691087169866871"/>
    <n v="205.95547619872724"/>
    <n v="37.0719857157709"/>
    <n v="243.02746191449813"/>
  </r>
  <r>
    <s v="MOV-FEC-7755"/>
    <x v="645"/>
    <x v="5"/>
    <x v="0"/>
    <n v="18"/>
    <n v="9.9"/>
    <n v="178.20000000000002"/>
    <n v="0.14211482998971212"/>
    <n v="152.87513729583333"/>
    <n v="27.517524713249998"/>
    <n v="180.39266200908332"/>
  </r>
  <r>
    <s v="MOV-FEC-7756"/>
    <x v="734"/>
    <x v="5"/>
    <x v="0"/>
    <n v="11"/>
    <n v="9.9"/>
    <n v="108.9"/>
    <n v="0.17308280405492407"/>
    <n v="90.051282638418769"/>
    <n v="16.209230874915377"/>
    <n v="106.26051351333415"/>
  </r>
  <r>
    <s v="MOV-FEC-7757"/>
    <x v="440"/>
    <x v="3"/>
    <x v="2"/>
    <n v="11"/>
    <n v="9.9"/>
    <n v="108.9"/>
    <n v="0.18910809468097661"/>
    <n v="88.306128489241644"/>
    <n v="15.895103128063495"/>
    <n v="104.20123161730514"/>
  </r>
  <r>
    <s v="MOV-FEC-7758"/>
    <x v="99"/>
    <x v="3"/>
    <x v="4"/>
    <n v="10"/>
    <n v="20.9"/>
    <n v="209"/>
    <n v="0.1863492605175531"/>
    <n v="170.05300455183141"/>
    <n v="30.609540819329652"/>
    <n v="200.66254537116106"/>
  </r>
  <r>
    <s v="MOV-FEC-7759"/>
    <x v="977"/>
    <x v="3"/>
    <x v="3"/>
    <n v="19"/>
    <n v="14.9"/>
    <n v="283.10000000000002"/>
    <n v="0.1667764896159345"/>
    <n v="235.88557578972896"/>
    <n v="42.459403642151209"/>
    <n v="278.34497943188018"/>
  </r>
  <r>
    <s v="MOV-FEC-7760"/>
    <x v="686"/>
    <x v="0"/>
    <x v="3"/>
    <n v="20"/>
    <n v="14.9"/>
    <n v="298"/>
    <n v="0.16808195417623356"/>
    <n v="247.9115776554824"/>
    <n v="44.624083977986828"/>
    <n v="292.5356616334692"/>
  </r>
  <r>
    <s v="MOV-FEC-7761"/>
    <x v="775"/>
    <x v="0"/>
    <x v="3"/>
    <n v="20"/>
    <n v="14.9"/>
    <n v="298"/>
    <n v="0.12664160889680889"/>
    <n v="260.26080054875092"/>
    <n v="46.846944098775161"/>
    <n v="307.10774464752609"/>
  </r>
  <r>
    <s v="MOV-FEC-7762"/>
    <x v="464"/>
    <x v="4"/>
    <x v="4"/>
    <n v="12"/>
    <n v="20.9"/>
    <n v="250.79999999999998"/>
    <n v="0.11957578833873485"/>
    <n v="220.81039228464527"/>
    <n v="39.74587061123615"/>
    <n v="260.55626289588145"/>
  </r>
  <r>
    <s v="MOV-FEC-7763"/>
    <x v="808"/>
    <x v="3"/>
    <x v="1"/>
    <n v="8"/>
    <n v="14.9"/>
    <n v="119.2"/>
    <n v="0.16770803889636549"/>
    <n v="99.209201763553239"/>
    <n v="17.857656317439581"/>
    <n v="117.06685808099282"/>
  </r>
  <r>
    <s v="MOV-FEC-7764"/>
    <x v="919"/>
    <x v="0"/>
    <x v="2"/>
    <n v="18"/>
    <n v="9.9"/>
    <n v="178.20000000000002"/>
    <n v="0.17332814112430708"/>
    <n v="147.31292525164849"/>
    <n v="26.516326545296728"/>
    <n v="173.82925179694521"/>
  </r>
  <r>
    <s v="MOV-FEC-7765"/>
    <x v="792"/>
    <x v="3"/>
    <x v="0"/>
    <n v="20"/>
    <n v="9.9"/>
    <n v="198"/>
    <n v="0.19356477359769755"/>
    <n v="159.67417482765589"/>
    <n v="28.74135146897806"/>
    <n v="188.41552629663394"/>
  </r>
  <r>
    <s v="MOV-FEC-7766"/>
    <x v="961"/>
    <x v="0"/>
    <x v="1"/>
    <n v="14"/>
    <n v="14.9"/>
    <n v="208.6"/>
    <n v="0.10711224976717176"/>
    <n v="186.25638469856796"/>
    <n v="33.526149245742232"/>
    <n v="219.78253394431019"/>
  </r>
  <r>
    <s v="MOV-FEC-7767"/>
    <x v="932"/>
    <x v="4"/>
    <x v="0"/>
    <n v="11"/>
    <n v="9.9"/>
    <n v="108.9"/>
    <n v="0.1605851888495928"/>
    <n v="91.412272934279343"/>
    <n v="16.45420912817028"/>
    <n v="107.86648206244962"/>
  </r>
  <r>
    <s v="MOV-FEC-7768"/>
    <x v="382"/>
    <x v="5"/>
    <x v="3"/>
    <n v="4"/>
    <n v="14.9"/>
    <n v="59.6"/>
    <n v="0.17013124983932021"/>
    <n v="49.460177509576518"/>
    <n v="8.9028319517237726"/>
    <n v="58.363009461300294"/>
  </r>
  <r>
    <s v="MOV-FEC-7769"/>
    <x v="64"/>
    <x v="0"/>
    <x v="1"/>
    <n v="13"/>
    <n v="14.9"/>
    <n v="193.70000000000002"/>
    <n v="0.10099981585400496"/>
    <n v="174.13633566907924"/>
    <n v="31.344540420434264"/>
    <n v="205.48087608951352"/>
  </r>
  <r>
    <s v="MOV-FEC-7770"/>
    <x v="836"/>
    <x v="3"/>
    <x v="4"/>
    <n v="20"/>
    <n v="20.9"/>
    <n v="418"/>
    <n v="0.14334590033490774"/>
    <n v="358.08141366000859"/>
    <n v="64.454654458801542"/>
    <n v="422.53606811881014"/>
  </r>
  <r>
    <s v="MOV-FEC-7771"/>
    <x v="181"/>
    <x v="4"/>
    <x v="3"/>
    <n v="8"/>
    <n v="14.9"/>
    <n v="119.2"/>
    <n v="0.12964857575184058"/>
    <n v="103.7458897703806"/>
    <n v="18.674260158668506"/>
    <n v="122.4201499290491"/>
  </r>
  <r>
    <s v="MOV-FEC-7772"/>
    <x v="99"/>
    <x v="5"/>
    <x v="0"/>
    <n v="3"/>
    <n v="9.9"/>
    <n v="29.700000000000003"/>
    <n v="0.13672542260411952"/>
    <n v="25.639254948657651"/>
    <n v="4.6150658907583768"/>
    <n v="30.254320839416028"/>
  </r>
  <r>
    <s v="MOV-FEC-7773"/>
    <x v="361"/>
    <x v="5"/>
    <x v="2"/>
    <n v="14"/>
    <n v="9.9"/>
    <n v="138.6"/>
    <n v="0.12700185859177146"/>
    <n v="120.99754239918047"/>
    <n v="21.779557631852484"/>
    <n v="142.77710003103294"/>
  </r>
  <r>
    <s v="MOV-FEC-7774"/>
    <x v="473"/>
    <x v="0"/>
    <x v="2"/>
    <n v="16"/>
    <n v="9.9"/>
    <n v="158.4"/>
    <n v="0.10163086940732234"/>
    <n v="142.30167028588014"/>
    <n v="25.614300651458425"/>
    <n v="167.91597093733856"/>
  </r>
  <r>
    <s v="MOV-FEC-7775"/>
    <x v="501"/>
    <x v="3"/>
    <x v="4"/>
    <n v="13"/>
    <n v="20.9"/>
    <n v="271.7"/>
    <n v="0.19652765279256035"/>
    <n v="218.30343673626135"/>
    <n v="39.294618612527039"/>
    <n v="257.59805534878836"/>
  </r>
  <r>
    <s v="MOV-FEC-7776"/>
    <x v="776"/>
    <x v="5"/>
    <x v="0"/>
    <n v="14"/>
    <n v="9.9"/>
    <n v="138.6"/>
    <n v="0.18503197596869603"/>
    <n v="112.95456813073872"/>
    <n v="20.33182226353297"/>
    <n v="133.28639039427168"/>
  </r>
  <r>
    <s v="MOV-FEC-7777"/>
    <x v="590"/>
    <x v="4"/>
    <x v="4"/>
    <n v="11"/>
    <n v="20.9"/>
    <n v="229.89999999999998"/>
    <n v="0.12109938559819675"/>
    <n v="202.05925125097454"/>
    <n v="36.370665225175415"/>
    <n v="238.42991647614997"/>
  </r>
  <r>
    <s v="MOV-FEC-7778"/>
    <x v="1006"/>
    <x v="1"/>
    <x v="3"/>
    <n v="8"/>
    <n v="14.9"/>
    <n v="119.2"/>
    <n v="0.13889380666187198"/>
    <n v="102.64385824590487"/>
    <n v="18.475894484262874"/>
    <n v="121.11975273016773"/>
  </r>
  <r>
    <s v="MOV-FEC-7779"/>
    <x v="877"/>
    <x v="2"/>
    <x v="2"/>
    <n v="7"/>
    <n v="9.9"/>
    <n v="69.3"/>
    <n v="0.11384456388540531"/>
    <n v="61.410571722741409"/>
    <n v="11.053902910093454"/>
    <n v="72.464474632834865"/>
  </r>
  <r>
    <s v="MOV-FEC-7780"/>
    <x v="1055"/>
    <x v="5"/>
    <x v="3"/>
    <n v="5"/>
    <n v="14.9"/>
    <n v="74.5"/>
    <n v="0.14180819381199986"/>
    <n v="63.935289561006009"/>
    <n v="11.508352120981082"/>
    <n v="75.443641681987089"/>
  </r>
  <r>
    <s v="MOV-FEC-7781"/>
    <x v="626"/>
    <x v="2"/>
    <x v="4"/>
    <n v="15"/>
    <n v="20.9"/>
    <n v="313.5"/>
    <n v="0.19672731888907705"/>
    <n v="251.82598552827434"/>
    <n v="45.328677395089379"/>
    <n v="297.15466292336373"/>
  </r>
  <r>
    <s v="MOV-FEC-7782"/>
    <x v="115"/>
    <x v="2"/>
    <x v="1"/>
    <n v="8"/>
    <n v="14.9"/>
    <n v="119.2"/>
    <n v="0.11820044290171801"/>
    <n v="105.11050720611522"/>
    <n v="18.919891297100737"/>
    <n v="124.03039850321595"/>
  </r>
  <r>
    <s v="MOV-FEC-7783"/>
    <x v="802"/>
    <x v="5"/>
    <x v="4"/>
    <n v="15"/>
    <n v="20.9"/>
    <n v="313.5"/>
    <n v="0.16999868041074723"/>
    <n v="260.20541369123077"/>
    <n v="46.836974464421537"/>
    <n v="307.0423881556523"/>
  </r>
  <r>
    <s v="MOV-FEC-7784"/>
    <x v="719"/>
    <x v="4"/>
    <x v="4"/>
    <n v="14"/>
    <n v="20.9"/>
    <n v="292.59999999999997"/>
    <n v="0.12766632389941959"/>
    <n v="255.24483362702981"/>
    <n v="45.944070052865364"/>
    <n v="301.18890367989519"/>
  </r>
  <r>
    <s v="MOV-FEC-7785"/>
    <x v="928"/>
    <x v="4"/>
    <x v="2"/>
    <n v="6"/>
    <n v="9.9"/>
    <n v="59.400000000000006"/>
    <n v="0.16084387106268755"/>
    <n v="49.845874058876362"/>
    <n v="8.9722573305977456"/>
    <n v="58.818131389474104"/>
  </r>
  <r>
    <s v="MOV-FEC-7786"/>
    <x v="293"/>
    <x v="0"/>
    <x v="0"/>
    <n v="6"/>
    <n v="9.9"/>
    <n v="59.400000000000006"/>
    <n v="0.13259763938636532"/>
    <n v="51.523700220449903"/>
    <n v="9.2742660396809828"/>
    <n v="60.797966260130885"/>
  </r>
  <r>
    <s v="MOV-FEC-7787"/>
    <x v="453"/>
    <x v="5"/>
    <x v="3"/>
    <n v="11"/>
    <n v="14.9"/>
    <n v="163.9"/>
    <n v="0.15047965869669661"/>
    <n v="139.23638393961144"/>
    <n v="25.06254910913006"/>
    <n v="164.2989330487415"/>
  </r>
  <r>
    <s v="MOV-FEC-7788"/>
    <x v="809"/>
    <x v="4"/>
    <x v="2"/>
    <n v="9"/>
    <n v="9.9"/>
    <n v="89.100000000000009"/>
    <n v="0.12071391977205581"/>
    <n v="78.344389748309837"/>
    <n v="14.10199015469577"/>
    <n v="92.446379903005607"/>
  </r>
  <r>
    <s v="MOV-FEC-7789"/>
    <x v="204"/>
    <x v="2"/>
    <x v="1"/>
    <n v="9"/>
    <n v="14.9"/>
    <n v="134.1"/>
    <n v="0.18201347484006403"/>
    <n v="109.6919930239474"/>
    <n v="19.744558744310531"/>
    <n v="129.43655176825794"/>
  </r>
  <r>
    <s v="MOV-FEC-7790"/>
    <x v="773"/>
    <x v="2"/>
    <x v="3"/>
    <n v="5"/>
    <n v="14.9"/>
    <n v="74.5"/>
    <n v="0.14914312598791965"/>
    <n v="63.388837113899989"/>
    <n v="11.409990680501998"/>
    <n v="74.798827794401987"/>
  </r>
  <r>
    <s v="MOV-FEC-7791"/>
    <x v="897"/>
    <x v="3"/>
    <x v="1"/>
    <n v="19"/>
    <n v="14.9"/>
    <n v="283.10000000000002"/>
    <n v="0.11054322104978774"/>
    <n v="251.80521412080512"/>
    <n v="45.32493854174492"/>
    <n v="297.13015266255002"/>
  </r>
  <r>
    <s v="MOV-FEC-7792"/>
    <x v="1088"/>
    <x v="3"/>
    <x v="2"/>
    <n v="5"/>
    <n v="9.9"/>
    <n v="49.5"/>
    <n v="0.19697664162410555"/>
    <n v="39.749656239606779"/>
    <n v="7.1549381231292202"/>
    <n v="46.904594362735999"/>
  </r>
  <r>
    <s v="MOV-FEC-7793"/>
    <x v="708"/>
    <x v="3"/>
    <x v="0"/>
    <n v="12"/>
    <n v="9.9"/>
    <n v="118.80000000000001"/>
    <n v="0.15195202883438666"/>
    <n v="100.74809897447487"/>
    <n v="18.134657815405475"/>
    <n v="118.88275678988035"/>
  </r>
  <r>
    <s v="MOV-FEC-7794"/>
    <x v="1069"/>
    <x v="2"/>
    <x v="0"/>
    <n v="4"/>
    <n v="9.9"/>
    <n v="39.6"/>
    <n v="0.13394202682427714"/>
    <n v="34.295895737758627"/>
    <n v="6.1732612327965528"/>
    <n v="40.469156970555183"/>
  </r>
  <r>
    <s v="MOV-FEC-7795"/>
    <x v="801"/>
    <x v="5"/>
    <x v="1"/>
    <n v="3"/>
    <n v="14.9"/>
    <n v="44.7"/>
    <n v="0.19791954992156"/>
    <n v="35.852996118506269"/>
    <n v="6.4535393013311282"/>
    <n v="42.306535419837395"/>
  </r>
  <r>
    <s v="MOV-FEC-7796"/>
    <x v="906"/>
    <x v="3"/>
    <x v="4"/>
    <n v="11"/>
    <n v="20.9"/>
    <n v="229.89999999999998"/>
    <n v="0.14625229656775474"/>
    <n v="196.27659701907317"/>
    <n v="35.329787463433171"/>
    <n v="231.60638448250634"/>
  </r>
  <r>
    <s v="MOV-FEC-7797"/>
    <x v="856"/>
    <x v="2"/>
    <x v="1"/>
    <n v="8"/>
    <n v="14.9"/>
    <n v="119.2"/>
    <n v="0.1964359970285037"/>
    <n v="95.784829154202356"/>
    <n v="17.241269247756424"/>
    <n v="113.02609840195878"/>
  </r>
  <r>
    <s v="MOV-FEC-7798"/>
    <x v="505"/>
    <x v="2"/>
    <x v="2"/>
    <n v="19"/>
    <n v="9.9"/>
    <n v="188.1"/>
    <n v="0.15514811442098714"/>
    <n v="158.91663967741232"/>
    <n v="28.604995141934218"/>
    <n v="187.52163481934653"/>
  </r>
  <r>
    <s v="MOV-FEC-7799"/>
    <x v="39"/>
    <x v="4"/>
    <x v="1"/>
    <n v="3"/>
    <n v="14.9"/>
    <n v="44.7"/>
    <n v="0.14310203232391452"/>
    <n v="38.303339155121023"/>
    <n v="6.8946010479217836"/>
    <n v="45.197940203042805"/>
  </r>
  <r>
    <s v="MOV-FEC-7800"/>
    <x v="527"/>
    <x v="3"/>
    <x v="4"/>
    <n v="16"/>
    <n v="20.9"/>
    <n v="334.4"/>
    <n v="0.187291697955905"/>
    <n v="271.76965620354537"/>
    <n v="48.918538116638167"/>
    <n v="320.68819432018353"/>
  </r>
  <r>
    <s v="MOV-FEC-7801"/>
    <x v="732"/>
    <x v="0"/>
    <x v="3"/>
    <n v="7"/>
    <n v="14.9"/>
    <n v="104.3"/>
    <n v="0.1326935195213651"/>
    <n v="90.460065913921625"/>
    <n v="16.282811864505891"/>
    <n v="106.74287777842751"/>
  </r>
  <r>
    <s v="MOV-FEC-7802"/>
    <x v="704"/>
    <x v="4"/>
    <x v="3"/>
    <n v="16"/>
    <n v="14.9"/>
    <n v="238.4"/>
    <n v="0.19277403259046594"/>
    <n v="192.44267063043293"/>
    <n v="34.639680713477922"/>
    <n v="227.08235134391086"/>
  </r>
  <r>
    <s v="MOV-FEC-7803"/>
    <x v="199"/>
    <x v="4"/>
    <x v="2"/>
    <n v="11"/>
    <n v="9.9"/>
    <n v="108.9"/>
    <n v="0.14710551003628711"/>
    <n v="92.880209957048336"/>
    <n v="16.718437792268698"/>
    <n v="109.59864774931704"/>
  </r>
  <r>
    <s v="MOV-FEC-7804"/>
    <x v="749"/>
    <x v="1"/>
    <x v="0"/>
    <n v="5"/>
    <n v="9.9"/>
    <n v="49.5"/>
    <n v="0.1688821385923332"/>
    <n v="41.14033413967951"/>
    <n v="7.4052601451423117"/>
    <n v="48.545594284821824"/>
  </r>
  <r>
    <s v="MOV-FEC-7805"/>
    <x v="899"/>
    <x v="3"/>
    <x v="1"/>
    <n v="10"/>
    <n v="14.9"/>
    <n v="149"/>
    <n v="0.1255424612915684"/>
    <n v="130.29417326755632"/>
    <n v="23.452951188160135"/>
    <n v="153.74712445571646"/>
  </r>
  <r>
    <s v="MOV-FEC-7806"/>
    <x v="200"/>
    <x v="0"/>
    <x v="2"/>
    <n v="12"/>
    <n v="9.9"/>
    <n v="118.80000000000001"/>
    <n v="0.14948162247048055"/>
    <n v="101.04158325050692"/>
    <n v="18.187484985091245"/>
    <n v="119.22906823559816"/>
  </r>
  <r>
    <s v="MOV-FEC-7807"/>
    <x v="253"/>
    <x v="1"/>
    <x v="4"/>
    <n v="13"/>
    <n v="20.9"/>
    <n v="271.7"/>
    <n v="0.12231950655189092"/>
    <n v="238.46579006985124"/>
    <n v="42.92384221257322"/>
    <n v="281.38963228242449"/>
  </r>
  <r>
    <s v="MOV-FEC-7808"/>
    <x v="341"/>
    <x v="1"/>
    <x v="2"/>
    <n v="20"/>
    <n v="9.9"/>
    <n v="198"/>
    <n v="0.15580661111801411"/>
    <n v="167.15029099863321"/>
    <n v="30.087052379753978"/>
    <n v="197.23734337838718"/>
  </r>
  <r>
    <s v="MOV-FEC-7809"/>
    <x v="582"/>
    <x v="5"/>
    <x v="2"/>
    <n v="10"/>
    <n v="9.9"/>
    <n v="99"/>
    <n v="0.13745470547796243"/>
    <n v="85.391984157681719"/>
    <n v="15.370557148382709"/>
    <n v="100.76254130606443"/>
  </r>
  <r>
    <s v="MOV-FEC-7810"/>
    <x v="837"/>
    <x v="1"/>
    <x v="3"/>
    <n v="9"/>
    <n v="14.9"/>
    <n v="134.1"/>
    <n v="0.10975839746400748"/>
    <n v="119.38139890007659"/>
    <n v="21.488651802013784"/>
    <n v="140.87005070209037"/>
  </r>
  <r>
    <s v="MOV-FEC-7811"/>
    <x v="1000"/>
    <x v="5"/>
    <x v="3"/>
    <n v="17"/>
    <n v="14.9"/>
    <n v="253.3"/>
    <n v="0.12737472193824317"/>
    <n v="221.03598293304302"/>
    <n v="39.786476927947739"/>
    <n v="260.82245986099076"/>
  </r>
  <r>
    <s v="MOV-FEC-7812"/>
    <x v="165"/>
    <x v="3"/>
    <x v="4"/>
    <n v="14"/>
    <n v="20.9"/>
    <n v="292.59999999999997"/>
    <n v="0.11507332783070724"/>
    <n v="258.92954427673504"/>
    <n v="46.607317969812307"/>
    <n v="305.53686224654734"/>
  </r>
  <r>
    <s v="MOV-FEC-7813"/>
    <x v="664"/>
    <x v="2"/>
    <x v="1"/>
    <n v="5"/>
    <n v="14.9"/>
    <n v="74.5"/>
    <n v="0.17592723595053322"/>
    <n v="61.393420921685276"/>
    <n v="11.05081576590335"/>
    <n v="72.444236687588628"/>
  </r>
  <r>
    <s v="MOV-FEC-7814"/>
    <x v="900"/>
    <x v="2"/>
    <x v="2"/>
    <n v="10"/>
    <n v="9.9"/>
    <n v="99"/>
    <n v="0.12786853081438176"/>
    <n v="86.341015449376201"/>
    <n v="15.541382780887716"/>
    <n v="101.88239823026392"/>
  </r>
  <r>
    <s v="MOV-FEC-7815"/>
    <x v="416"/>
    <x v="3"/>
    <x v="4"/>
    <n v="6"/>
    <n v="20.9"/>
    <n v="125.39999999999999"/>
    <n v="0.16451652912697518"/>
    <n v="104.7696272474773"/>
    <n v="18.858532904545914"/>
    <n v="123.62816015202321"/>
  </r>
  <r>
    <s v="MOV-FEC-7816"/>
    <x v="419"/>
    <x v="3"/>
    <x v="3"/>
    <n v="16"/>
    <n v="14.9"/>
    <n v="238.4"/>
    <n v="0.1486624895508698"/>
    <n v="202.95886249107264"/>
    <n v="36.532595248393072"/>
    <n v="239.49145773946572"/>
  </r>
  <r>
    <s v="MOV-FEC-7817"/>
    <x v="646"/>
    <x v="0"/>
    <x v="3"/>
    <n v="16"/>
    <n v="14.9"/>
    <n v="238.4"/>
    <n v="0.17457795423182132"/>
    <n v="196.78061571113381"/>
    <n v="35.420510828004083"/>
    <n v="232.20112653913787"/>
  </r>
  <r>
    <s v="MOV-FEC-7818"/>
    <x v="427"/>
    <x v="0"/>
    <x v="4"/>
    <n v="17"/>
    <n v="20.9"/>
    <n v="355.29999999999995"/>
    <n v="0.19279819233017098"/>
    <n v="286.79880226509022"/>
    <n v="51.623784407716236"/>
    <n v="338.42258667280646"/>
  </r>
  <r>
    <s v="MOV-FEC-7819"/>
    <x v="864"/>
    <x v="3"/>
    <x v="2"/>
    <n v="18"/>
    <n v="9.9"/>
    <n v="178.20000000000002"/>
    <n v="0.19535631236638712"/>
    <n v="143.38750513630981"/>
    <n v="25.809750924535766"/>
    <n v="169.19725606084558"/>
  </r>
  <r>
    <s v="MOV-FEC-7820"/>
    <x v="371"/>
    <x v="2"/>
    <x v="3"/>
    <n v="20"/>
    <n v="14.9"/>
    <n v="298"/>
    <n v="0.19189798269322988"/>
    <n v="240.81440115741748"/>
    <n v="43.346592208335146"/>
    <n v="284.16099336575263"/>
  </r>
  <r>
    <s v="MOV-FEC-7821"/>
    <x v="351"/>
    <x v="2"/>
    <x v="3"/>
    <n v="12"/>
    <n v="14.9"/>
    <n v="178.8"/>
    <n v="0.11649895410263698"/>
    <n v="157.96998700644852"/>
    <n v="28.434597661160733"/>
    <n v="186.40458466760924"/>
  </r>
  <r>
    <s v="MOV-FEC-7822"/>
    <x v="131"/>
    <x v="1"/>
    <x v="0"/>
    <n v="19"/>
    <n v="9.9"/>
    <n v="188.1"/>
    <n v="0.19166469727890967"/>
    <n v="152.04787044183709"/>
    <n v="27.368616679530675"/>
    <n v="179.41648712136777"/>
  </r>
  <r>
    <s v="MOV-FEC-7823"/>
    <x v="1041"/>
    <x v="3"/>
    <x v="1"/>
    <n v="5"/>
    <n v="14.9"/>
    <n v="74.5"/>
    <n v="0.18552757907952488"/>
    <n v="60.678195358575394"/>
    <n v="10.922075164543571"/>
    <n v="71.600270523118965"/>
  </r>
  <r>
    <s v="MOV-FEC-7824"/>
    <x v="714"/>
    <x v="2"/>
    <x v="4"/>
    <n v="5"/>
    <n v="20.9"/>
    <n v="104.5"/>
    <n v="0.19200362049409997"/>
    <n v="84.435621658366557"/>
    <n v="15.198411898505979"/>
    <n v="99.634033556872538"/>
  </r>
  <r>
    <s v="MOV-FEC-7825"/>
    <x v="847"/>
    <x v="3"/>
    <x v="0"/>
    <n v="7"/>
    <n v="9.9"/>
    <n v="69.3"/>
    <n v="0.15884122525398794"/>
    <n v="58.292303089898631"/>
    <n v="10.492614556181753"/>
    <n v="68.784917646080387"/>
  </r>
  <r>
    <s v="MOV-FEC-7826"/>
    <x v="913"/>
    <x v="4"/>
    <x v="4"/>
    <n v="15"/>
    <n v="20.9"/>
    <n v="313.5"/>
    <n v="0.12425647442453407"/>
    <n v="274.54559526790854"/>
    <n v="49.418207148223537"/>
    <n v="323.96380241613207"/>
  </r>
  <r>
    <s v="MOV-FEC-7827"/>
    <x v="445"/>
    <x v="4"/>
    <x v="0"/>
    <n v="13"/>
    <n v="9.9"/>
    <n v="128.70000000000002"/>
    <n v="0.10647275263173772"/>
    <n v="114.99695673629537"/>
    <n v="20.699452212533167"/>
    <n v="135.69640894882855"/>
  </r>
  <r>
    <s v="MOV-FEC-7828"/>
    <x v="232"/>
    <x v="2"/>
    <x v="3"/>
    <n v="8"/>
    <n v="14.9"/>
    <n v="119.2"/>
    <n v="0.10972946680156627"/>
    <n v="106.12024755725331"/>
    <n v="19.101644560305594"/>
    <n v="125.22189211755889"/>
  </r>
  <r>
    <s v="MOV-FEC-7829"/>
    <x v="23"/>
    <x v="4"/>
    <x v="2"/>
    <n v="14"/>
    <n v="9.9"/>
    <n v="138.6"/>
    <n v="0.10484003924673801"/>
    <n v="124.06917056040211"/>
    <n v="22.332450700872378"/>
    <n v="146.4016212612745"/>
  </r>
  <r>
    <s v="MOV-FEC-7830"/>
    <x v="452"/>
    <x v="2"/>
    <x v="3"/>
    <n v="9"/>
    <n v="14.9"/>
    <n v="134.1"/>
    <n v="0.104391371269975"/>
    <n v="120.10111711269634"/>
    <n v="21.618201080285342"/>
    <n v="141.71931819298169"/>
  </r>
  <r>
    <s v="MOV-FEC-7831"/>
    <x v="634"/>
    <x v="0"/>
    <x v="0"/>
    <n v="8"/>
    <n v="9.9"/>
    <n v="79.2"/>
    <n v="0.15571300454516615"/>
    <n v="66.867530040022842"/>
    <n v="12.036155407204111"/>
    <n v="78.903685447226948"/>
  </r>
  <r>
    <s v="MOV-FEC-7832"/>
    <x v="282"/>
    <x v="5"/>
    <x v="1"/>
    <n v="15"/>
    <n v="14.9"/>
    <n v="223.5"/>
    <n v="0.16453143278176408"/>
    <n v="186.72722477327574"/>
    <n v="33.610900459189629"/>
    <n v="220.33812523246536"/>
  </r>
  <r>
    <s v="MOV-FEC-7833"/>
    <x v="306"/>
    <x v="4"/>
    <x v="1"/>
    <n v="15"/>
    <n v="14.9"/>
    <n v="223.5"/>
    <n v="0.12080298920363841"/>
    <n v="196.50053191298682"/>
    <n v="35.370095744337625"/>
    <n v="231.87062765732443"/>
  </r>
  <r>
    <s v="MOV-FEC-7834"/>
    <x v="614"/>
    <x v="4"/>
    <x v="1"/>
    <n v="9"/>
    <n v="14.9"/>
    <n v="134.1"/>
    <n v="0.1755468096257759"/>
    <n v="110.55917282918344"/>
    <n v="19.900651109253019"/>
    <n v="130.45982393843644"/>
  </r>
  <r>
    <s v="MOV-FEC-7835"/>
    <x v="190"/>
    <x v="1"/>
    <x v="2"/>
    <n v="11"/>
    <n v="9.9"/>
    <n v="108.9"/>
    <n v="0.15797258581734613"/>
    <n v="91.69678540449101"/>
    <n v="16.505421372808382"/>
    <n v="108.20220677729939"/>
  </r>
  <r>
    <s v="MOV-FEC-7836"/>
    <x v="297"/>
    <x v="5"/>
    <x v="4"/>
    <n v="17"/>
    <n v="20.9"/>
    <n v="355.29999999999995"/>
    <n v="0.12848758343172129"/>
    <n v="309.64836160670939"/>
    <n v="55.736705089207689"/>
    <n v="365.38506669591709"/>
  </r>
  <r>
    <s v="MOV-FEC-7837"/>
    <x v="565"/>
    <x v="3"/>
    <x v="2"/>
    <n v="3"/>
    <n v="9.9"/>
    <n v="29.700000000000003"/>
    <n v="0.17796316132313261"/>
    <n v="24.414494108702964"/>
    <n v="4.3946089395665338"/>
    <n v="28.809103048269499"/>
  </r>
  <r>
    <s v="MOV-FEC-7838"/>
    <x v="1065"/>
    <x v="4"/>
    <x v="0"/>
    <n v="20"/>
    <n v="9.9"/>
    <n v="198"/>
    <n v="0.16092754758002853"/>
    <n v="166.13634557915435"/>
    <n v="29.904542204247782"/>
    <n v="196.04088778340213"/>
  </r>
  <r>
    <s v="MOV-FEC-7839"/>
    <x v="591"/>
    <x v="4"/>
    <x v="3"/>
    <n v="8"/>
    <n v="14.9"/>
    <n v="119.2"/>
    <n v="0.16315398211254861"/>
    <n v="99.75204533218421"/>
    <n v="17.955368159793156"/>
    <n v="117.70741349197736"/>
  </r>
  <r>
    <s v="MOV-FEC-7840"/>
    <x v="499"/>
    <x v="4"/>
    <x v="0"/>
    <n v="10"/>
    <n v="9.9"/>
    <n v="99"/>
    <n v="0.1676966826725389"/>
    <n v="82.398028415418651"/>
    <n v="14.831645114775357"/>
    <n v="97.229673530194006"/>
  </r>
  <r>
    <s v="MOV-FEC-7841"/>
    <x v="797"/>
    <x v="0"/>
    <x v="4"/>
    <n v="14"/>
    <n v="20.9"/>
    <n v="292.59999999999997"/>
    <n v="0.18506671073854583"/>
    <n v="238.44948043790146"/>
    <n v="42.920906478822261"/>
    <n v="281.3703869167237"/>
  </r>
  <r>
    <s v="MOV-FEC-7842"/>
    <x v="901"/>
    <x v="0"/>
    <x v="3"/>
    <n v="3"/>
    <n v="14.9"/>
    <n v="44.7"/>
    <n v="0.19630245052695769"/>
    <n v="35.925280461444991"/>
    <n v="6.4665504830600984"/>
    <n v="42.391830944505088"/>
  </r>
  <r>
    <s v="MOV-FEC-7843"/>
    <x v="587"/>
    <x v="5"/>
    <x v="3"/>
    <n v="7"/>
    <n v="14.9"/>
    <n v="104.3"/>
    <n v="0.10660776546629641"/>
    <n v="93.180810061865287"/>
    <n v="16.77254581113575"/>
    <n v="109.95335587300104"/>
  </r>
  <r>
    <s v="MOV-FEC-7844"/>
    <x v="944"/>
    <x v="5"/>
    <x v="1"/>
    <n v="7"/>
    <n v="14.9"/>
    <n v="104.3"/>
    <n v="0.17526582709669697"/>
    <n v="86.019774233814502"/>
    <n v="15.483559362086609"/>
    <n v="101.50333359590111"/>
  </r>
  <r>
    <s v="MOV-FEC-7845"/>
    <x v="850"/>
    <x v="3"/>
    <x v="1"/>
    <n v="18"/>
    <n v="14.9"/>
    <n v="268.2"/>
    <n v="0.11790413674647938"/>
    <n v="236.57811052459422"/>
    <n v="42.584059894426957"/>
    <n v="279.16217041902121"/>
  </r>
  <r>
    <s v="MOV-FEC-7846"/>
    <x v="320"/>
    <x v="4"/>
    <x v="3"/>
    <n v="7"/>
    <n v="14.9"/>
    <n v="104.3"/>
    <n v="0.18619488554194952"/>
    <n v="84.879873437974666"/>
    <n v="15.278377218835439"/>
    <n v="100.15825065681011"/>
  </r>
  <r>
    <s v="MOV-FEC-7847"/>
    <x v="732"/>
    <x v="2"/>
    <x v="2"/>
    <n v="7"/>
    <n v="9.9"/>
    <n v="69.3"/>
    <n v="0.11083447680352533"/>
    <n v="61.61917075751569"/>
    <n v="11.091450736352824"/>
    <n v="72.710621493868516"/>
  </r>
  <r>
    <s v="MOV-FEC-7848"/>
    <x v="505"/>
    <x v="0"/>
    <x v="1"/>
    <n v="18"/>
    <n v="14.9"/>
    <n v="268.2"/>
    <n v="0.18150046736994205"/>
    <n v="219.52157465138154"/>
    <n v="39.513883437248673"/>
    <n v="259.03545808863021"/>
  </r>
  <r>
    <s v="MOV-FEC-7849"/>
    <x v="749"/>
    <x v="1"/>
    <x v="3"/>
    <n v="14"/>
    <n v="14.9"/>
    <n v="208.6"/>
    <n v="0.10295562602590264"/>
    <n v="187.12345641099671"/>
    <n v="33.68222215397941"/>
    <n v="220.80567856497612"/>
  </r>
  <r>
    <s v="MOV-FEC-7850"/>
    <x v="970"/>
    <x v="0"/>
    <x v="0"/>
    <n v="17"/>
    <n v="9.9"/>
    <n v="168.3"/>
    <n v="0.12731714283057874"/>
    <n v="146.87252486161361"/>
    <n v="26.437054475090449"/>
    <n v="173.30957933670408"/>
  </r>
  <r>
    <s v="MOV-FEC-7851"/>
    <x v="753"/>
    <x v="5"/>
    <x v="0"/>
    <n v="4"/>
    <n v="9.9"/>
    <n v="39.6"/>
    <n v="0.15078220669403689"/>
    <n v="33.62902461491614"/>
    <n v="6.0532244306849048"/>
    <n v="39.682249045601047"/>
  </r>
  <r>
    <s v="MOV-FEC-7852"/>
    <x v="572"/>
    <x v="1"/>
    <x v="3"/>
    <n v="11"/>
    <n v="14.9"/>
    <n v="163.9"/>
    <n v="0.12243671681573762"/>
    <n v="143.83262211390061"/>
    <n v="25.889871980502111"/>
    <n v="169.72249409440272"/>
  </r>
  <r>
    <s v="MOV-FEC-7853"/>
    <x v="50"/>
    <x v="4"/>
    <x v="2"/>
    <n v="10"/>
    <n v="9.9"/>
    <n v="99"/>
    <n v="0.12174788574215467"/>
    <n v="86.946959311526683"/>
    <n v="15.650452676074803"/>
    <n v="102.59741198760149"/>
  </r>
  <r>
    <s v="MOV-FEC-7854"/>
    <x v="572"/>
    <x v="0"/>
    <x v="0"/>
    <n v="9"/>
    <n v="9.9"/>
    <n v="89.100000000000009"/>
    <n v="0.11523088390562772"/>
    <n v="78.832928244008571"/>
    <n v="14.189927083921543"/>
    <n v="93.022855327930117"/>
  </r>
  <r>
    <s v="MOV-FEC-7855"/>
    <x v="620"/>
    <x v="0"/>
    <x v="1"/>
    <n v="12"/>
    <n v="14.9"/>
    <n v="178.8"/>
    <n v="0.19459511131362414"/>
    <n v="144.00639409712403"/>
    <n v="25.921150937482324"/>
    <n v="169.92754503460634"/>
  </r>
  <r>
    <s v="MOV-FEC-7856"/>
    <x v="73"/>
    <x v="0"/>
    <x v="1"/>
    <n v="3"/>
    <n v="14.9"/>
    <n v="44.7"/>
    <n v="0.10024574649966202"/>
    <n v="40.219015131465113"/>
    <n v="7.2394227236637203"/>
    <n v="47.458437855128835"/>
  </r>
  <r>
    <s v="MOV-FEC-7857"/>
    <x v="282"/>
    <x v="5"/>
    <x v="3"/>
    <n v="16"/>
    <n v="14.9"/>
    <n v="238.4"/>
    <n v="0.13443535845417234"/>
    <n v="206.35061054452532"/>
    <n v="37.143109898014558"/>
    <n v="243.49372044253988"/>
  </r>
  <r>
    <s v="MOV-FEC-7858"/>
    <x v="233"/>
    <x v="3"/>
    <x v="0"/>
    <n v="5"/>
    <n v="9.9"/>
    <n v="49.5"/>
    <n v="0.12121968468757234"/>
    <n v="43.499625607965172"/>
    <n v="7.8299326094337305"/>
    <n v="51.329558217398905"/>
  </r>
  <r>
    <s v="MOV-FEC-7859"/>
    <x v="319"/>
    <x v="4"/>
    <x v="2"/>
    <n v="5"/>
    <n v="9.9"/>
    <n v="49.5"/>
    <n v="0.15230835176439242"/>
    <n v="41.960736587662574"/>
    <n v="7.5529325857792626"/>
    <n v="49.513669173441833"/>
  </r>
  <r>
    <s v="MOV-FEC-7860"/>
    <x v="972"/>
    <x v="2"/>
    <x v="4"/>
    <n v="19"/>
    <n v="20.9"/>
    <n v="397.09999999999997"/>
    <n v="0.13590355124765993"/>
    <n v="343.13269979955419"/>
    <n v="61.763885963919755"/>
    <n v="404.89658576347392"/>
  </r>
  <r>
    <s v="MOV-FEC-7861"/>
    <x v="178"/>
    <x v="5"/>
    <x v="2"/>
    <n v="14"/>
    <n v="9.9"/>
    <n v="138.6"/>
    <n v="0.10493907326243294"/>
    <n v="124.05544444582679"/>
    <n v="22.32998000024882"/>
    <n v="146.3854244460756"/>
  </r>
  <r>
    <s v="MOV-FEC-7862"/>
    <x v="906"/>
    <x v="4"/>
    <x v="1"/>
    <n v="9"/>
    <n v="14.9"/>
    <n v="134.1"/>
    <n v="0.12642533183214907"/>
    <n v="117.1463630013088"/>
    <n v="21.086345340235582"/>
    <n v="138.23270834154437"/>
  </r>
  <r>
    <s v="MOV-FEC-7863"/>
    <x v="56"/>
    <x v="5"/>
    <x v="3"/>
    <n v="9"/>
    <n v="14.9"/>
    <n v="134.1"/>
    <n v="0.19286422478228454"/>
    <n v="108.23690745669563"/>
    <n v="19.482643342205215"/>
    <n v="127.71955079890085"/>
  </r>
  <r>
    <s v="MOV-FEC-7864"/>
    <x v="322"/>
    <x v="5"/>
    <x v="3"/>
    <n v="5"/>
    <n v="14.9"/>
    <n v="74.5"/>
    <n v="0.11251653807129422"/>
    <n v="66.117517913688573"/>
    <n v="11.901153224463943"/>
    <n v="78.018671138152513"/>
  </r>
  <r>
    <s v="MOV-FEC-7865"/>
    <x v="67"/>
    <x v="2"/>
    <x v="2"/>
    <n v="17"/>
    <n v="9.9"/>
    <n v="168.3"/>
    <n v="0.1586468606552352"/>
    <n v="141.59973335172393"/>
    <n v="25.487952003310305"/>
    <n v="167.08768535503424"/>
  </r>
  <r>
    <s v="MOV-FEC-7866"/>
    <x v="1025"/>
    <x v="3"/>
    <x v="4"/>
    <n v="6"/>
    <n v="20.9"/>
    <n v="125.39999999999999"/>
    <n v="0.18470354494240576"/>
    <n v="102.23817546422231"/>
    <n v="18.402871583560014"/>
    <n v="120.64104704778232"/>
  </r>
  <r>
    <s v="MOV-FEC-7867"/>
    <x v="410"/>
    <x v="3"/>
    <x v="3"/>
    <n v="18"/>
    <n v="14.9"/>
    <n v="268.2"/>
    <n v="0.19361510591443515"/>
    <n v="216.27242859374849"/>
    <n v="38.929037146874727"/>
    <n v="255.20146574062321"/>
  </r>
  <r>
    <s v="MOV-FEC-7868"/>
    <x v="785"/>
    <x v="1"/>
    <x v="3"/>
    <n v="18"/>
    <n v="14.9"/>
    <n v="268.2"/>
    <n v="0.12298466870733871"/>
    <n v="235.21551185269175"/>
    <n v="42.33879213348451"/>
    <n v="277.55430398617625"/>
  </r>
  <r>
    <s v="MOV-FEC-7869"/>
    <x v="228"/>
    <x v="5"/>
    <x v="0"/>
    <n v="4"/>
    <n v="9.9"/>
    <n v="39.6"/>
    <n v="0.13169569186147342"/>
    <n v="34.384850602285653"/>
    <n v="6.1892731084114176"/>
    <n v="40.574123710697073"/>
  </r>
  <r>
    <s v="MOV-FEC-7870"/>
    <x v="494"/>
    <x v="5"/>
    <x v="1"/>
    <n v="6"/>
    <n v="14.9"/>
    <n v="89.4"/>
    <n v="0.10659540653792793"/>
    <n v="79.870370655509248"/>
    <n v="14.376666717991665"/>
    <n v="94.247037373500916"/>
  </r>
  <r>
    <s v="MOV-FEC-7871"/>
    <x v="405"/>
    <x v="0"/>
    <x v="4"/>
    <n v="19"/>
    <n v="20.9"/>
    <n v="397.09999999999997"/>
    <n v="0.12098613727002541"/>
    <n v="349.05640489007288"/>
    <n v="62.83015288021312"/>
    <n v="411.886557770286"/>
  </r>
  <r>
    <s v="MOV-FEC-7872"/>
    <x v="130"/>
    <x v="1"/>
    <x v="1"/>
    <n v="16"/>
    <n v="14.9"/>
    <n v="238.4"/>
    <n v="0.14596327705715101"/>
    <n v="203.6023547495752"/>
    <n v="36.648423854923536"/>
    <n v="240.25077860449875"/>
  </r>
  <r>
    <s v="MOV-FEC-7873"/>
    <x v="898"/>
    <x v="0"/>
    <x v="1"/>
    <n v="7"/>
    <n v="14.9"/>
    <n v="104.3"/>
    <n v="0.1412030023663669"/>
    <n v="89.572526853187924"/>
    <n v="16.123054833573825"/>
    <n v="105.69558168676176"/>
  </r>
  <r>
    <s v="MOV-FEC-7874"/>
    <x v="1042"/>
    <x v="5"/>
    <x v="0"/>
    <n v="14"/>
    <n v="9.9"/>
    <n v="138.6"/>
    <n v="0.1953297541790765"/>
    <n v="111.52729607078"/>
    <n v="20.074913292740398"/>
    <n v="131.60220936352039"/>
  </r>
  <r>
    <s v="MOV-FEC-7875"/>
    <x v="576"/>
    <x v="1"/>
    <x v="3"/>
    <n v="4"/>
    <n v="14.9"/>
    <n v="59.6"/>
    <n v="0.12407472997162389"/>
    <n v="52.205146093691219"/>
    <n v="9.3969262968644198"/>
    <n v="61.602072390555641"/>
  </r>
  <r>
    <s v="MOV-FEC-7876"/>
    <x v="685"/>
    <x v="4"/>
    <x v="1"/>
    <n v="20"/>
    <n v="14.9"/>
    <n v="298"/>
    <n v="0.14777659922930406"/>
    <n v="253.9625734296674"/>
    <n v="45.713263217340128"/>
    <n v="299.67583664700754"/>
  </r>
  <r>
    <s v="MOV-FEC-7877"/>
    <x v="705"/>
    <x v="3"/>
    <x v="3"/>
    <n v="7"/>
    <n v="14.9"/>
    <n v="104.3"/>
    <n v="0.17026068749803869"/>
    <n v="86.541810293954569"/>
    <n v="15.577525852911823"/>
    <n v="102.11933614686639"/>
  </r>
  <r>
    <s v="MOV-FEC-7878"/>
    <x v="27"/>
    <x v="3"/>
    <x v="4"/>
    <n v="11"/>
    <n v="20.9"/>
    <n v="229.89999999999998"/>
    <n v="0.10780256347833039"/>
    <n v="205.11619065633181"/>
    <n v="36.920914318139722"/>
    <n v="242.03710497447153"/>
  </r>
  <r>
    <s v="MOV-FEC-7879"/>
    <x v="510"/>
    <x v="4"/>
    <x v="2"/>
    <n v="5"/>
    <n v="9.9"/>
    <n v="49.5"/>
    <n v="0.184227582153599"/>
    <n v="40.380734683396852"/>
    <n v="7.2685322430114327"/>
    <n v="47.649266926408288"/>
  </r>
  <r>
    <s v="MOV-FEC-7880"/>
    <x v="221"/>
    <x v="0"/>
    <x v="4"/>
    <n v="6"/>
    <n v="20.9"/>
    <n v="125.39999999999999"/>
    <n v="0.14367126405844924"/>
    <n v="107.38362348707045"/>
    <n v="19.32905222767268"/>
    <n v="126.71267571474313"/>
  </r>
  <r>
    <s v="MOV-FEC-7881"/>
    <x v="534"/>
    <x v="0"/>
    <x v="4"/>
    <n v="8"/>
    <n v="20.9"/>
    <n v="167.2"/>
    <n v="0.1746890184699664"/>
    <n v="137.99199611182161"/>
    <n v="24.838559300127887"/>
    <n v="162.83055541194949"/>
  </r>
  <r>
    <s v="MOV-FEC-7882"/>
    <x v="931"/>
    <x v="3"/>
    <x v="4"/>
    <n v="17"/>
    <n v="20.9"/>
    <n v="355.29999999999995"/>
    <n v="0.19696057042370141"/>
    <n v="285.31990932845883"/>
    <n v="51.357583679122591"/>
    <n v="336.6774930075814"/>
  </r>
  <r>
    <s v="MOV-FEC-7883"/>
    <x v="191"/>
    <x v="0"/>
    <x v="2"/>
    <n v="6"/>
    <n v="9.9"/>
    <n v="59.400000000000006"/>
    <n v="0.16452840444418498"/>
    <n v="49.62701277601542"/>
    <n v="8.9328622996827747"/>
    <n v="58.559875075698194"/>
  </r>
  <r>
    <s v="MOV-FEC-7884"/>
    <x v="376"/>
    <x v="0"/>
    <x v="0"/>
    <n v="9"/>
    <n v="9.9"/>
    <n v="89.100000000000009"/>
    <n v="0.17003533434431828"/>
    <n v="73.949851709921248"/>
    <n v="13.310973307785824"/>
    <n v="87.260825017707077"/>
  </r>
  <r>
    <s v="MOV-FEC-7885"/>
    <x v="469"/>
    <x v="4"/>
    <x v="4"/>
    <n v="19"/>
    <n v="20.9"/>
    <n v="397.09999999999997"/>
    <n v="0.10613528772568685"/>
    <n v="354.95367724412972"/>
    <n v="63.891661903943344"/>
    <n v="418.84533914807309"/>
  </r>
  <r>
    <s v="MOV-FEC-7886"/>
    <x v="1080"/>
    <x v="0"/>
    <x v="0"/>
    <n v="20"/>
    <n v="9.9"/>
    <n v="198"/>
    <n v="0.12940242665086893"/>
    <n v="172.37831952312794"/>
    <n v="31.028097514163029"/>
    <n v="203.40641703729096"/>
  </r>
  <r>
    <s v="MOV-FEC-7887"/>
    <x v="295"/>
    <x v="4"/>
    <x v="0"/>
    <n v="5"/>
    <n v="9.9"/>
    <n v="49.5"/>
    <n v="0.16462132703210608"/>
    <n v="41.351244311910747"/>
    <n v="7.4432239761439343"/>
    <n v="48.794468288054681"/>
  </r>
  <r>
    <s v="MOV-FEC-7888"/>
    <x v="964"/>
    <x v="0"/>
    <x v="2"/>
    <n v="3"/>
    <n v="9.9"/>
    <n v="29.700000000000003"/>
    <n v="0.10174336980233865"/>
    <n v="26.678221916870545"/>
    <n v="4.8020799450366978"/>
    <n v="31.480301861907243"/>
  </r>
  <r>
    <s v="MOV-FEC-7889"/>
    <x v="137"/>
    <x v="0"/>
    <x v="0"/>
    <n v="11"/>
    <n v="9.9"/>
    <n v="108.9"/>
    <n v="0.15179666170754452"/>
    <n v="92.369343540048405"/>
    <n v="16.626481837208711"/>
    <n v="108.99582537725712"/>
  </r>
  <r>
    <s v="MOV-FEC-7890"/>
    <x v="503"/>
    <x v="4"/>
    <x v="0"/>
    <n v="14"/>
    <n v="9.9"/>
    <n v="138.6"/>
    <n v="0.12382197225922312"/>
    <n v="121.43827464487167"/>
    <n v="21.8588894360769"/>
    <n v="143.29716408094856"/>
  </r>
  <r>
    <s v="MOV-FEC-7891"/>
    <x v="666"/>
    <x v="0"/>
    <x v="1"/>
    <n v="4"/>
    <n v="14.9"/>
    <n v="59.6"/>
    <n v="0.14415955812488712"/>
    <n v="51.008090335756727"/>
    <n v="9.1814562604362102"/>
    <n v="60.18954659619294"/>
  </r>
  <r>
    <s v="MOV-FEC-7892"/>
    <x v="607"/>
    <x v="0"/>
    <x v="1"/>
    <n v="10"/>
    <n v="14.9"/>
    <n v="149"/>
    <n v="0.17025888717511051"/>
    <n v="123.63142581090854"/>
    <n v="22.253656645963535"/>
    <n v="145.88508245687208"/>
  </r>
  <r>
    <s v="MOV-FEC-7893"/>
    <x v="540"/>
    <x v="4"/>
    <x v="1"/>
    <n v="19"/>
    <n v="14.9"/>
    <n v="283.10000000000002"/>
    <n v="0.18618915887248988"/>
    <n v="230.38984912319813"/>
    <n v="41.470172842175664"/>
    <n v="271.86002196537379"/>
  </r>
  <r>
    <s v="MOV-FEC-7894"/>
    <x v="135"/>
    <x v="1"/>
    <x v="0"/>
    <n v="9"/>
    <n v="9.9"/>
    <n v="89.100000000000009"/>
    <n v="0.10058413941703848"/>
    <n v="80.137953177941881"/>
    <n v="14.424831572029538"/>
    <n v="94.562784749971414"/>
  </r>
  <r>
    <s v="MOV-FEC-7895"/>
    <x v="1027"/>
    <x v="3"/>
    <x v="2"/>
    <n v="11"/>
    <n v="9.9"/>
    <n v="108.9"/>
    <n v="0.15446078327476542"/>
    <n v="92.079220701378048"/>
    <n v="16.574259726248048"/>
    <n v="108.65348042762609"/>
  </r>
  <r>
    <s v="MOV-FEC-7896"/>
    <x v="741"/>
    <x v="5"/>
    <x v="3"/>
    <n v="8"/>
    <n v="14.9"/>
    <n v="119.2"/>
    <n v="0.15191430408435908"/>
    <n v="101.09181495314439"/>
    <n v="18.196526691565989"/>
    <n v="119.28834164471039"/>
  </r>
  <r>
    <s v="MOV-FEC-7897"/>
    <x v="869"/>
    <x v="0"/>
    <x v="2"/>
    <n v="5"/>
    <n v="9.9"/>
    <n v="49.5"/>
    <n v="0.17597387995753988"/>
    <n v="40.789292942101774"/>
    <n v="7.3420727295783195"/>
    <n v="48.131365671680093"/>
  </r>
  <r>
    <s v="MOV-FEC-7898"/>
    <x v="707"/>
    <x v="3"/>
    <x v="3"/>
    <n v="13"/>
    <n v="14.9"/>
    <n v="193.70000000000002"/>
    <n v="0.1213724860790012"/>
    <n v="170.19014944649749"/>
    <n v="30.634226900369548"/>
    <n v="200.82437634686704"/>
  </r>
  <r>
    <s v="MOV-FEC-7899"/>
    <x v="188"/>
    <x v="0"/>
    <x v="4"/>
    <n v="17"/>
    <n v="20.9"/>
    <n v="355.29999999999995"/>
    <n v="0.19101813867760922"/>
    <n v="287.43125532784541"/>
    <n v="51.737625959012171"/>
    <n v="339.16888128685758"/>
  </r>
  <r>
    <s v="MOV-FEC-7900"/>
    <x v="645"/>
    <x v="0"/>
    <x v="4"/>
    <n v="19"/>
    <n v="20.9"/>
    <n v="397.09999999999997"/>
    <n v="0.18720583133932162"/>
    <n v="322.76056437515535"/>
    <n v="58.09690158752796"/>
    <n v="380.85746596268331"/>
  </r>
  <r>
    <s v="MOV-FEC-7901"/>
    <x v="967"/>
    <x v="1"/>
    <x v="0"/>
    <n v="4"/>
    <n v="9.9"/>
    <n v="39.6"/>
    <n v="0.15449358812099301"/>
    <n v="33.482053910408681"/>
    <n v="6.0267697038735619"/>
    <n v="39.508823614282242"/>
  </r>
  <r>
    <s v="MOV-FEC-7902"/>
    <x v="673"/>
    <x v="3"/>
    <x v="2"/>
    <n v="8"/>
    <n v="9.9"/>
    <n v="79.2"/>
    <n v="0.15516518938396148"/>
    <n v="66.910917000790249"/>
    <n v="12.043965060142245"/>
    <n v="78.954882060932491"/>
  </r>
  <r>
    <s v="MOV-FEC-7903"/>
    <x v="1030"/>
    <x v="1"/>
    <x v="4"/>
    <n v="7"/>
    <n v="20.9"/>
    <n v="146.29999999999998"/>
    <n v="0.15092072628873174"/>
    <n v="124.22029774395853"/>
    <n v="22.359653593912533"/>
    <n v="146.57995133787105"/>
  </r>
  <r>
    <s v="MOV-FEC-7904"/>
    <x v="257"/>
    <x v="4"/>
    <x v="1"/>
    <n v="16"/>
    <n v="14.9"/>
    <n v="238.4"/>
    <n v="0.11321979186478598"/>
    <n v="211.40840161943504"/>
    <n v="38.053512291498308"/>
    <n v="249.46191391093333"/>
  </r>
  <r>
    <s v="MOV-FEC-7905"/>
    <x v="956"/>
    <x v="2"/>
    <x v="3"/>
    <n v="14"/>
    <n v="14.9"/>
    <n v="208.6"/>
    <n v="0.10912119986788121"/>
    <n v="185.83731770755998"/>
    <n v="33.450717187360794"/>
    <n v="219.28803489492077"/>
  </r>
  <r>
    <s v="MOV-FEC-7906"/>
    <x v="282"/>
    <x v="5"/>
    <x v="1"/>
    <n v="15"/>
    <n v="14.9"/>
    <n v="223.5"/>
    <n v="0.13826552087153321"/>
    <n v="192.59765608521232"/>
    <n v="34.667578095338214"/>
    <n v="227.26523418055052"/>
  </r>
  <r>
    <s v="MOV-FEC-7907"/>
    <x v="37"/>
    <x v="0"/>
    <x v="0"/>
    <n v="20"/>
    <n v="9.9"/>
    <n v="198"/>
    <n v="0.1331978218193961"/>
    <n v="171.62683127975959"/>
    <n v="30.892829630356726"/>
    <n v="202.5196609101163"/>
  </r>
  <r>
    <s v="MOV-FEC-7908"/>
    <x v="240"/>
    <x v="3"/>
    <x v="1"/>
    <n v="8"/>
    <n v="14.9"/>
    <n v="119.2"/>
    <n v="0.17197694018456533"/>
    <n v="98.700348729999817"/>
    <n v="17.766062771399966"/>
    <n v="116.46641150139979"/>
  </r>
  <r>
    <s v="MOV-FEC-7909"/>
    <x v="978"/>
    <x v="3"/>
    <x v="3"/>
    <n v="9"/>
    <n v="14.9"/>
    <n v="134.1"/>
    <n v="0.17256324338206877"/>
    <n v="110.95926906246457"/>
    <n v="19.972668431243623"/>
    <n v="130.9319374937082"/>
  </r>
  <r>
    <s v="MOV-FEC-7910"/>
    <x v="0"/>
    <x v="3"/>
    <x v="3"/>
    <n v="18"/>
    <n v="14.9"/>
    <n v="268.2"/>
    <n v="0.11812769269216408"/>
    <n v="236.51815281996159"/>
    <n v="42.573267507593087"/>
    <n v="279.09142032755466"/>
  </r>
  <r>
    <s v="MOV-FEC-7911"/>
    <x v="453"/>
    <x v="1"/>
    <x v="4"/>
    <n v="11"/>
    <n v="20.9"/>
    <n v="229.89999999999998"/>
    <n v="0.18437478437086086"/>
    <n v="187.51223707313906"/>
    <n v="33.75220267316503"/>
    <n v="221.26443974630411"/>
  </r>
  <r>
    <s v="MOV-FEC-7912"/>
    <x v="443"/>
    <x v="4"/>
    <x v="0"/>
    <n v="15"/>
    <n v="9.9"/>
    <n v="148.5"/>
    <n v="0.13931485554175246"/>
    <n v="127.81174395204977"/>
    <n v="23.006113911368956"/>
    <n v="150.81785786341874"/>
  </r>
  <r>
    <s v="MOV-FEC-7913"/>
    <x v="938"/>
    <x v="1"/>
    <x v="1"/>
    <n v="11"/>
    <n v="14.9"/>
    <n v="163.9"/>
    <n v="0.18237511160803807"/>
    <n v="134.00871920744257"/>
    <n v="24.12156945733966"/>
    <n v="158.13028866478223"/>
  </r>
  <r>
    <s v="MOV-FEC-7914"/>
    <x v="933"/>
    <x v="0"/>
    <x v="1"/>
    <n v="12"/>
    <n v="14.9"/>
    <n v="178.8"/>
    <n v="0.1629951132352051"/>
    <n v="149.65647375354533"/>
    <n v="26.938165275638159"/>
    <n v="176.5946390291835"/>
  </r>
  <r>
    <s v="MOV-FEC-7915"/>
    <x v="626"/>
    <x v="2"/>
    <x v="2"/>
    <n v="8"/>
    <n v="9.9"/>
    <n v="79.2"/>
    <n v="0.10650015115600975"/>
    <n v="70.76518802844403"/>
    <n v="12.737733845119925"/>
    <n v="83.502921873563949"/>
  </r>
  <r>
    <s v="MOV-FEC-7916"/>
    <x v="181"/>
    <x v="2"/>
    <x v="3"/>
    <n v="17"/>
    <n v="14.9"/>
    <n v="253.3"/>
    <n v="0.15444375255518511"/>
    <n v="214.17939747777163"/>
    <n v="38.552291545998891"/>
    <n v="252.73168902377051"/>
  </r>
  <r>
    <s v="MOV-FEC-7917"/>
    <x v="1081"/>
    <x v="5"/>
    <x v="2"/>
    <n v="12"/>
    <n v="9.9"/>
    <n v="118.80000000000001"/>
    <n v="0.1164233949197972"/>
    <n v="104.9689006835281"/>
    <n v="18.894402123035057"/>
    <n v="123.86330280656315"/>
  </r>
  <r>
    <s v="MOV-FEC-7918"/>
    <x v="240"/>
    <x v="1"/>
    <x v="1"/>
    <n v="14"/>
    <n v="14.9"/>
    <n v="208.6"/>
    <n v="0.13966083643114074"/>
    <n v="179.46674952046402"/>
    <n v="32.304014913683524"/>
    <n v="211.77076443414754"/>
  </r>
  <r>
    <s v="MOV-FEC-7919"/>
    <x v="852"/>
    <x v="2"/>
    <x v="2"/>
    <n v="11"/>
    <n v="9.9"/>
    <n v="108.9"/>
    <n v="0.10165505905596925"/>
    <n v="97.829764068804948"/>
    <n v="17.609357532384891"/>
    <n v="115.43912160118984"/>
  </r>
  <r>
    <s v="MOV-FEC-7920"/>
    <x v="524"/>
    <x v="3"/>
    <x v="3"/>
    <n v="11"/>
    <n v="14.9"/>
    <n v="163.9"/>
    <n v="0.15519342469254183"/>
    <n v="138.4637976928924"/>
    <n v="24.923483584720632"/>
    <n v="163.38728127761303"/>
  </r>
  <r>
    <s v="MOV-FEC-7921"/>
    <x v="914"/>
    <x v="0"/>
    <x v="1"/>
    <n v="12"/>
    <n v="14.9"/>
    <n v="178.8"/>
    <n v="0.10465024530442621"/>
    <n v="160.08853613956859"/>
    <n v="28.815936505122345"/>
    <n v="188.90447264469094"/>
  </r>
  <r>
    <s v="MOV-FEC-7922"/>
    <x v="275"/>
    <x v="3"/>
    <x v="1"/>
    <n v="12"/>
    <n v="14.9"/>
    <n v="178.8"/>
    <n v="0.18015474593363301"/>
    <n v="146.58833142706644"/>
    <n v="26.385899656871956"/>
    <n v="172.97423108393838"/>
  </r>
  <r>
    <s v="MOV-FEC-7923"/>
    <x v="482"/>
    <x v="5"/>
    <x v="2"/>
    <n v="17"/>
    <n v="9.9"/>
    <n v="168.3"/>
    <n v="0.15651031150446149"/>
    <n v="141.95931457379913"/>
    <n v="25.552676623283844"/>
    <n v="167.51199119708298"/>
  </r>
  <r>
    <s v="MOV-FEC-7924"/>
    <x v="847"/>
    <x v="2"/>
    <x v="2"/>
    <n v="5"/>
    <n v="9.9"/>
    <n v="49.5"/>
    <n v="0.19571763706618087"/>
    <n v="39.811976965224048"/>
    <n v="7.166155853740328"/>
    <n v="46.978132818964376"/>
  </r>
  <r>
    <s v="MOV-FEC-7925"/>
    <x v="700"/>
    <x v="5"/>
    <x v="2"/>
    <n v="12"/>
    <n v="9.9"/>
    <n v="118.80000000000001"/>
    <n v="0.10239523814099906"/>
    <n v="106.63544570884932"/>
    <n v="19.194380227592877"/>
    <n v="125.82982593644219"/>
  </r>
  <r>
    <s v="MOV-FEC-7926"/>
    <x v="1018"/>
    <x v="4"/>
    <x v="2"/>
    <n v="12"/>
    <n v="9.9"/>
    <n v="118.80000000000001"/>
    <n v="0.14812474643460441"/>
    <n v="101.202780123569"/>
    <n v="18.216500422242419"/>
    <n v="119.41928054581142"/>
  </r>
  <r>
    <s v="MOV-FEC-7927"/>
    <x v="312"/>
    <x v="5"/>
    <x v="3"/>
    <n v="10"/>
    <n v="14.9"/>
    <n v="149"/>
    <n v="0.10992652440828773"/>
    <n v="132.62094786316513"/>
    <n v="23.871770615369723"/>
    <n v="156.49271847853484"/>
  </r>
  <r>
    <s v="MOV-FEC-7928"/>
    <x v="980"/>
    <x v="2"/>
    <x v="2"/>
    <n v="19"/>
    <n v="9.9"/>
    <n v="188.1"/>
    <n v="0.15873495458879672"/>
    <n v="158.24195504184735"/>
    <n v="28.483551907532522"/>
    <n v="186.72550694937988"/>
  </r>
  <r>
    <s v="MOV-FEC-7929"/>
    <x v="358"/>
    <x v="0"/>
    <x v="0"/>
    <n v="4"/>
    <n v="9.9"/>
    <n v="39.6"/>
    <n v="0.10987748769223998"/>
    <n v="35.248851487387299"/>
    <n v="6.3447932677297132"/>
    <n v="41.593644755117012"/>
  </r>
  <r>
    <s v="MOV-FEC-7930"/>
    <x v="20"/>
    <x v="3"/>
    <x v="0"/>
    <n v="9"/>
    <n v="9.9"/>
    <n v="89.100000000000009"/>
    <n v="0.17408645681836099"/>
    <n v="73.588896697484046"/>
    <n v="13.246001405547128"/>
    <n v="86.834898103031179"/>
  </r>
  <r>
    <s v="MOV-FEC-7931"/>
    <x v="799"/>
    <x v="2"/>
    <x v="0"/>
    <n v="10"/>
    <n v="9.9"/>
    <n v="99"/>
    <n v="0.10515617650902746"/>
    <n v="88.589538525606287"/>
    <n v="15.946116934609131"/>
    <n v="104.53565546021542"/>
  </r>
  <r>
    <s v="MOV-FEC-7932"/>
    <x v="166"/>
    <x v="0"/>
    <x v="3"/>
    <n v="20"/>
    <n v="14.9"/>
    <n v="298"/>
    <n v="0.18341481782514635"/>
    <n v="243.34238428810639"/>
    <n v="43.801629171859148"/>
    <n v="287.14401345996555"/>
  </r>
  <r>
    <s v="MOV-FEC-7933"/>
    <x v="19"/>
    <x v="1"/>
    <x v="2"/>
    <n v="9"/>
    <n v="9.9"/>
    <n v="89.100000000000009"/>
    <n v="0.11735829105419618"/>
    <n v="78.643376267071133"/>
    <n v="14.155807728072803"/>
    <n v="92.799183995143935"/>
  </r>
  <r>
    <s v="MOV-FEC-7934"/>
    <x v="875"/>
    <x v="2"/>
    <x v="0"/>
    <n v="11"/>
    <n v="9.9"/>
    <n v="108.9"/>
    <n v="0.13316919684983677"/>
    <n v="94.397874463052773"/>
    <n v="16.991617403349498"/>
    <n v="111.38949186640227"/>
  </r>
  <r>
    <s v="MOV-FEC-7935"/>
    <x v="94"/>
    <x v="4"/>
    <x v="1"/>
    <n v="15"/>
    <n v="14.9"/>
    <n v="223.5"/>
    <n v="0.12560864008955511"/>
    <n v="195.42646893998443"/>
    <n v="35.176764409197197"/>
    <n v="230.60323334918164"/>
  </r>
  <r>
    <s v="MOV-FEC-7936"/>
    <x v="366"/>
    <x v="2"/>
    <x v="0"/>
    <n v="17"/>
    <n v="9.9"/>
    <n v="168.3"/>
    <n v="0.16313708690743078"/>
    <n v="140.84402827347941"/>
    <n v="25.351925089226292"/>
    <n v="166.19595336270569"/>
  </r>
  <r>
    <s v="MOV-FEC-7937"/>
    <x v="200"/>
    <x v="2"/>
    <x v="2"/>
    <n v="9"/>
    <n v="9.9"/>
    <n v="89.100000000000009"/>
    <n v="0.1346010484959681"/>
    <n v="77.10704657900925"/>
    <n v="13.879268384221664"/>
    <n v="90.98631496323091"/>
  </r>
  <r>
    <s v="MOV-FEC-7938"/>
    <x v="87"/>
    <x v="2"/>
    <x v="4"/>
    <n v="10"/>
    <n v="20.9"/>
    <n v="209"/>
    <n v="0.10945623878014582"/>
    <n v="186.12364609494952"/>
    <n v="33.502256297090909"/>
    <n v="219.62590239204042"/>
  </r>
  <r>
    <s v="MOV-FEC-7939"/>
    <x v="640"/>
    <x v="2"/>
    <x v="4"/>
    <n v="16"/>
    <n v="20.9"/>
    <n v="334.4"/>
    <n v="0.16129113161193676"/>
    <n v="280.46424558896831"/>
    <n v="50.483564206014293"/>
    <n v="330.94780979498262"/>
  </r>
  <r>
    <s v="MOV-FEC-7940"/>
    <x v="993"/>
    <x v="0"/>
    <x v="4"/>
    <n v="10"/>
    <n v="20.9"/>
    <n v="209"/>
    <n v="0.12040601695412154"/>
    <n v="183.83514245658858"/>
    <n v="33.090325642185945"/>
    <n v="216.92546809877453"/>
  </r>
  <r>
    <s v="MOV-FEC-7941"/>
    <x v="335"/>
    <x v="0"/>
    <x v="3"/>
    <n v="5"/>
    <n v="14.9"/>
    <n v="74.5"/>
    <n v="0.13480055222893816"/>
    <n v="64.457358858944104"/>
    <n v="11.602324594609938"/>
    <n v="76.059683453554044"/>
  </r>
  <r>
    <s v="MOV-FEC-7942"/>
    <x v="383"/>
    <x v="5"/>
    <x v="3"/>
    <n v="20"/>
    <n v="14.9"/>
    <n v="298"/>
    <n v="0.1765129177556515"/>
    <n v="245.39915050881586"/>
    <n v="44.171847091586855"/>
    <n v="289.57099760040273"/>
  </r>
  <r>
    <s v="MOV-FEC-7943"/>
    <x v="208"/>
    <x v="1"/>
    <x v="4"/>
    <n v="20"/>
    <n v="20.9"/>
    <n v="418"/>
    <n v="0.17807722559494338"/>
    <n v="343.56371970131369"/>
    <n v="61.841469546236461"/>
    <n v="405.40518924755014"/>
  </r>
  <r>
    <s v="MOV-FEC-7944"/>
    <x v="1058"/>
    <x v="0"/>
    <x v="1"/>
    <n v="20"/>
    <n v="14.9"/>
    <n v="298"/>
    <n v="0.19930231079605765"/>
    <n v="238.60791138277483"/>
    <n v="42.949424048899466"/>
    <n v="281.55733543167429"/>
  </r>
  <r>
    <s v="MOV-FEC-7945"/>
    <x v="313"/>
    <x v="2"/>
    <x v="2"/>
    <n v="8"/>
    <n v="9.9"/>
    <n v="79.2"/>
    <n v="0.14770698881664743"/>
    <n v="67.501606485721524"/>
    <n v="12.150289167429873"/>
    <n v="79.651895653151399"/>
  </r>
  <r>
    <s v="MOV-FEC-7946"/>
    <x v="484"/>
    <x v="5"/>
    <x v="4"/>
    <n v="19"/>
    <n v="20.9"/>
    <n v="397.09999999999997"/>
    <n v="0.15814887434868946"/>
    <n v="334.29908199613538"/>
    <n v="60.17383475930437"/>
    <n v="394.47291675543977"/>
  </r>
  <r>
    <s v="MOV-FEC-7947"/>
    <x v="583"/>
    <x v="4"/>
    <x v="1"/>
    <n v="20"/>
    <n v="14.9"/>
    <n v="298"/>
    <n v="0.18022588623883784"/>
    <n v="244.29268590082631"/>
    <n v="43.972683462148737"/>
    <n v="288.26536936297504"/>
  </r>
  <r>
    <s v="MOV-FEC-7948"/>
    <x v="968"/>
    <x v="3"/>
    <x v="3"/>
    <n v="13"/>
    <n v="14.9"/>
    <n v="193.70000000000002"/>
    <n v="0.10737493701671341"/>
    <n v="172.90147469986263"/>
    <n v="31.122265445975273"/>
    <n v="204.02374014583791"/>
  </r>
  <r>
    <s v="MOV-FEC-7949"/>
    <x v="208"/>
    <x v="1"/>
    <x v="2"/>
    <n v="16"/>
    <n v="9.9"/>
    <n v="158.4"/>
    <n v="0.11995508270212932"/>
    <n v="139.39911489998272"/>
    <n v="25.091840681996889"/>
    <n v="164.49095558197962"/>
  </r>
  <r>
    <s v="MOV-FEC-7950"/>
    <x v="271"/>
    <x v="5"/>
    <x v="1"/>
    <n v="14"/>
    <n v="14.9"/>
    <n v="208.6"/>
    <n v="0.13268569834683072"/>
    <n v="180.9217633248511"/>
    <n v="32.565917398473196"/>
    <n v="213.4876807233243"/>
  </r>
  <r>
    <s v="MOV-FEC-7951"/>
    <x v="946"/>
    <x v="4"/>
    <x v="3"/>
    <n v="6"/>
    <n v="14.9"/>
    <n v="89.4"/>
    <n v="0.13100421930984552"/>
    <n v="77.688222793699822"/>
    <n v="13.983880102865967"/>
    <n v="91.672102896565789"/>
  </r>
  <r>
    <s v="MOV-FEC-7952"/>
    <x v="898"/>
    <x v="3"/>
    <x v="4"/>
    <n v="18"/>
    <n v="20.9"/>
    <n v="376.2"/>
    <n v="0.11519982958924517"/>
    <n v="332.86182410852598"/>
    <n v="59.915128339534675"/>
    <n v="392.77695244806068"/>
  </r>
  <r>
    <s v="MOV-FEC-7953"/>
    <x v="338"/>
    <x v="3"/>
    <x v="0"/>
    <n v="4"/>
    <n v="9.9"/>
    <n v="39.6"/>
    <n v="0.17849013503624075"/>
    <n v="32.531790652564865"/>
    <n v="5.8557223174616757"/>
    <n v="38.387512970026542"/>
  </r>
  <r>
    <s v="MOV-FEC-7954"/>
    <x v="248"/>
    <x v="1"/>
    <x v="2"/>
    <n v="7"/>
    <n v="9.9"/>
    <n v="69.3"/>
    <n v="0.16445525503153635"/>
    <n v="57.903250826314526"/>
    <n v="10.422585148736614"/>
    <n v="68.325835975051135"/>
  </r>
  <r>
    <s v="MOV-FEC-7955"/>
    <x v="831"/>
    <x v="0"/>
    <x v="4"/>
    <n v="3"/>
    <n v="20.9"/>
    <n v="62.699999999999996"/>
    <n v="0.18288362773616484"/>
    <n v="51.233196540942458"/>
    <n v="9.2219753773696418"/>
    <n v="60.455171918312104"/>
  </r>
  <r>
    <s v="MOV-FEC-7956"/>
    <x v="1048"/>
    <x v="5"/>
    <x v="0"/>
    <n v="10"/>
    <n v="9.9"/>
    <n v="99"/>
    <n v="0.18285977738581963"/>
    <n v="80.896882038803852"/>
    <n v="14.561438766984693"/>
    <n v="95.458320805788546"/>
  </r>
  <r>
    <s v="MOV-FEC-7957"/>
    <x v="113"/>
    <x v="3"/>
    <x v="4"/>
    <n v="18"/>
    <n v="20.9"/>
    <n v="376.2"/>
    <n v="0.13169249162659358"/>
    <n v="326.6572846500755"/>
    <n v="58.798311237013586"/>
    <n v="385.45559588708909"/>
  </r>
  <r>
    <s v="MOV-FEC-7958"/>
    <x v="305"/>
    <x v="3"/>
    <x v="0"/>
    <n v="9"/>
    <n v="9.9"/>
    <n v="89.100000000000009"/>
    <n v="0.11139606609081155"/>
    <n v="79.1746105113087"/>
    <n v="14.251429892035565"/>
    <n v="93.42604040334426"/>
  </r>
  <r>
    <s v="MOV-FEC-7959"/>
    <x v="109"/>
    <x v="2"/>
    <x v="1"/>
    <n v="5"/>
    <n v="14.9"/>
    <n v="74.5"/>
    <n v="0.14977926180064488"/>
    <n v="63.341444995851958"/>
    <n v="11.401460099253352"/>
    <n v="74.742905095105314"/>
  </r>
  <r>
    <s v="MOV-FEC-7960"/>
    <x v="589"/>
    <x v="2"/>
    <x v="1"/>
    <n v="15"/>
    <n v="14.9"/>
    <n v="223.5"/>
    <n v="0.1104375288106187"/>
    <n v="198.81721231082673"/>
    <n v="35.787098215948809"/>
    <n v="234.60431052677555"/>
  </r>
  <r>
    <s v="MOV-FEC-7961"/>
    <x v="367"/>
    <x v="1"/>
    <x v="0"/>
    <n v="14"/>
    <n v="9.9"/>
    <n v="138.6"/>
    <n v="0.19697999693785048"/>
    <n v="111.29857242441392"/>
    <n v="20.033743036394505"/>
    <n v="131.33231546080842"/>
  </r>
  <r>
    <s v="MOV-FEC-7962"/>
    <x v="315"/>
    <x v="1"/>
    <x v="4"/>
    <n v="19"/>
    <n v="20.9"/>
    <n v="397.09999999999997"/>
    <n v="0.18426519704687128"/>
    <n v="323.92829025268736"/>
    <n v="58.307092245483723"/>
    <n v="382.23538249817108"/>
  </r>
  <r>
    <s v="MOV-FEC-7963"/>
    <x v="112"/>
    <x v="2"/>
    <x v="3"/>
    <n v="19"/>
    <n v="14.9"/>
    <n v="283.10000000000002"/>
    <n v="0.1331348336651231"/>
    <n v="245.40952858940366"/>
    <n v="44.173715146092661"/>
    <n v="289.58324373549635"/>
  </r>
  <r>
    <s v="MOV-FEC-7964"/>
    <x v="1090"/>
    <x v="0"/>
    <x v="0"/>
    <n v="7"/>
    <n v="9.9"/>
    <n v="69.3"/>
    <n v="0.13098885787140377"/>
    <n v="60.222472149511717"/>
    <n v="10.840044986912108"/>
    <n v="71.062517136423821"/>
  </r>
  <r>
    <s v="MOV-FEC-7965"/>
    <x v="1035"/>
    <x v="4"/>
    <x v="0"/>
    <n v="9"/>
    <n v="9.9"/>
    <n v="89.100000000000009"/>
    <n v="0.14571565322287242"/>
    <n v="76.116735297842069"/>
    <n v="13.701012353611572"/>
    <n v="89.817747651453644"/>
  </r>
  <r>
    <s v="MOV-FEC-7966"/>
    <x v="564"/>
    <x v="5"/>
    <x v="0"/>
    <n v="8"/>
    <n v="9.9"/>
    <n v="79.2"/>
    <n v="0.18292541605160834"/>
    <n v="64.712307048712617"/>
    <n v="11.64821526876827"/>
    <n v="76.360522317480886"/>
  </r>
  <r>
    <s v="MOV-FEC-7967"/>
    <x v="893"/>
    <x v="5"/>
    <x v="2"/>
    <n v="13"/>
    <n v="9.9"/>
    <n v="128.70000000000002"/>
    <n v="0.17501494908933699"/>
    <n v="106.17557605220235"/>
    <n v="19.111603689396421"/>
    <n v="125.28717974159876"/>
  </r>
  <r>
    <s v="MOV-FEC-7968"/>
    <x v="419"/>
    <x v="2"/>
    <x v="2"/>
    <n v="7"/>
    <n v="9.9"/>
    <n v="69.3"/>
    <n v="0.16247685379950963"/>
    <n v="58.04035403169398"/>
    <n v="10.447263725704916"/>
    <n v="68.487617757398894"/>
  </r>
  <r>
    <s v="MOV-FEC-7969"/>
    <x v="743"/>
    <x v="2"/>
    <x v="1"/>
    <n v="9"/>
    <n v="14.9"/>
    <n v="134.1"/>
    <n v="0.12372954299371447"/>
    <n v="117.50786828454288"/>
    <n v="21.151416291217718"/>
    <n v="138.65928457576061"/>
  </r>
  <r>
    <s v="MOV-FEC-7970"/>
    <x v="583"/>
    <x v="4"/>
    <x v="0"/>
    <n v="16"/>
    <n v="9.9"/>
    <n v="158.4"/>
    <n v="0.16826499433628972"/>
    <n v="131.74682489713172"/>
    <n v="23.714428481483708"/>
    <n v="155.46125337861542"/>
  </r>
  <r>
    <s v="MOV-FEC-7971"/>
    <x v="141"/>
    <x v="4"/>
    <x v="1"/>
    <n v="4"/>
    <n v="14.9"/>
    <n v="59.6"/>
    <n v="0.12875092528572468"/>
    <n v="51.92644485297081"/>
    <n v="9.346760073534746"/>
    <n v="61.273204926505557"/>
  </r>
  <r>
    <s v="MOV-FEC-7972"/>
    <x v="620"/>
    <x v="0"/>
    <x v="1"/>
    <n v="17"/>
    <n v="14.9"/>
    <n v="253.3"/>
    <n v="0.13216015010427196"/>
    <n v="219.82383397858791"/>
    <n v="39.568290116145825"/>
    <n v="259.39212409473373"/>
  </r>
  <r>
    <s v="MOV-FEC-7973"/>
    <x v="679"/>
    <x v="5"/>
    <x v="0"/>
    <n v="15"/>
    <n v="9.9"/>
    <n v="148.5"/>
    <n v="0.13036843803000309"/>
    <n v="129.14028695254456"/>
    <n v="23.24525165145802"/>
    <n v="152.38553860400259"/>
  </r>
  <r>
    <s v="MOV-FEC-7974"/>
    <x v="585"/>
    <x v="3"/>
    <x v="4"/>
    <n v="17"/>
    <n v="20.9"/>
    <n v="355.29999999999995"/>
    <n v="0.15268041930899753"/>
    <n v="301.05264701951313"/>
    <n v="54.189476463512364"/>
    <n v="355.24212348302547"/>
  </r>
  <r>
    <s v="MOV-FEC-7975"/>
    <x v="1091"/>
    <x v="1"/>
    <x v="4"/>
    <n v="3"/>
    <n v="20.9"/>
    <n v="62.699999999999996"/>
    <n v="0.17586459691769737"/>
    <n v="51.673289773260372"/>
    <n v="9.3011921591868667"/>
    <n v="60.97448193244724"/>
  </r>
  <r>
    <s v="MOV-FEC-7976"/>
    <x v="758"/>
    <x v="4"/>
    <x v="1"/>
    <n v="6"/>
    <n v="14.9"/>
    <n v="89.4"/>
    <n v="0.15183870790571424"/>
    <n v="75.825619513229157"/>
    <n v="13.648611512381247"/>
    <n v="89.474231025610408"/>
  </r>
  <r>
    <s v="MOV-FEC-7977"/>
    <x v="99"/>
    <x v="5"/>
    <x v="1"/>
    <n v="10"/>
    <n v="14.9"/>
    <n v="149"/>
    <n v="0.14582625058609364"/>
    <n v="127.27188866267204"/>
    <n v="22.908939959280968"/>
    <n v="150.180828621953"/>
  </r>
  <r>
    <s v="MOV-FEC-7978"/>
    <x v="915"/>
    <x v="4"/>
    <x v="2"/>
    <n v="13"/>
    <n v="9.9"/>
    <n v="128.70000000000002"/>
    <n v="0.19821693092775616"/>
    <n v="103.1894809895978"/>
    <n v="18.574106578127601"/>
    <n v="121.76358756772539"/>
  </r>
  <r>
    <s v="MOV-FEC-7979"/>
    <x v="10"/>
    <x v="3"/>
    <x v="0"/>
    <n v="14"/>
    <n v="9.9"/>
    <n v="138.6"/>
    <n v="0.14133608232793413"/>
    <n v="119.01081898934832"/>
    <n v="21.421947418082699"/>
    <n v="140.43276640743102"/>
  </r>
  <r>
    <s v="MOV-FEC-7980"/>
    <x v="678"/>
    <x v="1"/>
    <x v="3"/>
    <n v="14"/>
    <n v="14.9"/>
    <n v="208.6"/>
    <n v="0.17898289121771008"/>
    <n v="171.26416889198566"/>
    <n v="30.827550400557417"/>
    <n v="202.09171929254308"/>
  </r>
  <r>
    <s v="MOV-FEC-7981"/>
    <x v="798"/>
    <x v="3"/>
    <x v="2"/>
    <n v="4"/>
    <n v="9.9"/>
    <n v="39.6"/>
    <n v="0.14033352137776633"/>
    <n v="34.042792553440457"/>
    <n v="6.1277026596192821"/>
    <n v="40.170495213059738"/>
  </r>
  <r>
    <s v="MOV-FEC-7982"/>
    <x v="311"/>
    <x v="3"/>
    <x v="3"/>
    <n v="15"/>
    <n v="14.9"/>
    <n v="223.5"/>
    <n v="0.11714946316109281"/>
    <n v="197.31709498349576"/>
    <n v="35.517077097029237"/>
    <n v="232.83417208052501"/>
  </r>
  <r>
    <s v="MOV-FEC-7983"/>
    <x v="133"/>
    <x v="5"/>
    <x v="2"/>
    <n v="20"/>
    <n v="9.9"/>
    <n v="198"/>
    <n v="0.10172369105022869"/>
    <n v="177.85870917205472"/>
    <n v="32.014567650969845"/>
    <n v="209.87327682302455"/>
  </r>
  <r>
    <s v="MOV-FEC-7984"/>
    <x v="143"/>
    <x v="0"/>
    <x v="4"/>
    <n v="4"/>
    <n v="20.9"/>
    <n v="83.6"/>
    <n v="0.11498668681069643"/>
    <n v="73.987112982625774"/>
    <n v="13.317680336872639"/>
    <n v="87.304793319498415"/>
  </r>
  <r>
    <s v="MOV-FEC-7985"/>
    <x v="214"/>
    <x v="1"/>
    <x v="2"/>
    <n v="14"/>
    <n v="9.9"/>
    <n v="138.6"/>
    <n v="0.10003344321516734"/>
    <n v="124.7353647703778"/>
    <n v="22.452365658668004"/>
    <n v="147.18773042904581"/>
  </r>
  <r>
    <s v="MOV-FEC-7986"/>
    <x v="383"/>
    <x v="4"/>
    <x v="1"/>
    <n v="9"/>
    <n v="14.9"/>
    <n v="134.1"/>
    <n v="0.14961906190023316"/>
    <n v="114.03608379917873"/>
    <n v="20.526495083852168"/>
    <n v="134.56257888303088"/>
  </r>
  <r>
    <s v="MOV-FEC-7987"/>
    <x v="831"/>
    <x v="1"/>
    <x v="3"/>
    <n v="11"/>
    <n v="14.9"/>
    <n v="163.9"/>
    <n v="0.10378469883371763"/>
    <n v="146.88968786115367"/>
    <n v="26.440143815007662"/>
    <n v="173.32983167616135"/>
  </r>
  <r>
    <s v="MOV-FEC-7988"/>
    <x v="969"/>
    <x v="3"/>
    <x v="0"/>
    <n v="20"/>
    <n v="9.9"/>
    <n v="198"/>
    <n v="0.10016363041211285"/>
    <n v="178.16760117840167"/>
    <n v="32.0701682121123"/>
    <n v="210.23776939051396"/>
  </r>
  <r>
    <s v="MOV-FEC-7989"/>
    <x v="839"/>
    <x v="4"/>
    <x v="0"/>
    <n v="7"/>
    <n v="9.9"/>
    <n v="69.3"/>
    <n v="0.11289299337806301"/>
    <n v="61.476515558900232"/>
    <n v="11.065772800602041"/>
    <n v="72.542288359502265"/>
  </r>
  <r>
    <s v="MOV-FEC-7990"/>
    <x v="507"/>
    <x v="4"/>
    <x v="0"/>
    <n v="19"/>
    <n v="9.9"/>
    <n v="188.1"/>
    <n v="0.1733859306164019"/>
    <n v="155.48610645105481"/>
    <n v="27.987499161189863"/>
    <n v="183.47360561224468"/>
  </r>
  <r>
    <s v="MOV-FEC-7991"/>
    <x v="73"/>
    <x v="4"/>
    <x v="0"/>
    <n v="15"/>
    <n v="9.9"/>
    <n v="148.5"/>
    <n v="0.16092737282409542"/>
    <n v="124.60228513562183"/>
    <n v="22.428411324411929"/>
    <n v="147.03069646003377"/>
  </r>
  <r>
    <s v="MOV-FEC-7992"/>
    <x v="540"/>
    <x v="5"/>
    <x v="0"/>
    <n v="14"/>
    <n v="9.9"/>
    <n v="138.6"/>
    <n v="0.10788703541060635"/>
    <n v="123.64685689208996"/>
    <n v="22.256434240576191"/>
    <n v="145.90329113266614"/>
  </r>
  <r>
    <s v="MOV-FEC-7993"/>
    <x v="1004"/>
    <x v="2"/>
    <x v="3"/>
    <n v="16"/>
    <n v="14.9"/>
    <n v="238.4"/>
    <n v="0.15398696258844322"/>
    <n v="201.68950811891514"/>
    <n v="36.304111461404723"/>
    <n v="237.99361958031986"/>
  </r>
  <r>
    <s v="MOV-FEC-7994"/>
    <x v="1022"/>
    <x v="3"/>
    <x v="0"/>
    <n v="15"/>
    <n v="9.9"/>
    <n v="148.5"/>
    <n v="0.17262438825340859"/>
    <n v="122.86527834436882"/>
    <n v="22.115750101986386"/>
    <n v="144.9810284463552"/>
  </r>
  <r>
    <s v="MOV-FEC-7995"/>
    <x v="823"/>
    <x v="5"/>
    <x v="2"/>
    <n v="12"/>
    <n v="9.9"/>
    <n v="118.80000000000001"/>
    <n v="0.10613546469649336"/>
    <n v="106.19110679405659"/>
    <n v="19.114399222930185"/>
    <n v="125.30550601698678"/>
  </r>
  <r>
    <s v="MOV-FEC-7996"/>
    <x v="1041"/>
    <x v="5"/>
    <x v="4"/>
    <n v="4"/>
    <n v="20.9"/>
    <n v="83.6"/>
    <n v="0.19911561866704547"/>
    <n v="66.953934279434989"/>
    <n v="12.051708170298298"/>
    <n v="79.005642449733287"/>
  </r>
  <r>
    <s v="MOV-FEC-7997"/>
    <x v="252"/>
    <x v="4"/>
    <x v="2"/>
    <n v="12"/>
    <n v="9.9"/>
    <n v="118.80000000000001"/>
    <n v="0.14316446524578422"/>
    <n v="101.79206152880084"/>
    <n v="18.32257107518415"/>
    <n v="120.114632603985"/>
  </r>
  <r>
    <s v="MOV-FEC-7998"/>
    <x v="445"/>
    <x v="1"/>
    <x v="3"/>
    <n v="5"/>
    <n v="14.9"/>
    <n v="74.5"/>
    <n v="0.11003371987296098"/>
    <n v="66.302487869464414"/>
    <n v="11.934447816503594"/>
    <n v="78.236935685968007"/>
  </r>
  <r>
    <s v="MOV-FEC-7999"/>
    <x v="892"/>
    <x v="5"/>
    <x v="1"/>
    <n v="15"/>
    <n v="14.9"/>
    <n v="223.5"/>
    <n v="0.13739665239340426"/>
    <n v="192.79184819007415"/>
    <n v="34.702532674213344"/>
    <n v="227.49438086428751"/>
  </r>
  <r>
    <s v="MOV-FEC-8000"/>
    <x v="921"/>
    <x v="1"/>
    <x v="4"/>
    <n v="15"/>
    <n v="20.9"/>
    <n v="313.5"/>
    <n v="0.19949795703610199"/>
    <n v="250.95739046918203"/>
    <n v="45.172330284452762"/>
    <n v="296.12972075363479"/>
  </r>
  <r>
    <s v="MOV-FEC-8001"/>
    <x v="118"/>
    <x v="2"/>
    <x v="1"/>
    <n v="15"/>
    <n v="14.9"/>
    <n v="223.5"/>
    <n v="0.11197067028082147"/>
    <n v="198.47455519223641"/>
    <n v="35.725419934602549"/>
    <n v="234.19997512683895"/>
  </r>
  <r>
    <s v="MOV-FEC-8002"/>
    <x v="865"/>
    <x v="5"/>
    <x v="2"/>
    <n v="10"/>
    <n v="9.9"/>
    <n v="99"/>
    <n v="0.15180397051246025"/>
    <n v="83.971406919266428"/>
    <n v="15.114853245467957"/>
    <n v="99.086260164734384"/>
  </r>
  <r>
    <s v="MOV-FEC-8003"/>
    <x v="802"/>
    <x v="1"/>
    <x v="4"/>
    <n v="8"/>
    <n v="20.9"/>
    <n v="167.2"/>
    <n v="0.19945007579523813"/>
    <n v="133.85194732703619"/>
    <n v="24.093350518866512"/>
    <n v="157.9452978459027"/>
  </r>
  <r>
    <s v="MOV-FEC-8004"/>
    <x v="204"/>
    <x v="4"/>
    <x v="0"/>
    <n v="16"/>
    <n v="9.9"/>
    <n v="158.4"/>
    <n v="0.18223028649427769"/>
    <n v="129.53472261930642"/>
    <n v="23.316250071475157"/>
    <n v="152.85097269078159"/>
  </r>
  <r>
    <s v="MOV-FEC-8005"/>
    <x v="939"/>
    <x v="1"/>
    <x v="4"/>
    <n v="19"/>
    <n v="20.9"/>
    <n v="397.09999999999997"/>
    <n v="0.18817845308124681"/>
    <n v="322.37433628143685"/>
    <n v="58.027380530658633"/>
    <n v="380.40171681209551"/>
  </r>
  <r>
    <s v="MOV-FEC-8006"/>
    <x v="149"/>
    <x v="0"/>
    <x v="1"/>
    <n v="15"/>
    <n v="14.9"/>
    <n v="223.5"/>
    <n v="0.11833081415734664"/>
    <n v="197.05306303583302"/>
    <n v="35.46955134644994"/>
    <n v="232.52261438228297"/>
  </r>
  <r>
    <s v="MOV-FEC-8007"/>
    <x v="34"/>
    <x v="3"/>
    <x v="2"/>
    <n v="11"/>
    <n v="9.9"/>
    <n v="108.9"/>
    <n v="0.16502221153878499"/>
    <n v="90.929081163426318"/>
    <n v="16.367234609416737"/>
    <n v="107.29631577284306"/>
  </r>
  <r>
    <s v="MOV-FEC-8008"/>
    <x v="886"/>
    <x v="3"/>
    <x v="4"/>
    <n v="15"/>
    <n v="20.9"/>
    <n v="313.5"/>
    <n v="0.1935823232279594"/>
    <n v="252.81194166803473"/>
    <n v="45.506149500246252"/>
    <n v="298.318091168281"/>
  </r>
  <r>
    <s v="MOV-FEC-8009"/>
    <x v="597"/>
    <x v="1"/>
    <x v="3"/>
    <n v="6"/>
    <n v="14.9"/>
    <n v="89.4"/>
    <n v="0.10657147300305145"/>
    <n v="79.872510313527201"/>
    <n v="14.377051856434896"/>
    <n v="94.249562169962104"/>
  </r>
  <r>
    <s v="MOV-FEC-8010"/>
    <x v="900"/>
    <x v="0"/>
    <x v="3"/>
    <n v="16"/>
    <n v="14.9"/>
    <n v="238.4"/>
    <n v="0.12149745357892917"/>
    <n v="209.4350070667833"/>
    <n v="37.698301272020991"/>
    <n v="247.13330833880428"/>
  </r>
  <r>
    <s v="MOV-FEC-8011"/>
    <x v="125"/>
    <x v="0"/>
    <x v="4"/>
    <n v="15"/>
    <n v="20.9"/>
    <n v="313.5"/>
    <n v="0.13918907926219715"/>
    <n v="269.86422365130119"/>
    <n v="48.575560257234216"/>
    <n v="318.43978390853539"/>
  </r>
  <r>
    <s v="MOV-FEC-8012"/>
    <x v="397"/>
    <x v="2"/>
    <x v="4"/>
    <n v="10"/>
    <n v="20.9"/>
    <n v="209"/>
    <n v="0.14610328032043507"/>
    <n v="178.46441441302906"/>
    <n v="32.123594594345228"/>
    <n v="210.5880090073743"/>
  </r>
  <r>
    <s v="MOV-FEC-8013"/>
    <x v="130"/>
    <x v="5"/>
    <x v="2"/>
    <n v="10"/>
    <n v="9.9"/>
    <n v="99"/>
    <n v="0.10183640445902342"/>
    <n v="88.91819595855668"/>
    <n v="16.005275272540203"/>
    <n v="104.92347123109688"/>
  </r>
  <r>
    <s v="MOV-FEC-8014"/>
    <x v="431"/>
    <x v="5"/>
    <x v="2"/>
    <n v="15"/>
    <n v="9.9"/>
    <n v="148.5"/>
    <n v="0.10852414559758675"/>
    <n v="132.38416437875836"/>
    <n v="23.829149588176502"/>
    <n v="156.21331396693486"/>
  </r>
  <r>
    <s v="MOV-FEC-8015"/>
    <x v="1012"/>
    <x v="3"/>
    <x v="2"/>
    <n v="6"/>
    <n v="9.9"/>
    <n v="59.400000000000006"/>
    <n v="0.15066906350726078"/>
    <n v="50.450257627668712"/>
    <n v="9.0810463729803672"/>
    <n v="59.531304000649079"/>
  </r>
  <r>
    <s v="MOV-FEC-8016"/>
    <x v="915"/>
    <x v="1"/>
    <x v="0"/>
    <n v="18"/>
    <n v="9.9"/>
    <n v="178.20000000000002"/>
    <n v="0.13451045798468475"/>
    <n v="154.2302363871292"/>
    <n v="27.761442549683256"/>
    <n v="181.99167893681246"/>
  </r>
  <r>
    <s v="MOV-FEC-8017"/>
    <x v="227"/>
    <x v="0"/>
    <x v="0"/>
    <n v="4"/>
    <n v="9.9"/>
    <n v="39.6"/>
    <n v="0.18025829547218128"/>
    <n v="32.461771499301619"/>
    <n v="5.8431188698742913"/>
    <n v="38.304890369175908"/>
  </r>
  <r>
    <s v="MOV-FEC-8018"/>
    <x v="1016"/>
    <x v="1"/>
    <x v="1"/>
    <n v="13"/>
    <n v="14.9"/>
    <n v="193.70000000000002"/>
    <n v="0.19716234886829034"/>
    <n v="155.50965302421218"/>
    <n v="27.991737544358191"/>
    <n v="183.50139056857037"/>
  </r>
  <r>
    <s v="MOV-FEC-8019"/>
    <x v="509"/>
    <x v="5"/>
    <x v="2"/>
    <n v="7"/>
    <n v="9.9"/>
    <n v="69.3"/>
    <n v="0.17687700376050242"/>
    <n v="57.042423639397178"/>
    <n v="10.267636255091492"/>
    <n v="67.310059894488674"/>
  </r>
  <r>
    <s v="MOV-FEC-8020"/>
    <x v="939"/>
    <x v="1"/>
    <x v="4"/>
    <n v="12"/>
    <n v="20.9"/>
    <n v="250.79999999999998"/>
    <n v="0.1468415597480911"/>
    <n v="213.97213681517874"/>
    <n v="38.514984626732172"/>
    <n v="252.48712144191092"/>
  </r>
  <r>
    <s v="MOV-FEC-8021"/>
    <x v="918"/>
    <x v="1"/>
    <x v="0"/>
    <n v="9"/>
    <n v="9.9"/>
    <n v="89.100000000000009"/>
    <n v="0.1879396810383899"/>
    <n v="72.354574419479462"/>
    <n v="13.023823395506303"/>
    <n v="85.37839781498576"/>
  </r>
  <r>
    <s v="MOV-FEC-8022"/>
    <x v="483"/>
    <x v="2"/>
    <x v="2"/>
    <n v="9"/>
    <n v="9.9"/>
    <n v="89.100000000000009"/>
    <n v="0.15165533610731927"/>
    <n v="75.587509552837858"/>
    <n v="13.605751719510813"/>
    <n v="89.193261272348678"/>
  </r>
  <r>
    <s v="MOV-FEC-8023"/>
    <x v="874"/>
    <x v="1"/>
    <x v="0"/>
    <n v="4"/>
    <n v="9.9"/>
    <n v="39.6"/>
    <n v="0.12433442404208146"/>
    <n v="34.676356807933573"/>
    <n v="6.2417442254280431"/>
    <n v="40.918101033361616"/>
  </r>
  <r>
    <s v="MOV-FEC-8024"/>
    <x v="22"/>
    <x v="0"/>
    <x v="3"/>
    <n v="8"/>
    <n v="14.9"/>
    <n v="119.2"/>
    <n v="0.16593283144906718"/>
    <n v="99.420806491271193"/>
    <n v="17.895745168428814"/>
    <n v="117.31655165970001"/>
  </r>
  <r>
    <s v="MOV-FEC-8025"/>
    <x v="7"/>
    <x v="2"/>
    <x v="1"/>
    <n v="11"/>
    <n v="14.9"/>
    <n v="163.9"/>
    <n v="0.11940145193159823"/>
    <n v="144.33010202841106"/>
    <n v="25.97941836511399"/>
    <n v="170.30952039352505"/>
  </r>
  <r>
    <s v="MOV-FEC-8026"/>
    <x v="327"/>
    <x v="4"/>
    <x v="0"/>
    <n v="15"/>
    <n v="9.9"/>
    <n v="148.5"/>
    <n v="0.15070975792934646"/>
    <n v="126.11960094749205"/>
    <n v="22.701528170548567"/>
    <n v="148.8211291180406"/>
  </r>
  <r>
    <s v="MOV-FEC-8027"/>
    <x v="60"/>
    <x v="4"/>
    <x v="3"/>
    <n v="16"/>
    <n v="14.9"/>
    <n v="238.4"/>
    <n v="0.16566308920115283"/>
    <n v="198.90591953444516"/>
    <n v="35.803065516200128"/>
    <n v="234.70898505064528"/>
  </r>
  <r>
    <s v="MOV-FEC-8028"/>
    <x v="385"/>
    <x v="1"/>
    <x v="1"/>
    <n v="10"/>
    <n v="14.9"/>
    <n v="149"/>
    <n v="0.19238752011261456"/>
    <n v="120.33425950322044"/>
    <n v="21.660166710579677"/>
    <n v="141.99442621380012"/>
  </r>
  <r>
    <s v="MOV-FEC-8029"/>
    <x v="207"/>
    <x v="5"/>
    <x v="3"/>
    <n v="20"/>
    <n v="14.9"/>
    <n v="298"/>
    <n v="0.15766666680942831"/>
    <n v="251.01533329079035"/>
    <n v="45.182759992342262"/>
    <n v="296.19809328313261"/>
  </r>
  <r>
    <s v="MOV-FEC-8030"/>
    <x v="598"/>
    <x v="1"/>
    <x v="3"/>
    <n v="19"/>
    <n v="14.9"/>
    <n v="283.10000000000002"/>
    <n v="0.14171642980050583"/>
    <n v="242.98007872347682"/>
    <n v="43.736414170225828"/>
    <n v="286.71649289370265"/>
  </r>
  <r>
    <s v="MOV-FEC-8031"/>
    <x v="803"/>
    <x v="3"/>
    <x v="0"/>
    <n v="14"/>
    <n v="9.9"/>
    <n v="138.6"/>
    <n v="0.10862146306282236"/>
    <n v="123.54506521949281"/>
    <n v="22.238111739508707"/>
    <n v="145.78317695900151"/>
  </r>
  <r>
    <s v="MOV-FEC-8032"/>
    <x v="955"/>
    <x v="4"/>
    <x v="3"/>
    <n v="11"/>
    <n v="14.9"/>
    <n v="163.9"/>
    <n v="0.15945092378714038"/>
    <n v="137.7659935912877"/>
    <n v="24.797878846431786"/>
    <n v="162.56387243771948"/>
  </r>
  <r>
    <s v="MOV-FEC-8033"/>
    <x v="31"/>
    <x v="3"/>
    <x v="0"/>
    <n v="5"/>
    <n v="9.9"/>
    <n v="49.5"/>
    <n v="0.15848096712148851"/>
    <n v="41.655192127486316"/>
    <n v="7.4979345829475363"/>
    <n v="49.153126710433853"/>
  </r>
  <r>
    <s v="MOV-FEC-8034"/>
    <x v="443"/>
    <x v="1"/>
    <x v="0"/>
    <n v="8"/>
    <n v="9.9"/>
    <n v="79.2"/>
    <n v="0.13154520604278819"/>
    <n v="68.781619681411172"/>
    <n v="12.380691542654011"/>
    <n v="81.162311224065178"/>
  </r>
  <r>
    <s v="MOV-FEC-8035"/>
    <x v="167"/>
    <x v="4"/>
    <x v="3"/>
    <n v="19"/>
    <n v="14.9"/>
    <n v="283.10000000000002"/>
    <n v="0.18622974317454452"/>
    <n v="230.37835970728645"/>
    <n v="41.468104747311557"/>
    <n v="271.84646445459799"/>
  </r>
  <r>
    <s v="MOV-FEC-8036"/>
    <x v="994"/>
    <x v="3"/>
    <x v="1"/>
    <n v="9"/>
    <n v="14.9"/>
    <n v="134.1"/>
    <n v="0.13805758557366038"/>
    <n v="115.58647777457213"/>
    <n v="20.805565999422981"/>
    <n v="136.39204377399511"/>
  </r>
  <r>
    <s v="MOV-FEC-8037"/>
    <x v="353"/>
    <x v="2"/>
    <x v="4"/>
    <n v="4"/>
    <n v="20.9"/>
    <n v="83.6"/>
    <n v="0.17470688241351642"/>
    <n v="68.994504630230026"/>
    <n v="12.419010833441405"/>
    <n v="81.41351546367143"/>
  </r>
  <r>
    <s v="MOV-FEC-8038"/>
    <x v="1016"/>
    <x v="3"/>
    <x v="1"/>
    <n v="5"/>
    <n v="14.9"/>
    <n v="74.5"/>
    <n v="0.11427923433715426"/>
    <n v="65.986197041882008"/>
    <n v="11.87751546753876"/>
    <n v="77.863712509420765"/>
  </r>
  <r>
    <s v="MOV-FEC-8039"/>
    <x v="220"/>
    <x v="2"/>
    <x v="3"/>
    <n v="12"/>
    <n v="14.9"/>
    <n v="178.8"/>
    <n v="0.15996633812289041"/>
    <n v="150.19801874362722"/>
    <n v="27.035643373852899"/>
    <n v="177.23366211748012"/>
  </r>
  <r>
    <s v="MOV-FEC-8040"/>
    <x v="455"/>
    <x v="5"/>
    <x v="4"/>
    <n v="4"/>
    <n v="20.9"/>
    <n v="83.6"/>
    <n v="0.14376747286308009"/>
    <n v="71.581039268646492"/>
    <n v="12.884587068356367"/>
    <n v="84.46562633700286"/>
  </r>
  <r>
    <s v="MOV-FEC-8041"/>
    <x v="630"/>
    <x v="4"/>
    <x v="2"/>
    <n v="4"/>
    <n v="9.9"/>
    <n v="39.6"/>
    <n v="0.1685468387662992"/>
    <n v="32.925545184854556"/>
    <n v="5.9265981332738198"/>
    <n v="38.852143318128377"/>
  </r>
  <r>
    <s v="MOV-FEC-8042"/>
    <x v="387"/>
    <x v="3"/>
    <x v="1"/>
    <n v="17"/>
    <n v="14.9"/>
    <n v="253.3"/>
    <n v="0.18530247304572525"/>
    <n v="206.36288357751781"/>
    <n v="37.145319043953201"/>
    <n v="243.50820262147101"/>
  </r>
  <r>
    <s v="MOV-FEC-8043"/>
    <x v="862"/>
    <x v="0"/>
    <x v="3"/>
    <n v="9"/>
    <n v="14.9"/>
    <n v="134.1"/>
    <n v="0.18288926255808102"/>
    <n v="109.57454989096132"/>
    <n v="19.723418980373037"/>
    <n v="129.29796887133435"/>
  </r>
  <r>
    <s v="MOV-FEC-8044"/>
    <x v="364"/>
    <x v="3"/>
    <x v="2"/>
    <n v="9"/>
    <n v="9.9"/>
    <n v="89.100000000000009"/>
    <n v="0.12225025056385828"/>
    <n v="78.207502674760235"/>
    <n v="14.077350481456842"/>
    <n v="92.284853156217082"/>
  </r>
  <r>
    <s v="MOV-FEC-8045"/>
    <x v="427"/>
    <x v="3"/>
    <x v="2"/>
    <n v="13"/>
    <n v="9.9"/>
    <n v="128.70000000000002"/>
    <n v="0.17469965331851239"/>
    <n v="106.21615461790748"/>
    <n v="19.118907831223346"/>
    <n v="125.33506244913082"/>
  </r>
  <r>
    <s v="MOV-FEC-8046"/>
    <x v="942"/>
    <x v="2"/>
    <x v="0"/>
    <n v="12"/>
    <n v="9.9"/>
    <n v="118.80000000000001"/>
    <n v="0.16326613538439244"/>
    <n v="99.403983116334189"/>
    <n v="17.892716960940152"/>
    <n v="117.29670007727434"/>
  </r>
  <r>
    <s v="MOV-FEC-8047"/>
    <x v="4"/>
    <x v="4"/>
    <x v="4"/>
    <n v="12"/>
    <n v="20.9"/>
    <n v="250.79999999999998"/>
    <n v="0.15344072222347296"/>
    <n v="212.31706686635297"/>
    <n v="38.217072035943531"/>
    <n v="250.53413890229649"/>
  </r>
  <r>
    <s v="MOV-FEC-8048"/>
    <x v="569"/>
    <x v="5"/>
    <x v="1"/>
    <n v="10"/>
    <n v="14.9"/>
    <n v="149"/>
    <n v="0.11119866305359788"/>
    <n v="132.43139920501392"/>
    <n v="23.837651856902504"/>
    <n v="156.26905106191643"/>
  </r>
  <r>
    <s v="MOV-FEC-8049"/>
    <x v="151"/>
    <x v="0"/>
    <x v="3"/>
    <n v="12"/>
    <n v="14.9"/>
    <n v="178.8"/>
    <n v="0.14203480861689563"/>
    <n v="153.40417621929907"/>
    <n v="27.612751719473831"/>
    <n v="181.01692793877291"/>
  </r>
  <r>
    <s v="MOV-FEC-8050"/>
    <x v="12"/>
    <x v="1"/>
    <x v="2"/>
    <n v="8"/>
    <n v="9.9"/>
    <n v="79.2"/>
    <n v="0.16382426206937545"/>
    <n v="66.225118444105462"/>
    <n v="11.920521319938983"/>
    <n v="78.145639764044446"/>
  </r>
  <r>
    <s v="MOV-FEC-8051"/>
    <x v="823"/>
    <x v="3"/>
    <x v="3"/>
    <n v="5"/>
    <n v="14.9"/>
    <n v="74.5"/>
    <n v="0.11722457113846689"/>
    <n v="65.766769450184213"/>
    <n v="11.838018501033158"/>
    <n v="77.604787951217375"/>
  </r>
  <r>
    <s v="MOV-FEC-8052"/>
    <x v="469"/>
    <x v="5"/>
    <x v="1"/>
    <n v="11"/>
    <n v="14.9"/>
    <n v="163.9"/>
    <n v="0.13864251299265451"/>
    <n v="141.17649212050392"/>
    <n v="25.411768581690705"/>
    <n v="166.58826070219462"/>
  </r>
  <r>
    <s v="MOV-FEC-8053"/>
    <x v="1052"/>
    <x v="0"/>
    <x v="3"/>
    <n v="8"/>
    <n v="14.9"/>
    <n v="119.2"/>
    <n v="0.19275194156297606"/>
    <n v="96.223968565693255"/>
    <n v="17.320314341824787"/>
    <n v="113.54428290751804"/>
  </r>
  <r>
    <s v="MOV-FEC-8054"/>
    <x v="144"/>
    <x v="5"/>
    <x v="3"/>
    <n v="14"/>
    <n v="14.9"/>
    <n v="208.6"/>
    <n v="0.15653256015637626"/>
    <n v="175.94730795137991"/>
    <n v="31.670515431248383"/>
    <n v="207.6178233826283"/>
  </r>
  <r>
    <s v="MOV-FEC-8055"/>
    <x v="279"/>
    <x v="0"/>
    <x v="4"/>
    <n v="11"/>
    <n v="20.9"/>
    <n v="229.89999999999998"/>
    <n v="0.18976666553072169"/>
    <n v="186.27264359448708"/>
    <n v="33.529075847007675"/>
    <n v="219.80171944149475"/>
  </r>
  <r>
    <s v="MOV-FEC-8056"/>
    <x v="192"/>
    <x v="0"/>
    <x v="4"/>
    <n v="14"/>
    <n v="20.9"/>
    <n v="292.59999999999997"/>
    <n v="0.12495768725773884"/>
    <n v="256.03738070838557"/>
    <n v="46.086728527509401"/>
    <n v="302.12410923589499"/>
  </r>
  <r>
    <s v="MOV-FEC-8057"/>
    <x v="903"/>
    <x v="4"/>
    <x v="2"/>
    <n v="11"/>
    <n v="9.9"/>
    <n v="108.9"/>
    <n v="0.10648849956823223"/>
    <n v="97.303402397019511"/>
    <n v="17.514612431463512"/>
    <n v="114.81801482848303"/>
  </r>
  <r>
    <s v="MOV-FEC-8058"/>
    <x v="459"/>
    <x v="0"/>
    <x v="1"/>
    <n v="18"/>
    <n v="14.9"/>
    <n v="268.2"/>
    <n v="0.17237958217069649"/>
    <n v="221.9677960618192"/>
    <n v="39.954203291127456"/>
    <n v="261.92199935294667"/>
  </r>
  <r>
    <s v="MOV-FEC-8059"/>
    <x v="867"/>
    <x v="4"/>
    <x v="3"/>
    <n v="3"/>
    <n v="14.9"/>
    <n v="44.7"/>
    <n v="0.13443938751695503"/>
    <n v="38.690559377992116"/>
    <n v="6.9643006880385805"/>
    <n v="45.654860066030693"/>
  </r>
  <r>
    <s v="MOV-FEC-8060"/>
    <x v="358"/>
    <x v="4"/>
    <x v="0"/>
    <n v="16"/>
    <n v="9.9"/>
    <n v="158.4"/>
    <n v="0.14589601559062759"/>
    <n v="135.2900711304446"/>
    <n v="24.352212803480029"/>
    <n v="159.64228393392463"/>
  </r>
  <r>
    <s v="MOV-FEC-8061"/>
    <x v="848"/>
    <x v="4"/>
    <x v="3"/>
    <n v="4"/>
    <n v="14.9"/>
    <n v="59.6"/>
    <n v="0.11738548680767331"/>
    <n v="52.603824986262673"/>
    <n v="9.46868849752728"/>
    <n v="62.072513483789955"/>
  </r>
  <r>
    <s v="MOV-FEC-8062"/>
    <x v="1029"/>
    <x v="4"/>
    <x v="0"/>
    <n v="9"/>
    <n v="9.9"/>
    <n v="89.100000000000009"/>
    <n v="0.1494401537897283"/>
    <n v="75.784882297335216"/>
    <n v="13.641278813520339"/>
    <n v="89.42616111085556"/>
  </r>
  <r>
    <s v="MOV-FEC-8063"/>
    <x v="791"/>
    <x v="3"/>
    <x v="1"/>
    <n v="15"/>
    <n v="14.9"/>
    <n v="223.5"/>
    <n v="0.15765078434849006"/>
    <n v="188.26504969811248"/>
    <n v="33.887708945660243"/>
    <n v="222.15275864377273"/>
  </r>
  <r>
    <s v="MOV-FEC-8064"/>
    <x v="138"/>
    <x v="2"/>
    <x v="2"/>
    <n v="17"/>
    <n v="9.9"/>
    <n v="168.3"/>
    <n v="0.18449186992774552"/>
    <n v="137.25001829116044"/>
    <n v="24.705003292408879"/>
    <n v="161.95502158356933"/>
  </r>
  <r>
    <s v="MOV-FEC-8065"/>
    <x v="738"/>
    <x v="1"/>
    <x v="3"/>
    <n v="18"/>
    <n v="14.9"/>
    <n v="268.2"/>
    <n v="0.15827230416554663"/>
    <n v="225.75136802280039"/>
    <n v="40.635246244104067"/>
    <n v="266.38661426690447"/>
  </r>
  <r>
    <s v="MOV-FEC-8066"/>
    <x v="144"/>
    <x v="2"/>
    <x v="2"/>
    <n v="11"/>
    <n v="9.9"/>
    <n v="108.9"/>
    <n v="0.15121031706757634"/>
    <n v="92.433196471340949"/>
    <n v="16.63797536484137"/>
    <n v="109.07117183618232"/>
  </r>
  <r>
    <s v="MOV-FEC-8067"/>
    <x v="929"/>
    <x v="0"/>
    <x v="4"/>
    <n v="12"/>
    <n v="20.9"/>
    <n v="250.79999999999998"/>
    <n v="0.18847244806844571"/>
    <n v="203.53111002443381"/>
    <n v="36.635599804398083"/>
    <n v="240.1667098288319"/>
  </r>
  <r>
    <s v="MOV-FEC-8068"/>
    <x v="4"/>
    <x v="3"/>
    <x v="4"/>
    <n v="3"/>
    <n v="20.9"/>
    <n v="62.699999999999996"/>
    <n v="0.13041671945136982"/>
    <n v="54.522871690399107"/>
    <n v="9.8141169042718381"/>
    <n v="64.336988594670942"/>
  </r>
  <r>
    <s v="MOV-FEC-8069"/>
    <x v="516"/>
    <x v="4"/>
    <x v="4"/>
    <n v="17"/>
    <n v="20.9"/>
    <n v="355.29999999999995"/>
    <n v="0.1909035568674009"/>
    <n v="287.47196624501242"/>
    <n v="51.744953924102234"/>
    <n v="339.21692016911464"/>
  </r>
  <r>
    <s v="MOV-FEC-8070"/>
    <x v="905"/>
    <x v="4"/>
    <x v="0"/>
    <n v="15"/>
    <n v="9.9"/>
    <n v="148.5"/>
    <n v="0.18015966804120762"/>
    <n v="121.74628929588067"/>
    <n v="21.914332073258521"/>
    <n v="143.66062136913919"/>
  </r>
  <r>
    <s v="MOV-FEC-8071"/>
    <x v="761"/>
    <x v="1"/>
    <x v="3"/>
    <n v="5"/>
    <n v="14.9"/>
    <n v="74.5"/>
    <n v="0.10829227523512011"/>
    <n v="66.432225494983555"/>
    <n v="11.95780058909704"/>
    <n v="78.390026084080603"/>
  </r>
  <r>
    <s v="MOV-FEC-8072"/>
    <x v="843"/>
    <x v="2"/>
    <x v="0"/>
    <n v="10"/>
    <n v="9.9"/>
    <n v="99"/>
    <n v="0.12440154434181913"/>
    <n v="86.684247110159902"/>
    <n v="15.603164479828783"/>
    <n v="102.28741158998868"/>
  </r>
  <r>
    <s v="MOV-FEC-8073"/>
    <x v="774"/>
    <x v="5"/>
    <x v="4"/>
    <n v="13"/>
    <n v="20.9"/>
    <n v="271.7"/>
    <n v="0.16551409774478382"/>
    <n v="226.72981964274223"/>
    <n v="40.811367535693599"/>
    <n v="267.54118717843585"/>
  </r>
  <r>
    <s v="MOV-FEC-8074"/>
    <x v="26"/>
    <x v="4"/>
    <x v="1"/>
    <n v="20"/>
    <n v="14.9"/>
    <n v="298"/>
    <n v="0.19154371890479147"/>
    <n v="240.91997176637216"/>
    <n v="43.365594917946986"/>
    <n v="284.28556668431912"/>
  </r>
  <r>
    <s v="MOV-FEC-8075"/>
    <x v="199"/>
    <x v="1"/>
    <x v="2"/>
    <n v="7"/>
    <n v="9.9"/>
    <n v="69.3"/>
    <n v="0.17929174655446439"/>
    <n v="56.875081963775614"/>
    <n v="10.23751475347961"/>
    <n v="67.112596717255229"/>
  </r>
  <r>
    <s v="MOV-FEC-8076"/>
    <x v="767"/>
    <x v="0"/>
    <x v="3"/>
    <n v="16"/>
    <n v="14.9"/>
    <n v="238.4"/>
    <n v="0.11787921991519232"/>
    <n v="210.29759397221815"/>
    <n v="37.853566914999263"/>
    <n v="248.15116088721743"/>
  </r>
  <r>
    <s v="MOV-FEC-8077"/>
    <x v="233"/>
    <x v="2"/>
    <x v="0"/>
    <n v="19"/>
    <n v="9.9"/>
    <n v="188.1"/>
    <n v="0.11467648136981398"/>
    <n v="166.52935385433798"/>
    <n v="29.975283693780835"/>
    <n v="196.50463754811881"/>
  </r>
  <r>
    <s v="MOV-FEC-8078"/>
    <x v="476"/>
    <x v="2"/>
    <x v="4"/>
    <n v="4"/>
    <n v="20.9"/>
    <n v="83.6"/>
    <n v="0.10461913305499546"/>
    <n v="74.853840476602372"/>
    <n v="13.473691285788426"/>
    <n v="88.327531762390805"/>
  </r>
  <r>
    <s v="MOV-FEC-8079"/>
    <x v="948"/>
    <x v="5"/>
    <x v="4"/>
    <n v="9"/>
    <n v="20.9"/>
    <n v="188.1"/>
    <n v="0.12582780240007824"/>
    <n v="164.43179036854528"/>
    <n v="29.597722266338149"/>
    <n v="194.02951263488342"/>
  </r>
  <r>
    <s v="MOV-FEC-8080"/>
    <x v="802"/>
    <x v="0"/>
    <x v="0"/>
    <n v="18"/>
    <n v="9.9"/>
    <n v="178.20000000000002"/>
    <n v="0.13778476856357774"/>
    <n v="153.64675424197046"/>
    <n v="27.65641576355468"/>
    <n v="181.30317000552515"/>
  </r>
  <r>
    <s v="MOV-FEC-8081"/>
    <x v="927"/>
    <x v="1"/>
    <x v="0"/>
    <n v="3"/>
    <n v="9.9"/>
    <n v="29.700000000000003"/>
    <n v="0.13344580110437598"/>
    <n v="25.736659707200037"/>
    <n v="4.6325987472960062"/>
    <n v="30.369258454496041"/>
  </r>
  <r>
    <s v="MOV-FEC-8082"/>
    <x v="926"/>
    <x v="3"/>
    <x v="3"/>
    <n v="19"/>
    <n v="14.9"/>
    <n v="283.10000000000002"/>
    <n v="0.14948946981120287"/>
    <n v="240.77953109644849"/>
    <n v="43.340315597360728"/>
    <n v="284.11984669380922"/>
  </r>
  <r>
    <s v="MOV-FEC-8083"/>
    <x v="574"/>
    <x v="5"/>
    <x v="0"/>
    <n v="18"/>
    <n v="9.9"/>
    <n v="178.20000000000002"/>
    <n v="0.17615853959085978"/>
    <n v="146.80854824490879"/>
    <n v="26.42553868408358"/>
    <n v="173.23408692899238"/>
  </r>
  <r>
    <s v="MOV-FEC-8084"/>
    <x v="267"/>
    <x v="2"/>
    <x v="2"/>
    <n v="12"/>
    <n v="9.9"/>
    <n v="118.80000000000001"/>
    <n v="0.16698174398978183"/>
    <n v="98.962568814013935"/>
    <n v="17.813262386522506"/>
    <n v="116.77583120053644"/>
  </r>
  <r>
    <s v="MOV-FEC-8085"/>
    <x v="295"/>
    <x v="3"/>
    <x v="2"/>
    <n v="9"/>
    <n v="9.9"/>
    <n v="89.100000000000009"/>
    <n v="0.16860017241278497"/>
    <n v="74.077724638020868"/>
    <n v="13.333990434843756"/>
    <n v="87.411715072864624"/>
  </r>
  <r>
    <s v="MOV-FEC-8086"/>
    <x v="790"/>
    <x v="0"/>
    <x v="3"/>
    <n v="10"/>
    <n v="14.9"/>
    <n v="149"/>
    <n v="0.17472861232510081"/>
    <n v="122.96543676355998"/>
    <n v="22.133778617440797"/>
    <n v="145.09921538100076"/>
  </r>
  <r>
    <s v="MOV-FEC-8087"/>
    <x v="591"/>
    <x v="1"/>
    <x v="0"/>
    <n v="14"/>
    <n v="9.9"/>
    <n v="138.6"/>
    <n v="0.17299576557440796"/>
    <n v="114.62278689138705"/>
    <n v="20.632101640449669"/>
    <n v="135.25488853183671"/>
  </r>
  <r>
    <s v="MOV-FEC-8088"/>
    <x v="518"/>
    <x v="5"/>
    <x v="0"/>
    <n v="12"/>
    <n v="9.9"/>
    <n v="118.80000000000001"/>
    <n v="0.13030535193708967"/>
    <n v="103.31972418987375"/>
    <n v="18.597550354177276"/>
    <n v="121.91727454405103"/>
  </r>
  <r>
    <s v="MOV-FEC-8089"/>
    <x v="377"/>
    <x v="0"/>
    <x v="2"/>
    <n v="12"/>
    <n v="9.9"/>
    <n v="118.80000000000001"/>
    <n v="0.11379157258769591"/>
    <n v="105.28156117658173"/>
    <n v="18.95068101178471"/>
    <n v="124.23224218836644"/>
  </r>
  <r>
    <s v="MOV-FEC-8090"/>
    <x v="739"/>
    <x v="1"/>
    <x v="3"/>
    <n v="14"/>
    <n v="14.9"/>
    <n v="208.6"/>
    <n v="0.16131698888204427"/>
    <n v="174.94927611920556"/>
    <n v="31.490869701457001"/>
    <n v="206.44014582066256"/>
  </r>
  <r>
    <s v="MOV-FEC-8091"/>
    <x v="116"/>
    <x v="5"/>
    <x v="3"/>
    <n v="17"/>
    <n v="14.9"/>
    <n v="253.3"/>
    <n v="0.18515981122826702"/>
    <n v="206.39901981587997"/>
    <n v="37.15182356685839"/>
    <n v="243.55084338273835"/>
  </r>
  <r>
    <s v="MOV-FEC-8092"/>
    <x v="288"/>
    <x v="3"/>
    <x v="3"/>
    <n v="8"/>
    <n v="14.9"/>
    <n v="119.2"/>
    <n v="0.15817719475361885"/>
    <n v="100.34527838536863"/>
    <n v="18.062150109366353"/>
    <n v="118.40742849473499"/>
  </r>
  <r>
    <s v="MOV-FEC-8093"/>
    <x v="864"/>
    <x v="1"/>
    <x v="3"/>
    <n v="6"/>
    <n v="14.9"/>
    <n v="89.4"/>
    <n v="0.18465272671440341"/>
    <n v="72.892046231732337"/>
    <n v="13.12056832171182"/>
    <n v="86.012614553444152"/>
  </r>
  <r>
    <s v="MOV-FEC-8094"/>
    <x v="1018"/>
    <x v="4"/>
    <x v="3"/>
    <n v="11"/>
    <n v="14.9"/>
    <n v="163.9"/>
    <n v="0.12465586455773212"/>
    <n v="143.4689037989877"/>
    <n v="25.824402683817784"/>
    <n v="169.29330648280549"/>
  </r>
  <r>
    <s v="MOV-FEC-8095"/>
    <x v="937"/>
    <x v="0"/>
    <x v="1"/>
    <n v="20"/>
    <n v="14.9"/>
    <n v="298"/>
    <n v="0.11386295259255368"/>
    <n v="264.06884012741898"/>
    <n v="47.532391222935416"/>
    <n v="311.6012313503544"/>
  </r>
  <r>
    <s v="MOV-FEC-8096"/>
    <x v="443"/>
    <x v="3"/>
    <x v="4"/>
    <n v="7"/>
    <n v="20.9"/>
    <n v="146.29999999999998"/>
    <n v="0.1264562328506956"/>
    <n v="127.79945313394322"/>
    <n v="23.003901564109778"/>
    <n v="150.803354698053"/>
  </r>
  <r>
    <s v="MOV-FEC-8097"/>
    <x v="989"/>
    <x v="5"/>
    <x v="3"/>
    <n v="15"/>
    <n v="14.9"/>
    <n v="223.5"/>
    <n v="0.15486089598446337"/>
    <n v="188.88858974747245"/>
    <n v="33.999946154545043"/>
    <n v="222.88853590201751"/>
  </r>
  <r>
    <s v="MOV-FEC-8098"/>
    <x v="694"/>
    <x v="2"/>
    <x v="3"/>
    <n v="20"/>
    <n v="14.9"/>
    <n v="298"/>
    <n v="0.14747961008353219"/>
    <n v="254.05107619510741"/>
    <n v="45.72919371511933"/>
    <n v="299.78026991022676"/>
  </r>
  <r>
    <s v="MOV-FEC-8099"/>
    <x v="669"/>
    <x v="4"/>
    <x v="1"/>
    <n v="12"/>
    <n v="14.9"/>
    <n v="178.8"/>
    <n v="0.158314041097179"/>
    <n v="150.4934494518244"/>
    <n v="27.088820901328393"/>
    <n v="177.58227035315281"/>
  </r>
  <r>
    <s v="MOV-FEC-8100"/>
    <x v="864"/>
    <x v="2"/>
    <x v="0"/>
    <n v="8"/>
    <n v="9.9"/>
    <n v="79.2"/>
    <n v="0.13103632308110752"/>
    <n v="68.821923211976284"/>
    <n v="12.387946178155731"/>
    <n v="81.209869390132013"/>
  </r>
  <r>
    <s v="MOV-FEC-8101"/>
    <x v="898"/>
    <x v="4"/>
    <x v="4"/>
    <n v="14"/>
    <n v="20.9"/>
    <n v="292.59999999999997"/>
    <n v="0.16407381950167291"/>
    <n v="244.59200041381047"/>
    <n v="44.026560074485886"/>
    <n v="288.61856048829634"/>
  </r>
  <r>
    <s v="MOV-FEC-8102"/>
    <x v="758"/>
    <x v="0"/>
    <x v="4"/>
    <n v="5"/>
    <n v="20.9"/>
    <n v="104.5"/>
    <n v="0.17154350553395542"/>
    <n v="86.573703671701651"/>
    <n v="15.583266660906297"/>
    <n v="102.15697033260795"/>
  </r>
  <r>
    <s v="MOV-FEC-8103"/>
    <x v="304"/>
    <x v="1"/>
    <x v="2"/>
    <n v="8"/>
    <n v="9.9"/>
    <n v="79.2"/>
    <n v="0.16984959312543663"/>
    <n v="65.747912224465423"/>
    <n v="11.834624200403775"/>
    <n v="77.582536424869204"/>
  </r>
  <r>
    <s v="MOV-FEC-8104"/>
    <x v="181"/>
    <x v="3"/>
    <x v="0"/>
    <n v="12"/>
    <n v="9.9"/>
    <n v="118.80000000000001"/>
    <n v="0.10126880364678037"/>
    <n v="106.7692661267625"/>
    <n v="19.218467902817249"/>
    <n v="125.98773402957976"/>
  </r>
  <r>
    <s v="MOV-FEC-8105"/>
    <x v="249"/>
    <x v="4"/>
    <x v="2"/>
    <n v="11"/>
    <n v="9.9"/>
    <n v="108.9"/>
    <n v="0.13997822014406056"/>
    <n v="93.656371826311812"/>
    <n v="16.858146928736126"/>
    <n v="110.51451875504793"/>
  </r>
  <r>
    <s v="MOV-FEC-8106"/>
    <x v="222"/>
    <x v="1"/>
    <x v="1"/>
    <n v="9"/>
    <n v="14.9"/>
    <n v="134.1"/>
    <n v="0.17065173116237203"/>
    <n v="111.21560285112591"/>
    <n v="20.018808513202664"/>
    <n v="131.23441136432857"/>
  </r>
  <r>
    <s v="MOV-FEC-8107"/>
    <x v="643"/>
    <x v="1"/>
    <x v="2"/>
    <n v="13"/>
    <n v="9.9"/>
    <n v="128.70000000000002"/>
    <n v="0.12518724834017703"/>
    <n v="112.58840113861923"/>
    <n v="20.265912204951462"/>
    <n v="132.85431334357071"/>
  </r>
  <r>
    <s v="MOV-FEC-8108"/>
    <x v="571"/>
    <x v="0"/>
    <x v="4"/>
    <n v="11"/>
    <n v="20.9"/>
    <n v="229.89999999999998"/>
    <n v="0.17395965035315075"/>
    <n v="189.90667638381063"/>
    <n v="34.18320174908591"/>
    <n v="224.08987813289656"/>
  </r>
  <r>
    <s v="MOV-FEC-8109"/>
    <x v="962"/>
    <x v="0"/>
    <x v="3"/>
    <n v="17"/>
    <n v="14.9"/>
    <n v="253.3"/>
    <n v="0.19744277688902756"/>
    <n v="203.28774461400934"/>
    <n v="36.591794030521683"/>
    <n v="239.87953864453101"/>
  </r>
  <r>
    <s v="MOV-FEC-8110"/>
    <x v="624"/>
    <x v="0"/>
    <x v="3"/>
    <n v="12"/>
    <n v="14.9"/>
    <n v="178.8"/>
    <n v="0.12842070796204214"/>
    <n v="155.83837741638689"/>
    <n v="28.050907934949638"/>
    <n v="183.88928535133653"/>
  </r>
  <r>
    <s v="MOV-FEC-8111"/>
    <x v="1016"/>
    <x v="0"/>
    <x v="3"/>
    <n v="16"/>
    <n v="14.9"/>
    <n v="238.4"/>
    <n v="0.1028161388259792"/>
    <n v="213.88863250388656"/>
    <n v="38.499953850699576"/>
    <n v="252.38858635458612"/>
  </r>
  <r>
    <s v="MOV-FEC-8112"/>
    <x v="825"/>
    <x v="0"/>
    <x v="1"/>
    <n v="15"/>
    <n v="14.9"/>
    <n v="223.5"/>
    <n v="0.13608295332690259"/>
    <n v="193.08545993143727"/>
    <n v="34.755382787658711"/>
    <n v="227.84084271909597"/>
  </r>
  <r>
    <s v="MOV-FEC-8113"/>
    <x v="907"/>
    <x v="3"/>
    <x v="0"/>
    <n v="15"/>
    <n v="9.9"/>
    <n v="148.5"/>
    <n v="0.10030549339278183"/>
    <n v="133.6046342311719"/>
    <n v="24.048834161610941"/>
    <n v="157.65346839278283"/>
  </r>
  <r>
    <s v="MOV-FEC-8114"/>
    <x v="61"/>
    <x v="0"/>
    <x v="4"/>
    <n v="16"/>
    <n v="20.9"/>
    <n v="334.4"/>
    <n v="0.17663861083168267"/>
    <n v="275.33204853788527"/>
    <n v="49.55976873681935"/>
    <n v="324.89181727470464"/>
  </r>
  <r>
    <s v="MOV-FEC-8115"/>
    <x v="1035"/>
    <x v="1"/>
    <x v="0"/>
    <n v="8"/>
    <n v="9.9"/>
    <n v="79.2"/>
    <n v="0.16935876085723067"/>
    <n v="65.786786140107338"/>
    <n v="11.841621505219321"/>
    <n v="77.628407645326661"/>
  </r>
  <r>
    <s v="MOV-FEC-8116"/>
    <x v="790"/>
    <x v="0"/>
    <x v="1"/>
    <n v="5"/>
    <n v="14.9"/>
    <n v="74.5"/>
    <n v="0.1658870086174572"/>
    <n v="62.141417857999443"/>
    <n v="11.1854552144399"/>
    <n v="73.326873072439341"/>
  </r>
  <r>
    <s v="MOV-FEC-8117"/>
    <x v="1081"/>
    <x v="2"/>
    <x v="4"/>
    <n v="4"/>
    <n v="20.9"/>
    <n v="83.6"/>
    <n v="0.14804614007191885"/>
    <n v="71.223342689987575"/>
    <n v="12.820201684197762"/>
    <n v="84.043544374185331"/>
  </r>
  <r>
    <s v="MOV-FEC-8118"/>
    <x v="224"/>
    <x v="5"/>
    <x v="4"/>
    <n v="12"/>
    <n v="20.9"/>
    <n v="250.79999999999998"/>
    <n v="0.12546766272597551"/>
    <n v="219.33271018832534"/>
    <n v="39.479887833898559"/>
    <n v="258.81259802222388"/>
  </r>
  <r>
    <s v="MOV-FEC-8119"/>
    <x v="230"/>
    <x v="2"/>
    <x v="1"/>
    <n v="10"/>
    <n v="14.9"/>
    <n v="149"/>
    <n v="0.18556804119016823"/>
    <n v="121.35036186266493"/>
    <n v="21.843065135279687"/>
    <n v="143.19342699794461"/>
  </r>
  <r>
    <s v="MOV-FEC-8120"/>
    <x v="470"/>
    <x v="4"/>
    <x v="3"/>
    <n v="13"/>
    <n v="14.9"/>
    <n v="193.70000000000002"/>
    <n v="0.18984658731665335"/>
    <n v="156.92671603676428"/>
    <n v="28.246808886617568"/>
    <n v="185.17352492338185"/>
  </r>
  <r>
    <s v="MOV-FEC-8121"/>
    <x v="170"/>
    <x v="4"/>
    <x v="2"/>
    <n v="16"/>
    <n v="9.9"/>
    <n v="158.4"/>
    <n v="0.17844292731871556"/>
    <n v="130.13464031271548"/>
    <n v="23.424235256288785"/>
    <n v="153.55887556900427"/>
  </r>
  <r>
    <s v="MOV-FEC-8122"/>
    <x v="956"/>
    <x v="3"/>
    <x v="1"/>
    <n v="14"/>
    <n v="14.9"/>
    <n v="208.6"/>
    <n v="0.19731826451657769"/>
    <n v="167.43941002184189"/>
    <n v="30.139093803931541"/>
    <n v="197.57850382577342"/>
  </r>
  <r>
    <s v="MOV-FEC-8123"/>
    <x v="642"/>
    <x v="5"/>
    <x v="2"/>
    <n v="6"/>
    <n v="9.9"/>
    <n v="59.400000000000006"/>
    <n v="0.11847314231697753"/>
    <n v="52.362695346371538"/>
    <n v="9.4252851623468761"/>
    <n v="61.787980508718412"/>
  </r>
  <r>
    <s v="MOV-FEC-8124"/>
    <x v="81"/>
    <x v="0"/>
    <x v="2"/>
    <n v="20"/>
    <n v="9.9"/>
    <n v="198"/>
    <n v="0.16031792523683655"/>
    <n v="166.25705080310635"/>
    <n v="29.926269144559143"/>
    <n v="196.1833199476655"/>
  </r>
  <r>
    <s v="MOV-FEC-8125"/>
    <x v="304"/>
    <x v="4"/>
    <x v="1"/>
    <n v="15"/>
    <n v="14.9"/>
    <n v="223.5"/>
    <n v="0.16243413846180949"/>
    <n v="187.19597005378557"/>
    <n v="33.695274609681405"/>
    <n v="220.89124466346698"/>
  </r>
  <r>
    <s v="MOV-FEC-8126"/>
    <x v="963"/>
    <x v="5"/>
    <x v="2"/>
    <n v="13"/>
    <n v="9.9"/>
    <n v="128.70000000000002"/>
    <n v="0.12783963378076749"/>
    <n v="112.24703913241524"/>
    <n v="20.204467043834743"/>
    <n v="132.45150617624998"/>
  </r>
  <r>
    <s v="MOV-FEC-8127"/>
    <x v="1018"/>
    <x v="1"/>
    <x v="4"/>
    <n v="11"/>
    <n v="20.9"/>
    <n v="229.89999999999998"/>
    <n v="0.13489406989952879"/>
    <n v="198.88785333009832"/>
    <n v="35.799813599417696"/>
    <n v="234.68766692951601"/>
  </r>
  <r>
    <s v="MOV-FEC-8128"/>
    <x v="961"/>
    <x v="2"/>
    <x v="0"/>
    <n v="5"/>
    <n v="9.9"/>
    <n v="49.5"/>
    <n v="0.18598528832401512"/>
    <n v="40.293728227961253"/>
    <n v="7.2528710810330255"/>
    <n v="47.546599308994281"/>
  </r>
  <r>
    <s v="MOV-FEC-8129"/>
    <x v="831"/>
    <x v="3"/>
    <x v="3"/>
    <n v="15"/>
    <n v="14.9"/>
    <n v="223.5"/>
    <n v="0.16778919761979122"/>
    <n v="185.99911433197667"/>
    <n v="33.479840579755802"/>
    <n v="219.47895491173247"/>
  </r>
  <r>
    <s v="MOV-FEC-8130"/>
    <x v="484"/>
    <x v="1"/>
    <x v="4"/>
    <n v="11"/>
    <n v="20.9"/>
    <n v="229.89999999999998"/>
    <n v="0.15372631697585407"/>
    <n v="194.55831972725113"/>
    <n v="35.020497550905205"/>
    <n v="229.57881727815635"/>
  </r>
  <r>
    <s v="MOV-FEC-8131"/>
    <x v="774"/>
    <x v="5"/>
    <x v="4"/>
    <n v="20"/>
    <n v="20.9"/>
    <n v="418"/>
    <n v="0.1923927907042543"/>
    <n v="337.57981348562168"/>
    <n v="60.7643664274119"/>
    <n v="398.3441799130336"/>
  </r>
  <r>
    <s v="MOV-FEC-8132"/>
    <x v="629"/>
    <x v="4"/>
    <x v="4"/>
    <n v="3"/>
    <n v="20.9"/>
    <n v="62.699999999999996"/>
    <n v="0.1791100612422305"/>
    <n v="51.469799160112146"/>
    <n v="9.2645638488201865"/>
    <n v="60.734363008932334"/>
  </r>
  <r>
    <s v="MOV-FEC-8133"/>
    <x v="397"/>
    <x v="5"/>
    <x v="1"/>
    <n v="20"/>
    <n v="14.9"/>
    <n v="298"/>
    <n v="0.13554113714555069"/>
    <n v="257.6087411306259"/>
    <n v="46.369573403512661"/>
    <n v="303.97831453413858"/>
  </r>
  <r>
    <s v="MOV-FEC-8134"/>
    <x v="316"/>
    <x v="5"/>
    <x v="4"/>
    <n v="18"/>
    <n v="20.9"/>
    <n v="376.2"/>
    <n v="0.15009922704153053"/>
    <n v="319.7326707869762"/>
    <n v="57.551880741655715"/>
    <n v="377.28455152863194"/>
  </r>
  <r>
    <s v="MOV-FEC-8135"/>
    <x v="324"/>
    <x v="3"/>
    <x v="2"/>
    <n v="7"/>
    <n v="9.9"/>
    <n v="69.3"/>
    <n v="0.1912668498407108"/>
    <n v="56.045207306038741"/>
    <n v="10.088137315086973"/>
    <n v="66.133344621125715"/>
  </r>
  <r>
    <s v="MOV-FEC-8136"/>
    <x v="637"/>
    <x v="3"/>
    <x v="0"/>
    <n v="10"/>
    <n v="9.9"/>
    <n v="99"/>
    <n v="0.18905347724103305"/>
    <n v="80.283705753137724"/>
    <n v="14.45106703556479"/>
    <n v="94.734772788702514"/>
  </r>
  <r>
    <s v="MOV-FEC-8137"/>
    <x v="808"/>
    <x v="3"/>
    <x v="0"/>
    <n v="18"/>
    <n v="9.9"/>
    <n v="178.20000000000002"/>
    <n v="0.11454842016088708"/>
    <n v="157.78747152732993"/>
    <n v="28.401744874919387"/>
    <n v="186.18921640224931"/>
  </r>
  <r>
    <s v="MOV-FEC-8138"/>
    <x v="567"/>
    <x v="2"/>
    <x v="4"/>
    <n v="14"/>
    <n v="20.9"/>
    <n v="292.59999999999997"/>
    <n v="0.18927548320891788"/>
    <n v="237.2179936130706"/>
    <n v="42.699238850352707"/>
    <n v="279.91723246342332"/>
  </r>
  <r>
    <s v="MOV-FEC-8139"/>
    <x v="59"/>
    <x v="0"/>
    <x v="1"/>
    <n v="17"/>
    <n v="14.9"/>
    <n v="253.3"/>
    <n v="0.10402755629274708"/>
    <n v="226.94981999104718"/>
    <n v="40.850967598388493"/>
    <n v="267.80078758943569"/>
  </r>
  <r>
    <s v="MOV-FEC-8140"/>
    <x v="514"/>
    <x v="3"/>
    <x v="0"/>
    <n v="5"/>
    <n v="9.9"/>
    <n v="49.5"/>
    <n v="0.13417276204267756"/>
    <n v="42.858448278887458"/>
    <n v="7.7145206901997421"/>
    <n v="50.572968969087199"/>
  </r>
  <r>
    <s v="MOV-FEC-8141"/>
    <x v="505"/>
    <x v="1"/>
    <x v="3"/>
    <n v="13"/>
    <n v="14.9"/>
    <n v="193.70000000000002"/>
    <n v="0.17335062852484395"/>
    <n v="160.12198325473776"/>
    <n v="28.821956985852793"/>
    <n v="188.94394024059056"/>
  </r>
  <r>
    <s v="MOV-FEC-8142"/>
    <x v="1023"/>
    <x v="3"/>
    <x v="4"/>
    <n v="19"/>
    <n v="20.9"/>
    <n v="397.09999999999997"/>
    <n v="0.15304438040115084"/>
    <n v="336.32607654270299"/>
    <n v="60.538693777686539"/>
    <n v="396.86477032038954"/>
  </r>
  <r>
    <s v="MOV-FEC-8143"/>
    <x v="613"/>
    <x v="2"/>
    <x v="1"/>
    <n v="18"/>
    <n v="14.9"/>
    <n v="268.2"/>
    <n v="0.16585971650880327"/>
    <n v="223.71642403233895"/>
    <n v="40.268956325821009"/>
    <n v="263.98538035815994"/>
  </r>
  <r>
    <s v="MOV-FEC-8144"/>
    <x v="882"/>
    <x v="5"/>
    <x v="3"/>
    <n v="3"/>
    <n v="14.9"/>
    <n v="44.7"/>
    <n v="0.18223318526854804"/>
    <n v="36.554176618495902"/>
    <n v="6.5797517913292625"/>
    <n v="43.133928409825167"/>
  </r>
  <r>
    <s v="MOV-FEC-8145"/>
    <x v="606"/>
    <x v="3"/>
    <x v="1"/>
    <n v="8"/>
    <n v="14.9"/>
    <n v="119.2"/>
    <n v="0.11666594744186162"/>
    <n v="105.29341906493009"/>
    <n v="18.952815431687416"/>
    <n v="124.2462344966175"/>
  </r>
  <r>
    <s v="MOV-FEC-8146"/>
    <x v="74"/>
    <x v="3"/>
    <x v="1"/>
    <n v="5"/>
    <n v="14.9"/>
    <n v="74.5"/>
    <n v="0.17272007270003809"/>
    <n v="61.63235458384716"/>
    <n v="11.093823825092489"/>
    <n v="72.726178408939646"/>
  </r>
  <r>
    <s v="MOV-FEC-8147"/>
    <x v="623"/>
    <x v="3"/>
    <x v="2"/>
    <n v="4"/>
    <n v="9.9"/>
    <n v="39.6"/>
    <n v="0.11164244855803142"/>
    <n v="35.178959037101954"/>
    <n v="6.3322126266783512"/>
    <n v="41.511171663780303"/>
  </r>
  <r>
    <s v="MOV-FEC-8148"/>
    <x v="633"/>
    <x v="5"/>
    <x v="2"/>
    <n v="5"/>
    <n v="9.9"/>
    <n v="49.5"/>
    <n v="0.15905941285514913"/>
    <n v="41.626559063670115"/>
    <n v="7.4927806314606205"/>
    <n v="49.119339695130734"/>
  </r>
  <r>
    <s v="MOV-FEC-8149"/>
    <x v="1079"/>
    <x v="4"/>
    <x v="1"/>
    <n v="5"/>
    <n v="14.9"/>
    <n v="74.5"/>
    <n v="0.13910778679258221"/>
    <n v="64.136469883952628"/>
    <n v="11.544564579111473"/>
    <n v="75.681034463064094"/>
  </r>
  <r>
    <s v="MOV-FEC-8150"/>
    <x v="1080"/>
    <x v="0"/>
    <x v="3"/>
    <n v="5"/>
    <n v="14.9"/>
    <n v="74.5"/>
    <n v="0.17019310153562722"/>
    <n v="61.820613935595773"/>
    <n v="11.127710508407239"/>
    <n v="72.948324444003006"/>
  </r>
  <r>
    <s v="MOV-FEC-8151"/>
    <x v="809"/>
    <x v="4"/>
    <x v="2"/>
    <n v="7"/>
    <n v="9.9"/>
    <n v="69.3"/>
    <n v="0.14748044093115006"/>
    <n v="59.079605443471294"/>
    <n v="10.634328979824833"/>
    <n v="69.713934423296124"/>
  </r>
  <r>
    <s v="MOV-FEC-8152"/>
    <x v="426"/>
    <x v="0"/>
    <x v="0"/>
    <n v="5"/>
    <n v="9.9"/>
    <n v="49.5"/>
    <n v="0.1733876846192276"/>
    <n v="40.91730961134823"/>
    <n v="7.3651157300426808"/>
    <n v="48.282425341390912"/>
  </r>
  <r>
    <s v="MOV-FEC-8153"/>
    <x v="341"/>
    <x v="5"/>
    <x v="3"/>
    <n v="14"/>
    <n v="14.9"/>
    <n v="208.6"/>
    <n v="0.13472409905672234"/>
    <n v="180.49655293676773"/>
    <n v="32.489379528618187"/>
    <n v="212.98593246538593"/>
  </r>
  <r>
    <s v="MOV-FEC-8154"/>
    <x v="659"/>
    <x v="3"/>
    <x v="2"/>
    <n v="13"/>
    <n v="9.9"/>
    <n v="128.70000000000002"/>
    <n v="0.11614509243816912"/>
    <n v="113.75212660320764"/>
    <n v="20.475382788577374"/>
    <n v="134.22750939178502"/>
  </r>
  <r>
    <s v="MOV-FEC-8155"/>
    <x v="484"/>
    <x v="4"/>
    <x v="4"/>
    <n v="9"/>
    <n v="20.9"/>
    <n v="188.1"/>
    <n v="0.13315566257364819"/>
    <n v="163.05341986989677"/>
    <n v="29.349615576581417"/>
    <n v="192.40303544647819"/>
  </r>
  <r>
    <s v="MOV-FEC-8156"/>
    <x v="793"/>
    <x v="0"/>
    <x v="2"/>
    <n v="13"/>
    <n v="9.9"/>
    <n v="128.70000000000002"/>
    <n v="0.14707668593880727"/>
    <n v="109.77123051967553"/>
    <n v="19.758821493541593"/>
    <n v="129.53005201321713"/>
  </r>
  <r>
    <s v="MOV-FEC-8157"/>
    <x v="16"/>
    <x v="3"/>
    <x v="1"/>
    <n v="4"/>
    <n v="14.9"/>
    <n v="59.6"/>
    <n v="0.16258649201945419"/>
    <n v="49.909845075640533"/>
    <n v="8.983772113615295"/>
    <n v="58.893617189255828"/>
  </r>
  <r>
    <s v="MOV-FEC-8158"/>
    <x v="977"/>
    <x v="0"/>
    <x v="0"/>
    <n v="4"/>
    <n v="9.9"/>
    <n v="39.6"/>
    <n v="0.19209311263508377"/>
    <n v="31.993112739650684"/>
    <n v="5.7587602931371231"/>
    <n v="37.751873032787806"/>
  </r>
  <r>
    <s v="MOV-FEC-8159"/>
    <x v="666"/>
    <x v="2"/>
    <x v="4"/>
    <n v="8"/>
    <n v="20.9"/>
    <n v="167.2"/>
    <n v="0.17629762680227903"/>
    <n v="137.72303679865894"/>
    <n v="24.790146623758609"/>
    <n v="162.51318342241754"/>
  </r>
  <r>
    <s v="MOV-FEC-8160"/>
    <x v="903"/>
    <x v="1"/>
    <x v="1"/>
    <n v="3"/>
    <n v="14.9"/>
    <n v="44.7"/>
    <n v="0.1992904893205609"/>
    <n v="35.791715127370928"/>
    <n v="6.4425087229267666"/>
    <n v="42.234223850297695"/>
  </r>
  <r>
    <s v="MOV-FEC-8161"/>
    <x v="955"/>
    <x v="1"/>
    <x v="1"/>
    <n v="19"/>
    <n v="14.9"/>
    <n v="283.10000000000002"/>
    <n v="0.16944430480222342"/>
    <n v="235.13031731049057"/>
    <n v="42.323457115888303"/>
    <n v="277.45377442637886"/>
  </r>
  <r>
    <s v="MOV-FEC-8162"/>
    <x v="991"/>
    <x v="5"/>
    <x v="3"/>
    <n v="12"/>
    <n v="14.9"/>
    <n v="178.8"/>
    <n v="0.1757386771951247"/>
    <n v="147.3779245175117"/>
    <n v="26.528026413152105"/>
    <n v="173.90595093066381"/>
  </r>
  <r>
    <s v="MOV-FEC-8163"/>
    <x v="748"/>
    <x v="0"/>
    <x v="0"/>
    <n v="16"/>
    <n v="9.9"/>
    <n v="158.4"/>
    <n v="0.11836024081048105"/>
    <n v="139.65173785561981"/>
    <n v="25.137312814011565"/>
    <n v="164.78905066963137"/>
  </r>
  <r>
    <s v="MOV-FEC-8164"/>
    <x v="757"/>
    <x v="0"/>
    <x v="3"/>
    <n v="8"/>
    <n v="14.9"/>
    <n v="119.2"/>
    <n v="0.1348204898317929"/>
    <n v="103.1293976120503"/>
    <n v="18.563291570169053"/>
    <n v="121.69268918221935"/>
  </r>
  <r>
    <s v="MOV-FEC-8165"/>
    <x v="912"/>
    <x v="3"/>
    <x v="0"/>
    <n v="12"/>
    <n v="9.9"/>
    <n v="118.80000000000001"/>
    <n v="0.1416693587867765"/>
    <n v="101.96968017613096"/>
    <n v="18.354542431703575"/>
    <n v="120.32422260783454"/>
  </r>
  <r>
    <s v="MOV-FEC-8166"/>
    <x v="140"/>
    <x v="2"/>
    <x v="1"/>
    <n v="7"/>
    <n v="14.9"/>
    <n v="104.3"/>
    <n v="0.10770848021357204"/>
    <n v="93.066005513724434"/>
    <n v="16.751880992470397"/>
    <n v="109.81788650619484"/>
  </r>
  <r>
    <s v="MOV-FEC-8167"/>
    <x v="549"/>
    <x v="5"/>
    <x v="4"/>
    <n v="4"/>
    <n v="20.9"/>
    <n v="83.6"/>
    <n v="0.18578260801953861"/>
    <n v="68.068573969566572"/>
    <n v="12.252343314521983"/>
    <n v="80.320917284088551"/>
  </r>
  <r>
    <s v="MOV-FEC-8168"/>
    <x v="308"/>
    <x v="0"/>
    <x v="3"/>
    <n v="12"/>
    <n v="14.9"/>
    <n v="178.8"/>
    <n v="0.1390519907275751"/>
    <n v="153.93750405790959"/>
    <n v="27.708750730423727"/>
    <n v="181.64625478833332"/>
  </r>
  <r>
    <s v="MOV-FEC-8169"/>
    <x v="394"/>
    <x v="4"/>
    <x v="4"/>
    <n v="12"/>
    <n v="20.9"/>
    <n v="250.79999999999998"/>
    <n v="0.1202895035354888"/>
    <n v="220.6313925132994"/>
    <n v="39.713650652393888"/>
    <n v="260.34504316569331"/>
  </r>
  <r>
    <s v="MOV-FEC-8170"/>
    <x v="695"/>
    <x v="0"/>
    <x v="4"/>
    <n v="11"/>
    <n v="20.9"/>
    <n v="229.89999999999998"/>
    <n v="0.18250281874890267"/>
    <n v="187.94260196962725"/>
    <n v="33.829668354532906"/>
    <n v="221.77227032416016"/>
  </r>
  <r>
    <s v="MOV-FEC-8171"/>
    <x v="515"/>
    <x v="1"/>
    <x v="3"/>
    <n v="20"/>
    <n v="14.9"/>
    <n v="298"/>
    <n v="0.15739940052715071"/>
    <n v="251.0949786429091"/>
    <n v="45.197096155723635"/>
    <n v="296.29207479863271"/>
  </r>
  <r>
    <s v="MOV-FEC-8172"/>
    <x v="834"/>
    <x v="4"/>
    <x v="3"/>
    <n v="20"/>
    <n v="14.9"/>
    <n v="298"/>
    <n v="0.12044116846684606"/>
    <n v="262.1085317968799"/>
    <n v="47.179535723438377"/>
    <n v="309.28806752031829"/>
  </r>
  <r>
    <s v="MOV-FEC-8173"/>
    <x v="755"/>
    <x v="4"/>
    <x v="2"/>
    <n v="19"/>
    <n v="9.9"/>
    <n v="188.1"/>
    <n v="0.12568964142146963"/>
    <n v="164.45777844862155"/>
    <n v="29.602400120751877"/>
    <n v="194.06017856937342"/>
  </r>
  <r>
    <s v="MOV-FEC-8174"/>
    <x v="250"/>
    <x v="1"/>
    <x v="2"/>
    <n v="11"/>
    <n v="9.9"/>
    <n v="108.9"/>
    <n v="0.10501927079999346"/>
    <n v="97.463401409880717"/>
    <n v="17.543412253778527"/>
    <n v="115.00681366365924"/>
  </r>
  <r>
    <s v="MOV-FEC-8175"/>
    <x v="365"/>
    <x v="5"/>
    <x v="2"/>
    <n v="14"/>
    <n v="9.9"/>
    <n v="138.6"/>
    <n v="0.14679939040292897"/>
    <n v="118.25360449015403"/>
    <n v="21.285648808227727"/>
    <n v="139.53925329838177"/>
  </r>
  <r>
    <s v="MOV-FEC-8176"/>
    <x v="472"/>
    <x v="1"/>
    <x v="3"/>
    <n v="16"/>
    <n v="14.9"/>
    <n v="238.4"/>
    <n v="0.18706478699093029"/>
    <n v="193.80375478136222"/>
    <n v="34.884675860645196"/>
    <n v="228.6884306420074"/>
  </r>
  <r>
    <s v="MOV-FEC-8177"/>
    <x v="238"/>
    <x v="0"/>
    <x v="3"/>
    <n v="4"/>
    <n v="14.9"/>
    <n v="59.6"/>
    <n v="0.15667842024930828"/>
    <n v="50.261966153141231"/>
    <n v="9.0471539075654217"/>
    <n v="59.309120060706654"/>
  </r>
  <r>
    <s v="MOV-FEC-8178"/>
    <x v="32"/>
    <x v="0"/>
    <x v="2"/>
    <n v="16"/>
    <n v="9.9"/>
    <n v="158.4"/>
    <n v="0.14285058276463067"/>
    <n v="135.77246769008252"/>
    <n v="24.439044184214854"/>
    <n v="160.21151187429737"/>
  </r>
  <r>
    <s v="MOV-FEC-8179"/>
    <x v="360"/>
    <x v="2"/>
    <x v="2"/>
    <n v="10"/>
    <n v="9.9"/>
    <n v="99"/>
    <n v="0.17294246445573719"/>
    <n v="81.87869601888201"/>
    <n v="14.738165283398761"/>
    <n v="96.616861302280768"/>
  </r>
  <r>
    <s v="MOV-FEC-8180"/>
    <x v="561"/>
    <x v="3"/>
    <x v="2"/>
    <n v="15"/>
    <n v="9.9"/>
    <n v="148.5"/>
    <n v="0.11953410349710869"/>
    <n v="130.74918563067936"/>
    <n v="23.534853413522285"/>
    <n v="154.28403904420165"/>
  </r>
  <r>
    <s v="MOV-FEC-8181"/>
    <x v="600"/>
    <x v="0"/>
    <x v="4"/>
    <n v="7"/>
    <n v="20.9"/>
    <n v="146.29999999999998"/>
    <n v="0.16559866803217718"/>
    <n v="122.07291486689246"/>
    <n v="21.973124676040641"/>
    <n v="144.0460395429331"/>
  </r>
  <r>
    <s v="MOV-FEC-8182"/>
    <x v="758"/>
    <x v="5"/>
    <x v="0"/>
    <n v="17"/>
    <n v="9.9"/>
    <n v="168.3"/>
    <n v="0.16936678753764578"/>
    <n v="139.79556965741423"/>
    <n v="25.163202538334563"/>
    <n v="164.95877219574879"/>
  </r>
  <r>
    <s v="MOV-FEC-8183"/>
    <x v="311"/>
    <x v="3"/>
    <x v="2"/>
    <n v="10"/>
    <n v="9.9"/>
    <n v="99"/>
    <n v="0.13991187596782226"/>
    <n v="85.1487242791856"/>
    <n v="15.326770370253408"/>
    <n v="100.47549464943901"/>
  </r>
  <r>
    <s v="MOV-FEC-8184"/>
    <x v="1062"/>
    <x v="3"/>
    <x v="2"/>
    <n v="12"/>
    <n v="9.9"/>
    <n v="118.80000000000001"/>
    <n v="0.12619713113961592"/>
    <n v="103.80778082061364"/>
    <n v="18.685400547710454"/>
    <n v="122.4931813683241"/>
  </r>
  <r>
    <s v="MOV-FEC-8185"/>
    <x v="787"/>
    <x v="5"/>
    <x v="4"/>
    <n v="11"/>
    <n v="20.9"/>
    <n v="229.89999999999998"/>
    <n v="0.15618172946302147"/>
    <n v="193.99382039645133"/>
    <n v="34.91888767136124"/>
    <n v="228.91270806781256"/>
  </r>
  <r>
    <s v="MOV-FEC-8186"/>
    <x v="393"/>
    <x v="2"/>
    <x v="1"/>
    <n v="11"/>
    <n v="14.9"/>
    <n v="163.9"/>
    <n v="0.10803008780392544"/>
    <n v="146.19386860893661"/>
    <n v="26.314896349608588"/>
    <n v="172.50876495854521"/>
  </r>
  <r>
    <s v="MOV-FEC-8187"/>
    <x v="327"/>
    <x v="3"/>
    <x v="4"/>
    <n v="12"/>
    <n v="20.9"/>
    <n v="250.79999999999998"/>
    <n v="0.19152137519347251"/>
    <n v="202.76643910147709"/>
    <n v="36.497959038265876"/>
    <n v="239.26439813974298"/>
  </r>
  <r>
    <s v="MOV-FEC-8188"/>
    <x v="171"/>
    <x v="3"/>
    <x v="1"/>
    <n v="12"/>
    <n v="14.9"/>
    <n v="178.8"/>
    <n v="0.10785595997163035"/>
    <n v="159.51535435707251"/>
    <n v="28.712763784273051"/>
    <n v="188.22811814134556"/>
  </r>
  <r>
    <s v="MOV-FEC-8189"/>
    <x v="541"/>
    <x v="2"/>
    <x v="2"/>
    <n v="11"/>
    <n v="9.9"/>
    <n v="108.9"/>
    <n v="0.14720800066066447"/>
    <n v="92.869048728053642"/>
    <n v="16.716428771049657"/>
    <n v="109.58547749910329"/>
  </r>
  <r>
    <s v="MOV-FEC-8190"/>
    <x v="514"/>
    <x v="1"/>
    <x v="4"/>
    <n v="14"/>
    <n v="20.9"/>
    <n v="292.59999999999997"/>
    <n v="0.12591422888063358"/>
    <n v="255.7574966295266"/>
    <n v="46.036349393314786"/>
    <n v="301.79384602284136"/>
  </r>
  <r>
    <s v="MOV-FEC-8191"/>
    <x v="1029"/>
    <x v="1"/>
    <x v="2"/>
    <n v="3"/>
    <n v="9.9"/>
    <n v="29.700000000000003"/>
    <n v="0.19791877047664413"/>
    <n v="23.821812516843671"/>
    <n v="4.2879262530318609"/>
    <n v="28.109738769875534"/>
  </r>
  <r>
    <s v="MOV-FEC-8192"/>
    <x v="915"/>
    <x v="1"/>
    <x v="3"/>
    <n v="3"/>
    <n v="14.9"/>
    <n v="44.7"/>
    <n v="0.13374570812050343"/>
    <n v="38.721566847013499"/>
    <n v="6.9698820324624293"/>
    <n v="45.691448879475928"/>
  </r>
  <r>
    <s v="MOV-FEC-8193"/>
    <x v="513"/>
    <x v="0"/>
    <x v="3"/>
    <n v="11"/>
    <n v="14.9"/>
    <n v="163.9"/>
    <n v="0.17254113091702428"/>
    <n v="135.62050864269972"/>
    <n v="24.411691555685948"/>
    <n v="160.03220019838568"/>
  </r>
  <r>
    <s v="MOV-FEC-8194"/>
    <x v="842"/>
    <x v="1"/>
    <x v="3"/>
    <n v="5"/>
    <n v="14.9"/>
    <n v="74.5"/>
    <n v="0.11453075639222815"/>
    <n v="65.967458648779001"/>
    <n v="11.874142556780219"/>
    <n v="77.841601205559215"/>
  </r>
  <r>
    <s v="MOV-FEC-8195"/>
    <x v="844"/>
    <x v="1"/>
    <x v="0"/>
    <n v="8"/>
    <n v="9.9"/>
    <n v="79.2"/>
    <n v="0.10250791441283938"/>
    <n v="71.081373178503128"/>
    <n v="12.794647172130562"/>
    <n v="83.876020350633695"/>
  </r>
  <r>
    <s v="MOV-FEC-8196"/>
    <x v="1027"/>
    <x v="5"/>
    <x v="4"/>
    <n v="8"/>
    <n v="20.9"/>
    <n v="167.2"/>
    <n v="0.16696941419254335"/>
    <n v="139.28271394700676"/>
    <n v="25.070888510461216"/>
    <n v="164.35360245746796"/>
  </r>
  <r>
    <s v="MOV-FEC-8197"/>
    <x v="231"/>
    <x v="5"/>
    <x v="4"/>
    <n v="3"/>
    <n v="20.9"/>
    <n v="62.699999999999996"/>
    <n v="0.11070815978320553"/>
    <n v="55.758598381593011"/>
    <n v="10.036547708686742"/>
    <n v="65.795146090279758"/>
  </r>
  <r>
    <s v="MOV-FEC-8198"/>
    <x v="912"/>
    <x v="0"/>
    <x v="4"/>
    <n v="3"/>
    <n v="20.9"/>
    <n v="62.699999999999996"/>
    <n v="0.16335418609143182"/>
    <n v="52.45769253206722"/>
    <n v="9.4423846557720985"/>
    <n v="61.900077187839315"/>
  </r>
  <r>
    <s v="MOV-FEC-8199"/>
    <x v="795"/>
    <x v="4"/>
    <x v="2"/>
    <n v="19"/>
    <n v="9.9"/>
    <n v="188.1"/>
    <n v="0.10039904421423451"/>
    <n v="169.2149397833025"/>
    <n v="30.458689160994449"/>
    <n v="199.67362894429695"/>
  </r>
  <r>
    <s v="MOV-FEC-8200"/>
    <x v="346"/>
    <x v="3"/>
    <x v="0"/>
    <n v="5"/>
    <n v="9.9"/>
    <n v="49.5"/>
    <n v="0.15061033965338591"/>
    <n v="42.044788187157394"/>
    <n v="7.5680618736883307"/>
    <n v="49.612850060845723"/>
  </r>
  <r>
    <s v="MOV-FEC-8201"/>
    <x v="860"/>
    <x v="1"/>
    <x v="2"/>
    <n v="18"/>
    <n v="9.9"/>
    <n v="178.20000000000002"/>
    <n v="0.15218526722822462"/>
    <n v="151.0805853799304"/>
    <n v="27.194505368387471"/>
    <n v="178.27509074831787"/>
  </r>
  <r>
    <s v="MOV-FEC-8202"/>
    <x v="206"/>
    <x v="2"/>
    <x v="2"/>
    <n v="5"/>
    <n v="9.9"/>
    <n v="49.5"/>
    <n v="0.16035568512147208"/>
    <n v="41.562393586487133"/>
    <n v="7.4812308455676835"/>
    <n v="49.043624432054813"/>
  </r>
  <r>
    <s v="MOV-FEC-8203"/>
    <x v="319"/>
    <x v="1"/>
    <x v="4"/>
    <n v="14"/>
    <n v="20.9"/>
    <n v="292.59999999999997"/>
    <n v="0.13361957786380582"/>
    <n v="253.50291151705039"/>
    <n v="45.630524073069068"/>
    <n v="299.13343559011946"/>
  </r>
  <r>
    <s v="MOV-FEC-8204"/>
    <x v="1002"/>
    <x v="2"/>
    <x v="4"/>
    <n v="8"/>
    <n v="20.9"/>
    <n v="167.2"/>
    <n v="0.12328790875191352"/>
    <n v="146.58626165668005"/>
    <n v="26.385527098202409"/>
    <n v="172.97178875488245"/>
  </r>
  <r>
    <s v="MOV-FEC-8205"/>
    <x v="968"/>
    <x v="5"/>
    <x v="0"/>
    <n v="12"/>
    <n v="9.9"/>
    <n v="118.80000000000001"/>
    <n v="0.12609108527110474"/>
    <n v="103.82037906979276"/>
    <n v="18.687668232562697"/>
    <n v="122.50804730235546"/>
  </r>
  <r>
    <s v="MOV-FEC-8206"/>
    <x v="1072"/>
    <x v="4"/>
    <x v="4"/>
    <n v="11"/>
    <n v="20.9"/>
    <n v="229.89999999999998"/>
    <n v="0.12898569373700469"/>
    <n v="200.2461890098626"/>
    <n v="36.044314021775264"/>
    <n v="236.29050303163785"/>
  </r>
  <r>
    <s v="MOV-FEC-8207"/>
    <x v="348"/>
    <x v="1"/>
    <x v="0"/>
    <n v="16"/>
    <n v="9.9"/>
    <n v="158.4"/>
    <n v="0.16050292641064143"/>
    <n v="132.97633645655441"/>
    <n v="23.935740562179792"/>
    <n v="156.91207701873421"/>
  </r>
  <r>
    <s v="MOV-FEC-8208"/>
    <x v="193"/>
    <x v="2"/>
    <x v="0"/>
    <n v="4"/>
    <n v="9.9"/>
    <n v="39.6"/>
    <n v="0.10920383850071855"/>
    <n v="35.275527995371547"/>
    <n v="6.3495950391668785"/>
    <n v="41.625123034538426"/>
  </r>
  <r>
    <s v="MOV-FEC-8209"/>
    <x v="1093"/>
    <x v="3"/>
    <x v="3"/>
    <n v="17"/>
    <n v="14.9"/>
    <n v="253.3"/>
    <n v="0.16273300540771579"/>
    <n v="212.07972973022561"/>
    <n v="38.174351351440606"/>
    <n v="250.25408108166621"/>
  </r>
  <r>
    <s v="MOV-FEC-8210"/>
    <x v="78"/>
    <x v="0"/>
    <x v="2"/>
    <n v="15"/>
    <n v="9.9"/>
    <n v="148.5"/>
    <n v="0.16333797707104203"/>
    <n v="124.24431040495026"/>
    <n v="22.363975872891046"/>
    <n v="146.6082862778413"/>
  </r>
  <r>
    <s v="MOV-FEC-8211"/>
    <x v="209"/>
    <x v="1"/>
    <x v="0"/>
    <n v="5"/>
    <n v="9.9"/>
    <n v="49.5"/>
    <n v="0.18445138743210918"/>
    <n v="40.369656322110593"/>
    <n v="7.2665381379799063"/>
    <n v="47.636194460090501"/>
  </r>
  <r>
    <s v="MOV-FEC-8212"/>
    <x v="970"/>
    <x v="5"/>
    <x v="4"/>
    <n v="7"/>
    <n v="20.9"/>
    <n v="146.29999999999998"/>
    <n v="0.13817200394667209"/>
    <n v="126.08543582260185"/>
    <n v="22.695378448068332"/>
    <n v="148.78081427067019"/>
  </r>
  <r>
    <s v="MOV-FEC-8213"/>
    <x v="770"/>
    <x v="3"/>
    <x v="2"/>
    <n v="5"/>
    <n v="9.9"/>
    <n v="49.5"/>
    <n v="0.18772429045569761"/>
    <n v="40.20764762244297"/>
    <n v="7.2373765720397341"/>
    <n v="47.445024194482706"/>
  </r>
  <r>
    <s v="MOV-FEC-8214"/>
    <x v="161"/>
    <x v="5"/>
    <x v="3"/>
    <n v="6"/>
    <n v="14.9"/>
    <n v="89.4"/>
    <n v="0.16999850679123829"/>
    <n v="74.202133492863297"/>
    <n v="13.356384028715393"/>
    <n v="87.558517521578693"/>
  </r>
  <r>
    <s v="MOV-FEC-8215"/>
    <x v="914"/>
    <x v="0"/>
    <x v="4"/>
    <n v="7"/>
    <n v="20.9"/>
    <n v="146.29999999999998"/>
    <n v="0.10795911913470967"/>
    <n v="130.50558087059196"/>
    <n v="23.49100455670655"/>
    <n v="153.9965854272985"/>
  </r>
  <r>
    <s v="MOV-FEC-8216"/>
    <x v="1001"/>
    <x v="4"/>
    <x v="2"/>
    <n v="3"/>
    <n v="9.9"/>
    <n v="29.700000000000003"/>
    <n v="0.13907872859185305"/>
    <n v="25.569361760821966"/>
    <n v="4.6024851169479541"/>
    <n v="30.171846877769919"/>
  </r>
  <r>
    <s v="MOV-FEC-8217"/>
    <x v="175"/>
    <x v="0"/>
    <x v="4"/>
    <n v="7"/>
    <n v="20.9"/>
    <n v="146.29999999999998"/>
    <n v="0.15927097103097088"/>
    <n v="122.99865693816895"/>
    <n v="22.139758248870411"/>
    <n v="145.13841518703936"/>
  </r>
  <r>
    <s v="MOV-FEC-8218"/>
    <x v="876"/>
    <x v="0"/>
    <x v="1"/>
    <n v="5"/>
    <n v="14.9"/>
    <n v="74.5"/>
    <n v="0.15878794697031492"/>
    <n v="62.670297950711536"/>
    <n v="11.280653631128075"/>
    <n v="73.950951581839604"/>
  </r>
  <r>
    <s v="MOV-FEC-8219"/>
    <x v="756"/>
    <x v="3"/>
    <x v="0"/>
    <n v="14"/>
    <n v="9.9"/>
    <n v="138.6"/>
    <n v="0.10463774720632475"/>
    <n v="124.09720823720339"/>
    <n v="22.337497482696609"/>
    <n v="146.43470571989999"/>
  </r>
  <r>
    <s v="MOV-FEC-8220"/>
    <x v="611"/>
    <x v="4"/>
    <x v="2"/>
    <n v="18"/>
    <n v="9.9"/>
    <n v="178.20000000000002"/>
    <n v="0.11886712176243376"/>
    <n v="157.01787890193432"/>
    <n v="28.263218202348177"/>
    <n v="185.28109710428251"/>
  </r>
  <r>
    <s v="MOV-FEC-8221"/>
    <x v="799"/>
    <x v="0"/>
    <x v="3"/>
    <n v="20"/>
    <n v="14.9"/>
    <n v="298"/>
    <n v="0.17952191722802244"/>
    <n v="244.50246866604931"/>
    <n v="44.010444359888872"/>
    <n v="288.51291302593819"/>
  </r>
  <r>
    <s v="MOV-FEC-8222"/>
    <x v="668"/>
    <x v="5"/>
    <x v="4"/>
    <n v="12"/>
    <n v="20.9"/>
    <n v="250.79999999999998"/>
    <n v="0.13994911966277401"/>
    <n v="215.70076078857625"/>
    <n v="38.826136941943723"/>
    <n v="254.52689773051998"/>
  </r>
  <r>
    <s v="MOV-FEC-8223"/>
    <x v="263"/>
    <x v="0"/>
    <x v="2"/>
    <n v="18"/>
    <n v="9.9"/>
    <n v="178.20000000000002"/>
    <n v="0.13918121954979981"/>
    <n v="153.39790667622569"/>
    <n v="27.611623201720622"/>
    <n v="181.00952987794631"/>
  </r>
  <r>
    <s v="MOV-FEC-8224"/>
    <x v="525"/>
    <x v="1"/>
    <x v="3"/>
    <n v="14"/>
    <n v="14.9"/>
    <n v="208.6"/>
    <n v="0.14463761630121996"/>
    <n v="178.42859323956552"/>
    <n v="32.11714678312179"/>
    <n v="210.54574002268731"/>
  </r>
  <r>
    <s v="MOV-FEC-8225"/>
    <x v="675"/>
    <x v="3"/>
    <x v="2"/>
    <n v="6"/>
    <n v="9.9"/>
    <n v="59.400000000000006"/>
    <n v="0.12742454613010654"/>
    <n v="51.830981959871679"/>
    <n v="9.3295767527769016"/>
    <n v="61.16055871264858"/>
  </r>
  <r>
    <s v="MOV-FEC-8226"/>
    <x v="930"/>
    <x v="5"/>
    <x v="0"/>
    <n v="9"/>
    <n v="9.9"/>
    <n v="89.100000000000009"/>
    <n v="0.14693526269681831"/>
    <n v="76.00806809371349"/>
    <n v="13.681452256868427"/>
    <n v="89.689520350581915"/>
  </r>
  <r>
    <s v="MOV-FEC-8227"/>
    <x v="826"/>
    <x v="3"/>
    <x v="3"/>
    <n v="19"/>
    <n v="14.9"/>
    <n v="283.10000000000002"/>
    <n v="0.16286504722419518"/>
    <n v="236.99290513083037"/>
    <n v="42.658722923549462"/>
    <n v="279.65162805437984"/>
  </r>
  <r>
    <s v="MOV-FEC-8228"/>
    <x v="681"/>
    <x v="3"/>
    <x v="4"/>
    <n v="7"/>
    <n v="20.9"/>
    <n v="146.29999999999998"/>
    <n v="0.11468481629436678"/>
    <n v="129.52161137613413"/>
    <n v="23.313890047704142"/>
    <n v="152.83550142383828"/>
  </r>
  <r>
    <s v="MOV-FEC-8229"/>
    <x v="225"/>
    <x v="4"/>
    <x v="0"/>
    <n v="7"/>
    <n v="9.9"/>
    <n v="69.3"/>
    <n v="0.1259731952933684"/>
    <n v="60.570057566169567"/>
    <n v="10.902610361910522"/>
    <n v="71.472667928080085"/>
  </r>
  <r>
    <s v="MOV-FEC-8230"/>
    <x v="908"/>
    <x v="2"/>
    <x v="4"/>
    <n v="10"/>
    <n v="20.9"/>
    <n v="209"/>
    <n v="0.10145878871676656"/>
    <n v="187.79511315819579"/>
    <n v="33.803120368475241"/>
    <n v="221.59823352667104"/>
  </r>
  <r>
    <s v="MOV-FEC-8231"/>
    <x v="896"/>
    <x v="1"/>
    <x v="1"/>
    <n v="9"/>
    <n v="14.9"/>
    <n v="134.1"/>
    <n v="0.13576078030954689"/>
    <n v="115.89447936048975"/>
    <n v="20.861006284888155"/>
    <n v="136.75548564537792"/>
  </r>
  <r>
    <s v="MOV-FEC-8232"/>
    <x v="395"/>
    <x v="4"/>
    <x v="1"/>
    <n v="5"/>
    <n v="14.9"/>
    <n v="74.5"/>
    <n v="0.14311905146455053"/>
    <n v="63.837630665890984"/>
    <n v="11.490773519860376"/>
    <n v="75.328404185751367"/>
  </r>
  <r>
    <s v="MOV-FEC-8233"/>
    <x v="208"/>
    <x v="4"/>
    <x v="3"/>
    <n v="7"/>
    <n v="14.9"/>
    <n v="104.3"/>
    <n v="0.19436242947990695"/>
    <n v="84.027998605245699"/>
    <n v="15.125039748944225"/>
    <n v="99.153038354189931"/>
  </r>
  <r>
    <s v="MOV-FEC-8234"/>
    <x v="784"/>
    <x v="3"/>
    <x v="2"/>
    <n v="16"/>
    <n v="9.9"/>
    <n v="158.4"/>
    <n v="0.12081300054197182"/>
    <n v="139.26322071415166"/>
    <n v="25.067379728547298"/>
    <n v="164.33060044269897"/>
  </r>
  <r>
    <s v="MOV-FEC-8235"/>
    <x v="443"/>
    <x v="2"/>
    <x v="3"/>
    <n v="12"/>
    <n v="14.9"/>
    <n v="178.8"/>
    <n v="0.13465631739970502"/>
    <n v="154.72345044893274"/>
    <n v="27.850221080807891"/>
    <n v="182.57367152974064"/>
  </r>
  <r>
    <s v="MOV-FEC-8236"/>
    <x v="933"/>
    <x v="5"/>
    <x v="0"/>
    <n v="7"/>
    <n v="9.9"/>
    <n v="69.3"/>
    <n v="0.17606744253131834"/>
    <n v="57.098526232579637"/>
    <n v="10.277734721864334"/>
    <n v="67.376260954443978"/>
  </r>
  <r>
    <s v="MOV-FEC-8237"/>
    <x v="27"/>
    <x v="2"/>
    <x v="2"/>
    <n v="13"/>
    <n v="9.9"/>
    <n v="128.70000000000002"/>
    <n v="0.10862229794830448"/>
    <n v="114.72031025405323"/>
    <n v="20.64965584572958"/>
    <n v="135.3699660997828"/>
  </r>
  <r>
    <s v="MOV-FEC-8238"/>
    <x v="889"/>
    <x v="0"/>
    <x v="2"/>
    <n v="15"/>
    <n v="9.9"/>
    <n v="148.5"/>
    <n v="0.10745710152172727"/>
    <n v="132.54262042402351"/>
    <n v="23.85767167632423"/>
    <n v="156.40029210034774"/>
  </r>
  <r>
    <s v="MOV-FEC-8239"/>
    <x v="199"/>
    <x v="0"/>
    <x v="4"/>
    <n v="17"/>
    <n v="20.9"/>
    <n v="355.29999999999995"/>
    <n v="0.18675092210759736"/>
    <n v="288.94739737517062"/>
    <n v="52.010531527530709"/>
    <n v="340.95792890270133"/>
  </r>
  <r>
    <s v="MOV-FEC-8240"/>
    <x v="499"/>
    <x v="4"/>
    <x v="4"/>
    <n v="8"/>
    <n v="20.9"/>
    <n v="167.2"/>
    <n v="0.14623074170949818"/>
    <n v="142.75021998617189"/>
    <n v="25.695039597510938"/>
    <n v="168.44525958368283"/>
  </r>
  <r>
    <s v="MOV-FEC-8241"/>
    <x v="352"/>
    <x v="4"/>
    <x v="2"/>
    <n v="18"/>
    <n v="9.9"/>
    <n v="178.20000000000002"/>
    <n v="0.18440973311397629"/>
    <n v="145.33818555908942"/>
    <n v="26.160873400636095"/>
    <n v="171.49905895972552"/>
  </r>
  <r>
    <s v="MOV-FEC-8242"/>
    <x v="304"/>
    <x v="0"/>
    <x v="4"/>
    <n v="6"/>
    <n v="20.9"/>
    <n v="125.39999999999999"/>
    <n v="0.11462238813408161"/>
    <n v="111.02635252798616"/>
    <n v="19.98474345503751"/>
    <n v="131.01109598302367"/>
  </r>
  <r>
    <s v="MOV-FEC-8243"/>
    <x v="838"/>
    <x v="0"/>
    <x v="3"/>
    <n v="10"/>
    <n v="14.9"/>
    <n v="149"/>
    <n v="0.15514442569061518"/>
    <n v="125.88348057209834"/>
    <n v="22.659026502977699"/>
    <n v="148.54250707507603"/>
  </r>
  <r>
    <s v="MOV-FEC-8244"/>
    <x v="492"/>
    <x v="4"/>
    <x v="1"/>
    <n v="20"/>
    <n v="14.9"/>
    <n v="298"/>
    <n v="0.19575658487330777"/>
    <n v="239.66453770775428"/>
    <n v="43.139616787395767"/>
    <n v="282.80415449515004"/>
  </r>
  <r>
    <s v="MOV-FEC-8245"/>
    <x v="1018"/>
    <x v="0"/>
    <x v="2"/>
    <n v="6"/>
    <n v="9.9"/>
    <n v="59.400000000000006"/>
    <n v="0.17287476605626431"/>
    <n v="49.131238896257905"/>
    <n v="8.8436230013264225"/>
    <n v="57.974861897584326"/>
  </r>
  <r>
    <s v="MOV-FEC-8246"/>
    <x v="255"/>
    <x v="4"/>
    <x v="3"/>
    <n v="9"/>
    <n v="14.9"/>
    <n v="134.1"/>
    <n v="0.12515489252091178"/>
    <n v="117.31672891294573"/>
    <n v="21.117011204330232"/>
    <n v="138.43374011727596"/>
  </r>
  <r>
    <s v="MOV-FEC-8247"/>
    <x v="108"/>
    <x v="1"/>
    <x v="0"/>
    <n v="17"/>
    <n v="9.9"/>
    <n v="168.3"/>
    <n v="0.19549533727066382"/>
    <n v="135.39813473734728"/>
    <n v="24.37166425272251"/>
    <n v="159.76979899006977"/>
  </r>
  <r>
    <s v="MOV-FEC-8248"/>
    <x v="808"/>
    <x v="0"/>
    <x v="2"/>
    <n v="5"/>
    <n v="9.9"/>
    <n v="49.5"/>
    <n v="0.13341868289942913"/>
    <n v="42.895775196478255"/>
    <n v="7.7212395353660854"/>
    <n v="50.617014731844343"/>
  </r>
  <r>
    <s v="MOV-FEC-8249"/>
    <x v="595"/>
    <x v="5"/>
    <x v="3"/>
    <n v="17"/>
    <n v="14.9"/>
    <n v="253.3"/>
    <n v="0.11385481430868394"/>
    <n v="224.46057553561036"/>
    <n v="40.402903596409864"/>
    <n v="264.86347913202025"/>
  </r>
  <r>
    <s v="MOV-FEC-8250"/>
    <x v="858"/>
    <x v="2"/>
    <x v="3"/>
    <n v="3"/>
    <n v="14.9"/>
    <n v="44.7"/>
    <n v="0.1551400171626566"/>
    <n v="37.765241232829254"/>
    <n v="6.7977434219092654"/>
    <n v="44.562984654738521"/>
  </r>
  <r>
    <s v="MOV-FEC-8251"/>
    <x v="49"/>
    <x v="3"/>
    <x v="4"/>
    <n v="14"/>
    <n v="20.9"/>
    <n v="292.59999999999997"/>
    <n v="0.12453057954555399"/>
    <n v="256.16235242497089"/>
    <n v="46.109223436494759"/>
    <n v="302.27157586146564"/>
  </r>
  <r>
    <s v="MOV-FEC-8252"/>
    <x v="476"/>
    <x v="5"/>
    <x v="2"/>
    <n v="10"/>
    <n v="9.9"/>
    <n v="99"/>
    <n v="0.15066231020524901"/>
    <n v="84.084431289680353"/>
    <n v="15.135197632142463"/>
    <n v="99.219628921822817"/>
  </r>
  <r>
    <s v="MOV-FEC-8253"/>
    <x v="72"/>
    <x v="1"/>
    <x v="4"/>
    <n v="10"/>
    <n v="20.9"/>
    <n v="209"/>
    <n v="0.13307121699846672"/>
    <n v="181.18811564732044"/>
    <n v="32.613860816517679"/>
    <n v="213.80197646383812"/>
  </r>
  <r>
    <s v="MOV-FEC-8254"/>
    <x v="51"/>
    <x v="0"/>
    <x v="1"/>
    <n v="11"/>
    <n v="14.9"/>
    <n v="163.9"/>
    <n v="0.17954578724740275"/>
    <n v="134.47244547015069"/>
    <n v="24.205040184627123"/>
    <n v="158.6774856547778"/>
  </r>
  <r>
    <s v="MOV-FEC-8255"/>
    <x v="290"/>
    <x v="2"/>
    <x v="0"/>
    <n v="16"/>
    <n v="9.9"/>
    <n v="158.4"/>
    <n v="0.19710671408702063"/>
    <n v="127.17829648861594"/>
    <n v="22.892093367950867"/>
    <n v="150.07038985656681"/>
  </r>
  <r>
    <s v="MOV-FEC-8256"/>
    <x v="1067"/>
    <x v="0"/>
    <x v="4"/>
    <n v="12"/>
    <n v="20.9"/>
    <n v="250.79999999999998"/>
    <n v="0.13235926528497227"/>
    <n v="217.60429626652893"/>
    <n v="39.168773327975209"/>
    <n v="256.77306959450414"/>
  </r>
  <r>
    <s v="MOV-FEC-8257"/>
    <x v="707"/>
    <x v="0"/>
    <x v="4"/>
    <n v="12"/>
    <n v="20.9"/>
    <n v="250.79999999999998"/>
    <n v="0.12858116475567938"/>
    <n v="218.55184387927559"/>
    <n v="39.339331898269606"/>
    <n v="257.89117577754519"/>
  </r>
  <r>
    <s v="MOV-FEC-8258"/>
    <x v="471"/>
    <x v="1"/>
    <x v="3"/>
    <n v="14"/>
    <n v="14.9"/>
    <n v="208.6"/>
    <n v="0.13450484025733697"/>
    <n v="180.5422903223195"/>
    <n v="32.497612258017512"/>
    <n v="213.03990258033701"/>
  </r>
  <r>
    <s v="MOV-FEC-8259"/>
    <x v="1071"/>
    <x v="5"/>
    <x v="3"/>
    <n v="14"/>
    <n v="14.9"/>
    <n v="208.6"/>
    <n v="0.14802502981693089"/>
    <n v="177.72197878018821"/>
    <n v="31.989956180433875"/>
    <n v="209.71193496062207"/>
  </r>
  <r>
    <s v="MOV-FEC-8260"/>
    <x v="366"/>
    <x v="3"/>
    <x v="2"/>
    <n v="16"/>
    <n v="9.9"/>
    <n v="158.4"/>
    <n v="0.10054041017618864"/>
    <n v="142.47439902809174"/>
    <n v="25.64539182505651"/>
    <n v="168.11979085314826"/>
  </r>
  <r>
    <s v="MOV-FEC-8261"/>
    <x v="681"/>
    <x v="5"/>
    <x v="0"/>
    <n v="19"/>
    <n v="9.9"/>
    <n v="188.1"/>
    <n v="0.10151405999469441"/>
    <n v="169.00520531499797"/>
    <n v="30.420936956699634"/>
    <n v="199.42614227169759"/>
  </r>
  <r>
    <s v="MOV-FEC-8262"/>
    <x v="240"/>
    <x v="1"/>
    <x v="1"/>
    <n v="4"/>
    <n v="14.9"/>
    <n v="59.6"/>
    <n v="0.16644896512494806"/>
    <n v="49.679641678553097"/>
    <n v="8.9423355021395565"/>
    <n v="58.621977180692653"/>
  </r>
  <r>
    <s v="MOV-FEC-8263"/>
    <x v="636"/>
    <x v="4"/>
    <x v="4"/>
    <n v="20"/>
    <n v="20.9"/>
    <n v="418"/>
    <n v="0.10951941974612413"/>
    <n v="372.22088254612009"/>
    <n v="66.999758858301618"/>
    <n v="439.22064140442171"/>
  </r>
  <r>
    <s v="MOV-FEC-8264"/>
    <x v="106"/>
    <x v="1"/>
    <x v="0"/>
    <n v="20"/>
    <n v="9.9"/>
    <n v="198"/>
    <n v="0.16453281239950107"/>
    <n v="165.4225031448988"/>
    <n v="29.776050566081782"/>
    <n v="195.19855371098058"/>
  </r>
  <r>
    <s v="MOV-FEC-8265"/>
    <x v="535"/>
    <x v="1"/>
    <x v="3"/>
    <n v="3"/>
    <n v="14.9"/>
    <n v="44.7"/>
    <n v="0.18894018041870489"/>
    <n v="36.254373935283894"/>
    <n v="6.5257873083511004"/>
    <n v="42.780161243634993"/>
  </r>
  <r>
    <s v="MOV-FEC-8266"/>
    <x v="976"/>
    <x v="5"/>
    <x v="1"/>
    <n v="3"/>
    <n v="14.9"/>
    <n v="44.7"/>
    <n v="0.12301795446171915"/>
    <n v="39.201097435561159"/>
    <n v="7.0561975384010083"/>
    <n v="46.257294973962168"/>
  </r>
  <r>
    <s v="MOV-FEC-8267"/>
    <x v="851"/>
    <x v="2"/>
    <x v="2"/>
    <n v="12"/>
    <n v="9.9"/>
    <n v="118.80000000000001"/>
    <n v="0.14365263936240624"/>
    <n v="101.73406644374614"/>
    <n v="18.312131959874304"/>
    <n v="120.04619840362045"/>
  </r>
  <r>
    <s v="MOV-FEC-8268"/>
    <x v="385"/>
    <x v="1"/>
    <x v="0"/>
    <n v="19"/>
    <n v="9.9"/>
    <n v="188.1"/>
    <n v="0.18030512265764981"/>
    <n v="154.18460642809606"/>
    <n v="27.753229157057291"/>
    <n v="181.93783558515335"/>
  </r>
  <r>
    <s v="MOV-FEC-8269"/>
    <x v="473"/>
    <x v="3"/>
    <x v="3"/>
    <n v="6"/>
    <n v="14.9"/>
    <n v="89.4"/>
    <n v="0.11440728555787602"/>
    <n v="79.171988671125888"/>
    <n v="14.25095796080266"/>
    <n v="93.422946631928554"/>
  </r>
  <r>
    <s v="MOV-FEC-8270"/>
    <x v="324"/>
    <x v="2"/>
    <x v="4"/>
    <n v="3"/>
    <n v="20.9"/>
    <n v="62.699999999999996"/>
    <n v="0.11579724117495213"/>
    <n v="55.439512978330498"/>
    <n v="9.9791123360994884"/>
    <n v="65.418625314429988"/>
  </r>
  <r>
    <s v="MOV-FEC-8271"/>
    <x v="856"/>
    <x v="1"/>
    <x v="1"/>
    <n v="6"/>
    <n v="14.9"/>
    <n v="89.4"/>
    <n v="0.11698269519843418"/>
    <n v="78.941747049259988"/>
    <n v="14.209514468866796"/>
    <n v="93.151261518126788"/>
  </r>
  <r>
    <s v="MOV-FEC-8272"/>
    <x v="1045"/>
    <x v="4"/>
    <x v="2"/>
    <n v="14"/>
    <n v="9.9"/>
    <n v="138.6"/>
    <n v="0.16205141330475292"/>
    <n v="116.13967411596124"/>
    <n v="20.905141340873023"/>
    <n v="137.04481545683427"/>
  </r>
  <r>
    <s v="MOV-FEC-8273"/>
    <x v="377"/>
    <x v="3"/>
    <x v="3"/>
    <n v="9"/>
    <n v="14.9"/>
    <n v="134.1"/>
    <n v="0.11033470961486434"/>
    <n v="119.30411544064668"/>
    <n v="21.474740779316402"/>
    <n v="140.77885621996307"/>
  </r>
  <r>
    <s v="MOV-FEC-8274"/>
    <x v="655"/>
    <x v="0"/>
    <x v="2"/>
    <n v="18"/>
    <n v="9.9"/>
    <n v="178.20000000000002"/>
    <n v="0.19635894584220207"/>
    <n v="143.2088358509196"/>
    <n v="25.777590453165526"/>
    <n v="168.98642630408511"/>
  </r>
  <r>
    <s v="MOV-FEC-8275"/>
    <x v="175"/>
    <x v="3"/>
    <x v="0"/>
    <n v="13"/>
    <n v="9.9"/>
    <n v="128.70000000000002"/>
    <n v="0.16428731758446716"/>
    <n v="107.55622222687909"/>
    <n v="19.360120000838236"/>
    <n v="126.91634222771732"/>
  </r>
  <r>
    <s v="MOV-FEC-8276"/>
    <x v="567"/>
    <x v="5"/>
    <x v="1"/>
    <n v="20"/>
    <n v="14.9"/>
    <n v="298"/>
    <n v="0.17220803701714688"/>
    <n v="246.68200496889023"/>
    <n v="44.402760894400238"/>
    <n v="291.08476586329044"/>
  </r>
  <r>
    <s v="MOV-FEC-8277"/>
    <x v="1091"/>
    <x v="3"/>
    <x v="1"/>
    <n v="3"/>
    <n v="14.9"/>
    <n v="44.7"/>
    <n v="0.15748404514509856"/>
    <n v="37.660463182014098"/>
    <n v="6.7788833727625377"/>
    <n v="44.439346554776634"/>
  </r>
  <r>
    <s v="MOV-FEC-8278"/>
    <x v="13"/>
    <x v="0"/>
    <x v="3"/>
    <n v="16"/>
    <n v="14.9"/>
    <n v="238.4"/>
    <n v="0.15939498598944812"/>
    <n v="200.40023534011556"/>
    <n v="36.072042361220802"/>
    <n v="236.47227770133637"/>
  </r>
  <r>
    <s v="MOV-FEC-8279"/>
    <x v="749"/>
    <x v="1"/>
    <x v="1"/>
    <n v="10"/>
    <n v="14.9"/>
    <n v="149"/>
    <n v="0.18243389357768863"/>
    <n v="121.81734985692439"/>
    <n v="21.927122974246391"/>
    <n v="143.74447283117078"/>
  </r>
  <r>
    <s v="MOV-FEC-8280"/>
    <x v="921"/>
    <x v="4"/>
    <x v="1"/>
    <n v="4"/>
    <n v="14.9"/>
    <n v="59.6"/>
    <n v="0.16675814864848199"/>
    <n v="49.661214340550472"/>
    <n v="8.9390185812990843"/>
    <n v="58.600232921849553"/>
  </r>
  <r>
    <s v="MOV-FEC-8281"/>
    <x v="611"/>
    <x v="3"/>
    <x v="3"/>
    <n v="10"/>
    <n v="14.9"/>
    <n v="149"/>
    <n v="0.11797744646798042"/>
    <n v="131.42136047627091"/>
    <n v="23.655844885728762"/>
    <n v="155.07720536199966"/>
  </r>
  <r>
    <s v="MOV-FEC-8282"/>
    <x v="348"/>
    <x v="0"/>
    <x v="2"/>
    <n v="11"/>
    <n v="9.9"/>
    <n v="108.9"/>
    <n v="0.14529335819340067"/>
    <n v="93.077553292738671"/>
    <n v="16.753959592692961"/>
    <n v="109.83151288543164"/>
  </r>
  <r>
    <s v="MOV-FEC-8283"/>
    <x v="251"/>
    <x v="0"/>
    <x v="3"/>
    <n v="9"/>
    <n v="14.9"/>
    <n v="134.1"/>
    <n v="0.11107617566993731"/>
    <n v="119.20468484266141"/>
    <n v="21.456843271679052"/>
    <n v="140.66152811434046"/>
  </r>
  <r>
    <s v="MOV-FEC-8284"/>
    <x v="200"/>
    <x v="0"/>
    <x v="4"/>
    <n v="6"/>
    <n v="20.9"/>
    <n v="125.39999999999999"/>
    <n v="0.13958615572702235"/>
    <n v="107.89589607183139"/>
    <n v="19.42126129292965"/>
    <n v="127.31715736476104"/>
  </r>
  <r>
    <s v="MOV-FEC-8285"/>
    <x v="371"/>
    <x v="0"/>
    <x v="2"/>
    <n v="19"/>
    <n v="9.9"/>
    <n v="188.1"/>
    <n v="0.16553347873228375"/>
    <n v="156.96315265045743"/>
    <n v="28.253367477082335"/>
    <n v="185.21652012753975"/>
  </r>
  <r>
    <s v="MOV-FEC-8286"/>
    <x v="339"/>
    <x v="0"/>
    <x v="1"/>
    <n v="3"/>
    <n v="14.9"/>
    <n v="44.7"/>
    <n v="0.1142203583941544"/>
    <n v="39.594349979781299"/>
    <n v="7.1269829963606339"/>
    <n v="46.72133297614193"/>
  </r>
  <r>
    <s v="MOV-FEC-8287"/>
    <x v="132"/>
    <x v="4"/>
    <x v="2"/>
    <n v="14"/>
    <n v="9.9"/>
    <n v="138.6"/>
    <n v="0.10568958708711473"/>
    <n v="123.95142322972589"/>
    <n v="22.311256181350661"/>
    <n v="146.26267941107656"/>
  </r>
  <r>
    <s v="MOV-FEC-8288"/>
    <x v="376"/>
    <x v="3"/>
    <x v="0"/>
    <n v="11"/>
    <n v="9.9"/>
    <n v="108.9"/>
    <n v="0.10716895939293913"/>
    <n v="97.229300322108941"/>
    <n v="17.501274057979607"/>
    <n v="114.73057438008854"/>
  </r>
  <r>
    <s v="MOV-FEC-8289"/>
    <x v="413"/>
    <x v="1"/>
    <x v="1"/>
    <n v="12"/>
    <n v="14.9"/>
    <n v="178.8"/>
    <n v="0.1595510328400756"/>
    <n v="150.2722753281945"/>
    <n v="27.049009559075007"/>
    <n v="177.32128488726951"/>
  </r>
  <r>
    <s v="MOV-FEC-8290"/>
    <x v="44"/>
    <x v="4"/>
    <x v="0"/>
    <n v="19"/>
    <n v="9.9"/>
    <n v="188.1"/>
    <n v="0.19105281956124046"/>
    <n v="152.16296464053067"/>
    <n v="27.389333635295522"/>
    <n v="179.55229827582619"/>
  </r>
  <r>
    <s v="MOV-FEC-8291"/>
    <x v="844"/>
    <x v="3"/>
    <x v="2"/>
    <n v="20"/>
    <n v="9.9"/>
    <n v="198"/>
    <n v="0.1752589416358466"/>
    <n v="163.29872955610239"/>
    <n v="29.393771320098427"/>
    <n v="192.69250087620082"/>
  </r>
  <r>
    <s v="MOV-FEC-8292"/>
    <x v="216"/>
    <x v="4"/>
    <x v="2"/>
    <n v="18"/>
    <n v="9.9"/>
    <n v="178.20000000000002"/>
    <n v="0.14343573304357049"/>
    <n v="152.63975237163575"/>
    <n v="27.475155426894435"/>
    <n v="180.1149077985302"/>
  </r>
  <r>
    <s v="MOV-FEC-8293"/>
    <x v="867"/>
    <x v="4"/>
    <x v="2"/>
    <n v="20"/>
    <n v="9.9"/>
    <n v="198"/>
    <n v="0.15710626880111764"/>
    <n v="166.89295877737871"/>
    <n v="30.040732579928168"/>
    <n v="196.93369135730688"/>
  </r>
  <r>
    <s v="MOV-FEC-8294"/>
    <x v="266"/>
    <x v="4"/>
    <x v="2"/>
    <n v="18"/>
    <n v="9.9"/>
    <n v="178.20000000000002"/>
    <n v="0.11947109196888367"/>
    <n v="156.91025141114494"/>
    <n v="28.243845254006089"/>
    <n v="185.15409666515103"/>
  </r>
  <r>
    <s v="MOV-FEC-8295"/>
    <x v="552"/>
    <x v="0"/>
    <x v="2"/>
    <n v="4"/>
    <n v="9.9"/>
    <n v="39.6"/>
    <n v="0.11812143395831343"/>
    <n v="34.922391215250791"/>
    <n v="6.2860304187451419"/>
    <n v="41.208421633995933"/>
  </r>
  <r>
    <s v="MOV-FEC-8296"/>
    <x v="744"/>
    <x v="4"/>
    <x v="4"/>
    <n v="13"/>
    <n v="20.9"/>
    <n v="271.7"/>
    <n v="0.18407194818902806"/>
    <n v="221.68765167704106"/>
    <n v="39.903777301867386"/>
    <n v="261.59142897890843"/>
  </r>
  <r>
    <s v="MOV-FEC-8297"/>
    <x v="38"/>
    <x v="2"/>
    <x v="1"/>
    <n v="19"/>
    <n v="14.9"/>
    <n v="283.10000000000002"/>
    <n v="0.18431925516226116"/>
    <n v="230.91921886356388"/>
    <n v="41.565459395441501"/>
    <n v="272.48467825900536"/>
  </r>
  <r>
    <s v="MOV-FEC-8298"/>
    <x v="1081"/>
    <x v="1"/>
    <x v="3"/>
    <n v="15"/>
    <n v="14.9"/>
    <n v="223.5"/>
    <n v="0.13507075638986457"/>
    <n v="193.31168594686528"/>
    <n v="34.796103470435746"/>
    <n v="228.10778941730103"/>
  </r>
  <r>
    <s v="MOV-FEC-8299"/>
    <x v="165"/>
    <x v="4"/>
    <x v="3"/>
    <n v="5"/>
    <n v="14.9"/>
    <n v="74.5"/>
    <n v="0.16126971660034542"/>
    <n v="62.485406113274266"/>
    <n v="11.247373100389368"/>
    <n v="73.732779213663633"/>
  </r>
  <r>
    <s v="MOV-FEC-8300"/>
    <x v="838"/>
    <x v="2"/>
    <x v="0"/>
    <n v="12"/>
    <n v="9.9"/>
    <n v="118.80000000000001"/>
    <n v="0.1408157649481927"/>
    <n v="102.07108712415472"/>
    <n v="18.372795682347849"/>
    <n v="120.44388280650256"/>
  </r>
  <r>
    <s v="MOV-FEC-8301"/>
    <x v="417"/>
    <x v="2"/>
    <x v="3"/>
    <n v="10"/>
    <n v="14.9"/>
    <n v="149"/>
    <n v="0.11449702062094082"/>
    <n v="131.93994392747982"/>
    <n v="23.749189906946366"/>
    <n v="155.68913383442617"/>
  </r>
  <r>
    <s v="MOV-FEC-8302"/>
    <x v="399"/>
    <x v="5"/>
    <x v="1"/>
    <n v="3"/>
    <n v="14.9"/>
    <n v="44.7"/>
    <n v="0.18367817362985814"/>
    <n v="36.489585638745339"/>
    <n v="6.568125414974161"/>
    <n v="43.057711053719501"/>
  </r>
  <r>
    <s v="MOV-FEC-8303"/>
    <x v="679"/>
    <x v="3"/>
    <x v="4"/>
    <n v="3"/>
    <n v="20.9"/>
    <n v="62.699999999999996"/>
    <n v="0.16349615253995275"/>
    <n v="52.448791235744963"/>
    <n v="9.4407824224340935"/>
    <n v="61.88957365817906"/>
  </r>
  <r>
    <s v="MOV-FEC-8304"/>
    <x v="737"/>
    <x v="2"/>
    <x v="4"/>
    <n v="19"/>
    <n v="20.9"/>
    <n v="397.09999999999997"/>
    <n v="0.18717439926380292"/>
    <n v="322.77304605234383"/>
    <n v="58.09914828942189"/>
    <n v="380.87219434176575"/>
  </r>
  <r>
    <s v="MOV-FEC-8305"/>
    <x v="289"/>
    <x v="0"/>
    <x v="4"/>
    <n v="13"/>
    <n v="20.9"/>
    <n v="271.7"/>
    <n v="0.13135964025334043"/>
    <n v="236.00958574316741"/>
    <n v="42.48172543377013"/>
    <n v="278.49131117693753"/>
  </r>
  <r>
    <s v="MOV-FEC-8306"/>
    <x v="801"/>
    <x v="2"/>
    <x v="2"/>
    <n v="20"/>
    <n v="9.9"/>
    <n v="198"/>
    <n v="0.17702514577403602"/>
    <n v="162.94902113674087"/>
    <n v="29.330823804613356"/>
    <n v="192.27984494135421"/>
  </r>
  <r>
    <s v="MOV-FEC-8307"/>
    <x v="813"/>
    <x v="0"/>
    <x v="1"/>
    <n v="11"/>
    <n v="14.9"/>
    <n v="163.9"/>
    <n v="0.1017867248686084"/>
    <n v="147.21715579403508"/>
    <n v="26.499088042926314"/>
    <n v="173.71624383696138"/>
  </r>
  <r>
    <s v="MOV-FEC-8308"/>
    <x v="204"/>
    <x v="4"/>
    <x v="0"/>
    <n v="9"/>
    <n v="9.9"/>
    <n v="89.100000000000009"/>
    <n v="0.10596696693115502"/>
    <n v="79.6583432464341"/>
    <n v="14.338501784358138"/>
    <n v="93.996845030792244"/>
  </r>
  <r>
    <s v="MOV-FEC-8309"/>
    <x v="234"/>
    <x v="0"/>
    <x v="1"/>
    <n v="20"/>
    <n v="14.9"/>
    <n v="298"/>
    <n v="0.13919178943369334"/>
    <n v="256.52084674875937"/>
    <n v="46.173752414776686"/>
    <n v="302.69459916353605"/>
  </r>
  <r>
    <s v="MOV-FEC-8310"/>
    <x v="383"/>
    <x v="2"/>
    <x v="2"/>
    <n v="11"/>
    <n v="9.9"/>
    <n v="108.9"/>
    <n v="0.19247151232193419"/>
    <n v="87.939852308141369"/>
    <n v="15.829173415465446"/>
    <n v="103.76902572360682"/>
  </r>
  <r>
    <s v="MOV-FEC-8311"/>
    <x v="436"/>
    <x v="2"/>
    <x v="1"/>
    <n v="15"/>
    <n v="14.9"/>
    <n v="223.5"/>
    <n v="0.14521578486700726"/>
    <n v="191.04427208222387"/>
    <n v="34.387968974800295"/>
    <n v="225.43224105702416"/>
  </r>
  <r>
    <s v="MOV-FEC-8312"/>
    <x v="99"/>
    <x v="2"/>
    <x v="1"/>
    <n v="3"/>
    <n v="14.9"/>
    <n v="44.7"/>
    <n v="0.18542661642362335"/>
    <n v="36.41143024586404"/>
    <n v="6.5540574442555268"/>
    <n v="42.965487690119566"/>
  </r>
  <r>
    <s v="MOV-FEC-8313"/>
    <x v="254"/>
    <x v="0"/>
    <x v="4"/>
    <n v="19"/>
    <n v="20.9"/>
    <n v="397.09999999999997"/>
    <n v="0.18581705141583724"/>
    <n v="323.31204888277102"/>
    <n v="58.196168798898782"/>
    <n v="381.50821768166981"/>
  </r>
  <r>
    <s v="MOV-FEC-8314"/>
    <x v="258"/>
    <x v="2"/>
    <x v="0"/>
    <n v="8"/>
    <n v="9.9"/>
    <n v="79.2"/>
    <n v="0.1781895475195642"/>
    <n v="65.087387836450517"/>
    <n v="11.715729810561093"/>
    <n v="76.803117647011618"/>
  </r>
  <r>
    <s v="MOV-FEC-8315"/>
    <x v="551"/>
    <x v="4"/>
    <x v="0"/>
    <n v="9"/>
    <n v="9.9"/>
    <n v="89.100000000000009"/>
    <n v="0.15277881363750154"/>
    <n v="75.487407704898615"/>
    <n v="13.58773338688175"/>
    <n v="89.075141091780367"/>
  </r>
  <r>
    <s v="MOV-FEC-8316"/>
    <x v="697"/>
    <x v="2"/>
    <x v="0"/>
    <n v="17"/>
    <n v="9.9"/>
    <n v="168.3"/>
    <n v="0.16161205840137566"/>
    <n v="141.10069057104849"/>
    <n v="25.398124302788727"/>
    <n v="166.4988148738372"/>
  </r>
  <r>
    <s v="MOV-FEC-8317"/>
    <x v="966"/>
    <x v="4"/>
    <x v="4"/>
    <n v="18"/>
    <n v="20.9"/>
    <n v="376.2"/>
    <n v="0.12887750572203935"/>
    <n v="327.7162823473688"/>
    <n v="58.988930822526385"/>
    <n v="386.70521316989516"/>
  </r>
  <r>
    <s v="MOV-FEC-8318"/>
    <x v="961"/>
    <x v="5"/>
    <x v="1"/>
    <n v="17"/>
    <n v="14.9"/>
    <n v="253.3"/>
    <n v="0.1119972117311421"/>
    <n v="224.93110626850171"/>
    <n v="40.487599128330309"/>
    <n v="265.41870539683202"/>
  </r>
  <r>
    <s v="MOV-FEC-8319"/>
    <x v="277"/>
    <x v="1"/>
    <x v="0"/>
    <n v="5"/>
    <n v="9.9"/>
    <n v="49.5"/>
    <n v="0.14631369559104976"/>
    <n v="42.25747206824304"/>
    <n v="7.6063449722837468"/>
    <n v="49.863817040526783"/>
  </r>
  <r>
    <s v="MOV-FEC-8320"/>
    <x v="888"/>
    <x v="5"/>
    <x v="4"/>
    <n v="4"/>
    <n v="20.9"/>
    <n v="83.6"/>
    <n v="0.17327790348946467"/>
    <n v="69.113967268280746"/>
    <n v="12.440514108290534"/>
    <n v="81.554481376571275"/>
  </r>
  <r>
    <s v="MOV-FEC-8321"/>
    <x v="922"/>
    <x v="1"/>
    <x v="4"/>
    <n v="15"/>
    <n v="20.9"/>
    <n v="313.5"/>
    <n v="0.10574139607870608"/>
    <n v="280.35007232932566"/>
    <n v="50.463013019278613"/>
    <n v="330.81308534860426"/>
  </r>
  <r>
    <s v="MOV-FEC-8322"/>
    <x v="111"/>
    <x v="2"/>
    <x v="2"/>
    <n v="14"/>
    <n v="9.9"/>
    <n v="138.6"/>
    <n v="0.18379812578518118"/>
    <n v="113.12557976617389"/>
    <n v="20.362604357911298"/>
    <n v="133.48818412408519"/>
  </r>
  <r>
    <s v="MOV-FEC-8323"/>
    <x v="194"/>
    <x v="3"/>
    <x v="2"/>
    <n v="14"/>
    <n v="9.9"/>
    <n v="138.6"/>
    <n v="0.15834262528803122"/>
    <n v="116.65371213507886"/>
    <n v="20.997668184314193"/>
    <n v="137.65138031939307"/>
  </r>
  <r>
    <s v="MOV-FEC-8324"/>
    <x v="332"/>
    <x v="5"/>
    <x v="1"/>
    <n v="17"/>
    <n v="14.9"/>
    <n v="253.3"/>
    <n v="0.16020454891722732"/>
    <n v="212.72018775926634"/>
    <n v="38.289633796667943"/>
    <n v="251.00982155593428"/>
  </r>
  <r>
    <s v="MOV-FEC-8325"/>
    <x v="918"/>
    <x v="3"/>
    <x v="0"/>
    <n v="14"/>
    <n v="9.9"/>
    <n v="138.6"/>
    <n v="0.13388041057061292"/>
    <n v="120.04417509491304"/>
    <n v="21.607951517084349"/>
    <n v="141.6521266119974"/>
  </r>
  <r>
    <s v="MOV-FEC-8326"/>
    <x v="405"/>
    <x v="0"/>
    <x v="2"/>
    <n v="10"/>
    <n v="9.9"/>
    <n v="99"/>
    <n v="0.13634195497792678"/>
    <n v="85.502146457185248"/>
    <n v="15.390386362293343"/>
    <n v="100.89253281947859"/>
  </r>
  <r>
    <s v="MOV-FEC-8327"/>
    <x v="504"/>
    <x v="3"/>
    <x v="4"/>
    <n v="3"/>
    <n v="20.9"/>
    <n v="62.699999999999996"/>
    <n v="0.10448677651689131"/>
    <n v="56.148679112390909"/>
    <n v="10.106762240230363"/>
    <n v="66.255441352621276"/>
  </r>
  <r>
    <s v="MOV-FEC-8328"/>
    <x v="927"/>
    <x v="3"/>
    <x v="2"/>
    <n v="15"/>
    <n v="9.9"/>
    <n v="148.5"/>
    <n v="0.13415106644908198"/>
    <n v="128.57856663231132"/>
    <n v="23.144141993816039"/>
    <n v="151.72270862612737"/>
  </r>
  <r>
    <s v="MOV-FEC-8329"/>
    <x v="1074"/>
    <x v="4"/>
    <x v="3"/>
    <n v="11"/>
    <n v="14.9"/>
    <n v="163.9"/>
    <n v="0.11430616972452395"/>
    <n v="145.16521878215053"/>
    <n v="26.129739380787093"/>
    <n v="171.29495816293763"/>
  </r>
  <r>
    <s v="MOV-FEC-8330"/>
    <x v="740"/>
    <x v="2"/>
    <x v="1"/>
    <n v="9"/>
    <n v="14.9"/>
    <n v="134.1"/>
    <n v="0.17077381803565184"/>
    <n v="111.19923100141908"/>
    <n v="20.015861580255432"/>
    <n v="131.21509258167453"/>
  </r>
  <r>
    <s v="MOV-FEC-8331"/>
    <x v="1045"/>
    <x v="4"/>
    <x v="1"/>
    <n v="14"/>
    <n v="14.9"/>
    <n v="208.6"/>
    <n v="0.15929345767938025"/>
    <n v="175.37138472808127"/>
    <n v="31.566849251054627"/>
    <n v="206.9382339791359"/>
  </r>
  <r>
    <s v="MOV-FEC-8332"/>
    <x v="18"/>
    <x v="1"/>
    <x v="1"/>
    <n v="4"/>
    <n v="14.9"/>
    <n v="59.6"/>
    <n v="0.1709926314474397"/>
    <n v="49.408839165732594"/>
    <n v="8.8935910498318673"/>
    <n v="58.302430215564463"/>
  </r>
  <r>
    <s v="MOV-FEC-8333"/>
    <x v="973"/>
    <x v="3"/>
    <x v="2"/>
    <n v="7"/>
    <n v="9.9"/>
    <n v="69.3"/>
    <n v="0.12646094344819694"/>
    <n v="60.536256619039946"/>
    <n v="10.89652619142719"/>
    <n v="71.432782810467131"/>
  </r>
  <r>
    <s v="MOV-FEC-8334"/>
    <x v="1081"/>
    <x v="4"/>
    <x v="0"/>
    <n v="7"/>
    <n v="9.9"/>
    <n v="69.3"/>
    <n v="0.13224132183906273"/>
    <n v="60.135676396552952"/>
    <n v="10.82442175137953"/>
    <n v="70.960098147932484"/>
  </r>
  <r>
    <s v="MOV-FEC-8335"/>
    <x v="1051"/>
    <x v="4"/>
    <x v="1"/>
    <n v="14"/>
    <n v="14.9"/>
    <n v="208.6"/>
    <n v="0.11189154342365681"/>
    <n v="185.25942404182518"/>
    <n v="33.346696327528534"/>
    <n v="218.60612036935373"/>
  </r>
  <r>
    <s v="MOV-FEC-8336"/>
    <x v="1010"/>
    <x v="1"/>
    <x v="3"/>
    <n v="4"/>
    <n v="14.9"/>
    <n v="59.6"/>
    <n v="0.14828354117021131"/>
    <n v="50.762300946255408"/>
    <n v="9.1372141703259739"/>
    <n v="59.899515116581384"/>
  </r>
  <r>
    <s v="MOV-FEC-8337"/>
    <x v="658"/>
    <x v="0"/>
    <x v="1"/>
    <n v="5"/>
    <n v="14.9"/>
    <n v="74.5"/>
    <n v="0.14227263589587422"/>
    <n v="63.900688625757368"/>
    <n v="11.502123952636326"/>
    <n v="75.402812578393693"/>
  </r>
  <r>
    <s v="MOV-FEC-8338"/>
    <x v="1051"/>
    <x v="1"/>
    <x v="3"/>
    <n v="14"/>
    <n v="14.9"/>
    <n v="208.6"/>
    <n v="0.12146906938903335"/>
    <n v="183.26155212544765"/>
    <n v="32.987079382580575"/>
    <n v="216.24863150802821"/>
  </r>
  <r>
    <s v="MOV-FEC-8339"/>
    <x v="1059"/>
    <x v="0"/>
    <x v="1"/>
    <n v="18"/>
    <n v="14.9"/>
    <n v="268.2"/>
    <n v="0.16576070804411974"/>
    <n v="223.74297810256706"/>
    <n v="40.27373605846207"/>
    <n v="264.01671416102914"/>
  </r>
  <r>
    <s v="MOV-FEC-8340"/>
    <x v="554"/>
    <x v="1"/>
    <x v="0"/>
    <n v="10"/>
    <n v="9.9"/>
    <n v="99"/>
    <n v="0.16812409839515066"/>
    <n v="82.355714258880084"/>
    <n v="14.824028566598415"/>
    <n v="97.179742825478499"/>
  </r>
  <r>
    <s v="MOV-FEC-8341"/>
    <x v="880"/>
    <x v="5"/>
    <x v="0"/>
    <n v="18"/>
    <n v="9.9"/>
    <n v="178.20000000000002"/>
    <n v="0.16792927348303088"/>
    <n v="148.27500346532392"/>
    <n v="26.689500623758306"/>
    <n v="174.96450408908223"/>
  </r>
  <r>
    <s v="MOV-FEC-8342"/>
    <x v="590"/>
    <x v="2"/>
    <x v="0"/>
    <n v="12"/>
    <n v="9.9"/>
    <n v="118.80000000000001"/>
    <n v="0.13694343401312339"/>
    <n v="102.53112003924095"/>
    <n v="18.455601607063368"/>
    <n v="120.98672164630432"/>
  </r>
  <r>
    <s v="MOV-FEC-8343"/>
    <x v="653"/>
    <x v="2"/>
    <x v="1"/>
    <n v="5"/>
    <n v="14.9"/>
    <n v="74.5"/>
    <n v="0.10816797515746644"/>
    <n v="66.441485850768743"/>
    <n v="11.959467453138373"/>
    <n v="78.400953303907116"/>
  </r>
  <r>
    <s v="MOV-FEC-8344"/>
    <x v="319"/>
    <x v="2"/>
    <x v="0"/>
    <n v="5"/>
    <n v="9.9"/>
    <n v="49.5"/>
    <n v="0.10054965633264851"/>
    <n v="44.522792011533902"/>
    <n v="8.0141025620761024"/>
    <n v="52.536894573610006"/>
  </r>
  <r>
    <s v="MOV-FEC-8345"/>
    <x v="170"/>
    <x v="3"/>
    <x v="0"/>
    <n v="5"/>
    <n v="9.9"/>
    <n v="49.5"/>
    <n v="0.11397696199609003"/>
    <n v="43.858140381193543"/>
    <n v="7.8944652686148373"/>
    <n v="51.75260564980838"/>
  </r>
  <r>
    <s v="MOV-FEC-8346"/>
    <x v="639"/>
    <x v="0"/>
    <x v="3"/>
    <n v="5"/>
    <n v="14.9"/>
    <n v="74.5"/>
    <n v="0.13003698726036939"/>
    <n v="64.812244449102479"/>
    <n v="11.666204000838446"/>
    <n v="76.478448449940927"/>
  </r>
  <r>
    <s v="MOV-FEC-8347"/>
    <x v="653"/>
    <x v="2"/>
    <x v="2"/>
    <n v="9"/>
    <n v="9.9"/>
    <n v="89.100000000000009"/>
    <n v="0.14825166258629546"/>
    <n v="75.890776863561086"/>
    <n v="13.660339835440995"/>
    <n v="89.55111669900208"/>
  </r>
  <r>
    <s v="MOV-FEC-8348"/>
    <x v="1038"/>
    <x v="5"/>
    <x v="1"/>
    <n v="4"/>
    <n v="14.9"/>
    <n v="59.6"/>
    <n v="0.12416002573041114"/>
    <n v="52.2000624664675"/>
    <n v="9.3960112439641499"/>
    <n v="61.596073710431654"/>
  </r>
  <r>
    <s v="MOV-FEC-8349"/>
    <x v="896"/>
    <x v="1"/>
    <x v="2"/>
    <n v="11"/>
    <n v="9.9"/>
    <n v="108.9"/>
    <n v="0.19206915815112582"/>
    <n v="87.983668677342393"/>
    <n v="15.83706036192163"/>
    <n v="103.82072903926402"/>
  </r>
  <r>
    <s v="MOV-FEC-8350"/>
    <x v="156"/>
    <x v="0"/>
    <x v="2"/>
    <n v="16"/>
    <n v="9.9"/>
    <n v="158.4"/>
    <n v="0.14363151628892745"/>
    <n v="135.64876781983389"/>
    <n v="24.416778207570101"/>
    <n v="160.065546027404"/>
  </r>
  <r>
    <s v="MOV-FEC-8351"/>
    <x v="264"/>
    <x v="2"/>
    <x v="4"/>
    <n v="20"/>
    <n v="20.9"/>
    <n v="418"/>
    <n v="0.13574270447728173"/>
    <n v="361.25954952849622"/>
    <n v="65.026718915129322"/>
    <n v="426.28626844362554"/>
  </r>
  <r>
    <s v="MOV-FEC-8352"/>
    <x v="914"/>
    <x v="0"/>
    <x v="3"/>
    <n v="7"/>
    <n v="14.9"/>
    <n v="104.3"/>
    <n v="0.1026802541379823"/>
    <n v="93.590449493408443"/>
    <n v="16.846280908813519"/>
    <n v="110.43673040222197"/>
  </r>
  <r>
    <s v="MOV-FEC-8353"/>
    <x v="950"/>
    <x v="2"/>
    <x v="4"/>
    <n v="18"/>
    <n v="20.9"/>
    <n v="376.2"/>
    <n v="0.16283974727224682"/>
    <n v="314.93968707618075"/>
    <n v="56.689143673712529"/>
    <n v="371.62883074989327"/>
  </r>
  <r>
    <s v="MOV-FEC-8354"/>
    <x v="301"/>
    <x v="3"/>
    <x v="2"/>
    <n v="7"/>
    <n v="9.9"/>
    <n v="69.3"/>
    <n v="0.16869335903341356"/>
    <n v="57.609550218984438"/>
    <n v="10.369719039417198"/>
    <n v="67.979269258401644"/>
  </r>
  <r>
    <s v="MOV-FEC-8355"/>
    <x v="766"/>
    <x v="2"/>
    <x v="1"/>
    <n v="13"/>
    <n v="14.9"/>
    <n v="193.70000000000002"/>
    <n v="0.1317232004816207"/>
    <n v="168.1852160667101"/>
    <n v="30.273338892007818"/>
    <n v="198.45855495871791"/>
  </r>
  <r>
    <s v="MOV-FEC-8356"/>
    <x v="236"/>
    <x v="4"/>
    <x v="3"/>
    <n v="10"/>
    <n v="14.9"/>
    <n v="149"/>
    <n v="0.13414906586701586"/>
    <n v="129.01178918581465"/>
    <n v="23.222122053446636"/>
    <n v="152.23391123926129"/>
  </r>
  <r>
    <s v="MOV-FEC-8357"/>
    <x v="70"/>
    <x v="3"/>
    <x v="1"/>
    <n v="17"/>
    <n v="14.9"/>
    <n v="253.3"/>
    <n v="0.17028234596101172"/>
    <n v="210.16748176807573"/>
    <n v="37.83014671825363"/>
    <n v="247.99762848632935"/>
  </r>
  <r>
    <s v="MOV-FEC-8358"/>
    <x v="90"/>
    <x v="1"/>
    <x v="0"/>
    <n v="8"/>
    <n v="9.9"/>
    <n v="79.2"/>
    <n v="0.18277277582198323"/>
    <n v="64.724396154898926"/>
    <n v="11.650391307881806"/>
    <n v="76.374787462780731"/>
  </r>
  <r>
    <s v="MOV-FEC-8359"/>
    <x v="267"/>
    <x v="5"/>
    <x v="2"/>
    <n v="7"/>
    <n v="9.9"/>
    <n v="69.3"/>
    <n v="0.12430619942994238"/>
    <n v="60.685580379504991"/>
    <n v="10.923404468310897"/>
    <n v="71.60898484781589"/>
  </r>
  <r>
    <s v="MOV-FEC-8360"/>
    <x v="596"/>
    <x v="3"/>
    <x v="1"/>
    <n v="8"/>
    <n v="14.9"/>
    <n v="119.2"/>
    <n v="0.1698751744598434"/>
    <n v="98.950879204386666"/>
    <n v="17.8111582567896"/>
    <n v="116.76203746117626"/>
  </r>
  <r>
    <s v="MOV-FEC-8361"/>
    <x v="564"/>
    <x v="1"/>
    <x v="0"/>
    <n v="16"/>
    <n v="9.9"/>
    <n v="158.4"/>
    <n v="0.18046466135173145"/>
    <n v="129.81439764188573"/>
    <n v="23.366591575539431"/>
    <n v="153.18098921742518"/>
  </r>
  <r>
    <s v="MOV-FEC-8362"/>
    <x v="516"/>
    <x v="0"/>
    <x v="1"/>
    <n v="9"/>
    <n v="14.9"/>
    <n v="134.1"/>
    <n v="0.11038957281788542"/>
    <n v="119.29675828512156"/>
    <n v="21.473416491321878"/>
    <n v="140.77017477644344"/>
  </r>
  <r>
    <s v="MOV-FEC-8363"/>
    <x v="945"/>
    <x v="0"/>
    <x v="1"/>
    <n v="16"/>
    <n v="14.9"/>
    <n v="238.4"/>
    <n v="0.18936039485410155"/>
    <n v="193.2564818667822"/>
    <n v="34.786166736020796"/>
    <n v="228.04264860280298"/>
  </r>
  <r>
    <s v="MOV-FEC-8364"/>
    <x v="84"/>
    <x v="1"/>
    <x v="0"/>
    <n v="11"/>
    <n v="9.9"/>
    <n v="108.9"/>
    <n v="0.16009809796005667"/>
    <n v="91.465317132149835"/>
    <n v="16.46375708378697"/>
    <n v="107.92907421593681"/>
  </r>
  <r>
    <s v="MOV-FEC-8365"/>
    <x v="800"/>
    <x v="1"/>
    <x v="3"/>
    <n v="18"/>
    <n v="14.9"/>
    <n v="268.2"/>
    <n v="0.13898309974050779"/>
    <n v="230.9247326495958"/>
    <n v="41.566451876927239"/>
    <n v="272.49118452652306"/>
  </r>
  <r>
    <s v="MOV-FEC-8366"/>
    <x v="709"/>
    <x v="3"/>
    <x v="1"/>
    <n v="7"/>
    <n v="14.9"/>
    <n v="104.3"/>
    <n v="0.14670534254809253"/>
    <n v="88.998632772233947"/>
    <n v="16.019753899002112"/>
    <n v="105.01838667123606"/>
  </r>
  <r>
    <s v="MOV-FEC-8367"/>
    <x v="768"/>
    <x v="0"/>
    <x v="1"/>
    <n v="18"/>
    <n v="14.9"/>
    <n v="268.2"/>
    <n v="0.19000466338073452"/>
    <n v="217.24074928128698"/>
    <n v="39.103334870631656"/>
    <n v="256.34408415191865"/>
  </r>
  <r>
    <s v="MOV-FEC-8368"/>
    <x v="62"/>
    <x v="0"/>
    <x v="2"/>
    <n v="5"/>
    <n v="9.9"/>
    <n v="49.5"/>
    <n v="0.19592410518720013"/>
    <n v="39.801756793233594"/>
    <n v="7.1643162227820465"/>
    <n v="46.966073016015642"/>
  </r>
  <r>
    <s v="MOV-FEC-8369"/>
    <x v="642"/>
    <x v="4"/>
    <x v="3"/>
    <n v="18"/>
    <n v="14.9"/>
    <n v="268.2"/>
    <n v="0.17034776763718143"/>
    <n v="222.51272871970792"/>
    <n v="40.052291169547424"/>
    <n v="262.56501988925532"/>
  </r>
  <r>
    <s v="MOV-FEC-8370"/>
    <x v="776"/>
    <x v="1"/>
    <x v="0"/>
    <n v="16"/>
    <n v="9.9"/>
    <n v="158.4"/>
    <n v="0.18248549397439312"/>
    <n v="129.49429775445614"/>
    <n v="23.308973595802104"/>
    <n v="152.80327135025826"/>
  </r>
  <r>
    <s v="MOV-FEC-8371"/>
    <x v="611"/>
    <x v="2"/>
    <x v="2"/>
    <n v="15"/>
    <n v="9.9"/>
    <n v="148.5"/>
    <n v="0.11420028470452875"/>
    <n v="131.54125772137749"/>
    <n v="23.677426389847948"/>
    <n v="155.21868411122543"/>
  </r>
  <r>
    <s v="MOV-FEC-8372"/>
    <x v="103"/>
    <x v="1"/>
    <x v="1"/>
    <n v="8"/>
    <n v="14.9"/>
    <n v="119.2"/>
    <n v="0.12406778849980385"/>
    <n v="104.41111961082339"/>
    <n v="18.794001529948211"/>
    <n v="123.20512114077161"/>
  </r>
  <r>
    <s v="MOV-FEC-8373"/>
    <x v="657"/>
    <x v="4"/>
    <x v="3"/>
    <n v="17"/>
    <n v="14.9"/>
    <n v="253.3"/>
    <n v="0.13615857146162139"/>
    <n v="218.8110338487713"/>
    <n v="39.385986092778836"/>
    <n v="258.19701994155014"/>
  </r>
  <r>
    <s v="MOV-FEC-8374"/>
    <x v="360"/>
    <x v="5"/>
    <x v="3"/>
    <n v="4"/>
    <n v="14.9"/>
    <n v="59.6"/>
    <n v="0.13111827771122364"/>
    <n v="51.785350648411075"/>
    <n v="9.321363116713993"/>
    <n v="61.106713765125065"/>
  </r>
  <r>
    <s v="MOV-FEC-8375"/>
    <x v="470"/>
    <x v="0"/>
    <x v="4"/>
    <n v="8"/>
    <n v="20.9"/>
    <n v="167.2"/>
    <n v="0.10297498069526034"/>
    <n v="149.98258322775246"/>
    <n v="26.99686498099544"/>
    <n v="176.9794482087479"/>
  </r>
  <r>
    <s v="MOV-FEC-8376"/>
    <x v="1088"/>
    <x v="5"/>
    <x v="2"/>
    <n v="14"/>
    <n v="9.9"/>
    <n v="138.6"/>
    <n v="0.12210278744007409"/>
    <n v="121.67655366080572"/>
    <n v="21.901779658945028"/>
    <n v="143.57833331975075"/>
  </r>
  <r>
    <s v="MOV-FEC-8377"/>
    <x v="452"/>
    <x v="3"/>
    <x v="0"/>
    <n v="17"/>
    <n v="9.9"/>
    <n v="168.3"/>
    <n v="0.13855968366556104"/>
    <n v="144.98040523908608"/>
    <n v="26.096472943035494"/>
    <n v="171.07687818212156"/>
  </r>
  <r>
    <s v="MOV-FEC-8378"/>
    <x v="956"/>
    <x v="4"/>
    <x v="3"/>
    <n v="4"/>
    <n v="14.9"/>
    <n v="59.6"/>
    <n v="0.11951387775183618"/>
    <n v="52.476972885990563"/>
    <n v="9.4458551194783009"/>
    <n v="61.922828005468865"/>
  </r>
  <r>
    <s v="MOV-FEC-8379"/>
    <x v="468"/>
    <x v="5"/>
    <x v="4"/>
    <n v="5"/>
    <n v="20.9"/>
    <n v="104.5"/>
    <n v="0.17554538904844338"/>
    <n v="86.155506844437667"/>
    <n v="15.50799123199878"/>
    <n v="101.66349807643644"/>
  </r>
  <r>
    <s v="MOV-FEC-8380"/>
    <x v="759"/>
    <x v="0"/>
    <x v="4"/>
    <n v="8"/>
    <n v="20.9"/>
    <n v="167.2"/>
    <n v="0.18595208002486741"/>
    <n v="136.10881221984215"/>
    <n v="24.499586199571585"/>
    <n v="160.60839841941373"/>
  </r>
  <r>
    <s v="MOV-FEC-8381"/>
    <x v="417"/>
    <x v="3"/>
    <x v="1"/>
    <n v="11"/>
    <n v="14.9"/>
    <n v="163.9"/>
    <n v="0.12788014403938727"/>
    <n v="142.94044439194442"/>
    <n v="25.729279990549994"/>
    <n v="168.66972438249442"/>
  </r>
  <r>
    <s v="MOV-FEC-8382"/>
    <x v="48"/>
    <x v="1"/>
    <x v="1"/>
    <n v="4"/>
    <n v="14.9"/>
    <n v="59.6"/>
    <n v="0.12278652810962802"/>
    <n v="52.281922924666169"/>
    <n v="9.4107461264399106"/>
    <n v="61.69266905110608"/>
  </r>
  <r>
    <s v="MOV-FEC-8383"/>
    <x v="270"/>
    <x v="2"/>
    <x v="1"/>
    <n v="19"/>
    <n v="14.9"/>
    <n v="283.10000000000002"/>
    <n v="0.10717130376987771"/>
    <n v="252.75980390274765"/>
    <n v="45.496764702494573"/>
    <n v="298.25656860524225"/>
  </r>
  <r>
    <s v="MOV-FEC-8384"/>
    <x v="188"/>
    <x v="0"/>
    <x v="4"/>
    <n v="9"/>
    <n v="20.9"/>
    <n v="188.1"/>
    <n v="0.11201034441743375"/>
    <n v="167.03085421508069"/>
    <n v="30.065553758714525"/>
    <n v="197.09640797379521"/>
  </r>
  <r>
    <s v="MOV-FEC-8385"/>
    <x v="337"/>
    <x v="4"/>
    <x v="3"/>
    <n v="12"/>
    <n v="14.9"/>
    <n v="178.8"/>
    <n v="0.14373040053002839"/>
    <n v="153.10100438523094"/>
    <n v="27.558180789341566"/>
    <n v="180.65918517457251"/>
  </r>
  <r>
    <s v="MOV-FEC-8386"/>
    <x v="677"/>
    <x v="5"/>
    <x v="2"/>
    <n v="4"/>
    <n v="9.9"/>
    <n v="39.6"/>
    <n v="0.19087530356947499"/>
    <n v="32.041337978648791"/>
    <n v="5.7674408361567817"/>
    <n v="37.808778814805571"/>
  </r>
  <r>
    <s v="MOV-FEC-8387"/>
    <x v="852"/>
    <x v="0"/>
    <x v="3"/>
    <n v="7"/>
    <n v="14.9"/>
    <n v="104.3"/>
    <n v="0.11366046840863335"/>
    <n v="92.445213144979533"/>
    <n v="16.640138366096316"/>
    <n v="109.08535151107586"/>
  </r>
  <r>
    <s v="MOV-FEC-8388"/>
    <x v="668"/>
    <x v="1"/>
    <x v="3"/>
    <n v="17"/>
    <n v="14.9"/>
    <n v="253.3"/>
    <n v="0.14611719852286179"/>
    <n v="216.28851361415911"/>
    <n v="38.931932450548636"/>
    <n v="255.22044606470774"/>
  </r>
  <r>
    <s v="MOV-FEC-8389"/>
    <x v="468"/>
    <x v="0"/>
    <x v="0"/>
    <n v="4"/>
    <n v="9.9"/>
    <n v="39.6"/>
    <n v="0.16332524223202016"/>
    <n v="33.132320407611999"/>
    <n v="5.9638176733701593"/>
    <n v="39.096138080982158"/>
  </r>
  <r>
    <s v="MOV-FEC-8390"/>
    <x v="528"/>
    <x v="5"/>
    <x v="4"/>
    <n v="4"/>
    <n v="20.9"/>
    <n v="83.6"/>
    <n v="0.15573946359227553"/>
    <n v="70.580180843685767"/>
    <n v="12.704432551863437"/>
    <n v="83.284613395549201"/>
  </r>
  <r>
    <s v="MOV-FEC-8391"/>
    <x v="727"/>
    <x v="4"/>
    <x v="2"/>
    <n v="12"/>
    <n v="9.9"/>
    <n v="118.80000000000001"/>
    <n v="0.12301917220165538"/>
    <n v="104.18532234244336"/>
    <n v="18.753358021639805"/>
    <n v="122.93868036408315"/>
  </r>
  <r>
    <s v="MOV-FEC-8392"/>
    <x v="472"/>
    <x v="5"/>
    <x v="4"/>
    <n v="9"/>
    <n v="20.9"/>
    <n v="188.1"/>
    <n v="0.16869159775680329"/>
    <n v="156.3691104619453"/>
    <n v="28.146439883150151"/>
    <n v="184.51555034509545"/>
  </r>
  <r>
    <s v="MOV-FEC-8393"/>
    <x v="778"/>
    <x v="4"/>
    <x v="0"/>
    <n v="11"/>
    <n v="9.9"/>
    <n v="108.9"/>
    <n v="0.14787895196474393"/>
    <n v="92.795982131039395"/>
    <n v="16.703276783587089"/>
    <n v="109.49925891462648"/>
  </r>
  <r>
    <s v="MOV-FEC-8394"/>
    <x v="869"/>
    <x v="0"/>
    <x v="3"/>
    <n v="6"/>
    <n v="14.9"/>
    <n v="89.4"/>
    <n v="0.14335101812677417"/>
    <n v="76.584418979466392"/>
    <n v="13.785195416303949"/>
    <n v="90.369614395770341"/>
  </r>
  <r>
    <s v="MOV-FEC-8395"/>
    <x v="458"/>
    <x v="2"/>
    <x v="4"/>
    <n v="10"/>
    <n v="20.9"/>
    <n v="209"/>
    <n v="0.14496350084946669"/>
    <n v="178.70262832246146"/>
    <n v="32.166473098043063"/>
    <n v="210.86910142050453"/>
  </r>
  <r>
    <s v="MOV-FEC-8396"/>
    <x v="659"/>
    <x v="4"/>
    <x v="4"/>
    <n v="14"/>
    <n v="20.9"/>
    <n v="292.59999999999997"/>
    <n v="0.13256537098238233"/>
    <n v="253.8113724505549"/>
    <n v="45.686047041099883"/>
    <n v="299.4974194916548"/>
  </r>
  <r>
    <s v="MOV-FEC-8397"/>
    <x v="48"/>
    <x v="4"/>
    <x v="3"/>
    <n v="5"/>
    <n v="14.9"/>
    <n v="74.5"/>
    <n v="0.1915791705167709"/>
    <n v="60.227351796500571"/>
    <n v="10.840923323370102"/>
    <n v="71.068275119870677"/>
  </r>
  <r>
    <s v="MOV-FEC-8398"/>
    <x v="1093"/>
    <x v="5"/>
    <x v="1"/>
    <n v="13"/>
    <n v="14.9"/>
    <n v="193.70000000000002"/>
    <n v="0.14478520062371683"/>
    <n v="165.65510663918607"/>
    <n v="29.817919195053491"/>
    <n v="195.47302583423956"/>
  </r>
  <r>
    <s v="MOV-FEC-8399"/>
    <x v="1025"/>
    <x v="5"/>
    <x v="0"/>
    <n v="20"/>
    <n v="9.9"/>
    <n v="198"/>
    <n v="0.13494095348941568"/>
    <n v="171.2816912090957"/>
    <n v="30.830704417637225"/>
    <n v="202.11239562673293"/>
  </r>
  <r>
    <s v="MOV-FEC-8400"/>
    <x v="907"/>
    <x v="4"/>
    <x v="0"/>
    <n v="18"/>
    <n v="9.9"/>
    <n v="178.20000000000002"/>
    <n v="0.15121004615351036"/>
    <n v="151.25436977544447"/>
    <n v="27.225786559580005"/>
    <n v="178.48015633502447"/>
  </r>
  <r>
    <s v="MOV-FEC-8401"/>
    <x v="121"/>
    <x v="5"/>
    <x v="1"/>
    <n v="10"/>
    <n v="14.9"/>
    <n v="149"/>
    <n v="0.11890715754002938"/>
    <n v="131.28283352653563"/>
    <n v="23.630910034776413"/>
    <n v="154.91374356131203"/>
  </r>
  <r>
    <s v="MOV-FEC-8402"/>
    <x v="308"/>
    <x v="1"/>
    <x v="3"/>
    <n v="20"/>
    <n v="14.9"/>
    <n v="298"/>
    <n v="0.16544605744966095"/>
    <n v="248.69707488000103"/>
    <n v="44.765473478400182"/>
    <n v="293.46254835840119"/>
  </r>
  <r>
    <s v="MOV-FEC-8403"/>
    <x v="225"/>
    <x v="0"/>
    <x v="1"/>
    <n v="12"/>
    <n v="14.9"/>
    <n v="178.8"/>
    <n v="0.16402881740038006"/>
    <n v="149.47164744881206"/>
    <n v="26.904896540786172"/>
    <n v="176.37654398959825"/>
  </r>
  <r>
    <s v="MOV-FEC-8404"/>
    <x v="116"/>
    <x v="0"/>
    <x v="2"/>
    <n v="4"/>
    <n v="9.9"/>
    <n v="39.6"/>
    <n v="0.19284800987762246"/>
    <n v="31.96321880884615"/>
    <n v="5.7533793855923072"/>
    <n v="37.716598194438461"/>
  </r>
  <r>
    <s v="MOV-FEC-8405"/>
    <x v="695"/>
    <x v="4"/>
    <x v="1"/>
    <n v="14"/>
    <n v="14.9"/>
    <n v="208.6"/>
    <n v="0.19925145609944586"/>
    <n v="167.03614625765559"/>
    <n v="30.066506326378004"/>
    <n v="197.10265258403359"/>
  </r>
  <r>
    <s v="MOV-FEC-8406"/>
    <x v="347"/>
    <x v="4"/>
    <x v="2"/>
    <n v="20"/>
    <n v="9.9"/>
    <n v="198"/>
    <n v="0.1119157598277985"/>
    <n v="175.84067955409589"/>
    <n v="31.651322319737258"/>
    <n v="207.49200187383315"/>
  </r>
  <r>
    <s v="MOV-FEC-8407"/>
    <x v="804"/>
    <x v="4"/>
    <x v="3"/>
    <n v="12"/>
    <n v="14.9"/>
    <n v="178.8"/>
    <n v="0.13930432603834486"/>
    <n v="153.89238650434396"/>
    <n v="27.700629570781913"/>
    <n v="181.59301607512589"/>
  </r>
  <r>
    <s v="MOV-FEC-8408"/>
    <x v="865"/>
    <x v="3"/>
    <x v="3"/>
    <n v="6"/>
    <n v="14.9"/>
    <n v="89.4"/>
    <n v="0.10717701848863628"/>
    <n v="79.818374547115923"/>
    <n v="14.367307418480866"/>
    <n v="94.185681965596785"/>
  </r>
  <r>
    <s v="MOV-FEC-8409"/>
    <x v="403"/>
    <x v="1"/>
    <x v="3"/>
    <n v="14"/>
    <n v="14.9"/>
    <n v="208.6"/>
    <n v="0.16020556308529038"/>
    <n v="175.18111954040842"/>
    <n v="31.532601517273513"/>
    <n v="206.71372105768194"/>
  </r>
  <r>
    <s v="MOV-FEC-8410"/>
    <x v="776"/>
    <x v="2"/>
    <x v="4"/>
    <n v="3"/>
    <n v="20.9"/>
    <n v="62.699999999999996"/>
    <n v="0.17194182144949149"/>
    <n v="51.919247795116881"/>
    <n v="9.3454646031210391"/>
    <n v="61.264712398237918"/>
  </r>
  <r>
    <s v="MOV-FEC-8411"/>
    <x v="195"/>
    <x v="4"/>
    <x v="1"/>
    <n v="10"/>
    <n v="14.9"/>
    <n v="149"/>
    <n v="0.12353597160030552"/>
    <n v="130.59314023155449"/>
    <n v="23.506765241679808"/>
    <n v="154.09990547323429"/>
  </r>
  <r>
    <s v="MOV-FEC-8412"/>
    <x v="421"/>
    <x v="3"/>
    <x v="4"/>
    <n v="14"/>
    <n v="20.9"/>
    <n v="292.59999999999997"/>
    <n v="0.19851859850514603"/>
    <n v="234.51345807739426"/>
    <n v="42.212422453930962"/>
    <n v="276.72588053132523"/>
  </r>
  <r>
    <s v="MOV-FEC-8413"/>
    <x v="1060"/>
    <x v="2"/>
    <x v="4"/>
    <n v="15"/>
    <n v="20.9"/>
    <n v="313.5"/>
    <n v="0.14500503207098792"/>
    <n v="268.04092244574531"/>
    <n v="48.247366040234155"/>
    <n v="316.28828848597948"/>
  </r>
  <r>
    <s v="MOV-FEC-8414"/>
    <x v="905"/>
    <x v="5"/>
    <x v="2"/>
    <n v="17"/>
    <n v="9.9"/>
    <n v="168.3"/>
    <n v="0.18604904374663203"/>
    <n v="136.98794593744185"/>
    <n v="24.657830268739531"/>
    <n v="161.64577620618138"/>
  </r>
  <r>
    <s v="MOV-FEC-8415"/>
    <x v="7"/>
    <x v="0"/>
    <x v="4"/>
    <n v="12"/>
    <n v="20.9"/>
    <n v="250.79999999999998"/>
    <n v="0.14871750086704524"/>
    <n v="213.50165078254503"/>
    <n v="38.430297140858102"/>
    <n v="251.93194792340313"/>
  </r>
  <r>
    <s v="MOV-FEC-8416"/>
    <x v="403"/>
    <x v="2"/>
    <x v="0"/>
    <n v="20"/>
    <n v="9.9"/>
    <n v="198"/>
    <n v="0.18926384334920443"/>
    <n v="160.52575901685753"/>
    <n v="28.894636623034355"/>
    <n v="189.42039563989189"/>
  </r>
  <r>
    <s v="MOV-FEC-8417"/>
    <x v="405"/>
    <x v="0"/>
    <x v="0"/>
    <n v="5"/>
    <n v="9.9"/>
    <n v="49.5"/>
    <n v="0.1801959911400362"/>
    <n v="40.580298438568207"/>
    <n v="7.3044537189422769"/>
    <n v="47.884752157510484"/>
  </r>
  <r>
    <s v="MOV-FEC-8418"/>
    <x v="813"/>
    <x v="1"/>
    <x v="0"/>
    <n v="5"/>
    <n v="9.9"/>
    <n v="49.5"/>
    <n v="0.11374317962765179"/>
    <n v="43.869712608431236"/>
    <n v="7.8965482695176226"/>
    <n v="51.766260877948859"/>
  </r>
  <r>
    <s v="MOV-FEC-8419"/>
    <x v="577"/>
    <x v="5"/>
    <x v="0"/>
    <n v="9"/>
    <n v="9.9"/>
    <n v="89.100000000000009"/>
    <n v="0.15860007174798818"/>
    <n v="74.968733607254265"/>
    <n v="13.494372049305767"/>
    <n v="88.463105656560032"/>
  </r>
  <r>
    <s v="MOV-FEC-8420"/>
    <x v="1060"/>
    <x v="5"/>
    <x v="1"/>
    <n v="14"/>
    <n v="14.9"/>
    <n v="208.6"/>
    <n v="0.16189371000144859"/>
    <n v="174.82897209369781"/>
    <n v="31.469214976865604"/>
    <n v="206.29818707056342"/>
  </r>
  <r>
    <s v="MOV-FEC-8421"/>
    <x v="168"/>
    <x v="2"/>
    <x v="0"/>
    <n v="12"/>
    <n v="9.9"/>
    <n v="118.80000000000001"/>
    <n v="0.13497589669302676"/>
    <n v="102.76486347286843"/>
    <n v="18.497675425116316"/>
    <n v="121.26253889798474"/>
  </r>
  <r>
    <s v="MOV-FEC-8422"/>
    <x v="1072"/>
    <x v="2"/>
    <x v="3"/>
    <n v="10"/>
    <n v="14.9"/>
    <n v="149"/>
    <n v="0.19044566698529858"/>
    <n v="120.62359561919051"/>
    <n v="21.71224721145429"/>
    <n v="142.33584283064479"/>
  </r>
  <r>
    <s v="MOV-FEC-8423"/>
    <x v="963"/>
    <x v="0"/>
    <x v="1"/>
    <n v="19"/>
    <n v="14.9"/>
    <n v="283.10000000000002"/>
    <n v="0.13577901527544747"/>
    <n v="244.66096077552083"/>
    <n v="44.038972939593748"/>
    <n v="288.69993371511458"/>
  </r>
  <r>
    <s v="MOV-FEC-8424"/>
    <x v="687"/>
    <x v="0"/>
    <x v="2"/>
    <n v="16"/>
    <n v="9.9"/>
    <n v="158.4"/>
    <n v="0.14652192403003325"/>
    <n v="135.19092723364275"/>
    <n v="24.334366902055695"/>
    <n v="159.52529413569846"/>
  </r>
  <r>
    <s v="MOV-FEC-8425"/>
    <x v="439"/>
    <x v="1"/>
    <x v="1"/>
    <n v="7"/>
    <n v="14.9"/>
    <n v="104.3"/>
    <n v="0.18942021187460262"/>
    <n v="84.543471901478938"/>
    <n v="15.217824942266208"/>
    <n v="99.761296843745143"/>
  </r>
  <r>
    <s v="MOV-FEC-8426"/>
    <x v="440"/>
    <x v="2"/>
    <x v="3"/>
    <n v="11"/>
    <n v="14.9"/>
    <n v="163.9"/>
    <n v="0.13675721783471562"/>
    <n v="141.48549199689012"/>
    <n v="25.46738855944022"/>
    <n v="166.95288055633034"/>
  </r>
  <r>
    <s v="MOV-FEC-8427"/>
    <x v="214"/>
    <x v="3"/>
    <x v="0"/>
    <n v="8"/>
    <n v="9.9"/>
    <n v="79.2"/>
    <n v="0.16103403058424542"/>
    <n v="66.446104777727768"/>
    <n v="11.960298859990997"/>
    <n v="78.406403637718768"/>
  </r>
  <r>
    <s v="MOV-FEC-8428"/>
    <x v="170"/>
    <x v="4"/>
    <x v="4"/>
    <n v="15"/>
    <n v="20.9"/>
    <n v="313.5"/>
    <n v="0.1576455607632703"/>
    <n v="264.07811670071476"/>
    <n v="47.534061006128653"/>
    <n v="311.6121777068434"/>
  </r>
  <r>
    <s v="MOV-FEC-8429"/>
    <x v="261"/>
    <x v="3"/>
    <x v="3"/>
    <n v="18"/>
    <n v="14.9"/>
    <n v="268.2"/>
    <n v="0.19033441016400757"/>
    <n v="217.15231119401315"/>
    <n v="39.087416014922368"/>
    <n v="256.23972720893551"/>
  </r>
  <r>
    <s v="MOV-FEC-8430"/>
    <x v="1055"/>
    <x v="0"/>
    <x v="2"/>
    <n v="10"/>
    <n v="9.9"/>
    <n v="99"/>
    <n v="0.18395060555828296"/>
    <n v="80.788890049729986"/>
    <n v="14.542000208951396"/>
    <n v="95.330890258681379"/>
  </r>
  <r>
    <s v="MOV-FEC-8431"/>
    <x v="158"/>
    <x v="0"/>
    <x v="1"/>
    <n v="18"/>
    <n v="14.9"/>
    <n v="268.2"/>
    <n v="0.19883367412624059"/>
    <n v="214.87280859934225"/>
    <n v="38.677105547881602"/>
    <n v="253.54991414722386"/>
  </r>
  <r>
    <s v="MOV-FEC-8432"/>
    <x v="833"/>
    <x v="1"/>
    <x v="1"/>
    <n v="19"/>
    <n v="14.9"/>
    <n v="283.10000000000002"/>
    <n v="0.17366383415446837"/>
    <n v="233.93576855087002"/>
    <n v="42.108438339156599"/>
    <n v="276.0442068900266"/>
  </r>
  <r>
    <s v="MOV-FEC-8433"/>
    <x v="368"/>
    <x v="4"/>
    <x v="4"/>
    <n v="5"/>
    <n v="20.9"/>
    <n v="104.5"/>
    <n v="0.10043587490576361"/>
    <n v="94.004451072347706"/>
    <n v="16.920801193022587"/>
    <n v="110.92525226537029"/>
  </r>
  <r>
    <s v="MOV-FEC-8434"/>
    <x v="1061"/>
    <x v="5"/>
    <x v="2"/>
    <n v="13"/>
    <n v="9.9"/>
    <n v="128.70000000000002"/>
    <n v="0.13764306330797296"/>
    <n v="110.98533775226389"/>
    <n v="19.977360795407499"/>
    <n v="130.96269854767138"/>
  </r>
  <r>
    <s v="MOV-FEC-8435"/>
    <x v="738"/>
    <x v="4"/>
    <x v="1"/>
    <n v="15"/>
    <n v="14.9"/>
    <n v="223.5"/>
    <n v="0.13993783971843965"/>
    <n v="192.22389282292875"/>
    <n v="34.600300708127172"/>
    <n v="226.82419353105593"/>
  </r>
  <r>
    <s v="MOV-FEC-8436"/>
    <x v="559"/>
    <x v="2"/>
    <x v="2"/>
    <n v="18"/>
    <n v="9.9"/>
    <n v="178.20000000000002"/>
    <n v="0.17087499998693262"/>
    <n v="147.75007500232863"/>
    <n v="26.595013500419153"/>
    <n v="174.34508850274779"/>
  </r>
  <r>
    <s v="MOV-FEC-8437"/>
    <x v="657"/>
    <x v="2"/>
    <x v="1"/>
    <n v="4"/>
    <n v="14.9"/>
    <n v="59.6"/>
    <n v="0.16595537756360429"/>
    <n v="49.709059497209182"/>
    <n v="8.9476307094976519"/>
    <n v="58.656690206706834"/>
  </r>
  <r>
    <s v="MOV-FEC-8438"/>
    <x v="884"/>
    <x v="3"/>
    <x v="0"/>
    <n v="10"/>
    <n v="9.9"/>
    <n v="99"/>
    <n v="0.18161165549532871"/>
    <n v="81.020446105962463"/>
    <n v="14.583680299073244"/>
    <n v="95.604126405035714"/>
  </r>
  <r>
    <s v="MOV-FEC-8439"/>
    <x v="525"/>
    <x v="5"/>
    <x v="3"/>
    <n v="9"/>
    <n v="14.9"/>
    <n v="134.1"/>
    <n v="0.16640269788511725"/>
    <n v="111.78539821360577"/>
    <n v="20.121371678449037"/>
    <n v="131.9067698920548"/>
  </r>
  <r>
    <s v="MOV-FEC-8440"/>
    <x v="480"/>
    <x v="2"/>
    <x v="0"/>
    <n v="19"/>
    <n v="9.9"/>
    <n v="188.1"/>
    <n v="0.11443811622847247"/>
    <n v="166.57419033742431"/>
    <n v="29.983354260736377"/>
    <n v="196.55754459816069"/>
  </r>
  <r>
    <s v="MOV-FEC-8441"/>
    <x v="304"/>
    <x v="3"/>
    <x v="1"/>
    <n v="8"/>
    <n v="14.9"/>
    <n v="119.2"/>
    <n v="0.13953406437204896"/>
    <n v="102.56753952685176"/>
    <n v="18.462157114833317"/>
    <n v="121.02969664168508"/>
  </r>
  <r>
    <s v="MOV-FEC-8442"/>
    <x v="755"/>
    <x v="0"/>
    <x v="2"/>
    <n v="9"/>
    <n v="9.9"/>
    <n v="89.100000000000009"/>
    <n v="0.10739661868235199"/>
    <n v="79.530961275402447"/>
    <n v="14.315573029572439"/>
    <n v="93.846534304974881"/>
  </r>
  <r>
    <s v="MOV-FEC-8443"/>
    <x v="673"/>
    <x v="0"/>
    <x v="4"/>
    <n v="18"/>
    <n v="20.9"/>
    <n v="376.2"/>
    <n v="0.10387550511594003"/>
    <n v="337.12203497538337"/>
    <n v="60.681966295569005"/>
    <n v="397.80400127095237"/>
  </r>
  <r>
    <s v="MOV-FEC-8444"/>
    <x v="173"/>
    <x v="5"/>
    <x v="0"/>
    <n v="8"/>
    <n v="9.9"/>
    <n v="79.2"/>
    <n v="0.17164322313218572"/>
    <n v="65.605856727930899"/>
    <n v="11.809054211027561"/>
    <n v="77.414910938958457"/>
  </r>
  <r>
    <s v="MOV-FEC-8445"/>
    <x v="724"/>
    <x v="5"/>
    <x v="4"/>
    <n v="14"/>
    <n v="20.9"/>
    <n v="292.59999999999997"/>
    <n v="0.15884755019576785"/>
    <n v="246.1212068127183"/>
    <n v="44.301817226289295"/>
    <n v="290.4230240390076"/>
  </r>
  <r>
    <s v="MOV-FEC-8446"/>
    <x v="440"/>
    <x v="4"/>
    <x v="0"/>
    <n v="4"/>
    <n v="9.9"/>
    <n v="39.6"/>
    <n v="0.18856635917363124"/>
    <n v="32.132772176724202"/>
    <n v="5.7838989918103563"/>
    <n v="37.916671168534556"/>
  </r>
  <r>
    <s v="MOV-FEC-8447"/>
    <x v="183"/>
    <x v="4"/>
    <x v="0"/>
    <n v="17"/>
    <n v="9.9"/>
    <n v="168.3"/>
    <n v="0.10391881532877988"/>
    <n v="150.81046338016637"/>
    <n v="27.145883408429945"/>
    <n v="177.95634678859631"/>
  </r>
  <r>
    <s v="MOV-FEC-8448"/>
    <x v="931"/>
    <x v="3"/>
    <x v="0"/>
    <n v="7"/>
    <n v="9.9"/>
    <n v="69.3"/>
    <n v="0.16472753257978845"/>
    <n v="57.884381992220661"/>
    <n v="10.419188758599718"/>
    <n v="68.303570750820384"/>
  </r>
  <r>
    <s v="MOV-FEC-8449"/>
    <x v="332"/>
    <x v="4"/>
    <x v="3"/>
    <n v="17"/>
    <n v="14.9"/>
    <n v="253.3"/>
    <n v="0.11993421479673087"/>
    <n v="222.92066339198809"/>
    <n v="40.125719410557856"/>
    <n v="263.04638280254596"/>
  </r>
  <r>
    <s v="MOV-FEC-8450"/>
    <x v="734"/>
    <x v="5"/>
    <x v="2"/>
    <n v="3"/>
    <n v="9.9"/>
    <n v="29.700000000000003"/>
    <n v="0.11783612979364769"/>
    <n v="26.200266945128668"/>
    <n v="4.7160480501231596"/>
    <n v="30.916314995251827"/>
  </r>
  <r>
    <s v="MOV-FEC-8451"/>
    <x v="588"/>
    <x v="4"/>
    <x v="1"/>
    <n v="10"/>
    <n v="14.9"/>
    <n v="149"/>
    <n v="0.18035033521685301"/>
    <n v="122.1278000526889"/>
    <n v="21.983004009484002"/>
    <n v="144.11080406217289"/>
  </r>
  <r>
    <s v="MOV-FEC-8452"/>
    <x v="689"/>
    <x v="1"/>
    <x v="1"/>
    <n v="15"/>
    <n v="14.9"/>
    <n v="223.5"/>
    <n v="0.18140979608369176"/>
    <n v="182.95491057529489"/>
    <n v="32.931883903553079"/>
    <n v="215.88679447884797"/>
  </r>
  <r>
    <s v="MOV-FEC-8453"/>
    <x v="762"/>
    <x v="0"/>
    <x v="4"/>
    <n v="11"/>
    <n v="20.9"/>
    <n v="229.89999999999998"/>
    <n v="0.12495489861037758"/>
    <n v="201.17286880947418"/>
    <n v="36.211116385705353"/>
    <n v="237.38398519517955"/>
  </r>
  <r>
    <s v="MOV-FEC-8454"/>
    <x v="32"/>
    <x v="3"/>
    <x v="2"/>
    <n v="19"/>
    <n v="9.9"/>
    <n v="188.1"/>
    <n v="0.17927881078903579"/>
    <n v="154.37765569058237"/>
    <n v="27.787978024304827"/>
    <n v="182.16563371488721"/>
  </r>
  <r>
    <s v="MOV-FEC-8455"/>
    <x v="991"/>
    <x v="1"/>
    <x v="3"/>
    <n v="5"/>
    <n v="14.9"/>
    <n v="74.5"/>
    <n v="0.19974072558225495"/>
    <n v="59.619315944122008"/>
    <n v="10.731476869941961"/>
    <n v="70.350792814063965"/>
  </r>
  <r>
    <s v="MOV-FEC-8456"/>
    <x v="992"/>
    <x v="4"/>
    <x v="4"/>
    <n v="4"/>
    <n v="20.9"/>
    <n v="83.6"/>
    <n v="0.18487722210813104"/>
    <n v="68.144264231760246"/>
    <n v="12.265967561716844"/>
    <n v="80.410231793477095"/>
  </r>
  <r>
    <s v="MOV-FEC-8457"/>
    <x v="443"/>
    <x v="0"/>
    <x v="1"/>
    <n v="14"/>
    <n v="14.9"/>
    <n v="208.6"/>
    <n v="0.17937882991787035"/>
    <n v="171.18157607913224"/>
    <n v="30.812683694243802"/>
    <n v="201.99425977337603"/>
  </r>
  <r>
    <s v="MOV-FEC-8458"/>
    <x v="839"/>
    <x v="1"/>
    <x v="3"/>
    <n v="4"/>
    <n v="14.9"/>
    <n v="59.6"/>
    <n v="0.16725135069912517"/>
    <n v="49.631819498332142"/>
    <n v="8.9337275096997857"/>
    <n v="58.565547008031928"/>
  </r>
  <r>
    <s v="MOV-FEC-8459"/>
    <x v="1002"/>
    <x v="1"/>
    <x v="3"/>
    <n v="14"/>
    <n v="14.9"/>
    <n v="208.6"/>
    <n v="0.16650140686579507"/>
    <n v="173.86780652779515"/>
    <n v="31.296205175003127"/>
    <n v="205.16401170279829"/>
  </r>
  <r>
    <s v="MOV-FEC-8460"/>
    <x v="458"/>
    <x v="5"/>
    <x v="1"/>
    <n v="13"/>
    <n v="14.9"/>
    <n v="193.70000000000002"/>
    <n v="0.16768240601006418"/>
    <n v="161.21991795585058"/>
    <n v="29.019585232053103"/>
    <n v="190.23950318790367"/>
  </r>
  <r>
    <s v="MOV-FEC-8461"/>
    <x v="780"/>
    <x v="5"/>
    <x v="4"/>
    <n v="11"/>
    <n v="20.9"/>
    <n v="229.89999999999998"/>
    <n v="0.15195153170221934"/>
    <n v="194.96634286165977"/>
    <n v="35.093941715098758"/>
    <n v="230.06028457675853"/>
  </r>
  <r>
    <s v="MOV-FEC-8462"/>
    <x v="330"/>
    <x v="1"/>
    <x v="1"/>
    <n v="5"/>
    <n v="14.9"/>
    <n v="74.5"/>
    <n v="0.10017161491076969"/>
    <n v="67.03721468914766"/>
    <n v="12.066698644046578"/>
    <n v="79.103913333194242"/>
  </r>
  <r>
    <s v="MOV-FEC-8463"/>
    <x v="881"/>
    <x v="5"/>
    <x v="4"/>
    <n v="19"/>
    <n v="20.9"/>
    <n v="397.09999999999997"/>
    <n v="0.17161260912149978"/>
    <n v="328.95263291785238"/>
    <n v="59.211473925213426"/>
    <n v="388.16410684306584"/>
  </r>
  <r>
    <s v="MOV-FEC-8464"/>
    <x v="838"/>
    <x v="5"/>
    <x v="4"/>
    <n v="11"/>
    <n v="20.9"/>
    <n v="229.89999999999998"/>
    <n v="0.12922429878010919"/>
    <n v="200.19133371045288"/>
    <n v="36.034440067881519"/>
    <n v="236.2257737783344"/>
  </r>
  <r>
    <s v="MOV-FEC-8465"/>
    <x v="761"/>
    <x v="2"/>
    <x v="4"/>
    <n v="20"/>
    <n v="20.9"/>
    <n v="418"/>
    <n v="0.14555880008219732"/>
    <n v="357.15642156564149"/>
    <n v="64.28815588181547"/>
    <n v="421.44457744745694"/>
  </r>
  <r>
    <s v="MOV-FEC-8466"/>
    <x v="664"/>
    <x v="0"/>
    <x v="1"/>
    <n v="18"/>
    <n v="14.9"/>
    <n v="268.2"/>
    <n v="0.14727491221613026"/>
    <n v="228.70086854363385"/>
    <n v="41.16615633785409"/>
    <n v="269.86702488148796"/>
  </r>
  <r>
    <s v="MOV-FEC-8467"/>
    <x v="578"/>
    <x v="2"/>
    <x v="4"/>
    <n v="18"/>
    <n v="20.9"/>
    <n v="376.2"/>
    <n v="0.11974573859761579"/>
    <n v="331.15165313957692"/>
    <n v="59.607297565123844"/>
    <n v="390.75895070470074"/>
  </r>
  <r>
    <s v="MOV-FEC-8468"/>
    <x v="174"/>
    <x v="0"/>
    <x v="4"/>
    <n v="7"/>
    <n v="20.9"/>
    <n v="146.29999999999998"/>
    <n v="0.11815481887179573"/>
    <n v="129.01394999905628"/>
    <n v="23.222510999830128"/>
    <n v="152.2364609988864"/>
  </r>
  <r>
    <s v="MOV-FEC-8469"/>
    <x v="585"/>
    <x v="2"/>
    <x v="0"/>
    <n v="6"/>
    <n v="9.9"/>
    <n v="59.400000000000006"/>
    <n v="0.1480204050202438"/>
    <n v="50.607587941797519"/>
    <n v="9.1093658295235524"/>
    <n v="59.716953771321073"/>
  </r>
  <r>
    <s v="MOV-FEC-8470"/>
    <x v="815"/>
    <x v="0"/>
    <x v="0"/>
    <n v="11"/>
    <n v="9.9"/>
    <n v="108.9"/>
    <n v="0.1467837113611932"/>
    <n v="92.915253832766069"/>
    <n v="16.72474568989789"/>
    <n v="109.63999952266396"/>
  </r>
  <r>
    <s v="MOV-FEC-8471"/>
    <x v="974"/>
    <x v="0"/>
    <x v="4"/>
    <n v="17"/>
    <n v="20.9"/>
    <n v="355.29999999999995"/>
    <n v="0.12382598215608026"/>
    <n v="311.30462853994464"/>
    <n v="56.034833137190034"/>
    <n v="367.33946167713469"/>
  </r>
  <r>
    <s v="MOV-FEC-8472"/>
    <x v="11"/>
    <x v="4"/>
    <x v="2"/>
    <n v="10"/>
    <n v="9.9"/>
    <n v="99"/>
    <n v="0.13782992900097957"/>
    <n v="85.35483702890302"/>
    <n v="15.363870665202542"/>
    <n v="100.71870769410556"/>
  </r>
  <r>
    <s v="MOV-FEC-8473"/>
    <x v="399"/>
    <x v="4"/>
    <x v="1"/>
    <n v="20"/>
    <n v="14.9"/>
    <n v="298"/>
    <n v="0.12568120258683976"/>
    <n v="260.54700162912172"/>
    <n v="46.898460293241911"/>
    <n v="307.44546192236362"/>
  </r>
  <r>
    <s v="MOV-FEC-8474"/>
    <x v="487"/>
    <x v="0"/>
    <x v="1"/>
    <n v="3"/>
    <n v="14.9"/>
    <n v="44.7"/>
    <n v="0.14464227061717067"/>
    <n v="38.234490503412474"/>
    <n v="6.882208290614245"/>
    <n v="45.116698794026718"/>
  </r>
  <r>
    <s v="MOV-FEC-8475"/>
    <x v="724"/>
    <x v="2"/>
    <x v="4"/>
    <n v="4"/>
    <n v="20.9"/>
    <n v="83.6"/>
    <n v="0.16989703121395944"/>
    <n v="69.396608190512978"/>
    <n v="12.491389474292335"/>
    <n v="81.887997664805312"/>
  </r>
  <r>
    <s v="MOV-FEC-8476"/>
    <x v="890"/>
    <x v="5"/>
    <x v="3"/>
    <n v="19"/>
    <n v="14.9"/>
    <n v="283.10000000000002"/>
    <n v="0.14033084781222405"/>
    <n v="243.37233698435938"/>
    <n v="43.807020657184687"/>
    <n v="287.17935764154407"/>
  </r>
  <r>
    <s v="MOV-FEC-8477"/>
    <x v="1085"/>
    <x v="4"/>
    <x v="4"/>
    <n v="16"/>
    <n v="20.9"/>
    <n v="334.4"/>
    <n v="0.11628047181106882"/>
    <n v="295.51581022637856"/>
    <n v="53.192845840748141"/>
    <n v="348.7086560671267"/>
  </r>
  <r>
    <s v="MOV-FEC-8478"/>
    <x v="602"/>
    <x v="1"/>
    <x v="2"/>
    <n v="16"/>
    <n v="9.9"/>
    <n v="158.4"/>
    <n v="0.17770498189099437"/>
    <n v="130.25153086846649"/>
    <n v="23.445275556323967"/>
    <n v="153.69680642479045"/>
  </r>
  <r>
    <s v="MOV-FEC-8479"/>
    <x v="765"/>
    <x v="1"/>
    <x v="0"/>
    <n v="16"/>
    <n v="9.9"/>
    <n v="158.4"/>
    <n v="0.18333472224630812"/>
    <n v="129.35977999618478"/>
    <n v="23.28476039931326"/>
    <n v="152.64454039549804"/>
  </r>
  <r>
    <s v="MOV-FEC-8480"/>
    <x v="1066"/>
    <x v="0"/>
    <x v="4"/>
    <n v="18"/>
    <n v="20.9"/>
    <n v="376.2"/>
    <n v="0.19886759596322151"/>
    <n v="301.38601039863607"/>
    <n v="54.24948187175449"/>
    <n v="355.63549227039056"/>
  </r>
  <r>
    <s v="MOV-FEC-8481"/>
    <x v="441"/>
    <x v="5"/>
    <x v="4"/>
    <n v="13"/>
    <n v="20.9"/>
    <n v="271.7"/>
    <n v="0.1317590023623092"/>
    <n v="235.90107905816058"/>
    <n v="42.462194230468903"/>
    <n v="278.3632732886295"/>
  </r>
  <r>
    <s v="MOV-FEC-8482"/>
    <x v="463"/>
    <x v="2"/>
    <x v="3"/>
    <n v="20"/>
    <n v="14.9"/>
    <n v="298"/>
    <n v="0.11320406224937464"/>
    <n v="264.26518944968637"/>
    <n v="47.567734100943547"/>
    <n v="311.83292355062991"/>
  </r>
  <r>
    <s v="MOV-FEC-8483"/>
    <x v="695"/>
    <x v="3"/>
    <x v="2"/>
    <n v="20"/>
    <n v="9.9"/>
    <n v="198"/>
    <n v="0.1849230095971254"/>
    <n v="161.38524409976918"/>
    <n v="29.049343937958451"/>
    <n v="190.43458803772762"/>
  </r>
  <r>
    <s v="MOV-FEC-8484"/>
    <x v="301"/>
    <x v="4"/>
    <x v="2"/>
    <n v="10"/>
    <n v="9.9"/>
    <n v="99"/>
    <n v="0.18109036121021321"/>
    <n v="81.072054240188891"/>
    <n v="14.592969763234001"/>
    <n v="95.665024003422886"/>
  </r>
  <r>
    <s v="MOV-FEC-8485"/>
    <x v="602"/>
    <x v="0"/>
    <x v="3"/>
    <n v="10"/>
    <n v="14.9"/>
    <n v="149"/>
    <n v="0.18116530262614156"/>
    <n v="122.00636990870491"/>
    <n v="21.961146583566883"/>
    <n v="143.96751649227178"/>
  </r>
  <r>
    <s v="MOV-FEC-8486"/>
    <x v="867"/>
    <x v="2"/>
    <x v="0"/>
    <n v="3"/>
    <n v="9.9"/>
    <n v="29.700000000000003"/>
    <n v="0.13901465811134181"/>
    <n v="25.571264654093149"/>
    <n v="4.602827637736767"/>
    <n v="30.174092291829915"/>
  </r>
  <r>
    <s v="MOV-FEC-8487"/>
    <x v="524"/>
    <x v="4"/>
    <x v="2"/>
    <n v="15"/>
    <n v="9.9"/>
    <n v="148.5"/>
    <n v="0.16934266229888278"/>
    <n v="123.35261464861591"/>
    <n v="22.203470636750865"/>
    <n v="145.55608528536678"/>
  </r>
  <r>
    <s v="MOV-FEC-8488"/>
    <x v="887"/>
    <x v="2"/>
    <x v="3"/>
    <n v="8"/>
    <n v="14.9"/>
    <n v="119.2"/>
    <n v="0.13873814090915101"/>
    <n v="102.6624136036292"/>
    <n v="18.479234448653255"/>
    <n v="121.14164805228246"/>
  </r>
  <r>
    <s v="MOV-FEC-8489"/>
    <x v="379"/>
    <x v="3"/>
    <x v="1"/>
    <n v="5"/>
    <n v="14.9"/>
    <n v="74.5"/>
    <n v="0.1514484761169364"/>
    <n v="63.21708852928824"/>
    <n v="11.379075935271883"/>
    <n v="74.596164464560118"/>
  </r>
  <r>
    <s v="MOV-FEC-8490"/>
    <x v="49"/>
    <x v="2"/>
    <x v="0"/>
    <n v="8"/>
    <n v="9.9"/>
    <n v="79.2"/>
    <n v="0.12548253925443084"/>
    <n v="69.26178289104908"/>
    <n v="12.467120920388833"/>
    <n v="81.728903811437917"/>
  </r>
  <r>
    <s v="MOV-FEC-8491"/>
    <x v="312"/>
    <x v="3"/>
    <x v="3"/>
    <n v="14"/>
    <n v="14.9"/>
    <n v="208.6"/>
    <n v="0.13044953257620401"/>
    <n v="181.38822750460383"/>
    <n v="32.649880950828688"/>
    <n v="214.03810845543251"/>
  </r>
  <r>
    <s v="MOV-FEC-8492"/>
    <x v="170"/>
    <x v="3"/>
    <x v="3"/>
    <n v="12"/>
    <n v="14.9"/>
    <n v="178.8"/>
    <n v="0.12375964103865673"/>
    <n v="156.6717761822882"/>
    <n v="28.200919712811874"/>
    <n v="184.87269589510007"/>
  </r>
  <r>
    <s v="MOV-FEC-8493"/>
    <x v="494"/>
    <x v="2"/>
    <x v="1"/>
    <n v="13"/>
    <n v="14.9"/>
    <n v="193.70000000000002"/>
    <n v="0.17975206491489754"/>
    <n v="158.88202502598438"/>
    <n v="28.598764504677188"/>
    <n v="187.48078953066155"/>
  </r>
  <r>
    <s v="MOV-FEC-8494"/>
    <x v="587"/>
    <x v="1"/>
    <x v="2"/>
    <n v="5"/>
    <n v="9.9"/>
    <n v="49.5"/>
    <n v="0.10571932475041657"/>
    <n v="44.266893424854381"/>
    <n v="7.9680408164737884"/>
    <n v="52.234934241328169"/>
  </r>
  <r>
    <s v="MOV-FEC-8495"/>
    <x v="407"/>
    <x v="5"/>
    <x v="2"/>
    <n v="4"/>
    <n v="9.9"/>
    <n v="39.6"/>
    <n v="0.17479326641811285"/>
    <n v="32.678186649842729"/>
    <n v="5.8820735969716909"/>
    <n v="38.560260246814423"/>
  </r>
  <r>
    <s v="MOV-FEC-8496"/>
    <x v="714"/>
    <x v="0"/>
    <x v="1"/>
    <n v="5"/>
    <n v="14.9"/>
    <n v="74.5"/>
    <n v="0.14597507379897739"/>
    <n v="63.624857001976181"/>
    <n v="11.452474260355713"/>
    <n v="75.077331262331896"/>
  </r>
  <r>
    <s v="MOV-FEC-8497"/>
    <x v="1045"/>
    <x v="3"/>
    <x v="4"/>
    <n v="6"/>
    <n v="20.9"/>
    <n v="125.39999999999999"/>
    <n v="0.13114413918875389"/>
    <n v="108.95452494573026"/>
    <n v="19.611814490231446"/>
    <n v="128.56633943596171"/>
  </r>
  <r>
    <s v="MOV-FEC-8498"/>
    <x v="492"/>
    <x v="1"/>
    <x v="2"/>
    <n v="11"/>
    <n v="9.9"/>
    <n v="108.9"/>
    <n v="0.19177939210135653"/>
    <n v="88.01522420016228"/>
    <n v="15.842740356029211"/>
    <n v="103.85796455619149"/>
  </r>
  <r>
    <s v="MOV-FEC-8499"/>
    <x v="633"/>
    <x v="5"/>
    <x v="3"/>
    <n v="13"/>
    <n v="14.9"/>
    <n v="193.70000000000002"/>
    <n v="0.17035249414260223"/>
    <n v="160.70272188457795"/>
    <n v="28.92648993922403"/>
    <n v="189.629211823802"/>
  </r>
  <r>
    <s v="MOV-FEC-8500"/>
    <x v="156"/>
    <x v="1"/>
    <x v="2"/>
    <n v="3"/>
    <n v="9.9"/>
    <n v="29.700000000000003"/>
    <n v="0.16225715698130688"/>
    <n v="24.880962437655189"/>
    <n v="4.4785732387779342"/>
    <n v="29.359535676433122"/>
  </r>
  <r>
    <s v="MOV-FEC-8501"/>
    <x v="564"/>
    <x v="5"/>
    <x v="0"/>
    <n v="20"/>
    <n v="9.9"/>
    <n v="198"/>
    <n v="0.11853229901420095"/>
    <n v="174.5306047951882"/>
    <n v="31.415508863133873"/>
    <n v="205.94611365832208"/>
  </r>
  <r>
    <s v="MOV-FEC-8502"/>
    <x v="840"/>
    <x v="4"/>
    <x v="2"/>
    <n v="11"/>
    <n v="9.9"/>
    <n v="108.9"/>
    <n v="0.17117596099726062"/>
    <n v="90.258937847398329"/>
    <n v="16.246608812531697"/>
    <n v="106.50554665993002"/>
  </r>
  <r>
    <s v="MOV-FEC-8503"/>
    <x v="505"/>
    <x v="3"/>
    <x v="2"/>
    <n v="10"/>
    <n v="9.9"/>
    <n v="99"/>
    <n v="0.16103399168494337"/>
    <n v="83.057634823190611"/>
    <n v="14.950374268174309"/>
    <n v="98.008009091364926"/>
  </r>
  <r>
    <s v="MOV-FEC-8504"/>
    <x v="857"/>
    <x v="5"/>
    <x v="1"/>
    <n v="3"/>
    <n v="14.9"/>
    <n v="44.7"/>
    <n v="0.17889087339948759"/>
    <n v="36.70357795904291"/>
    <n v="6.6066440326277238"/>
    <n v="43.31022199167063"/>
  </r>
  <r>
    <s v="MOV-FEC-8505"/>
    <x v="91"/>
    <x v="0"/>
    <x v="4"/>
    <n v="13"/>
    <n v="20.9"/>
    <n v="271.7"/>
    <n v="0.12880315908332568"/>
    <n v="236.7041816770604"/>
    <n v="42.606752701870874"/>
    <n v="279.31093437893128"/>
  </r>
  <r>
    <s v="MOV-FEC-8506"/>
    <x v="628"/>
    <x v="5"/>
    <x v="3"/>
    <n v="9"/>
    <n v="14.9"/>
    <n v="134.1"/>
    <n v="0.17509405200190259"/>
    <n v="110.61988762654485"/>
    <n v="19.911579772778072"/>
    <n v="130.53146739932293"/>
  </r>
  <r>
    <s v="MOV-FEC-8507"/>
    <x v="618"/>
    <x v="3"/>
    <x v="2"/>
    <n v="18"/>
    <n v="9.9"/>
    <n v="178.20000000000002"/>
    <n v="0.11708801007206207"/>
    <n v="157.33491660515855"/>
    <n v="28.320284988928538"/>
    <n v="185.65520159408709"/>
  </r>
  <r>
    <s v="MOV-FEC-8508"/>
    <x v="156"/>
    <x v="0"/>
    <x v="4"/>
    <n v="8"/>
    <n v="20.9"/>
    <n v="167.2"/>
    <n v="0.11392092440537871"/>
    <n v="148.15242143942066"/>
    <n v="26.667435859095718"/>
    <n v="174.81985729851638"/>
  </r>
  <r>
    <s v="MOV-FEC-8509"/>
    <x v="502"/>
    <x v="3"/>
    <x v="4"/>
    <n v="17"/>
    <n v="20.9"/>
    <n v="355.29999999999995"/>
    <n v="0.18216095294490972"/>
    <n v="290.57821341867356"/>
    <n v="52.304078415361239"/>
    <n v="342.88229183403479"/>
  </r>
  <r>
    <s v="MOV-FEC-8510"/>
    <x v="468"/>
    <x v="4"/>
    <x v="4"/>
    <n v="15"/>
    <n v="20.9"/>
    <n v="313.5"/>
    <n v="0.17311765163233428"/>
    <n v="259.22761621326322"/>
    <n v="46.660970918387378"/>
    <n v="305.88858713165058"/>
  </r>
  <r>
    <s v="MOV-FEC-8511"/>
    <x v="871"/>
    <x v="0"/>
    <x v="0"/>
    <n v="11"/>
    <n v="9.9"/>
    <n v="108.9"/>
    <n v="0.1335511535636765"/>
    <n v="94.356279376915637"/>
    <n v="16.984130287844813"/>
    <n v="111.34040966476044"/>
  </r>
  <r>
    <s v="MOV-FEC-8512"/>
    <x v="264"/>
    <x v="2"/>
    <x v="3"/>
    <n v="3"/>
    <n v="14.9"/>
    <n v="44.7"/>
    <n v="0.14231677404411025"/>
    <n v="38.338440200228277"/>
    <n v="6.9009192360410898"/>
    <n v="45.239359436269368"/>
  </r>
  <r>
    <s v="MOV-FEC-8513"/>
    <x v="290"/>
    <x v="5"/>
    <x v="4"/>
    <n v="6"/>
    <n v="20.9"/>
    <n v="125.39999999999999"/>
    <n v="0.18763787639393323"/>
    <n v="101.87021030020077"/>
    <n v="18.336637854036137"/>
    <n v="120.20684815423691"/>
  </r>
  <r>
    <s v="MOV-FEC-8514"/>
    <x v="351"/>
    <x v="0"/>
    <x v="2"/>
    <n v="10"/>
    <n v="9.9"/>
    <n v="99"/>
    <n v="0.13236330843353161"/>
    <n v="85.896032465080367"/>
    <n v="15.461285843714466"/>
    <n v="101.35731830879483"/>
  </r>
  <r>
    <s v="MOV-FEC-8515"/>
    <x v="1079"/>
    <x v="5"/>
    <x v="0"/>
    <n v="18"/>
    <n v="9.9"/>
    <n v="178.20000000000002"/>
    <n v="0.12210379297186973"/>
    <n v="156.44110409241284"/>
    <n v="28.159398736634312"/>
    <n v="184.60050282904714"/>
  </r>
  <r>
    <s v="MOV-FEC-8516"/>
    <x v="29"/>
    <x v="0"/>
    <x v="2"/>
    <n v="7"/>
    <n v="9.9"/>
    <n v="69.3"/>
    <n v="0.17775306327229248"/>
    <n v="56.981712715230131"/>
    <n v="10.256708288741423"/>
    <n v="67.238421003971553"/>
  </r>
  <r>
    <s v="MOV-FEC-8517"/>
    <x v="1047"/>
    <x v="2"/>
    <x v="1"/>
    <n v="10"/>
    <n v="14.9"/>
    <n v="149"/>
    <n v="0.18478482654200784"/>
    <n v="121.46706084524084"/>
    <n v="21.864070952143351"/>
    <n v="143.33113179738419"/>
  </r>
  <r>
    <s v="MOV-FEC-8518"/>
    <x v="916"/>
    <x v="3"/>
    <x v="2"/>
    <n v="10"/>
    <n v="9.9"/>
    <n v="99"/>
    <n v="0.14712449323822382"/>
    <n v="84.43467516941584"/>
    <n v="15.198241530494851"/>
    <n v="99.632916699910695"/>
  </r>
  <r>
    <s v="MOV-FEC-8519"/>
    <x v="906"/>
    <x v="5"/>
    <x v="0"/>
    <n v="9"/>
    <n v="9.9"/>
    <n v="89.100000000000009"/>
    <n v="0.1416561801297454"/>
    <n v="76.478434350439699"/>
    <n v="13.766118183079145"/>
    <n v="90.244552533518842"/>
  </r>
  <r>
    <s v="MOV-FEC-8520"/>
    <x v="518"/>
    <x v="1"/>
    <x v="3"/>
    <n v="16"/>
    <n v="14.9"/>
    <n v="238.4"/>
    <n v="0.18853621974151757"/>
    <n v="193.45296521362221"/>
    <n v="34.821533738451997"/>
    <n v="228.2744989520742"/>
  </r>
  <r>
    <s v="MOV-FEC-8521"/>
    <x v="469"/>
    <x v="5"/>
    <x v="1"/>
    <n v="4"/>
    <n v="14.9"/>
    <n v="59.6"/>
    <n v="0.15298738023541941"/>
    <n v="50.481952137969003"/>
    <n v="9.0867513848344199"/>
    <n v="59.568703522803425"/>
  </r>
  <r>
    <s v="MOV-FEC-8522"/>
    <x v="273"/>
    <x v="3"/>
    <x v="0"/>
    <n v="3"/>
    <n v="9.9"/>
    <n v="29.700000000000003"/>
    <n v="0.19851473463927682"/>
    <n v="23.804112381213478"/>
    <n v="4.2847402286184257"/>
    <n v="28.088852609831903"/>
  </r>
  <r>
    <s v="MOV-FEC-8523"/>
    <x v="874"/>
    <x v="3"/>
    <x v="3"/>
    <n v="18"/>
    <n v="14.9"/>
    <n v="268.2"/>
    <n v="0.15344847067349132"/>
    <n v="227.04512016536961"/>
    <n v="40.868121629766527"/>
    <n v="267.91324179513612"/>
  </r>
  <r>
    <s v="MOV-FEC-8524"/>
    <x v="905"/>
    <x v="3"/>
    <x v="2"/>
    <n v="8"/>
    <n v="9.9"/>
    <n v="79.2"/>
    <n v="0.11771697485992189"/>
    <n v="69.876815591094186"/>
    <n v="12.577826806396953"/>
    <n v="82.454642397491142"/>
  </r>
  <r>
    <s v="MOV-FEC-8525"/>
    <x v="881"/>
    <x v="2"/>
    <x v="4"/>
    <n v="18"/>
    <n v="20.9"/>
    <n v="376.2"/>
    <n v="0.1910547060243325"/>
    <n v="304.32521959364612"/>
    <n v="54.778539526856299"/>
    <n v="359.10375912050245"/>
  </r>
  <r>
    <s v="MOV-FEC-8526"/>
    <x v="1094"/>
    <x v="0"/>
    <x v="3"/>
    <n v="20"/>
    <n v="14.9"/>
    <n v="298"/>
    <n v="0.13532659603577571"/>
    <n v="257.67267438133882"/>
    <n v="46.381081388640986"/>
    <n v="304.05375576997983"/>
  </r>
  <r>
    <s v="MOV-FEC-8527"/>
    <x v="700"/>
    <x v="3"/>
    <x v="4"/>
    <n v="19"/>
    <n v="20.9"/>
    <n v="397.09999999999997"/>
    <n v="0.18856467024661919"/>
    <n v="322.22096944506751"/>
    <n v="57.999774500112153"/>
    <n v="380.22074394517966"/>
  </r>
  <r>
    <s v="MOV-FEC-8528"/>
    <x v="731"/>
    <x v="2"/>
    <x v="0"/>
    <n v="10"/>
    <n v="9.9"/>
    <n v="99"/>
    <n v="0.19418628059443058"/>
    <n v="79.775558221151371"/>
    <n v="14.359600479807247"/>
    <n v="94.135158700958613"/>
  </r>
  <r>
    <s v="MOV-FEC-8529"/>
    <x v="1072"/>
    <x v="0"/>
    <x v="4"/>
    <n v="14"/>
    <n v="20.9"/>
    <n v="292.59999999999997"/>
    <n v="0.16056887460748862"/>
    <n v="245.6175472898488"/>
    <n v="44.21115851217278"/>
    <n v="289.8287058020216"/>
  </r>
  <r>
    <s v="MOV-FEC-8530"/>
    <x v="904"/>
    <x v="4"/>
    <x v="4"/>
    <n v="18"/>
    <n v="20.9"/>
    <n v="376.2"/>
    <n v="0.19819584636500681"/>
    <n v="301.63872259748445"/>
    <n v="54.294970067547197"/>
    <n v="355.93369266503163"/>
  </r>
  <r>
    <s v="MOV-FEC-8531"/>
    <x v="639"/>
    <x v="0"/>
    <x v="2"/>
    <n v="8"/>
    <n v="9.9"/>
    <n v="79.2"/>
    <n v="0.1840729960317109"/>
    <n v="64.621418714288495"/>
    <n v="11.631855368571928"/>
    <n v="76.253274082860429"/>
  </r>
  <r>
    <s v="MOV-FEC-8532"/>
    <x v="509"/>
    <x v="3"/>
    <x v="1"/>
    <n v="3"/>
    <n v="14.9"/>
    <n v="44.7"/>
    <n v="0.19343479700186378"/>
    <n v="36.053464574016694"/>
    <n v="6.4896236233230047"/>
    <n v="42.543088197339699"/>
  </r>
  <r>
    <s v="MOV-FEC-8533"/>
    <x v="264"/>
    <x v="4"/>
    <x v="1"/>
    <n v="14"/>
    <n v="14.9"/>
    <n v="208.6"/>
    <n v="0.195084291548206"/>
    <n v="167.90541678304422"/>
    <n v="30.222975020947956"/>
    <n v="198.12839180399217"/>
  </r>
  <r>
    <s v="MOV-FEC-8534"/>
    <x v="506"/>
    <x v="3"/>
    <x v="0"/>
    <n v="15"/>
    <n v="9.9"/>
    <n v="148.5"/>
    <n v="0.13971775617943455"/>
    <n v="127.75191320735397"/>
    <n v="22.995344377323711"/>
    <n v="150.74725758467767"/>
  </r>
  <r>
    <s v="MOV-FEC-8535"/>
    <x v="1021"/>
    <x v="0"/>
    <x v="0"/>
    <n v="4"/>
    <n v="9.9"/>
    <n v="39.6"/>
    <n v="0.11675112253202297"/>
    <n v="34.976655547731895"/>
    <n v="6.2957979985917412"/>
    <n v="41.272453546323632"/>
  </r>
  <r>
    <s v="MOV-FEC-8536"/>
    <x v="98"/>
    <x v="3"/>
    <x v="1"/>
    <n v="14"/>
    <n v="14.9"/>
    <n v="208.6"/>
    <n v="0.15166140659807897"/>
    <n v="176.96343058364073"/>
    <n v="31.853417505055329"/>
    <n v="208.81684808869605"/>
  </r>
  <r>
    <s v="MOV-FEC-8537"/>
    <x v="917"/>
    <x v="5"/>
    <x v="2"/>
    <n v="16"/>
    <n v="9.9"/>
    <n v="158.4"/>
    <n v="0.13977964242403146"/>
    <n v="136.25890464003342"/>
    <n v="24.526602835206013"/>
    <n v="160.78550747523943"/>
  </r>
  <r>
    <s v="MOV-FEC-8538"/>
    <x v="1084"/>
    <x v="2"/>
    <x v="3"/>
    <n v="8"/>
    <n v="14.9"/>
    <n v="119.2"/>
    <n v="0.15852427811393388"/>
    <n v="100.30390604881909"/>
    <n v="18.054703088787434"/>
    <n v="118.35860913760652"/>
  </r>
  <r>
    <s v="MOV-FEC-8539"/>
    <x v="666"/>
    <x v="2"/>
    <x v="2"/>
    <n v="11"/>
    <n v="9.9"/>
    <n v="108.9"/>
    <n v="0.12691900476619045"/>
    <n v="95.078520380961862"/>
    <n v="17.114133668573135"/>
    <n v="112.19265404953499"/>
  </r>
  <r>
    <s v="MOV-FEC-8540"/>
    <x v="769"/>
    <x v="3"/>
    <x v="3"/>
    <n v="15"/>
    <n v="14.9"/>
    <n v="223.5"/>
    <n v="0.12111012168630912"/>
    <n v="196.4318878031099"/>
    <n v="35.357739804559777"/>
    <n v="231.78962760766967"/>
  </r>
  <r>
    <s v="MOV-FEC-8541"/>
    <x v="616"/>
    <x v="1"/>
    <x v="3"/>
    <n v="7"/>
    <n v="14.9"/>
    <n v="104.3"/>
    <n v="0.18836408086849499"/>
    <n v="84.653626365415974"/>
    <n v="15.237652745774875"/>
    <n v="99.891279111190855"/>
  </r>
  <r>
    <s v="MOV-FEC-8542"/>
    <x v="1052"/>
    <x v="3"/>
    <x v="4"/>
    <n v="4"/>
    <n v="20.9"/>
    <n v="83.6"/>
    <n v="0.14921873132114"/>
    <n v="71.125314061552686"/>
    <n v="12.802556531079484"/>
    <n v="83.927870592632175"/>
  </r>
  <r>
    <s v="MOV-FEC-8543"/>
    <x v="763"/>
    <x v="3"/>
    <x v="1"/>
    <n v="12"/>
    <n v="14.9"/>
    <n v="178.8"/>
    <n v="0.10398071229814079"/>
    <n v="160.20824864109244"/>
    <n v="28.837484755396638"/>
    <n v="189.04573339648908"/>
  </r>
  <r>
    <s v="MOV-FEC-8544"/>
    <x v="535"/>
    <x v="5"/>
    <x v="3"/>
    <n v="15"/>
    <n v="14.9"/>
    <n v="223.5"/>
    <n v="0.15135206674500368"/>
    <n v="189.67281308249167"/>
    <n v="34.141106354848503"/>
    <n v="223.81391943734019"/>
  </r>
  <r>
    <s v="MOV-FEC-8545"/>
    <x v="949"/>
    <x v="5"/>
    <x v="4"/>
    <n v="4"/>
    <n v="20.9"/>
    <n v="83.6"/>
    <n v="0.18438265110053198"/>
    <n v="68.185610367995523"/>
    <n v="12.273409866239193"/>
    <n v="80.459020234234714"/>
  </r>
  <r>
    <s v="MOV-FEC-8546"/>
    <x v="900"/>
    <x v="1"/>
    <x v="2"/>
    <n v="13"/>
    <n v="9.9"/>
    <n v="128.70000000000002"/>
    <n v="0.1532242464640628"/>
    <n v="108.98003948007513"/>
    <n v="19.616407106413522"/>
    <n v="128.59644658648867"/>
  </r>
  <r>
    <s v="MOV-FEC-8547"/>
    <x v="174"/>
    <x v="2"/>
    <x v="4"/>
    <n v="9"/>
    <n v="20.9"/>
    <n v="188.1"/>
    <n v="0.15577783426444364"/>
    <n v="158.79818937485814"/>
    <n v="28.583674087474463"/>
    <n v="187.3818634623326"/>
  </r>
  <r>
    <s v="MOV-FEC-8548"/>
    <x v="772"/>
    <x v="3"/>
    <x v="0"/>
    <n v="14"/>
    <n v="9.9"/>
    <n v="138.6"/>
    <n v="0.13117437328395901"/>
    <n v="120.41923186284328"/>
    <n v="21.675461735311789"/>
    <n v="142.09469359815506"/>
  </r>
  <r>
    <s v="MOV-FEC-8549"/>
    <x v="367"/>
    <x v="5"/>
    <x v="0"/>
    <n v="19"/>
    <n v="9.9"/>
    <n v="188.1"/>
    <n v="0.13082887556495848"/>
    <n v="163.49108850623131"/>
    <n v="29.428395931121635"/>
    <n v="192.91948443735293"/>
  </r>
  <r>
    <s v="MOV-FEC-8550"/>
    <x v="958"/>
    <x v="5"/>
    <x v="2"/>
    <n v="3"/>
    <n v="9.9"/>
    <n v="29.700000000000003"/>
    <n v="0.13679724848222036"/>
    <n v="25.637121720078056"/>
    <n v="4.6146819096140499"/>
    <n v="30.251803629692105"/>
  </r>
  <r>
    <s v="MOV-FEC-8551"/>
    <x v="1089"/>
    <x v="0"/>
    <x v="2"/>
    <n v="6"/>
    <n v="9.9"/>
    <n v="59.400000000000006"/>
    <n v="0.15941638391661095"/>
    <n v="49.930666795353318"/>
    <n v="8.9875200231635972"/>
    <n v="58.918186818516915"/>
  </r>
  <r>
    <s v="MOV-FEC-8552"/>
    <x v="618"/>
    <x v="5"/>
    <x v="1"/>
    <n v="6"/>
    <n v="14.9"/>
    <n v="89.4"/>
    <n v="0.1712431277821822"/>
    <n v="74.090864376272918"/>
    <n v="13.336355587729125"/>
    <n v="87.427219964002049"/>
  </r>
  <r>
    <s v="MOV-FEC-8553"/>
    <x v="572"/>
    <x v="3"/>
    <x v="2"/>
    <n v="12"/>
    <n v="9.9"/>
    <n v="118.80000000000001"/>
    <n v="0.11331833252714012"/>
    <n v="105.33778209577576"/>
    <n v="18.960800777239637"/>
    <n v="124.29858287301541"/>
  </r>
  <r>
    <s v="MOV-FEC-8554"/>
    <x v="758"/>
    <x v="4"/>
    <x v="3"/>
    <n v="5"/>
    <n v="14.9"/>
    <n v="74.5"/>
    <n v="0.16990715208107149"/>
    <n v="61.841917169960176"/>
    <n v="11.131545090592832"/>
    <n v="72.973462260553006"/>
  </r>
  <r>
    <s v="MOV-FEC-8555"/>
    <x v="372"/>
    <x v="1"/>
    <x v="1"/>
    <n v="19"/>
    <n v="14.9"/>
    <n v="283.10000000000002"/>
    <n v="0.13083494535309664"/>
    <n v="246.06062697053835"/>
    <n v="44.290912854696899"/>
    <n v="290.35153982523525"/>
  </r>
  <r>
    <s v="MOV-FEC-8556"/>
    <x v="632"/>
    <x v="4"/>
    <x v="1"/>
    <n v="18"/>
    <n v="14.9"/>
    <n v="268.2"/>
    <n v="0.13929903948973812"/>
    <n v="230.83999760885223"/>
    <n v="41.5511995695934"/>
    <n v="272.39119717844562"/>
  </r>
  <r>
    <s v="MOV-FEC-8557"/>
    <x v="19"/>
    <x v="3"/>
    <x v="2"/>
    <n v="19"/>
    <n v="9.9"/>
    <n v="188.1"/>
    <n v="0.1505007400725154"/>
    <n v="159.79081079235985"/>
    <n v="28.762345942624773"/>
    <n v="188.55315673498461"/>
  </r>
  <r>
    <s v="MOV-FEC-8558"/>
    <x v="156"/>
    <x v="3"/>
    <x v="4"/>
    <n v="8"/>
    <n v="20.9"/>
    <n v="167.2"/>
    <n v="0.16958750546855034"/>
    <n v="138.84496908565836"/>
    <n v="24.992094435418505"/>
    <n v="163.83706352107686"/>
  </r>
  <r>
    <s v="MOV-FEC-8559"/>
    <x v="1010"/>
    <x v="5"/>
    <x v="1"/>
    <n v="17"/>
    <n v="14.9"/>
    <n v="253.3"/>
    <n v="0.10301197346213142"/>
    <n v="227.20706712204213"/>
    <n v="40.897272081967586"/>
    <n v="268.1043392040097"/>
  </r>
  <r>
    <s v="MOV-FEC-8560"/>
    <x v="322"/>
    <x v="4"/>
    <x v="1"/>
    <n v="4"/>
    <n v="14.9"/>
    <n v="59.6"/>
    <n v="0.19922756824963683"/>
    <n v="47.726036932321648"/>
    <n v="8.5906866478178969"/>
    <n v="56.316723580139545"/>
  </r>
  <r>
    <s v="MOV-FEC-8561"/>
    <x v="919"/>
    <x v="1"/>
    <x v="0"/>
    <n v="17"/>
    <n v="9.9"/>
    <n v="168.3"/>
    <n v="0.111198745577437"/>
    <n v="149.58525111931738"/>
    <n v="26.925345201477128"/>
    <n v="176.51059632079449"/>
  </r>
  <r>
    <s v="MOV-FEC-8562"/>
    <x v="784"/>
    <x v="1"/>
    <x v="0"/>
    <n v="15"/>
    <n v="9.9"/>
    <n v="148.5"/>
    <n v="0.19109623240088974"/>
    <n v="120.12220948846787"/>
    <n v="21.621997707924216"/>
    <n v="141.7442071963921"/>
  </r>
  <r>
    <s v="MOV-FEC-8563"/>
    <x v="439"/>
    <x v="4"/>
    <x v="0"/>
    <n v="10"/>
    <n v="9.9"/>
    <n v="99"/>
    <n v="0.1291027724622385"/>
    <n v="86.21882552623839"/>
    <n v="15.51938859472291"/>
    <n v="101.7382141209613"/>
  </r>
  <r>
    <s v="MOV-FEC-8564"/>
    <x v="1053"/>
    <x v="5"/>
    <x v="3"/>
    <n v="10"/>
    <n v="14.9"/>
    <n v="149"/>
    <n v="0.17709831614208235"/>
    <n v="122.61235089482973"/>
    <n v="22.07022316106935"/>
    <n v="144.68257405589907"/>
  </r>
  <r>
    <s v="MOV-FEC-8565"/>
    <x v="636"/>
    <x v="5"/>
    <x v="2"/>
    <n v="11"/>
    <n v="9.9"/>
    <n v="108.9"/>
    <n v="0.13089284053580519"/>
    <n v="94.645769665650818"/>
    <n v="17.036238539817148"/>
    <n v="111.68200820546797"/>
  </r>
  <r>
    <s v="MOV-FEC-8566"/>
    <x v="861"/>
    <x v="2"/>
    <x v="0"/>
    <n v="20"/>
    <n v="9.9"/>
    <n v="198"/>
    <n v="0.14829390031965606"/>
    <n v="168.63780773670811"/>
    <n v="30.35480539260746"/>
    <n v="198.99261312931557"/>
  </r>
  <r>
    <s v="MOV-FEC-8567"/>
    <x v="448"/>
    <x v="0"/>
    <x v="4"/>
    <n v="18"/>
    <n v="20.9"/>
    <n v="376.2"/>
    <n v="0.13403729979326162"/>
    <n v="325.77516781777496"/>
    <n v="58.639530207199492"/>
    <n v="384.41469802497443"/>
  </r>
  <r>
    <s v="MOV-FEC-8568"/>
    <x v="320"/>
    <x v="1"/>
    <x v="0"/>
    <n v="7"/>
    <n v="9.9"/>
    <n v="69.3"/>
    <n v="0.15929921667633912"/>
    <n v="58.260564284329696"/>
    <n v="10.486901571179345"/>
    <n v="68.747465855509034"/>
  </r>
  <r>
    <s v="MOV-FEC-8569"/>
    <x v="1091"/>
    <x v="2"/>
    <x v="4"/>
    <n v="17"/>
    <n v="20.9"/>
    <n v="355.29999999999995"/>
    <n v="0.11609436239703125"/>
    <n v="314.05167304033478"/>
    <n v="56.529301147260256"/>
    <n v="370.58097418759502"/>
  </r>
  <r>
    <s v="MOV-FEC-8570"/>
    <x v="1068"/>
    <x v="1"/>
    <x v="2"/>
    <n v="4"/>
    <n v="9.9"/>
    <n v="39.6"/>
    <n v="0.1680751592711357"/>
    <n v="32.944223692863027"/>
    <n v="5.9299602647153442"/>
    <n v="38.874183957578367"/>
  </r>
  <r>
    <s v="MOV-FEC-8571"/>
    <x v="214"/>
    <x v="1"/>
    <x v="2"/>
    <n v="7"/>
    <n v="9.9"/>
    <n v="69.3"/>
    <n v="0.17602365614870277"/>
    <n v="57.101560628894894"/>
    <n v="10.278280913201082"/>
    <n v="67.379841542095974"/>
  </r>
  <r>
    <s v="MOV-FEC-8572"/>
    <x v="1034"/>
    <x v="2"/>
    <x v="1"/>
    <n v="8"/>
    <n v="14.9"/>
    <n v="119.2"/>
    <n v="0.15076528992952176"/>
    <n v="101.228777440401"/>
    <n v="18.221179939272179"/>
    <n v="119.44995737967318"/>
  </r>
  <r>
    <s v="MOV-FEC-8573"/>
    <x v="109"/>
    <x v="3"/>
    <x v="4"/>
    <n v="10"/>
    <n v="20.9"/>
    <n v="209"/>
    <n v="0.14599618335140527"/>
    <n v="178.4867976795563"/>
    <n v="32.127623582320133"/>
    <n v="210.61442126187643"/>
  </r>
  <r>
    <s v="MOV-FEC-8574"/>
    <x v="65"/>
    <x v="4"/>
    <x v="4"/>
    <n v="14"/>
    <n v="20.9"/>
    <n v="292.59999999999997"/>
    <n v="0.11776155873002894"/>
    <n v="258.14296791559349"/>
    <n v="46.465734224806823"/>
    <n v="304.60870214040028"/>
  </r>
  <r>
    <s v="MOV-FEC-8575"/>
    <x v="157"/>
    <x v="4"/>
    <x v="2"/>
    <n v="16"/>
    <n v="9.9"/>
    <n v="158.4"/>
    <n v="0.17391424952993345"/>
    <n v="130.85198287445854"/>
    <n v="23.553356917402535"/>
    <n v="154.40533979186108"/>
  </r>
  <r>
    <s v="MOV-FEC-8576"/>
    <x v="716"/>
    <x v="5"/>
    <x v="3"/>
    <n v="15"/>
    <n v="14.9"/>
    <n v="223.5"/>
    <n v="0.1956811079483502"/>
    <n v="179.76527237354372"/>
    <n v="32.357749027237872"/>
    <n v="212.1230214007816"/>
  </r>
  <r>
    <s v="MOV-FEC-8577"/>
    <x v="913"/>
    <x v="0"/>
    <x v="2"/>
    <n v="3"/>
    <n v="9.9"/>
    <n v="29.700000000000003"/>
    <n v="0.13858426634535331"/>
    <n v="25.584047289543008"/>
    <n v="4.6051285121177417"/>
    <n v="30.189175801660749"/>
  </r>
  <r>
    <s v="MOV-FEC-8578"/>
    <x v="445"/>
    <x v="1"/>
    <x v="0"/>
    <n v="8"/>
    <n v="9.9"/>
    <n v="79.2"/>
    <n v="0.16837010580755324"/>
    <n v="65.865087620041791"/>
    <n v="11.855715771607523"/>
    <n v="77.720803391649312"/>
  </r>
  <r>
    <s v="MOV-FEC-8579"/>
    <x v="574"/>
    <x v="3"/>
    <x v="4"/>
    <n v="3"/>
    <n v="20.9"/>
    <n v="62.699999999999996"/>
    <n v="0.10353597084653204"/>
    <n v="56.208294627922434"/>
    <n v="10.117493033026038"/>
    <n v="66.325787660948478"/>
  </r>
  <r>
    <s v="MOV-FEC-8580"/>
    <x v="488"/>
    <x v="5"/>
    <x v="2"/>
    <n v="17"/>
    <n v="9.9"/>
    <n v="168.3"/>
    <n v="0.1131400979648768"/>
    <n v="149.25852151251124"/>
    <n v="26.86653387225202"/>
    <n v="176.12505538476324"/>
  </r>
  <r>
    <s v="MOV-FEC-8581"/>
    <x v="1091"/>
    <x v="3"/>
    <x v="3"/>
    <n v="20"/>
    <n v="14.9"/>
    <n v="298"/>
    <n v="0.16279677279688662"/>
    <n v="249.48656170652779"/>
    <n v="44.907581107174998"/>
    <n v="294.39414281370279"/>
  </r>
  <r>
    <s v="MOV-FEC-8582"/>
    <x v="355"/>
    <x v="5"/>
    <x v="3"/>
    <n v="9"/>
    <n v="14.9"/>
    <n v="134.1"/>
    <n v="0.15128400897056432"/>
    <n v="113.81281439704732"/>
    <n v="20.486306591468516"/>
    <n v="134.29912098851582"/>
  </r>
  <r>
    <s v="MOV-FEC-8583"/>
    <x v="785"/>
    <x v="2"/>
    <x v="0"/>
    <n v="4"/>
    <n v="9.9"/>
    <n v="39.6"/>
    <n v="0.10271128758558591"/>
    <n v="35.532633011610798"/>
    <n v="6.3958739420899438"/>
    <n v="41.92850695370074"/>
  </r>
  <r>
    <s v="MOV-FEC-8584"/>
    <x v="562"/>
    <x v="3"/>
    <x v="2"/>
    <n v="6"/>
    <n v="9.9"/>
    <n v="59.400000000000006"/>
    <n v="0.12036105108781925"/>
    <n v="52.250553565383541"/>
    <n v="9.4050996417690378"/>
    <n v="61.655653207152582"/>
  </r>
  <r>
    <s v="MOV-FEC-8585"/>
    <x v="574"/>
    <x v="4"/>
    <x v="1"/>
    <n v="13"/>
    <n v="14.9"/>
    <n v="193.70000000000002"/>
    <n v="0.15981671778807877"/>
    <n v="162.74350176444915"/>
    <n v="29.293830317600847"/>
    <n v="192.03733208205"/>
  </r>
  <r>
    <s v="MOV-FEC-8586"/>
    <x v="894"/>
    <x v="1"/>
    <x v="3"/>
    <n v="18"/>
    <n v="14.9"/>
    <n v="268.2"/>
    <n v="0.12221560403217957"/>
    <n v="235.42177499856945"/>
    <n v="42.375919499742501"/>
    <n v="277.79769449831196"/>
  </r>
  <r>
    <s v="MOV-FEC-8587"/>
    <x v="805"/>
    <x v="5"/>
    <x v="2"/>
    <n v="8"/>
    <n v="9.9"/>
    <n v="79.2"/>
    <n v="0.1476811713950596"/>
    <n v="67.503651225511277"/>
    <n v="12.150657220592029"/>
    <n v="79.6543084461033"/>
  </r>
  <r>
    <s v="MOV-FEC-8588"/>
    <x v="666"/>
    <x v="4"/>
    <x v="0"/>
    <n v="8"/>
    <n v="9.9"/>
    <n v="79.2"/>
    <n v="0.17515945366633937"/>
    <n v="65.327371269625928"/>
    <n v="11.758926828532667"/>
    <n v="77.086298098158593"/>
  </r>
  <r>
    <s v="MOV-FEC-8589"/>
    <x v="581"/>
    <x v="3"/>
    <x v="1"/>
    <n v="3"/>
    <n v="14.9"/>
    <n v="44.7"/>
    <n v="0.14089362620249685"/>
    <n v="38.402054908748397"/>
    <n v="6.9123698835747112"/>
    <n v="45.314424792323109"/>
  </r>
  <r>
    <s v="MOV-FEC-8590"/>
    <x v="819"/>
    <x v="5"/>
    <x v="4"/>
    <n v="17"/>
    <n v="20.9"/>
    <n v="355.29999999999995"/>
    <n v="0.19253600875896357"/>
    <n v="286.89195608794023"/>
    <n v="51.640552095829243"/>
    <n v="338.53250818376949"/>
  </r>
  <r>
    <s v="MOV-FEC-8591"/>
    <x v="606"/>
    <x v="3"/>
    <x v="4"/>
    <n v="20"/>
    <n v="20.9"/>
    <n v="418"/>
    <n v="0.18661366072519026"/>
    <n v="339.99548981687047"/>
    <n v="61.199188167036681"/>
    <n v="401.19467798390713"/>
  </r>
  <r>
    <s v="MOV-FEC-8592"/>
    <x v="30"/>
    <x v="1"/>
    <x v="2"/>
    <n v="5"/>
    <n v="9.9"/>
    <n v="49.5"/>
    <n v="0.15122174512615555"/>
    <n v="42.014523616255303"/>
    <n v="7.5626142509259546"/>
    <n v="49.577137867181257"/>
  </r>
  <r>
    <s v="MOV-FEC-8593"/>
    <x v="992"/>
    <x v="2"/>
    <x v="3"/>
    <n v="9"/>
    <n v="14.9"/>
    <n v="134.1"/>
    <n v="0.14348537043579937"/>
    <n v="114.8586118245593"/>
    <n v="20.674550128420673"/>
    <n v="135.53316195297998"/>
  </r>
  <r>
    <s v="MOV-FEC-8594"/>
    <x v="65"/>
    <x v="5"/>
    <x v="2"/>
    <n v="11"/>
    <n v="9.9"/>
    <n v="108.9"/>
    <n v="0.13456581797812781"/>
    <n v="94.24578242218189"/>
    <n v="16.96424083599274"/>
    <n v="111.21002325817463"/>
  </r>
  <r>
    <s v="MOV-FEC-8595"/>
    <x v="744"/>
    <x v="3"/>
    <x v="0"/>
    <n v="13"/>
    <n v="9.9"/>
    <n v="128.70000000000002"/>
    <n v="0.18582824696824007"/>
    <n v="104.78390461518751"/>
    <n v="18.861102830733753"/>
    <n v="123.64500744592127"/>
  </r>
  <r>
    <s v="MOV-FEC-8596"/>
    <x v="1046"/>
    <x v="4"/>
    <x v="1"/>
    <n v="17"/>
    <n v="14.9"/>
    <n v="253.3"/>
    <n v="0.14107280698798158"/>
    <n v="217.56625798994429"/>
    <n v="39.161926438189973"/>
    <n v="256.72818442813428"/>
  </r>
  <r>
    <s v="MOV-FEC-8597"/>
    <x v="610"/>
    <x v="3"/>
    <x v="3"/>
    <n v="11"/>
    <n v="14.9"/>
    <n v="163.9"/>
    <n v="0.19441468851778779"/>
    <n v="132.03543255193458"/>
    <n v="23.766377859348221"/>
    <n v="155.80181041128279"/>
  </r>
  <r>
    <s v="MOV-FEC-8598"/>
    <x v="799"/>
    <x v="5"/>
    <x v="4"/>
    <n v="6"/>
    <n v="20.9"/>
    <n v="125.39999999999999"/>
    <n v="0.14891403742411782"/>
    <n v="106.72617970701562"/>
    <n v="19.21071234726281"/>
    <n v="125.93689205427843"/>
  </r>
  <r>
    <s v="MOV-FEC-8599"/>
    <x v="544"/>
    <x v="3"/>
    <x v="1"/>
    <n v="17"/>
    <n v="14.9"/>
    <n v="253.3"/>
    <n v="0.10928439279935125"/>
    <n v="225.61826330392435"/>
    <n v="40.61128739470638"/>
    <n v="266.22955069863076"/>
  </r>
  <r>
    <s v="MOV-FEC-8600"/>
    <x v="479"/>
    <x v="1"/>
    <x v="1"/>
    <n v="14"/>
    <n v="14.9"/>
    <n v="208.6"/>
    <n v="0.18404412928596883"/>
    <n v="170.20839463094688"/>
    <n v="30.637511033570437"/>
    <n v="200.84590566451732"/>
  </r>
  <r>
    <s v="MOV-FEC-8601"/>
    <x v="574"/>
    <x v="3"/>
    <x v="0"/>
    <n v="13"/>
    <n v="9.9"/>
    <n v="128.70000000000002"/>
    <n v="0.17051614437620422"/>
    <n v="106.75457221878253"/>
    <n v="19.215822999380855"/>
    <n v="125.97039521816339"/>
  </r>
  <r>
    <s v="MOV-FEC-8602"/>
    <x v="790"/>
    <x v="2"/>
    <x v="4"/>
    <n v="9"/>
    <n v="20.9"/>
    <n v="188.1"/>
    <n v="0.17409502381599878"/>
    <n v="155.35272602021064"/>
    <n v="27.963490683637914"/>
    <n v="183.31621670384857"/>
  </r>
  <r>
    <s v="MOV-FEC-8603"/>
    <x v="300"/>
    <x v="2"/>
    <x v="3"/>
    <n v="10"/>
    <n v="14.9"/>
    <n v="149"/>
    <n v="0.16396912512392059"/>
    <n v="124.56860035653582"/>
    <n v="22.422348064176447"/>
    <n v="146.99094842071227"/>
  </r>
  <r>
    <s v="MOV-FEC-8604"/>
    <x v="209"/>
    <x v="5"/>
    <x v="3"/>
    <n v="19"/>
    <n v="14.9"/>
    <n v="283.10000000000002"/>
    <n v="0.15502926890838639"/>
    <n v="239.21121397203584"/>
    <n v="43.058018514966449"/>
    <n v="282.26923248700228"/>
  </r>
  <r>
    <s v="MOV-FEC-8605"/>
    <x v="974"/>
    <x v="4"/>
    <x v="3"/>
    <n v="9"/>
    <n v="14.9"/>
    <n v="134.1"/>
    <n v="0.10277274458815422"/>
    <n v="120.31817495072852"/>
    <n v="21.657271491131134"/>
    <n v="141.97544644185965"/>
  </r>
  <r>
    <s v="MOV-FEC-8606"/>
    <x v="562"/>
    <x v="0"/>
    <x v="3"/>
    <n v="5"/>
    <n v="14.9"/>
    <n v="74.5"/>
    <n v="0.1344252930900901"/>
    <n v="64.485315664788288"/>
    <n v="11.607356819661891"/>
    <n v="76.092672484450176"/>
  </r>
  <r>
    <s v="MOV-FEC-8607"/>
    <x v="665"/>
    <x v="4"/>
    <x v="4"/>
    <n v="18"/>
    <n v="20.9"/>
    <n v="376.2"/>
    <n v="0.15098339440800618"/>
    <n v="319.40004702370805"/>
    <n v="57.49200846426745"/>
    <n v="376.89205548797548"/>
  </r>
  <r>
    <s v="MOV-FEC-8608"/>
    <x v="1062"/>
    <x v="4"/>
    <x v="3"/>
    <n v="4"/>
    <n v="14.9"/>
    <n v="59.6"/>
    <n v="0.18342227311475945"/>
    <n v="48.668032522360335"/>
    <n v="8.7602458540248591"/>
    <n v="57.428278376385194"/>
  </r>
  <r>
    <s v="MOV-FEC-8609"/>
    <x v="132"/>
    <x v="0"/>
    <x v="3"/>
    <n v="19"/>
    <n v="14.9"/>
    <n v="283.10000000000002"/>
    <n v="0.19185167561188585"/>
    <n v="228.78679063427512"/>
    <n v="41.181622314169523"/>
    <n v="269.96841294844467"/>
  </r>
  <r>
    <s v="MOV-FEC-8610"/>
    <x v="514"/>
    <x v="5"/>
    <x v="4"/>
    <n v="8"/>
    <n v="20.9"/>
    <n v="167.2"/>
    <n v="0.19998697845166249"/>
    <n v="133.76217720288201"/>
    <n v="24.077191896518762"/>
    <n v="157.83936909940078"/>
  </r>
  <r>
    <s v="MOV-FEC-8611"/>
    <x v="159"/>
    <x v="5"/>
    <x v="1"/>
    <n v="15"/>
    <n v="14.9"/>
    <n v="223.5"/>
    <n v="0.10615306510303467"/>
    <n v="199.77478994947177"/>
    <n v="35.959462190904915"/>
    <n v="235.73425214037667"/>
  </r>
  <r>
    <s v="MOV-FEC-8612"/>
    <x v="978"/>
    <x v="5"/>
    <x v="3"/>
    <n v="20"/>
    <n v="14.9"/>
    <n v="298"/>
    <n v="0.17807883887160922"/>
    <n v="244.93250601626045"/>
    <n v="44.087851082926882"/>
    <n v="289.02035709918732"/>
  </r>
  <r>
    <s v="MOV-FEC-8613"/>
    <x v="187"/>
    <x v="4"/>
    <x v="3"/>
    <n v="20"/>
    <n v="14.9"/>
    <n v="298"/>
    <n v="0.11904925077432313"/>
    <n v="262.5233232692517"/>
    <n v="47.254198188465303"/>
    <n v="309.777521457717"/>
  </r>
  <r>
    <s v="MOV-FEC-8614"/>
    <x v="813"/>
    <x v="2"/>
    <x v="0"/>
    <n v="20"/>
    <n v="9.9"/>
    <n v="198"/>
    <n v="0.10408977012299751"/>
    <n v="177.39022551564648"/>
    <n v="31.930240592816364"/>
    <n v="209.32046610846285"/>
  </r>
  <r>
    <s v="MOV-FEC-8615"/>
    <x v="328"/>
    <x v="3"/>
    <x v="2"/>
    <n v="15"/>
    <n v="9.9"/>
    <n v="148.5"/>
    <n v="0.19391676571271965"/>
    <n v="119.70336029166113"/>
    <n v="21.546604852499001"/>
    <n v="141.24996514416011"/>
  </r>
  <r>
    <s v="MOV-FEC-8616"/>
    <x v="384"/>
    <x v="4"/>
    <x v="1"/>
    <n v="6"/>
    <n v="14.9"/>
    <n v="89.4"/>
    <n v="0.14585507671446524"/>
    <n v="76.360556141726818"/>
    <n v="13.744900105510826"/>
    <n v="90.10545624723764"/>
  </r>
  <r>
    <s v="MOV-FEC-8617"/>
    <x v="606"/>
    <x v="2"/>
    <x v="1"/>
    <n v="19"/>
    <n v="14.9"/>
    <n v="283.10000000000002"/>
    <n v="0.19749903235517635"/>
    <n v="227.18802394024959"/>
    <n v="40.893844309244926"/>
    <n v="268.08186824949451"/>
  </r>
  <r>
    <s v="MOV-FEC-8618"/>
    <x v="801"/>
    <x v="3"/>
    <x v="4"/>
    <n v="8"/>
    <n v="20.9"/>
    <n v="167.2"/>
    <n v="0.18973393594090288"/>
    <n v="135.47648591068102"/>
    <n v="24.385767463922583"/>
    <n v="159.8622533746036"/>
  </r>
  <r>
    <s v="MOV-FEC-8619"/>
    <x v="664"/>
    <x v="4"/>
    <x v="0"/>
    <n v="14"/>
    <n v="9.9"/>
    <n v="138.6"/>
    <n v="0.16676347761573496"/>
    <n v="115.48658200245913"/>
    <n v="20.787584760442641"/>
    <n v="136.27416676290176"/>
  </r>
  <r>
    <s v="MOV-FEC-8620"/>
    <x v="131"/>
    <x v="0"/>
    <x v="4"/>
    <n v="19"/>
    <n v="20.9"/>
    <n v="397.09999999999997"/>
    <n v="0.17917818628323057"/>
    <n v="325.94834222692913"/>
    <n v="58.670701600847238"/>
    <n v="384.61904382777635"/>
  </r>
  <r>
    <s v="MOV-FEC-8621"/>
    <x v="305"/>
    <x v="2"/>
    <x v="3"/>
    <n v="6"/>
    <n v="14.9"/>
    <n v="89.4"/>
    <n v="0.19277695218580343"/>
    <n v="72.165740474589171"/>
    <n v="12.98983328542605"/>
    <n v="85.155573760015216"/>
  </r>
  <r>
    <s v="MOV-FEC-8622"/>
    <x v="831"/>
    <x v="0"/>
    <x v="3"/>
    <n v="3"/>
    <n v="14.9"/>
    <n v="44.7"/>
    <n v="0.17723077072747184"/>
    <n v="36.777784548482011"/>
    <n v="6.6200012187267614"/>
    <n v="43.397785767208774"/>
  </r>
  <r>
    <s v="MOV-FEC-8623"/>
    <x v="760"/>
    <x v="1"/>
    <x v="0"/>
    <n v="7"/>
    <n v="9.9"/>
    <n v="69.3"/>
    <n v="0.14570191074771938"/>
    <n v="59.202857585183047"/>
    <n v="10.656514365332947"/>
    <n v="69.859371950515992"/>
  </r>
  <r>
    <s v="MOV-FEC-8624"/>
    <x v="498"/>
    <x v="4"/>
    <x v="3"/>
    <n v="8"/>
    <n v="14.9"/>
    <n v="119.2"/>
    <n v="0.17053710690377005"/>
    <n v="98.871976857070621"/>
    <n v="17.796955834272712"/>
    <n v="116.66893269134333"/>
  </r>
  <r>
    <s v="MOV-FEC-8625"/>
    <x v="435"/>
    <x v="5"/>
    <x v="0"/>
    <n v="10"/>
    <n v="9.9"/>
    <n v="99"/>
    <n v="0.19072331079238938"/>
    <n v="80.118392231553457"/>
    <n v="14.421310601679622"/>
    <n v="94.539702833233079"/>
  </r>
  <r>
    <s v="MOV-FEC-8626"/>
    <x v="963"/>
    <x v="4"/>
    <x v="1"/>
    <n v="18"/>
    <n v="14.9"/>
    <n v="268.2"/>
    <n v="0.18250285138156502"/>
    <n v="219.25273525946426"/>
    <n v="39.465492346703563"/>
    <n v="258.71822760616783"/>
  </r>
  <r>
    <s v="MOV-FEC-8627"/>
    <x v="328"/>
    <x v="5"/>
    <x v="2"/>
    <n v="8"/>
    <n v="9.9"/>
    <n v="79.2"/>
    <n v="0.18591072705059053"/>
    <n v="64.475870417593228"/>
    <n v="11.605656675166781"/>
    <n v="76.081527092760012"/>
  </r>
  <r>
    <s v="MOV-FEC-8628"/>
    <x v="1058"/>
    <x v="5"/>
    <x v="1"/>
    <n v="20"/>
    <n v="14.9"/>
    <n v="298"/>
    <n v="0.17480202486976174"/>
    <n v="245.90899658881099"/>
    <n v="44.263619385985976"/>
    <n v="290.17261597479694"/>
  </r>
  <r>
    <s v="MOV-FEC-8629"/>
    <x v="828"/>
    <x v="5"/>
    <x v="1"/>
    <n v="6"/>
    <n v="14.9"/>
    <n v="89.4"/>
    <n v="0.12245013494885131"/>
    <n v="78.452957935572698"/>
    <n v="14.121532428403086"/>
    <n v="92.574490363975784"/>
  </r>
  <r>
    <s v="MOV-FEC-8630"/>
    <x v="688"/>
    <x v="4"/>
    <x v="3"/>
    <n v="19"/>
    <n v="14.9"/>
    <n v="283.10000000000002"/>
    <n v="0.17508921521910265"/>
    <n v="233.53224317147206"/>
    <n v="42.035803770864966"/>
    <n v="275.56804694233705"/>
  </r>
  <r>
    <s v="MOV-FEC-8631"/>
    <x v="178"/>
    <x v="4"/>
    <x v="3"/>
    <n v="6"/>
    <n v="14.9"/>
    <n v="89.4"/>
    <n v="0.13720605754102816"/>
    <n v="77.133778455832086"/>
    <n v="13.884080122049776"/>
    <n v="91.017858577881867"/>
  </r>
  <r>
    <s v="MOV-FEC-8632"/>
    <x v="424"/>
    <x v="1"/>
    <x v="4"/>
    <n v="9"/>
    <n v="20.9"/>
    <n v="188.1"/>
    <n v="0.15178871220909249"/>
    <n v="159.5485432334697"/>
    <n v="28.718737782024544"/>
    <n v="188.26728101549423"/>
  </r>
  <r>
    <s v="MOV-FEC-8633"/>
    <x v="505"/>
    <x v="5"/>
    <x v="0"/>
    <n v="3"/>
    <n v="9.9"/>
    <n v="29.700000000000003"/>
    <n v="0.16391866603089278"/>
    <n v="24.831615618882488"/>
    <n v="4.4696908113988476"/>
    <n v="29.301306430281336"/>
  </r>
  <r>
    <s v="MOV-FEC-8634"/>
    <x v="355"/>
    <x v="5"/>
    <x v="2"/>
    <n v="5"/>
    <n v="9.9"/>
    <n v="49.5"/>
    <n v="0.10112829053946926"/>
    <n v="44.494149618296269"/>
    <n v="8.0089469312933286"/>
    <n v="52.5030965495896"/>
  </r>
  <r>
    <s v="MOV-FEC-8635"/>
    <x v="701"/>
    <x v="2"/>
    <x v="0"/>
    <n v="20"/>
    <n v="9.9"/>
    <n v="198"/>
    <n v="0.18627099944445108"/>
    <n v="161.11834210999868"/>
    <n v="29.001301579799762"/>
    <n v="190.11964368979844"/>
  </r>
  <r>
    <s v="MOV-FEC-8636"/>
    <x v="911"/>
    <x v="1"/>
    <x v="3"/>
    <n v="4"/>
    <n v="14.9"/>
    <n v="59.6"/>
    <n v="0.18658471581976752"/>
    <n v="48.479550937141859"/>
    <n v="8.726319168685535"/>
    <n v="57.205870105827394"/>
  </r>
  <r>
    <s v="MOV-FEC-8637"/>
    <x v="142"/>
    <x v="4"/>
    <x v="3"/>
    <n v="16"/>
    <n v="14.9"/>
    <n v="238.4"/>
    <n v="0.10283758978091638"/>
    <n v="213.88351859622955"/>
    <n v="38.499033347321316"/>
    <n v="252.38255194355088"/>
  </r>
  <r>
    <s v="MOV-FEC-8638"/>
    <x v="937"/>
    <x v="5"/>
    <x v="1"/>
    <n v="5"/>
    <n v="14.9"/>
    <n v="74.5"/>
    <n v="0.19581174843103202"/>
    <n v="59.912024741888118"/>
    <n v="10.78416445353986"/>
    <n v="70.696189195427976"/>
  </r>
  <r>
    <s v="MOV-FEC-8639"/>
    <x v="516"/>
    <x v="2"/>
    <x v="0"/>
    <n v="4"/>
    <n v="9.9"/>
    <n v="39.6"/>
    <n v="0.13173726320037421"/>
    <n v="34.38320437726518"/>
    <n v="6.1889767879077322"/>
    <n v="40.572181165172914"/>
  </r>
  <r>
    <s v="MOV-FEC-8640"/>
    <x v="632"/>
    <x v="2"/>
    <x v="0"/>
    <n v="12"/>
    <n v="9.9"/>
    <n v="118.80000000000001"/>
    <n v="0.15430411650274478"/>
    <n v="100.46867095947393"/>
    <n v="18.084360772705306"/>
    <n v="118.55303173217924"/>
  </r>
  <r>
    <s v="MOV-FEC-8641"/>
    <x v="933"/>
    <x v="5"/>
    <x v="3"/>
    <n v="17"/>
    <n v="14.9"/>
    <n v="253.3"/>
    <n v="0.1508208206014322"/>
    <n v="215.09708614165723"/>
    <n v="38.7174755054983"/>
    <n v="253.81456164715553"/>
  </r>
  <r>
    <s v="MOV-FEC-8642"/>
    <x v="372"/>
    <x v="3"/>
    <x v="4"/>
    <n v="7"/>
    <n v="20.9"/>
    <n v="146.29999999999998"/>
    <n v="0.17922321225164192"/>
    <n v="120.07964404758476"/>
    <n v="21.614335928565257"/>
    <n v="141.69397997615002"/>
  </r>
  <r>
    <s v="MOV-FEC-8643"/>
    <x v="141"/>
    <x v="4"/>
    <x v="0"/>
    <n v="7"/>
    <n v="9.9"/>
    <n v="69.3"/>
    <n v="0.10329653883566903"/>
    <n v="62.141549858688137"/>
    <n v="11.185478974563864"/>
    <n v="73.327028833252001"/>
  </r>
  <r>
    <s v="MOV-FEC-8644"/>
    <x v="580"/>
    <x v="0"/>
    <x v="1"/>
    <n v="3"/>
    <n v="14.9"/>
    <n v="44.7"/>
    <n v="0.17906867656034864"/>
    <n v="36.695630157752419"/>
    <n v="6.6052134283954347"/>
    <n v="43.300843586147856"/>
  </r>
  <r>
    <s v="MOV-FEC-8645"/>
    <x v="168"/>
    <x v="4"/>
    <x v="2"/>
    <n v="11"/>
    <n v="9.9"/>
    <n v="108.9"/>
    <n v="0.14022892670851467"/>
    <n v="93.62906988144276"/>
    <n v="16.853232578659696"/>
    <n v="110.48230246010246"/>
  </r>
  <r>
    <s v="MOV-FEC-8646"/>
    <x v="240"/>
    <x v="1"/>
    <x v="3"/>
    <n v="3"/>
    <n v="14.9"/>
    <n v="44.7"/>
    <n v="0.15580107048529457"/>
    <n v="37.735692149307333"/>
    <n v="6.7924245868753195"/>
    <n v="44.528116736182653"/>
  </r>
  <r>
    <s v="MOV-FEC-8647"/>
    <x v="89"/>
    <x v="2"/>
    <x v="0"/>
    <n v="10"/>
    <n v="9.9"/>
    <n v="99"/>
    <n v="0.16948884430569841"/>
    <n v="82.220604413735856"/>
    <n v="14.799708794472453"/>
    <n v="97.020313208208307"/>
  </r>
  <r>
    <s v="MOV-FEC-8648"/>
    <x v="123"/>
    <x v="1"/>
    <x v="4"/>
    <n v="12"/>
    <n v="20.9"/>
    <n v="250.79999999999998"/>
    <n v="0.16164712008762003"/>
    <n v="210.25890228202488"/>
    <n v="37.846602410764476"/>
    <n v="248.10550469278934"/>
  </r>
  <r>
    <s v="MOV-FEC-8649"/>
    <x v="460"/>
    <x v="5"/>
    <x v="3"/>
    <n v="10"/>
    <n v="14.9"/>
    <n v="149"/>
    <n v="0.14467629888226685"/>
    <n v="127.44323146654224"/>
    <n v="22.939781663977602"/>
    <n v="150.38301313051986"/>
  </r>
  <r>
    <s v="MOV-FEC-8650"/>
    <x v="739"/>
    <x v="3"/>
    <x v="4"/>
    <n v="6"/>
    <n v="20.9"/>
    <n v="125.39999999999999"/>
    <n v="0.18153918122381724"/>
    <n v="102.63498667453331"/>
    <n v="18.474297601415994"/>
    <n v="121.10928427594931"/>
  </r>
  <r>
    <s v="MOV-FEC-8651"/>
    <x v="242"/>
    <x v="1"/>
    <x v="0"/>
    <n v="4"/>
    <n v="9.9"/>
    <n v="39.6"/>
    <n v="0.10879931876987817"/>
    <n v="35.291546976712823"/>
    <n v="6.3524784558083081"/>
    <n v="41.644025432521133"/>
  </r>
  <r>
    <s v="MOV-FEC-8652"/>
    <x v="355"/>
    <x v="3"/>
    <x v="0"/>
    <n v="17"/>
    <n v="9.9"/>
    <n v="168.3"/>
    <n v="0.16848755636677443"/>
    <n v="139.94354426347186"/>
    <n v="25.189837967424936"/>
    <n v="165.13338223089681"/>
  </r>
  <r>
    <s v="MOV-FEC-8653"/>
    <x v="812"/>
    <x v="4"/>
    <x v="2"/>
    <n v="19"/>
    <n v="9.9"/>
    <n v="188.1"/>
    <n v="0.10454511791476062"/>
    <n v="168.43506332023352"/>
    <n v="30.318311397642034"/>
    <n v="198.75337471787554"/>
  </r>
  <r>
    <s v="MOV-FEC-8654"/>
    <x v="482"/>
    <x v="4"/>
    <x v="1"/>
    <n v="3"/>
    <n v="14.9"/>
    <n v="44.7"/>
    <n v="0.12491117359583233"/>
    <n v="39.116470540266299"/>
    <n v="7.0409646972479338"/>
    <n v="46.157435237514235"/>
  </r>
  <r>
    <s v="MOV-FEC-8655"/>
    <x v="416"/>
    <x v="0"/>
    <x v="3"/>
    <n v="10"/>
    <n v="14.9"/>
    <n v="149"/>
    <n v="0.12950674029297102"/>
    <n v="129.70349569634732"/>
    <n v="23.346629225342518"/>
    <n v="153.05012492168984"/>
  </r>
  <r>
    <s v="MOV-FEC-8656"/>
    <x v="653"/>
    <x v="3"/>
    <x v="0"/>
    <n v="11"/>
    <n v="9.9"/>
    <n v="108.9"/>
    <n v="0.10580731564509439"/>
    <n v="97.377583326249223"/>
    <n v="17.527964998724858"/>
    <n v="114.90554832497408"/>
  </r>
  <r>
    <s v="MOV-FEC-8657"/>
    <x v="236"/>
    <x v="2"/>
    <x v="2"/>
    <n v="20"/>
    <n v="9.9"/>
    <n v="198"/>
    <n v="0.16245127362487466"/>
    <n v="165.8346478222748"/>
    <n v="29.850236608009464"/>
    <n v="195.68488443028426"/>
  </r>
  <r>
    <s v="MOV-FEC-8658"/>
    <x v="65"/>
    <x v="0"/>
    <x v="0"/>
    <n v="13"/>
    <n v="9.9"/>
    <n v="128.70000000000002"/>
    <n v="0.12529652084200954"/>
    <n v="112.57433776763338"/>
    <n v="20.263380798174008"/>
    <n v="132.83771856580739"/>
  </r>
  <r>
    <s v="MOV-FEC-8659"/>
    <x v="445"/>
    <x v="4"/>
    <x v="0"/>
    <n v="17"/>
    <n v="9.9"/>
    <n v="168.3"/>
    <n v="0.15303440390701395"/>
    <n v="142.54430982244958"/>
    <n v="25.657975768040924"/>
    <n v="168.2022855904905"/>
  </r>
  <r>
    <s v="MOV-FEC-8660"/>
    <x v="36"/>
    <x v="4"/>
    <x v="1"/>
    <n v="10"/>
    <n v="14.9"/>
    <n v="149"/>
    <n v="0.13144090158891755"/>
    <n v="129.41530566325127"/>
    <n v="23.294755019385228"/>
    <n v="152.71006068263651"/>
  </r>
  <r>
    <s v="MOV-FEC-8661"/>
    <x v="244"/>
    <x v="1"/>
    <x v="1"/>
    <n v="6"/>
    <n v="14.9"/>
    <n v="89.4"/>
    <n v="0.13481688468958308"/>
    <n v="77.347370508751283"/>
    <n v="13.92252669157523"/>
    <n v="91.269897200326511"/>
  </r>
  <r>
    <s v="MOV-FEC-8662"/>
    <x v="119"/>
    <x v="5"/>
    <x v="1"/>
    <n v="10"/>
    <n v="14.9"/>
    <n v="149"/>
    <n v="0.13107932184254645"/>
    <n v="129.46918104546057"/>
    <n v="23.304452588182901"/>
    <n v="152.77363363364347"/>
  </r>
  <r>
    <s v="MOV-FEC-8663"/>
    <x v="132"/>
    <x v="4"/>
    <x v="4"/>
    <n v="10"/>
    <n v="20.9"/>
    <n v="209"/>
    <n v="0.19737328104995211"/>
    <n v="167.74898426056001"/>
    <n v="30.194817166900801"/>
    <n v="197.94380142746081"/>
  </r>
  <r>
    <s v="MOV-FEC-8664"/>
    <x v="1016"/>
    <x v="4"/>
    <x v="1"/>
    <n v="3"/>
    <n v="14.9"/>
    <n v="44.7"/>
    <n v="0.175679970082179"/>
    <n v="36.847105337326603"/>
    <n v="6.632478960718788"/>
    <n v="43.479584298045388"/>
  </r>
  <r>
    <s v="MOV-FEC-8665"/>
    <x v="64"/>
    <x v="4"/>
    <x v="3"/>
    <n v="17"/>
    <n v="14.9"/>
    <n v="253.3"/>
    <n v="0.15823645267632089"/>
    <n v="213.21870653708794"/>
    <n v="38.379367176675828"/>
    <n v="251.59807371376377"/>
  </r>
  <r>
    <s v="MOV-FEC-8666"/>
    <x v="547"/>
    <x v="0"/>
    <x v="4"/>
    <n v="18"/>
    <n v="20.9"/>
    <n v="376.2"/>
    <n v="0.1792543913243399"/>
    <n v="308.76449798378331"/>
    <n v="55.577609637080997"/>
    <n v="364.34210762086434"/>
  </r>
  <r>
    <s v="MOV-FEC-8667"/>
    <x v="40"/>
    <x v="1"/>
    <x v="3"/>
    <n v="18"/>
    <n v="14.9"/>
    <n v="268.2"/>
    <n v="0.157825842110661"/>
    <n v="225.87110914592071"/>
    <n v="40.656799646265725"/>
    <n v="266.52790879218645"/>
  </r>
  <r>
    <s v="MOV-FEC-8668"/>
    <x v="456"/>
    <x v="5"/>
    <x v="1"/>
    <n v="8"/>
    <n v="14.9"/>
    <n v="119.2"/>
    <n v="0.13044754421241136"/>
    <n v="103.65065272988056"/>
    <n v="18.6571174913785"/>
    <n v="122.30777022125906"/>
  </r>
  <r>
    <s v="MOV-FEC-8669"/>
    <x v="41"/>
    <x v="1"/>
    <x v="2"/>
    <n v="4"/>
    <n v="9.9"/>
    <n v="39.6"/>
    <n v="0.14697433864277376"/>
    <n v="33.779816189746157"/>
    <n v="6.0803669141543084"/>
    <n v="39.860183103900468"/>
  </r>
  <r>
    <s v="MOV-FEC-8670"/>
    <x v="161"/>
    <x v="5"/>
    <x v="3"/>
    <n v="14"/>
    <n v="14.9"/>
    <n v="208.6"/>
    <n v="0.15520428562688429"/>
    <n v="176.22438601823194"/>
    <n v="31.72038948328175"/>
    <n v="207.94477550151367"/>
  </r>
  <r>
    <s v="MOV-FEC-8671"/>
    <x v="804"/>
    <x v="4"/>
    <x v="3"/>
    <n v="5"/>
    <n v="14.9"/>
    <n v="74.5"/>
    <n v="0.19618828937752891"/>
    <n v="59.883972441374098"/>
    <n v="10.779115039447337"/>
    <n v="70.663087480821432"/>
  </r>
  <r>
    <s v="MOV-FEC-8672"/>
    <x v="758"/>
    <x v="3"/>
    <x v="4"/>
    <n v="3"/>
    <n v="20.9"/>
    <n v="62.699999999999996"/>
    <n v="0.15886599017875491"/>
    <n v="52.739102415792061"/>
    <n v="9.4930384348425711"/>
    <n v="62.232140850634636"/>
  </r>
  <r>
    <s v="MOV-FEC-8673"/>
    <x v="358"/>
    <x v="1"/>
    <x v="4"/>
    <n v="12"/>
    <n v="20.9"/>
    <n v="250.79999999999998"/>
    <n v="0.1554132750802161"/>
    <n v="211.82235060988179"/>
    <n v="38.128023109778724"/>
    <n v="249.95037371966052"/>
  </r>
  <r>
    <s v="MOV-FEC-8674"/>
    <x v="505"/>
    <x v="4"/>
    <x v="4"/>
    <n v="8"/>
    <n v="20.9"/>
    <n v="167.2"/>
    <n v="0.1917326890682893"/>
    <n v="135.14229438778202"/>
    <n v="24.325612989800764"/>
    <n v="159.46790737758278"/>
  </r>
  <r>
    <s v="MOV-FEC-8675"/>
    <x v="555"/>
    <x v="2"/>
    <x v="0"/>
    <n v="10"/>
    <n v="9.9"/>
    <n v="99"/>
    <n v="0.18700847560142866"/>
    <n v="80.486160915458555"/>
    <n v="14.48750896478254"/>
    <n v="94.97366988024109"/>
  </r>
  <r>
    <s v="MOV-FEC-8676"/>
    <x v="522"/>
    <x v="5"/>
    <x v="4"/>
    <n v="8"/>
    <n v="20.9"/>
    <n v="167.2"/>
    <n v="0.14094005165339013"/>
    <n v="143.63482336355315"/>
    <n v="25.854268205439567"/>
    <n v="169.48909156899271"/>
  </r>
  <r>
    <s v="MOV-FEC-8677"/>
    <x v="615"/>
    <x v="4"/>
    <x v="4"/>
    <n v="19"/>
    <n v="20.9"/>
    <n v="397.09999999999997"/>
    <n v="0.10964336080678652"/>
    <n v="353.56062142362504"/>
    <n v="63.640911856252501"/>
    <n v="417.20153327987754"/>
  </r>
  <r>
    <s v="MOV-FEC-8678"/>
    <x v="719"/>
    <x v="1"/>
    <x v="1"/>
    <n v="20"/>
    <n v="14.9"/>
    <n v="298"/>
    <n v="0.19894202694685439"/>
    <n v="238.71527596983739"/>
    <n v="42.968749674570731"/>
    <n v="281.68402564440811"/>
  </r>
  <r>
    <s v="MOV-FEC-8679"/>
    <x v="180"/>
    <x v="3"/>
    <x v="2"/>
    <n v="10"/>
    <n v="9.9"/>
    <n v="99"/>
    <n v="0.10488335543401425"/>
    <n v="88.616547812032593"/>
    <n v="15.950978606165867"/>
    <n v="104.56752641819845"/>
  </r>
  <r>
    <s v="MOV-FEC-8680"/>
    <x v="757"/>
    <x v="0"/>
    <x v="2"/>
    <n v="3"/>
    <n v="9.9"/>
    <n v="29.700000000000003"/>
    <n v="0.12762144116064666"/>
    <n v="25.909643197528798"/>
    <n v="4.6637357755551836"/>
    <n v="30.573378973083983"/>
  </r>
  <r>
    <s v="MOV-FEC-8681"/>
    <x v="294"/>
    <x v="3"/>
    <x v="4"/>
    <n v="10"/>
    <n v="20.9"/>
    <n v="209"/>
    <n v="0.19668748761609411"/>
    <n v="167.89231508823633"/>
    <n v="30.220616715882539"/>
    <n v="198.11293180411886"/>
  </r>
  <r>
    <s v="MOV-FEC-8682"/>
    <x v="221"/>
    <x v="1"/>
    <x v="3"/>
    <n v="19"/>
    <n v="14.9"/>
    <n v="283.10000000000002"/>
    <n v="0.12409994343919209"/>
    <n v="247.96730601236473"/>
    <n v="44.634115082225648"/>
    <n v="292.60142109459036"/>
  </r>
  <r>
    <s v="MOV-FEC-8683"/>
    <x v="839"/>
    <x v="1"/>
    <x v="4"/>
    <n v="3"/>
    <n v="20.9"/>
    <n v="62.699999999999996"/>
    <n v="0.13721537666066358"/>
    <n v="54.096595883376388"/>
    <n v="9.7373872590077486"/>
    <n v="63.833983142384135"/>
  </r>
  <r>
    <s v="MOV-FEC-8684"/>
    <x v="1080"/>
    <x v="1"/>
    <x v="2"/>
    <n v="4"/>
    <n v="9.9"/>
    <n v="39.6"/>
    <n v="0.15033139560646636"/>
    <n v="33.64687673398393"/>
    <n v="6.0564378121171076"/>
    <n v="39.703314546101041"/>
  </r>
  <r>
    <s v="MOV-FEC-8685"/>
    <x v="488"/>
    <x v="0"/>
    <x v="1"/>
    <n v="20"/>
    <n v="14.9"/>
    <n v="298"/>
    <n v="0.10467558579826675"/>
    <n v="266.80667543211649"/>
    <n v="48.025201577780969"/>
    <n v="314.83187700989748"/>
  </r>
  <r>
    <s v="MOV-FEC-8686"/>
    <x v="837"/>
    <x v="1"/>
    <x v="0"/>
    <n v="3"/>
    <n v="9.9"/>
    <n v="29.700000000000003"/>
    <n v="0.1437793010462243"/>
    <n v="25.429754758927139"/>
    <n v="4.5773558566068848"/>
    <n v="30.007110615534025"/>
  </r>
  <r>
    <s v="MOV-FEC-8687"/>
    <x v="894"/>
    <x v="4"/>
    <x v="3"/>
    <n v="9"/>
    <n v="14.9"/>
    <n v="134.1"/>
    <n v="0.14200997967031451"/>
    <n v="115.05646172621081"/>
    <n v="20.710163110717946"/>
    <n v="135.76662483692877"/>
  </r>
  <r>
    <s v="MOV-FEC-8688"/>
    <x v="527"/>
    <x v="3"/>
    <x v="3"/>
    <n v="8"/>
    <n v="14.9"/>
    <n v="119.2"/>
    <n v="0.10639139585553881"/>
    <n v="106.51814561401977"/>
    <n v="19.173266210523558"/>
    <n v="125.69141182454334"/>
  </r>
  <r>
    <s v="MOV-FEC-8689"/>
    <x v="708"/>
    <x v="1"/>
    <x v="0"/>
    <n v="16"/>
    <n v="9.9"/>
    <n v="158.4"/>
    <n v="0.12071596320247385"/>
    <n v="139.27859142872813"/>
    <n v="25.070146457171063"/>
    <n v="164.3487378858992"/>
  </r>
  <r>
    <s v="MOV-FEC-8690"/>
    <x v="528"/>
    <x v="0"/>
    <x v="4"/>
    <n v="3"/>
    <n v="20.9"/>
    <n v="62.699999999999996"/>
    <n v="0.18694636663067063"/>
    <n v="50.97846281225695"/>
    <n v="9.1761233062062502"/>
    <n v="60.1545861184632"/>
  </r>
  <r>
    <s v="MOV-FEC-8691"/>
    <x v="195"/>
    <x v="4"/>
    <x v="2"/>
    <n v="12"/>
    <n v="9.9"/>
    <n v="118.80000000000001"/>
    <n v="0.1766487204057629"/>
    <n v="97.81413201579538"/>
    <n v="17.606543762843167"/>
    <n v="115.42067577863855"/>
  </r>
  <r>
    <s v="MOV-FEC-8692"/>
    <x v="383"/>
    <x v="4"/>
    <x v="1"/>
    <n v="19"/>
    <n v="14.9"/>
    <n v="283.10000000000002"/>
    <n v="0.13377736992060624"/>
    <n v="245.22762657547639"/>
    <n v="44.140972783585752"/>
    <n v="289.36859935906216"/>
  </r>
  <r>
    <s v="MOV-FEC-8693"/>
    <x v="921"/>
    <x v="1"/>
    <x v="3"/>
    <n v="15"/>
    <n v="14.9"/>
    <n v="223.5"/>
    <n v="0.15205207413303506"/>
    <n v="189.51636143126666"/>
    <n v="34.112945057627996"/>
    <n v="223.62930648889466"/>
  </r>
  <r>
    <s v="MOV-FEC-8694"/>
    <x v="718"/>
    <x v="4"/>
    <x v="3"/>
    <n v="5"/>
    <n v="14.9"/>
    <n v="74.5"/>
    <n v="0.14465052323788663"/>
    <n v="63.723536018777445"/>
    <n v="11.47023648337994"/>
    <n v="75.193772502157387"/>
  </r>
  <r>
    <s v="MOV-FEC-8695"/>
    <x v="815"/>
    <x v="1"/>
    <x v="4"/>
    <n v="15"/>
    <n v="20.9"/>
    <n v="313.5"/>
    <n v="0.173275400570991"/>
    <n v="259.17816192099434"/>
    <n v="46.652069145778981"/>
    <n v="305.83023106677331"/>
  </r>
  <r>
    <s v="MOV-FEC-8696"/>
    <x v="368"/>
    <x v="2"/>
    <x v="0"/>
    <n v="17"/>
    <n v="9.9"/>
    <n v="168.3"/>
    <n v="0.17742720530148198"/>
    <n v="138.43900134776058"/>
    <n v="24.919020242596904"/>
    <n v="163.35802159035748"/>
  </r>
  <r>
    <s v="MOV-FEC-8697"/>
    <x v="683"/>
    <x v="0"/>
    <x v="4"/>
    <n v="15"/>
    <n v="20.9"/>
    <n v="313.5"/>
    <n v="0.13824049690603157"/>
    <n v="270.16160421995909"/>
    <n v="48.629088759592634"/>
    <n v="318.79069297955175"/>
  </r>
  <r>
    <s v="MOV-FEC-8698"/>
    <x v="253"/>
    <x v="5"/>
    <x v="2"/>
    <n v="17"/>
    <n v="9.9"/>
    <n v="168.3"/>
    <n v="0.15474129767398115"/>
    <n v="142.25703960146899"/>
    <n v="25.606267128264417"/>
    <n v="167.86330672973341"/>
  </r>
  <r>
    <s v="MOV-FEC-8699"/>
    <x v="162"/>
    <x v="1"/>
    <x v="2"/>
    <n v="3"/>
    <n v="9.9"/>
    <n v="29.700000000000003"/>
    <n v="0.12256028513753392"/>
    <n v="26.059959531415245"/>
    <n v="4.6907927156547435"/>
    <n v="30.75075224706999"/>
  </r>
  <r>
    <s v="MOV-FEC-8700"/>
    <x v="111"/>
    <x v="0"/>
    <x v="4"/>
    <n v="9"/>
    <n v="20.9"/>
    <n v="188.1"/>
    <n v="0.15260502492050157"/>
    <n v="159.39499481245366"/>
    <n v="28.691099066241659"/>
    <n v="188.08609387869532"/>
  </r>
  <r>
    <s v="MOV-FEC-8701"/>
    <x v="711"/>
    <x v="0"/>
    <x v="0"/>
    <n v="5"/>
    <n v="9.9"/>
    <n v="49.5"/>
    <n v="0.18183167410246046"/>
    <n v="40.499332131928206"/>
    <n v="7.289879783747077"/>
    <n v="47.789211915675281"/>
  </r>
  <r>
    <s v="MOV-FEC-8702"/>
    <x v="18"/>
    <x v="3"/>
    <x v="4"/>
    <n v="15"/>
    <n v="20.9"/>
    <n v="313.5"/>
    <n v="0.18001381701448146"/>
    <n v="257.06566836596005"/>
    <n v="46.271820305872808"/>
    <n v="303.33748867183283"/>
  </r>
  <r>
    <s v="MOV-FEC-8703"/>
    <x v="683"/>
    <x v="5"/>
    <x v="1"/>
    <n v="16"/>
    <n v="14.9"/>
    <n v="238.4"/>
    <n v="0.12400612985943195"/>
    <n v="208.83693864151144"/>
    <n v="37.590648955472055"/>
    <n v="246.4275875969835"/>
  </r>
  <r>
    <s v="MOV-FEC-8704"/>
    <x v="343"/>
    <x v="5"/>
    <x v="2"/>
    <n v="11"/>
    <n v="9.9"/>
    <n v="108.9"/>
    <n v="0.10431724172857294"/>
    <n v="97.539852375758414"/>
    <n v="17.557173427636513"/>
    <n v="115.09702580339493"/>
  </r>
  <r>
    <s v="MOV-FEC-8705"/>
    <x v="33"/>
    <x v="3"/>
    <x v="2"/>
    <n v="12"/>
    <n v="9.9"/>
    <n v="118.80000000000001"/>
    <n v="0.14427453523698519"/>
    <n v="101.66018521384618"/>
    <n v="18.298833338492312"/>
    <n v="119.95901855233849"/>
  </r>
  <r>
    <s v="MOV-FEC-8706"/>
    <x v="274"/>
    <x v="4"/>
    <x v="3"/>
    <n v="17"/>
    <n v="14.9"/>
    <n v="253.3"/>
    <n v="0.11171025385238076"/>
    <n v="225.00379269919196"/>
    <n v="40.500682685854549"/>
    <n v="265.50447538504653"/>
  </r>
  <r>
    <s v="MOV-FEC-8707"/>
    <x v="383"/>
    <x v="3"/>
    <x v="3"/>
    <n v="6"/>
    <n v="14.9"/>
    <n v="89.4"/>
    <n v="0.13899353170306761"/>
    <n v="76.973978265745757"/>
    <n v="13.855316087834236"/>
    <n v="90.829294353579996"/>
  </r>
  <r>
    <s v="MOV-FEC-8708"/>
    <x v="413"/>
    <x v="4"/>
    <x v="4"/>
    <n v="4"/>
    <n v="20.9"/>
    <n v="83.6"/>
    <n v="0.16778936369215269"/>
    <n v="69.572809195336035"/>
    <n v="12.523105655160485"/>
    <n v="82.095914850496513"/>
  </r>
  <r>
    <s v="MOV-FEC-8709"/>
    <x v="219"/>
    <x v="3"/>
    <x v="1"/>
    <n v="15"/>
    <n v="14.9"/>
    <n v="223.5"/>
    <n v="0.11313471038239657"/>
    <n v="198.21439222953435"/>
    <n v="35.678590601316181"/>
    <n v="233.89298283085054"/>
  </r>
  <r>
    <s v="MOV-FEC-8710"/>
    <x v="977"/>
    <x v="5"/>
    <x v="3"/>
    <n v="18"/>
    <n v="14.9"/>
    <n v="268.2"/>
    <n v="0.14301364636245226"/>
    <n v="229.84374004559029"/>
    <n v="41.371873208206253"/>
    <n v="271.21561325379656"/>
  </r>
  <r>
    <s v="MOV-FEC-8711"/>
    <x v="262"/>
    <x v="1"/>
    <x v="3"/>
    <n v="10"/>
    <n v="14.9"/>
    <n v="149"/>
    <n v="0.11182400174481066"/>
    <n v="132.33822374002321"/>
    <n v="23.820880273204178"/>
    <n v="156.15910401322739"/>
  </r>
  <r>
    <s v="MOV-FEC-8712"/>
    <x v="1050"/>
    <x v="0"/>
    <x v="4"/>
    <n v="10"/>
    <n v="20.9"/>
    <n v="209"/>
    <n v="0.13225120527713322"/>
    <n v="181.35949809707915"/>
    <n v="32.644709657474245"/>
    <n v="214.00420775455339"/>
  </r>
  <r>
    <s v="MOV-FEC-8713"/>
    <x v="811"/>
    <x v="4"/>
    <x v="2"/>
    <n v="16"/>
    <n v="9.9"/>
    <n v="158.4"/>
    <n v="0.11483989648389185"/>
    <n v="140.20936039695152"/>
    <n v="25.237684871451272"/>
    <n v="165.4470452684028"/>
  </r>
  <r>
    <s v="MOV-FEC-8714"/>
    <x v="899"/>
    <x v="1"/>
    <x v="3"/>
    <n v="12"/>
    <n v="14.9"/>
    <n v="178.8"/>
    <n v="0.14389321019529605"/>
    <n v="153.07189401708106"/>
    <n v="27.552940923074591"/>
    <n v="180.62483494015567"/>
  </r>
  <r>
    <s v="MOV-FEC-8715"/>
    <x v="588"/>
    <x v="0"/>
    <x v="0"/>
    <n v="9"/>
    <n v="9.9"/>
    <n v="89.100000000000009"/>
    <n v="0.11563841388490034"/>
    <n v="78.796617322855383"/>
    <n v="14.183391118113969"/>
    <n v="92.980008440969357"/>
  </r>
  <r>
    <s v="MOV-FEC-8716"/>
    <x v="705"/>
    <x v="1"/>
    <x v="2"/>
    <n v="6"/>
    <n v="9.9"/>
    <n v="59.400000000000006"/>
    <n v="0.11411199075564139"/>
    <n v="52.621747749114903"/>
    <n v="9.4719145948406815"/>
    <n v="62.093662343955586"/>
  </r>
  <r>
    <s v="MOV-FEC-8717"/>
    <x v="38"/>
    <x v="0"/>
    <x v="2"/>
    <n v="19"/>
    <n v="9.9"/>
    <n v="188.1"/>
    <n v="0.12643364102811869"/>
    <n v="164.31783212261087"/>
    <n v="29.577209782069954"/>
    <n v="193.89504190468082"/>
  </r>
  <r>
    <s v="MOV-FEC-8718"/>
    <x v="1065"/>
    <x v="2"/>
    <x v="1"/>
    <n v="3"/>
    <n v="14.9"/>
    <n v="44.7"/>
    <n v="0.13385746920514735"/>
    <n v="38.716571126529914"/>
    <n v="6.9689828027753844"/>
    <n v="45.6855539293053"/>
  </r>
  <r>
    <s v="MOV-FEC-8719"/>
    <x v="143"/>
    <x v="2"/>
    <x v="2"/>
    <n v="13"/>
    <n v="9.9"/>
    <n v="128.70000000000002"/>
    <n v="0.19832098409666982"/>
    <n v="103.1760893467586"/>
    <n v="18.571696082416548"/>
    <n v="121.74778542917515"/>
  </r>
  <r>
    <s v="MOV-FEC-8720"/>
    <x v="806"/>
    <x v="0"/>
    <x v="1"/>
    <n v="5"/>
    <n v="14.9"/>
    <n v="74.5"/>
    <n v="0.1714299776178097"/>
    <n v="61.728466667473178"/>
    <n v="11.111124000145171"/>
    <n v="72.839590667618353"/>
  </r>
  <r>
    <s v="MOV-FEC-8721"/>
    <x v="998"/>
    <x v="3"/>
    <x v="1"/>
    <n v="20"/>
    <n v="14.9"/>
    <n v="298"/>
    <n v="0.11247052552275871"/>
    <n v="264.48378339421788"/>
    <n v="47.60708101095922"/>
    <n v="312.09086440517711"/>
  </r>
  <r>
    <s v="MOV-FEC-8722"/>
    <x v="491"/>
    <x v="3"/>
    <x v="3"/>
    <n v="3"/>
    <n v="14.9"/>
    <n v="44.7"/>
    <n v="0.1246211318517723"/>
    <n v="39.129435406225781"/>
    <n v="7.0432983731206402"/>
    <n v="46.172733779346423"/>
  </r>
  <r>
    <s v="MOV-FEC-8723"/>
    <x v="158"/>
    <x v="0"/>
    <x v="1"/>
    <n v="13"/>
    <n v="14.9"/>
    <n v="193.70000000000002"/>
    <n v="0.11266549070186084"/>
    <n v="171.87669445104956"/>
    <n v="30.93780500118892"/>
    <n v="202.81449945223846"/>
  </r>
  <r>
    <s v="MOV-FEC-8724"/>
    <x v="266"/>
    <x v="4"/>
    <x v="0"/>
    <n v="12"/>
    <n v="9.9"/>
    <n v="118.80000000000001"/>
    <n v="0.13778000484516809"/>
    <n v="102.43173542439405"/>
    <n v="18.437712376390927"/>
    <n v="120.86944780078497"/>
  </r>
  <r>
    <s v="MOV-FEC-8725"/>
    <x v="61"/>
    <x v="4"/>
    <x v="1"/>
    <n v="16"/>
    <n v="14.9"/>
    <n v="238.4"/>
    <n v="0.1458492224595978"/>
    <n v="203.62954536563188"/>
    <n v="36.653318165813737"/>
    <n v="240.28286353144563"/>
  </r>
  <r>
    <s v="MOV-FEC-8726"/>
    <x v="714"/>
    <x v="1"/>
    <x v="1"/>
    <n v="9"/>
    <n v="14.9"/>
    <n v="134.1"/>
    <n v="0.17611738325026347"/>
    <n v="110.48265890613966"/>
    <n v="19.886878603105139"/>
    <n v="130.36953750924479"/>
  </r>
  <r>
    <s v="MOV-FEC-8727"/>
    <x v="1092"/>
    <x v="1"/>
    <x v="0"/>
    <n v="3"/>
    <n v="9.9"/>
    <n v="29.700000000000003"/>
    <n v="0.16156217998077374"/>
    <n v="24.901603254571022"/>
    <n v="4.4822885858227837"/>
    <n v="29.383891840393805"/>
  </r>
  <r>
    <s v="MOV-FEC-8728"/>
    <x v="309"/>
    <x v="0"/>
    <x v="2"/>
    <n v="20"/>
    <n v="9.9"/>
    <n v="198"/>
    <n v="0.12166974767177817"/>
    <n v="173.90938996098794"/>
    <n v="31.303690192977829"/>
    <n v="205.21308015396576"/>
  </r>
  <r>
    <s v="MOV-FEC-8729"/>
    <x v="82"/>
    <x v="1"/>
    <x v="3"/>
    <n v="16"/>
    <n v="14.9"/>
    <n v="238.4"/>
    <n v="0.12716502088958234"/>
    <n v="208.08385901992358"/>
    <n v="37.455094623586241"/>
    <n v="245.53895364350981"/>
  </r>
  <r>
    <s v="MOV-FEC-8730"/>
    <x v="28"/>
    <x v="3"/>
    <x v="3"/>
    <n v="6"/>
    <n v="14.9"/>
    <n v="89.4"/>
    <n v="0.10660824904045282"/>
    <n v="79.869222535783521"/>
    <n v="14.376460056441033"/>
    <n v="94.245682592224554"/>
  </r>
  <r>
    <s v="MOV-FEC-8731"/>
    <x v="640"/>
    <x v="4"/>
    <x v="0"/>
    <n v="19"/>
    <n v="9.9"/>
    <n v="188.1"/>
    <n v="0.13607790711677145"/>
    <n v="162.50374567133528"/>
    <n v="29.250674220840349"/>
    <n v="191.75441989217563"/>
  </r>
  <r>
    <s v="MOV-FEC-8732"/>
    <x v="1045"/>
    <x v="4"/>
    <x v="3"/>
    <n v="13"/>
    <n v="14.9"/>
    <n v="193.70000000000002"/>
    <n v="0.13121196330929225"/>
    <n v="168.28424270699011"/>
    <n v="30.291163687258219"/>
    <n v="198.57540639424832"/>
  </r>
  <r>
    <s v="MOV-FEC-8733"/>
    <x v="27"/>
    <x v="0"/>
    <x v="1"/>
    <n v="20"/>
    <n v="14.9"/>
    <n v="298"/>
    <n v="0.10957994038162212"/>
    <n v="265.34517776627661"/>
    <n v="47.762131997929785"/>
    <n v="313.10730976420638"/>
  </r>
  <r>
    <s v="MOV-FEC-8734"/>
    <x v="987"/>
    <x v="4"/>
    <x v="3"/>
    <n v="6"/>
    <n v="14.9"/>
    <n v="89.4"/>
    <n v="0.19826531660206884"/>
    <n v="71.675080695775051"/>
    <n v="12.901514525239509"/>
    <n v="84.576595221014557"/>
  </r>
  <r>
    <s v="MOV-FEC-8735"/>
    <x v="44"/>
    <x v="2"/>
    <x v="3"/>
    <n v="14"/>
    <n v="14.9"/>
    <n v="208.6"/>
    <n v="0.14142134426734254"/>
    <n v="179.09950758583233"/>
    <n v="32.237911365449818"/>
    <n v="211.33741895128213"/>
  </r>
  <r>
    <s v="MOV-FEC-8736"/>
    <x v="222"/>
    <x v="1"/>
    <x v="1"/>
    <n v="5"/>
    <n v="14.9"/>
    <n v="74.5"/>
    <n v="0.10897361692229443"/>
    <n v="66.381465539289067"/>
    <n v="11.948663797072031"/>
    <n v="78.330129336361097"/>
  </r>
  <r>
    <s v="MOV-FEC-8737"/>
    <x v="560"/>
    <x v="3"/>
    <x v="3"/>
    <n v="18"/>
    <n v="14.9"/>
    <n v="268.2"/>
    <n v="0.19621469839534736"/>
    <n v="215.57521789036784"/>
    <n v="38.803539220266209"/>
    <n v="254.37875711063404"/>
  </r>
  <r>
    <s v="MOV-FEC-8738"/>
    <x v="46"/>
    <x v="4"/>
    <x v="4"/>
    <n v="20"/>
    <n v="20.9"/>
    <n v="418"/>
    <n v="0.12158669184126562"/>
    <n v="367.17676281035097"/>
    <n v="66.091817305863174"/>
    <n v="433.26858011621414"/>
  </r>
  <r>
    <s v="MOV-FEC-8739"/>
    <x v="1052"/>
    <x v="3"/>
    <x v="0"/>
    <n v="18"/>
    <n v="9.9"/>
    <n v="178.20000000000002"/>
    <n v="0.14228006470244398"/>
    <n v="152.84569247002449"/>
    <n v="27.512224644604405"/>
    <n v="180.35791711462889"/>
  </r>
  <r>
    <s v="MOV-FEC-8740"/>
    <x v="483"/>
    <x v="4"/>
    <x v="1"/>
    <n v="18"/>
    <n v="14.9"/>
    <n v="268.2"/>
    <n v="0.15692602498109465"/>
    <n v="226.11244010007042"/>
    <n v="40.700239218012676"/>
    <n v="266.8126793180831"/>
  </r>
  <r>
    <s v="MOV-FEC-8741"/>
    <x v="38"/>
    <x v="4"/>
    <x v="1"/>
    <n v="18"/>
    <n v="14.9"/>
    <n v="268.2"/>
    <n v="0.1386588612727869"/>
    <n v="231.01169340663853"/>
    <n v="41.582104813194931"/>
    <n v="272.59379821983345"/>
  </r>
  <r>
    <s v="MOV-FEC-8742"/>
    <x v="479"/>
    <x v="3"/>
    <x v="3"/>
    <n v="6"/>
    <n v="14.9"/>
    <n v="89.4"/>
    <n v="0.14862443817009865"/>
    <n v="76.112975227593182"/>
    <n v="13.700335540966773"/>
    <n v="89.813310768559958"/>
  </r>
  <r>
    <s v="MOV-FEC-8743"/>
    <x v="396"/>
    <x v="4"/>
    <x v="1"/>
    <n v="8"/>
    <n v="14.9"/>
    <n v="119.2"/>
    <n v="0.10832880948870062"/>
    <n v="106.28720590894689"/>
    <n v="19.131697063610439"/>
    <n v="125.41890297255733"/>
  </r>
  <r>
    <s v="MOV-FEC-8744"/>
    <x v="55"/>
    <x v="1"/>
    <x v="3"/>
    <n v="6"/>
    <n v="14.9"/>
    <n v="89.4"/>
    <n v="0.13436588720414858"/>
    <n v="77.38768968394912"/>
    <n v="13.92978414311084"/>
    <n v="91.317473827059956"/>
  </r>
  <r>
    <s v="MOV-FEC-8745"/>
    <x v="140"/>
    <x v="5"/>
    <x v="2"/>
    <n v="10"/>
    <n v="9.9"/>
    <n v="99"/>
    <n v="0.18977285218485979"/>
    <n v="80.212487633698885"/>
    <n v="14.438247774065799"/>
    <n v="94.650735407764685"/>
  </r>
  <r>
    <s v="MOV-FEC-8746"/>
    <x v="461"/>
    <x v="1"/>
    <x v="1"/>
    <n v="9"/>
    <n v="14.9"/>
    <n v="134.1"/>
    <n v="0.17270468458907207"/>
    <n v="110.94030179660544"/>
    <n v="19.969254323388977"/>
    <n v="130.90955611999442"/>
  </r>
  <r>
    <s v="MOV-FEC-8747"/>
    <x v="144"/>
    <x v="5"/>
    <x v="3"/>
    <n v="17"/>
    <n v="14.9"/>
    <n v="253.3"/>
    <n v="0.15392697359064955"/>
    <n v="214.31029758948847"/>
    <n v="38.575853566107924"/>
    <n v="252.88615115559639"/>
  </r>
  <r>
    <s v="MOV-FEC-8748"/>
    <x v="1024"/>
    <x v="0"/>
    <x v="1"/>
    <n v="9"/>
    <n v="14.9"/>
    <n v="134.1"/>
    <n v="0.1888277100709895"/>
    <n v="108.7782040794803"/>
    <n v="19.580076734306456"/>
    <n v="128.35828081378676"/>
  </r>
  <r>
    <s v="MOV-FEC-8749"/>
    <x v="112"/>
    <x v="1"/>
    <x v="3"/>
    <n v="10"/>
    <n v="14.9"/>
    <n v="149"/>
    <n v="0.17351893167985233"/>
    <n v="123.145679179702"/>
    <n v="22.166222252346358"/>
    <n v="145.31190143204836"/>
  </r>
  <r>
    <s v="MOV-FEC-8750"/>
    <x v="513"/>
    <x v="5"/>
    <x v="3"/>
    <n v="4"/>
    <n v="14.9"/>
    <n v="59.6"/>
    <n v="0.17230455867553918"/>
    <n v="49.330648302937867"/>
    <n v="8.8795166945288155"/>
    <n v="58.210164997466684"/>
  </r>
  <r>
    <s v="MOV-FEC-8751"/>
    <x v="993"/>
    <x v="3"/>
    <x v="4"/>
    <n v="6"/>
    <n v="20.9"/>
    <n v="125.39999999999999"/>
    <n v="0.13306344356341701"/>
    <n v="108.71384417714751"/>
    <n v="19.56849195188655"/>
    <n v="128.28233612903406"/>
  </r>
  <r>
    <s v="MOV-FEC-8752"/>
    <x v="48"/>
    <x v="0"/>
    <x v="4"/>
    <n v="16"/>
    <n v="20.9"/>
    <n v="334.4"/>
    <n v="0.10075007820436184"/>
    <n v="300.70917384846138"/>
    <n v="54.127651292723044"/>
    <n v="354.83682514118442"/>
  </r>
  <r>
    <s v="MOV-FEC-8753"/>
    <x v="257"/>
    <x v="3"/>
    <x v="2"/>
    <n v="5"/>
    <n v="9.9"/>
    <n v="49.5"/>
    <n v="0.18710797347900571"/>
    <n v="40.238155312789218"/>
    <n v="7.2428679563020593"/>
    <n v="47.481023269091274"/>
  </r>
  <r>
    <s v="MOV-FEC-8754"/>
    <x v="81"/>
    <x v="4"/>
    <x v="4"/>
    <n v="16"/>
    <n v="20.9"/>
    <n v="334.4"/>
    <n v="0.18826064037407397"/>
    <n v="271.44564185890965"/>
    <n v="48.860215534603739"/>
    <n v="320.30585739351341"/>
  </r>
  <r>
    <s v="MOV-FEC-8755"/>
    <x v="350"/>
    <x v="3"/>
    <x v="3"/>
    <n v="5"/>
    <n v="14.9"/>
    <n v="74.5"/>
    <n v="0.16805601467347167"/>
    <n v="61.979826906826361"/>
    <n v="11.156368843228744"/>
    <n v="73.136195750055109"/>
  </r>
  <r>
    <s v="MOV-FEC-8756"/>
    <x v="448"/>
    <x v="0"/>
    <x v="0"/>
    <n v="11"/>
    <n v="9.9"/>
    <n v="108.9"/>
    <n v="0.19548829219090919"/>
    <n v="87.611324980409989"/>
    <n v="15.770038496473797"/>
    <n v="103.38136347688379"/>
  </r>
  <r>
    <s v="MOV-FEC-8757"/>
    <x v="843"/>
    <x v="4"/>
    <x v="3"/>
    <n v="18"/>
    <n v="14.9"/>
    <n v="268.2"/>
    <n v="0.15881900332909729"/>
    <n v="225.60474330713609"/>
    <n v="40.608853795284496"/>
    <n v="266.21359710242058"/>
  </r>
  <r>
    <s v="MOV-FEC-8758"/>
    <x v="950"/>
    <x v="4"/>
    <x v="4"/>
    <n v="17"/>
    <n v="20.9"/>
    <n v="355.29999999999995"/>
    <n v="0.13329930675607771"/>
    <n v="307.93875630956552"/>
    <n v="55.42897613572179"/>
    <n v="363.36773244528729"/>
  </r>
  <r>
    <s v="MOV-FEC-8759"/>
    <x v="17"/>
    <x v="2"/>
    <x v="3"/>
    <n v="12"/>
    <n v="14.9"/>
    <n v="178.8"/>
    <n v="0.17317788726736916"/>
    <n v="147.8357937565944"/>
    <n v="26.61044287618699"/>
    <n v="174.44623663278139"/>
  </r>
  <r>
    <s v="MOV-FEC-8760"/>
    <x v="471"/>
    <x v="5"/>
    <x v="0"/>
    <n v="14"/>
    <n v="9.9"/>
    <n v="138.6"/>
    <n v="0.16751679172811407"/>
    <n v="115.38217266648338"/>
    <n v="20.768791079967009"/>
    <n v="136.1509637464504"/>
  </r>
  <r>
    <s v="MOV-FEC-8761"/>
    <x v="432"/>
    <x v="1"/>
    <x v="3"/>
    <n v="17"/>
    <n v="14.9"/>
    <n v="253.3"/>
    <n v="0.13551802305215238"/>
    <n v="218.97328476088981"/>
    <n v="39.415191256960163"/>
    <n v="258.38847601785"/>
  </r>
  <r>
    <s v="MOV-FEC-8762"/>
    <x v="1018"/>
    <x v="4"/>
    <x v="4"/>
    <n v="8"/>
    <n v="20.9"/>
    <n v="167.2"/>
    <n v="0.18293115872645258"/>
    <n v="136.61391026093713"/>
    <n v="24.590503846968684"/>
    <n v="161.20441410790582"/>
  </r>
  <r>
    <s v="MOV-FEC-8763"/>
    <x v="886"/>
    <x v="5"/>
    <x v="0"/>
    <n v="16"/>
    <n v="9.9"/>
    <n v="158.4"/>
    <n v="0.12076314665282008"/>
    <n v="139.2711175701933"/>
    <n v="25.068801162634792"/>
    <n v="164.3399187328281"/>
  </r>
  <r>
    <s v="MOV-FEC-8764"/>
    <x v="64"/>
    <x v="0"/>
    <x v="1"/>
    <n v="9"/>
    <n v="14.9"/>
    <n v="134.1"/>
    <n v="0.13908465188668234"/>
    <n v="115.4487481819959"/>
    <n v="20.780774672759261"/>
    <n v="136.22952285475515"/>
  </r>
  <r>
    <s v="MOV-FEC-8765"/>
    <x v="984"/>
    <x v="2"/>
    <x v="1"/>
    <n v="15"/>
    <n v="14.9"/>
    <n v="223.5"/>
    <n v="0.11183392379268908"/>
    <n v="198.505118032334"/>
    <n v="35.73092124582012"/>
    <n v="234.23603927815412"/>
  </r>
  <r>
    <s v="MOV-FEC-8766"/>
    <x v="854"/>
    <x v="5"/>
    <x v="1"/>
    <n v="14"/>
    <n v="14.9"/>
    <n v="208.6"/>
    <n v="0.13511821134022958"/>
    <n v="180.41434111442811"/>
    <n v="32.47458140059706"/>
    <n v="212.88892251502517"/>
  </r>
  <r>
    <s v="MOV-FEC-8767"/>
    <x v="1082"/>
    <x v="3"/>
    <x v="0"/>
    <n v="14"/>
    <n v="9.9"/>
    <n v="138.6"/>
    <n v="0.18128061183686617"/>
    <n v="113.47450719941034"/>
    <n v="20.425411295893859"/>
    <n v="133.89991849530421"/>
  </r>
  <r>
    <s v="MOV-FEC-8768"/>
    <x v="1066"/>
    <x v="2"/>
    <x v="1"/>
    <n v="18"/>
    <n v="14.9"/>
    <n v="268.2"/>
    <n v="0.11855121452297498"/>
    <n v="236.4045642649381"/>
    <n v="42.552821567688859"/>
    <n v="278.95738583262698"/>
  </r>
  <r>
    <s v="MOV-FEC-8769"/>
    <x v="59"/>
    <x v="5"/>
    <x v="4"/>
    <n v="9"/>
    <n v="20.9"/>
    <n v="188.1"/>
    <n v="0.19773104304132416"/>
    <n v="150.90679080392692"/>
    <n v="27.163222344706845"/>
    <n v="178.07001314863376"/>
  </r>
  <r>
    <s v="MOV-FEC-8770"/>
    <x v="333"/>
    <x v="4"/>
    <x v="2"/>
    <n v="15"/>
    <n v="9.9"/>
    <n v="148.5"/>
    <n v="0.16568538991924397"/>
    <n v="123.89571959699227"/>
    <n v="22.301229527458606"/>
    <n v="146.19694912445087"/>
  </r>
  <r>
    <s v="MOV-FEC-8771"/>
    <x v="389"/>
    <x v="0"/>
    <x v="4"/>
    <n v="12"/>
    <n v="20.9"/>
    <n v="250.79999999999998"/>
    <n v="0.18930302565853613"/>
    <n v="203.32280116483912"/>
    <n v="36.598104209671042"/>
    <n v="239.92090537451017"/>
  </r>
  <r>
    <s v="MOV-FEC-8772"/>
    <x v="907"/>
    <x v="3"/>
    <x v="4"/>
    <n v="4"/>
    <n v="20.9"/>
    <n v="83.6"/>
    <n v="0.18248339022489868"/>
    <n v="68.344388577198458"/>
    <n v="12.301989943895721"/>
    <n v="80.646378521094178"/>
  </r>
  <r>
    <s v="MOV-FEC-8773"/>
    <x v="708"/>
    <x v="0"/>
    <x v="4"/>
    <n v="10"/>
    <n v="20.9"/>
    <n v="209"/>
    <n v="0.12494549450011957"/>
    <n v="182.886391649475"/>
    <n v="32.919550496905501"/>
    <n v="215.80594214638052"/>
  </r>
  <r>
    <s v="MOV-FEC-8774"/>
    <x v="950"/>
    <x v="2"/>
    <x v="4"/>
    <n v="12"/>
    <n v="20.9"/>
    <n v="250.79999999999998"/>
    <n v="0.18285343807868024"/>
    <n v="204.94035772986697"/>
    <n v="36.889264391376052"/>
    <n v="241.82962212124303"/>
  </r>
  <r>
    <s v="MOV-FEC-8775"/>
    <x v="22"/>
    <x v="2"/>
    <x v="2"/>
    <n v="7"/>
    <n v="9.9"/>
    <n v="69.3"/>
    <n v="0.15205736088366179"/>
    <n v="58.762424890762233"/>
    <n v="10.577236480337202"/>
    <n v="69.339661371099439"/>
  </r>
  <r>
    <s v="MOV-FEC-8776"/>
    <x v="823"/>
    <x v="0"/>
    <x v="2"/>
    <n v="13"/>
    <n v="9.9"/>
    <n v="128.70000000000002"/>
    <n v="0.11557264670424491"/>
    <n v="113.82580036916369"/>
    <n v="20.488644066449464"/>
    <n v="134.31444443561315"/>
  </r>
  <r>
    <s v="MOV-FEC-8777"/>
    <x v="356"/>
    <x v="3"/>
    <x v="3"/>
    <n v="12"/>
    <n v="14.9"/>
    <n v="178.8"/>
    <n v="0.18772185373918954"/>
    <n v="145.23533255143292"/>
    <n v="26.142359859257926"/>
    <n v="171.37769241069086"/>
  </r>
  <r>
    <s v="MOV-FEC-8778"/>
    <x v="936"/>
    <x v="4"/>
    <x v="4"/>
    <n v="7"/>
    <n v="20.9"/>
    <n v="146.29999999999998"/>
    <n v="0.19634531369530864"/>
    <n v="117.57468060637633"/>
    <n v="21.163442509147739"/>
    <n v="138.73812311552408"/>
  </r>
  <r>
    <s v="MOV-FEC-8779"/>
    <x v="604"/>
    <x v="0"/>
    <x v="4"/>
    <n v="18"/>
    <n v="20.9"/>
    <n v="376.2"/>
    <n v="0.13772730107556297"/>
    <n v="324.38698933537319"/>
    <n v="58.38965808036717"/>
    <n v="382.77664741574034"/>
  </r>
  <r>
    <s v="MOV-FEC-8780"/>
    <x v="53"/>
    <x v="0"/>
    <x v="3"/>
    <n v="3"/>
    <n v="14.9"/>
    <n v="44.7"/>
    <n v="0.18642439934638469"/>
    <n v="36.366829349216609"/>
    <n v="6.5460292828589894"/>
    <n v="42.912858632075597"/>
  </r>
  <r>
    <s v="MOV-FEC-8781"/>
    <x v="1082"/>
    <x v="5"/>
    <x v="4"/>
    <n v="9"/>
    <n v="20.9"/>
    <n v="188.1"/>
    <n v="0.14283810810640801"/>
    <n v="161.23215186518465"/>
    <n v="29.021787335733237"/>
    <n v="190.2539392009179"/>
  </r>
  <r>
    <s v="MOV-FEC-8782"/>
    <x v="729"/>
    <x v="5"/>
    <x v="1"/>
    <n v="7"/>
    <n v="14.9"/>
    <n v="104.3"/>
    <n v="0.18832830100303971"/>
    <n v="84.657358205382963"/>
    <n v="15.238324476968932"/>
    <n v="99.89568268235189"/>
  </r>
  <r>
    <s v="MOV-FEC-8783"/>
    <x v="746"/>
    <x v="2"/>
    <x v="4"/>
    <n v="13"/>
    <n v="20.9"/>
    <n v="271.7"/>
    <n v="0.10032155260998998"/>
    <n v="244.4426341558657"/>
    <n v="43.999674148055824"/>
    <n v="288.44230830392155"/>
  </r>
  <r>
    <s v="MOV-FEC-8784"/>
    <x v="197"/>
    <x v="5"/>
    <x v="3"/>
    <n v="7"/>
    <n v="14.9"/>
    <n v="104.3"/>
    <n v="0.15337615788882764"/>
    <n v="88.30286673219527"/>
    <n v="15.894516011795147"/>
    <n v="104.19738274399042"/>
  </r>
  <r>
    <s v="MOV-FEC-8785"/>
    <x v="991"/>
    <x v="5"/>
    <x v="3"/>
    <n v="9"/>
    <n v="14.9"/>
    <n v="134.1"/>
    <n v="0.11825898732008275"/>
    <n v="118.2414698003769"/>
    <n v="21.283464564067842"/>
    <n v="139.52493436444473"/>
  </r>
  <r>
    <s v="MOV-FEC-8786"/>
    <x v="64"/>
    <x v="0"/>
    <x v="3"/>
    <n v="9"/>
    <n v="14.9"/>
    <n v="134.1"/>
    <n v="0.18039038527794163"/>
    <n v="109.90964933422802"/>
    <n v="19.783736880161044"/>
    <n v="129.69338621438908"/>
  </r>
  <r>
    <s v="MOV-FEC-8787"/>
    <x v="743"/>
    <x v="3"/>
    <x v="0"/>
    <n v="4"/>
    <n v="9.9"/>
    <n v="39.6"/>
    <n v="0.15914818122838278"/>
    <n v="33.297732023356041"/>
    <n v="5.993591764204087"/>
    <n v="39.291323787560131"/>
  </r>
  <r>
    <s v="MOV-FEC-8788"/>
    <x v="112"/>
    <x v="1"/>
    <x v="1"/>
    <n v="11"/>
    <n v="14.9"/>
    <n v="163.9"/>
    <n v="0.15084047542765489"/>
    <n v="139.17724607740737"/>
    <n v="25.051904293933326"/>
    <n v="164.22915037134069"/>
  </r>
  <r>
    <s v="MOV-FEC-8789"/>
    <x v="813"/>
    <x v="4"/>
    <x v="4"/>
    <n v="10"/>
    <n v="20.9"/>
    <n v="209"/>
    <n v="0.15585584111220541"/>
    <n v="176.42612920754908"/>
    <n v="31.756703257358833"/>
    <n v="208.1828324649079"/>
  </r>
  <r>
    <s v="MOV-FEC-8790"/>
    <x v="344"/>
    <x v="5"/>
    <x v="2"/>
    <n v="11"/>
    <n v="9.9"/>
    <n v="108.9"/>
    <n v="0.18804914626107058"/>
    <n v="88.421447972169418"/>
    <n v="15.915860634990494"/>
    <n v="104.33730860715991"/>
  </r>
  <r>
    <s v="MOV-FEC-8791"/>
    <x v="124"/>
    <x v="2"/>
    <x v="0"/>
    <n v="5"/>
    <n v="9.9"/>
    <n v="49.5"/>
    <n v="0.11608421328223634"/>
    <n v="43.753831442529304"/>
    <n v="7.8756896596552748"/>
    <n v="51.629521102184576"/>
  </r>
  <r>
    <s v="MOV-FEC-8792"/>
    <x v="743"/>
    <x v="0"/>
    <x v="1"/>
    <n v="13"/>
    <n v="14.9"/>
    <n v="193.70000000000002"/>
    <n v="0.18692630865824539"/>
    <n v="157.49237401289787"/>
    <n v="28.348627322321615"/>
    <n v="185.84100133521949"/>
  </r>
  <r>
    <s v="MOV-FEC-8793"/>
    <x v="651"/>
    <x v="0"/>
    <x v="2"/>
    <n v="3"/>
    <n v="9.9"/>
    <n v="29.700000000000003"/>
    <n v="0.16340545047553895"/>
    <n v="24.846858120876497"/>
    <n v="4.4724344617577696"/>
    <n v="29.319292582634269"/>
  </r>
  <r>
    <s v="MOV-FEC-8794"/>
    <x v="902"/>
    <x v="2"/>
    <x v="2"/>
    <n v="15"/>
    <n v="9.9"/>
    <n v="148.5"/>
    <n v="0.10658069680722761"/>
    <n v="132.6727665241267"/>
    <n v="23.881097974342804"/>
    <n v="156.55386449846949"/>
  </r>
  <r>
    <s v="MOV-FEC-8795"/>
    <x v="582"/>
    <x v="4"/>
    <x v="0"/>
    <n v="12"/>
    <n v="9.9"/>
    <n v="118.80000000000001"/>
    <n v="0.17548021186722057"/>
    <n v="97.952950830174203"/>
    <n v="17.631531149431357"/>
    <n v="115.58448197960556"/>
  </r>
  <r>
    <s v="MOV-FEC-8796"/>
    <x v="174"/>
    <x v="0"/>
    <x v="2"/>
    <n v="17"/>
    <n v="9.9"/>
    <n v="168.3"/>
    <n v="0.12788660467270066"/>
    <n v="146.77668443358448"/>
    <n v="26.419803198045205"/>
    <n v="173.19648763162968"/>
  </r>
  <r>
    <s v="MOV-FEC-8797"/>
    <x v="686"/>
    <x v="2"/>
    <x v="0"/>
    <n v="12"/>
    <n v="9.9"/>
    <n v="118.80000000000001"/>
    <n v="0.18187420700097381"/>
    <n v="97.193344208284316"/>
    <n v="17.494801957491177"/>
    <n v="114.68814616577549"/>
  </r>
  <r>
    <s v="MOV-FEC-8798"/>
    <x v="650"/>
    <x v="3"/>
    <x v="2"/>
    <n v="9"/>
    <n v="9.9"/>
    <n v="89.100000000000009"/>
    <n v="0.14185564236345477"/>
    <n v="76.46066226541619"/>
    <n v="13.762919207774914"/>
    <n v="90.223581473191103"/>
  </r>
  <r>
    <s v="MOV-FEC-8799"/>
    <x v="586"/>
    <x v="4"/>
    <x v="2"/>
    <n v="9"/>
    <n v="9.9"/>
    <n v="89.100000000000009"/>
    <n v="0.15942355558634155"/>
    <n v="74.895361197256975"/>
    <n v="13.481165015506255"/>
    <n v="88.376526212763224"/>
  </r>
  <r>
    <s v="MOV-FEC-8800"/>
    <x v="306"/>
    <x v="2"/>
    <x v="3"/>
    <n v="6"/>
    <n v="14.9"/>
    <n v="89.4"/>
    <n v="0.13812005558015356"/>
    <n v="77.052067031134271"/>
    <n v="13.869372065604168"/>
    <n v="90.921439096738439"/>
  </r>
  <r>
    <s v="MOV-FEC-8801"/>
    <x v="161"/>
    <x v="4"/>
    <x v="0"/>
    <n v="10"/>
    <n v="9.9"/>
    <n v="99"/>
    <n v="0.12662126314045935"/>
    <n v="86.464494949094529"/>
    <n v="15.563609090837014"/>
    <n v="102.02810403993155"/>
  </r>
  <r>
    <s v="MOV-FEC-8802"/>
    <x v="907"/>
    <x v="4"/>
    <x v="1"/>
    <n v="3"/>
    <n v="14.9"/>
    <n v="44.7"/>
    <n v="0.17427649861483324"/>
    <n v="36.909840511916954"/>
    <n v="6.6437712921450514"/>
    <n v="43.553611804062008"/>
  </r>
  <r>
    <s v="MOV-FEC-8803"/>
    <x v="107"/>
    <x v="5"/>
    <x v="2"/>
    <n v="16"/>
    <n v="9.9"/>
    <n v="158.4"/>
    <n v="0.10143330910055676"/>
    <n v="142.33296383847181"/>
    <n v="25.619933490924925"/>
    <n v="167.95289732939673"/>
  </r>
  <r>
    <s v="MOV-FEC-8804"/>
    <x v="535"/>
    <x v="1"/>
    <x v="4"/>
    <n v="4"/>
    <n v="20.9"/>
    <n v="83.6"/>
    <n v="0.19122252410532839"/>
    <n v="67.613796984794547"/>
    <n v="12.170483457263018"/>
    <n v="79.784280442057565"/>
  </r>
  <r>
    <s v="MOV-FEC-8805"/>
    <x v="206"/>
    <x v="3"/>
    <x v="1"/>
    <n v="4"/>
    <n v="14.9"/>
    <n v="59.6"/>
    <n v="0.16841692728459573"/>
    <n v="49.562351133838092"/>
    <n v="8.9212232040908557"/>
    <n v="58.48357433792895"/>
  </r>
  <r>
    <s v="MOV-FEC-8806"/>
    <x v="45"/>
    <x v="4"/>
    <x v="3"/>
    <n v="11"/>
    <n v="14.9"/>
    <n v="163.9"/>
    <n v="0.18737742709302221"/>
    <n v="133.18883969945367"/>
    <n v="23.97399114590166"/>
    <n v="157.16283084535533"/>
  </r>
  <r>
    <s v="MOV-FEC-8807"/>
    <x v="283"/>
    <x v="2"/>
    <x v="3"/>
    <n v="10"/>
    <n v="14.9"/>
    <n v="149"/>
    <n v="0.11963692253162045"/>
    <n v="131.17409854278856"/>
    <n v="23.611337737701938"/>
    <n v="154.7854362804905"/>
  </r>
  <r>
    <s v="MOV-FEC-8808"/>
    <x v="88"/>
    <x v="0"/>
    <x v="0"/>
    <n v="6"/>
    <n v="9.9"/>
    <n v="59.400000000000006"/>
    <n v="0.14858991199357924"/>
    <n v="50.573759227581398"/>
    <n v="9.1032766609646512"/>
    <n v="59.677035888546051"/>
  </r>
  <r>
    <s v="MOV-FEC-8809"/>
    <x v="553"/>
    <x v="2"/>
    <x v="1"/>
    <n v="11"/>
    <n v="14.9"/>
    <n v="163.9"/>
    <n v="0.19732261008422136"/>
    <n v="131.55882420719612"/>
    <n v="23.680588357295303"/>
    <n v="155.23941256449143"/>
  </r>
  <r>
    <s v="MOV-FEC-8810"/>
    <x v="657"/>
    <x v="3"/>
    <x v="0"/>
    <n v="9"/>
    <n v="9.9"/>
    <n v="89.100000000000009"/>
    <n v="0.13712000296058086"/>
    <n v="76.88260773621225"/>
    <n v="13.838869392518205"/>
    <n v="90.721477128730456"/>
  </r>
  <r>
    <s v="MOV-FEC-8811"/>
    <x v="452"/>
    <x v="5"/>
    <x v="0"/>
    <n v="17"/>
    <n v="9.9"/>
    <n v="168.3"/>
    <n v="0.11746799570881435"/>
    <n v="148.53013632220654"/>
    <n v="26.735424537997176"/>
    <n v="175.26556086020372"/>
  </r>
  <r>
    <s v="MOV-FEC-8812"/>
    <x v="28"/>
    <x v="0"/>
    <x v="2"/>
    <n v="6"/>
    <n v="9.9"/>
    <n v="59.400000000000006"/>
    <n v="0.18254624475188322"/>
    <n v="48.556753061738142"/>
    <n v="8.7402155511128647"/>
    <n v="57.296968612851003"/>
  </r>
  <r>
    <s v="MOV-FEC-8813"/>
    <x v="302"/>
    <x v="3"/>
    <x v="3"/>
    <n v="11"/>
    <n v="14.9"/>
    <n v="163.9"/>
    <n v="0.17161376575537735"/>
    <n v="135.77250379269367"/>
    <n v="24.439050682684858"/>
    <n v="160.21155447537853"/>
  </r>
  <r>
    <s v="MOV-FEC-8814"/>
    <x v="256"/>
    <x v="0"/>
    <x v="2"/>
    <n v="12"/>
    <n v="9.9"/>
    <n v="118.80000000000001"/>
    <n v="0.15801356729393479"/>
    <n v="100.02798820548055"/>
    <n v="18.005037876986499"/>
    <n v="118.03302608246705"/>
  </r>
  <r>
    <s v="MOV-FEC-8815"/>
    <x v="798"/>
    <x v="2"/>
    <x v="3"/>
    <n v="12"/>
    <n v="14.9"/>
    <n v="178.8"/>
    <n v="0.12728307286160764"/>
    <n v="156.04178657234456"/>
    <n v="28.087521583022021"/>
    <n v="184.12930815536657"/>
  </r>
  <r>
    <s v="MOV-FEC-8816"/>
    <x v="148"/>
    <x v="0"/>
    <x v="3"/>
    <n v="16"/>
    <n v="14.9"/>
    <n v="238.4"/>
    <n v="0.14409867648546937"/>
    <n v="204.0468755258641"/>
    <n v="36.728437594655539"/>
    <n v="240.77531312051963"/>
  </r>
  <r>
    <s v="MOV-FEC-8817"/>
    <x v="701"/>
    <x v="4"/>
    <x v="0"/>
    <n v="14"/>
    <n v="9.9"/>
    <n v="138.6"/>
    <n v="0.1233936246382579"/>
    <n v="121.49764362513744"/>
    <n v="21.86957585252474"/>
    <n v="143.36721947766219"/>
  </r>
  <r>
    <s v="MOV-FEC-8818"/>
    <x v="539"/>
    <x v="2"/>
    <x v="1"/>
    <n v="10"/>
    <n v="14.9"/>
    <n v="149"/>
    <n v="0.18078810648966204"/>
    <n v="122.06257213304036"/>
    <n v="21.971262983947263"/>
    <n v="144.03383511698763"/>
  </r>
  <r>
    <s v="MOV-FEC-8819"/>
    <x v="106"/>
    <x v="3"/>
    <x v="1"/>
    <n v="20"/>
    <n v="14.9"/>
    <n v="298"/>
    <n v="0.12639524723956699"/>
    <n v="260.33421632260905"/>
    <n v="46.860158938069631"/>
    <n v="307.19437526067867"/>
  </r>
  <r>
    <s v="MOV-FEC-8820"/>
    <x v="218"/>
    <x v="5"/>
    <x v="1"/>
    <n v="9"/>
    <n v="14.9"/>
    <n v="134.1"/>
    <n v="0.17258551711663522"/>
    <n v="110.95628215465922"/>
    <n v="19.972130787838658"/>
    <n v="130.92841294249789"/>
  </r>
  <r>
    <s v="MOV-FEC-8821"/>
    <x v="522"/>
    <x v="0"/>
    <x v="4"/>
    <n v="10"/>
    <n v="20.9"/>
    <n v="209"/>
    <n v="0.18882028286874769"/>
    <n v="169.53656088043175"/>
    <n v="30.516580958477714"/>
    <n v="200.05314183890945"/>
  </r>
  <r>
    <s v="MOV-FEC-8822"/>
    <x v="764"/>
    <x v="0"/>
    <x v="4"/>
    <n v="13"/>
    <n v="20.9"/>
    <n v="271.7"/>
    <n v="0.16083693646247665"/>
    <n v="228.0006043631451"/>
    <n v="41.040108785366115"/>
    <n v="269.0407131485112"/>
  </r>
  <r>
    <s v="MOV-FEC-8823"/>
    <x v="109"/>
    <x v="5"/>
    <x v="4"/>
    <n v="11"/>
    <n v="20.9"/>
    <n v="229.89999999999998"/>
    <n v="0.13995894516432777"/>
    <n v="197.72343850672104"/>
    <n v="35.590218931209783"/>
    <n v="233.31365743793083"/>
  </r>
  <r>
    <s v="MOV-FEC-8824"/>
    <x v="799"/>
    <x v="5"/>
    <x v="4"/>
    <n v="12"/>
    <n v="20.9"/>
    <n v="250.79999999999998"/>
    <n v="0.12837752668299407"/>
    <n v="218.60291630790508"/>
    <n v="39.348524935422915"/>
    <n v="257.95144124332796"/>
  </r>
  <r>
    <s v="MOV-FEC-8825"/>
    <x v="973"/>
    <x v="1"/>
    <x v="3"/>
    <n v="7"/>
    <n v="14.9"/>
    <n v="104.3"/>
    <n v="0.15577629846051705"/>
    <n v="88.052532070568077"/>
    <n v="15.849455772702253"/>
    <n v="103.90198784327033"/>
  </r>
  <r>
    <s v="MOV-FEC-8826"/>
    <x v="924"/>
    <x v="5"/>
    <x v="3"/>
    <n v="9"/>
    <n v="14.9"/>
    <n v="134.1"/>
    <n v="0.18026240251400275"/>
    <n v="109.92681182287222"/>
    <n v="19.786826128116999"/>
    <n v="129.71363795098921"/>
  </r>
  <r>
    <s v="MOV-FEC-8827"/>
    <x v="781"/>
    <x v="4"/>
    <x v="1"/>
    <n v="11"/>
    <n v="14.9"/>
    <n v="163.9"/>
    <n v="0.15450177874461052"/>
    <n v="138.57715846375834"/>
    <n v="24.943888523476499"/>
    <n v="163.52104698723483"/>
  </r>
  <r>
    <s v="MOV-FEC-8828"/>
    <x v="600"/>
    <x v="3"/>
    <x v="1"/>
    <n v="4"/>
    <n v="14.9"/>
    <n v="59.6"/>
    <n v="0.18942350458767179"/>
    <n v="48.310359126574767"/>
    <n v="8.6958646427834569"/>
    <n v="57.006223769358222"/>
  </r>
  <r>
    <s v="MOV-FEC-8829"/>
    <x v="222"/>
    <x v="5"/>
    <x v="1"/>
    <n v="18"/>
    <n v="14.9"/>
    <n v="268.2"/>
    <n v="0.10546774296020056"/>
    <n v="239.9135513380742"/>
    <n v="43.184439240853351"/>
    <n v="283.09799057892758"/>
  </r>
  <r>
    <s v="MOV-FEC-8830"/>
    <x v="35"/>
    <x v="0"/>
    <x v="2"/>
    <n v="10"/>
    <n v="9.9"/>
    <n v="99"/>
    <n v="0.16901730657478858"/>
    <n v="82.267286649095922"/>
    <n v="14.808111596837266"/>
    <n v="97.075398245933187"/>
  </r>
  <r>
    <s v="MOV-FEC-8831"/>
    <x v="106"/>
    <x v="5"/>
    <x v="1"/>
    <n v="12"/>
    <n v="14.9"/>
    <n v="178.8"/>
    <n v="0.14934188484999231"/>
    <n v="152.09767098882139"/>
    <n v="27.377580777987848"/>
    <n v="179.47525176680924"/>
  </r>
  <r>
    <s v="MOV-FEC-8832"/>
    <x v="534"/>
    <x v="0"/>
    <x v="3"/>
    <n v="14"/>
    <n v="14.9"/>
    <n v="208.6"/>
    <n v="0.11619012037604347"/>
    <n v="184.36274088955733"/>
    <n v="33.185293360120319"/>
    <n v="217.54803424967764"/>
  </r>
  <r>
    <s v="MOV-FEC-8833"/>
    <x v="778"/>
    <x v="3"/>
    <x v="1"/>
    <n v="9"/>
    <n v="14.9"/>
    <n v="134.1"/>
    <n v="0.13450029256789753"/>
    <n v="116.06351076664494"/>
    <n v="20.891431937996089"/>
    <n v="136.95494270464104"/>
  </r>
  <r>
    <s v="MOV-FEC-8834"/>
    <x v="1077"/>
    <x v="2"/>
    <x v="1"/>
    <n v="12"/>
    <n v="14.9"/>
    <n v="178.8"/>
    <n v="0.12741103897066791"/>
    <n v="156.01890623204457"/>
    <n v="28.083403121768022"/>
    <n v="184.10230935381259"/>
  </r>
  <r>
    <s v="MOV-FEC-8835"/>
    <x v="376"/>
    <x v="5"/>
    <x v="2"/>
    <n v="6"/>
    <n v="9.9"/>
    <n v="59.400000000000006"/>
    <n v="0.15359912402110273"/>
    <n v="50.2762120331465"/>
    <n v="9.0497181659663699"/>
    <n v="59.325930199112868"/>
  </r>
  <r>
    <s v="MOV-FEC-8836"/>
    <x v="523"/>
    <x v="3"/>
    <x v="4"/>
    <n v="14"/>
    <n v="20.9"/>
    <n v="292.59999999999997"/>
    <n v="0.10913148990077785"/>
    <n v="260.66812605503236"/>
    <n v="46.920262689905826"/>
    <n v="307.58838874493819"/>
  </r>
  <r>
    <s v="MOV-FEC-8837"/>
    <x v="651"/>
    <x v="2"/>
    <x v="4"/>
    <n v="16"/>
    <n v="20.9"/>
    <n v="334.4"/>
    <n v="0.17286948531635432"/>
    <n v="276.59244411021109"/>
    <n v="49.786639939837997"/>
    <n v="326.37908405004907"/>
  </r>
  <r>
    <s v="MOV-FEC-8838"/>
    <x v="403"/>
    <x v="1"/>
    <x v="0"/>
    <n v="17"/>
    <n v="9.9"/>
    <n v="168.3"/>
    <n v="0.1160010410193071"/>
    <n v="148.77702479645063"/>
    <n v="26.779864463361111"/>
    <n v="175.55688925981175"/>
  </r>
  <r>
    <s v="MOV-FEC-8839"/>
    <x v="976"/>
    <x v="5"/>
    <x v="0"/>
    <n v="20"/>
    <n v="9.9"/>
    <n v="198"/>
    <n v="0.18060647192926399"/>
    <n v="162.23991855800574"/>
    <n v="29.203185340441031"/>
    <n v="191.44310389844676"/>
  </r>
  <r>
    <s v="MOV-FEC-8840"/>
    <x v="524"/>
    <x v="2"/>
    <x v="2"/>
    <n v="7"/>
    <n v="9.9"/>
    <n v="69.3"/>
    <n v="0.18706009243925331"/>
    <n v="56.336735593959745"/>
    <n v="10.140612406912753"/>
    <n v="66.477348000872496"/>
  </r>
  <r>
    <s v="MOV-FEC-8841"/>
    <x v="702"/>
    <x v="3"/>
    <x v="2"/>
    <n v="12"/>
    <n v="9.9"/>
    <n v="118.80000000000001"/>
    <n v="0.14556889102274306"/>
    <n v="101.50641574649813"/>
    <n v="18.271154834369664"/>
    <n v="119.7775705808678"/>
  </r>
  <r>
    <s v="MOV-FEC-8842"/>
    <x v="450"/>
    <x v="1"/>
    <x v="3"/>
    <n v="15"/>
    <n v="14.9"/>
    <n v="223.5"/>
    <n v="0.14924664918259209"/>
    <n v="190.14337390769066"/>
    <n v="34.225807303384315"/>
    <n v="224.36918121107499"/>
  </r>
  <r>
    <s v="MOV-FEC-8843"/>
    <x v="446"/>
    <x v="4"/>
    <x v="2"/>
    <n v="17"/>
    <n v="9.9"/>
    <n v="168.3"/>
    <n v="0.11864628535152055"/>
    <n v="148.33183017533909"/>
    <n v="26.699729431561035"/>
    <n v="175.03155960690012"/>
  </r>
  <r>
    <s v="MOV-FEC-8844"/>
    <x v="951"/>
    <x v="0"/>
    <x v="0"/>
    <n v="13"/>
    <n v="9.9"/>
    <n v="128.70000000000002"/>
    <n v="0.13191855677117653"/>
    <n v="111.72208174354959"/>
    <n v="20.109974713838927"/>
    <n v="131.83205645738852"/>
  </r>
  <r>
    <s v="MOV-FEC-8845"/>
    <x v="236"/>
    <x v="5"/>
    <x v="3"/>
    <n v="9"/>
    <n v="14.9"/>
    <n v="134.1"/>
    <n v="0.13053845604179112"/>
    <n v="116.59479304479581"/>
    <n v="20.987062748063245"/>
    <n v="137.58185579285905"/>
  </r>
  <r>
    <s v="MOV-FEC-8846"/>
    <x v="384"/>
    <x v="3"/>
    <x v="0"/>
    <n v="3"/>
    <n v="9.9"/>
    <n v="29.700000000000003"/>
    <n v="0.11976425869094456"/>
    <n v="26.14300151687895"/>
    <n v="4.7057402730382112"/>
    <n v="30.848741789917163"/>
  </r>
  <r>
    <s v="MOV-FEC-8847"/>
    <x v="100"/>
    <x v="3"/>
    <x v="2"/>
    <n v="9"/>
    <n v="9.9"/>
    <n v="89.100000000000009"/>
    <n v="0.12339660552590762"/>
    <n v="78.105362447641639"/>
    <n v="14.058965240575494"/>
    <n v="92.164327688217128"/>
  </r>
  <r>
    <s v="MOV-FEC-8848"/>
    <x v="32"/>
    <x v="5"/>
    <x v="0"/>
    <n v="13"/>
    <n v="9.9"/>
    <n v="128.70000000000002"/>
    <n v="0.18117872220355102"/>
    <n v="105.38229845240299"/>
    <n v="18.968813721432539"/>
    <n v="124.35111217383553"/>
  </r>
  <r>
    <s v="MOV-FEC-8849"/>
    <x v="953"/>
    <x v="2"/>
    <x v="3"/>
    <n v="9"/>
    <n v="14.9"/>
    <n v="134.1"/>
    <n v="0.14636436730008429"/>
    <n v="114.47253834505869"/>
    <n v="20.605056902110565"/>
    <n v="135.07759524716926"/>
  </r>
  <r>
    <s v="MOV-FEC-8850"/>
    <x v="631"/>
    <x v="4"/>
    <x v="4"/>
    <n v="19"/>
    <n v="20.9"/>
    <n v="397.09999999999997"/>
    <n v="0.14471371889188145"/>
    <n v="339.63418222803386"/>
    <n v="61.134152801046092"/>
    <n v="400.76833502907994"/>
  </r>
  <r>
    <s v="MOV-FEC-8851"/>
    <x v="414"/>
    <x v="3"/>
    <x v="4"/>
    <n v="18"/>
    <n v="20.9"/>
    <n v="376.2"/>
    <n v="0.17025720312880499"/>
    <n v="312.14924018294357"/>
    <n v="56.186863232929838"/>
    <n v="368.33610341587342"/>
  </r>
  <r>
    <s v="MOV-FEC-8852"/>
    <x v="964"/>
    <x v="4"/>
    <x v="1"/>
    <n v="3"/>
    <n v="14.9"/>
    <n v="44.7"/>
    <n v="0.19494348485697416"/>
    <n v="35.986026226893259"/>
    <n v="6.4774847208407866"/>
    <n v="42.463510947734044"/>
  </r>
  <r>
    <s v="MOV-FEC-8853"/>
    <x v="778"/>
    <x v="1"/>
    <x v="1"/>
    <n v="10"/>
    <n v="14.9"/>
    <n v="149"/>
    <n v="0.14971797365859466"/>
    <n v="126.69202192486939"/>
    <n v="22.804563946476492"/>
    <n v="149.49658587134587"/>
  </r>
  <r>
    <s v="MOV-FEC-8854"/>
    <x v="341"/>
    <x v="0"/>
    <x v="2"/>
    <n v="20"/>
    <n v="9.9"/>
    <n v="198"/>
    <n v="0.14874758393868234"/>
    <n v="168.5479783801409"/>
    <n v="30.338636108425362"/>
    <n v="198.88661448856627"/>
  </r>
  <r>
    <s v="MOV-FEC-8855"/>
    <x v="986"/>
    <x v="1"/>
    <x v="0"/>
    <n v="7"/>
    <n v="9.9"/>
    <n v="69.3"/>
    <n v="0.16450286933300717"/>
    <n v="57.899951155222602"/>
    <n v="10.421991207940069"/>
    <n v="68.321942363162677"/>
  </r>
  <r>
    <s v="MOV-FEC-8856"/>
    <x v="966"/>
    <x v="1"/>
    <x v="4"/>
    <n v="13"/>
    <n v="20.9"/>
    <n v="271.7"/>
    <n v="0.1938399205501353"/>
    <n v="219.03369358652822"/>
    <n v="39.426064845575077"/>
    <n v="258.45975843210329"/>
  </r>
  <r>
    <s v="MOV-FEC-8857"/>
    <x v="891"/>
    <x v="3"/>
    <x v="2"/>
    <n v="17"/>
    <n v="9.9"/>
    <n v="168.3"/>
    <n v="0.18090384402333637"/>
    <n v="137.8538830508725"/>
    <n v="24.81369894915705"/>
    <n v="162.66758200002954"/>
  </r>
  <r>
    <s v="MOV-FEC-8858"/>
    <x v="978"/>
    <x v="3"/>
    <x v="1"/>
    <n v="3"/>
    <n v="14.9"/>
    <n v="44.7"/>
    <n v="0.17440529112403941"/>
    <n v="36.904083486755439"/>
    <n v="6.6427350276159789"/>
    <n v="43.546818514371417"/>
  </r>
  <r>
    <s v="MOV-FEC-8859"/>
    <x v="894"/>
    <x v="3"/>
    <x v="3"/>
    <n v="15"/>
    <n v="14.9"/>
    <n v="223.5"/>
    <n v="0.17036623371473952"/>
    <n v="185.4231467647557"/>
    <n v="33.376166417656023"/>
    <n v="218.79931318241171"/>
  </r>
  <r>
    <s v="MOV-FEC-8860"/>
    <x v="401"/>
    <x v="5"/>
    <x v="4"/>
    <n v="3"/>
    <n v="20.9"/>
    <n v="62.699999999999996"/>
    <n v="0.11694838313374306"/>
    <n v="55.367336377514306"/>
    <n v="9.9661205479525741"/>
    <n v="65.333456925466876"/>
  </r>
  <r>
    <s v="MOV-FEC-8861"/>
    <x v="1008"/>
    <x v="4"/>
    <x v="0"/>
    <n v="14"/>
    <n v="9.9"/>
    <n v="138.6"/>
    <n v="0.14748790796665617"/>
    <n v="118.15817595582145"/>
    <n v="21.268471672047859"/>
    <n v="139.4266476278693"/>
  </r>
  <r>
    <s v="MOV-FEC-8862"/>
    <x v="542"/>
    <x v="5"/>
    <x v="0"/>
    <n v="6"/>
    <n v="9.9"/>
    <n v="59.400000000000006"/>
    <n v="0.12088925671983571"/>
    <n v="52.219178150841763"/>
    <n v="9.3994520671515165"/>
    <n v="61.618630217993278"/>
  </r>
  <r>
    <s v="MOV-FEC-8863"/>
    <x v="45"/>
    <x v="0"/>
    <x v="1"/>
    <n v="6"/>
    <n v="14.9"/>
    <n v="89.4"/>
    <n v="0.12235174300573447"/>
    <n v="78.461754175287339"/>
    <n v="14.123115751551721"/>
    <n v="92.584869926839062"/>
  </r>
  <r>
    <s v="MOV-FEC-8864"/>
    <x v="847"/>
    <x v="5"/>
    <x v="2"/>
    <n v="3"/>
    <n v="9.9"/>
    <n v="29.700000000000003"/>
    <n v="0.15301403639852545"/>
    <n v="25.155483118963797"/>
    <n v="4.5279869614134833"/>
    <n v="29.68347008037728"/>
  </r>
  <r>
    <s v="MOV-FEC-8865"/>
    <x v="1051"/>
    <x v="3"/>
    <x v="3"/>
    <n v="11"/>
    <n v="14.9"/>
    <n v="163.9"/>
    <n v="0.18645242013653074"/>
    <n v="133.34044833962261"/>
    <n v="24.001280701132067"/>
    <n v="157.34172904075467"/>
  </r>
  <r>
    <s v="MOV-FEC-8866"/>
    <x v="426"/>
    <x v="0"/>
    <x v="4"/>
    <n v="11"/>
    <n v="20.9"/>
    <n v="229.89999999999998"/>
    <n v="0.11257427334505826"/>
    <n v="204.0191745579711"/>
    <n v="36.723451420434799"/>
    <n v="240.7426259784059"/>
  </r>
  <r>
    <s v="MOV-FEC-8867"/>
    <x v="337"/>
    <x v="2"/>
    <x v="4"/>
    <n v="5"/>
    <n v="20.9"/>
    <n v="104.5"/>
    <n v="0.15476992626802419"/>
    <n v="88.326542704991468"/>
    <n v="15.898777686898464"/>
    <n v="104.22532039188994"/>
  </r>
  <r>
    <s v="MOV-FEC-8868"/>
    <x v="508"/>
    <x v="0"/>
    <x v="4"/>
    <n v="5"/>
    <n v="20.9"/>
    <n v="104.5"/>
    <n v="0.10796783634285445"/>
    <n v="93.217361102171708"/>
    <n v="16.779124998390905"/>
    <n v="109.99648610056261"/>
  </r>
  <r>
    <s v="MOV-FEC-8869"/>
    <x v="832"/>
    <x v="3"/>
    <x v="0"/>
    <n v="20"/>
    <n v="9.9"/>
    <n v="198"/>
    <n v="0.1254453235629743"/>
    <n v="173.16182593453109"/>
    <n v="31.169128668215595"/>
    <n v="204.33095460274669"/>
  </r>
  <r>
    <s v="MOV-FEC-8870"/>
    <x v="258"/>
    <x v="3"/>
    <x v="1"/>
    <n v="3"/>
    <n v="14.9"/>
    <n v="44.7"/>
    <n v="0.12486874350572463"/>
    <n v="39.11836716529411"/>
    <n v="7.0413060897529398"/>
    <n v="46.159673255047053"/>
  </r>
  <r>
    <s v="MOV-FEC-8871"/>
    <x v="679"/>
    <x v="4"/>
    <x v="3"/>
    <n v="8"/>
    <n v="14.9"/>
    <n v="119.2"/>
    <n v="0.12211384504137959"/>
    <n v="104.64402967106756"/>
    <n v="18.835925340792159"/>
    <n v="123.47995501185972"/>
  </r>
  <r>
    <s v="MOV-FEC-8872"/>
    <x v="39"/>
    <x v="4"/>
    <x v="0"/>
    <n v="5"/>
    <n v="9.9"/>
    <n v="49.5"/>
    <n v="0.12328974593841699"/>
    <n v="43.397157576048357"/>
    <n v="7.8114883636887038"/>
    <n v="51.20864593973706"/>
  </r>
  <r>
    <s v="MOV-FEC-8873"/>
    <x v="706"/>
    <x v="3"/>
    <x v="2"/>
    <n v="14"/>
    <n v="9.9"/>
    <n v="138.6"/>
    <n v="0.10084760870797647"/>
    <n v="124.62252143307445"/>
    <n v="22.432053857953402"/>
    <n v="147.05457529102785"/>
  </r>
  <r>
    <s v="MOV-FEC-8874"/>
    <x v="963"/>
    <x v="1"/>
    <x v="3"/>
    <n v="17"/>
    <n v="14.9"/>
    <n v="253.3"/>
    <n v="0.15677233503348595"/>
    <n v="213.58956753601802"/>
    <n v="38.446122156483241"/>
    <n v="252.03568969250125"/>
  </r>
  <r>
    <s v="MOV-FEC-8875"/>
    <x v="954"/>
    <x v="2"/>
    <x v="3"/>
    <n v="12"/>
    <n v="14.9"/>
    <n v="178.8"/>
    <n v="0.19037111639372803"/>
    <n v="144.76164438880144"/>
    <n v="26.057095989984258"/>
    <n v="170.81874037878569"/>
  </r>
  <r>
    <s v="MOV-FEC-8876"/>
    <x v="227"/>
    <x v="5"/>
    <x v="1"/>
    <n v="14"/>
    <n v="14.9"/>
    <n v="208.6"/>
    <n v="0.11563391645344054"/>
    <n v="184.4787650278123"/>
    <n v="33.206177705006212"/>
    <n v="217.68494273281851"/>
  </r>
  <r>
    <s v="MOV-FEC-8877"/>
    <x v="420"/>
    <x v="4"/>
    <x v="0"/>
    <n v="13"/>
    <n v="9.9"/>
    <n v="128.70000000000002"/>
    <n v="0.16412158754748046"/>
    <n v="107.57755168263928"/>
    <n v="19.36395930287507"/>
    <n v="126.94151098551436"/>
  </r>
  <r>
    <s v="MOV-FEC-8878"/>
    <x v="761"/>
    <x v="3"/>
    <x v="1"/>
    <n v="15"/>
    <n v="14.9"/>
    <n v="223.5"/>
    <n v="0.10553124151741193"/>
    <n v="199.91376752085844"/>
    <n v="35.984478153754516"/>
    <n v="235.89824567461295"/>
  </r>
  <r>
    <s v="MOV-FEC-8879"/>
    <x v="308"/>
    <x v="0"/>
    <x v="2"/>
    <n v="4"/>
    <n v="9.9"/>
    <n v="39.6"/>
    <n v="0.12250254169514102"/>
    <n v="34.748899348872413"/>
    <n v="6.2548018827970342"/>
    <n v="41.003701231669446"/>
  </r>
  <r>
    <s v="MOV-FEC-8880"/>
    <x v="15"/>
    <x v="3"/>
    <x v="0"/>
    <n v="13"/>
    <n v="9.9"/>
    <n v="128.70000000000002"/>
    <n v="0.1539606197098207"/>
    <n v="108.88526824334609"/>
    <n v="19.599348283802296"/>
    <n v="128.48461652714838"/>
  </r>
  <r>
    <s v="MOV-FEC-8881"/>
    <x v="287"/>
    <x v="3"/>
    <x v="3"/>
    <n v="19"/>
    <n v="14.9"/>
    <n v="283.10000000000002"/>
    <n v="0.14073009449589924"/>
    <n v="243.25931024821094"/>
    <n v="43.786675844677966"/>
    <n v="287.04598609288888"/>
  </r>
  <r>
    <s v="MOV-FEC-8882"/>
    <x v="224"/>
    <x v="5"/>
    <x v="2"/>
    <n v="3"/>
    <n v="9.9"/>
    <n v="29.700000000000003"/>
    <n v="0.12456581410055363"/>
    <n v="26.00039532121356"/>
    <n v="4.6800711578184409"/>
    <n v="30.680466479031999"/>
  </r>
  <r>
    <s v="MOV-FEC-8883"/>
    <x v="247"/>
    <x v="1"/>
    <x v="4"/>
    <n v="17"/>
    <n v="20.9"/>
    <n v="355.29999999999995"/>
    <n v="0.11990669110320903"/>
    <n v="312.6971526510298"/>
    <n v="56.285487477185363"/>
    <n v="368.98264012821517"/>
  </r>
  <r>
    <s v="MOV-FEC-8884"/>
    <x v="69"/>
    <x v="4"/>
    <x v="0"/>
    <n v="14"/>
    <n v="9.9"/>
    <n v="138.6"/>
    <n v="0.1103997005198451"/>
    <n v="123.29860150794946"/>
    <n v="22.193748271430902"/>
    <n v="145.49234977938036"/>
  </r>
  <r>
    <s v="MOV-FEC-8885"/>
    <x v="973"/>
    <x v="1"/>
    <x v="0"/>
    <n v="20"/>
    <n v="9.9"/>
    <n v="198"/>
    <n v="0.11561346672455669"/>
    <n v="175.10853358853777"/>
    <n v="31.519536045936796"/>
    <n v="206.62806963447457"/>
  </r>
  <r>
    <s v="MOV-FEC-8886"/>
    <x v="662"/>
    <x v="0"/>
    <x v="1"/>
    <n v="14"/>
    <n v="14.9"/>
    <n v="208.6"/>
    <n v="0.10175380803666503"/>
    <n v="187.37415564355166"/>
    <n v="33.727348015839297"/>
    <n v="221.10150365939097"/>
  </r>
  <r>
    <s v="MOV-FEC-8887"/>
    <x v="701"/>
    <x v="5"/>
    <x v="3"/>
    <n v="20"/>
    <n v="14.9"/>
    <n v="298"/>
    <n v="0.14198964513208789"/>
    <n v="255.68708575063781"/>
    <n v="46.023675435114804"/>
    <n v="301.71076118575263"/>
  </r>
  <r>
    <s v="MOV-FEC-8888"/>
    <x v="498"/>
    <x v="0"/>
    <x v="4"/>
    <n v="20"/>
    <n v="20.9"/>
    <n v="418"/>
    <n v="0.18758365468775645"/>
    <n v="339.59003234051784"/>
    <n v="61.126205821293212"/>
    <n v="400.71623816181102"/>
  </r>
  <r>
    <s v="MOV-FEC-8889"/>
    <x v="690"/>
    <x v="4"/>
    <x v="3"/>
    <n v="13"/>
    <n v="14.9"/>
    <n v="193.70000000000002"/>
    <n v="0.13334562553581458"/>
    <n v="167.87095233371272"/>
    <n v="30.216771420068287"/>
    <n v="198.08772375378101"/>
  </r>
  <r>
    <s v="MOV-FEC-8890"/>
    <x v="784"/>
    <x v="3"/>
    <x v="2"/>
    <n v="17"/>
    <n v="9.9"/>
    <n v="168.3"/>
    <n v="0.11483366911197276"/>
    <n v="148.97349348845501"/>
    <n v="26.815228827921899"/>
    <n v="175.78872231637689"/>
  </r>
  <r>
    <s v="MOV-FEC-8891"/>
    <x v="402"/>
    <x v="1"/>
    <x v="4"/>
    <n v="12"/>
    <n v="20.9"/>
    <n v="250.79999999999998"/>
    <n v="0.16690782638094684"/>
    <n v="208.93951714365852"/>
    <n v="37.609113085858532"/>
    <n v="246.54863022951704"/>
  </r>
  <r>
    <s v="MOV-FEC-8892"/>
    <x v="814"/>
    <x v="1"/>
    <x v="1"/>
    <n v="11"/>
    <n v="14.9"/>
    <n v="163.9"/>
    <n v="0.12060896802910742"/>
    <n v="144.13219014002931"/>
    <n v="25.943794225205274"/>
    <n v="170.07598436523458"/>
  </r>
  <r>
    <s v="MOV-FEC-8893"/>
    <x v="141"/>
    <x v="0"/>
    <x v="0"/>
    <n v="6"/>
    <n v="9.9"/>
    <n v="59.400000000000006"/>
    <n v="0.1323052936942837"/>
    <n v="51.541065554559552"/>
    <n v="9.2773917998207196"/>
    <n v="60.818457354380271"/>
  </r>
  <r>
    <s v="MOV-FEC-8894"/>
    <x v="864"/>
    <x v="1"/>
    <x v="2"/>
    <n v="15"/>
    <n v="9.9"/>
    <n v="148.5"/>
    <n v="0.10447214093784414"/>
    <n v="132.98588707073014"/>
    <n v="23.937459672731425"/>
    <n v="156.92334674346156"/>
  </r>
  <r>
    <s v="MOV-FEC-8895"/>
    <x v="581"/>
    <x v="4"/>
    <x v="4"/>
    <n v="17"/>
    <n v="20.9"/>
    <n v="355.29999999999995"/>
    <n v="0.17864151375108511"/>
    <n v="291.82867016423944"/>
    <n v="52.529160629563094"/>
    <n v="344.35783079380252"/>
  </r>
  <r>
    <s v="MOV-FEC-8896"/>
    <x v="639"/>
    <x v="0"/>
    <x v="1"/>
    <n v="9"/>
    <n v="14.9"/>
    <n v="134.1"/>
    <n v="0.1103333352587188"/>
    <n v="119.30429974180581"/>
    <n v="21.474773953525045"/>
    <n v="140.77907369533085"/>
  </r>
  <r>
    <s v="MOV-FEC-8897"/>
    <x v="11"/>
    <x v="3"/>
    <x v="4"/>
    <n v="5"/>
    <n v="20.9"/>
    <n v="104.5"/>
    <n v="0.12876190201662427"/>
    <n v="91.044381239262762"/>
    <n v="16.387988623067297"/>
    <n v="107.43236986233006"/>
  </r>
  <r>
    <s v="MOV-FEC-8898"/>
    <x v="669"/>
    <x v="4"/>
    <x v="2"/>
    <n v="20"/>
    <n v="9.9"/>
    <n v="198"/>
    <n v="0.19129409556593588"/>
    <n v="160.1237690779447"/>
    <n v="28.822278434030046"/>
    <n v="188.94604751197474"/>
  </r>
  <r>
    <s v="MOV-FEC-8899"/>
    <x v="942"/>
    <x v="2"/>
    <x v="1"/>
    <n v="8"/>
    <n v="14.9"/>
    <n v="119.2"/>
    <n v="0.15213660123780798"/>
    <n v="101.06531713245329"/>
    <n v="18.191757083841591"/>
    <n v="119.25707421629488"/>
  </r>
  <r>
    <s v="MOV-FEC-8900"/>
    <x v="354"/>
    <x v="2"/>
    <x v="0"/>
    <n v="6"/>
    <n v="9.9"/>
    <n v="59.400000000000006"/>
    <n v="0.13120312071565141"/>
    <n v="51.606534629490312"/>
    <n v="9.2891762333082557"/>
    <n v="60.895710862798566"/>
  </r>
  <r>
    <s v="MOV-FEC-8901"/>
    <x v="939"/>
    <x v="1"/>
    <x v="0"/>
    <n v="10"/>
    <n v="9.9"/>
    <n v="99"/>
    <n v="0.11315822660535625"/>
    <n v="87.797335566069734"/>
    <n v="15.803520401892552"/>
    <n v="103.60085596796229"/>
  </r>
  <r>
    <s v="MOV-FEC-8902"/>
    <x v="373"/>
    <x v="1"/>
    <x v="4"/>
    <n v="17"/>
    <n v="20.9"/>
    <n v="355.29999999999995"/>
    <n v="0.13479394779066009"/>
    <n v="307.4077103499784"/>
    <n v="55.333387862996112"/>
    <n v="362.74109821297452"/>
  </r>
  <r>
    <s v="MOV-FEC-8903"/>
    <x v="86"/>
    <x v="5"/>
    <x v="2"/>
    <n v="17"/>
    <n v="9.9"/>
    <n v="168.3"/>
    <n v="0.18506063854670707"/>
    <n v="137.1542945325892"/>
    <n v="24.687773015866057"/>
    <n v="161.84206754845525"/>
  </r>
  <r>
    <s v="MOV-FEC-8904"/>
    <x v="436"/>
    <x v="0"/>
    <x v="2"/>
    <n v="19"/>
    <n v="9.9"/>
    <n v="188.1"/>
    <n v="0.19548327034087326"/>
    <n v="151.32959684888175"/>
    <n v="27.239327432798714"/>
    <n v="178.56892428168047"/>
  </r>
  <r>
    <s v="MOV-FEC-8905"/>
    <x v="199"/>
    <x v="5"/>
    <x v="0"/>
    <n v="14"/>
    <n v="9.9"/>
    <n v="138.6"/>
    <n v="0.18297039513583677"/>
    <n v="113.24030323417301"/>
    <n v="20.383254582151142"/>
    <n v="133.62355781632417"/>
  </r>
  <r>
    <s v="MOV-FEC-8906"/>
    <x v="1017"/>
    <x v="0"/>
    <x v="4"/>
    <n v="13"/>
    <n v="20.9"/>
    <n v="271.7"/>
    <n v="0.19923465450126698"/>
    <n v="217.56794437200574"/>
    <n v="39.16222998696103"/>
    <n v="256.73017435896679"/>
  </r>
  <r>
    <s v="MOV-FEC-8907"/>
    <x v="61"/>
    <x v="1"/>
    <x v="4"/>
    <n v="20"/>
    <n v="20.9"/>
    <n v="418"/>
    <n v="0.13653908415336666"/>
    <n v="360.92666282389274"/>
    <n v="64.966799308300693"/>
    <n v="425.89346213219346"/>
  </r>
  <r>
    <s v="MOV-FEC-8908"/>
    <x v="783"/>
    <x v="4"/>
    <x v="3"/>
    <n v="7"/>
    <n v="14.9"/>
    <n v="104.3"/>
    <n v="0.11554538462382154"/>
    <n v="92.24861638373541"/>
    <n v="16.604750949072372"/>
    <n v="108.85336733280778"/>
  </r>
  <r>
    <s v="MOV-FEC-8909"/>
    <x v="386"/>
    <x v="1"/>
    <x v="2"/>
    <n v="11"/>
    <n v="9.9"/>
    <n v="108.9"/>
    <n v="0.17579068818311444"/>
    <n v="89.756394056858838"/>
    <n v="16.156150930234592"/>
    <n v="105.91254498709343"/>
  </r>
  <r>
    <s v="MOV-FEC-8910"/>
    <x v="333"/>
    <x v="4"/>
    <x v="1"/>
    <n v="20"/>
    <n v="14.9"/>
    <n v="298"/>
    <n v="0.17860250053059609"/>
    <n v="244.77645484188236"/>
    <n v="44.059761871538825"/>
    <n v="288.83621671342121"/>
  </r>
  <r>
    <s v="MOV-FEC-8911"/>
    <x v="465"/>
    <x v="1"/>
    <x v="3"/>
    <n v="14"/>
    <n v="14.9"/>
    <n v="208.6"/>
    <n v="0.12685981081812153"/>
    <n v="182.13704346333984"/>
    <n v="32.784667823401172"/>
    <n v="214.92171128674102"/>
  </r>
  <r>
    <s v="MOV-FEC-8912"/>
    <x v="183"/>
    <x v="3"/>
    <x v="0"/>
    <n v="15"/>
    <n v="9.9"/>
    <n v="148.5"/>
    <n v="0.18576080643460402"/>
    <n v="120.9145202444613"/>
    <n v="21.764613644003035"/>
    <n v="142.67913388846432"/>
  </r>
  <r>
    <s v="MOV-FEC-8913"/>
    <x v="415"/>
    <x v="5"/>
    <x v="0"/>
    <n v="15"/>
    <n v="9.9"/>
    <n v="148.5"/>
    <n v="0.16556308689860955"/>
    <n v="123.91388159555649"/>
    <n v="22.304498687200166"/>
    <n v="146.21838028275664"/>
  </r>
  <r>
    <s v="MOV-FEC-8914"/>
    <x v="364"/>
    <x v="2"/>
    <x v="3"/>
    <n v="4"/>
    <n v="14.9"/>
    <n v="59.6"/>
    <n v="0.14957900770548962"/>
    <n v="50.685091140752817"/>
    <n v="9.1233164053355065"/>
    <n v="59.808407546088326"/>
  </r>
  <r>
    <s v="MOV-FEC-8915"/>
    <x v="731"/>
    <x v="0"/>
    <x v="0"/>
    <n v="9"/>
    <n v="9.9"/>
    <n v="89.100000000000009"/>
    <n v="0.12661892572340633"/>
    <n v="77.818253718044502"/>
    <n v="14.007285669248009"/>
    <n v="91.825539387292508"/>
  </r>
  <r>
    <s v="MOV-FEC-8916"/>
    <x v="789"/>
    <x v="1"/>
    <x v="4"/>
    <n v="3"/>
    <n v="20.9"/>
    <n v="62.699999999999996"/>
    <n v="0.19200610460229833"/>
    <n v="50.661217241435892"/>
    <n v="9.1190191034584611"/>
    <n v="59.780236344894355"/>
  </r>
  <r>
    <s v="MOV-FEC-8917"/>
    <x v="703"/>
    <x v="2"/>
    <x v="2"/>
    <n v="12"/>
    <n v="9.9"/>
    <n v="118.80000000000001"/>
    <n v="0.10565984099171721"/>
    <n v="106.24761089018401"/>
    <n v="19.124569960233121"/>
    <n v="125.37218085041712"/>
  </r>
  <r>
    <s v="MOV-FEC-8918"/>
    <x v="1039"/>
    <x v="2"/>
    <x v="4"/>
    <n v="11"/>
    <n v="20.9"/>
    <n v="229.89999999999998"/>
    <n v="0.19292185162563941"/>
    <n v="185.54726631126547"/>
    <n v="33.398507936027784"/>
    <n v="218.94577424729326"/>
  </r>
  <r>
    <s v="MOV-FEC-8919"/>
    <x v="211"/>
    <x v="5"/>
    <x v="1"/>
    <n v="15"/>
    <n v="14.9"/>
    <n v="223.5"/>
    <n v="0.10644362845293366"/>
    <n v="199.70984904076931"/>
    <n v="35.947772827338476"/>
    <n v="235.65762186810778"/>
  </r>
  <r>
    <s v="MOV-FEC-8920"/>
    <x v="273"/>
    <x v="3"/>
    <x v="3"/>
    <n v="15"/>
    <n v="14.9"/>
    <n v="223.5"/>
    <n v="0.11646980036230538"/>
    <n v="197.46899961902474"/>
    <n v="35.54441993142445"/>
    <n v="233.01341955044919"/>
  </r>
  <r>
    <s v="MOV-FEC-8921"/>
    <x v="153"/>
    <x v="0"/>
    <x v="2"/>
    <n v="15"/>
    <n v="9.9"/>
    <n v="148.5"/>
    <n v="0.17832238936589129"/>
    <n v="122.01912517916514"/>
    <n v="21.963442532249726"/>
    <n v="143.98256771141487"/>
  </r>
  <r>
    <s v="MOV-FEC-8922"/>
    <x v="26"/>
    <x v="0"/>
    <x v="4"/>
    <n v="13"/>
    <n v="20.9"/>
    <n v="271.7"/>
    <n v="0.11114264361452486"/>
    <n v="241.50254372993359"/>
    <n v="43.470457871388042"/>
    <n v="284.97300160132164"/>
  </r>
  <r>
    <s v="MOV-FEC-8923"/>
    <x v="816"/>
    <x v="5"/>
    <x v="0"/>
    <n v="3"/>
    <n v="9.9"/>
    <n v="29.700000000000003"/>
    <n v="0.1340518635207037"/>
    <n v="25.718659653435104"/>
    <n v="4.6293587376183183"/>
    <n v="30.348018391053422"/>
  </r>
  <r>
    <s v="MOV-FEC-8924"/>
    <x v="549"/>
    <x v="1"/>
    <x v="3"/>
    <n v="11"/>
    <n v="14.9"/>
    <n v="163.9"/>
    <n v="0.10489701339192259"/>
    <n v="146.7073795050639"/>
    <n v="26.407328310911499"/>
    <n v="173.11470781597541"/>
  </r>
  <r>
    <s v="MOV-FEC-8925"/>
    <x v="962"/>
    <x v="3"/>
    <x v="4"/>
    <n v="11"/>
    <n v="20.9"/>
    <n v="229.89999999999998"/>
    <n v="0.13963331196678275"/>
    <n v="197.79830157883663"/>
    <n v="35.603694284190588"/>
    <n v="233.40199586302722"/>
  </r>
  <r>
    <s v="MOV-FEC-8926"/>
    <x v="927"/>
    <x v="4"/>
    <x v="1"/>
    <n v="11"/>
    <n v="14.9"/>
    <n v="163.9"/>
    <n v="0.14716456272123085"/>
    <n v="139.77972816999028"/>
    <n v="25.160351070598249"/>
    <n v="164.94007924058852"/>
  </r>
  <r>
    <s v="MOV-FEC-8927"/>
    <x v="538"/>
    <x v="1"/>
    <x v="2"/>
    <n v="18"/>
    <n v="9.9"/>
    <n v="178.20000000000002"/>
    <n v="0.12171456261800009"/>
    <n v="156.51046494147241"/>
    <n v="28.171883689465034"/>
    <n v="184.68234863093744"/>
  </r>
  <r>
    <s v="MOV-FEC-8928"/>
    <x v="33"/>
    <x v="5"/>
    <x v="1"/>
    <n v="19"/>
    <n v="14.9"/>
    <n v="283.10000000000002"/>
    <n v="0.15942015187074701"/>
    <n v="237.96815500539154"/>
    <n v="42.834267900970474"/>
    <n v="280.80242290636204"/>
  </r>
  <r>
    <s v="MOV-FEC-8929"/>
    <x v="223"/>
    <x v="0"/>
    <x v="2"/>
    <n v="6"/>
    <n v="9.9"/>
    <n v="59.400000000000006"/>
    <n v="0.16898841655268912"/>
    <n v="49.362088056770268"/>
    <n v="8.8851758502186478"/>
    <n v="58.24726390698892"/>
  </r>
  <r>
    <s v="MOV-FEC-8930"/>
    <x v="156"/>
    <x v="4"/>
    <x v="1"/>
    <n v="13"/>
    <n v="14.9"/>
    <n v="193.70000000000002"/>
    <n v="0.10978152481622724"/>
    <n v="172.43531864309679"/>
    <n v="31.038357355757423"/>
    <n v="203.47367599885422"/>
  </r>
  <r>
    <s v="MOV-FEC-8931"/>
    <x v="1074"/>
    <x v="5"/>
    <x v="0"/>
    <n v="6"/>
    <n v="9.9"/>
    <n v="59.400000000000006"/>
    <n v="0.18220249266236216"/>
    <n v="48.577171935855695"/>
    <n v="8.743890948454025"/>
    <n v="57.321062884309718"/>
  </r>
  <r>
    <s v="MOV-FEC-8932"/>
    <x v="301"/>
    <x v="0"/>
    <x v="2"/>
    <n v="7"/>
    <n v="9.9"/>
    <n v="69.3"/>
    <n v="0.15288162214303297"/>
    <n v="58.705303585487812"/>
    <n v="10.566954645387806"/>
    <n v="69.272258230875622"/>
  </r>
  <r>
    <s v="MOV-FEC-8933"/>
    <x v="827"/>
    <x v="0"/>
    <x v="0"/>
    <n v="19"/>
    <n v="9.9"/>
    <n v="188.1"/>
    <n v="0.18942085533635136"/>
    <n v="152.4699371112323"/>
    <n v="27.444588680021813"/>
    <n v="179.91452579125411"/>
  </r>
  <r>
    <s v="MOV-FEC-8934"/>
    <x v="229"/>
    <x v="5"/>
    <x v="4"/>
    <n v="13"/>
    <n v="20.9"/>
    <n v="271.7"/>
    <n v="0.14632098699542836"/>
    <n v="231.9445878333421"/>
    <n v="41.750025810001574"/>
    <n v="273.6946136433437"/>
  </r>
  <r>
    <s v="MOV-FEC-8935"/>
    <x v="1005"/>
    <x v="1"/>
    <x v="1"/>
    <n v="10"/>
    <n v="14.9"/>
    <n v="149"/>
    <n v="0.1766251135630425"/>
    <n v="122.68285807910667"/>
    <n v="22.082914454239198"/>
    <n v="144.76577253334585"/>
  </r>
  <r>
    <s v="MOV-FEC-8936"/>
    <x v="551"/>
    <x v="2"/>
    <x v="2"/>
    <n v="4"/>
    <n v="9.9"/>
    <n v="39.6"/>
    <n v="0.12689803569534464"/>
    <n v="34.574837786464357"/>
    <n v="6.2234708015635842"/>
    <n v="40.798308588027943"/>
  </r>
  <r>
    <s v="MOV-FEC-8937"/>
    <x v="775"/>
    <x v="3"/>
    <x v="2"/>
    <n v="13"/>
    <n v="9.9"/>
    <n v="128.70000000000002"/>
    <n v="0.14977037469423252"/>
    <n v="109.42455277685229"/>
    <n v="19.696419499833411"/>
    <n v="129.12097227668571"/>
  </r>
  <r>
    <s v="MOV-FEC-8938"/>
    <x v="287"/>
    <x v="0"/>
    <x v="3"/>
    <n v="7"/>
    <n v="14.9"/>
    <n v="104.3"/>
    <n v="0.1465048555525052"/>
    <n v="89.019543565873704"/>
    <n v="16.023517841857267"/>
    <n v="105.04306140773097"/>
  </r>
  <r>
    <s v="MOV-FEC-8939"/>
    <x v="20"/>
    <x v="0"/>
    <x v="0"/>
    <n v="15"/>
    <n v="9.9"/>
    <n v="148.5"/>
    <n v="0.14435471554150925"/>
    <n v="127.06332474208588"/>
    <n v="22.871398453575459"/>
    <n v="149.93472319566135"/>
  </r>
  <r>
    <s v="MOV-FEC-8940"/>
    <x v="625"/>
    <x v="0"/>
    <x v="2"/>
    <n v="12"/>
    <n v="9.9"/>
    <n v="118.80000000000001"/>
    <n v="0.1984691135273608"/>
    <n v="95.221869312949551"/>
    <n v="17.13993647633092"/>
    <n v="112.36180578928047"/>
  </r>
  <r>
    <s v="MOV-FEC-8941"/>
    <x v="1029"/>
    <x v="1"/>
    <x v="4"/>
    <n v="7"/>
    <n v="20.9"/>
    <n v="146.29999999999998"/>
    <n v="0.10539779697249571"/>
    <n v="130.88030230292387"/>
    <n v="23.558454414526295"/>
    <n v="154.43875671745016"/>
  </r>
  <r>
    <s v="MOV-FEC-8942"/>
    <x v="105"/>
    <x v="2"/>
    <x v="0"/>
    <n v="17"/>
    <n v="9.9"/>
    <n v="168.3"/>
    <n v="0.18410143146158894"/>
    <n v="137.3157290850146"/>
    <n v="24.716831235302628"/>
    <n v="162.03256032031723"/>
  </r>
  <r>
    <s v="MOV-FEC-8943"/>
    <x v="446"/>
    <x v="0"/>
    <x v="1"/>
    <n v="5"/>
    <n v="14.9"/>
    <n v="74.5"/>
    <n v="0.1611597711339843"/>
    <n v="62.493597050518169"/>
    <n v="11.24884746909327"/>
    <n v="73.742444519611439"/>
  </r>
  <r>
    <s v="MOV-FEC-8944"/>
    <x v="366"/>
    <x v="3"/>
    <x v="0"/>
    <n v="6"/>
    <n v="9.9"/>
    <n v="59.400000000000006"/>
    <n v="0.17878470196244767"/>
    <n v="48.780188703430611"/>
    <n v="8.78043396661751"/>
    <n v="57.560622670048119"/>
  </r>
  <r>
    <s v="MOV-FEC-8945"/>
    <x v="496"/>
    <x v="0"/>
    <x v="0"/>
    <n v="15"/>
    <n v="9.9"/>
    <n v="148.5"/>
    <n v="0.19907586237532399"/>
    <n v="118.93723443726438"/>
    <n v="21.408702198707587"/>
    <n v="140.34593663597195"/>
  </r>
  <r>
    <s v="MOV-FEC-8946"/>
    <x v="221"/>
    <x v="2"/>
    <x v="3"/>
    <n v="10"/>
    <n v="14.9"/>
    <n v="149"/>
    <n v="0.10209250772195372"/>
    <n v="133.78821634942889"/>
    <n v="24.081878942897198"/>
    <n v="157.87009529232608"/>
  </r>
  <r>
    <s v="MOV-FEC-8947"/>
    <x v="691"/>
    <x v="0"/>
    <x v="0"/>
    <n v="20"/>
    <n v="9.9"/>
    <n v="198"/>
    <n v="0.19911854412906571"/>
    <n v="158.57452826244497"/>
    <n v="28.543415087240096"/>
    <n v="187.11794334968508"/>
  </r>
  <r>
    <s v="MOV-FEC-8948"/>
    <x v="805"/>
    <x v="4"/>
    <x v="3"/>
    <n v="12"/>
    <n v="14.9"/>
    <n v="178.8"/>
    <n v="0.12325709659857531"/>
    <n v="156.76163112817474"/>
    <n v="28.217093603071451"/>
    <n v="184.97872473124619"/>
  </r>
  <r>
    <s v="MOV-FEC-8949"/>
    <x v="460"/>
    <x v="0"/>
    <x v="3"/>
    <n v="5"/>
    <n v="14.9"/>
    <n v="74.5"/>
    <n v="0.16298562116098231"/>
    <n v="62.357571223506817"/>
    <n v="11.224362820231226"/>
    <n v="73.581934043738045"/>
  </r>
  <r>
    <s v="MOV-FEC-8950"/>
    <x v="968"/>
    <x v="1"/>
    <x v="0"/>
    <n v="19"/>
    <n v="9.9"/>
    <n v="188.1"/>
    <n v="0.12351703293545675"/>
    <n v="164.86644610484058"/>
    <n v="29.675960298871303"/>
    <n v="194.54240640371188"/>
  </r>
  <r>
    <s v="MOV-FEC-8951"/>
    <x v="268"/>
    <x v="3"/>
    <x v="4"/>
    <n v="6"/>
    <n v="20.9"/>
    <n v="125.39999999999999"/>
    <n v="0.12014314930488698"/>
    <n v="110.33404907716717"/>
    <n v="19.860128833890091"/>
    <n v="130.19417791105727"/>
  </r>
  <r>
    <s v="MOV-FEC-8952"/>
    <x v="316"/>
    <x v="2"/>
    <x v="4"/>
    <n v="20"/>
    <n v="20.9"/>
    <n v="418"/>
    <n v="0.17725217824204426"/>
    <n v="343.90858949482549"/>
    <n v="61.903546109068586"/>
    <n v="405.81213560389409"/>
  </r>
  <r>
    <s v="MOV-FEC-8953"/>
    <x v="1034"/>
    <x v="0"/>
    <x v="4"/>
    <n v="7"/>
    <n v="20.9"/>
    <n v="146.29999999999998"/>
    <n v="0.10700754355248743"/>
    <n v="130.64479637827108"/>
    <n v="23.516063348088792"/>
    <n v="154.16085972635989"/>
  </r>
  <r>
    <s v="MOV-FEC-8954"/>
    <x v="6"/>
    <x v="0"/>
    <x v="3"/>
    <n v="4"/>
    <n v="14.9"/>
    <n v="59.6"/>
    <n v="0.13147748214135951"/>
    <n v="51.763942064374973"/>
    <n v="9.3175095715874949"/>
    <n v="61.081451635962466"/>
  </r>
  <r>
    <s v="MOV-FEC-8955"/>
    <x v="707"/>
    <x v="0"/>
    <x v="3"/>
    <n v="10"/>
    <n v="14.9"/>
    <n v="149"/>
    <n v="0.11567092398770912"/>
    <n v="131.76503232583133"/>
    <n v="23.717705818649637"/>
    <n v="155.48273814448098"/>
  </r>
  <r>
    <s v="MOV-FEC-8956"/>
    <x v="362"/>
    <x v="0"/>
    <x v="4"/>
    <n v="19"/>
    <n v="20.9"/>
    <n v="397.09999999999997"/>
    <n v="0.12356222439381258"/>
    <n v="348.03344069321702"/>
    <n v="62.646019324779061"/>
    <n v="410.67946001799606"/>
  </r>
  <r>
    <s v="MOV-FEC-8957"/>
    <x v="243"/>
    <x v="5"/>
    <x v="4"/>
    <n v="3"/>
    <n v="20.9"/>
    <n v="62.699999999999996"/>
    <n v="0.13304557135301465"/>
    <n v="54.358042676165979"/>
    <n v="9.7844476817098762"/>
    <n v="64.142490357875857"/>
  </r>
  <r>
    <s v="MOV-FEC-8958"/>
    <x v="824"/>
    <x v="1"/>
    <x v="2"/>
    <n v="9"/>
    <n v="9.9"/>
    <n v="89.100000000000009"/>
    <n v="0.11914801020058687"/>
    <n v="78.483912291127723"/>
    <n v="14.12710421240299"/>
    <n v="92.61101650353072"/>
  </r>
  <r>
    <s v="MOV-FEC-8959"/>
    <x v="382"/>
    <x v="3"/>
    <x v="4"/>
    <n v="10"/>
    <n v="20.9"/>
    <n v="209"/>
    <n v="0.13142405566686097"/>
    <n v="181.53237236562606"/>
    <n v="32.675827025812687"/>
    <n v="214.20819939143874"/>
  </r>
  <r>
    <s v="MOV-FEC-8960"/>
    <x v="331"/>
    <x v="2"/>
    <x v="2"/>
    <n v="16"/>
    <n v="9.9"/>
    <n v="158.4"/>
    <n v="0.14940351727326975"/>
    <n v="134.73448286391408"/>
    <n v="24.252206915504534"/>
    <n v="158.98668977941861"/>
  </r>
  <r>
    <s v="MOV-FEC-8961"/>
    <x v="843"/>
    <x v="3"/>
    <x v="2"/>
    <n v="19"/>
    <n v="9.9"/>
    <n v="188.1"/>
    <n v="0.11812353594015092"/>
    <n v="165.88096288965761"/>
    <n v="29.858573320138369"/>
    <n v="195.73953620979597"/>
  </r>
  <r>
    <s v="MOV-FEC-8962"/>
    <x v="863"/>
    <x v="1"/>
    <x v="0"/>
    <n v="14"/>
    <n v="9.9"/>
    <n v="138.6"/>
    <n v="0.12844959232456382"/>
    <n v="120.79688650381544"/>
    <n v="21.743439570686778"/>
    <n v="142.54032607450222"/>
  </r>
  <r>
    <s v="MOV-FEC-8963"/>
    <x v="348"/>
    <x v="0"/>
    <x v="3"/>
    <n v="11"/>
    <n v="14.9"/>
    <n v="163.9"/>
    <n v="0.15361421619355994"/>
    <n v="138.72262996587554"/>
    <n v="24.970073393857596"/>
    <n v="163.69270335973314"/>
  </r>
  <r>
    <s v="MOV-FEC-8964"/>
    <x v="462"/>
    <x v="5"/>
    <x v="2"/>
    <n v="16"/>
    <n v="9.9"/>
    <n v="158.4"/>
    <n v="0.14986360161616816"/>
    <n v="134.66160550399897"/>
    <n v="24.239088990719814"/>
    <n v="158.90069449471878"/>
  </r>
  <r>
    <s v="MOV-FEC-8965"/>
    <x v="1064"/>
    <x v="1"/>
    <x v="4"/>
    <n v="19"/>
    <n v="20.9"/>
    <n v="397.09999999999997"/>
    <n v="0.19506895781649614"/>
    <n v="319.63811685106936"/>
    <n v="57.534861033192485"/>
    <n v="377.17297788426185"/>
  </r>
  <r>
    <s v="MOV-FEC-8966"/>
    <x v="530"/>
    <x v="2"/>
    <x v="4"/>
    <n v="9"/>
    <n v="20.9"/>
    <n v="188.1"/>
    <n v="0.11777903008593654"/>
    <n v="165.94576444083532"/>
    <n v="29.870237599350357"/>
    <n v="195.81600204018568"/>
  </r>
  <r>
    <s v="MOV-FEC-8967"/>
    <x v="81"/>
    <x v="2"/>
    <x v="4"/>
    <n v="17"/>
    <n v="20.9"/>
    <n v="355.29999999999995"/>
    <n v="0.12707873089011987"/>
    <n v="310.1489269147404"/>
    <n v="55.826806844653269"/>
    <n v="365.97573375939368"/>
  </r>
  <r>
    <s v="MOV-FEC-8968"/>
    <x v="316"/>
    <x v="4"/>
    <x v="1"/>
    <n v="7"/>
    <n v="14.9"/>
    <n v="104.3"/>
    <n v="0.18149231942037788"/>
    <n v="85.370351084454583"/>
    <n v="15.366663195201824"/>
    <n v="100.73701427965641"/>
  </r>
  <r>
    <s v="MOV-FEC-8969"/>
    <x v="1008"/>
    <x v="3"/>
    <x v="4"/>
    <n v="7"/>
    <n v="20.9"/>
    <n v="146.29999999999998"/>
    <n v="0.15395216146085802"/>
    <n v="123.77679877827646"/>
    <n v="22.27982378008976"/>
    <n v="146.05662255836623"/>
  </r>
  <r>
    <s v="MOV-FEC-8970"/>
    <x v="629"/>
    <x v="2"/>
    <x v="1"/>
    <n v="9"/>
    <n v="14.9"/>
    <n v="134.1"/>
    <n v="0.10904247434836253"/>
    <n v="119.47740418988458"/>
    <n v="21.505932754179224"/>
    <n v="140.98333694406381"/>
  </r>
  <r>
    <s v="MOV-FEC-8971"/>
    <x v="759"/>
    <x v="5"/>
    <x v="0"/>
    <n v="13"/>
    <n v="9.9"/>
    <n v="128.70000000000002"/>
    <n v="0.17681329675564658"/>
    <n v="105.9441287075483"/>
    <n v="19.069943167358694"/>
    <n v="125.01407187490699"/>
  </r>
  <r>
    <s v="MOV-FEC-8972"/>
    <x v="910"/>
    <x v="1"/>
    <x v="4"/>
    <n v="18"/>
    <n v="20.9"/>
    <n v="376.2"/>
    <n v="0.10549624800441033"/>
    <n v="336.51231150074079"/>
    <n v="60.572216070133344"/>
    <n v="397.08452757087412"/>
  </r>
  <r>
    <s v="MOV-FEC-8973"/>
    <x v="523"/>
    <x v="0"/>
    <x v="4"/>
    <n v="9"/>
    <n v="20.9"/>
    <n v="188.1"/>
    <n v="0.17709739183331702"/>
    <n v="154.78798059615306"/>
    <n v="27.861836507307551"/>
    <n v="182.64981710346061"/>
  </r>
  <r>
    <s v="MOV-FEC-8974"/>
    <x v="184"/>
    <x v="2"/>
    <x v="2"/>
    <n v="7"/>
    <n v="9.9"/>
    <n v="69.3"/>
    <n v="0.18056116624799895"/>
    <n v="56.787111179013671"/>
    <n v="10.22168001222246"/>
    <n v="67.008791191236128"/>
  </r>
  <r>
    <s v="MOV-FEC-8975"/>
    <x v="62"/>
    <x v="3"/>
    <x v="4"/>
    <n v="20"/>
    <n v="20.9"/>
    <n v="418"/>
    <n v="0.13170102776810941"/>
    <n v="362.94897039293028"/>
    <n v="65.330814670727449"/>
    <n v="428.27978506365776"/>
  </r>
  <r>
    <s v="MOV-FEC-8976"/>
    <x v="695"/>
    <x v="0"/>
    <x v="0"/>
    <n v="13"/>
    <n v="9.9"/>
    <n v="128.70000000000002"/>
    <n v="0.18733940642678751"/>
    <n v="104.58941839287246"/>
    <n v="18.826095310717044"/>
    <n v="123.41551370358951"/>
  </r>
  <r>
    <s v="MOV-FEC-8977"/>
    <x v="1088"/>
    <x v="0"/>
    <x v="1"/>
    <n v="7"/>
    <n v="14.9"/>
    <n v="104.3"/>
    <n v="0.19002342247877893"/>
    <n v="84.480557035463363"/>
    <n v="15.206500266383404"/>
    <n v="99.687057301846764"/>
  </r>
  <r>
    <s v="MOV-FEC-8978"/>
    <x v="0"/>
    <x v="4"/>
    <x v="1"/>
    <n v="3"/>
    <n v="14.9"/>
    <n v="44.7"/>
    <n v="0.1992134772553768"/>
    <n v="35.795157566684658"/>
    <n v="6.4431283620032378"/>
    <n v="42.238285928687894"/>
  </r>
  <r>
    <s v="MOV-FEC-8979"/>
    <x v="53"/>
    <x v="5"/>
    <x v="3"/>
    <n v="20"/>
    <n v="14.9"/>
    <n v="298"/>
    <n v="0.16484683732536365"/>
    <n v="248.87564247704162"/>
    <n v="44.797615645867488"/>
    <n v="293.67325812290909"/>
  </r>
  <r>
    <s v="MOV-FEC-8980"/>
    <x v="413"/>
    <x v="0"/>
    <x v="4"/>
    <n v="3"/>
    <n v="20.9"/>
    <n v="62.699999999999996"/>
    <n v="0.15751265500899095"/>
    <n v="52.823956530936265"/>
    <n v="9.5083121755685269"/>
    <n v="62.332268706504792"/>
  </r>
  <r>
    <s v="MOV-FEC-8981"/>
    <x v="800"/>
    <x v="0"/>
    <x v="2"/>
    <n v="15"/>
    <n v="9.9"/>
    <n v="148.5"/>
    <n v="0.16326152244132588"/>
    <n v="124.25566391746311"/>
    <n v="22.36601950514336"/>
    <n v="146.62168342260648"/>
  </r>
  <r>
    <s v="MOV-FEC-8982"/>
    <x v="514"/>
    <x v="2"/>
    <x v="0"/>
    <n v="16"/>
    <n v="9.9"/>
    <n v="158.4"/>
    <n v="0.15325179366168359"/>
    <n v="134.12491588398933"/>
    <n v="24.142484859118078"/>
    <n v="158.2674007431074"/>
  </r>
  <r>
    <s v="MOV-FEC-8983"/>
    <x v="28"/>
    <x v="3"/>
    <x v="3"/>
    <n v="12"/>
    <n v="14.9"/>
    <n v="178.8"/>
    <n v="0.11409083245363619"/>
    <n v="158.40055915728985"/>
    <n v="28.51210064831217"/>
    <n v="186.912659805602"/>
  </r>
  <r>
    <s v="MOV-FEC-8984"/>
    <x v="775"/>
    <x v="4"/>
    <x v="2"/>
    <n v="14"/>
    <n v="9.9"/>
    <n v="138.6"/>
    <n v="0.11956652908644484"/>
    <n v="122.02807906861874"/>
    <n v="21.96505423235137"/>
    <n v="143.9931333009701"/>
  </r>
  <r>
    <s v="MOV-FEC-8985"/>
    <x v="606"/>
    <x v="5"/>
    <x v="0"/>
    <n v="15"/>
    <n v="9.9"/>
    <n v="148.5"/>
    <n v="0.1546313335044957"/>
    <n v="125.53724697458239"/>
    <n v="22.596704455424828"/>
    <n v="148.13395143000722"/>
  </r>
  <r>
    <s v="MOV-FEC-8986"/>
    <x v="646"/>
    <x v="4"/>
    <x v="1"/>
    <n v="20"/>
    <n v="14.9"/>
    <n v="298"/>
    <n v="0.15089934090098167"/>
    <n v="253.03199641150746"/>
    <n v="45.545759354071343"/>
    <n v="298.57775576557879"/>
  </r>
  <r>
    <s v="MOV-FEC-8987"/>
    <x v="1072"/>
    <x v="4"/>
    <x v="1"/>
    <n v="10"/>
    <n v="14.9"/>
    <n v="149"/>
    <n v="0.18169481136323837"/>
    <n v="121.92747310687749"/>
    <n v="21.946945159237945"/>
    <n v="143.87441826611544"/>
  </r>
  <r>
    <s v="MOV-FEC-8988"/>
    <x v="532"/>
    <x v="1"/>
    <x v="4"/>
    <n v="8"/>
    <n v="20.9"/>
    <n v="167.2"/>
    <n v="0.10185421144509299"/>
    <n v="150.16997584638045"/>
    <n v="27.030595652348481"/>
    <n v="177.20057149872895"/>
  </r>
  <r>
    <s v="MOV-FEC-8989"/>
    <x v="880"/>
    <x v="5"/>
    <x v="2"/>
    <n v="8"/>
    <n v="9.9"/>
    <n v="79.2"/>
    <n v="0.19367538921869748"/>
    <n v="63.860909173879165"/>
    <n v="11.494963651298249"/>
    <n v="75.355872825177414"/>
  </r>
  <r>
    <s v="MOV-FEC-8990"/>
    <x v="431"/>
    <x v="2"/>
    <x v="2"/>
    <n v="15"/>
    <n v="9.9"/>
    <n v="148.5"/>
    <n v="0.13896455374112909"/>
    <n v="127.86376376944233"/>
    <n v="23.015477478499619"/>
    <n v="150.87924124794193"/>
  </r>
  <r>
    <s v="MOV-FEC-8991"/>
    <x v="592"/>
    <x v="3"/>
    <x v="3"/>
    <n v="20"/>
    <n v="14.9"/>
    <n v="298"/>
    <n v="0.10637669740372599"/>
    <n v="266.29974417368965"/>
    <n v="47.933953951264137"/>
    <n v="314.23369812495378"/>
  </r>
  <r>
    <s v="MOV-FEC-8992"/>
    <x v="438"/>
    <x v="2"/>
    <x v="2"/>
    <n v="20"/>
    <n v="9.9"/>
    <n v="198"/>
    <n v="0.13047182623621376"/>
    <n v="172.16657840522967"/>
    <n v="30.98998411294134"/>
    <n v="203.156562518171"/>
  </r>
  <r>
    <s v="MOV-FEC-8993"/>
    <x v="269"/>
    <x v="0"/>
    <x v="0"/>
    <n v="17"/>
    <n v="9.9"/>
    <n v="168.3"/>
    <n v="0.14997993502309498"/>
    <n v="143.05837693561313"/>
    <n v="25.750507848410361"/>
    <n v="168.80888478402349"/>
  </r>
  <r>
    <s v="MOV-FEC-8994"/>
    <x v="1007"/>
    <x v="2"/>
    <x v="2"/>
    <n v="11"/>
    <n v="9.9"/>
    <n v="108.9"/>
    <n v="0.18957386634797083"/>
    <n v="88.255405954705978"/>
    <n v="15.885973071847076"/>
    <n v="104.14137902655305"/>
  </r>
  <r>
    <s v="MOV-FEC-8995"/>
    <x v="226"/>
    <x v="0"/>
    <x v="3"/>
    <n v="15"/>
    <n v="14.9"/>
    <n v="223.5"/>
    <n v="0.1701662481839997"/>
    <n v="185.46784353087605"/>
    <n v="33.384211835557686"/>
    <n v="218.85205536643375"/>
  </r>
  <r>
    <s v="MOV-FEC-8996"/>
    <x v="953"/>
    <x v="0"/>
    <x v="3"/>
    <n v="11"/>
    <n v="14.9"/>
    <n v="163.9"/>
    <n v="0.13431305460710613"/>
    <n v="141.88609034989531"/>
    <n v="25.539496262981157"/>
    <n v="167.42558661287646"/>
  </r>
  <r>
    <s v="MOV-FEC-8997"/>
    <x v="758"/>
    <x v="3"/>
    <x v="1"/>
    <n v="11"/>
    <n v="14.9"/>
    <n v="163.9"/>
    <n v="0.11563956025437844"/>
    <n v="144.94667607430739"/>
    <n v="26.09040169337533"/>
    <n v="171.03707776768272"/>
  </r>
  <r>
    <s v="MOV-FEC-8998"/>
    <x v="902"/>
    <x v="2"/>
    <x v="4"/>
    <n v="20"/>
    <n v="20.9"/>
    <n v="418"/>
    <n v="0.16903477722773202"/>
    <n v="347.34346311880802"/>
    <n v="62.521823361385444"/>
    <n v="409.86528648019345"/>
  </r>
  <r>
    <s v="MOV-FEC-8999"/>
    <x v="876"/>
    <x v="3"/>
    <x v="3"/>
    <n v="11"/>
    <n v="14.9"/>
    <n v="163.9"/>
    <n v="0.11978697565396718"/>
    <n v="144.26691469031479"/>
    <n v="25.968044644256661"/>
    <n v="170.23495933457144"/>
  </r>
  <r>
    <s v="MOV-FEC-9000"/>
    <x v="717"/>
    <x v="1"/>
    <x v="4"/>
    <n v="19"/>
    <n v="20.9"/>
    <n v="397.09999999999997"/>
    <n v="0.14131365653905842"/>
    <n v="340.98434698833989"/>
    <n v="61.377182457901178"/>
    <n v="402.36152944624109"/>
  </r>
  <r>
    <s v="MOV-FEC-9001"/>
    <x v="45"/>
    <x v="4"/>
    <x v="4"/>
    <n v="3"/>
    <n v="20.9"/>
    <n v="62.699999999999996"/>
    <n v="0.18161132468641672"/>
    <n v="51.312969942161672"/>
    <n v="9.2363345895891005"/>
    <n v="60.549304531750771"/>
  </r>
  <r>
    <s v="MOV-FEC-9002"/>
    <x v="553"/>
    <x v="3"/>
    <x v="4"/>
    <n v="11"/>
    <n v="20.9"/>
    <n v="229.89999999999998"/>
    <n v="0.18181116184074472"/>
    <n v="188.10161389281276"/>
    <n v="33.858290500706296"/>
    <n v="221.95990439351905"/>
  </r>
  <r>
    <s v="MOV-FEC-9003"/>
    <x v="58"/>
    <x v="0"/>
    <x v="1"/>
    <n v="4"/>
    <n v="14.9"/>
    <n v="59.6"/>
    <n v="0.17191921270381799"/>
    <n v="49.353614922852451"/>
    <n v="8.883650686113441"/>
    <n v="58.237265608965892"/>
  </r>
  <r>
    <s v="MOV-FEC-9004"/>
    <x v="161"/>
    <x v="5"/>
    <x v="3"/>
    <n v="4"/>
    <n v="14.9"/>
    <n v="59.6"/>
    <n v="0.18189886670516722"/>
    <n v="48.758827544372032"/>
    <n v="8.7765889579869647"/>
    <n v="57.535416502358999"/>
  </r>
  <r>
    <s v="MOV-FEC-9005"/>
    <x v="823"/>
    <x v="1"/>
    <x v="1"/>
    <n v="8"/>
    <n v="14.9"/>
    <n v="119.2"/>
    <n v="0.11618318083359931"/>
    <n v="105.35096484463496"/>
    <n v="18.963173672034291"/>
    <n v="124.31413851666925"/>
  </r>
  <r>
    <s v="MOV-FEC-9006"/>
    <x v="513"/>
    <x v="3"/>
    <x v="1"/>
    <n v="16"/>
    <n v="14.9"/>
    <n v="238.4"/>
    <n v="0.1430888658324509"/>
    <n v="204.28761438554372"/>
    <n v="36.771770589397867"/>
    <n v="241.05938497494159"/>
  </r>
  <r>
    <s v="MOV-FEC-9007"/>
    <x v="1"/>
    <x v="4"/>
    <x v="4"/>
    <n v="18"/>
    <n v="20.9"/>
    <n v="376.2"/>
    <n v="0.14258727882401145"/>
    <n v="322.55866570640688"/>
    <n v="58.060559827153234"/>
    <n v="380.6192255335601"/>
  </r>
  <r>
    <s v="MOV-FEC-9008"/>
    <x v="496"/>
    <x v="1"/>
    <x v="4"/>
    <n v="16"/>
    <n v="20.9"/>
    <n v="334.4"/>
    <n v="0.1326359128446446"/>
    <n v="290.04655074475085"/>
    <n v="52.20837913405515"/>
    <n v="342.25492987880602"/>
  </r>
  <r>
    <s v="MOV-FEC-9009"/>
    <x v="416"/>
    <x v="1"/>
    <x v="3"/>
    <n v="20"/>
    <n v="14.9"/>
    <n v="298"/>
    <n v="0.13985993213848388"/>
    <n v="256.32174022273182"/>
    <n v="46.137913240091727"/>
    <n v="302.45965346282355"/>
  </r>
  <r>
    <s v="MOV-FEC-9010"/>
    <x v="84"/>
    <x v="5"/>
    <x v="0"/>
    <n v="6"/>
    <n v="9.9"/>
    <n v="59.400000000000006"/>
    <n v="0.14071950056369728"/>
    <n v="51.041261666516384"/>
    <n v="9.1874270999729486"/>
    <n v="60.228688766489334"/>
  </r>
  <r>
    <s v="MOV-FEC-9011"/>
    <x v="42"/>
    <x v="4"/>
    <x v="3"/>
    <n v="15"/>
    <n v="14.9"/>
    <n v="223.5"/>
    <n v="0.15752181218488184"/>
    <n v="188.29387497667892"/>
    <n v="33.892897495802202"/>
    <n v="222.18677247248112"/>
  </r>
  <r>
    <s v="MOV-FEC-9012"/>
    <x v="913"/>
    <x v="5"/>
    <x v="2"/>
    <n v="4"/>
    <n v="9.9"/>
    <n v="39.6"/>
    <n v="0.14633709443610915"/>
    <n v="33.805051060330079"/>
    <n v="6.0849091908594142"/>
    <n v="39.889960251189493"/>
  </r>
  <r>
    <s v="MOV-FEC-9013"/>
    <x v="959"/>
    <x v="2"/>
    <x v="4"/>
    <n v="18"/>
    <n v="20.9"/>
    <n v="376.2"/>
    <n v="0.10467595697961851"/>
    <n v="336.82090498426749"/>
    <n v="60.627762897168147"/>
    <n v="397.44866788143565"/>
  </r>
  <r>
    <s v="MOV-FEC-9014"/>
    <x v="1073"/>
    <x v="1"/>
    <x v="3"/>
    <n v="19"/>
    <n v="14.9"/>
    <n v="283.10000000000002"/>
    <n v="0.18322721096670255"/>
    <n v="231.22837657532654"/>
    <n v="41.621107783558777"/>
    <n v="272.84948435888532"/>
  </r>
  <r>
    <s v="MOV-FEC-9015"/>
    <x v="560"/>
    <x v="1"/>
    <x v="1"/>
    <n v="18"/>
    <n v="14.9"/>
    <n v="268.2"/>
    <n v="0.11851982481718577"/>
    <n v="236.41298298403078"/>
    <n v="42.554336937125541"/>
    <n v="278.96731992115633"/>
  </r>
  <r>
    <s v="MOV-FEC-9016"/>
    <x v="325"/>
    <x v="4"/>
    <x v="0"/>
    <n v="12"/>
    <n v="9.9"/>
    <n v="118.80000000000001"/>
    <n v="0.15143838719865982"/>
    <n v="100.80911960079922"/>
    <n v="18.145641528143859"/>
    <n v="118.95476112894308"/>
  </r>
  <r>
    <s v="MOV-FEC-9017"/>
    <x v="284"/>
    <x v="4"/>
    <x v="3"/>
    <n v="15"/>
    <n v="14.9"/>
    <n v="223.5"/>
    <n v="0.17659842251411362"/>
    <n v="184.03025256809559"/>
    <n v="33.125445462257204"/>
    <n v="217.1556980303528"/>
  </r>
  <r>
    <s v="MOV-FEC-9018"/>
    <x v="503"/>
    <x v="4"/>
    <x v="0"/>
    <n v="6"/>
    <n v="9.9"/>
    <n v="59.400000000000006"/>
    <n v="0.19939809256687041"/>
    <n v="47.555753301527901"/>
    <n v="8.5600355942750213"/>
    <n v="56.115788895802922"/>
  </r>
  <r>
    <s v="MOV-FEC-9019"/>
    <x v="727"/>
    <x v="4"/>
    <x v="1"/>
    <n v="12"/>
    <n v="14.9"/>
    <n v="178.8"/>
    <n v="0.14809392049319034"/>
    <n v="152.32080701581759"/>
    <n v="27.417745262847166"/>
    <n v="179.73855227866477"/>
  </r>
  <r>
    <s v="MOV-FEC-9020"/>
    <x v="918"/>
    <x v="4"/>
    <x v="0"/>
    <n v="5"/>
    <n v="9.9"/>
    <n v="49.5"/>
    <n v="0.12890350914291959"/>
    <n v="43.119276297425479"/>
    <n v="7.7614697335365861"/>
    <n v="50.880746030962065"/>
  </r>
  <r>
    <s v="MOV-FEC-9021"/>
    <x v="615"/>
    <x v="4"/>
    <x v="3"/>
    <n v="16"/>
    <n v="14.9"/>
    <n v="238.4"/>
    <n v="0.12384734102328751"/>
    <n v="208.87479390004827"/>
    <n v="37.597462902008687"/>
    <n v="246.47225680205696"/>
  </r>
  <r>
    <s v="MOV-FEC-9022"/>
    <x v="407"/>
    <x v="2"/>
    <x v="0"/>
    <n v="10"/>
    <n v="9.9"/>
    <n v="99"/>
    <n v="0.19074821652986301"/>
    <n v="80.115926563543553"/>
    <n v="14.420866781437839"/>
    <n v="94.53679334498139"/>
  </r>
  <r>
    <s v="MOV-FEC-9023"/>
    <x v="933"/>
    <x v="5"/>
    <x v="4"/>
    <n v="13"/>
    <n v="20.9"/>
    <n v="271.7"/>
    <n v="0.1950457570238921"/>
    <n v="218.70606781660851"/>
    <n v="39.367092206989533"/>
    <n v="258.07316002359806"/>
  </r>
  <r>
    <s v="MOV-FEC-9024"/>
    <x v="502"/>
    <x v="0"/>
    <x v="0"/>
    <n v="14"/>
    <n v="9.9"/>
    <n v="138.6"/>
    <n v="0.15265360113878929"/>
    <n v="117.44221088216381"/>
    <n v="21.139597958789484"/>
    <n v="138.5818088409533"/>
  </r>
  <r>
    <s v="MOV-FEC-9025"/>
    <x v="521"/>
    <x v="1"/>
    <x v="1"/>
    <n v="4"/>
    <n v="14.9"/>
    <n v="59.6"/>
    <n v="0.14788901916515532"/>
    <n v="50.785814457756743"/>
    <n v="9.1414466023962131"/>
    <n v="59.927261060152958"/>
  </r>
  <r>
    <s v="MOV-FEC-9026"/>
    <x v="642"/>
    <x v="0"/>
    <x v="0"/>
    <n v="15"/>
    <n v="9.9"/>
    <n v="148.5"/>
    <n v="0.11582389389712854"/>
    <n v="131.30015175627642"/>
    <n v="23.634027316129753"/>
    <n v="154.93417907240618"/>
  </r>
  <r>
    <s v="MOV-FEC-9027"/>
    <x v="587"/>
    <x v="1"/>
    <x v="2"/>
    <n v="8"/>
    <n v="9.9"/>
    <n v="79.2"/>
    <n v="0.11463450104878917"/>
    <n v="70.1209475169359"/>
    <n v="12.621770553048462"/>
    <n v="82.742718069984363"/>
  </r>
  <r>
    <s v="MOV-FEC-9028"/>
    <x v="660"/>
    <x v="4"/>
    <x v="1"/>
    <n v="17"/>
    <n v="14.9"/>
    <n v="253.3"/>
    <n v="0.11982645145588171"/>
    <n v="222.94795984622516"/>
    <n v="40.130632772320524"/>
    <n v="263.07859261854571"/>
  </r>
  <r>
    <s v="MOV-FEC-9029"/>
    <x v="386"/>
    <x v="4"/>
    <x v="1"/>
    <n v="19"/>
    <n v="14.9"/>
    <n v="283.10000000000002"/>
    <n v="0.13483167448164787"/>
    <n v="244.92915295424552"/>
    <n v="44.087247531764191"/>
    <n v="289.01640048600973"/>
  </r>
  <r>
    <s v="MOV-FEC-9030"/>
    <x v="814"/>
    <x v="1"/>
    <x v="4"/>
    <n v="8"/>
    <n v="20.9"/>
    <n v="167.2"/>
    <n v="0.14696667927529972"/>
    <n v="142.62717122516989"/>
    <n v="25.672890820530579"/>
    <n v="168.30006204570046"/>
  </r>
  <r>
    <s v="MOV-FEC-9031"/>
    <x v="439"/>
    <x v="0"/>
    <x v="4"/>
    <n v="10"/>
    <n v="20.9"/>
    <n v="209"/>
    <n v="0.19246136763820476"/>
    <n v="168.7755741636152"/>
    <n v="30.379603349450736"/>
    <n v="199.15517751306595"/>
  </r>
  <r>
    <s v="MOV-FEC-9032"/>
    <x v="441"/>
    <x v="0"/>
    <x v="2"/>
    <n v="14"/>
    <n v="9.9"/>
    <n v="138.6"/>
    <n v="0.13743466098270499"/>
    <n v="119.55155598779709"/>
    <n v="21.519280077803476"/>
    <n v="141.07083606560056"/>
  </r>
  <r>
    <s v="MOV-FEC-9033"/>
    <x v="454"/>
    <x v="0"/>
    <x v="3"/>
    <n v="6"/>
    <n v="14.9"/>
    <n v="89.4"/>
    <n v="0.19049776939327676"/>
    <n v="72.369499416241069"/>
    <n v="13.026509894923391"/>
    <n v="85.396009311164462"/>
  </r>
  <r>
    <s v="MOV-FEC-9034"/>
    <x v="627"/>
    <x v="1"/>
    <x v="2"/>
    <n v="4"/>
    <n v="9.9"/>
    <n v="39.6"/>
    <n v="0.13093251389486293"/>
    <n v="34.415072449763429"/>
    <n v="6.1947130409574171"/>
    <n v="40.609785490720846"/>
  </r>
  <r>
    <s v="MOV-FEC-9035"/>
    <x v="930"/>
    <x v="2"/>
    <x v="1"/>
    <n v="3"/>
    <n v="14.9"/>
    <n v="44.7"/>
    <n v="0.13867232603111887"/>
    <n v="38.501347026408986"/>
    <n v="6.9302424647536176"/>
    <n v="45.431589491162605"/>
  </r>
  <r>
    <s v="MOV-FEC-9036"/>
    <x v="1001"/>
    <x v="1"/>
    <x v="3"/>
    <n v="18"/>
    <n v="14.9"/>
    <n v="268.2"/>
    <n v="0.12959736645388031"/>
    <n v="233.44198631706928"/>
    <n v="42.019557537072465"/>
    <n v="275.46154385414172"/>
  </r>
  <r>
    <s v="MOV-FEC-9037"/>
    <x v="262"/>
    <x v="3"/>
    <x v="0"/>
    <n v="11"/>
    <n v="9.9"/>
    <n v="108.9"/>
    <n v="0.11945784147118099"/>
    <n v="95.891041063788393"/>
    <n v="17.26038739148191"/>
    <n v="113.15142845527031"/>
  </r>
  <r>
    <s v="MOV-FEC-9038"/>
    <x v="1048"/>
    <x v="5"/>
    <x v="0"/>
    <n v="13"/>
    <n v="9.9"/>
    <n v="128.70000000000002"/>
    <n v="0.1068894665522451"/>
    <n v="114.94332565472607"/>
    <n v="20.689798617850691"/>
    <n v="135.63312427257677"/>
  </r>
  <r>
    <s v="MOV-FEC-9039"/>
    <x v="1069"/>
    <x v="4"/>
    <x v="2"/>
    <n v="10"/>
    <n v="9.9"/>
    <n v="99"/>
    <n v="0.15863739068516586"/>
    <n v="83.294898322168578"/>
    <n v="14.993081697990343"/>
    <n v="98.287980020158926"/>
  </r>
  <r>
    <s v="MOV-FEC-9040"/>
    <x v="379"/>
    <x v="3"/>
    <x v="3"/>
    <n v="18"/>
    <n v="14.9"/>
    <n v="268.2"/>
    <n v="0.11469269188822932"/>
    <n v="237.43942003557689"/>
    <n v="42.739095606403836"/>
    <n v="280.17851564198071"/>
  </r>
  <r>
    <s v="MOV-FEC-9041"/>
    <x v="410"/>
    <x v="1"/>
    <x v="4"/>
    <n v="12"/>
    <n v="20.9"/>
    <n v="250.79999999999998"/>
    <n v="0.12572275073332292"/>
    <n v="219.26873411608258"/>
    <n v="39.468372140894864"/>
    <n v="258.73710625697743"/>
  </r>
  <r>
    <s v="MOV-FEC-9042"/>
    <x v="382"/>
    <x v="4"/>
    <x v="0"/>
    <n v="5"/>
    <n v="9.9"/>
    <n v="49.5"/>
    <n v="0.11583275633997592"/>
    <n v="43.766278561171191"/>
    <n v="7.8779301410108138"/>
    <n v="51.644208702182006"/>
  </r>
  <r>
    <s v="MOV-FEC-9043"/>
    <x v="913"/>
    <x v="5"/>
    <x v="1"/>
    <n v="18"/>
    <n v="14.9"/>
    <n v="268.2"/>
    <n v="0.15696612120075373"/>
    <n v="226.10168629395784"/>
    <n v="40.698303532912412"/>
    <n v="266.79998982687027"/>
  </r>
  <r>
    <s v="MOV-FEC-9044"/>
    <x v="363"/>
    <x v="2"/>
    <x v="1"/>
    <n v="11"/>
    <n v="14.9"/>
    <n v="163.9"/>
    <n v="0.10851747868722632"/>
    <n v="146.1139852431636"/>
    <n v="26.300517343769446"/>
    <n v="172.41450258693305"/>
  </r>
  <r>
    <s v="MOV-FEC-9045"/>
    <x v="275"/>
    <x v="2"/>
    <x v="0"/>
    <n v="17"/>
    <n v="9.9"/>
    <n v="168.3"/>
    <n v="0.14780942264251382"/>
    <n v="143.42367416926493"/>
    <n v="25.816261350467688"/>
    <n v="169.23993551973263"/>
  </r>
  <r>
    <s v="MOV-FEC-9046"/>
    <x v="155"/>
    <x v="0"/>
    <x v="0"/>
    <n v="16"/>
    <n v="9.9"/>
    <n v="158.4"/>
    <n v="0.11456170967986562"/>
    <n v="140.25342518670928"/>
    <n v="25.24561653360767"/>
    <n v="165.49904172031694"/>
  </r>
  <r>
    <s v="MOV-FEC-9047"/>
    <x v="1020"/>
    <x v="0"/>
    <x v="3"/>
    <n v="7"/>
    <n v="14.9"/>
    <n v="104.3"/>
    <n v="0.10416523851837844"/>
    <n v="93.435565622533119"/>
    <n v="16.81840181205596"/>
    <n v="110.25396743458907"/>
  </r>
  <r>
    <s v="MOV-FEC-9048"/>
    <x v="205"/>
    <x v="5"/>
    <x v="3"/>
    <n v="20"/>
    <n v="14.9"/>
    <n v="298"/>
    <n v="0.19316283250338567"/>
    <n v="240.43747591399108"/>
    <n v="43.278745664518389"/>
    <n v="283.71622157850948"/>
  </r>
  <r>
    <s v="MOV-FEC-9049"/>
    <x v="520"/>
    <x v="1"/>
    <x v="1"/>
    <n v="5"/>
    <n v="14.9"/>
    <n v="74.5"/>
    <n v="0.1415685594959748"/>
    <n v="63.953142317549876"/>
    <n v="11.511565617158977"/>
    <n v="75.464707934708855"/>
  </r>
  <r>
    <s v="MOV-FEC-9050"/>
    <x v="46"/>
    <x v="5"/>
    <x v="4"/>
    <n v="5"/>
    <n v="20.9"/>
    <n v="104.5"/>
    <n v="0.16233221424167391"/>
    <n v="87.536283611745077"/>
    <n v="15.756531050114113"/>
    <n v="103.29281466185918"/>
  </r>
  <r>
    <s v="MOV-FEC-9051"/>
    <x v="199"/>
    <x v="2"/>
    <x v="4"/>
    <n v="17"/>
    <n v="20.9"/>
    <n v="355.29999999999995"/>
    <n v="0.12224677512631768"/>
    <n v="311.8657207976193"/>
    <n v="56.13582974357147"/>
    <n v="368.0015505411908"/>
  </r>
  <r>
    <s v="MOV-FEC-9052"/>
    <x v="1035"/>
    <x v="5"/>
    <x v="0"/>
    <n v="12"/>
    <n v="9.9"/>
    <n v="118.80000000000001"/>
    <n v="0.16176929539979834"/>
    <n v="99.581807706503966"/>
    <n v="17.924725387170714"/>
    <n v="117.50653309367468"/>
  </r>
  <r>
    <s v="MOV-FEC-9053"/>
    <x v="860"/>
    <x v="3"/>
    <x v="1"/>
    <n v="20"/>
    <n v="14.9"/>
    <n v="298"/>
    <n v="0.10008494599878251"/>
    <n v="268.17468609236283"/>
    <n v="48.271443496625309"/>
    <n v="316.44612958898813"/>
  </r>
  <r>
    <s v="MOV-FEC-9054"/>
    <x v="578"/>
    <x v="0"/>
    <x v="2"/>
    <n v="9"/>
    <n v="9.9"/>
    <n v="89.100000000000009"/>
    <n v="0.19288452189826649"/>
    <n v="71.913989098864462"/>
    <n v="12.944518037795604"/>
    <n v="84.858507136660066"/>
  </r>
  <r>
    <s v="MOV-FEC-9055"/>
    <x v="532"/>
    <x v="0"/>
    <x v="3"/>
    <n v="15"/>
    <n v="14.9"/>
    <n v="223.5"/>
    <n v="0.1283185141723302"/>
    <n v="194.8208120824842"/>
    <n v="35.067746174847152"/>
    <n v="229.88855825733134"/>
  </r>
  <r>
    <s v="MOV-FEC-9056"/>
    <x v="740"/>
    <x v="4"/>
    <x v="0"/>
    <n v="14"/>
    <n v="9.9"/>
    <n v="138.6"/>
    <n v="0.18259247193057165"/>
    <n v="113.29268339042277"/>
    <n v="20.392683010276098"/>
    <n v="133.68536640069885"/>
  </r>
  <r>
    <s v="MOV-FEC-9057"/>
    <x v="859"/>
    <x v="3"/>
    <x v="1"/>
    <n v="10"/>
    <n v="14.9"/>
    <n v="149"/>
    <n v="0.11593065522690273"/>
    <n v="131.72633237119149"/>
    <n v="23.710739826814468"/>
    <n v="155.43707219800595"/>
  </r>
  <r>
    <s v="MOV-FEC-9058"/>
    <x v="3"/>
    <x v="2"/>
    <x v="0"/>
    <n v="18"/>
    <n v="9.9"/>
    <n v="178.20000000000002"/>
    <n v="0.14066779642127519"/>
    <n v="153.13299867772878"/>
    <n v="27.563939761991179"/>
    <n v="180.69693843971996"/>
  </r>
  <r>
    <s v="MOV-FEC-9059"/>
    <x v="725"/>
    <x v="3"/>
    <x v="4"/>
    <n v="10"/>
    <n v="20.9"/>
    <n v="209"/>
    <n v="0.13075183943552601"/>
    <n v="181.67286555797506"/>
    <n v="32.70111580043551"/>
    <n v="214.37398135841056"/>
  </r>
  <r>
    <s v="MOV-FEC-9060"/>
    <x v="897"/>
    <x v="5"/>
    <x v="4"/>
    <n v="3"/>
    <n v="20.9"/>
    <n v="62.699999999999996"/>
    <n v="0.15805860793291551"/>
    <n v="52.789725282606192"/>
    <n v="9.5021505508691142"/>
    <n v="62.291875833475302"/>
  </r>
  <r>
    <s v="MOV-FEC-9061"/>
    <x v="276"/>
    <x v="3"/>
    <x v="4"/>
    <n v="13"/>
    <n v="20.9"/>
    <n v="271.7"/>
    <n v="0.15158326637235806"/>
    <n v="230.51482652663032"/>
    <n v="41.492668774793458"/>
    <n v="272.00749530142377"/>
  </r>
  <r>
    <s v="MOV-FEC-9062"/>
    <x v="183"/>
    <x v="3"/>
    <x v="1"/>
    <n v="14"/>
    <n v="14.9"/>
    <n v="208.6"/>
    <n v="0.12833321345845183"/>
    <n v="181.82969167256695"/>
    <n v="32.729344501062052"/>
    <n v="214.55903617362901"/>
  </r>
  <r>
    <s v="MOV-FEC-9063"/>
    <x v="428"/>
    <x v="2"/>
    <x v="0"/>
    <n v="16"/>
    <n v="9.9"/>
    <n v="158.4"/>
    <n v="0.1365522633812235"/>
    <n v="136.77012148041419"/>
    <n v="24.618621866474552"/>
    <n v="161.38874334688873"/>
  </r>
  <r>
    <s v="MOV-FEC-9064"/>
    <x v="286"/>
    <x v="0"/>
    <x v="0"/>
    <n v="5"/>
    <n v="9.9"/>
    <n v="49.5"/>
    <n v="0.12965303215723983"/>
    <n v="43.082174908216629"/>
    <n v="7.7547914834789928"/>
    <n v="50.836966391695626"/>
  </r>
  <r>
    <s v="MOV-FEC-9065"/>
    <x v="542"/>
    <x v="1"/>
    <x v="2"/>
    <n v="20"/>
    <n v="9.9"/>
    <n v="198"/>
    <n v="0.17341204276546179"/>
    <n v="163.66441553243857"/>
    <n v="29.459594795838942"/>
    <n v="193.12401032827751"/>
  </r>
  <r>
    <s v="MOV-FEC-9066"/>
    <x v="283"/>
    <x v="1"/>
    <x v="1"/>
    <n v="5"/>
    <n v="14.9"/>
    <n v="74.5"/>
    <n v="0.19919978218618345"/>
    <n v="59.659616227129334"/>
    <n v="10.738730920883279"/>
    <n v="70.398347148012618"/>
  </r>
  <r>
    <s v="MOV-FEC-9067"/>
    <x v="240"/>
    <x v="5"/>
    <x v="1"/>
    <n v="17"/>
    <n v="14.9"/>
    <n v="253.3"/>
    <n v="0.18582904291618491"/>
    <n v="206.22950342933038"/>
    <n v="37.12131061727947"/>
    <n v="243.35081404660986"/>
  </r>
  <r>
    <s v="MOV-FEC-9068"/>
    <x v="873"/>
    <x v="3"/>
    <x v="2"/>
    <n v="19"/>
    <n v="9.9"/>
    <n v="188.1"/>
    <n v="0.15433074962862267"/>
    <n v="159.07038599485608"/>
    <n v="28.632669479074092"/>
    <n v="187.70305547393016"/>
  </r>
  <r>
    <s v="MOV-FEC-9069"/>
    <x v="652"/>
    <x v="3"/>
    <x v="0"/>
    <n v="17"/>
    <n v="9.9"/>
    <n v="168.3"/>
    <n v="0.12266963168695584"/>
    <n v="147.65470098708533"/>
    <n v="26.577846177675358"/>
    <n v="174.23254716476069"/>
  </r>
  <r>
    <s v="MOV-FEC-9070"/>
    <x v="1003"/>
    <x v="4"/>
    <x v="0"/>
    <n v="6"/>
    <n v="9.9"/>
    <n v="59.400000000000006"/>
    <n v="0.19185356111675433"/>
    <n v="48.003898469664797"/>
    <n v="8.6407017245396638"/>
    <n v="56.644600194204457"/>
  </r>
  <r>
    <s v="MOV-FEC-9071"/>
    <x v="255"/>
    <x v="4"/>
    <x v="3"/>
    <n v="12"/>
    <n v="14.9"/>
    <n v="178.8"/>
    <n v="0.1498569686551704"/>
    <n v="152.00557400445555"/>
    <n v="27.361003320801998"/>
    <n v="179.36657732525754"/>
  </r>
  <r>
    <s v="MOV-FEC-9072"/>
    <x v="972"/>
    <x v="2"/>
    <x v="1"/>
    <n v="15"/>
    <n v="14.9"/>
    <n v="223.5"/>
    <n v="0.13620592062675044"/>
    <n v="193.05797673992129"/>
    <n v="34.750435813185831"/>
    <n v="227.80841255310713"/>
  </r>
  <r>
    <s v="MOV-FEC-9073"/>
    <x v="244"/>
    <x v="1"/>
    <x v="4"/>
    <n v="19"/>
    <n v="20.9"/>
    <n v="397.09999999999997"/>
    <n v="0.190431099725201"/>
    <n v="321.47981029912262"/>
    <n v="57.866365853842069"/>
    <n v="379.34617615296469"/>
  </r>
  <r>
    <s v="MOV-FEC-9074"/>
    <x v="1026"/>
    <x v="4"/>
    <x v="2"/>
    <n v="20"/>
    <n v="9.9"/>
    <n v="198"/>
    <n v="0.18586914242512684"/>
    <n v="161.19790979982488"/>
    <n v="29.015623763968478"/>
    <n v="190.21353356379336"/>
  </r>
  <r>
    <s v="MOV-FEC-9075"/>
    <x v="156"/>
    <x v="5"/>
    <x v="0"/>
    <n v="11"/>
    <n v="9.9"/>
    <n v="108.9"/>
    <n v="0.13854442177146856"/>
    <n v="93.812512469087082"/>
    <n v="16.886252244435674"/>
    <n v="110.69876471352276"/>
  </r>
  <r>
    <s v="MOV-FEC-9076"/>
    <x v="678"/>
    <x v="1"/>
    <x v="4"/>
    <n v="14"/>
    <n v="20.9"/>
    <n v="292.59999999999997"/>
    <n v="0.17135068355208327"/>
    <n v="242.46278999266042"/>
    <n v="43.643302198678875"/>
    <n v="286.10609219133931"/>
  </r>
  <r>
    <s v="MOV-FEC-9077"/>
    <x v="1054"/>
    <x v="5"/>
    <x v="1"/>
    <n v="16"/>
    <n v="14.9"/>
    <n v="238.4"/>
    <n v="0.18715446605064412"/>
    <n v="193.78237529352646"/>
    <n v="34.880827552834759"/>
    <n v="228.66320284636123"/>
  </r>
  <r>
    <s v="MOV-FEC-9078"/>
    <x v="1067"/>
    <x v="1"/>
    <x v="0"/>
    <n v="11"/>
    <n v="9.9"/>
    <n v="108.9"/>
    <n v="0.13219542510985607"/>
    <n v="94.503918205536678"/>
    <n v="17.010705276996603"/>
    <n v="111.51462348253328"/>
  </r>
  <r>
    <s v="MOV-FEC-9079"/>
    <x v="195"/>
    <x v="2"/>
    <x v="1"/>
    <n v="17"/>
    <n v="14.9"/>
    <n v="253.3"/>
    <n v="0.18104979360465087"/>
    <n v="207.44008727994193"/>
    <n v="37.339215710389546"/>
    <n v="244.77930299033147"/>
  </r>
  <r>
    <s v="MOV-FEC-9080"/>
    <x v="415"/>
    <x v="5"/>
    <x v="2"/>
    <n v="15"/>
    <n v="9.9"/>
    <n v="148.5"/>
    <n v="0.14929885742592447"/>
    <n v="126.32911967225021"/>
    <n v="22.739241541005036"/>
    <n v="149.06836121325526"/>
  </r>
  <r>
    <s v="MOV-FEC-9081"/>
    <x v="229"/>
    <x v="4"/>
    <x v="4"/>
    <n v="6"/>
    <n v="20.9"/>
    <n v="125.39999999999999"/>
    <n v="0.1849897646994639"/>
    <n v="102.20228350668722"/>
    <n v="18.396411031203698"/>
    <n v="120.59869453789092"/>
  </r>
  <r>
    <s v="MOV-FEC-9082"/>
    <x v="540"/>
    <x v="2"/>
    <x v="3"/>
    <n v="12"/>
    <n v="14.9"/>
    <n v="178.8"/>
    <n v="0.17259804619451455"/>
    <n v="147.9394693404208"/>
    <n v="26.629104481275743"/>
    <n v="174.56857382169653"/>
  </r>
  <r>
    <s v="MOV-FEC-9083"/>
    <x v="241"/>
    <x v="2"/>
    <x v="2"/>
    <n v="6"/>
    <n v="9.9"/>
    <n v="59.400000000000006"/>
    <n v="0.1440722725616444"/>
    <n v="50.84210700983833"/>
    <n v="9.1515792617708982"/>
    <n v="59.993686271609228"/>
  </r>
  <r>
    <s v="MOV-FEC-9084"/>
    <x v="100"/>
    <x v="5"/>
    <x v="2"/>
    <n v="15"/>
    <n v="9.9"/>
    <n v="148.5"/>
    <n v="0.11535112388160899"/>
    <n v="131.37035810358105"/>
    <n v="23.64666445864459"/>
    <n v="155.01702256222563"/>
  </r>
  <r>
    <s v="MOV-FEC-9085"/>
    <x v="549"/>
    <x v="4"/>
    <x v="3"/>
    <n v="8"/>
    <n v="14.9"/>
    <n v="119.2"/>
    <n v="0.1649321408618053"/>
    <n v="99.540088809272817"/>
    <n v="17.917215985669106"/>
    <n v="117.45730479494192"/>
  </r>
  <r>
    <s v="MOV-FEC-9086"/>
    <x v="527"/>
    <x v="3"/>
    <x v="1"/>
    <n v="14"/>
    <n v="14.9"/>
    <n v="208.6"/>
    <n v="0.17171879719694311"/>
    <n v="172.77945890471767"/>
    <n v="31.10030260284918"/>
    <n v="203.87976150756685"/>
  </r>
  <r>
    <s v="MOV-FEC-9087"/>
    <x v="951"/>
    <x v="1"/>
    <x v="3"/>
    <n v="4"/>
    <n v="14.9"/>
    <n v="59.6"/>
    <n v="0.17928858278989093"/>
    <n v="48.914400465722501"/>
    <n v="8.80459208383005"/>
    <n v="57.718992549552553"/>
  </r>
  <r>
    <s v="MOV-FEC-9088"/>
    <x v="491"/>
    <x v="0"/>
    <x v="3"/>
    <n v="14"/>
    <n v="14.9"/>
    <n v="208.6"/>
    <n v="0.15924524649479838"/>
    <n v="175.38144158118504"/>
    <n v="31.568659484613306"/>
    <n v="206.95010106579835"/>
  </r>
  <r>
    <s v="MOV-FEC-9089"/>
    <x v="457"/>
    <x v="2"/>
    <x v="0"/>
    <n v="13"/>
    <n v="9.9"/>
    <n v="128.70000000000002"/>
    <n v="0.18010020166765431"/>
    <n v="105.52110404537291"/>
    <n v="18.993798728167121"/>
    <n v="124.51490277354003"/>
  </r>
  <r>
    <s v="MOV-FEC-9090"/>
    <x v="153"/>
    <x v="1"/>
    <x v="3"/>
    <n v="8"/>
    <n v="14.9"/>
    <n v="119.2"/>
    <n v="0.10376890093722711"/>
    <n v="106.83074700828253"/>
    <n v="19.229534461490854"/>
    <n v="126.06028146977339"/>
  </r>
  <r>
    <s v="MOV-FEC-9091"/>
    <x v="527"/>
    <x v="3"/>
    <x v="3"/>
    <n v="7"/>
    <n v="14.9"/>
    <n v="104.3"/>
    <n v="0.17038572244754996"/>
    <n v="86.528769148720542"/>
    <n v="15.575178446769698"/>
    <n v="102.10394759549024"/>
  </r>
  <r>
    <s v="MOV-FEC-9092"/>
    <x v="999"/>
    <x v="5"/>
    <x v="0"/>
    <n v="18"/>
    <n v="9.9"/>
    <n v="178.20000000000002"/>
    <n v="0.11094429281821556"/>
    <n v="158.429727019794"/>
    <n v="28.517350863562918"/>
    <n v="186.94707788335691"/>
  </r>
  <r>
    <s v="MOV-FEC-9093"/>
    <x v="923"/>
    <x v="0"/>
    <x v="1"/>
    <n v="18"/>
    <n v="14.9"/>
    <n v="268.2"/>
    <n v="0.12659629448794635"/>
    <n v="234.24687381833277"/>
    <n v="42.164437287299897"/>
    <n v="276.41131110563265"/>
  </r>
  <r>
    <s v="MOV-FEC-9094"/>
    <x v="353"/>
    <x v="0"/>
    <x v="3"/>
    <n v="10"/>
    <n v="14.9"/>
    <n v="149"/>
    <n v="0.15902192650161667"/>
    <n v="125.30573295125912"/>
    <n v="22.55503193122664"/>
    <n v="147.86076488248577"/>
  </r>
  <r>
    <s v="MOV-FEC-9095"/>
    <x v="472"/>
    <x v="2"/>
    <x v="2"/>
    <n v="7"/>
    <n v="9.9"/>
    <n v="69.3"/>
    <n v="0.1750353715403572"/>
    <n v="57.170048752253244"/>
    <n v="10.290608775405584"/>
    <n v="67.460657527658825"/>
  </r>
  <r>
    <s v="MOV-FEC-9096"/>
    <x v="706"/>
    <x v="2"/>
    <x v="4"/>
    <n v="15"/>
    <n v="20.9"/>
    <n v="313.5"/>
    <n v="0.13297549843577533"/>
    <n v="271.81218124038446"/>
    <n v="48.926192623269202"/>
    <n v="320.73837386365369"/>
  </r>
  <r>
    <s v="MOV-FEC-9097"/>
    <x v="854"/>
    <x v="5"/>
    <x v="3"/>
    <n v="8"/>
    <n v="14.9"/>
    <n v="119.2"/>
    <n v="0.11026549360786553"/>
    <n v="106.05635316194244"/>
    <n v="19.090143569149639"/>
    <n v="125.14649673109207"/>
  </r>
  <r>
    <s v="MOV-FEC-9098"/>
    <x v="347"/>
    <x v="5"/>
    <x v="3"/>
    <n v="20"/>
    <n v="14.9"/>
    <n v="298"/>
    <n v="0.19136947689736974"/>
    <n v="240.97189588458383"/>
    <n v="43.374941259225089"/>
    <n v="284.3468371438089"/>
  </r>
  <r>
    <s v="MOV-FEC-9099"/>
    <x v="1010"/>
    <x v="1"/>
    <x v="2"/>
    <n v="4"/>
    <n v="9.9"/>
    <n v="39.6"/>
    <n v="0.11455468788579437"/>
    <n v="35.063634359722542"/>
    <n v="6.3114541847500574"/>
    <n v="41.375088544472597"/>
  </r>
  <r>
    <s v="MOV-FEC-9100"/>
    <x v="581"/>
    <x v="5"/>
    <x v="0"/>
    <n v="19"/>
    <n v="9.9"/>
    <n v="188.1"/>
    <n v="0.17196059981336065"/>
    <n v="155.75421117510686"/>
    <n v="28.035758011519235"/>
    <n v="183.78996918662608"/>
  </r>
  <r>
    <s v="MOV-FEC-9101"/>
    <x v="154"/>
    <x v="4"/>
    <x v="2"/>
    <n v="20"/>
    <n v="9.9"/>
    <n v="198"/>
    <n v="0.17757132874210657"/>
    <n v="162.8408769090629"/>
    <n v="29.31135784363132"/>
    <n v="192.15223475269423"/>
  </r>
  <r>
    <s v="MOV-FEC-9102"/>
    <x v="411"/>
    <x v="1"/>
    <x v="0"/>
    <n v="8"/>
    <n v="9.9"/>
    <n v="79.2"/>
    <n v="0.16289524180381809"/>
    <n v="66.298696849137613"/>
    <n v="11.933765432844769"/>
    <n v="78.232462281982379"/>
  </r>
  <r>
    <s v="MOV-FEC-9103"/>
    <x v="897"/>
    <x v="0"/>
    <x v="2"/>
    <n v="6"/>
    <n v="9.9"/>
    <n v="59.400000000000006"/>
    <n v="0.11178134229706399"/>
    <n v="52.760188267554405"/>
    <n v="9.4968338881597933"/>
    <n v="62.257022155714196"/>
  </r>
  <r>
    <s v="MOV-FEC-9104"/>
    <x v="299"/>
    <x v="2"/>
    <x v="2"/>
    <n v="12"/>
    <n v="9.9"/>
    <n v="118.80000000000001"/>
    <n v="0.18983105464299924"/>
    <n v="96.248070708411703"/>
    <n v="17.324652727514106"/>
    <n v="113.57272343592581"/>
  </r>
  <r>
    <s v="MOV-FEC-9105"/>
    <x v="547"/>
    <x v="2"/>
    <x v="3"/>
    <n v="7"/>
    <n v="14.9"/>
    <n v="104.3"/>
    <n v="0.12525603260604901"/>
    <n v="91.235795799189091"/>
    <n v="16.422443243854037"/>
    <n v="107.65823904304312"/>
  </r>
  <r>
    <s v="MOV-FEC-9106"/>
    <x v="350"/>
    <x v="5"/>
    <x v="0"/>
    <n v="14"/>
    <n v="9.9"/>
    <n v="138.6"/>
    <n v="0.18053122264315774"/>
    <n v="113.57837254165833"/>
    <n v="20.444107057498499"/>
    <n v="134.02247959915684"/>
  </r>
  <r>
    <s v="MOV-FEC-9107"/>
    <x v="692"/>
    <x v="0"/>
    <x v="4"/>
    <n v="11"/>
    <n v="20.9"/>
    <n v="229.89999999999998"/>
    <n v="0.1930830440193716"/>
    <n v="185.51020817994646"/>
    <n v="33.391837472390364"/>
    <n v="218.90204565233682"/>
  </r>
  <r>
    <s v="MOV-FEC-9108"/>
    <x v="30"/>
    <x v="0"/>
    <x v="2"/>
    <n v="16"/>
    <n v="9.9"/>
    <n v="158.4"/>
    <n v="0.11294692879298018"/>
    <n v="140.50920647919196"/>
    <n v="25.291657166254552"/>
    <n v="165.8008636454465"/>
  </r>
  <r>
    <s v="MOV-FEC-9109"/>
    <x v="1076"/>
    <x v="3"/>
    <x v="1"/>
    <n v="14"/>
    <n v="14.9"/>
    <n v="208.6"/>
    <n v="0.14035353030485756"/>
    <n v="179.3222535784067"/>
    <n v="32.278005644113207"/>
    <n v="211.60025922251992"/>
  </r>
  <r>
    <s v="MOV-FEC-9110"/>
    <x v="909"/>
    <x v="2"/>
    <x v="2"/>
    <n v="19"/>
    <n v="9.9"/>
    <n v="188.1"/>
    <n v="0.17019325401940566"/>
    <n v="156.08664891894978"/>
    <n v="28.09559680541096"/>
    <n v="184.18224572436074"/>
  </r>
  <r>
    <s v="MOV-FEC-9111"/>
    <x v="195"/>
    <x v="2"/>
    <x v="2"/>
    <n v="10"/>
    <n v="9.9"/>
    <n v="99"/>
    <n v="0.11565111992385371"/>
    <n v="87.550539127538485"/>
    <n v="15.759097042956927"/>
    <n v="103.30963617049541"/>
  </r>
  <r>
    <s v="MOV-FEC-9112"/>
    <x v="1006"/>
    <x v="1"/>
    <x v="1"/>
    <n v="16"/>
    <n v="14.9"/>
    <n v="238.4"/>
    <n v="0.10224882220379047"/>
    <n v="214.02388078661636"/>
    <n v="38.524298541590944"/>
    <n v="252.54817932820731"/>
  </r>
  <r>
    <s v="MOV-FEC-9113"/>
    <x v="351"/>
    <x v="0"/>
    <x v="4"/>
    <n v="18"/>
    <n v="20.9"/>
    <n v="376.2"/>
    <n v="0.11479147308097745"/>
    <n v="333.01544782693628"/>
    <n v="59.94278060884853"/>
    <n v="392.9582284357848"/>
  </r>
  <r>
    <s v="MOV-FEC-9114"/>
    <x v="516"/>
    <x v="4"/>
    <x v="3"/>
    <n v="14"/>
    <n v="14.9"/>
    <n v="208.6"/>
    <n v="0.11774429290012611"/>
    <n v="184.03854050103368"/>
    <n v="33.126937290186063"/>
    <n v="217.16547779121976"/>
  </r>
  <r>
    <s v="MOV-FEC-9115"/>
    <x v="972"/>
    <x v="3"/>
    <x v="4"/>
    <n v="3"/>
    <n v="20.9"/>
    <n v="62.699999999999996"/>
    <n v="0.11476010671839243"/>
    <n v="55.504541308756792"/>
    <n v="9.990817435576222"/>
    <n v="65.495358744333018"/>
  </r>
  <r>
    <s v="MOV-FEC-9116"/>
    <x v="906"/>
    <x v="0"/>
    <x v="4"/>
    <n v="12"/>
    <n v="20.9"/>
    <n v="250.79999999999998"/>
    <n v="0.13656571356794209"/>
    <n v="216.5493190371601"/>
    <n v="38.978877426688818"/>
    <n v="255.52819646384893"/>
  </r>
  <r>
    <s v="MOV-FEC-9117"/>
    <x v="592"/>
    <x v="1"/>
    <x v="0"/>
    <n v="18"/>
    <n v="9.9"/>
    <n v="178.20000000000002"/>
    <n v="0.129624109831598"/>
    <n v="155.10098362800926"/>
    <n v="27.918177053041667"/>
    <n v="183.01916068105092"/>
  </r>
  <r>
    <s v="MOV-FEC-9118"/>
    <x v="726"/>
    <x v="5"/>
    <x v="0"/>
    <n v="7"/>
    <n v="9.9"/>
    <n v="69.3"/>
    <n v="0.18680971752994599"/>
    <n v="56.35408657517474"/>
    <n v="10.143735583531454"/>
    <n v="66.4978221587062"/>
  </r>
  <r>
    <s v="MOV-FEC-9119"/>
    <x v="187"/>
    <x v="2"/>
    <x v="0"/>
    <n v="9"/>
    <n v="9.9"/>
    <n v="89.100000000000009"/>
    <n v="0.13319208055129136"/>
    <n v="77.232585622879952"/>
    <n v="13.901865412118392"/>
    <n v="91.134451034998349"/>
  </r>
  <r>
    <s v="MOV-FEC-9120"/>
    <x v="73"/>
    <x v="1"/>
    <x v="2"/>
    <n v="17"/>
    <n v="9.9"/>
    <n v="168.3"/>
    <n v="0.11899302559922864"/>
    <n v="148.27347379164982"/>
    <n v="26.689225282496967"/>
    <n v="174.9626990741468"/>
  </r>
  <r>
    <s v="MOV-FEC-9121"/>
    <x v="354"/>
    <x v="5"/>
    <x v="0"/>
    <n v="8"/>
    <n v="9.9"/>
    <n v="79.2"/>
    <n v="0.19828064934842515"/>
    <n v="63.496172571604731"/>
    <n v="11.429311062888852"/>
    <n v="74.925483634493588"/>
  </r>
  <r>
    <s v="MOV-FEC-9122"/>
    <x v="854"/>
    <x v="2"/>
    <x v="4"/>
    <n v="16"/>
    <n v="20.9"/>
    <n v="334.4"/>
    <n v="0.17843733278188098"/>
    <n v="274.73055591773897"/>
    <n v="49.451500065193009"/>
    <n v="324.18205598293196"/>
  </r>
  <r>
    <s v="MOV-FEC-9123"/>
    <x v="660"/>
    <x v="5"/>
    <x v="2"/>
    <n v="18"/>
    <n v="9.9"/>
    <n v="178.20000000000002"/>
    <n v="0.13822836602404923"/>
    <n v="153.56770517451446"/>
    <n v="27.642186931412603"/>
    <n v="181.20989210592705"/>
  </r>
  <r>
    <s v="MOV-FEC-9124"/>
    <x v="661"/>
    <x v="4"/>
    <x v="3"/>
    <n v="13"/>
    <n v="14.9"/>
    <n v="193.70000000000002"/>
    <n v="0.1442041612302174"/>
    <n v="165.76765396970691"/>
    <n v="29.838177714547243"/>
    <n v="195.60583168425416"/>
  </r>
  <r>
    <s v="MOV-FEC-9125"/>
    <x v="911"/>
    <x v="0"/>
    <x v="4"/>
    <n v="5"/>
    <n v="20.9"/>
    <n v="104.5"/>
    <n v="0.19701012347860225"/>
    <n v="83.91244209648606"/>
    <n v="15.10423957736749"/>
    <n v="99.016681673853554"/>
  </r>
  <r>
    <s v="MOV-FEC-9126"/>
    <x v="696"/>
    <x v="1"/>
    <x v="4"/>
    <n v="10"/>
    <n v="20.9"/>
    <n v="209"/>
    <n v="0.12520478029496721"/>
    <n v="182.83220091835184"/>
    <n v="32.909796165303334"/>
    <n v="215.74199708365518"/>
  </r>
  <r>
    <s v="MOV-FEC-9127"/>
    <x v="324"/>
    <x v="2"/>
    <x v="2"/>
    <n v="4"/>
    <n v="9.9"/>
    <n v="39.6"/>
    <n v="0.16963838644559737"/>
    <n v="32.882319896754346"/>
    <n v="5.918817581415782"/>
    <n v="38.801137478170126"/>
  </r>
  <r>
    <s v="MOV-FEC-9128"/>
    <x v="33"/>
    <x v="2"/>
    <x v="0"/>
    <n v="5"/>
    <n v="9.9"/>
    <n v="49.5"/>
    <n v="0.15885366468648759"/>
    <n v="41.636743598018867"/>
    <n v="7.4946138476433957"/>
    <n v="49.13135744566226"/>
  </r>
  <r>
    <s v="MOV-FEC-9129"/>
    <x v="470"/>
    <x v="1"/>
    <x v="3"/>
    <n v="12"/>
    <n v="14.9"/>
    <n v="178.8"/>
    <n v="0.15202101589399475"/>
    <n v="151.61864235815375"/>
    <n v="27.291355624467673"/>
    <n v="178.90999798262143"/>
  </r>
  <r>
    <s v="MOV-FEC-9130"/>
    <x v="655"/>
    <x v="2"/>
    <x v="0"/>
    <n v="20"/>
    <n v="9.9"/>
    <n v="198"/>
    <n v="0.19501974395679395"/>
    <n v="159.38609069655479"/>
    <n v="28.68949632537986"/>
    <n v="188.07558702193464"/>
  </r>
  <r>
    <s v="MOV-FEC-9131"/>
    <x v="362"/>
    <x v="5"/>
    <x v="1"/>
    <n v="5"/>
    <n v="14.9"/>
    <n v="74.5"/>
    <n v="0.1938435604864171"/>
    <n v="60.058654743761927"/>
    <n v="10.810557853877146"/>
    <n v="70.869212597639077"/>
  </r>
  <r>
    <s v="MOV-FEC-9132"/>
    <x v="782"/>
    <x v="5"/>
    <x v="1"/>
    <n v="4"/>
    <n v="14.9"/>
    <n v="59.6"/>
    <n v="0.13616973008071936"/>
    <n v="51.484284087189124"/>
    <n v="9.2671711356940421"/>
    <n v="60.751455222883166"/>
  </r>
  <r>
    <s v="MOV-FEC-9133"/>
    <x v="466"/>
    <x v="1"/>
    <x v="4"/>
    <n v="14"/>
    <n v="20.9"/>
    <n v="292.59999999999997"/>
    <n v="0.15559268861423814"/>
    <n v="247.07357931147391"/>
    <n v="44.473244276065302"/>
    <n v="291.54682358753922"/>
  </r>
  <r>
    <s v="MOV-FEC-9134"/>
    <x v="419"/>
    <x v="3"/>
    <x v="3"/>
    <n v="14"/>
    <n v="14.9"/>
    <n v="208.6"/>
    <n v="0.16407924023831294"/>
    <n v="174.37307048628793"/>
    <n v="31.387152687531827"/>
    <n v="205.76022317381975"/>
  </r>
  <r>
    <s v="MOV-FEC-9135"/>
    <x v="451"/>
    <x v="5"/>
    <x v="2"/>
    <n v="18"/>
    <n v="9.9"/>
    <n v="178.20000000000002"/>
    <n v="0.18757684869746624"/>
    <n v="144.77380556211153"/>
    <n v="26.059285001180076"/>
    <n v="170.83309056329162"/>
  </r>
  <r>
    <s v="MOV-FEC-9136"/>
    <x v="790"/>
    <x v="1"/>
    <x v="3"/>
    <n v="3"/>
    <n v="14.9"/>
    <n v="44.7"/>
    <n v="0.11760111181167893"/>
    <n v="39.443230302017952"/>
    <n v="7.0997814543632307"/>
    <n v="46.543011756381183"/>
  </r>
  <r>
    <s v="MOV-FEC-9137"/>
    <x v="1086"/>
    <x v="2"/>
    <x v="3"/>
    <n v="19"/>
    <n v="14.9"/>
    <n v="283.10000000000002"/>
    <n v="0.11545887264405547"/>
    <n v="250.41359315446792"/>
    <n v="45.074446767804226"/>
    <n v="295.48803992227215"/>
  </r>
  <r>
    <s v="MOV-FEC-9138"/>
    <x v="830"/>
    <x v="1"/>
    <x v="1"/>
    <n v="7"/>
    <n v="14.9"/>
    <n v="104.3"/>
    <n v="0.18337414736362206"/>
    <n v="85.174076429974221"/>
    <n v="15.33133375739536"/>
    <n v="100.50541018736958"/>
  </r>
  <r>
    <s v="MOV-FEC-9139"/>
    <x v="1095"/>
    <x v="3"/>
    <x v="0"/>
    <n v="15"/>
    <n v="9.9"/>
    <n v="148.5"/>
    <n v="0.17111075608096329"/>
    <n v="123.09005272197695"/>
    <n v="22.156209489955849"/>
    <n v="145.24626221193279"/>
  </r>
  <r>
    <s v="MOV-FEC-9140"/>
    <x v="226"/>
    <x v="5"/>
    <x v="1"/>
    <n v="13"/>
    <n v="14.9"/>
    <n v="193.70000000000002"/>
    <n v="0.15739068121449179"/>
    <n v="163.21342504875295"/>
    <n v="29.37841650877553"/>
    <n v="192.59184155752848"/>
  </r>
  <r>
    <s v="MOV-FEC-9141"/>
    <x v="614"/>
    <x v="1"/>
    <x v="0"/>
    <n v="14"/>
    <n v="9.9"/>
    <n v="138.6"/>
    <n v="0.16622492314826753"/>
    <n v="115.56122565165012"/>
    <n v="20.80102061729702"/>
    <n v="136.36224626894713"/>
  </r>
  <r>
    <s v="MOV-FEC-9142"/>
    <x v="264"/>
    <x v="2"/>
    <x v="1"/>
    <n v="19"/>
    <n v="14.9"/>
    <n v="283.10000000000002"/>
    <n v="0.17448407121088311"/>
    <n v="233.703559440199"/>
    <n v="42.066640699235819"/>
    <n v="275.77020013943479"/>
  </r>
  <r>
    <s v="MOV-FEC-9143"/>
    <x v="254"/>
    <x v="0"/>
    <x v="3"/>
    <n v="3"/>
    <n v="14.9"/>
    <n v="44.7"/>
    <n v="0.14466945468481324"/>
    <n v="38.233275375588853"/>
    <n v="6.8819895676059932"/>
    <n v="45.115264943194845"/>
  </r>
  <r>
    <s v="MOV-FEC-9144"/>
    <x v="591"/>
    <x v="0"/>
    <x v="0"/>
    <n v="10"/>
    <n v="9.9"/>
    <n v="99"/>
    <n v="0.13767777907579187"/>
    <n v="85.3698998714966"/>
    <n v="15.366581976869387"/>
    <n v="100.73648184836598"/>
  </r>
  <r>
    <s v="MOV-FEC-9145"/>
    <x v="788"/>
    <x v="3"/>
    <x v="1"/>
    <n v="9"/>
    <n v="14.9"/>
    <n v="134.1"/>
    <n v="0.14211888175410275"/>
    <n v="115.04185795677482"/>
    <n v="20.707534432219468"/>
    <n v="135.74939238899429"/>
  </r>
  <r>
    <s v="MOV-FEC-9146"/>
    <x v="407"/>
    <x v="4"/>
    <x v="3"/>
    <n v="4"/>
    <n v="14.9"/>
    <n v="59.6"/>
    <n v="0.15046440201239386"/>
    <n v="50.632321640061328"/>
    <n v="9.1138178952110387"/>
    <n v="59.746139535272363"/>
  </r>
  <r>
    <s v="MOV-FEC-9147"/>
    <x v="736"/>
    <x v="1"/>
    <x v="0"/>
    <n v="18"/>
    <n v="9.9"/>
    <n v="178.20000000000002"/>
    <n v="0.18776896509963542"/>
    <n v="144.73957041924498"/>
    <n v="26.053122675464095"/>
    <n v="170.79269309470908"/>
  </r>
  <r>
    <s v="MOV-FEC-9148"/>
    <x v="656"/>
    <x v="5"/>
    <x v="3"/>
    <n v="14"/>
    <n v="14.9"/>
    <n v="208.6"/>
    <n v="0.19497619917714096"/>
    <n v="167.9279648516484"/>
    <n v="30.22703367329671"/>
    <n v="198.15499852494511"/>
  </r>
  <r>
    <s v="MOV-FEC-9149"/>
    <x v="551"/>
    <x v="3"/>
    <x v="4"/>
    <n v="15"/>
    <n v="20.9"/>
    <n v="313.5"/>
    <n v="0.10797485769702735"/>
    <n v="279.64988211198192"/>
    <n v="50.336978780156741"/>
    <n v="329.98686089213868"/>
  </r>
  <r>
    <s v="MOV-FEC-9150"/>
    <x v="915"/>
    <x v="0"/>
    <x v="2"/>
    <n v="7"/>
    <n v="9.9"/>
    <n v="69.3"/>
    <n v="0.15219209957161284"/>
    <n v="58.753087499687226"/>
    <n v="10.5755557499437"/>
    <n v="69.328643249630929"/>
  </r>
  <r>
    <s v="MOV-FEC-9151"/>
    <x v="509"/>
    <x v="4"/>
    <x v="1"/>
    <n v="10"/>
    <n v="14.9"/>
    <n v="149"/>
    <n v="0.13072445554812703"/>
    <n v="129.52205612332907"/>
    <n v="23.313970102199232"/>
    <n v="152.83602622552829"/>
  </r>
  <r>
    <s v="MOV-FEC-9152"/>
    <x v="980"/>
    <x v="1"/>
    <x v="4"/>
    <n v="20"/>
    <n v="20.9"/>
    <n v="418"/>
    <n v="0.13722035535776861"/>
    <n v="360.64189146045271"/>
    <n v="64.915540462881481"/>
    <n v="425.55743192333421"/>
  </r>
  <r>
    <s v="MOV-FEC-9153"/>
    <x v="388"/>
    <x v="4"/>
    <x v="4"/>
    <n v="3"/>
    <n v="20.9"/>
    <n v="62.699999999999996"/>
    <n v="0.12329825484494947"/>
    <n v="54.969199421221667"/>
    <n v="9.8944558958198989"/>
    <n v="64.863655317041562"/>
  </r>
  <r>
    <s v="MOV-FEC-9154"/>
    <x v="119"/>
    <x v="4"/>
    <x v="1"/>
    <n v="10"/>
    <n v="14.9"/>
    <n v="149"/>
    <n v="0.1557815539515903"/>
    <n v="125.78854846121305"/>
    <n v="22.641938723018349"/>
    <n v="148.4304871842314"/>
  </r>
  <r>
    <s v="MOV-FEC-9155"/>
    <x v="282"/>
    <x v="2"/>
    <x v="2"/>
    <n v="17"/>
    <n v="9.9"/>
    <n v="168.3"/>
    <n v="0.12372940034871029"/>
    <n v="147.47634192131207"/>
    <n v="26.545741545836172"/>
    <n v="174.02208346714824"/>
  </r>
  <r>
    <s v="MOV-FEC-9156"/>
    <x v="308"/>
    <x v="5"/>
    <x v="0"/>
    <n v="10"/>
    <n v="9.9"/>
    <n v="99"/>
    <n v="0.19395348459100573"/>
    <n v="79.798605025490431"/>
    <n v="14.363748904588277"/>
    <n v="94.162353930078709"/>
  </r>
  <r>
    <s v="MOV-FEC-9157"/>
    <x v="651"/>
    <x v="2"/>
    <x v="0"/>
    <n v="15"/>
    <n v="9.9"/>
    <n v="148.5"/>
    <n v="0.15842157885684066"/>
    <n v="124.97439553975916"/>
    <n v="22.495391197156646"/>
    <n v="147.46978673691581"/>
  </r>
  <r>
    <s v="MOV-FEC-9158"/>
    <x v="903"/>
    <x v="2"/>
    <x v="1"/>
    <n v="7"/>
    <n v="14.9"/>
    <n v="104.3"/>
    <n v="0.19982878755286665"/>
    <n v="83.457857458236006"/>
    <n v="15.022414342482481"/>
    <n v="98.480271800718484"/>
  </r>
  <r>
    <s v="MOV-FEC-9159"/>
    <x v="372"/>
    <x v="5"/>
    <x v="0"/>
    <n v="5"/>
    <n v="9.9"/>
    <n v="49.5"/>
    <n v="0.19869818538422324"/>
    <n v="39.664439823480947"/>
    <n v="7.13959916822657"/>
    <n v="46.804038991707515"/>
  </r>
  <r>
    <s v="MOV-FEC-9160"/>
    <x v="121"/>
    <x v="3"/>
    <x v="4"/>
    <n v="11"/>
    <n v="20.9"/>
    <n v="229.89999999999998"/>
    <n v="0.11026296662769236"/>
    <n v="204.5505439722935"/>
    <n v="36.819097915012826"/>
    <n v="241.36964188730633"/>
  </r>
  <r>
    <s v="MOV-FEC-9161"/>
    <x v="285"/>
    <x v="2"/>
    <x v="0"/>
    <n v="12"/>
    <n v="9.9"/>
    <n v="118.80000000000001"/>
    <n v="0.19963256697825646"/>
    <n v="95.083651042983149"/>
    <n v="17.115057187736966"/>
    <n v="112.19870823072011"/>
  </r>
  <r>
    <s v="MOV-FEC-9162"/>
    <x v="186"/>
    <x v="2"/>
    <x v="0"/>
    <n v="18"/>
    <n v="9.9"/>
    <n v="178.20000000000002"/>
    <n v="0.18199188083393941"/>
    <n v="145.769046835392"/>
    <n v="26.238428430370561"/>
    <n v="172.00747526576257"/>
  </r>
  <r>
    <s v="MOV-FEC-9163"/>
    <x v="572"/>
    <x v="3"/>
    <x v="0"/>
    <n v="7"/>
    <n v="9.9"/>
    <n v="69.3"/>
    <n v="0.17630584915429559"/>
    <n v="57.082004653607314"/>
    <n v="10.274760837649316"/>
    <n v="67.356765491256624"/>
  </r>
  <r>
    <s v="MOV-FEC-9164"/>
    <x v="861"/>
    <x v="5"/>
    <x v="4"/>
    <n v="19"/>
    <n v="20.9"/>
    <n v="397.09999999999997"/>
    <n v="0.10595068283840627"/>
    <n v="355.02698384486882"/>
    <n v="63.904857092076384"/>
    <n v="418.93184093694521"/>
  </r>
  <r>
    <s v="MOV-FEC-9165"/>
    <x v="88"/>
    <x v="2"/>
    <x v="3"/>
    <n v="3"/>
    <n v="14.9"/>
    <n v="44.7"/>
    <n v="0.13616802715137905"/>
    <n v="38.613289186333361"/>
    <n v="6.9503920535400043"/>
    <n v="45.563681239873368"/>
  </r>
  <r>
    <s v="MOV-FEC-9166"/>
    <x v="21"/>
    <x v="0"/>
    <x v="0"/>
    <n v="15"/>
    <n v="9.9"/>
    <n v="148.5"/>
    <n v="0.17038950913483145"/>
    <n v="123.19715789347754"/>
    <n v="22.175488420825957"/>
    <n v="145.37264631430349"/>
  </r>
  <r>
    <s v="MOV-FEC-9167"/>
    <x v="273"/>
    <x v="4"/>
    <x v="4"/>
    <n v="15"/>
    <n v="20.9"/>
    <n v="313.5"/>
    <n v="0.15557758105665007"/>
    <n v="264.72642833874022"/>
    <n v="47.650757100973237"/>
    <n v="312.37718543971346"/>
  </r>
  <r>
    <s v="MOV-FEC-9168"/>
    <x v="1060"/>
    <x v="5"/>
    <x v="1"/>
    <n v="7"/>
    <n v="14.9"/>
    <n v="104.3"/>
    <n v="0.10963300975710914"/>
    <n v="92.865277082333506"/>
    <n v="16.71574987482003"/>
    <n v="109.58102695715354"/>
  </r>
  <r>
    <s v="MOV-FEC-9169"/>
    <x v="30"/>
    <x v="2"/>
    <x v="4"/>
    <n v="8"/>
    <n v="20.9"/>
    <n v="167.2"/>
    <n v="0.18240912230816275"/>
    <n v="136.70119475007519"/>
    <n v="24.606215055013532"/>
    <n v="161.30740980508872"/>
  </r>
  <r>
    <s v="MOV-FEC-9170"/>
    <x v="74"/>
    <x v="2"/>
    <x v="2"/>
    <n v="7"/>
    <n v="9.9"/>
    <n v="69.3"/>
    <n v="0.14814095671670097"/>
    <n v="59.03383169953262"/>
    <n v="10.626089705915872"/>
    <n v="69.659921405448486"/>
  </r>
  <r>
    <s v="MOV-FEC-9171"/>
    <x v="380"/>
    <x v="4"/>
    <x v="2"/>
    <n v="15"/>
    <n v="9.9"/>
    <n v="148.5"/>
    <n v="0.19630582583278844"/>
    <n v="119.34858486383092"/>
    <n v="21.482745275489567"/>
    <n v="140.8313301393205"/>
  </r>
  <r>
    <s v="MOV-FEC-9172"/>
    <x v="455"/>
    <x v="5"/>
    <x v="4"/>
    <n v="17"/>
    <n v="20.9"/>
    <n v="355.29999999999995"/>
    <n v="0.13770387483023475"/>
    <n v="306.37381327281753"/>
    <n v="55.147286389107151"/>
    <n v="361.52109966192467"/>
  </r>
  <r>
    <s v="MOV-FEC-9173"/>
    <x v="239"/>
    <x v="1"/>
    <x v="2"/>
    <n v="12"/>
    <n v="9.9"/>
    <n v="118.80000000000001"/>
    <n v="0.10179321766578851"/>
    <n v="106.70696574130433"/>
    <n v="19.20725383343478"/>
    <n v="125.91421957473911"/>
  </r>
  <r>
    <s v="MOV-FEC-9174"/>
    <x v="551"/>
    <x v="1"/>
    <x v="4"/>
    <n v="13"/>
    <n v="20.9"/>
    <n v="271.7"/>
    <n v="0.19985000073731191"/>
    <n v="217.40075479967234"/>
    <n v="39.132135863941024"/>
    <n v="256.53289066361339"/>
  </r>
  <r>
    <s v="MOV-FEC-9175"/>
    <x v="12"/>
    <x v="3"/>
    <x v="1"/>
    <n v="9"/>
    <n v="14.9"/>
    <n v="134.1"/>
    <n v="0.18557736379412851"/>
    <n v="109.21407551520736"/>
    <n v="19.658533592737324"/>
    <n v="128.87260910794467"/>
  </r>
  <r>
    <s v="MOV-FEC-9176"/>
    <x v="567"/>
    <x v="2"/>
    <x v="0"/>
    <n v="12"/>
    <n v="9.9"/>
    <n v="118.80000000000001"/>
    <n v="0.18781372239828975"/>
    <n v="96.487729779083182"/>
    <n v="17.367791360234971"/>
    <n v="113.85552113931816"/>
  </r>
  <r>
    <s v="MOV-FEC-9177"/>
    <x v="881"/>
    <x v="1"/>
    <x v="4"/>
    <n v="11"/>
    <n v="20.9"/>
    <n v="229.89999999999998"/>
    <n v="0.18105768767425273"/>
    <n v="188.27483760368926"/>
    <n v="33.889470768664069"/>
    <n v="222.16430837235333"/>
  </r>
  <r>
    <s v="MOV-FEC-9178"/>
    <x v="616"/>
    <x v="5"/>
    <x v="2"/>
    <n v="9"/>
    <n v="9.9"/>
    <n v="89.100000000000009"/>
    <n v="0.14771229394043969"/>
    <n v="75.938834609906834"/>
    <n v="13.66899022978323"/>
    <n v="89.607824839690068"/>
  </r>
  <r>
    <s v="MOV-FEC-9179"/>
    <x v="213"/>
    <x v="2"/>
    <x v="2"/>
    <n v="10"/>
    <n v="9.9"/>
    <n v="99"/>
    <n v="0.17950918769777208"/>
    <n v="81.228590417920572"/>
    <n v="14.621146275225703"/>
    <n v="95.849736693146269"/>
  </r>
  <r>
    <s v="MOV-FEC-9180"/>
    <x v="822"/>
    <x v="4"/>
    <x v="3"/>
    <n v="20"/>
    <n v="14.9"/>
    <n v="298"/>
    <n v="0.14433597079242261"/>
    <n v="254.98788070385805"/>
    <n v="45.897818526694451"/>
    <n v="300.88569923055252"/>
  </r>
  <r>
    <s v="MOV-FEC-9181"/>
    <x v="336"/>
    <x v="0"/>
    <x v="0"/>
    <n v="3"/>
    <n v="9.9"/>
    <n v="29.700000000000003"/>
    <n v="0.13734737618590048"/>
    <n v="25.620782927278757"/>
    <n v="4.6117409269101763"/>
    <n v="30.232523854188933"/>
  </r>
  <r>
    <s v="MOV-FEC-9182"/>
    <x v="850"/>
    <x v="5"/>
    <x v="1"/>
    <n v="16"/>
    <n v="14.9"/>
    <n v="238.4"/>
    <n v="0.12002094738672862"/>
    <n v="209.78700614300391"/>
    <n v="37.7616611057407"/>
    <n v="247.54866724874461"/>
  </r>
  <r>
    <s v="MOV-FEC-9183"/>
    <x v="441"/>
    <x v="4"/>
    <x v="1"/>
    <n v="6"/>
    <n v="14.9"/>
    <n v="89.4"/>
    <n v="0.1942816594186772"/>
    <n v="72.031219647970261"/>
    <n v="12.965619536634646"/>
    <n v="84.996839184604909"/>
  </r>
  <r>
    <s v="MOV-FEC-9184"/>
    <x v="791"/>
    <x v="0"/>
    <x v="0"/>
    <n v="9"/>
    <n v="9.9"/>
    <n v="89.100000000000009"/>
    <n v="0.16007541440809056"/>
    <n v="74.837280576239138"/>
    <n v="13.470710503723044"/>
    <n v="88.307991079962179"/>
  </r>
  <r>
    <s v="MOV-FEC-9185"/>
    <x v="1012"/>
    <x v="0"/>
    <x v="4"/>
    <n v="14"/>
    <n v="20.9"/>
    <n v="292.59999999999997"/>
    <n v="0.10660152048920901"/>
    <n v="261.40839510485739"/>
    <n v="47.053511118874326"/>
    <n v="308.46190622373172"/>
  </r>
  <r>
    <s v="MOV-FEC-9186"/>
    <x v="631"/>
    <x v="5"/>
    <x v="1"/>
    <n v="12"/>
    <n v="14.9"/>
    <n v="178.8"/>
    <n v="0.19823932266963912"/>
    <n v="143.35480910666854"/>
    <n v="25.803865639200335"/>
    <n v="169.15867474586886"/>
  </r>
  <r>
    <s v="MOV-FEC-9187"/>
    <x v="542"/>
    <x v="4"/>
    <x v="3"/>
    <n v="12"/>
    <n v="14.9"/>
    <n v="178.8"/>
    <n v="0.10092312823004257"/>
    <n v="160.75494467246841"/>
    <n v="28.935890041044313"/>
    <n v="189.69083471351271"/>
  </r>
  <r>
    <s v="MOV-FEC-9188"/>
    <x v="844"/>
    <x v="5"/>
    <x v="3"/>
    <n v="7"/>
    <n v="14.9"/>
    <n v="104.3"/>
    <n v="0.10768911060677835"/>
    <n v="93.06802576371301"/>
    <n v="16.75224463746834"/>
    <n v="109.82027040118135"/>
  </r>
  <r>
    <s v="MOV-FEC-9189"/>
    <x v="565"/>
    <x v="1"/>
    <x v="3"/>
    <n v="10"/>
    <n v="14.9"/>
    <n v="149"/>
    <n v="0.19212622084469605"/>
    <n v="120.37319309414029"/>
    <n v="21.667174756945251"/>
    <n v="142.04036785108553"/>
  </r>
  <r>
    <s v="MOV-FEC-9190"/>
    <x v="485"/>
    <x v="0"/>
    <x v="4"/>
    <n v="17"/>
    <n v="20.9"/>
    <n v="355.29999999999995"/>
    <n v="0.1740730903025075"/>
    <n v="293.45183101551902"/>
    <n v="52.821329582793425"/>
    <n v="346.27316059831242"/>
  </r>
  <r>
    <s v="MOV-FEC-9191"/>
    <x v="828"/>
    <x v="5"/>
    <x v="0"/>
    <n v="10"/>
    <n v="9.9"/>
    <n v="99"/>
    <n v="0.18242710838021936"/>
    <n v="80.939716270358275"/>
    <n v="14.56914892866449"/>
    <n v="95.508865199022765"/>
  </r>
  <r>
    <s v="MOV-FEC-9192"/>
    <x v="651"/>
    <x v="3"/>
    <x v="0"/>
    <n v="6"/>
    <n v="9.9"/>
    <n v="59.400000000000006"/>
    <n v="0.1257114250620259"/>
    <n v="51.93274135131567"/>
    <n v="9.3478934432368206"/>
    <n v="61.280634794552491"/>
  </r>
  <r>
    <s v="MOV-FEC-9193"/>
    <x v="321"/>
    <x v="3"/>
    <x v="0"/>
    <n v="15"/>
    <n v="9.9"/>
    <n v="148.5"/>
    <n v="0.17753450189866146"/>
    <n v="122.13612646804877"/>
    <n v="21.984502764248777"/>
    <n v="144.12062923229755"/>
  </r>
  <r>
    <s v="MOV-FEC-9194"/>
    <x v="1010"/>
    <x v="4"/>
    <x v="3"/>
    <n v="8"/>
    <n v="14.9"/>
    <n v="119.2"/>
    <n v="0.11159574564989598"/>
    <n v="105.89778711853241"/>
    <n v="19.061601681335834"/>
    <n v="124.95938879986824"/>
  </r>
  <r>
    <s v="MOV-FEC-9195"/>
    <x v="788"/>
    <x v="5"/>
    <x v="0"/>
    <n v="18"/>
    <n v="9.9"/>
    <n v="178.20000000000002"/>
    <n v="0.10408485606043762"/>
    <n v="159.65207865003003"/>
    <n v="28.737374157005405"/>
    <n v="188.38945280703544"/>
  </r>
  <r>
    <s v="MOV-FEC-9196"/>
    <x v="343"/>
    <x v="2"/>
    <x v="4"/>
    <n v="19"/>
    <n v="20.9"/>
    <n v="397.09999999999997"/>
    <n v="0.17705835365217487"/>
    <n v="326.79012776472132"/>
    <n v="58.822222997649838"/>
    <n v="385.61235076237114"/>
  </r>
  <r>
    <s v="MOV-FEC-9197"/>
    <x v="946"/>
    <x v="1"/>
    <x v="1"/>
    <n v="5"/>
    <n v="14.9"/>
    <n v="74.5"/>
    <n v="0.14833089748490239"/>
    <n v="63.44934813737477"/>
    <n v="11.420882664727458"/>
    <n v="74.870230802102228"/>
  </r>
  <r>
    <s v="MOV-FEC-9198"/>
    <x v="974"/>
    <x v="0"/>
    <x v="2"/>
    <n v="14"/>
    <n v="9.9"/>
    <n v="138.6"/>
    <n v="0.19534579818132136"/>
    <n v="111.52507237206885"/>
    <n v="20.074513026972394"/>
    <n v="131.59958539904125"/>
  </r>
  <r>
    <s v="MOV-FEC-9199"/>
    <x v="527"/>
    <x v="4"/>
    <x v="4"/>
    <n v="10"/>
    <n v="20.9"/>
    <n v="209"/>
    <n v="0.14938834436560949"/>
    <n v="177.77783602758763"/>
    <n v="32.00001048496577"/>
    <n v="209.7778465125534"/>
  </r>
  <r>
    <s v="MOV-FEC-9200"/>
    <x v="795"/>
    <x v="3"/>
    <x v="1"/>
    <n v="11"/>
    <n v="14.9"/>
    <n v="163.9"/>
    <n v="0.15094887870154466"/>
    <n v="139.15947878081684"/>
    <n v="25.048706180547029"/>
    <n v="164.20818496136388"/>
  </r>
  <r>
    <s v="MOV-FEC-9201"/>
    <x v="556"/>
    <x v="0"/>
    <x v="4"/>
    <n v="6"/>
    <n v="20.9"/>
    <n v="125.39999999999999"/>
    <n v="0.13776372019876854"/>
    <n v="108.12442948707442"/>
    <n v="19.462397307673395"/>
    <n v="127.58682679474782"/>
  </r>
  <r>
    <s v="MOV-FEC-9202"/>
    <x v="540"/>
    <x v="0"/>
    <x v="2"/>
    <n v="19"/>
    <n v="9.9"/>
    <n v="188.1"/>
    <n v="0.1973319604421091"/>
    <n v="150.98185824083927"/>
    <n v="27.176734483351069"/>
    <n v="178.15859272419033"/>
  </r>
  <r>
    <s v="MOV-FEC-9203"/>
    <x v="756"/>
    <x v="1"/>
    <x v="0"/>
    <n v="3"/>
    <n v="9.9"/>
    <n v="29.700000000000003"/>
    <n v="0.17259859657878768"/>
    <n v="24.573821681610006"/>
    <n v="4.4232879026898013"/>
    <n v="28.997109584299807"/>
  </r>
  <r>
    <s v="MOV-FEC-9204"/>
    <x v="1043"/>
    <x v="5"/>
    <x v="0"/>
    <n v="5"/>
    <n v="9.9"/>
    <n v="49.5"/>
    <n v="0.15687886229190978"/>
    <n v="41.734496316550462"/>
    <n v="7.5122093369790832"/>
    <n v="49.246705653529546"/>
  </r>
  <r>
    <s v="MOV-FEC-9205"/>
    <x v="178"/>
    <x v="4"/>
    <x v="0"/>
    <n v="15"/>
    <n v="9.9"/>
    <n v="148.5"/>
    <n v="0.11828342550609162"/>
    <n v="130.93491131234541"/>
    <n v="23.568284036222174"/>
    <n v="154.50319534856757"/>
  </r>
  <r>
    <s v="MOV-FEC-9206"/>
    <x v="660"/>
    <x v="1"/>
    <x v="3"/>
    <n v="3"/>
    <n v="14.9"/>
    <n v="44.7"/>
    <n v="0.15983953104339244"/>
    <n v="37.555172962360359"/>
    <n v="6.7599311332248648"/>
    <n v="44.315104095585227"/>
  </r>
  <r>
    <s v="MOV-FEC-9207"/>
    <x v="1000"/>
    <x v="1"/>
    <x v="2"/>
    <n v="5"/>
    <n v="9.9"/>
    <n v="49.5"/>
    <n v="0.13416141499577386"/>
    <n v="42.859009957709191"/>
    <n v="7.7146217923876543"/>
    <n v="50.573631750096844"/>
  </r>
  <r>
    <s v="MOV-FEC-9208"/>
    <x v="808"/>
    <x v="5"/>
    <x v="2"/>
    <n v="15"/>
    <n v="9.9"/>
    <n v="148.5"/>
    <n v="0.18763136022631849"/>
    <n v="120.6367430063917"/>
    <n v="21.714613741150504"/>
    <n v="142.35135674754221"/>
  </r>
  <r>
    <s v="MOV-FEC-9209"/>
    <x v="301"/>
    <x v="4"/>
    <x v="3"/>
    <n v="3"/>
    <n v="14.9"/>
    <n v="44.7"/>
    <n v="0.18697293499379078"/>
    <n v="36.342309805777553"/>
    <n v="6.5416157650399596"/>
    <n v="42.88392557081751"/>
  </r>
  <r>
    <s v="MOV-FEC-9210"/>
    <x v="88"/>
    <x v="4"/>
    <x v="3"/>
    <n v="9"/>
    <n v="14.9"/>
    <n v="134.1"/>
    <n v="0.16275900577137986"/>
    <n v="112.27401732605796"/>
    <n v="20.209323118690431"/>
    <n v="132.48334044474839"/>
  </r>
  <r>
    <s v="MOV-FEC-9211"/>
    <x v="1092"/>
    <x v="4"/>
    <x v="3"/>
    <n v="6"/>
    <n v="14.9"/>
    <n v="89.4"/>
    <n v="0.10050304879563068"/>
    <n v="80.415027437670616"/>
    <n v="14.474704938780711"/>
    <n v="94.88973237645132"/>
  </r>
  <r>
    <s v="MOV-FEC-9212"/>
    <x v="341"/>
    <x v="5"/>
    <x v="4"/>
    <n v="11"/>
    <n v="20.9"/>
    <n v="229.89999999999998"/>
    <n v="0.14705894085959184"/>
    <n v="196.09114949637981"/>
    <n v="35.296406909348363"/>
    <n v="231.38755640572816"/>
  </r>
  <r>
    <s v="MOV-FEC-9213"/>
    <x v="611"/>
    <x v="5"/>
    <x v="0"/>
    <n v="16"/>
    <n v="9.9"/>
    <n v="158.4"/>
    <n v="0.16599155401150922"/>
    <n v="132.10693784457695"/>
    <n v="23.779248812023848"/>
    <n v="155.88618665660078"/>
  </r>
  <r>
    <s v="MOV-FEC-9214"/>
    <x v="733"/>
    <x v="0"/>
    <x v="4"/>
    <n v="8"/>
    <n v="20.9"/>
    <n v="167.2"/>
    <n v="0.10038748697323137"/>
    <n v="150.41521217807571"/>
    <n v="27.074738192053626"/>
    <n v="177.48995037012932"/>
  </r>
  <r>
    <s v="MOV-FEC-9215"/>
    <x v="1017"/>
    <x v="4"/>
    <x v="1"/>
    <n v="9"/>
    <n v="14.9"/>
    <n v="134.1"/>
    <n v="0.15280426348938506"/>
    <n v="113.60894826607345"/>
    <n v="20.44961068789322"/>
    <n v="134.05855895396667"/>
  </r>
  <r>
    <s v="MOV-FEC-9216"/>
    <x v="1084"/>
    <x v="5"/>
    <x v="2"/>
    <n v="7"/>
    <n v="9.9"/>
    <n v="69.3"/>
    <n v="0.19270798687702467"/>
    <n v="55.945336509422191"/>
    <n v="10.070160571695993"/>
    <n v="66.015497081118184"/>
  </r>
  <r>
    <s v="MOV-FEC-9217"/>
    <x v="716"/>
    <x v="1"/>
    <x v="3"/>
    <n v="18"/>
    <n v="14.9"/>
    <n v="268.2"/>
    <n v="0.16942053480735306"/>
    <n v="222.76141256466789"/>
    <n v="40.097054261640217"/>
    <n v="262.85846682630813"/>
  </r>
  <r>
    <s v="MOV-FEC-9218"/>
    <x v="483"/>
    <x v="1"/>
    <x v="0"/>
    <n v="13"/>
    <n v="9.9"/>
    <n v="128.70000000000002"/>
    <n v="0.11602116685655145"/>
    <n v="113.76807582556185"/>
    <n v="20.478253648601132"/>
    <n v="134.24632947416299"/>
  </r>
  <r>
    <s v="MOV-FEC-9219"/>
    <x v="179"/>
    <x v="2"/>
    <x v="2"/>
    <n v="7"/>
    <n v="9.9"/>
    <n v="69.3"/>
    <n v="0.13104558323480839"/>
    <n v="60.21854108182778"/>
    <n v="10.839337394729"/>
    <n v="71.05787847655678"/>
  </r>
  <r>
    <s v="MOV-FEC-9220"/>
    <x v="416"/>
    <x v="0"/>
    <x v="0"/>
    <n v="19"/>
    <n v="9.9"/>
    <n v="188.1"/>
    <n v="0.11259748732660201"/>
    <n v="166.92041263386616"/>
    <n v="30.045674274095909"/>
    <n v="196.96608690796208"/>
  </r>
  <r>
    <s v="MOV-FEC-9221"/>
    <x v="313"/>
    <x v="5"/>
    <x v="0"/>
    <n v="3"/>
    <n v="9.9"/>
    <n v="29.700000000000003"/>
    <n v="0.12684614210220091"/>
    <n v="25.932669579564635"/>
    <n v="4.6678805243216344"/>
    <n v="30.60055010388627"/>
  </r>
  <r>
    <s v="MOV-FEC-9222"/>
    <x v="845"/>
    <x v="4"/>
    <x v="3"/>
    <n v="7"/>
    <n v="14.9"/>
    <n v="104.3"/>
    <n v="0.19357258691080204"/>
    <n v="84.110379185203342"/>
    <n v="15.139868253336601"/>
    <n v="99.250247438539944"/>
  </r>
  <r>
    <s v="MOV-FEC-9223"/>
    <x v="861"/>
    <x v="0"/>
    <x v="2"/>
    <n v="17"/>
    <n v="9.9"/>
    <n v="168.3"/>
    <n v="0.15624614260663999"/>
    <n v="142.00377419930248"/>
    <n v="25.560679355874445"/>
    <n v="167.56445355517693"/>
  </r>
  <r>
    <s v="MOV-FEC-9224"/>
    <x v="984"/>
    <x v="2"/>
    <x v="0"/>
    <n v="4"/>
    <n v="9.9"/>
    <n v="39.6"/>
    <n v="0.14258196211090579"/>
    <n v="33.953754300408136"/>
    <n v="6.111675774073464"/>
    <n v="40.065430074481597"/>
  </r>
  <r>
    <s v="MOV-FEC-9225"/>
    <x v="58"/>
    <x v="4"/>
    <x v="0"/>
    <n v="11"/>
    <n v="9.9"/>
    <n v="108.9"/>
    <n v="0.16831546812951118"/>
    <n v="90.570445520696239"/>
    <n v="16.302680193725323"/>
    <n v="106.87312571442156"/>
  </r>
  <r>
    <s v="MOV-FEC-9226"/>
    <x v="456"/>
    <x v="2"/>
    <x v="2"/>
    <n v="6"/>
    <n v="9.9"/>
    <n v="59.400000000000006"/>
    <n v="0.1118068345289143"/>
    <n v="52.758674028982497"/>
    <n v="9.4965613252168488"/>
    <n v="62.255235354199343"/>
  </r>
  <r>
    <s v="MOV-FEC-9227"/>
    <x v="948"/>
    <x v="5"/>
    <x v="2"/>
    <n v="19"/>
    <n v="9.9"/>
    <n v="188.1"/>
    <n v="0.10338911134727589"/>
    <n v="168.65250815557741"/>
    <n v="30.357451468003934"/>
    <n v="199.00995962358135"/>
  </r>
  <r>
    <s v="MOV-FEC-9228"/>
    <x v="585"/>
    <x v="3"/>
    <x v="0"/>
    <n v="10"/>
    <n v="9.9"/>
    <n v="99"/>
    <n v="0.12121912765383135"/>
    <n v="86.999306362270701"/>
    <n v="15.659875145208726"/>
    <n v="102.65918150747943"/>
  </r>
  <r>
    <s v="MOV-FEC-9229"/>
    <x v="364"/>
    <x v="2"/>
    <x v="4"/>
    <n v="12"/>
    <n v="20.9"/>
    <n v="250.79999999999998"/>
    <n v="0.17184910760215399"/>
    <n v="207.70024381337976"/>
    <n v="37.386043886408352"/>
    <n v="245.0862876997881"/>
  </r>
  <r>
    <s v="MOV-FEC-9230"/>
    <x v="983"/>
    <x v="1"/>
    <x v="3"/>
    <n v="19"/>
    <n v="14.9"/>
    <n v="283.10000000000002"/>
    <n v="0.13785450604926475"/>
    <n v="244.07338933745316"/>
    <n v="43.933210080741567"/>
    <n v="288.00659941819475"/>
  </r>
  <r>
    <s v="MOV-FEC-9231"/>
    <x v="140"/>
    <x v="0"/>
    <x v="0"/>
    <n v="4"/>
    <n v="9.9"/>
    <n v="39.6"/>
    <n v="0.16591950963179897"/>
    <n v="33.029587418580761"/>
    <n v="5.9453257353445368"/>
    <n v="38.9749131539253"/>
  </r>
  <r>
    <s v="MOV-FEC-9232"/>
    <x v="947"/>
    <x v="5"/>
    <x v="4"/>
    <n v="19"/>
    <n v="20.9"/>
    <n v="397.09999999999997"/>
    <n v="0.17052511579943519"/>
    <n v="329.38447651604429"/>
    <n v="59.289205772887968"/>
    <n v="388.67368228893224"/>
  </r>
  <r>
    <s v="MOV-FEC-9233"/>
    <x v="270"/>
    <x v="5"/>
    <x v="4"/>
    <n v="20"/>
    <n v="20.9"/>
    <n v="418"/>
    <n v="0.12412454060888324"/>
    <n v="366.11594202548679"/>
    <n v="65.900869564587623"/>
    <n v="432.01681159007444"/>
  </r>
  <r>
    <s v="MOV-FEC-9234"/>
    <x v="353"/>
    <x v="5"/>
    <x v="1"/>
    <n v="3"/>
    <n v="14.9"/>
    <n v="44.7"/>
    <n v="0.10855275853491642"/>
    <n v="39.847691693489239"/>
    <n v="7.1725845048280625"/>
    <n v="47.020276198317305"/>
  </r>
  <r>
    <s v="MOV-FEC-9235"/>
    <x v="923"/>
    <x v="5"/>
    <x v="4"/>
    <n v="18"/>
    <n v="20.9"/>
    <n v="376.2"/>
    <n v="0.15775382232631235"/>
    <n v="316.85301204084129"/>
    <n v="57.033542167351428"/>
    <n v="373.88655420819271"/>
  </r>
  <r>
    <s v="MOV-FEC-9236"/>
    <x v="65"/>
    <x v="2"/>
    <x v="3"/>
    <n v="17"/>
    <n v="14.9"/>
    <n v="253.3"/>
    <n v="0.11235978766864647"/>
    <n v="224.83926578353186"/>
    <n v="40.471067841035733"/>
    <n v="265.31033362456759"/>
  </r>
  <r>
    <s v="MOV-FEC-9237"/>
    <x v="41"/>
    <x v="3"/>
    <x v="2"/>
    <n v="17"/>
    <n v="9.9"/>
    <n v="168.3"/>
    <n v="0.19088620520076555"/>
    <n v="136.17385166471115"/>
    <n v="24.511293299648006"/>
    <n v="160.68514496435915"/>
  </r>
  <r>
    <s v="MOV-FEC-9238"/>
    <x v="146"/>
    <x v="0"/>
    <x v="1"/>
    <n v="12"/>
    <n v="14.9"/>
    <n v="178.8"/>
    <n v="0.15206391454424276"/>
    <n v="151.61097207948941"/>
    <n v="27.289974974308095"/>
    <n v="178.90094705379749"/>
  </r>
  <r>
    <s v="MOV-FEC-9239"/>
    <x v="932"/>
    <x v="3"/>
    <x v="2"/>
    <n v="8"/>
    <n v="9.9"/>
    <n v="79.2"/>
    <n v="0.13077306824751955"/>
    <n v="68.842772994796448"/>
    <n v="12.391699139063361"/>
    <n v="81.234472133859811"/>
  </r>
  <r>
    <s v="MOV-FEC-9240"/>
    <x v="925"/>
    <x v="1"/>
    <x v="2"/>
    <n v="20"/>
    <n v="9.9"/>
    <n v="198"/>
    <n v="0.19571607200226249"/>
    <n v="159.24821774355203"/>
    <n v="28.664679193839365"/>
    <n v="187.91289693739139"/>
  </r>
  <r>
    <s v="MOV-FEC-9241"/>
    <x v="587"/>
    <x v="3"/>
    <x v="3"/>
    <n v="8"/>
    <n v="14.9"/>
    <n v="119.2"/>
    <n v="0.16863400720079352"/>
    <n v="99.098826341665415"/>
    <n v="17.837788741499775"/>
    <n v="116.93661508316519"/>
  </r>
  <r>
    <s v="MOV-FEC-9242"/>
    <x v="765"/>
    <x v="1"/>
    <x v="1"/>
    <n v="5"/>
    <n v="14.9"/>
    <n v="74.5"/>
    <n v="0.1046742891174193"/>
    <n v="66.701765460752256"/>
    <n v="12.006317782935406"/>
    <n v="78.708083243687668"/>
  </r>
  <r>
    <s v="MOV-FEC-9243"/>
    <x v="425"/>
    <x v="1"/>
    <x v="1"/>
    <n v="11"/>
    <n v="14.9"/>
    <n v="163.9"/>
    <n v="0.15220421374204054"/>
    <n v="138.95372936767956"/>
    <n v="25.01167128618232"/>
    <n v="163.96540065386188"/>
  </r>
  <r>
    <s v="MOV-FEC-9244"/>
    <x v="690"/>
    <x v="1"/>
    <x v="2"/>
    <n v="7"/>
    <n v="9.9"/>
    <n v="69.3"/>
    <n v="0.18408945473941224"/>
    <n v="56.542600786558729"/>
    <n v="10.17766814158057"/>
    <n v="66.720268928139305"/>
  </r>
  <r>
    <s v="MOV-FEC-9245"/>
    <x v="271"/>
    <x v="0"/>
    <x v="2"/>
    <n v="16"/>
    <n v="9.9"/>
    <n v="158.4"/>
    <n v="0.10278823944038794"/>
    <n v="142.11834287264256"/>
    <n v="25.581301717075661"/>
    <n v="167.69964458971822"/>
  </r>
  <r>
    <s v="MOV-FEC-9246"/>
    <x v="730"/>
    <x v="5"/>
    <x v="3"/>
    <n v="19"/>
    <n v="14.9"/>
    <n v="283.10000000000002"/>
    <n v="0.12893372742485412"/>
    <n v="246.59886176602382"/>
    <n v="44.387795117884288"/>
    <n v="290.9866568839081"/>
  </r>
  <r>
    <s v="MOV-FEC-9247"/>
    <x v="898"/>
    <x v="1"/>
    <x v="1"/>
    <n v="6"/>
    <n v="14.9"/>
    <n v="89.4"/>
    <n v="0.18447754020992169"/>
    <n v="72.907707905233011"/>
    <n v="13.123387422941942"/>
    <n v="86.031095328174956"/>
  </r>
  <r>
    <s v="MOV-FEC-9248"/>
    <x v="163"/>
    <x v="3"/>
    <x v="0"/>
    <n v="10"/>
    <n v="9.9"/>
    <n v="99"/>
    <n v="0.13713152291742328"/>
    <n v="85.423979231175096"/>
    <n v="15.376316261611517"/>
    <n v="100.80029549278662"/>
  </r>
  <r>
    <s v="MOV-FEC-9249"/>
    <x v="137"/>
    <x v="1"/>
    <x v="0"/>
    <n v="6"/>
    <n v="9.9"/>
    <n v="59.400000000000006"/>
    <n v="0.10386624836798369"/>
    <n v="53.230344846941776"/>
    <n v="9.5814620724495185"/>
    <n v="62.811806919391294"/>
  </r>
  <r>
    <s v="MOV-FEC-9250"/>
    <x v="338"/>
    <x v="3"/>
    <x v="1"/>
    <n v="19"/>
    <n v="14.9"/>
    <n v="283.10000000000002"/>
    <n v="0.11461925600819417"/>
    <n v="250.65128862408025"/>
    <n v="45.117231952334443"/>
    <n v="295.76852057641469"/>
  </r>
  <r>
    <s v="MOV-FEC-9251"/>
    <x v="864"/>
    <x v="0"/>
    <x v="3"/>
    <n v="11"/>
    <n v="14.9"/>
    <n v="163.9"/>
    <n v="0.10280288101714045"/>
    <n v="147.05060780129068"/>
    <n v="26.46910940423232"/>
    <n v="173.51971720552299"/>
  </r>
  <r>
    <s v="MOV-FEC-9252"/>
    <x v="712"/>
    <x v="1"/>
    <x v="0"/>
    <n v="17"/>
    <n v="9.9"/>
    <n v="168.3"/>
    <n v="0.16802874918931954"/>
    <n v="140.02076151143754"/>
    <n v="25.203737072058757"/>
    <n v="165.22449858349631"/>
  </r>
  <r>
    <s v="MOV-FEC-9253"/>
    <x v="751"/>
    <x v="4"/>
    <x v="1"/>
    <n v="17"/>
    <n v="14.9"/>
    <n v="253.3"/>
    <n v="0.17319515031108812"/>
    <n v="209.42966842620137"/>
    <n v="37.697340316716243"/>
    <n v="247.12700874291761"/>
  </r>
  <r>
    <s v="MOV-FEC-9254"/>
    <x v="271"/>
    <x v="4"/>
    <x v="1"/>
    <n v="12"/>
    <n v="14.9"/>
    <n v="178.8"/>
    <n v="0.13530790042861623"/>
    <n v="154.60694740336342"/>
    <n v="27.829250532605414"/>
    <n v="182.43619793596883"/>
  </r>
  <r>
    <s v="MOV-FEC-9255"/>
    <x v="908"/>
    <x v="3"/>
    <x v="1"/>
    <n v="16"/>
    <n v="14.9"/>
    <n v="238.4"/>
    <n v="0.14662290981171647"/>
    <n v="203.4450983008868"/>
    <n v="36.620117694159624"/>
    <n v="240.06521599504643"/>
  </r>
  <r>
    <s v="MOV-FEC-9256"/>
    <x v="524"/>
    <x v="1"/>
    <x v="0"/>
    <n v="8"/>
    <n v="9.9"/>
    <n v="79.2"/>
    <n v="0.11677223703618309"/>
    <n v="69.951638826734296"/>
    <n v="12.591294988812173"/>
    <n v="82.542933815546462"/>
  </r>
  <r>
    <s v="MOV-FEC-9257"/>
    <x v="995"/>
    <x v="4"/>
    <x v="4"/>
    <n v="6"/>
    <n v="20.9"/>
    <n v="125.39999999999999"/>
    <n v="0.19480423214923376"/>
    <n v="100.97154928848607"/>
    <n v="18.174878871927493"/>
    <n v="119.14642816041356"/>
  </r>
  <r>
    <s v="MOV-FEC-9258"/>
    <x v="91"/>
    <x v="2"/>
    <x v="4"/>
    <n v="14"/>
    <n v="20.9"/>
    <n v="292.59999999999997"/>
    <n v="0.19525416236641469"/>
    <n v="235.46863209158704"/>
    <n v="42.384353776485668"/>
    <n v="277.85298586807272"/>
  </r>
  <r>
    <s v="MOV-FEC-9259"/>
    <x v="948"/>
    <x v="0"/>
    <x v="0"/>
    <n v="14"/>
    <n v="9.9"/>
    <n v="138.6"/>
    <n v="0.19529774916235149"/>
    <n v="111.53173196609808"/>
    <n v="20.075711753897654"/>
    <n v="131.60744371999573"/>
  </r>
  <r>
    <s v="MOV-FEC-9260"/>
    <x v="73"/>
    <x v="2"/>
    <x v="2"/>
    <n v="16"/>
    <n v="9.9"/>
    <n v="158.4"/>
    <n v="0.15575414680161812"/>
    <n v="133.72854314662371"/>
    <n v="24.071137766392265"/>
    <n v="157.79968091301598"/>
  </r>
  <r>
    <s v="MOV-FEC-9261"/>
    <x v="937"/>
    <x v="2"/>
    <x v="4"/>
    <n v="15"/>
    <n v="20.9"/>
    <n v="313.5"/>
    <n v="0.16613977551896125"/>
    <n v="261.41518037480563"/>
    <n v="47.054732467465008"/>
    <n v="308.46991284227062"/>
  </r>
  <r>
    <s v="MOV-FEC-9262"/>
    <x v="452"/>
    <x v="0"/>
    <x v="3"/>
    <n v="8"/>
    <n v="14.9"/>
    <n v="119.2"/>
    <n v="0.12476183394001972"/>
    <n v="104.32838939434966"/>
    <n v="18.779110090982936"/>
    <n v="123.1074994853326"/>
  </r>
  <r>
    <s v="MOV-FEC-9263"/>
    <x v="312"/>
    <x v="1"/>
    <x v="3"/>
    <n v="7"/>
    <n v="14.9"/>
    <n v="104.3"/>
    <n v="0.11654009273656196"/>
    <n v="92.144868327576589"/>
    <n v="16.586076298963786"/>
    <n v="108.73094462654038"/>
  </r>
  <r>
    <s v="MOV-FEC-9264"/>
    <x v="328"/>
    <x v="0"/>
    <x v="4"/>
    <n v="5"/>
    <n v="20.9"/>
    <n v="104.5"/>
    <n v="0.13200562342376379"/>
    <n v="90.705412352216683"/>
    <n v="16.326974223399002"/>
    <n v="107.03238657561569"/>
  </r>
  <r>
    <s v="MOV-FEC-9265"/>
    <x v="1034"/>
    <x v="5"/>
    <x v="2"/>
    <n v="20"/>
    <n v="9.9"/>
    <n v="198"/>
    <n v="0.14761266509665635"/>
    <n v="168.77269231086206"/>
    <n v="30.379084615955168"/>
    <n v="199.15177692681723"/>
  </r>
  <r>
    <s v="MOV-FEC-9266"/>
    <x v="352"/>
    <x v="3"/>
    <x v="1"/>
    <n v="11"/>
    <n v="14.9"/>
    <n v="163.9"/>
    <n v="0.17760810927619805"/>
    <n v="134.79003088963114"/>
    <n v="24.262205560133605"/>
    <n v="159.05223644976473"/>
  </r>
  <r>
    <s v="MOV-FEC-9267"/>
    <x v="732"/>
    <x v="2"/>
    <x v="3"/>
    <n v="13"/>
    <n v="14.9"/>
    <n v="193.70000000000002"/>
    <n v="0.15020584278325722"/>
    <n v="164.60512825288311"/>
    <n v="29.628923085518959"/>
    <n v="194.23405133840205"/>
  </r>
  <r>
    <s v="MOV-FEC-9268"/>
    <x v="1060"/>
    <x v="0"/>
    <x v="3"/>
    <n v="12"/>
    <n v="14.9"/>
    <n v="178.8"/>
    <n v="0.11065188032991981"/>
    <n v="159.01544379701033"/>
    <n v="28.62277988346186"/>
    <n v="187.63822368047221"/>
  </r>
  <r>
    <s v="MOV-FEC-9269"/>
    <x v="458"/>
    <x v="0"/>
    <x v="1"/>
    <n v="8"/>
    <n v="14.9"/>
    <n v="119.2"/>
    <n v="0.18972268533583692"/>
    <n v="96.58505590796824"/>
    <n v="17.385310063434282"/>
    <n v="113.97036597140252"/>
  </r>
  <r>
    <s v="MOV-FEC-9270"/>
    <x v="90"/>
    <x v="0"/>
    <x v="0"/>
    <n v="3"/>
    <n v="9.9"/>
    <n v="29.700000000000003"/>
    <n v="0.13852191975734593"/>
    <n v="25.585898983206828"/>
    <n v="4.605461816977229"/>
    <n v="30.191360800184057"/>
  </r>
  <r>
    <s v="MOV-FEC-9271"/>
    <x v="1053"/>
    <x v="2"/>
    <x v="4"/>
    <n v="5"/>
    <n v="20.9"/>
    <n v="104.5"/>
    <n v="0.18618722785219993"/>
    <n v="85.043434689445107"/>
    <n v="15.307818244100119"/>
    <n v="100.35125293354523"/>
  </r>
  <r>
    <s v="MOV-FEC-9272"/>
    <x v="428"/>
    <x v="1"/>
    <x v="2"/>
    <n v="9"/>
    <n v="9.9"/>
    <n v="89.100000000000009"/>
    <n v="0.17667393836652986"/>
    <n v="73.358352091542201"/>
    <n v="13.204503376477597"/>
    <n v="86.562855468019791"/>
  </r>
  <r>
    <s v="MOV-FEC-9273"/>
    <x v="833"/>
    <x v="2"/>
    <x v="3"/>
    <n v="9"/>
    <n v="14.9"/>
    <n v="134.1"/>
    <n v="0.19981044606785231"/>
    <n v="107.30541918230099"/>
    <n v="19.314975452814178"/>
    <n v="126.62039463511518"/>
  </r>
  <r>
    <s v="MOV-FEC-9274"/>
    <x v="602"/>
    <x v="0"/>
    <x v="4"/>
    <n v="3"/>
    <n v="20.9"/>
    <n v="62.699999999999996"/>
    <n v="0.10101489276246334"/>
    <n v="56.366366223793548"/>
    <n v="10.145945920282838"/>
    <n v="66.51231214407639"/>
  </r>
  <r>
    <s v="MOV-FEC-9275"/>
    <x v="205"/>
    <x v="1"/>
    <x v="4"/>
    <n v="11"/>
    <n v="20.9"/>
    <n v="229.89999999999998"/>
    <n v="0.19019803541675551"/>
    <n v="186.17347165768788"/>
    <n v="33.511224898383816"/>
    <n v="219.68469655607169"/>
  </r>
  <r>
    <s v="MOV-FEC-9276"/>
    <x v="860"/>
    <x v="1"/>
    <x v="2"/>
    <n v="5"/>
    <n v="9.9"/>
    <n v="49.5"/>
    <n v="0.1395975364246525"/>
    <n v="42.5899219469797"/>
    <n v="7.6661859504563461"/>
    <n v="50.256107897436046"/>
  </r>
  <r>
    <s v="MOV-FEC-9277"/>
    <x v="850"/>
    <x v="0"/>
    <x v="3"/>
    <n v="3"/>
    <n v="14.9"/>
    <n v="44.7"/>
    <n v="0.15974059218636008"/>
    <n v="37.559595529269707"/>
    <n v="6.7607271952685473"/>
    <n v="44.320322724538258"/>
  </r>
  <r>
    <s v="MOV-FEC-9278"/>
    <x v="730"/>
    <x v="0"/>
    <x v="0"/>
    <n v="8"/>
    <n v="9.9"/>
    <n v="79.2"/>
    <n v="0.17455091260179617"/>
    <n v="65.375567721937742"/>
    <n v="11.767602189948793"/>
    <n v="77.143169911886531"/>
  </r>
  <r>
    <s v="MOV-FEC-9279"/>
    <x v="808"/>
    <x v="5"/>
    <x v="0"/>
    <n v="17"/>
    <n v="9.9"/>
    <n v="168.3"/>
    <n v="0.12481320158942008"/>
    <n v="147.29393817250062"/>
    <n v="26.512908871050112"/>
    <n v="173.80684704355073"/>
  </r>
  <r>
    <s v="MOV-FEC-9280"/>
    <x v="410"/>
    <x v="1"/>
    <x v="2"/>
    <n v="16"/>
    <n v="9.9"/>
    <n v="158.4"/>
    <n v="0.17781128135264126"/>
    <n v="130.23469303374162"/>
    <n v="23.442244746073492"/>
    <n v="153.67693777981512"/>
  </r>
  <r>
    <s v="MOV-FEC-9281"/>
    <x v="242"/>
    <x v="3"/>
    <x v="0"/>
    <n v="15"/>
    <n v="9.9"/>
    <n v="148.5"/>
    <n v="0.13721163401024561"/>
    <n v="128.12407234947852"/>
    <n v="23.062333022906135"/>
    <n v="151.18640537238466"/>
  </r>
  <r>
    <s v="MOV-FEC-9282"/>
    <x v="1095"/>
    <x v="4"/>
    <x v="1"/>
    <n v="5"/>
    <n v="14.9"/>
    <n v="74.5"/>
    <n v="0.10992290197603276"/>
    <n v="66.310743802785566"/>
    <n v="11.935933884501402"/>
    <n v="78.246677687286962"/>
  </r>
  <r>
    <s v="MOV-FEC-9283"/>
    <x v="410"/>
    <x v="5"/>
    <x v="3"/>
    <n v="16"/>
    <n v="14.9"/>
    <n v="238.4"/>
    <n v="0.12878999734681615"/>
    <n v="207.69646463251902"/>
    <n v="37.385363633853423"/>
    <n v="245.08182826637244"/>
  </r>
  <r>
    <s v="MOV-FEC-9284"/>
    <x v="264"/>
    <x v="2"/>
    <x v="3"/>
    <n v="16"/>
    <n v="14.9"/>
    <n v="238.4"/>
    <n v="0.15063540385034874"/>
    <n v="202.48851972207686"/>
    <n v="36.447933549973833"/>
    <n v="238.9364532720507"/>
  </r>
  <r>
    <s v="MOV-FEC-9285"/>
    <x v="578"/>
    <x v="5"/>
    <x v="1"/>
    <n v="18"/>
    <n v="14.9"/>
    <n v="268.2"/>
    <n v="0.15924685605693178"/>
    <n v="225.48999320553088"/>
    <n v="40.588198776995554"/>
    <n v="266.07819198252645"/>
  </r>
  <r>
    <s v="MOV-FEC-9286"/>
    <x v="771"/>
    <x v="0"/>
    <x v="3"/>
    <n v="8"/>
    <n v="14.9"/>
    <n v="119.2"/>
    <n v="0.17540423019221588"/>
    <n v="98.291815761087875"/>
    <n v="17.692526836995818"/>
    <n v="115.98434259808369"/>
  </r>
  <r>
    <s v="MOV-FEC-9287"/>
    <x v="1002"/>
    <x v="2"/>
    <x v="2"/>
    <n v="9"/>
    <n v="9.9"/>
    <n v="89.100000000000009"/>
    <n v="0.12545037079936505"/>
    <n v="77.922371961776577"/>
    <n v="14.026026953119784"/>
    <n v="91.948398914896359"/>
  </r>
  <r>
    <s v="MOV-FEC-9288"/>
    <x v="1024"/>
    <x v="5"/>
    <x v="0"/>
    <n v="7"/>
    <n v="9.9"/>
    <n v="69.3"/>
    <n v="0.15737806140777294"/>
    <n v="58.393700344441335"/>
    <n v="10.51086606199944"/>
    <n v="68.904566406440779"/>
  </r>
  <r>
    <s v="MOV-FEC-9289"/>
    <x v="859"/>
    <x v="3"/>
    <x v="3"/>
    <n v="17"/>
    <n v="14.9"/>
    <n v="253.3"/>
    <n v="0.17921186828210547"/>
    <n v="207.90563376414269"/>
    <n v="37.42301407754568"/>
    <n v="245.32864784168837"/>
  </r>
  <r>
    <s v="MOV-FEC-9290"/>
    <x v="293"/>
    <x v="2"/>
    <x v="2"/>
    <n v="17"/>
    <n v="9.9"/>
    <n v="168.3"/>
    <n v="0.15628156526542536"/>
    <n v="141.99781256582892"/>
    <n v="25.559606261849204"/>
    <n v="167.55741882767813"/>
  </r>
  <r>
    <s v="MOV-FEC-9291"/>
    <x v="34"/>
    <x v="4"/>
    <x v="3"/>
    <n v="11"/>
    <n v="14.9"/>
    <n v="163.9"/>
    <n v="0.10859231505797716"/>
    <n v="146.10171956199756"/>
    <n v="26.29830952115956"/>
    <n v="172.40002908315711"/>
  </r>
  <r>
    <s v="MOV-FEC-9292"/>
    <x v="304"/>
    <x v="3"/>
    <x v="2"/>
    <n v="3"/>
    <n v="9.9"/>
    <n v="29.700000000000003"/>
    <n v="0.13797424418472901"/>
    <n v="25.60216494771355"/>
    <n v="4.6083896905884387"/>
    <n v="30.210554638301989"/>
  </r>
  <r>
    <s v="MOV-FEC-9293"/>
    <x v="169"/>
    <x v="4"/>
    <x v="3"/>
    <n v="10"/>
    <n v="14.9"/>
    <n v="149"/>
    <n v="0.1580837151890202"/>
    <n v="125.44552643683599"/>
    <n v="22.580194758630476"/>
    <n v="148.02572119546647"/>
  </r>
  <r>
    <s v="MOV-FEC-9294"/>
    <x v="35"/>
    <x v="0"/>
    <x v="2"/>
    <n v="3"/>
    <n v="9.9"/>
    <n v="29.700000000000003"/>
    <n v="0.1663585775296017"/>
    <n v="24.759150247370833"/>
    <n v="4.4566470445267496"/>
    <n v="29.215797291897584"/>
  </r>
  <r>
    <s v="MOV-FEC-9295"/>
    <x v="422"/>
    <x v="0"/>
    <x v="0"/>
    <n v="4"/>
    <n v="9.9"/>
    <n v="39.6"/>
    <n v="0.11440043731225596"/>
    <n v="35.069742682434665"/>
    <n v="6.3125536828382396"/>
    <n v="41.382296365272907"/>
  </r>
  <r>
    <s v="MOV-FEC-9296"/>
    <x v="256"/>
    <x v="5"/>
    <x v="0"/>
    <n v="6"/>
    <n v="9.9"/>
    <n v="59.400000000000006"/>
    <n v="0.19467479692470102"/>
    <n v="47.836317062672762"/>
    <n v="8.6105370712810974"/>
    <n v="56.446854133953863"/>
  </r>
  <r>
    <s v="MOV-FEC-9297"/>
    <x v="836"/>
    <x v="3"/>
    <x v="2"/>
    <n v="16"/>
    <n v="9.9"/>
    <n v="158.4"/>
    <n v="0.17593800788985209"/>
    <n v="130.53141955024745"/>
    <n v="23.49565551904454"/>
    <n v="154.02707506929198"/>
  </r>
  <r>
    <s v="MOV-FEC-9298"/>
    <x v="26"/>
    <x v="0"/>
    <x v="3"/>
    <n v="9"/>
    <n v="14.9"/>
    <n v="134.1"/>
    <n v="0.12477161670605846"/>
    <n v="117.36812619971755"/>
    <n v="21.12626271594916"/>
    <n v="138.49438891566672"/>
  </r>
  <r>
    <s v="MOV-FEC-9299"/>
    <x v="330"/>
    <x v="3"/>
    <x v="1"/>
    <n v="7"/>
    <n v="14.9"/>
    <n v="104.3"/>
    <n v="0.13489408528884367"/>
    <n v="90.230546904373597"/>
    <n v="16.241498442787247"/>
    <n v="106.47204534716084"/>
  </r>
  <r>
    <s v="MOV-FEC-9300"/>
    <x v="206"/>
    <x v="2"/>
    <x v="1"/>
    <n v="5"/>
    <n v="14.9"/>
    <n v="74.5"/>
    <n v="0.18485488212352005"/>
    <n v="60.728311281797758"/>
    <n v="10.931096030723596"/>
    <n v="71.659407312521353"/>
  </r>
  <r>
    <s v="MOV-FEC-9301"/>
    <x v="303"/>
    <x v="2"/>
    <x v="3"/>
    <n v="5"/>
    <n v="14.9"/>
    <n v="74.5"/>
    <n v="0.14739478455260835"/>
    <n v="63.519088550830681"/>
    <n v="11.433435939149522"/>
    <n v="74.952524489980206"/>
  </r>
  <r>
    <s v="MOV-FEC-9302"/>
    <x v="735"/>
    <x v="1"/>
    <x v="1"/>
    <n v="20"/>
    <n v="14.9"/>
    <n v="298"/>
    <n v="0.10735407405051306"/>
    <n v="266.00848593294711"/>
    <n v="47.881527467930475"/>
    <n v="313.89001340087759"/>
  </r>
  <r>
    <s v="MOV-FEC-9303"/>
    <x v="67"/>
    <x v="3"/>
    <x v="0"/>
    <n v="13"/>
    <n v="9.9"/>
    <n v="128.70000000000002"/>
    <n v="0.19925767407619427"/>
    <n v="103.05553734639381"/>
    <n v="18.549996722350883"/>
    <n v="121.60553406874469"/>
  </r>
  <r>
    <s v="MOV-FEC-9304"/>
    <x v="477"/>
    <x v="5"/>
    <x v="4"/>
    <n v="15"/>
    <n v="20.9"/>
    <n v="313.5"/>
    <n v="0.10221676330951203"/>
    <n v="281.455044702468"/>
    <n v="50.661908046444239"/>
    <n v="332.11695274891224"/>
  </r>
  <r>
    <s v="MOV-FEC-9305"/>
    <x v="670"/>
    <x v="4"/>
    <x v="0"/>
    <n v="20"/>
    <n v="9.9"/>
    <n v="198"/>
    <n v="0.15126956690540372"/>
    <n v="168.04862575273006"/>
    <n v="30.24875263549141"/>
    <n v="198.29737838822146"/>
  </r>
  <r>
    <s v="MOV-FEC-9306"/>
    <x v="380"/>
    <x v="0"/>
    <x v="2"/>
    <n v="9"/>
    <n v="9.9"/>
    <n v="89.100000000000009"/>
    <n v="0.16411989606164235"/>
    <n v="74.476917260907669"/>
    <n v="13.40584510696338"/>
    <n v="87.882762367871052"/>
  </r>
  <r>
    <s v="MOV-FEC-9307"/>
    <x v="157"/>
    <x v="4"/>
    <x v="0"/>
    <n v="13"/>
    <n v="9.9"/>
    <n v="128.70000000000002"/>
    <n v="0.18509903836145719"/>
    <n v="104.87775376288047"/>
    <n v="18.877995677318484"/>
    <n v="123.75574944019895"/>
  </r>
  <r>
    <s v="MOV-FEC-9308"/>
    <x v="273"/>
    <x v="3"/>
    <x v="1"/>
    <n v="7"/>
    <n v="14.9"/>
    <n v="104.3"/>
    <n v="0.18562853234451276"/>
    <n v="84.938944076467322"/>
    <n v="15.289009933764117"/>
    <n v="100.22795401023144"/>
  </r>
  <r>
    <s v="MOV-FEC-9309"/>
    <x v="182"/>
    <x v="4"/>
    <x v="4"/>
    <n v="19"/>
    <n v="20.9"/>
    <n v="397.09999999999997"/>
    <n v="0.15213122327345294"/>
    <n v="336.6886912381118"/>
    <n v="60.603964422860123"/>
    <n v="397.29265566097195"/>
  </r>
  <r>
    <s v="MOV-FEC-9310"/>
    <x v="961"/>
    <x v="5"/>
    <x v="3"/>
    <n v="19"/>
    <n v="14.9"/>
    <n v="283.10000000000002"/>
    <n v="0.13454696589591175"/>
    <n v="245.00975395486739"/>
    <n v="44.10175571187613"/>
    <n v="289.11150966674353"/>
  </r>
  <r>
    <s v="MOV-FEC-9311"/>
    <x v="654"/>
    <x v="1"/>
    <x v="2"/>
    <n v="4"/>
    <n v="9.9"/>
    <n v="39.6"/>
    <n v="0.18340072233193747"/>
    <n v="32.337331395655276"/>
    <n v="5.8207196512179493"/>
    <n v="38.158051046873226"/>
  </r>
  <r>
    <s v="MOV-FEC-9312"/>
    <x v="682"/>
    <x v="0"/>
    <x v="2"/>
    <n v="20"/>
    <n v="9.9"/>
    <n v="198"/>
    <n v="0.17179401380621603"/>
    <n v="163.98478526636922"/>
    <n v="29.517261347946459"/>
    <n v="193.50204661431567"/>
  </r>
  <r>
    <s v="MOV-FEC-9313"/>
    <x v="823"/>
    <x v="3"/>
    <x v="2"/>
    <n v="9"/>
    <n v="9.9"/>
    <n v="89.100000000000009"/>
    <n v="0.15870839947873783"/>
    <n v="74.959081606444471"/>
    <n v="13.492634689160004"/>
    <n v="88.45171629560447"/>
  </r>
  <r>
    <s v="MOV-FEC-9314"/>
    <x v="256"/>
    <x v="5"/>
    <x v="1"/>
    <n v="3"/>
    <n v="14.9"/>
    <n v="44.7"/>
    <n v="0.13161056089025078"/>
    <n v="38.81700792820579"/>
    <n v="6.9870614270770419"/>
    <n v="45.804069355282834"/>
  </r>
  <r>
    <s v="MOV-FEC-9315"/>
    <x v="178"/>
    <x v="1"/>
    <x v="0"/>
    <n v="15"/>
    <n v="9.9"/>
    <n v="148.5"/>
    <n v="0.13556837985359613"/>
    <n v="128.36809559174097"/>
    <n v="23.106257206513373"/>
    <n v="151.47435279825433"/>
  </r>
  <r>
    <s v="MOV-FEC-9316"/>
    <x v="499"/>
    <x v="4"/>
    <x v="2"/>
    <n v="20"/>
    <n v="9.9"/>
    <n v="198"/>
    <n v="0.14476703964426479"/>
    <n v="169.33612615043558"/>
    <n v="30.480502707078401"/>
    <n v="199.81662885751399"/>
  </r>
  <r>
    <s v="MOV-FEC-9317"/>
    <x v="130"/>
    <x v="0"/>
    <x v="2"/>
    <n v="18"/>
    <n v="9.9"/>
    <n v="178.20000000000002"/>
    <n v="0.13309172062937266"/>
    <n v="154.48305538384579"/>
    <n v="27.806949969092241"/>
    <n v="182.29000535293804"/>
  </r>
  <r>
    <s v="MOV-FEC-9318"/>
    <x v="142"/>
    <x v="1"/>
    <x v="2"/>
    <n v="6"/>
    <n v="9.9"/>
    <n v="59.400000000000006"/>
    <n v="0.18607630719205426"/>
    <n v="48.347067352791981"/>
    <n v="8.7024721235025559"/>
    <n v="57.049539476294541"/>
  </r>
  <r>
    <s v="MOV-FEC-9319"/>
    <x v="940"/>
    <x v="3"/>
    <x v="2"/>
    <n v="3"/>
    <n v="9.9"/>
    <n v="29.700000000000003"/>
    <n v="0.12555976155940352"/>
    <n v="25.970875081685719"/>
    <n v="4.6747575147034288"/>
    <n v="30.645632596389149"/>
  </r>
  <r>
    <s v="MOV-FEC-9320"/>
    <x v="187"/>
    <x v="2"/>
    <x v="2"/>
    <n v="17"/>
    <n v="9.9"/>
    <n v="168.3"/>
    <n v="0.10146605354286208"/>
    <n v="151.22326318873633"/>
    <n v="27.220187373972539"/>
    <n v="178.44345056270888"/>
  </r>
  <r>
    <s v="MOV-FEC-9321"/>
    <x v="302"/>
    <x v="5"/>
    <x v="2"/>
    <n v="13"/>
    <n v="9.9"/>
    <n v="128.70000000000002"/>
    <n v="0.17218543663224681"/>
    <n v="106.53973430542985"/>
    <n v="19.177152174977373"/>
    <n v="125.71688648040723"/>
  </r>
  <r>
    <s v="MOV-FEC-9322"/>
    <x v="336"/>
    <x v="3"/>
    <x v="0"/>
    <n v="8"/>
    <n v="9.9"/>
    <n v="79.2"/>
    <n v="0.16849527119050928"/>
    <n v="65.85517452171166"/>
    <n v="11.853931413908098"/>
    <n v="77.70910593561976"/>
  </r>
  <r>
    <s v="MOV-FEC-9323"/>
    <x v="279"/>
    <x v="4"/>
    <x v="3"/>
    <n v="15"/>
    <n v="14.9"/>
    <n v="223.5"/>
    <n v="0.17511990484995918"/>
    <n v="184.36070126603414"/>
    <n v="33.184926227886145"/>
    <n v="217.54562749392028"/>
  </r>
  <r>
    <s v="MOV-FEC-9324"/>
    <x v="991"/>
    <x v="1"/>
    <x v="2"/>
    <n v="19"/>
    <n v="9.9"/>
    <n v="188.1"/>
    <n v="0.17198349465762475"/>
    <n v="155.74990465490077"/>
    <n v="28.03498283788214"/>
    <n v="183.7848874927829"/>
  </r>
  <r>
    <s v="MOV-FEC-9325"/>
    <x v="770"/>
    <x v="1"/>
    <x v="2"/>
    <n v="14"/>
    <n v="9.9"/>
    <n v="138.6"/>
    <n v="0.12828870282755458"/>
    <n v="120.81918578810092"/>
    <n v="21.747453441858166"/>
    <n v="142.56663922995909"/>
  </r>
  <r>
    <s v="MOV-FEC-9326"/>
    <x v="324"/>
    <x v="1"/>
    <x v="3"/>
    <n v="11"/>
    <n v="14.9"/>
    <n v="163.9"/>
    <n v="0.10962607001437476"/>
    <n v="145.93228712464398"/>
    <n v="26.267811682435916"/>
    <n v="172.20009880707988"/>
  </r>
  <r>
    <s v="MOV-FEC-9327"/>
    <x v="420"/>
    <x v="0"/>
    <x v="3"/>
    <n v="7"/>
    <n v="14.9"/>
    <n v="104.3"/>
    <n v="0.17311682625639124"/>
    <n v="86.243915021458392"/>
    <n v="15.52390470386251"/>
    <n v="101.7678197253209"/>
  </r>
  <r>
    <s v="MOV-FEC-9328"/>
    <x v="591"/>
    <x v="2"/>
    <x v="0"/>
    <n v="18"/>
    <n v="9.9"/>
    <n v="178.20000000000002"/>
    <n v="0.16471314300713175"/>
    <n v="148.84811791612913"/>
    <n v="26.792661224903242"/>
    <n v="175.64077914103237"/>
  </r>
  <r>
    <s v="MOV-FEC-9329"/>
    <x v="676"/>
    <x v="4"/>
    <x v="4"/>
    <n v="9"/>
    <n v="20.9"/>
    <n v="188.1"/>
    <n v="0.14001007137216528"/>
    <n v="161.76410557489569"/>
    <n v="29.117539003481223"/>
    <n v="190.88164457837692"/>
  </r>
  <r>
    <s v="MOV-FEC-9330"/>
    <x v="244"/>
    <x v="1"/>
    <x v="1"/>
    <n v="7"/>
    <n v="14.9"/>
    <n v="104.3"/>
    <n v="0.18446742248010553"/>
    <n v="85.060047835324994"/>
    <n v="15.310808610358498"/>
    <n v="100.37085644568349"/>
  </r>
  <r>
    <s v="MOV-FEC-9331"/>
    <x v="998"/>
    <x v="1"/>
    <x v="3"/>
    <n v="12"/>
    <n v="14.9"/>
    <n v="178.8"/>
    <n v="0.14723677662422205"/>
    <n v="152.47406433958912"/>
    <n v="27.445331581126041"/>
    <n v="179.91939592071515"/>
  </r>
  <r>
    <s v="MOV-FEC-9332"/>
    <x v="937"/>
    <x v="2"/>
    <x v="2"/>
    <n v="20"/>
    <n v="9.9"/>
    <n v="198"/>
    <n v="0.14516499834263685"/>
    <n v="169.25733032815791"/>
    <n v="30.466319459068423"/>
    <n v="199.72364978722632"/>
  </r>
  <r>
    <s v="MOV-FEC-9333"/>
    <x v="518"/>
    <x v="2"/>
    <x v="3"/>
    <n v="18"/>
    <n v="14.9"/>
    <n v="268.2"/>
    <n v="0.16495483049757248"/>
    <n v="223.95911446055106"/>
    <n v="40.312640602899187"/>
    <n v="264.27175506345026"/>
  </r>
  <r>
    <s v="MOV-FEC-9334"/>
    <x v="343"/>
    <x v="3"/>
    <x v="1"/>
    <n v="20"/>
    <n v="14.9"/>
    <n v="298"/>
    <n v="0.10315466707223554"/>
    <n v="267.25990921247381"/>
    <n v="48.106783658245284"/>
    <n v="315.36669287071908"/>
  </r>
  <r>
    <s v="MOV-FEC-9335"/>
    <x v="815"/>
    <x v="2"/>
    <x v="3"/>
    <n v="20"/>
    <n v="14.9"/>
    <n v="298"/>
    <n v="0.15697015146738041"/>
    <n v="251.22289486272064"/>
    <n v="45.220121075289711"/>
    <n v="296.44301593801038"/>
  </r>
  <r>
    <s v="MOV-FEC-9336"/>
    <x v="125"/>
    <x v="3"/>
    <x v="2"/>
    <n v="11"/>
    <n v="9.9"/>
    <n v="108.9"/>
    <n v="0.11805672927543548"/>
    <n v="96.043622181905079"/>
    <n v="17.287851992742915"/>
    <n v="113.33147417464799"/>
  </r>
  <r>
    <s v="MOV-FEC-9337"/>
    <x v="1074"/>
    <x v="1"/>
    <x v="0"/>
    <n v="3"/>
    <n v="9.9"/>
    <n v="29.700000000000003"/>
    <n v="0.1830470770188477"/>
    <n v="24.263501812540227"/>
    <n v="4.3674303262572405"/>
    <n v="28.630932138797469"/>
  </r>
  <r>
    <s v="MOV-FEC-9338"/>
    <x v="139"/>
    <x v="1"/>
    <x v="4"/>
    <n v="16"/>
    <n v="20.9"/>
    <n v="334.4"/>
    <n v="0.19035388435435008"/>
    <n v="270.74566107190532"/>
    <n v="48.734218992942957"/>
    <n v="319.47988006484826"/>
  </r>
  <r>
    <s v="MOV-FEC-9339"/>
    <x v="384"/>
    <x v="2"/>
    <x v="0"/>
    <n v="19"/>
    <n v="9.9"/>
    <n v="188.1"/>
    <n v="0.18390402155705987"/>
    <n v="153.50765354511702"/>
    <n v="27.631377638121062"/>
    <n v="181.13903118323807"/>
  </r>
  <r>
    <s v="MOV-FEC-9340"/>
    <x v="887"/>
    <x v="0"/>
    <x v="1"/>
    <n v="10"/>
    <n v="14.9"/>
    <n v="149"/>
    <n v="0.14187687725277781"/>
    <n v="127.86034528933611"/>
    <n v="23.0148621520805"/>
    <n v="150.87520744141662"/>
  </r>
  <r>
    <s v="MOV-FEC-9341"/>
    <x v="229"/>
    <x v="0"/>
    <x v="2"/>
    <n v="10"/>
    <n v="9.9"/>
    <n v="99"/>
    <n v="0.17534090542781888"/>
    <n v="81.641250362645934"/>
    <n v="14.695425065276268"/>
    <n v="96.336675427922202"/>
  </r>
  <r>
    <s v="MOV-FEC-9342"/>
    <x v="709"/>
    <x v="4"/>
    <x v="3"/>
    <n v="9"/>
    <n v="14.9"/>
    <n v="134.1"/>
    <n v="0.14982195391337161"/>
    <n v="114.00887598021686"/>
    <n v="20.521597676439033"/>
    <n v="134.53047365665589"/>
  </r>
  <r>
    <s v="MOV-FEC-9343"/>
    <x v="54"/>
    <x v="5"/>
    <x v="3"/>
    <n v="14"/>
    <n v="14.9"/>
    <n v="208.6"/>
    <n v="0.14870151964242503"/>
    <n v="177.58086300259012"/>
    <n v="31.964555340466219"/>
    <n v="209.54541834305633"/>
  </r>
  <r>
    <s v="MOV-FEC-9344"/>
    <x v="281"/>
    <x v="2"/>
    <x v="1"/>
    <n v="14"/>
    <n v="14.9"/>
    <n v="208.6"/>
    <n v="0.1452662373706195"/>
    <n v="178.29746288448877"/>
    <n v="32.093543319207974"/>
    <n v="210.39100620369675"/>
  </r>
  <r>
    <s v="MOV-FEC-9345"/>
    <x v="815"/>
    <x v="2"/>
    <x v="2"/>
    <n v="18"/>
    <n v="9.9"/>
    <n v="178.20000000000002"/>
    <n v="0.19864453134639909"/>
    <n v="142.80154451407168"/>
    <n v="25.7042780125329"/>
    <n v="168.50582252660459"/>
  </r>
  <r>
    <s v="MOV-FEC-9346"/>
    <x v="2"/>
    <x v="0"/>
    <x v="0"/>
    <n v="8"/>
    <n v="9.9"/>
    <n v="79.2"/>
    <n v="0.17828802972192048"/>
    <n v="65.0795880460239"/>
    <n v="11.714325848284302"/>
    <n v="76.793913894308204"/>
  </r>
  <r>
    <s v="MOV-FEC-9347"/>
    <x v="739"/>
    <x v="5"/>
    <x v="3"/>
    <n v="12"/>
    <n v="14.9"/>
    <n v="178.8"/>
    <n v="0.12886025291225792"/>
    <n v="155.75978677928831"/>
    <n v="28.036761620271893"/>
    <n v="183.79654839956021"/>
  </r>
  <r>
    <s v="MOV-FEC-9348"/>
    <x v="160"/>
    <x v="4"/>
    <x v="2"/>
    <n v="16"/>
    <n v="9.9"/>
    <n v="158.4"/>
    <n v="0.14779375296408287"/>
    <n v="134.98946953048929"/>
    <n v="24.29810451548807"/>
    <n v="159.28757404597735"/>
  </r>
  <r>
    <s v="MOV-FEC-9349"/>
    <x v="169"/>
    <x v="4"/>
    <x v="3"/>
    <n v="11"/>
    <n v="14.9"/>
    <n v="163.9"/>
    <n v="0.19028775927756261"/>
    <n v="132.7118362544075"/>
    <n v="23.888130525793351"/>
    <n v="156.59996678020084"/>
  </r>
  <r>
    <s v="MOV-FEC-9350"/>
    <x v="173"/>
    <x v="0"/>
    <x v="0"/>
    <n v="15"/>
    <n v="9.9"/>
    <n v="148.5"/>
    <n v="0.12853990276089747"/>
    <n v="129.41182444000674"/>
    <n v="23.294128399201213"/>
    <n v="152.70595283920795"/>
  </r>
  <r>
    <s v="MOV-FEC-9351"/>
    <x v="1089"/>
    <x v="1"/>
    <x v="2"/>
    <n v="4"/>
    <n v="9.9"/>
    <n v="39.6"/>
    <n v="0.13590918213180736"/>
    <n v="34.217996387580428"/>
    <n v="6.1592393497644764"/>
    <n v="40.377235737344904"/>
  </r>
  <r>
    <s v="MOV-FEC-9352"/>
    <x v="373"/>
    <x v="5"/>
    <x v="4"/>
    <n v="19"/>
    <n v="20.9"/>
    <n v="397.09999999999997"/>
    <n v="0.15557254846170707"/>
    <n v="335.32214100585611"/>
    <n v="60.3579853810541"/>
    <n v="395.68012638691022"/>
  </r>
  <r>
    <s v="MOV-FEC-9353"/>
    <x v="587"/>
    <x v="5"/>
    <x v="2"/>
    <n v="11"/>
    <n v="9.9"/>
    <n v="108.9"/>
    <n v="0.11860555487508884"/>
    <n v="95.983855074102834"/>
    <n v="17.277093913338511"/>
    <n v="113.26094898744134"/>
  </r>
  <r>
    <s v="MOV-FEC-9354"/>
    <x v="80"/>
    <x v="1"/>
    <x v="4"/>
    <n v="13"/>
    <n v="20.9"/>
    <n v="271.7"/>
    <n v="0.11762268507209578"/>
    <n v="239.74191646591157"/>
    <n v="43.153544963864078"/>
    <n v="282.89546142977565"/>
  </r>
  <r>
    <s v="MOV-FEC-9355"/>
    <x v="937"/>
    <x v="2"/>
    <x v="1"/>
    <n v="8"/>
    <n v="14.9"/>
    <n v="119.2"/>
    <n v="0.16917024598251673"/>
    <n v="99.034906678883999"/>
    <n v="17.826283202199118"/>
    <n v="116.86118988108312"/>
  </r>
  <r>
    <s v="MOV-FEC-9356"/>
    <x v="156"/>
    <x v="1"/>
    <x v="4"/>
    <n v="8"/>
    <n v="20.9"/>
    <n v="167.2"/>
    <n v="0.17584796744084047"/>
    <n v="137.79821984389147"/>
    <n v="24.803679571900464"/>
    <n v="162.60189941579193"/>
  </r>
  <r>
    <s v="MOV-FEC-9357"/>
    <x v="596"/>
    <x v="3"/>
    <x v="0"/>
    <n v="13"/>
    <n v="9.9"/>
    <n v="128.70000000000002"/>
    <n v="0.19747148694539801"/>
    <n v="103.28541963012729"/>
    <n v="18.591375533422912"/>
    <n v="121.87679516355021"/>
  </r>
  <r>
    <s v="MOV-FEC-9358"/>
    <x v="350"/>
    <x v="1"/>
    <x v="3"/>
    <n v="11"/>
    <n v="14.9"/>
    <n v="163.9"/>
    <n v="0.14087579453619936"/>
    <n v="140.81045727551694"/>
    <n v="25.345882309593048"/>
    <n v="166.15633958510998"/>
  </r>
  <r>
    <s v="MOV-FEC-9359"/>
    <x v="833"/>
    <x v="0"/>
    <x v="2"/>
    <n v="5"/>
    <n v="9.9"/>
    <n v="49.5"/>
    <n v="0.15796382411104731"/>
    <n v="41.68079070650316"/>
    <n v="7.5025423271705689"/>
    <n v="49.183333033673726"/>
  </r>
  <r>
    <s v="MOV-FEC-9360"/>
    <x v="423"/>
    <x v="4"/>
    <x v="1"/>
    <n v="9"/>
    <n v="14.9"/>
    <n v="134.1"/>
    <n v="0.19056435469751426"/>
    <n v="108.54532003506333"/>
    <n v="19.538157606311398"/>
    <n v="128.08347764137471"/>
  </r>
  <r>
    <s v="MOV-FEC-9361"/>
    <x v="204"/>
    <x v="3"/>
    <x v="1"/>
    <n v="3"/>
    <n v="14.9"/>
    <n v="44.7"/>
    <n v="0.11968004909725884"/>
    <n v="39.35030180535253"/>
    <n v="7.083054324963455"/>
    <n v="46.433356130315985"/>
  </r>
  <r>
    <s v="MOV-FEC-9362"/>
    <x v="759"/>
    <x v="3"/>
    <x v="3"/>
    <n v="11"/>
    <n v="14.9"/>
    <n v="163.9"/>
    <n v="0.12035357212277885"/>
    <n v="144.17404952907654"/>
    <n v="25.951328915233777"/>
    <n v="170.12537844431031"/>
  </r>
  <r>
    <s v="MOV-FEC-9363"/>
    <x v="186"/>
    <x v="5"/>
    <x v="2"/>
    <n v="14"/>
    <n v="9.9"/>
    <n v="138.6"/>
    <n v="0.11433884502111644"/>
    <n v="122.75263608007326"/>
    <n v="22.095474494413185"/>
    <n v="144.84811057448644"/>
  </r>
  <r>
    <s v="MOV-FEC-9364"/>
    <x v="208"/>
    <x v="3"/>
    <x v="4"/>
    <n v="16"/>
    <n v="20.9"/>
    <n v="334.4"/>
    <n v="0.14413877772483832"/>
    <n v="286.19999272881404"/>
    <n v="51.515998691186525"/>
    <n v="337.71599142000059"/>
  </r>
  <r>
    <s v="MOV-FEC-9365"/>
    <x v="166"/>
    <x v="1"/>
    <x v="3"/>
    <n v="19"/>
    <n v="14.9"/>
    <n v="283.10000000000002"/>
    <n v="0.18666717262260998"/>
    <n v="230.25452343053914"/>
    <n v="41.445814217497045"/>
    <n v="271.70033764803617"/>
  </r>
  <r>
    <s v="MOV-FEC-9366"/>
    <x v="567"/>
    <x v="2"/>
    <x v="3"/>
    <n v="17"/>
    <n v="14.9"/>
    <n v="253.3"/>
    <n v="0.16894599006591693"/>
    <n v="210.50598071630324"/>
    <n v="37.891076528934583"/>
    <n v="248.39705724523782"/>
  </r>
  <r>
    <s v="MOV-FEC-9367"/>
    <x v="406"/>
    <x v="4"/>
    <x v="4"/>
    <n v="18"/>
    <n v="20.9"/>
    <n v="376.2"/>
    <n v="0.19106350582116968"/>
    <n v="304.32190911007592"/>
    <n v="54.777943639813664"/>
    <n v="359.09985274988958"/>
  </r>
  <r>
    <s v="MOV-FEC-9368"/>
    <x v="366"/>
    <x v="2"/>
    <x v="0"/>
    <n v="4"/>
    <n v="9.9"/>
    <n v="39.6"/>
    <n v="0.16228718961782457"/>
    <n v="33.173427291134146"/>
    <n v="5.9712169124041461"/>
    <n v="39.144644203538292"/>
  </r>
  <r>
    <s v="MOV-FEC-9369"/>
    <x v="400"/>
    <x v="0"/>
    <x v="4"/>
    <n v="6"/>
    <n v="20.9"/>
    <n v="125.39999999999999"/>
    <n v="0.11180676630376568"/>
    <n v="111.37943150550778"/>
    <n v="20.048297670991399"/>
    <n v="131.42772917649918"/>
  </r>
  <r>
    <s v="MOV-FEC-9370"/>
    <x v="811"/>
    <x v="0"/>
    <x v="0"/>
    <n v="14"/>
    <n v="9.9"/>
    <n v="138.6"/>
    <n v="0.16053527857011798"/>
    <n v="116.34981039018164"/>
    <n v="20.942965870232694"/>
    <n v="137.29277626041434"/>
  </r>
  <r>
    <s v="MOV-FEC-9371"/>
    <x v="395"/>
    <x v="0"/>
    <x v="3"/>
    <n v="8"/>
    <n v="14.9"/>
    <n v="119.2"/>
    <n v="0.19167287478194972"/>
    <n v="96.352593325991592"/>
    <n v="17.343466798678485"/>
    <n v="113.69606012467008"/>
  </r>
  <r>
    <s v="MOV-FEC-9372"/>
    <x v="28"/>
    <x v="1"/>
    <x v="3"/>
    <n v="7"/>
    <n v="14.9"/>
    <n v="104.3"/>
    <n v="0.15926476437535064"/>
    <n v="87.688685075650923"/>
    <n v="15.783963313617166"/>
    <n v="103.47264838926809"/>
  </r>
  <r>
    <s v="MOV-FEC-9373"/>
    <x v="233"/>
    <x v="4"/>
    <x v="0"/>
    <n v="7"/>
    <n v="9.9"/>
    <n v="69.3"/>
    <n v="0.17940880990876337"/>
    <n v="56.866969473322698"/>
    <n v="10.236054505198085"/>
    <n v="67.103023978520781"/>
  </r>
  <r>
    <s v="MOV-FEC-9374"/>
    <x v="364"/>
    <x v="1"/>
    <x v="2"/>
    <n v="3"/>
    <n v="9.9"/>
    <n v="29.700000000000003"/>
    <n v="0.16413841766430654"/>
    <n v="24.825088995370098"/>
    <n v="4.4685160191666178"/>
    <n v="29.293605014536716"/>
  </r>
  <r>
    <s v="MOV-FEC-9375"/>
    <x v="136"/>
    <x v="3"/>
    <x v="2"/>
    <n v="6"/>
    <n v="9.9"/>
    <n v="59.400000000000006"/>
    <n v="0.15396831776826625"/>
    <n v="50.254281924564992"/>
    <n v="9.0457707464216988"/>
    <n v="59.300052670986688"/>
  </r>
  <r>
    <s v="MOV-FEC-9376"/>
    <x v="970"/>
    <x v="1"/>
    <x v="3"/>
    <n v="6"/>
    <n v="14.9"/>
    <n v="89.4"/>
    <n v="0.14171566061231972"/>
    <n v="76.730619941258624"/>
    <n v="13.811511589426551"/>
    <n v="90.542131530685168"/>
  </r>
  <r>
    <s v="MOV-FEC-9377"/>
    <x v="68"/>
    <x v="3"/>
    <x v="1"/>
    <n v="10"/>
    <n v="14.9"/>
    <n v="149"/>
    <n v="0.16531750619391622"/>
    <n v="124.36769157710648"/>
    <n v="22.386184483879166"/>
    <n v="146.75387606098565"/>
  </r>
  <r>
    <s v="MOV-FEC-9378"/>
    <x v="1023"/>
    <x v="0"/>
    <x v="0"/>
    <n v="20"/>
    <n v="9.9"/>
    <n v="198"/>
    <n v="0.11234815934301196"/>
    <n v="175.75506445008364"/>
    <n v="31.635911601015053"/>
    <n v="207.39097605109868"/>
  </r>
  <r>
    <s v="MOV-FEC-9379"/>
    <x v="937"/>
    <x v="5"/>
    <x v="4"/>
    <n v="8"/>
    <n v="20.9"/>
    <n v="167.2"/>
    <n v="0.16769769708132842"/>
    <n v="139.16094504800188"/>
    <n v="25.048970108640336"/>
    <n v="164.20991515664221"/>
  </r>
  <r>
    <s v="MOV-FEC-9380"/>
    <x v="190"/>
    <x v="4"/>
    <x v="0"/>
    <n v="17"/>
    <n v="9.9"/>
    <n v="168.3"/>
    <n v="0.14839611282222293"/>
    <n v="143.32493421201988"/>
    <n v="25.798488158163579"/>
    <n v="169.12342237018345"/>
  </r>
  <r>
    <s v="MOV-FEC-9381"/>
    <x v="506"/>
    <x v="4"/>
    <x v="0"/>
    <n v="15"/>
    <n v="9.9"/>
    <n v="148.5"/>
    <n v="0.15527688982078747"/>
    <n v="125.44138186161305"/>
    <n v="22.579448735090349"/>
    <n v="148.02083059670341"/>
  </r>
  <r>
    <s v="MOV-FEC-9382"/>
    <x v="959"/>
    <x v="3"/>
    <x v="1"/>
    <n v="20"/>
    <n v="14.9"/>
    <n v="298"/>
    <n v="0.17234008948111001"/>
    <n v="246.64265333462922"/>
    <n v="44.395677600233256"/>
    <n v="291.03833093486247"/>
  </r>
  <r>
    <s v="MOV-FEC-9383"/>
    <x v="49"/>
    <x v="0"/>
    <x v="0"/>
    <n v="9"/>
    <n v="9.9"/>
    <n v="89.100000000000009"/>
    <n v="0.15895526024252654"/>
    <n v="74.937086312390889"/>
    <n v="13.48867553623036"/>
    <n v="88.425761848621249"/>
  </r>
  <r>
    <s v="MOV-FEC-9384"/>
    <x v="553"/>
    <x v="3"/>
    <x v="0"/>
    <n v="17"/>
    <n v="9.9"/>
    <n v="168.3"/>
    <n v="0.14591011923630667"/>
    <n v="143.74332693252961"/>
    <n v="25.87379884785533"/>
    <n v="169.61712578038495"/>
  </r>
  <r>
    <s v="MOV-FEC-9385"/>
    <x v="252"/>
    <x v="2"/>
    <x v="3"/>
    <n v="10"/>
    <n v="14.9"/>
    <n v="149"/>
    <n v="0.15707424165966796"/>
    <n v="125.59593799270948"/>
    <n v="22.607268838687705"/>
    <n v="148.20320683139718"/>
  </r>
  <r>
    <s v="MOV-FEC-9386"/>
    <x v="275"/>
    <x v="5"/>
    <x v="2"/>
    <n v="18"/>
    <n v="9.9"/>
    <n v="178.20000000000002"/>
    <n v="0.18377983736883857"/>
    <n v="145.45043298087299"/>
    <n v="26.181077936557138"/>
    <n v="171.63151091743012"/>
  </r>
  <r>
    <s v="MOV-FEC-9387"/>
    <x v="68"/>
    <x v="1"/>
    <x v="1"/>
    <n v="14"/>
    <n v="14.9"/>
    <n v="208.6"/>
    <n v="0.11660261592651239"/>
    <n v="184.27669431772952"/>
    <n v="33.169804977191312"/>
    <n v="217.44649929492084"/>
  </r>
  <r>
    <s v="MOV-FEC-9388"/>
    <x v="40"/>
    <x v="0"/>
    <x v="4"/>
    <n v="9"/>
    <n v="20.9"/>
    <n v="188.1"/>
    <n v="0.10027077945630249"/>
    <n v="169.23906638426951"/>
    <n v="30.46303194916851"/>
    <n v="199.70209833343802"/>
  </r>
  <r>
    <s v="MOV-FEC-9389"/>
    <x v="451"/>
    <x v="2"/>
    <x v="2"/>
    <n v="18"/>
    <n v="9.9"/>
    <n v="178.20000000000002"/>
    <n v="0.14559239369718877"/>
    <n v="152.25543544316099"/>
    <n v="27.405978379768978"/>
    <n v="179.66141382292997"/>
  </r>
  <r>
    <s v="MOV-FEC-9390"/>
    <x v="540"/>
    <x v="0"/>
    <x v="1"/>
    <n v="7"/>
    <n v="14.9"/>
    <n v="104.3"/>
    <n v="0.19133944768477568"/>
    <n v="84.343295606477895"/>
    <n v="15.18179320916602"/>
    <n v="99.525088815643912"/>
  </r>
  <r>
    <s v="MOV-FEC-9391"/>
    <x v="894"/>
    <x v="0"/>
    <x v="3"/>
    <n v="7"/>
    <n v="14.9"/>
    <n v="104.3"/>
    <n v="0.19487531659193183"/>
    <n v="83.974504479461501"/>
    <n v="15.115410806303069"/>
    <n v="99.089915285764576"/>
  </r>
  <r>
    <s v="MOV-FEC-9392"/>
    <x v="584"/>
    <x v="4"/>
    <x v="2"/>
    <n v="5"/>
    <n v="9.9"/>
    <n v="49.5"/>
    <n v="0.19695709253349372"/>
    <n v="39.750623919592059"/>
    <n v="7.1551123055265702"/>
    <n v="46.905736225118631"/>
  </r>
  <r>
    <s v="MOV-FEC-9393"/>
    <x v="931"/>
    <x v="1"/>
    <x v="2"/>
    <n v="8"/>
    <n v="9.9"/>
    <n v="79.2"/>
    <n v="0.12785259080700478"/>
    <n v="69.074074808085228"/>
    <n v="12.433333465455341"/>
    <n v="81.507408273540563"/>
  </r>
  <r>
    <s v="MOV-FEC-9394"/>
    <x v="317"/>
    <x v="4"/>
    <x v="2"/>
    <n v="9"/>
    <n v="9.9"/>
    <n v="89.100000000000009"/>
    <n v="0.14319760020182462"/>
    <n v="76.341093822017427"/>
    <n v="13.741396887963136"/>
    <n v="90.082490709980561"/>
  </r>
  <r>
    <s v="MOV-FEC-9395"/>
    <x v="626"/>
    <x v="4"/>
    <x v="1"/>
    <n v="4"/>
    <n v="14.9"/>
    <n v="59.6"/>
    <n v="0.19261911880933102"/>
    <n v="48.119900518963874"/>
    <n v="8.6615820934134966"/>
    <n v="56.781482612377374"/>
  </r>
  <r>
    <s v="MOV-FEC-9396"/>
    <x v="1086"/>
    <x v="2"/>
    <x v="4"/>
    <n v="7"/>
    <n v="20.9"/>
    <n v="146.29999999999998"/>
    <n v="0.13914457485141479"/>
    <n v="125.94314869923801"/>
    <n v="22.669766765862839"/>
    <n v="148.61291546510085"/>
  </r>
  <r>
    <s v="MOV-FEC-9397"/>
    <x v="387"/>
    <x v="0"/>
    <x v="3"/>
    <n v="5"/>
    <n v="14.9"/>
    <n v="74.5"/>
    <n v="0.11028138779752045"/>
    <n v="66.284036609084723"/>
    <n v="11.93112658963525"/>
    <n v="78.215163198719978"/>
  </r>
  <r>
    <s v="MOV-FEC-9398"/>
    <x v="540"/>
    <x v="3"/>
    <x v="2"/>
    <n v="19"/>
    <n v="9.9"/>
    <n v="188.1"/>
    <n v="0.12865729177808388"/>
    <n v="163.89956341654241"/>
    <n v="29.50192141497763"/>
    <n v="193.40148483152004"/>
  </r>
  <r>
    <s v="MOV-FEC-9399"/>
    <x v="1070"/>
    <x v="5"/>
    <x v="4"/>
    <n v="20"/>
    <n v="20.9"/>
    <n v="418"/>
    <n v="0.11749637971349257"/>
    <n v="368.88651327976009"/>
    <n v="66.399572390356809"/>
    <n v="435.2860856701169"/>
  </r>
  <r>
    <s v="MOV-FEC-9400"/>
    <x v="899"/>
    <x v="2"/>
    <x v="4"/>
    <n v="10"/>
    <n v="20.9"/>
    <n v="209"/>
    <n v="0.11804614188329315"/>
    <n v="184.32835634639173"/>
    <n v="33.179104142350511"/>
    <n v="217.50746048874225"/>
  </r>
  <r>
    <s v="MOV-FEC-9401"/>
    <x v="987"/>
    <x v="3"/>
    <x v="4"/>
    <n v="15"/>
    <n v="20.9"/>
    <n v="313.5"/>
    <n v="0.10446617346477392"/>
    <n v="280.74985461879339"/>
    <n v="50.534973831382807"/>
    <n v="331.28482845017618"/>
  </r>
  <r>
    <s v="MOV-FEC-9402"/>
    <x v="409"/>
    <x v="4"/>
    <x v="2"/>
    <n v="15"/>
    <n v="9.9"/>
    <n v="148.5"/>
    <n v="0.19165923077405642"/>
    <n v="120.03860423005263"/>
    <n v="21.606948761409473"/>
    <n v="141.6455529914621"/>
  </r>
  <r>
    <s v="MOV-FEC-9403"/>
    <x v="258"/>
    <x v="4"/>
    <x v="1"/>
    <n v="16"/>
    <n v="14.9"/>
    <n v="238.4"/>
    <n v="0.1066540199316327"/>
    <n v="212.97368164829876"/>
    <n v="38.335262696693775"/>
    <n v="251.30894434499254"/>
  </r>
  <r>
    <s v="MOV-FEC-9404"/>
    <x v="901"/>
    <x v="0"/>
    <x v="2"/>
    <n v="4"/>
    <n v="9.9"/>
    <n v="39.6"/>
    <n v="0.14158740385770488"/>
    <n v="33.993138807234885"/>
    <n v="6.1187649853022794"/>
    <n v="40.111903792537163"/>
  </r>
  <r>
    <s v="MOV-FEC-9405"/>
    <x v="63"/>
    <x v="0"/>
    <x v="1"/>
    <n v="16"/>
    <n v="14.9"/>
    <n v="238.4"/>
    <n v="0.13856813089214964"/>
    <n v="205.36535759531154"/>
    <n v="36.965764367156076"/>
    <n v="242.33112196246762"/>
  </r>
  <r>
    <s v="MOV-FEC-9406"/>
    <x v="480"/>
    <x v="3"/>
    <x v="0"/>
    <n v="11"/>
    <n v="9.9"/>
    <n v="108.9"/>
    <n v="0.13530507624330634"/>
    <n v="94.165277197103947"/>
    <n v="16.94974989547871"/>
    <n v="111.11502709258266"/>
  </r>
  <r>
    <s v="MOV-FEC-9407"/>
    <x v="501"/>
    <x v="4"/>
    <x v="1"/>
    <n v="12"/>
    <n v="14.9"/>
    <n v="178.8"/>
    <n v="0.13395633730713807"/>
    <n v="154.84860688948373"/>
    <n v="27.872749240107073"/>
    <n v="182.72135612959082"/>
  </r>
  <r>
    <s v="MOV-FEC-9408"/>
    <x v="375"/>
    <x v="1"/>
    <x v="2"/>
    <n v="15"/>
    <n v="9.9"/>
    <n v="148.5"/>
    <n v="0.11986267703020163"/>
    <n v="130.70039246101504"/>
    <n v="23.526070642982706"/>
    <n v="154.22646310399776"/>
  </r>
  <r>
    <s v="MOV-FEC-9409"/>
    <x v="457"/>
    <x v="1"/>
    <x v="0"/>
    <n v="19"/>
    <n v="9.9"/>
    <n v="188.1"/>
    <n v="0.17378768831564273"/>
    <n v="155.4105358278276"/>
    <n v="27.973896449008969"/>
    <n v="183.38443227683658"/>
  </r>
  <r>
    <s v="MOV-FEC-9410"/>
    <x v="304"/>
    <x v="0"/>
    <x v="4"/>
    <n v="9"/>
    <n v="20.9"/>
    <n v="188.1"/>
    <n v="0.16402328357740334"/>
    <n v="157.24722035909042"/>
    <n v="28.304499664636275"/>
    <n v="185.55172002372669"/>
  </r>
  <r>
    <s v="MOV-FEC-9411"/>
    <x v="657"/>
    <x v="1"/>
    <x v="1"/>
    <n v="9"/>
    <n v="14.9"/>
    <n v="134.1"/>
    <n v="0.1851306706841202"/>
    <n v="109.27397706125947"/>
    <n v="19.669315871026704"/>
    <n v="128.94329293228617"/>
  </r>
  <r>
    <s v="MOV-FEC-9412"/>
    <x v="979"/>
    <x v="2"/>
    <x v="0"/>
    <n v="19"/>
    <n v="9.9"/>
    <n v="188.1"/>
    <n v="0.18604651014660836"/>
    <n v="153.10465144142296"/>
    <n v="27.55883725945613"/>
    <n v="180.6634887008791"/>
  </r>
  <r>
    <s v="MOV-FEC-9413"/>
    <x v="601"/>
    <x v="5"/>
    <x v="0"/>
    <n v="6"/>
    <n v="9.9"/>
    <n v="59.400000000000006"/>
    <n v="0.13709770716613795"/>
    <n v="51.256396194331408"/>
    <n v="9.2261513149796528"/>
    <n v="60.482547509311061"/>
  </r>
  <r>
    <s v="MOV-FEC-9414"/>
    <x v="884"/>
    <x v="4"/>
    <x v="3"/>
    <n v="11"/>
    <n v="14.9"/>
    <n v="163.9"/>
    <n v="0.16119007177081596"/>
    <n v="137.48094723676326"/>
    <n v="24.746570502617384"/>
    <n v="162.22751773938063"/>
  </r>
  <r>
    <s v="MOV-FEC-9415"/>
    <x v="496"/>
    <x v="4"/>
    <x v="1"/>
    <n v="20"/>
    <n v="14.9"/>
    <n v="298"/>
    <n v="0.1367153153929061"/>
    <n v="257.258836012914"/>
    <n v="46.306590482324516"/>
    <n v="303.56542649523851"/>
  </r>
  <r>
    <s v="MOV-FEC-9416"/>
    <x v="841"/>
    <x v="4"/>
    <x v="4"/>
    <n v="7"/>
    <n v="20.9"/>
    <n v="146.29999999999998"/>
    <n v="0.10016471239362756"/>
    <n v="131.64590257681226"/>
    <n v="23.696262463826205"/>
    <n v="155.34216504063846"/>
  </r>
  <r>
    <s v="MOV-FEC-9417"/>
    <x v="515"/>
    <x v="5"/>
    <x v="0"/>
    <n v="16"/>
    <n v="9.9"/>
    <n v="158.4"/>
    <n v="0.15054107351638535"/>
    <n v="134.55429395500457"/>
    <n v="24.219772911900822"/>
    <n v="158.7740668669054"/>
  </r>
  <r>
    <s v="MOV-FEC-9418"/>
    <x v="259"/>
    <x v="3"/>
    <x v="4"/>
    <n v="8"/>
    <n v="20.9"/>
    <n v="167.2"/>
    <n v="0.14443373901195167"/>
    <n v="143.05067883720167"/>
    <n v="25.749122190696301"/>
    <n v="168.79980102789798"/>
  </r>
  <r>
    <s v="MOV-FEC-9419"/>
    <x v="686"/>
    <x v="3"/>
    <x v="2"/>
    <n v="10"/>
    <n v="9.9"/>
    <n v="99"/>
    <n v="0.12215363818730865"/>
    <n v="86.906789819456449"/>
    <n v="15.643222167502159"/>
    <n v="102.55001198695861"/>
  </r>
  <r>
    <s v="MOV-FEC-9420"/>
    <x v="686"/>
    <x v="3"/>
    <x v="4"/>
    <n v="11"/>
    <n v="20.9"/>
    <n v="229.89999999999998"/>
    <n v="0.19154487933172792"/>
    <n v="185.86383224163575"/>
    <n v="33.45548980349443"/>
    <n v="219.31932204513018"/>
  </r>
  <r>
    <s v="MOV-FEC-9421"/>
    <x v="513"/>
    <x v="1"/>
    <x v="4"/>
    <n v="13"/>
    <n v="20.9"/>
    <n v="271.7"/>
    <n v="0.1147952304708436"/>
    <n v="240.51013588107179"/>
    <n v="43.29182445859292"/>
    <n v="283.80196033966473"/>
  </r>
  <r>
    <s v="MOV-FEC-9422"/>
    <x v="547"/>
    <x v="0"/>
    <x v="0"/>
    <n v="11"/>
    <n v="9.9"/>
    <n v="108.9"/>
    <n v="0.1085293438603131"/>
    <n v="97.081154453611902"/>
    <n v="17.474607801650141"/>
    <n v="114.55576225526204"/>
  </r>
  <r>
    <s v="MOV-FEC-9423"/>
    <x v="1051"/>
    <x v="0"/>
    <x v="3"/>
    <n v="18"/>
    <n v="14.9"/>
    <n v="268.2"/>
    <n v="0.10881664493136936"/>
    <n v="239.01537582940674"/>
    <n v="43.022767649293208"/>
    <n v="282.03814347869996"/>
  </r>
  <r>
    <s v="MOV-FEC-9424"/>
    <x v="802"/>
    <x v="1"/>
    <x v="2"/>
    <n v="20"/>
    <n v="9.9"/>
    <n v="198"/>
    <n v="0.10850709005272254"/>
    <n v="176.51559616956092"/>
    <n v="31.772807310520964"/>
    <n v="208.28840348008188"/>
  </r>
  <r>
    <s v="MOV-FEC-9425"/>
    <x v="519"/>
    <x v="5"/>
    <x v="3"/>
    <n v="15"/>
    <n v="14.9"/>
    <n v="223.5"/>
    <n v="0.19923490106836589"/>
    <n v="178.97099961122024"/>
    <n v="32.214779930019638"/>
    <n v="211.18577954123987"/>
  </r>
  <r>
    <s v="MOV-FEC-9426"/>
    <x v="554"/>
    <x v="4"/>
    <x v="3"/>
    <n v="7"/>
    <n v="14.9"/>
    <n v="104.3"/>
    <n v="0.19834901144073525"/>
    <n v="83.612198106731313"/>
    <n v="15.050195659211635"/>
    <n v="98.662393765942952"/>
  </r>
  <r>
    <s v="MOV-FEC-9427"/>
    <x v="326"/>
    <x v="1"/>
    <x v="3"/>
    <n v="18"/>
    <n v="14.9"/>
    <n v="268.2"/>
    <n v="0.19115291712055404"/>
    <n v="216.93278762826739"/>
    <n v="39.047901773088128"/>
    <n v="255.98068940135551"/>
  </r>
  <r>
    <s v="MOV-FEC-9428"/>
    <x v="1021"/>
    <x v="4"/>
    <x v="4"/>
    <n v="14"/>
    <n v="20.9"/>
    <n v="292.59999999999997"/>
    <n v="0.15304939766559661"/>
    <n v="247.8177462430464"/>
    <n v="44.607194323748352"/>
    <n v="292.42494056679476"/>
  </r>
  <r>
    <s v="MOV-FEC-9429"/>
    <x v="944"/>
    <x v="3"/>
    <x v="0"/>
    <n v="11"/>
    <n v="9.9"/>
    <n v="108.9"/>
    <n v="0.10461464032206619"/>
    <n v="97.507465668926997"/>
    <n v="17.55134382040686"/>
    <n v="115.05880948933385"/>
  </r>
  <r>
    <s v="MOV-FEC-9430"/>
    <x v="790"/>
    <x v="2"/>
    <x v="0"/>
    <n v="11"/>
    <n v="9.9"/>
    <n v="108.9"/>
    <n v="0.16685549331637017"/>
    <n v="90.729436777847297"/>
    <n v="16.331298620012515"/>
    <n v="107.06073539785982"/>
  </r>
  <r>
    <s v="MOV-FEC-9431"/>
    <x v="32"/>
    <x v="3"/>
    <x v="4"/>
    <n v="18"/>
    <n v="20.9"/>
    <n v="376.2"/>
    <n v="0.10455879982257749"/>
    <n v="336.86497950674635"/>
    <n v="60.635696311214339"/>
    <n v="397.50067581796071"/>
  </r>
  <r>
    <s v="MOV-FEC-9432"/>
    <x v="503"/>
    <x v="5"/>
    <x v="1"/>
    <n v="9"/>
    <n v="14.9"/>
    <n v="134.1"/>
    <n v="0.11641312149458651"/>
    <n v="118.48900040757594"/>
    <n v="21.328020073363668"/>
    <n v="139.81702048093962"/>
  </r>
  <r>
    <s v="MOV-FEC-9433"/>
    <x v="576"/>
    <x v="5"/>
    <x v="3"/>
    <n v="5"/>
    <n v="14.9"/>
    <n v="74.5"/>
    <n v="0.11553837329752223"/>
    <n v="65.892391189334589"/>
    <n v="11.860630414080225"/>
    <n v="77.753021603414808"/>
  </r>
  <r>
    <s v="MOV-FEC-9434"/>
    <x v="580"/>
    <x v="3"/>
    <x v="4"/>
    <n v="16"/>
    <n v="20.9"/>
    <n v="334.4"/>
    <n v="0.15741321258460572"/>
    <n v="281.76102171170783"/>
    <n v="50.716983908107409"/>
    <n v="332.47800561981524"/>
  </r>
  <r>
    <s v="MOV-FEC-9435"/>
    <x v="385"/>
    <x v="0"/>
    <x v="0"/>
    <n v="13"/>
    <n v="9.9"/>
    <n v="128.70000000000002"/>
    <n v="0.15255927219128929"/>
    <n v="109.06562166898108"/>
    <n v="19.631811900416594"/>
    <n v="128.69743356939767"/>
  </r>
  <r>
    <s v="MOV-FEC-9436"/>
    <x v="776"/>
    <x v="0"/>
    <x v="0"/>
    <n v="12"/>
    <n v="9.9"/>
    <n v="118.80000000000001"/>
    <n v="0.16242516570672222"/>
    <n v="99.503890314041413"/>
    <n v="17.910700256527452"/>
    <n v="117.41459057056886"/>
  </r>
  <r>
    <s v="MOV-FEC-9437"/>
    <x v="533"/>
    <x v="0"/>
    <x v="3"/>
    <n v="6"/>
    <n v="14.9"/>
    <n v="89.4"/>
    <n v="0.13305204960980499"/>
    <n v="77.505146764883435"/>
    <n v="13.950926417679018"/>
    <n v="91.456073182562449"/>
  </r>
  <r>
    <s v="MOV-FEC-9438"/>
    <x v="362"/>
    <x v="3"/>
    <x v="1"/>
    <n v="17"/>
    <n v="14.9"/>
    <n v="253.3"/>
    <n v="0.18779588935887273"/>
    <n v="205.73130122539754"/>
    <n v="37.031634220571554"/>
    <n v="242.76293544596911"/>
  </r>
  <r>
    <s v="MOV-FEC-9439"/>
    <x v="48"/>
    <x v="0"/>
    <x v="2"/>
    <n v="6"/>
    <n v="9.9"/>
    <n v="59.400000000000006"/>
    <n v="0.18926016241150601"/>
    <n v="48.157946352756547"/>
    <n v="8.668430343496178"/>
    <n v="56.826376696252723"/>
  </r>
  <r>
    <s v="MOV-FEC-9440"/>
    <x v="795"/>
    <x v="4"/>
    <x v="3"/>
    <n v="8"/>
    <n v="14.9"/>
    <n v="119.2"/>
    <n v="0.16084252414243128"/>
    <n v="100.0275711222222"/>
    <n v="18.004962801999994"/>
    <n v="118.03253392422219"/>
  </r>
  <r>
    <s v="MOV-FEC-9441"/>
    <x v="385"/>
    <x v="3"/>
    <x v="3"/>
    <n v="4"/>
    <n v="14.9"/>
    <n v="59.6"/>
    <n v="0.1731391373615791"/>
    <n v="49.280907413249885"/>
    <n v="8.870563334384979"/>
    <n v="58.15147074763486"/>
  </r>
  <r>
    <s v="MOV-FEC-9442"/>
    <x v="823"/>
    <x v="2"/>
    <x v="4"/>
    <n v="9"/>
    <n v="20.9"/>
    <n v="188.1"/>
    <n v="0.13409996814778657"/>
    <n v="162.87579599140133"/>
    <n v="29.317643278452238"/>
    <n v="192.19343926985357"/>
  </r>
  <r>
    <s v="MOV-FEC-9443"/>
    <x v="229"/>
    <x v="1"/>
    <x v="4"/>
    <n v="19"/>
    <n v="20.9"/>
    <n v="397.09999999999997"/>
    <n v="0.16357073985530229"/>
    <n v="332.14605920345946"/>
    <n v="59.786290656622697"/>
    <n v="391.93234986008213"/>
  </r>
  <r>
    <s v="MOV-FEC-9444"/>
    <x v="619"/>
    <x v="3"/>
    <x v="1"/>
    <n v="4"/>
    <n v="14.9"/>
    <n v="59.6"/>
    <n v="0.15670845363309643"/>
    <n v="50.260176163467456"/>
    <n v="9.0468317094241417"/>
    <n v="59.307007872891596"/>
  </r>
  <r>
    <s v="MOV-FEC-9445"/>
    <x v="884"/>
    <x v="0"/>
    <x v="0"/>
    <n v="18"/>
    <n v="9.9"/>
    <n v="178.20000000000002"/>
    <n v="0.19862059359684783"/>
    <n v="142.80581022104172"/>
    <n v="25.705045839787509"/>
    <n v="168.51085606082924"/>
  </r>
  <r>
    <s v="MOV-FEC-9446"/>
    <x v="94"/>
    <x v="2"/>
    <x v="1"/>
    <n v="18"/>
    <n v="14.9"/>
    <n v="268.2"/>
    <n v="0.1042234311845963"/>
    <n v="240.24727575629126"/>
    <n v="43.244509636132427"/>
    <n v="283.49178539242371"/>
  </r>
  <r>
    <s v="MOV-FEC-9447"/>
    <x v="233"/>
    <x v="2"/>
    <x v="0"/>
    <n v="13"/>
    <n v="9.9"/>
    <n v="128.70000000000002"/>
    <n v="0.18192854361125149"/>
    <n v="105.28579643723195"/>
    <n v="18.951443358701752"/>
    <n v="124.2372397959337"/>
  </r>
  <r>
    <s v="MOV-FEC-9448"/>
    <x v="433"/>
    <x v="5"/>
    <x v="2"/>
    <n v="12"/>
    <n v="9.9"/>
    <n v="118.80000000000001"/>
    <n v="0.17107779484515012"/>
    <n v="98.475957972396174"/>
    <n v="17.72567243503131"/>
    <n v="116.20163040742749"/>
  </r>
  <r>
    <s v="MOV-FEC-9449"/>
    <x v="247"/>
    <x v="2"/>
    <x v="0"/>
    <n v="19"/>
    <n v="9.9"/>
    <n v="188.1"/>
    <n v="0.16844685733408152"/>
    <n v="156.41514613545925"/>
    <n v="28.154726304382663"/>
    <n v="184.5698724398419"/>
  </r>
  <r>
    <s v="MOV-FEC-9450"/>
    <x v="536"/>
    <x v="2"/>
    <x v="4"/>
    <n v="17"/>
    <n v="20.9"/>
    <n v="355.29999999999995"/>
    <n v="0.17165526633839351"/>
    <n v="294.31088386996873"/>
    <n v="52.975959096594373"/>
    <n v="347.28684296656309"/>
  </r>
  <r>
    <s v="MOV-FEC-9451"/>
    <x v="626"/>
    <x v="0"/>
    <x v="4"/>
    <n v="17"/>
    <n v="20.9"/>
    <n v="355.29999999999995"/>
    <n v="0.14862320799263565"/>
    <n v="302.49417420021649"/>
    <n v="54.448951356038968"/>
    <n v="356.94312555625544"/>
  </r>
  <r>
    <s v="MOV-FEC-9452"/>
    <x v="983"/>
    <x v="1"/>
    <x v="0"/>
    <n v="8"/>
    <n v="9.9"/>
    <n v="79.2"/>
    <n v="0.1351891567306632"/>
    <n v="68.493018786931472"/>
    <n v="12.328743381647664"/>
    <n v="80.821762168579141"/>
  </r>
  <r>
    <s v="MOV-FEC-9453"/>
    <x v="930"/>
    <x v="5"/>
    <x v="0"/>
    <n v="6"/>
    <n v="9.9"/>
    <n v="59.400000000000006"/>
    <n v="0.17517758261048078"/>
    <n v="48.994451592937445"/>
    <n v="8.8190012867287404"/>
    <n v="57.813452879666187"/>
  </r>
  <r>
    <s v="MOV-FEC-9454"/>
    <x v="618"/>
    <x v="1"/>
    <x v="0"/>
    <n v="18"/>
    <n v="9.9"/>
    <n v="178.20000000000002"/>
    <n v="0.12424067883005298"/>
    <n v="156.06031103248458"/>
    <n v="28.090855985847224"/>
    <n v="184.15116701833179"/>
  </r>
  <r>
    <s v="MOV-FEC-9455"/>
    <x v="912"/>
    <x v="4"/>
    <x v="2"/>
    <n v="11"/>
    <n v="9.9"/>
    <n v="108.9"/>
    <n v="0.14466714620488608"/>
    <n v="93.145747778287912"/>
    <n v="16.766234600091824"/>
    <n v="109.91198237837973"/>
  </r>
  <r>
    <s v="MOV-FEC-9456"/>
    <x v="817"/>
    <x v="1"/>
    <x v="2"/>
    <n v="9"/>
    <n v="9.9"/>
    <n v="89.100000000000009"/>
    <n v="0.12128895911026211"/>
    <n v="78.293153743275653"/>
    <n v="14.092767673789616"/>
    <n v="92.385921417065276"/>
  </r>
  <r>
    <s v="MOV-FEC-9457"/>
    <x v="852"/>
    <x v="0"/>
    <x v="2"/>
    <n v="13"/>
    <n v="9.9"/>
    <n v="128.70000000000002"/>
    <n v="0.16571430378798452"/>
    <n v="107.37256910248641"/>
    <n v="19.327062438447552"/>
    <n v="126.69963154093396"/>
  </r>
  <r>
    <s v="MOV-FEC-9458"/>
    <x v="492"/>
    <x v="4"/>
    <x v="3"/>
    <n v="19"/>
    <n v="14.9"/>
    <n v="283.10000000000002"/>
    <n v="0.16258663736383505"/>
    <n v="237.07172296229831"/>
    <n v="42.672910133213691"/>
    <n v="279.74463309551197"/>
  </r>
  <r>
    <s v="MOV-FEC-9459"/>
    <x v="118"/>
    <x v="0"/>
    <x v="0"/>
    <n v="16"/>
    <n v="9.9"/>
    <n v="158.4"/>
    <n v="0.11722792144599808"/>
    <n v="139.83109724295392"/>
    <n v="25.169597503731705"/>
    <n v="165.00069474668561"/>
  </r>
  <r>
    <s v="MOV-FEC-9460"/>
    <x v="332"/>
    <x v="4"/>
    <x v="1"/>
    <n v="3"/>
    <n v="14.9"/>
    <n v="44.7"/>
    <n v="0.1297724191095212"/>
    <n v="38.899172865804402"/>
    <n v="7.0018511158447918"/>
    <n v="45.901023981649196"/>
  </r>
  <r>
    <s v="MOV-FEC-9461"/>
    <x v="548"/>
    <x v="5"/>
    <x v="2"/>
    <n v="8"/>
    <n v="9.9"/>
    <n v="79.2"/>
    <n v="0.19053894066367852"/>
    <n v="64.109315899436666"/>
    <n v="11.539676861898599"/>
    <n v="75.648992761335265"/>
  </r>
  <r>
    <s v="MOV-FEC-9462"/>
    <x v="302"/>
    <x v="2"/>
    <x v="1"/>
    <n v="15"/>
    <n v="14.9"/>
    <n v="223.5"/>
    <n v="0.16501036153245624"/>
    <n v="186.62018419749603"/>
    <n v="33.591633155549282"/>
    <n v="220.21181735304532"/>
  </r>
  <r>
    <s v="MOV-FEC-9463"/>
    <x v="857"/>
    <x v="2"/>
    <x v="3"/>
    <n v="20"/>
    <n v="14.9"/>
    <n v="298"/>
    <n v="0.12616400287618504"/>
    <n v="260.40312714289684"/>
    <n v="46.872562885721429"/>
    <n v="307.27569002861827"/>
  </r>
  <r>
    <s v="MOV-FEC-9464"/>
    <x v="484"/>
    <x v="1"/>
    <x v="3"/>
    <n v="18"/>
    <n v="14.9"/>
    <n v="268.2"/>
    <n v="0.16956276648319066"/>
    <n v="222.72326602920825"/>
    <n v="40.090187885257485"/>
    <n v="262.81345391446575"/>
  </r>
  <r>
    <s v="MOV-FEC-9465"/>
    <x v="505"/>
    <x v="3"/>
    <x v="4"/>
    <n v="4"/>
    <n v="20.9"/>
    <n v="83.6"/>
    <n v="0.13118098606015349"/>
    <n v="72.633269565371165"/>
    <n v="13.073988521766809"/>
    <n v="85.707258087137973"/>
  </r>
  <r>
    <s v="MOV-FEC-9466"/>
    <x v="549"/>
    <x v="5"/>
    <x v="0"/>
    <n v="12"/>
    <n v="9.9"/>
    <n v="118.80000000000001"/>
    <n v="0.11939174978525323"/>
    <n v="104.61626012551193"/>
    <n v="18.830926822592147"/>
    <n v="123.44718694810408"/>
  </r>
  <r>
    <s v="MOV-FEC-9467"/>
    <x v="16"/>
    <x v="0"/>
    <x v="4"/>
    <n v="14"/>
    <n v="20.9"/>
    <n v="292.59999999999997"/>
    <n v="0.13574391442811751"/>
    <n v="252.8813306383328"/>
    <n v="45.518639514899903"/>
    <n v="298.39997015323269"/>
  </r>
  <r>
    <s v="MOV-FEC-9468"/>
    <x v="282"/>
    <x v="0"/>
    <x v="2"/>
    <n v="9"/>
    <n v="9.9"/>
    <n v="89.100000000000009"/>
    <n v="0.10026343360961831"/>
    <n v="80.166528065383019"/>
    <n v="14.429975051768944"/>
    <n v="94.596503117151968"/>
  </r>
  <r>
    <s v="MOV-FEC-9469"/>
    <x v="216"/>
    <x v="5"/>
    <x v="4"/>
    <n v="8"/>
    <n v="20.9"/>
    <n v="167.2"/>
    <n v="0.1490023488457051"/>
    <n v="142.28680727299809"/>
    <n v="25.611625309139654"/>
    <n v="167.89843258213773"/>
  </r>
  <r>
    <s v="MOV-FEC-9470"/>
    <x v="647"/>
    <x v="4"/>
    <x v="3"/>
    <n v="10"/>
    <n v="14.9"/>
    <n v="149"/>
    <n v="0.11583250571607726"/>
    <n v="131.74095664830449"/>
    <n v="23.713372196694806"/>
    <n v="155.45432884499928"/>
  </r>
  <r>
    <s v="MOV-FEC-9471"/>
    <x v="373"/>
    <x v="5"/>
    <x v="2"/>
    <n v="3"/>
    <n v="9.9"/>
    <n v="29.700000000000003"/>
    <n v="0.1752613788924251"/>
    <n v="24.494737046894976"/>
    <n v="4.4090526684410953"/>
    <n v="28.903789715336071"/>
  </r>
  <r>
    <s v="MOV-FEC-9472"/>
    <x v="993"/>
    <x v="1"/>
    <x v="1"/>
    <n v="10"/>
    <n v="14.9"/>
    <n v="149"/>
    <n v="0.18105950052532693"/>
    <n v="122.02213442172629"/>
    <n v="21.963984195910733"/>
    <n v="143.98611861763703"/>
  </r>
  <r>
    <s v="MOV-FEC-9473"/>
    <x v="1074"/>
    <x v="5"/>
    <x v="4"/>
    <n v="11"/>
    <n v="20.9"/>
    <n v="229.89999999999998"/>
    <n v="0.16938615110709154"/>
    <n v="190.95812386047965"/>
    <n v="34.372462294886333"/>
    <n v="225.33058615536598"/>
  </r>
  <r>
    <s v="MOV-FEC-9474"/>
    <x v="1009"/>
    <x v="4"/>
    <x v="4"/>
    <n v="7"/>
    <n v="20.9"/>
    <n v="146.29999999999998"/>
    <n v="0.13151018311665236"/>
    <n v="127.06006021003375"/>
    <n v="22.870810837806076"/>
    <n v="149.93087104783984"/>
  </r>
  <r>
    <s v="MOV-FEC-9475"/>
    <x v="324"/>
    <x v="0"/>
    <x v="3"/>
    <n v="10"/>
    <n v="14.9"/>
    <n v="149"/>
    <n v="0.16713767682302846"/>
    <n v="124.09648615336876"/>
    <n v="22.337367507606377"/>
    <n v="146.43385366097513"/>
  </r>
  <r>
    <s v="MOV-FEC-9476"/>
    <x v="864"/>
    <x v="1"/>
    <x v="2"/>
    <n v="9"/>
    <n v="9.9"/>
    <n v="89.100000000000009"/>
    <n v="0.17531025975232958"/>
    <n v="73.479855856067445"/>
    <n v="13.22637405409214"/>
    <n v="86.706229910159578"/>
  </r>
  <r>
    <s v="MOV-FEC-9477"/>
    <x v="220"/>
    <x v="0"/>
    <x v="4"/>
    <n v="17"/>
    <n v="20.9"/>
    <n v="355.29999999999995"/>
    <n v="0.19163091957750847"/>
    <n v="287.21353427411123"/>
    <n v="51.69843616934002"/>
    <n v="338.91197044345125"/>
  </r>
  <r>
    <s v="MOV-FEC-9478"/>
    <x v="997"/>
    <x v="4"/>
    <x v="0"/>
    <n v="12"/>
    <n v="9.9"/>
    <n v="118.80000000000001"/>
    <n v="0.11078781277849031"/>
    <n v="105.63840784191537"/>
    <n v="19.014913411544764"/>
    <n v="124.65332125346013"/>
  </r>
  <r>
    <s v="MOV-FEC-9479"/>
    <x v="286"/>
    <x v="1"/>
    <x v="3"/>
    <n v="4"/>
    <n v="14.9"/>
    <n v="59.6"/>
    <n v="0.17110145493971513"/>
    <n v="49.40235328559298"/>
    <n v="8.892423591406736"/>
    <n v="58.29477687699972"/>
  </r>
  <r>
    <s v="MOV-FEC-9480"/>
    <x v="371"/>
    <x v="0"/>
    <x v="3"/>
    <n v="16"/>
    <n v="14.9"/>
    <n v="238.4"/>
    <n v="0.16136376827230625"/>
    <n v="199.93087764388218"/>
    <n v="35.987557975898788"/>
    <n v="235.91843561978098"/>
  </r>
  <r>
    <s v="MOV-FEC-9481"/>
    <x v="250"/>
    <x v="2"/>
    <x v="0"/>
    <n v="5"/>
    <n v="9.9"/>
    <n v="49.5"/>
    <n v="0.14870828748489565"/>
    <n v="42.138939769497668"/>
    <n v="7.58500915850958"/>
    <n v="49.723948928007246"/>
  </r>
  <r>
    <s v="MOV-FEC-9482"/>
    <x v="753"/>
    <x v="0"/>
    <x v="0"/>
    <n v="17"/>
    <n v="9.9"/>
    <n v="168.3"/>
    <n v="0.15342656349130165"/>
    <n v="142.47830936441395"/>
    <n v="25.64609568559451"/>
    <n v="168.12440505000845"/>
  </r>
  <r>
    <s v="MOV-FEC-9483"/>
    <x v="396"/>
    <x v="2"/>
    <x v="3"/>
    <n v="6"/>
    <n v="14.9"/>
    <n v="89.4"/>
    <n v="0.10800720505712204"/>
    <n v="79.744155867893298"/>
    <n v="14.353948056220792"/>
    <n v="94.098103924114085"/>
  </r>
  <r>
    <s v="MOV-FEC-9484"/>
    <x v="11"/>
    <x v="0"/>
    <x v="2"/>
    <n v="13"/>
    <n v="9.9"/>
    <n v="128.70000000000002"/>
    <n v="0.10660907961094644"/>
    <n v="114.97941145407121"/>
    <n v="20.696294061732818"/>
    <n v="135.67570551580403"/>
  </r>
  <r>
    <s v="MOV-FEC-9485"/>
    <x v="818"/>
    <x v="2"/>
    <x v="0"/>
    <n v="7"/>
    <n v="9.9"/>
    <n v="69.3"/>
    <n v="0.17058938364301623"/>
    <n v="57.478155713538975"/>
    <n v="10.346068028437015"/>
    <n v="67.824223741975985"/>
  </r>
  <r>
    <s v="MOV-FEC-9486"/>
    <x v="701"/>
    <x v="1"/>
    <x v="1"/>
    <n v="8"/>
    <n v="14.9"/>
    <n v="119.2"/>
    <n v="0.18417693815400796"/>
    <n v="97.246108972042251"/>
    <n v="17.504299614967604"/>
    <n v="114.75040858700986"/>
  </r>
  <r>
    <s v="MOV-FEC-9487"/>
    <x v="63"/>
    <x v="5"/>
    <x v="1"/>
    <n v="16"/>
    <n v="14.9"/>
    <n v="238.4"/>
    <n v="0.17230052282913735"/>
    <n v="197.32355535753365"/>
    <n v="35.518239964356056"/>
    <n v="232.84179532188972"/>
  </r>
  <r>
    <s v="MOV-FEC-9488"/>
    <x v="1031"/>
    <x v="2"/>
    <x v="2"/>
    <n v="14"/>
    <n v="9.9"/>
    <n v="138.6"/>
    <n v="0.1925300917085373"/>
    <n v="111.91532928919673"/>
    <n v="20.14475927205541"/>
    <n v="132.06008856125214"/>
  </r>
  <r>
    <s v="MOV-FEC-9489"/>
    <x v="274"/>
    <x v="0"/>
    <x v="2"/>
    <n v="20"/>
    <n v="9.9"/>
    <n v="198"/>
    <n v="0.1884929294013109"/>
    <n v="160.67839997854043"/>
    <n v="28.922111996137275"/>
    <n v="189.60051197467772"/>
  </r>
  <r>
    <s v="MOV-FEC-9490"/>
    <x v="132"/>
    <x v="1"/>
    <x v="2"/>
    <n v="4"/>
    <n v="9.9"/>
    <n v="39.6"/>
    <n v="0.18824943643225528"/>
    <n v="32.145322317282691"/>
    <n v="5.7861580171108837"/>
    <n v="37.931480334393576"/>
  </r>
  <r>
    <s v="MOV-FEC-9491"/>
    <x v="842"/>
    <x v="5"/>
    <x v="3"/>
    <n v="12"/>
    <n v="14.9"/>
    <n v="178.8"/>
    <n v="0.16556961486007399"/>
    <n v="149.19615286301877"/>
    <n v="26.855307515343377"/>
    <n v="176.05146037836215"/>
  </r>
  <r>
    <s v="MOV-FEC-9492"/>
    <x v="903"/>
    <x v="3"/>
    <x v="2"/>
    <n v="15"/>
    <n v="9.9"/>
    <n v="148.5"/>
    <n v="0.17956667632190695"/>
    <n v="121.83434856619681"/>
    <n v="21.930182741915424"/>
    <n v="143.76453130811223"/>
  </r>
  <r>
    <s v="MOV-FEC-9493"/>
    <x v="1"/>
    <x v="3"/>
    <x v="2"/>
    <n v="8"/>
    <n v="9.9"/>
    <n v="79.2"/>
    <n v="0.19801126566175162"/>
    <n v="63.517507759589272"/>
    <n v="11.433151396726068"/>
    <n v="74.950659156315339"/>
  </r>
  <r>
    <s v="MOV-FEC-9494"/>
    <x v="310"/>
    <x v="1"/>
    <x v="3"/>
    <n v="10"/>
    <n v="14.9"/>
    <n v="149"/>
    <n v="0.11808905624783399"/>
    <n v="131.40473061907272"/>
    <n v="23.652851511433088"/>
    <n v="155.05758213050581"/>
  </r>
  <r>
    <s v="MOV-FEC-9495"/>
    <x v="829"/>
    <x v="5"/>
    <x v="1"/>
    <n v="13"/>
    <n v="14.9"/>
    <n v="193.70000000000002"/>
    <n v="0.1882207941108725"/>
    <n v="157.24163218072403"/>
    <n v="28.303493792530322"/>
    <n v="185.54512597325436"/>
  </r>
  <r>
    <s v="MOV-FEC-9496"/>
    <x v="131"/>
    <x v="1"/>
    <x v="1"/>
    <n v="19"/>
    <n v="14.9"/>
    <n v="283.10000000000002"/>
    <n v="0.1522584458028664"/>
    <n v="239.99563399320854"/>
    <n v="43.199214118777533"/>
    <n v="283.19484811198606"/>
  </r>
  <r>
    <s v="MOV-FEC-9497"/>
    <x v="813"/>
    <x v="3"/>
    <x v="2"/>
    <n v="10"/>
    <n v="9.9"/>
    <n v="99"/>
    <n v="0.17461261456541635"/>
    <n v="81.713351158023784"/>
    <n v="14.708403208444281"/>
    <n v="96.421754366468065"/>
  </r>
  <r>
    <s v="MOV-FEC-9498"/>
    <x v="391"/>
    <x v="0"/>
    <x v="3"/>
    <n v="19"/>
    <n v="14.9"/>
    <n v="283.10000000000002"/>
    <n v="0.19812917399149385"/>
    <n v="227.0096308430081"/>
    <n v="40.861733551741459"/>
    <n v="267.87136439474955"/>
  </r>
  <r>
    <s v="MOV-FEC-9499"/>
    <x v="20"/>
    <x v="4"/>
    <x v="3"/>
    <n v="3"/>
    <n v="14.9"/>
    <n v="44.7"/>
    <n v="0.11702422952085807"/>
    <n v="39.469016940417646"/>
    <n v="7.1044230492751757"/>
    <n v="46.573439989692822"/>
  </r>
  <r>
    <s v="MOV-FEC-9500"/>
    <x v="260"/>
    <x v="0"/>
    <x v="3"/>
    <n v="16"/>
    <n v="14.9"/>
    <n v="238.4"/>
    <n v="0.19719216935898887"/>
    <n v="191.38938682481705"/>
    <n v="34.450089628467069"/>
    <n v="225.83947645328414"/>
  </r>
  <r>
    <s v="MOV-FEC-9501"/>
    <x v="1028"/>
    <x v="5"/>
    <x v="1"/>
    <n v="15"/>
    <n v="14.9"/>
    <n v="223.5"/>
    <n v="0.1587167672407237"/>
    <n v="188.02680252169824"/>
    <n v="33.84482445390568"/>
    <n v="221.87162697560393"/>
  </r>
  <r>
    <s v="MOV-FEC-9502"/>
    <x v="176"/>
    <x v="2"/>
    <x v="0"/>
    <n v="18"/>
    <n v="9.9"/>
    <n v="178.20000000000002"/>
    <n v="0.13104031680546821"/>
    <n v="154.84861554526557"/>
    <n v="27.872750798147802"/>
    <n v="182.72136634341337"/>
  </r>
  <r>
    <s v="MOV-FEC-9503"/>
    <x v="206"/>
    <x v="5"/>
    <x v="2"/>
    <n v="7"/>
    <n v="9.9"/>
    <n v="69.3"/>
    <n v="0.10185897438208123"/>
    <n v="62.241173075321768"/>
    <n v="11.203411153557918"/>
    <n v="73.444584228879691"/>
  </r>
  <r>
    <s v="MOV-FEC-9504"/>
    <x v="454"/>
    <x v="2"/>
    <x v="1"/>
    <n v="19"/>
    <n v="14.9"/>
    <n v="283.10000000000002"/>
    <n v="0.13095690354945796"/>
    <n v="246.02610060514849"/>
    <n v="44.284698108926726"/>
    <n v="290.31079871407519"/>
  </r>
  <r>
    <s v="MOV-FEC-9505"/>
    <x v="8"/>
    <x v="4"/>
    <x v="1"/>
    <n v="10"/>
    <n v="14.9"/>
    <n v="149"/>
    <n v="0.17542073613782538"/>
    <n v="122.86231031546401"/>
    <n v="22.115215856783522"/>
    <n v="144.97752617224754"/>
  </r>
  <r>
    <s v="MOV-FEC-9506"/>
    <x v="153"/>
    <x v="1"/>
    <x v="0"/>
    <n v="19"/>
    <n v="9.9"/>
    <n v="188.1"/>
    <n v="0.15047694305225323"/>
    <n v="159.79528701187115"/>
    <n v="28.763151662136806"/>
    <n v="188.55843867400796"/>
  </r>
  <r>
    <s v="MOV-FEC-9507"/>
    <x v="125"/>
    <x v="1"/>
    <x v="4"/>
    <n v="10"/>
    <n v="20.9"/>
    <n v="209"/>
    <n v="0.12671418709542048"/>
    <n v="182.51673489705712"/>
    <n v="32.853012281470278"/>
    <n v="215.3697471785274"/>
  </r>
  <r>
    <s v="MOV-FEC-9508"/>
    <x v="476"/>
    <x v="2"/>
    <x v="1"/>
    <n v="5"/>
    <n v="14.9"/>
    <n v="74.5"/>
    <n v="0.19973951457113803"/>
    <n v="59.619406164450218"/>
    <n v="10.73149310960104"/>
    <n v="70.350899274051258"/>
  </r>
  <r>
    <s v="MOV-FEC-9509"/>
    <x v="1038"/>
    <x v="4"/>
    <x v="2"/>
    <n v="3"/>
    <n v="9.9"/>
    <n v="29.700000000000003"/>
    <n v="0.19955805623311373"/>
    <n v="23.773125729876526"/>
    <n v="4.2791626313777744"/>
    <n v="28.052288361254298"/>
  </r>
  <r>
    <s v="MOV-FEC-9510"/>
    <x v="702"/>
    <x v="3"/>
    <x v="0"/>
    <n v="11"/>
    <n v="9.9"/>
    <n v="108.9"/>
    <n v="0.15675829266901095"/>
    <n v="91.829021928344716"/>
    <n v="16.529223947102047"/>
    <n v="108.35824587544676"/>
  </r>
  <r>
    <s v="MOV-FEC-9511"/>
    <x v="327"/>
    <x v="0"/>
    <x v="3"/>
    <n v="12"/>
    <n v="14.9"/>
    <n v="178.8"/>
    <n v="0.15380998698124898"/>
    <n v="151.29877432775268"/>
    <n v="27.233779378995482"/>
    <n v="178.53255370674816"/>
  </r>
  <r>
    <s v="MOV-FEC-9512"/>
    <x v="609"/>
    <x v="3"/>
    <x v="0"/>
    <n v="15"/>
    <n v="9.9"/>
    <n v="148.5"/>
    <n v="0.17388726517708514"/>
    <n v="122.67774112120286"/>
    <n v="22.081993401816515"/>
    <n v="144.75973452301938"/>
  </r>
  <r>
    <s v="MOV-FEC-9513"/>
    <x v="366"/>
    <x v="2"/>
    <x v="2"/>
    <n v="8"/>
    <n v="9.9"/>
    <n v="79.2"/>
    <n v="0.13179754269534733"/>
    <n v="68.76163461852849"/>
    <n v="12.377094231335128"/>
    <n v="81.138728849863611"/>
  </r>
  <r>
    <s v="MOV-FEC-9514"/>
    <x v="1055"/>
    <x v="1"/>
    <x v="4"/>
    <n v="14"/>
    <n v="20.9"/>
    <n v="292.59999999999997"/>
    <n v="0.18386509413872776"/>
    <n v="238.80107345500824"/>
    <n v="42.984193221901478"/>
    <n v="281.78526667690971"/>
  </r>
  <r>
    <s v="MOV-FEC-9515"/>
    <x v="970"/>
    <x v="0"/>
    <x v="3"/>
    <n v="3"/>
    <n v="14.9"/>
    <n v="44.7"/>
    <n v="0.19243165092740877"/>
    <n v="36.098305203544832"/>
    <n v="6.4976949366380694"/>
    <n v="42.596000140182902"/>
  </r>
  <r>
    <s v="MOV-FEC-9516"/>
    <x v="602"/>
    <x v="5"/>
    <x v="3"/>
    <n v="12"/>
    <n v="14.9"/>
    <n v="178.8"/>
    <n v="0.16496169857487453"/>
    <n v="149.30484829481244"/>
    <n v="26.874872693066241"/>
    <n v="176.17972098787868"/>
  </r>
  <r>
    <s v="MOV-FEC-9517"/>
    <x v="487"/>
    <x v="4"/>
    <x v="4"/>
    <n v="8"/>
    <n v="20.9"/>
    <n v="167.2"/>
    <n v="0.1150474509179851"/>
    <n v="147.96406620651288"/>
    <n v="26.633531917172316"/>
    <n v="174.5975981236852"/>
  </r>
  <r>
    <s v="MOV-FEC-9518"/>
    <x v="346"/>
    <x v="5"/>
    <x v="3"/>
    <n v="10"/>
    <n v="14.9"/>
    <n v="149"/>
    <n v="0.15711965344156203"/>
    <n v="125.58917163720726"/>
    <n v="22.606050894697304"/>
    <n v="148.19522253190456"/>
  </r>
  <r>
    <s v="MOV-FEC-9519"/>
    <x v="1039"/>
    <x v="5"/>
    <x v="3"/>
    <n v="9"/>
    <n v="14.9"/>
    <n v="134.1"/>
    <n v="0.15963151825629152"/>
    <n v="112.69341340183131"/>
    <n v="20.284814412329634"/>
    <n v="132.97822781416093"/>
  </r>
  <r>
    <s v="MOV-FEC-9520"/>
    <x v="492"/>
    <x v="0"/>
    <x v="4"/>
    <n v="5"/>
    <n v="20.9"/>
    <n v="104.5"/>
    <n v="0.11658873105922128"/>
    <n v="92.316477604311373"/>
    <n v="16.616965968776046"/>
    <n v="108.93344357308742"/>
  </r>
  <r>
    <s v="MOV-FEC-9521"/>
    <x v="215"/>
    <x v="4"/>
    <x v="0"/>
    <n v="3"/>
    <n v="9.9"/>
    <n v="29.700000000000003"/>
    <n v="0.13709771682486216"/>
    <n v="25.628197810301597"/>
    <n v="4.613075605854287"/>
    <n v="30.241273416155884"/>
  </r>
  <r>
    <s v="MOV-FEC-9522"/>
    <x v="533"/>
    <x v="0"/>
    <x v="3"/>
    <n v="8"/>
    <n v="14.9"/>
    <n v="119.2"/>
    <n v="0.11683144105448626"/>
    <n v="105.27369222630524"/>
    <n v="18.949264600734942"/>
    <n v="124.22295682704018"/>
  </r>
  <r>
    <s v="MOV-FEC-9523"/>
    <x v="65"/>
    <x v="3"/>
    <x v="2"/>
    <n v="16"/>
    <n v="9.9"/>
    <n v="158.4"/>
    <n v="0.19382172997832495"/>
    <n v="127.69863797143333"/>
    <n v="22.985754834858"/>
    <n v="150.68439280629133"/>
  </r>
  <r>
    <s v="MOV-FEC-9524"/>
    <x v="880"/>
    <x v="2"/>
    <x v="2"/>
    <n v="8"/>
    <n v="9.9"/>
    <n v="79.2"/>
    <n v="0.15290272764071075"/>
    <n v="67.090103970855708"/>
    <n v="12.076218714754027"/>
    <n v="79.166322685609742"/>
  </r>
  <r>
    <s v="MOV-FEC-9525"/>
    <x v="558"/>
    <x v="2"/>
    <x v="1"/>
    <n v="18"/>
    <n v="14.9"/>
    <n v="268.2"/>
    <n v="0.1964103175719886"/>
    <n v="215.52275282719265"/>
    <n v="38.794095508894678"/>
    <n v="254.31684833608733"/>
  </r>
  <r>
    <s v="MOV-FEC-9526"/>
    <x v="738"/>
    <x v="4"/>
    <x v="1"/>
    <n v="8"/>
    <n v="14.9"/>
    <n v="119.2"/>
    <n v="0.16662330945526888"/>
    <n v="99.338501512931956"/>
    <n v="17.880930272327753"/>
    <n v="117.2194317852597"/>
  </r>
  <r>
    <s v="MOV-FEC-9527"/>
    <x v="279"/>
    <x v="1"/>
    <x v="1"/>
    <n v="16"/>
    <n v="14.9"/>
    <n v="238.4"/>
    <n v="0.16924064822163823"/>
    <n v="198.05302946396145"/>
    <n v="35.649545303513058"/>
    <n v="233.70257476747452"/>
  </r>
  <r>
    <s v="MOV-FEC-9528"/>
    <x v="873"/>
    <x v="1"/>
    <x v="4"/>
    <n v="11"/>
    <n v="20.9"/>
    <n v="229.89999999999998"/>
    <n v="0.15105963451765783"/>
    <n v="195.17139002439046"/>
    <n v="35.130850204390285"/>
    <n v="230.30224022878076"/>
  </r>
  <r>
    <s v="MOV-FEC-9529"/>
    <x v="797"/>
    <x v="1"/>
    <x v="2"/>
    <n v="20"/>
    <n v="9.9"/>
    <n v="198"/>
    <n v="0.16459903484134913"/>
    <n v="165.40939110141287"/>
    <n v="29.773690398254313"/>
    <n v="195.18308149966717"/>
  </r>
  <r>
    <s v="MOV-FEC-9530"/>
    <x v="866"/>
    <x v="5"/>
    <x v="3"/>
    <n v="8"/>
    <n v="14.9"/>
    <n v="119.2"/>
    <n v="0.12462182871926401"/>
    <n v="104.34507801666373"/>
    <n v="18.782114042999471"/>
    <n v="123.1271920596632"/>
  </r>
  <r>
    <s v="MOV-FEC-9531"/>
    <x v="508"/>
    <x v="0"/>
    <x v="2"/>
    <n v="13"/>
    <n v="9.9"/>
    <n v="128.70000000000002"/>
    <n v="0.19321446208677609"/>
    <n v="103.83329872943193"/>
    <n v="18.689993771297747"/>
    <n v="122.52329250072968"/>
  </r>
  <r>
    <s v="MOV-FEC-9532"/>
    <x v="332"/>
    <x v="3"/>
    <x v="2"/>
    <n v="9"/>
    <n v="9.9"/>
    <n v="89.100000000000009"/>
    <n v="0.16838975517023735"/>
    <n v="74.096472814331861"/>
    <n v="13.337365106579734"/>
    <n v="87.4338379209116"/>
  </r>
  <r>
    <s v="MOV-FEC-9533"/>
    <x v="7"/>
    <x v="0"/>
    <x v="1"/>
    <n v="17"/>
    <n v="14.9"/>
    <n v="253.3"/>
    <n v="0.16698108319194374"/>
    <n v="211.00369162748066"/>
    <n v="37.980664492946516"/>
    <n v="248.98435612042718"/>
  </r>
  <r>
    <s v="MOV-FEC-9534"/>
    <x v="871"/>
    <x v="3"/>
    <x v="3"/>
    <n v="18"/>
    <n v="14.9"/>
    <n v="268.2"/>
    <n v="0.1129553667629028"/>
    <n v="237.90537063418947"/>
    <n v="42.822966714154106"/>
    <n v="280.72833734834359"/>
  </r>
  <r>
    <s v="MOV-FEC-9535"/>
    <x v="57"/>
    <x v="2"/>
    <x v="3"/>
    <n v="3"/>
    <n v="14.9"/>
    <n v="44.7"/>
    <n v="0.10315324009688326"/>
    <n v="40.089050167669321"/>
    <n v="7.2160290301804775"/>
    <n v="47.3050791978498"/>
  </r>
  <r>
    <s v="MOV-FEC-9536"/>
    <x v="1061"/>
    <x v="0"/>
    <x v="2"/>
    <n v="15"/>
    <n v="9.9"/>
    <n v="148.5"/>
    <n v="0.10177239762719863"/>
    <n v="133.386798952361"/>
    <n v="24.00962381142498"/>
    <n v="157.39642276378598"/>
  </r>
  <r>
    <s v="MOV-FEC-9537"/>
    <x v="630"/>
    <x v="0"/>
    <x v="3"/>
    <n v="13"/>
    <n v="14.9"/>
    <n v="193.70000000000002"/>
    <n v="0.12902154928711856"/>
    <n v="168.70852590308516"/>
    <n v="30.367534662555329"/>
    <n v="199.07606056564049"/>
  </r>
  <r>
    <s v="MOV-FEC-9538"/>
    <x v="663"/>
    <x v="4"/>
    <x v="4"/>
    <n v="19"/>
    <n v="20.9"/>
    <n v="397.09999999999997"/>
    <n v="0.17336463049020745"/>
    <n v="328.25690523233857"/>
    <n v="59.086242941820942"/>
    <n v="387.34314817415952"/>
  </r>
  <r>
    <s v="MOV-FEC-9539"/>
    <x v="27"/>
    <x v="0"/>
    <x v="4"/>
    <n v="5"/>
    <n v="20.9"/>
    <n v="104.5"/>
    <n v="0.18438471358247024"/>
    <n v="85.231797430631858"/>
    <n v="15.341723537513733"/>
    <n v="100.57352096814559"/>
  </r>
  <r>
    <s v="MOV-FEC-9540"/>
    <x v="870"/>
    <x v="3"/>
    <x v="1"/>
    <n v="18"/>
    <n v="14.9"/>
    <n v="268.2"/>
    <n v="0.14164078005133868"/>
    <n v="230.21194279023095"/>
    <n v="41.438149702241567"/>
    <n v="271.65009249247254"/>
  </r>
  <r>
    <s v="MOV-FEC-9541"/>
    <x v="189"/>
    <x v="3"/>
    <x v="1"/>
    <n v="11"/>
    <n v="14.9"/>
    <n v="163.9"/>
    <n v="0.12266343388175048"/>
    <n v="143.79546318678109"/>
    <n v="25.883183373620597"/>
    <n v="169.67864656040169"/>
  </r>
  <r>
    <s v="MOV-FEC-9542"/>
    <x v="542"/>
    <x v="3"/>
    <x v="1"/>
    <n v="3"/>
    <n v="14.9"/>
    <n v="44.7"/>
    <n v="0.19205828348343357"/>
    <n v="36.114994728290526"/>
    <n v="6.5006990510922948"/>
    <n v="42.615693779382823"/>
  </r>
  <r>
    <s v="MOV-FEC-9543"/>
    <x v="974"/>
    <x v="4"/>
    <x v="0"/>
    <n v="4"/>
    <n v="9.9"/>
    <n v="39.6"/>
    <n v="0.1324728190331052"/>
    <n v="34.354076366289036"/>
    <n v="6.1837337459320265"/>
    <n v="40.537810112221059"/>
  </r>
  <r>
    <s v="MOV-FEC-9544"/>
    <x v="468"/>
    <x v="4"/>
    <x v="4"/>
    <n v="14"/>
    <n v="20.9"/>
    <n v="292.59999999999997"/>
    <n v="0.11911714184117368"/>
    <n v="257.74632429727257"/>
    <n v="46.394338373509058"/>
    <n v="304.14066267078164"/>
  </r>
  <r>
    <s v="MOV-FEC-9545"/>
    <x v="901"/>
    <x v="5"/>
    <x v="2"/>
    <n v="11"/>
    <n v="9.9"/>
    <n v="108.9"/>
    <n v="0.11889686237623023"/>
    <n v="95.95213168722853"/>
    <n v="17.271383703701133"/>
    <n v="113.22351539092966"/>
  </r>
  <r>
    <s v="MOV-FEC-9546"/>
    <x v="353"/>
    <x v="2"/>
    <x v="1"/>
    <n v="11"/>
    <n v="14.9"/>
    <n v="163.9"/>
    <n v="0.12252089830289536"/>
    <n v="143.81882476815545"/>
    <n v="25.887388458267981"/>
    <n v="169.70621322642344"/>
  </r>
  <r>
    <s v="MOV-FEC-9547"/>
    <x v="295"/>
    <x v="0"/>
    <x v="4"/>
    <n v="12"/>
    <n v="20.9"/>
    <n v="250.79999999999998"/>
    <n v="0.10653261681394882"/>
    <n v="224.08161970306162"/>
    <n v="40.334691546551092"/>
    <n v="264.4163112496127"/>
  </r>
  <r>
    <s v="MOV-FEC-9548"/>
    <x v="270"/>
    <x v="1"/>
    <x v="0"/>
    <n v="19"/>
    <n v="9.9"/>
    <n v="188.1"/>
    <n v="0.10530636886436509"/>
    <n v="168.29187201661293"/>
    <n v="30.292536962990326"/>
    <n v="198.58440897960327"/>
  </r>
  <r>
    <s v="MOV-FEC-9549"/>
    <x v="456"/>
    <x v="5"/>
    <x v="2"/>
    <n v="14"/>
    <n v="9.9"/>
    <n v="138.6"/>
    <n v="0.14379626085389652"/>
    <n v="118.66983824564994"/>
    <n v="21.36057088421699"/>
    <n v="140.03040912986694"/>
  </r>
  <r>
    <s v="MOV-FEC-9550"/>
    <x v="1006"/>
    <x v="0"/>
    <x v="0"/>
    <n v="19"/>
    <n v="9.9"/>
    <n v="188.1"/>
    <n v="0.14885587909894346"/>
    <n v="160.10020914148873"/>
    <n v="28.818037645467971"/>
    <n v="188.9182467869567"/>
  </r>
  <r>
    <s v="MOV-FEC-9551"/>
    <x v="734"/>
    <x v="2"/>
    <x v="2"/>
    <n v="11"/>
    <n v="9.9"/>
    <n v="108.9"/>
    <n v="0.12677641245753818"/>
    <n v="95.094048683374098"/>
    <n v="17.116928763007337"/>
    <n v="112.21097744638143"/>
  </r>
  <r>
    <s v="MOV-FEC-9552"/>
    <x v="944"/>
    <x v="4"/>
    <x v="4"/>
    <n v="14"/>
    <n v="20.9"/>
    <n v="292.59999999999997"/>
    <n v="0.12924529537699664"/>
    <n v="254.78282657269074"/>
    <n v="45.860908783084334"/>
    <n v="300.64373535577505"/>
  </r>
  <r>
    <s v="MOV-FEC-9553"/>
    <x v="953"/>
    <x v="5"/>
    <x v="4"/>
    <n v="19"/>
    <n v="20.9"/>
    <n v="397.09999999999997"/>
    <n v="0.12709897383754273"/>
    <n v="346.62899748911173"/>
    <n v="62.393219548040108"/>
    <n v="409.02221703715185"/>
  </r>
  <r>
    <s v="MOV-FEC-9554"/>
    <x v="317"/>
    <x v="0"/>
    <x v="2"/>
    <n v="9"/>
    <n v="9.9"/>
    <n v="89.100000000000009"/>
    <n v="0.17875456350260926"/>
    <n v="73.172968391917522"/>
    <n v="13.171134310545153"/>
    <n v="86.344102702462678"/>
  </r>
  <r>
    <s v="MOV-FEC-9555"/>
    <x v="234"/>
    <x v="3"/>
    <x v="0"/>
    <n v="7"/>
    <n v="9.9"/>
    <n v="69.3"/>
    <n v="0.12327614267153784"/>
    <n v="60.756963312862425"/>
    <n v="10.936253396315236"/>
    <n v="71.693216709177662"/>
  </r>
  <r>
    <s v="MOV-FEC-9556"/>
    <x v="286"/>
    <x v="3"/>
    <x v="1"/>
    <n v="12"/>
    <n v="14.9"/>
    <n v="178.8"/>
    <n v="0.13153028520300483"/>
    <n v="155.28238500570274"/>
    <n v="27.950829301026491"/>
    <n v="183.23321430672922"/>
  </r>
  <r>
    <s v="MOV-FEC-9557"/>
    <x v="755"/>
    <x v="3"/>
    <x v="0"/>
    <n v="13"/>
    <n v="9.9"/>
    <n v="128.70000000000002"/>
    <n v="0.12393478873706171"/>
    <n v="112.74959268954018"/>
    <n v="20.294926684117232"/>
    <n v="133.04451937365741"/>
  </r>
  <r>
    <s v="MOV-FEC-9558"/>
    <x v="620"/>
    <x v="4"/>
    <x v="2"/>
    <n v="17"/>
    <n v="9.9"/>
    <n v="168.3"/>
    <n v="0.11254502824061594"/>
    <n v="149.35867174710435"/>
    <n v="26.884560914478783"/>
    <n v="176.24323266158314"/>
  </r>
  <r>
    <s v="MOV-FEC-9559"/>
    <x v="710"/>
    <x v="3"/>
    <x v="1"/>
    <n v="15"/>
    <n v="14.9"/>
    <n v="223.5"/>
    <n v="0.17102263891516536"/>
    <n v="185.27644020246055"/>
    <n v="33.3497592364429"/>
    <n v="218.62619943890346"/>
  </r>
  <r>
    <s v="MOV-FEC-9560"/>
    <x v="809"/>
    <x v="2"/>
    <x v="3"/>
    <n v="13"/>
    <n v="14.9"/>
    <n v="193.70000000000002"/>
    <n v="0.15523663273533958"/>
    <n v="163.63066423916473"/>
    <n v="29.45351956304965"/>
    <n v="193.08418380221437"/>
  </r>
  <r>
    <s v="MOV-FEC-9561"/>
    <x v="806"/>
    <x v="1"/>
    <x v="0"/>
    <n v="7"/>
    <n v="9.9"/>
    <n v="69.3"/>
    <n v="0.10727657583964161"/>
    <n v="61.865733294312832"/>
    <n v="11.135831992976309"/>
    <n v="73.001565287289139"/>
  </r>
  <r>
    <s v="MOV-FEC-9562"/>
    <x v="815"/>
    <x v="0"/>
    <x v="3"/>
    <n v="17"/>
    <n v="14.9"/>
    <n v="253.3"/>
    <n v="0.19076993511531357"/>
    <n v="204.97797543529109"/>
    <n v="36.896035578352397"/>
    <n v="241.8740110136435"/>
  </r>
  <r>
    <s v="MOV-FEC-9563"/>
    <x v="1094"/>
    <x v="1"/>
    <x v="0"/>
    <n v="13"/>
    <n v="9.9"/>
    <n v="128.70000000000002"/>
    <n v="0.15519242947434994"/>
    <n v="108.72673432665118"/>
    <n v="19.570812178797212"/>
    <n v="128.29754650544839"/>
  </r>
  <r>
    <s v="MOV-FEC-9564"/>
    <x v="168"/>
    <x v="1"/>
    <x v="1"/>
    <n v="5"/>
    <n v="14.9"/>
    <n v="74.5"/>
    <n v="0.19407601870876021"/>
    <n v="60.041336606197362"/>
    <n v="10.807440589115524"/>
    <n v="70.848777195312891"/>
  </r>
  <r>
    <s v="MOV-FEC-9565"/>
    <x v="672"/>
    <x v="1"/>
    <x v="3"/>
    <n v="18"/>
    <n v="14.9"/>
    <n v="268.2"/>
    <n v="0.17749190928391567"/>
    <n v="220.59666993005379"/>
    <n v="39.70740058740968"/>
    <n v="260.30407051746346"/>
  </r>
  <r>
    <s v="MOV-FEC-9566"/>
    <x v="96"/>
    <x v="0"/>
    <x v="3"/>
    <n v="16"/>
    <n v="14.9"/>
    <n v="238.4"/>
    <n v="0.13873551113602017"/>
    <n v="205.32545414517278"/>
    <n v="36.958581746131102"/>
    <n v="242.28403589130389"/>
  </r>
  <r>
    <s v="MOV-FEC-9567"/>
    <x v="108"/>
    <x v="4"/>
    <x v="4"/>
    <n v="17"/>
    <n v="20.9"/>
    <n v="355.29999999999995"/>
    <n v="0.19151729378568655"/>
    <n v="287.25390551794555"/>
    <n v="51.705702993230197"/>
    <n v="338.95960851117576"/>
  </r>
  <r>
    <s v="MOV-FEC-9568"/>
    <x v="913"/>
    <x v="0"/>
    <x v="2"/>
    <n v="10"/>
    <n v="9.9"/>
    <n v="99"/>
    <n v="0.18392348896800512"/>
    <n v="80.791574592167493"/>
    <n v="14.542483426590149"/>
    <n v="95.334058018757645"/>
  </r>
  <r>
    <s v="MOV-FEC-9569"/>
    <x v="119"/>
    <x v="5"/>
    <x v="1"/>
    <n v="15"/>
    <n v="14.9"/>
    <n v="223.5"/>
    <n v="0.14803684011233667"/>
    <n v="190.41376623489276"/>
    <n v="34.274477922280695"/>
    <n v="224.68824415717347"/>
  </r>
  <r>
    <s v="MOV-FEC-9570"/>
    <x v="511"/>
    <x v="1"/>
    <x v="2"/>
    <n v="13"/>
    <n v="9.9"/>
    <n v="128.70000000000002"/>
    <n v="0.1192153991733122"/>
    <n v="113.35697812639474"/>
    <n v="20.404256062751053"/>
    <n v="133.7612341891458"/>
  </r>
  <r>
    <s v="MOV-FEC-9571"/>
    <x v="370"/>
    <x v="1"/>
    <x v="2"/>
    <n v="6"/>
    <n v="9.9"/>
    <n v="59.400000000000006"/>
    <n v="0.1155275278082321"/>
    <n v="52.537664848191021"/>
    <n v="9.4567796726743829"/>
    <n v="61.9944445208654"/>
  </r>
  <r>
    <s v="MOV-FEC-9572"/>
    <x v="178"/>
    <x v="4"/>
    <x v="0"/>
    <n v="18"/>
    <n v="9.9"/>
    <n v="178.20000000000002"/>
    <n v="0.12097166745986641"/>
    <n v="156.64284885865183"/>
    <n v="28.195712794557327"/>
    <n v="184.83856165320915"/>
  </r>
  <r>
    <s v="MOV-FEC-9573"/>
    <x v="342"/>
    <x v="2"/>
    <x v="2"/>
    <n v="11"/>
    <n v="9.9"/>
    <n v="108.9"/>
    <n v="0.1554847587235339"/>
    <n v="91.967709775007165"/>
    <n v="16.554187759501289"/>
    <n v="108.52189753450845"/>
  </r>
  <r>
    <s v="MOV-FEC-9574"/>
    <x v="345"/>
    <x v="0"/>
    <x v="2"/>
    <n v="7"/>
    <n v="9.9"/>
    <n v="69.3"/>
    <n v="0.16272429747217465"/>
    <n v="58.023206185178296"/>
    <n v="10.444177113332094"/>
    <n v="68.467383298510384"/>
  </r>
  <r>
    <s v="MOV-FEC-9575"/>
    <x v="517"/>
    <x v="0"/>
    <x v="0"/>
    <n v="3"/>
    <n v="9.9"/>
    <n v="29.700000000000003"/>
    <n v="0.17888935600249431"/>
    <n v="24.386986126725922"/>
    <n v="4.3896575028106657"/>
    <n v="28.776643629536586"/>
  </r>
  <r>
    <s v="MOV-FEC-9576"/>
    <x v="574"/>
    <x v="3"/>
    <x v="1"/>
    <n v="12"/>
    <n v="14.9"/>
    <n v="178.8"/>
    <n v="0.135046066485042"/>
    <n v="154.6537633124745"/>
    <n v="27.837677396245407"/>
    <n v="182.49144070871989"/>
  </r>
  <r>
    <s v="MOV-FEC-9577"/>
    <x v="467"/>
    <x v="3"/>
    <x v="1"/>
    <n v="16"/>
    <n v="14.9"/>
    <n v="238.4"/>
    <n v="0.16525155823493665"/>
    <n v="199.0040285167911"/>
    <n v="35.820725133022393"/>
    <n v="234.82475364981349"/>
  </r>
  <r>
    <s v="MOV-FEC-9578"/>
    <x v="199"/>
    <x v="0"/>
    <x v="1"/>
    <n v="15"/>
    <n v="14.9"/>
    <n v="223.5"/>
    <n v="0.19074635230150894"/>
    <n v="180.86819026061275"/>
    <n v="32.556274246910291"/>
    <n v="213.42446450752306"/>
  </r>
  <r>
    <s v="MOV-FEC-9579"/>
    <x v="289"/>
    <x v="0"/>
    <x v="1"/>
    <n v="15"/>
    <n v="14.9"/>
    <n v="223.5"/>
    <n v="0.1232699240003336"/>
    <n v="195.94917198592543"/>
    <n v="35.270850957466578"/>
    <n v="231.220022943392"/>
  </r>
  <r>
    <s v="MOV-FEC-9580"/>
    <x v="940"/>
    <x v="4"/>
    <x v="2"/>
    <n v="18"/>
    <n v="9.9"/>
    <n v="178.20000000000002"/>
    <n v="0.13145845404572251"/>
    <n v="154.77410348905227"/>
    <n v="27.859338628029406"/>
    <n v="182.63344211708167"/>
  </r>
  <r>
    <s v="MOV-FEC-9581"/>
    <x v="195"/>
    <x v="0"/>
    <x v="2"/>
    <n v="14"/>
    <n v="9.9"/>
    <n v="138.6"/>
    <n v="0.12809355365174471"/>
    <n v="120.84623346386817"/>
    <n v="21.752322023496269"/>
    <n v="142.59855548736445"/>
  </r>
  <r>
    <s v="MOV-FEC-9582"/>
    <x v="316"/>
    <x v="5"/>
    <x v="4"/>
    <n v="17"/>
    <n v="20.9"/>
    <n v="355.29999999999995"/>
    <n v="0.15961585225864855"/>
    <n v="298.58848769250216"/>
    <n v="53.745927784650384"/>
    <n v="352.33441547715256"/>
  </r>
  <r>
    <s v="MOV-FEC-9583"/>
    <x v="910"/>
    <x v="4"/>
    <x v="2"/>
    <n v="16"/>
    <n v="9.9"/>
    <n v="158.4"/>
    <n v="0.16327228557096696"/>
    <n v="132.53766996555885"/>
    <n v="23.856780593800593"/>
    <n v="156.39445055935943"/>
  </r>
  <r>
    <s v="MOV-FEC-9584"/>
    <x v="733"/>
    <x v="0"/>
    <x v="0"/>
    <n v="17"/>
    <n v="9.9"/>
    <n v="168.3"/>
    <n v="0.10389706324140015"/>
    <n v="150.81412425647235"/>
    <n v="27.146542366165022"/>
    <n v="177.96066662263738"/>
  </r>
  <r>
    <s v="MOV-FEC-9585"/>
    <x v="867"/>
    <x v="5"/>
    <x v="3"/>
    <n v="11"/>
    <n v="14.9"/>
    <n v="163.9"/>
    <n v="0.19277175281474729"/>
    <n v="132.30470971366293"/>
    <n v="23.814847748459325"/>
    <n v="156.11955746212226"/>
  </r>
  <r>
    <s v="MOV-FEC-9586"/>
    <x v="886"/>
    <x v="2"/>
    <x v="4"/>
    <n v="4"/>
    <n v="20.9"/>
    <n v="83.6"/>
    <n v="0.17378071556312491"/>
    <n v="69.071932178922751"/>
    <n v="12.432947792206095"/>
    <n v="81.504879971128844"/>
  </r>
  <r>
    <s v="MOV-FEC-9587"/>
    <x v="334"/>
    <x v="4"/>
    <x v="3"/>
    <n v="20"/>
    <n v="14.9"/>
    <n v="298"/>
    <n v="0.11085478253031798"/>
    <n v="264.96527480596524"/>
    <n v="47.693749465073743"/>
    <n v="312.65902427103896"/>
  </r>
  <r>
    <s v="MOV-FEC-9588"/>
    <x v="996"/>
    <x v="0"/>
    <x v="3"/>
    <n v="15"/>
    <n v="14.9"/>
    <n v="223.5"/>
    <n v="0.17564744699340151"/>
    <n v="184.24279559697476"/>
    <n v="33.163703207455455"/>
    <n v="217.40649880443021"/>
  </r>
  <r>
    <s v="MOV-FEC-9589"/>
    <x v="741"/>
    <x v="3"/>
    <x v="4"/>
    <n v="7"/>
    <n v="20.9"/>
    <n v="146.29999999999998"/>
    <n v="0.15065748199495069"/>
    <n v="124.2588103841387"/>
    <n v="22.366585869144966"/>
    <n v="146.62539625328367"/>
  </r>
  <r>
    <s v="MOV-FEC-9590"/>
    <x v="769"/>
    <x v="1"/>
    <x v="1"/>
    <n v="7"/>
    <n v="14.9"/>
    <n v="104.3"/>
    <n v="0.13636326840095669"/>
    <n v="90.077311105780211"/>
    <n v="16.213915999040438"/>
    <n v="106.29122710482065"/>
  </r>
  <r>
    <s v="MOV-FEC-9591"/>
    <x v="282"/>
    <x v="0"/>
    <x v="4"/>
    <n v="12"/>
    <n v="20.9"/>
    <n v="250.79999999999998"/>
    <n v="0.19925729542046111"/>
    <n v="200.82627030854835"/>
    <n v="36.148728655538697"/>
    <n v="236.97499896408704"/>
  </r>
  <r>
    <s v="MOV-FEC-9592"/>
    <x v="431"/>
    <x v="1"/>
    <x v="3"/>
    <n v="6"/>
    <n v="14.9"/>
    <n v="89.4"/>
    <n v="0.11967850040582195"/>
    <n v="78.700742063719517"/>
    <n v="14.166133571469512"/>
    <n v="92.866875635189032"/>
  </r>
  <r>
    <s v="MOV-FEC-9593"/>
    <x v="593"/>
    <x v="2"/>
    <x v="0"/>
    <n v="13"/>
    <n v="9.9"/>
    <n v="128.70000000000002"/>
    <n v="0.12268741807086458"/>
    <n v="112.91012929427974"/>
    <n v="20.323823272970351"/>
    <n v="133.2339525672501"/>
  </r>
  <r>
    <s v="MOV-FEC-9594"/>
    <x v="1035"/>
    <x v="4"/>
    <x v="0"/>
    <n v="17"/>
    <n v="9.9"/>
    <n v="168.3"/>
    <n v="0.12549262873677464"/>
    <n v="147.17959058360083"/>
    <n v="26.492326305048149"/>
    <n v="173.67191688864898"/>
  </r>
  <r>
    <s v="MOV-FEC-9595"/>
    <x v="847"/>
    <x v="2"/>
    <x v="4"/>
    <n v="20"/>
    <n v="20.9"/>
    <n v="418"/>
    <n v="0.1564183419160082"/>
    <n v="352.61713307910856"/>
    <n v="63.471083954239539"/>
    <n v="416.08821703334809"/>
  </r>
  <r>
    <s v="MOV-FEC-9596"/>
    <x v="361"/>
    <x v="1"/>
    <x v="1"/>
    <n v="16"/>
    <n v="14.9"/>
    <n v="238.4"/>
    <n v="0.18291235200324371"/>
    <n v="194.79369528242671"/>
    <n v="35.062865150836807"/>
    <n v="229.85656043326352"/>
  </r>
  <r>
    <s v="MOV-FEC-9597"/>
    <x v="4"/>
    <x v="1"/>
    <x v="1"/>
    <n v="3"/>
    <n v="14.9"/>
    <n v="44.7"/>
    <n v="0.12123815021180649"/>
    <n v="39.280654685532255"/>
    <n v="7.0705178433958054"/>
    <n v="46.351172528928061"/>
  </r>
  <r>
    <s v="MOV-FEC-9598"/>
    <x v="1003"/>
    <x v="5"/>
    <x v="0"/>
    <n v="14"/>
    <n v="9.9"/>
    <n v="138.6"/>
    <n v="0.15174770198278359"/>
    <n v="117.56776850518619"/>
    <n v="21.162198330933514"/>
    <n v="138.7299668361197"/>
  </r>
  <r>
    <s v="MOV-FEC-9599"/>
    <x v="748"/>
    <x v="4"/>
    <x v="0"/>
    <n v="4"/>
    <n v="9.9"/>
    <n v="39.6"/>
    <n v="0.16366769071741827"/>
    <n v="33.118759447590236"/>
    <n v="5.9613767005662419"/>
    <n v="39.080136148156477"/>
  </r>
  <r>
    <s v="MOV-FEC-9600"/>
    <x v="580"/>
    <x v="3"/>
    <x v="3"/>
    <n v="19"/>
    <n v="14.9"/>
    <n v="283.10000000000002"/>
    <n v="0.10384606379672864"/>
    <n v="253.70117933914614"/>
    <n v="45.666212281046306"/>
    <n v="299.36739162019245"/>
  </r>
  <r>
    <s v="MOV-FEC-9601"/>
    <x v="843"/>
    <x v="4"/>
    <x v="4"/>
    <n v="3"/>
    <n v="20.9"/>
    <n v="62.699999999999996"/>
    <n v="0.17806349511562419"/>
    <n v="51.535418856250359"/>
    <n v="9.2763753941250648"/>
    <n v="60.811794250375428"/>
  </r>
  <r>
    <s v="MOV-FEC-9602"/>
    <x v="925"/>
    <x v="1"/>
    <x v="1"/>
    <n v="6"/>
    <n v="14.9"/>
    <n v="89.4"/>
    <n v="0.16856832509022868"/>
    <n v="74.329991736933565"/>
    <n v="13.379398512648041"/>
    <n v="87.709390249581602"/>
  </r>
  <r>
    <s v="MOV-FEC-9603"/>
    <x v="412"/>
    <x v="4"/>
    <x v="4"/>
    <n v="13"/>
    <n v="20.9"/>
    <n v="271.7"/>
    <n v="0.19022412637325964"/>
    <n v="220.01610486438534"/>
    <n v="39.602898875589361"/>
    <n v="259.61900373997469"/>
  </r>
  <r>
    <s v="MOV-FEC-9604"/>
    <x v="1033"/>
    <x v="2"/>
    <x v="3"/>
    <n v="4"/>
    <n v="14.9"/>
    <n v="59.6"/>
    <n v="0.16433345411043898"/>
    <n v="49.805726135017835"/>
    <n v="8.96503070430321"/>
    <n v="58.770756839321045"/>
  </r>
  <r>
    <s v="MOV-FEC-9605"/>
    <x v="884"/>
    <x v="4"/>
    <x v="4"/>
    <n v="7"/>
    <n v="20.9"/>
    <n v="146.29999999999998"/>
    <n v="0.12158218180404097"/>
    <n v="128.51252680206881"/>
    <n v="23.132254824372385"/>
    <n v="151.64478162644119"/>
  </r>
  <r>
    <s v="MOV-FEC-9606"/>
    <x v="150"/>
    <x v="3"/>
    <x v="4"/>
    <n v="5"/>
    <n v="20.9"/>
    <n v="104.5"/>
    <n v="0.15007920756496429"/>
    <n v="88.816722809461226"/>
    <n v="15.987010105703019"/>
    <n v="104.80373291516425"/>
  </r>
  <r>
    <s v="MOV-FEC-9607"/>
    <x v="27"/>
    <x v="5"/>
    <x v="1"/>
    <n v="7"/>
    <n v="14.9"/>
    <n v="104.3"/>
    <n v="0.13825068968605839"/>
    <n v="89.880453065744106"/>
    <n v="16.17848155183394"/>
    <n v="106.05893461757805"/>
  </r>
  <r>
    <s v="MOV-FEC-9608"/>
    <x v="277"/>
    <x v="3"/>
    <x v="2"/>
    <n v="8"/>
    <n v="9.9"/>
    <n v="79.2"/>
    <n v="0.1870944328757819"/>
    <n v="64.38212091623808"/>
    <n v="11.588781764922853"/>
    <n v="75.970902681160936"/>
  </r>
  <r>
    <s v="MOV-FEC-9609"/>
    <x v="737"/>
    <x v="0"/>
    <x v="1"/>
    <n v="20"/>
    <n v="14.9"/>
    <n v="298"/>
    <n v="0.17269119598984811"/>
    <n v="246.53802359502527"/>
    <n v="44.376844247104543"/>
    <n v="290.91486784212981"/>
  </r>
  <r>
    <s v="MOV-FEC-9610"/>
    <x v="837"/>
    <x v="5"/>
    <x v="1"/>
    <n v="18"/>
    <n v="14.9"/>
    <n v="268.2"/>
    <n v="0.15583633586886164"/>
    <n v="226.4046947199713"/>
    <n v="40.752845049594832"/>
    <n v="267.15753976956614"/>
  </r>
  <r>
    <s v="MOV-FEC-9611"/>
    <x v="1073"/>
    <x v="0"/>
    <x v="4"/>
    <n v="17"/>
    <n v="20.9"/>
    <n v="355.29999999999995"/>
    <n v="0.14757660929320959"/>
    <n v="302.8660307181226"/>
    <n v="54.515885529262064"/>
    <n v="357.38191624738465"/>
  </r>
  <r>
    <s v="MOV-FEC-9612"/>
    <x v="11"/>
    <x v="1"/>
    <x v="3"/>
    <n v="10"/>
    <n v="14.9"/>
    <n v="149"/>
    <n v="0.1452197722799059"/>
    <n v="127.36225393029402"/>
    <n v="22.925205707452921"/>
    <n v="150.28745963774693"/>
  </r>
  <r>
    <s v="MOV-FEC-9613"/>
    <x v="123"/>
    <x v="0"/>
    <x v="1"/>
    <n v="3"/>
    <n v="14.9"/>
    <n v="44.7"/>
    <n v="0.17474063831888703"/>
    <n v="36.889093467145756"/>
    <n v="6.640036824086236"/>
    <n v="43.529130291231994"/>
  </r>
  <r>
    <s v="MOV-FEC-9614"/>
    <x v="1004"/>
    <x v="2"/>
    <x v="0"/>
    <n v="6"/>
    <n v="9.9"/>
    <n v="59.400000000000006"/>
    <n v="0.16121854005798347"/>
    <n v="49.823618720555785"/>
    <n v="8.9682513697000417"/>
    <n v="58.791870090255827"/>
  </r>
  <r>
    <s v="MOV-FEC-9615"/>
    <x v="450"/>
    <x v="3"/>
    <x v="0"/>
    <n v="12"/>
    <n v="9.9"/>
    <n v="118.80000000000001"/>
    <n v="0.1749611422620469"/>
    <n v="98.014616299268837"/>
    <n v="17.642630933868389"/>
    <n v="115.65724723313723"/>
  </r>
  <r>
    <s v="MOV-FEC-9616"/>
    <x v="278"/>
    <x v="1"/>
    <x v="2"/>
    <n v="9"/>
    <n v="9.9"/>
    <n v="89.100000000000009"/>
    <n v="0.198678940663544"/>
    <n v="71.397706386878241"/>
    <n v="12.851587149638084"/>
    <n v="84.249293536516319"/>
  </r>
  <r>
    <s v="MOV-FEC-9617"/>
    <x v="251"/>
    <x v="5"/>
    <x v="0"/>
    <n v="17"/>
    <n v="9.9"/>
    <n v="168.3"/>
    <n v="0.1181795816591734"/>
    <n v="148.41037640676112"/>
    <n v="26.713867753216999"/>
    <n v="175.1242441599781"/>
  </r>
  <r>
    <s v="MOV-FEC-9618"/>
    <x v="79"/>
    <x v="1"/>
    <x v="3"/>
    <n v="18"/>
    <n v="14.9"/>
    <n v="268.2"/>
    <n v="0.12197768361894597"/>
    <n v="235.48558525339868"/>
    <n v="42.387405345611761"/>
    <n v="277.87299059901045"/>
  </r>
  <r>
    <s v="MOV-FEC-9619"/>
    <x v="848"/>
    <x v="4"/>
    <x v="4"/>
    <n v="3"/>
    <n v="20.9"/>
    <n v="62.699999999999996"/>
    <n v="0.18569629020027698"/>
    <n v="51.056842604442629"/>
    <n v="9.1902316687996723"/>
    <n v="60.247074273242305"/>
  </r>
  <r>
    <s v="MOV-FEC-9620"/>
    <x v="450"/>
    <x v="5"/>
    <x v="1"/>
    <n v="4"/>
    <n v="14.9"/>
    <n v="59.6"/>
    <n v="0.1033273973719097"/>
    <n v="53.441687116634185"/>
    <n v="9.6195036809941534"/>
    <n v="63.061190797628342"/>
  </r>
  <r>
    <s v="MOV-FEC-9621"/>
    <x v="43"/>
    <x v="0"/>
    <x v="4"/>
    <n v="7"/>
    <n v="20.9"/>
    <n v="146.29999999999998"/>
    <n v="0.19677994787249981"/>
    <n v="117.51109362625326"/>
    <n v="21.151996852725585"/>
    <n v="138.66309047897883"/>
  </r>
  <r>
    <s v="MOV-FEC-9622"/>
    <x v="139"/>
    <x v="4"/>
    <x v="0"/>
    <n v="12"/>
    <n v="9.9"/>
    <n v="118.80000000000001"/>
    <n v="0.11919341302377634"/>
    <n v="104.63982253277538"/>
    <n v="18.835168055899569"/>
    <n v="123.47499058867496"/>
  </r>
  <r>
    <s v="MOV-FEC-9623"/>
    <x v="1076"/>
    <x v="4"/>
    <x v="4"/>
    <n v="7"/>
    <n v="20.9"/>
    <n v="146.29999999999998"/>
    <n v="0.14919031828702842"/>
    <n v="124.47345643460773"/>
    <n v="22.405222158229389"/>
    <n v="146.8786785928371"/>
  </r>
  <r>
    <s v="MOV-FEC-9624"/>
    <x v="782"/>
    <x v="0"/>
    <x v="0"/>
    <n v="20"/>
    <n v="9.9"/>
    <n v="198"/>
    <n v="0.13553311721133016"/>
    <n v="171.16444279215662"/>
    <n v="30.809599702588191"/>
    <n v="201.97404249474482"/>
  </r>
  <r>
    <s v="MOV-FEC-9625"/>
    <x v="624"/>
    <x v="1"/>
    <x v="2"/>
    <n v="17"/>
    <n v="9.9"/>
    <n v="168.3"/>
    <n v="0.11319512750155834"/>
    <n v="149.24926004148773"/>
    <n v="26.864866807467791"/>
    <n v="176.11412684895552"/>
  </r>
  <r>
    <s v="MOV-FEC-9626"/>
    <x v="885"/>
    <x v="0"/>
    <x v="2"/>
    <n v="15"/>
    <n v="9.9"/>
    <n v="148.5"/>
    <n v="0.18856593032556504"/>
    <n v="120.49795934665359"/>
    <n v="21.689632682397644"/>
    <n v="142.18759202905125"/>
  </r>
  <r>
    <s v="MOV-FEC-9627"/>
    <x v="670"/>
    <x v="1"/>
    <x v="0"/>
    <n v="14"/>
    <n v="9.9"/>
    <n v="138.6"/>
    <n v="0.19490959796054935"/>
    <n v="111.58552972266786"/>
    <n v="20.085395350080212"/>
    <n v="131.67092507274808"/>
  </r>
  <r>
    <s v="MOV-FEC-9628"/>
    <x v="985"/>
    <x v="1"/>
    <x v="3"/>
    <n v="5"/>
    <n v="14.9"/>
    <n v="74.5"/>
    <n v="0.15829434506826412"/>
    <n v="62.707071292414327"/>
    <n v="11.287272832634578"/>
    <n v="73.994344125048912"/>
  </r>
  <r>
    <s v="MOV-FEC-9629"/>
    <x v="854"/>
    <x v="5"/>
    <x v="1"/>
    <n v="16"/>
    <n v="14.9"/>
    <n v="238.4"/>
    <n v="0.15717199688721736"/>
    <n v="200.93019594208738"/>
    <n v="36.167435269575726"/>
    <n v="237.0976312116631"/>
  </r>
  <r>
    <s v="MOV-FEC-9630"/>
    <x v="417"/>
    <x v="0"/>
    <x v="0"/>
    <n v="13"/>
    <n v="9.9"/>
    <n v="128.70000000000002"/>
    <n v="0.19122473931888084"/>
    <n v="104.08937604966005"/>
    <n v="18.736087688938806"/>
    <n v="122.82546373859886"/>
  </r>
  <r>
    <s v="MOV-FEC-9631"/>
    <x v="530"/>
    <x v="2"/>
    <x v="4"/>
    <n v="20"/>
    <n v="20.9"/>
    <n v="418"/>
    <n v="0.11175958705998996"/>
    <n v="371.28449260892421"/>
    <n v="66.831208669606355"/>
    <n v="438.11570127853054"/>
  </r>
  <r>
    <s v="MOV-FEC-9632"/>
    <x v="442"/>
    <x v="4"/>
    <x v="1"/>
    <n v="14"/>
    <n v="14.9"/>
    <n v="208.6"/>
    <n v="0.1179113805627927"/>
    <n v="184.00368601460144"/>
    <n v="33.12066348262826"/>
    <n v="217.1243494972297"/>
  </r>
  <r>
    <s v="MOV-FEC-9633"/>
    <x v="639"/>
    <x v="1"/>
    <x v="1"/>
    <n v="10"/>
    <n v="14.9"/>
    <n v="149"/>
    <n v="0.13405725601210561"/>
    <n v="129.02546885419628"/>
    <n v="23.224584393755329"/>
    <n v="152.2500532479516"/>
  </r>
  <r>
    <s v="MOV-FEC-9634"/>
    <x v="613"/>
    <x v="1"/>
    <x v="3"/>
    <n v="5"/>
    <n v="14.9"/>
    <n v="74.5"/>
    <n v="0.19788255025531931"/>
    <n v="59.757750005978707"/>
    <n v="10.756395001076166"/>
    <n v="70.514145007054879"/>
  </r>
  <r>
    <s v="MOV-FEC-9635"/>
    <x v="571"/>
    <x v="4"/>
    <x v="0"/>
    <n v="14"/>
    <n v="9.9"/>
    <n v="138.6"/>
    <n v="0.16256548263146992"/>
    <n v="116.06842410727826"/>
    <n v="20.892316339310085"/>
    <n v="136.96074044658835"/>
  </r>
  <r>
    <s v="MOV-FEC-9636"/>
    <x v="530"/>
    <x v="4"/>
    <x v="3"/>
    <n v="9"/>
    <n v="14.9"/>
    <n v="134.1"/>
    <n v="0.19817492046219515"/>
    <n v="107.52474316601962"/>
    <n v="19.354453769883531"/>
    <n v="126.87919693590315"/>
  </r>
  <r>
    <s v="MOV-FEC-9637"/>
    <x v="288"/>
    <x v="2"/>
    <x v="3"/>
    <n v="9"/>
    <n v="14.9"/>
    <n v="134.1"/>
    <n v="0.18499879001514524"/>
    <n v="109.29166225896901"/>
    <n v="19.672499206614422"/>
    <n v="128.96416146558343"/>
  </r>
  <r>
    <s v="MOV-FEC-9638"/>
    <x v="1052"/>
    <x v="4"/>
    <x v="4"/>
    <n v="6"/>
    <n v="20.9"/>
    <n v="125.39999999999999"/>
    <n v="0.14196269361812991"/>
    <n v="107.5978782202865"/>
    <n v="19.367618079651571"/>
    <n v="126.96549629993808"/>
  </r>
  <r>
    <s v="MOV-FEC-9639"/>
    <x v="228"/>
    <x v="5"/>
    <x v="3"/>
    <n v="18"/>
    <n v="14.9"/>
    <n v="268.2"/>
    <n v="0.19154048680639424"/>
    <n v="216.82884143852505"/>
    <n v="39.029191458934505"/>
    <n v="255.85803289745957"/>
  </r>
  <r>
    <s v="MOV-FEC-9640"/>
    <x v="89"/>
    <x v="2"/>
    <x v="3"/>
    <n v="15"/>
    <n v="14.9"/>
    <n v="223.5"/>
    <n v="0.18333961019661776"/>
    <n v="182.52359712105593"/>
    <n v="32.854247481790068"/>
    <n v="215.37784460284598"/>
  </r>
  <r>
    <s v="MOV-FEC-9641"/>
    <x v="720"/>
    <x v="1"/>
    <x v="2"/>
    <n v="18"/>
    <n v="9.9"/>
    <n v="178.20000000000002"/>
    <n v="0.16453899820384088"/>
    <n v="148.87915052007557"/>
    <n v="26.7982470936136"/>
    <n v="175.67739761368918"/>
  </r>
  <r>
    <s v="MOV-FEC-9642"/>
    <x v="376"/>
    <x v="5"/>
    <x v="2"/>
    <n v="13"/>
    <n v="9.9"/>
    <n v="128.70000000000002"/>
    <n v="0.11948174311667811"/>
    <n v="113.32269966088354"/>
    <n v="20.398085938959039"/>
    <n v="133.72078559984257"/>
  </r>
  <r>
    <s v="MOV-FEC-9643"/>
    <x v="828"/>
    <x v="4"/>
    <x v="3"/>
    <n v="19"/>
    <n v="14.9"/>
    <n v="283.10000000000002"/>
    <n v="0.16989086514762117"/>
    <n v="235.00389607670846"/>
    <n v="42.300701293807521"/>
    <n v="277.30459737051598"/>
  </r>
  <r>
    <s v="MOV-FEC-9644"/>
    <x v="164"/>
    <x v="3"/>
    <x v="2"/>
    <n v="12"/>
    <n v="9.9"/>
    <n v="118.80000000000001"/>
    <n v="0.12893632333478805"/>
    <n v="103.48236478782719"/>
    <n v="18.626825661808894"/>
    <n v="122.10919044963609"/>
  </r>
  <r>
    <s v="MOV-FEC-9645"/>
    <x v="790"/>
    <x v="3"/>
    <x v="3"/>
    <n v="4"/>
    <n v="14.9"/>
    <n v="59.6"/>
    <n v="0.10558793401824362"/>
    <n v="53.306959132512681"/>
    <n v="9.595252643852282"/>
    <n v="62.902211776364965"/>
  </r>
  <r>
    <s v="MOV-FEC-9646"/>
    <x v="445"/>
    <x v="5"/>
    <x v="0"/>
    <n v="10"/>
    <n v="9.9"/>
    <n v="99"/>
    <n v="0.12230622362242517"/>
    <n v="86.891683861379903"/>
    <n v="15.640503095048382"/>
    <n v="102.53218695642829"/>
  </r>
  <r>
    <s v="MOV-FEC-9647"/>
    <x v="415"/>
    <x v="5"/>
    <x v="1"/>
    <n v="8"/>
    <n v="14.9"/>
    <n v="119.2"/>
    <n v="0.15973316236685872"/>
    <n v="100.15980704587045"/>
    <n v="18.028765268256681"/>
    <n v="118.18857231412713"/>
  </r>
  <r>
    <s v="MOV-FEC-9648"/>
    <x v="351"/>
    <x v="0"/>
    <x v="0"/>
    <n v="7"/>
    <n v="9.9"/>
    <n v="69.3"/>
    <n v="0.14200872869302966"/>
    <n v="59.458795101573045"/>
    <n v="10.702583118283147"/>
    <n v="70.161378219856189"/>
  </r>
  <r>
    <s v="MOV-FEC-9649"/>
    <x v="477"/>
    <x v="0"/>
    <x v="0"/>
    <n v="6"/>
    <n v="9.9"/>
    <n v="59.400000000000006"/>
    <n v="0.10060970481367185"/>
    <n v="53.423783534067894"/>
    <n v="9.6162810361322197"/>
    <n v="63.040064570200116"/>
  </r>
  <r>
    <s v="MOV-FEC-9650"/>
    <x v="29"/>
    <x v="0"/>
    <x v="1"/>
    <n v="20"/>
    <n v="14.9"/>
    <n v="298"/>
    <n v="0.18674416789020176"/>
    <n v="242.35023796871988"/>
    <n v="43.623042834369578"/>
    <n v="285.97328080308944"/>
  </r>
  <r>
    <s v="MOV-FEC-9651"/>
    <x v="106"/>
    <x v="3"/>
    <x v="4"/>
    <n v="8"/>
    <n v="20.9"/>
    <n v="167.2"/>
    <n v="0.12008071475924595"/>
    <n v="147.12250449225405"/>
    <n v="26.482050808605727"/>
    <n v="173.60455530085977"/>
  </r>
  <r>
    <s v="MOV-FEC-9652"/>
    <x v="992"/>
    <x v="1"/>
    <x v="0"/>
    <n v="20"/>
    <n v="9.9"/>
    <n v="198"/>
    <n v="0.18080598783086144"/>
    <n v="162.20041440948944"/>
    <n v="29.196074593708097"/>
    <n v="191.39648900319753"/>
  </r>
  <r>
    <s v="MOV-FEC-9653"/>
    <x v="905"/>
    <x v="3"/>
    <x v="2"/>
    <n v="6"/>
    <n v="9.9"/>
    <n v="59.400000000000006"/>
    <n v="0.15270297155325085"/>
    <n v="50.329443489736903"/>
    <n v="9.0592998281526427"/>
    <n v="59.388743317889549"/>
  </r>
  <r>
    <s v="MOV-FEC-9654"/>
    <x v="409"/>
    <x v="1"/>
    <x v="3"/>
    <n v="17"/>
    <n v="14.9"/>
    <n v="253.3"/>
    <n v="0.12737816881795858"/>
    <n v="221.0351098384111"/>
    <n v="39.786319770913998"/>
    <n v="260.82142960932509"/>
  </r>
  <r>
    <s v="MOV-FEC-9655"/>
    <x v="409"/>
    <x v="5"/>
    <x v="4"/>
    <n v="7"/>
    <n v="20.9"/>
    <n v="146.29999999999998"/>
    <n v="0.12190553664742662"/>
    <n v="128.46521998848146"/>
    <n v="23.123739597926662"/>
    <n v="151.58895958640812"/>
  </r>
  <r>
    <s v="MOV-FEC-9656"/>
    <x v="756"/>
    <x v="2"/>
    <x v="3"/>
    <n v="14"/>
    <n v="14.9"/>
    <n v="208.6"/>
    <n v="0.16902585102164069"/>
    <n v="173.34120747688576"/>
    <n v="31.201417345839435"/>
    <n v="204.5426248227252"/>
  </r>
  <r>
    <s v="MOV-FEC-9657"/>
    <x v="1012"/>
    <x v="4"/>
    <x v="4"/>
    <n v="8"/>
    <n v="20.9"/>
    <n v="167.2"/>
    <n v="0.15977050421274916"/>
    <n v="140.48637169562832"/>
    <n v="25.287546905213098"/>
    <n v="165.77391860084143"/>
  </r>
  <r>
    <s v="MOV-FEC-9658"/>
    <x v="967"/>
    <x v="3"/>
    <x v="3"/>
    <n v="11"/>
    <n v="14.9"/>
    <n v="163.9"/>
    <n v="0.11573177966220491"/>
    <n v="144.93156131336463"/>
    <n v="26.08768103640563"/>
    <n v="171.01924234977025"/>
  </r>
  <r>
    <s v="MOV-FEC-9659"/>
    <x v="270"/>
    <x v="4"/>
    <x v="4"/>
    <n v="5"/>
    <n v="20.9"/>
    <n v="104.5"/>
    <n v="0.17416767531153188"/>
    <n v="86.299477929944914"/>
    <n v="15.533906027390083"/>
    <n v="101.833383957335"/>
  </r>
  <r>
    <s v="MOV-FEC-9660"/>
    <x v="152"/>
    <x v="3"/>
    <x v="2"/>
    <n v="11"/>
    <n v="9.9"/>
    <n v="108.9"/>
    <n v="0.17085668069227194"/>
    <n v="90.293707472611587"/>
    <n v="16.252867345070086"/>
    <n v="106.54657481768167"/>
  </r>
  <r>
    <s v="MOV-FEC-9661"/>
    <x v="367"/>
    <x v="5"/>
    <x v="3"/>
    <n v="6"/>
    <n v="14.9"/>
    <n v="89.4"/>
    <n v="0.1003556937811983"/>
    <n v="80.428200975960877"/>
    <n v="14.477076175672957"/>
    <n v="94.90527715163384"/>
  </r>
  <r>
    <s v="MOV-FEC-9662"/>
    <x v="58"/>
    <x v="4"/>
    <x v="1"/>
    <n v="10"/>
    <n v="14.9"/>
    <n v="149"/>
    <n v="0.19159898605428149"/>
    <n v="120.45175107791206"/>
    <n v="21.681315194024172"/>
    <n v="142.13306627193623"/>
  </r>
  <r>
    <s v="MOV-FEC-9663"/>
    <x v="20"/>
    <x v="0"/>
    <x v="4"/>
    <n v="3"/>
    <n v="20.9"/>
    <n v="62.699999999999996"/>
    <n v="0.14637360286931672"/>
    <n v="53.522375100093839"/>
    <n v="9.6340275180168913"/>
    <n v="63.156402618110732"/>
  </r>
  <r>
    <s v="MOV-FEC-9664"/>
    <x v="482"/>
    <x v="4"/>
    <x v="1"/>
    <n v="15"/>
    <n v="14.9"/>
    <n v="223.5"/>
    <n v="0.17348688417813524"/>
    <n v="184.72568138618678"/>
    <n v="33.250622649513616"/>
    <n v="217.97630403570039"/>
  </r>
  <r>
    <s v="MOV-FEC-9665"/>
    <x v="981"/>
    <x v="0"/>
    <x v="1"/>
    <n v="3"/>
    <n v="14.9"/>
    <n v="44.7"/>
    <n v="0.13494634369940073"/>
    <n v="38.66789843663679"/>
    <n v="6.9602217185946218"/>
    <n v="45.628120155231414"/>
  </r>
  <r>
    <s v="MOV-FEC-9666"/>
    <x v="173"/>
    <x v="3"/>
    <x v="1"/>
    <n v="6"/>
    <n v="14.9"/>
    <n v="89.4"/>
    <n v="0.11357201967978245"/>
    <n v="79.246661440627449"/>
    <n v="14.264399059312939"/>
    <n v="93.511060499940385"/>
  </r>
  <r>
    <s v="MOV-FEC-9667"/>
    <x v="1088"/>
    <x v="0"/>
    <x v="0"/>
    <n v="3"/>
    <n v="9.9"/>
    <n v="29.700000000000003"/>
    <n v="0.11875602826705768"/>
    <n v="26.17294596046839"/>
    <n v="4.7111302728843096"/>
    <n v="30.884076233352701"/>
  </r>
  <r>
    <s v="MOV-FEC-9668"/>
    <x v="354"/>
    <x v="0"/>
    <x v="2"/>
    <n v="7"/>
    <n v="9.9"/>
    <n v="69.3"/>
    <n v="0.12453760575093881"/>
    <n v="60.66954392145994"/>
    <n v="10.920517905862789"/>
    <n v="71.590061827322728"/>
  </r>
  <r>
    <s v="MOV-FEC-9669"/>
    <x v="535"/>
    <x v="1"/>
    <x v="3"/>
    <n v="13"/>
    <n v="14.9"/>
    <n v="193.70000000000002"/>
    <n v="0.12696772410652743"/>
    <n v="169.10635184056565"/>
    <n v="30.439143331301818"/>
    <n v="199.54549517186746"/>
  </r>
  <r>
    <s v="MOV-FEC-9670"/>
    <x v="977"/>
    <x v="3"/>
    <x v="4"/>
    <n v="4"/>
    <n v="20.9"/>
    <n v="83.6"/>
    <n v="0.19068974712167969"/>
    <n v="67.658337140627566"/>
    <n v="12.178500685312962"/>
    <n v="79.836837825940535"/>
  </r>
  <r>
    <s v="MOV-FEC-9671"/>
    <x v="222"/>
    <x v="0"/>
    <x v="3"/>
    <n v="8"/>
    <n v="14.9"/>
    <n v="119.2"/>
    <n v="0.13201567882384441"/>
    <n v="103.46373108419775"/>
    <n v="18.623471595155593"/>
    <n v="122.08720267935334"/>
  </r>
  <r>
    <s v="MOV-FEC-9672"/>
    <x v="972"/>
    <x v="2"/>
    <x v="0"/>
    <n v="16"/>
    <n v="9.9"/>
    <n v="158.4"/>
    <n v="0.15330163915979622"/>
    <n v="134.11702035708828"/>
    <n v="24.14106366427589"/>
    <n v="158.25808402136417"/>
  </r>
  <r>
    <s v="MOV-FEC-9673"/>
    <x v="916"/>
    <x v="5"/>
    <x v="0"/>
    <n v="11"/>
    <n v="9.9"/>
    <n v="108.9"/>
    <n v="0.15096927303250798"/>
    <n v="92.459446166759889"/>
    <n v="16.642700310016778"/>
    <n v="109.10214647677667"/>
  </r>
  <r>
    <s v="MOV-FEC-9674"/>
    <x v="985"/>
    <x v="4"/>
    <x v="0"/>
    <n v="20"/>
    <n v="9.9"/>
    <n v="198"/>
    <n v="0.14912881701772249"/>
    <n v="168.47249423049095"/>
    <n v="30.32504896148837"/>
    <n v="198.79754319197932"/>
  </r>
  <r>
    <s v="MOV-FEC-9675"/>
    <x v="702"/>
    <x v="2"/>
    <x v="0"/>
    <n v="6"/>
    <n v="9.9"/>
    <n v="59.400000000000006"/>
    <n v="0.1058582306276227"/>
    <n v="53.112021100719218"/>
    <n v="9.5601637981294587"/>
    <n v="62.672184898848677"/>
  </r>
  <r>
    <s v="MOV-FEC-9676"/>
    <x v="21"/>
    <x v="4"/>
    <x v="4"/>
    <n v="6"/>
    <n v="20.9"/>
    <n v="125.39999999999999"/>
    <n v="0.19151349378061949"/>
    <n v="101.38420787991031"/>
    <n v="18.249157418383856"/>
    <n v="119.63336529829417"/>
  </r>
  <r>
    <s v="MOV-FEC-9677"/>
    <x v="853"/>
    <x v="4"/>
    <x v="1"/>
    <n v="19"/>
    <n v="14.9"/>
    <n v="283.10000000000002"/>
    <n v="0.17112924211224645"/>
    <n v="234.65331155802306"/>
    <n v="42.237596080444149"/>
    <n v="276.89090763846718"/>
  </r>
  <r>
    <s v="MOV-FEC-9678"/>
    <x v="410"/>
    <x v="1"/>
    <x v="0"/>
    <n v="19"/>
    <n v="9.9"/>
    <n v="188.1"/>
    <n v="0.17323424053772082"/>
    <n v="155.51463935485469"/>
    <n v="27.992635083873843"/>
    <n v="183.50727443872853"/>
  </r>
  <r>
    <s v="MOV-FEC-9679"/>
    <x v="603"/>
    <x v="1"/>
    <x v="3"/>
    <n v="19"/>
    <n v="14.9"/>
    <n v="283.10000000000002"/>
    <n v="0.17719587731852166"/>
    <n v="232.93584713112654"/>
    <n v="41.928452483602776"/>
    <n v="274.8642996147293"/>
  </r>
  <r>
    <s v="MOV-FEC-9680"/>
    <x v="434"/>
    <x v="0"/>
    <x v="2"/>
    <n v="4"/>
    <n v="9.9"/>
    <n v="39.6"/>
    <n v="0.17846162373794039"/>
    <n v="32.532919699977562"/>
    <n v="5.8559255459959605"/>
    <n v="38.388845245973521"/>
  </r>
  <r>
    <s v="MOV-FEC-9681"/>
    <x v="986"/>
    <x v="2"/>
    <x v="1"/>
    <n v="10"/>
    <n v="14.9"/>
    <n v="149"/>
    <n v="0.19717844744408985"/>
    <n v="119.62041133083062"/>
    <n v="21.531674039549511"/>
    <n v="141.15208537038012"/>
  </r>
  <r>
    <s v="MOV-FEC-9682"/>
    <x v="1090"/>
    <x v="0"/>
    <x v="3"/>
    <n v="9"/>
    <n v="14.9"/>
    <n v="134.1"/>
    <n v="0.14218820454997946"/>
    <n v="115.03256176984775"/>
    <n v="20.705861118572592"/>
    <n v="135.73842288842033"/>
  </r>
  <r>
    <s v="MOV-FEC-9683"/>
    <x v="295"/>
    <x v="1"/>
    <x v="1"/>
    <n v="18"/>
    <n v="14.9"/>
    <n v="268.2"/>
    <n v="0.15651670778153687"/>
    <n v="226.22221897299181"/>
    <n v="40.719999415138524"/>
    <n v="266.94221838813036"/>
  </r>
  <r>
    <s v="MOV-FEC-9684"/>
    <x v="150"/>
    <x v="2"/>
    <x v="3"/>
    <n v="5"/>
    <n v="14.9"/>
    <n v="74.5"/>
    <n v="0.12247132969918134"/>
    <n v="65.375885937410985"/>
    <n v="11.767659468733976"/>
    <n v="77.143545406144966"/>
  </r>
  <r>
    <s v="MOV-FEC-9685"/>
    <x v="807"/>
    <x v="0"/>
    <x v="4"/>
    <n v="13"/>
    <n v="20.9"/>
    <n v="271.7"/>
    <n v="0.14092511174906514"/>
    <n v="233.41064713777899"/>
    <n v="42.01391648480022"/>
    <n v="275.42456362257923"/>
  </r>
  <r>
    <s v="MOV-FEC-9686"/>
    <x v="663"/>
    <x v="0"/>
    <x v="0"/>
    <n v="17"/>
    <n v="9.9"/>
    <n v="168.3"/>
    <n v="0.15532689998036714"/>
    <n v="142.15848273330423"/>
    <n v="25.588526891994761"/>
    <n v="167.74700962529897"/>
  </r>
  <r>
    <s v="MOV-FEC-9687"/>
    <x v="448"/>
    <x v="5"/>
    <x v="2"/>
    <n v="13"/>
    <n v="9.9"/>
    <n v="128.70000000000002"/>
    <n v="0.17167238204288487"/>
    <n v="106.60576443108073"/>
    <n v="19.189037597594531"/>
    <n v="125.79480202867526"/>
  </r>
  <r>
    <s v="MOV-FEC-9688"/>
    <x v="711"/>
    <x v="4"/>
    <x v="4"/>
    <n v="12"/>
    <n v="20.9"/>
    <n v="250.79999999999998"/>
    <n v="0.11277022605208949"/>
    <n v="222.51722730613594"/>
    <n v="40.053100915104466"/>
    <n v="262.5703282212404"/>
  </r>
  <r>
    <s v="MOV-FEC-9689"/>
    <x v="623"/>
    <x v="0"/>
    <x v="1"/>
    <n v="18"/>
    <n v="14.9"/>
    <n v="268.2"/>
    <n v="0.19793388210527724"/>
    <n v="215.11413281936464"/>
    <n v="38.720543907485634"/>
    <n v="253.83467672685026"/>
  </r>
  <r>
    <s v="MOV-FEC-9690"/>
    <x v="674"/>
    <x v="3"/>
    <x v="4"/>
    <n v="13"/>
    <n v="20.9"/>
    <n v="271.7"/>
    <n v="0.16872429937401329"/>
    <n v="225.85760786008058"/>
    <n v="40.654369414814504"/>
    <n v="266.51197727489506"/>
  </r>
  <r>
    <s v="MOV-FEC-9691"/>
    <x v="688"/>
    <x v="5"/>
    <x v="1"/>
    <n v="9"/>
    <n v="14.9"/>
    <n v="134.1"/>
    <n v="0.15127900720774709"/>
    <n v="113.81348513344111"/>
    <n v="20.486427324019399"/>
    <n v="134.29991245746049"/>
  </r>
  <r>
    <s v="MOV-FEC-9692"/>
    <x v="49"/>
    <x v="4"/>
    <x v="4"/>
    <n v="10"/>
    <n v="20.9"/>
    <n v="209"/>
    <n v="0.14334065007552521"/>
    <n v="179.04180413421523"/>
    <n v="32.227524744158742"/>
    <n v="211.26932887837398"/>
  </r>
  <r>
    <s v="MOV-FEC-9693"/>
    <x v="780"/>
    <x v="3"/>
    <x v="1"/>
    <n v="18"/>
    <n v="14.9"/>
    <n v="268.2"/>
    <n v="0.19009538432072426"/>
    <n v="217.21641792518176"/>
    <n v="39.098955226532716"/>
    <n v="256.31537315171448"/>
  </r>
  <r>
    <s v="MOV-FEC-9694"/>
    <x v="202"/>
    <x v="4"/>
    <x v="3"/>
    <n v="12"/>
    <n v="14.9"/>
    <n v="178.8"/>
    <n v="0.12773357583674377"/>
    <n v="155.96123664039021"/>
    <n v="28.073022595270238"/>
    <n v="184.03425923566044"/>
  </r>
  <r>
    <s v="MOV-FEC-9695"/>
    <x v="344"/>
    <x v="4"/>
    <x v="1"/>
    <n v="17"/>
    <n v="14.9"/>
    <n v="253.3"/>
    <n v="0.17353331803037264"/>
    <n v="209.34401054290663"/>
    <n v="37.681921897723193"/>
    <n v="247.02593244062982"/>
  </r>
  <r>
    <s v="MOV-FEC-9696"/>
    <x v="558"/>
    <x v="5"/>
    <x v="0"/>
    <n v="4"/>
    <n v="9.9"/>
    <n v="39.6"/>
    <n v="0.19130366839826751"/>
    <n v="32.024374731428608"/>
    <n v="5.7643874516571492"/>
    <n v="37.788762183085758"/>
  </r>
  <r>
    <s v="MOV-FEC-9697"/>
    <x v="949"/>
    <x v="3"/>
    <x v="0"/>
    <n v="10"/>
    <n v="9.9"/>
    <n v="99"/>
    <n v="0.15480024037313686"/>
    <n v="83.674776203059452"/>
    <n v="15.061459716550701"/>
    <n v="98.736235919610152"/>
  </r>
  <r>
    <s v="MOV-FEC-9698"/>
    <x v="381"/>
    <x v="1"/>
    <x v="4"/>
    <n v="19"/>
    <n v="20.9"/>
    <n v="397.09999999999997"/>
    <n v="0.16562137358281473"/>
    <n v="331.33175255026424"/>
    <n v="59.639715459047558"/>
    <n v="390.97146800931182"/>
  </r>
  <r>
    <s v="MOV-FEC-9699"/>
    <x v="567"/>
    <x v="4"/>
    <x v="0"/>
    <n v="15"/>
    <n v="9.9"/>
    <n v="148.5"/>
    <n v="0.10136847086262826"/>
    <n v="133.44678207689969"/>
    <n v="24.020420773841945"/>
    <n v="157.46720285074164"/>
  </r>
  <r>
    <s v="MOV-FEC-9700"/>
    <x v="249"/>
    <x v="1"/>
    <x v="0"/>
    <n v="16"/>
    <n v="9.9"/>
    <n v="158.4"/>
    <n v="0.18390637835965426"/>
    <n v="129.26922966783076"/>
    <n v="23.268461340209534"/>
    <n v="152.5376910080403"/>
  </r>
  <r>
    <s v="MOV-FEC-9701"/>
    <x v="594"/>
    <x v="5"/>
    <x v="2"/>
    <n v="11"/>
    <n v="9.9"/>
    <n v="108.9"/>
    <n v="0.1807118199478174"/>
    <n v="89.220482807682686"/>
    <n v="16.059686905382883"/>
    <n v="105.28016971306556"/>
  </r>
  <r>
    <s v="MOV-FEC-9702"/>
    <x v="493"/>
    <x v="0"/>
    <x v="2"/>
    <n v="12"/>
    <n v="9.9"/>
    <n v="118.80000000000001"/>
    <n v="0.11007371108003736"/>
    <n v="105.72324312369157"/>
    <n v="19.030183762264482"/>
    <n v="124.75342688595606"/>
  </r>
  <r>
    <s v="MOV-FEC-9703"/>
    <x v="335"/>
    <x v="0"/>
    <x v="2"/>
    <n v="12"/>
    <n v="9.9"/>
    <n v="118.80000000000001"/>
    <n v="0.10835780913462523"/>
    <n v="105.92709227480654"/>
    <n v="19.066876609465176"/>
    <n v="124.99396888427171"/>
  </r>
  <r>
    <s v="MOV-FEC-9704"/>
    <x v="694"/>
    <x v="2"/>
    <x v="0"/>
    <n v="14"/>
    <n v="9.9"/>
    <n v="138.6"/>
    <n v="0.15389600048981789"/>
    <n v="117.27001433211123"/>
    <n v="21.108602579780019"/>
    <n v="138.37861691189124"/>
  </r>
  <r>
    <s v="MOV-FEC-9705"/>
    <x v="152"/>
    <x v="2"/>
    <x v="2"/>
    <n v="18"/>
    <n v="9.9"/>
    <n v="178.20000000000002"/>
    <n v="0.14799506688886563"/>
    <n v="151.82727908040417"/>
    <n v="27.328910234472747"/>
    <n v="179.15618931487691"/>
  </r>
  <r>
    <s v="MOV-FEC-9706"/>
    <x v="284"/>
    <x v="1"/>
    <x v="3"/>
    <n v="15"/>
    <n v="14.9"/>
    <n v="223.5"/>
    <n v="0.14529469960600416"/>
    <n v="191.02663463805806"/>
    <n v="34.384794234850446"/>
    <n v="225.41142887290852"/>
  </r>
  <r>
    <s v="MOV-FEC-9707"/>
    <x v="950"/>
    <x v="1"/>
    <x v="1"/>
    <n v="17"/>
    <n v="14.9"/>
    <n v="253.3"/>
    <n v="0.14807105351548572"/>
    <n v="215.79360214452748"/>
    <n v="38.842848386014943"/>
    <n v="254.63645053054242"/>
  </r>
  <r>
    <s v="MOV-FEC-9708"/>
    <x v="646"/>
    <x v="2"/>
    <x v="1"/>
    <n v="19"/>
    <n v="14.9"/>
    <n v="283.10000000000002"/>
    <n v="0.1286161677315853"/>
    <n v="246.68876291518822"/>
    <n v="44.40397732473388"/>
    <n v="291.09274023992208"/>
  </r>
  <r>
    <s v="MOV-FEC-9709"/>
    <x v="265"/>
    <x v="0"/>
    <x v="1"/>
    <n v="4"/>
    <n v="14.9"/>
    <n v="59.6"/>
    <n v="0.10284619675419363"/>
    <n v="53.470366673450059"/>
    <n v="9.6246660012210103"/>
    <n v="63.095032674671067"/>
  </r>
  <r>
    <s v="MOV-FEC-9710"/>
    <x v="40"/>
    <x v="5"/>
    <x v="1"/>
    <n v="7"/>
    <n v="14.9"/>
    <n v="104.3"/>
    <n v="0.12719389097503594"/>
    <n v="91.033677171303751"/>
    <n v="16.386061890834675"/>
    <n v="107.41973906213843"/>
  </r>
  <r>
    <s v="MOV-FEC-9711"/>
    <x v="634"/>
    <x v="1"/>
    <x v="0"/>
    <n v="11"/>
    <n v="9.9"/>
    <n v="108.9"/>
    <n v="0.10986902877726859"/>
    <n v="96.935262766155461"/>
    <n v="17.448347297907983"/>
    <n v="114.38361006406345"/>
  </r>
  <r>
    <s v="MOV-FEC-9712"/>
    <x v="150"/>
    <x v="0"/>
    <x v="4"/>
    <n v="20"/>
    <n v="20.9"/>
    <n v="418"/>
    <n v="0.13727035689136763"/>
    <n v="360.62099081940835"/>
    <n v="64.911778347493495"/>
    <n v="425.53276916690186"/>
  </r>
  <r>
    <s v="MOV-FEC-9713"/>
    <x v="713"/>
    <x v="5"/>
    <x v="4"/>
    <n v="5"/>
    <n v="20.9"/>
    <n v="104.5"/>
    <n v="0.12086298462975548"/>
    <n v="91.86981810619055"/>
    <n v="16.5365672591143"/>
    <n v="108.40638536530486"/>
  </r>
  <r>
    <s v="MOV-FEC-9714"/>
    <x v="998"/>
    <x v="5"/>
    <x v="1"/>
    <n v="17"/>
    <n v="14.9"/>
    <n v="253.3"/>
    <n v="0.15582177332416794"/>
    <n v="213.83034481698826"/>
    <n v="38.489462067057886"/>
    <n v="252.31980688404616"/>
  </r>
  <r>
    <s v="MOV-FEC-9715"/>
    <x v="862"/>
    <x v="4"/>
    <x v="2"/>
    <n v="13"/>
    <n v="9.9"/>
    <n v="128.70000000000002"/>
    <n v="0.17036993370207865"/>
    <n v="106.7733895325425"/>
    <n v="19.219210115857649"/>
    <n v="125.99259964840014"/>
  </r>
  <r>
    <s v="MOV-FEC-9716"/>
    <x v="890"/>
    <x v="5"/>
    <x v="2"/>
    <n v="12"/>
    <n v="9.9"/>
    <n v="118.80000000000001"/>
    <n v="0.10329163044661847"/>
    <n v="106.52895430294174"/>
    <n v="19.175211774529512"/>
    <n v="125.70416607747126"/>
  </r>
  <r>
    <s v="MOV-FEC-9717"/>
    <x v="4"/>
    <x v="3"/>
    <x v="2"/>
    <n v="5"/>
    <n v="9.9"/>
    <n v="49.5"/>
    <n v="0.14354047031808845"/>
    <n v="42.39474671925462"/>
    <n v="7.6310544094658317"/>
    <n v="50.025801128720452"/>
  </r>
  <r>
    <s v="MOV-FEC-9718"/>
    <x v="553"/>
    <x v="3"/>
    <x v="0"/>
    <n v="15"/>
    <n v="9.9"/>
    <n v="148.5"/>
    <n v="0.19716262393371745"/>
    <n v="119.22135034584296"/>
    <n v="21.459843062251732"/>
    <n v="140.68119340809469"/>
  </r>
  <r>
    <s v="MOV-FEC-9719"/>
    <x v="924"/>
    <x v="4"/>
    <x v="1"/>
    <n v="17"/>
    <n v="14.9"/>
    <n v="253.3"/>
    <n v="0.12358219413680877"/>
    <n v="221.99663022514636"/>
    <n v="39.959393440526341"/>
    <n v="261.95602366567272"/>
  </r>
  <r>
    <s v="MOV-FEC-9720"/>
    <x v="233"/>
    <x v="2"/>
    <x v="4"/>
    <n v="13"/>
    <n v="20.9"/>
    <n v="271.7"/>
    <n v="0.1101882431590519"/>
    <n v="241.76185433368559"/>
    <n v="43.517133780063403"/>
    <n v="285.27898811374899"/>
  </r>
  <r>
    <s v="MOV-FEC-9721"/>
    <x v="720"/>
    <x v="5"/>
    <x v="1"/>
    <n v="4"/>
    <n v="14.9"/>
    <n v="59.6"/>
    <n v="0.15574784382784107"/>
    <n v="50.317428507860676"/>
    <n v="9.0571371314149207"/>
    <n v="59.374565639275595"/>
  </r>
  <r>
    <s v="MOV-FEC-9722"/>
    <x v="676"/>
    <x v="1"/>
    <x v="2"/>
    <n v="13"/>
    <n v="9.9"/>
    <n v="128.70000000000002"/>
    <n v="0.1381959314993419"/>
    <n v="110.91418361603471"/>
    <n v="19.964553050886245"/>
    <n v="130.87873666692096"/>
  </r>
  <r>
    <s v="MOV-FEC-9723"/>
    <x v="556"/>
    <x v="3"/>
    <x v="1"/>
    <n v="16"/>
    <n v="14.9"/>
    <n v="238.4"/>
    <n v="0.15894256421365816"/>
    <n v="200.5080926914639"/>
    <n v="36.091456684463502"/>
    <n v="236.59954937592741"/>
  </r>
  <r>
    <s v="MOV-FEC-9724"/>
    <x v="749"/>
    <x v="1"/>
    <x v="2"/>
    <n v="20"/>
    <n v="9.9"/>
    <n v="198"/>
    <n v="0.16125804145824191"/>
    <n v="166.0709077912681"/>
    <n v="29.892763402428258"/>
    <n v="195.96367119369637"/>
  </r>
  <r>
    <s v="MOV-FEC-9725"/>
    <x v="355"/>
    <x v="2"/>
    <x v="1"/>
    <n v="17"/>
    <n v="14.9"/>
    <n v="253.3"/>
    <n v="0.13022430131069948"/>
    <n v="220.31418447799985"/>
    <n v="39.656553206039973"/>
    <n v="259.97073768403982"/>
  </r>
  <r>
    <s v="MOV-FEC-9726"/>
    <x v="1067"/>
    <x v="1"/>
    <x v="0"/>
    <n v="15"/>
    <n v="9.9"/>
    <n v="148.5"/>
    <n v="0.19311316512874821"/>
    <n v="119.82269497838089"/>
    <n v="21.568085096108561"/>
    <n v="141.39078007448944"/>
  </r>
  <r>
    <s v="MOV-FEC-9727"/>
    <x v="450"/>
    <x v="4"/>
    <x v="2"/>
    <n v="4"/>
    <n v="9.9"/>
    <n v="39.6"/>
    <n v="0.18692121948464469"/>
    <n v="32.197919708408072"/>
    <n v="5.7956255475134526"/>
    <n v="37.993545255921525"/>
  </r>
  <r>
    <s v="MOV-FEC-9728"/>
    <x v="281"/>
    <x v="0"/>
    <x v="2"/>
    <n v="9"/>
    <n v="9.9"/>
    <n v="89.100000000000009"/>
    <n v="0.12145088415591401"/>
    <n v="78.278726221708069"/>
    <n v="14.090170719907452"/>
    <n v="92.368896941615517"/>
  </r>
  <r>
    <s v="MOV-FEC-9729"/>
    <x v="175"/>
    <x v="2"/>
    <x v="3"/>
    <n v="9"/>
    <n v="14.9"/>
    <n v="134.1"/>
    <n v="0.14536384580896997"/>
    <n v="114.60670827701712"/>
    <n v="20.629207489863081"/>
    <n v="135.2359157668802"/>
  </r>
  <r>
    <s v="MOV-FEC-9730"/>
    <x v="332"/>
    <x v="4"/>
    <x v="0"/>
    <n v="10"/>
    <n v="9.9"/>
    <n v="99"/>
    <n v="0.12614238718464033"/>
    <n v="86.511903668720606"/>
    <n v="15.572142660369709"/>
    <n v="102.08404632909031"/>
  </r>
  <r>
    <s v="MOV-FEC-9731"/>
    <x v="894"/>
    <x v="3"/>
    <x v="4"/>
    <n v="18"/>
    <n v="20.9"/>
    <n v="376.2"/>
    <n v="0.11886900751921743"/>
    <n v="331.48147937127038"/>
    <n v="59.666666286828665"/>
    <n v="391.14814565809905"/>
  </r>
  <r>
    <s v="MOV-FEC-9732"/>
    <x v="906"/>
    <x v="4"/>
    <x v="3"/>
    <n v="7"/>
    <n v="14.9"/>
    <n v="104.3"/>
    <n v="0.19211921464273407"/>
    <n v="84.261965912762832"/>
    <n v="15.16715386429731"/>
    <n v="99.429119777060137"/>
  </r>
  <r>
    <s v="MOV-FEC-9733"/>
    <x v="797"/>
    <x v="5"/>
    <x v="4"/>
    <n v="14"/>
    <n v="20.9"/>
    <n v="292.59999999999997"/>
    <n v="0.19025701965855929"/>
    <n v="236.93079604790552"/>
    <n v="42.647543288622991"/>
    <n v="279.57833933652853"/>
  </r>
  <r>
    <s v="MOV-FEC-9734"/>
    <x v="530"/>
    <x v="1"/>
    <x v="0"/>
    <n v="19"/>
    <n v="9.9"/>
    <n v="188.1"/>
    <n v="0.14517786342701858"/>
    <n v="160.79204388937779"/>
    <n v="28.942567900088001"/>
    <n v="189.73461178946579"/>
  </r>
  <r>
    <s v="MOV-FEC-9735"/>
    <x v="32"/>
    <x v="1"/>
    <x v="2"/>
    <n v="9"/>
    <n v="9.9"/>
    <n v="89.100000000000009"/>
    <n v="0.19456939305759266"/>
    <n v="71.763867078568495"/>
    <n v="12.917496074142329"/>
    <n v="84.68136315271083"/>
  </r>
  <r>
    <s v="MOV-FEC-9736"/>
    <x v="451"/>
    <x v="1"/>
    <x v="3"/>
    <n v="10"/>
    <n v="14.9"/>
    <n v="149"/>
    <n v="0.12579042880569788"/>
    <n v="130.25722610795103"/>
    <n v="23.446300699431184"/>
    <n v="153.70352680738222"/>
  </r>
  <r>
    <s v="MOV-FEC-9737"/>
    <x v="666"/>
    <x v="2"/>
    <x v="4"/>
    <n v="14"/>
    <n v="20.9"/>
    <n v="292.59999999999997"/>
    <n v="0.13283548910884163"/>
    <n v="253.73233588675291"/>
    <n v="45.671820459615525"/>
    <n v="299.40415634636844"/>
  </r>
  <r>
    <s v="MOV-FEC-9738"/>
    <x v="1025"/>
    <x v="1"/>
    <x v="1"/>
    <n v="6"/>
    <n v="14.9"/>
    <n v="89.4"/>
    <n v="0.11376525046326341"/>
    <n v="79.229386608584264"/>
    <n v="14.261289589545166"/>
    <n v="93.490676198129435"/>
  </r>
  <r>
    <s v="MOV-FEC-9739"/>
    <x v="46"/>
    <x v="5"/>
    <x v="4"/>
    <n v="12"/>
    <n v="20.9"/>
    <n v="250.79999999999998"/>
    <n v="0.10284838854377003"/>
    <n v="225.00562415322247"/>
    <n v="40.501012347580044"/>
    <n v="265.50663650080253"/>
  </r>
  <r>
    <s v="MOV-FEC-9740"/>
    <x v="1081"/>
    <x v="2"/>
    <x v="1"/>
    <n v="6"/>
    <n v="14.9"/>
    <n v="89.4"/>
    <n v="0.11619820419467475"/>
    <n v="79.011880544996075"/>
    <n v="14.222138498099293"/>
    <n v="93.234019043095373"/>
  </r>
  <r>
    <s v="MOV-FEC-9741"/>
    <x v="695"/>
    <x v="1"/>
    <x v="0"/>
    <n v="10"/>
    <n v="9.9"/>
    <n v="99"/>
    <n v="0.14942751440061652"/>
    <n v="84.206676074338958"/>
    <n v="15.157201693381012"/>
    <n v="99.36387776771997"/>
  </r>
  <r>
    <s v="MOV-FEC-9742"/>
    <x v="819"/>
    <x v="2"/>
    <x v="2"/>
    <n v="12"/>
    <n v="9.9"/>
    <n v="118.80000000000001"/>
    <n v="0.19801635021573535"/>
    <n v="95.275657594370642"/>
    <n v="17.149618366986715"/>
    <n v="112.42527596135736"/>
  </r>
  <r>
    <s v="MOV-FEC-9743"/>
    <x v="877"/>
    <x v="2"/>
    <x v="3"/>
    <n v="5"/>
    <n v="14.9"/>
    <n v="74.5"/>
    <n v="0.17279840230705729"/>
    <n v="61.626519028124235"/>
    <n v="11.092773425062362"/>
    <n v="72.719292453186597"/>
  </r>
  <r>
    <s v="MOV-FEC-9744"/>
    <x v="924"/>
    <x v="3"/>
    <x v="0"/>
    <n v="15"/>
    <n v="9.9"/>
    <n v="148.5"/>
    <n v="0.14746487956031284"/>
    <n v="126.60146538529355"/>
    <n v="22.788263769352838"/>
    <n v="149.38972915464637"/>
  </r>
  <r>
    <s v="MOV-FEC-9745"/>
    <x v="1081"/>
    <x v="5"/>
    <x v="4"/>
    <n v="7"/>
    <n v="20.9"/>
    <n v="146.29999999999998"/>
    <n v="0.1697834409014061"/>
    <n v="121.46068259612427"/>
    <n v="21.86292286730237"/>
    <n v="143.32360546342665"/>
  </r>
  <r>
    <s v="MOV-FEC-9746"/>
    <x v="353"/>
    <x v="1"/>
    <x v="3"/>
    <n v="8"/>
    <n v="14.9"/>
    <n v="119.2"/>
    <n v="0.10607807797954055"/>
    <n v="106.55549310483877"/>
    <n v="19.17998875887098"/>
    <n v="125.73548186370975"/>
  </r>
  <r>
    <s v="MOV-FEC-9747"/>
    <x v="308"/>
    <x v="3"/>
    <x v="3"/>
    <n v="6"/>
    <n v="14.9"/>
    <n v="89.4"/>
    <n v="0.1632346287339608"/>
    <n v="74.806824191183907"/>
    <n v="13.465228354413103"/>
    <n v="88.272052545597006"/>
  </r>
  <r>
    <s v="MOV-FEC-9748"/>
    <x v="320"/>
    <x v="0"/>
    <x v="3"/>
    <n v="18"/>
    <n v="14.9"/>
    <n v="268.2"/>
    <n v="0.19526101749171559"/>
    <n v="215.83099510872188"/>
    <n v="38.849579119569938"/>
    <n v="254.68057422829182"/>
  </r>
  <r>
    <s v="MOV-FEC-9749"/>
    <x v="923"/>
    <x v="1"/>
    <x v="1"/>
    <n v="19"/>
    <n v="14.9"/>
    <n v="283.10000000000002"/>
    <n v="0.15034280137445066"/>
    <n v="240.53795293089303"/>
    <n v="43.296831527560741"/>
    <n v="283.83478445845378"/>
  </r>
  <r>
    <s v="MOV-FEC-9750"/>
    <x v="293"/>
    <x v="3"/>
    <x v="1"/>
    <n v="12"/>
    <n v="14.9"/>
    <n v="178.8"/>
    <n v="0.13521668811018267"/>
    <n v="154.62325616589936"/>
    <n v="27.832186109861883"/>
    <n v="182.45544227576124"/>
  </r>
  <r>
    <s v="MOV-FEC-9751"/>
    <x v="260"/>
    <x v="3"/>
    <x v="3"/>
    <n v="15"/>
    <n v="14.9"/>
    <n v="223.5"/>
    <n v="0.18465518514469836"/>
    <n v="182.22956612015992"/>
    <n v="32.801321901628782"/>
    <n v="215.03088802178871"/>
  </r>
  <r>
    <s v="MOV-FEC-9752"/>
    <x v="533"/>
    <x v="4"/>
    <x v="2"/>
    <n v="5"/>
    <n v="9.9"/>
    <n v="49.5"/>
    <n v="0.16861966511120069"/>
    <n v="41.153326576995568"/>
    <n v="7.4075987838592017"/>
    <n v="48.560925360854768"/>
  </r>
  <r>
    <s v="MOV-FEC-9753"/>
    <x v="429"/>
    <x v="1"/>
    <x v="4"/>
    <n v="3"/>
    <n v="20.9"/>
    <n v="62.699999999999996"/>
    <n v="0.13441498858420736"/>
    <n v="54.272180215770192"/>
    <n v="9.7689924388386338"/>
    <n v="64.041172654608829"/>
  </r>
  <r>
    <s v="MOV-FEC-9754"/>
    <x v="147"/>
    <x v="5"/>
    <x v="4"/>
    <n v="18"/>
    <n v="20.9"/>
    <n v="376.2"/>
    <n v="0.19384386550206772"/>
    <n v="303.27593779812213"/>
    <n v="54.589668803661979"/>
    <n v="357.86560660178412"/>
  </r>
  <r>
    <s v="MOV-FEC-9755"/>
    <x v="20"/>
    <x v="4"/>
    <x v="4"/>
    <n v="6"/>
    <n v="20.9"/>
    <n v="125.39999999999999"/>
    <n v="0.19284660788434652"/>
    <n v="101.21703537130294"/>
    <n v="18.219066366834529"/>
    <n v="119.43610173813747"/>
  </r>
  <r>
    <s v="MOV-FEC-9756"/>
    <x v="351"/>
    <x v="3"/>
    <x v="2"/>
    <n v="12"/>
    <n v="9.9"/>
    <n v="118.80000000000001"/>
    <n v="0.11486885324576872"/>
    <n v="105.15358023440268"/>
    <n v="18.927644442192481"/>
    <n v="124.08122467659516"/>
  </r>
  <r>
    <s v="MOV-FEC-9757"/>
    <x v="569"/>
    <x v="5"/>
    <x v="4"/>
    <n v="3"/>
    <n v="20.9"/>
    <n v="62.699999999999996"/>
    <n v="0.14997346730044253"/>
    <n v="53.296663600262249"/>
    <n v="9.5933994480472045"/>
    <n v="62.890063048309457"/>
  </r>
  <r>
    <s v="MOV-FEC-9758"/>
    <x v="612"/>
    <x v="2"/>
    <x v="4"/>
    <n v="19"/>
    <n v="20.9"/>
    <n v="397.09999999999997"/>
    <n v="0.12428761338705413"/>
    <n v="347.7453887240008"/>
    <n v="62.594169970320145"/>
    <n v="410.33955869432094"/>
  </r>
  <r>
    <s v="MOV-FEC-9759"/>
    <x v="348"/>
    <x v="4"/>
    <x v="3"/>
    <n v="9"/>
    <n v="14.9"/>
    <n v="134.1"/>
    <n v="0.13496092511435681"/>
    <n v="116.00173994216475"/>
    <n v="20.880313189589653"/>
    <n v="136.88205313175439"/>
  </r>
  <r>
    <s v="MOV-FEC-9760"/>
    <x v="720"/>
    <x v="4"/>
    <x v="2"/>
    <n v="8"/>
    <n v="9.9"/>
    <n v="79.2"/>
    <n v="0.19211764139686657"/>
    <n v="63.984282801368167"/>
    <n v="11.517170904246269"/>
    <n v="75.501453705614438"/>
  </r>
  <r>
    <s v="MOV-FEC-9761"/>
    <x v="404"/>
    <x v="3"/>
    <x v="3"/>
    <n v="11"/>
    <n v="14.9"/>
    <n v="163.9"/>
    <n v="0.19814432029308876"/>
    <n v="131.42414590396277"/>
    <n v="23.656346262713296"/>
    <n v="155.08049216667607"/>
  </r>
  <r>
    <s v="MOV-FEC-9762"/>
    <x v="141"/>
    <x v="3"/>
    <x v="1"/>
    <n v="8"/>
    <n v="14.9"/>
    <n v="119.2"/>
    <n v="0.1434112163302097"/>
    <n v="102.10538301343901"/>
    <n v="18.378968942419021"/>
    <n v="120.48435195585803"/>
  </r>
  <r>
    <s v="MOV-FEC-9763"/>
    <x v="356"/>
    <x v="5"/>
    <x v="1"/>
    <n v="14"/>
    <n v="14.9"/>
    <n v="208.6"/>
    <n v="0.10020278714619396"/>
    <n v="187.69769860130393"/>
    <n v="33.785585748234709"/>
    <n v="221.48328434953862"/>
  </r>
  <r>
    <s v="MOV-FEC-9764"/>
    <x v="339"/>
    <x v="3"/>
    <x v="0"/>
    <n v="10"/>
    <n v="9.9"/>
    <n v="99"/>
    <n v="0.13560175863595303"/>
    <n v="85.575425895040652"/>
    <n v="15.403576661107317"/>
    <n v="100.97900255614798"/>
  </r>
  <r>
    <s v="MOV-FEC-9765"/>
    <x v="661"/>
    <x v="2"/>
    <x v="4"/>
    <n v="11"/>
    <n v="20.9"/>
    <n v="229.89999999999998"/>
    <n v="0.13477955597791649"/>
    <n v="198.91418008067697"/>
    <n v="35.804552414521851"/>
    <n v="234.71873249519882"/>
  </r>
  <r>
    <s v="MOV-FEC-9766"/>
    <x v="949"/>
    <x v="4"/>
    <x v="1"/>
    <n v="3"/>
    <n v="14.9"/>
    <n v="44.7"/>
    <n v="0.18808472490723732"/>
    <n v="36.292612796646495"/>
    <n v="6.5326703033963689"/>
    <n v="42.825283100042867"/>
  </r>
  <r>
    <s v="MOV-FEC-9767"/>
    <x v="326"/>
    <x v="5"/>
    <x v="4"/>
    <n v="12"/>
    <n v="20.9"/>
    <n v="250.79999999999998"/>
    <n v="0.15325258931240282"/>
    <n v="212.36425060044937"/>
    <n v="38.225565108080886"/>
    <n v="250.58981570853024"/>
  </r>
  <r>
    <s v="MOV-FEC-9768"/>
    <x v="183"/>
    <x v="5"/>
    <x v="1"/>
    <n v="16"/>
    <n v="14.9"/>
    <n v="238.4"/>
    <n v="0.17324815695433643"/>
    <n v="197.09763938208619"/>
    <n v="35.477575088775509"/>
    <n v="232.57521447086168"/>
  </r>
  <r>
    <s v="MOV-FEC-9769"/>
    <x v="215"/>
    <x v="2"/>
    <x v="2"/>
    <n v="3"/>
    <n v="9.9"/>
    <n v="29.700000000000003"/>
    <n v="0.12965282202208961"/>
    <n v="25.84931118594394"/>
    <n v="4.6528760134699088"/>
    <n v="30.502187199413846"/>
  </r>
  <r>
    <s v="MOV-FEC-9770"/>
    <x v="212"/>
    <x v="2"/>
    <x v="0"/>
    <n v="11"/>
    <n v="9.9"/>
    <n v="108.9"/>
    <n v="0.16290089128554441"/>
    <n v="91.160092939004215"/>
    <n v="16.408816729020756"/>
    <n v="107.56890966802497"/>
  </r>
  <r>
    <s v="MOV-FEC-9771"/>
    <x v="427"/>
    <x v="4"/>
    <x v="3"/>
    <n v="20"/>
    <n v="14.9"/>
    <n v="298"/>
    <n v="0.16545353114638542"/>
    <n v="248.69484771837716"/>
    <n v="44.765072589307884"/>
    <n v="293.45992030768502"/>
  </r>
  <r>
    <s v="MOV-FEC-9772"/>
    <x v="200"/>
    <x v="3"/>
    <x v="3"/>
    <n v="19"/>
    <n v="14.9"/>
    <n v="283.10000000000002"/>
    <n v="0.14393084810702389"/>
    <n v="242.35317690090156"/>
    <n v="43.623571842162278"/>
    <n v="285.97674874306381"/>
  </r>
  <r>
    <s v="MOV-FEC-9773"/>
    <x v="192"/>
    <x v="0"/>
    <x v="4"/>
    <n v="19"/>
    <n v="20.9"/>
    <n v="397.09999999999997"/>
    <n v="0.15911926326122527"/>
    <n v="333.91374055896739"/>
    <n v="60.104473300614131"/>
    <n v="394.01821385958152"/>
  </r>
  <r>
    <s v="MOV-FEC-9774"/>
    <x v="497"/>
    <x v="5"/>
    <x v="1"/>
    <n v="11"/>
    <n v="14.9"/>
    <n v="163.9"/>
    <n v="0.18258811349469573"/>
    <n v="133.97380819821939"/>
    <n v="24.115285475679489"/>
    <n v="158.08909367389887"/>
  </r>
  <r>
    <s v="MOV-FEC-9775"/>
    <x v="533"/>
    <x v="2"/>
    <x v="1"/>
    <n v="20"/>
    <n v="14.9"/>
    <n v="298"/>
    <n v="0.17736591616278485"/>
    <n v="245.14495698349012"/>
    <n v="44.126092257028219"/>
    <n v="289.27104924051832"/>
  </r>
  <r>
    <s v="MOV-FEC-9776"/>
    <x v="1017"/>
    <x v="4"/>
    <x v="4"/>
    <n v="17"/>
    <n v="20.9"/>
    <n v="355.29999999999995"/>
    <n v="0.17309304862945532"/>
    <n v="293.8000398219545"/>
    <n v="52.884007167951808"/>
    <n v="346.68404698990628"/>
  </r>
  <r>
    <s v="MOV-FEC-9777"/>
    <x v="237"/>
    <x v="2"/>
    <x v="0"/>
    <n v="9"/>
    <n v="9.9"/>
    <n v="89.100000000000009"/>
    <n v="0.18233424280264932"/>
    <n v="72.854018966283945"/>
    <n v="13.11372341393111"/>
    <n v="85.967742380215057"/>
  </r>
  <r>
    <s v="MOV-FEC-9778"/>
    <x v="495"/>
    <x v="4"/>
    <x v="4"/>
    <n v="4"/>
    <n v="20.9"/>
    <n v="83.6"/>
    <n v="0.14954600567709775"/>
    <n v="71.09795392539462"/>
    <n v="12.797631706571032"/>
    <n v="83.895585631965645"/>
  </r>
  <r>
    <s v="MOV-FEC-9779"/>
    <x v="74"/>
    <x v="2"/>
    <x v="1"/>
    <n v="5"/>
    <n v="14.9"/>
    <n v="74.5"/>
    <n v="0.19489227249881386"/>
    <n v="59.980525698838363"/>
    <n v="10.796494625790904"/>
    <n v="70.777020324629262"/>
  </r>
  <r>
    <s v="MOV-FEC-9780"/>
    <x v="946"/>
    <x v="4"/>
    <x v="1"/>
    <n v="12"/>
    <n v="14.9"/>
    <n v="178.8"/>
    <n v="0.19148445791924665"/>
    <n v="144.56257892403872"/>
    <n v="26.021264206326968"/>
    <n v="170.58384313036569"/>
  </r>
  <r>
    <s v="MOV-FEC-9781"/>
    <x v="87"/>
    <x v="1"/>
    <x v="4"/>
    <n v="4"/>
    <n v="20.9"/>
    <n v="83.6"/>
    <n v="0.16993840260267756"/>
    <n v="69.393149542416154"/>
    <n v="12.490766917634907"/>
    <n v="81.883916460051068"/>
  </r>
  <r>
    <s v="MOV-FEC-9782"/>
    <x v="666"/>
    <x v="1"/>
    <x v="1"/>
    <n v="3"/>
    <n v="14.9"/>
    <n v="44.7"/>
    <n v="0.14790407874965494"/>
    <n v="38.088687679890427"/>
    <n v="6.8559637823802762"/>
    <n v="44.944651462270706"/>
  </r>
  <r>
    <s v="MOV-FEC-9783"/>
    <x v="686"/>
    <x v="4"/>
    <x v="4"/>
    <n v="18"/>
    <n v="20.9"/>
    <n v="376.2"/>
    <n v="0.17829722659481129"/>
    <n v="309.12458335503197"/>
    <n v="55.64242500390575"/>
    <n v="364.76700835893774"/>
  </r>
  <r>
    <s v="MOV-FEC-9784"/>
    <x v="738"/>
    <x v="2"/>
    <x v="4"/>
    <n v="16"/>
    <n v="20.9"/>
    <n v="334.4"/>
    <n v="0.12276834304938573"/>
    <n v="293.34626608428539"/>
    <n v="52.802327895171366"/>
    <n v="346.14859397945673"/>
  </r>
  <r>
    <s v="MOV-FEC-9785"/>
    <x v="175"/>
    <x v="2"/>
    <x v="3"/>
    <n v="18"/>
    <n v="14.9"/>
    <n v="268.2"/>
    <n v="0.16272736065284682"/>
    <n v="224.55652187290647"/>
    <n v="40.420173937123167"/>
    <n v="264.97669581002964"/>
  </r>
  <r>
    <s v="MOV-FEC-9786"/>
    <x v="216"/>
    <x v="2"/>
    <x v="4"/>
    <n v="20"/>
    <n v="20.9"/>
    <n v="418"/>
    <n v="0.17898513089732665"/>
    <n v="343.18421528491746"/>
    <n v="61.773158751285138"/>
    <n v="404.95737403620262"/>
  </r>
  <r>
    <s v="MOV-FEC-9787"/>
    <x v="665"/>
    <x v="1"/>
    <x v="2"/>
    <n v="4"/>
    <n v="9.9"/>
    <n v="39.6"/>
    <n v="0.11150032345917009"/>
    <n v="35.184587191016867"/>
    <n v="6.3332256943830361"/>
    <n v="41.517812885399906"/>
  </r>
  <r>
    <s v="MOV-FEC-9788"/>
    <x v="787"/>
    <x v="0"/>
    <x v="0"/>
    <n v="11"/>
    <n v="9.9"/>
    <n v="108.9"/>
    <n v="0.15862252803753837"/>
    <n v="91.626006696712068"/>
    <n v="16.492681205408172"/>
    <n v="108.11868790212024"/>
  </r>
  <r>
    <s v="MOV-FEC-9789"/>
    <x v="474"/>
    <x v="5"/>
    <x v="1"/>
    <n v="8"/>
    <n v="14.9"/>
    <n v="119.2"/>
    <n v="0.18150009656836669"/>
    <n v="97.565188489050698"/>
    <n v="17.561733928029124"/>
    <n v="115.12692241707983"/>
  </r>
  <r>
    <s v="MOV-FEC-9790"/>
    <x v="575"/>
    <x v="2"/>
    <x v="4"/>
    <n v="10"/>
    <n v="20.9"/>
    <n v="209"/>
    <n v="0.15577378019390012"/>
    <n v="176.44327993947488"/>
    <n v="31.759790389105476"/>
    <n v="208.20307032858034"/>
  </r>
  <r>
    <s v="MOV-FEC-9791"/>
    <x v="208"/>
    <x v="4"/>
    <x v="1"/>
    <n v="19"/>
    <n v="14.9"/>
    <n v="283.10000000000002"/>
    <n v="0.15073524410797778"/>
    <n v="240.42685239303151"/>
    <n v="43.276833430745668"/>
    <n v="283.70368582377716"/>
  </r>
  <r>
    <s v="MOV-FEC-9792"/>
    <x v="730"/>
    <x v="5"/>
    <x v="1"/>
    <n v="12"/>
    <n v="14.9"/>
    <n v="178.8"/>
    <n v="0.19186962979480529"/>
    <n v="144.49371019268881"/>
    <n v="26.008867834683986"/>
    <n v="170.50257802737281"/>
  </r>
  <r>
    <s v="MOV-FEC-9793"/>
    <x v="151"/>
    <x v="0"/>
    <x v="4"/>
    <n v="17"/>
    <n v="20.9"/>
    <n v="355.29999999999995"/>
    <n v="0.1715558319962191"/>
    <n v="294.34621289174333"/>
    <n v="52.982318320513798"/>
    <n v="347.32853121225713"/>
  </r>
  <r>
    <s v="MOV-FEC-9794"/>
    <x v="709"/>
    <x v="2"/>
    <x v="1"/>
    <n v="18"/>
    <n v="14.9"/>
    <n v="268.2"/>
    <n v="0.18998296402809875"/>
    <n v="217.24656904766391"/>
    <n v="39.104382428579505"/>
    <n v="256.35095147624344"/>
  </r>
  <r>
    <s v="MOV-FEC-9795"/>
    <x v="1021"/>
    <x v="2"/>
    <x v="0"/>
    <n v="20"/>
    <n v="9.9"/>
    <n v="198"/>
    <n v="0.16237477857865318"/>
    <n v="165.84979384142667"/>
    <n v="29.852962891456801"/>
    <n v="195.70275673288347"/>
  </r>
  <r>
    <s v="MOV-FEC-9796"/>
    <x v="50"/>
    <x v="3"/>
    <x v="4"/>
    <n v="12"/>
    <n v="20.9"/>
    <n v="250.79999999999998"/>
    <n v="0.19115495502563992"/>
    <n v="202.8583372795695"/>
    <n v="36.514500710322508"/>
    <n v="239.37283798989199"/>
  </r>
  <r>
    <s v="MOV-FEC-9797"/>
    <x v="1052"/>
    <x v="1"/>
    <x v="1"/>
    <n v="8"/>
    <n v="14.9"/>
    <n v="119.2"/>
    <n v="0.12873429330545533"/>
    <n v="103.85487223798972"/>
    <n v="18.69387700283815"/>
    <n v="122.54874924082787"/>
  </r>
  <r>
    <s v="MOV-FEC-9798"/>
    <x v="598"/>
    <x v="2"/>
    <x v="0"/>
    <n v="13"/>
    <n v="9.9"/>
    <n v="128.70000000000002"/>
    <n v="0.1767573256779999"/>
    <n v="105.95133218524143"/>
    <n v="19.071239793343455"/>
    <n v="125.02257197858488"/>
  </r>
  <r>
    <s v="MOV-FEC-9799"/>
    <x v="1008"/>
    <x v="4"/>
    <x v="0"/>
    <n v="7"/>
    <n v="9.9"/>
    <n v="69.3"/>
    <n v="0.15131185520669888"/>
    <n v="58.814088434175765"/>
    <n v="10.586535918151638"/>
    <n v="69.400624352327398"/>
  </r>
  <r>
    <s v="MOV-FEC-9800"/>
    <x v="16"/>
    <x v="5"/>
    <x v="2"/>
    <n v="10"/>
    <n v="9.9"/>
    <n v="99"/>
    <n v="0.11878154409729266"/>
    <n v="87.240627134368026"/>
    <n v="15.703312884186245"/>
    <n v="102.94394001855427"/>
  </r>
  <r>
    <s v="MOV-FEC-9801"/>
    <x v="26"/>
    <x v="0"/>
    <x v="3"/>
    <n v="10"/>
    <n v="14.9"/>
    <n v="149"/>
    <n v="0.11823978983311279"/>
    <n v="131.38227131486619"/>
    <n v="23.648808836675911"/>
    <n v="155.03108015154208"/>
  </r>
  <r>
    <s v="MOV-FEC-9802"/>
    <x v="1070"/>
    <x v="3"/>
    <x v="0"/>
    <n v="11"/>
    <n v="9.9"/>
    <n v="108.9"/>
    <n v="0.18893472297280531"/>
    <n v="88.325008668261503"/>
    <n v="15.89850156028707"/>
    <n v="104.22351022854858"/>
  </r>
  <r>
    <s v="MOV-FEC-9803"/>
    <x v="585"/>
    <x v="2"/>
    <x v="0"/>
    <n v="10"/>
    <n v="9.9"/>
    <n v="99"/>
    <n v="0.1171094823258455"/>
    <n v="87.406161249741302"/>
    <n v="15.733109024953434"/>
    <n v="103.13927027469474"/>
  </r>
  <r>
    <s v="MOV-FEC-9804"/>
    <x v="731"/>
    <x v="1"/>
    <x v="3"/>
    <n v="10"/>
    <n v="14.9"/>
    <n v="149"/>
    <n v="0.14816827621452835"/>
    <n v="126.92292684403527"/>
    <n v="22.846126831926348"/>
    <n v="149.76905367596163"/>
  </r>
  <r>
    <s v="MOV-FEC-9805"/>
    <x v="944"/>
    <x v="5"/>
    <x v="2"/>
    <n v="20"/>
    <n v="9.9"/>
    <n v="198"/>
    <n v="0.10968867931754349"/>
    <n v="176.28164149512639"/>
    <n v="31.73069546912275"/>
    <n v="208.01233696424913"/>
  </r>
  <r>
    <s v="MOV-FEC-9806"/>
    <x v="178"/>
    <x v="1"/>
    <x v="0"/>
    <n v="7"/>
    <n v="9.9"/>
    <n v="69.3"/>
    <n v="0.18323636545025979"/>
    <n v="56.601719874296997"/>
    <n v="10.18830957737346"/>
    <n v="66.790029451670449"/>
  </r>
  <r>
    <s v="MOV-FEC-9807"/>
    <x v="181"/>
    <x v="1"/>
    <x v="3"/>
    <n v="8"/>
    <n v="14.9"/>
    <n v="119.2"/>
    <n v="0.11094537263559476"/>
    <n v="105.9753115818371"/>
    <n v="19.075556084730678"/>
    <n v="125.05086766656778"/>
  </r>
  <r>
    <s v="MOV-FEC-9808"/>
    <x v="895"/>
    <x v="2"/>
    <x v="1"/>
    <n v="4"/>
    <n v="14.9"/>
    <n v="59.6"/>
    <n v="0.19269155635802704"/>
    <n v="48.115583241061586"/>
    <n v="8.6608049833910847"/>
    <n v="56.776388224452674"/>
  </r>
  <r>
    <s v="MOV-FEC-9809"/>
    <x v="191"/>
    <x v="4"/>
    <x v="2"/>
    <n v="17"/>
    <n v="9.9"/>
    <n v="168.3"/>
    <n v="0.14087841103844648"/>
    <n v="144.59016342222947"/>
    <n v="26.026229416001303"/>
    <n v="170.61639283823078"/>
  </r>
  <r>
    <s v="MOV-FEC-9810"/>
    <x v="296"/>
    <x v="0"/>
    <x v="2"/>
    <n v="8"/>
    <n v="9.9"/>
    <n v="79.2"/>
    <n v="0.15594483828906344"/>
    <n v="66.849168807506175"/>
    <n v="12.032850385351111"/>
    <n v="78.882019192857285"/>
  </r>
  <r>
    <s v="MOV-FEC-9811"/>
    <x v="794"/>
    <x v="1"/>
    <x v="3"/>
    <n v="14"/>
    <n v="14.9"/>
    <n v="208.6"/>
    <n v="0.10160024681465266"/>
    <n v="187.40618851446345"/>
    <n v="33.733113932603423"/>
    <n v="221.13930244706688"/>
  </r>
  <r>
    <s v="MOV-FEC-9812"/>
    <x v="413"/>
    <x v="4"/>
    <x v="4"/>
    <n v="10"/>
    <n v="20.9"/>
    <n v="209"/>
    <n v="0.13945674035463668"/>
    <n v="179.85354126588095"/>
    <n v="32.373637427858569"/>
    <n v="212.22717869373952"/>
  </r>
  <r>
    <s v="MOV-FEC-9813"/>
    <x v="40"/>
    <x v="1"/>
    <x v="4"/>
    <n v="9"/>
    <n v="20.9"/>
    <n v="188.1"/>
    <n v="0.18305993450865318"/>
    <n v="153.66642631892233"/>
    <n v="27.65995673740602"/>
    <n v="181.32638305632835"/>
  </r>
  <r>
    <s v="MOV-FEC-9814"/>
    <x v="382"/>
    <x v="1"/>
    <x v="1"/>
    <n v="12"/>
    <n v="14.9"/>
    <n v="178.8"/>
    <n v="0.11454109118192382"/>
    <n v="158.32005289667202"/>
    <n v="28.497609521400964"/>
    <n v="186.81766241807298"/>
  </r>
  <r>
    <s v="MOV-FEC-9815"/>
    <x v="537"/>
    <x v="2"/>
    <x v="2"/>
    <n v="13"/>
    <n v="9.9"/>
    <n v="128.70000000000002"/>
    <n v="0.16644750591853058"/>
    <n v="107.27820598828512"/>
    <n v="19.310077077891322"/>
    <n v="126.58828306617644"/>
  </r>
  <r>
    <s v="MOV-FEC-9816"/>
    <x v="851"/>
    <x v="1"/>
    <x v="2"/>
    <n v="9"/>
    <n v="9.9"/>
    <n v="89.100000000000009"/>
    <n v="0.18682229177443177"/>
    <n v="72.454133802898141"/>
    <n v="13.041744084521666"/>
    <n v="85.495877887419809"/>
  </r>
  <r>
    <s v="MOV-FEC-9817"/>
    <x v="1018"/>
    <x v="4"/>
    <x v="4"/>
    <n v="7"/>
    <n v="20.9"/>
    <n v="146.29999999999998"/>
    <n v="0.18044343118165068"/>
    <n v="119.90112601812449"/>
    <n v="21.582202683262405"/>
    <n v="141.48332870138688"/>
  </r>
  <r>
    <s v="MOV-FEC-9818"/>
    <x v="119"/>
    <x v="1"/>
    <x v="0"/>
    <n v="4"/>
    <n v="9.9"/>
    <n v="39.6"/>
    <n v="0.10199895428926235"/>
    <n v="35.560841410145215"/>
    <n v="6.4009514538261385"/>
    <n v="41.961792863971354"/>
  </r>
  <r>
    <s v="MOV-FEC-9819"/>
    <x v="1068"/>
    <x v="3"/>
    <x v="1"/>
    <n v="7"/>
    <n v="14.9"/>
    <n v="104.3"/>
    <n v="0.15749180370890203"/>
    <n v="87.873604873161511"/>
    <n v="15.817248877169071"/>
    <n v="103.69085375033058"/>
  </r>
  <r>
    <s v="MOV-FEC-9820"/>
    <x v="621"/>
    <x v="2"/>
    <x v="0"/>
    <n v="6"/>
    <n v="9.9"/>
    <n v="59.400000000000006"/>
    <n v="0.11852531625536047"/>
    <n v="52.359596214431591"/>
    <n v="9.4247273185976859"/>
    <n v="61.78432353302928"/>
  </r>
  <r>
    <s v="MOV-FEC-9821"/>
    <x v="771"/>
    <x v="5"/>
    <x v="2"/>
    <n v="20"/>
    <n v="9.9"/>
    <n v="198"/>
    <n v="0.1192601444833729"/>
    <n v="174.38649139229216"/>
    <n v="31.389568450612586"/>
    <n v="205.77605984290474"/>
  </r>
  <r>
    <s v="MOV-FEC-9822"/>
    <x v="714"/>
    <x v="4"/>
    <x v="2"/>
    <n v="7"/>
    <n v="9.9"/>
    <n v="69.3"/>
    <n v="0.18221101652603394"/>
    <n v="56.672776554745845"/>
    <n v="10.201099779854252"/>
    <n v="66.873876334600098"/>
  </r>
  <r>
    <s v="MOV-FEC-9823"/>
    <x v="92"/>
    <x v="2"/>
    <x v="2"/>
    <n v="9"/>
    <n v="9.9"/>
    <n v="89.100000000000009"/>
    <n v="0.12555181844698873"/>
    <n v="77.913332976373312"/>
    <n v="14.024399935747196"/>
    <n v="91.937732912120509"/>
  </r>
  <r>
    <s v="MOV-FEC-9824"/>
    <x v="169"/>
    <x v="0"/>
    <x v="0"/>
    <n v="8"/>
    <n v="9.9"/>
    <n v="79.2"/>
    <n v="0.16651028440406118"/>
    <n v="66.012385475198357"/>
    <n v="11.882229385535704"/>
    <n v="77.894614860734066"/>
  </r>
  <r>
    <s v="MOV-FEC-9825"/>
    <x v="50"/>
    <x v="4"/>
    <x v="2"/>
    <n v="19"/>
    <n v="9.9"/>
    <n v="188.1"/>
    <n v="0.17573483336168036"/>
    <n v="155.04427784466793"/>
    <n v="27.907970012040227"/>
    <n v="182.95224785670817"/>
  </r>
  <r>
    <s v="MOV-FEC-9826"/>
    <x v="764"/>
    <x v="2"/>
    <x v="1"/>
    <n v="3"/>
    <n v="14.9"/>
    <n v="44.7"/>
    <n v="0.13351796729445622"/>
    <n v="38.731746861937808"/>
    <n v="6.9717144351488054"/>
    <n v="45.703461297086612"/>
  </r>
  <r>
    <s v="MOV-FEC-9827"/>
    <x v="503"/>
    <x v="5"/>
    <x v="0"/>
    <n v="13"/>
    <n v="9.9"/>
    <n v="128.70000000000002"/>
    <n v="0.17329404402108839"/>
    <n v="106.39705653448594"/>
    <n v="19.151470176207468"/>
    <n v="125.54852671069341"/>
  </r>
  <r>
    <s v="MOV-FEC-9828"/>
    <x v="890"/>
    <x v="4"/>
    <x v="0"/>
    <n v="20"/>
    <n v="9.9"/>
    <n v="198"/>
    <n v="0.17918363795772108"/>
    <n v="162.52163968437122"/>
    <n v="29.253895143186821"/>
    <n v="191.77553482755803"/>
  </r>
  <r>
    <s v="MOV-FEC-9829"/>
    <x v="1071"/>
    <x v="2"/>
    <x v="3"/>
    <n v="7"/>
    <n v="14.9"/>
    <n v="104.3"/>
    <n v="0.13997052371934038"/>
    <n v="89.701074376072796"/>
    <n v="16.146193387693103"/>
    <n v="105.8472677637659"/>
  </r>
  <r>
    <s v="MOV-FEC-9830"/>
    <x v="442"/>
    <x v="3"/>
    <x v="2"/>
    <n v="8"/>
    <n v="9.9"/>
    <n v="79.2"/>
    <n v="0.17508969433885749"/>
    <n v="65.332896208362484"/>
    <n v="11.759921317505247"/>
    <n v="77.09281752586773"/>
  </r>
  <r>
    <s v="MOV-FEC-9831"/>
    <x v="227"/>
    <x v="4"/>
    <x v="4"/>
    <n v="12"/>
    <n v="20.9"/>
    <n v="250.79999999999998"/>
    <n v="0.12877929826600934"/>
    <n v="218.50215199488485"/>
    <n v="39.330387359079275"/>
    <n v="257.83253935396414"/>
  </r>
  <r>
    <s v="MOV-FEC-9832"/>
    <x v="209"/>
    <x v="4"/>
    <x v="3"/>
    <n v="11"/>
    <n v="14.9"/>
    <n v="163.9"/>
    <n v="0.1258498571348976"/>
    <n v="143.27320841559029"/>
    <n v="25.789177514806251"/>
    <n v="169.06238593039654"/>
  </r>
  <r>
    <s v="MOV-FEC-9833"/>
    <x v="686"/>
    <x v="3"/>
    <x v="3"/>
    <n v="15"/>
    <n v="14.9"/>
    <n v="223.5"/>
    <n v="0.13521505194879829"/>
    <n v="193.27943588944359"/>
    <n v="34.790298460099848"/>
    <n v="228.06973434954344"/>
  </r>
  <r>
    <s v="MOV-FEC-9834"/>
    <x v="724"/>
    <x v="3"/>
    <x v="0"/>
    <n v="20"/>
    <n v="9.9"/>
    <n v="198"/>
    <n v="0.1987485042842132"/>
    <n v="158.6477961517258"/>
    <n v="28.556603307310642"/>
    <n v="187.20439945903644"/>
  </r>
  <r>
    <s v="MOV-FEC-9835"/>
    <x v="811"/>
    <x v="1"/>
    <x v="1"/>
    <n v="3"/>
    <n v="14.9"/>
    <n v="44.7"/>
    <n v="0.13777643254756508"/>
    <n v="38.541393465123846"/>
    <n v="6.9374508237222923"/>
    <n v="45.47884428884614"/>
  </r>
  <r>
    <s v="MOV-FEC-9836"/>
    <x v="689"/>
    <x v="2"/>
    <x v="1"/>
    <n v="3"/>
    <n v="14.9"/>
    <n v="44.7"/>
    <n v="0.12185053673687866"/>
    <n v="39.253281007861524"/>
    <n v="7.0655905814150737"/>
    <n v="46.318871589276597"/>
  </r>
  <r>
    <s v="MOV-FEC-9837"/>
    <x v="15"/>
    <x v="0"/>
    <x v="0"/>
    <n v="13"/>
    <n v="9.9"/>
    <n v="128.70000000000002"/>
    <n v="0.16490273726430679"/>
    <n v="107.47701771408373"/>
    <n v="19.34586318853507"/>
    <n v="126.82288090261881"/>
  </r>
  <r>
    <s v="MOV-FEC-9838"/>
    <x v="481"/>
    <x v="5"/>
    <x v="1"/>
    <n v="6"/>
    <n v="14.9"/>
    <n v="89.4"/>
    <n v="0.13825782689844654"/>
    <n v="77.039750275278891"/>
    <n v="13.867155049550201"/>
    <n v="90.906905324829097"/>
  </r>
  <r>
    <s v="MOV-FEC-9839"/>
    <x v="535"/>
    <x v="1"/>
    <x v="2"/>
    <n v="6"/>
    <n v="9.9"/>
    <n v="59.400000000000006"/>
    <n v="0.18112221172272056"/>
    <n v="48.641340623670402"/>
    <n v="8.7554413122606718"/>
    <n v="57.396781935931074"/>
  </r>
  <r>
    <s v="MOV-FEC-9840"/>
    <x v="571"/>
    <x v="0"/>
    <x v="0"/>
    <n v="9"/>
    <n v="9.9"/>
    <n v="89.100000000000009"/>
    <n v="0.17962113900662152"/>
    <n v="73.095756514510029"/>
    <n v="13.157236172611805"/>
    <n v="86.252992687121832"/>
  </r>
  <r>
    <s v="MOV-FEC-9841"/>
    <x v="198"/>
    <x v="3"/>
    <x v="2"/>
    <n v="17"/>
    <n v="9.9"/>
    <n v="168.3"/>
    <n v="0.14837003854410621"/>
    <n v="143.32932251302694"/>
    <n v="25.799278052344849"/>
    <n v="169.12860056537178"/>
  </r>
  <r>
    <s v="MOV-FEC-9842"/>
    <x v="108"/>
    <x v="5"/>
    <x v="1"/>
    <n v="8"/>
    <n v="14.9"/>
    <n v="119.2"/>
    <n v="0.15349134206273574"/>
    <n v="100.9038320261219"/>
    <n v="18.162689764701941"/>
    <n v="119.06652179082384"/>
  </r>
  <r>
    <s v="MOV-FEC-9843"/>
    <x v="77"/>
    <x v="0"/>
    <x v="0"/>
    <n v="13"/>
    <n v="9.9"/>
    <n v="128.70000000000002"/>
    <n v="0.18217551033962504"/>
    <n v="105.25401181929027"/>
    <n v="18.945722127472248"/>
    <n v="124.19973394676252"/>
  </r>
  <r>
    <s v="MOV-FEC-9844"/>
    <x v="16"/>
    <x v="5"/>
    <x v="3"/>
    <n v="11"/>
    <n v="14.9"/>
    <n v="163.9"/>
    <n v="0.16746850891058779"/>
    <n v="136.45191138955465"/>
    <n v="24.561344050119835"/>
    <n v="161.01325543967448"/>
  </r>
  <r>
    <s v="MOV-FEC-9845"/>
    <x v="522"/>
    <x v="1"/>
    <x v="4"/>
    <n v="3"/>
    <n v="20.9"/>
    <n v="62.699999999999996"/>
    <n v="0.13704198865113665"/>
    <n v="54.107467311573728"/>
    <n v="9.7393441160832701"/>
    <n v="63.846811427657002"/>
  </r>
  <r>
    <s v="MOV-FEC-9846"/>
    <x v="7"/>
    <x v="3"/>
    <x v="0"/>
    <n v="5"/>
    <n v="9.9"/>
    <n v="49.5"/>
    <n v="0.17317349617287039"/>
    <n v="40.927911939442915"/>
    <n v="7.3670241490997244"/>
    <n v="48.294936088542642"/>
  </r>
  <r>
    <s v="MOV-FEC-9847"/>
    <x v="103"/>
    <x v="4"/>
    <x v="4"/>
    <n v="20"/>
    <n v="20.9"/>
    <n v="418"/>
    <n v="0.16994037458160172"/>
    <n v="346.96492342489046"/>
    <n v="62.453686216480278"/>
    <n v="409.41860964137072"/>
  </r>
  <r>
    <s v="MOV-FEC-9848"/>
    <x v="364"/>
    <x v="3"/>
    <x v="3"/>
    <n v="9"/>
    <n v="14.9"/>
    <n v="134.1"/>
    <n v="0.13539604212298911"/>
    <n v="115.94339075130716"/>
    <n v="20.86981033523529"/>
    <n v="136.81320108654245"/>
  </r>
  <r>
    <s v="MOV-FEC-9849"/>
    <x v="623"/>
    <x v="5"/>
    <x v="2"/>
    <n v="14"/>
    <n v="9.9"/>
    <n v="138.6"/>
    <n v="0.13447654189399971"/>
    <n v="119.96155129349164"/>
    <n v="21.593079232828494"/>
    <n v="141.55463052632012"/>
  </r>
  <r>
    <s v="MOV-FEC-9850"/>
    <x v="732"/>
    <x v="0"/>
    <x v="3"/>
    <n v="20"/>
    <n v="14.9"/>
    <n v="298"/>
    <n v="0.1394451192582308"/>
    <n v="256.4453544610472"/>
    <n v="46.160163802988492"/>
    <n v="302.60551826403571"/>
  </r>
  <r>
    <s v="MOV-FEC-9851"/>
    <x v="340"/>
    <x v="5"/>
    <x v="3"/>
    <n v="9"/>
    <n v="14.9"/>
    <n v="134.1"/>
    <n v="0.18466120597352215"/>
    <n v="109.33693227895068"/>
    <n v="19.680647810211124"/>
    <n v="129.01758008916181"/>
  </r>
  <r>
    <s v="MOV-FEC-9852"/>
    <x v="1017"/>
    <x v="3"/>
    <x v="4"/>
    <n v="5"/>
    <n v="20.9"/>
    <n v="104.5"/>
    <n v="0.10750024924932147"/>
    <n v="93.266223953445902"/>
    <n v="16.787920311620262"/>
    <n v="110.05414426506616"/>
  </r>
  <r>
    <s v="MOV-FEC-9853"/>
    <x v="925"/>
    <x v="2"/>
    <x v="3"/>
    <n v="13"/>
    <n v="14.9"/>
    <n v="193.70000000000002"/>
    <n v="0.16056911682402733"/>
    <n v="162.59776207118591"/>
    <n v="29.267597172813463"/>
    <n v="191.86535924399936"/>
  </r>
  <r>
    <s v="MOV-FEC-9854"/>
    <x v="770"/>
    <x v="4"/>
    <x v="2"/>
    <n v="12"/>
    <n v="9.9"/>
    <n v="118.80000000000001"/>
    <n v="0.19958942594944262"/>
    <n v="95.088776197206229"/>
    <n v="17.115979715497122"/>
    <n v="112.20475591270335"/>
  </r>
  <r>
    <s v="MOV-FEC-9855"/>
    <x v="410"/>
    <x v="5"/>
    <x v="3"/>
    <n v="15"/>
    <n v="14.9"/>
    <n v="223.5"/>
    <n v="0.10795119052053892"/>
    <n v="199.37290891865956"/>
    <n v="35.887123605358717"/>
    <n v="235.26003252401827"/>
  </r>
  <r>
    <s v="MOV-FEC-9856"/>
    <x v="965"/>
    <x v="2"/>
    <x v="4"/>
    <n v="18"/>
    <n v="20.9"/>
    <n v="376.2"/>
    <n v="0.1367040801473498"/>
    <n v="324.77192504856697"/>
    <n v="58.458946508742052"/>
    <n v="383.230871557309"/>
  </r>
  <r>
    <s v="MOV-FEC-9857"/>
    <x v="357"/>
    <x v="4"/>
    <x v="4"/>
    <n v="19"/>
    <n v="20.9"/>
    <n v="397.09999999999997"/>
    <n v="0.13233050960540416"/>
    <n v="344.551554635694"/>
    <n v="62.019279834424921"/>
    <n v="406.57083447011894"/>
  </r>
  <r>
    <s v="MOV-FEC-9858"/>
    <x v="482"/>
    <x v="4"/>
    <x v="0"/>
    <n v="6"/>
    <n v="9.9"/>
    <n v="59.400000000000006"/>
    <n v="0.15924330120821723"/>
    <n v="49.940947908231905"/>
    <n v="8.9893706234817419"/>
    <n v="58.930318531713645"/>
  </r>
  <r>
    <s v="MOV-FEC-9859"/>
    <x v="346"/>
    <x v="1"/>
    <x v="1"/>
    <n v="19"/>
    <n v="14.9"/>
    <n v="283.10000000000002"/>
    <n v="0.11455346364703137"/>
    <n v="250.66991444152544"/>
    <n v="45.120584599474576"/>
    <n v="295.79049904100003"/>
  </r>
  <r>
    <s v="MOV-FEC-9860"/>
    <x v="60"/>
    <x v="4"/>
    <x v="1"/>
    <n v="14"/>
    <n v="14.9"/>
    <n v="208.6"/>
    <n v="0.13147863355336126"/>
    <n v="181.17355704076883"/>
    <n v="32.611240267338388"/>
    <n v="213.78479730810722"/>
  </r>
  <r>
    <s v="MOV-FEC-9861"/>
    <x v="729"/>
    <x v="0"/>
    <x v="3"/>
    <n v="7"/>
    <n v="14.9"/>
    <n v="104.3"/>
    <n v="0.14256825962870487"/>
    <n v="89.430130520726081"/>
    <n v="16.097423493730695"/>
    <n v="105.52755401445677"/>
  </r>
  <r>
    <s v="MOV-FEC-9862"/>
    <x v="498"/>
    <x v="5"/>
    <x v="2"/>
    <n v="20"/>
    <n v="9.9"/>
    <n v="198"/>
    <n v="0.17619217347514521"/>
    <n v="163.11394965192125"/>
    <n v="29.360510937345822"/>
    <n v="192.47446058926707"/>
  </r>
  <r>
    <s v="MOV-FEC-9863"/>
    <x v="961"/>
    <x v="1"/>
    <x v="2"/>
    <n v="10"/>
    <n v="9.9"/>
    <n v="99"/>
    <n v="0.11333059272055582"/>
    <n v="87.78027132066498"/>
    <n v="15.800448837719696"/>
    <n v="103.58072015838468"/>
  </r>
  <r>
    <s v="MOV-FEC-9864"/>
    <x v="911"/>
    <x v="4"/>
    <x v="1"/>
    <n v="6"/>
    <n v="14.9"/>
    <n v="89.4"/>
    <n v="0.1049085776824988"/>
    <n v="80.021173155184613"/>
    <n v="14.403811167933229"/>
    <n v="94.42498432311784"/>
  </r>
  <r>
    <s v="MOV-FEC-9865"/>
    <x v="939"/>
    <x v="5"/>
    <x v="1"/>
    <n v="18"/>
    <n v="14.9"/>
    <n v="268.2"/>
    <n v="0.15590292868692096"/>
    <n v="226.38683452616777"/>
    <n v="40.749630214710201"/>
    <n v="267.13646474087795"/>
  </r>
  <r>
    <s v="MOV-FEC-9866"/>
    <x v="109"/>
    <x v="3"/>
    <x v="3"/>
    <n v="14"/>
    <n v="14.9"/>
    <n v="208.6"/>
    <n v="0.19627339869875746"/>
    <n v="167.6573690314392"/>
    <n v="30.178326425659055"/>
    <n v="197.83569545709827"/>
  </r>
  <r>
    <s v="MOV-FEC-9867"/>
    <x v="1061"/>
    <x v="2"/>
    <x v="0"/>
    <n v="13"/>
    <n v="9.9"/>
    <n v="128.70000000000002"/>
    <n v="0.1857855280125317"/>
    <n v="104.78940254478718"/>
    <n v="18.862092458061692"/>
    <n v="123.65149500284888"/>
  </r>
  <r>
    <s v="MOV-FEC-9868"/>
    <x v="288"/>
    <x v="1"/>
    <x v="1"/>
    <n v="14"/>
    <n v="14.9"/>
    <n v="208.6"/>
    <n v="0.12345669878171861"/>
    <n v="182.84693263413348"/>
    <n v="32.912447874144029"/>
    <n v="215.7593805082775"/>
  </r>
  <r>
    <s v="MOV-FEC-9869"/>
    <x v="306"/>
    <x v="5"/>
    <x v="1"/>
    <n v="19"/>
    <n v="14.9"/>
    <n v="283.10000000000002"/>
    <n v="0.1061245283707794"/>
    <n v="253.05614601823237"/>
    <n v="45.550106283281828"/>
    <n v="298.60625230151419"/>
  </r>
  <r>
    <s v="MOV-FEC-9870"/>
    <x v="902"/>
    <x v="3"/>
    <x v="2"/>
    <n v="19"/>
    <n v="9.9"/>
    <n v="188.1"/>
    <n v="0.11343488293214686"/>
    <n v="166.76289852046318"/>
    <n v="30.017321733683371"/>
    <n v="196.78022025414654"/>
  </r>
  <r>
    <s v="MOV-FEC-9871"/>
    <x v="666"/>
    <x v="0"/>
    <x v="2"/>
    <n v="15"/>
    <n v="9.9"/>
    <n v="148.5"/>
    <n v="0.18001264968656741"/>
    <n v="121.76812152154474"/>
    <n v="21.918261873878052"/>
    <n v="143.68638339542281"/>
  </r>
  <r>
    <s v="MOV-FEC-9872"/>
    <x v="639"/>
    <x v="3"/>
    <x v="0"/>
    <n v="3"/>
    <n v="9.9"/>
    <n v="29.700000000000003"/>
    <n v="0.1897751932490403"/>
    <n v="24.063676760503505"/>
    <n v="4.3314618168906307"/>
    <n v="28.395138577394135"/>
  </r>
  <r>
    <s v="MOV-FEC-9873"/>
    <x v="438"/>
    <x v="2"/>
    <x v="3"/>
    <n v="8"/>
    <n v="14.9"/>
    <n v="119.2"/>
    <n v="0.17128060083561222"/>
    <n v="98.78335238039503"/>
    <n v="17.781003428471106"/>
    <n v="116.56435580886614"/>
  </r>
  <r>
    <s v="MOV-FEC-9874"/>
    <x v="826"/>
    <x v="3"/>
    <x v="0"/>
    <n v="8"/>
    <n v="9.9"/>
    <n v="79.2"/>
    <n v="0.19100736336839458"/>
    <n v="64.072216821223151"/>
    <n v="11.532999027820166"/>
    <n v="75.605215849043319"/>
  </r>
  <r>
    <s v="MOV-FEC-9875"/>
    <x v="793"/>
    <x v="1"/>
    <x v="3"/>
    <n v="19"/>
    <n v="14.9"/>
    <n v="283.10000000000002"/>
    <n v="0.10360844760812767"/>
    <n v="253.76844848213909"/>
    <n v="45.678320726785032"/>
    <n v="299.44676920892414"/>
  </r>
  <r>
    <s v="MOV-FEC-9876"/>
    <x v="679"/>
    <x v="1"/>
    <x v="3"/>
    <n v="14"/>
    <n v="14.9"/>
    <n v="208.6"/>
    <n v="0.15715728509350727"/>
    <n v="175.81699032949439"/>
    <n v="31.647058259308988"/>
    <n v="207.46404858880337"/>
  </r>
  <r>
    <s v="MOV-FEC-9877"/>
    <x v="507"/>
    <x v="5"/>
    <x v="1"/>
    <n v="19"/>
    <n v="14.9"/>
    <n v="283.10000000000002"/>
    <n v="0.14142497920973454"/>
    <n v="243.06258838572415"/>
    <n v="43.751265909430344"/>
    <n v="286.8138542951545"/>
  </r>
  <r>
    <s v="MOV-FEC-9878"/>
    <x v="20"/>
    <x v="1"/>
    <x v="0"/>
    <n v="15"/>
    <n v="9.9"/>
    <n v="148.5"/>
    <n v="0.10039605441501163"/>
    <n v="133.59118591937079"/>
    <n v="24.04641346548674"/>
    <n v="157.63759938485754"/>
  </r>
  <r>
    <s v="MOV-FEC-9879"/>
    <x v="2"/>
    <x v="2"/>
    <x v="2"/>
    <n v="16"/>
    <n v="9.9"/>
    <n v="158.4"/>
    <n v="0.1228528410163246"/>
    <n v="138.9401099830142"/>
    <n v="25.009219796942553"/>
    <n v="163.94932977995674"/>
  </r>
  <r>
    <s v="MOV-FEC-9880"/>
    <x v="831"/>
    <x v="2"/>
    <x v="0"/>
    <n v="9"/>
    <n v="9.9"/>
    <n v="89.100000000000009"/>
    <n v="0.15217280554906382"/>
    <n v="75.541403025578418"/>
    <n v="13.597452544604115"/>
    <n v="89.138855570182528"/>
  </r>
  <r>
    <s v="MOV-FEC-9881"/>
    <x v="1072"/>
    <x v="0"/>
    <x v="2"/>
    <n v="9"/>
    <n v="9.9"/>
    <n v="89.100000000000009"/>
    <n v="0.19509702588954903"/>
    <n v="71.716854993241185"/>
    <n v="12.909033898783413"/>
    <n v="84.625888892024591"/>
  </r>
  <r>
    <s v="MOV-FEC-9882"/>
    <x v="525"/>
    <x v="5"/>
    <x v="4"/>
    <n v="8"/>
    <n v="20.9"/>
    <n v="167.2"/>
    <n v="0.18679995025457563"/>
    <n v="135.96704831743494"/>
    <n v="24.474068697138289"/>
    <n v="160.44111701457322"/>
  </r>
  <r>
    <s v="MOV-FEC-9883"/>
    <x v="630"/>
    <x v="1"/>
    <x v="3"/>
    <n v="4"/>
    <n v="14.9"/>
    <n v="59.6"/>
    <n v="0.14554543771675421"/>
    <n v="50.925491912081448"/>
    <n v="9.16658854417466"/>
    <n v="60.092080456256106"/>
  </r>
  <r>
    <s v="MOV-FEC-9884"/>
    <x v="807"/>
    <x v="0"/>
    <x v="1"/>
    <n v="11"/>
    <n v="14.9"/>
    <n v="163.9"/>
    <n v="0.13567946893929306"/>
    <n v="141.66213504084988"/>
    <n v="25.499184307352976"/>
    <n v="167.16131934820285"/>
  </r>
  <r>
    <s v="MOV-FEC-9885"/>
    <x v="102"/>
    <x v="4"/>
    <x v="1"/>
    <n v="12"/>
    <n v="14.9"/>
    <n v="178.8"/>
    <n v="0.14612305768076955"/>
    <n v="152.6731972866784"/>
    <n v="27.48117551160211"/>
    <n v="180.15437279828052"/>
  </r>
  <r>
    <s v="MOV-FEC-9886"/>
    <x v="840"/>
    <x v="0"/>
    <x v="4"/>
    <n v="13"/>
    <n v="20.9"/>
    <n v="271.7"/>
    <n v="0.15173038617481516"/>
    <n v="230.47485407630271"/>
    <n v="41.485473733734487"/>
    <n v="271.9603278100372"/>
  </r>
  <r>
    <s v="MOV-FEC-9887"/>
    <x v="276"/>
    <x v="5"/>
    <x v="0"/>
    <n v="20"/>
    <n v="9.9"/>
    <n v="198"/>
    <n v="0.19330571048189799"/>
    <n v="159.7254693245842"/>
    <n v="28.750584478425154"/>
    <n v="188.47605380300934"/>
  </r>
  <r>
    <s v="MOV-FEC-9888"/>
    <x v="740"/>
    <x v="4"/>
    <x v="1"/>
    <n v="10"/>
    <n v="14.9"/>
    <n v="149"/>
    <n v="0.18860274972426055"/>
    <n v="120.89819029108517"/>
    <n v="21.761674252395331"/>
    <n v="142.6598645434805"/>
  </r>
  <r>
    <s v="MOV-FEC-9889"/>
    <x v="778"/>
    <x v="3"/>
    <x v="1"/>
    <n v="20"/>
    <n v="14.9"/>
    <n v="298"/>
    <n v="0.12105290901308254"/>
    <n v="261.92623311410142"/>
    <n v="47.146721960538251"/>
    <n v="309.07295507463965"/>
  </r>
  <r>
    <s v="MOV-FEC-9890"/>
    <x v="372"/>
    <x v="0"/>
    <x v="4"/>
    <n v="4"/>
    <n v="20.9"/>
    <n v="83.6"/>
    <n v="0.18414187480561495"/>
    <n v="68.205739266250589"/>
    <n v="12.277033067925105"/>
    <n v="80.482772334175692"/>
  </r>
  <r>
    <s v="MOV-FEC-9891"/>
    <x v="133"/>
    <x v="3"/>
    <x v="0"/>
    <n v="4"/>
    <n v="9.9"/>
    <n v="39.6"/>
    <n v="0.13399576506276578"/>
    <n v="34.293767703514476"/>
    <n v="6.1728781866326052"/>
    <n v="40.466645890147078"/>
  </r>
  <r>
    <s v="MOV-FEC-9892"/>
    <x v="868"/>
    <x v="0"/>
    <x v="2"/>
    <n v="11"/>
    <n v="9.9"/>
    <n v="108.9"/>
    <n v="0.15187435191873375"/>
    <n v="92.360883076049902"/>
    <n v="16.624958953688981"/>
    <n v="108.98584202973888"/>
  </r>
  <r>
    <s v="MOV-FEC-9893"/>
    <x v="558"/>
    <x v="0"/>
    <x v="4"/>
    <n v="20"/>
    <n v="20.9"/>
    <n v="418"/>
    <n v="0.14440564301604233"/>
    <n v="357.63844121929429"/>
    <n v="64.374919419472974"/>
    <n v="422.01336063876727"/>
  </r>
  <r>
    <s v="MOV-FEC-9894"/>
    <x v="697"/>
    <x v="0"/>
    <x v="0"/>
    <n v="13"/>
    <n v="9.9"/>
    <n v="128.70000000000002"/>
    <n v="0.14528173767052271"/>
    <n v="110.00224036180374"/>
    <n v="19.800403265124672"/>
    <n v="129.80264362692841"/>
  </r>
  <r>
    <s v="MOV-FEC-9895"/>
    <x v="178"/>
    <x v="3"/>
    <x v="2"/>
    <n v="13"/>
    <n v="9.9"/>
    <n v="128.70000000000002"/>
    <n v="0.19436128704523775"/>
    <n v="103.68570235727792"/>
    <n v="18.663426424310025"/>
    <n v="122.34912878158795"/>
  </r>
  <r>
    <s v="MOV-FEC-9896"/>
    <x v="807"/>
    <x v="2"/>
    <x v="2"/>
    <n v="3"/>
    <n v="9.9"/>
    <n v="29.700000000000003"/>
    <n v="0.17514637121208282"/>
    <n v="24.498152775001142"/>
    <n v="4.4096674995002054"/>
    <n v="28.907820274501347"/>
  </r>
  <r>
    <s v="MOV-FEC-9897"/>
    <x v="686"/>
    <x v="3"/>
    <x v="2"/>
    <n v="3"/>
    <n v="9.9"/>
    <n v="29.700000000000003"/>
    <n v="0.15374882751504312"/>
    <n v="25.133659822803221"/>
    <n v="4.5240587681045792"/>
    <n v="29.657718590907798"/>
  </r>
  <r>
    <s v="MOV-FEC-9898"/>
    <x v="518"/>
    <x v="0"/>
    <x v="2"/>
    <n v="9"/>
    <n v="9.9"/>
    <n v="89.100000000000009"/>
    <n v="0.14126677977542776"/>
    <n v="76.513129922009398"/>
    <n v="13.772363385961691"/>
    <n v="90.285493307971095"/>
  </r>
  <r>
    <s v="MOV-FEC-9899"/>
    <x v="491"/>
    <x v="5"/>
    <x v="2"/>
    <n v="5"/>
    <n v="9.9"/>
    <n v="49.5"/>
    <n v="0.12885455572285212"/>
    <n v="43.121699491718822"/>
    <n v="7.7619059085093873"/>
    <n v="50.883605400228205"/>
  </r>
  <r>
    <s v="MOV-FEC-9900"/>
    <x v="1023"/>
    <x v="0"/>
    <x v="0"/>
    <n v="4"/>
    <n v="9.9"/>
    <n v="39.6"/>
    <n v="0.18071314004792752"/>
    <n v="32.443759654102074"/>
    <n v="5.8398767377383729"/>
    <n v="38.283636391840446"/>
  </r>
  <r>
    <s v="MOV-FEC-9901"/>
    <x v="943"/>
    <x v="4"/>
    <x v="3"/>
    <n v="15"/>
    <n v="14.9"/>
    <n v="223.5"/>
    <n v="0.10394742997579748"/>
    <n v="200.26774940040926"/>
    <n v="36.048194892073667"/>
    <n v="236.31594429248292"/>
  </r>
  <r>
    <s v="MOV-FEC-9902"/>
    <x v="611"/>
    <x v="4"/>
    <x v="0"/>
    <n v="5"/>
    <n v="9.9"/>
    <n v="49.5"/>
    <n v="0.13117913137583853"/>
    <n v="43.006632996895995"/>
    <n v="7.7411939394412785"/>
    <n v="50.747826936337276"/>
  </r>
  <r>
    <s v="MOV-FEC-9903"/>
    <x v="1072"/>
    <x v="4"/>
    <x v="2"/>
    <n v="20"/>
    <n v="9.9"/>
    <n v="198"/>
    <n v="0.16377223013791264"/>
    <n v="165.57309843269331"/>
    <n v="29.803157717884794"/>
    <n v="195.37625615057812"/>
  </r>
  <r>
    <s v="MOV-FEC-9904"/>
    <x v="379"/>
    <x v="3"/>
    <x v="3"/>
    <n v="17"/>
    <n v="14.9"/>
    <n v="253.3"/>
    <n v="0.19177242641401177"/>
    <n v="204.72404438933083"/>
    <n v="36.850327990079549"/>
    <n v="241.57437237941036"/>
  </r>
  <r>
    <s v="MOV-FEC-9905"/>
    <x v="1011"/>
    <x v="5"/>
    <x v="1"/>
    <n v="12"/>
    <n v="14.9"/>
    <n v="178.8"/>
    <n v="0.12710622609552433"/>
    <n v="156.07340677412026"/>
    <n v="28.093213219341646"/>
    <n v="184.16661999346189"/>
  </r>
  <r>
    <s v="MOV-FEC-9906"/>
    <x v="649"/>
    <x v="1"/>
    <x v="4"/>
    <n v="19"/>
    <n v="20.9"/>
    <n v="397.09999999999997"/>
    <n v="0.14302244242677697"/>
    <n v="340.30578811232681"/>
    <n v="61.255041860218824"/>
    <n v="401.56082997254566"/>
  </r>
  <r>
    <s v="MOV-FEC-9907"/>
    <x v="909"/>
    <x v="2"/>
    <x v="0"/>
    <n v="3"/>
    <n v="9.9"/>
    <n v="29.700000000000003"/>
    <n v="0.19423752620024132"/>
    <n v="23.931145471852837"/>
    <n v="4.3076061849335101"/>
    <n v="28.238751656786349"/>
  </r>
  <r>
    <s v="MOV-FEC-9908"/>
    <x v="970"/>
    <x v="0"/>
    <x v="1"/>
    <n v="14"/>
    <n v="14.9"/>
    <n v="208.6"/>
    <n v="0.13233277052023712"/>
    <n v="180.99538406947852"/>
    <n v="32.579169132506131"/>
    <n v="213.57455320198466"/>
  </r>
  <r>
    <s v="MOV-FEC-9909"/>
    <x v="113"/>
    <x v="5"/>
    <x v="2"/>
    <n v="7"/>
    <n v="9.9"/>
    <n v="69.3"/>
    <n v="0.11423314193798212"/>
    <n v="61.383643263697834"/>
    <n v="11.04905578746561"/>
    <n v="72.432699051163439"/>
  </r>
  <r>
    <s v="MOV-FEC-9910"/>
    <x v="985"/>
    <x v="1"/>
    <x v="0"/>
    <n v="10"/>
    <n v="9.9"/>
    <n v="99"/>
    <n v="0.1569324088183971"/>
    <n v="83.463691526978693"/>
    <n v="15.023464474856164"/>
    <n v="98.487156001834862"/>
  </r>
  <r>
    <s v="MOV-FEC-9911"/>
    <x v="255"/>
    <x v="3"/>
    <x v="4"/>
    <n v="16"/>
    <n v="20.9"/>
    <n v="334.4"/>
    <n v="0.14711169669093413"/>
    <n v="285.20584862655159"/>
    <n v="51.337052752779286"/>
    <n v="336.54290137933089"/>
  </r>
  <r>
    <s v="MOV-FEC-9912"/>
    <x v="246"/>
    <x v="5"/>
    <x v="4"/>
    <n v="17"/>
    <n v="20.9"/>
    <n v="355.29999999999995"/>
    <n v="0.16626615860639821"/>
    <n v="296.2256338471467"/>
    <n v="53.320614092486402"/>
    <n v="349.54624793963308"/>
  </r>
  <r>
    <s v="MOV-FEC-9913"/>
    <x v="623"/>
    <x v="0"/>
    <x v="4"/>
    <n v="14"/>
    <n v="20.9"/>
    <n v="292.59999999999997"/>
    <n v="0.14315783849988853"/>
    <n v="250.71201645493258"/>
    <n v="45.12816296188786"/>
    <n v="295.84017941682043"/>
  </r>
  <r>
    <s v="MOV-FEC-9914"/>
    <x v="206"/>
    <x v="2"/>
    <x v="1"/>
    <n v="10"/>
    <n v="14.9"/>
    <n v="149"/>
    <n v="0.10191874396504347"/>
    <n v="133.81410714920852"/>
    <n v="24.086539286857533"/>
    <n v="157.90064643606607"/>
  </r>
  <r>
    <s v="MOV-FEC-9915"/>
    <x v="549"/>
    <x v="4"/>
    <x v="1"/>
    <n v="3"/>
    <n v="14.9"/>
    <n v="44.7"/>
    <n v="0.15337819009972714"/>
    <n v="37.8439949025422"/>
    <n v="6.8119190824575959"/>
    <n v="44.655913984999799"/>
  </r>
  <r>
    <s v="MOV-FEC-9916"/>
    <x v="279"/>
    <x v="3"/>
    <x v="3"/>
    <n v="13"/>
    <n v="14.9"/>
    <n v="193.70000000000002"/>
    <n v="0.17786538303435892"/>
    <n v="159.2474753062447"/>
    <n v="28.664545555124043"/>
    <n v="187.91202086136875"/>
  </r>
  <r>
    <s v="MOV-FEC-9917"/>
    <x v="190"/>
    <x v="0"/>
    <x v="1"/>
    <n v="14"/>
    <n v="14.9"/>
    <n v="208.6"/>
    <n v="0.1240785571262656"/>
    <n v="182.717212983461"/>
    <n v="32.889098337022979"/>
    <n v="215.60631132048397"/>
  </r>
  <r>
    <s v="MOV-FEC-9918"/>
    <x v="665"/>
    <x v="5"/>
    <x v="0"/>
    <n v="12"/>
    <n v="9.9"/>
    <n v="118.80000000000001"/>
    <n v="0.14727776919018304"/>
    <n v="101.30340102020627"/>
    <n v="18.234612183637129"/>
    <n v="119.53801320384339"/>
  </r>
  <r>
    <s v="MOV-FEC-9919"/>
    <x v="107"/>
    <x v="4"/>
    <x v="4"/>
    <n v="20"/>
    <n v="20.9"/>
    <n v="418"/>
    <n v="0.17396993650412945"/>
    <n v="345.28056654127386"/>
    <n v="62.150501977429293"/>
    <n v="407.43106851870317"/>
  </r>
  <r>
    <s v="MOV-FEC-9920"/>
    <x v="779"/>
    <x v="1"/>
    <x v="2"/>
    <n v="4"/>
    <n v="9.9"/>
    <n v="39.6"/>
    <n v="0.10933219221435479"/>
    <n v="35.270445188311555"/>
    <n v="6.3486801338960799"/>
    <n v="41.619125322207637"/>
  </r>
  <r>
    <s v="MOV-FEC-9921"/>
    <x v="689"/>
    <x v="4"/>
    <x v="2"/>
    <n v="15"/>
    <n v="9.9"/>
    <n v="148.5"/>
    <n v="0.10502338763945579"/>
    <n v="132.90402693554083"/>
    <n v="23.922724848397348"/>
    <n v="156.82675178393816"/>
  </r>
  <r>
    <s v="MOV-FEC-9922"/>
    <x v="1075"/>
    <x v="2"/>
    <x v="4"/>
    <n v="20"/>
    <n v="20.9"/>
    <n v="418"/>
    <n v="0.16180059216950504"/>
    <n v="350.36735247314687"/>
    <n v="63.066123445166433"/>
    <n v="413.43347591831332"/>
  </r>
  <r>
    <s v="MOV-FEC-9923"/>
    <x v="825"/>
    <x v="3"/>
    <x v="1"/>
    <n v="13"/>
    <n v="14.9"/>
    <n v="193.70000000000002"/>
    <n v="0.13356587645242207"/>
    <n v="167.82828973116585"/>
    <n v="30.209092151609852"/>
    <n v="198.03738188277572"/>
  </r>
  <r>
    <s v="MOV-FEC-9924"/>
    <x v="365"/>
    <x v="3"/>
    <x v="4"/>
    <n v="15"/>
    <n v="20.9"/>
    <n v="313.5"/>
    <n v="0.17341357105637789"/>
    <n v="259.13484547382552"/>
    <n v="46.644272185288592"/>
    <n v="305.77911765911409"/>
  </r>
  <r>
    <s v="MOV-FEC-9925"/>
    <x v="234"/>
    <x v="3"/>
    <x v="0"/>
    <n v="3"/>
    <n v="9.9"/>
    <n v="29.700000000000003"/>
    <n v="0.13448938076598277"/>
    <n v="25.705665391250314"/>
    <n v="4.627019770425056"/>
    <n v="30.332685161675371"/>
  </r>
  <r>
    <s v="MOV-FEC-9926"/>
    <x v="1032"/>
    <x v="2"/>
    <x v="2"/>
    <n v="4"/>
    <n v="9.9"/>
    <n v="39.6"/>
    <n v="0.12256959832049191"/>
    <n v="34.746243906508525"/>
    <n v="6.2543239031715343"/>
    <n v="41.000567809680057"/>
  </r>
  <r>
    <s v="MOV-FEC-9927"/>
    <x v="476"/>
    <x v="3"/>
    <x v="4"/>
    <n v="13"/>
    <n v="20.9"/>
    <n v="271.7"/>
    <n v="0.18690466952350027"/>
    <n v="220.91800129046499"/>
    <n v="39.765240232283695"/>
    <n v="260.68324152274869"/>
  </r>
  <r>
    <s v="MOV-FEC-9928"/>
    <x v="435"/>
    <x v="5"/>
    <x v="3"/>
    <n v="20"/>
    <n v="14.9"/>
    <n v="298"/>
    <n v="0.14042231299047603"/>
    <n v="256.15415072883815"/>
    <n v="46.107747131190862"/>
    <n v="302.26189786002902"/>
  </r>
  <r>
    <s v="MOV-FEC-9929"/>
    <x v="235"/>
    <x v="4"/>
    <x v="4"/>
    <n v="4"/>
    <n v="20.9"/>
    <n v="83.6"/>
    <n v="0.1804083976663183"/>
    <n v="68.517857955095792"/>
    <n v="12.333214431917241"/>
    <n v="80.851072387013033"/>
  </r>
  <r>
    <s v="MOV-FEC-9930"/>
    <x v="83"/>
    <x v="5"/>
    <x v="4"/>
    <n v="12"/>
    <n v="20.9"/>
    <n v="250.79999999999998"/>
    <n v="0.16486317328579808"/>
    <n v="209.45231613992183"/>
    <n v="37.70141690518593"/>
    <n v="247.15373304510777"/>
  </r>
  <r>
    <s v="MOV-FEC-9931"/>
    <x v="328"/>
    <x v="2"/>
    <x v="4"/>
    <n v="16"/>
    <n v="20.9"/>
    <n v="334.4"/>
    <n v="0.17556141347726381"/>
    <n v="275.69226333320296"/>
    <n v="49.624607399976533"/>
    <n v="325.31687073317948"/>
  </r>
  <r>
    <s v="MOV-FEC-9932"/>
    <x v="707"/>
    <x v="2"/>
    <x v="2"/>
    <n v="9"/>
    <n v="9.9"/>
    <n v="89.100000000000009"/>
    <n v="0.19478952677184083"/>
    <n v="71.744253164628986"/>
    <n v="12.913965569633216"/>
    <n v="84.658218734262206"/>
  </r>
  <r>
    <s v="MOV-FEC-9933"/>
    <x v="99"/>
    <x v="2"/>
    <x v="2"/>
    <n v="9"/>
    <n v="9.9"/>
    <n v="89.100000000000009"/>
    <n v="0.15641853314068255"/>
    <n v="75.1631086971652"/>
    <n v="13.529359565489736"/>
    <n v="88.692468262654941"/>
  </r>
  <r>
    <s v="MOV-FEC-9934"/>
    <x v="681"/>
    <x v="2"/>
    <x v="1"/>
    <n v="7"/>
    <n v="14.9"/>
    <n v="104.3"/>
    <n v="0.12501189146795869"/>
    <n v="91.26125971989191"/>
    <n v="16.427026749580545"/>
    <n v="107.68828646947246"/>
  </r>
  <r>
    <s v="MOV-FEC-9935"/>
    <x v="372"/>
    <x v="2"/>
    <x v="4"/>
    <n v="4"/>
    <n v="20.9"/>
    <n v="83.6"/>
    <n v="0.16836243658395383"/>
    <n v="69.524900301581454"/>
    <n v="12.514482054284661"/>
    <n v="82.03938235586611"/>
  </r>
  <r>
    <s v="MOV-FEC-9936"/>
    <x v="459"/>
    <x v="4"/>
    <x v="4"/>
    <n v="13"/>
    <n v="20.9"/>
    <n v="271.7"/>
    <n v="0.14816917037412025"/>
    <n v="231.4424364093515"/>
    <n v="41.659638553683266"/>
    <n v="273.10207496303474"/>
  </r>
  <r>
    <s v="MOV-FEC-9937"/>
    <x v="342"/>
    <x v="5"/>
    <x v="0"/>
    <n v="15"/>
    <n v="9.9"/>
    <n v="148.5"/>
    <n v="0.18774327253813233"/>
    <n v="120.62012402808735"/>
    <n v="21.711622325055721"/>
    <n v="142.33174635314307"/>
  </r>
  <r>
    <s v="MOV-FEC-9938"/>
    <x v="59"/>
    <x v="3"/>
    <x v="3"/>
    <n v="13"/>
    <n v="14.9"/>
    <n v="193.70000000000002"/>
    <n v="0.19662474812985201"/>
    <n v="155.61378628724768"/>
    <n v="28.010481531704581"/>
    <n v="183.62426781895226"/>
  </r>
  <r>
    <s v="MOV-FEC-9939"/>
    <x v="106"/>
    <x v="2"/>
    <x v="1"/>
    <n v="16"/>
    <n v="14.9"/>
    <n v="238.4"/>
    <n v="0.14782689041443842"/>
    <n v="203.15806932519789"/>
    <n v="36.568452478535619"/>
    <n v="239.7265218037335"/>
  </r>
  <r>
    <s v="MOV-FEC-9940"/>
    <x v="1035"/>
    <x v="3"/>
    <x v="1"/>
    <n v="8"/>
    <n v="14.9"/>
    <n v="119.2"/>
    <n v="0.16458316226581932"/>
    <n v="99.581687057914337"/>
    <n v="17.924703670424581"/>
    <n v="117.50639072833891"/>
  </r>
  <r>
    <s v="MOV-FEC-9941"/>
    <x v="145"/>
    <x v="5"/>
    <x v="2"/>
    <n v="4"/>
    <n v="9.9"/>
    <n v="39.6"/>
    <n v="0.14121209663601525"/>
    <n v="34.008000973213797"/>
    <n v="6.121440175178483"/>
    <n v="40.129441148392281"/>
  </r>
  <r>
    <s v="MOV-FEC-9942"/>
    <x v="618"/>
    <x v="4"/>
    <x v="3"/>
    <n v="7"/>
    <n v="14.9"/>
    <n v="104.3"/>
    <n v="0.18600543238952466"/>
    <n v="84.899633401772576"/>
    <n v="15.281934012319063"/>
    <n v="100.18156741409163"/>
  </r>
  <r>
    <s v="MOV-FEC-9943"/>
    <x v="401"/>
    <x v="3"/>
    <x v="4"/>
    <n v="12"/>
    <n v="20.9"/>
    <n v="250.79999999999998"/>
    <n v="0.12015452815084277"/>
    <n v="220.66524433976861"/>
    <n v="39.719743981158345"/>
    <n v="260.38498832092694"/>
  </r>
  <r>
    <s v="MOV-FEC-9944"/>
    <x v="209"/>
    <x v="1"/>
    <x v="3"/>
    <n v="5"/>
    <n v="14.9"/>
    <n v="74.5"/>
    <n v="0.19644352307833396"/>
    <n v="59.864957530664121"/>
    <n v="10.775692355519542"/>
    <n v="70.640649886183667"/>
  </r>
  <r>
    <s v="MOV-FEC-9945"/>
    <x v="514"/>
    <x v="1"/>
    <x v="1"/>
    <n v="20"/>
    <n v="14.9"/>
    <n v="298"/>
    <n v="0.12116370165450531"/>
    <n v="261.89321690695743"/>
    <n v="47.140779043252337"/>
    <n v="309.03399595020977"/>
  </r>
  <r>
    <s v="MOV-FEC-9946"/>
    <x v="650"/>
    <x v="0"/>
    <x v="4"/>
    <n v="5"/>
    <n v="20.9"/>
    <n v="104.5"/>
    <n v="0.11448820827340313"/>
    <n v="92.535982235429373"/>
    <n v="16.656476802377288"/>
    <n v="109.19245903780666"/>
  </r>
  <r>
    <s v="MOV-FEC-9947"/>
    <x v="1085"/>
    <x v="4"/>
    <x v="0"/>
    <n v="4"/>
    <n v="9.9"/>
    <n v="39.6"/>
    <n v="0.18019416137587987"/>
    <n v="32.464311209515159"/>
    <n v="5.8435760177127287"/>
    <n v="38.307887227227887"/>
  </r>
  <r>
    <s v="MOV-FEC-9948"/>
    <x v="47"/>
    <x v="5"/>
    <x v="2"/>
    <n v="4"/>
    <n v="9.9"/>
    <n v="39.6"/>
    <n v="0.1425175050990399"/>
    <n v="33.956306798078018"/>
    <n v="6.1121352236540432"/>
    <n v="40.068442021732061"/>
  </r>
  <r>
    <s v="MOV-FEC-9949"/>
    <x v="377"/>
    <x v="2"/>
    <x v="0"/>
    <n v="18"/>
    <n v="9.9"/>
    <n v="178.20000000000002"/>
    <n v="0.10656905057846633"/>
    <n v="159.20939518691731"/>
    <n v="28.657691133645113"/>
    <n v="187.86708632056241"/>
  </r>
  <r>
    <s v="MOV-FEC-9950"/>
    <x v="241"/>
    <x v="0"/>
    <x v="1"/>
    <n v="17"/>
    <n v="14.9"/>
    <n v="253.3"/>
    <n v="0.10769692858434372"/>
    <n v="226.02036798958574"/>
    <n v="40.683666238125433"/>
    <n v="266.70403422771119"/>
  </r>
  <r>
    <s v="MOV-FEC-9951"/>
    <x v="581"/>
    <x v="1"/>
    <x v="1"/>
    <n v="9"/>
    <n v="14.9"/>
    <n v="134.1"/>
    <n v="0.16050107145469747"/>
    <n v="112.57680631792506"/>
    <n v="20.263825137226512"/>
    <n v="132.84063145515157"/>
  </r>
  <r>
    <s v="MOV-FEC-9952"/>
    <x v="51"/>
    <x v="3"/>
    <x v="4"/>
    <n v="6"/>
    <n v="20.9"/>
    <n v="125.39999999999999"/>
    <n v="0.10638847163222143"/>
    <n v="112.05888565731942"/>
    <n v="20.170599418317494"/>
    <n v="132.22948507563692"/>
  </r>
  <r>
    <s v="MOV-FEC-9953"/>
    <x v="225"/>
    <x v="3"/>
    <x v="1"/>
    <n v="19"/>
    <n v="14.9"/>
    <n v="283.10000000000002"/>
    <n v="0.14301362927886854"/>
    <n v="242.61284155115234"/>
    <n v="43.67031147920742"/>
    <n v="286.28315303035976"/>
  </r>
  <r>
    <s v="MOV-FEC-9954"/>
    <x v="146"/>
    <x v="2"/>
    <x v="1"/>
    <n v="10"/>
    <n v="14.9"/>
    <n v="149"/>
    <n v="0.11248180168913777"/>
    <n v="132.24021154831848"/>
    <n v="23.803238078697326"/>
    <n v="156.0434496270158"/>
  </r>
  <r>
    <s v="MOV-FEC-9955"/>
    <x v="359"/>
    <x v="5"/>
    <x v="1"/>
    <n v="5"/>
    <n v="14.9"/>
    <n v="74.5"/>
    <n v="0.17612930081475658"/>
    <n v="61.378367089300639"/>
    <n v="11.048106076074115"/>
    <n v="72.426473165374759"/>
  </r>
  <r>
    <s v="MOV-FEC-9956"/>
    <x v="550"/>
    <x v="1"/>
    <x v="1"/>
    <n v="6"/>
    <n v="14.9"/>
    <n v="89.4"/>
    <n v="0.14824507317511038"/>
    <n v="76.146890458145137"/>
    <n v="13.706440282466124"/>
    <n v="89.853330740611256"/>
  </r>
  <r>
    <s v="MOV-FEC-9957"/>
    <x v="1016"/>
    <x v="4"/>
    <x v="2"/>
    <n v="9"/>
    <n v="9.9"/>
    <n v="89.100000000000009"/>
    <n v="0.11846488440967017"/>
    <n v="78.544778799098395"/>
    <n v="14.138060183837711"/>
    <n v="92.682838982936104"/>
  </r>
  <r>
    <s v="MOV-FEC-9958"/>
    <x v="905"/>
    <x v="0"/>
    <x v="2"/>
    <n v="3"/>
    <n v="9.9"/>
    <n v="29.700000000000003"/>
    <n v="0.15389753932549533"/>
    <n v="25.12924308203279"/>
    <n v="4.5232637547659023"/>
    <n v="29.652506836798693"/>
  </r>
  <r>
    <s v="MOV-FEC-9959"/>
    <x v="419"/>
    <x v="4"/>
    <x v="3"/>
    <n v="9"/>
    <n v="14.9"/>
    <n v="134.1"/>
    <n v="0.1862995924978309"/>
    <n v="109.11722464604087"/>
    <n v="19.641100436287356"/>
    <n v="128.75832508232821"/>
  </r>
  <r>
    <s v="MOV-FEC-9960"/>
    <x v="524"/>
    <x v="5"/>
    <x v="4"/>
    <n v="11"/>
    <n v="20.9"/>
    <n v="229.89999999999998"/>
    <n v="0.11750051054875824"/>
    <n v="202.88663262484047"/>
    <n v="36.519593872471283"/>
    <n v="239.40622649731176"/>
  </r>
  <r>
    <s v="MOV-FEC-9961"/>
    <x v="734"/>
    <x v="4"/>
    <x v="3"/>
    <n v="15"/>
    <n v="14.9"/>
    <n v="223.5"/>
    <n v="0.15150064849393194"/>
    <n v="189.6396050616062"/>
    <n v="34.135128911089119"/>
    <n v="223.77473397269532"/>
  </r>
  <r>
    <s v="MOV-FEC-9962"/>
    <x v="377"/>
    <x v="3"/>
    <x v="1"/>
    <n v="5"/>
    <n v="14.9"/>
    <n v="74.5"/>
    <n v="0.1950271536398171"/>
    <n v="59.970477053833626"/>
    <n v="10.794685869690053"/>
    <n v="70.765162923523675"/>
  </r>
  <r>
    <s v="MOV-FEC-9963"/>
    <x v="592"/>
    <x v="0"/>
    <x v="1"/>
    <n v="11"/>
    <n v="14.9"/>
    <n v="163.9"/>
    <n v="0.17989060927659647"/>
    <n v="134.41592913956583"/>
    <n v="24.194867245121848"/>
    <n v="158.61079638468769"/>
  </r>
  <r>
    <s v="MOV-FEC-9964"/>
    <x v="163"/>
    <x v="1"/>
    <x v="2"/>
    <n v="4"/>
    <n v="9.9"/>
    <n v="39.6"/>
    <n v="0.12215768878621852"/>
    <n v="34.762555524065746"/>
    <n v="6.2572599943318341"/>
    <n v="41.019815518397579"/>
  </r>
  <r>
    <s v="MOV-FEC-9965"/>
    <x v="986"/>
    <x v="2"/>
    <x v="3"/>
    <n v="7"/>
    <n v="14.9"/>
    <n v="104.3"/>
    <n v="0.178628901319663"/>
    <n v="85.669005592359156"/>
    <n v="15.420421006624647"/>
    <n v="101.08942659898381"/>
  </r>
  <r>
    <s v="MOV-FEC-9966"/>
    <x v="768"/>
    <x v="3"/>
    <x v="4"/>
    <n v="19"/>
    <n v="20.9"/>
    <n v="397.09999999999997"/>
    <n v="0.18043690279378666"/>
    <n v="325.44850590058729"/>
    <n v="58.580731062105713"/>
    <n v="384.02923696269301"/>
  </r>
  <r>
    <s v="MOV-FEC-9967"/>
    <x v="229"/>
    <x v="1"/>
    <x v="1"/>
    <n v="7"/>
    <n v="14.9"/>
    <n v="104.3"/>
    <n v="0.1778208050140303"/>
    <n v="85.753290037036635"/>
    <n v="15.435592206666593"/>
    <n v="101.18888224370323"/>
  </r>
  <r>
    <s v="MOV-FEC-9968"/>
    <x v="1071"/>
    <x v="3"/>
    <x v="2"/>
    <n v="19"/>
    <n v="9.9"/>
    <n v="188.1"/>
    <n v="0.13849439780459016"/>
    <n v="162.04920377295659"/>
    <n v="29.168856679132183"/>
    <n v="191.21806045208876"/>
  </r>
  <r>
    <s v="MOV-FEC-9969"/>
    <x v="866"/>
    <x v="3"/>
    <x v="4"/>
    <n v="17"/>
    <n v="20.9"/>
    <n v="355.29999999999995"/>
    <n v="0.18589581957859194"/>
    <n v="289.25121530372621"/>
    <n v="52.065218754670717"/>
    <n v="341.31643405839691"/>
  </r>
  <r>
    <s v="MOV-FEC-9970"/>
    <x v="476"/>
    <x v="1"/>
    <x v="0"/>
    <n v="19"/>
    <n v="9.9"/>
    <n v="188.1"/>
    <n v="0.1923864914162727"/>
    <n v="151.91210096459909"/>
    <n v="27.344178173627835"/>
    <n v="179.25627913822692"/>
  </r>
  <r>
    <s v="MOV-FEC-9971"/>
    <x v="939"/>
    <x v="2"/>
    <x v="4"/>
    <n v="4"/>
    <n v="20.9"/>
    <n v="83.6"/>
    <n v="0.13059132086261477"/>
    <n v="72.682565575885405"/>
    <n v="13.082861803659373"/>
    <n v="85.765427379544775"/>
  </r>
  <r>
    <s v="MOV-FEC-9972"/>
    <x v="1001"/>
    <x v="5"/>
    <x v="2"/>
    <n v="15"/>
    <n v="9.9"/>
    <n v="148.5"/>
    <n v="0.11074516267771033"/>
    <n v="132.05434334236003"/>
    <n v="23.769781801624806"/>
    <n v="155.82412514398484"/>
  </r>
  <r>
    <s v="MOV-FEC-9973"/>
    <x v="715"/>
    <x v="1"/>
    <x v="1"/>
    <n v="7"/>
    <n v="14.9"/>
    <n v="104.3"/>
    <n v="0.1071904715422166"/>
    <n v="93.120033818146808"/>
    <n v="16.761606087266426"/>
    <n v="109.88163990541324"/>
  </r>
  <r>
    <s v="MOV-FEC-9974"/>
    <x v="244"/>
    <x v="3"/>
    <x v="0"/>
    <n v="13"/>
    <n v="9.9"/>
    <n v="128.70000000000002"/>
    <n v="0.16053356774745114"/>
    <n v="108.03932983090306"/>
    <n v="19.447079369562548"/>
    <n v="127.4864092004656"/>
  </r>
  <r>
    <s v="MOV-FEC-9975"/>
    <x v="797"/>
    <x v="1"/>
    <x v="1"/>
    <n v="18"/>
    <n v="14.9"/>
    <n v="268.2"/>
    <n v="0.19650102746919096"/>
    <n v="215.49842443276299"/>
    <n v="38.789716397897337"/>
    <n v="254.28814083066032"/>
  </r>
  <r>
    <s v="MOV-FEC-9976"/>
    <x v="59"/>
    <x v="2"/>
    <x v="3"/>
    <n v="10"/>
    <n v="14.9"/>
    <n v="149"/>
    <n v="0.18171829497339467"/>
    <n v="121.9239740489642"/>
    <n v="21.946315328813554"/>
    <n v="143.87028937777774"/>
  </r>
  <r>
    <s v="MOV-FEC-9977"/>
    <x v="677"/>
    <x v="1"/>
    <x v="2"/>
    <n v="13"/>
    <n v="9.9"/>
    <n v="128.70000000000002"/>
    <n v="0.12510355979031906"/>
    <n v="112.59917185498595"/>
    <n v="20.267850933897471"/>
    <n v="132.86702278888342"/>
  </r>
  <r>
    <s v="MOV-FEC-9978"/>
    <x v="1034"/>
    <x v="1"/>
    <x v="0"/>
    <n v="12"/>
    <n v="9.9"/>
    <n v="118.80000000000001"/>
    <n v="0.10621174038259461"/>
    <n v="106.18204524254777"/>
    <n v="19.112768143658599"/>
    <n v="125.29481338620637"/>
  </r>
  <r>
    <s v="MOV-FEC-9979"/>
    <x v="835"/>
    <x v="3"/>
    <x v="0"/>
    <n v="13"/>
    <n v="9.9"/>
    <n v="128.70000000000002"/>
    <n v="0.14485544539636264"/>
    <n v="110.05710417748814"/>
    <n v="19.810278751947866"/>
    <n v="129.86738292943602"/>
  </r>
  <r>
    <s v="MOV-FEC-9980"/>
    <x v="996"/>
    <x v="2"/>
    <x v="4"/>
    <n v="6"/>
    <n v="20.9"/>
    <n v="125.39999999999999"/>
    <n v="0.1188725825512793"/>
    <n v="110.49337814806957"/>
    <n v="19.888808066652523"/>
    <n v="130.38218621472208"/>
  </r>
  <r>
    <s v="MOV-FEC-9981"/>
    <x v="18"/>
    <x v="0"/>
    <x v="2"/>
    <n v="8"/>
    <n v="9.9"/>
    <n v="79.2"/>
    <n v="0.19574406126009516"/>
    <n v="63.697070348200469"/>
    <n v="11.465472662676085"/>
    <n v="75.162543010876561"/>
  </r>
  <r>
    <s v="MOV-FEC-9982"/>
    <x v="89"/>
    <x v="4"/>
    <x v="0"/>
    <n v="16"/>
    <n v="9.9"/>
    <n v="158.4"/>
    <n v="0.11510788078377954"/>
    <n v="140.16691168384932"/>
    <n v="25.230044103092876"/>
    <n v="165.39695578694219"/>
  </r>
  <r>
    <s v="MOV-FEC-9983"/>
    <x v="329"/>
    <x v="3"/>
    <x v="0"/>
    <n v="8"/>
    <n v="9.9"/>
    <n v="79.2"/>
    <n v="0.1679269088622613"/>
    <n v="65.900188818108902"/>
    <n v="11.862033987259602"/>
    <n v="77.762222805368509"/>
  </r>
  <r>
    <s v="MOV-FEC-9984"/>
    <x v="535"/>
    <x v="1"/>
    <x v="4"/>
    <n v="5"/>
    <n v="20.9"/>
    <n v="104.5"/>
    <n v="0.15422271195296344"/>
    <n v="88.383726600915324"/>
    <n v="15.909070788164758"/>
    <n v="104.29279738908008"/>
  </r>
  <r>
    <s v="MOV-FEC-9985"/>
    <x v="43"/>
    <x v="5"/>
    <x v="4"/>
    <n v="4"/>
    <n v="20.9"/>
    <n v="83.6"/>
    <n v="0.16743546792209418"/>
    <n v="69.602394881712925"/>
    <n v="12.528431078708326"/>
    <n v="82.130825960421248"/>
  </r>
  <r>
    <s v="MOV-FEC-9986"/>
    <x v="41"/>
    <x v="1"/>
    <x v="3"/>
    <n v="10"/>
    <n v="14.9"/>
    <n v="149"/>
    <n v="0.13903899390241953"/>
    <n v="128.2831899085395"/>
    <n v="23.09097418353711"/>
    <n v="151.3741640920766"/>
  </r>
  <r>
    <s v="MOV-FEC-9987"/>
    <x v="89"/>
    <x v="4"/>
    <x v="4"/>
    <n v="20"/>
    <n v="20.9"/>
    <n v="418"/>
    <n v="0.12324646296188517"/>
    <n v="366.48297848193198"/>
    <n v="65.966936126747754"/>
    <n v="432.44991460867971"/>
  </r>
  <r>
    <s v="MOV-FEC-9988"/>
    <x v="517"/>
    <x v="0"/>
    <x v="0"/>
    <n v="14"/>
    <n v="9.9"/>
    <n v="138.6"/>
    <n v="0.14575415100834915"/>
    <n v="118.39847467024281"/>
    <n v="21.311725440643706"/>
    <n v="139.71020011088652"/>
  </r>
  <r>
    <s v="MOV-FEC-9989"/>
    <x v="208"/>
    <x v="5"/>
    <x v="0"/>
    <n v="18"/>
    <n v="9.9"/>
    <n v="178.20000000000002"/>
    <n v="0.10330462906534171"/>
    <n v="159.79111510055611"/>
    <n v="28.7624007181001"/>
    <n v="188.55351581865622"/>
  </r>
  <r>
    <s v="MOV-FEC-9990"/>
    <x v="550"/>
    <x v="0"/>
    <x v="3"/>
    <n v="7"/>
    <n v="14.9"/>
    <n v="104.3"/>
    <n v="0.19346334287268541"/>
    <n v="84.121773338378915"/>
    <n v="15.141919200908204"/>
    <n v="99.263692539287121"/>
  </r>
  <r>
    <s v="MOV-FEC-9991"/>
    <x v="818"/>
    <x v="3"/>
    <x v="0"/>
    <n v="7"/>
    <n v="9.9"/>
    <n v="69.3"/>
    <n v="0.18123824265335076"/>
    <n v="56.740189784122791"/>
    <n v="10.213234161142102"/>
    <n v="66.953423945264888"/>
  </r>
  <r>
    <s v="MOV-FEC-9992"/>
    <x v="1037"/>
    <x v="4"/>
    <x v="0"/>
    <n v="16"/>
    <n v="9.9"/>
    <n v="158.4"/>
    <n v="0.15043232019229844"/>
    <n v="134.57152048153992"/>
    <n v="24.222873686677186"/>
    <n v="158.79439416821711"/>
  </r>
  <r>
    <s v="MOV-FEC-9993"/>
    <x v="306"/>
    <x v="5"/>
    <x v="1"/>
    <n v="5"/>
    <n v="14.9"/>
    <n v="74.5"/>
    <n v="0.19777875886798582"/>
    <n v="59.765482464335058"/>
    <n v="10.757786843580311"/>
    <n v="70.523269307915371"/>
  </r>
  <r>
    <s v="MOV-FEC-9994"/>
    <x v="694"/>
    <x v="2"/>
    <x v="2"/>
    <n v="10"/>
    <n v="9.9"/>
    <n v="99"/>
    <n v="0.11312798753159158"/>
    <n v="87.800329234372441"/>
    <n v="15.804059262187039"/>
    <n v="103.60438849655948"/>
  </r>
  <r>
    <s v="MOV-FEC-9995"/>
    <x v="245"/>
    <x v="4"/>
    <x v="4"/>
    <n v="6"/>
    <n v="20.9"/>
    <n v="125.39999999999999"/>
    <n v="0.1190577108626738"/>
    <n v="110.4701630578207"/>
    <n v="19.884629350407725"/>
    <n v="130.35479240822843"/>
  </r>
  <r>
    <s v="MOV-FEC-9996"/>
    <x v="205"/>
    <x v="2"/>
    <x v="0"/>
    <n v="12"/>
    <n v="9.9"/>
    <n v="118.80000000000001"/>
    <n v="0.16423945807716867"/>
    <n v="99.288352380432372"/>
    <n v="17.871903428477825"/>
    <n v="117.16025580891019"/>
  </r>
  <r>
    <s v="MOV-FEC-9997"/>
    <x v="1078"/>
    <x v="5"/>
    <x v="4"/>
    <n v="9"/>
    <n v="20.9"/>
    <n v="188.1"/>
    <n v="0.17487459267271449"/>
    <n v="155.20608911826241"/>
    <n v="27.937096041287234"/>
    <n v="183.14318515954966"/>
  </r>
  <r>
    <s v="MOV-FEC-9998"/>
    <x v="727"/>
    <x v="4"/>
    <x v="0"/>
    <n v="3"/>
    <n v="9.9"/>
    <n v="29.700000000000003"/>
    <n v="0.10282651488680361"/>
    <n v="26.646052507861935"/>
    <n v="4.7962894514151477"/>
    <n v="31.442341959277083"/>
  </r>
  <r>
    <s v="MOV-FEC-9999"/>
    <x v="328"/>
    <x v="5"/>
    <x v="3"/>
    <n v="8"/>
    <n v="14.9"/>
    <n v="119.2"/>
    <n v="0.10148937047205565"/>
    <n v="107.10246703973097"/>
    <n v="19.278444067151572"/>
    <n v="126.38091110688254"/>
  </r>
  <r>
    <s v="MOV-FEC-10000"/>
    <x v="345"/>
    <x v="4"/>
    <x v="0"/>
    <n v="14"/>
    <n v="9.9"/>
    <n v="138.6"/>
    <n v="0.14443143874782463"/>
    <n v="118.5818025895515"/>
    <n v="21.344724466119271"/>
    <n v="139.9265270556707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64C2C1-B290-4303-861D-3DB15D5B79A4}" name="TablaDinámica2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1">
  <location ref="A4:B11" firstHeaderRow="1" firstDataRow="1" firstDataCol="1" rowPageCount="1" colPageCount="1"/>
  <pivotFields count="13">
    <pivotField showAll="0"/>
    <pivotField axis="axisPage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multipleItemSelectionAllowed="1" showAll="0">
      <items count="7">
        <item x="5"/>
        <item x="4"/>
        <item x="2"/>
        <item x="3"/>
        <item x="1"/>
        <item x="0"/>
        <item t="default"/>
      </items>
    </pivotField>
    <pivotField showAll="0">
      <items count="6">
        <item h="1" x="0"/>
        <item h="1" x="3"/>
        <item h="1" x="4"/>
        <item h="1" x="2"/>
        <item x="1"/>
        <item t="default"/>
      </items>
    </pivotField>
    <pivotField dataField="1" showAll="0"/>
    <pivotField showAll="0"/>
    <pivotField numFmtId="164" showAll="0"/>
    <pivotField numFmtId="9" showAll="0"/>
    <pivotField numFmtId="164" showAll="0"/>
    <pivotField numFmtId="164" showAll="0"/>
    <pivotField numFmtId="164" showAll="0"/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1" item="1" hier="-1"/>
  </pageFields>
  <dataFields count="1">
    <dataField name="Suma de CANTIDAD" fld="4" baseField="0" baseItem="0"/>
  </dataFields>
  <chartFormats count="7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13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FECHA" xr10:uid="{36C8CE9D-52D8-410C-9C3D-1B6034F0A8D9}" sourceName="FECHA">
  <pivotTables>
    <pivotTable tabId="5" name="TablaDinámica2"/>
  </pivotTables>
  <data>
    <tabular pivotCacheId="1978359923">
      <items count="14">
        <i x="1" s="1"/>
        <i x="2"/>
        <i x="3"/>
        <i x="4"/>
        <i x="5"/>
        <i x="6"/>
        <i x="7"/>
        <i x="8"/>
        <i x="9"/>
        <i x="10"/>
        <i x="11"/>
        <i x="12"/>
        <i x="0" nd="1"/>
        <i x="13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VENDEDOR" xr10:uid="{D751CC93-9C47-443A-A087-76F984E523F5}" sourceName="VENDEDOR">
  <pivotTables>
    <pivotTable tabId="5" name="TablaDinámica2"/>
  </pivotTables>
  <data>
    <tabular pivotCacheId="1978359923">
      <items count="6">
        <i x="5" s="1"/>
        <i x="4" s="1"/>
        <i x="2" s="1"/>
        <i x="3" s="1"/>
        <i x="1" s="1"/>
        <i x="0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PRODUCTO_FINANCIERO" xr10:uid="{F8B0AD07-539E-43C7-A396-FADCDDCEAE28}" sourceName="PRODUCTO FINANCIERO">
  <pivotTables>
    <pivotTable tabId="5" name="TablaDinámica2"/>
  </pivotTables>
  <data>
    <tabular pivotCacheId="1978359923">
      <items count="5">
        <i x="0"/>
        <i x="3"/>
        <i x="4"/>
        <i x="2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FECHA 1" xr10:uid="{72FB8B07-0DAF-446B-AA65-EB6E69396160}" cache="SegmentaciónDeDatos_FECHA" caption="FECHA" columnCount="3" rowHeight="241300"/>
  <slicer name="VENDEDOR" xr10:uid="{5FA7A53F-7A17-463D-8B43-A17FF014262E}" cache="SegmentaciónDeDatos_VENDEDOR" caption="VENDEDOR" columnCount="3" rowHeight="241300"/>
  <slicer name="PRODUCTO FINANCIERO" xr10:uid="{57B48652-1580-4199-8324-1404D8FC2E52}" cache="SegmentaciónDeDatos_PRODUCTO_FINANCIERO" caption="PRODUCTO FINANCIERO" columnCount="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572C77D-1E3A-49F1-8C5B-0E6DC1365DC1}" name="TablaVentas" displayName="TablaVentas" ref="A1:K10001" totalsRowShown="0">
  <autoFilter ref="A1:K10001" xr:uid="{A572C77D-1E3A-49F1-8C5B-0E6DC1365DC1}"/>
  <tableColumns count="11">
    <tableColumn id="1" xr3:uid="{E73ACE1D-BAFF-4CBE-933C-6BC9480684C5}" name="MOVIMIENTOS"/>
    <tableColumn id="2" xr3:uid="{5A1B10A5-D2EA-4B40-82A2-DFBE74F81995}" name="FECHA" dataDxfId="6"/>
    <tableColumn id="3" xr3:uid="{08E2EFBA-6397-423F-867D-5356E1DDCD70}" name="VENDEDOR"/>
    <tableColumn id="4" xr3:uid="{3CD0CC53-E89D-410E-9309-C3FAFD60D31A}" name="PRODUCTO FINANCIERO" dataDxfId="5"/>
    <tableColumn id="5" xr3:uid="{27539F2E-6F9F-40D4-BE70-92A8D422E76A}" name="CANTIDAD"/>
    <tableColumn id="6" xr3:uid="{2FB726EB-A17C-4BE8-9945-DF32DE129FBF}" name="PRECIO UNITARIO" dataDxfId="4">
      <calculatedColumnFormula>+_xlfn.XLOOKUP(TablaVentas[[#This Row],[PRODUCTO FINANCIERO]],TablaPrecios[PRODUCTO FINANCIERO],TablaPrecios[PRECIO UNIT],0)</calculatedColumnFormula>
    </tableColumn>
    <tableColumn id="7" xr3:uid="{30D0CC73-10B2-4CA4-BAD6-7AA177616FB0}" name="VENTAL TOTAL" dataDxfId="3">
      <calculatedColumnFormula>+TablaVentas[[#This Row],[CANTIDAD]]*TablaVentas[[#This Row],[PRECIO UNITARIO]]</calculatedColumnFormula>
    </tableColumn>
    <tableColumn id="8" xr3:uid="{29945901-5455-4A8C-BDC1-344EF1C73F3F}" name="DESCUENTO" dataCellStyle="Porcentaje">
      <calculatedColumnFormula>+RAND()*0.1+0.1</calculatedColumnFormula>
    </tableColumn>
    <tableColumn id="9" xr3:uid="{A993F272-EB87-4A3B-B3BA-A17219074F00}" name="SUBTOTAL" dataDxfId="2">
      <calculatedColumnFormula>+TablaVentas[[#This Row],[VENTAL TOTAL]]-TablaVentas[[#This Row],[VENTAL TOTAL]]*TablaVentas[[#This Row],[DESCUENTO]]</calculatedColumnFormula>
    </tableColumn>
    <tableColumn id="10" xr3:uid="{9EEB6B67-9580-4D23-97B7-E6184BA1A1FD}" name="IGV" dataDxfId="1">
      <calculatedColumnFormula>0.18*TablaVentas[[#This Row],[SUBTOTAL]]</calculatedColumnFormula>
    </tableColumn>
    <tableColumn id="11" xr3:uid="{7A7E0907-DB3D-47A7-AF6B-FEE1C8BD91C1}" name="TOTAL" dataDxfId="0">
      <calculatedColumnFormula>+TablaVentas[[#This Row],[SUBTOTAL]]+TablaVentas[[#This Row],[IGV]]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CEB0B0C-85BE-444E-93BA-069ED03A96B1}" name="TablaPrecios" displayName="TablaPrecios" ref="A1:B6" totalsRowShown="0">
  <autoFilter ref="A1:B6" xr:uid="{5CEB0B0C-85BE-444E-93BA-069ED03A96B1}"/>
  <tableColumns count="2">
    <tableColumn id="1" xr3:uid="{9B7B7F64-4233-4B87-A3D7-AE016232E9EB}" name="PRODUCTO FINANCIERO"/>
    <tableColumn id="2" xr3:uid="{B8D889B9-6F36-4000-8C4D-36F8FA95E5D3}" name="PRECIO UN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F5D9EBB-BE97-4339-9B53-A36BFD0A7367}">
  <we:reference id="wa200009404" version="1.0.0.8" store="es-MX" storeType="OMEX"/>
  <we:alternateReferences>
    <we:reference id="wa200009404" version="1.0.0.8" store="WA200009404" storeType="OMEX"/>
  </we:alternateReferences>
  <we:properties>
    <we:property name="claude.fileId" value="&quot;07bd54d0-f3f7-4cbd-bbc4-1f92390c117d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6AE14-DCFE-4A4E-9559-D979445AA6A4}">
  <sheetPr codeName="Hoja3"/>
  <dimension ref="A2:B11"/>
  <sheetViews>
    <sheetView workbookViewId="0">
      <selection activeCell="A27" sqref="A27"/>
    </sheetView>
  </sheetViews>
  <sheetFormatPr baseColWidth="10" defaultRowHeight="15" x14ac:dyDescent="0.25"/>
  <cols>
    <col min="1" max="1" width="17.5703125" bestFit="1" customWidth="1"/>
    <col min="2" max="3" width="18.42578125" bestFit="1" customWidth="1"/>
  </cols>
  <sheetData>
    <row r="2" spans="1:2" x14ac:dyDescent="0.25">
      <c r="A2" s="3" t="s">
        <v>1</v>
      </c>
      <c r="B2" s="6" t="s">
        <v>10025</v>
      </c>
    </row>
    <row r="4" spans="1:2" x14ac:dyDescent="0.25">
      <c r="A4" s="3" t="s">
        <v>10023</v>
      </c>
      <c r="B4" t="s">
        <v>10026</v>
      </c>
    </row>
    <row r="5" spans="1:2" x14ac:dyDescent="0.25">
      <c r="A5" s="4" t="s">
        <v>10016</v>
      </c>
      <c r="B5" s="5">
        <v>416</v>
      </c>
    </row>
    <row r="6" spans="1:2" x14ac:dyDescent="0.25">
      <c r="A6" s="4" t="s">
        <v>10015</v>
      </c>
      <c r="B6" s="5">
        <v>305</v>
      </c>
    </row>
    <row r="7" spans="1:2" x14ac:dyDescent="0.25">
      <c r="A7" s="4" t="s">
        <v>10013</v>
      </c>
      <c r="B7" s="5">
        <v>266</v>
      </c>
    </row>
    <row r="8" spans="1:2" x14ac:dyDescent="0.25">
      <c r="A8" s="4" t="s">
        <v>10014</v>
      </c>
      <c r="B8" s="5">
        <v>368</v>
      </c>
    </row>
    <row r="9" spans="1:2" x14ac:dyDescent="0.25">
      <c r="A9" s="4" t="s">
        <v>10012</v>
      </c>
      <c r="B9" s="5">
        <v>413</v>
      </c>
    </row>
    <row r="10" spans="1:2" x14ac:dyDescent="0.25">
      <c r="A10" s="4" t="s">
        <v>10011</v>
      </c>
      <c r="B10" s="5">
        <v>343</v>
      </c>
    </row>
    <row r="11" spans="1:2" x14ac:dyDescent="0.25">
      <c r="A11" s="4" t="s">
        <v>10024</v>
      </c>
      <c r="B11" s="5">
        <v>2111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DE098-B8CB-45F8-B662-D291065E62BA}">
  <sheetPr codeName="Hoja1"/>
  <dimension ref="A1:K10001"/>
  <sheetViews>
    <sheetView topLeftCell="A9901" zoomScale="75" zoomScaleNormal="75" workbookViewId="0">
      <selection activeCell="F10001" sqref="F10001"/>
    </sheetView>
  </sheetViews>
  <sheetFormatPr baseColWidth="10" defaultRowHeight="15" x14ac:dyDescent="0.25"/>
  <cols>
    <col min="1" max="1" width="17.42578125" bestFit="1" customWidth="1"/>
    <col min="2" max="2" width="12" bestFit="1" customWidth="1"/>
    <col min="3" max="3" width="14" bestFit="1" customWidth="1"/>
    <col min="4" max="4" width="25.28515625" bestFit="1" customWidth="1"/>
    <col min="5" max="5" width="13.7109375" bestFit="1" customWidth="1"/>
    <col min="6" max="6" width="19.5703125" bestFit="1" customWidth="1"/>
    <col min="7" max="7" width="17.140625" bestFit="1" customWidth="1"/>
    <col min="8" max="8" width="14.5703125" bestFit="1" customWidth="1"/>
    <col min="9" max="9" width="13.28515625" bestFit="1" customWidth="1"/>
    <col min="10" max="10" width="9.7109375" bestFit="1" customWidth="1"/>
    <col min="11" max="11" width="10.85546875" bestFit="1" customWidth="1"/>
    <col min="14" max="14" width="2.42578125" bestFit="1" customWidth="1"/>
    <col min="15" max="15" width="3.5703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10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5">
      <c r="A2" t="s">
        <v>11</v>
      </c>
      <c r="B2" s="6">
        <v>45530</v>
      </c>
      <c r="C2" t="s">
        <v>10011</v>
      </c>
      <c r="D2" t="s">
        <v>10017</v>
      </c>
      <c r="E2">
        <v>19</v>
      </c>
      <c r="F2">
        <f>+_xlfn.XLOOKUP(TablaVentas[[#This Row],[PRODUCTO FINANCIERO]],TablaPrecios[PRODUCTO FINANCIERO],TablaPrecios[PRECIO UNIT],0)</f>
        <v>9.9</v>
      </c>
      <c r="G2" s="2">
        <f>+TablaVentas[[#This Row],[CANTIDAD]]*TablaVentas[[#This Row],[PRECIO UNITARIO]]</f>
        <v>188.1</v>
      </c>
      <c r="H2" s="1">
        <f t="shared" ref="H2:H65" ca="1" si="0">+RAND()*0.1+0.1</f>
        <v>0.15783697498603078</v>
      </c>
      <c r="I2" s="2">
        <f ca="1">+TablaVentas[[#This Row],[VENTAL TOTAL]]-TablaVentas[[#This Row],[VENTAL TOTAL]]*TablaVentas[[#This Row],[DESCUENTO]]</f>
        <v>158.41086500512762</v>
      </c>
      <c r="J2" s="2">
        <f ca="1">0.18*TablaVentas[[#This Row],[SUBTOTAL]]</f>
        <v>28.51395570092297</v>
      </c>
      <c r="K2" s="2">
        <f ca="1">+TablaVentas[[#This Row],[SUBTOTAL]]+TablaVentas[[#This Row],[IGV]]</f>
        <v>186.92482070605058</v>
      </c>
    </row>
    <row r="3" spans="1:11" x14ac:dyDescent="0.25">
      <c r="A3" t="s">
        <v>12</v>
      </c>
      <c r="B3" s="6">
        <v>45363</v>
      </c>
      <c r="C3" t="s">
        <v>10012</v>
      </c>
      <c r="D3" t="s">
        <v>10018</v>
      </c>
      <c r="E3">
        <v>7</v>
      </c>
      <c r="F3">
        <f>+_xlfn.XLOOKUP(TablaVentas[[#This Row],[PRODUCTO FINANCIERO]],TablaPrecios[PRODUCTO FINANCIERO],TablaPrecios[PRECIO UNIT],0)</f>
        <v>14.9</v>
      </c>
      <c r="G3" s="2">
        <f>+TablaVentas[[#This Row],[CANTIDAD]]*TablaVentas[[#This Row],[PRECIO UNITARIO]]</f>
        <v>104.3</v>
      </c>
      <c r="H3" s="1">
        <f t="shared" ca="1" si="0"/>
        <v>0.11768036050227483</v>
      </c>
      <c r="I3" s="2">
        <f ca="1">+TablaVentas[[#This Row],[VENTAL TOTAL]]-TablaVentas[[#This Row],[VENTAL TOTAL]]*TablaVentas[[#This Row],[DESCUENTO]]</f>
        <v>92.025938399612727</v>
      </c>
      <c r="J3" s="2">
        <f ca="1">0.18*TablaVentas[[#This Row],[SUBTOTAL]]</f>
        <v>16.564668911930291</v>
      </c>
      <c r="K3" s="2">
        <f ca="1">+TablaVentas[[#This Row],[SUBTOTAL]]+TablaVentas[[#This Row],[IGV]]</f>
        <v>108.59060731154301</v>
      </c>
    </row>
    <row r="4" spans="1:11" x14ac:dyDescent="0.25">
      <c r="A4" t="s">
        <v>13</v>
      </c>
      <c r="B4" s="6">
        <v>45743</v>
      </c>
      <c r="C4" t="s">
        <v>10013</v>
      </c>
      <c r="D4" t="s">
        <v>10018</v>
      </c>
      <c r="E4">
        <v>14</v>
      </c>
      <c r="F4">
        <f>+_xlfn.XLOOKUP(TablaVentas[[#This Row],[PRODUCTO FINANCIERO]],TablaPrecios[PRODUCTO FINANCIERO],TablaPrecios[PRECIO UNIT],0)</f>
        <v>14.9</v>
      </c>
      <c r="G4" s="2">
        <f>+TablaVentas[[#This Row],[CANTIDAD]]*TablaVentas[[#This Row],[PRECIO UNITARIO]]</f>
        <v>208.6</v>
      </c>
      <c r="H4" s="1">
        <f t="shared" ca="1" si="0"/>
        <v>0.15714050863042153</v>
      </c>
      <c r="I4" s="2">
        <f ca="1">+TablaVentas[[#This Row],[VENTAL TOTAL]]-TablaVentas[[#This Row],[VENTAL TOTAL]]*TablaVentas[[#This Row],[DESCUENTO]]</f>
        <v>175.82048989969405</v>
      </c>
      <c r="J4" s="2">
        <f ca="1">0.18*TablaVentas[[#This Row],[SUBTOTAL]]</f>
        <v>31.647688181944929</v>
      </c>
      <c r="K4" s="2">
        <f ca="1">+TablaVentas[[#This Row],[SUBTOTAL]]+TablaVentas[[#This Row],[IGV]]</f>
        <v>207.468178081639</v>
      </c>
    </row>
    <row r="5" spans="1:11" x14ac:dyDescent="0.25">
      <c r="A5" t="s">
        <v>14</v>
      </c>
      <c r="B5" s="6">
        <v>45350</v>
      </c>
      <c r="C5" t="s">
        <v>10014</v>
      </c>
      <c r="D5" t="s">
        <v>10019</v>
      </c>
      <c r="E5">
        <v>5</v>
      </c>
      <c r="F5">
        <f>+_xlfn.XLOOKUP(TablaVentas[[#This Row],[PRODUCTO FINANCIERO]],TablaPrecios[PRODUCTO FINANCIERO],TablaPrecios[PRECIO UNIT],0)</f>
        <v>9.9</v>
      </c>
      <c r="G5" s="2">
        <f>+TablaVentas[[#This Row],[CANTIDAD]]*TablaVentas[[#This Row],[PRECIO UNITARIO]]</f>
        <v>49.5</v>
      </c>
      <c r="H5" s="1">
        <f t="shared" ca="1" si="0"/>
        <v>0.1399150850301919</v>
      </c>
      <c r="I5" s="2">
        <f ca="1">+TablaVentas[[#This Row],[VENTAL TOTAL]]-TablaVentas[[#This Row],[VENTAL TOTAL]]*TablaVentas[[#This Row],[DESCUENTO]]</f>
        <v>42.574203291005503</v>
      </c>
      <c r="J5" s="2">
        <f ca="1">0.18*TablaVentas[[#This Row],[SUBTOTAL]]</f>
        <v>7.6633565923809899</v>
      </c>
      <c r="K5" s="2">
        <f ca="1">+TablaVentas[[#This Row],[SUBTOTAL]]+TablaVentas[[#This Row],[IGV]]</f>
        <v>50.237559883386496</v>
      </c>
    </row>
    <row r="6" spans="1:11" x14ac:dyDescent="0.25">
      <c r="A6" t="s">
        <v>15</v>
      </c>
      <c r="B6" s="6">
        <v>45632</v>
      </c>
      <c r="C6" t="s">
        <v>10011</v>
      </c>
      <c r="D6" t="s">
        <v>10019</v>
      </c>
      <c r="E6">
        <v>9</v>
      </c>
      <c r="F6">
        <f>+_xlfn.XLOOKUP(TablaVentas[[#This Row],[PRODUCTO FINANCIERO]],TablaPrecios[PRODUCTO FINANCIERO],TablaPrecios[PRECIO UNIT],0)</f>
        <v>9.9</v>
      </c>
      <c r="G6" s="2">
        <f>+TablaVentas[[#This Row],[CANTIDAD]]*TablaVentas[[#This Row],[PRECIO UNITARIO]]</f>
        <v>89.100000000000009</v>
      </c>
      <c r="H6" s="1">
        <f t="shared" ca="1" si="0"/>
        <v>0.11258830762810361</v>
      </c>
      <c r="I6" s="2">
        <f ca="1">+TablaVentas[[#This Row],[VENTAL TOTAL]]-TablaVentas[[#This Row],[VENTAL TOTAL]]*TablaVentas[[#This Row],[DESCUENTO]]</f>
        <v>79.068381790335977</v>
      </c>
      <c r="J6" s="2">
        <f ca="1">0.18*TablaVentas[[#This Row],[SUBTOTAL]]</f>
        <v>14.232308722260475</v>
      </c>
      <c r="K6" s="2">
        <f ca="1">+TablaVentas[[#This Row],[SUBTOTAL]]+TablaVentas[[#This Row],[IGV]]</f>
        <v>93.300690512596447</v>
      </c>
    </row>
    <row r="7" spans="1:11" x14ac:dyDescent="0.25">
      <c r="A7" t="s">
        <v>16</v>
      </c>
      <c r="B7" s="6">
        <v>45946</v>
      </c>
      <c r="C7" t="s">
        <v>10015</v>
      </c>
      <c r="D7" t="s">
        <v>10019</v>
      </c>
      <c r="E7">
        <v>3</v>
      </c>
      <c r="F7">
        <f>+_xlfn.XLOOKUP(TablaVentas[[#This Row],[PRODUCTO FINANCIERO]],TablaPrecios[PRODUCTO FINANCIERO],TablaPrecios[PRECIO UNIT],0)</f>
        <v>9.9</v>
      </c>
      <c r="G7" s="2">
        <f>+TablaVentas[[#This Row],[CANTIDAD]]*TablaVentas[[#This Row],[PRECIO UNITARIO]]</f>
        <v>29.700000000000003</v>
      </c>
      <c r="H7" s="1">
        <f t="shared" ca="1" si="0"/>
        <v>0.12455568635091796</v>
      </c>
      <c r="I7" s="2">
        <f ca="1">+TablaVentas[[#This Row],[VENTAL TOTAL]]-TablaVentas[[#This Row],[VENTAL TOTAL]]*TablaVentas[[#This Row],[DESCUENTO]]</f>
        <v>26.000696115377739</v>
      </c>
      <c r="J7" s="2">
        <f ca="1">0.18*TablaVentas[[#This Row],[SUBTOTAL]]</f>
        <v>4.680125300767993</v>
      </c>
      <c r="K7" s="2">
        <f ca="1">+TablaVentas[[#This Row],[SUBTOTAL]]+TablaVentas[[#This Row],[IGV]]</f>
        <v>30.680821416145733</v>
      </c>
    </row>
    <row r="8" spans="1:11" x14ac:dyDescent="0.25">
      <c r="A8" t="s">
        <v>17</v>
      </c>
      <c r="B8" s="6">
        <v>45765</v>
      </c>
      <c r="C8" t="s">
        <v>10016</v>
      </c>
      <c r="D8" t="s">
        <v>10018</v>
      </c>
      <c r="E8">
        <v>13</v>
      </c>
      <c r="F8">
        <f>+_xlfn.XLOOKUP(TablaVentas[[#This Row],[PRODUCTO FINANCIERO]],TablaPrecios[PRODUCTO FINANCIERO],TablaPrecios[PRECIO UNIT],0)</f>
        <v>14.9</v>
      </c>
      <c r="G8" s="2">
        <f>+TablaVentas[[#This Row],[CANTIDAD]]*TablaVentas[[#This Row],[PRECIO UNITARIO]]</f>
        <v>193.70000000000002</v>
      </c>
      <c r="H8" s="1">
        <f t="shared" ca="1" si="0"/>
        <v>0.17978243100472716</v>
      </c>
      <c r="I8" s="2">
        <f ca="1">+TablaVentas[[#This Row],[VENTAL TOTAL]]-TablaVentas[[#This Row],[VENTAL TOTAL]]*TablaVentas[[#This Row],[DESCUENTO]]</f>
        <v>158.87614311438438</v>
      </c>
      <c r="J8" s="2">
        <f ca="1">0.18*TablaVentas[[#This Row],[SUBTOTAL]]</f>
        <v>28.597705760589186</v>
      </c>
      <c r="K8" s="2">
        <f ca="1">+TablaVentas[[#This Row],[SUBTOTAL]]+TablaVentas[[#This Row],[IGV]]</f>
        <v>187.47384887497356</v>
      </c>
    </row>
    <row r="9" spans="1:11" x14ac:dyDescent="0.25">
      <c r="A9" t="s">
        <v>18</v>
      </c>
      <c r="B9" s="6">
        <v>45650</v>
      </c>
      <c r="C9" t="s">
        <v>10014</v>
      </c>
      <c r="D9" t="s">
        <v>10017</v>
      </c>
      <c r="E9">
        <v>20</v>
      </c>
      <c r="F9">
        <f>+_xlfn.XLOOKUP(TablaVentas[[#This Row],[PRODUCTO FINANCIERO]],TablaPrecios[PRODUCTO FINANCIERO],TablaPrecios[PRECIO UNIT],0)</f>
        <v>9.9</v>
      </c>
      <c r="G9" s="2">
        <f>+TablaVentas[[#This Row],[CANTIDAD]]*TablaVentas[[#This Row],[PRECIO UNITARIO]]</f>
        <v>198</v>
      </c>
      <c r="H9" s="1">
        <f t="shared" ca="1" si="0"/>
        <v>0.13642945212196089</v>
      </c>
      <c r="I9" s="2">
        <f ca="1">+TablaVentas[[#This Row],[VENTAL TOTAL]]-TablaVentas[[#This Row],[VENTAL TOTAL]]*TablaVentas[[#This Row],[DESCUENTO]]</f>
        <v>170.98696847985175</v>
      </c>
      <c r="J9" s="2">
        <f ca="1">0.18*TablaVentas[[#This Row],[SUBTOTAL]]</f>
        <v>30.777654326373316</v>
      </c>
      <c r="K9" s="2">
        <f ca="1">+TablaVentas[[#This Row],[SUBTOTAL]]+TablaVentas[[#This Row],[IGV]]</f>
        <v>201.76462280622508</v>
      </c>
    </row>
    <row r="10" spans="1:11" x14ac:dyDescent="0.25">
      <c r="A10" t="s">
        <v>19</v>
      </c>
      <c r="B10" s="6">
        <v>46191</v>
      </c>
      <c r="C10" t="s">
        <v>10016</v>
      </c>
      <c r="D10" t="s">
        <v>10020</v>
      </c>
      <c r="E10">
        <v>16</v>
      </c>
      <c r="F10">
        <f>+_xlfn.XLOOKUP(TablaVentas[[#This Row],[PRODUCTO FINANCIERO]],TablaPrecios[PRODUCTO FINANCIERO],TablaPrecios[PRECIO UNIT],0)</f>
        <v>14.9</v>
      </c>
      <c r="G10" s="2">
        <f>+TablaVentas[[#This Row],[CANTIDAD]]*TablaVentas[[#This Row],[PRECIO UNITARIO]]</f>
        <v>238.4</v>
      </c>
      <c r="H10" s="1">
        <f t="shared" ca="1" si="0"/>
        <v>0.16559708275788781</v>
      </c>
      <c r="I10" s="2">
        <f ca="1">+TablaVentas[[#This Row],[VENTAL TOTAL]]-TablaVentas[[#This Row],[VENTAL TOTAL]]*TablaVentas[[#This Row],[DESCUENTO]]</f>
        <v>198.92165547051954</v>
      </c>
      <c r="J10" s="2">
        <f ca="1">0.18*TablaVentas[[#This Row],[SUBTOTAL]]</f>
        <v>35.805897984693516</v>
      </c>
      <c r="K10" s="2">
        <f ca="1">+TablaVentas[[#This Row],[SUBTOTAL]]+TablaVentas[[#This Row],[IGV]]</f>
        <v>234.72755345521307</v>
      </c>
    </row>
    <row r="11" spans="1:11" x14ac:dyDescent="0.25">
      <c r="A11" t="s">
        <v>20</v>
      </c>
      <c r="B11" s="6">
        <v>46226</v>
      </c>
      <c r="C11" t="s">
        <v>10015</v>
      </c>
      <c r="D11" t="s">
        <v>10017</v>
      </c>
      <c r="E11">
        <v>9</v>
      </c>
      <c r="F11">
        <f>+_xlfn.XLOOKUP(TablaVentas[[#This Row],[PRODUCTO FINANCIERO]],TablaPrecios[PRODUCTO FINANCIERO],TablaPrecios[PRECIO UNIT],0)</f>
        <v>9.9</v>
      </c>
      <c r="G11" s="2">
        <f>+TablaVentas[[#This Row],[CANTIDAD]]*TablaVentas[[#This Row],[PRECIO UNITARIO]]</f>
        <v>89.100000000000009</v>
      </c>
      <c r="H11" s="1">
        <f t="shared" ca="1" si="0"/>
        <v>0.14988458671123472</v>
      </c>
      <c r="I11" s="2">
        <f ca="1">+TablaVentas[[#This Row],[VENTAL TOTAL]]-TablaVentas[[#This Row],[VENTAL TOTAL]]*TablaVentas[[#This Row],[DESCUENTO]]</f>
        <v>75.745283324028989</v>
      </c>
      <c r="J11" s="2">
        <f ca="1">0.18*TablaVentas[[#This Row],[SUBTOTAL]]</f>
        <v>13.634150998325218</v>
      </c>
      <c r="K11" s="2">
        <f ca="1">+TablaVentas[[#This Row],[SUBTOTAL]]+TablaVentas[[#This Row],[IGV]]</f>
        <v>89.3794343223542</v>
      </c>
    </row>
    <row r="12" spans="1:11" x14ac:dyDescent="0.25">
      <c r="A12" t="s">
        <v>21</v>
      </c>
      <c r="B12" s="6">
        <v>45912</v>
      </c>
      <c r="C12" t="s">
        <v>10016</v>
      </c>
      <c r="D12" t="s">
        <v>10022</v>
      </c>
      <c r="E12">
        <v>10</v>
      </c>
      <c r="F12">
        <f>+_xlfn.XLOOKUP(TablaVentas[[#This Row],[PRODUCTO FINANCIERO]],TablaPrecios[PRODUCTO FINANCIERO],TablaPrecios[PRECIO UNIT],0)</f>
        <v>20.9</v>
      </c>
      <c r="G12" s="2">
        <f>+TablaVentas[[#This Row],[CANTIDAD]]*TablaVentas[[#This Row],[PRECIO UNITARIO]]</f>
        <v>209</v>
      </c>
      <c r="H12" s="1">
        <f t="shared" ca="1" si="0"/>
        <v>0.15463395493485435</v>
      </c>
      <c r="I12" s="2">
        <f ca="1">+TablaVentas[[#This Row],[VENTAL TOTAL]]-TablaVentas[[#This Row],[VENTAL TOTAL]]*TablaVentas[[#This Row],[DESCUENTO]]</f>
        <v>176.68150341861545</v>
      </c>
      <c r="J12" s="2">
        <f ca="1">0.18*TablaVentas[[#This Row],[SUBTOTAL]]</f>
        <v>31.802670615350781</v>
      </c>
      <c r="K12" s="2">
        <f ca="1">+TablaVentas[[#This Row],[SUBTOTAL]]+TablaVentas[[#This Row],[IGV]]</f>
        <v>208.48417403396624</v>
      </c>
    </row>
    <row r="13" spans="1:11" x14ac:dyDescent="0.25">
      <c r="A13" t="s">
        <v>22</v>
      </c>
      <c r="B13" s="6">
        <v>46084</v>
      </c>
      <c r="C13" t="s">
        <v>10012</v>
      </c>
      <c r="D13" t="s">
        <v>10022</v>
      </c>
      <c r="E13">
        <v>20</v>
      </c>
      <c r="F13">
        <f>+_xlfn.XLOOKUP(TablaVentas[[#This Row],[PRODUCTO FINANCIERO]],TablaPrecios[PRODUCTO FINANCIERO],TablaPrecios[PRECIO UNIT],0)</f>
        <v>20.9</v>
      </c>
      <c r="G13" s="2">
        <f>+TablaVentas[[#This Row],[CANTIDAD]]*TablaVentas[[#This Row],[PRECIO UNITARIO]]</f>
        <v>418</v>
      </c>
      <c r="H13" s="1">
        <f t="shared" ca="1" si="0"/>
        <v>0.15383514853966612</v>
      </c>
      <c r="I13" s="2">
        <f ca="1">+TablaVentas[[#This Row],[VENTAL TOTAL]]-TablaVentas[[#This Row],[VENTAL TOTAL]]*TablaVentas[[#This Row],[DESCUENTO]]</f>
        <v>353.69690791041955</v>
      </c>
      <c r="J13" s="2">
        <f ca="1">0.18*TablaVentas[[#This Row],[SUBTOTAL]]</f>
        <v>63.665443423875516</v>
      </c>
      <c r="K13" s="2">
        <f ca="1">+TablaVentas[[#This Row],[SUBTOTAL]]+TablaVentas[[#This Row],[IGV]]</f>
        <v>417.36235133429506</v>
      </c>
    </row>
    <row r="14" spans="1:11" x14ac:dyDescent="0.25">
      <c r="A14" t="s">
        <v>23</v>
      </c>
      <c r="B14" s="6">
        <v>46053</v>
      </c>
      <c r="C14" t="s">
        <v>10011</v>
      </c>
      <c r="D14" t="s">
        <v>10018</v>
      </c>
      <c r="E14">
        <v>12</v>
      </c>
      <c r="F14">
        <f>+_xlfn.XLOOKUP(TablaVentas[[#This Row],[PRODUCTO FINANCIERO]],TablaPrecios[PRODUCTO FINANCIERO],TablaPrecios[PRECIO UNIT],0)</f>
        <v>14.9</v>
      </c>
      <c r="G14" s="2">
        <f>+TablaVentas[[#This Row],[CANTIDAD]]*TablaVentas[[#This Row],[PRECIO UNITARIO]]</f>
        <v>178.8</v>
      </c>
      <c r="H14" s="1">
        <f t="shared" ca="1" si="0"/>
        <v>0.17190303214782715</v>
      </c>
      <c r="I14" s="2">
        <f ca="1">+TablaVentas[[#This Row],[VENTAL TOTAL]]-TablaVentas[[#This Row],[VENTAL TOTAL]]*TablaVentas[[#This Row],[DESCUENTO]]</f>
        <v>148.06373785196851</v>
      </c>
      <c r="J14" s="2">
        <f ca="1">0.18*TablaVentas[[#This Row],[SUBTOTAL]]</f>
        <v>26.651472813354331</v>
      </c>
      <c r="K14" s="2">
        <f ca="1">+TablaVentas[[#This Row],[SUBTOTAL]]+TablaVentas[[#This Row],[IGV]]</f>
        <v>174.71521066532284</v>
      </c>
    </row>
    <row r="15" spans="1:11" x14ac:dyDescent="0.25">
      <c r="A15" t="s">
        <v>24</v>
      </c>
      <c r="B15" s="6">
        <v>45717</v>
      </c>
      <c r="C15" t="s">
        <v>10012</v>
      </c>
      <c r="D15" t="s">
        <v>10017</v>
      </c>
      <c r="E15">
        <v>3</v>
      </c>
      <c r="F15">
        <f>+_xlfn.XLOOKUP(TablaVentas[[#This Row],[PRODUCTO FINANCIERO]],TablaPrecios[PRODUCTO FINANCIERO],TablaPrecios[PRECIO UNIT],0)</f>
        <v>9.9</v>
      </c>
      <c r="G15" s="2">
        <f>+TablaVentas[[#This Row],[CANTIDAD]]*TablaVentas[[#This Row],[PRECIO UNITARIO]]</f>
        <v>29.700000000000003</v>
      </c>
      <c r="H15" s="1">
        <f t="shared" ca="1" si="0"/>
        <v>0.12623563578987509</v>
      </c>
      <c r="I15" s="2">
        <f ca="1">+TablaVentas[[#This Row],[VENTAL TOTAL]]-TablaVentas[[#This Row],[VENTAL TOTAL]]*TablaVentas[[#This Row],[DESCUENTO]]</f>
        <v>25.95080161704071</v>
      </c>
      <c r="J15" s="2">
        <f ca="1">0.18*TablaVentas[[#This Row],[SUBTOTAL]]</f>
        <v>4.6711442910673275</v>
      </c>
      <c r="K15" s="2">
        <f ca="1">+TablaVentas[[#This Row],[SUBTOTAL]]+TablaVentas[[#This Row],[IGV]]</f>
        <v>30.621945908108039</v>
      </c>
    </row>
    <row r="16" spans="1:11" x14ac:dyDescent="0.25">
      <c r="A16" t="s">
        <v>25</v>
      </c>
      <c r="B16" s="6">
        <v>45864</v>
      </c>
      <c r="C16" t="s">
        <v>10012</v>
      </c>
      <c r="D16" t="s">
        <v>10018</v>
      </c>
      <c r="E16">
        <v>9</v>
      </c>
      <c r="F16">
        <f>+_xlfn.XLOOKUP(TablaVentas[[#This Row],[PRODUCTO FINANCIERO]],TablaPrecios[PRODUCTO FINANCIERO],TablaPrecios[PRECIO UNIT],0)</f>
        <v>14.9</v>
      </c>
      <c r="G16" s="2">
        <f>+TablaVentas[[#This Row],[CANTIDAD]]*TablaVentas[[#This Row],[PRECIO UNITARIO]]</f>
        <v>134.1</v>
      </c>
      <c r="H16" s="1">
        <f t="shared" ca="1" si="0"/>
        <v>0.15713601732218649</v>
      </c>
      <c r="I16" s="2">
        <f ca="1">+TablaVentas[[#This Row],[VENTAL TOTAL]]-TablaVentas[[#This Row],[VENTAL TOTAL]]*TablaVentas[[#This Row],[DESCUENTO]]</f>
        <v>113.02806007709478</v>
      </c>
      <c r="J16" s="2">
        <f ca="1">0.18*TablaVentas[[#This Row],[SUBTOTAL]]</f>
        <v>20.345050813877059</v>
      </c>
      <c r="K16" s="2">
        <f ca="1">+TablaVentas[[#This Row],[SUBTOTAL]]+TablaVentas[[#This Row],[IGV]]</f>
        <v>133.37311089097184</v>
      </c>
    </row>
    <row r="17" spans="1:11" x14ac:dyDescent="0.25">
      <c r="A17" t="s">
        <v>26</v>
      </c>
      <c r="B17" s="6">
        <v>46128</v>
      </c>
      <c r="C17" t="s">
        <v>10015</v>
      </c>
      <c r="D17" t="s">
        <v>10017</v>
      </c>
      <c r="E17">
        <v>19</v>
      </c>
      <c r="F17">
        <f>+_xlfn.XLOOKUP(TablaVentas[[#This Row],[PRODUCTO FINANCIERO]],TablaPrecios[PRODUCTO FINANCIERO],TablaPrecios[PRECIO UNIT],0)</f>
        <v>9.9</v>
      </c>
      <c r="G17" s="2">
        <f>+TablaVentas[[#This Row],[CANTIDAD]]*TablaVentas[[#This Row],[PRECIO UNITARIO]]</f>
        <v>188.1</v>
      </c>
      <c r="H17" s="1">
        <f t="shared" ca="1" si="0"/>
        <v>0.1544427634878664</v>
      </c>
      <c r="I17" s="2">
        <f ca="1">+TablaVentas[[#This Row],[VENTAL TOTAL]]-TablaVentas[[#This Row],[VENTAL TOTAL]]*TablaVentas[[#This Row],[DESCUENTO]]</f>
        <v>159.04931618793233</v>
      </c>
      <c r="J17" s="2">
        <f ca="1">0.18*TablaVentas[[#This Row],[SUBTOTAL]]</f>
        <v>28.628876913827821</v>
      </c>
      <c r="K17" s="2">
        <f ca="1">+TablaVentas[[#This Row],[SUBTOTAL]]+TablaVentas[[#This Row],[IGV]]</f>
        <v>187.67819310176014</v>
      </c>
    </row>
    <row r="18" spans="1:11" x14ac:dyDescent="0.25">
      <c r="A18" t="s">
        <v>27</v>
      </c>
      <c r="B18" s="6">
        <v>45786</v>
      </c>
      <c r="C18" t="s">
        <v>10013</v>
      </c>
      <c r="D18" t="s">
        <v>10019</v>
      </c>
      <c r="E18">
        <v>9</v>
      </c>
      <c r="F18">
        <f>+_xlfn.XLOOKUP(TablaVentas[[#This Row],[PRODUCTO FINANCIERO]],TablaPrecios[PRODUCTO FINANCIERO],TablaPrecios[PRECIO UNIT],0)</f>
        <v>9.9</v>
      </c>
      <c r="G18" s="2">
        <f>+TablaVentas[[#This Row],[CANTIDAD]]*TablaVentas[[#This Row],[PRECIO UNITARIO]]</f>
        <v>89.100000000000009</v>
      </c>
      <c r="H18" s="1">
        <f t="shared" ca="1" si="0"/>
        <v>0.1586166793478983</v>
      </c>
      <c r="I18" s="2">
        <f ca="1">+TablaVentas[[#This Row],[VENTAL TOTAL]]-TablaVentas[[#This Row],[VENTAL TOTAL]]*TablaVentas[[#This Row],[DESCUENTO]]</f>
        <v>74.967253870102269</v>
      </c>
      <c r="J18" s="2">
        <f ca="1">0.18*TablaVentas[[#This Row],[SUBTOTAL]]</f>
        <v>13.494105696618409</v>
      </c>
      <c r="K18" s="2">
        <f ca="1">+TablaVentas[[#This Row],[SUBTOTAL]]+TablaVentas[[#This Row],[IGV]]</f>
        <v>88.461359566720674</v>
      </c>
    </row>
    <row r="19" spans="1:11" x14ac:dyDescent="0.25">
      <c r="A19" t="s">
        <v>28</v>
      </c>
      <c r="B19" s="6">
        <v>45738</v>
      </c>
      <c r="C19" t="s">
        <v>10011</v>
      </c>
      <c r="D19" t="s">
        <v>10020</v>
      </c>
      <c r="E19">
        <v>9</v>
      </c>
      <c r="F19">
        <f>+_xlfn.XLOOKUP(TablaVentas[[#This Row],[PRODUCTO FINANCIERO]],TablaPrecios[PRODUCTO FINANCIERO],TablaPrecios[PRECIO UNIT],0)</f>
        <v>14.9</v>
      </c>
      <c r="G19" s="2">
        <f>+TablaVentas[[#This Row],[CANTIDAD]]*TablaVentas[[#This Row],[PRECIO UNITARIO]]</f>
        <v>134.1</v>
      </c>
      <c r="H19" s="1">
        <f t="shared" ca="1" si="0"/>
        <v>0.11116313587803306</v>
      </c>
      <c r="I19" s="2">
        <f ca="1">+TablaVentas[[#This Row],[VENTAL TOTAL]]-TablaVentas[[#This Row],[VENTAL TOTAL]]*TablaVentas[[#This Row],[DESCUENTO]]</f>
        <v>119.19302347875576</v>
      </c>
      <c r="J19" s="2">
        <f ca="1">0.18*TablaVentas[[#This Row],[SUBTOTAL]]</f>
        <v>21.454744226176036</v>
      </c>
      <c r="K19" s="2">
        <f ca="1">+TablaVentas[[#This Row],[SUBTOTAL]]+TablaVentas[[#This Row],[IGV]]</f>
        <v>140.64776770493179</v>
      </c>
    </row>
    <row r="20" spans="1:11" x14ac:dyDescent="0.25">
      <c r="A20" t="s">
        <v>29</v>
      </c>
      <c r="B20" s="6">
        <v>45472</v>
      </c>
      <c r="C20" t="s">
        <v>10013</v>
      </c>
      <c r="D20" t="s">
        <v>10017</v>
      </c>
      <c r="E20">
        <v>12</v>
      </c>
      <c r="F20">
        <f>+_xlfn.XLOOKUP(TablaVentas[[#This Row],[PRODUCTO FINANCIERO]],TablaPrecios[PRODUCTO FINANCIERO],TablaPrecios[PRECIO UNIT],0)</f>
        <v>9.9</v>
      </c>
      <c r="G20" s="2">
        <f>+TablaVentas[[#This Row],[CANTIDAD]]*TablaVentas[[#This Row],[PRECIO UNITARIO]]</f>
        <v>118.80000000000001</v>
      </c>
      <c r="H20" s="1">
        <f t="shared" ca="1" si="0"/>
        <v>0.15724107775925839</v>
      </c>
      <c r="I20" s="2">
        <f ca="1">+TablaVentas[[#This Row],[VENTAL TOTAL]]-TablaVentas[[#This Row],[VENTAL TOTAL]]*TablaVentas[[#This Row],[DESCUENTO]]</f>
        <v>100.11975996220011</v>
      </c>
      <c r="J20" s="2">
        <f ca="1">0.18*TablaVentas[[#This Row],[SUBTOTAL]]</f>
        <v>18.021556793196019</v>
      </c>
      <c r="K20" s="2">
        <f ca="1">+TablaVentas[[#This Row],[SUBTOTAL]]+TablaVentas[[#This Row],[IGV]]</f>
        <v>118.14131675539613</v>
      </c>
    </row>
    <row r="21" spans="1:11" x14ac:dyDescent="0.25">
      <c r="A21" t="s">
        <v>30</v>
      </c>
      <c r="B21" s="6">
        <v>45790</v>
      </c>
      <c r="C21" t="s">
        <v>10016</v>
      </c>
      <c r="D21" t="s">
        <v>10020</v>
      </c>
      <c r="E21">
        <v>3</v>
      </c>
      <c r="F21">
        <f>+_xlfn.XLOOKUP(TablaVentas[[#This Row],[PRODUCTO FINANCIERO]],TablaPrecios[PRODUCTO FINANCIERO],TablaPrecios[PRECIO UNIT],0)</f>
        <v>14.9</v>
      </c>
      <c r="G21" s="2">
        <f>+TablaVentas[[#This Row],[CANTIDAD]]*TablaVentas[[#This Row],[PRECIO UNITARIO]]</f>
        <v>44.7</v>
      </c>
      <c r="H21" s="1">
        <f t="shared" ca="1" si="0"/>
        <v>0.15313408364686912</v>
      </c>
      <c r="I21" s="2">
        <f ca="1">+TablaVentas[[#This Row],[VENTAL TOTAL]]-TablaVentas[[#This Row],[VENTAL TOTAL]]*TablaVentas[[#This Row],[DESCUENTO]]</f>
        <v>37.854906460984949</v>
      </c>
      <c r="J21" s="2">
        <f ca="1">0.18*TablaVentas[[#This Row],[SUBTOTAL]]</f>
        <v>6.8138831629772909</v>
      </c>
      <c r="K21" s="2">
        <f ca="1">+TablaVentas[[#This Row],[SUBTOTAL]]+TablaVentas[[#This Row],[IGV]]</f>
        <v>44.66878962396224</v>
      </c>
    </row>
    <row r="22" spans="1:11" x14ac:dyDescent="0.25">
      <c r="A22" t="s">
        <v>31</v>
      </c>
      <c r="B22" s="6">
        <v>45963</v>
      </c>
      <c r="C22" t="s">
        <v>10014</v>
      </c>
      <c r="D22" t="s">
        <v>10017</v>
      </c>
      <c r="E22">
        <v>10</v>
      </c>
      <c r="F22">
        <f>+_xlfn.XLOOKUP(TablaVentas[[#This Row],[PRODUCTO FINANCIERO]],TablaPrecios[PRODUCTO FINANCIERO],TablaPrecios[PRECIO UNIT],0)</f>
        <v>9.9</v>
      </c>
      <c r="G22" s="2">
        <f>+TablaVentas[[#This Row],[CANTIDAD]]*TablaVentas[[#This Row],[PRECIO UNITARIO]]</f>
        <v>99</v>
      </c>
      <c r="H22" s="1">
        <f t="shared" ca="1" si="0"/>
        <v>0.11747258397020875</v>
      </c>
      <c r="I22" s="2">
        <f ca="1">+TablaVentas[[#This Row],[VENTAL TOTAL]]-TablaVentas[[#This Row],[VENTAL TOTAL]]*TablaVentas[[#This Row],[DESCUENTO]]</f>
        <v>87.37021418694934</v>
      </c>
      <c r="J22" s="2">
        <f ca="1">0.18*TablaVentas[[#This Row],[SUBTOTAL]]</f>
        <v>15.726638553650881</v>
      </c>
      <c r="K22" s="2">
        <f ca="1">+TablaVentas[[#This Row],[SUBTOTAL]]+TablaVentas[[#This Row],[IGV]]</f>
        <v>103.09685274060023</v>
      </c>
    </row>
    <row r="23" spans="1:11" x14ac:dyDescent="0.25">
      <c r="A23" t="s">
        <v>32</v>
      </c>
      <c r="B23" s="6">
        <v>46040</v>
      </c>
      <c r="C23" t="s">
        <v>10012</v>
      </c>
      <c r="D23" t="s">
        <v>10018</v>
      </c>
      <c r="E23">
        <v>6</v>
      </c>
      <c r="F23">
        <f>+_xlfn.XLOOKUP(TablaVentas[[#This Row],[PRODUCTO FINANCIERO]],TablaPrecios[PRODUCTO FINANCIERO],TablaPrecios[PRECIO UNIT],0)</f>
        <v>14.9</v>
      </c>
      <c r="G23" s="2">
        <f>+TablaVentas[[#This Row],[CANTIDAD]]*TablaVentas[[#This Row],[PRECIO UNITARIO]]</f>
        <v>89.4</v>
      </c>
      <c r="H23" s="1">
        <f t="shared" ca="1" si="0"/>
        <v>0.13698090345247579</v>
      </c>
      <c r="I23" s="2">
        <f ca="1">+TablaVentas[[#This Row],[VENTAL TOTAL]]-TablaVentas[[#This Row],[VENTAL TOTAL]]*TablaVentas[[#This Row],[DESCUENTO]]</f>
        <v>77.153907231348668</v>
      </c>
      <c r="J23" s="2">
        <f ca="1">0.18*TablaVentas[[#This Row],[SUBTOTAL]]</f>
        <v>13.887703301642761</v>
      </c>
      <c r="K23" s="2">
        <f ca="1">+TablaVentas[[#This Row],[SUBTOTAL]]+TablaVentas[[#This Row],[IGV]]</f>
        <v>91.041610532991427</v>
      </c>
    </row>
    <row r="24" spans="1:11" x14ac:dyDescent="0.25">
      <c r="A24" t="s">
        <v>33</v>
      </c>
      <c r="B24" s="6">
        <v>45358</v>
      </c>
      <c r="C24" t="s">
        <v>10015</v>
      </c>
      <c r="D24" t="s">
        <v>10019</v>
      </c>
      <c r="E24">
        <v>13</v>
      </c>
      <c r="F24">
        <f>+_xlfn.XLOOKUP(TablaVentas[[#This Row],[PRODUCTO FINANCIERO]],TablaPrecios[PRODUCTO FINANCIERO],TablaPrecios[PRECIO UNIT],0)</f>
        <v>9.9</v>
      </c>
      <c r="G24" s="2">
        <f>+TablaVentas[[#This Row],[CANTIDAD]]*TablaVentas[[#This Row],[PRECIO UNITARIO]]</f>
        <v>128.70000000000002</v>
      </c>
      <c r="H24" s="1">
        <f t="shared" ca="1" si="0"/>
        <v>0.1717982007790356</v>
      </c>
      <c r="I24" s="2">
        <f ca="1">+TablaVentas[[#This Row],[VENTAL TOTAL]]-TablaVentas[[#This Row],[VENTAL TOTAL]]*TablaVentas[[#This Row],[DESCUENTO]]</f>
        <v>106.58957155973813</v>
      </c>
      <c r="J24" s="2">
        <f ca="1">0.18*TablaVentas[[#This Row],[SUBTOTAL]]</f>
        <v>19.186122880752862</v>
      </c>
      <c r="K24" s="2">
        <f ca="1">+TablaVentas[[#This Row],[SUBTOTAL]]+TablaVentas[[#This Row],[IGV]]</f>
        <v>125.77569444049099</v>
      </c>
    </row>
    <row r="25" spans="1:11" x14ac:dyDescent="0.25">
      <c r="A25" t="s">
        <v>34</v>
      </c>
      <c r="B25" s="6">
        <v>46241</v>
      </c>
      <c r="C25" t="s">
        <v>10013</v>
      </c>
      <c r="D25" t="s">
        <v>10017</v>
      </c>
      <c r="E25">
        <v>7</v>
      </c>
      <c r="F25">
        <f>+_xlfn.XLOOKUP(TablaVentas[[#This Row],[PRODUCTO FINANCIERO]],TablaPrecios[PRODUCTO FINANCIERO],TablaPrecios[PRECIO UNIT],0)</f>
        <v>9.9</v>
      </c>
      <c r="G25" s="2">
        <f>+TablaVentas[[#This Row],[CANTIDAD]]*TablaVentas[[#This Row],[PRECIO UNITARIO]]</f>
        <v>69.3</v>
      </c>
      <c r="H25" s="1">
        <f t="shared" ca="1" si="0"/>
        <v>0.15405938917030101</v>
      </c>
      <c r="I25" s="2">
        <f ca="1">+TablaVentas[[#This Row],[VENTAL TOTAL]]-TablaVentas[[#This Row],[VENTAL TOTAL]]*TablaVentas[[#This Row],[DESCUENTO]]</f>
        <v>58.623684330498136</v>
      </c>
      <c r="J25" s="2">
        <f ca="1">0.18*TablaVentas[[#This Row],[SUBTOTAL]]</f>
        <v>10.552263179489664</v>
      </c>
      <c r="K25" s="2">
        <f ca="1">+TablaVentas[[#This Row],[SUBTOTAL]]+TablaVentas[[#This Row],[IGV]]</f>
        <v>69.175947509987793</v>
      </c>
    </row>
    <row r="26" spans="1:11" x14ac:dyDescent="0.25">
      <c r="A26" t="s">
        <v>35</v>
      </c>
      <c r="B26" s="6">
        <v>45400</v>
      </c>
      <c r="C26" t="s">
        <v>10016</v>
      </c>
      <c r="D26" t="s">
        <v>10020</v>
      </c>
      <c r="E26">
        <v>9</v>
      </c>
      <c r="F26">
        <f>+_xlfn.XLOOKUP(TablaVentas[[#This Row],[PRODUCTO FINANCIERO]],TablaPrecios[PRODUCTO FINANCIERO],TablaPrecios[PRECIO UNIT],0)</f>
        <v>14.9</v>
      </c>
      <c r="G26" s="2">
        <f>+TablaVentas[[#This Row],[CANTIDAD]]*TablaVentas[[#This Row],[PRECIO UNITARIO]]</f>
        <v>134.1</v>
      </c>
      <c r="H26" s="1">
        <f t="shared" ca="1" si="0"/>
        <v>0.17929872624085652</v>
      </c>
      <c r="I26" s="2">
        <f ca="1">+TablaVentas[[#This Row],[VENTAL TOTAL]]-TablaVentas[[#This Row],[VENTAL TOTAL]]*TablaVentas[[#This Row],[DESCUENTO]]</f>
        <v>110.05604081110113</v>
      </c>
      <c r="J26" s="2">
        <f ca="1">0.18*TablaVentas[[#This Row],[SUBTOTAL]]</f>
        <v>19.810087345998202</v>
      </c>
      <c r="K26" s="2">
        <f ca="1">+TablaVentas[[#This Row],[SUBTOTAL]]+TablaVentas[[#This Row],[IGV]]</f>
        <v>129.86612815709933</v>
      </c>
    </row>
    <row r="27" spans="1:11" x14ac:dyDescent="0.25">
      <c r="A27" t="s">
        <v>36</v>
      </c>
      <c r="B27" s="6">
        <v>45454</v>
      </c>
      <c r="C27" t="s">
        <v>10014</v>
      </c>
      <c r="D27" t="s">
        <v>10017</v>
      </c>
      <c r="E27">
        <v>16</v>
      </c>
      <c r="F27">
        <f>+_xlfn.XLOOKUP(TablaVentas[[#This Row],[PRODUCTO FINANCIERO]],TablaPrecios[PRODUCTO FINANCIERO],TablaPrecios[PRECIO UNIT],0)</f>
        <v>9.9</v>
      </c>
      <c r="G27" s="2">
        <f>+TablaVentas[[#This Row],[CANTIDAD]]*TablaVentas[[#This Row],[PRECIO UNITARIO]]</f>
        <v>158.4</v>
      </c>
      <c r="H27" s="1">
        <f t="shared" ca="1" si="0"/>
        <v>0.1735238327874899</v>
      </c>
      <c r="I27" s="2">
        <f ca="1">+TablaVentas[[#This Row],[VENTAL TOTAL]]-TablaVentas[[#This Row],[VENTAL TOTAL]]*TablaVentas[[#This Row],[DESCUENTO]]</f>
        <v>130.91382488646161</v>
      </c>
      <c r="J27" s="2">
        <f ca="1">0.18*TablaVentas[[#This Row],[SUBTOTAL]]</f>
        <v>23.564488479563089</v>
      </c>
      <c r="K27" s="2">
        <f ca="1">+TablaVentas[[#This Row],[SUBTOTAL]]+TablaVentas[[#This Row],[IGV]]</f>
        <v>154.47831336602471</v>
      </c>
    </row>
    <row r="28" spans="1:11" x14ac:dyDescent="0.25">
      <c r="A28" t="s">
        <v>37</v>
      </c>
      <c r="B28" s="6">
        <v>45872</v>
      </c>
      <c r="C28" t="s">
        <v>10015</v>
      </c>
      <c r="D28" t="s">
        <v>10018</v>
      </c>
      <c r="E28">
        <v>3</v>
      </c>
      <c r="F28">
        <f>+_xlfn.XLOOKUP(TablaVentas[[#This Row],[PRODUCTO FINANCIERO]],TablaPrecios[PRODUCTO FINANCIERO],TablaPrecios[PRECIO UNIT],0)</f>
        <v>14.9</v>
      </c>
      <c r="G28" s="2">
        <f>+TablaVentas[[#This Row],[CANTIDAD]]*TablaVentas[[#This Row],[PRECIO UNITARIO]]</f>
        <v>44.7</v>
      </c>
      <c r="H28" s="1">
        <f t="shared" ca="1" si="0"/>
        <v>0.12856759383893049</v>
      </c>
      <c r="I28" s="2">
        <f ca="1">+TablaVentas[[#This Row],[VENTAL TOTAL]]-TablaVentas[[#This Row],[VENTAL TOTAL]]*TablaVentas[[#This Row],[DESCUENTO]]</f>
        <v>38.953028555399811</v>
      </c>
      <c r="J28" s="2">
        <f ca="1">0.18*TablaVentas[[#This Row],[SUBTOTAL]]</f>
        <v>7.0115451399719655</v>
      </c>
      <c r="K28" s="2">
        <f ca="1">+TablaVentas[[#This Row],[SUBTOTAL]]+TablaVentas[[#This Row],[IGV]]</f>
        <v>45.964573695371776</v>
      </c>
    </row>
    <row r="29" spans="1:11" x14ac:dyDescent="0.25">
      <c r="A29" t="s">
        <v>38</v>
      </c>
      <c r="B29" s="6">
        <v>46131</v>
      </c>
      <c r="C29" t="s">
        <v>10014</v>
      </c>
      <c r="D29" t="s">
        <v>10017</v>
      </c>
      <c r="E29">
        <v>8</v>
      </c>
      <c r="F29">
        <f>+_xlfn.XLOOKUP(TablaVentas[[#This Row],[PRODUCTO FINANCIERO]],TablaPrecios[PRODUCTO FINANCIERO],TablaPrecios[PRECIO UNIT],0)</f>
        <v>9.9</v>
      </c>
      <c r="G29" s="2">
        <f>+TablaVentas[[#This Row],[CANTIDAD]]*TablaVentas[[#This Row],[PRECIO UNITARIO]]</f>
        <v>79.2</v>
      </c>
      <c r="H29" s="1">
        <f t="shared" ca="1" si="0"/>
        <v>0.13652116326426564</v>
      </c>
      <c r="I29" s="2">
        <f ca="1">+TablaVentas[[#This Row],[VENTAL TOTAL]]-TablaVentas[[#This Row],[VENTAL TOTAL]]*TablaVentas[[#This Row],[DESCUENTO]]</f>
        <v>68.387523869470158</v>
      </c>
      <c r="J29" s="2">
        <f ca="1">0.18*TablaVentas[[#This Row],[SUBTOTAL]]</f>
        <v>12.309754296504629</v>
      </c>
      <c r="K29" s="2">
        <f ca="1">+TablaVentas[[#This Row],[SUBTOTAL]]+TablaVentas[[#This Row],[IGV]]</f>
        <v>80.69727816597478</v>
      </c>
    </row>
    <row r="30" spans="1:11" x14ac:dyDescent="0.25">
      <c r="A30" t="s">
        <v>39</v>
      </c>
      <c r="B30" s="6">
        <v>46299</v>
      </c>
      <c r="C30" t="s">
        <v>10013</v>
      </c>
      <c r="D30" t="s">
        <v>10018</v>
      </c>
      <c r="E30">
        <v>19</v>
      </c>
      <c r="F30">
        <f>+_xlfn.XLOOKUP(TablaVentas[[#This Row],[PRODUCTO FINANCIERO]],TablaPrecios[PRODUCTO FINANCIERO],TablaPrecios[PRECIO UNIT],0)</f>
        <v>14.9</v>
      </c>
      <c r="G30" s="2">
        <f>+TablaVentas[[#This Row],[CANTIDAD]]*TablaVentas[[#This Row],[PRECIO UNITARIO]]</f>
        <v>283.10000000000002</v>
      </c>
      <c r="H30" s="1">
        <f t="shared" ca="1" si="0"/>
        <v>0.14963571204978329</v>
      </c>
      <c r="I30" s="2">
        <f ca="1">+TablaVentas[[#This Row],[VENTAL TOTAL]]-TablaVentas[[#This Row],[VENTAL TOTAL]]*TablaVentas[[#This Row],[DESCUENTO]]</f>
        <v>240.73812991870636</v>
      </c>
      <c r="J30" s="2">
        <f ca="1">0.18*TablaVentas[[#This Row],[SUBTOTAL]]</f>
        <v>43.332863385367141</v>
      </c>
      <c r="K30" s="2">
        <f ca="1">+TablaVentas[[#This Row],[SUBTOTAL]]+TablaVentas[[#This Row],[IGV]]</f>
        <v>284.07099330407351</v>
      </c>
    </row>
    <row r="31" spans="1:11" x14ac:dyDescent="0.25">
      <c r="A31" t="s">
        <v>40</v>
      </c>
      <c r="B31" s="6">
        <v>45507</v>
      </c>
      <c r="C31" t="s">
        <v>10011</v>
      </c>
      <c r="D31" t="s">
        <v>10017</v>
      </c>
      <c r="E31">
        <v>19</v>
      </c>
      <c r="F31">
        <f>+_xlfn.XLOOKUP(TablaVentas[[#This Row],[PRODUCTO FINANCIERO]],TablaPrecios[PRODUCTO FINANCIERO],TablaPrecios[PRECIO UNIT],0)</f>
        <v>9.9</v>
      </c>
      <c r="G31" s="2">
        <f>+TablaVentas[[#This Row],[CANTIDAD]]*TablaVentas[[#This Row],[PRECIO UNITARIO]]</f>
        <v>188.1</v>
      </c>
      <c r="H31" s="1">
        <f t="shared" ca="1" si="0"/>
        <v>0.15195193642335886</v>
      </c>
      <c r="I31" s="2">
        <f ca="1">+TablaVentas[[#This Row],[VENTAL TOTAL]]-TablaVentas[[#This Row],[VENTAL TOTAL]]*TablaVentas[[#This Row],[DESCUENTO]]</f>
        <v>159.5178407587662</v>
      </c>
      <c r="J31" s="2">
        <f ca="1">0.18*TablaVentas[[#This Row],[SUBTOTAL]]</f>
        <v>28.713211336577913</v>
      </c>
      <c r="K31" s="2">
        <f ca="1">+TablaVentas[[#This Row],[SUBTOTAL]]+TablaVentas[[#This Row],[IGV]]</f>
        <v>188.23105209534413</v>
      </c>
    </row>
    <row r="32" spans="1:11" x14ac:dyDescent="0.25">
      <c r="A32" t="s">
        <v>41</v>
      </c>
      <c r="B32" s="6">
        <v>45551</v>
      </c>
      <c r="C32" t="s">
        <v>10014</v>
      </c>
      <c r="D32" t="s">
        <v>10018</v>
      </c>
      <c r="E32">
        <v>8</v>
      </c>
      <c r="F32">
        <f>+_xlfn.XLOOKUP(TablaVentas[[#This Row],[PRODUCTO FINANCIERO]],TablaPrecios[PRODUCTO FINANCIERO],TablaPrecios[PRECIO UNIT],0)</f>
        <v>14.9</v>
      </c>
      <c r="G32" s="2">
        <f>+TablaVentas[[#This Row],[CANTIDAD]]*TablaVentas[[#This Row],[PRECIO UNITARIO]]</f>
        <v>119.2</v>
      </c>
      <c r="H32" s="1">
        <f t="shared" ca="1" si="0"/>
        <v>0.14862459788023316</v>
      </c>
      <c r="I32" s="2">
        <f ca="1">+TablaVentas[[#This Row],[VENTAL TOTAL]]-TablaVentas[[#This Row],[VENTAL TOTAL]]*TablaVentas[[#This Row],[DESCUENTO]]</f>
        <v>101.48394793267622</v>
      </c>
      <c r="J32" s="2">
        <f ca="1">0.18*TablaVentas[[#This Row],[SUBTOTAL]]</f>
        <v>18.267110627881717</v>
      </c>
      <c r="K32" s="2">
        <f ca="1">+TablaVentas[[#This Row],[SUBTOTAL]]+TablaVentas[[#This Row],[IGV]]</f>
        <v>119.75105856055794</v>
      </c>
    </row>
    <row r="33" spans="1:11" x14ac:dyDescent="0.25">
      <c r="A33" t="s">
        <v>42</v>
      </c>
      <c r="B33" s="6">
        <v>45824</v>
      </c>
      <c r="C33" t="s">
        <v>10016</v>
      </c>
      <c r="D33" t="s">
        <v>10017</v>
      </c>
      <c r="E33">
        <v>13</v>
      </c>
      <c r="F33">
        <f>+_xlfn.XLOOKUP(TablaVentas[[#This Row],[PRODUCTO FINANCIERO]],TablaPrecios[PRODUCTO FINANCIERO],TablaPrecios[PRECIO UNIT],0)</f>
        <v>9.9</v>
      </c>
      <c r="G33" s="2">
        <f>+TablaVentas[[#This Row],[CANTIDAD]]*TablaVentas[[#This Row],[PRECIO UNITARIO]]</f>
        <v>128.70000000000002</v>
      </c>
      <c r="H33" s="1">
        <f t="shared" ca="1" si="0"/>
        <v>0.10516531603451655</v>
      </c>
      <c r="I33" s="2">
        <f ca="1">+TablaVentas[[#This Row],[VENTAL TOTAL]]-TablaVentas[[#This Row],[VENTAL TOTAL]]*TablaVentas[[#This Row],[DESCUENTO]]</f>
        <v>115.16522382635773</v>
      </c>
      <c r="J33" s="2">
        <f ca="1">0.18*TablaVentas[[#This Row],[SUBTOTAL]]</f>
        <v>20.729740288744392</v>
      </c>
      <c r="K33" s="2">
        <f ca="1">+TablaVentas[[#This Row],[SUBTOTAL]]+TablaVentas[[#This Row],[IGV]]</f>
        <v>135.89496411510211</v>
      </c>
    </row>
    <row r="34" spans="1:11" x14ac:dyDescent="0.25">
      <c r="A34" t="s">
        <v>43</v>
      </c>
      <c r="B34" s="6">
        <v>45335</v>
      </c>
      <c r="C34" t="s">
        <v>10013</v>
      </c>
      <c r="D34" t="s">
        <v>10018</v>
      </c>
      <c r="E34">
        <v>9</v>
      </c>
      <c r="F34">
        <f>+_xlfn.XLOOKUP(TablaVentas[[#This Row],[PRODUCTO FINANCIERO]],TablaPrecios[PRODUCTO FINANCIERO],TablaPrecios[PRECIO UNIT],0)</f>
        <v>14.9</v>
      </c>
      <c r="G34" s="2">
        <f>+TablaVentas[[#This Row],[CANTIDAD]]*TablaVentas[[#This Row],[PRECIO UNITARIO]]</f>
        <v>134.1</v>
      </c>
      <c r="H34" s="1">
        <f t="shared" ca="1" si="0"/>
        <v>0.19207657911328202</v>
      </c>
      <c r="I34" s="2">
        <f ca="1">+TablaVentas[[#This Row],[VENTAL TOTAL]]-TablaVentas[[#This Row],[VENTAL TOTAL]]*TablaVentas[[#This Row],[DESCUENTO]]</f>
        <v>108.34253074090887</v>
      </c>
      <c r="J34" s="2">
        <f ca="1">0.18*TablaVentas[[#This Row],[SUBTOTAL]]</f>
        <v>19.501655533363596</v>
      </c>
      <c r="K34" s="2">
        <f ca="1">+TablaVentas[[#This Row],[SUBTOTAL]]+TablaVentas[[#This Row],[IGV]]</f>
        <v>127.84418627427246</v>
      </c>
    </row>
    <row r="35" spans="1:11" x14ac:dyDescent="0.25">
      <c r="A35" t="s">
        <v>44</v>
      </c>
      <c r="B35" s="6">
        <v>45935</v>
      </c>
      <c r="C35" t="s">
        <v>10016</v>
      </c>
      <c r="D35" t="s">
        <v>10017</v>
      </c>
      <c r="E35">
        <v>14</v>
      </c>
      <c r="F35">
        <f>+_xlfn.XLOOKUP(TablaVentas[[#This Row],[PRODUCTO FINANCIERO]],TablaPrecios[PRODUCTO FINANCIERO],TablaPrecios[PRECIO UNIT],0)</f>
        <v>9.9</v>
      </c>
      <c r="G35" s="2">
        <f>+TablaVentas[[#This Row],[CANTIDAD]]*TablaVentas[[#This Row],[PRECIO UNITARIO]]</f>
        <v>138.6</v>
      </c>
      <c r="H35" s="1">
        <f t="shared" ca="1" si="0"/>
        <v>0.18152384731717075</v>
      </c>
      <c r="I35" s="2">
        <f ca="1">+TablaVentas[[#This Row],[VENTAL TOTAL]]-TablaVentas[[#This Row],[VENTAL TOTAL]]*TablaVentas[[#This Row],[DESCUENTO]]</f>
        <v>113.44079476184012</v>
      </c>
      <c r="J35" s="2">
        <f ca="1">0.18*TablaVentas[[#This Row],[SUBTOTAL]]</f>
        <v>20.419343057131222</v>
      </c>
      <c r="K35" s="2">
        <f ca="1">+TablaVentas[[#This Row],[SUBTOTAL]]+TablaVentas[[#This Row],[IGV]]</f>
        <v>133.86013781897134</v>
      </c>
    </row>
    <row r="36" spans="1:11" x14ac:dyDescent="0.25">
      <c r="A36" t="s">
        <v>45</v>
      </c>
      <c r="B36" s="6">
        <v>45826</v>
      </c>
      <c r="C36" t="s">
        <v>10014</v>
      </c>
      <c r="D36" t="s">
        <v>10017</v>
      </c>
      <c r="E36">
        <v>10</v>
      </c>
      <c r="F36">
        <f>+_xlfn.XLOOKUP(TablaVentas[[#This Row],[PRODUCTO FINANCIERO]],TablaPrecios[PRODUCTO FINANCIERO],TablaPrecios[PRECIO UNIT],0)</f>
        <v>9.9</v>
      </c>
      <c r="G36" s="2">
        <f>+TablaVentas[[#This Row],[CANTIDAD]]*TablaVentas[[#This Row],[PRECIO UNITARIO]]</f>
        <v>99</v>
      </c>
      <c r="H36" s="1">
        <f t="shared" ca="1" si="0"/>
        <v>0.1435381285889929</v>
      </c>
      <c r="I36" s="2">
        <f ca="1">+TablaVentas[[#This Row],[VENTAL TOTAL]]-TablaVentas[[#This Row],[VENTAL TOTAL]]*TablaVentas[[#This Row],[DESCUENTO]]</f>
        <v>84.789725269689697</v>
      </c>
      <c r="J36" s="2">
        <f ca="1">0.18*TablaVentas[[#This Row],[SUBTOTAL]]</f>
        <v>15.262150548544145</v>
      </c>
      <c r="K36" s="2">
        <f ca="1">+TablaVentas[[#This Row],[SUBTOTAL]]+TablaVentas[[#This Row],[IGV]]</f>
        <v>100.05187581823384</v>
      </c>
    </row>
    <row r="37" spans="1:11" x14ac:dyDescent="0.25">
      <c r="A37" t="s">
        <v>46</v>
      </c>
      <c r="B37" s="6">
        <v>46096</v>
      </c>
      <c r="C37" t="s">
        <v>10014</v>
      </c>
      <c r="D37" t="s">
        <v>10020</v>
      </c>
      <c r="E37">
        <v>10</v>
      </c>
      <c r="F37">
        <f>+_xlfn.XLOOKUP(TablaVentas[[#This Row],[PRODUCTO FINANCIERO]],TablaPrecios[PRODUCTO FINANCIERO],TablaPrecios[PRECIO UNIT],0)</f>
        <v>14.9</v>
      </c>
      <c r="G37" s="2">
        <f>+TablaVentas[[#This Row],[CANTIDAD]]*TablaVentas[[#This Row],[PRECIO UNITARIO]]</f>
        <v>149</v>
      </c>
      <c r="H37" s="1">
        <f t="shared" ca="1" si="0"/>
        <v>0.11531070567054613</v>
      </c>
      <c r="I37" s="2">
        <f ca="1">+TablaVentas[[#This Row],[VENTAL TOTAL]]-TablaVentas[[#This Row],[VENTAL TOTAL]]*TablaVentas[[#This Row],[DESCUENTO]]</f>
        <v>131.81870485508864</v>
      </c>
      <c r="J37" s="2">
        <f ca="1">0.18*TablaVentas[[#This Row],[SUBTOTAL]]</f>
        <v>23.727366873915955</v>
      </c>
      <c r="K37" s="2">
        <f ca="1">+TablaVentas[[#This Row],[SUBTOTAL]]+TablaVentas[[#This Row],[IGV]]</f>
        <v>155.54607172900461</v>
      </c>
    </row>
    <row r="38" spans="1:11" x14ac:dyDescent="0.25">
      <c r="A38" t="s">
        <v>47</v>
      </c>
      <c r="B38" s="6">
        <v>45531</v>
      </c>
      <c r="C38" t="s">
        <v>10015</v>
      </c>
      <c r="D38" t="s">
        <v>10019</v>
      </c>
      <c r="E38">
        <v>17</v>
      </c>
      <c r="F38">
        <f>+_xlfn.XLOOKUP(TablaVentas[[#This Row],[PRODUCTO FINANCIERO]],TablaPrecios[PRODUCTO FINANCIERO],TablaPrecios[PRECIO UNIT],0)</f>
        <v>9.9</v>
      </c>
      <c r="G38" s="2">
        <f>+TablaVentas[[#This Row],[CANTIDAD]]*TablaVentas[[#This Row],[PRECIO UNITARIO]]</f>
        <v>168.3</v>
      </c>
      <c r="H38" s="1">
        <f t="shared" ca="1" si="0"/>
        <v>0.1339962563780201</v>
      </c>
      <c r="I38" s="2">
        <f ca="1">+TablaVentas[[#This Row],[VENTAL TOTAL]]-TablaVentas[[#This Row],[VENTAL TOTAL]]*TablaVentas[[#This Row],[DESCUENTO]]</f>
        <v>145.74843005157922</v>
      </c>
      <c r="J38" s="2">
        <f ca="1">0.18*TablaVentas[[#This Row],[SUBTOTAL]]</f>
        <v>26.234717409284258</v>
      </c>
      <c r="K38" s="2">
        <f ca="1">+TablaVentas[[#This Row],[SUBTOTAL]]+TablaVentas[[#This Row],[IGV]]</f>
        <v>171.98314746086348</v>
      </c>
    </row>
    <row r="39" spans="1:11" x14ac:dyDescent="0.25">
      <c r="A39" t="s">
        <v>48</v>
      </c>
      <c r="B39" s="6">
        <v>46134</v>
      </c>
      <c r="C39" t="s">
        <v>10015</v>
      </c>
      <c r="D39" t="s">
        <v>10022</v>
      </c>
      <c r="E39">
        <v>19</v>
      </c>
      <c r="F39">
        <f>+_xlfn.XLOOKUP(TablaVentas[[#This Row],[PRODUCTO FINANCIERO]],TablaPrecios[PRODUCTO FINANCIERO],TablaPrecios[PRECIO UNIT],0)</f>
        <v>20.9</v>
      </c>
      <c r="G39" s="2">
        <f>+TablaVentas[[#This Row],[CANTIDAD]]*TablaVentas[[#This Row],[PRECIO UNITARIO]]</f>
        <v>397.09999999999997</v>
      </c>
      <c r="H39" s="1">
        <f t="shared" ca="1" si="0"/>
        <v>0.13519200749455579</v>
      </c>
      <c r="I39" s="2">
        <f ca="1">+TablaVentas[[#This Row],[VENTAL TOTAL]]-TablaVentas[[#This Row],[VENTAL TOTAL]]*TablaVentas[[#This Row],[DESCUENTO]]</f>
        <v>343.41525382391188</v>
      </c>
      <c r="J39" s="2">
        <f ca="1">0.18*TablaVentas[[#This Row],[SUBTOTAL]]</f>
        <v>61.814745688304136</v>
      </c>
      <c r="K39" s="2">
        <f ca="1">+TablaVentas[[#This Row],[SUBTOTAL]]+TablaVentas[[#This Row],[IGV]]</f>
        <v>405.22999951221601</v>
      </c>
    </row>
    <row r="40" spans="1:11" x14ac:dyDescent="0.25">
      <c r="A40" t="s">
        <v>49</v>
      </c>
      <c r="B40" s="6">
        <v>46122</v>
      </c>
      <c r="C40" t="s">
        <v>10016</v>
      </c>
      <c r="D40" t="s">
        <v>10018</v>
      </c>
      <c r="E40">
        <v>18</v>
      </c>
      <c r="F40">
        <f>+_xlfn.XLOOKUP(TablaVentas[[#This Row],[PRODUCTO FINANCIERO]],TablaPrecios[PRODUCTO FINANCIERO],TablaPrecios[PRECIO UNIT],0)</f>
        <v>14.9</v>
      </c>
      <c r="G40" s="2">
        <f>+TablaVentas[[#This Row],[CANTIDAD]]*TablaVentas[[#This Row],[PRECIO UNITARIO]]</f>
        <v>268.2</v>
      </c>
      <c r="H40" s="1">
        <f t="shared" ca="1" si="0"/>
        <v>0.14343889714545188</v>
      </c>
      <c r="I40" s="2">
        <f ca="1">+TablaVentas[[#This Row],[VENTAL TOTAL]]-TablaVentas[[#This Row],[VENTAL TOTAL]]*TablaVentas[[#This Row],[DESCUENTO]]</f>
        <v>229.72968778558979</v>
      </c>
      <c r="J40" s="2">
        <f ca="1">0.18*TablaVentas[[#This Row],[SUBTOTAL]]</f>
        <v>41.351343801406159</v>
      </c>
      <c r="K40" s="2">
        <f ca="1">+TablaVentas[[#This Row],[SUBTOTAL]]+TablaVentas[[#This Row],[IGV]]</f>
        <v>271.08103158699595</v>
      </c>
    </row>
    <row r="41" spans="1:11" x14ac:dyDescent="0.25">
      <c r="A41" t="s">
        <v>50</v>
      </c>
      <c r="B41" s="6">
        <v>45438</v>
      </c>
      <c r="C41" t="s">
        <v>10015</v>
      </c>
      <c r="D41" t="s">
        <v>10017</v>
      </c>
      <c r="E41">
        <v>20</v>
      </c>
      <c r="F41">
        <f>+_xlfn.XLOOKUP(TablaVentas[[#This Row],[PRODUCTO FINANCIERO]],TablaPrecios[PRODUCTO FINANCIERO],TablaPrecios[PRECIO UNIT],0)</f>
        <v>9.9</v>
      </c>
      <c r="G41" s="2">
        <f>+TablaVentas[[#This Row],[CANTIDAD]]*TablaVentas[[#This Row],[PRECIO UNITARIO]]</f>
        <v>198</v>
      </c>
      <c r="H41" s="1">
        <f t="shared" ca="1" si="0"/>
        <v>0.16037516140306193</v>
      </c>
      <c r="I41" s="2">
        <f ca="1">+TablaVentas[[#This Row],[VENTAL TOTAL]]-TablaVentas[[#This Row],[VENTAL TOTAL]]*TablaVentas[[#This Row],[DESCUENTO]]</f>
        <v>166.24571804219374</v>
      </c>
      <c r="J41" s="2">
        <f ca="1">0.18*TablaVentas[[#This Row],[SUBTOTAL]]</f>
        <v>29.924229247594873</v>
      </c>
      <c r="K41" s="2">
        <f ca="1">+TablaVentas[[#This Row],[SUBTOTAL]]+TablaVentas[[#This Row],[IGV]]</f>
        <v>196.16994728978861</v>
      </c>
    </row>
    <row r="42" spans="1:11" x14ac:dyDescent="0.25">
      <c r="A42" t="s">
        <v>51</v>
      </c>
      <c r="B42" s="6">
        <v>46312</v>
      </c>
      <c r="C42" t="s">
        <v>10016</v>
      </c>
      <c r="D42" t="s">
        <v>10018</v>
      </c>
      <c r="E42">
        <v>19</v>
      </c>
      <c r="F42">
        <f>+_xlfn.XLOOKUP(TablaVentas[[#This Row],[PRODUCTO FINANCIERO]],TablaPrecios[PRODUCTO FINANCIERO],TablaPrecios[PRECIO UNIT],0)</f>
        <v>14.9</v>
      </c>
      <c r="G42" s="2">
        <f>+TablaVentas[[#This Row],[CANTIDAD]]*TablaVentas[[#This Row],[PRECIO UNITARIO]]</f>
        <v>283.10000000000002</v>
      </c>
      <c r="H42" s="1">
        <f t="shared" ca="1" si="0"/>
        <v>0.15289619828908449</v>
      </c>
      <c r="I42" s="2">
        <f ca="1">+TablaVentas[[#This Row],[VENTAL TOTAL]]-TablaVentas[[#This Row],[VENTAL TOTAL]]*TablaVentas[[#This Row],[DESCUENTO]]</f>
        <v>239.81508626436019</v>
      </c>
      <c r="J42" s="2">
        <f ca="1">0.18*TablaVentas[[#This Row],[SUBTOTAL]]</f>
        <v>43.166715527584834</v>
      </c>
      <c r="K42" s="2">
        <f ca="1">+TablaVentas[[#This Row],[SUBTOTAL]]+TablaVentas[[#This Row],[IGV]]</f>
        <v>282.98180179194503</v>
      </c>
    </row>
    <row r="43" spans="1:11" x14ac:dyDescent="0.25">
      <c r="A43" t="s">
        <v>52</v>
      </c>
      <c r="B43" s="6">
        <v>45780</v>
      </c>
      <c r="C43" t="s">
        <v>10011</v>
      </c>
      <c r="D43" t="s">
        <v>10020</v>
      </c>
      <c r="E43">
        <v>18</v>
      </c>
      <c r="F43">
        <f>+_xlfn.XLOOKUP(TablaVentas[[#This Row],[PRODUCTO FINANCIERO]],TablaPrecios[PRODUCTO FINANCIERO],TablaPrecios[PRECIO UNIT],0)</f>
        <v>14.9</v>
      </c>
      <c r="G43" s="2">
        <f>+TablaVentas[[#This Row],[CANTIDAD]]*TablaVentas[[#This Row],[PRECIO UNITARIO]]</f>
        <v>268.2</v>
      </c>
      <c r="H43" s="1">
        <f t="shared" ca="1" si="0"/>
        <v>0.19814214989343504</v>
      </c>
      <c r="I43" s="2">
        <f ca="1">+TablaVentas[[#This Row],[VENTAL TOTAL]]-TablaVentas[[#This Row],[VENTAL TOTAL]]*TablaVentas[[#This Row],[DESCUENTO]]</f>
        <v>215.05827539858072</v>
      </c>
      <c r="J43" s="2">
        <f ca="1">0.18*TablaVentas[[#This Row],[SUBTOTAL]]</f>
        <v>38.710489571744525</v>
      </c>
      <c r="K43" s="2">
        <f ca="1">+TablaVentas[[#This Row],[SUBTOTAL]]+TablaVentas[[#This Row],[IGV]]</f>
        <v>253.76876497032524</v>
      </c>
    </row>
    <row r="44" spans="1:11" x14ac:dyDescent="0.25">
      <c r="A44" t="s">
        <v>53</v>
      </c>
      <c r="B44" s="6">
        <v>45452</v>
      </c>
      <c r="C44" t="s">
        <v>10013</v>
      </c>
      <c r="D44" t="s">
        <v>10022</v>
      </c>
      <c r="E44">
        <v>13</v>
      </c>
      <c r="F44">
        <f>+_xlfn.XLOOKUP(TablaVentas[[#This Row],[PRODUCTO FINANCIERO]],TablaPrecios[PRODUCTO FINANCIERO],TablaPrecios[PRECIO UNIT],0)</f>
        <v>20.9</v>
      </c>
      <c r="G44" s="2">
        <f>+TablaVentas[[#This Row],[CANTIDAD]]*TablaVentas[[#This Row],[PRECIO UNITARIO]]</f>
        <v>271.7</v>
      </c>
      <c r="H44" s="1">
        <f t="shared" ca="1" si="0"/>
        <v>0.17789423333208865</v>
      </c>
      <c r="I44" s="2">
        <f ca="1">+TablaVentas[[#This Row],[VENTAL TOTAL]]-TablaVentas[[#This Row],[VENTAL TOTAL]]*TablaVentas[[#This Row],[DESCUENTO]]</f>
        <v>223.36613680367151</v>
      </c>
      <c r="J44" s="2">
        <f ca="1">0.18*TablaVentas[[#This Row],[SUBTOTAL]]</f>
        <v>40.205904624660867</v>
      </c>
      <c r="K44" s="2">
        <f ca="1">+TablaVentas[[#This Row],[SUBTOTAL]]+TablaVentas[[#This Row],[IGV]]</f>
        <v>263.5720414283324</v>
      </c>
    </row>
    <row r="45" spans="1:11" x14ac:dyDescent="0.25">
      <c r="A45" t="s">
        <v>54</v>
      </c>
      <c r="B45" s="6">
        <v>45706</v>
      </c>
      <c r="C45" t="s">
        <v>10013</v>
      </c>
      <c r="D45" t="s">
        <v>10019</v>
      </c>
      <c r="E45">
        <v>11</v>
      </c>
      <c r="F45">
        <f>+_xlfn.XLOOKUP(TablaVentas[[#This Row],[PRODUCTO FINANCIERO]],TablaPrecios[PRODUCTO FINANCIERO],TablaPrecios[PRECIO UNIT],0)</f>
        <v>9.9</v>
      </c>
      <c r="G45" s="2">
        <f>+TablaVentas[[#This Row],[CANTIDAD]]*TablaVentas[[#This Row],[PRECIO UNITARIO]]</f>
        <v>108.9</v>
      </c>
      <c r="H45" s="1">
        <f t="shared" ca="1" si="0"/>
        <v>0.10108986679571101</v>
      </c>
      <c r="I45" s="2">
        <f ca="1">+TablaVentas[[#This Row],[VENTAL TOTAL]]-TablaVentas[[#This Row],[VENTAL TOTAL]]*TablaVentas[[#This Row],[DESCUENTO]]</f>
        <v>97.891313505947082</v>
      </c>
      <c r="J45" s="2">
        <f ca="1">0.18*TablaVentas[[#This Row],[SUBTOTAL]]</f>
        <v>17.620436431070473</v>
      </c>
      <c r="K45" s="2">
        <f ca="1">+TablaVentas[[#This Row],[SUBTOTAL]]+TablaVentas[[#This Row],[IGV]]</f>
        <v>115.51174993701756</v>
      </c>
    </row>
    <row r="46" spans="1:11" x14ac:dyDescent="0.25">
      <c r="A46" t="s">
        <v>55</v>
      </c>
      <c r="B46" s="6">
        <v>46242</v>
      </c>
      <c r="C46" t="s">
        <v>10012</v>
      </c>
      <c r="D46" t="s">
        <v>10022</v>
      </c>
      <c r="E46">
        <v>9</v>
      </c>
      <c r="F46">
        <f>+_xlfn.XLOOKUP(TablaVentas[[#This Row],[PRODUCTO FINANCIERO]],TablaPrecios[PRODUCTO FINANCIERO],TablaPrecios[PRECIO UNIT],0)</f>
        <v>20.9</v>
      </c>
      <c r="G46" s="2">
        <f>+TablaVentas[[#This Row],[CANTIDAD]]*TablaVentas[[#This Row],[PRECIO UNITARIO]]</f>
        <v>188.1</v>
      </c>
      <c r="H46" s="1">
        <f t="shared" ca="1" si="0"/>
        <v>0.17441909660326255</v>
      </c>
      <c r="I46" s="2">
        <f ca="1">+TablaVentas[[#This Row],[VENTAL TOTAL]]-TablaVentas[[#This Row],[VENTAL TOTAL]]*TablaVentas[[#This Row],[DESCUENTO]]</f>
        <v>155.2917679289263</v>
      </c>
      <c r="J46" s="2">
        <f ca="1">0.18*TablaVentas[[#This Row],[SUBTOTAL]]</f>
        <v>27.952518227206735</v>
      </c>
      <c r="K46" s="2">
        <f ca="1">+TablaVentas[[#This Row],[SUBTOTAL]]+TablaVentas[[#This Row],[IGV]]</f>
        <v>183.24428615613303</v>
      </c>
    </row>
    <row r="47" spans="1:11" x14ac:dyDescent="0.25">
      <c r="A47" t="s">
        <v>56</v>
      </c>
      <c r="B47" s="6">
        <v>45364</v>
      </c>
      <c r="C47" t="s">
        <v>10015</v>
      </c>
      <c r="D47" t="s">
        <v>10020</v>
      </c>
      <c r="E47">
        <v>12</v>
      </c>
      <c r="F47">
        <f>+_xlfn.XLOOKUP(TablaVentas[[#This Row],[PRODUCTO FINANCIERO]],TablaPrecios[PRODUCTO FINANCIERO],TablaPrecios[PRECIO UNIT],0)</f>
        <v>14.9</v>
      </c>
      <c r="G47" s="2">
        <f>+TablaVentas[[#This Row],[CANTIDAD]]*TablaVentas[[#This Row],[PRECIO UNITARIO]]</f>
        <v>178.8</v>
      </c>
      <c r="H47" s="1">
        <f t="shared" ca="1" si="0"/>
        <v>0.18039601196621474</v>
      </c>
      <c r="I47" s="2">
        <f ca="1">+TablaVentas[[#This Row],[VENTAL TOTAL]]-TablaVentas[[#This Row],[VENTAL TOTAL]]*TablaVentas[[#This Row],[DESCUENTO]]</f>
        <v>146.54519306044082</v>
      </c>
      <c r="J47" s="2">
        <f ca="1">0.18*TablaVentas[[#This Row],[SUBTOTAL]]</f>
        <v>26.378134750879347</v>
      </c>
      <c r="K47" s="2">
        <f ca="1">+TablaVentas[[#This Row],[SUBTOTAL]]+TablaVentas[[#This Row],[IGV]]</f>
        <v>172.92332781132018</v>
      </c>
    </row>
    <row r="48" spans="1:11" x14ac:dyDescent="0.25">
      <c r="A48" t="s">
        <v>57</v>
      </c>
      <c r="B48" s="6">
        <v>45377</v>
      </c>
      <c r="C48" t="s">
        <v>10013</v>
      </c>
      <c r="D48" t="s">
        <v>10020</v>
      </c>
      <c r="E48">
        <v>19</v>
      </c>
      <c r="F48">
        <f>+_xlfn.XLOOKUP(TablaVentas[[#This Row],[PRODUCTO FINANCIERO]],TablaPrecios[PRODUCTO FINANCIERO],TablaPrecios[PRECIO UNIT],0)</f>
        <v>14.9</v>
      </c>
      <c r="G48" s="2">
        <f>+TablaVentas[[#This Row],[CANTIDAD]]*TablaVentas[[#This Row],[PRECIO UNITARIO]]</f>
        <v>283.10000000000002</v>
      </c>
      <c r="H48" s="1">
        <f t="shared" ca="1" si="0"/>
        <v>0.13029122542661351</v>
      </c>
      <c r="I48" s="2">
        <f ca="1">+TablaVentas[[#This Row],[VENTAL TOTAL]]-TablaVentas[[#This Row],[VENTAL TOTAL]]*TablaVentas[[#This Row],[DESCUENTO]]</f>
        <v>246.21455408172574</v>
      </c>
      <c r="J48" s="2">
        <f ca="1">0.18*TablaVentas[[#This Row],[SUBTOTAL]]</f>
        <v>44.31861973471063</v>
      </c>
      <c r="K48" s="2">
        <f ca="1">+TablaVentas[[#This Row],[SUBTOTAL]]+TablaVentas[[#This Row],[IGV]]</f>
        <v>290.53317381643637</v>
      </c>
    </row>
    <row r="49" spans="1:11" x14ac:dyDescent="0.25">
      <c r="A49" t="s">
        <v>58</v>
      </c>
      <c r="B49" s="6">
        <v>46088</v>
      </c>
      <c r="C49" t="s">
        <v>10013</v>
      </c>
      <c r="D49" t="s">
        <v>10017</v>
      </c>
      <c r="E49">
        <v>3</v>
      </c>
      <c r="F49">
        <f>+_xlfn.XLOOKUP(TablaVentas[[#This Row],[PRODUCTO FINANCIERO]],TablaPrecios[PRODUCTO FINANCIERO],TablaPrecios[PRECIO UNIT],0)</f>
        <v>9.9</v>
      </c>
      <c r="G49" s="2">
        <f>+TablaVentas[[#This Row],[CANTIDAD]]*TablaVentas[[#This Row],[PRECIO UNITARIO]]</f>
        <v>29.700000000000003</v>
      </c>
      <c r="H49" s="1">
        <f t="shared" ca="1" si="0"/>
        <v>0.16381832637810387</v>
      </c>
      <c r="I49" s="2">
        <f ca="1">+TablaVentas[[#This Row],[VENTAL TOTAL]]-TablaVentas[[#This Row],[VENTAL TOTAL]]*TablaVentas[[#This Row],[DESCUENTO]]</f>
        <v>24.834595706570319</v>
      </c>
      <c r="J49" s="2">
        <f ca="1">0.18*TablaVentas[[#This Row],[SUBTOTAL]]</f>
        <v>4.4702272271826571</v>
      </c>
      <c r="K49" s="2">
        <f ca="1">+TablaVentas[[#This Row],[SUBTOTAL]]+TablaVentas[[#This Row],[IGV]]</f>
        <v>29.304822933752977</v>
      </c>
    </row>
    <row r="50" spans="1:11" x14ac:dyDescent="0.25">
      <c r="A50" t="s">
        <v>59</v>
      </c>
      <c r="B50" s="6">
        <v>46113</v>
      </c>
      <c r="C50" t="s">
        <v>10015</v>
      </c>
      <c r="D50" t="s">
        <v>10020</v>
      </c>
      <c r="E50">
        <v>20</v>
      </c>
      <c r="F50">
        <f>+_xlfn.XLOOKUP(TablaVentas[[#This Row],[PRODUCTO FINANCIERO]],TablaPrecios[PRODUCTO FINANCIERO],TablaPrecios[PRECIO UNIT],0)</f>
        <v>14.9</v>
      </c>
      <c r="G50" s="2">
        <f>+TablaVentas[[#This Row],[CANTIDAD]]*TablaVentas[[#This Row],[PRECIO UNITARIO]]</f>
        <v>298</v>
      </c>
      <c r="H50" s="1">
        <f t="shared" ca="1" si="0"/>
        <v>0.14481196654964024</v>
      </c>
      <c r="I50" s="2">
        <f ca="1">+TablaVentas[[#This Row],[VENTAL TOTAL]]-TablaVentas[[#This Row],[VENTAL TOTAL]]*TablaVentas[[#This Row],[DESCUENTO]]</f>
        <v>254.84603396820722</v>
      </c>
      <c r="J50" s="2">
        <f ca="1">0.18*TablaVentas[[#This Row],[SUBTOTAL]]</f>
        <v>45.872286114277301</v>
      </c>
      <c r="K50" s="2">
        <f ca="1">+TablaVentas[[#This Row],[SUBTOTAL]]+TablaVentas[[#This Row],[IGV]]</f>
        <v>300.71832008248452</v>
      </c>
    </row>
    <row r="51" spans="1:11" x14ac:dyDescent="0.25">
      <c r="A51" t="s">
        <v>60</v>
      </c>
      <c r="B51" s="6">
        <v>45443</v>
      </c>
      <c r="C51" t="s">
        <v>10015</v>
      </c>
      <c r="D51" t="s">
        <v>10017</v>
      </c>
      <c r="E51">
        <v>19</v>
      </c>
      <c r="F51">
        <f>+_xlfn.XLOOKUP(TablaVentas[[#This Row],[PRODUCTO FINANCIERO]],TablaPrecios[PRODUCTO FINANCIERO],TablaPrecios[PRECIO UNIT],0)</f>
        <v>9.9</v>
      </c>
      <c r="G51" s="2">
        <f>+TablaVentas[[#This Row],[CANTIDAD]]*TablaVentas[[#This Row],[PRECIO UNITARIO]]</f>
        <v>188.1</v>
      </c>
      <c r="H51" s="1">
        <f t="shared" ca="1" si="0"/>
        <v>0.16826162499920239</v>
      </c>
      <c r="I51" s="2">
        <f ca="1">+TablaVentas[[#This Row],[VENTAL TOTAL]]-TablaVentas[[#This Row],[VENTAL TOTAL]]*TablaVentas[[#This Row],[DESCUENTO]]</f>
        <v>156.44998833765004</v>
      </c>
      <c r="J51" s="2">
        <f ca="1">0.18*TablaVentas[[#This Row],[SUBTOTAL]]</f>
        <v>28.160997900777005</v>
      </c>
      <c r="K51" s="2">
        <f ca="1">+TablaVentas[[#This Row],[SUBTOTAL]]+TablaVentas[[#This Row],[IGV]]</f>
        <v>184.61098623842705</v>
      </c>
    </row>
    <row r="52" spans="1:11" x14ac:dyDescent="0.25">
      <c r="A52" t="s">
        <v>61</v>
      </c>
      <c r="B52" s="6">
        <v>46165</v>
      </c>
      <c r="C52" t="s">
        <v>10016</v>
      </c>
      <c r="D52" t="s">
        <v>10020</v>
      </c>
      <c r="E52">
        <v>10</v>
      </c>
      <c r="F52">
        <f>+_xlfn.XLOOKUP(TablaVentas[[#This Row],[PRODUCTO FINANCIERO]],TablaPrecios[PRODUCTO FINANCIERO],TablaPrecios[PRECIO UNIT],0)</f>
        <v>14.9</v>
      </c>
      <c r="G52" s="2">
        <f>+TablaVentas[[#This Row],[CANTIDAD]]*TablaVentas[[#This Row],[PRECIO UNITARIO]]</f>
        <v>149</v>
      </c>
      <c r="H52" s="1">
        <f t="shared" ca="1" si="0"/>
        <v>0.19442324972631697</v>
      </c>
      <c r="I52" s="2">
        <f ca="1">+TablaVentas[[#This Row],[VENTAL TOTAL]]-TablaVentas[[#This Row],[VENTAL TOTAL]]*TablaVentas[[#This Row],[DESCUENTO]]</f>
        <v>120.03093579077877</v>
      </c>
      <c r="J52" s="2">
        <f ca="1">0.18*TablaVentas[[#This Row],[SUBTOTAL]]</f>
        <v>21.605568442340179</v>
      </c>
      <c r="K52" s="2">
        <f ca="1">+TablaVentas[[#This Row],[SUBTOTAL]]+TablaVentas[[#This Row],[IGV]]</f>
        <v>141.63650423311896</v>
      </c>
    </row>
    <row r="53" spans="1:11" x14ac:dyDescent="0.25">
      <c r="A53" t="s">
        <v>62</v>
      </c>
      <c r="B53" s="6">
        <v>45660</v>
      </c>
      <c r="C53" t="s">
        <v>10014</v>
      </c>
      <c r="D53" t="s">
        <v>10018</v>
      </c>
      <c r="E53">
        <v>16</v>
      </c>
      <c r="F53">
        <f>+_xlfn.XLOOKUP(TablaVentas[[#This Row],[PRODUCTO FINANCIERO]],TablaPrecios[PRODUCTO FINANCIERO],TablaPrecios[PRECIO UNIT],0)</f>
        <v>14.9</v>
      </c>
      <c r="G53" s="2">
        <f>+TablaVentas[[#This Row],[CANTIDAD]]*TablaVentas[[#This Row],[PRECIO UNITARIO]]</f>
        <v>238.4</v>
      </c>
      <c r="H53" s="1">
        <f t="shared" ca="1" si="0"/>
        <v>0.16426979310325329</v>
      </c>
      <c r="I53" s="2">
        <f ca="1">+TablaVentas[[#This Row],[VENTAL TOTAL]]-TablaVentas[[#This Row],[VENTAL TOTAL]]*TablaVentas[[#This Row],[DESCUENTO]]</f>
        <v>199.23808132418441</v>
      </c>
      <c r="J53" s="2">
        <f ca="1">0.18*TablaVentas[[#This Row],[SUBTOTAL]]</f>
        <v>35.862854638353191</v>
      </c>
      <c r="K53" s="2">
        <f ca="1">+TablaVentas[[#This Row],[SUBTOTAL]]+TablaVentas[[#This Row],[IGV]]</f>
        <v>235.10093596253759</v>
      </c>
    </row>
    <row r="54" spans="1:11" x14ac:dyDescent="0.25">
      <c r="A54" t="s">
        <v>63</v>
      </c>
      <c r="B54" s="6">
        <v>45328</v>
      </c>
      <c r="C54" t="s">
        <v>10015</v>
      </c>
      <c r="D54" t="s">
        <v>10017</v>
      </c>
      <c r="E54">
        <v>15</v>
      </c>
      <c r="F54">
        <f>+_xlfn.XLOOKUP(TablaVentas[[#This Row],[PRODUCTO FINANCIERO]],TablaPrecios[PRODUCTO FINANCIERO],TablaPrecios[PRECIO UNIT],0)</f>
        <v>9.9</v>
      </c>
      <c r="G54" s="2">
        <f>+TablaVentas[[#This Row],[CANTIDAD]]*TablaVentas[[#This Row],[PRECIO UNITARIO]]</f>
        <v>148.5</v>
      </c>
      <c r="H54" s="1">
        <f t="shared" ca="1" si="0"/>
        <v>0.17711821716608322</v>
      </c>
      <c r="I54" s="2">
        <f ca="1">+TablaVentas[[#This Row],[VENTAL TOTAL]]-TablaVentas[[#This Row],[VENTAL TOTAL]]*TablaVentas[[#This Row],[DESCUENTO]]</f>
        <v>122.19794475083664</v>
      </c>
      <c r="J54" s="2">
        <f ca="1">0.18*TablaVentas[[#This Row],[SUBTOTAL]]</f>
        <v>21.995630055150595</v>
      </c>
      <c r="K54" s="2">
        <f ca="1">+TablaVentas[[#This Row],[SUBTOTAL]]+TablaVentas[[#This Row],[IGV]]</f>
        <v>144.19357480598723</v>
      </c>
    </row>
    <row r="55" spans="1:11" x14ac:dyDescent="0.25">
      <c r="A55" t="s">
        <v>64</v>
      </c>
      <c r="B55" s="6">
        <v>46153</v>
      </c>
      <c r="C55" t="s">
        <v>10016</v>
      </c>
      <c r="D55" t="s">
        <v>10017</v>
      </c>
      <c r="E55">
        <v>16</v>
      </c>
      <c r="F55">
        <f>+_xlfn.XLOOKUP(TablaVentas[[#This Row],[PRODUCTO FINANCIERO]],TablaPrecios[PRODUCTO FINANCIERO],TablaPrecios[PRECIO UNIT],0)</f>
        <v>9.9</v>
      </c>
      <c r="G55" s="2">
        <f>+TablaVentas[[#This Row],[CANTIDAD]]*TablaVentas[[#This Row],[PRECIO UNITARIO]]</f>
        <v>158.4</v>
      </c>
      <c r="H55" s="1">
        <f t="shared" ca="1" si="0"/>
        <v>0.12854799501423375</v>
      </c>
      <c r="I55" s="2">
        <f ca="1">+TablaVentas[[#This Row],[VENTAL TOTAL]]-TablaVentas[[#This Row],[VENTAL TOTAL]]*TablaVentas[[#This Row],[DESCUENTO]]</f>
        <v>138.03799758974537</v>
      </c>
      <c r="J55" s="2">
        <f ca="1">0.18*TablaVentas[[#This Row],[SUBTOTAL]]</f>
        <v>24.846839566154166</v>
      </c>
      <c r="K55" s="2">
        <f ca="1">+TablaVentas[[#This Row],[SUBTOTAL]]+TablaVentas[[#This Row],[IGV]]</f>
        <v>162.88483715589953</v>
      </c>
    </row>
    <row r="56" spans="1:11" x14ac:dyDescent="0.25">
      <c r="A56" t="s">
        <v>65</v>
      </c>
      <c r="B56" s="6">
        <v>45646</v>
      </c>
      <c r="C56" t="s">
        <v>10012</v>
      </c>
      <c r="D56" t="s">
        <v>10018</v>
      </c>
      <c r="E56">
        <v>19</v>
      </c>
      <c r="F56">
        <f>+_xlfn.XLOOKUP(TablaVentas[[#This Row],[PRODUCTO FINANCIERO]],TablaPrecios[PRODUCTO FINANCIERO],TablaPrecios[PRECIO UNIT],0)</f>
        <v>14.9</v>
      </c>
      <c r="G56" s="2">
        <f>+TablaVentas[[#This Row],[CANTIDAD]]*TablaVentas[[#This Row],[PRECIO UNITARIO]]</f>
        <v>283.10000000000002</v>
      </c>
      <c r="H56" s="1">
        <f t="shared" ca="1" si="0"/>
        <v>0.1241919836820005</v>
      </c>
      <c r="I56" s="2">
        <f ca="1">+TablaVentas[[#This Row],[VENTAL TOTAL]]-TablaVentas[[#This Row],[VENTAL TOTAL]]*TablaVentas[[#This Row],[DESCUENTO]]</f>
        <v>247.94124941962568</v>
      </c>
      <c r="J56" s="2">
        <f ca="1">0.18*TablaVentas[[#This Row],[SUBTOTAL]]</f>
        <v>44.629424895532622</v>
      </c>
      <c r="K56" s="2">
        <f ca="1">+TablaVentas[[#This Row],[SUBTOTAL]]+TablaVentas[[#This Row],[IGV]]</f>
        <v>292.57067431515827</v>
      </c>
    </row>
    <row r="57" spans="1:11" x14ac:dyDescent="0.25">
      <c r="A57" t="s">
        <v>66</v>
      </c>
      <c r="B57" s="6">
        <v>45449</v>
      </c>
      <c r="C57" t="s">
        <v>10013</v>
      </c>
      <c r="D57" t="s">
        <v>10020</v>
      </c>
      <c r="E57">
        <v>4</v>
      </c>
      <c r="F57">
        <f>+_xlfn.XLOOKUP(TablaVentas[[#This Row],[PRODUCTO FINANCIERO]],TablaPrecios[PRODUCTO FINANCIERO],TablaPrecios[PRECIO UNIT],0)</f>
        <v>14.9</v>
      </c>
      <c r="G57" s="2">
        <f>+TablaVentas[[#This Row],[CANTIDAD]]*TablaVentas[[#This Row],[PRECIO UNITARIO]]</f>
        <v>59.6</v>
      </c>
      <c r="H57" s="1">
        <f t="shared" ca="1" si="0"/>
        <v>0.17953213647345906</v>
      </c>
      <c r="I57" s="2">
        <f ca="1">+TablaVentas[[#This Row],[VENTAL TOTAL]]-TablaVentas[[#This Row],[VENTAL TOTAL]]*TablaVentas[[#This Row],[DESCUENTO]]</f>
        <v>48.89988466618184</v>
      </c>
      <c r="J57" s="2">
        <f ca="1">0.18*TablaVentas[[#This Row],[SUBTOTAL]]</f>
        <v>8.8019792399127308</v>
      </c>
      <c r="K57" s="2">
        <f ca="1">+TablaVentas[[#This Row],[SUBTOTAL]]+TablaVentas[[#This Row],[IGV]]</f>
        <v>57.701863906094573</v>
      </c>
    </row>
    <row r="58" spans="1:11" x14ac:dyDescent="0.25">
      <c r="A58" t="s">
        <v>67</v>
      </c>
      <c r="B58" s="6">
        <v>45502</v>
      </c>
      <c r="C58" t="s">
        <v>10011</v>
      </c>
      <c r="D58" t="s">
        <v>10017</v>
      </c>
      <c r="E58">
        <v>18</v>
      </c>
      <c r="F58">
        <f>+_xlfn.XLOOKUP(TablaVentas[[#This Row],[PRODUCTO FINANCIERO]],TablaPrecios[PRODUCTO FINANCIERO],TablaPrecios[PRECIO UNIT],0)</f>
        <v>9.9</v>
      </c>
      <c r="G58" s="2">
        <f>+TablaVentas[[#This Row],[CANTIDAD]]*TablaVentas[[#This Row],[PRECIO UNITARIO]]</f>
        <v>178.20000000000002</v>
      </c>
      <c r="H58" s="1">
        <f t="shared" ca="1" si="0"/>
        <v>0.18511885485813845</v>
      </c>
      <c r="I58" s="2">
        <f ca="1">+TablaVentas[[#This Row],[VENTAL TOTAL]]-TablaVentas[[#This Row],[VENTAL TOTAL]]*TablaVentas[[#This Row],[DESCUENTO]]</f>
        <v>145.21182006427975</v>
      </c>
      <c r="J58" s="2">
        <f ca="1">0.18*TablaVentas[[#This Row],[SUBTOTAL]]</f>
        <v>26.138127611570354</v>
      </c>
      <c r="K58" s="2">
        <f ca="1">+TablaVentas[[#This Row],[SUBTOTAL]]+TablaVentas[[#This Row],[IGV]]</f>
        <v>171.3499476758501</v>
      </c>
    </row>
    <row r="59" spans="1:11" x14ac:dyDescent="0.25">
      <c r="A59" t="s">
        <v>68</v>
      </c>
      <c r="B59" s="6">
        <v>46332</v>
      </c>
      <c r="C59" t="s">
        <v>10013</v>
      </c>
      <c r="D59" t="s">
        <v>10022</v>
      </c>
      <c r="E59">
        <v>6</v>
      </c>
      <c r="F59">
        <f>+_xlfn.XLOOKUP(TablaVentas[[#This Row],[PRODUCTO FINANCIERO]],TablaPrecios[PRODUCTO FINANCIERO],TablaPrecios[PRECIO UNIT],0)</f>
        <v>20.9</v>
      </c>
      <c r="G59" s="2">
        <f>+TablaVentas[[#This Row],[CANTIDAD]]*TablaVentas[[#This Row],[PRECIO UNITARIO]]</f>
        <v>125.39999999999999</v>
      </c>
      <c r="H59" s="1">
        <f t="shared" ca="1" si="0"/>
        <v>0.12063807821495258</v>
      </c>
      <c r="I59" s="2">
        <f ca="1">+TablaVentas[[#This Row],[VENTAL TOTAL]]-TablaVentas[[#This Row],[VENTAL TOTAL]]*TablaVentas[[#This Row],[DESCUENTO]]</f>
        <v>110.27198499184493</v>
      </c>
      <c r="J59" s="2">
        <f ca="1">0.18*TablaVentas[[#This Row],[SUBTOTAL]]</f>
        <v>19.848957298532088</v>
      </c>
      <c r="K59" s="2">
        <f ca="1">+TablaVentas[[#This Row],[SUBTOTAL]]+TablaVentas[[#This Row],[IGV]]</f>
        <v>130.12094229037703</v>
      </c>
    </row>
    <row r="60" spans="1:11" x14ac:dyDescent="0.25">
      <c r="A60" t="s">
        <v>69</v>
      </c>
      <c r="B60" s="6">
        <v>46343</v>
      </c>
      <c r="C60" t="s">
        <v>10014</v>
      </c>
      <c r="D60" t="s">
        <v>10022</v>
      </c>
      <c r="E60">
        <v>11</v>
      </c>
      <c r="F60">
        <f>+_xlfn.XLOOKUP(TablaVentas[[#This Row],[PRODUCTO FINANCIERO]],TablaPrecios[PRODUCTO FINANCIERO],TablaPrecios[PRECIO UNIT],0)</f>
        <v>20.9</v>
      </c>
      <c r="G60" s="2">
        <f>+TablaVentas[[#This Row],[CANTIDAD]]*TablaVentas[[#This Row],[PRECIO UNITARIO]]</f>
        <v>229.89999999999998</v>
      </c>
      <c r="H60" s="1">
        <f t="shared" ca="1" si="0"/>
        <v>0.18349278844182945</v>
      </c>
      <c r="I60" s="2">
        <f ca="1">+TablaVentas[[#This Row],[VENTAL TOTAL]]-TablaVentas[[#This Row],[VENTAL TOTAL]]*TablaVentas[[#This Row],[DESCUENTO]]</f>
        <v>187.71500793722339</v>
      </c>
      <c r="J60" s="2">
        <f ca="1">0.18*TablaVentas[[#This Row],[SUBTOTAL]]</f>
        <v>33.788701428700207</v>
      </c>
      <c r="K60" s="2">
        <f ca="1">+TablaVentas[[#This Row],[SUBTOTAL]]+TablaVentas[[#This Row],[IGV]]</f>
        <v>221.50370936592361</v>
      </c>
    </row>
    <row r="61" spans="1:11" x14ac:dyDescent="0.25">
      <c r="A61" t="s">
        <v>70</v>
      </c>
      <c r="B61" s="6">
        <v>45552</v>
      </c>
      <c r="C61" t="s">
        <v>10016</v>
      </c>
      <c r="D61" t="s">
        <v>10022</v>
      </c>
      <c r="E61">
        <v>9</v>
      </c>
      <c r="F61">
        <f>+_xlfn.XLOOKUP(TablaVentas[[#This Row],[PRODUCTO FINANCIERO]],TablaPrecios[PRODUCTO FINANCIERO],TablaPrecios[PRECIO UNIT],0)</f>
        <v>20.9</v>
      </c>
      <c r="G61" s="2">
        <f>+TablaVentas[[#This Row],[CANTIDAD]]*TablaVentas[[#This Row],[PRECIO UNITARIO]]</f>
        <v>188.1</v>
      </c>
      <c r="H61" s="1">
        <f t="shared" ca="1" si="0"/>
        <v>0.15328806470914286</v>
      </c>
      <c r="I61" s="2">
        <f ca="1">+TablaVentas[[#This Row],[VENTAL TOTAL]]-TablaVentas[[#This Row],[VENTAL TOTAL]]*TablaVentas[[#This Row],[DESCUENTO]]</f>
        <v>159.26651502821022</v>
      </c>
      <c r="J61" s="2">
        <f ca="1">0.18*TablaVentas[[#This Row],[SUBTOTAL]]</f>
        <v>28.66797270507784</v>
      </c>
      <c r="K61" s="2">
        <f ca="1">+TablaVentas[[#This Row],[SUBTOTAL]]+TablaVentas[[#This Row],[IGV]]</f>
        <v>187.93448773328805</v>
      </c>
    </row>
    <row r="62" spans="1:11" x14ac:dyDescent="0.25">
      <c r="A62" t="s">
        <v>71</v>
      </c>
      <c r="B62" s="6">
        <v>45794</v>
      </c>
      <c r="C62" t="s">
        <v>10015</v>
      </c>
      <c r="D62" t="s">
        <v>10020</v>
      </c>
      <c r="E62">
        <v>8</v>
      </c>
      <c r="F62">
        <f>+_xlfn.XLOOKUP(TablaVentas[[#This Row],[PRODUCTO FINANCIERO]],TablaPrecios[PRODUCTO FINANCIERO],TablaPrecios[PRECIO UNIT],0)</f>
        <v>14.9</v>
      </c>
      <c r="G62" s="2">
        <f>+TablaVentas[[#This Row],[CANTIDAD]]*TablaVentas[[#This Row],[PRECIO UNITARIO]]</f>
        <v>119.2</v>
      </c>
      <c r="H62" s="1">
        <f t="shared" ca="1" si="0"/>
        <v>0.12738371759037928</v>
      </c>
      <c r="I62" s="2">
        <f ca="1">+TablaVentas[[#This Row],[VENTAL TOTAL]]-TablaVentas[[#This Row],[VENTAL TOTAL]]*TablaVentas[[#This Row],[DESCUENTO]]</f>
        <v>104.01586086322679</v>
      </c>
      <c r="J62" s="2">
        <f ca="1">0.18*TablaVentas[[#This Row],[SUBTOTAL]]</f>
        <v>18.722854955380821</v>
      </c>
      <c r="K62" s="2">
        <f ca="1">+TablaVentas[[#This Row],[SUBTOTAL]]+TablaVentas[[#This Row],[IGV]]</f>
        <v>122.73871581860762</v>
      </c>
    </row>
    <row r="63" spans="1:11" x14ac:dyDescent="0.25">
      <c r="A63" t="s">
        <v>72</v>
      </c>
      <c r="B63" s="6">
        <v>45684</v>
      </c>
      <c r="C63" t="s">
        <v>10015</v>
      </c>
      <c r="D63" t="s">
        <v>10017</v>
      </c>
      <c r="E63">
        <v>10</v>
      </c>
      <c r="F63">
        <f>+_xlfn.XLOOKUP(TablaVentas[[#This Row],[PRODUCTO FINANCIERO]],TablaPrecios[PRODUCTO FINANCIERO],TablaPrecios[PRECIO UNIT],0)</f>
        <v>9.9</v>
      </c>
      <c r="G63" s="2">
        <f>+TablaVentas[[#This Row],[CANTIDAD]]*TablaVentas[[#This Row],[PRECIO UNITARIO]]</f>
        <v>99</v>
      </c>
      <c r="H63" s="1">
        <f t="shared" ca="1" si="0"/>
        <v>0.16543199848020052</v>
      </c>
      <c r="I63" s="2">
        <f ca="1">+TablaVentas[[#This Row],[VENTAL TOTAL]]-TablaVentas[[#This Row],[VENTAL TOTAL]]*TablaVentas[[#This Row],[DESCUENTO]]</f>
        <v>82.62223215046015</v>
      </c>
      <c r="J63" s="2">
        <f ca="1">0.18*TablaVentas[[#This Row],[SUBTOTAL]]</f>
        <v>14.872001787082826</v>
      </c>
      <c r="K63" s="2">
        <f ca="1">+TablaVentas[[#This Row],[SUBTOTAL]]+TablaVentas[[#This Row],[IGV]]</f>
        <v>97.494233937542973</v>
      </c>
    </row>
    <row r="64" spans="1:11" x14ac:dyDescent="0.25">
      <c r="A64" t="s">
        <v>73</v>
      </c>
      <c r="B64" s="6">
        <v>46046</v>
      </c>
      <c r="C64" t="s">
        <v>10012</v>
      </c>
      <c r="D64" t="s">
        <v>10017</v>
      </c>
      <c r="E64">
        <v>15</v>
      </c>
      <c r="F64">
        <f>+_xlfn.XLOOKUP(TablaVentas[[#This Row],[PRODUCTO FINANCIERO]],TablaPrecios[PRODUCTO FINANCIERO],TablaPrecios[PRECIO UNIT],0)</f>
        <v>9.9</v>
      </c>
      <c r="G64" s="2">
        <f>+TablaVentas[[#This Row],[CANTIDAD]]*TablaVentas[[#This Row],[PRECIO UNITARIO]]</f>
        <v>148.5</v>
      </c>
      <c r="H64" s="1">
        <f t="shared" ca="1" si="0"/>
        <v>0.1946020440709596</v>
      </c>
      <c r="I64" s="2">
        <f ca="1">+TablaVentas[[#This Row],[VENTAL TOTAL]]-TablaVentas[[#This Row],[VENTAL TOTAL]]*TablaVentas[[#This Row],[DESCUENTO]]</f>
        <v>119.6015964554625</v>
      </c>
      <c r="J64" s="2">
        <f ca="1">0.18*TablaVentas[[#This Row],[SUBTOTAL]]</f>
        <v>21.528287361983249</v>
      </c>
      <c r="K64" s="2">
        <f ca="1">+TablaVentas[[#This Row],[SUBTOTAL]]+TablaVentas[[#This Row],[IGV]]</f>
        <v>141.12988381744574</v>
      </c>
    </row>
    <row r="65" spans="1:11" x14ac:dyDescent="0.25">
      <c r="A65" t="s">
        <v>74</v>
      </c>
      <c r="B65" s="6">
        <v>45837</v>
      </c>
      <c r="C65" t="s">
        <v>10011</v>
      </c>
      <c r="D65" t="s">
        <v>10019</v>
      </c>
      <c r="E65">
        <v>5</v>
      </c>
      <c r="F65">
        <f>+_xlfn.XLOOKUP(TablaVentas[[#This Row],[PRODUCTO FINANCIERO]],TablaPrecios[PRODUCTO FINANCIERO],TablaPrecios[PRECIO UNIT],0)</f>
        <v>9.9</v>
      </c>
      <c r="G65" s="2">
        <f>+TablaVentas[[#This Row],[CANTIDAD]]*TablaVentas[[#This Row],[PRECIO UNITARIO]]</f>
        <v>49.5</v>
      </c>
      <c r="H65" s="1">
        <f t="shared" ca="1" si="0"/>
        <v>0.19686361541341527</v>
      </c>
      <c r="I65" s="2">
        <f ca="1">+TablaVentas[[#This Row],[VENTAL TOTAL]]-TablaVentas[[#This Row],[VENTAL TOTAL]]*TablaVentas[[#This Row],[DESCUENTO]]</f>
        <v>39.755251037035947</v>
      </c>
      <c r="J65" s="2">
        <f ca="1">0.18*TablaVentas[[#This Row],[SUBTOTAL]]</f>
        <v>7.1559451866664698</v>
      </c>
      <c r="K65" s="2">
        <f ca="1">+TablaVentas[[#This Row],[SUBTOTAL]]+TablaVentas[[#This Row],[IGV]]</f>
        <v>46.911196223702419</v>
      </c>
    </row>
    <row r="66" spans="1:11" x14ac:dyDescent="0.25">
      <c r="A66" t="s">
        <v>75</v>
      </c>
      <c r="B66" s="6">
        <v>46187</v>
      </c>
      <c r="C66" t="s">
        <v>10013</v>
      </c>
      <c r="D66" t="s">
        <v>10018</v>
      </c>
      <c r="E66">
        <v>16</v>
      </c>
      <c r="F66">
        <f>+_xlfn.XLOOKUP(TablaVentas[[#This Row],[PRODUCTO FINANCIERO]],TablaPrecios[PRODUCTO FINANCIERO],TablaPrecios[PRECIO UNIT],0)</f>
        <v>14.9</v>
      </c>
      <c r="G66" s="2">
        <f>+TablaVentas[[#This Row],[CANTIDAD]]*TablaVentas[[#This Row],[PRECIO UNITARIO]]</f>
        <v>238.4</v>
      </c>
      <c r="H66" s="1">
        <f t="shared" ref="H66:H129" ca="1" si="1">+RAND()*0.1+0.1</f>
        <v>0.18277249991858988</v>
      </c>
      <c r="I66" s="2">
        <f ca="1">+TablaVentas[[#This Row],[VENTAL TOTAL]]-TablaVentas[[#This Row],[VENTAL TOTAL]]*TablaVentas[[#This Row],[DESCUENTO]]</f>
        <v>194.82703601940818</v>
      </c>
      <c r="J66" s="2">
        <f ca="1">0.18*TablaVentas[[#This Row],[SUBTOTAL]]</f>
        <v>35.068866483493473</v>
      </c>
      <c r="K66" s="2">
        <f ca="1">+TablaVentas[[#This Row],[SUBTOTAL]]+TablaVentas[[#This Row],[IGV]]</f>
        <v>229.89590250290166</v>
      </c>
    </row>
    <row r="67" spans="1:11" x14ac:dyDescent="0.25">
      <c r="A67" t="s">
        <v>76</v>
      </c>
      <c r="B67" s="6">
        <v>45818</v>
      </c>
      <c r="C67" t="s">
        <v>10011</v>
      </c>
      <c r="D67" t="s">
        <v>10020</v>
      </c>
      <c r="E67">
        <v>11</v>
      </c>
      <c r="F67">
        <f>+_xlfn.XLOOKUP(TablaVentas[[#This Row],[PRODUCTO FINANCIERO]],TablaPrecios[PRODUCTO FINANCIERO],TablaPrecios[PRECIO UNIT],0)</f>
        <v>14.9</v>
      </c>
      <c r="G67" s="2">
        <f>+TablaVentas[[#This Row],[CANTIDAD]]*TablaVentas[[#This Row],[PRECIO UNITARIO]]</f>
        <v>163.9</v>
      </c>
      <c r="H67" s="1">
        <f t="shared" ca="1" si="1"/>
        <v>0.12289179146332702</v>
      </c>
      <c r="I67" s="2">
        <f ca="1">+TablaVentas[[#This Row],[VENTAL TOTAL]]-TablaVentas[[#This Row],[VENTAL TOTAL]]*TablaVentas[[#This Row],[DESCUENTO]]</f>
        <v>143.7580353791607</v>
      </c>
      <c r="J67" s="2">
        <f ca="1">0.18*TablaVentas[[#This Row],[SUBTOTAL]]</f>
        <v>25.876446368248924</v>
      </c>
      <c r="K67" s="2">
        <f ca="1">+TablaVentas[[#This Row],[SUBTOTAL]]+TablaVentas[[#This Row],[IGV]]</f>
        <v>169.63448174740964</v>
      </c>
    </row>
    <row r="68" spans="1:11" x14ac:dyDescent="0.25">
      <c r="A68" t="s">
        <v>77</v>
      </c>
      <c r="B68" s="6">
        <v>46188</v>
      </c>
      <c r="C68" t="s">
        <v>10016</v>
      </c>
      <c r="D68" t="s">
        <v>10017</v>
      </c>
      <c r="E68">
        <v>4</v>
      </c>
      <c r="F68">
        <f>+_xlfn.XLOOKUP(TablaVentas[[#This Row],[PRODUCTO FINANCIERO]],TablaPrecios[PRODUCTO FINANCIERO],TablaPrecios[PRECIO UNIT],0)</f>
        <v>9.9</v>
      </c>
      <c r="G68" s="2">
        <f>+TablaVentas[[#This Row],[CANTIDAD]]*TablaVentas[[#This Row],[PRECIO UNITARIO]]</f>
        <v>39.6</v>
      </c>
      <c r="H68" s="1">
        <f t="shared" ca="1" si="1"/>
        <v>0.19511153685406138</v>
      </c>
      <c r="I68" s="2">
        <f ca="1">+TablaVentas[[#This Row],[VENTAL TOTAL]]-TablaVentas[[#This Row],[VENTAL TOTAL]]*TablaVentas[[#This Row],[DESCUENTO]]</f>
        <v>31.873583140579171</v>
      </c>
      <c r="J68" s="2">
        <f ca="1">0.18*TablaVentas[[#This Row],[SUBTOTAL]]</f>
        <v>5.7372449653042503</v>
      </c>
      <c r="K68" s="2">
        <f ca="1">+TablaVentas[[#This Row],[SUBTOTAL]]+TablaVentas[[#This Row],[IGV]]</f>
        <v>37.610828105883421</v>
      </c>
    </row>
    <row r="69" spans="1:11" x14ac:dyDescent="0.25">
      <c r="A69" t="s">
        <v>78</v>
      </c>
      <c r="B69" s="6">
        <v>45685</v>
      </c>
      <c r="C69" t="s">
        <v>10015</v>
      </c>
      <c r="D69" t="s">
        <v>10020</v>
      </c>
      <c r="E69">
        <v>12</v>
      </c>
      <c r="F69">
        <f>+_xlfn.XLOOKUP(TablaVentas[[#This Row],[PRODUCTO FINANCIERO]],TablaPrecios[PRODUCTO FINANCIERO],TablaPrecios[PRECIO UNIT],0)</f>
        <v>14.9</v>
      </c>
      <c r="G69" s="2">
        <f>+TablaVentas[[#This Row],[CANTIDAD]]*TablaVentas[[#This Row],[PRECIO UNITARIO]]</f>
        <v>178.8</v>
      </c>
      <c r="H69" s="1">
        <f t="shared" ca="1" si="1"/>
        <v>0.1537267269692455</v>
      </c>
      <c r="I69" s="2">
        <f ca="1">+TablaVentas[[#This Row],[VENTAL TOTAL]]-TablaVentas[[#This Row],[VENTAL TOTAL]]*TablaVentas[[#This Row],[DESCUENTO]]</f>
        <v>151.31366121789893</v>
      </c>
      <c r="J69" s="2">
        <f ca="1">0.18*TablaVentas[[#This Row],[SUBTOTAL]]</f>
        <v>27.236459019221805</v>
      </c>
      <c r="K69" s="2">
        <f ca="1">+TablaVentas[[#This Row],[SUBTOTAL]]+TablaVentas[[#This Row],[IGV]]</f>
        <v>178.55012023712072</v>
      </c>
    </row>
    <row r="70" spans="1:11" x14ac:dyDescent="0.25">
      <c r="A70" t="s">
        <v>79</v>
      </c>
      <c r="B70" s="6">
        <v>45915</v>
      </c>
      <c r="C70" t="s">
        <v>10015</v>
      </c>
      <c r="D70" t="s">
        <v>10020</v>
      </c>
      <c r="E70">
        <v>10</v>
      </c>
      <c r="F70">
        <f>+_xlfn.XLOOKUP(TablaVentas[[#This Row],[PRODUCTO FINANCIERO]],TablaPrecios[PRODUCTO FINANCIERO],TablaPrecios[PRECIO UNIT],0)</f>
        <v>14.9</v>
      </c>
      <c r="G70" s="2">
        <f>+TablaVentas[[#This Row],[CANTIDAD]]*TablaVentas[[#This Row],[PRECIO UNITARIO]]</f>
        <v>149</v>
      </c>
      <c r="H70" s="1">
        <f t="shared" ca="1" si="1"/>
        <v>0.16840208593365166</v>
      </c>
      <c r="I70" s="2">
        <f ca="1">+TablaVentas[[#This Row],[VENTAL TOTAL]]-TablaVentas[[#This Row],[VENTAL TOTAL]]*TablaVentas[[#This Row],[DESCUENTO]]</f>
        <v>123.90808919588591</v>
      </c>
      <c r="J70" s="2">
        <f ca="1">0.18*TablaVentas[[#This Row],[SUBTOTAL]]</f>
        <v>22.303456055259463</v>
      </c>
      <c r="K70" s="2">
        <f ca="1">+TablaVentas[[#This Row],[SUBTOTAL]]+TablaVentas[[#This Row],[IGV]]</f>
        <v>146.21154525114537</v>
      </c>
    </row>
    <row r="71" spans="1:11" x14ac:dyDescent="0.25">
      <c r="A71" t="s">
        <v>80</v>
      </c>
      <c r="B71" s="6">
        <v>45585</v>
      </c>
      <c r="C71" t="s">
        <v>10016</v>
      </c>
      <c r="D71" t="s">
        <v>10019</v>
      </c>
      <c r="E71">
        <v>16</v>
      </c>
      <c r="F71">
        <f>+_xlfn.XLOOKUP(TablaVentas[[#This Row],[PRODUCTO FINANCIERO]],TablaPrecios[PRODUCTO FINANCIERO],TablaPrecios[PRECIO UNIT],0)</f>
        <v>9.9</v>
      </c>
      <c r="G71" s="2">
        <f>+TablaVentas[[#This Row],[CANTIDAD]]*TablaVentas[[#This Row],[PRECIO UNITARIO]]</f>
        <v>158.4</v>
      </c>
      <c r="H71" s="1">
        <f t="shared" ca="1" si="1"/>
        <v>0.13853134229292063</v>
      </c>
      <c r="I71" s="2">
        <f ca="1">+TablaVentas[[#This Row],[VENTAL TOTAL]]-TablaVentas[[#This Row],[VENTAL TOTAL]]*TablaVentas[[#This Row],[DESCUENTO]]</f>
        <v>136.45663538080137</v>
      </c>
      <c r="J71" s="2">
        <f ca="1">0.18*TablaVentas[[#This Row],[SUBTOTAL]]</f>
        <v>24.562194368544247</v>
      </c>
      <c r="K71" s="2">
        <f ca="1">+TablaVentas[[#This Row],[SUBTOTAL]]+TablaVentas[[#This Row],[IGV]]</f>
        <v>161.01882974934563</v>
      </c>
    </row>
    <row r="72" spans="1:11" x14ac:dyDescent="0.25">
      <c r="A72" t="s">
        <v>81</v>
      </c>
      <c r="B72" s="6">
        <v>45306</v>
      </c>
      <c r="C72" t="s">
        <v>10012</v>
      </c>
      <c r="D72" t="s">
        <v>10019</v>
      </c>
      <c r="E72">
        <v>17</v>
      </c>
      <c r="F72">
        <f>+_xlfn.XLOOKUP(TablaVentas[[#This Row],[PRODUCTO FINANCIERO]],TablaPrecios[PRODUCTO FINANCIERO],TablaPrecios[PRECIO UNIT],0)</f>
        <v>9.9</v>
      </c>
      <c r="G72" s="2">
        <f>+TablaVentas[[#This Row],[CANTIDAD]]*TablaVentas[[#This Row],[PRECIO UNITARIO]]</f>
        <v>168.3</v>
      </c>
      <c r="H72" s="1">
        <f t="shared" ca="1" si="1"/>
        <v>0.14222589186167717</v>
      </c>
      <c r="I72" s="2">
        <f ca="1">+TablaVentas[[#This Row],[VENTAL TOTAL]]-TablaVentas[[#This Row],[VENTAL TOTAL]]*TablaVentas[[#This Row],[DESCUENTO]]</f>
        <v>144.36338239967975</v>
      </c>
      <c r="J72" s="2">
        <f ca="1">0.18*TablaVentas[[#This Row],[SUBTOTAL]]</f>
        <v>25.985408831942355</v>
      </c>
      <c r="K72" s="2">
        <f ca="1">+TablaVentas[[#This Row],[SUBTOTAL]]+TablaVentas[[#This Row],[IGV]]</f>
        <v>170.3487912316221</v>
      </c>
    </row>
    <row r="73" spans="1:11" x14ac:dyDescent="0.25">
      <c r="A73" t="s">
        <v>82</v>
      </c>
      <c r="B73" s="6">
        <v>45633</v>
      </c>
      <c r="C73" t="s">
        <v>10016</v>
      </c>
      <c r="D73" t="s">
        <v>10022</v>
      </c>
      <c r="E73">
        <v>20</v>
      </c>
      <c r="F73">
        <f>+_xlfn.XLOOKUP(TablaVentas[[#This Row],[PRODUCTO FINANCIERO]],TablaPrecios[PRODUCTO FINANCIERO],TablaPrecios[PRECIO UNIT],0)</f>
        <v>20.9</v>
      </c>
      <c r="G73" s="2">
        <f>+TablaVentas[[#This Row],[CANTIDAD]]*TablaVentas[[#This Row],[PRECIO UNITARIO]]</f>
        <v>418</v>
      </c>
      <c r="H73" s="1">
        <f t="shared" ca="1" si="1"/>
        <v>0.1691644509323067</v>
      </c>
      <c r="I73" s="2">
        <f ca="1">+TablaVentas[[#This Row],[VENTAL TOTAL]]-TablaVentas[[#This Row],[VENTAL TOTAL]]*TablaVentas[[#This Row],[DESCUENTO]]</f>
        <v>347.28925951029578</v>
      </c>
      <c r="J73" s="2">
        <f ca="1">0.18*TablaVentas[[#This Row],[SUBTOTAL]]</f>
        <v>62.512066711853237</v>
      </c>
      <c r="K73" s="2">
        <f ca="1">+TablaVentas[[#This Row],[SUBTOTAL]]+TablaVentas[[#This Row],[IGV]]</f>
        <v>409.80132622214899</v>
      </c>
    </row>
    <row r="74" spans="1:11" x14ac:dyDescent="0.25">
      <c r="A74" t="s">
        <v>83</v>
      </c>
      <c r="B74" s="6">
        <v>45391</v>
      </c>
      <c r="C74" t="s">
        <v>10013</v>
      </c>
      <c r="D74" t="s">
        <v>10017</v>
      </c>
      <c r="E74">
        <v>10</v>
      </c>
      <c r="F74">
        <f>+_xlfn.XLOOKUP(TablaVentas[[#This Row],[PRODUCTO FINANCIERO]],TablaPrecios[PRODUCTO FINANCIERO],TablaPrecios[PRECIO UNIT],0)</f>
        <v>9.9</v>
      </c>
      <c r="G74" s="2">
        <f>+TablaVentas[[#This Row],[CANTIDAD]]*TablaVentas[[#This Row],[PRECIO UNITARIO]]</f>
        <v>99</v>
      </c>
      <c r="H74" s="1">
        <f t="shared" ca="1" si="1"/>
        <v>0.16688734597347998</v>
      </c>
      <c r="I74" s="2">
        <f ca="1">+TablaVentas[[#This Row],[VENTAL TOTAL]]-TablaVentas[[#This Row],[VENTAL TOTAL]]*TablaVentas[[#This Row],[DESCUENTO]]</f>
        <v>82.47815274862549</v>
      </c>
      <c r="J74" s="2">
        <f ca="1">0.18*TablaVentas[[#This Row],[SUBTOTAL]]</f>
        <v>14.846067494752587</v>
      </c>
      <c r="K74" s="2">
        <f ca="1">+TablaVentas[[#This Row],[SUBTOTAL]]+TablaVentas[[#This Row],[IGV]]</f>
        <v>97.324220243378079</v>
      </c>
    </row>
    <row r="75" spans="1:11" x14ac:dyDescent="0.25">
      <c r="A75" t="s">
        <v>84</v>
      </c>
      <c r="B75" s="6">
        <v>45635</v>
      </c>
      <c r="C75" t="s">
        <v>10012</v>
      </c>
      <c r="D75" t="s">
        <v>10020</v>
      </c>
      <c r="E75">
        <v>8</v>
      </c>
      <c r="F75">
        <f>+_xlfn.XLOOKUP(TablaVentas[[#This Row],[PRODUCTO FINANCIERO]],TablaPrecios[PRODUCTO FINANCIERO],TablaPrecios[PRECIO UNIT],0)</f>
        <v>14.9</v>
      </c>
      <c r="G75" s="2">
        <f>+TablaVentas[[#This Row],[CANTIDAD]]*TablaVentas[[#This Row],[PRECIO UNITARIO]]</f>
        <v>119.2</v>
      </c>
      <c r="H75" s="1">
        <f t="shared" ca="1" si="1"/>
        <v>0.16081181444580861</v>
      </c>
      <c r="I75" s="2">
        <f ca="1">+TablaVentas[[#This Row],[VENTAL TOTAL]]-TablaVentas[[#This Row],[VENTAL TOTAL]]*TablaVentas[[#This Row],[DESCUENTO]]</f>
        <v>100.03123171805962</v>
      </c>
      <c r="J75" s="2">
        <f ca="1">0.18*TablaVentas[[#This Row],[SUBTOTAL]]</f>
        <v>18.005621709250729</v>
      </c>
      <c r="K75" s="2">
        <f ca="1">+TablaVentas[[#This Row],[SUBTOTAL]]+TablaVentas[[#This Row],[IGV]]</f>
        <v>118.03685342731035</v>
      </c>
    </row>
    <row r="76" spans="1:11" x14ac:dyDescent="0.25">
      <c r="A76" t="s">
        <v>85</v>
      </c>
      <c r="B76" s="6">
        <v>46083</v>
      </c>
      <c r="C76" t="s">
        <v>10013</v>
      </c>
      <c r="D76" t="s">
        <v>10022</v>
      </c>
      <c r="E76">
        <v>10</v>
      </c>
      <c r="F76">
        <f>+_xlfn.XLOOKUP(TablaVentas[[#This Row],[PRODUCTO FINANCIERO]],TablaPrecios[PRODUCTO FINANCIERO],TablaPrecios[PRECIO UNIT],0)</f>
        <v>20.9</v>
      </c>
      <c r="G76" s="2">
        <f>+TablaVentas[[#This Row],[CANTIDAD]]*TablaVentas[[#This Row],[PRECIO UNITARIO]]</f>
        <v>209</v>
      </c>
      <c r="H76" s="1">
        <f t="shared" ca="1" si="1"/>
        <v>0.13424623349192386</v>
      </c>
      <c r="I76" s="2">
        <f ca="1">+TablaVentas[[#This Row],[VENTAL TOTAL]]-TablaVentas[[#This Row],[VENTAL TOTAL]]*TablaVentas[[#This Row],[DESCUENTO]]</f>
        <v>180.94253720018793</v>
      </c>
      <c r="J76" s="2">
        <f ca="1">0.18*TablaVentas[[#This Row],[SUBTOTAL]]</f>
        <v>32.569656696033825</v>
      </c>
      <c r="K76" s="2">
        <f ca="1">+TablaVentas[[#This Row],[SUBTOTAL]]+TablaVentas[[#This Row],[IGV]]</f>
        <v>213.51219389622176</v>
      </c>
    </row>
    <row r="77" spans="1:11" x14ac:dyDescent="0.25">
      <c r="A77" t="s">
        <v>86</v>
      </c>
      <c r="B77" s="6">
        <v>45318</v>
      </c>
      <c r="C77" t="s">
        <v>10014</v>
      </c>
      <c r="D77" t="s">
        <v>10020</v>
      </c>
      <c r="E77">
        <v>20</v>
      </c>
      <c r="F77">
        <f>+_xlfn.XLOOKUP(TablaVentas[[#This Row],[PRODUCTO FINANCIERO]],TablaPrecios[PRODUCTO FINANCIERO],TablaPrecios[PRECIO UNIT],0)</f>
        <v>14.9</v>
      </c>
      <c r="G77" s="2">
        <f>+TablaVentas[[#This Row],[CANTIDAD]]*TablaVentas[[#This Row],[PRECIO UNITARIO]]</f>
        <v>298</v>
      </c>
      <c r="H77" s="1">
        <f t="shared" ca="1" si="1"/>
        <v>0.1541327389342903</v>
      </c>
      <c r="I77" s="2">
        <f ca="1">+TablaVentas[[#This Row],[VENTAL TOTAL]]-TablaVentas[[#This Row],[VENTAL TOTAL]]*TablaVentas[[#This Row],[DESCUENTO]]</f>
        <v>252.06844379758149</v>
      </c>
      <c r="J77" s="2">
        <f ca="1">0.18*TablaVentas[[#This Row],[SUBTOTAL]]</f>
        <v>45.372319883564664</v>
      </c>
      <c r="K77" s="2">
        <f ca="1">+TablaVentas[[#This Row],[SUBTOTAL]]+TablaVentas[[#This Row],[IGV]]</f>
        <v>297.44076368114617</v>
      </c>
    </row>
    <row r="78" spans="1:11" x14ac:dyDescent="0.25">
      <c r="A78" t="s">
        <v>87</v>
      </c>
      <c r="B78" s="6">
        <v>45385</v>
      </c>
      <c r="C78" t="s">
        <v>10011</v>
      </c>
      <c r="D78" t="s">
        <v>10022</v>
      </c>
      <c r="E78">
        <v>7</v>
      </c>
      <c r="F78">
        <f>+_xlfn.XLOOKUP(TablaVentas[[#This Row],[PRODUCTO FINANCIERO]],TablaPrecios[PRODUCTO FINANCIERO],TablaPrecios[PRECIO UNIT],0)</f>
        <v>20.9</v>
      </c>
      <c r="G78" s="2">
        <f>+TablaVentas[[#This Row],[CANTIDAD]]*TablaVentas[[#This Row],[PRECIO UNITARIO]]</f>
        <v>146.29999999999998</v>
      </c>
      <c r="H78" s="1">
        <f t="shared" ca="1" si="1"/>
        <v>0.12865422088753947</v>
      </c>
      <c r="I78" s="2">
        <f ca="1">+TablaVentas[[#This Row],[VENTAL TOTAL]]-TablaVentas[[#This Row],[VENTAL TOTAL]]*TablaVentas[[#This Row],[DESCUENTO]]</f>
        <v>127.47788748415296</v>
      </c>
      <c r="J78" s="2">
        <f ca="1">0.18*TablaVentas[[#This Row],[SUBTOTAL]]</f>
        <v>22.946019747147531</v>
      </c>
      <c r="K78" s="2">
        <f ca="1">+TablaVentas[[#This Row],[SUBTOTAL]]+TablaVentas[[#This Row],[IGV]]</f>
        <v>150.42390723130049</v>
      </c>
    </row>
    <row r="79" spans="1:11" x14ac:dyDescent="0.25">
      <c r="A79" t="s">
        <v>88</v>
      </c>
      <c r="B79" s="6">
        <v>45722</v>
      </c>
      <c r="C79" t="s">
        <v>10012</v>
      </c>
      <c r="D79" t="s">
        <v>10018</v>
      </c>
      <c r="E79">
        <v>16</v>
      </c>
      <c r="F79">
        <f>+_xlfn.XLOOKUP(TablaVentas[[#This Row],[PRODUCTO FINANCIERO]],TablaPrecios[PRODUCTO FINANCIERO],TablaPrecios[PRECIO UNIT],0)</f>
        <v>14.9</v>
      </c>
      <c r="G79" s="2">
        <f>+TablaVentas[[#This Row],[CANTIDAD]]*TablaVentas[[#This Row],[PRECIO UNITARIO]]</f>
        <v>238.4</v>
      </c>
      <c r="H79" s="1">
        <f t="shared" ca="1" si="1"/>
        <v>0.11956233025004299</v>
      </c>
      <c r="I79" s="2">
        <f ca="1">+TablaVentas[[#This Row],[VENTAL TOTAL]]-TablaVentas[[#This Row],[VENTAL TOTAL]]*TablaVentas[[#This Row],[DESCUENTO]]</f>
        <v>209.89634046838975</v>
      </c>
      <c r="J79" s="2">
        <f ca="1">0.18*TablaVentas[[#This Row],[SUBTOTAL]]</f>
        <v>37.781341284310152</v>
      </c>
      <c r="K79" s="2">
        <f ca="1">+TablaVentas[[#This Row],[SUBTOTAL]]+TablaVentas[[#This Row],[IGV]]</f>
        <v>247.6776817526999</v>
      </c>
    </row>
    <row r="80" spans="1:11" x14ac:dyDescent="0.25">
      <c r="A80" t="s">
        <v>89</v>
      </c>
      <c r="B80" s="6">
        <v>46057</v>
      </c>
      <c r="C80" t="s">
        <v>10014</v>
      </c>
      <c r="D80" t="s">
        <v>10018</v>
      </c>
      <c r="E80">
        <v>19</v>
      </c>
      <c r="F80">
        <f>+_xlfn.XLOOKUP(TablaVentas[[#This Row],[PRODUCTO FINANCIERO]],TablaPrecios[PRODUCTO FINANCIERO],TablaPrecios[PRECIO UNIT],0)</f>
        <v>14.9</v>
      </c>
      <c r="G80" s="2">
        <f>+TablaVentas[[#This Row],[CANTIDAD]]*TablaVentas[[#This Row],[PRECIO UNITARIO]]</f>
        <v>283.10000000000002</v>
      </c>
      <c r="H80" s="1">
        <f t="shared" ca="1" si="1"/>
        <v>0.13402517690467741</v>
      </c>
      <c r="I80" s="2">
        <f ca="1">+TablaVentas[[#This Row],[VENTAL TOTAL]]-TablaVentas[[#This Row],[VENTAL TOTAL]]*TablaVentas[[#This Row],[DESCUENTO]]</f>
        <v>245.15747241828583</v>
      </c>
      <c r="J80" s="2">
        <f ca="1">0.18*TablaVentas[[#This Row],[SUBTOTAL]]</f>
        <v>44.128345035291446</v>
      </c>
      <c r="K80" s="2">
        <f ca="1">+TablaVentas[[#This Row],[SUBTOTAL]]+TablaVentas[[#This Row],[IGV]]</f>
        <v>289.28581745357729</v>
      </c>
    </row>
    <row r="81" spans="1:11" x14ac:dyDescent="0.25">
      <c r="A81" t="s">
        <v>90</v>
      </c>
      <c r="B81" s="6">
        <v>46125</v>
      </c>
      <c r="C81" t="s">
        <v>10014</v>
      </c>
      <c r="D81" t="s">
        <v>10019</v>
      </c>
      <c r="E81">
        <v>6</v>
      </c>
      <c r="F81">
        <f>+_xlfn.XLOOKUP(TablaVentas[[#This Row],[PRODUCTO FINANCIERO]],TablaPrecios[PRODUCTO FINANCIERO],TablaPrecios[PRECIO UNIT],0)</f>
        <v>9.9</v>
      </c>
      <c r="G81" s="2">
        <f>+TablaVentas[[#This Row],[CANTIDAD]]*TablaVentas[[#This Row],[PRECIO UNITARIO]]</f>
        <v>59.400000000000006</v>
      </c>
      <c r="H81" s="1">
        <f t="shared" ca="1" si="1"/>
        <v>0.15688562657322042</v>
      </c>
      <c r="I81" s="2">
        <f ca="1">+TablaVentas[[#This Row],[VENTAL TOTAL]]-TablaVentas[[#This Row],[VENTAL TOTAL]]*TablaVentas[[#This Row],[DESCUENTO]]</f>
        <v>50.08099378155071</v>
      </c>
      <c r="J81" s="2">
        <f ca="1">0.18*TablaVentas[[#This Row],[SUBTOTAL]]</f>
        <v>9.014578880679128</v>
      </c>
      <c r="K81" s="2">
        <f ca="1">+TablaVentas[[#This Row],[SUBTOTAL]]+TablaVentas[[#This Row],[IGV]]</f>
        <v>59.095572662229841</v>
      </c>
    </row>
    <row r="82" spans="1:11" x14ac:dyDescent="0.25">
      <c r="A82" t="s">
        <v>91</v>
      </c>
      <c r="B82" s="6">
        <v>45611</v>
      </c>
      <c r="C82" t="s">
        <v>10011</v>
      </c>
      <c r="D82" t="s">
        <v>10018</v>
      </c>
      <c r="E82">
        <v>19</v>
      </c>
      <c r="F82">
        <f>+_xlfn.XLOOKUP(TablaVentas[[#This Row],[PRODUCTO FINANCIERO]],TablaPrecios[PRODUCTO FINANCIERO],TablaPrecios[PRECIO UNIT],0)</f>
        <v>14.9</v>
      </c>
      <c r="G82" s="2">
        <f>+TablaVentas[[#This Row],[CANTIDAD]]*TablaVentas[[#This Row],[PRECIO UNITARIO]]</f>
        <v>283.10000000000002</v>
      </c>
      <c r="H82" s="1">
        <f t="shared" ca="1" si="1"/>
        <v>0.17460079225143754</v>
      </c>
      <c r="I82" s="2">
        <f ca="1">+TablaVentas[[#This Row],[VENTAL TOTAL]]-TablaVentas[[#This Row],[VENTAL TOTAL]]*TablaVentas[[#This Row],[DESCUENTO]]</f>
        <v>233.67051571361804</v>
      </c>
      <c r="J82" s="2">
        <f ca="1">0.18*TablaVentas[[#This Row],[SUBTOTAL]]</f>
        <v>42.060692828451245</v>
      </c>
      <c r="K82" s="2">
        <f ca="1">+TablaVentas[[#This Row],[SUBTOTAL]]+TablaVentas[[#This Row],[IGV]]</f>
        <v>275.73120854206928</v>
      </c>
    </row>
    <row r="83" spans="1:11" x14ac:dyDescent="0.25">
      <c r="A83" t="s">
        <v>92</v>
      </c>
      <c r="B83" s="6">
        <v>45440</v>
      </c>
      <c r="C83" t="s">
        <v>10012</v>
      </c>
      <c r="D83" t="s">
        <v>10020</v>
      </c>
      <c r="E83">
        <v>15</v>
      </c>
      <c r="F83">
        <f>+_xlfn.XLOOKUP(TablaVentas[[#This Row],[PRODUCTO FINANCIERO]],TablaPrecios[PRODUCTO FINANCIERO],TablaPrecios[PRECIO UNIT],0)</f>
        <v>14.9</v>
      </c>
      <c r="G83" s="2">
        <f>+TablaVentas[[#This Row],[CANTIDAD]]*TablaVentas[[#This Row],[PRECIO UNITARIO]]</f>
        <v>223.5</v>
      </c>
      <c r="H83" s="1">
        <f t="shared" ca="1" si="1"/>
        <v>0.15912457827561813</v>
      </c>
      <c r="I83" s="2">
        <f ca="1">+TablaVentas[[#This Row],[VENTAL TOTAL]]-TablaVentas[[#This Row],[VENTAL TOTAL]]*TablaVentas[[#This Row],[DESCUENTO]]</f>
        <v>187.93565675539935</v>
      </c>
      <c r="J83" s="2">
        <f ca="1">0.18*TablaVentas[[#This Row],[SUBTOTAL]]</f>
        <v>33.82841821597188</v>
      </c>
      <c r="K83" s="2">
        <f ca="1">+TablaVentas[[#This Row],[SUBTOTAL]]+TablaVentas[[#This Row],[IGV]]</f>
        <v>221.76407497137123</v>
      </c>
    </row>
    <row r="84" spans="1:11" x14ac:dyDescent="0.25">
      <c r="A84" t="s">
        <v>93</v>
      </c>
      <c r="B84" s="6">
        <v>46010</v>
      </c>
      <c r="C84" t="s">
        <v>10014</v>
      </c>
      <c r="D84" t="s">
        <v>10019</v>
      </c>
      <c r="E84">
        <v>6</v>
      </c>
      <c r="F84">
        <f>+_xlfn.XLOOKUP(TablaVentas[[#This Row],[PRODUCTO FINANCIERO]],TablaPrecios[PRODUCTO FINANCIERO],TablaPrecios[PRECIO UNIT],0)</f>
        <v>9.9</v>
      </c>
      <c r="G84" s="2">
        <f>+TablaVentas[[#This Row],[CANTIDAD]]*TablaVentas[[#This Row],[PRECIO UNITARIO]]</f>
        <v>59.400000000000006</v>
      </c>
      <c r="H84" s="1">
        <f t="shared" ca="1" si="1"/>
        <v>0.10242166034379731</v>
      </c>
      <c r="I84" s="2">
        <f ca="1">+TablaVentas[[#This Row],[VENTAL TOTAL]]-TablaVentas[[#This Row],[VENTAL TOTAL]]*TablaVentas[[#This Row],[DESCUENTO]]</f>
        <v>53.316153375578445</v>
      </c>
      <c r="J84" s="2">
        <f ca="1">0.18*TablaVentas[[#This Row],[SUBTOTAL]]</f>
        <v>9.5969076076041198</v>
      </c>
      <c r="K84" s="2">
        <f ca="1">+TablaVentas[[#This Row],[SUBTOTAL]]+TablaVentas[[#This Row],[IGV]]</f>
        <v>62.913060983182561</v>
      </c>
    </row>
    <row r="85" spans="1:11" x14ac:dyDescent="0.25">
      <c r="A85" t="s">
        <v>94</v>
      </c>
      <c r="B85" s="6">
        <v>45297</v>
      </c>
      <c r="C85" t="s">
        <v>10013</v>
      </c>
      <c r="D85" t="s">
        <v>10019</v>
      </c>
      <c r="E85">
        <v>5</v>
      </c>
      <c r="F85">
        <f>+_xlfn.XLOOKUP(TablaVentas[[#This Row],[PRODUCTO FINANCIERO]],TablaPrecios[PRODUCTO FINANCIERO],TablaPrecios[PRECIO UNIT],0)</f>
        <v>9.9</v>
      </c>
      <c r="G85" s="2">
        <f>+TablaVentas[[#This Row],[CANTIDAD]]*TablaVentas[[#This Row],[PRECIO UNITARIO]]</f>
        <v>49.5</v>
      </c>
      <c r="H85" s="1">
        <f t="shared" ca="1" si="1"/>
        <v>0.1238815781545415</v>
      </c>
      <c r="I85" s="2">
        <f ca="1">+TablaVentas[[#This Row],[VENTAL TOTAL]]-TablaVentas[[#This Row],[VENTAL TOTAL]]*TablaVentas[[#This Row],[DESCUENTO]]</f>
        <v>43.367861881350194</v>
      </c>
      <c r="J85" s="2">
        <f ca="1">0.18*TablaVentas[[#This Row],[SUBTOTAL]]</f>
        <v>7.8062151386430347</v>
      </c>
      <c r="K85" s="2">
        <f ca="1">+TablaVentas[[#This Row],[SUBTOTAL]]+TablaVentas[[#This Row],[IGV]]</f>
        <v>51.174077019993227</v>
      </c>
    </row>
    <row r="86" spans="1:11" x14ac:dyDescent="0.25">
      <c r="A86" t="s">
        <v>95</v>
      </c>
      <c r="B86" s="6">
        <v>45615</v>
      </c>
      <c r="C86" t="s">
        <v>10012</v>
      </c>
      <c r="D86" t="s">
        <v>10020</v>
      </c>
      <c r="E86">
        <v>3</v>
      </c>
      <c r="F86">
        <f>+_xlfn.XLOOKUP(TablaVentas[[#This Row],[PRODUCTO FINANCIERO]],TablaPrecios[PRODUCTO FINANCIERO],TablaPrecios[PRECIO UNIT],0)</f>
        <v>14.9</v>
      </c>
      <c r="G86" s="2">
        <f>+TablaVentas[[#This Row],[CANTIDAD]]*TablaVentas[[#This Row],[PRECIO UNITARIO]]</f>
        <v>44.7</v>
      </c>
      <c r="H86" s="1">
        <f t="shared" ca="1" si="1"/>
        <v>0.17091405721867842</v>
      </c>
      <c r="I86" s="2">
        <f ca="1">+TablaVentas[[#This Row],[VENTAL TOTAL]]-TablaVentas[[#This Row],[VENTAL TOTAL]]*TablaVentas[[#This Row],[DESCUENTO]]</f>
        <v>37.060141642325078</v>
      </c>
      <c r="J86" s="2">
        <f ca="1">0.18*TablaVentas[[#This Row],[SUBTOTAL]]</f>
        <v>6.670825495618514</v>
      </c>
      <c r="K86" s="2">
        <f ca="1">+TablaVentas[[#This Row],[SUBTOTAL]]+TablaVentas[[#This Row],[IGV]]</f>
        <v>43.730967137943594</v>
      </c>
    </row>
    <row r="87" spans="1:11" x14ac:dyDescent="0.25">
      <c r="A87" t="s">
        <v>96</v>
      </c>
      <c r="B87" s="6">
        <v>45600</v>
      </c>
      <c r="C87" t="s">
        <v>10012</v>
      </c>
      <c r="D87" t="s">
        <v>10019</v>
      </c>
      <c r="E87">
        <v>11</v>
      </c>
      <c r="F87">
        <f>+_xlfn.XLOOKUP(TablaVentas[[#This Row],[PRODUCTO FINANCIERO]],TablaPrecios[PRODUCTO FINANCIERO],TablaPrecios[PRECIO UNIT],0)</f>
        <v>9.9</v>
      </c>
      <c r="G87" s="2">
        <f>+TablaVentas[[#This Row],[CANTIDAD]]*TablaVentas[[#This Row],[PRECIO UNITARIO]]</f>
        <v>108.9</v>
      </c>
      <c r="H87" s="1">
        <f t="shared" ca="1" si="1"/>
        <v>0.10317647615601147</v>
      </c>
      <c r="I87" s="2">
        <f ca="1">+TablaVentas[[#This Row],[VENTAL TOTAL]]-TablaVentas[[#This Row],[VENTAL TOTAL]]*TablaVentas[[#This Row],[DESCUENTO]]</f>
        <v>97.66408174661035</v>
      </c>
      <c r="J87" s="2">
        <f ca="1">0.18*TablaVentas[[#This Row],[SUBTOTAL]]</f>
        <v>17.579534714389862</v>
      </c>
      <c r="K87" s="2">
        <f ca="1">+TablaVentas[[#This Row],[SUBTOTAL]]+TablaVentas[[#This Row],[IGV]]</f>
        <v>115.24361646100022</v>
      </c>
    </row>
    <row r="88" spans="1:11" x14ac:dyDescent="0.25">
      <c r="A88" t="s">
        <v>97</v>
      </c>
      <c r="B88" s="6">
        <v>46181</v>
      </c>
      <c r="C88" t="s">
        <v>10015</v>
      </c>
      <c r="D88" t="s">
        <v>10019</v>
      </c>
      <c r="E88">
        <v>9</v>
      </c>
      <c r="F88">
        <f>+_xlfn.XLOOKUP(TablaVentas[[#This Row],[PRODUCTO FINANCIERO]],TablaPrecios[PRODUCTO FINANCIERO],TablaPrecios[PRECIO UNIT],0)</f>
        <v>9.9</v>
      </c>
      <c r="G88" s="2">
        <f>+TablaVentas[[#This Row],[CANTIDAD]]*TablaVentas[[#This Row],[PRECIO UNITARIO]]</f>
        <v>89.100000000000009</v>
      </c>
      <c r="H88" s="1">
        <f t="shared" ca="1" si="1"/>
        <v>0.12285716188871822</v>
      </c>
      <c r="I88" s="2">
        <f ca="1">+TablaVentas[[#This Row],[VENTAL TOTAL]]-TablaVentas[[#This Row],[VENTAL TOTAL]]*TablaVentas[[#This Row],[DESCUENTO]]</f>
        <v>78.153426875715212</v>
      </c>
      <c r="J88" s="2">
        <f ca="1">0.18*TablaVentas[[#This Row],[SUBTOTAL]]</f>
        <v>14.067616837628737</v>
      </c>
      <c r="K88" s="2">
        <f ca="1">+TablaVentas[[#This Row],[SUBTOTAL]]+TablaVentas[[#This Row],[IGV]]</f>
        <v>92.221043713343946</v>
      </c>
    </row>
    <row r="89" spans="1:11" x14ac:dyDescent="0.25">
      <c r="A89" t="s">
        <v>98</v>
      </c>
      <c r="B89" s="6">
        <v>46182</v>
      </c>
      <c r="C89" t="s">
        <v>10013</v>
      </c>
      <c r="D89" t="s">
        <v>10018</v>
      </c>
      <c r="E89">
        <v>7</v>
      </c>
      <c r="F89">
        <f>+_xlfn.XLOOKUP(TablaVentas[[#This Row],[PRODUCTO FINANCIERO]],TablaPrecios[PRODUCTO FINANCIERO],TablaPrecios[PRECIO UNIT],0)</f>
        <v>14.9</v>
      </c>
      <c r="G89" s="2">
        <f>+TablaVentas[[#This Row],[CANTIDAD]]*TablaVentas[[#This Row],[PRECIO UNITARIO]]</f>
        <v>104.3</v>
      </c>
      <c r="H89" s="1">
        <f t="shared" ca="1" si="1"/>
        <v>0.17003498709484938</v>
      </c>
      <c r="I89" s="2">
        <f ca="1">+TablaVentas[[#This Row],[VENTAL TOTAL]]-TablaVentas[[#This Row],[VENTAL TOTAL]]*TablaVentas[[#This Row],[DESCUENTO]]</f>
        <v>86.565350846007206</v>
      </c>
      <c r="J89" s="2">
        <f ca="1">0.18*TablaVentas[[#This Row],[SUBTOTAL]]</f>
        <v>15.581763152281297</v>
      </c>
      <c r="K89" s="2">
        <f ca="1">+TablaVentas[[#This Row],[SUBTOTAL]]+TablaVentas[[#This Row],[IGV]]</f>
        <v>102.1471139982885</v>
      </c>
    </row>
    <row r="90" spans="1:11" x14ac:dyDescent="0.25">
      <c r="A90" t="s">
        <v>99</v>
      </c>
      <c r="B90" s="6">
        <v>46013</v>
      </c>
      <c r="C90" t="s">
        <v>10015</v>
      </c>
      <c r="D90" t="s">
        <v>10020</v>
      </c>
      <c r="E90">
        <v>16</v>
      </c>
      <c r="F90">
        <f>+_xlfn.XLOOKUP(TablaVentas[[#This Row],[PRODUCTO FINANCIERO]],TablaPrecios[PRODUCTO FINANCIERO],TablaPrecios[PRECIO UNIT],0)</f>
        <v>14.9</v>
      </c>
      <c r="G90" s="2">
        <f>+TablaVentas[[#This Row],[CANTIDAD]]*TablaVentas[[#This Row],[PRECIO UNITARIO]]</f>
        <v>238.4</v>
      </c>
      <c r="H90" s="1">
        <f t="shared" ca="1" si="1"/>
        <v>0.11628841078487168</v>
      </c>
      <c r="I90" s="2">
        <f ca="1">+TablaVentas[[#This Row],[VENTAL TOTAL]]-TablaVentas[[#This Row],[VENTAL TOTAL]]*TablaVentas[[#This Row],[DESCUENTO]]</f>
        <v>210.67684286888661</v>
      </c>
      <c r="J90" s="2">
        <f ca="1">0.18*TablaVentas[[#This Row],[SUBTOTAL]]</f>
        <v>37.921831716399588</v>
      </c>
      <c r="K90" s="2">
        <f ca="1">+TablaVentas[[#This Row],[SUBTOTAL]]+TablaVentas[[#This Row],[IGV]]</f>
        <v>248.5986745852862</v>
      </c>
    </row>
    <row r="91" spans="1:11" x14ac:dyDescent="0.25">
      <c r="A91" t="s">
        <v>100</v>
      </c>
      <c r="B91" s="6">
        <v>45473</v>
      </c>
      <c r="C91" t="s">
        <v>10012</v>
      </c>
      <c r="D91" t="s">
        <v>10019</v>
      </c>
      <c r="E91">
        <v>5</v>
      </c>
      <c r="F91">
        <f>+_xlfn.XLOOKUP(TablaVentas[[#This Row],[PRODUCTO FINANCIERO]],TablaPrecios[PRODUCTO FINANCIERO],TablaPrecios[PRECIO UNIT],0)</f>
        <v>9.9</v>
      </c>
      <c r="G91" s="2">
        <f>+TablaVentas[[#This Row],[CANTIDAD]]*TablaVentas[[#This Row],[PRECIO UNITARIO]]</f>
        <v>49.5</v>
      </c>
      <c r="H91" s="1">
        <f t="shared" ca="1" si="1"/>
        <v>0.11775736153407074</v>
      </c>
      <c r="I91" s="2">
        <f ca="1">+TablaVentas[[#This Row],[VENTAL TOTAL]]-TablaVentas[[#This Row],[VENTAL TOTAL]]*TablaVentas[[#This Row],[DESCUENTO]]</f>
        <v>43.671010604063497</v>
      </c>
      <c r="J91" s="2">
        <f ca="1">0.18*TablaVentas[[#This Row],[SUBTOTAL]]</f>
        <v>7.860781908731429</v>
      </c>
      <c r="K91" s="2">
        <f ca="1">+TablaVentas[[#This Row],[SUBTOTAL]]+TablaVentas[[#This Row],[IGV]]</f>
        <v>51.531792512794922</v>
      </c>
    </row>
    <row r="92" spans="1:11" x14ac:dyDescent="0.25">
      <c r="A92" t="s">
        <v>101</v>
      </c>
      <c r="B92" s="6">
        <v>46099</v>
      </c>
      <c r="C92" t="s">
        <v>10011</v>
      </c>
      <c r="D92" t="s">
        <v>10020</v>
      </c>
      <c r="E92">
        <v>18</v>
      </c>
      <c r="F92">
        <f>+_xlfn.XLOOKUP(TablaVentas[[#This Row],[PRODUCTO FINANCIERO]],TablaPrecios[PRODUCTO FINANCIERO],TablaPrecios[PRECIO UNIT],0)</f>
        <v>14.9</v>
      </c>
      <c r="G92" s="2">
        <f>+TablaVentas[[#This Row],[CANTIDAD]]*TablaVentas[[#This Row],[PRECIO UNITARIO]]</f>
        <v>268.2</v>
      </c>
      <c r="H92" s="1">
        <f t="shared" ca="1" si="1"/>
        <v>0.16621300099702019</v>
      </c>
      <c r="I92" s="2">
        <f ca="1">+TablaVentas[[#This Row],[VENTAL TOTAL]]-TablaVentas[[#This Row],[VENTAL TOTAL]]*TablaVentas[[#This Row],[DESCUENTO]]</f>
        <v>223.62167313259917</v>
      </c>
      <c r="J92" s="2">
        <f ca="1">0.18*TablaVentas[[#This Row],[SUBTOTAL]]</f>
        <v>40.251901163867849</v>
      </c>
      <c r="K92" s="2">
        <f ca="1">+TablaVentas[[#This Row],[SUBTOTAL]]+TablaVentas[[#This Row],[IGV]]</f>
        <v>263.87357429646704</v>
      </c>
    </row>
    <row r="93" spans="1:11" x14ac:dyDescent="0.25">
      <c r="A93" t="s">
        <v>102</v>
      </c>
      <c r="B93" s="6">
        <v>45880</v>
      </c>
      <c r="C93" t="s">
        <v>10014</v>
      </c>
      <c r="D93" t="s">
        <v>10017</v>
      </c>
      <c r="E93">
        <v>11</v>
      </c>
      <c r="F93">
        <f>+_xlfn.XLOOKUP(TablaVentas[[#This Row],[PRODUCTO FINANCIERO]],TablaPrecios[PRODUCTO FINANCIERO],TablaPrecios[PRECIO UNIT],0)</f>
        <v>9.9</v>
      </c>
      <c r="G93" s="2">
        <f>+TablaVentas[[#This Row],[CANTIDAD]]*TablaVentas[[#This Row],[PRECIO UNITARIO]]</f>
        <v>108.9</v>
      </c>
      <c r="H93" s="1">
        <f t="shared" ca="1" si="1"/>
        <v>0.15757137524395959</v>
      </c>
      <c r="I93" s="2">
        <f ca="1">+TablaVentas[[#This Row],[VENTAL TOTAL]]-TablaVentas[[#This Row],[VENTAL TOTAL]]*TablaVentas[[#This Row],[DESCUENTO]]</f>
        <v>91.740477235932801</v>
      </c>
      <c r="J93" s="2">
        <f ca="1">0.18*TablaVentas[[#This Row],[SUBTOTAL]]</f>
        <v>16.513285902467903</v>
      </c>
      <c r="K93" s="2">
        <f ca="1">+TablaVentas[[#This Row],[SUBTOTAL]]+TablaVentas[[#This Row],[IGV]]</f>
        <v>108.2537631384007</v>
      </c>
    </row>
    <row r="94" spans="1:11" x14ac:dyDescent="0.25">
      <c r="A94" t="s">
        <v>103</v>
      </c>
      <c r="B94" s="6">
        <v>45507</v>
      </c>
      <c r="C94" t="s">
        <v>10013</v>
      </c>
      <c r="D94" t="s">
        <v>10017</v>
      </c>
      <c r="E94">
        <v>7</v>
      </c>
      <c r="F94">
        <f>+_xlfn.XLOOKUP(TablaVentas[[#This Row],[PRODUCTO FINANCIERO]],TablaPrecios[PRODUCTO FINANCIERO],TablaPrecios[PRECIO UNIT],0)</f>
        <v>9.9</v>
      </c>
      <c r="G94" s="2">
        <f>+TablaVentas[[#This Row],[CANTIDAD]]*TablaVentas[[#This Row],[PRECIO UNITARIO]]</f>
        <v>69.3</v>
      </c>
      <c r="H94" s="1">
        <f t="shared" ca="1" si="1"/>
        <v>0.14999819510548387</v>
      </c>
      <c r="I94" s="2">
        <f ca="1">+TablaVentas[[#This Row],[VENTAL TOTAL]]-TablaVentas[[#This Row],[VENTAL TOTAL]]*TablaVentas[[#This Row],[DESCUENTO]]</f>
        <v>58.905125079189965</v>
      </c>
      <c r="J94" s="2">
        <f ca="1">0.18*TablaVentas[[#This Row],[SUBTOTAL]]</f>
        <v>10.602922514254193</v>
      </c>
      <c r="K94" s="2">
        <f ca="1">+TablaVentas[[#This Row],[SUBTOTAL]]+TablaVentas[[#This Row],[IGV]]</f>
        <v>69.508047593444161</v>
      </c>
    </row>
    <row r="95" spans="1:11" x14ac:dyDescent="0.25">
      <c r="A95" t="s">
        <v>104</v>
      </c>
      <c r="B95" s="6">
        <v>45726</v>
      </c>
      <c r="C95" t="s">
        <v>10014</v>
      </c>
      <c r="D95" t="s">
        <v>10018</v>
      </c>
      <c r="E95">
        <v>9</v>
      </c>
      <c r="F95">
        <f>+_xlfn.XLOOKUP(TablaVentas[[#This Row],[PRODUCTO FINANCIERO]],TablaPrecios[PRODUCTO FINANCIERO],TablaPrecios[PRECIO UNIT],0)</f>
        <v>14.9</v>
      </c>
      <c r="G95" s="2">
        <f>+TablaVentas[[#This Row],[CANTIDAD]]*TablaVentas[[#This Row],[PRECIO UNITARIO]]</f>
        <v>134.1</v>
      </c>
      <c r="H95" s="1">
        <f t="shared" ca="1" si="1"/>
        <v>0.14065478015587199</v>
      </c>
      <c r="I95" s="2">
        <f ca="1">+TablaVentas[[#This Row],[VENTAL TOTAL]]-TablaVentas[[#This Row],[VENTAL TOTAL]]*TablaVentas[[#This Row],[DESCUENTO]]</f>
        <v>115.23819398109757</v>
      </c>
      <c r="J95" s="2">
        <f ca="1">0.18*TablaVentas[[#This Row],[SUBTOTAL]]</f>
        <v>20.742874916597561</v>
      </c>
      <c r="K95" s="2">
        <f ca="1">+TablaVentas[[#This Row],[SUBTOTAL]]+TablaVentas[[#This Row],[IGV]]</f>
        <v>135.98106889769514</v>
      </c>
    </row>
    <row r="96" spans="1:11" x14ac:dyDescent="0.25">
      <c r="A96" t="s">
        <v>105</v>
      </c>
      <c r="B96" s="6">
        <v>45621</v>
      </c>
      <c r="C96" t="s">
        <v>10015</v>
      </c>
      <c r="D96" t="s">
        <v>10018</v>
      </c>
      <c r="E96">
        <v>9</v>
      </c>
      <c r="F96">
        <f>+_xlfn.XLOOKUP(TablaVentas[[#This Row],[PRODUCTO FINANCIERO]],TablaPrecios[PRODUCTO FINANCIERO],TablaPrecios[PRECIO UNIT],0)</f>
        <v>14.9</v>
      </c>
      <c r="G96" s="2">
        <f>+TablaVentas[[#This Row],[CANTIDAD]]*TablaVentas[[#This Row],[PRECIO UNITARIO]]</f>
        <v>134.1</v>
      </c>
      <c r="H96" s="1">
        <f t="shared" ca="1" si="1"/>
        <v>0.12604377044814646</v>
      </c>
      <c r="I96" s="2">
        <f ca="1">+TablaVentas[[#This Row],[VENTAL TOTAL]]-TablaVentas[[#This Row],[VENTAL TOTAL]]*TablaVentas[[#This Row],[DESCUENTO]]</f>
        <v>117.19753038290355</v>
      </c>
      <c r="J96" s="2">
        <f ca="1">0.18*TablaVentas[[#This Row],[SUBTOTAL]]</f>
        <v>21.095555468922637</v>
      </c>
      <c r="K96" s="2">
        <f ca="1">+TablaVentas[[#This Row],[SUBTOTAL]]+TablaVentas[[#This Row],[IGV]]</f>
        <v>138.29308585182619</v>
      </c>
    </row>
    <row r="97" spans="1:11" x14ac:dyDescent="0.25">
      <c r="A97" t="s">
        <v>106</v>
      </c>
      <c r="B97" s="6">
        <v>46001</v>
      </c>
      <c r="C97" t="s">
        <v>10015</v>
      </c>
      <c r="D97" t="s">
        <v>10022</v>
      </c>
      <c r="E97">
        <v>18</v>
      </c>
      <c r="F97">
        <f>+_xlfn.XLOOKUP(TablaVentas[[#This Row],[PRODUCTO FINANCIERO]],TablaPrecios[PRODUCTO FINANCIERO],TablaPrecios[PRECIO UNIT],0)</f>
        <v>20.9</v>
      </c>
      <c r="G97" s="2">
        <f>+TablaVentas[[#This Row],[CANTIDAD]]*TablaVentas[[#This Row],[PRECIO UNITARIO]]</f>
        <v>376.2</v>
      </c>
      <c r="H97" s="1">
        <f t="shared" ca="1" si="1"/>
        <v>0.14033847080760062</v>
      </c>
      <c r="I97" s="2">
        <f ca="1">+TablaVentas[[#This Row],[VENTAL TOTAL]]-TablaVentas[[#This Row],[VENTAL TOTAL]]*TablaVentas[[#This Row],[DESCUENTO]]</f>
        <v>323.40466728218064</v>
      </c>
      <c r="J97" s="2">
        <f ca="1">0.18*TablaVentas[[#This Row],[SUBTOTAL]]</f>
        <v>58.212840110792513</v>
      </c>
      <c r="K97" s="2">
        <f ca="1">+TablaVentas[[#This Row],[SUBTOTAL]]+TablaVentas[[#This Row],[IGV]]</f>
        <v>381.61750739297315</v>
      </c>
    </row>
    <row r="98" spans="1:11" x14ac:dyDescent="0.25">
      <c r="A98" t="s">
        <v>107</v>
      </c>
      <c r="B98" s="6">
        <v>45609</v>
      </c>
      <c r="C98" t="s">
        <v>10015</v>
      </c>
      <c r="D98" t="s">
        <v>10019</v>
      </c>
      <c r="E98">
        <v>19</v>
      </c>
      <c r="F98">
        <f>+_xlfn.XLOOKUP(TablaVentas[[#This Row],[PRODUCTO FINANCIERO]],TablaPrecios[PRODUCTO FINANCIERO],TablaPrecios[PRECIO UNIT],0)</f>
        <v>9.9</v>
      </c>
      <c r="G98" s="2">
        <f>+TablaVentas[[#This Row],[CANTIDAD]]*TablaVentas[[#This Row],[PRECIO UNITARIO]]</f>
        <v>188.1</v>
      </c>
      <c r="H98" s="1">
        <f t="shared" ca="1" si="1"/>
        <v>0.11857970069284214</v>
      </c>
      <c r="I98" s="2">
        <f ca="1">+TablaVentas[[#This Row],[VENTAL TOTAL]]-TablaVentas[[#This Row],[VENTAL TOTAL]]*TablaVentas[[#This Row],[DESCUENTO]]</f>
        <v>165.79515829967639</v>
      </c>
      <c r="J98" s="2">
        <f ca="1">0.18*TablaVentas[[#This Row],[SUBTOTAL]]</f>
        <v>29.843128493941748</v>
      </c>
      <c r="K98" s="2">
        <f ca="1">+TablaVentas[[#This Row],[SUBTOTAL]]+TablaVentas[[#This Row],[IGV]]</f>
        <v>195.63828679361814</v>
      </c>
    </row>
    <row r="99" spans="1:11" x14ac:dyDescent="0.25">
      <c r="A99" t="s">
        <v>108</v>
      </c>
      <c r="B99" s="6">
        <v>45602</v>
      </c>
      <c r="C99" t="s">
        <v>10011</v>
      </c>
      <c r="D99" t="s">
        <v>10019</v>
      </c>
      <c r="E99">
        <v>14</v>
      </c>
      <c r="F99">
        <f>+_xlfn.XLOOKUP(TablaVentas[[#This Row],[PRODUCTO FINANCIERO]],TablaPrecios[PRODUCTO FINANCIERO],TablaPrecios[PRECIO UNIT],0)</f>
        <v>9.9</v>
      </c>
      <c r="G99" s="2">
        <f>+TablaVentas[[#This Row],[CANTIDAD]]*TablaVentas[[#This Row],[PRECIO UNITARIO]]</f>
        <v>138.6</v>
      </c>
      <c r="H99" s="1">
        <f t="shared" ca="1" si="1"/>
        <v>0.15448818001493037</v>
      </c>
      <c r="I99" s="2">
        <f ca="1">+TablaVentas[[#This Row],[VENTAL TOTAL]]-TablaVentas[[#This Row],[VENTAL TOTAL]]*TablaVentas[[#This Row],[DESCUENTO]]</f>
        <v>117.18793824993065</v>
      </c>
      <c r="J99" s="2">
        <f ca="1">0.18*TablaVentas[[#This Row],[SUBTOTAL]]</f>
        <v>21.093828884987516</v>
      </c>
      <c r="K99" s="2">
        <f ca="1">+TablaVentas[[#This Row],[SUBTOTAL]]+TablaVentas[[#This Row],[IGV]]</f>
        <v>138.28176713491817</v>
      </c>
    </row>
    <row r="100" spans="1:11" x14ac:dyDescent="0.25">
      <c r="A100" t="s">
        <v>109</v>
      </c>
      <c r="B100" s="6">
        <v>45824</v>
      </c>
      <c r="C100" t="s">
        <v>10011</v>
      </c>
      <c r="D100" t="s">
        <v>10019</v>
      </c>
      <c r="E100">
        <v>6</v>
      </c>
      <c r="F100">
        <f>+_xlfn.XLOOKUP(TablaVentas[[#This Row],[PRODUCTO FINANCIERO]],TablaPrecios[PRODUCTO FINANCIERO],TablaPrecios[PRECIO UNIT],0)</f>
        <v>9.9</v>
      </c>
      <c r="G100" s="2">
        <f>+TablaVentas[[#This Row],[CANTIDAD]]*TablaVentas[[#This Row],[PRECIO UNITARIO]]</f>
        <v>59.400000000000006</v>
      </c>
      <c r="H100" s="1">
        <f t="shared" ca="1" si="1"/>
        <v>0.18847468071453005</v>
      </c>
      <c r="I100" s="2">
        <f ca="1">+TablaVentas[[#This Row],[VENTAL TOTAL]]-TablaVentas[[#This Row],[VENTAL TOTAL]]*TablaVentas[[#This Row],[DESCUENTO]]</f>
        <v>48.20460396555692</v>
      </c>
      <c r="J100" s="2">
        <f ca="1">0.18*TablaVentas[[#This Row],[SUBTOTAL]]</f>
        <v>8.676828713800246</v>
      </c>
      <c r="K100" s="2">
        <f ca="1">+TablaVentas[[#This Row],[SUBTOTAL]]+TablaVentas[[#This Row],[IGV]]</f>
        <v>56.881432679357168</v>
      </c>
    </row>
    <row r="101" spans="1:11" x14ac:dyDescent="0.25">
      <c r="A101" t="s">
        <v>110</v>
      </c>
      <c r="B101" s="6">
        <v>45662</v>
      </c>
      <c r="C101" t="s">
        <v>10016</v>
      </c>
      <c r="D101" t="s">
        <v>10019</v>
      </c>
      <c r="E101">
        <v>17</v>
      </c>
      <c r="F101">
        <f>+_xlfn.XLOOKUP(TablaVentas[[#This Row],[PRODUCTO FINANCIERO]],TablaPrecios[PRODUCTO FINANCIERO],TablaPrecios[PRECIO UNIT],0)</f>
        <v>9.9</v>
      </c>
      <c r="G101" s="2">
        <f>+TablaVentas[[#This Row],[CANTIDAD]]*TablaVentas[[#This Row],[PRECIO UNITARIO]]</f>
        <v>168.3</v>
      </c>
      <c r="H101" s="1">
        <f t="shared" ca="1" si="1"/>
        <v>0.14400201177116412</v>
      </c>
      <c r="I101" s="2">
        <f ca="1">+TablaVentas[[#This Row],[VENTAL TOTAL]]-TablaVentas[[#This Row],[VENTAL TOTAL]]*TablaVentas[[#This Row],[DESCUENTO]]</f>
        <v>144.06446141891308</v>
      </c>
      <c r="J101" s="2">
        <f ca="1">0.18*TablaVentas[[#This Row],[SUBTOTAL]]</f>
        <v>25.931603055404356</v>
      </c>
      <c r="K101" s="2">
        <f ca="1">+TablaVentas[[#This Row],[SUBTOTAL]]+TablaVentas[[#This Row],[IGV]]</f>
        <v>169.99606447431745</v>
      </c>
    </row>
    <row r="102" spans="1:11" x14ac:dyDescent="0.25">
      <c r="A102" t="s">
        <v>111</v>
      </c>
      <c r="B102" s="6">
        <v>46370</v>
      </c>
      <c r="C102" t="s">
        <v>10015</v>
      </c>
      <c r="D102" t="s">
        <v>10020</v>
      </c>
      <c r="E102">
        <v>20</v>
      </c>
      <c r="F102">
        <f>+_xlfn.XLOOKUP(TablaVentas[[#This Row],[PRODUCTO FINANCIERO]],TablaPrecios[PRODUCTO FINANCIERO],TablaPrecios[PRECIO UNIT],0)</f>
        <v>14.9</v>
      </c>
      <c r="G102" s="2">
        <f>+TablaVentas[[#This Row],[CANTIDAD]]*TablaVentas[[#This Row],[PRECIO UNITARIO]]</f>
        <v>298</v>
      </c>
      <c r="H102" s="1">
        <f t="shared" ca="1" si="1"/>
        <v>0.13356990469018232</v>
      </c>
      <c r="I102" s="2">
        <f ca="1">+TablaVentas[[#This Row],[VENTAL TOTAL]]-TablaVentas[[#This Row],[VENTAL TOTAL]]*TablaVentas[[#This Row],[DESCUENTO]]</f>
        <v>258.19616840232567</v>
      </c>
      <c r="J102" s="2">
        <f ca="1">0.18*TablaVentas[[#This Row],[SUBTOTAL]]</f>
        <v>46.475310312418621</v>
      </c>
      <c r="K102" s="2">
        <f ca="1">+TablaVentas[[#This Row],[SUBTOTAL]]+TablaVentas[[#This Row],[IGV]]</f>
        <v>304.6714787147443</v>
      </c>
    </row>
    <row r="103" spans="1:11" x14ac:dyDescent="0.25">
      <c r="A103" t="s">
        <v>112</v>
      </c>
      <c r="B103" s="6">
        <v>46363</v>
      </c>
      <c r="C103" t="s">
        <v>10011</v>
      </c>
      <c r="D103" t="s">
        <v>10017</v>
      </c>
      <c r="E103">
        <v>20</v>
      </c>
      <c r="F103">
        <f>+_xlfn.XLOOKUP(TablaVentas[[#This Row],[PRODUCTO FINANCIERO]],TablaPrecios[PRODUCTO FINANCIERO],TablaPrecios[PRECIO UNIT],0)</f>
        <v>9.9</v>
      </c>
      <c r="G103" s="2">
        <f>+TablaVentas[[#This Row],[CANTIDAD]]*TablaVentas[[#This Row],[PRECIO UNITARIO]]</f>
        <v>198</v>
      </c>
      <c r="H103" s="1">
        <f t="shared" ca="1" si="1"/>
        <v>0.18314499860024019</v>
      </c>
      <c r="I103" s="2">
        <f ca="1">+TablaVentas[[#This Row],[VENTAL TOTAL]]-TablaVentas[[#This Row],[VENTAL TOTAL]]*TablaVentas[[#This Row],[DESCUENTO]]</f>
        <v>161.73729027715245</v>
      </c>
      <c r="J103" s="2">
        <f ca="1">0.18*TablaVentas[[#This Row],[SUBTOTAL]]</f>
        <v>29.112712249887441</v>
      </c>
      <c r="K103" s="2">
        <f ca="1">+TablaVentas[[#This Row],[SUBTOTAL]]+TablaVentas[[#This Row],[IGV]]</f>
        <v>190.85000252703989</v>
      </c>
    </row>
    <row r="104" spans="1:11" x14ac:dyDescent="0.25">
      <c r="A104" t="s">
        <v>113</v>
      </c>
      <c r="B104" s="6">
        <v>45337</v>
      </c>
      <c r="C104" t="s">
        <v>10011</v>
      </c>
      <c r="D104" t="s">
        <v>10017</v>
      </c>
      <c r="E104">
        <v>4</v>
      </c>
      <c r="F104">
        <f>+_xlfn.XLOOKUP(TablaVentas[[#This Row],[PRODUCTO FINANCIERO]],TablaPrecios[PRODUCTO FINANCIERO],TablaPrecios[PRECIO UNIT],0)</f>
        <v>9.9</v>
      </c>
      <c r="G104" s="2">
        <f>+TablaVentas[[#This Row],[CANTIDAD]]*TablaVentas[[#This Row],[PRECIO UNITARIO]]</f>
        <v>39.6</v>
      </c>
      <c r="H104" s="1">
        <f t="shared" ca="1" si="1"/>
        <v>0.1149245507023568</v>
      </c>
      <c r="I104" s="2">
        <f ca="1">+TablaVentas[[#This Row],[VENTAL TOTAL]]-TablaVentas[[#This Row],[VENTAL TOTAL]]*TablaVentas[[#This Row],[DESCUENTO]]</f>
        <v>35.048987792186672</v>
      </c>
      <c r="J104" s="2">
        <f ca="1">0.18*TablaVentas[[#This Row],[SUBTOTAL]]</f>
        <v>6.3088178025936008</v>
      </c>
      <c r="K104" s="2">
        <f ca="1">+TablaVentas[[#This Row],[SUBTOTAL]]+TablaVentas[[#This Row],[IGV]]</f>
        <v>41.357805594780274</v>
      </c>
    </row>
    <row r="105" spans="1:11" x14ac:dyDescent="0.25">
      <c r="A105" t="s">
        <v>114</v>
      </c>
      <c r="B105" s="6">
        <v>46269</v>
      </c>
      <c r="C105" t="s">
        <v>10014</v>
      </c>
      <c r="D105" t="s">
        <v>10017</v>
      </c>
      <c r="E105">
        <v>18</v>
      </c>
      <c r="F105">
        <f>+_xlfn.XLOOKUP(TablaVentas[[#This Row],[PRODUCTO FINANCIERO]],TablaPrecios[PRODUCTO FINANCIERO],TablaPrecios[PRECIO UNIT],0)</f>
        <v>9.9</v>
      </c>
      <c r="G105" s="2">
        <f>+TablaVentas[[#This Row],[CANTIDAD]]*TablaVentas[[#This Row],[PRECIO UNITARIO]]</f>
        <v>178.20000000000002</v>
      </c>
      <c r="H105" s="1">
        <f t="shared" ca="1" si="1"/>
        <v>0.13408381134761579</v>
      </c>
      <c r="I105" s="2">
        <f ca="1">+TablaVentas[[#This Row],[VENTAL TOTAL]]-TablaVentas[[#This Row],[VENTAL TOTAL]]*TablaVentas[[#This Row],[DESCUENTO]]</f>
        <v>154.30626481785487</v>
      </c>
      <c r="J105" s="2">
        <f ca="1">0.18*TablaVentas[[#This Row],[SUBTOTAL]]</f>
        <v>27.775127667213876</v>
      </c>
      <c r="K105" s="2">
        <f ca="1">+TablaVentas[[#This Row],[SUBTOTAL]]+TablaVentas[[#This Row],[IGV]]</f>
        <v>182.08139248506873</v>
      </c>
    </row>
    <row r="106" spans="1:11" x14ac:dyDescent="0.25">
      <c r="A106" t="s">
        <v>115</v>
      </c>
      <c r="B106" s="6">
        <v>45829</v>
      </c>
      <c r="C106" t="s">
        <v>10012</v>
      </c>
      <c r="D106" t="s">
        <v>10017</v>
      </c>
      <c r="E106">
        <v>16</v>
      </c>
      <c r="F106">
        <f>+_xlfn.XLOOKUP(TablaVentas[[#This Row],[PRODUCTO FINANCIERO]],TablaPrecios[PRODUCTO FINANCIERO],TablaPrecios[PRECIO UNIT],0)</f>
        <v>9.9</v>
      </c>
      <c r="G106" s="2">
        <f>+TablaVentas[[#This Row],[CANTIDAD]]*TablaVentas[[#This Row],[PRECIO UNITARIO]]</f>
        <v>158.4</v>
      </c>
      <c r="H106" s="1">
        <f t="shared" ca="1" si="1"/>
        <v>0.19973327737110377</v>
      </c>
      <c r="I106" s="2">
        <f ca="1">+TablaVentas[[#This Row],[VENTAL TOTAL]]-TablaVentas[[#This Row],[VENTAL TOTAL]]*TablaVentas[[#This Row],[DESCUENTO]]</f>
        <v>126.76224886441716</v>
      </c>
      <c r="J106" s="2">
        <f ca="1">0.18*TablaVentas[[#This Row],[SUBTOTAL]]</f>
        <v>22.817204795595089</v>
      </c>
      <c r="K106" s="2">
        <f ca="1">+TablaVentas[[#This Row],[SUBTOTAL]]+TablaVentas[[#This Row],[IGV]]</f>
        <v>149.57945366001223</v>
      </c>
    </row>
    <row r="107" spans="1:11" x14ac:dyDescent="0.25">
      <c r="A107" t="s">
        <v>116</v>
      </c>
      <c r="B107" s="6">
        <v>45829</v>
      </c>
      <c r="C107" t="s">
        <v>10011</v>
      </c>
      <c r="D107" t="s">
        <v>10020</v>
      </c>
      <c r="E107">
        <v>16</v>
      </c>
      <c r="F107">
        <f>+_xlfn.XLOOKUP(TablaVentas[[#This Row],[PRODUCTO FINANCIERO]],TablaPrecios[PRODUCTO FINANCIERO],TablaPrecios[PRECIO UNIT],0)</f>
        <v>14.9</v>
      </c>
      <c r="G107" s="2">
        <f>+TablaVentas[[#This Row],[CANTIDAD]]*TablaVentas[[#This Row],[PRECIO UNITARIO]]</f>
        <v>238.4</v>
      </c>
      <c r="H107" s="1">
        <f t="shared" ca="1" si="1"/>
        <v>0.13771088270128426</v>
      </c>
      <c r="I107" s="2">
        <f ca="1">+TablaVentas[[#This Row],[VENTAL TOTAL]]-TablaVentas[[#This Row],[VENTAL TOTAL]]*TablaVentas[[#This Row],[DESCUENTO]]</f>
        <v>205.56972556401382</v>
      </c>
      <c r="J107" s="2">
        <f ca="1">0.18*TablaVentas[[#This Row],[SUBTOTAL]]</f>
        <v>37.002550601522486</v>
      </c>
      <c r="K107" s="2">
        <f ca="1">+TablaVentas[[#This Row],[SUBTOTAL]]+TablaVentas[[#This Row],[IGV]]</f>
        <v>242.57227616553632</v>
      </c>
    </row>
    <row r="108" spans="1:11" x14ac:dyDescent="0.25">
      <c r="A108" t="s">
        <v>117</v>
      </c>
      <c r="B108" s="6">
        <v>45325</v>
      </c>
      <c r="C108" t="s">
        <v>10013</v>
      </c>
      <c r="D108" t="s">
        <v>10022</v>
      </c>
      <c r="E108">
        <v>13</v>
      </c>
      <c r="F108">
        <f>+_xlfn.XLOOKUP(TablaVentas[[#This Row],[PRODUCTO FINANCIERO]],TablaPrecios[PRODUCTO FINANCIERO],TablaPrecios[PRECIO UNIT],0)</f>
        <v>20.9</v>
      </c>
      <c r="G108" s="2">
        <f>+TablaVentas[[#This Row],[CANTIDAD]]*TablaVentas[[#This Row],[PRECIO UNITARIO]]</f>
        <v>271.7</v>
      </c>
      <c r="H108" s="1">
        <f t="shared" ca="1" si="1"/>
        <v>0.12593311042786826</v>
      </c>
      <c r="I108" s="2">
        <f ca="1">+TablaVentas[[#This Row],[VENTAL TOTAL]]-TablaVentas[[#This Row],[VENTAL TOTAL]]*TablaVentas[[#This Row],[DESCUENTO]]</f>
        <v>237.48397389674818</v>
      </c>
      <c r="J108" s="2">
        <f ca="1">0.18*TablaVentas[[#This Row],[SUBTOTAL]]</f>
        <v>42.747115301414674</v>
      </c>
      <c r="K108" s="2">
        <f ca="1">+TablaVentas[[#This Row],[SUBTOTAL]]+TablaVentas[[#This Row],[IGV]]</f>
        <v>280.23108919816286</v>
      </c>
    </row>
    <row r="109" spans="1:11" x14ac:dyDescent="0.25">
      <c r="A109" t="s">
        <v>118</v>
      </c>
      <c r="B109" s="6">
        <v>45469</v>
      </c>
      <c r="C109" t="s">
        <v>10011</v>
      </c>
      <c r="D109" t="s">
        <v>10022</v>
      </c>
      <c r="E109">
        <v>4</v>
      </c>
      <c r="F109">
        <f>+_xlfn.XLOOKUP(TablaVentas[[#This Row],[PRODUCTO FINANCIERO]],TablaPrecios[PRODUCTO FINANCIERO],TablaPrecios[PRECIO UNIT],0)</f>
        <v>20.9</v>
      </c>
      <c r="G109" s="2">
        <f>+TablaVentas[[#This Row],[CANTIDAD]]*TablaVentas[[#This Row],[PRECIO UNITARIO]]</f>
        <v>83.6</v>
      </c>
      <c r="H109" s="1">
        <f t="shared" ca="1" si="1"/>
        <v>0.12374084758349128</v>
      </c>
      <c r="I109" s="2">
        <f ca="1">+TablaVentas[[#This Row],[VENTAL TOTAL]]-TablaVentas[[#This Row],[VENTAL TOTAL]]*TablaVentas[[#This Row],[DESCUENTO]]</f>
        <v>73.255265142020122</v>
      </c>
      <c r="J109" s="2">
        <f ca="1">0.18*TablaVentas[[#This Row],[SUBTOTAL]]</f>
        <v>13.185947725563622</v>
      </c>
      <c r="K109" s="2">
        <f ca="1">+TablaVentas[[#This Row],[SUBTOTAL]]+TablaVentas[[#This Row],[IGV]]</f>
        <v>86.441212867583744</v>
      </c>
    </row>
    <row r="110" spans="1:11" x14ac:dyDescent="0.25">
      <c r="A110" t="s">
        <v>119</v>
      </c>
      <c r="B110" s="6">
        <v>46142</v>
      </c>
      <c r="C110" t="s">
        <v>10015</v>
      </c>
      <c r="D110" t="s">
        <v>10019</v>
      </c>
      <c r="E110">
        <v>17</v>
      </c>
      <c r="F110">
        <f>+_xlfn.XLOOKUP(TablaVentas[[#This Row],[PRODUCTO FINANCIERO]],TablaPrecios[PRODUCTO FINANCIERO],TablaPrecios[PRECIO UNIT],0)</f>
        <v>9.9</v>
      </c>
      <c r="G110" s="2">
        <f>+TablaVentas[[#This Row],[CANTIDAD]]*TablaVentas[[#This Row],[PRECIO UNITARIO]]</f>
        <v>168.3</v>
      </c>
      <c r="H110" s="1">
        <f t="shared" ca="1" si="1"/>
        <v>0.1771288349802701</v>
      </c>
      <c r="I110" s="2">
        <f ca="1">+TablaVentas[[#This Row],[VENTAL TOTAL]]-TablaVentas[[#This Row],[VENTAL TOTAL]]*TablaVentas[[#This Row],[DESCUENTO]]</f>
        <v>138.48921707282057</v>
      </c>
      <c r="J110" s="2">
        <f ca="1">0.18*TablaVentas[[#This Row],[SUBTOTAL]]</f>
        <v>24.928059073107701</v>
      </c>
      <c r="K110" s="2">
        <f ca="1">+TablaVentas[[#This Row],[SUBTOTAL]]+TablaVentas[[#This Row],[IGV]]</f>
        <v>163.41727614592827</v>
      </c>
    </row>
    <row r="111" spans="1:11" x14ac:dyDescent="0.25">
      <c r="A111" t="s">
        <v>120</v>
      </c>
      <c r="B111" s="6">
        <v>46085</v>
      </c>
      <c r="C111" t="s">
        <v>10015</v>
      </c>
      <c r="D111" t="s">
        <v>10020</v>
      </c>
      <c r="E111">
        <v>9</v>
      </c>
      <c r="F111">
        <f>+_xlfn.XLOOKUP(TablaVentas[[#This Row],[PRODUCTO FINANCIERO]],TablaPrecios[PRODUCTO FINANCIERO],TablaPrecios[PRECIO UNIT],0)</f>
        <v>14.9</v>
      </c>
      <c r="G111" s="2">
        <f>+TablaVentas[[#This Row],[CANTIDAD]]*TablaVentas[[#This Row],[PRECIO UNITARIO]]</f>
        <v>134.1</v>
      </c>
      <c r="H111" s="1">
        <f t="shared" ca="1" si="1"/>
        <v>0.12020622069802268</v>
      </c>
      <c r="I111" s="2">
        <f ca="1">+TablaVentas[[#This Row],[VENTAL TOTAL]]-TablaVentas[[#This Row],[VENTAL TOTAL]]*TablaVentas[[#This Row],[DESCUENTO]]</f>
        <v>117.98034580439516</v>
      </c>
      <c r="J111" s="2">
        <f ca="1">0.18*TablaVentas[[#This Row],[SUBTOTAL]]</f>
        <v>21.236462244791127</v>
      </c>
      <c r="K111" s="2">
        <f ca="1">+TablaVentas[[#This Row],[SUBTOTAL]]+TablaVentas[[#This Row],[IGV]]</f>
        <v>139.21680804918628</v>
      </c>
    </row>
    <row r="112" spans="1:11" x14ac:dyDescent="0.25">
      <c r="A112" t="s">
        <v>121</v>
      </c>
      <c r="B112" s="6">
        <v>45512</v>
      </c>
      <c r="C112" t="s">
        <v>10014</v>
      </c>
      <c r="D112" t="s">
        <v>10019</v>
      </c>
      <c r="E112">
        <v>6</v>
      </c>
      <c r="F112">
        <f>+_xlfn.XLOOKUP(TablaVentas[[#This Row],[PRODUCTO FINANCIERO]],TablaPrecios[PRODUCTO FINANCIERO],TablaPrecios[PRECIO UNIT],0)</f>
        <v>9.9</v>
      </c>
      <c r="G112" s="2">
        <f>+TablaVentas[[#This Row],[CANTIDAD]]*TablaVentas[[#This Row],[PRECIO UNITARIO]]</f>
        <v>59.400000000000006</v>
      </c>
      <c r="H112" s="1">
        <f t="shared" ca="1" si="1"/>
        <v>0.13542802078213095</v>
      </c>
      <c r="I112" s="2">
        <f ca="1">+TablaVentas[[#This Row],[VENTAL TOTAL]]-TablaVentas[[#This Row],[VENTAL TOTAL]]*TablaVentas[[#This Row],[DESCUENTO]]</f>
        <v>51.355575565541429</v>
      </c>
      <c r="J112" s="2">
        <f ca="1">0.18*TablaVentas[[#This Row],[SUBTOTAL]]</f>
        <v>9.2440036017974574</v>
      </c>
      <c r="K112" s="2">
        <f ca="1">+TablaVentas[[#This Row],[SUBTOTAL]]+TablaVentas[[#This Row],[IGV]]</f>
        <v>60.599579167338888</v>
      </c>
    </row>
    <row r="113" spans="1:11" x14ac:dyDescent="0.25">
      <c r="A113" t="s">
        <v>122</v>
      </c>
      <c r="B113" s="6">
        <v>45904</v>
      </c>
      <c r="C113" t="s">
        <v>10014</v>
      </c>
      <c r="D113" t="s">
        <v>10017</v>
      </c>
      <c r="E113">
        <v>15</v>
      </c>
      <c r="F113">
        <f>+_xlfn.XLOOKUP(TablaVentas[[#This Row],[PRODUCTO FINANCIERO]],TablaPrecios[PRODUCTO FINANCIERO],TablaPrecios[PRECIO UNIT],0)</f>
        <v>9.9</v>
      </c>
      <c r="G113" s="2">
        <f>+TablaVentas[[#This Row],[CANTIDAD]]*TablaVentas[[#This Row],[PRECIO UNITARIO]]</f>
        <v>148.5</v>
      </c>
      <c r="H113" s="1">
        <f t="shared" ca="1" si="1"/>
        <v>0.19302479838401163</v>
      </c>
      <c r="I113" s="2">
        <f ca="1">+TablaVentas[[#This Row],[VENTAL TOTAL]]-TablaVentas[[#This Row],[VENTAL TOTAL]]*TablaVentas[[#This Row],[DESCUENTO]]</f>
        <v>119.83581743997428</v>
      </c>
      <c r="J113" s="2">
        <f ca="1">0.18*TablaVentas[[#This Row],[SUBTOTAL]]</f>
        <v>21.57044713919537</v>
      </c>
      <c r="K113" s="2">
        <f ca="1">+TablaVentas[[#This Row],[SUBTOTAL]]+TablaVentas[[#This Row],[IGV]]</f>
        <v>141.40626457916966</v>
      </c>
    </row>
    <row r="114" spans="1:11" x14ac:dyDescent="0.25">
      <c r="A114" t="s">
        <v>123</v>
      </c>
      <c r="B114" s="6">
        <v>46284</v>
      </c>
      <c r="C114" t="s">
        <v>10015</v>
      </c>
      <c r="D114" t="s">
        <v>10020</v>
      </c>
      <c r="E114">
        <v>3</v>
      </c>
      <c r="F114">
        <f>+_xlfn.XLOOKUP(TablaVentas[[#This Row],[PRODUCTO FINANCIERO]],TablaPrecios[PRODUCTO FINANCIERO],TablaPrecios[PRECIO UNIT],0)</f>
        <v>14.9</v>
      </c>
      <c r="G114" s="2">
        <f>+TablaVentas[[#This Row],[CANTIDAD]]*TablaVentas[[#This Row],[PRECIO UNITARIO]]</f>
        <v>44.7</v>
      </c>
      <c r="H114" s="1">
        <f t="shared" ca="1" si="1"/>
        <v>0.17197283210105221</v>
      </c>
      <c r="I114" s="2">
        <f ca="1">+TablaVentas[[#This Row],[VENTAL TOTAL]]-TablaVentas[[#This Row],[VENTAL TOTAL]]*TablaVentas[[#This Row],[DESCUENTO]]</f>
        <v>37.01281440508297</v>
      </c>
      <c r="J114" s="2">
        <f ca="1">0.18*TablaVentas[[#This Row],[SUBTOTAL]]</f>
        <v>6.6623065929149341</v>
      </c>
      <c r="K114" s="2">
        <f ca="1">+TablaVentas[[#This Row],[SUBTOTAL]]+TablaVentas[[#This Row],[IGV]]</f>
        <v>43.675120997997908</v>
      </c>
    </row>
    <row r="115" spans="1:11" x14ac:dyDescent="0.25">
      <c r="A115" t="s">
        <v>124</v>
      </c>
      <c r="B115" s="6">
        <v>46031</v>
      </c>
      <c r="C115" t="s">
        <v>10012</v>
      </c>
      <c r="D115" t="s">
        <v>10017</v>
      </c>
      <c r="E115">
        <v>9</v>
      </c>
      <c r="F115">
        <f>+_xlfn.XLOOKUP(TablaVentas[[#This Row],[PRODUCTO FINANCIERO]],TablaPrecios[PRODUCTO FINANCIERO],TablaPrecios[PRECIO UNIT],0)</f>
        <v>9.9</v>
      </c>
      <c r="G115" s="2">
        <f>+TablaVentas[[#This Row],[CANTIDAD]]*TablaVentas[[#This Row],[PRECIO UNITARIO]]</f>
        <v>89.100000000000009</v>
      </c>
      <c r="H115" s="1">
        <f t="shared" ca="1" si="1"/>
        <v>0.19385721631230934</v>
      </c>
      <c r="I115" s="2">
        <f ca="1">+TablaVentas[[#This Row],[VENTAL TOTAL]]-TablaVentas[[#This Row],[VENTAL TOTAL]]*TablaVentas[[#This Row],[DESCUENTO]]</f>
        <v>71.827322026573242</v>
      </c>
      <c r="J115" s="2">
        <f ca="1">0.18*TablaVentas[[#This Row],[SUBTOTAL]]</f>
        <v>12.928917964783183</v>
      </c>
      <c r="K115" s="2">
        <f ca="1">+TablaVentas[[#This Row],[SUBTOTAL]]+TablaVentas[[#This Row],[IGV]]</f>
        <v>84.756239991356424</v>
      </c>
    </row>
    <row r="116" spans="1:11" x14ac:dyDescent="0.25">
      <c r="A116" t="s">
        <v>125</v>
      </c>
      <c r="B116" s="6">
        <v>45857</v>
      </c>
      <c r="C116" t="s">
        <v>10016</v>
      </c>
      <c r="D116" t="s">
        <v>10020</v>
      </c>
      <c r="E116">
        <v>13</v>
      </c>
      <c r="F116">
        <f>+_xlfn.XLOOKUP(TablaVentas[[#This Row],[PRODUCTO FINANCIERO]],TablaPrecios[PRODUCTO FINANCIERO],TablaPrecios[PRECIO UNIT],0)</f>
        <v>14.9</v>
      </c>
      <c r="G116" s="2">
        <f>+TablaVentas[[#This Row],[CANTIDAD]]*TablaVentas[[#This Row],[PRECIO UNITARIO]]</f>
        <v>193.70000000000002</v>
      </c>
      <c r="H116" s="1">
        <f t="shared" ca="1" si="1"/>
        <v>0.18381444871221933</v>
      </c>
      <c r="I116" s="2">
        <f ca="1">+TablaVentas[[#This Row],[VENTAL TOTAL]]-TablaVentas[[#This Row],[VENTAL TOTAL]]*TablaVentas[[#This Row],[DESCUENTO]]</f>
        <v>158.09514128444312</v>
      </c>
      <c r="J116" s="2">
        <f ca="1">0.18*TablaVentas[[#This Row],[SUBTOTAL]]</f>
        <v>28.45712543119976</v>
      </c>
      <c r="K116" s="2">
        <f ca="1">+TablaVentas[[#This Row],[SUBTOTAL]]+TablaVentas[[#This Row],[IGV]]</f>
        <v>186.55226671564287</v>
      </c>
    </row>
    <row r="117" spans="1:11" x14ac:dyDescent="0.25">
      <c r="A117" t="s">
        <v>126</v>
      </c>
      <c r="B117" s="6">
        <v>46225</v>
      </c>
      <c r="C117" t="s">
        <v>10016</v>
      </c>
      <c r="D117" t="s">
        <v>10020</v>
      </c>
      <c r="E117">
        <v>8</v>
      </c>
      <c r="F117">
        <f>+_xlfn.XLOOKUP(TablaVentas[[#This Row],[PRODUCTO FINANCIERO]],TablaPrecios[PRODUCTO FINANCIERO],TablaPrecios[PRECIO UNIT],0)</f>
        <v>14.9</v>
      </c>
      <c r="G117" s="2">
        <f>+TablaVentas[[#This Row],[CANTIDAD]]*TablaVentas[[#This Row],[PRECIO UNITARIO]]</f>
        <v>119.2</v>
      </c>
      <c r="H117" s="1">
        <f t="shared" ca="1" si="1"/>
        <v>0.1271414514918327</v>
      </c>
      <c r="I117" s="2">
        <f ca="1">+TablaVentas[[#This Row],[VENTAL TOTAL]]-TablaVentas[[#This Row],[VENTAL TOTAL]]*TablaVentas[[#This Row],[DESCUENTO]]</f>
        <v>104.04473898217354</v>
      </c>
      <c r="J117" s="2">
        <f ca="1">0.18*TablaVentas[[#This Row],[SUBTOTAL]]</f>
        <v>18.728053016791236</v>
      </c>
      <c r="K117" s="2">
        <f ca="1">+TablaVentas[[#This Row],[SUBTOTAL]]+TablaVentas[[#This Row],[IGV]]</f>
        <v>122.77279199896478</v>
      </c>
    </row>
    <row r="118" spans="1:11" x14ac:dyDescent="0.25">
      <c r="A118" t="s">
        <v>127</v>
      </c>
      <c r="B118" s="6">
        <v>45374</v>
      </c>
      <c r="C118" t="s">
        <v>10015</v>
      </c>
      <c r="D118" t="s">
        <v>10019</v>
      </c>
      <c r="E118">
        <v>14</v>
      </c>
      <c r="F118">
        <f>+_xlfn.XLOOKUP(TablaVentas[[#This Row],[PRODUCTO FINANCIERO]],TablaPrecios[PRODUCTO FINANCIERO],TablaPrecios[PRECIO UNIT],0)</f>
        <v>9.9</v>
      </c>
      <c r="G118" s="2">
        <f>+TablaVentas[[#This Row],[CANTIDAD]]*TablaVentas[[#This Row],[PRECIO UNITARIO]]</f>
        <v>138.6</v>
      </c>
      <c r="H118" s="1">
        <f t="shared" ca="1" si="1"/>
        <v>0.1795082374992219</v>
      </c>
      <c r="I118" s="2">
        <f ca="1">+TablaVentas[[#This Row],[VENTAL TOTAL]]-TablaVentas[[#This Row],[VENTAL TOTAL]]*TablaVentas[[#This Row],[DESCUENTO]]</f>
        <v>113.72015828260784</v>
      </c>
      <c r="J118" s="2">
        <f ca="1">0.18*TablaVentas[[#This Row],[SUBTOTAL]]</f>
        <v>20.469628490869411</v>
      </c>
      <c r="K118" s="2">
        <f ca="1">+TablaVentas[[#This Row],[SUBTOTAL]]+TablaVentas[[#This Row],[IGV]]</f>
        <v>134.18978677347724</v>
      </c>
    </row>
    <row r="119" spans="1:11" x14ac:dyDescent="0.25">
      <c r="A119" t="s">
        <v>128</v>
      </c>
      <c r="B119" s="6">
        <v>45791</v>
      </c>
      <c r="C119" t="s">
        <v>10014</v>
      </c>
      <c r="D119" t="s">
        <v>10022</v>
      </c>
      <c r="E119">
        <v>11</v>
      </c>
      <c r="F119">
        <f>+_xlfn.XLOOKUP(TablaVentas[[#This Row],[PRODUCTO FINANCIERO]],TablaPrecios[PRODUCTO FINANCIERO],TablaPrecios[PRECIO UNIT],0)</f>
        <v>20.9</v>
      </c>
      <c r="G119" s="2">
        <f>+TablaVentas[[#This Row],[CANTIDAD]]*TablaVentas[[#This Row],[PRECIO UNITARIO]]</f>
        <v>229.89999999999998</v>
      </c>
      <c r="H119" s="1">
        <f t="shared" ca="1" si="1"/>
        <v>0.19754944269202204</v>
      </c>
      <c r="I119" s="2">
        <f ca="1">+TablaVentas[[#This Row],[VENTAL TOTAL]]-TablaVentas[[#This Row],[VENTAL TOTAL]]*TablaVentas[[#This Row],[DESCUENTO]]</f>
        <v>184.48338312510413</v>
      </c>
      <c r="J119" s="2">
        <f ca="1">0.18*TablaVentas[[#This Row],[SUBTOTAL]]</f>
        <v>33.207008962518742</v>
      </c>
      <c r="K119" s="2">
        <f ca="1">+TablaVentas[[#This Row],[SUBTOTAL]]+TablaVentas[[#This Row],[IGV]]</f>
        <v>217.69039208762285</v>
      </c>
    </row>
    <row r="120" spans="1:11" x14ac:dyDescent="0.25">
      <c r="A120" t="s">
        <v>129</v>
      </c>
      <c r="B120" s="6">
        <v>45632</v>
      </c>
      <c r="C120" t="s">
        <v>10012</v>
      </c>
      <c r="D120" t="s">
        <v>10017</v>
      </c>
      <c r="E120">
        <v>17</v>
      </c>
      <c r="F120">
        <f>+_xlfn.XLOOKUP(TablaVentas[[#This Row],[PRODUCTO FINANCIERO]],TablaPrecios[PRODUCTO FINANCIERO],TablaPrecios[PRECIO UNIT],0)</f>
        <v>9.9</v>
      </c>
      <c r="G120" s="2">
        <f>+TablaVentas[[#This Row],[CANTIDAD]]*TablaVentas[[#This Row],[PRECIO UNITARIO]]</f>
        <v>168.3</v>
      </c>
      <c r="H120" s="1">
        <f t="shared" ca="1" si="1"/>
        <v>0.12165584322761863</v>
      </c>
      <c r="I120" s="2">
        <f ca="1">+TablaVentas[[#This Row],[VENTAL TOTAL]]-TablaVentas[[#This Row],[VENTAL TOTAL]]*TablaVentas[[#This Row],[DESCUENTO]]</f>
        <v>147.82532158479179</v>
      </c>
      <c r="J120" s="2">
        <f ca="1">0.18*TablaVentas[[#This Row],[SUBTOTAL]]</f>
        <v>26.60855788526252</v>
      </c>
      <c r="K120" s="2">
        <f ca="1">+TablaVentas[[#This Row],[SUBTOTAL]]+TablaVentas[[#This Row],[IGV]]</f>
        <v>174.43387947005431</v>
      </c>
    </row>
    <row r="121" spans="1:11" x14ac:dyDescent="0.25">
      <c r="A121" t="s">
        <v>130</v>
      </c>
      <c r="B121" s="6">
        <v>45793</v>
      </c>
      <c r="C121" t="s">
        <v>10012</v>
      </c>
      <c r="D121" t="s">
        <v>10018</v>
      </c>
      <c r="E121">
        <v>13</v>
      </c>
      <c r="F121">
        <f>+_xlfn.XLOOKUP(TablaVentas[[#This Row],[PRODUCTO FINANCIERO]],TablaPrecios[PRODUCTO FINANCIERO],TablaPrecios[PRECIO UNIT],0)</f>
        <v>14.9</v>
      </c>
      <c r="G121" s="2">
        <f>+TablaVentas[[#This Row],[CANTIDAD]]*TablaVentas[[#This Row],[PRECIO UNITARIO]]</f>
        <v>193.70000000000002</v>
      </c>
      <c r="H121" s="1">
        <f t="shared" ca="1" si="1"/>
        <v>0.13849032925436688</v>
      </c>
      <c r="I121" s="2">
        <f ca="1">+TablaVentas[[#This Row],[VENTAL TOTAL]]-TablaVentas[[#This Row],[VENTAL TOTAL]]*TablaVentas[[#This Row],[DESCUENTO]]</f>
        <v>166.87442322342915</v>
      </c>
      <c r="J121" s="2">
        <f ca="1">0.18*TablaVentas[[#This Row],[SUBTOTAL]]</f>
        <v>30.037396180217247</v>
      </c>
      <c r="K121" s="2">
        <f ca="1">+TablaVentas[[#This Row],[SUBTOTAL]]+TablaVentas[[#This Row],[IGV]]</f>
        <v>196.9118194036464</v>
      </c>
    </row>
    <row r="122" spans="1:11" x14ac:dyDescent="0.25">
      <c r="A122" t="s">
        <v>131</v>
      </c>
      <c r="B122" s="6">
        <v>46261</v>
      </c>
      <c r="C122" t="s">
        <v>10011</v>
      </c>
      <c r="D122" t="s">
        <v>10022</v>
      </c>
      <c r="E122">
        <v>5</v>
      </c>
      <c r="F122">
        <f>+_xlfn.XLOOKUP(TablaVentas[[#This Row],[PRODUCTO FINANCIERO]],TablaPrecios[PRODUCTO FINANCIERO],TablaPrecios[PRECIO UNIT],0)</f>
        <v>20.9</v>
      </c>
      <c r="G122" s="2">
        <f>+TablaVentas[[#This Row],[CANTIDAD]]*TablaVentas[[#This Row],[PRECIO UNITARIO]]</f>
        <v>104.5</v>
      </c>
      <c r="H122" s="1">
        <f t="shared" ca="1" si="1"/>
        <v>0.12234013626892226</v>
      </c>
      <c r="I122" s="2">
        <f ca="1">+TablaVentas[[#This Row],[VENTAL TOTAL]]-TablaVentas[[#This Row],[VENTAL TOTAL]]*TablaVentas[[#This Row],[DESCUENTO]]</f>
        <v>91.715455759897623</v>
      </c>
      <c r="J122" s="2">
        <f ca="1">0.18*TablaVentas[[#This Row],[SUBTOTAL]]</f>
        <v>16.508782036781572</v>
      </c>
      <c r="K122" s="2">
        <f ca="1">+TablaVentas[[#This Row],[SUBTOTAL]]+TablaVentas[[#This Row],[IGV]]</f>
        <v>108.22423779667919</v>
      </c>
    </row>
    <row r="123" spans="1:11" x14ac:dyDescent="0.25">
      <c r="A123" t="s">
        <v>132</v>
      </c>
      <c r="B123" s="6">
        <v>46154</v>
      </c>
      <c r="C123" t="s">
        <v>10016</v>
      </c>
      <c r="D123" t="s">
        <v>10017</v>
      </c>
      <c r="E123">
        <v>10</v>
      </c>
      <c r="F123">
        <f>+_xlfn.XLOOKUP(TablaVentas[[#This Row],[PRODUCTO FINANCIERO]],TablaPrecios[PRODUCTO FINANCIERO],TablaPrecios[PRECIO UNIT],0)</f>
        <v>9.9</v>
      </c>
      <c r="G123" s="2">
        <f>+TablaVentas[[#This Row],[CANTIDAD]]*TablaVentas[[#This Row],[PRECIO UNITARIO]]</f>
        <v>99</v>
      </c>
      <c r="H123" s="1">
        <f t="shared" ca="1" si="1"/>
        <v>0.19614220362575888</v>
      </c>
      <c r="I123" s="2">
        <f ca="1">+TablaVentas[[#This Row],[VENTAL TOTAL]]-TablaVentas[[#This Row],[VENTAL TOTAL]]*TablaVentas[[#This Row],[DESCUENTO]]</f>
        <v>79.581921841049876</v>
      </c>
      <c r="J123" s="2">
        <f ca="1">0.18*TablaVentas[[#This Row],[SUBTOTAL]]</f>
        <v>14.324745931388977</v>
      </c>
      <c r="K123" s="2">
        <f ca="1">+TablaVentas[[#This Row],[SUBTOTAL]]+TablaVentas[[#This Row],[IGV]]</f>
        <v>93.906667772438851</v>
      </c>
    </row>
    <row r="124" spans="1:11" x14ac:dyDescent="0.25">
      <c r="A124" t="s">
        <v>133</v>
      </c>
      <c r="B124" s="6">
        <v>45640</v>
      </c>
      <c r="C124" t="s">
        <v>10015</v>
      </c>
      <c r="D124" t="s">
        <v>10020</v>
      </c>
      <c r="E124">
        <v>12</v>
      </c>
      <c r="F124">
        <f>+_xlfn.XLOOKUP(TablaVentas[[#This Row],[PRODUCTO FINANCIERO]],TablaPrecios[PRODUCTO FINANCIERO],TablaPrecios[PRECIO UNIT],0)</f>
        <v>14.9</v>
      </c>
      <c r="G124" s="2">
        <f>+TablaVentas[[#This Row],[CANTIDAD]]*TablaVentas[[#This Row],[PRECIO UNITARIO]]</f>
        <v>178.8</v>
      </c>
      <c r="H124" s="1">
        <f t="shared" ca="1" si="1"/>
        <v>0.19944925337115799</v>
      </c>
      <c r="I124" s="2">
        <f ca="1">+TablaVentas[[#This Row],[VENTAL TOTAL]]-TablaVentas[[#This Row],[VENTAL TOTAL]]*TablaVentas[[#This Row],[DESCUENTO]]</f>
        <v>143.13847349723696</v>
      </c>
      <c r="J124" s="2">
        <f ca="1">0.18*TablaVentas[[#This Row],[SUBTOTAL]]</f>
        <v>25.764925229502651</v>
      </c>
      <c r="K124" s="2">
        <f ca="1">+TablaVentas[[#This Row],[SUBTOTAL]]+TablaVentas[[#This Row],[IGV]]</f>
        <v>168.90339872673962</v>
      </c>
    </row>
    <row r="125" spans="1:11" x14ac:dyDescent="0.25">
      <c r="A125" t="s">
        <v>134</v>
      </c>
      <c r="B125" s="6">
        <v>45581</v>
      </c>
      <c r="C125" t="s">
        <v>10011</v>
      </c>
      <c r="D125" t="s">
        <v>10020</v>
      </c>
      <c r="E125">
        <v>4</v>
      </c>
      <c r="F125">
        <f>+_xlfn.XLOOKUP(TablaVentas[[#This Row],[PRODUCTO FINANCIERO]],TablaPrecios[PRODUCTO FINANCIERO],TablaPrecios[PRECIO UNIT],0)</f>
        <v>14.9</v>
      </c>
      <c r="G125" s="2">
        <f>+TablaVentas[[#This Row],[CANTIDAD]]*TablaVentas[[#This Row],[PRECIO UNITARIO]]</f>
        <v>59.6</v>
      </c>
      <c r="H125" s="1">
        <f t="shared" ca="1" si="1"/>
        <v>0.14630894656910617</v>
      </c>
      <c r="I125" s="2">
        <f ca="1">+TablaVentas[[#This Row],[VENTAL TOTAL]]-TablaVentas[[#This Row],[VENTAL TOTAL]]*TablaVentas[[#This Row],[DESCUENTO]]</f>
        <v>50.879986784481275</v>
      </c>
      <c r="J125" s="2">
        <f ca="1">0.18*TablaVentas[[#This Row],[SUBTOTAL]]</f>
        <v>9.15839762120663</v>
      </c>
      <c r="K125" s="2">
        <f ca="1">+TablaVentas[[#This Row],[SUBTOTAL]]+TablaVentas[[#This Row],[IGV]]</f>
        <v>60.038384405687907</v>
      </c>
    </row>
    <row r="126" spans="1:11" x14ac:dyDescent="0.25">
      <c r="A126" t="s">
        <v>135</v>
      </c>
      <c r="B126" s="6">
        <v>46224</v>
      </c>
      <c r="C126" t="s">
        <v>10016</v>
      </c>
      <c r="D126" t="s">
        <v>10017</v>
      </c>
      <c r="E126">
        <v>20</v>
      </c>
      <c r="F126">
        <f>+_xlfn.XLOOKUP(TablaVentas[[#This Row],[PRODUCTO FINANCIERO]],TablaPrecios[PRODUCTO FINANCIERO],TablaPrecios[PRECIO UNIT],0)</f>
        <v>9.9</v>
      </c>
      <c r="G126" s="2">
        <f>+TablaVentas[[#This Row],[CANTIDAD]]*TablaVentas[[#This Row],[PRECIO UNITARIO]]</f>
        <v>198</v>
      </c>
      <c r="H126" s="1">
        <f t="shared" ca="1" si="1"/>
        <v>0.15197554234915539</v>
      </c>
      <c r="I126" s="2">
        <f ca="1">+TablaVentas[[#This Row],[VENTAL TOTAL]]-TablaVentas[[#This Row],[VENTAL TOTAL]]*TablaVentas[[#This Row],[DESCUENTO]]</f>
        <v>167.90884261486724</v>
      </c>
      <c r="J126" s="2">
        <f ca="1">0.18*TablaVentas[[#This Row],[SUBTOTAL]]</f>
        <v>30.2235916706761</v>
      </c>
      <c r="K126" s="2">
        <f ca="1">+TablaVentas[[#This Row],[SUBTOTAL]]+TablaVentas[[#This Row],[IGV]]</f>
        <v>198.13243428554335</v>
      </c>
    </row>
    <row r="127" spans="1:11" x14ac:dyDescent="0.25">
      <c r="A127" t="s">
        <v>136</v>
      </c>
      <c r="B127" s="6">
        <v>46069</v>
      </c>
      <c r="C127" t="s">
        <v>10013</v>
      </c>
      <c r="D127" t="s">
        <v>10017</v>
      </c>
      <c r="E127">
        <v>6</v>
      </c>
      <c r="F127">
        <f>+_xlfn.XLOOKUP(TablaVentas[[#This Row],[PRODUCTO FINANCIERO]],TablaPrecios[PRODUCTO FINANCIERO],TablaPrecios[PRECIO UNIT],0)</f>
        <v>9.9</v>
      </c>
      <c r="G127" s="2">
        <f>+TablaVentas[[#This Row],[CANTIDAD]]*TablaVentas[[#This Row],[PRECIO UNITARIO]]</f>
        <v>59.400000000000006</v>
      </c>
      <c r="H127" s="1">
        <f t="shared" ca="1" si="1"/>
        <v>0.13468973635272061</v>
      </c>
      <c r="I127" s="2">
        <f ca="1">+TablaVentas[[#This Row],[VENTAL TOTAL]]-TablaVentas[[#This Row],[VENTAL TOTAL]]*TablaVentas[[#This Row],[DESCUENTO]]</f>
        <v>51.399429660648401</v>
      </c>
      <c r="J127" s="2">
        <f ca="1">0.18*TablaVentas[[#This Row],[SUBTOTAL]]</f>
        <v>9.2518973389167112</v>
      </c>
      <c r="K127" s="2">
        <f ca="1">+TablaVentas[[#This Row],[SUBTOTAL]]+TablaVentas[[#This Row],[IGV]]</f>
        <v>60.651326999565114</v>
      </c>
    </row>
    <row r="128" spans="1:11" x14ac:dyDescent="0.25">
      <c r="A128" t="s">
        <v>137</v>
      </c>
      <c r="B128" s="6">
        <v>45977</v>
      </c>
      <c r="C128" t="s">
        <v>10015</v>
      </c>
      <c r="D128" t="s">
        <v>10017</v>
      </c>
      <c r="E128">
        <v>6</v>
      </c>
      <c r="F128">
        <f>+_xlfn.XLOOKUP(TablaVentas[[#This Row],[PRODUCTO FINANCIERO]],TablaPrecios[PRODUCTO FINANCIERO],TablaPrecios[PRECIO UNIT],0)</f>
        <v>9.9</v>
      </c>
      <c r="G128" s="2">
        <f>+TablaVentas[[#This Row],[CANTIDAD]]*TablaVentas[[#This Row],[PRECIO UNITARIO]]</f>
        <v>59.400000000000006</v>
      </c>
      <c r="H128" s="1">
        <f t="shared" ca="1" si="1"/>
        <v>0.1834492720499003</v>
      </c>
      <c r="I128" s="2">
        <f ca="1">+TablaVentas[[#This Row],[VENTAL TOTAL]]-TablaVentas[[#This Row],[VENTAL TOTAL]]*TablaVentas[[#This Row],[DESCUENTO]]</f>
        <v>48.503113240235926</v>
      </c>
      <c r="J128" s="2">
        <f ca="1">0.18*TablaVentas[[#This Row],[SUBTOTAL]]</f>
        <v>8.7305603832424659</v>
      </c>
      <c r="K128" s="2">
        <f ca="1">+TablaVentas[[#This Row],[SUBTOTAL]]+TablaVentas[[#This Row],[IGV]]</f>
        <v>57.233673623478396</v>
      </c>
    </row>
    <row r="129" spans="1:11" x14ac:dyDescent="0.25">
      <c r="A129" t="s">
        <v>138</v>
      </c>
      <c r="B129" s="6">
        <v>46116</v>
      </c>
      <c r="C129" t="s">
        <v>10012</v>
      </c>
      <c r="D129" t="s">
        <v>10018</v>
      </c>
      <c r="E129">
        <v>11</v>
      </c>
      <c r="F129">
        <f>+_xlfn.XLOOKUP(TablaVentas[[#This Row],[PRODUCTO FINANCIERO]],TablaPrecios[PRODUCTO FINANCIERO],TablaPrecios[PRECIO UNIT],0)</f>
        <v>14.9</v>
      </c>
      <c r="G129" s="2">
        <f>+TablaVentas[[#This Row],[CANTIDAD]]*TablaVentas[[#This Row],[PRECIO UNITARIO]]</f>
        <v>163.9</v>
      </c>
      <c r="H129" s="1">
        <f t="shared" ca="1" si="1"/>
        <v>0.14925801121485729</v>
      </c>
      <c r="I129" s="2">
        <f ca="1">+TablaVentas[[#This Row],[VENTAL TOTAL]]-TablaVentas[[#This Row],[VENTAL TOTAL]]*TablaVentas[[#This Row],[DESCUENTO]]</f>
        <v>139.43661196188489</v>
      </c>
      <c r="J129" s="2">
        <f ca="1">0.18*TablaVentas[[#This Row],[SUBTOTAL]]</f>
        <v>25.098590153139281</v>
      </c>
      <c r="K129" s="2">
        <f ca="1">+TablaVentas[[#This Row],[SUBTOTAL]]+TablaVentas[[#This Row],[IGV]]</f>
        <v>164.53520211502416</v>
      </c>
    </row>
    <row r="130" spans="1:11" x14ac:dyDescent="0.25">
      <c r="A130" t="s">
        <v>139</v>
      </c>
      <c r="B130" s="6">
        <v>45340</v>
      </c>
      <c r="C130" t="s">
        <v>10011</v>
      </c>
      <c r="D130" t="s">
        <v>10022</v>
      </c>
      <c r="E130">
        <v>5</v>
      </c>
      <c r="F130">
        <f>+_xlfn.XLOOKUP(TablaVentas[[#This Row],[PRODUCTO FINANCIERO]],TablaPrecios[PRODUCTO FINANCIERO],TablaPrecios[PRECIO UNIT],0)</f>
        <v>20.9</v>
      </c>
      <c r="G130" s="2">
        <f>+TablaVentas[[#This Row],[CANTIDAD]]*TablaVentas[[#This Row],[PRECIO UNITARIO]]</f>
        <v>104.5</v>
      </c>
      <c r="H130" s="1">
        <f t="shared" ref="H130:H193" ca="1" si="2">+RAND()*0.1+0.1</f>
        <v>0.12271755948809317</v>
      </c>
      <c r="I130" s="2">
        <f ca="1">+TablaVentas[[#This Row],[VENTAL TOTAL]]-TablaVentas[[#This Row],[VENTAL TOTAL]]*TablaVentas[[#This Row],[DESCUENTO]]</f>
        <v>91.676015033494267</v>
      </c>
      <c r="J130" s="2">
        <f ca="1">0.18*TablaVentas[[#This Row],[SUBTOTAL]]</f>
        <v>16.501682706028966</v>
      </c>
      <c r="K130" s="2">
        <f ca="1">+TablaVentas[[#This Row],[SUBTOTAL]]+TablaVentas[[#This Row],[IGV]]</f>
        <v>108.17769773952324</v>
      </c>
    </row>
    <row r="131" spans="1:11" x14ac:dyDescent="0.25">
      <c r="A131" t="s">
        <v>140</v>
      </c>
      <c r="B131" s="6">
        <v>46042</v>
      </c>
      <c r="C131" t="s">
        <v>10014</v>
      </c>
      <c r="D131" t="s">
        <v>10022</v>
      </c>
      <c r="E131">
        <v>12</v>
      </c>
      <c r="F131">
        <f>+_xlfn.XLOOKUP(TablaVentas[[#This Row],[PRODUCTO FINANCIERO]],TablaPrecios[PRODUCTO FINANCIERO],TablaPrecios[PRECIO UNIT],0)</f>
        <v>20.9</v>
      </c>
      <c r="G131" s="2">
        <f>+TablaVentas[[#This Row],[CANTIDAD]]*TablaVentas[[#This Row],[PRECIO UNITARIO]]</f>
        <v>250.79999999999998</v>
      </c>
      <c r="H131" s="1">
        <f t="shared" ca="1" si="2"/>
        <v>0.15986108375874297</v>
      </c>
      <c r="I131" s="2">
        <f ca="1">+TablaVentas[[#This Row],[VENTAL TOTAL]]-TablaVentas[[#This Row],[VENTAL TOTAL]]*TablaVentas[[#This Row],[DESCUENTO]]</f>
        <v>210.70684019330724</v>
      </c>
      <c r="J131" s="2">
        <f ca="1">0.18*TablaVentas[[#This Row],[SUBTOTAL]]</f>
        <v>37.9272312347953</v>
      </c>
      <c r="K131" s="2">
        <f ca="1">+TablaVentas[[#This Row],[SUBTOTAL]]+TablaVentas[[#This Row],[IGV]]</f>
        <v>248.63407142810254</v>
      </c>
    </row>
    <row r="132" spans="1:11" x14ac:dyDescent="0.25">
      <c r="A132" t="s">
        <v>141</v>
      </c>
      <c r="B132" s="6">
        <v>46373</v>
      </c>
      <c r="C132" t="s">
        <v>10011</v>
      </c>
      <c r="D132" t="s">
        <v>10019</v>
      </c>
      <c r="E132">
        <v>12</v>
      </c>
      <c r="F132">
        <f>+_xlfn.XLOOKUP(TablaVentas[[#This Row],[PRODUCTO FINANCIERO]],TablaPrecios[PRODUCTO FINANCIERO],TablaPrecios[PRECIO UNIT],0)</f>
        <v>9.9</v>
      </c>
      <c r="G132" s="2">
        <f>+TablaVentas[[#This Row],[CANTIDAD]]*TablaVentas[[#This Row],[PRECIO UNITARIO]]</f>
        <v>118.80000000000001</v>
      </c>
      <c r="H132" s="1">
        <f t="shared" ca="1" si="2"/>
        <v>0.15945833353793673</v>
      </c>
      <c r="I132" s="2">
        <f ca="1">+TablaVentas[[#This Row],[VENTAL TOTAL]]-TablaVentas[[#This Row],[VENTAL TOTAL]]*TablaVentas[[#This Row],[DESCUENTO]]</f>
        <v>99.856349975693121</v>
      </c>
      <c r="J132" s="2">
        <f ca="1">0.18*TablaVentas[[#This Row],[SUBTOTAL]]</f>
        <v>17.97414299562476</v>
      </c>
      <c r="K132" s="2">
        <f ca="1">+TablaVentas[[#This Row],[SUBTOTAL]]+TablaVentas[[#This Row],[IGV]]</f>
        <v>117.83049297131788</v>
      </c>
    </row>
    <row r="133" spans="1:11" x14ac:dyDescent="0.25">
      <c r="A133" t="s">
        <v>142</v>
      </c>
      <c r="B133" s="6">
        <v>45933</v>
      </c>
      <c r="C133" t="s">
        <v>10012</v>
      </c>
      <c r="D133" t="s">
        <v>10019</v>
      </c>
      <c r="E133">
        <v>11</v>
      </c>
      <c r="F133">
        <f>+_xlfn.XLOOKUP(TablaVentas[[#This Row],[PRODUCTO FINANCIERO]],TablaPrecios[PRODUCTO FINANCIERO],TablaPrecios[PRECIO UNIT],0)</f>
        <v>9.9</v>
      </c>
      <c r="G133" s="2">
        <f>+TablaVentas[[#This Row],[CANTIDAD]]*TablaVentas[[#This Row],[PRECIO UNITARIO]]</f>
        <v>108.9</v>
      </c>
      <c r="H133" s="1">
        <f t="shared" ca="1" si="2"/>
        <v>0.16502601082211546</v>
      </c>
      <c r="I133" s="2">
        <f ca="1">+TablaVentas[[#This Row],[VENTAL TOTAL]]-TablaVentas[[#This Row],[VENTAL TOTAL]]*TablaVentas[[#This Row],[DESCUENTO]]</f>
        <v>90.92866742147163</v>
      </c>
      <c r="J133" s="2">
        <f ca="1">0.18*TablaVentas[[#This Row],[SUBTOTAL]]</f>
        <v>16.367160135864893</v>
      </c>
      <c r="K133" s="2">
        <f ca="1">+TablaVentas[[#This Row],[SUBTOTAL]]+TablaVentas[[#This Row],[IGV]]</f>
        <v>107.29582755733652</v>
      </c>
    </row>
    <row r="134" spans="1:11" x14ac:dyDescent="0.25">
      <c r="A134" t="s">
        <v>143</v>
      </c>
      <c r="B134" s="6">
        <v>45460</v>
      </c>
      <c r="C134" t="s">
        <v>10015</v>
      </c>
      <c r="D134" t="s">
        <v>10018</v>
      </c>
      <c r="E134">
        <v>15</v>
      </c>
      <c r="F134">
        <f>+_xlfn.XLOOKUP(TablaVentas[[#This Row],[PRODUCTO FINANCIERO]],TablaPrecios[PRODUCTO FINANCIERO],TablaPrecios[PRECIO UNIT],0)</f>
        <v>14.9</v>
      </c>
      <c r="G134" s="2">
        <f>+TablaVentas[[#This Row],[CANTIDAD]]*TablaVentas[[#This Row],[PRECIO UNITARIO]]</f>
        <v>223.5</v>
      </c>
      <c r="H134" s="1">
        <f t="shared" ca="1" si="2"/>
        <v>0.12795396715827978</v>
      </c>
      <c r="I134" s="2">
        <f ca="1">+TablaVentas[[#This Row],[VENTAL TOTAL]]-TablaVentas[[#This Row],[VENTAL TOTAL]]*TablaVentas[[#This Row],[DESCUENTO]]</f>
        <v>194.90228834012447</v>
      </c>
      <c r="J134" s="2">
        <f ca="1">0.18*TablaVentas[[#This Row],[SUBTOTAL]]</f>
        <v>35.0824119012224</v>
      </c>
      <c r="K134" s="2">
        <f ca="1">+TablaVentas[[#This Row],[SUBTOTAL]]+TablaVentas[[#This Row],[IGV]]</f>
        <v>229.98470024134687</v>
      </c>
    </row>
    <row r="135" spans="1:11" x14ac:dyDescent="0.25">
      <c r="A135" t="s">
        <v>144</v>
      </c>
      <c r="B135" s="6">
        <v>45937</v>
      </c>
      <c r="C135" t="s">
        <v>10016</v>
      </c>
      <c r="D135" t="s">
        <v>10019</v>
      </c>
      <c r="E135">
        <v>17</v>
      </c>
      <c r="F135">
        <f>+_xlfn.XLOOKUP(TablaVentas[[#This Row],[PRODUCTO FINANCIERO]],TablaPrecios[PRODUCTO FINANCIERO],TablaPrecios[PRECIO UNIT],0)</f>
        <v>9.9</v>
      </c>
      <c r="G135" s="2">
        <f>+TablaVentas[[#This Row],[CANTIDAD]]*TablaVentas[[#This Row],[PRECIO UNITARIO]]</f>
        <v>168.3</v>
      </c>
      <c r="H135" s="1">
        <f t="shared" ca="1" si="2"/>
        <v>0.14246092520019166</v>
      </c>
      <c r="I135" s="2">
        <f ca="1">+TablaVentas[[#This Row],[VENTAL TOTAL]]-TablaVentas[[#This Row],[VENTAL TOTAL]]*TablaVentas[[#This Row],[DESCUENTO]]</f>
        <v>144.32382628880777</v>
      </c>
      <c r="J135" s="2">
        <f ca="1">0.18*TablaVentas[[#This Row],[SUBTOTAL]]</f>
        <v>25.978288731985398</v>
      </c>
      <c r="K135" s="2">
        <f ca="1">+TablaVentas[[#This Row],[SUBTOTAL]]+TablaVentas[[#This Row],[IGV]]</f>
        <v>170.30211502079317</v>
      </c>
    </row>
    <row r="136" spans="1:11" x14ac:dyDescent="0.25">
      <c r="A136" t="s">
        <v>145</v>
      </c>
      <c r="B136" s="6">
        <v>45930</v>
      </c>
      <c r="C136" t="s">
        <v>10013</v>
      </c>
      <c r="D136" t="s">
        <v>10019</v>
      </c>
      <c r="E136">
        <v>6</v>
      </c>
      <c r="F136">
        <f>+_xlfn.XLOOKUP(TablaVentas[[#This Row],[PRODUCTO FINANCIERO]],TablaPrecios[PRODUCTO FINANCIERO],TablaPrecios[PRECIO UNIT],0)</f>
        <v>9.9</v>
      </c>
      <c r="G136" s="2">
        <f>+TablaVentas[[#This Row],[CANTIDAD]]*TablaVentas[[#This Row],[PRECIO UNITARIO]]</f>
        <v>59.400000000000006</v>
      </c>
      <c r="H136" s="1">
        <f t="shared" ca="1" si="2"/>
        <v>0.18492690676737766</v>
      </c>
      <c r="I136" s="2">
        <f ca="1">+TablaVentas[[#This Row],[VENTAL TOTAL]]-TablaVentas[[#This Row],[VENTAL TOTAL]]*TablaVentas[[#This Row],[DESCUENTO]]</f>
        <v>48.415341738017773</v>
      </c>
      <c r="J136" s="2">
        <f ca="1">0.18*TablaVentas[[#This Row],[SUBTOTAL]]</f>
        <v>8.7147615128431983</v>
      </c>
      <c r="K136" s="2">
        <f ca="1">+TablaVentas[[#This Row],[SUBTOTAL]]+TablaVentas[[#This Row],[IGV]]</f>
        <v>57.130103250860969</v>
      </c>
    </row>
    <row r="137" spans="1:11" x14ac:dyDescent="0.25">
      <c r="A137" t="s">
        <v>146</v>
      </c>
      <c r="B137" s="6">
        <v>45562</v>
      </c>
      <c r="C137" t="s">
        <v>10011</v>
      </c>
      <c r="D137" t="s">
        <v>10020</v>
      </c>
      <c r="E137">
        <v>18</v>
      </c>
      <c r="F137">
        <f>+_xlfn.XLOOKUP(TablaVentas[[#This Row],[PRODUCTO FINANCIERO]],TablaPrecios[PRODUCTO FINANCIERO],TablaPrecios[PRECIO UNIT],0)</f>
        <v>14.9</v>
      </c>
      <c r="G137" s="2">
        <f>+TablaVentas[[#This Row],[CANTIDAD]]*TablaVentas[[#This Row],[PRECIO UNITARIO]]</f>
        <v>268.2</v>
      </c>
      <c r="H137" s="1">
        <f t="shared" ca="1" si="2"/>
        <v>0.12831254569051725</v>
      </c>
      <c r="I137" s="2">
        <f ca="1">+TablaVentas[[#This Row],[VENTAL TOTAL]]-TablaVentas[[#This Row],[VENTAL TOTAL]]*TablaVentas[[#This Row],[DESCUENTO]]</f>
        <v>233.78657524580325</v>
      </c>
      <c r="J137" s="2">
        <f ca="1">0.18*TablaVentas[[#This Row],[SUBTOTAL]]</f>
        <v>42.08158354424458</v>
      </c>
      <c r="K137" s="2">
        <f ca="1">+TablaVentas[[#This Row],[SUBTOTAL]]+TablaVentas[[#This Row],[IGV]]</f>
        <v>275.8681587900478</v>
      </c>
    </row>
    <row r="138" spans="1:11" x14ac:dyDescent="0.25">
      <c r="A138" t="s">
        <v>147</v>
      </c>
      <c r="B138" s="6">
        <v>45438</v>
      </c>
      <c r="C138" t="s">
        <v>10016</v>
      </c>
      <c r="D138" t="s">
        <v>10019</v>
      </c>
      <c r="E138">
        <v>7</v>
      </c>
      <c r="F138">
        <f>+_xlfn.XLOOKUP(TablaVentas[[#This Row],[PRODUCTO FINANCIERO]],TablaPrecios[PRODUCTO FINANCIERO],TablaPrecios[PRECIO UNIT],0)</f>
        <v>9.9</v>
      </c>
      <c r="G138" s="2">
        <f>+TablaVentas[[#This Row],[CANTIDAD]]*TablaVentas[[#This Row],[PRECIO UNITARIO]]</f>
        <v>69.3</v>
      </c>
      <c r="H138" s="1">
        <f t="shared" ca="1" si="2"/>
        <v>0.11195042107556984</v>
      </c>
      <c r="I138" s="2">
        <f ca="1">+TablaVentas[[#This Row],[VENTAL TOTAL]]-TablaVentas[[#This Row],[VENTAL TOTAL]]*TablaVentas[[#This Row],[DESCUENTO]]</f>
        <v>61.54183581946301</v>
      </c>
      <c r="J138" s="2">
        <f ca="1">0.18*TablaVentas[[#This Row],[SUBTOTAL]]</f>
        <v>11.077530447503342</v>
      </c>
      <c r="K138" s="2">
        <f ca="1">+TablaVentas[[#This Row],[SUBTOTAL]]+TablaVentas[[#This Row],[IGV]]</f>
        <v>72.619366266966352</v>
      </c>
    </row>
    <row r="139" spans="1:11" x14ac:dyDescent="0.25">
      <c r="A139" t="s">
        <v>148</v>
      </c>
      <c r="B139" s="6">
        <v>45667</v>
      </c>
      <c r="C139" t="s">
        <v>10016</v>
      </c>
      <c r="D139" t="s">
        <v>10018</v>
      </c>
      <c r="E139">
        <v>4</v>
      </c>
      <c r="F139">
        <f>+_xlfn.XLOOKUP(TablaVentas[[#This Row],[PRODUCTO FINANCIERO]],TablaPrecios[PRODUCTO FINANCIERO],TablaPrecios[PRECIO UNIT],0)</f>
        <v>14.9</v>
      </c>
      <c r="G139" s="2">
        <f>+TablaVentas[[#This Row],[CANTIDAD]]*TablaVentas[[#This Row],[PRECIO UNITARIO]]</f>
        <v>59.6</v>
      </c>
      <c r="H139" s="1">
        <f t="shared" ca="1" si="2"/>
        <v>0.15581955780429677</v>
      </c>
      <c r="I139" s="2">
        <f ca="1">+TablaVentas[[#This Row],[VENTAL TOTAL]]-TablaVentas[[#This Row],[VENTAL TOTAL]]*TablaVentas[[#This Row],[DESCUENTO]]</f>
        <v>50.313154354863912</v>
      </c>
      <c r="J139" s="2">
        <f ca="1">0.18*TablaVentas[[#This Row],[SUBTOTAL]]</f>
        <v>9.056367783875503</v>
      </c>
      <c r="K139" s="2">
        <f ca="1">+TablaVentas[[#This Row],[SUBTOTAL]]+TablaVentas[[#This Row],[IGV]]</f>
        <v>59.369522138739413</v>
      </c>
    </row>
    <row r="140" spans="1:11" x14ac:dyDescent="0.25">
      <c r="A140" t="s">
        <v>149</v>
      </c>
      <c r="B140" s="6">
        <v>45550</v>
      </c>
      <c r="C140" t="s">
        <v>10014</v>
      </c>
      <c r="D140" t="s">
        <v>10020</v>
      </c>
      <c r="E140">
        <v>14</v>
      </c>
      <c r="F140">
        <f>+_xlfn.XLOOKUP(TablaVentas[[#This Row],[PRODUCTO FINANCIERO]],TablaPrecios[PRODUCTO FINANCIERO],TablaPrecios[PRECIO UNIT],0)</f>
        <v>14.9</v>
      </c>
      <c r="G140" s="2">
        <f>+TablaVentas[[#This Row],[CANTIDAD]]*TablaVentas[[#This Row],[PRECIO UNITARIO]]</f>
        <v>208.6</v>
      </c>
      <c r="H140" s="1">
        <f t="shared" ca="1" si="2"/>
        <v>0.13343068127672322</v>
      </c>
      <c r="I140" s="2">
        <f ca="1">+TablaVentas[[#This Row],[VENTAL TOTAL]]-TablaVentas[[#This Row],[VENTAL TOTAL]]*TablaVentas[[#This Row],[DESCUENTO]]</f>
        <v>180.76635988567554</v>
      </c>
      <c r="J140" s="2">
        <f ca="1">0.18*TablaVentas[[#This Row],[SUBTOTAL]]</f>
        <v>32.537944779421593</v>
      </c>
      <c r="K140" s="2">
        <f ca="1">+TablaVentas[[#This Row],[SUBTOTAL]]+TablaVentas[[#This Row],[IGV]]</f>
        <v>213.30430466509713</v>
      </c>
    </row>
    <row r="141" spans="1:11" x14ac:dyDescent="0.25">
      <c r="A141" t="s">
        <v>150</v>
      </c>
      <c r="B141" s="6">
        <v>45658</v>
      </c>
      <c r="C141" t="s">
        <v>10016</v>
      </c>
      <c r="D141" t="s">
        <v>10022</v>
      </c>
      <c r="E141">
        <v>13</v>
      </c>
      <c r="F141">
        <f>+_xlfn.XLOOKUP(TablaVentas[[#This Row],[PRODUCTO FINANCIERO]],TablaPrecios[PRODUCTO FINANCIERO],TablaPrecios[PRECIO UNIT],0)</f>
        <v>20.9</v>
      </c>
      <c r="G141" s="2">
        <f>+TablaVentas[[#This Row],[CANTIDAD]]*TablaVentas[[#This Row],[PRECIO UNITARIO]]</f>
        <v>271.7</v>
      </c>
      <c r="H141" s="1">
        <f t="shared" ca="1" si="2"/>
        <v>0.17714469180237796</v>
      </c>
      <c r="I141" s="2">
        <f ca="1">+TablaVentas[[#This Row],[VENTAL TOTAL]]-TablaVentas[[#This Row],[VENTAL TOTAL]]*TablaVentas[[#This Row],[DESCUENTO]]</f>
        <v>223.56978723729389</v>
      </c>
      <c r="J141" s="2">
        <f ca="1">0.18*TablaVentas[[#This Row],[SUBTOTAL]]</f>
        <v>40.242561702712898</v>
      </c>
      <c r="K141" s="2">
        <f ca="1">+TablaVentas[[#This Row],[SUBTOTAL]]+TablaVentas[[#This Row],[IGV]]</f>
        <v>263.81234894000681</v>
      </c>
    </row>
    <row r="142" spans="1:11" x14ac:dyDescent="0.25">
      <c r="A142" t="s">
        <v>151</v>
      </c>
      <c r="B142" s="6">
        <v>45934</v>
      </c>
      <c r="C142" t="s">
        <v>10012</v>
      </c>
      <c r="D142" t="s">
        <v>10022</v>
      </c>
      <c r="E142">
        <v>15</v>
      </c>
      <c r="F142">
        <f>+_xlfn.XLOOKUP(TablaVentas[[#This Row],[PRODUCTO FINANCIERO]],TablaPrecios[PRODUCTO FINANCIERO],TablaPrecios[PRECIO UNIT],0)</f>
        <v>20.9</v>
      </c>
      <c r="G142" s="2">
        <f>+TablaVentas[[#This Row],[CANTIDAD]]*TablaVentas[[#This Row],[PRECIO UNITARIO]]</f>
        <v>313.5</v>
      </c>
      <c r="H142" s="1">
        <f t="shared" ca="1" si="2"/>
        <v>0.17705891226710507</v>
      </c>
      <c r="I142" s="2">
        <f ca="1">+TablaVentas[[#This Row],[VENTAL TOTAL]]-TablaVentas[[#This Row],[VENTAL TOTAL]]*TablaVentas[[#This Row],[DESCUENTO]]</f>
        <v>257.99203100426257</v>
      </c>
      <c r="J142" s="2">
        <f ca="1">0.18*TablaVentas[[#This Row],[SUBTOTAL]]</f>
        <v>46.438565580767261</v>
      </c>
      <c r="K142" s="2">
        <f ca="1">+TablaVentas[[#This Row],[SUBTOTAL]]+TablaVentas[[#This Row],[IGV]]</f>
        <v>304.43059658502983</v>
      </c>
    </row>
    <row r="143" spans="1:11" x14ac:dyDescent="0.25">
      <c r="A143" t="s">
        <v>152</v>
      </c>
      <c r="B143" s="6">
        <v>45362</v>
      </c>
      <c r="C143" t="s">
        <v>10011</v>
      </c>
      <c r="D143" t="s">
        <v>10018</v>
      </c>
      <c r="E143">
        <v>18</v>
      </c>
      <c r="F143">
        <f>+_xlfn.XLOOKUP(TablaVentas[[#This Row],[PRODUCTO FINANCIERO]],TablaPrecios[PRODUCTO FINANCIERO],TablaPrecios[PRECIO UNIT],0)</f>
        <v>14.9</v>
      </c>
      <c r="G143" s="2">
        <f>+TablaVentas[[#This Row],[CANTIDAD]]*TablaVentas[[#This Row],[PRECIO UNITARIO]]</f>
        <v>268.2</v>
      </c>
      <c r="H143" s="1">
        <f t="shared" ca="1" si="2"/>
        <v>0.17672444545470176</v>
      </c>
      <c r="I143" s="2">
        <f ca="1">+TablaVentas[[#This Row],[VENTAL TOTAL]]-TablaVentas[[#This Row],[VENTAL TOTAL]]*TablaVentas[[#This Row],[DESCUENTO]]</f>
        <v>220.80250372904896</v>
      </c>
      <c r="J143" s="2">
        <f ca="1">0.18*TablaVentas[[#This Row],[SUBTOTAL]]</f>
        <v>39.744450671228812</v>
      </c>
      <c r="K143" s="2">
        <f ca="1">+TablaVentas[[#This Row],[SUBTOTAL]]+TablaVentas[[#This Row],[IGV]]</f>
        <v>260.5469544002778</v>
      </c>
    </row>
    <row r="144" spans="1:11" x14ac:dyDescent="0.25">
      <c r="A144" t="s">
        <v>153</v>
      </c>
      <c r="B144" s="6">
        <v>45661</v>
      </c>
      <c r="C144" t="s">
        <v>10013</v>
      </c>
      <c r="D144" t="s">
        <v>10022</v>
      </c>
      <c r="E144">
        <v>13</v>
      </c>
      <c r="F144">
        <f>+_xlfn.XLOOKUP(TablaVentas[[#This Row],[PRODUCTO FINANCIERO]],TablaPrecios[PRODUCTO FINANCIERO],TablaPrecios[PRECIO UNIT],0)</f>
        <v>20.9</v>
      </c>
      <c r="G144" s="2">
        <f>+TablaVentas[[#This Row],[CANTIDAD]]*TablaVentas[[#This Row],[PRECIO UNITARIO]]</f>
        <v>271.7</v>
      </c>
      <c r="H144" s="1">
        <f t="shared" ca="1" si="2"/>
        <v>0.13165339504703324</v>
      </c>
      <c r="I144" s="2">
        <f ca="1">+TablaVentas[[#This Row],[VENTAL TOTAL]]-TablaVentas[[#This Row],[VENTAL TOTAL]]*TablaVentas[[#This Row],[DESCUENTO]]</f>
        <v>235.92977256572107</v>
      </c>
      <c r="J144" s="2">
        <f ca="1">0.18*TablaVentas[[#This Row],[SUBTOTAL]]</f>
        <v>42.467359061829789</v>
      </c>
      <c r="K144" s="2">
        <f ca="1">+TablaVentas[[#This Row],[SUBTOTAL]]+TablaVentas[[#This Row],[IGV]]</f>
        <v>278.39713162755083</v>
      </c>
    </row>
    <row r="145" spans="1:11" x14ac:dyDescent="0.25">
      <c r="A145" t="s">
        <v>154</v>
      </c>
      <c r="B145" s="6">
        <v>45617</v>
      </c>
      <c r="C145" t="s">
        <v>10015</v>
      </c>
      <c r="D145" t="s">
        <v>10017</v>
      </c>
      <c r="E145">
        <v>16</v>
      </c>
      <c r="F145">
        <f>+_xlfn.XLOOKUP(TablaVentas[[#This Row],[PRODUCTO FINANCIERO]],TablaPrecios[PRODUCTO FINANCIERO],TablaPrecios[PRECIO UNIT],0)</f>
        <v>9.9</v>
      </c>
      <c r="G145" s="2">
        <f>+TablaVentas[[#This Row],[CANTIDAD]]*TablaVentas[[#This Row],[PRECIO UNITARIO]]</f>
        <v>158.4</v>
      </c>
      <c r="H145" s="1">
        <f t="shared" ca="1" si="2"/>
        <v>0.14580589057039989</v>
      </c>
      <c r="I145" s="2">
        <f ca="1">+TablaVentas[[#This Row],[VENTAL TOTAL]]-TablaVentas[[#This Row],[VENTAL TOTAL]]*TablaVentas[[#This Row],[DESCUENTO]]</f>
        <v>135.30434693364867</v>
      </c>
      <c r="J145" s="2">
        <f ca="1">0.18*TablaVentas[[#This Row],[SUBTOTAL]]</f>
        <v>24.35478244805676</v>
      </c>
      <c r="K145" s="2">
        <f ca="1">+TablaVentas[[#This Row],[SUBTOTAL]]+TablaVentas[[#This Row],[IGV]]</f>
        <v>159.65912938170544</v>
      </c>
    </row>
    <row r="146" spans="1:11" x14ac:dyDescent="0.25">
      <c r="A146" t="s">
        <v>155</v>
      </c>
      <c r="B146" s="6">
        <v>45379</v>
      </c>
      <c r="C146" t="s">
        <v>10012</v>
      </c>
      <c r="D146" t="s">
        <v>10018</v>
      </c>
      <c r="E146">
        <v>17</v>
      </c>
      <c r="F146">
        <f>+_xlfn.XLOOKUP(TablaVentas[[#This Row],[PRODUCTO FINANCIERO]],TablaPrecios[PRODUCTO FINANCIERO],TablaPrecios[PRECIO UNIT],0)</f>
        <v>14.9</v>
      </c>
      <c r="G146" s="2">
        <f>+TablaVentas[[#This Row],[CANTIDAD]]*TablaVentas[[#This Row],[PRECIO UNITARIO]]</f>
        <v>253.3</v>
      </c>
      <c r="H146" s="1">
        <f t="shared" ca="1" si="2"/>
        <v>0.19203304344663941</v>
      </c>
      <c r="I146" s="2">
        <f ca="1">+TablaVentas[[#This Row],[VENTAL TOTAL]]-TablaVentas[[#This Row],[VENTAL TOTAL]]*TablaVentas[[#This Row],[DESCUENTO]]</f>
        <v>204.65803009496625</v>
      </c>
      <c r="J146" s="2">
        <f ca="1">0.18*TablaVentas[[#This Row],[SUBTOTAL]]</f>
        <v>36.838445417093922</v>
      </c>
      <c r="K146" s="2">
        <f ca="1">+TablaVentas[[#This Row],[SUBTOTAL]]+TablaVentas[[#This Row],[IGV]]</f>
        <v>241.49647551206016</v>
      </c>
    </row>
    <row r="147" spans="1:11" x14ac:dyDescent="0.25">
      <c r="A147" t="s">
        <v>156</v>
      </c>
      <c r="B147" s="6">
        <v>45690</v>
      </c>
      <c r="C147" t="s">
        <v>10012</v>
      </c>
      <c r="D147" t="s">
        <v>10018</v>
      </c>
      <c r="E147">
        <v>12</v>
      </c>
      <c r="F147">
        <f>+_xlfn.XLOOKUP(TablaVentas[[#This Row],[PRODUCTO FINANCIERO]],TablaPrecios[PRODUCTO FINANCIERO],TablaPrecios[PRECIO UNIT],0)</f>
        <v>14.9</v>
      </c>
      <c r="G147" s="2">
        <f>+TablaVentas[[#This Row],[CANTIDAD]]*TablaVentas[[#This Row],[PRECIO UNITARIO]]</f>
        <v>178.8</v>
      </c>
      <c r="H147" s="1">
        <f t="shared" ca="1" si="2"/>
        <v>0.16678391356817734</v>
      </c>
      <c r="I147" s="2">
        <f ca="1">+TablaVentas[[#This Row],[VENTAL TOTAL]]-TablaVentas[[#This Row],[VENTAL TOTAL]]*TablaVentas[[#This Row],[DESCUENTO]]</f>
        <v>148.97903625400991</v>
      </c>
      <c r="J147" s="2">
        <f ca="1">0.18*TablaVentas[[#This Row],[SUBTOTAL]]</f>
        <v>26.816226525721785</v>
      </c>
      <c r="K147" s="2">
        <f ca="1">+TablaVentas[[#This Row],[SUBTOTAL]]+TablaVentas[[#This Row],[IGV]]</f>
        <v>175.7952627797317</v>
      </c>
    </row>
    <row r="148" spans="1:11" x14ac:dyDescent="0.25">
      <c r="A148" t="s">
        <v>157</v>
      </c>
      <c r="B148" s="6">
        <v>45785</v>
      </c>
      <c r="C148" t="s">
        <v>10015</v>
      </c>
      <c r="D148" t="s">
        <v>10020</v>
      </c>
      <c r="E148">
        <v>18</v>
      </c>
      <c r="F148">
        <f>+_xlfn.XLOOKUP(TablaVentas[[#This Row],[PRODUCTO FINANCIERO]],TablaPrecios[PRODUCTO FINANCIERO],TablaPrecios[PRECIO UNIT],0)</f>
        <v>14.9</v>
      </c>
      <c r="G148" s="2">
        <f>+TablaVentas[[#This Row],[CANTIDAD]]*TablaVentas[[#This Row],[PRECIO UNITARIO]]</f>
        <v>268.2</v>
      </c>
      <c r="H148" s="1">
        <f t="shared" ca="1" si="2"/>
        <v>0.19483230636657478</v>
      </c>
      <c r="I148" s="2">
        <f ca="1">+TablaVentas[[#This Row],[VENTAL TOTAL]]-TablaVentas[[#This Row],[VENTAL TOTAL]]*TablaVentas[[#This Row],[DESCUENTO]]</f>
        <v>215.94597543248463</v>
      </c>
      <c r="J148" s="2">
        <f ca="1">0.18*TablaVentas[[#This Row],[SUBTOTAL]]</f>
        <v>38.870275577847231</v>
      </c>
      <c r="K148" s="2">
        <f ca="1">+TablaVentas[[#This Row],[SUBTOTAL]]+TablaVentas[[#This Row],[IGV]]</f>
        <v>254.81625101033185</v>
      </c>
    </row>
    <row r="149" spans="1:11" x14ac:dyDescent="0.25">
      <c r="A149" t="s">
        <v>158</v>
      </c>
      <c r="B149" s="6">
        <v>45985</v>
      </c>
      <c r="C149" t="s">
        <v>10011</v>
      </c>
      <c r="D149" t="s">
        <v>10018</v>
      </c>
      <c r="E149">
        <v>8</v>
      </c>
      <c r="F149">
        <f>+_xlfn.XLOOKUP(TablaVentas[[#This Row],[PRODUCTO FINANCIERO]],TablaPrecios[PRODUCTO FINANCIERO],TablaPrecios[PRECIO UNIT],0)</f>
        <v>14.9</v>
      </c>
      <c r="G149" s="2">
        <f>+TablaVentas[[#This Row],[CANTIDAD]]*TablaVentas[[#This Row],[PRECIO UNITARIO]]</f>
        <v>119.2</v>
      </c>
      <c r="H149" s="1">
        <f t="shared" ca="1" si="2"/>
        <v>0.17934807669130079</v>
      </c>
      <c r="I149" s="2">
        <f ca="1">+TablaVentas[[#This Row],[VENTAL TOTAL]]-TablaVentas[[#This Row],[VENTAL TOTAL]]*TablaVentas[[#This Row],[DESCUENTO]]</f>
        <v>97.82170925839695</v>
      </c>
      <c r="J149" s="2">
        <f ca="1">0.18*TablaVentas[[#This Row],[SUBTOTAL]]</f>
        <v>17.607907666511451</v>
      </c>
      <c r="K149" s="2">
        <f ca="1">+TablaVentas[[#This Row],[SUBTOTAL]]+TablaVentas[[#This Row],[IGV]]</f>
        <v>115.4296169249084</v>
      </c>
    </row>
    <row r="150" spans="1:11" x14ac:dyDescent="0.25">
      <c r="A150" t="s">
        <v>159</v>
      </c>
      <c r="B150" s="6">
        <v>45479</v>
      </c>
      <c r="C150" t="s">
        <v>10015</v>
      </c>
      <c r="D150" t="s">
        <v>10022</v>
      </c>
      <c r="E150">
        <v>6</v>
      </c>
      <c r="F150">
        <f>+_xlfn.XLOOKUP(TablaVentas[[#This Row],[PRODUCTO FINANCIERO]],TablaPrecios[PRODUCTO FINANCIERO],TablaPrecios[PRECIO UNIT],0)</f>
        <v>20.9</v>
      </c>
      <c r="G150" s="2">
        <f>+TablaVentas[[#This Row],[CANTIDAD]]*TablaVentas[[#This Row],[PRECIO UNITARIO]]</f>
        <v>125.39999999999999</v>
      </c>
      <c r="H150" s="1">
        <f t="shared" ca="1" si="2"/>
        <v>0.1047058293365476</v>
      </c>
      <c r="I150" s="2">
        <f ca="1">+TablaVentas[[#This Row],[VENTAL TOTAL]]-TablaVentas[[#This Row],[VENTAL TOTAL]]*TablaVentas[[#This Row],[DESCUENTO]]</f>
        <v>112.26988900119693</v>
      </c>
      <c r="J150" s="2">
        <f ca="1">0.18*TablaVentas[[#This Row],[SUBTOTAL]]</f>
        <v>20.208580020215447</v>
      </c>
      <c r="K150" s="2">
        <f ca="1">+TablaVentas[[#This Row],[SUBTOTAL]]+TablaVentas[[#This Row],[IGV]]</f>
        <v>132.47846902141237</v>
      </c>
    </row>
    <row r="151" spans="1:11" x14ac:dyDescent="0.25">
      <c r="A151" t="s">
        <v>160</v>
      </c>
      <c r="B151" s="6">
        <v>45561</v>
      </c>
      <c r="C151" t="s">
        <v>10014</v>
      </c>
      <c r="D151" t="s">
        <v>10019</v>
      </c>
      <c r="E151">
        <v>16</v>
      </c>
      <c r="F151">
        <f>+_xlfn.XLOOKUP(TablaVentas[[#This Row],[PRODUCTO FINANCIERO]],TablaPrecios[PRODUCTO FINANCIERO],TablaPrecios[PRECIO UNIT],0)</f>
        <v>9.9</v>
      </c>
      <c r="G151" s="2">
        <f>+TablaVentas[[#This Row],[CANTIDAD]]*TablaVentas[[#This Row],[PRECIO UNITARIO]]</f>
        <v>158.4</v>
      </c>
      <c r="H151" s="1">
        <f t="shared" ca="1" si="2"/>
        <v>0.13788673350051245</v>
      </c>
      <c r="I151" s="2">
        <f ca="1">+TablaVentas[[#This Row],[VENTAL TOTAL]]-TablaVentas[[#This Row],[VENTAL TOTAL]]*TablaVentas[[#This Row],[DESCUENTO]]</f>
        <v>136.55874141351885</v>
      </c>
      <c r="J151" s="2">
        <f ca="1">0.18*TablaVentas[[#This Row],[SUBTOTAL]]</f>
        <v>24.580573454433392</v>
      </c>
      <c r="K151" s="2">
        <f ca="1">+TablaVentas[[#This Row],[SUBTOTAL]]+TablaVentas[[#This Row],[IGV]]</f>
        <v>161.13931486795224</v>
      </c>
    </row>
    <row r="152" spans="1:11" x14ac:dyDescent="0.25">
      <c r="A152" t="s">
        <v>161</v>
      </c>
      <c r="B152" s="6">
        <v>45747</v>
      </c>
      <c r="C152" t="s">
        <v>10012</v>
      </c>
      <c r="D152" t="s">
        <v>10022</v>
      </c>
      <c r="E152">
        <v>10</v>
      </c>
      <c r="F152">
        <f>+_xlfn.XLOOKUP(TablaVentas[[#This Row],[PRODUCTO FINANCIERO]],TablaPrecios[PRODUCTO FINANCIERO],TablaPrecios[PRECIO UNIT],0)</f>
        <v>20.9</v>
      </c>
      <c r="G152" s="2">
        <f>+TablaVentas[[#This Row],[CANTIDAD]]*TablaVentas[[#This Row],[PRECIO UNITARIO]]</f>
        <v>209</v>
      </c>
      <c r="H152" s="1">
        <f t="shared" ca="1" si="2"/>
        <v>0.15667166907685287</v>
      </c>
      <c r="I152" s="2">
        <f ca="1">+TablaVentas[[#This Row],[VENTAL TOTAL]]-TablaVentas[[#This Row],[VENTAL TOTAL]]*TablaVentas[[#This Row],[DESCUENTO]]</f>
        <v>176.25562116293776</v>
      </c>
      <c r="J152" s="2">
        <f ca="1">0.18*TablaVentas[[#This Row],[SUBTOTAL]]</f>
        <v>31.726011809328796</v>
      </c>
      <c r="K152" s="2">
        <f ca="1">+TablaVentas[[#This Row],[SUBTOTAL]]+TablaVentas[[#This Row],[IGV]]</f>
        <v>207.98163297226654</v>
      </c>
    </row>
    <row r="153" spans="1:11" x14ac:dyDescent="0.25">
      <c r="A153" t="s">
        <v>162</v>
      </c>
      <c r="B153" s="6">
        <v>46112</v>
      </c>
      <c r="C153" t="s">
        <v>10013</v>
      </c>
      <c r="D153" t="s">
        <v>10022</v>
      </c>
      <c r="E153">
        <v>16</v>
      </c>
      <c r="F153">
        <f>+_xlfn.XLOOKUP(TablaVentas[[#This Row],[PRODUCTO FINANCIERO]],TablaPrecios[PRODUCTO FINANCIERO],TablaPrecios[PRECIO UNIT],0)</f>
        <v>20.9</v>
      </c>
      <c r="G153" s="2">
        <f>+TablaVentas[[#This Row],[CANTIDAD]]*TablaVentas[[#This Row],[PRECIO UNITARIO]]</f>
        <v>334.4</v>
      </c>
      <c r="H153" s="1">
        <f t="shared" ca="1" si="2"/>
        <v>0.11585159612124341</v>
      </c>
      <c r="I153" s="2">
        <f ca="1">+TablaVentas[[#This Row],[VENTAL TOTAL]]-TablaVentas[[#This Row],[VENTAL TOTAL]]*TablaVentas[[#This Row],[DESCUENTO]]</f>
        <v>295.65922625705616</v>
      </c>
      <c r="J153" s="2">
        <f ca="1">0.18*TablaVentas[[#This Row],[SUBTOTAL]]</f>
        <v>53.218660726270109</v>
      </c>
      <c r="K153" s="2">
        <f ca="1">+TablaVentas[[#This Row],[SUBTOTAL]]+TablaVentas[[#This Row],[IGV]]</f>
        <v>348.87788698332628</v>
      </c>
    </row>
    <row r="154" spans="1:11" x14ac:dyDescent="0.25">
      <c r="A154" t="s">
        <v>163</v>
      </c>
      <c r="B154" s="6">
        <v>45816</v>
      </c>
      <c r="C154" t="s">
        <v>10015</v>
      </c>
      <c r="D154" t="s">
        <v>10018</v>
      </c>
      <c r="E154">
        <v>5</v>
      </c>
      <c r="F154">
        <f>+_xlfn.XLOOKUP(TablaVentas[[#This Row],[PRODUCTO FINANCIERO]],TablaPrecios[PRODUCTO FINANCIERO],TablaPrecios[PRECIO UNIT],0)</f>
        <v>14.9</v>
      </c>
      <c r="G154" s="2">
        <f>+TablaVentas[[#This Row],[CANTIDAD]]*TablaVentas[[#This Row],[PRECIO UNITARIO]]</f>
        <v>74.5</v>
      </c>
      <c r="H154" s="1">
        <f t="shared" ca="1" si="2"/>
        <v>0.12189412687263314</v>
      </c>
      <c r="I154" s="2">
        <f ca="1">+TablaVentas[[#This Row],[VENTAL TOTAL]]-TablaVentas[[#This Row],[VENTAL TOTAL]]*TablaVentas[[#This Row],[DESCUENTO]]</f>
        <v>65.418887547988831</v>
      </c>
      <c r="J154" s="2">
        <f ca="1">0.18*TablaVentas[[#This Row],[SUBTOTAL]]</f>
        <v>11.77539975863799</v>
      </c>
      <c r="K154" s="2">
        <f ca="1">+TablaVentas[[#This Row],[SUBTOTAL]]+TablaVentas[[#This Row],[IGV]]</f>
        <v>77.194287306626819</v>
      </c>
    </row>
    <row r="155" spans="1:11" x14ac:dyDescent="0.25">
      <c r="A155" t="s">
        <v>164</v>
      </c>
      <c r="B155" s="6">
        <v>46033</v>
      </c>
      <c r="C155" t="s">
        <v>10012</v>
      </c>
      <c r="D155" t="s">
        <v>10020</v>
      </c>
      <c r="E155">
        <v>8</v>
      </c>
      <c r="F155">
        <f>+_xlfn.XLOOKUP(TablaVentas[[#This Row],[PRODUCTO FINANCIERO]],TablaPrecios[PRODUCTO FINANCIERO],TablaPrecios[PRECIO UNIT],0)</f>
        <v>14.9</v>
      </c>
      <c r="G155" s="2">
        <f>+TablaVentas[[#This Row],[CANTIDAD]]*TablaVentas[[#This Row],[PRECIO UNITARIO]]</f>
        <v>119.2</v>
      </c>
      <c r="H155" s="1">
        <f t="shared" ca="1" si="2"/>
        <v>0.10789894268793551</v>
      </c>
      <c r="I155" s="2">
        <f ca="1">+TablaVentas[[#This Row],[VENTAL TOTAL]]-TablaVentas[[#This Row],[VENTAL TOTAL]]*TablaVentas[[#This Row],[DESCUENTO]]</f>
        <v>106.3384460315981</v>
      </c>
      <c r="J155" s="2">
        <f ca="1">0.18*TablaVentas[[#This Row],[SUBTOTAL]]</f>
        <v>19.140920285687656</v>
      </c>
      <c r="K155" s="2">
        <f ca="1">+TablaVentas[[#This Row],[SUBTOTAL]]+TablaVentas[[#This Row],[IGV]]</f>
        <v>125.47936631728575</v>
      </c>
    </row>
    <row r="156" spans="1:11" x14ac:dyDescent="0.25">
      <c r="A156" t="s">
        <v>165</v>
      </c>
      <c r="B156" s="6">
        <v>45546</v>
      </c>
      <c r="C156" t="s">
        <v>10015</v>
      </c>
      <c r="D156" t="s">
        <v>10020</v>
      </c>
      <c r="E156">
        <v>18</v>
      </c>
      <c r="F156">
        <f>+_xlfn.XLOOKUP(TablaVentas[[#This Row],[PRODUCTO FINANCIERO]],TablaPrecios[PRODUCTO FINANCIERO],TablaPrecios[PRECIO UNIT],0)</f>
        <v>14.9</v>
      </c>
      <c r="G156" s="2">
        <f>+TablaVentas[[#This Row],[CANTIDAD]]*TablaVentas[[#This Row],[PRECIO UNITARIO]]</f>
        <v>268.2</v>
      </c>
      <c r="H156" s="1">
        <f t="shared" ca="1" si="2"/>
        <v>0.10859175803389215</v>
      </c>
      <c r="I156" s="2">
        <f ca="1">+TablaVentas[[#This Row],[VENTAL TOTAL]]-TablaVentas[[#This Row],[VENTAL TOTAL]]*TablaVentas[[#This Row],[DESCUENTO]]</f>
        <v>239.07569049531011</v>
      </c>
      <c r="J156" s="2">
        <f ca="1">0.18*TablaVentas[[#This Row],[SUBTOTAL]]</f>
        <v>43.033624289155817</v>
      </c>
      <c r="K156" s="2">
        <f ca="1">+TablaVentas[[#This Row],[SUBTOTAL]]+TablaVentas[[#This Row],[IGV]]</f>
        <v>282.10931478446594</v>
      </c>
    </row>
    <row r="157" spans="1:11" x14ac:dyDescent="0.25">
      <c r="A157" t="s">
        <v>166</v>
      </c>
      <c r="B157" s="6">
        <v>45636</v>
      </c>
      <c r="C157" t="s">
        <v>10015</v>
      </c>
      <c r="D157" t="s">
        <v>10017</v>
      </c>
      <c r="E157">
        <v>4</v>
      </c>
      <c r="F157">
        <f>+_xlfn.XLOOKUP(TablaVentas[[#This Row],[PRODUCTO FINANCIERO]],TablaPrecios[PRODUCTO FINANCIERO],TablaPrecios[PRECIO UNIT],0)</f>
        <v>9.9</v>
      </c>
      <c r="G157" s="2">
        <f>+TablaVentas[[#This Row],[CANTIDAD]]*TablaVentas[[#This Row],[PRECIO UNITARIO]]</f>
        <v>39.6</v>
      </c>
      <c r="H157" s="1">
        <f t="shared" ca="1" si="2"/>
        <v>0.13062264039896473</v>
      </c>
      <c r="I157" s="2">
        <f ca="1">+TablaVentas[[#This Row],[VENTAL TOTAL]]-TablaVentas[[#This Row],[VENTAL TOTAL]]*TablaVentas[[#This Row],[DESCUENTO]]</f>
        <v>34.427343440201</v>
      </c>
      <c r="J157" s="2">
        <f ca="1">0.18*TablaVentas[[#This Row],[SUBTOTAL]]</f>
        <v>6.1969218192361799</v>
      </c>
      <c r="K157" s="2">
        <f ca="1">+TablaVentas[[#This Row],[SUBTOTAL]]+TablaVentas[[#This Row],[IGV]]</f>
        <v>40.62426525943718</v>
      </c>
    </row>
    <row r="158" spans="1:11" x14ac:dyDescent="0.25">
      <c r="A158" t="s">
        <v>167</v>
      </c>
      <c r="B158" s="6">
        <v>45299</v>
      </c>
      <c r="C158" t="s">
        <v>10016</v>
      </c>
      <c r="D158" t="s">
        <v>10019</v>
      </c>
      <c r="E158">
        <v>9</v>
      </c>
      <c r="F158">
        <f>+_xlfn.XLOOKUP(TablaVentas[[#This Row],[PRODUCTO FINANCIERO]],TablaPrecios[PRODUCTO FINANCIERO],TablaPrecios[PRECIO UNIT],0)</f>
        <v>9.9</v>
      </c>
      <c r="G158" s="2">
        <f>+TablaVentas[[#This Row],[CANTIDAD]]*TablaVentas[[#This Row],[PRECIO UNITARIO]]</f>
        <v>89.100000000000009</v>
      </c>
      <c r="H158" s="1">
        <f t="shared" ca="1" si="2"/>
        <v>0.12279043691441947</v>
      </c>
      <c r="I158" s="2">
        <f ca="1">+TablaVentas[[#This Row],[VENTAL TOTAL]]-TablaVentas[[#This Row],[VENTAL TOTAL]]*TablaVentas[[#This Row],[DESCUENTO]]</f>
        <v>78.15937207092523</v>
      </c>
      <c r="J158" s="2">
        <f ca="1">0.18*TablaVentas[[#This Row],[SUBTOTAL]]</f>
        <v>14.068686972766541</v>
      </c>
      <c r="K158" s="2">
        <f ca="1">+TablaVentas[[#This Row],[SUBTOTAL]]+TablaVentas[[#This Row],[IGV]]</f>
        <v>92.228059043691772</v>
      </c>
    </row>
    <row r="159" spans="1:11" x14ac:dyDescent="0.25">
      <c r="A159" t="s">
        <v>168</v>
      </c>
      <c r="B159" s="6">
        <v>45834</v>
      </c>
      <c r="C159" t="s">
        <v>10016</v>
      </c>
      <c r="D159" t="s">
        <v>10020</v>
      </c>
      <c r="E159">
        <v>6</v>
      </c>
      <c r="F159">
        <f>+_xlfn.XLOOKUP(TablaVentas[[#This Row],[PRODUCTO FINANCIERO]],TablaPrecios[PRODUCTO FINANCIERO],TablaPrecios[PRECIO UNIT],0)</f>
        <v>14.9</v>
      </c>
      <c r="G159" s="2">
        <f>+TablaVentas[[#This Row],[CANTIDAD]]*TablaVentas[[#This Row],[PRECIO UNITARIO]]</f>
        <v>89.4</v>
      </c>
      <c r="H159" s="1">
        <f t="shared" ca="1" si="2"/>
        <v>0.16394733987786148</v>
      </c>
      <c r="I159" s="2">
        <f ca="1">+TablaVentas[[#This Row],[VENTAL TOTAL]]-TablaVentas[[#This Row],[VENTAL TOTAL]]*TablaVentas[[#This Row],[DESCUENTO]]</f>
        <v>74.743107814919185</v>
      </c>
      <c r="J159" s="2">
        <f ca="1">0.18*TablaVentas[[#This Row],[SUBTOTAL]]</f>
        <v>13.453759406685453</v>
      </c>
      <c r="K159" s="2">
        <f ca="1">+TablaVentas[[#This Row],[SUBTOTAL]]+TablaVentas[[#This Row],[IGV]]</f>
        <v>88.196867221604634</v>
      </c>
    </row>
    <row r="160" spans="1:11" x14ac:dyDescent="0.25">
      <c r="A160" t="s">
        <v>169</v>
      </c>
      <c r="B160" s="6">
        <v>45460</v>
      </c>
      <c r="C160" t="s">
        <v>10012</v>
      </c>
      <c r="D160" t="s">
        <v>10018</v>
      </c>
      <c r="E160">
        <v>4</v>
      </c>
      <c r="F160">
        <f>+_xlfn.XLOOKUP(TablaVentas[[#This Row],[PRODUCTO FINANCIERO]],TablaPrecios[PRODUCTO FINANCIERO],TablaPrecios[PRECIO UNIT],0)</f>
        <v>14.9</v>
      </c>
      <c r="G160" s="2">
        <f>+TablaVentas[[#This Row],[CANTIDAD]]*TablaVentas[[#This Row],[PRECIO UNITARIO]]</f>
        <v>59.6</v>
      </c>
      <c r="H160" s="1">
        <f t="shared" ca="1" si="2"/>
        <v>0.16967532016053677</v>
      </c>
      <c r="I160" s="2">
        <f ca="1">+TablaVentas[[#This Row],[VENTAL TOTAL]]-TablaVentas[[#This Row],[VENTAL TOTAL]]*TablaVentas[[#This Row],[DESCUENTO]]</f>
        <v>49.487350918432014</v>
      </c>
      <c r="J160" s="2">
        <f ca="1">0.18*TablaVentas[[#This Row],[SUBTOTAL]]</f>
        <v>8.907723165317762</v>
      </c>
      <c r="K160" s="2">
        <f ca="1">+TablaVentas[[#This Row],[SUBTOTAL]]+TablaVentas[[#This Row],[IGV]]</f>
        <v>58.395074083749776</v>
      </c>
    </row>
    <row r="161" spans="1:11" x14ac:dyDescent="0.25">
      <c r="A161" t="s">
        <v>170</v>
      </c>
      <c r="B161" s="6">
        <v>46210</v>
      </c>
      <c r="C161" t="s">
        <v>10013</v>
      </c>
      <c r="D161" t="s">
        <v>10020</v>
      </c>
      <c r="E161">
        <v>11</v>
      </c>
      <c r="F161">
        <f>+_xlfn.XLOOKUP(TablaVentas[[#This Row],[PRODUCTO FINANCIERO]],TablaPrecios[PRODUCTO FINANCIERO],TablaPrecios[PRECIO UNIT],0)</f>
        <v>14.9</v>
      </c>
      <c r="G161" s="2">
        <f>+TablaVentas[[#This Row],[CANTIDAD]]*TablaVentas[[#This Row],[PRECIO UNITARIO]]</f>
        <v>163.9</v>
      </c>
      <c r="H161" s="1">
        <f t="shared" ca="1" si="2"/>
        <v>0.11003677752244656</v>
      </c>
      <c r="I161" s="2">
        <f ca="1">+TablaVentas[[#This Row],[VENTAL TOTAL]]-TablaVentas[[#This Row],[VENTAL TOTAL]]*TablaVentas[[#This Row],[DESCUENTO]]</f>
        <v>145.86497216407102</v>
      </c>
      <c r="J161" s="2">
        <f ca="1">0.18*TablaVentas[[#This Row],[SUBTOTAL]]</f>
        <v>26.255694989532781</v>
      </c>
      <c r="K161" s="2">
        <f ca="1">+TablaVentas[[#This Row],[SUBTOTAL]]+TablaVentas[[#This Row],[IGV]]</f>
        <v>172.12066715360379</v>
      </c>
    </row>
    <row r="162" spans="1:11" x14ac:dyDescent="0.25">
      <c r="A162" t="s">
        <v>171</v>
      </c>
      <c r="B162" s="6">
        <v>45557</v>
      </c>
      <c r="C162" t="s">
        <v>10011</v>
      </c>
      <c r="D162" t="s">
        <v>10017</v>
      </c>
      <c r="E162">
        <v>7</v>
      </c>
      <c r="F162">
        <f>+_xlfn.XLOOKUP(TablaVentas[[#This Row],[PRODUCTO FINANCIERO]],TablaPrecios[PRODUCTO FINANCIERO],TablaPrecios[PRECIO UNIT],0)</f>
        <v>9.9</v>
      </c>
      <c r="G162" s="2">
        <f>+TablaVentas[[#This Row],[CANTIDAD]]*TablaVentas[[#This Row],[PRECIO UNITARIO]]</f>
        <v>69.3</v>
      </c>
      <c r="H162" s="1">
        <f t="shared" ca="1" si="2"/>
        <v>0.14765816958808634</v>
      </c>
      <c r="I162" s="2">
        <f ca="1">+TablaVentas[[#This Row],[VENTAL TOTAL]]-TablaVentas[[#This Row],[VENTAL TOTAL]]*TablaVentas[[#This Row],[DESCUENTO]]</f>
        <v>59.067288847545612</v>
      </c>
      <c r="J162" s="2">
        <f ca="1">0.18*TablaVentas[[#This Row],[SUBTOTAL]]</f>
        <v>10.63211199255821</v>
      </c>
      <c r="K162" s="2">
        <f ca="1">+TablaVentas[[#This Row],[SUBTOTAL]]+TablaVentas[[#This Row],[IGV]]</f>
        <v>69.69940084010382</v>
      </c>
    </row>
    <row r="163" spans="1:11" x14ac:dyDescent="0.25">
      <c r="A163" t="s">
        <v>172</v>
      </c>
      <c r="B163" s="6">
        <v>45317</v>
      </c>
      <c r="C163" t="s">
        <v>10013</v>
      </c>
      <c r="D163" t="s">
        <v>10022</v>
      </c>
      <c r="E163">
        <v>6</v>
      </c>
      <c r="F163">
        <f>+_xlfn.XLOOKUP(TablaVentas[[#This Row],[PRODUCTO FINANCIERO]],TablaPrecios[PRODUCTO FINANCIERO],TablaPrecios[PRECIO UNIT],0)</f>
        <v>20.9</v>
      </c>
      <c r="G163" s="2">
        <f>+TablaVentas[[#This Row],[CANTIDAD]]*TablaVentas[[#This Row],[PRECIO UNITARIO]]</f>
        <v>125.39999999999999</v>
      </c>
      <c r="H163" s="1">
        <f t="shared" ca="1" si="2"/>
        <v>0.10819535307390567</v>
      </c>
      <c r="I163" s="2">
        <f ca="1">+TablaVentas[[#This Row],[VENTAL TOTAL]]-TablaVentas[[#This Row],[VENTAL TOTAL]]*TablaVentas[[#This Row],[DESCUENTO]]</f>
        <v>111.83230272453223</v>
      </c>
      <c r="J163" s="2">
        <f ca="1">0.18*TablaVentas[[#This Row],[SUBTOTAL]]</f>
        <v>20.1298144904158</v>
      </c>
      <c r="K163" s="2">
        <f ca="1">+TablaVentas[[#This Row],[SUBTOTAL]]+TablaVentas[[#This Row],[IGV]]</f>
        <v>131.96211721494802</v>
      </c>
    </row>
    <row r="164" spans="1:11" x14ac:dyDescent="0.25">
      <c r="A164" t="s">
        <v>173</v>
      </c>
      <c r="B164" s="6">
        <v>45717</v>
      </c>
      <c r="C164" t="s">
        <v>10014</v>
      </c>
      <c r="D164" t="s">
        <v>10020</v>
      </c>
      <c r="E164">
        <v>15</v>
      </c>
      <c r="F164">
        <f>+_xlfn.XLOOKUP(TablaVentas[[#This Row],[PRODUCTO FINANCIERO]],TablaPrecios[PRODUCTO FINANCIERO],TablaPrecios[PRECIO UNIT],0)</f>
        <v>14.9</v>
      </c>
      <c r="G164" s="2">
        <f>+TablaVentas[[#This Row],[CANTIDAD]]*TablaVentas[[#This Row],[PRECIO UNITARIO]]</f>
        <v>223.5</v>
      </c>
      <c r="H164" s="1">
        <f t="shared" ca="1" si="2"/>
        <v>0.11747860667405992</v>
      </c>
      <c r="I164" s="2">
        <f ca="1">+TablaVentas[[#This Row],[VENTAL TOTAL]]-TablaVentas[[#This Row],[VENTAL TOTAL]]*TablaVentas[[#This Row],[DESCUENTO]]</f>
        <v>197.24353140834762</v>
      </c>
      <c r="J164" s="2">
        <f ca="1">0.18*TablaVentas[[#This Row],[SUBTOTAL]]</f>
        <v>35.50383565350257</v>
      </c>
      <c r="K164" s="2">
        <f ca="1">+TablaVentas[[#This Row],[SUBTOTAL]]+TablaVentas[[#This Row],[IGV]]</f>
        <v>232.74736706185018</v>
      </c>
    </row>
    <row r="165" spans="1:11" x14ac:dyDescent="0.25">
      <c r="A165" t="s">
        <v>174</v>
      </c>
      <c r="B165" s="6">
        <v>46113</v>
      </c>
      <c r="C165" t="s">
        <v>10015</v>
      </c>
      <c r="D165" t="s">
        <v>10020</v>
      </c>
      <c r="E165">
        <v>13</v>
      </c>
      <c r="F165">
        <f>+_xlfn.XLOOKUP(TablaVentas[[#This Row],[PRODUCTO FINANCIERO]],TablaPrecios[PRODUCTO FINANCIERO],TablaPrecios[PRECIO UNIT],0)</f>
        <v>14.9</v>
      </c>
      <c r="G165" s="2">
        <f>+TablaVentas[[#This Row],[CANTIDAD]]*TablaVentas[[#This Row],[PRECIO UNITARIO]]</f>
        <v>193.70000000000002</v>
      </c>
      <c r="H165" s="1">
        <f t="shared" ca="1" si="2"/>
        <v>0.10303007073373062</v>
      </c>
      <c r="I165" s="2">
        <f ca="1">+TablaVentas[[#This Row],[VENTAL TOTAL]]-TablaVentas[[#This Row],[VENTAL TOTAL]]*TablaVentas[[#This Row],[DESCUENTO]]</f>
        <v>173.74307529887639</v>
      </c>
      <c r="J165" s="2">
        <f ca="1">0.18*TablaVentas[[#This Row],[SUBTOTAL]]</f>
        <v>31.27375355379775</v>
      </c>
      <c r="K165" s="2">
        <f ca="1">+TablaVentas[[#This Row],[SUBTOTAL]]+TablaVentas[[#This Row],[IGV]]</f>
        <v>205.01682885267414</v>
      </c>
    </row>
    <row r="166" spans="1:11" x14ac:dyDescent="0.25">
      <c r="A166" t="s">
        <v>175</v>
      </c>
      <c r="B166" s="6">
        <v>45348</v>
      </c>
      <c r="C166" t="s">
        <v>10011</v>
      </c>
      <c r="D166" t="s">
        <v>10022</v>
      </c>
      <c r="E166">
        <v>16</v>
      </c>
      <c r="F166">
        <f>+_xlfn.XLOOKUP(TablaVentas[[#This Row],[PRODUCTO FINANCIERO]],TablaPrecios[PRODUCTO FINANCIERO],TablaPrecios[PRECIO UNIT],0)</f>
        <v>20.9</v>
      </c>
      <c r="G166" s="2">
        <f>+TablaVentas[[#This Row],[CANTIDAD]]*TablaVentas[[#This Row],[PRECIO UNITARIO]]</f>
        <v>334.4</v>
      </c>
      <c r="H166" s="1">
        <f t="shared" ca="1" si="2"/>
        <v>0.13111806302467571</v>
      </c>
      <c r="I166" s="2">
        <f ca="1">+TablaVentas[[#This Row],[VENTAL TOTAL]]-TablaVentas[[#This Row],[VENTAL TOTAL]]*TablaVentas[[#This Row],[DESCUENTO]]</f>
        <v>290.5541197245484</v>
      </c>
      <c r="J166" s="2">
        <f ca="1">0.18*TablaVentas[[#This Row],[SUBTOTAL]]</f>
        <v>52.299741550418709</v>
      </c>
      <c r="K166" s="2">
        <f ca="1">+TablaVentas[[#This Row],[SUBTOTAL]]+TablaVentas[[#This Row],[IGV]]</f>
        <v>342.85386127496713</v>
      </c>
    </row>
    <row r="167" spans="1:11" x14ac:dyDescent="0.25">
      <c r="A167" t="s">
        <v>176</v>
      </c>
      <c r="B167" s="6">
        <v>46123</v>
      </c>
      <c r="C167" t="s">
        <v>10013</v>
      </c>
      <c r="D167" t="s">
        <v>10017</v>
      </c>
      <c r="E167">
        <v>20</v>
      </c>
      <c r="F167">
        <f>+_xlfn.XLOOKUP(TablaVentas[[#This Row],[PRODUCTO FINANCIERO]],TablaPrecios[PRODUCTO FINANCIERO],TablaPrecios[PRECIO UNIT],0)</f>
        <v>9.9</v>
      </c>
      <c r="G167" s="2">
        <f>+TablaVentas[[#This Row],[CANTIDAD]]*TablaVentas[[#This Row],[PRECIO UNITARIO]]</f>
        <v>198</v>
      </c>
      <c r="H167" s="1">
        <f t="shared" ca="1" si="2"/>
        <v>0.16099561852943509</v>
      </c>
      <c r="I167" s="2">
        <f ca="1">+TablaVentas[[#This Row],[VENTAL TOTAL]]-TablaVentas[[#This Row],[VENTAL TOTAL]]*TablaVentas[[#This Row],[DESCUENTO]]</f>
        <v>166.12286753117186</v>
      </c>
      <c r="J167" s="2">
        <f ca="1">0.18*TablaVentas[[#This Row],[SUBTOTAL]]</f>
        <v>29.902116155610933</v>
      </c>
      <c r="K167" s="2">
        <f ca="1">+TablaVentas[[#This Row],[SUBTOTAL]]+TablaVentas[[#This Row],[IGV]]</f>
        <v>196.0249836867828</v>
      </c>
    </row>
    <row r="168" spans="1:11" x14ac:dyDescent="0.25">
      <c r="A168" t="s">
        <v>177</v>
      </c>
      <c r="B168" s="6">
        <v>46090</v>
      </c>
      <c r="C168" t="s">
        <v>10012</v>
      </c>
      <c r="D168" t="s">
        <v>10019</v>
      </c>
      <c r="E168">
        <v>14</v>
      </c>
      <c r="F168">
        <f>+_xlfn.XLOOKUP(TablaVentas[[#This Row],[PRODUCTO FINANCIERO]],TablaPrecios[PRODUCTO FINANCIERO],TablaPrecios[PRECIO UNIT],0)</f>
        <v>9.9</v>
      </c>
      <c r="G168" s="2">
        <f>+TablaVentas[[#This Row],[CANTIDAD]]*TablaVentas[[#This Row],[PRECIO UNITARIO]]</f>
        <v>138.6</v>
      </c>
      <c r="H168" s="1">
        <f t="shared" ca="1" si="2"/>
        <v>0.18051141751055838</v>
      </c>
      <c r="I168" s="2">
        <f ca="1">+TablaVentas[[#This Row],[VENTAL TOTAL]]-TablaVentas[[#This Row],[VENTAL TOTAL]]*TablaVentas[[#This Row],[DESCUENTO]]</f>
        <v>113.5811175330366</v>
      </c>
      <c r="J168" s="2">
        <f ca="1">0.18*TablaVentas[[#This Row],[SUBTOTAL]]</f>
        <v>20.444601155946589</v>
      </c>
      <c r="K168" s="2">
        <f ca="1">+TablaVentas[[#This Row],[SUBTOTAL]]+TablaVentas[[#This Row],[IGV]]</f>
        <v>134.0257186889832</v>
      </c>
    </row>
    <row r="169" spans="1:11" x14ac:dyDescent="0.25">
      <c r="A169" t="s">
        <v>178</v>
      </c>
      <c r="B169" s="6">
        <v>46106</v>
      </c>
      <c r="C169" t="s">
        <v>10012</v>
      </c>
      <c r="D169" t="s">
        <v>10018</v>
      </c>
      <c r="E169">
        <v>5</v>
      </c>
      <c r="F169">
        <f>+_xlfn.XLOOKUP(TablaVentas[[#This Row],[PRODUCTO FINANCIERO]],TablaPrecios[PRODUCTO FINANCIERO],TablaPrecios[PRECIO UNIT],0)</f>
        <v>14.9</v>
      </c>
      <c r="G169" s="2">
        <f>+TablaVentas[[#This Row],[CANTIDAD]]*TablaVentas[[#This Row],[PRECIO UNITARIO]]</f>
        <v>74.5</v>
      </c>
      <c r="H169" s="1">
        <f t="shared" ca="1" si="2"/>
        <v>0.1847045565778519</v>
      </c>
      <c r="I169" s="2">
        <f ca="1">+TablaVentas[[#This Row],[VENTAL TOTAL]]-TablaVentas[[#This Row],[VENTAL TOTAL]]*TablaVentas[[#This Row],[DESCUENTO]]</f>
        <v>60.739510534950035</v>
      </c>
      <c r="J169" s="2">
        <f ca="1">0.18*TablaVentas[[#This Row],[SUBTOTAL]]</f>
        <v>10.933111896291006</v>
      </c>
      <c r="K169" s="2">
        <f ca="1">+TablaVentas[[#This Row],[SUBTOTAL]]+TablaVentas[[#This Row],[IGV]]</f>
        <v>71.672622431241038</v>
      </c>
    </row>
    <row r="170" spans="1:11" x14ac:dyDescent="0.25">
      <c r="A170" t="s">
        <v>179</v>
      </c>
      <c r="B170" s="6">
        <v>45942</v>
      </c>
      <c r="C170" t="s">
        <v>10013</v>
      </c>
      <c r="D170" t="s">
        <v>10022</v>
      </c>
      <c r="E170">
        <v>20</v>
      </c>
      <c r="F170">
        <f>+_xlfn.XLOOKUP(TablaVentas[[#This Row],[PRODUCTO FINANCIERO]],TablaPrecios[PRODUCTO FINANCIERO],TablaPrecios[PRECIO UNIT],0)</f>
        <v>20.9</v>
      </c>
      <c r="G170" s="2">
        <f>+TablaVentas[[#This Row],[CANTIDAD]]*TablaVentas[[#This Row],[PRECIO UNITARIO]]</f>
        <v>418</v>
      </c>
      <c r="H170" s="1">
        <f t="shared" ca="1" si="2"/>
        <v>0.14851417318227347</v>
      </c>
      <c r="I170" s="2">
        <f ca="1">+TablaVentas[[#This Row],[VENTAL TOTAL]]-TablaVentas[[#This Row],[VENTAL TOTAL]]*TablaVentas[[#This Row],[DESCUENTO]]</f>
        <v>355.92107560980969</v>
      </c>
      <c r="J170" s="2">
        <f ca="1">0.18*TablaVentas[[#This Row],[SUBTOTAL]]</f>
        <v>64.065793609765748</v>
      </c>
      <c r="K170" s="2">
        <f ca="1">+TablaVentas[[#This Row],[SUBTOTAL]]+TablaVentas[[#This Row],[IGV]]</f>
        <v>419.98686921957545</v>
      </c>
    </row>
    <row r="171" spans="1:11" x14ac:dyDescent="0.25">
      <c r="A171" t="s">
        <v>180</v>
      </c>
      <c r="B171" s="6">
        <v>45945</v>
      </c>
      <c r="C171" t="s">
        <v>10014</v>
      </c>
      <c r="D171" t="s">
        <v>10017</v>
      </c>
      <c r="E171">
        <v>16</v>
      </c>
      <c r="F171">
        <f>+_xlfn.XLOOKUP(TablaVentas[[#This Row],[PRODUCTO FINANCIERO]],TablaPrecios[PRODUCTO FINANCIERO],TablaPrecios[PRECIO UNIT],0)</f>
        <v>9.9</v>
      </c>
      <c r="G171" s="2">
        <f>+TablaVentas[[#This Row],[CANTIDAD]]*TablaVentas[[#This Row],[PRECIO UNITARIO]]</f>
        <v>158.4</v>
      </c>
      <c r="H171" s="1">
        <f t="shared" ca="1" si="2"/>
        <v>0.14061569200944135</v>
      </c>
      <c r="I171" s="2">
        <f ca="1">+TablaVentas[[#This Row],[VENTAL TOTAL]]-TablaVentas[[#This Row],[VENTAL TOTAL]]*TablaVentas[[#This Row],[DESCUENTO]]</f>
        <v>136.12647438570448</v>
      </c>
      <c r="J171" s="2">
        <f ca="1">0.18*TablaVentas[[#This Row],[SUBTOTAL]]</f>
        <v>24.502765389426806</v>
      </c>
      <c r="K171" s="2">
        <f ca="1">+TablaVentas[[#This Row],[SUBTOTAL]]+TablaVentas[[#This Row],[IGV]]</f>
        <v>160.62923977513128</v>
      </c>
    </row>
    <row r="172" spans="1:11" x14ac:dyDescent="0.25">
      <c r="A172" t="s">
        <v>181</v>
      </c>
      <c r="B172" s="6">
        <v>45412</v>
      </c>
      <c r="C172" t="s">
        <v>10014</v>
      </c>
      <c r="D172" t="s">
        <v>10020</v>
      </c>
      <c r="E172">
        <v>14</v>
      </c>
      <c r="F172">
        <f>+_xlfn.XLOOKUP(TablaVentas[[#This Row],[PRODUCTO FINANCIERO]],TablaPrecios[PRODUCTO FINANCIERO],TablaPrecios[PRECIO UNIT],0)</f>
        <v>14.9</v>
      </c>
      <c r="G172" s="2">
        <f>+TablaVentas[[#This Row],[CANTIDAD]]*TablaVentas[[#This Row],[PRECIO UNITARIO]]</f>
        <v>208.6</v>
      </c>
      <c r="H172" s="1">
        <f t="shared" ca="1" si="2"/>
        <v>0.17012837032988287</v>
      </c>
      <c r="I172" s="2">
        <f ca="1">+TablaVentas[[#This Row],[VENTAL TOTAL]]-TablaVentas[[#This Row],[VENTAL TOTAL]]*TablaVentas[[#This Row],[DESCUENTO]]</f>
        <v>173.11122194918642</v>
      </c>
      <c r="J172" s="2">
        <f ca="1">0.18*TablaVentas[[#This Row],[SUBTOTAL]]</f>
        <v>31.160019950853552</v>
      </c>
      <c r="K172" s="2">
        <f ca="1">+TablaVentas[[#This Row],[SUBTOTAL]]+TablaVentas[[#This Row],[IGV]]</f>
        <v>204.27124190003997</v>
      </c>
    </row>
    <row r="173" spans="1:11" x14ac:dyDescent="0.25">
      <c r="A173" t="s">
        <v>182</v>
      </c>
      <c r="B173" s="6">
        <v>45766</v>
      </c>
      <c r="C173" t="s">
        <v>10014</v>
      </c>
      <c r="D173" t="s">
        <v>10019</v>
      </c>
      <c r="E173">
        <v>7</v>
      </c>
      <c r="F173">
        <f>+_xlfn.XLOOKUP(TablaVentas[[#This Row],[PRODUCTO FINANCIERO]],TablaPrecios[PRODUCTO FINANCIERO],TablaPrecios[PRECIO UNIT],0)</f>
        <v>9.9</v>
      </c>
      <c r="G173" s="2">
        <f>+TablaVentas[[#This Row],[CANTIDAD]]*TablaVentas[[#This Row],[PRECIO UNITARIO]]</f>
        <v>69.3</v>
      </c>
      <c r="H173" s="1">
        <f t="shared" ca="1" si="2"/>
        <v>0.12816450778163632</v>
      </c>
      <c r="I173" s="2">
        <f ca="1">+TablaVentas[[#This Row],[VENTAL TOTAL]]-TablaVentas[[#This Row],[VENTAL TOTAL]]*TablaVentas[[#This Row],[DESCUENTO]]</f>
        <v>60.4181996107326</v>
      </c>
      <c r="J173" s="2">
        <f ca="1">0.18*TablaVentas[[#This Row],[SUBTOTAL]]</f>
        <v>10.875275929931867</v>
      </c>
      <c r="K173" s="2">
        <f ca="1">+TablaVentas[[#This Row],[SUBTOTAL]]+TablaVentas[[#This Row],[IGV]]</f>
        <v>71.293475540664474</v>
      </c>
    </row>
    <row r="174" spans="1:11" x14ac:dyDescent="0.25">
      <c r="A174" t="s">
        <v>183</v>
      </c>
      <c r="B174" s="6">
        <v>45926</v>
      </c>
      <c r="C174" t="s">
        <v>10014</v>
      </c>
      <c r="D174" t="s">
        <v>10018</v>
      </c>
      <c r="E174">
        <v>9</v>
      </c>
      <c r="F174">
        <f>+_xlfn.XLOOKUP(TablaVentas[[#This Row],[PRODUCTO FINANCIERO]],TablaPrecios[PRODUCTO FINANCIERO],TablaPrecios[PRECIO UNIT],0)</f>
        <v>14.9</v>
      </c>
      <c r="G174" s="2">
        <f>+TablaVentas[[#This Row],[CANTIDAD]]*TablaVentas[[#This Row],[PRECIO UNITARIO]]</f>
        <v>134.1</v>
      </c>
      <c r="H174" s="1">
        <f t="shared" ca="1" si="2"/>
        <v>0.12232380524390402</v>
      </c>
      <c r="I174" s="2">
        <f ca="1">+TablaVentas[[#This Row],[VENTAL TOTAL]]-TablaVentas[[#This Row],[VENTAL TOTAL]]*TablaVentas[[#This Row],[DESCUENTO]]</f>
        <v>117.69637771679247</v>
      </c>
      <c r="J174" s="2">
        <f ca="1">0.18*TablaVentas[[#This Row],[SUBTOTAL]]</f>
        <v>21.185347989022645</v>
      </c>
      <c r="K174" s="2">
        <f ca="1">+TablaVentas[[#This Row],[SUBTOTAL]]+TablaVentas[[#This Row],[IGV]]</f>
        <v>138.88172570581511</v>
      </c>
    </row>
    <row r="175" spans="1:11" x14ac:dyDescent="0.25">
      <c r="A175" t="s">
        <v>184</v>
      </c>
      <c r="B175" s="6">
        <v>46334</v>
      </c>
      <c r="C175" t="s">
        <v>10014</v>
      </c>
      <c r="D175" t="s">
        <v>10018</v>
      </c>
      <c r="E175">
        <v>12</v>
      </c>
      <c r="F175">
        <f>+_xlfn.XLOOKUP(TablaVentas[[#This Row],[PRODUCTO FINANCIERO]],TablaPrecios[PRODUCTO FINANCIERO],TablaPrecios[PRECIO UNIT],0)</f>
        <v>14.9</v>
      </c>
      <c r="G175" s="2">
        <f>+TablaVentas[[#This Row],[CANTIDAD]]*TablaVentas[[#This Row],[PRECIO UNITARIO]]</f>
        <v>178.8</v>
      </c>
      <c r="H175" s="1">
        <f t="shared" ca="1" si="2"/>
        <v>0.16799628007109699</v>
      </c>
      <c r="I175" s="2">
        <f ca="1">+TablaVentas[[#This Row],[VENTAL TOTAL]]-TablaVentas[[#This Row],[VENTAL TOTAL]]*TablaVentas[[#This Row],[DESCUENTO]]</f>
        <v>148.76226512328788</v>
      </c>
      <c r="J175" s="2">
        <f ca="1">0.18*TablaVentas[[#This Row],[SUBTOTAL]]</f>
        <v>26.777207722191818</v>
      </c>
      <c r="K175" s="2">
        <f ca="1">+TablaVentas[[#This Row],[SUBTOTAL]]+TablaVentas[[#This Row],[IGV]]</f>
        <v>175.53947284547968</v>
      </c>
    </row>
    <row r="176" spans="1:11" x14ac:dyDescent="0.25">
      <c r="A176" t="s">
        <v>185</v>
      </c>
      <c r="B176" s="6">
        <v>45960</v>
      </c>
      <c r="C176" t="s">
        <v>10012</v>
      </c>
      <c r="D176" t="s">
        <v>10017</v>
      </c>
      <c r="E176">
        <v>3</v>
      </c>
      <c r="F176">
        <f>+_xlfn.XLOOKUP(TablaVentas[[#This Row],[PRODUCTO FINANCIERO]],TablaPrecios[PRODUCTO FINANCIERO],TablaPrecios[PRECIO UNIT],0)</f>
        <v>9.9</v>
      </c>
      <c r="G176" s="2">
        <f>+TablaVentas[[#This Row],[CANTIDAD]]*TablaVentas[[#This Row],[PRECIO UNITARIO]]</f>
        <v>29.700000000000003</v>
      </c>
      <c r="H176" s="1">
        <f t="shared" ca="1" si="2"/>
        <v>0.13255099345865884</v>
      </c>
      <c r="I176" s="2">
        <f ca="1">+TablaVentas[[#This Row],[VENTAL TOTAL]]-TablaVentas[[#This Row],[VENTAL TOTAL]]*TablaVentas[[#This Row],[DESCUENTO]]</f>
        <v>25.763235494277836</v>
      </c>
      <c r="J176" s="2">
        <f ca="1">0.18*TablaVentas[[#This Row],[SUBTOTAL]]</f>
        <v>4.6373823889700105</v>
      </c>
      <c r="K176" s="2">
        <f ca="1">+TablaVentas[[#This Row],[SUBTOTAL]]+TablaVentas[[#This Row],[IGV]]</f>
        <v>30.400617883247847</v>
      </c>
    </row>
    <row r="177" spans="1:11" x14ac:dyDescent="0.25">
      <c r="A177" t="s">
        <v>186</v>
      </c>
      <c r="B177" s="6">
        <v>45577</v>
      </c>
      <c r="C177" t="s">
        <v>10015</v>
      </c>
      <c r="D177" t="s">
        <v>10022</v>
      </c>
      <c r="E177">
        <v>7</v>
      </c>
      <c r="F177">
        <f>+_xlfn.XLOOKUP(TablaVentas[[#This Row],[PRODUCTO FINANCIERO]],TablaPrecios[PRODUCTO FINANCIERO],TablaPrecios[PRECIO UNIT],0)</f>
        <v>20.9</v>
      </c>
      <c r="G177" s="2">
        <f>+TablaVentas[[#This Row],[CANTIDAD]]*TablaVentas[[#This Row],[PRECIO UNITARIO]]</f>
        <v>146.29999999999998</v>
      </c>
      <c r="H177" s="1">
        <f t="shared" ca="1" si="2"/>
        <v>0.12751344224558153</v>
      </c>
      <c r="I177" s="2">
        <f ca="1">+TablaVentas[[#This Row],[VENTAL TOTAL]]-TablaVentas[[#This Row],[VENTAL TOTAL]]*TablaVentas[[#This Row],[DESCUENTO]]</f>
        <v>127.64478339947141</v>
      </c>
      <c r="J177" s="2">
        <f ca="1">0.18*TablaVentas[[#This Row],[SUBTOTAL]]</f>
        <v>22.976061011904854</v>
      </c>
      <c r="K177" s="2">
        <f ca="1">+TablaVentas[[#This Row],[SUBTOTAL]]+TablaVentas[[#This Row],[IGV]]</f>
        <v>150.62084441137625</v>
      </c>
    </row>
    <row r="178" spans="1:11" x14ac:dyDescent="0.25">
      <c r="A178" t="s">
        <v>187</v>
      </c>
      <c r="B178" s="6">
        <v>45608</v>
      </c>
      <c r="C178" t="s">
        <v>10012</v>
      </c>
      <c r="D178" t="s">
        <v>10022</v>
      </c>
      <c r="E178">
        <v>5</v>
      </c>
      <c r="F178">
        <f>+_xlfn.XLOOKUP(TablaVentas[[#This Row],[PRODUCTO FINANCIERO]],TablaPrecios[PRODUCTO FINANCIERO],TablaPrecios[PRECIO UNIT],0)</f>
        <v>20.9</v>
      </c>
      <c r="G178" s="2">
        <f>+TablaVentas[[#This Row],[CANTIDAD]]*TablaVentas[[#This Row],[PRECIO UNITARIO]]</f>
        <v>104.5</v>
      </c>
      <c r="H178" s="1">
        <f t="shared" ca="1" si="2"/>
        <v>0.13024639140559852</v>
      </c>
      <c r="I178" s="2">
        <f ca="1">+TablaVentas[[#This Row],[VENTAL TOTAL]]-TablaVentas[[#This Row],[VENTAL TOTAL]]*TablaVentas[[#This Row],[DESCUENTO]]</f>
        <v>90.889252098114952</v>
      </c>
      <c r="J178" s="2">
        <f ca="1">0.18*TablaVentas[[#This Row],[SUBTOTAL]]</f>
        <v>16.360065377660689</v>
      </c>
      <c r="K178" s="2">
        <f ca="1">+TablaVentas[[#This Row],[SUBTOTAL]]+TablaVentas[[#This Row],[IGV]]</f>
        <v>107.24931747577564</v>
      </c>
    </row>
    <row r="179" spans="1:11" x14ac:dyDescent="0.25">
      <c r="A179" t="s">
        <v>188</v>
      </c>
      <c r="B179" s="6">
        <v>45658</v>
      </c>
      <c r="C179" t="s">
        <v>10011</v>
      </c>
      <c r="D179" t="s">
        <v>10017</v>
      </c>
      <c r="E179">
        <v>13</v>
      </c>
      <c r="F179">
        <f>+_xlfn.XLOOKUP(TablaVentas[[#This Row],[PRODUCTO FINANCIERO]],TablaPrecios[PRODUCTO FINANCIERO],TablaPrecios[PRECIO UNIT],0)</f>
        <v>9.9</v>
      </c>
      <c r="G179" s="2">
        <f>+TablaVentas[[#This Row],[CANTIDAD]]*TablaVentas[[#This Row],[PRECIO UNITARIO]]</f>
        <v>128.70000000000002</v>
      </c>
      <c r="H179" s="1">
        <f t="shared" ca="1" si="2"/>
        <v>0.18970124645676856</v>
      </c>
      <c r="I179" s="2">
        <f ca="1">+TablaVentas[[#This Row],[VENTAL TOTAL]]-TablaVentas[[#This Row],[VENTAL TOTAL]]*TablaVentas[[#This Row],[DESCUENTO]]</f>
        <v>104.28544958101389</v>
      </c>
      <c r="J179" s="2">
        <f ca="1">0.18*TablaVentas[[#This Row],[SUBTOTAL]]</f>
        <v>18.771380924582498</v>
      </c>
      <c r="K179" s="2">
        <f ca="1">+TablaVentas[[#This Row],[SUBTOTAL]]+TablaVentas[[#This Row],[IGV]]</f>
        <v>123.05683050559639</v>
      </c>
    </row>
    <row r="180" spans="1:11" x14ac:dyDescent="0.25">
      <c r="A180" t="s">
        <v>189</v>
      </c>
      <c r="B180" s="6">
        <v>45415</v>
      </c>
      <c r="C180" t="s">
        <v>10013</v>
      </c>
      <c r="D180" t="s">
        <v>10018</v>
      </c>
      <c r="E180">
        <v>19</v>
      </c>
      <c r="F180">
        <f>+_xlfn.XLOOKUP(TablaVentas[[#This Row],[PRODUCTO FINANCIERO]],TablaPrecios[PRODUCTO FINANCIERO],TablaPrecios[PRECIO UNIT],0)</f>
        <v>14.9</v>
      </c>
      <c r="G180" s="2">
        <f>+TablaVentas[[#This Row],[CANTIDAD]]*TablaVentas[[#This Row],[PRECIO UNITARIO]]</f>
        <v>283.10000000000002</v>
      </c>
      <c r="H180" s="1">
        <f t="shared" ca="1" si="2"/>
        <v>0.18641643586136325</v>
      </c>
      <c r="I180" s="2">
        <f ca="1">+TablaVentas[[#This Row],[VENTAL TOTAL]]-TablaVentas[[#This Row],[VENTAL TOTAL]]*TablaVentas[[#This Row],[DESCUENTO]]</f>
        <v>230.32550700764807</v>
      </c>
      <c r="J180" s="2">
        <f ca="1">0.18*TablaVentas[[#This Row],[SUBTOTAL]]</f>
        <v>41.458591261376654</v>
      </c>
      <c r="K180" s="2">
        <f ca="1">+TablaVentas[[#This Row],[SUBTOTAL]]+TablaVentas[[#This Row],[IGV]]</f>
        <v>271.78409826902475</v>
      </c>
    </row>
    <row r="181" spans="1:11" x14ac:dyDescent="0.25">
      <c r="A181" t="s">
        <v>190</v>
      </c>
      <c r="B181" s="6">
        <v>46222</v>
      </c>
      <c r="C181" t="s">
        <v>10016</v>
      </c>
      <c r="D181" t="s">
        <v>10022</v>
      </c>
      <c r="E181">
        <v>9</v>
      </c>
      <c r="F181">
        <f>+_xlfn.XLOOKUP(TablaVentas[[#This Row],[PRODUCTO FINANCIERO]],TablaPrecios[PRODUCTO FINANCIERO],TablaPrecios[PRECIO UNIT],0)</f>
        <v>20.9</v>
      </c>
      <c r="G181" s="2">
        <f>+TablaVentas[[#This Row],[CANTIDAD]]*TablaVentas[[#This Row],[PRECIO UNITARIO]]</f>
        <v>188.1</v>
      </c>
      <c r="H181" s="1">
        <f t="shared" ca="1" si="2"/>
        <v>0.16256672191257004</v>
      </c>
      <c r="I181" s="2">
        <f ca="1">+TablaVentas[[#This Row],[VENTAL TOTAL]]-TablaVentas[[#This Row],[VENTAL TOTAL]]*TablaVentas[[#This Row],[DESCUENTO]]</f>
        <v>157.52119960824558</v>
      </c>
      <c r="J181" s="2">
        <f ca="1">0.18*TablaVentas[[#This Row],[SUBTOTAL]]</f>
        <v>28.353815929484202</v>
      </c>
      <c r="K181" s="2">
        <f ca="1">+TablaVentas[[#This Row],[SUBTOTAL]]+TablaVentas[[#This Row],[IGV]]</f>
        <v>185.87501553772978</v>
      </c>
    </row>
    <row r="182" spans="1:11" x14ac:dyDescent="0.25">
      <c r="A182" t="s">
        <v>191</v>
      </c>
      <c r="B182" s="6">
        <v>45341</v>
      </c>
      <c r="C182" t="s">
        <v>10015</v>
      </c>
      <c r="D182" t="s">
        <v>10022</v>
      </c>
      <c r="E182">
        <v>7</v>
      </c>
      <c r="F182">
        <f>+_xlfn.XLOOKUP(TablaVentas[[#This Row],[PRODUCTO FINANCIERO]],TablaPrecios[PRODUCTO FINANCIERO],TablaPrecios[PRECIO UNIT],0)</f>
        <v>20.9</v>
      </c>
      <c r="G182" s="2">
        <f>+TablaVentas[[#This Row],[CANTIDAD]]*TablaVentas[[#This Row],[PRECIO UNITARIO]]</f>
        <v>146.29999999999998</v>
      </c>
      <c r="H182" s="1">
        <f t="shared" ca="1" si="2"/>
        <v>0.16252789609709056</v>
      </c>
      <c r="I182" s="2">
        <f ca="1">+TablaVentas[[#This Row],[VENTAL TOTAL]]-TablaVentas[[#This Row],[VENTAL TOTAL]]*TablaVentas[[#This Row],[DESCUENTO]]</f>
        <v>122.52216880099564</v>
      </c>
      <c r="J182" s="2">
        <f ca="1">0.18*TablaVentas[[#This Row],[SUBTOTAL]]</f>
        <v>22.053990384179215</v>
      </c>
      <c r="K182" s="2">
        <f ca="1">+TablaVentas[[#This Row],[SUBTOTAL]]+TablaVentas[[#This Row],[IGV]]</f>
        <v>144.57615918517484</v>
      </c>
    </row>
    <row r="183" spans="1:11" x14ac:dyDescent="0.25">
      <c r="A183" t="s">
        <v>192</v>
      </c>
      <c r="B183" s="6">
        <v>45350</v>
      </c>
      <c r="C183" t="s">
        <v>10015</v>
      </c>
      <c r="D183" t="s">
        <v>10017</v>
      </c>
      <c r="E183">
        <v>17</v>
      </c>
      <c r="F183">
        <f>+_xlfn.XLOOKUP(TablaVentas[[#This Row],[PRODUCTO FINANCIERO]],TablaPrecios[PRODUCTO FINANCIERO],TablaPrecios[PRECIO UNIT],0)</f>
        <v>9.9</v>
      </c>
      <c r="G183" s="2">
        <f>+TablaVentas[[#This Row],[CANTIDAD]]*TablaVentas[[#This Row],[PRECIO UNITARIO]]</f>
        <v>168.3</v>
      </c>
      <c r="H183" s="1">
        <f t="shared" ca="1" si="2"/>
        <v>0.14803838825942078</v>
      </c>
      <c r="I183" s="2">
        <f ca="1">+TablaVentas[[#This Row],[VENTAL TOTAL]]-TablaVentas[[#This Row],[VENTAL TOTAL]]*TablaVentas[[#This Row],[DESCUENTO]]</f>
        <v>143.38513925593949</v>
      </c>
      <c r="J183" s="2">
        <f ca="1">0.18*TablaVentas[[#This Row],[SUBTOTAL]]</f>
        <v>25.809325066069107</v>
      </c>
      <c r="K183" s="2">
        <f ca="1">+TablaVentas[[#This Row],[SUBTOTAL]]+TablaVentas[[#This Row],[IGV]]</f>
        <v>169.1944643220086</v>
      </c>
    </row>
    <row r="184" spans="1:11" x14ac:dyDescent="0.25">
      <c r="A184" t="s">
        <v>193</v>
      </c>
      <c r="B184" s="6">
        <v>45382</v>
      </c>
      <c r="C184" t="s">
        <v>10013</v>
      </c>
      <c r="D184" t="s">
        <v>10022</v>
      </c>
      <c r="E184">
        <v>13</v>
      </c>
      <c r="F184">
        <f>+_xlfn.XLOOKUP(TablaVentas[[#This Row],[PRODUCTO FINANCIERO]],TablaPrecios[PRODUCTO FINANCIERO],TablaPrecios[PRECIO UNIT],0)</f>
        <v>20.9</v>
      </c>
      <c r="G184" s="2">
        <f>+TablaVentas[[#This Row],[CANTIDAD]]*TablaVentas[[#This Row],[PRECIO UNITARIO]]</f>
        <v>271.7</v>
      </c>
      <c r="H184" s="1">
        <f t="shared" ca="1" si="2"/>
        <v>0.1476142566540036</v>
      </c>
      <c r="I184" s="2">
        <f ca="1">+TablaVentas[[#This Row],[VENTAL TOTAL]]-TablaVentas[[#This Row],[VENTAL TOTAL]]*TablaVentas[[#This Row],[DESCUENTO]]</f>
        <v>231.59320646710722</v>
      </c>
      <c r="J184" s="2">
        <f ca="1">0.18*TablaVentas[[#This Row],[SUBTOTAL]]</f>
        <v>41.686777164079295</v>
      </c>
      <c r="K184" s="2">
        <f ca="1">+TablaVentas[[#This Row],[SUBTOTAL]]+TablaVentas[[#This Row],[IGV]]</f>
        <v>273.2799836311865</v>
      </c>
    </row>
    <row r="185" spans="1:11" x14ac:dyDescent="0.25">
      <c r="A185" t="s">
        <v>194</v>
      </c>
      <c r="B185" s="6">
        <v>45504</v>
      </c>
      <c r="C185" t="s">
        <v>10016</v>
      </c>
      <c r="D185" t="s">
        <v>10020</v>
      </c>
      <c r="E185">
        <v>19</v>
      </c>
      <c r="F185">
        <f>+_xlfn.XLOOKUP(TablaVentas[[#This Row],[PRODUCTO FINANCIERO]],TablaPrecios[PRODUCTO FINANCIERO],TablaPrecios[PRECIO UNIT],0)</f>
        <v>14.9</v>
      </c>
      <c r="G185" s="2">
        <f>+TablaVentas[[#This Row],[CANTIDAD]]*TablaVentas[[#This Row],[PRECIO UNITARIO]]</f>
        <v>283.10000000000002</v>
      </c>
      <c r="H185" s="1">
        <f t="shared" ca="1" si="2"/>
        <v>0.19229305449805686</v>
      </c>
      <c r="I185" s="2">
        <f ca="1">+TablaVentas[[#This Row],[VENTAL TOTAL]]-TablaVentas[[#This Row],[VENTAL TOTAL]]*TablaVentas[[#This Row],[DESCUENTO]]</f>
        <v>228.66183627160012</v>
      </c>
      <c r="J185" s="2">
        <f ca="1">0.18*TablaVentas[[#This Row],[SUBTOTAL]]</f>
        <v>41.159130528888021</v>
      </c>
      <c r="K185" s="2">
        <f ca="1">+TablaVentas[[#This Row],[SUBTOTAL]]+TablaVentas[[#This Row],[IGV]]</f>
        <v>269.82096680048812</v>
      </c>
    </row>
    <row r="186" spans="1:11" x14ac:dyDescent="0.25">
      <c r="A186" t="s">
        <v>195</v>
      </c>
      <c r="B186" s="6">
        <v>45651</v>
      </c>
      <c r="C186" t="s">
        <v>10011</v>
      </c>
      <c r="D186" t="s">
        <v>10022</v>
      </c>
      <c r="E186">
        <v>11</v>
      </c>
      <c r="F186">
        <f>+_xlfn.XLOOKUP(TablaVentas[[#This Row],[PRODUCTO FINANCIERO]],TablaPrecios[PRODUCTO FINANCIERO],TablaPrecios[PRECIO UNIT],0)</f>
        <v>20.9</v>
      </c>
      <c r="G186" s="2">
        <f>+TablaVentas[[#This Row],[CANTIDAD]]*TablaVentas[[#This Row],[PRECIO UNITARIO]]</f>
        <v>229.89999999999998</v>
      </c>
      <c r="H186" s="1">
        <f t="shared" ca="1" si="2"/>
        <v>0.15177706900053756</v>
      </c>
      <c r="I186" s="2">
        <f ca="1">+TablaVentas[[#This Row],[VENTAL TOTAL]]-TablaVentas[[#This Row],[VENTAL TOTAL]]*TablaVentas[[#This Row],[DESCUENTO]]</f>
        <v>195.00645183677639</v>
      </c>
      <c r="J186" s="2">
        <f ca="1">0.18*TablaVentas[[#This Row],[SUBTOTAL]]</f>
        <v>35.101161330619746</v>
      </c>
      <c r="K186" s="2">
        <f ca="1">+TablaVentas[[#This Row],[SUBTOTAL]]+TablaVentas[[#This Row],[IGV]]</f>
        <v>230.10761316739615</v>
      </c>
    </row>
    <row r="187" spans="1:11" x14ac:dyDescent="0.25">
      <c r="A187" t="s">
        <v>196</v>
      </c>
      <c r="B187" s="6">
        <v>45641</v>
      </c>
      <c r="C187" t="s">
        <v>10011</v>
      </c>
      <c r="D187" t="s">
        <v>10017</v>
      </c>
      <c r="E187">
        <v>5</v>
      </c>
      <c r="F187">
        <f>+_xlfn.XLOOKUP(TablaVentas[[#This Row],[PRODUCTO FINANCIERO]],TablaPrecios[PRODUCTO FINANCIERO],TablaPrecios[PRECIO UNIT],0)</f>
        <v>9.9</v>
      </c>
      <c r="G187" s="2">
        <f>+TablaVentas[[#This Row],[CANTIDAD]]*TablaVentas[[#This Row],[PRECIO UNITARIO]]</f>
        <v>49.5</v>
      </c>
      <c r="H187" s="1">
        <f t="shared" ca="1" si="2"/>
        <v>0.19514220566614376</v>
      </c>
      <c r="I187" s="2">
        <f ca="1">+TablaVentas[[#This Row],[VENTAL TOTAL]]-TablaVentas[[#This Row],[VENTAL TOTAL]]*TablaVentas[[#This Row],[DESCUENTO]]</f>
        <v>39.840460819525887</v>
      </c>
      <c r="J187" s="2">
        <f ca="1">0.18*TablaVentas[[#This Row],[SUBTOTAL]]</f>
        <v>7.1712829475146593</v>
      </c>
      <c r="K187" s="2">
        <f ca="1">+TablaVentas[[#This Row],[SUBTOTAL]]+TablaVentas[[#This Row],[IGV]]</f>
        <v>47.011743767040549</v>
      </c>
    </row>
    <row r="188" spans="1:11" x14ac:dyDescent="0.25">
      <c r="A188" t="s">
        <v>197</v>
      </c>
      <c r="B188" s="6">
        <v>46273</v>
      </c>
      <c r="C188" t="s">
        <v>10014</v>
      </c>
      <c r="D188" t="s">
        <v>10018</v>
      </c>
      <c r="E188">
        <v>17</v>
      </c>
      <c r="F188">
        <f>+_xlfn.XLOOKUP(TablaVentas[[#This Row],[PRODUCTO FINANCIERO]],TablaPrecios[PRODUCTO FINANCIERO],TablaPrecios[PRECIO UNIT],0)</f>
        <v>14.9</v>
      </c>
      <c r="G188" s="2">
        <f>+TablaVentas[[#This Row],[CANTIDAD]]*TablaVentas[[#This Row],[PRECIO UNITARIO]]</f>
        <v>253.3</v>
      </c>
      <c r="H188" s="1">
        <f t="shared" ca="1" si="2"/>
        <v>0.19790758668876582</v>
      </c>
      <c r="I188" s="2">
        <f ca="1">+TablaVentas[[#This Row],[VENTAL TOTAL]]-TablaVentas[[#This Row],[VENTAL TOTAL]]*TablaVentas[[#This Row],[DESCUENTO]]</f>
        <v>203.17000829173563</v>
      </c>
      <c r="J188" s="2">
        <f ca="1">0.18*TablaVentas[[#This Row],[SUBTOTAL]]</f>
        <v>36.570601492512409</v>
      </c>
      <c r="K188" s="2">
        <f ca="1">+TablaVentas[[#This Row],[SUBTOTAL]]+TablaVentas[[#This Row],[IGV]]</f>
        <v>239.74060978424802</v>
      </c>
    </row>
    <row r="189" spans="1:11" x14ac:dyDescent="0.25">
      <c r="A189" t="s">
        <v>198</v>
      </c>
      <c r="B189" s="6">
        <v>46367</v>
      </c>
      <c r="C189" t="s">
        <v>10016</v>
      </c>
      <c r="D189" t="s">
        <v>10019</v>
      </c>
      <c r="E189">
        <v>15</v>
      </c>
      <c r="F189">
        <f>+_xlfn.XLOOKUP(TablaVentas[[#This Row],[PRODUCTO FINANCIERO]],TablaPrecios[PRODUCTO FINANCIERO],TablaPrecios[PRECIO UNIT],0)</f>
        <v>9.9</v>
      </c>
      <c r="G189" s="2">
        <f>+TablaVentas[[#This Row],[CANTIDAD]]*TablaVentas[[#This Row],[PRECIO UNITARIO]]</f>
        <v>148.5</v>
      </c>
      <c r="H189" s="1">
        <f t="shared" ca="1" si="2"/>
        <v>0.15083039306497847</v>
      </c>
      <c r="I189" s="2">
        <f ca="1">+TablaVentas[[#This Row],[VENTAL TOTAL]]-TablaVentas[[#This Row],[VENTAL TOTAL]]*TablaVentas[[#This Row],[DESCUENTO]]</f>
        <v>126.10168662985069</v>
      </c>
      <c r="J189" s="2">
        <f ca="1">0.18*TablaVentas[[#This Row],[SUBTOTAL]]</f>
        <v>22.698303593373122</v>
      </c>
      <c r="K189" s="2">
        <f ca="1">+TablaVentas[[#This Row],[SUBTOTAL]]+TablaVentas[[#This Row],[IGV]]</f>
        <v>148.7999902232238</v>
      </c>
    </row>
    <row r="190" spans="1:11" x14ac:dyDescent="0.25">
      <c r="A190" t="s">
        <v>199</v>
      </c>
      <c r="B190" s="6">
        <v>45849</v>
      </c>
      <c r="C190" t="s">
        <v>10013</v>
      </c>
      <c r="D190" t="s">
        <v>10022</v>
      </c>
      <c r="E190">
        <v>16</v>
      </c>
      <c r="F190">
        <f>+_xlfn.XLOOKUP(TablaVentas[[#This Row],[PRODUCTO FINANCIERO]],TablaPrecios[PRODUCTO FINANCIERO],TablaPrecios[PRECIO UNIT],0)</f>
        <v>20.9</v>
      </c>
      <c r="G190" s="2">
        <f>+TablaVentas[[#This Row],[CANTIDAD]]*TablaVentas[[#This Row],[PRECIO UNITARIO]]</f>
        <v>334.4</v>
      </c>
      <c r="H190" s="1">
        <f t="shared" ca="1" si="2"/>
        <v>0.15328738224423383</v>
      </c>
      <c r="I190" s="2">
        <f ca="1">+TablaVentas[[#This Row],[VENTAL TOTAL]]-TablaVentas[[#This Row],[VENTAL TOTAL]]*TablaVentas[[#This Row],[DESCUENTO]]</f>
        <v>283.14069937752816</v>
      </c>
      <c r="J190" s="2">
        <f ca="1">0.18*TablaVentas[[#This Row],[SUBTOTAL]]</f>
        <v>50.965325887955068</v>
      </c>
      <c r="K190" s="2">
        <f ca="1">+TablaVentas[[#This Row],[SUBTOTAL]]+TablaVentas[[#This Row],[IGV]]</f>
        <v>334.10602526548325</v>
      </c>
    </row>
    <row r="191" spans="1:11" x14ac:dyDescent="0.25">
      <c r="A191" t="s">
        <v>200</v>
      </c>
      <c r="B191" s="6">
        <v>45563</v>
      </c>
      <c r="C191" t="s">
        <v>10011</v>
      </c>
      <c r="D191" t="s">
        <v>10022</v>
      </c>
      <c r="E191">
        <v>13</v>
      </c>
      <c r="F191">
        <f>+_xlfn.XLOOKUP(TablaVentas[[#This Row],[PRODUCTO FINANCIERO]],TablaPrecios[PRODUCTO FINANCIERO],TablaPrecios[PRECIO UNIT],0)</f>
        <v>20.9</v>
      </c>
      <c r="G191" s="2">
        <f>+TablaVentas[[#This Row],[CANTIDAD]]*TablaVentas[[#This Row],[PRECIO UNITARIO]]</f>
        <v>271.7</v>
      </c>
      <c r="H191" s="1">
        <f t="shared" ca="1" si="2"/>
        <v>0.13854290368384975</v>
      </c>
      <c r="I191" s="2">
        <f ca="1">+TablaVentas[[#This Row],[VENTAL TOTAL]]-TablaVentas[[#This Row],[VENTAL TOTAL]]*TablaVentas[[#This Row],[DESCUENTO]]</f>
        <v>234.05789306909801</v>
      </c>
      <c r="J191" s="2">
        <f ca="1">0.18*TablaVentas[[#This Row],[SUBTOTAL]]</f>
        <v>42.130420752437644</v>
      </c>
      <c r="K191" s="2">
        <f ca="1">+TablaVentas[[#This Row],[SUBTOTAL]]+TablaVentas[[#This Row],[IGV]]</f>
        <v>276.18831382153564</v>
      </c>
    </row>
    <row r="192" spans="1:11" x14ac:dyDescent="0.25">
      <c r="A192" t="s">
        <v>201</v>
      </c>
      <c r="B192" s="6">
        <v>46173</v>
      </c>
      <c r="C192" t="s">
        <v>10011</v>
      </c>
      <c r="D192" t="s">
        <v>10022</v>
      </c>
      <c r="E192">
        <v>4</v>
      </c>
      <c r="F192">
        <f>+_xlfn.XLOOKUP(TablaVentas[[#This Row],[PRODUCTO FINANCIERO]],TablaPrecios[PRODUCTO FINANCIERO],TablaPrecios[PRECIO UNIT],0)</f>
        <v>20.9</v>
      </c>
      <c r="G192" s="2">
        <f>+TablaVentas[[#This Row],[CANTIDAD]]*TablaVentas[[#This Row],[PRECIO UNITARIO]]</f>
        <v>83.6</v>
      </c>
      <c r="H192" s="1">
        <f t="shared" ca="1" si="2"/>
        <v>0.13599557067894422</v>
      </c>
      <c r="I192" s="2">
        <f ca="1">+TablaVentas[[#This Row],[VENTAL TOTAL]]-TablaVentas[[#This Row],[VENTAL TOTAL]]*TablaVentas[[#This Row],[DESCUENTO]]</f>
        <v>72.230770291240262</v>
      </c>
      <c r="J192" s="2">
        <f ca="1">0.18*TablaVentas[[#This Row],[SUBTOTAL]]</f>
        <v>13.001538652423246</v>
      </c>
      <c r="K192" s="2">
        <f ca="1">+TablaVentas[[#This Row],[SUBTOTAL]]+TablaVentas[[#This Row],[IGV]]</f>
        <v>85.232308943663512</v>
      </c>
    </row>
    <row r="193" spans="1:11" x14ac:dyDescent="0.25">
      <c r="A193" t="s">
        <v>202</v>
      </c>
      <c r="B193" s="6">
        <v>45959</v>
      </c>
      <c r="C193" t="s">
        <v>10011</v>
      </c>
      <c r="D193" t="s">
        <v>10022</v>
      </c>
      <c r="E193">
        <v>5</v>
      </c>
      <c r="F193">
        <f>+_xlfn.XLOOKUP(TablaVentas[[#This Row],[PRODUCTO FINANCIERO]],TablaPrecios[PRODUCTO FINANCIERO],TablaPrecios[PRECIO UNIT],0)</f>
        <v>20.9</v>
      </c>
      <c r="G193" s="2">
        <f>+TablaVentas[[#This Row],[CANTIDAD]]*TablaVentas[[#This Row],[PRECIO UNITARIO]]</f>
        <v>104.5</v>
      </c>
      <c r="H193" s="1">
        <f t="shared" ca="1" si="2"/>
        <v>0.17493121020230309</v>
      </c>
      <c r="I193" s="2">
        <f ca="1">+TablaVentas[[#This Row],[VENTAL TOTAL]]-TablaVentas[[#This Row],[VENTAL TOTAL]]*TablaVentas[[#This Row],[DESCUENTO]]</f>
        <v>86.219688533859326</v>
      </c>
      <c r="J193" s="2">
        <f ca="1">0.18*TablaVentas[[#This Row],[SUBTOTAL]]</f>
        <v>15.519543936094678</v>
      </c>
      <c r="K193" s="2">
        <f ca="1">+TablaVentas[[#This Row],[SUBTOTAL]]+TablaVentas[[#This Row],[IGV]]</f>
        <v>101.739232469954</v>
      </c>
    </row>
    <row r="194" spans="1:11" x14ac:dyDescent="0.25">
      <c r="A194" t="s">
        <v>203</v>
      </c>
      <c r="B194" s="6">
        <v>46189</v>
      </c>
      <c r="C194" t="s">
        <v>10015</v>
      </c>
      <c r="D194" t="s">
        <v>10017</v>
      </c>
      <c r="E194">
        <v>13</v>
      </c>
      <c r="F194">
        <f>+_xlfn.XLOOKUP(TablaVentas[[#This Row],[PRODUCTO FINANCIERO]],TablaPrecios[PRODUCTO FINANCIERO],TablaPrecios[PRECIO UNIT],0)</f>
        <v>9.9</v>
      </c>
      <c r="G194" s="2">
        <f>+TablaVentas[[#This Row],[CANTIDAD]]*TablaVentas[[#This Row],[PRECIO UNITARIO]]</f>
        <v>128.70000000000002</v>
      </c>
      <c r="H194" s="1">
        <f t="shared" ref="H194:H257" ca="1" si="3">+RAND()*0.1+0.1</f>
        <v>0.15163757157147587</v>
      </c>
      <c r="I194" s="2">
        <f ca="1">+TablaVentas[[#This Row],[VENTAL TOTAL]]-TablaVentas[[#This Row],[VENTAL TOTAL]]*TablaVentas[[#This Row],[DESCUENTO]]</f>
        <v>109.18424453875107</v>
      </c>
      <c r="J194" s="2">
        <f ca="1">0.18*TablaVentas[[#This Row],[SUBTOTAL]]</f>
        <v>19.653164016975193</v>
      </c>
      <c r="K194" s="2">
        <f ca="1">+TablaVentas[[#This Row],[SUBTOTAL]]+TablaVentas[[#This Row],[IGV]]</f>
        <v>128.83740855572626</v>
      </c>
    </row>
    <row r="195" spans="1:11" x14ac:dyDescent="0.25">
      <c r="A195" t="s">
        <v>204</v>
      </c>
      <c r="B195" s="6">
        <v>45803</v>
      </c>
      <c r="C195" t="s">
        <v>10015</v>
      </c>
      <c r="D195" t="s">
        <v>10017</v>
      </c>
      <c r="E195">
        <v>9</v>
      </c>
      <c r="F195">
        <f>+_xlfn.XLOOKUP(TablaVentas[[#This Row],[PRODUCTO FINANCIERO]],TablaPrecios[PRODUCTO FINANCIERO],TablaPrecios[PRECIO UNIT],0)</f>
        <v>9.9</v>
      </c>
      <c r="G195" s="2">
        <f>+TablaVentas[[#This Row],[CANTIDAD]]*TablaVentas[[#This Row],[PRECIO UNITARIO]]</f>
        <v>89.100000000000009</v>
      </c>
      <c r="H195" s="1">
        <f t="shared" ca="1" si="3"/>
        <v>0.13537826750308685</v>
      </c>
      <c r="I195" s="2">
        <f ca="1">+TablaVentas[[#This Row],[VENTAL TOTAL]]-TablaVentas[[#This Row],[VENTAL TOTAL]]*TablaVentas[[#This Row],[DESCUENTO]]</f>
        <v>77.037796365474975</v>
      </c>
      <c r="J195" s="2">
        <f ca="1">0.18*TablaVentas[[#This Row],[SUBTOTAL]]</f>
        <v>13.866803345785495</v>
      </c>
      <c r="K195" s="2">
        <f ca="1">+TablaVentas[[#This Row],[SUBTOTAL]]+TablaVentas[[#This Row],[IGV]]</f>
        <v>90.904599711260474</v>
      </c>
    </row>
    <row r="196" spans="1:11" x14ac:dyDescent="0.25">
      <c r="A196" t="s">
        <v>205</v>
      </c>
      <c r="B196" s="6">
        <v>46138</v>
      </c>
      <c r="C196" t="s">
        <v>10014</v>
      </c>
      <c r="D196" t="s">
        <v>10020</v>
      </c>
      <c r="E196">
        <v>9</v>
      </c>
      <c r="F196">
        <f>+_xlfn.XLOOKUP(TablaVentas[[#This Row],[PRODUCTO FINANCIERO]],TablaPrecios[PRODUCTO FINANCIERO],TablaPrecios[PRECIO UNIT],0)</f>
        <v>14.9</v>
      </c>
      <c r="G196" s="2">
        <f>+TablaVentas[[#This Row],[CANTIDAD]]*TablaVentas[[#This Row],[PRECIO UNITARIO]]</f>
        <v>134.1</v>
      </c>
      <c r="H196" s="1">
        <f t="shared" ca="1" si="3"/>
        <v>0.136094895979576</v>
      </c>
      <c r="I196" s="2">
        <f ca="1">+TablaVentas[[#This Row],[VENTAL TOTAL]]-TablaVentas[[#This Row],[VENTAL TOTAL]]*TablaVentas[[#This Row],[DESCUENTO]]</f>
        <v>115.84967444913886</v>
      </c>
      <c r="J196" s="2">
        <f ca="1">0.18*TablaVentas[[#This Row],[SUBTOTAL]]</f>
        <v>20.852941400844994</v>
      </c>
      <c r="K196" s="2">
        <f ca="1">+TablaVentas[[#This Row],[SUBTOTAL]]+TablaVentas[[#This Row],[IGV]]</f>
        <v>136.70261584998386</v>
      </c>
    </row>
    <row r="197" spans="1:11" x14ac:dyDescent="0.25">
      <c r="A197" t="s">
        <v>206</v>
      </c>
      <c r="B197" s="6">
        <v>45446</v>
      </c>
      <c r="C197" t="s">
        <v>10015</v>
      </c>
      <c r="D197" t="s">
        <v>10018</v>
      </c>
      <c r="E197">
        <v>11</v>
      </c>
      <c r="F197">
        <f>+_xlfn.XLOOKUP(TablaVentas[[#This Row],[PRODUCTO FINANCIERO]],TablaPrecios[PRODUCTO FINANCIERO],TablaPrecios[PRECIO UNIT],0)</f>
        <v>14.9</v>
      </c>
      <c r="G197" s="2">
        <f>+TablaVentas[[#This Row],[CANTIDAD]]*TablaVentas[[#This Row],[PRECIO UNITARIO]]</f>
        <v>163.9</v>
      </c>
      <c r="H197" s="1">
        <f t="shared" ca="1" si="3"/>
        <v>0.12388546191290672</v>
      </c>
      <c r="I197" s="2">
        <f ca="1">+TablaVentas[[#This Row],[VENTAL TOTAL]]-TablaVentas[[#This Row],[VENTAL TOTAL]]*TablaVentas[[#This Row],[DESCUENTO]]</f>
        <v>143.59517279247459</v>
      </c>
      <c r="J197" s="2">
        <f ca="1">0.18*TablaVentas[[#This Row],[SUBTOTAL]]</f>
        <v>25.847131102645424</v>
      </c>
      <c r="K197" s="2">
        <f ca="1">+TablaVentas[[#This Row],[SUBTOTAL]]+TablaVentas[[#This Row],[IGV]]</f>
        <v>169.44230389512001</v>
      </c>
    </row>
    <row r="198" spans="1:11" x14ac:dyDescent="0.25">
      <c r="A198" t="s">
        <v>207</v>
      </c>
      <c r="B198" s="6">
        <v>46304</v>
      </c>
      <c r="C198" t="s">
        <v>10014</v>
      </c>
      <c r="D198" t="s">
        <v>10019</v>
      </c>
      <c r="E198">
        <v>20</v>
      </c>
      <c r="F198">
        <f>+_xlfn.XLOOKUP(TablaVentas[[#This Row],[PRODUCTO FINANCIERO]],TablaPrecios[PRODUCTO FINANCIERO],TablaPrecios[PRECIO UNIT],0)</f>
        <v>9.9</v>
      </c>
      <c r="G198" s="2">
        <f>+TablaVentas[[#This Row],[CANTIDAD]]*TablaVentas[[#This Row],[PRECIO UNITARIO]]</f>
        <v>198</v>
      </c>
      <c r="H198" s="1">
        <f t="shared" ca="1" si="3"/>
        <v>0.15022110488446702</v>
      </c>
      <c r="I198" s="2">
        <f ca="1">+TablaVentas[[#This Row],[VENTAL TOTAL]]-TablaVentas[[#This Row],[VENTAL TOTAL]]*TablaVentas[[#This Row],[DESCUENTO]]</f>
        <v>168.25622123287553</v>
      </c>
      <c r="J198" s="2">
        <f ca="1">0.18*TablaVentas[[#This Row],[SUBTOTAL]]</f>
        <v>30.286119821917595</v>
      </c>
      <c r="K198" s="2">
        <f ca="1">+TablaVentas[[#This Row],[SUBTOTAL]]+TablaVentas[[#This Row],[IGV]]</f>
        <v>198.54234105479313</v>
      </c>
    </row>
    <row r="199" spans="1:11" x14ac:dyDescent="0.25">
      <c r="A199" t="s">
        <v>208</v>
      </c>
      <c r="B199" s="6">
        <v>46197</v>
      </c>
      <c r="C199" t="s">
        <v>10012</v>
      </c>
      <c r="D199" t="s">
        <v>10017</v>
      </c>
      <c r="E199">
        <v>5</v>
      </c>
      <c r="F199">
        <f>+_xlfn.XLOOKUP(TablaVentas[[#This Row],[PRODUCTO FINANCIERO]],TablaPrecios[PRODUCTO FINANCIERO],TablaPrecios[PRECIO UNIT],0)</f>
        <v>9.9</v>
      </c>
      <c r="G199" s="2">
        <f>+TablaVentas[[#This Row],[CANTIDAD]]*TablaVentas[[#This Row],[PRECIO UNITARIO]]</f>
        <v>49.5</v>
      </c>
      <c r="H199" s="1">
        <f t="shared" ca="1" si="3"/>
        <v>0.17287000786091944</v>
      </c>
      <c r="I199" s="2">
        <f ca="1">+TablaVentas[[#This Row],[VENTAL TOTAL]]-TablaVentas[[#This Row],[VENTAL TOTAL]]*TablaVentas[[#This Row],[DESCUENTO]]</f>
        <v>40.942934610884485</v>
      </c>
      <c r="J199" s="2">
        <f ca="1">0.18*TablaVentas[[#This Row],[SUBTOTAL]]</f>
        <v>7.3697282299592075</v>
      </c>
      <c r="K199" s="2">
        <f ca="1">+TablaVentas[[#This Row],[SUBTOTAL]]+TablaVentas[[#This Row],[IGV]]</f>
        <v>48.312662840843693</v>
      </c>
    </row>
    <row r="200" spans="1:11" x14ac:dyDescent="0.25">
      <c r="A200" t="s">
        <v>209</v>
      </c>
      <c r="B200" s="6">
        <v>45334</v>
      </c>
      <c r="C200" t="s">
        <v>10011</v>
      </c>
      <c r="D200" t="s">
        <v>10022</v>
      </c>
      <c r="E200">
        <v>9</v>
      </c>
      <c r="F200">
        <f>+_xlfn.XLOOKUP(TablaVentas[[#This Row],[PRODUCTO FINANCIERO]],TablaPrecios[PRODUCTO FINANCIERO],TablaPrecios[PRECIO UNIT],0)</f>
        <v>20.9</v>
      </c>
      <c r="G200" s="2">
        <f>+TablaVentas[[#This Row],[CANTIDAD]]*TablaVentas[[#This Row],[PRECIO UNITARIO]]</f>
        <v>188.1</v>
      </c>
      <c r="H200" s="1">
        <f t="shared" ca="1" si="3"/>
        <v>0.10771708532836233</v>
      </c>
      <c r="I200" s="2">
        <f ca="1">+TablaVentas[[#This Row],[VENTAL TOTAL]]-TablaVentas[[#This Row],[VENTAL TOTAL]]*TablaVentas[[#This Row],[DESCUENTO]]</f>
        <v>167.83841624973505</v>
      </c>
      <c r="J200" s="2">
        <f ca="1">0.18*TablaVentas[[#This Row],[SUBTOTAL]]</f>
        <v>30.210914924952306</v>
      </c>
      <c r="K200" s="2">
        <f ca="1">+TablaVentas[[#This Row],[SUBTOTAL]]+TablaVentas[[#This Row],[IGV]]</f>
        <v>198.04933117468735</v>
      </c>
    </row>
    <row r="201" spans="1:11" x14ac:dyDescent="0.25">
      <c r="A201" t="s">
        <v>210</v>
      </c>
      <c r="B201" s="6">
        <v>45360</v>
      </c>
      <c r="C201" t="s">
        <v>10014</v>
      </c>
      <c r="D201" t="s">
        <v>10020</v>
      </c>
      <c r="E201">
        <v>14</v>
      </c>
      <c r="F201">
        <f>+_xlfn.XLOOKUP(TablaVentas[[#This Row],[PRODUCTO FINANCIERO]],TablaPrecios[PRODUCTO FINANCIERO],TablaPrecios[PRECIO UNIT],0)</f>
        <v>14.9</v>
      </c>
      <c r="G201" s="2">
        <f>+TablaVentas[[#This Row],[CANTIDAD]]*TablaVentas[[#This Row],[PRECIO UNITARIO]]</f>
        <v>208.6</v>
      </c>
      <c r="H201" s="1">
        <f t="shared" ca="1" si="3"/>
        <v>0.16783135964671547</v>
      </c>
      <c r="I201" s="2">
        <f ca="1">+TablaVentas[[#This Row],[VENTAL TOTAL]]-TablaVentas[[#This Row],[VENTAL TOTAL]]*TablaVentas[[#This Row],[DESCUENTO]]</f>
        <v>173.59037837769515</v>
      </c>
      <c r="J201" s="2">
        <f ca="1">0.18*TablaVentas[[#This Row],[SUBTOTAL]]</f>
        <v>31.246268107985124</v>
      </c>
      <c r="K201" s="2">
        <f ca="1">+TablaVentas[[#This Row],[SUBTOTAL]]+TablaVentas[[#This Row],[IGV]]</f>
        <v>204.83664648568026</v>
      </c>
    </row>
    <row r="202" spans="1:11" x14ac:dyDescent="0.25">
      <c r="A202" t="s">
        <v>211</v>
      </c>
      <c r="B202" s="6">
        <v>46358</v>
      </c>
      <c r="C202" t="s">
        <v>10012</v>
      </c>
      <c r="D202" t="s">
        <v>10019</v>
      </c>
      <c r="E202">
        <v>8</v>
      </c>
      <c r="F202">
        <f>+_xlfn.XLOOKUP(TablaVentas[[#This Row],[PRODUCTO FINANCIERO]],TablaPrecios[PRODUCTO FINANCIERO],TablaPrecios[PRECIO UNIT],0)</f>
        <v>9.9</v>
      </c>
      <c r="G202" s="2">
        <f>+TablaVentas[[#This Row],[CANTIDAD]]*TablaVentas[[#This Row],[PRECIO UNITARIO]]</f>
        <v>79.2</v>
      </c>
      <c r="H202" s="1">
        <f t="shared" ca="1" si="3"/>
        <v>0.18596835266343442</v>
      </c>
      <c r="I202" s="2">
        <f ca="1">+TablaVentas[[#This Row],[VENTAL TOTAL]]-TablaVentas[[#This Row],[VENTAL TOTAL]]*TablaVentas[[#This Row],[DESCUENTO]]</f>
        <v>64.471306469056003</v>
      </c>
      <c r="J202" s="2">
        <f ca="1">0.18*TablaVentas[[#This Row],[SUBTOTAL]]</f>
        <v>11.60483516443008</v>
      </c>
      <c r="K202" s="2">
        <f ca="1">+TablaVentas[[#This Row],[SUBTOTAL]]+TablaVentas[[#This Row],[IGV]]</f>
        <v>76.076141633486088</v>
      </c>
    </row>
    <row r="203" spans="1:11" x14ac:dyDescent="0.25">
      <c r="A203" t="s">
        <v>212</v>
      </c>
      <c r="B203" s="6">
        <v>45991</v>
      </c>
      <c r="C203" t="s">
        <v>10016</v>
      </c>
      <c r="D203" t="s">
        <v>10022</v>
      </c>
      <c r="E203">
        <v>13</v>
      </c>
      <c r="F203">
        <f>+_xlfn.XLOOKUP(TablaVentas[[#This Row],[PRODUCTO FINANCIERO]],TablaPrecios[PRODUCTO FINANCIERO],TablaPrecios[PRECIO UNIT],0)</f>
        <v>20.9</v>
      </c>
      <c r="G203" s="2">
        <f>+TablaVentas[[#This Row],[CANTIDAD]]*TablaVentas[[#This Row],[PRECIO UNITARIO]]</f>
        <v>271.7</v>
      </c>
      <c r="H203" s="1">
        <f t="shared" ca="1" si="3"/>
        <v>0.10484016777825245</v>
      </c>
      <c r="I203" s="2">
        <f ca="1">+TablaVentas[[#This Row],[VENTAL TOTAL]]-TablaVentas[[#This Row],[VENTAL TOTAL]]*TablaVentas[[#This Row],[DESCUENTO]]</f>
        <v>243.2149264146488</v>
      </c>
      <c r="J203" s="2">
        <f ca="1">0.18*TablaVentas[[#This Row],[SUBTOTAL]]</f>
        <v>43.77868675463678</v>
      </c>
      <c r="K203" s="2">
        <f ca="1">+TablaVentas[[#This Row],[SUBTOTAL]]+TablaVentas[[#This Row],[IGV]]</f>
        <v>286.9936131692856</v>
      </c>
    </row>
    <row r="204" spans="1:11" x14ac:dyDescent="0.25">
      <c r="A204" t="s">
        <v>213</v>
      </c>
      <c r="B204" s="6">
        <v>45391</v>
      </c>
      <c r="C204" t="s">
        <v>10012</v>
      </c>
      <c r="D204" t="s">
        <v>10019</v>
      </c>
      <c r="E204">
        <v>11</v>
      </c>
      <c r="F204">
        <f>+_xlfn.XLOOKUP(TablaVentas[[#This Row],[PRODUCTO FINANCIERO]],TablaPrecios[PRODUCTO FINANCIERO],TablaPrecios[PRECIO UNIT],0)</f>
        <v>9.9</v>
      </c>
      <c r="G204" s="2">
        <f>+TablaVentas[[#This Row],[CANTIDAD]]*TablaVentas[[#This Row],[PRECIO UNITARIO]]</f>
        <v>108.9</v>
      </c>
      <c r="H204" s="1">
        <f t="shared" ca="1" si="3"/>
        <v>0.1514846348740693</v>
      </c>
      <c r="I204" s="2">
        <f ca="1">+TablaVentas[[#This Row],[VENTAL TOTAL]]-TablaVentas[[#This Row],[VENTAL TOTAL]]*TablaVentas[[#This Row],[DESCUENTO]]</f>
        <v>92.40332326221386</v>
      </c>
      <c r="J204" s="2">
        <f ca="1">0.18*TablaVentas[[#This Row],[SUBTOTAL]]</f>
        <v>16.632598187198493</v>
      </c>
      <c r="K204" s="2">
        <f ca="1">+TablaVentas[[#This Row],[SUBTOTAL]]+TablaVentas[[#This Row],[IGV]]</f>
        <v>109.03592144941236</v>
      </c>
    </row>
    <row r="205" spans="1:11" x14ac:dyDescent="0.25">
      <c r="A205" t="s">
        <v>214</v>
      </c>
      <c r="B205" s="6">
        <v>45339</v>
      </c>
      <c r="C205" t="s">
        <v>10016</v>
      </c>
      <c r="D205" t="s">
        <v>10018</v>
      </c>
      <c r="E205">
        <v>15</v>
      </c>
      <c r="F205">
        <f>+_xlfn.XLOOKUP(TablaVentas[[#This Row],[PRODUCTO FINANCIERO]],TablaPrecios[PRODUCTO FINANCIERO],TablaPrecios[PRECIO UNIT],0)</f>
        <v>14.9</v>
      </c>
      <c r="G205" s="2">
        <f>+TablaVentas[[#This Row],[CANTIDAD]]*TablaVentas[[#This Row],[PRECIO UNITARIO]]</f>
        <v>223.5</v>
      </c>
      <c r="H205" s="1">
        <f t="shared" ca="1" si="3"/>
        <v>0.12679505784913064</v>
      </c>
      <c r="I205" s="2">
        <f ca="1">+TablaVentas[[#This Row],[VENTAL TOTAL]]-TablaVentas[[#This Row],[VENTAL TOTAL]]*TablaVentas[[#This Row],[DESCUENTO]]</f>
        <v>195.1613045707193</v>
      </c>
      <c r="J205" s="2">
        <f ca="1">0.18*TablaVentas[[#This Row],[SUBTOTAL]]</f>
        <v>35.129034822729473</v>
      </c>
      <c r="K205" s="2">
        <f ca="1">+TablaVentas[[#This Row],[SUBTOTAL]]+TablaVentas[[#This Row],[IGV]]</f>
        <v>230.29033939344876</v>
      </c>
    </row>
    <row r="206" spans="1:11" x14ac:dyDescent="0.25">
      <c r="A206" t="s">
        <v>215</v>
      </c>
      <c r="B206" s="6">
        <v>45551</v>
      </c>
      <c r="C206" t="s">
        <v>10014</v>
      </c>
      <c r="D206" t="s">
        <v>10020</v>
      </c>
      <c r="E206">
        <v>13</v>
      </c>
      <c r="F206">
        <f>+_xlfn.XLOOKUP(TablaVentas[[#This Row],[PRODUCTO FINANCIERO]],TablaPrecios[PRODUCTO FINANCIERO],TablaPrecios[PRECIO UNIT],0)</f>
        <v>14.9</v>
      </c>
      <c r="G206" s="2">
        <f>+TablaVentas[[#This Row],[CANTIDAD]]*TablaVentas[[#This Row],[PRECIO UNITARIO]]</f>
        <v>193.70000000000002</v>
      </c>
      <c r="H206" s="1">
        <f t="shared" ca="1" si="3"/>
        <v>0.1040366924078948</v>
      </c>
      <c r="I206" s="2">
        <f ca="1">+TablaVentas[[#This Row],[VENTAL TOTAL]]-TablaVentas[[#This Row],[VENTAL TOTAL]]*TablaVentas[[#This Row],[DESCUENTO]]</f>
        <v>173.5480926805908</v>
      </c>
      <c r="J206" s="2">
        <f ca="1">0.18*TablaVentas[[#This Row],[SUBTOTAL]]</f>
        <v>31.238656682506342</v>
      </c>
      <c r="K206" s="2">
        <f ca="1">+TablaVentas[[#This Row],[SUBTOTAL]]+TablaVentas[[#This Row],[IGV]]</f>
        <v>204.78674936309713</v>
      </c>
    </row>
    <row r="207" spans="1:11" x14ac:dyDescent="0.25">
      <c r="A207" t="s">
        <v>216</v>
      </c>
      <c r="B207" s="6">
        <v>45817</v>
      </c>
      <c r="C207" t="s">
        <v>10015</v>
      </c>
      <c r="D207" t="s">
        <v>10017</v>
      </c>
      <c r="E207">
        <v>13</v>
      </c>
      <c r="F207">
        <f>+_xlfn.XLOOKUP(TablaVentas[[#This Row],[PRODUCTO FINANCIERO]],TablaPrecios[PRODUCTO FINANCIERO],TablaPrecios[PRECIO UNIT],0)</f>
        <v>9.9</v>
      </c>
      <c r="G207" s="2">
        <f>+TablaVentas[[#This Row],[CANTIDAD]]*TablaVentas[[#This Row],[PRECIO UNITARIO]]</f>
        <v>128.70000000000002</v>
      </c>
      <c r="H207" s="1">
        <f t="shared" ca="1" si="3"/>
        <v>0.17620848887637874</v>
      </c>
      <c r="I207" s="2">
        <f ca="1">+TablaVentas[[#This Row],[VENTAL TOTAL]]-TablaVentas[[#This Row],[VENTAL TOTAL]]*TablaVentas[[#This Row],[DESCUENTO]]</f>
        <v>106.02196748161006</v>
      </c>
      <c r="J207" s="2">
        <f ca="1">0.18*TablaVentas[[#This Row],[SUBTOTAL]]</f>
        <v>19.083954146689809</v>
      </c>
      <c r="K207" s="2">
        <f ca="1">+TablaVentas[[#This Row],[SUBTOTAL]]+TablaVentas[[#This Row],[IGV]]</f>
        <v>125.10592162829987</v>
      </c>
    </row>
    <row r="208" spans="1:11" x14ac:dyDescent="0.25">
      <c r="A208" t="s">
        <v>217</v>
      </c>
      <c r="B208" s="6">
        <v>46134</v>
      </c>
      <c r="C208" t="s">
        <v>10011</v>
      </c>
      <c r="D208" t="s">
        <v>10020</v>
      </c>
      <c r="E208">
        <v>11</v>
      </c>
      <c r="F208">
        <f>+_xlfn.XLOOKUP(TablaVentas[[#This Row],[PRODUCTO FINANCIERO]],TablaPrecios[PRODUCTO FINANCIERO],TablaPrecios[PRECIO UNIT],0)</f>
        <v>14.9</v>
      </c>
      <c r="G208" s="2">
        <f>+TablaVentas[[#This Row],[CANTIDAD]]*TablaVentas[[#This Row],[PRECIO UNITARIO]]</f>
        <v>163.9</v>
      </c>
      <c r="H208" s="1">
        <f t="shared" ca="1" si="3"/>
        <v>0.10180772523298751</v>
      </c>
      <c r="I208" s="2">
        <f ca="1">+TablaVentas[[#This Row],[VENTAL TOTAL]]-TablaVentas[[#This Row],[VENTAL TOTAL]]*TablaVentas[[#This Row],[DESCUENTO]]</f>
        <v>147.21371383431335</v>
      </c>
      <c r="J208" s="2">
        <f ca="1">0.18*TablaVentas[[#This Row],[SUBTOTAL]]</f>
        <v>26.498468490176403</v>
      </c>
      <c r="K208" s="2">
        <f ca="1">+TablaVentas[[#This Row],[SUBTOTAL]]+TablaVentas[[#This Row],[IGV]]</f>
        <v>173.71218232448976</v>
      </c>
    </row>
    <row r="209" spans="1:11" x14ac:dyDescent="0.25">
      <c r="A209" t="s">
        <v>218</v>
      </c>
      <c r="B209" s="6">
        <v>45823</v>
      </c>
      <c r="C209" t="s">
        <v>10016</v>
      </c>
      <c r="D209" t="s">
        <v>10017</v>
      </c>
      <c r="E209">
        <v>18</v>
      </c>
      <c r="F209">
        <f>+_xlfn.XLOOKUP(TablaVentas[[#This Row],[PRODUCTO FINANCIERO]],TablaPrecios[PRODUCTO FINANCIERO],TablaPrecios[PRECIO UNIT],0)</f>
        <v>9.9</v>
      </c>
      <c r="G209" s="2">
        <f>+TablaVentas[[#This Row],[CANTIDAD]]*TablaVentas[[#This Row],[PRECIO UNITARIO]]</f>
        <v>178.20000000000002</v>
      </c>
      <c r="H209" s="1">
        <f t="shared" ca="1" si="3"/>
        <v>0.13769043736174091</v>
      </c>
      <c r="I209" s="2">
        <f ca="1">+TablaVentas[[#This Row],[VENTAL TOTAL]]-TablaVentas[[#This Row],[VENTAL TOTAL]]*TablaVentas[[#This Row],[DESCUENTO]]</f>
        <v>153.66356406213779</v>
      </c>
      <c r="J209" s="2">
        <f ca="1">0.18*TablaVentas[[#This Row],[SUBTOTAL]]</f>
        <v>27.6594415311848</v>
      </c>
      <c r="K209" s="2">
        <f ca="1">+TablaVentas[[#This Row],[SUBTOTAL]]+TablaVentas[[#This Row],[IGV]]</f>
        <v>181.32300559332259</v>
      </c>
    </row>
    <row r="210" spans="1:11" x14ac:dyDescent="0.25">
      <c r="A210" t="s">
        <v>219</v>
      </c>
      <c r="B210" s="6">
        <v>46327</v>
      </c>
      <c r="C210" t="s">
        <v>10014</v>
      </c>
      <c r="D210" t="s">
        <v>10019</v>
      </c>
      <c r="E210">
        <v>8</v>
      </c>
      <c r="F210">
        <f>+_xlfn.XLOOKUP(TablaVentas[[#This Row],[PRODUCTO FINANCIERO]],TablaPrecios[PRODUCTO FINANCIERO],TablaPrecios[PRECIO UNIT],0)</f>
        <v>9.9</v>
      </c>
      <c r="G210" s="2">
        <f>+TablaVentas[[#This Row],[CANTIDAD]]*TablaVentas[[#This Row],[PRECIO UNITARIO]]</f>
        <v>79.2</v>
      </c>
      <c r="H210" s="1">
        <f t="shared" ca="1" si="3"/>
        <v>0.12037668262621401</v>
      </c>
      <c r="I210" s="2">
        <f ca="1">+TablaVentas[[#This Row],[VENTAL TOTAL]]-TablaVentas[[#This Row],[VENTAL TOTAL]]*TablaVentas[[#This Row],[DESCUENTO]]</f>
        <v>69.666166736003845</v>
      </c>
      <c r="J210" s="2">
        <f ca="1">0.18*TablaVentas[[#This Row],[SUBTOTAL]]</f>
        <v>12.539910012480691</v>
      </c>
      <c r="K210" s="2">
        <f ca="1">+TablaVentas[[#This Row],[SUBTOTAL]]+TablaVentas[[#This Row],[IGV]]</f>
        <v>82.206076748484534</v>
      </c>
    </row>
    <row r="211" spans="1:11" x14ac:dyDescent="0.25">
      <c r="A211" t="s">
        <v>220</v>
      </c>
      <c r="B211" s="6">
        <v>45506</v>
      </c>
      <c r="C211" t="s">
        <v>10015</v>
      </c>
      <c r="D211" t="s">
        <v>10019</v>
      </c>
      <c r="E211">
        <v>12</v>
      </c>
      <c r="F211">
        <f>+_xlfn.XLOOKUP(TablaVentas[[#This Row],[PRODUCTO FINANCIERO]],TablaPrecios[PRODUCTO FINANCIERO],TablaPrecios[PRECIO UNIT],0)</f>
        <v>9.9</v>
      </c>
      <c r="G211" s="2">
        <f>+TablaVentas[[#This Row],[CANTIDAD]]*TablaVentas[[#This Row],[PRECIO UNITARIO]]</f>
        <v>118.80000000000001</v>
      </c>
      <c r="H211" s="1">
        <f t="shared" ca="1" si="3"/>
        <v>0.18907167888079443</v>
      </c>
      <c r="I211" s="2">
        <f ca="1">+TablaVentas[[#This Row],[VENTAL TOTAL]]-TablaVentas[[#This Row],[VENTAL TOTAL]]*TablaVentas[[#This Row],[DESCUENTO]]</f>
        <v>96.338284548961639</v>
      </c>
      <c r="J211" s="2">
        <f ca="1">0.18*TablaVentas[[#This Row],[SUBTOTAL]]</f>
        <v>17.340891218813095</v>
      </c>
      <c r="K211" s="2">
        <f ca="1">+TablaVentas[[#This Row],[SUBTOTAL]]+TablaVentas[[#This Row],[IGV]]</f>
        <v>113.67917576777474</v>
      </c>
    </row>
    <row r="212" spans="1:11" x14ac:dyDescent="0.25">
      <c r="A212" t="s">
        <v>221</v>
      </c>
      <c r="B212" s="6">
        <v>45704</v>
      </c>
      <c r="C212" t="s">
        <v>10013</v>
      </c>
      <c r="D212" t="s">
        <v>10020</v>
      </c>
      <c r="E212">
        <v>16</v>
      </c>
      <c r="F212">
        <f>+_xlfn.XLOOKUP(TablaVentas[[#This Row],[PRODUCTO FINANCIERO]],TablaPrecios[PRODUCTO FINANCIERO],TablaPrecios[PRECIO UNIT],0)</f>
        <v>14.9</v>
      </c>
      <c r="G212" s="2">
        <f>+TablaVentas[[#This Row],[CANTIDAD]]*TablaVentas[[#This Row],[PRECIO UNITARIO]]</f>
        <v>238.4</v>
      </c>
      <c r="H212" s="1">
        <f t="shared" ca="1" si="3"/>
        <v>0.11640677614750565</v>
      </c>
      <c r="I212" s="2">
        <f ca="1">+TablaVentas[[#This Row],[VENTAL TOTAL]]-TablaVentas[[#This Row],[VENTAL TOTAL]]*TablaVentas[[#This Row],[DESCUENTO]]</f>
        <v>210.64862456643465</v>
      </c>
      <c r="J212" s="2">
        <f ca="1">0.18*TablaVentas[[#This Row],[SUBTOTAL]]</f>
        <v>37.916752421958236</v>
      </c>
      <c r="K212" s="2">
        <f ca="1">+TablaVentas[[#This Row],[SUBTOTAL]]+TablaVentas[[#This Row],[IGV]]</f>
        <v>248.56537698839287</v>
      </c>
    </row>
    <row r="213" spans="1:11" x14ac:dyDescent="0.25">
      <c r="A213" t="s">
        <v>222</v>
      </c>
      <c r="B213" s="6">
        <v>45782</v>
      </c>
      <c r="C213" t="s">
        <v>10011</v>
      </c>
      <c r="D213" t="s">
        <v>10020</v>
      </c>
      <c r="E213">
        <v>11</v>
      </c>
      <c r="F213">
        <f>+_xlfn.XLOOKUP(TablaVentas[[#This Row],[PRODUCTO FINANCIERO]],TablaPrecios[PRODUCTO FINANCIERO],TablaPrecios[PRECIO UNIT],0)</f>
        <v>14.9</v>
      </c>
      <c r="G213" s="2">
        <f>+TablaVentas[[#This Row],[CANTIDAD]]*TablaVentas[[#This Row],[PRECIO UNITARIO]]</f>
        <v>163.9</v>
      </c>
      <c r="H213" s="1">
        <f t="shared" ca="1" si="3"/>
        <v>0.13593390508496525</v>
      </c>
      <c r="I213" s="2">
        <f ca="1">+TablaVentas[[#This Row],[VENTAL TOTAL]]-TablaVentas[[#This Row],[VENTAL TOTAL]]*TablaVentas[[#This Row],[DESCUENTO]]</f>
        <v>141.62043295657421</v>
      </c>
      <c r="J213" s="2">
        <f ca="1">0.18*TablaVentas[[#This Row],[SUBTOTAL]]</f>
        <v>25.491677932183357</v>
      </c>
      <c r="K213" s="2">
        <f ca="1">+TablaVentas[[#This Row],[SUBTOTAL]]+TablaVentas[[#This Row],[IGV]]</f>
        <v>167.11211088875757</v>
      </c>
    </row>
    <row r="214" spans="1:11" x14ac:dyDescent="0.25">
      <c r="A214" t="s">
        <v>223</v>
      </c>
      <c r="B214" s="6">
        <v>45707</v>
      </c>
      <c r="C214" t="s">
        <v>10013</v>
      </c>
      <c r="D214" t="s">
        <v>10018</v>
      </c>
      <c r="E214">
        <v>13</v>
      </c>
      <c r="F214">
        <f>+_xlfn.XLOOKUP(TablaVentas[[#This Row],[PRODUCTO FINANCIERO]],TablaPrecios[PRODUCTO FINANCIERO],TablaPrecios[PRECIO UNIT],0)</f>
        <v>14.9</v>
      </c>
      <c r="G214" s="2">
        <f>+TablaVentas[[#This Row],[CANTIDAD]]*TablaVentas[[#This Row],[PRECIO UNITARIO]]</f>
        <v>193.70000000000002</v>
      </c>
      <c r="H214" s="1">
        <f t="shared" ca="1" si="3"/>
        <v>0.16704253218546997</v>
      </c>
      <c r="I214" s="2">
        <f ca="1">+TablaVentas[[#This Row],[VENTAL TOTAL]]-TablaVentas[[#This Row],[VENTAL TOTAL]]*TablaVentas[[#This Row],[DESCUENTO]]</f>
        <v>161.34386151567449</v>
      </c>
      <c r="J214" s="2">
        <f ca="1">0.18*TablaVentas[[#This Row],[SUBTOTAL]]</f>
        <v>29.041895072821408</v>
      </c>
      <c r="K214" s="2">
        <f ca="1">+TablaVentas[[#This Row],[SUBTOTAL]]+TablaVentas[[#This Row],[IGV]]</f>
        <v>190.38575658849589</v>
      </c>
    </row>
    <row r="215" spans="1:11" x14ac:dyDescent="0.25">
      <c r="A215" t="s">
        <v>224</v>
      </c>
      <c r="B215" s="6">
        <v>46217</v>
      </c>
      <c r="C215" t="s">
        <v>10012</v>
      </c>
      <c r="D215" t="s">
        <v>10020</v>
      </c>
      <c r="E215">
        <v>6</v>
      </c>
      <c r="F215">
        <f>+_xlfn.XLOOKUP(TablaVentas[[#This Row],[PRODUCTO FINANCIERO]],TablaPrecios[PRODUCTO FINANCIERO],TablaPrecios[PRECIO UNIT],0)</f>
        <v>14.9</v>
      </c>
      <c r="G215" s="2">
        <f>+TablaVentas[[#This Row],[CANTIDAD]]*TablaVentas[[#This Row],[PRECIO UNITARIO]]</f>
        <v>89.4</v>
      </c>
      <c r="H215" s="1">
        <f t="shared" ca="1" si="3"/>
        <v>0.18086821922832941</v>
      </c>
      <c r="I215" s="2">
        <f ca="1">+TablaVentas[[#This Row],[VENTAL TOTAL]]-TablaVentas[[#This Row],[VENTAL TOTAL]]*TablaVentas[[#This Row],[DESCUENTO]]</f>
        <v>73.230381200987352</v>
      </c>
      <c r="J215" s="2">
        <f ca="1">0.18*TablaVentas[[#This Row],[SUBTOTAL]]</f>
        <v>13.181468616177723</v>
      </c>
      <c r="K215" s="2">
        <f ca="1">+TablaVentas[[#This Row],[SUBTOTAL]]+TablaVentas[[#This Row],[IGV]]</f>
        <v>86.411849817165077</v>
      </c>
    </row>
    <row r="216" spans="1:11" x14ac:dyDescent="0.25">
      <c r="A216" t="s">
        <v>225</v>
      </c>
      <c r="B216" s="6">
        <v>46128</v>
      </c>
      <c r="C216" t="s">
        <v>10016</v>
      </c>
      <c r="D216" t="s">
        <v>10019</v>
      </c>
      <c r="E216">
        <v>10</v>
      </c>
      <c r="F216">
        <f>+_xlfn.XLOOKUP(TablaVentas[[#This Row],[PRODUCTO FINANCIERO]],TablaPrecios[PRODUCTO FINANCIERO],TablaPrecios[PRECIO UNIT],0)</f>
        <v>9.9</v>
      </c>
      <c r="G216" s="2">
        <f>+TablaVentas[[#This Row],[CANTIDAD]]*TablaVentas[[#This Row],[PRECIO UNITARIO]]</f>
        <v>99</v>
      </c>
      <c r="H216" s="1">
        <f t="shared" ca="1" si="3"/>
        <v>0.10624583625825139</v>
      </c>
      <c r="I216" s="2">
        <f ca="1">+TablaVentas[[#This Row],[VENTAL TOTAL]]-TablaVentas[[#This Row],[VENTAL TOTAL]]*TablaVentas[[#This Row],[DESCUENTO]]</f>
        <v>88.481662210433115</v>
      </c>
      <c r="J216" s="2">
        <f ca="1">0.18*TablaVentas[[#This Row],[SUBTOTAL]]</f>
        <v>15.92669919787796</v>
      </c>
      <c r="K216" s="2">
        <f ca="1">+TablaVentas[[#This Row],[SUBTOTAL]]+TablaVentas[[#This Row],[IGV]]</f>
        <v>104.40836140831108</v>
      </c>
    </row>
    <row r="217" spans="1:11" x14ac:dyDescent="0.25">
      <c r="A217" t="s">
        <v>226</v>
      </c>
      <c r="B217" s="6">
        <v>46212</v>
      </c>
      <c r="C217" t="s">
        <v>10016</v>
      </c>
      <c r="D217" t="s">
        <v>10022</v>
      </c>
      <c r="E217">
        <v>17</v>
      </c>
      <c r="F217">
        <f>+_xlfn.XLOOKUP(TablaVentas[[#This Row],[PRODUCTO FINANCIERO]],TablaPrecios[PRODUCTO FINANCIERO],TablaPrecios[PRECIO UNIT],0)</f>
        <v>20.9</v>
      </c>
      <c r="G217" s="2">
        <f>+TablaVentas[[#This Row],[CANTIDAD]]*TablaVentas[[#This Row],[PRECIO UNITARIO]]</f>
        <v>355.29999999999995</v>
      </c>
      <c r="H217" s="1">
        <f t="shared" ca="1" si="3"/>
        <v>0.17919092334096179</v>
      </c>
      <c r="I217" s="2">
        <f ca="1">+TablaVentas[[#This Row],[VENTAL TOTAL]]-TablaVentas[[#This Row],[VENTAL TOTAL]]*TablaVentas[[#This Row],[DESCUENTO]]</f>
        <v>291.63346493695622</v>
      </c>
      <c r="J217" s="2">
        <f ca="1">0.18*TablaVentas[[#This Row],[SUBTOTAL]]</f>
        <v>52.494023688652113</v>
      </c>
      <c r="K217" s="2">
        <f ca="1">+TablaVentas[[#This Row],[SUBTOTAL]]+TablaVentas[[#This Row],[IGV]]</f>
        <v>344.12748862560835</v>
      </c>
    </row>
    <row r="218" spans="1:11" x14ac:dyDescent="0.25">
      <c r="A218" t="s">
        <v>227</v>
      </c>
      <c r="B218" s="6">
        <v>45798</v>
      </c>
      <c r="C218" t="s">
        <v>10011</v>
      </c>
      <c r="D218" t="s">
        <v>10017</v>
      </c>
      <c r="E218">
        <v>11</v>
      </c>
      <c r="F218">
        <f>+_xlfn.XLOOKUP(TablaVentas[[#This Row],[PRODUCTO FINANCIERO]],TablaPrecios[PRODUCTO FINANCIERO],TablaPrecios[PRECIO UNIT],0)</f>
        <v>9.9</v>
      </c>
      <c r="G218" s="2">
        <f>+TablaVentas[[#This Row],[CANTIDAD]]*TablaVentas[[#This Row],[PRECIO UNITARIO]]</f>
        <v>108.9</v>
      </c>
      <c r="H218" s="1">
        <f t="shared" ca="1" si="3"/>
        <v>0.11639548829174129</v>
      </c>
      <c r="I218" s="2">
        <f ca="1">+TablaVentas[[#This Row],[VENTAL TOTAL]]-TablaVentas[[#This Row],[VENTAL TOTAL]]*TablaVentas[[#This Row],[DESCUENTO]]</f>
        <v>96.224531325029375</v>
      </c>
      <c r="J218" s="2">
        <f ca="1">0.18*TablaVentas[[#This Row],[SUBTOTAL]]</f>
        <v>17.320415638505288</v>
      </c>
      <c r="K218" s="2">
        <f ca="1">+TablaVentas[[#This Row],[SUBTOTAL]]+TablaVentas[[#This Row],[IGV]]</f>
        <v>113.54494696353467</v>
      </c>
    </row>
    <row r="219" spans="1:11" x14ac:dyDescent="0.25">
      <c r="A219" t="s">
        <v>228</v>
      </c>
      <c r="B219" s="6">
        <v>45809</v>
      </c>
      <c r="C219" t="s">
        <v>10014</v>
      </c>
      <c r="D219" t="s">
        <v>10017</v>
      </c>
      <c r="E219">
        <v>15</v>
      </c>
      <c r="F219">
        <f>+_xlfn.XLOOKUP(TablaVentas[[#This Row],[PRODUCTO FINANCIERO]],TablaPrecios[PRODUCTO FINANCIERO],TablaPrecios[PRECIO UNIT],0)</f>
        <v>9.9</v>
      </c>
      <c r="G219" s="2">
        <f>+TablaVentas[[#This Row],[CANTIDAD]]*TablaVentas[[#This Row],[PRECIO UNITARIO]]</f>
        <v>148.5</v>
      </c>
      <c r="H219" s="1">
        <f t="shared" ca="1" si="3"/>
        <v>0.11048621453610893</v>
      </c>
      <c r="I219" s="2">
        <f ca="1">+TablaVentas[[#This Row],[VENTAL TOTAL]]-TablaVentas[[#This Row],[VENTAL TOTAL]]*TablaVentas[[#This Row],[DESCUENTO]]</f>
        <v>132.09279714138782</v>
      </c>
      <c r="J219" s="2">
        <f ca="1">0.18*TablaVentas[[#This Row],[SUBTOTAL]]</f>
        <v>23.776703485449808</v>
      </c>
      <c r="K219" s="2">
        <f ca="1">+TablaVentas[[#This Row],[SUBTOTAL]]+TablaVentas[[#This Row],[IGV]]</f>
        <v>155.86950062683763</v>
      </c>
    </row>
    <row r="220" spans="1:11" x14ac:dyDescent="0.25">
      <c r="A220" t="s">
        <v>229</v>
      </c>
      <c r="B220" s="6">
        <v>45535</v>
      </c>
      <c r="C220" t="s">
        <v>10011</v>
      </c>
      <c r="D220" t="s">
        <v>10019</v>
      </c>
      <c r="E220">
        <v>19</v>
      </c>
      <c r="F220">
        <f>+_xlfn.XLOOKUP(TablaVentas[[#This Row],[PRODUCTO FINANCIERO]],TablaPrecios[PRODUCTO FINANCIERO],TablaPrecios[PRECIO UNIT],0)</f>
        <v>9.9</v>
      </c>
      <c r="G220" s="2">
        <f>+TablaVentas[[#This Row],[CANTIDAD]]*TablaVentas[[#This Row],[PRECIO UNITARIO]]</f>
        <v>188.1</v>
      </c>
      <c r="H220" s="1">
        <f t="shared" ca="1" si="3"/>
        <v>0.18180215777652919</v>
      </c>
      <c r="I220" s="2">
        <f ca="1">+TablaVentas[[#This Row],[VENTAL TOTAL]]-TablaVentas[[#This Row],[VENTAL TOTAL]]*TablaVentas[[#This Row],[DESCUENTO]]</f>
        <v>153.90301412223485</v>
      </c>
      <c r="J220" s="2">
        <f ca="1">0.18*TablaVentas[[#This Row],[SUBTOTAL]]</f>
        <v>27.702542542002274</v>
      </c>
      <c r="K220" s="2">
        <f ca="1">+TablaVentas[[#This Row],[SUBTOTAL]]+TablaVentas[[#This Row],[IGV]]</f>
        <v>181.60555666423713</v>
      </c>
    </row>
    <row r="221" spans="1:11" x14ac:dyDescent="0.25">
      <c r="A221" t="s">
        <v>230</v>
      </c>
      <c r="B221" s="6">
        <v>46348</v>
      </c>
      <c r="C221" t="s">
        <v>10015</v>
      </c>
      <c r="D221" t="s">
        <v>10020</v>
      </c>
      <c r="E221">
        <v>11</v>
      </c>
      <c r="F221">
        <f>+_xlfn.XLOOKUP(TablaVentas[[#This Row],[PRODUCTO FINANCIERO]],TablaPrecios[PRODUCTO FINANCIERO],TablaPrecios[PRECIO UNIT],0)</f>
        <v>14.9</v>
      </c>
      <c r="G221" s="2">
        <f>+TablaVentas[[#This Row],[CANTIDAD]]*TablaVentas[[#This Row],[PRECIO UNITARIO]]</f>
        <v>163.9</v>
      </c>
      <c r="H221" s="1">
        <f t="shared" ca="1" si="3"/>
        <v>0.11960232020726191</v>
      </c>
      <c r="I221" s="2">
        <f ca="1">+TablaVentas[[#This Row],[VENTAL TOTAL]]-TablaVentas[[#This Row],[VENTAL TOTAL]]*TablaVentas[[#This Row],[DESCUENTO]]</f>
        <v>144.29717971802978</v>
      </c>
      <c r="J221" s="2">
        <f ca="1">0.18*TablaVentas[[#This Row],[SUBTOTAL]]</f>
        <v>25.973492349245358</v>
      </c>
      <c r="K221" s="2">
        <f ca="1">+TablaVentas[[#This Row],[SUBTOTAL]]+TablaVentas[[#This Row],[IGV]]</f>
        <v>170.27067206727514</v>
      </c>
    </row>
    <row r="222" spans="1:11" x14ac:dyDescent="0.25">
      <c r="A222" t="s">
        <v>231</v>
      </c>
      <c r="B222" s="6">
        <v>45378</v>
      </c>
      <c r="C222" t="s">
        <v>10011</v>
      </c>
      <c r="D222" t="s">
        <v>10020</v>
      </c>
      <c r="E222">
        <v>8</v>
      </c>
      <c r="F222">
        <f>+_xlfn.XLOOKUP(TablaVentas[[#This Row],[PRODUCTO FINANCIERO]],TablaPrecios[PRODUCTO FINANCIERO],TablaPrecios[PRECIO UNIT],0)</f>
        <v>14.9</v>
      </c>
      <c r="G222" s="2">
        <f>+TablaVentas[[#This Row],[CANTIDAD]]*TablaVentas[[#This Row],[PRECIO UNITARIO]]</f>
        <v>119.2</v>
      </c>
      <c r="H222" s="1">
        <f t="shared" ca="1" si="3"/>
        <v>0.15113555016641453</v>
      </c>
      <c r="I222" s="2">
        <f ca="1">+TablaVentas[[#This Row],[VENTAL TOTAL]]-TablaVentas[[#This Row],[VENTAL TOTAL]]*TablaVentas[[#This Row],[DESCUENTO]]</f>
        <v>101.18464242016339</v>
      </c>
      <c r="J222" s="2">
        <f ca="1">0.18*TablaVentas[[#This Row],[SUBTOTAL]]</f>
        <v>18.21323563562941</v>
      </c>
      <c r="K222" s="2">
        <f ca="1">+TablaVentas[[#This Row],[SUBTOTAL]]+TablaVentas[[#This Row],[IGV]]</f>
        <v>119.3978780557928</v>
      </c>
    </row>
    <row r="223" spans="1:11" x14ac:dyDescent="0.25">
      <c r="A223" t="s">
        <v>232</v>
      </c>
      <c r="B223" s="6">
        <v>45861</v>
      </c>
      <c r="C223" t="s">
        <v>10011</v>
      </c>
      <c r="D223" t="s">
        <v>10022</v>
      </c>
      <c r="E223">
        <v>19</v>
      </c>
      <c r="F223">
        <f>+_xlfn.XLOOKUP(TablaVentas[[#This Row],[PRODUCTO FINANCIERO]],TablaPrecios[PRODUCTO FINANCIERO],TablaPrecios[PRECIO UNIT],0)</f>
        <v>20.9</v>
      </c>
      <c r="G223" s="2">
        <f>+TablaVentas[[#This Row],[CANTIDAD]]*TablaVentas[[#This Row],[PRECIO UNITARIO]]</f>
        <v>397.09999999999997</v>
      </c>
      <c r="H223" s="1">
        <f t="shared" ca="1" si="3"/>
        <v>0.14644099806174982</v>
      </c>
      <c r="I223" s="2">
        <f ca="1">+TablaVentas[[#This Row],[VENTAL TOTAL]]-TablaVentas[[#This Row],[VENTAL TOTAL]]*TablaVentas[[#This Row],[DESCUENTO]]</f>
        <v>338.9482796696791</v>
      </c>
      <c r="J223" s="2">
        <f ca="1">0.18*TablaVentas[[#This Row],[SUBTOTAL]]</f>
        <v>61.010690340542233</v>
      </c>
      <c r="K223" s="2">
        <f ca="1">+TablaVentas[[#This Row],[SUBTOTAL]]+TablaVentas[[#This Row],[IGV]]</f>
        <v>399.95897001022132</v>
      </c>
    </row>
    <row r="224" spans="1:11" x14ac:dyDescent="0.25">
      <c r="A224" t="s">
        <v>233</v>
      </c>
      <c r="B224" s="6">
        <v>46089</v>
      </c>
      <c r="C224" t="s">
        <v>10015</v>
      </c>
      <c r="D224" t="s">
        <v>10020</v>
      </c>
      <c r="E224">
        <v>8</v>
      </c>
      <c r="F224">
        <f>+_xlfn.XLOOKUP(TablaVentas[[#This Row],[PRODUCTO FINANCIERO]],TablaPrecios[PRODUCTO FINANCIERO],TablaPrecios[PRECIO UNIT],0)</f>
        <v>14.9</v>
      </c>
      <c r="G224" s="2">
        <f>+TablaVentas[[#This Row],[CANTIDAD]]*TablaVentas[[#This Row],[PRECIO UNITARIO]]</f>
        <v>119.2</v>
      </c>
      <c r="H224" s="1">
        <f t="shared" ca="1" si="3"/>
        <v>0.17183165063738493</v>
      </c>
      <c r="I224" s="2">
        <f ca="1">+TablaVentas[[#This Row],[VENTAL TOTAL]]-TablaVentas[[#This Row],[VENTAL TOTAL]]*TablaVentas[[#This Row],[DESCUENTO]]</f>
        <v>98.717667244023716</v>
      </c>
      <c r="J224" s="2">
        <f ca="1">0.18*TablaVentas[[#This Row],[SUBTOTAL]]</f>
        <v>17.769180103924267</v>
      </c>
      <c r="K224" s="2">
        <f ca="1">+TablaVentas[[#This Row],[SUBTOTAL]]+TablaVentas[[#This Row],[IGV]]</f>
        <v>116.48684734794799</v>
      </c>
    </row>
    <row r="225" spans="1:11" x14ac:dyDescent="0.25">
      <c r="A225" t="s">
        <v>234</v>
      </c>
      <c r="B225" s="6">
        <v>45645</v>
      </c>
      <c r="C225" t="s">
        <v>10011</v>
      </c>
      <c r="D225" t="s">
        <v>10020</v>
      </c>
      <c r="E225">
        <v>8</v>
      </c>
      <c r="F225">
        <f>+_xlfn.XLOOKUP(TablaVentas[[#This Row],[PRODUCTO FINANCIERO]],TablaPrecios[PRODUCTO FINANCIERO],TablaPrecios[PRECIO UNIT],0)</f>
        <v>14.9</v>
      </c>
      <c r="G225" s="2">
        <f>+TablaVentas[[#This Row],[CANTIDAD]]*TablaVentas[[#This Row],[PRECIO UNITARIO]]</f>
        <v>119.2</v>
      </c>
      <c r="H225" s="1">
        <f t="shared" ca="1" si="3"/>
        <v>0.19161228563620106</v>
      </c>
      <c r="I225" s="2">
        <f ca="1">+TablaVentas[[#This Row],[VENTAL TOTAL]]-TablaVentas[[#This Row],[VENTAL TOTAL]]*TablaVentas[[#This Row],[DESCUENTO]]</f>
        <v>96.359815552164832</v>
      </c>
      <c r="J225" s="2">
        <f ca="1">0.18*TablaVentas[[#This Row],[SUBTOTAL]]</f>
        <v>17.344766799389671</v>
      </c>
      <c r="K225" s="2">
        <f ca="1">+TablaVentas[[#This Row],[SUBTOTAL]]+TablaVentas[[#This Row],[IGV]]</f>
        <v>113.70458235155451</v>
      </c>
    </row>
    <row r="226" spans="1:11" x14ac:dyDescent="0.25">
      <c r="A226" t="s">
        <v>235</v>
      </c>
      <c r="B226" s="6">
        <v>45460</v>
      </c>
      <c r="C226" t="s">
        <v>10011</v>
      </c>
      <c r="D226" t="s">
        <v>10019</v>
      </c>
      <c r="E226">
        <v>7</v>
      </c>
      <c r="F226">
        <f>+_xlfn.XLOOKUP(TablaVentas[[#This Row],[PRODUCTO FINANCIERO]],TablaPrecios[PRODUCTO FINANCIERO],TablaPrecios[PRECIO UNIT],0)</f>
        <v>9.9</v>
      </c>
      <c r="G226" s="2">
        <f>+TablaVentas[[#This Row],[CANTIDAD]]*TablaVentas[[#This Row],[PRECIO UNITARIO]]</f>
        <v>69.3</v>
      </c>
      <c r="H226" s="1">
        <f t="shared" ca="1" si="3"/>
        <v>0.13628061283967979</v>
      </c>
      <c r="I226" s="2">
        <f ca="1">+TablaVentas[[#This Row],[VENTAL TOTAL]]-TablaVentas[[#This Row],[VENTAL TOTAL]]*TablaVentas[[#This Row],[DESCUENTO]]</f>
        <v>59.855753530210187</v>
      </c>
      <c r="J226" s="2">
        <f ca="1">0.18*TablaVentas[[#This Row],[SUBTOTAL]]</f>
        <v>10.774035635437833</v>
      </c>
      <c r="K226" s="2">
        <f ca="1">+TablaVentas[[#This Row],[SUBTOTAL]]+TablaVentas[[#This Row],[IGV]]</f>
        <v>70.62978916564802</v>
      </c>
    </row>
    <row r="227" spans="1:11" x14ac:dyDescent="0.25">
      <c r="A227" t="s">
        <v>236</v>
      </c>
      <c r="B227" s="6">
        <v>45997</v>
      </c>
      <c r="C227" t="s">
        <v>10014</v>
      </c>
      <c r="D227" t="s">
        <v>10019</v>
      </c>
      <c r="E227">
        <v>17</v>
      </c>
      <c r="F227">
        <f>+_xlfn.XLOOKUP(TablaVentas[[#This Row],[PRODUCTO FINANCIERO]],TablaPrecios[PRODUCTO FINANCIERO],TablaPrecios[PRECIO UNIT],0)</f>
        <v>9.9</v>
      </c>
      <c r="G227" s="2">
        <f>+TablaVentas[[#This Row],[CANTIDAD]]*TablaVentas[[#This Row],[PRECIO UNITARIO]]</f>
        <v>168.3</v>
      </c>
      <c r="H227" s="1">
        <f t="shared" ca="1" si="3"/>
        <v>0.16431921721038389</v>
      </c>
      <c r="I227" s="2">
        <f ca="1">+TablaVentas[[#This Row],[VENTAL TOTAL]]-TablaVentas[[#This Row],[VENTAL TOTAL]]*TablaVentas[[#This Row],[DESCUENTO]]</f>
        <v>140.64507574349238</v>
      </c>
      <c r="J227" s="2">
        <f ca="1">0.18*TablaVentas[[#This Row],[SUBTOTAL]]</f>
        <v>25.316113633828628</v>
      </c>
      <c r="K227" s="2">
        <f ca="1">+TablaVentas[[#This Row],[SUBTOTAL]]+TablaVentas[[#This Row],[IGV]]</f>
        <v>165.96118937732101</v>
      </c>
    </row>
    <row r="228" spans="1:11" x14ac:dyDescent="0.25">
      <c r="A228" t="s">
        <v>237</v>
      </c>
      <c r="B228" s="6">
        <v>45442</v>
      </c>
      <c r="C228" t="s">
        <v>10012</v>
      </c>
      <c r="D228" t="s">
        <v>10022</v>
      </c>
      <c r="E228">
        <v>19</v>
      </c>
      <c r="F228">
        <f>+_xlfn.XLOOKUP(TablaVentas[[#This Row],[PRODUCTO FINANCIERO]],TablaPrecios[PRODUCTO FINANCIERO],TablaPrecios[PRECIO UNIT],0)</f>
        <v>20.9</v>
      </c>
      <c r="G228" s="2">
        <f>+TablaVentas[[#This Row],[CANTIDAD]]*TablaVentas[[#This Row],[PRECIO UNITARIO]]</f>
        <v>397.09999999999997</v>
      </c>
      <c r="H228" s="1">
        <f t="shared" ca="1" si="3"/>
        <v>0.12556438902506417</v>
      </c>
      <c r="I228" s="2">
        <f ca="1">+TablaVentas[[#This Row],[VENTAL TOTAL]]-TablaVentas[[#This Row],[VENTAL TOTAL]]*TablaVentas[[#This Row],[DESCUENTO]]</f>
        <v>347.238381118147</v>
      </c>
      <c r="J228" s="2">
        <f ca="1">0.18*TablaVentas[[#This Row],[SUBTOTAL]]</f>
        <v>62.502908601266455</v>
      </c>
      <c r="K228" s="2">
        <f ca="1">+TablaVentas[[#This Row],[SUBTOTAL]]+TablaVentas[[#This Row],[IGV]]</f>
        <v>409.74128971941343</v>
      </c>
    </row>
    <row r="229" spans="1:11" x14ac:dyDescent="0.25">
      <c r="A229" t="s">
        <v>238</v>
      </c>
      <c r="B229" s="6">
        <v>45298</v>
      </c>
      <c r="C229" t="s">
        <v>10014</v>
      </c>
      <c r="D229" t="s">
        <v>10018</v>
      </c>
      <c r="E229">
        <v>13</v>
      </c>
      <c r="F229">
        <f>+_xlfn.XLOOKUP(TablaVentas[[#This Row],[PRODUCTO FINANCIERO]],TablaPrecios[PRODUCTO FINANCIERO],TablaPrecios[PRECIO UNIT],0)</f>
        <v>14.9</v>
      </c>
      <c r="G229" s="2">
        <f>+TablaVentas[[#This Row],[CANTIDAD]]*TablaVentas[[#This Row],[PRECIO UNITARIO]]</f>
        <v>193.70000000000002</v>
      </c>
      <c r="H229" s="1">
        <f t="shared" ca="1" si="3"/>
        <v>0.19499565083116988</v>
      </c>
      <c r="I229" s="2">
        <f ca="1">+TablaVentas[[#This Row],[VENTAL TOTAL]]-TablaVentas[[#This Row],[VENTAL TOTAL]]*TablaVentas[[#This Row],[DESCUENTO]]</f>
        <v>155.92934243400242</v>
      </c>
      <c r="J229" s="2">
        <f ca="1">0.18*TablaVentas[[#This Row],[SUBTOTAL]]</f>
        <v>28.067281638120434</v>
      </c>
      <c r="K229" s="2">
        <f ca="1">+TablaVentas[[#This Row],[SUBTOTAL]]+TablaVentas[[#This Row],[IGV]]</f>
        <v>183.99662407212287</v>
      </c>
    </row>
    <row r="230" spans="1:11" x14ac:dyDescent="0.25">
      <c r="A230" t="s">
        <v>239</v>
      </c>
      <c r="B230" s="6">
        <v>46115</v>
      </c>
      <c r="C230" t="s">
        <v>10015</v>
      </c>
      <c r="D230" t="s">
        <v>10019</v>
      </c>
      <c r="E230">
        <v>14</v>
      </c>
      <c r="F230">
        <f>+_xlfn.XLOOKUP(TablaVentas[[#This Row],[PRODUCTO FINANCIERO]],TablaPrecios[PRODUCTO FINANCIERO],TablaPrecios[PRECIO UNIT],0)</f>
        <v>9.9</v>
      </c>
      <c r="G230" s="2">
        <f>+TablaVentas[[#This Row],[CANTIDAD]]*TablaVentas[[#This Row],[PRECIO UNITARIO]]</f>
        <v>138.6</v>
      </c>
      <c r="H230" s="1">
        <f t="shared" ca="1" si="3"/>
        <v>0.11405387881956133</v>
      </c>
      <c r="I230" s="2">
        <f ca="1">+TablaVentas[[#This Row],[VENTAL TOTAL]]-TablaVentas[[#This Row],[VENTAL TOTAL]]*TablaVentas[[#This Row],[DESCUENTO]]</f>
        <v>122.79213239560879</v>
      </c>
      <c r="J230" s="2">
        <f ca="1">0.18*TablaVentas[[#This Row],[SUBTOTAL]]</f>
        <v>22.102583831209582</v>
      </c>
      <c r="K230" s="2">
        <f ca="1">+TablaVentas[[#This Row],[SUBTOTAL]]+TablaVentas[[#This Row],[IGV]]</f>
        <v>144.89471622681836</v>
      </c>
    </row>
    <row r="231" spans="1:11" x14ac:dyDescent="0.25">
      <c r="A231" t="s">
        <v>240</v>
      </c>
      <c r="B231" s="6">
        <v>46103</v>
      </c>
      <c r="C231" t="s">
        <v>10012</v>
      </c>
      <c r="D231" t="s">
        <v>10017</v>
      </c>
      <c r="E231">
        <v>11</v>
      </c>
      <c r="F231">
        <f>+_xlfn.XLOOKUP(TablaVentas[[#This Row],[PRODUCTO FINANCIERO]],TablaPrecios[PRODUCTO FINANCIERO],TablaPrecios[PRECIO UNIT],0)</f>
        <v>9.9</v>
      </c>
      <c r="G231" s="2">
        <f>+TablaVentas[[#This Row],[CANTIDAD]]*TablaVentas[[#This Row],[PRECIO UNITARIO]]</f>
        <v>108.9</v>
      </c>
      <c r="H231" s="1">
        <f t="shared" ca="1" si="3"/>
        <v>0.1802855038871293</v>
      </c>
      <c r="I231" s="2">
        <f ca="1">+TablaVentas[[#This Row],[VENTAL TOTAL]]-TablaVentas[[#This Row],[VENTAL TOTAL]]*TablaVentas[[#This Row],[DESCUENTO]]</f>
        <v>89.266908626691617</v>
      </c>
      <c r="J231" s="2">
        <f ca="1">0.18*TablaVentas[[#This Row],[SUBTOTAL]]</f>
        <v>16.06804355280449</v>
      </c>
      <c r="K231" s="2">
        <f ca="1">+TablaVentas[[#This Row],[SUBTOTAL]]+TablaVentas[[#This Row],[IGV]]</f>
        <v>105.3349521794961</v>
      </c>
    </row>
    <row r="232" spans="1:11" x14ac:dyDescent="0.25">
      <c r="A232" t="s">
        <v>241</v>
      </c>
      <c r="B232" s="6">
        <v>45696</v>
      </c>
      <c r="C232" t="s">
        <v>10014</v>
      </c>
      <c r="D232" t="s">
        <v>10018</v>
      </c>
      <c r="E232">
        <v>4</v>
      </c>
      <c r="F232">
        <f>+_xlfn.XLOOKUP(TablaVentas[[#This Row],[PRODUCTO FINANCIERO]],TablaPrecios[PRODUCTO FINANCIERO],TablaPrecios[PRECIO UNIT],0)</f>
        <v>14.9</v>
      </c>
      <c r="G232" s="2">
        <f>+TablaVentas[[#This Row],[CANTIDAD]]*TablaVentas[[#This Row],[PRECIO UNITARIO]]</f>
        <v>59.6</v>
      </c>
      <c r="H232" s="1">
        <f t="shared" ca="1" si="3"/>
        <v>0.14397039624659214</v>
      </c>
      <c r="I232" s="2">
        <f ca="1">+TablaVentas[[#This Row],[VENTAL TOTAL]]-TablaVentas[[#This Row],[VENTAL TOTAL]]*TablaVentas[[#This Row],[DESCUENTO]]</f>
        <v>51.019364383703106</v>
      </c>
      <c r="J232" s="2">
        <f ca="1">0.18*TablaVentas[[#This Row],[SUBTOTAL]]</f>
        <v>9.1834855890665583</v>
      </c>
      <c r="K232" s="2">
        <f ca="1">+TablaVentas[[#This Row],[SUBTOTAL]]+TablaVentas[[#This Row],[IGV]]</f>
        <v>60.202849972769663</v>
      </c>
    </row>
    <row r="233" spans="1:11" x14ac:dyDescent="0.25">
      <c r="A233" t="s">
        <v>242</v>
      </c>
      <c r="B233" s="6">
        <v>45987</v>
      </c>
      <c r="C233" t="s">
        <v>10014</v>
      </c>
      <c r="D233" t="s">
        <v>10017</v>
      </c>
      <c r="E233">
        <v>3</v>
      </c>
      <c r="F233">
        <f>+_xlfn.XLOOKUP(TablaVentas[[#This Row],[PRODUCTO FINANCIERO]],TablaPrecios[PRODUCTO FINANCIERO],TablaPrecios[PRECIO UNIT],0)</f>
        <v>9.9</v>
      </c>
      <c r="G233" s="2">
        <f>+TablaVentas[[#This Row],[CANTIDAD]]*TablaVentas[[#This Row],[PRECIO UNITARIO]]</f>
        <v>29.700000000000003</v>
      </c>
      <c r="H233" s="1">
        <f t="shared" ca="1" si="3"/>
        <v>0.16443612195249047</v>
      </c>
      <c r="I233" s="2">
        <f ca="1">+TablaVentas[[#This Row],[VENTAL TOTAL]]-TablaVentas[[#This Row],[VENTAL TOTAL]]*TablaVentas[[#This Row],[DESCUENTO]]</f>
        <v>24.816247178011036</v>
      </c>
      <c r="J233" s="2">
        <f ca="1">0.18*TablaVentas[[#This Row],[SUBTOTAL]]</f>
        <v>4.4669244920419864</v>
      </c>
      <c r="K233" s="2">
        <f ca="1">+TablaVentas[[#This Row],[SUBTOTAL]]+TablaVentas[[#This Row],[IGV]]</f>
        <v>29.283171670053022</v>
      </c>
    </row>
    <row r="234" spans="1:11" x14ac:dyDescent="0.25">
      <c r="A234" t="s">
        <v>243</v>
      </c>
      <c r="B234" s="6">
        <v>45331</v>
      </c>
      <c r="C234" t="s">
        <v>10013</v>
      </c>
      <c r="D234" t="s">
        <v>10018</v>
      </c>
      <c r="E234">
        <v>11</v>
      </c>
      <c r="F234">
        <f>+_xlfn.XLOOKUP(TablaVentas[[#This Row],[PRODUCTO FINANCIERO]],TablaPrecios[PRODUCTO FINANCIERO],TablaPrecios[PRECIO UNIT],0)</f>
        <v>14.9</v>
      </c>
      <c r="G234" s="2">
        <f>+TablaVentas[[#This Row],[CANTIDAD]]*TablaVentas[[#This Row],[PRECIO UNITARIO]]</f>
        <v>163.9</v>
      </c>
      <c r="H234" s="1">
        <f t="shared" ca="1" si="3"/>
        <v>0.11429246664034409</v>
      </c>
      <c r="I234" s="2">
        <f ca="1">+TablaVentas[[#This Row],[VENTAL TOTAL]]-TablaVentas[[#This Row],[VENTAL TOTAL]]*TablaVentas[[#This Row],[DESCUENTO]]</f>
        <v>145.16746471764762</v>
      </c>
      <c r="J234" s="2">
        <f ca="1">0.18*TablaVentas[[#This Row],[SUBTOTAL]]</f>
        <v>26.130143649176571</v>
      </c>
      <c r="K234" s="2">
        <f ca="1">+TablaVentas[[#This Row],[SUBTOTAL]]+TablaVentas[[#This Row],[IGV]]</f>
        <v>171.29760836682419</v>
      </c>
    </row>
    <row r="235" spans="1:11" x14ac:dyDescent="0.25">
      <c r="A235" t="s">
        <v>244</v>
      </c>
      <c r="B235" s="6">
        <v>45913</v>
      </c>
      <c r="C235" t="s">
        <v>10013</v>
      </c>
      <c r="D235" t="s">
        <v>10019</v>
      </c>
      <c r="E235">
        <v>11</v>
      </c>
      <c r="F235">
        <f>+_xlfn.XLOOKUP(TablaVentas[[#This Row],[PRODUCTO FINANCIERO]],TablaPrecios[PRODUCTO FINANCIERO],TablaPrecios[PRECIO UNIT],0)</f>
        <v>9.9</v>
      </c>
      <c r="G235" s="2">
        <f>+TablaVentas[[#This Row],[CANTIDAD]]*TablaVentas[[#This Row],[PRECIO UNITARIO]]</f>
        <v>108.9</v>
      </c>
      <c r="H235" s="1">
        <f t="shared" ca="1" si="3"/>
        <v>0.14324221532370596</v>
      </c>
      <c r="I235" s="2">
        <f ca="1">+TablaVentas[[#This Row],[VENTAL TOTAL]]-TablaVentas[[#This Row],[VENTAL TOTAL]]*TablaVentas[[#This Row],[DESCUENTO]]</f>
        <v>93.300922751248422</v>
      </c>
      <c r="J235" s="2">
        <f ca="1">0.18*TablaVentas[[#This Row],[SUBTOTAL]]</f>
        <v>16.794166095224714</v>
      </c>
      <c r="K235" s="2">
        <f ca="1">+TablaVentas[[#This Row],[SUBTOTAL]]+TablaVentas[[#This Row],[IGV]]</f>
        <v>110.09508884647313</v>
      </c>
    </row>
    <row r="236" spans="1:11" x14ac:dyDescent="0.25">
      <c r="A236" t="s">
        <v>245</v>
      </c>
      <c r="B236" s="6">
        <v>45572</v>
      </c>
      <c r="C236" t="s">
        <v>10014</v>
      </c>
      <c r="D236" t="s">
        <v>10022</v>
      </c>
      <c r="E236">
        <v>20</v>
      </c>
      <c r="F236">
        <f>+_xlfn.XLOOKUP(TablaVentas[[#This Row],[PRODUCTO FINANCIERO]],TablaPrecios[PRODUCTO FINANCIERO],TablaPrecios[PRECIO UNIT],0)</f>
        <v>20.9</v>
      </c>
      <c r="G236" s="2">
        <f>+TablaVentas[[#This Row],[CANTIDAD]]*TablaVentas[[#This Row],[PRECIO UNITARIO]]</f>
        <v>418</v>
      </c>
      <c r="H236" s="1">
        <f t="shared" ca="1" si="3"/>
        <v>0.11572241600705829</v>
      </c>
      <c r="I236" s="2">
        <f ca="1">+TablaVentas[[#This Row],[VENTAL TOTAL]]-TablaVentas[[#This Row],[VENTAL TOTAL]]*TablaVentas[[#This Row],[DESCUENTO]]</f>
        <v>369.62803010904963</v>
      </c>
      <c r="J236" s="2">
        <f ca="1">0.18*TablaVentas[[#This Row],[SUBTOTAL]]</f>
        <v>66.533045419628934</v>
      </c>
      <c r="K236" s="2">
        <f ca="1">+TablaVentas[[#This Row],[SUBTOTAL]]+TablaVentas[[#This Row],[IGV]]</f>
        <v>436.16107552867857</v>
      </c>
    </row>
    <row r="237" spans="1:11" x14ac:dyDescent="0.25">
      <c r="A237" t="s">
        <v>246</v>
      </c>
      <c r="B237" s="6">
        <v>45871</v>
      </c>
      <c r="C237" t="s">
        <v>10014</v>
      </c>
      <c r="D237" t="s">
        <v>10020</v>
      </c>
      <c r="E237">
        <v>20</v>
      </c>
      <c r="F237">
        <f>+_xlfn.XLOOKUP(TablaVentas[[#This Row],[PRODUCTO FINANCIERO]],TablaPrecios[PRODUCTO FINANCIERO],TablaPrecios[PRECIO UNIT],0)</f>
        <v>14.9</v>
      </c>
      <c r="G237" s="2">
        <f>+TablaVentas[[#This Row],[CANTIDAD]]*TablaVentas[[#This Row],[PRECIO UNITARIO]]</f>
        <v>298</v>
      </c>
      <c r="H237" s="1">
        <f t="shared" ca="1" si="3"/>
        <v>0.14729593200341437</v>
      </c>
      <c r="I237" s="2">
        <f ca="1">+TablaVentas[[#This Row],[VENTAL TOTAL]]-TablaVentas[[#This Row],[VENTAL TOTAL]]*TablaVentas[[#This Row],[DESCUENTO]]</f>
        <v>254.10581226298251</v>
      </c>
      <c r="J237" s="2">
        <f ca="1">0.18*TablaVentas[[#This Row],[SUBTOTAL]]</f>
        <v>45.739046207336848</v>
      </c>
      <c r="K237" s="2">
        <f ca="1">+TablaVentas[[#This Row],[SUBTOTAL]]+TablaVentas[[#This Row],[IGV]]</f>
        <v>299.84485847031937</v>
      </c>
    </row>
    <row r="238" spans="1:11" x14ac:dyDescent="0.25">
      <c r="A238" t="s">
        <v>247</v>
      </c>
      <c r="B238" s="6">
        <v>45631</v>
      </c>
      <c r="C238" t="s">
        <v>10016</v>
      </c>
      <c r="D238" t="s">
        <v>10018</v>
      </c>
      <c r="E238">
        <v>4</v>
      </c>
      <c r="F238">
        <f>+_xlfn.XLOOKUP(TablaVentas[[#This Row],[PRODUCTO FINANCIERO]],TablaPrecios[PRODUCTO FINANCIERO],TablaPrecios[PRECIO UNIT],0)</f>
        <v>14.9</v>
      </c>
      <c r="G238" s="2">
        <f>+TablaVentas[[#This Row],[CANTIDAD]]*TablaVentas[[#This Row],[PRECIO UNITARIO]]</f>
        <v>59.6</v>
      </c>
      <c r="H238" s="1">
        <f t="shared" ca="1" si="3"/>
        <v>0.16809494456350416</v>
      </c>
      <c r="I238" s="2">
        <f ca="1">+TablaVentas[[#This Row],[VENTAL TOTAL]]-TablaVentas[[#This Row],[VENTAL TOTAL]]*TablaVentas[[#This Row],[DESCUENTO]]</f>
        <v>49.581541304015154</v>
      </c>
      <c r="J238" s="2">
        <f ca="1">0.18*TablaVentas[[#This Row],[SUBTOTAL]]</f>
        <v>8.924677434722728</v>
      </c>
      <c r="K238" s="2">
        <f ca="1">+TablaVentas[[#This Row],[SUBTOTAL]]+TablaVentas[[#This Row],[IGV]]</f>
        <v>58.506218738737886</v>
      </c>
    </row>
    <row r="239" spans="1:11" x14ac:dyDescent="0.25">
      <c r="A239" t="s">
        <v>248</v>
      </c>
      <c r="B239" s="6">
        <v>45981</v>
      </c>
      <c r="C239" t="s">
        <v>10012</v>
      </c>
      <c r="D239" t="s">
        <v>10017</v>
      </c>
      <c r="E239">
        <v>19</v>
      </c>
      <c r="F239">
        <f>+_xlfn.XLOOKUP(TablaVentas[[#This Row],[PRODUCTO FINANCIERO]],TablaPrecios[PRODUCTO FINANCIERO],TablaPrecios[PRECIO UNIT],0)</f>
        <v>9.9</v>
      </c>
      <c r="G239" s="2">
        <f>+TablaVentas[[#This Row],[CANTIDAD]]*TablaVentas[[#This Row],[PRECIO UNITARIO]]</f>
        <v>188.1</v>
      </c>
      <c r="H239" s="1">
        <f t="shared" ca="1" si="3"/>
        <v>0.14980939889322148</v>
      </c>
      <c r="I239" s="2">
        <f ca="1">+TablaVentas[[#This Row],[VENTAL TOTAL]]-TablaVentas[[#This Row],[VENTAL TOTAL]]*TablaVentas[[#This Row],[DESCUENTO]]</f>
        <v>159.92085206818504</v>
      </c>
      <c r="J239" s="2">
        <f ca="1">0.18*TablaVentas[[#This Row],[SUBTOTAL]]</f>
        <v>28.785753372273305</v>
      </c>
      <c r="K239" s="2">
        <f ca="1">+TablaVentas[[#This Row],[SUBTOTAL]]+TablaVentas[[#This Row],[IGV]]</f>
        <v>188.70660544045836</v>
      </c>
    </row>
    <row r="240" spans="1:11" x14ac:dyDescent="0.25">
      <c r="A240" t="s">
        <v>249</v>
      </c>
      <c r="B240" s="6">
        <v>45688</v>
      </c>
      <c r="C240" t="s">
        <v>10015</v>
      </c>
      <c r="D240" t="s">
        <v>10022</v>
      </c>
      <c r="E240">
        <v>3</v>
      </c>
      <c r="F240">
        <f>+_xlfn.XLOOKUP(TablaVentas[[#This Row],[PRODUCTO FINANCIERO]],TablaPrecios[PRODUCTO FINANCIERO],TablaPrecios[PRECIO UNIT],0)</f>
        <v>20.9</v>
      </c>
      <c r="G240" s="2">
        <f>+TablaVentas[[#This Row],[CANTIDAD]]*TablaVentas[[#This Row],[PRECIO UNITARIO]]</f>
        <v>62.699999999999996</v>
      </c>
      <c r="H240" s="1">
        <f t="shared" ca="1" si="3"/>
        <v>0.11404381691694951</v>
      </c>
      <c r="I240" s="2">
        <f ca="1">+TablaVentas[[#This Row],[VENTAL TOTAL]]-TablaVentas[[#This Row],[VENTAL TOTAL]]*TablaVentas[[#This Row],[DESCUENTO]]</f>
        <v>55.549452679307265</v>
      </c>
      <c r="J240" s="2">
        <f ca="1">0.18*TablaVentas[[#This Row],[SUBTOTAL]]</f>
        <v>9.9989014822753077</v>
      </c>
      <c r="K240" s="2">
        <f ca="1">+TablaVentas[[#This Row],[SUBTOTAL]]+TablaVentas[[#This Row],[IGV]]</f>
        <v>65.54835416158258</v>
      </c>
    </row>
    <row r="241" spans="1:11" x14ac:dyDescent="0.25">
      <c r="A241" t="s">
        <v>250</v>
      </c>
      <c r="B241" s="6">
        <v>46063</v>
      </c>
      <c r="C241" t="s">
        <v>10011</v>
      </c>
      <c r="D241" t="s">
        <v>10022</v>
      </c>
      <c r="E241">
        <v>4</v>
      </c>
      <c r="F241">
        <f>+_xlfn.XLOOKUP(TablaVentas[[#This Row],[PRODUCTO FINANCIERO]],TablaPrecios[PRODUCTO FINANCIERO],TablaPrecios[PRECIO UNIT],0)</f>
        <v>20.9</v>
      </c>
      <c r="G241" s="2">
        <f>+TablaVentas[[#This Row],[CANTIDAD]]*TablaVentas[[#This Row],[PRECIO UNITARIO]]</f>
        <v>83.6</v>
      </c>
      <c r="H241" s="1">
        <f t="shared" ca="1" si="3"/>
        <v>0.17185084386584071</v>
      </c>
      <c r="I241" s="2">
        <f ca="1">+TablaVentas[[#This Row],[VENTAL TOTAL]]-TablaVentas[[#This Row],[VENTAL TOTAL]]*TablaVentas[[#This Row],[DESCUENTO]]</f>
        <v>69.233269452815705</v>
      </c>
      <c r="J241" s="2">
        <f ca="1">0.18*TablaVentas[[#This Row],[SUBTOTAL]]</f>
        <v>12.461988501506827</v>
      </c>
      <c r="K241" s="2">
        <f ca="1">+TablaVentas[[#This Row],[SUBTOTAL]]+TablaVentas[[#This Row],[IGV]]</f>
        <v>81.695257954322528</v>
      </c>
    </row>
    <row r="242" spans="1:11" x14ac:dyDescent="0.25">
      <c r="A242" t="s">
        <v>251</v>
      </c>
      <c r="B242" s="6">
        <v>46265</v>
      </c>
      <c r="C242" t="s">
        <v>10015</v>
      </c>
      <c r="D242" t="s">
        <v>10018</v>
      </c>
      <c r="E242">
        <v>13</v>
      </c>
      <c r="F242">
        <f>+_xlfn.XLOOKUP(TablaVentas[[#This Row],[PRODUCTO FINANCIERO]],TablaPrecios[PRODUCTO FINANCIERO],TablaPrecios[PRECIO UNIT],0)</f>
        <v>14.9</v>
      </c>
      <c r="G242" s="2">
        <f>+TablaVentas[[#This Row],[CANTIDAD]]*TablaVentas[[#This Row],[PRECIO UNITARIO]]</f>
        <v>193.70000000000002</v>
      </c>
      <c r="H242" s="1">
        <f t="shared" ca="1" si="3"/>
        <v>0.12880732453990271</v>
      </c>
      <c r="I242" s="2">
        <f ca="1">+TablaVentas[[#This Row],[VENTAL TOTAL]]-TablaVentas[[#This Row],[VENTAL TOTAL]]*TablaVentas[[#This Row],[DESCUENTO]]</f>
        <v>168.75002123662085</v>
      </c>
      <c r="J242" s="2">
        <f ca="1">0.18*TablaVentas[[#This Row],[SUBTOTAL]]</f>
        <v>30.375003822591751</v>
      </c>
      <c r="K242" s="2">
        <f ca="1">+TablaVentas[[#This Row],[SUBTOTAL]]+TablaVentas[[#This Row],[IGV]]</f>
        <v>199.12502505921259</v>
      </c>
    </row>
    <row r="243" spans="1:11" x14ac:dyDescent="0.25">
      <c r="A243" t="s">
        <v>252</v>
      </c>
      <c r="B243" s="6">
        <v>45304</v>
      </c>
      <c r="C243" t="s">
        <v>10014</v>
      </c>
      <c r="D243" t="s">
        <v>10022</v>
      </c>
      <c r="E243">
        <v>10</v>
      </c>
      <c r="F243">
        <f>+_xlfn.XLOOKUP(TablaVentas[[#This Row],[PRODUCTO FINANCIERO]],TablaPrecios[PRODUCTO FINANCIERO],TablaPrecios[PRECIO UNIT],0)</f>
        <v>20.9</v>
      </c>
      <c r="G243" s="2">
        <f>+TablaVentas[[#This Row],[CANTIDAD]]*TablaVentas[[#This Row],[PRECIO UNITARIO]]</f>
        <v>209</v>
      </c>
      <c r="H243" s="1">
        <f t="shared" ca="1" si="3"/>
        <v>0.1271940941194612</v>
      </c>
      <c r="I243" s="2">
        <f ca="1">+TablaVentas[[#This Row],[VENTAL TOTAL]]-TablaVentas[[#This Row],[VENTAL TOTAL]]*TablaVentas[[#This Row],[DESCUENTO]]</f>
        <v>182.4164343290326</v>
      </c>
      <c r="J243" s="2">
        <f ca="1">0.18*TablaVentas[[#This Row],[SUBTOTAL]]</f>
        <v>32.834958179225865</v>
      </c>
      <c r="K243" s="2">
        <f ca="1">+TablaVentas[[#This Row],[SUBTOTAL]]+TablaVentas[[#This Row],[IGV]]</f>
        <v>215.25139250825845</v>
      </c>
    </row>
    <row r="244" spans="1:11" x14ac:dyDescent="0.25">
      <c r="A244" t="s">
        <v>253</v>
      </c>
      <c r="B244" s="6">
        <v>45602</v>
      </c>
      <c r="C244" t="s">
        <v>10014</v>
      </c>
      <c r="D244" t="s">
        <v>10017</v>
      </c>
      <c r="E244">
        <v>20</v>
      </c>
      <c r="F244">
        <f>+_xlfn.XLOOKUP(TablaVentas[[#This Row],[PRODUCTO FINANCIERO]],TablaPrecios[PRODUCTO FINANCIERO],TablaPrecios[PRECIO UNIT],0)</f>
        <v>9.9</v>
      </c>
      <c r="G244" s="2">
        <f>+TablaVentas[[#This Row],[CANTIDAD]]*TablaVentas[[#This Row],[PRECIO UNITARIO]]</f>
        <v>198</v>
      </c>
      <c r="H244" s="1">
        <f t="shared" ca="1" si="3"/>
        <v>0.19012518755413951</v>
      </c>
      <c r="I244" s="2">
        <f ca="1">+TablaVentas[[#This Row],[VENTAL TOTAL]]-TablaVentas[[#This Row],[VENTAL TOTAL]]*TablaVentas[[#This Row],[DESCUENTO]]</f>
        <v>160.35521286428036</v>
      </c>
      <c r="J244" s="2">
        <f ca="1">0.18*TablaVentas[[#This Row],[SUBTOTAL]]</f>
        <v>28.863938315570465</v>
      </c>
      <c r="K244" s="2">
        <f ca="1">+TablaVentas[[#This Row],[SUBTOTAL]]+TablaVentas[[#This Row],[IGV]]</f>
        <v>189.21915117985083</v>
      </c>
    </row>
    <row r="245" spans="1:11" x14ac:dyDescent="0.25">
      <c r="A245" t="s">
        <v>254</v>
      </c>
      <c r="B245" s="6">
        <v>46352</v>
      </c>
      <c r="C245" t="s">
        <v>10016</v>
      </c>
      <c r="D245" t="s">
        <v>10018</v>
      </c>
      <c r="E245">
        <v>20</v>
      </c>
      <c r="F245">
        <f>+_xlfn.XLOOKUP(TablaVentas[[#This Row],[PRODUCTO FINANCIERO]],TablaPrecios[PRODUCTO FINANCIERO],TablaPrecios[PRECIO UNIT],0)</f>
        <v>14.9</v>
      </c>
      <c r="G245" s="2">
        <f>+TablaVentas[[#This Row],[CANTIDAD]]*TablaVentas[[#This Row],[PRECIO UNITARIO]]</f>
        <v>298</v>
      </c>
      <c r="H245" s="1">
        <f t="shared" ca="1" si="3"/>
        <v>0.14089184174977321</v>
      </c>
      <c r="I245" s="2">
        <f ca="1">+TablaVentas[[#This Row],[VENTAL TOTAL]]-TablaVentas[[#This Row],[VENTAL TOTAL]]*TablaVentas[[#This Row],[DESCUENTO]]</f>
        <v>256.01423115856755</v>
      </c>
      <c r="J245" s="2">
        <f ca="1">0.18*TablaVentas[[#This Row],[SUBTOTAL]]</f>
        <v>46.082561608542157</v>
      </c>
      <c r="K245" s="2">
        <f ca="1">+TablaVentas[[#This Row],[SUBTOTAL]]+TablaVentas[[#This Row],[IGV]]</f>
        <v>302.09679276710972</v>
      </c>
    </row>
    <row r="246" spans="1:11" x14ac:dyDescent="0.25">
      <c r="A246" t="s">
        <v>255</v>
      </c>
      <c r="B246" s="6">
        <v>45588</v>
      </c>
      <c r="C246" t="s">
        <v>10011</v>
      </c>
      <c r="D246" t="s">
        <v>10020</v>
      </c>
      <c r="E246">
        <v>14</v>
      </c>
      <c r="F246">
        <f>+_xlfn.XLOOKUP(TablaVentas[[#This Row],[PRODUCTO FINANCIERO]],TablaPrecios[PRODUCTO FINANCIERO],TablaPrecios[PRECIO UNIT],0)</f>
        <v>14.9</v>
      </c>
      <c r="G246" s="2">
        <f>+TablaVentas[[#This Row],[CANTIDAD]]*TablaVentas[[#This Row],[PRECIO UNITARIO]]</f>
        <v>208.6</v>
      </c>
      <c r="H246" s="1">
        <f t="shared" ca="1" si="3"/>
        <v>0.19646019186104829</v>
      </c>
      <c r="I246" s="2">
        <f ca="1">+TablaVentas[[#This Row],[VENTAL TOTAL]]-TablaVentas[[#This Row],[VENTAL TOTAL]]*TablaVentas[[#This Row],[DESCUENTO]]</f>
        <v>167.61840397778531</v>
      </c>
      <c r="J246" s="2">
        <f ca="1">0.18*TablaVentas[[#This Row],[SUBTOTAL]]</f>
        <v>30.171312716001353</v>
      </c>
      <c r="K246" s="2">
        <f ca="1">+TablaVentas[[#This Row],[SUBTOTAL]]+TablaVentas[[#This Row],[IGV]]</f>
        <v>197.78971669378666</v>
      </c>
    </row>
    <row r="247" spans="1:11" x14ac:dyDescent="0.25">
      <c r="A247" t="s">
        <v>256</v>
      </c>
      <c r="B247" s="6">
        <v>45312</v>
      </c>
      <c r="C247" t="s">
        <v>10014</v>
      </c>
      <c r="D247" t="s">
        <v>10022</v>
      </c>
      <c r="E247">
        <v>10</v>
      </c>
      <c r="F247">
        <f>+_xlfn.XLOOKUP(TablaVentas[[#This Row],[PRODUCTO FINANCIERO]],TablaPrecios[PRODUCTO FINANCIERO],TablaPrecios[PRECIO UNIT],0)</f>
        <v>20.9</v>
      </c>
      <c r="G247" s="2">
        <f>+TablaVentas[[#This Row],[CANTIDAD]]*TablaVentas[[#This Row],[PRECIO UNITARIO]]</f>
        <v>209</v>
      </c>
      <c r="H247" s="1">
        <f t="shared" ca="1" si="3"/>
        <v>0.17825272330912117</v>
      </c>
      <c r="I247" s="2">
        <f ca="1">+TablaVentas[[#This Row],[VENTAL TOTAL]]-TablaVentas[[#This Row],[VENTAL TOTAL]]*TablaVentas[[#This Row],[DESCUENTO]]</f>
        <v>171.74518082839367</v>
      </c>
      <c r="J247" s="2">
        <f ca="1">0.18*TablaVentas[[#This Row],[SUBTOTAL]]</f>
        <v>30.91413254911086</v>
      </c>
      <c r="K247" s="2">
        <f ca="1">+TablaVentas[[#This Row],[SUBTOTAL]]+TablaVentas[[#This Row],[IGV]]</f>
        <v>202.65931337750453</v>
      </c>
    </row>
    <row r="248" spans="1:11" x14ac:dyDescent="0.25">
      <c r="A248" t="s">
        <v>257</v>
      </c>
      <c r="B248" s="6">
        <v>46215</v>
      </c>
      <c r="C248" t="s">
        <v>10014</v>
      </c>
      <c r="D248" t="s">
        <v>10019</v>
      </c>
      <c r="E248">
        <v>13</v>
      </c>
      <c r="F248">
        <f>+_xlfn.XLOOKUP(TablaVentas[[#This Row],[PRODUCTO FINANCIERO]],TablaPrecios[PRODUCTO FINANCIERO],TablaPrecios[PRECIO UNIT],0)</f>
        <v>9.9</v>
      </c>
      <c r="G248" s="2">
        <f>+TablaVentas[[#This Row],[CANTIDAD]]*TablaVentas[[#This Row],[PRECIO UNITARIO]]</f>
        <v>128.70000000000002</v>
      </c>
      <c r="H248" s="1">
        <f t="shared" ca="1" si="3"/>
        <v>0.13287986801319326</v>
      </c>
      <c r="I248" s="2">
        <f ca="1">+TablaVentas[[#This Row],[VENTAL TOTAL]]-TablaVentas[[#This Row],[VENTAL TOTAL]]*TablaVentas[[#This Row],[DESCUENTO]]</f>
        <v>111.59836098670203</v>
      </c>
      <c r="J248" s="2">
        <f ca="1">0.18*TablaVentas[[#This Row],[SUBTOTAL]]</f>
        <v>20.087704977606364</v>
      </c>
      <c r="K248" s="2">
        <f ca="1">+TablaVentas[[#This Row],[SUBTOTAL]]+TablaVentas[[#This Row],[IGV]]</f>
        <v>131.6860659643084</v>
      </c>
    </row>
    <row r="249" spans="1:11" x14ac:dyDescent="0.25">
      <c r="A249" t="s">
        <v>258</v>
      </c>
      <c r="B249" s="6">
        <v>45683</v>
      </c>
      <c r="C249" t="s">
        <v>10015</v>
      </c>
      <c r="D249" t="s">
        <v>10018</v>
      </c>
      <c r="E249">
        <v>17</v>
      </c>
      <c r="F249">
        <f>+_xlfn.XLOOKUP(TablaVentas[[#This Row],[PRODUCTO FINANCIERO]],TablaPrecios[PRODUCTO FINANCIERO],TablaPrecios[PRECIO UNIT],0)</f>
        <v>14.9</v>
      </c>
      <c r="G249" s="2">
        <f>+TablaVentas[[#This Row],[CANTIDAD]]*TablaVentas[[#This Row],[PRECIO UNITARIO]]</f>
        <v>253.3</v>
      </c>
      <c r="H249" s="1">
        <f t="shared" ca="1" si="3"/>
        <v>0.19410908854110753</v>
      </c>
      <c r="I249" s="2">
        <f ca="1">+TablaVentas[[#This Row],[VENTAL TOTAL]]-TablaVentas[[#This Row],[VENTAL TOTAL]]*TablaVentas[[#This Row],[DESCUENTO]]</f>
        <v>204.13216787253748</v>
      </c>
      <c r="J249" s="2">
        <f ca="1">0.18*TablaVentas[[#This Row],[SUBTOTAL]]</f>
        <v>36.743790217056748</v>
      </c>
      <c r="K249" s="2">
        <f ca="1">+TablaVentas[[#This Row],[SUBTOTAL]]+TablaVentas[[#This Row],[IGV]]</f>
        <v>240.87595808959423</v>
      </c>
    </row>
    <row r="250" spans="1:11" x14ac:dyDescent="0.25">
      <c r="A250" t="s">
        <v>259</v>
      </c>
      <c r="B250" s="6">
        <v>45688</v>
      </c>
      <c r="C250" t="s">
        <v>10015</v>
      </c>
      <c r="D250" t="s">
        <v>10022</v>
      </c>
      <c r="E250">
        <v>16</v>
      </c>
      <c r="F250">
        <f>+_xlfn.XLOOKUP(TablaVentas[[#This Row],[PRODUCTO FINANCIERO]],TablaPrecios[PRODUCTO FINANCIERO],TablaPrecios[PRECIO UNIT],0)</f>
        <v>20.9</v>
      </c>
      <c r="G250" s="2">
        <f>+TablaVentas[[#This Row],[CANTIDAD]]*TablaVentas[[#This Row],[PRECIO UNITARIO]]</f>
        <v>334.4</v>
      </c>
      <c r="H250" s="1">
        <f t="shared" ca="1" si="3"/>
        <v>0.1985041373102156</v>
      </c>
      <c r="I250" s="2">
        <f ca="1">+TablaVentas[[#This Row],[VENTAL TOTAL]]-TablaVentas[[#This Row],[VENTAL TOTAL]]*TablaVentas[[#This Row],[DESCUENTO]]</f>
        <v>268.02021648346386</v>
      </c>
      <c r="J250" s="2">
        <f ca="1">0.18*TablaVentas[[#This Row],[SUBTOTAL]]</f>
        <v>48.243638967023493</v>
      </c>
      <c r="K250" s="2">
        <f ca="1">+TablaVentas[[#This Row],[SUBTOTAL]]+TablaVentas[[#This Row],[IGV]]</f>
        <v>316.26385545048737</v>
      </c>
    </row>
    <row r="251" spans="1:11" x14ac:dyDescent="0.25">
      <c r="A251" t="s">
        <v>260</v>
      </c>
      <c r="B251" s="6">
        <v>45332</v>
      </c>
      <c r="C251" t="s">
        <v>10014</v>
      </c>
      <c r="D251" t="s">
        <v>10022</v>
      </c>
      <c r="E251">
        <v>17</v>
      </c>
      <c r="F251">
        <f>+_xlfn.XLOOKUP(TablaVentas[[#This Row],[PRODUCTO FINANCIERO]],TablaPrecios[PRODUCTO FINANCIERO],TablaPrecios[PRECIO UNIT],0)</f>
        <v>20.9</v>
      </c>
      <c r="G251" s="2">
        <f>+TablaVentas[[#This Row],[CANTIDAD]]*TablaVentas[[#This Row],[PRECIO UNITARIO]]</f>
        <v>355.29999999999995</v>
      </c>
      <c r="H251" s="1">
        <f t="shared" ca="1" si="3"/>
        <v>0.10023017973864778</v>
      </c>
      <c r="I251" s="2">
        <f ca="1">+TablaVentas[[#This Row],[VENTAL TOTAL]]-TablaVentas[[#This Row],[VENTAL TOTAL]]*TablaVentas[[#This Row],[DESCUENTO]]</f>
        <v>319.68821713885842</v>
      </c>
      <c r="J251" s="2">
        <f ca="1">0.18*TablaVentas[[#This Row],[SUBTOTAL]]</f>
        <v>57.543879084994515</v>
      </c>
      <c r="K251" s="2">
        <f ca="1">+TablaVentas[[#This Row],[SUBTOTAL]]+TablaVentas[[#This Row],[IGV]]</f>
        <v>377.23209622385292</v>
      </c>
    </row>
    <row r="252" spans="1:11" x14ac:dyDescent="0.25">
      <c r="A252" t="s">
        <v>261</v>
      </c>
      <c r="B252" s="6">
        <v>45301</v>
      </c>
      <c r="C252" t="s">
        <v>10012</v>
      </c>
      <c r="D252" t="s">
        <v>10022</v>
      </c>
      <c r="E252">
        <v>14</v>
      </c>
      <c r="F252">
        <f>+_xlfn.XLOOKUP(TablaVentas[[#This Row],[PRODUCTO FINANCIERO]],TablaPrecios[PRODUCTO FINANCIERO],TablaPrecios[PRECIO UNIT],0)</f>
        <v>20.9</v>
      </c>
      <c r="G252" s="2">
        <f>+TablaVentas[[#This Row],[CANTIDAD]]*TablaVentas[[#This Row],[PRECIO UNITARIO]]</f>
        <v>292.59999999999997</v>
      </c>
      <c r="H252" s="1">
        <f t="shared" ca="1" si="3"/>
        <v>0.19209117163898243</v>
      </c>
      <c r="I252" s="2">
        <f ca="1">+TablaVentas[[#This Row],[VENTAL TOTAL]]-TablaVentas[[#This Row],[VENTAL TOTAL]]*TablaVentas[[#This Row],[DESCUENTO]]</f>
        <v>236.39412317843372</v>
      </c>
      <c r="J252" s="2">
        <f ca="1">0.18*TablaVentas[[#This Row],[SUBTOTAL]]</f>
        <v>42.55094217211807</v>
      </c>
      <c r="K252" s="2">
        <f ca="1">+TablaVentas[[#This Row],[SUBTOTAL]]+TablaVentas[[#This Row],[IGV]]</f>
        <v>278.94506535055177</v>
      </c>
    </row>
    <row r="253" spans="1:11" x14ac:dyDescent="0.25">
      <c r="A253" t="s">
        <v>262</v>
      </c>
      <c r="B253" s="6">
        <v>45664</v>
      </c>
      <c r="C253" t="s">
        <v>10015</v>
      </c>
      <c r="D253" t="s">
        <v>10019</v>
      </c>
      <c r="E253">
        <v>18</v>
      </c>
      <c r="F253">
        <f>+_xlfn.XLOOKUP(TablaVentas[[#This Row],[PRODUCTO FINANCIERO]],TablaPrecios[PRODUCTO FINANCIERO],TablaPrecios[PRECIO UNIT],0)</f>
        <v>9.9</v>
      </c>
      <c r="G253" s="2">
        <f>+TablaVentas[[#This Row],[CANTIDAD]]*TablaVentas[[#This Row],[PRECIO UNITARIO]]</f>
        <v>178.20000000000002</v>
      </c>
      <c r="H253" s="1">
        <f t="shared" ca="1" si="3"/>
        <v>0.17159006275743843</v>
      </c>
      <c r="I253" s="2">
        <f ca="1">+TablaVentas[[#This Row],[VENTAL TOTAL]]-TablaVentas[[#This Row],[VENTAL TOTAL]]*TablaVentas[[#This Row],[DESCUENTO]]</f>
        <v>147.62265081662449</v>
      </c>
      <c r="J253" s="2">
        <f ca="1">0.18*TablaVentas[[#This Row],[SUBTOTAL]]</f>
        <v>26.572077146992406</v>
      </c>
      <c r="K253" s="2">
        <f ca="1">+TablaVentas[[#This Row],[SUBTOTAL]]+TablaVentas[[#This Row],[IGV]]</f>
        <v>174.19472796361688</v>
      </c>
    </row>
    <row r="254" spans="1:11" x14ac:dyDescent="0.25">
      <c r="A254" t="s">
        <v>263</v>
      </c>
      <c r="B254" s="6">
        <v>45869</v>
      </c>
      <c r="C254" t="s">
        <v>10015</v>
      </c>
      <c r="D254" t="s">
        <v>10017</v>
      </c>
      <c r="E254">
        <v>8</v>
      </c>
      <c r="F254">
        <f>+_xlfn.XLOOKUP(TablaVentas[[#This Row],[PRODUCTO FINANCIERO]],TablaPrecios[PRODUCTO FINANCIERO],TablaPrecios[PRECIO UNIT],0)</f>
        <v>9.9</v>
      </c>
      <c r="G254" s="2">
        <f>+TablaVentas[[#This Row],[CANTIDAD]]*TablaVentas[[#This Row],[PRECIO UNITARIO]]</f>
        <v>79.2</v>
      </c>
      <c r="H254" s="1">
        <f t="shared" ca="1" si="3"/>
        <v>0.16212349462928929</v>
      </c>
      <c r="I254" s="2">
        <f ca="1">+TablaVentas[[#This Row],[VENTAL TOTAL]]-TablaVentas[[#This Row],[VENTAL TOTAL]]*TablaVentas[[#This Row],[DESCUENTO]]</f>
        <v>66.359819225360297</v>
      </c>
      <c r="J254" s="2">
        <f ca="1">0.18*TablaVentas[[#This Row],[SUBTOTAL]]</f>
        <v>11.944767460564853</v>
      </c>
      <c r="K254" s="2">
        <f ca="1">+TablaVentas[[#This Row],[SUBTOTAL]]+TablaVentas[[#This Row],[IGV]]</f>
        <v>78.304586685925145</v>
      </c>
    </row>
    <row r="255" spans="1:11" x14ac:dyDescent="0.25">
      <c r="A255" t="s">
        <v>264</v>
      </c>
      <c r="B255" s="6">
        <v>46247</v>
      </c>
      <c r="C255" t="s">
        <v>10016</v>
      </c>
      <c r="D255" t="s">
        <v>10022</v>
      </c>
      <c r="E255">
        <v>4</v>
      </c>
      <c r="F255">
        <f>+_xlfn.XLOOKUP(TablaVentas[[#This Row],[PRODUCTO FINANCIERO]],TablaPrecios[PRODUCTO FINANCIERO],TablaPrecios[PRECIO UNIT],0)</f>
        <v>20.9</v>
      </c>
      <c r="G255" s="2">
        <f>+TablaVentas[[#This Row],[CANTIDAD]]*TablaVentas[[#This Row],[PRECIO UNITARIO]]</f>
        <v>83.6</v>
      </c>
      <c r="H255" s="1">
        <f t="shared" ca="1" si="3"/>
        <v>0.1191777305945167</v>
      </c>
      <c r="I255" s="2">
        <f ca="1">+TablaVentas[[#This Row],[VENTAL TOTAL]]-TablaVentas[[#This Row],[VENTAL TOTAL]]*TablaVentas[[#This Row],[DESCUENTO]]</f>
        <v>73.636741722298396</v>
      </c>
      <c r="J255" s="2">
        <f ca="1">0.18*TablaVentas[[#This Row],[SUBTOTAL]]</f>
        <v>13.25461351001371</v>
      </c>
      <c r="K255" s="2">
        <f ca="1">+TablaVentas[[#This Row],[SUBTOTAL]]+TablaVentas[[#This Row],[IGV]]</f>
        <v>86.891355232312108</v>
      </c>
    </row>
    <row r="256" spans="1:11" x14ac:dyDescent="0.25">
      <c r="A256" t="s">
        <v>265</v>
      </c>
      <c r="B256" s="6">
        <v>45604</v>
      </c>
      <c r="C256" t="s">
        <v>10014</v>
      </c>
      <c r="D256" t="s">
        <v>10020</v>
      </c>
      <c r="E256">
        <v>19</v>
      </c>
      <c r="F256">
        <f>+_xlfn.XLOOKUP(TablaVentas[[#This Row],[PRODUCTO FINANCIERO]],TablaPrecios[PRODUCTO FINANCIERO],TablaPrecios[PRECIO UNIT],0)</f>
        <v>14.9</v>
      </c>
      <c r="G256" s="2">
        <f>+TablaVentas[[#This Row],[CANTIDAD]]*TablaVentas[[#This Row],[PRECIO UNITARIO]]</f>
        <v>283.10000000000002</v>
      </c>
      <c r="H256" s="1">
        <f t="shared" ca="1" si="3"/>
        <v>0.19292786069113707</v>
      </c>
      <c r="I256" s="2">
        <f ca="1">+TablaVentas[[#This Row],[VENTAL TOTAL]]-TablaVentas[[#This Row],[VENTAL TOTAL]]*TablaVentas[[#This Row],[DESCUENTO]]</f>
        <v>228.48212263833912</v>
      </c>
      <c r="J256" s="2">
        <f ca="1">0.18*TablaVentas[[#This Row],[SUBTOTAL]]</f>
        <v>41.126782074901037</v>
      </c>
      <c r="K256" s="2">
        <f ca="1">+TablaVentas[[#This Row],[SUBTOTAL]]+TablaVentas[[#This Row],[IGV]]</f>
        <v>269.60890471324018</v>
      </c>
    </row>
    <row r="257" spans="1:11" x14ac:dyDescent="0.25">
      <c r="A257" t="s">
        <v>266</v>
      </c>
      <c r="B257" s="6">
        <v>45737</v>
      </c>
      <c r="C257" t="s">
        <v>10013</v>
      </c>
      <c r="D257" t="s">
        <v>10022</v>
      </c>
      <c r="E257">
        <v>4</v>
      </c>
      <c r="F257">
        <f>+_xlfn.XLOOKUP(TablaVentas[[#This Row],[PRODUCTO FINANCIERO]],TablaPrecios[PRODUCTO FINANCIERO],TablaPrecios[PRECIO UNIT],0)</f>
        <v>20.9</v>
      </c>
      <c r="G257" s="2">
        <f>+TablaVentas[[#This Row],[CANTIDAD]]*TablaVentas[[#This Row],[PRECIO UNITARIO]]</f>
        <v>83.6</v>
      </c>
      <c r="H257" s="1">
        <f t="shared" ca="1" si="3"/>
        <v>0.11269464565213494</v>
      </c>
      <c r="I257" s="2">
        <f ca="1">+TablaVentas[[#This Row],[VENTAL TOTAL]]-TablaVentas[[#This Row],[VENTAL TOTAL]]*TablaVentas[[#This Row],[DESCUENTO]]</f>
        <v>74.178727623481507</v>
      </c>
      <c r="J257" s="2">
        <f ca="1">0.18*TablaVentas[[#This Row],[SUBTOTAL]]</f>
        <v>13.35217097222667</v>
      </c>
      <c r="K257" s="2">
        <f ca="1">+TablaVentas[[#This Row],[SUBTOTAL]]+TablaVentas[[#This Row],[IGV]]</f>
        <v>87.53089859570818</v>
      </c>
    </row>
    <row r="258" spans="1:11" x14ac:dyDescent="0.25">
      <c r="A258" t="s">
        <v>267</v>
      </c>
      <c r="B258" s="6">
        <v>46007</v>
      </c>
      <c r="C258" t="s">
        <v>10012</v>
      </c>
      <c r="D258" t="s">
        <v>10018</v>
      </c>
      <c r="E258">
        <v>8</v>
      </c>
      <c r="F258">
        <f>+_xlfn.XLOOKUP(TablaVentas[[#This Row],[PRODUCTO FINANCIERO]],TablaPrecios[PRODUCTO FINANCIERO],TablaPrecios[PRECIO UNIT],0)</f>
        <v>14.9</v>
      </c>
      <c r="G258" s="2">
        <f>+TablaVentas[[#This Row],[CANTIDAD]]*TablaVentas[[#This Row],[PRECIO UNITARIO]]</f>
        <v>119.2</v>
      </c>
      <c r="H258" s="1">
        <f t="shared" ref="H258:H321" ca="1" si="4">+RAND()*0.1+0.1</f>
        <v>0.13607900552038721</v>
      </c>
      <c r="I258" s="2">
        <f ca="1">+TablaVentas[[#This Row],[VENTAL TOTAL]]-TablaVentas[[#This Row],[VENTAL TOTAL]]*TablaVentas[[#This Row],[DESCUENTO]]</f>
        <v>102.97938254196984</v>
      </c>
      <c r="J258" s="2">
        <f ca="1">0.18*TablaVentas[[#This Row],[SUBTOTAL]]</f>
        <v>18.53628885755457</v>
      </c>
      <c r="K258" s="2">
        <f ca="1">+TablaVentas[[#This Row],[SUBTOTAL]]+TablaVentas[[#This Row],[IGV]]</f>
        <v>121.51567139952441</v>
      </c>
    </row>
    <row r="259" spans="1:11" x14ac:dyDescent="0.25">
      <c r="A259" t="s">
        <v>268</v>
      </c>
      <c r="B259" s="6">
        <v>45612</v>
      </c>
      <c r="C259" t="s">
        <v>10011</v>
      </c>
      <c r="D259" t="s">
        <v>10022</v>
      </c>
      <c r="E259">
        <v>4</v>
      </c>
      <c r="F259">
        <f>+_xlfn.XLOOKUP(TablaVentas[[#This Row],[PRODUCTO FINANCIERO]],TablaPrecios[PRODUCTO FINANCIERO],TablaPrecios[PRECIO UNIT],0)</f>
        <v>20.9</v>
      </c>
      <c r="G259" s="2">
        <f>+TablaVentas[[#This Row],[CANTIDAD]]*TablaVentas[[#This Row],[PRECIO UNITARIO]]</f>
        <v>83.6</v>
      </c>
      <c r="H259" s="1">
        <f t="shared" ca="1" si="4"/>
        <v>0.10930267761518227</v>
      </c>
      <c r="I259" s="2">
        <f ca="1">+TablaVentas[[#This Row],[VENTAL TOTAL]]-TablaVentas[[#This Row],[VENTAL TOTAL]]*TablaVentas[[#This Row],[DESCUENTO]]</f>
        <v>74.462296151370765</v>
      </c>
      <c r="J259" s="2">
        <f ca="1">0.18*TablaVentas[[#This Row],[SUBTOTAL]]</f>
        <v>13.403213307246737</v>
      </c>
      <c r="K259" s="2">
        <f ca="1">+TablaVentas[[#This Row],[SUBTOTAL]]+TablaVentas[[#This Row],[IGV]]</f>
        <v>87.86550945861751</v>
      </c>
    </row>
    <row r="260" spans="1:11" x14ac:dyDescent="0.25">
      <c r="A260" t="s">
        <v>269</v>
      </c>
      <c r="B260" s="6">
        <v>46163</v>
      </c>
      <c r="C260" t="s">
        <v>10015</v>
      </c>
      <c r="D260" t="s">
        <v>10019</v>
      </c>
      <c r="E260">
        <v>6</v>
      </c>
      <c r="F260">
        <f>+_xlfn.XLOOKUP(TablaVentas[[#This Row],[PRODUCTO FINANCIERO]],TablaPrecios[PRODUCTO FINANCIERO],TablaPrecios[PRECIO UNIT],0)</f>
        <v>9.9</v>
      </c>
      <c r="G260" s="2">
        <f>+TablaVentas[[#This Row],[CANTIDAD]]*TablaVentas[[#This Row],[PRECIO UNITARIO]]</f>
        <v>59.400000000000006</v>
      </c>
      <c r="H260" s="1">
        <f t="shared" ca="1" si="4"/>
        <v>0.10518291990506001</v>
      </c>
      <c r="I260" s="2">
        <f ca="1">+TablaVentas[[#This Row],[VENTAL TOTAL]]-TablaVentas[[#This Row],[VENTAL TOTAL]]*TablaVentas[[#This Row],[DESCUENTO]]</f>
        <v>53.152134557639442</v>
      </c>
      <c r="J260" s="2">
        <f ca="1">0.18*TablaVentas[[#This Row],[SUBTOTAL]]</f>
        <v>9.5673842203751001</v>
      </c>
      <c r="K260" s="2">
        <f ca="1">+TablaVentas[[#This Row],[SUBTOTAL]]+TablaVentas[[#This Row],[IGV]]</f>
        <v>62.719518778014546</v>
      </c>
    </row>
    <row r="261" spans="1:11" x14ac:dyDescent="0.25">
      <c r="A261" t="s">
        <v>270</v>
      </c>
      <c r="B261" s="6">
        <v>45616</v>
      </c>
      <c r="C261" t="s">
        <v>10016</v>
      </c>
      <c r="D261" t="s">
        <v>10019</v>
      </c>
      <c r="E261">
        <v>19</v>
      </c>
      <c r="F261">
        <f>+_xlfn.XLOOKUP(TablaVentas[[#This Row],[PRODUCTO FINANCIERO]],TablaPrecios[PRODUCTO FINANCIERO],TablaPrecios[PRECIO UNIT],0)</f>
        <v>9.9</v>
      </c>
      <c r="G261" s="2">
        <f>+TablaVentas[[#This Row],[CANTIDAD]]*TablaVentas[[#This Row],[PRECIO UNITARIO]]</f>
        <v>188.1</v>
      </c>
      <c r="H261" s="1">
        <f t="shared" ca="1" si="4"/>
        <v>0.14846123428897312</v>
      </c>
      <c r="I261" s="2">
        <f ca="1">+TablaVentas[[#This Row],[VENTAL TOTAL]]-TablaVentas[[#This Row],[VENTAL TOTAL]]*TablaVentas[[#This Row],[DESCUENTO]]</f>
        <v>160.17444183024415</v>
      </c>
      <c r="J261" s="2">
        <f ca="1">0.18*TablaVentas[[#This Row],[SUBTOTAL]]</f>
        <v>28.831399529443946</v>
      </c>
      <c r="K261" s="2">
        <f ca="1">+TablaVentas[[#This Row],[SUBTOTAL]]+TablaVentas[[#This Row],[IGV]]</f>
        <v>189.00584135968811</v>
      </c>
    </row>
    <row r="262" spans="1:11" x14ac:dyDescent="0.25">
      <c r="A262" t="s">
        <v>271</v>
      </c>
      <c r="B262" s="6">
        <v>45873</v>
      </c>
      <c r="C262" t="s">
        <v>10015</v>
      </c>
      <c r="D262" t="s">
        <v>10022</v>
      </c>
      <c r="E262">
        <v>19</v>
      </c>
      <c r="F262">
        <f>+_xlfn.XLOOKUP(TablaVentas[[#This Row],[PRODUCTO FINANCIERO]],TablaPrecios[PRODUCTO FINANCIERO],TablaPrecios[PRECIO UNIT],0)</f>
        <v>20.9</v>
      </c>
      <c r="G262" s="2">
        <f>+TablaVentas[[#This Row],[CANTIDAD]]*TablaVentas[[#This Row],[PRECIO UNITARIO]]</f>
        <v>397.09999999999997</v>
      </c>
      <c r="H262" s="1">
        <f t="shared" ca="1" si="4"/>
        <v>0.19436594189275908</v>
      </c>
      <c r="I262" s="2">
        <f ca="1">+TablaVentas[[#This Row],[VENTAL TOTAL]]-TablaVentas[[#This Row],[VENTAL TOTAL]]*TablaVentas[[#This Row],[DESCUENTO]]</f>
        <v>319.91728447438533</v>
      </c>
      <c r="J262" s="2">
        <f ca="1">0.18*TablaVentas[[#This Row],[SUBTOTAL]]</f>
        <v>57.585111205389353</v>
      </c>
      <c r="K262" s="2">
        <f ca="1">+TablaVentas[[#This Row],[SUBTOTAL]]+TablaVentas[[#This Row],[IGV]]</f>
        <v>377.50239567977468</v>
      </c>
    </row>
    <row r="263" spans="1:11" x14ac:dyDescent="0.25">
      <c r="A263" t="s">
        <v>272</v>
      </c>
      <c r="B263" s="6">
        <v>46103</v>
      </c>
      <c r="C263" t="s">
        <v>10012</v>
      </c>
      <c r="D263" t="s">
        <v>10017</v>
      </c>
      <c r="E263">
        <v>6</v>
      </c>
      <c r="F263">
        <f>+_xlfn.XLOOKUP(TablaVentas[[#This Row],[PRODUCTO FINANCIERO]],TablaPrecios[PRODUCTO FINANCIERO],TablaPrecios[PRECIO UNIT],0)</f>
        <v>9.9</v>
      </c>
      <c r="G263" s="2">
        <f>+TablaVentas[[#This Row],[CANTIDAD]]*TablaVentas[[#This Row],[PRECIO UNITARIO]]</f>
        <v>59.400000000000006</v>
      </c>
      <c r="H263" s="1">
        <f t="shared" ca="1" si="4"/>
        <v>0.16369219169767346</v>
      </c>
      <c r="I263" s="2">
        <f ca="1">+TablaVentas[[#This Row],[VENTAL TOTAL]]-TablaVentas[[#This Row],[VENTAL TOTAL]]*TablaVentas[[#This Row],[DESCUENTO]]</f>
        <v>49.676683813158199</v>
      </c>
      <c r="J263" s="2">
        <f ca="1">0.18*TablaVentas[[#This Row],[SUBTOTAL]]</f>
        <v>8.9418030863684752</v>
      </c>
      <c r="K263" s="2">
        <f ca="1">+TablaVentas[[#This Row],[SUBTOTAL]]+TablaVentas[[#This Row],[IGV]]</f>
        <v>58.618486899526673</v>
      </c>
    </row>
    <row r="264" spans="1:11" x14ac:dyDescent="0.25">
      <c r="A264" t="s">
        <v>273</v>
      </c>
      <c r="B264" s="6">
        <v>45576</v>
      </c>
      <c r="C264" t="s">
        <v>10016</v>
      </c>
      <c r="D264" t="s">
        <v>10018</v>
      </c>
      <c r="E264">
        <v>18</v>
      </c>
      <c r="F264">
        <f>+_xlfn.XLOOKUP(TablaVentas[[#This Row],[PRODUCTO FINANCIERO]],TablaPrecios[PRODUCTO FINANCIERO],TablaPrecios[PRECIO UNIT],0)</f>
        <v>14.9</v>
      </c>
      <c r="G264" s="2">
        <f>+TablaVentas[[#This Row],[CANTIDAD]]*TablaVentas[[#This Row],[PRECIO UNITARIO]]</f>
        <v>268.2</v>
      </c>
      <c r="H264" s="1">
        <f t="shared" ca="1" si="4"/>
        <v>0.18703549278458462</v>
      </c>
      <c r="I264" s="2">
        <f ca="1">+TablaVentas[[#This Row],[VENTAL TOTAL]]-TablaVentas[[#This Row],[VENTAL TOTAL]]*TablaVentas[[#This Row],[DESCUENTO]]</f>
        <v>218.03708083517438</v>
      </c>
      <c r="J264" s="2">
        <f ca="1">0.18*TablaVentas[[#This Row],[SUBTOTAL]]</f>
        <v>39.246674550331385</v>
      </c>
      <c r="K264" s="2">
        <f ca="1">+TablaVentas[[#This Row],[SUBTOTAL]]+TablaVentas[[#This Row],[IGV]]</f>
        <v>257.28375538550574</v>
      </c>
    </row>
    <row r="265" spans="1:11" x14ac:dyDescent="0.25">
      <c r="A265" t="s">
        <v>274</v>
      </c>
      <c r="B265" s="6">
        <v>45646</v>
      </c>
      <c r="C265" t="s">
        <v>10012</v>
      </c>
      <c r="D265" t="s">
        <v>10020</v>
      </c>
      <c r="E265">
        <v>12</v>
      </c>
      <c r="F265">
        <f>+_xlfn.XLOOKUP(TablaVentas[[#This Row],[PRODUCTO FINANCIERO]],TablaPrecios[PRODUCTO FINANCIERO],TablaPrecios[PRECIO UNIT],0)</f>
        <v>14.9</v>
      </c>
      <c r="G265" s="2">
        <f>+TablaVentas[[#This Row],[CANTIDAD]]*TablaVentas[[#This Row],[PRECIO UNITARIO]]</f>
        <v>178.8</v>
      </c>
      <c r="H265" s="1">
        <f t="shared" ca="1" si="4"/>
        <v>0.1888426294029534</v>
      </c>
      <c r="I265" s="2">
        <f ca="1">+TablaVentas[[#This Row],[VENTAL TOTAL]]-TablaVentas[[#This Row],[VENTAL TOTAL]]*TablaVentas[[#This Row],[DESCUENTO]]</f>
        <v>145.03493786275195</v>
      </c>
      <c r="J265" s="2">
        <f ca="1">0.18*TablaVentas[[#This Row],[SUBTOTAL]]</f>
        <v>26.106288815295351</v>
      </c>
      <c r="K265" s="2">
        <f ca="1">+TablaVentas[[#This Row],[SUBTOTAL]]+TablaVentas[[#This Row],[IGV]]</f>
        <v>171.1412266780473</v>
      </c>
    </row>
    <row r="266" spans="1:11" x14ac:dyDescent="0.25">
      <c r="A266" t="s">
        <v>275</v>
      </c>
      <c r="B266" s="6">
        <v>46238</v>
      </c>
      <c r="C266" t="s">
        <v>10016</v>
      </c>
      <c r="D266" t="s">
        <v>10020</v>
      </c>
      <c r="E266">
        <v>7</v>
      </c>
      <c r="F266">
        <f>+_xlfn.XLOOKUP(TablaVentas[[#This Row],[PRODUCTO FINANCIERO]],TablaPrecios[PRODUCTO FINANCIERO],TablaPrecios[PRECIO UNIT],0)</f>
        <v>14.9</v>
      </c>
      <c r="G266" s="2">
        <f>+TablaVentas[[#This Row],[CANTIDAD]]*TablaVentas[[#This Row],[PRECIO UNITARIO]]</f>
        <v>104.3</v>
      </c>
      <c r="H266" s="1">
        <f t="shared" ca="1" si="4"/>
        <v>0.10258839014736661</v>
      </c>
      <c r="I266" s="2">
        <f ca="1">+TablaVentas[[#This Row],[VENTAL TOTAL]]-TablaVentas[[#This Row],[VENTAL TOTAL]]*TablaVentas[[#This Row],[DESCUENTO]]</f>
        <v>93.600030907629659</v>
      </c>
      <c r="J266" s="2">
        <f ca="1">0.18*TablaVentas[[#This Row],[SUBTOTAL]]</f>
        <v>16.848005563373338</v>
      </c>
      <c r="K266" s="2">
        <f ca="1">+TablaVentas[[#This Row],[SUBTOTAL]]+TablaVentas[[#This Row],[IGV]]</f>
        <v>110.44803647100299</v>
      </c>
    </row>
    <row r="267" spans="1:11" x14ac:dyDescent="0.25">
      <c r="A267" t="s">
        <v>276</v>
      </c>
      <c r="B267" s="6">
        <v>45513</v>
      </c>
      <c r="C267" t="s">
        <v>10011</v>
      </c>
      <c r="D267" t="s">
        <v>10017</v>
      </c>
      <c r="E267">
        <v>12</v>
      </c>
      <c r="F267">
        <f>+_xlfn.XLOOKUP(TablaVentas[[#This Row],[PRODUCTO FINANCIERO]],TablaPrecios[PRODUCTO FINANCIERO],TablaPrecios[PRECIO UNIT],0)</f>
        <v>9.9</v>
      </c>
      <c r="G267" s="2">
        <f>+TablaVentas[[#This Row],[CANTIDAD]]*TablaVentas[[#This Row],[PRECIO UNITARIO]]</f>
        <v>118.80000000000001</v>
      </c>
      <c r="H267" s="1">
        <f t="shared" ca="1" si="4"/>
        <v>0.10056885134889043</v>
      </c>
      <c r="I267" s="2">
        <f ca="1">+TablaVentas[[#This Row],[VENTAL TOTAL]]-TablaVentas[[#This Row],[VENTAL TOTAL]]*TablaVentas[[#This Row],[DESCUENTO]]</f>
        <v>106.85242045975183</v>
      </c>
      <c r="J267" s="2">
        <f ca="1">0.18*TablaVentas[[#This Row],[SUBTOTAL]]</f>
        <v>19.233435682755328</v>
      </c>
      <c r="K267" s="2">
        <f ca="1">+TablaVentas[[#This Row],[SUBTOTAL]]+TablaVentas[[#This Row],[IGV]]</f>
        <v>126.08585614250715</v>
      </c>
    </row>
    <row r="268" spans="1:11" x14ac:dyDescent="0.25">
      <c r="A268" t="s">
        <v>277</v>
      </c>
      <c r="B268" s="6">
        <v>45822</v>
      </c>
      <c r="C268" t="s">
        <v>10016</v>
      </c>
      <c r="D268" t="s">
        <v>10022</v>
      </c>
      <c r="E268">
        <v>17</v>
      </c>
      <c r="F268">
        <f>+_xlfn.XLOOKUP(TablaVentas[[#This Row],[PRODUCTO FINANCIERO]],TablaPrecios[PRODUCTO FINANCIERO],TablaPrecios[PRECIO UNIT],0)</f>
        <v>20.9</v>
      </c>
      <c r="G268" s="2">
        <f>+TablaVentas[[#This Row],[CANTIDAD]]*TablaVentas[[#This Row],[PRECIO UNITARIO]]</f>
        <v>355.29999999999995</v>
      </c>
      <c r="H268" s="1">
        <f t="shared" ca="1" si="4"/>
        <v>0.19035965891276754</v>
      </c>
      <c r="I268" s="2">
        <f ca="1">+TablaVentas[[#This Row],[VENTAL TOTAL]]-TablaVentas[[#This Row],[VENTAL TOTAL]]*TablaVentas[[#This Row],[DESCUENTO]]</f>
        <v>287.66521318829365</v>
      </c>
      <c r="J268" s="2">
        <f ca="1">0.18*TablaVentas[[#This Row],[SUBTOTAL]]</f>
        <v>51.779738373892854</v>
      </c>
      <c r="K268" s="2">
        <f ca="1">+TablaVentas[[#This Row],[SUBTOTAL]]+TablaVentas[[#This Row],[IGV]]</f>
        <v>339.44495156218647</v>
      </c>
    </row>
    <row r="269" spans="1:11" x14ac:dyDescent="0.25">
      <c r="A269" t="s">
        <v>278</v>
      </c>
      <c r="B269" s="6">
        <v>45877</v>
      </c>
      <c r="C269" t="s">
        <v>10015</v>
      </c>
      <c r="D269" t="s">
        <v>10020</v>
      </c>
      <c r="E269">
        <v>4</v>
      </c>
      <c r="F269">
        <f>+_xlfn.XLOOKUP(TablaVentas[[#This Row],[PRODUCTO FINANCIERO]],TablaPrecios[PRODUCTO FINANCIERO],TablaPrecios[PRECIO UNIT],0)</f>
        <v>14.9</v>
      </c>
      <c r="G269" s="2">
        <f>+TablaVentas[[#This Row],[CANTIDAD]]*TablaVentas[[#This Row],[PRECIO UNITARIO]]</f>
        <v>59.6</v>
      </c>
      <c r="H269" s="1">
        <f t="shared" ca="1" si="4"/>
        <v>0.13245208115423673</v>
      </c>
      <c r="I269" s="2">
        <f ca="1">+TablaVentas[[#This Row],[VENTAL TOTAL]]-TablaVentas[[#This Row],[VENTAL TOTAL]]*TablaVentas[[#This Row],[DESCUENTO]]</f>
        <v>51.70585596320749</v>
      </c>
      <c r="J269" s="2">
        <f ca="1">0.18*TablaVentas[[#This Row],[SUBTOTAL]]</f>
        <v>9.3070540733773477</v>
      </c>
      <c r="K269" s="2">
        <f ca="1">+TablaVentas[[#This Row],[SUBTOTAL]]+TablaVentas[[#This Row],[IGV]]</f>
        <v>61.012910036584842</v>
      </c>
    </row>
    <row r="270" spans="1:11" x14ac:dyDescent="0.25">
      <c r="A270" t="s">
        <v>279</v>
      </c>
      <c r="B270" s="6">
        <v>45367</v>
      </c>
      <c r="C270" t="s">
        <v>10011</v>
      </c>
      <c r="D270" t="s">
        <v>10018</v>
      </c>
      <c r="E270">
        <v>20</v>
      </c>
      <c r="F270">
        <f>+_xlfn.XLOOKUP(TablaVentas[[#This Row],[PRODUCTO FINANCIERO]],TablaPrecios[PRODUCTO FINANCIERO],TablaPrecios[PRECIO UNIT],0)</f>
        <v>14.9</v>
      </c>
      <c r="G270" s="2">
        <f>+TablaVentas[[#This Row],[CANTIDAD]]*TablaVentas[[#This Row],[PRECIO UNITARIO]]</f>
        <v>298</v>
      </c>
      <c r="H270" s="1">
        <f t="shared" ca="1" si="4"/>
        <v>0.1607555597915736</v>
      </c>
      <c r="I270" s="2">
        <f ca="1">+TablaVentas[[#This Row],[VENTAL TOTAL]]-TablaVentas[[#This Row],[VENTAL TOTAL]]*TablaVentas[[#This Row],[DESCUENTO]]</f>
        <v>250.09484318211105</v>
      </c>
      <c r="J270" s="2">
        <f ca="1">0.18*TablaVentas[[#This Row],[SUBTOTAL]]</f>
        <v>45.017071772779985</v>
      </c>
      <c r="K270" s="2">
        <f ca="1">+TablaVentas[[#This Row],[SUBTOTAL]]+TablaVentas[[#This Row],[IGV]]</f>
        <v>295.11191495489106</v>
      </c>
    </row>
    <row r="271" spans="1:11" x14ac:dyDescent="0.25">
      <c r="A271" t="s">
        <v>280</v>
      </c>
      <c r="B271" s="6">
        <v>45650</v>
      </c>
      <c r="C271" t="s">
        <v>10013</v>
      </c>
      <c r="D271" t="s">
        <v>10017</v>
      </c>
      <c r="E271">
        <v>3</v>
      </c>
      <c r="F271">
        <f>+_xlfn.XLOOKUP(TablaVentas[[#This Row],[PRODUCTO FINANCIERO]],TablaPrecios[PRODUCTO FINANCIERO],TablaPrecios[PRECIO UNIT],0)</f>
        <v>9.9</v>
      </c>
      <c r="G271" s="2">
        <f>+TablaVentas[[#This Row],[CANTIDAD]]*TablaVentas[[#This Row],[PRECIO UNITARIO]]</f>
        <v>29.700000000000003</v>
      </c>
      <c r="H271" s="1">
        <f t="shared" ca="1" si="4"/>
        <v>0.14212562235462464</v>
      </c>
      <c r="I271" s="2">
        <f ca="1">+TablaVentas[[#This Row],[VENTAL TOTAL]]-TablaVentas[[#This Row],[VENTAL TOTAL]]*TablaVentas[[#This Row],[DESCUENTO]]</f>
        <v>25.478869016067652</v>
      </c>
      <c r="J271" s="2">
        <f ca="1">0.18*TablaVentas[[#This Row],[SUBTOTAL]]</f>
        <v>4.5861964228921774</v>
      </c>
      <c r="K271" s="2">
        <f ca="1">+TablaVentas[[#This Row],[SUBTOTAL]]+TablaVentas[[#This Row],[IGV]]</f>
        <v>30.065065438959827</v>
      </c>
    </row>
    <row r="272" spans="1:11" x14ac:dyDescent="0.25">
      <c r="A272" t="s">
        <v>281</v>
      </c>
      <c r="B272" s="6">
        <v>46131</v>
      </c>
      <c r="C272" t="s">
        <v>10015</v>
      </c>
      <c r="D272" t="s">
        <v>10020</v>
      </c>
      <c r="E272">
        <v>10</v>
      </c>
      <c r="F272">
        <f>+_xlfn.XLOOKUP(TablaVentas[[#This Row],[PRODUCTO FINANCIERO]],TablaPrecios[PRODUCTO FINANCIERO],TablaPrecios[PRECIO UNIT],0)</f>
        <v>14.9</v>
      </c>
      <c r="G272" s="2">
        <f>+TablaVentas[[#This Row],[CANTIDAD]]*TablaVentas[[#This Row],[PRECIO UNITARIO]]</f>
        <v>149</v>
      </c>
      <c r="H272" s="1">
        <f t="shared" ca="1" si="4"/>
        <v>0.19965849048098316</v>
      </c>
      <c r="I272" s="2">
        <f ca="1">+TablaVentas[[#This Row],[VENTAL TOTAL]]-TablaVentas[[#This Row],[VENTAL TOTAL]]*TablaVentas[[#This Row],[DESCUENTO]]</f>
        <v>119.25088491833351</v>
      </c>
      <c r="J272" s="2">
        <f ca="1">0.18*TablaVentas[[#This Row],[SUBTOTAL]]</f>
        <v>21.465159285300032</v>
      </c>
      <c r="K272" s="2">
        <f ca="1">+TablaVentas[[#This Row],[SUBTOTAL]]+TablaVentas[[#This Row],[IGV]]</f>
        <v>140.71604420363354</v>
      </c>
    </row>
    <row r="273" spans="1:11" x14ac:dyDescent="0.25">
      <c r="A273" t="s">
        <v>282</v>
      </c>
      <c r="B273" s="6">
        <v>45299</v>
      </c>
      <c r="C273" t="s">
        <v>10012</v>
      </c>
      <c r="D273" t="s">
        <v>10020</v>
      </c>
      <c r="E273">
        <v>17</v>
      </c>
      <c r="F273">
        <f>+_xlfn.XLOOKUP(TablaVentas[[#This Row],[PRODUCTO FINANCIERO]],TablaPrecios[PRODUCTO FINANCIERO],TablaPrecios[PRECIO UNIT],0)</f>
        <v>14.9</v>
      </c>
      <c r="G273" s="2">
        <f>+TablaVentas[[#This Row],[CANTIDAD]]*TablaVentas[[#This Row],[PRECIO UNITARIO]]</f>
        <v>253.3</v>
      </c>
      <c r="H273" s="1">
        <f t="shared" ca="1" si="4"/>
        <v>0.14589341538881484</v>
      </c>
      <c r="I273" s="2">
        <f ca="1">+TablaVentas[[#This Row],[VENTAL TOTAL]]-TablaVentas[[#This Row],[VENTAL TOTAL]]*TablaVentas[[#This Row],[DESCUENTO]]</f>
        <v>216.34519788201322</v>
      </c>
      <c r="J273" s="2">
        <f ca="1">0.18*TablaVentas[[#This Row],[SUBTOTAL]]</f>
        <v>38.942135618762379</v>
      </c>
      <c r="K273" s="2">
        <f ca="1">+TablaVentas[[#This Row],[SUBTOTAL]]+TablaVentas[[#This Row],[IGV]]</f>
        <v>255.28733350077562</v>
      </c>
    </row>
    <row r="274" spans="1:11" x14ac:dyDescent="0.25">
      <c r="A274" t="s">
        <v>283</v>
      </c>
      <c r="B274" s="6">
        <v>45597</v>
      </c>
      <c r="C274" t="s">
        <v>10012</v>
      </c>
      <c r="D274" t="s">
        <v>10017</v>
      </c>
      <c r="E274">
        <v>15</v>
      </c>
      <c r="F274">
        <f>+_xlfn.XLOOKUP(TablaVentas[[#This Row],[PRODUCTO FINANCIERO]],TablaPrecios[PRODUCTO FINANCIERO],TablaPrecios[PRECIO UNIT],0)</f>
        <v>9.9</v>
      </c>
      <c r="G274" s="2">
        <f>+TablaVentas[[#This Row],[CANTIDAD]]*TablaVentas[[#This Row],[PRECIO UNITARIO]]</f>
        <v>148.5</v>
      </c>
      <c r="H274" s="1">
        <f t="shared" ca="1" si="4"/>
        <v>0.14415193537242638</v>
      </c>
      <c r="I274" s="2">
        <f ca="1">+TablaVentas[[#This Row],[VENTAL TOTAL]]-TablaVentas[[#This Row],[VENTAL TOTAL]]*TablaVentas[[#This Row],[DESCUENTO]]</f>
        <v>127.09343759719468</v>
      </c>
      <c r="J274" s="2">
        <f ca="1">0.18*TablaVentas[[#This Row],[SUBTOTAL]]</f>
        <v>22.876818767495042</v>
      </c>
      <c r="K274" s="2">
        <f ca="1">+TablaVentas[[#This Row],[SUBTOTAL]]+TablaVentas[[#This Row],[IGV]]</f>
        <v>149.97025636468973</v>
      </c>
    </row>
    <row r="275" spans="1:11" x14ac:dyDescent="0.25">
      <c r="A275" t="s">
        <v>284</v>
      </c>
      <c r="B275" s="6">
        <v>45305</v>
      </c>
      <c r="C275" t="s">
        <v>10016</v>
      </c>
      <c r="D275" t="s">
        <v>10017</v>
      </c>
      <c r="E275">
        <v>15</v>
      </c>
      <c r="F275">
        <f>+_xlfn.XLOOKUP(TablaVentas[[#This Row],[PRODUCTO FINANCIERO]],TablaPrecios[PRODUCTO FINANCIERO],TablaPrecios[PRECIO UNIT],0)</f>
        <v>9.9</v>
      </c>
      <c r="G275" s="2">
        <f>+TablaVentas[[#This Row],[CANTIDAD]]*TablaVentas[[#This Row],[PRECIO UNITARIO]]</f>
        <v>148.5</v>
      </c>
      <c r="H275" s="1">
        <f t="shared" ca="1" si="4"/>
        <v>0.16646910155559519</v>
      </c>
      <c r="I275" s="2">
        <f ca="1">+TablaVentas[[#This Row],[VENTAL TOTAL]]-TablaVentas[[#This Row],[VENTAL TOTAL]]*TablaVentas[[#This Row],[DESCUENTO]]</f>
        <v>123.77933841899412</v>
      </c>
      <c r="J275" s="2">
        <f ca="1">0.18*TablaVentas[[#This Row],[SUBTOTAL]]</f>
        <v>22.280280915418938</v>
      </c>
      <c r="K275" s="2">
        <f ca="1">+TablaVentas[[#This Row],[SUBTOTAL]]+TablaVentas[[#This Row],[IGV]]</f>
        <v>146.05961933441304</v>
      </c>
    </row>
    <row r="276" spans="1:11" x14ac:dyDescent="0.25">
      <c r="A276" t="s">
        <v>285</v>
      </c>
      <c r="B276" s="6">
        <v>46002</v>
      </c>
      <c r="C276" t="s">
        <v>10012</v>
      </c>
      <c r="D276" t="s">
        <v>10018</v>
      </c>
      <c r="E276">
        <v>10</v>
      </c>
      <c r="F276">
        <f>+_xlfn.XLOOKUP(TablaVentas[[#This Row],[PRODUCTO FINANCIERO]],TablaPrecios[PRODUCTO FINANCIERO],TablaPrecios[PRECIO UNIT],0)</f>
        <v>14.9</v>
      </c>
      <c r="G276" s="2">
        <f>+TablaVentas[[#This Row],[CANTIDAD]]*TablaVentas[[#This Row],[PRECIO UNITARIO]]</f>
        <v>149</v>
      </c>
      <c r="H276" s="1">
        <f t="shared" ca="1" si="4"/>
        <v>0.15024284389338788</v>
      </c>
      <c r="I276" s="2">
        <f ca="1">+TablaVentas[[#This Row],[VENTAL TOTAL]]-TablaVentas[[#This Row],[VENTAL TOTAL]]*TablaVentas[[#This Row],[DESCUENTO]]</f>
        <v>126.6138162598852</v>
      </c>
      <c r="J276" s="2">
        <f ca="1">0.18*TablaVentas[[#This Row],[SUBTOTAL]]</f>
        <v>22.790486926779334</v>
      </c>
      <c r="K276" s="2">
        <f ca="1">+TablaVentas[[#This Row],[SUBTOTAL]]+TablaVentas[[#This Row],[IGV]]</f>
        <v>149.40430318666452</v>
      </c>
    </row>
    <row r="277" spans="1:11" x14ac:dyDescent="0.25">
      <c r="A277" t="s">
        <v>286</v>
      </c>
      <c r="B277" s="6">
        <v>46340</v>
      </c>
      <c r="C277" t="s">
        <v>10011</v>
      </c>
      <c r="D277" t="s">
        <v>10019</v>
      </c>
      <c r="E277">
        <v>3</v>
      </c>
      <c r="F277">
        <f>+_xlfn.XLOOKUP(TablaVentas[[#This Row],[PRODUCTO FINANCIERO]],TablaPrecios[PRODUCTO FINANCIERO],TablaPrecios[PRECIO UNIT],0)</f>
        <v>9.9</v>
      </c>
      <c r="G277" s="2">
        <f>+TablaVentas[[#This Row],[CANTIDAD]]*TablaVentas[[#This Row],[PRECIO UNITARIO]]</f>
        <v>29.700000000000003</v>
      </c>
      <c r="H277" s="1">
        <f t="shared" ca="1" si="4"/>
        <v>0.11256462534711337</v>
      </c>
      <c r="I277" s="2">
        <f ca="1">+TablaVentas[[#This Row],[VENTAL TOTAL]]-TablaVentas[[#This Row],[VENTAL TOTAL]]*TablaVentas[[#This Row],[DESCUENTO]]</f>
        <v>26.356830627190735</v>
      </c>
      <c r="J277" s="2">
        <f ca="1">0.18*TablaVentas[[#This Row],[SUBTOTAL]]</f>
        <v>4.7442295128943321</v>
      </c>
      <c r="K277" s="2">
        <f ca="1">+TablaVentas[[#This Row],[SUBTOTAL]]+TablaVentas[[#This Row],[IGV]]</f>
        <v>31.101060140085067</v>
      </c>
    </row>
    <row r="278" spans="1:11" x14ac:dyDescent="0.25">
      <c r="A278" t="s">
        <v>287</v>
      </c>
      <c r="B278" s="6">
        <v>45696</v>
      </c>
      <c r="C278" t="s">
        <v>10016</v>
      </c>
      <c r="D278" t="s">
        <v>10019</v>
      </c>
      <c r="E278">
        <v>15</v>
      </c>
      <c r="F278">
        <f>+_xlfn.XLOOKUP(TablaVentas[[#This Row],[PRODUCTO FINANCIERO]],TablaPrecios[PRODUCTO FINANCIERO],TablaPrecios[PRECIO UNIT],0)</f>
        <v>9.9</v>
      </c>
      <c r="G278" s="2">
        <f>+TablaVentas[[#This Row],[CANTIDAD]]*TablaVentas[[#This Row],[PRECIO UNITARIO]]</f>
        <v>148.5</v>
      </c>
      <c r="H278" s="1">
        <f t="shared" ca="1" si="4"/>
        <v>0.1712722833519662</v>
      </c>
      <c r="I278" s="2">
        <f ca="1">+TablaVentas[[#This Row],[VENTAL TOTAL]]-TablaVentas[[#This Row],[VENTAL TOTAL]]*TablaVentas[[#This Row],[DESCUENTO]]</f>
        <v>123.06606592223302</v>
      </c>
      <c r="J278" s="2">
        <f ca="1">0.18*TablaVentas[[#This Row],[SUBTOTAL]]</f>
        <v>22.151891866001943</v>
      </c>
      <c r="K278" s="2">
        <f ca="1">+TablaVentas[[#This Row],[SUBTOTAL]]+TablaVentas[[#This Row],[IGV]]</f>
        <v>145.21795778823497</v>
      </c>
    </row>
    <row r="279" spans="1:11" x14ac:dyDescent="0.25">
      <c r="A279" t="s">
        <v>288</v>
      </c>
      <c r="B279" s="6">
        <v>45674</v>
      </c>
      <c r="C279" t="s">
        <v>10012</v>
      </c>
      <c r="D279" t="s">
        <v>10022</v>
      </c>
      <c r="E279">
        <v>10</v>
      </c>
      <c r="F279">
        <f>+_xlfn.XLOOKUP(TablaVentas[[#This Row],[PRODUCTO FINANCIERO]],TablaPrecios[PRODUCTO FINANCIERO],TablaPrecios[PRECIO UNIT],0)</f>
        <v>20.9</v>
      </c>
      <c r="G279" s="2">
        <f>+TablaVentas[[#This Row],[CANTIDAD]]*TablaVentas[[#This Row],[PRECIO UNITARIO]]</f>
        <v>209</v>
      </c>
      <c r="H279" s="1">
        <f t="shared" ca="1" si="4"/>
        <v>0.16204786247429959</v>
      </c>
      <c r="I279" s="2">
        <f ca="1">+TablaVentas[[#This Row],[VENTAL TOTAL]]-TablaVentas[[#This Row],[VENTAL TOTAL]]*TablaVentas[[#This Row],[DESCUENTO]]</f>
        <v>175.13199674287139</v>
      </c>
      <c r="J279" s="2">
        <f ca="1">0.18*TablaVentas[[#This Row],[SUBTOTAL]]</f>
        <v>31.523759413716849</v>
      </c>
      <c r="K279" s="2">
        <f ca="1">+TablaVentas[[#This Row],[SUBTOTAL]]+TablaVentas[[#This Row],[IGV]]</f>
        <v>206.65575615658824</v>
      </c>
    </row>
    <row r="280" spans="1:11" x14ac:dyDescent="0.25">
      <c r="A280" t="s">
        <v>289</v>
      </c>
      <c r="B280" s="6">
        <v>45918</v>
      </c>
      <c r="C280" t="s">
        <v>10011</v>
      </c>
      <c r="D280" t="s">
        <v>10017</v>
      </c>
      <c r="E280">
        <v>20</v>
      </c>
      <c r="F280">
        <f>+_xlfn.XLOOKUP(TablaVentas[[#This Row],[PRODUCTO FINANCIERO]],TablaPrecios[PRODUCTO FINANCIERO],TablaPrecios[PRECIO UNIT],0)</f>
        <v>9.9</v>
      </c>
      <c r="G280" s="2">
        <f>+TablaVentas[[#This Row],[CANTIDAD]]*TablaVentas[[#This Row],[PRECIO UNITARIO]]</f>
        <v>198</v>
      </c>
      <c r="H280" s="1">
        <f t="shared" ca="1" si="4"/>
        <v>0.10695205713544841</v>
      </c>
      <c r="I280" s="2">
        <f ca="1">+TablaVentas[[#This Row],[VENTAL TOTAL]]-TablaVentas[[#This Row],[VENTAL TOTAL]]*TablaVentas[[#This Row],[DESCUENTO]]</f>
        <v>176.82349268718121</v>
      </c>
      <c r="J280" s="2">
        <f ca="1">0.18*TablaVentas[[#This Row],[SUBTOTAL]]</f>
        <v>31.828228683692618</v>
      </c>
      <c r="K280" s="2">
        <f ca="1">+TablaVentas[[#This Row],[SUBTOTAL]]+TablaVentas[[#This Row],[IGV]]</f>
        <v>208.65172137087384</v>
      </c>
    </row>
    <row r="281" spans="1:11" x14ac:dyDescent="0.25">
      <c r="A281" t="s">
        <v>290</v>
      </c>
      <c r="B281" s="6">
        <v>45368</v>
      </c>
      <c r="C281" t="s">
        <v>10016</v>
      </c>
      <c r="D281" t="s">
        <v>10022</v>
      </c>
      <c r="E281">
        <v>17</v>
      </c>
      <c r="F281">
        <f>+_xlfn.XLOOKUP(TablaVentas[[#This Row],[PRODUCTO FINANCIERO]],TablaPrecios[PRODUCTO FINANCIERO],TablaPrecios[PRECIO UNIT],0)</f>
        <v>20.9</v>
      </c>
      <c r="G281" s="2">
        <f>+TablaVentas[[#This Row],[CANTIDAD]]*TablaVentas[[#This Row],[PRECIO UNITARIO]]</f>
        <v>355.29999999999995</v>
      </c>
      <c r="H281" s="1">
        <f t="shared" ca="1" si="4"/>
        <v>0.19344522203386522</v>
      </c>
      <c r="I281" s="2">
        <f ca="1">+TablaVentas[[#This Row],[VENTAL TOTAL]]-TablaVentas[[#This Row],[VENTAL TOTAL]]*TablaVentas[[#This Row],[DESCUENTO]]</f>
        <v>286.56891261136764</v>
      </c>
      <c r="J281" s="2">
        <f ca="1">0.18*TablaVentas[[#This Row],[SUBTOTAL]]</f>
        <v>51.582404270046176</v>
      </c>
      <c r="K281" s="2">
        <f ca="1">+TablaVentas[[#This Row],[SUBTOTAL]]+TablaVentas[[#This Row],[IGV]]</f>
        <v>338.15131688141383</v>
      </c>
    </row>
    <row r="282" spans="1:11" x14ac:dyDescent="0.25">
      <c r="A282" t="s">
        <v>291</v>
      </c>
      <c r="B282" s="6">
        <v>45396</v>
      </c>
      <c r="C282" t="s">
        <v>10014</v>
      </c>
      <c r="D282" t="s">
        <v>10022</v>
      </c>
      <c r="E282">
        <v>4</v>
      </c>
      <c r="F282">
        <f>+_xlfn.XLOOKUP(TablaVentas[[#This Row],[PRODUCTO FINANCIERO]],TablaPrecios[PRODUCTO FINANCIERO],TablaPrecios[PRECIO UNIT],0)</f>
        <v>20.9</v>
      </c>
      <c r="G282" s="2">
        <f>+TablaVentas[[#This Row],[CANTIDAD]]*TablaVentas[[#This Row],[PRECIO UNITARIO]]</f>
        <v>83.6</v>
      </c>
      <c r="H282" s="1">
        <f t="shared" ca="1" si="4"/>
        <v>0.19333645237830857</v>
      </c>
      <c r="I282" s="2">
        <f ca="1">+TablaVentas[[#This Row],[VENTAL TOTAL]]-TablaVentas[[#This Row],[VENTAL TOTAL]]*TablaVentas[[#This Row],[DESCUENTO]]</f>
        <v>67.437072581173396</v>
      </c>
      <c r="J282" s="2">
        <f ca="1">0.18*TablaVentas[[#This Row],[SUBTOTAL]]</f>
        <v>12.138673064611211</v>
      </c>
      <c r="K282" s="2">
        <f ca="1">+TablaVentas[[#This Row],[SUBTOTAL]]+TablaVentas[[#This Row],[IGV]]</f>
        <v>79.575745645784608</v>
      </c>
    </row>
    <row r="283" spans="1:11" x14ac:dyDescent="0.25">
      <c r="A283" t="s">
        <v>292</v>
      </c>
      <c r="B283" s="6">
        <v>46350</v>
      </c>
      <c r="C283" t="s">
        <v>10014</v>
      </c>
      <c r="D283" t="s">
        <v>10017</v>
      </c>
      <c r="E283">
        <v>14</v>
      </c>
      <c r="F283">
        <f>+_xlfn.XLOOKUP(TablaVentas[[#This Row],[PRODUCTO FINANCIERO]],TablaPrecios[PRODUCTO FINANCIERO],TablaPrecios[PRECIO UNIT],0)</f>
        <v>9.9</v>
      </c>
      <c r="G283" s="2">
        <f>+TablaVentas[[#This Row],[CANTIDAD]]*TablaVentas[[#This Row],[PRECIO UNITARIO]]</f>
        <v>138.6</v>
      </c>
      <c r="H283" s="1">
        <f t="shared" ca="1" si="4"/>
        <v>0.16228800899588416</v>
      </c>
      <c r="I283" s="2">
        <f ca="1">+TablaVentas[[#This Row],[VENTAL TOTAL]]-TablaVentas[[#This Row],[VENTAL TOTAL]]*TablaVentas[[#This Row],[DESCUENTO]]</f>
        <v>116.10688195317044</v>
      </c>
      <c r="J283" s="2">
        <f ca="1">0.18*TablaVentas[[#This Row],[SUBTOTAL]]</f>
        <v>20.899238751570678</v>
      </c>
      <c r="K283" s="2">
        <f ca="1">+TablaVentas[[#This Row],[SUBTOTAL]]+TablaVentas[[#This Row],[IGV]]</f>
        <v>137.00612070474114</v>
      </c>
    </row>
    <row r="284" spans="1:11" x14ac:dyDescent="0.25">
      <c r="A284" t="s">
        <v>293</v>
      </c>
      <c r="B284" s="6">
        <v>45312</v>
      </c>
      <c r="C284" t="s">
        <v>10011</v>
      </c>
      <c r="D284" t="s">
        <v>10017</v>
      </c>
      <c r="E284">
        <v>9</v>
      </c>
      <c r="F284">
        <f>+_xlfn.XLOOKUP(TablaVentas[[#This Row],[PRODUCTO FINANCIERO]],TablaPrecios[PRODUCTO FINANCIERO],TablaPrecios[PRECIO UNIT],0)</f>
        <v>9.9</v>
      </c>
      <c r="G284" s="2">
        <f>+TablaVentas[[#This Row],[CANTIDAD]]*TablaVentas[[#This Row],[PRECIO UNITARIO]]</f>
        <v>89.100000000000009</v>
      </c>
      <c r="H284" s="1">
        <f t="shared" ca="1" si="4"/>
        <v>0.17672578537759481</v>
      </c>
      <c r="I284" s="2">
        <f ca="1">+TablaVentas[[#This Row],[VENTAL TOTAL]]-TablaVentas[[#This Row],[VENTAL TOTAL]]*TablaVentas[[#This Row],[DESCUENTO]]</f>
        <v>73.353732522856305</v>
      </c>
      <c r="J284" s="2">
        <f ca="1">0.18*TablaVentas[[#This Row],[SUBTOTAL]]</f>
        <v>13.203671854114134</v>
      </c>
      <c r="K284" s="2">
        <f ca="1">+TablaVentas[[#This Row],[SUBTOTAL]]+TablaVentas[[#This Row],[IGV]]</f>
        <v>86.557404376970439</v>
      </c>
    </row>
    <row r="285" spans="1:11" x14ac:dyDescent="0.25">
      <c r="A285" t="s">
        <v>294</v>
      </c>
      <c r="B285" s="6">
        <v>45982</v>
      </c>
      <c r="C285" t="s">
        <v>10016</v>
      </c>
      <c r="D285" t="s">
        <v>10022</v>
      </c>
      <c r="E285">
        <v>4</v>
      </c>
      <c r="F285">
        <f>+_xlfn.XLOOKUP(TablaVentas[[#This Row],[PRODUCTO FINANCIERO]],TablaPrecios[PRODUCTO FINANCIERO],TablaPrecios[PRECIO UNIT],0)</f>
        <v>20.9</v>
      </c>
      <c r="G285" s="2">
        <f>+TablaVentas[[#This Row],[CANTIDAD]]*TablaVentas[[#This Row],[PRECIO UNITARIO]]</f>
        <v>83.6</v>
      </c>
      <c r="H285" s="1">
        <f t="shared" ca="1" si="4"/>
        <v>0.15571287241372841</v>
      </c>
      <c r="I285" s="2">
        <f ca="1">+TablaVentas[[#This Row],[VENTAL TOTAL]]-TablaVentas[[#This Row],[VENTAL TOTAL]]*TablaVentas[[#This Row],[DESCUENTO]]</f>
        <v>70.582403866212303</v>
      </c>
      <c r="J285" s="2">
        <f ca="1">0.18*TablaVentas[[#This Row],[SUBTOTAL]]</f>
        <v>12.704832695918213</v>
      </c>
      <c r="K285" s="2">
        <f ca="1">+TablaVentas[[#This Row],[SUBTOTAL]]+TablaVentas[[#This Row],[IGV]]</f>
        <v>83.287236562130516</v>
      </c>
    </row>
    <row r="286" spans="1:11" x14ac:dyDescent="0.25">
      <c r="A286" t="s">
        <v>295</v>
      </c>
      <c r="B286" s="6">
        <v>45441</v>
      </c>
      <c r="C286" t="s">
        <v>10014</v>
      </c>
      <c r="D286" t="s">
        <v>10019</v>
      </c>
      <c r="E286">
        <v>12</v>
      </c>
      <c r="F286">
        <f>+_xlfn.XLOOKUP(TablaVentas[[#This Row],[PRODUCTO FINANCIERO]],TablaPrecios[PRODUCTO FINANCIERO],TablaPrecios[PRECIO UNIT],0)</f>
        <v>9.9</v>
      </c>
      <c r="G286" s="2">
        <f>+TablaVentas[[#This Row],[CANTIDAD]]*TablaVentas[[#This Row],[PRECIO UNITARIO]]</f>
        <v>118.80000000000001</v>
      </c>
      <c r="H286" s="1">
        <f t="shared" ca="1" si="4"/>
        <v>0.17497998300330969</v>
      </c>
      <c r="I286" s="2">
        <f ca="1">+TablaVentas[[#This Row],[VENTAL TOTAL]]-TablaVentas[[#This Row],[VENTAL TOTAL]]*TablaVentas[[#This Row],[DESCUENTO]]</f>
        <v>98.012378019206821</v>
      </c>
      <c r="J286" s="2">
        <f ca="1">0.18*TablaVentas[[#This Row],[SUBTOTAL]]</f>
        <v>17.642228043457227</v>
      </c>
      <c r="K286" s="2">
        <f ca="1">+TablaVentas[[#This Row],[SUBTOTAL]]+TablaVentas[[#This Row],[IGV]]</f>
        <v>115.65460606266404</v>
      </c>
    </row>
    <row r="287" spans="1:11" x14ac:dyDescent="0.25">
      <c r="A287" t="s">
        <v>296</v>
      </c>
      <c r="B287" s="6">
        <v>45768</v>
      </c>
      <c r="C287" t="s">
        <v>10011</v>
      </c>
      <c r="D287" t="s">
        <v>10019</v>
      </c>
      <c r="E287">
        <v>14</v>
      </c>
      <c r="F287">
        <f>+_xlfn.XLOOKUP(TablaVentas[[#This Row],[PRODUCTO FINANCIERO]],TablaPrecios[PRODUCTO FINANCIERO],TablaPrecios[PRECIO UNIT],0)</f>
        <v>9.9</v>
      </c>
      <c r="G287" s="2">
        <f>+TablaVentas[[#This Row],[CANTIDAD]]*TablaVentas[[#This Row],[PRECIO UNITARIO]]</f>
        <v>138.6</v>
      </c>
      <c r="H287" s="1">
        <f t="shared" ca="1" si="4"/>
        <v>0.19881575126548603</v>
      </c>
      <c r="I287" s="2">
        <f ca="1">+TablaVentas[[#This Row],[VENTAL TOTAL]]-TablaVentas[[#This Row],[VENTAL TOTAL]]*TablaVentas[[#This Row],[DESCUENTO]]</f>
        <v>111.04413687460362</v>
      </c>
      <c r="J287" s="2">
        <f ca="1">0.18*TablaVentas[[#This Row],[SUBTOTAL]]</f>
        <v>19.987944637428651</v>
      </c>
      <c r="K287" s="2">
        <f ca="1">+TablaVentas[[#This Row],[SUBTOTAL]]+TablaVentas[[#This Row],[IGV]]</f>
        <v>131.03208151203228</v>
      </c>
    </row>
    <row r="288" spans="1:11" x14ac:dyDescent="0.25">
      <c r="A288" t="s">
        <v>297</v>
      </c>
      <c r="B288" s="6">
        <v>45684</v>
      </c>
      <c r="C288" t="s">
        <v>10012</v>
      </c>
      <c r="D288" t="s">
        <v>10022</v>
      </c>
      <c r="E288">
        <v>9</v>
      </c>
      <c r="F288">
        <f>+_xlfn.XLOOKUP(TablaVentas[[#This Row],[PRODUCTO FINANCIERO]],TablaPrecios[PRODUCTO FINANCIERO],TablaPrecios[PRECIO UNIT],0)</f>
        <v>20.9</v>
      </c>
      <c r="G288" s="2">
        <f>+TablaVentas[[#This Row],[CANTIDAD]]*TablaVentas[[#This Row],[PRECIO UNITARIO]]</f>
        <v>188.1</v>
      </c>
      <c r="H288" s="1">
        <f t="shared" ca="1" si="4"/>
        <v>0.11793817541744753</v>
      </c>
      <c r="I288" s="2">
        <f ca="1">+TablaVentas[[#This Row],[VENTAL TOTAL]]-TablaVentas[[#This Row],[VENTAL TOTAL]]*TablaVentas[[#This Row],[DESCUENTO]]</f>
        <v>165.91582920397812</v>
      </c>
      <c r="J288" s="2">
        <f ca="1">0.18*TablaVentas[[#This Row],[SUBTOTAL]]</f>
        <v>29.86484925671606</v>
      </c>
      <c r="K288" s="2">
        <f ca="1">+TablaVentas[[#This Row],[SUBTOTAL]]+TablaVentas[[#This Row],[IGV]]</f>
        <v>195.78067846069419</v>
      </c>
    </row>
    <row r="289" spans="1:11" x14ac:dyDescent="0.25">
      <c r="A289" t="s">
        <v>298</v>
      </c>
      <c r="B289" s="6">
        <v>46117</v>
      </c>
      <c r="C289" t="s">
        <v>10013</v>
      </c>
      <c r="D289" t="s">
        <v>10020</v>
      </c>
      <c r="E289">
        <v>5</v>
      </c>
      <c r="F289">
        <f>+_xlfn.XLOOKUP(TablaVentas[[#This Row],[PRODUCTO FINANCIERO]],TablaPrecios[PRODUCTO FINANCIERO],TablaPrecios[PRECIO UNIT],0)</f>
        <v>14.9</v>
      </c>
      <c r="G289" s="2">
        <f>+TablaVentas[[#This Row],[CANTIDAD]]*TablaVentas[[#This Row],[PRECIO UNITARIO]]</f>
        <v>74.5</v>
      </c>
      <c r="H289" s="1">
        <f t="shared" ca="1" si="4"/>
        <v>0.10546181502421736</v>
      </c>
      <c r="I289" s="2">
        <f ca="1">+TablaVentas[[#This Row],[VENTAL TOTAL]]-TablaVentas[[#This Row],[VENTAL TOTAL]]*TablaVentas[[#This Row],[DESCUENTO]]</f>
        <v>66.643094780695805</v>
      </c>
      <c r="J289" s="2">
        <f ca="1">0.18*TablaVentas[[#This Row],[SUBTOTAL]]</f>
        <v>11.995757060525245</v>
      </c>
      <c r="K289" s="2">
        <f ca="1">+TablaVentas[[#This Row],[SUBTOTAL]]+TablaVentas[[#This Row],[IGV]]</f>
        <v>78.638851841221054</v>
      </c>
    </row>
    <row r="290" spans="1:11" x14ac:dyDescent="0.25">
      <c r="A290" t="s">
        <v>299</v>
      </c>
      <c r="B290" s="6">
        <v>45463</v>
      </c>
      <c r="C290" t="s">
        <v>10013</v>
      </c>
      <c r="D290" t="s">
        <v>10018</v>
      </c>
      <c r="E290">
        <v>17</v>
      </c>
      <c r="F290">
        <f>+_xlfn.XLOOKUP(TablaVentas[[#This Row],[PRODUCTO FINANCIERO]],TablaPrecios[PRODUCTO FINANCIERO],TablaPrecios[PRECIO UNIT],0)</f>
        <v>14.9</v>
      </c>
      <c r="G290" s="2">
        <f>+TablaVentas[[#This Row],[CANTIDAD]]*TablaVentas[[#This Row],[PRECIO UNITARIO]]</f>
        <v>253.3</v>
      </c>
      <c r="H290" s="1">
        <f t="shared" ca="1" si="4"/>
        <v>0.13480747569887677</v>
      </c>
      <c r="I290" s="2">
        <f ca="1">+TablaVentas[[#This Row],[VENTAL TOTAL]]-TablaVentas[[#This Row],[VENTAL TOTAL]]*TablaVentas[[#This Row],[DESCUENTO]]</f>
        <v>219.15326640547454</v>
      </c>
      <c r="J290" s="2">
        <f ca="1">0.18*TablaVentas[[#This Row],[SUBTOTAL]]</f>
        <v>39.447587952985415</v>
      </c>
      <c r="K290" s="2">
        <f ca="1">+TablaVentas[[#This Row],[SUBTOTAL]]+TablaVentas[[#This Row],[IGV]]</f>
        <v>258.60085435845997</v>
      </c>
    </row>
    <row r="291" spans="1:11" x14ac:dyDescent="0.25">
      <c r="A291" t="s">
        <v>300</v>
      </c>
      <c r="B291" s="6">
        <v>46365</v>
      </c>
      <c r="C291" t="s">
        <v>10012</v>
      </c>
      <c r="D291" t="s">
        <v>10018</v>
      </c>
      <c r="E291">
        <v>18</v>
      </c>
      <c r="F291">
        <f>+_xlfn.XLOOKUP(TablaVentas[[#This Row],[PRODUCTO FINANCIERO]],TablaPrecios[PRODUCTO FINANCIERO],TablaPrecios[PRECIO UNIT],0)</f>
        <v>14.9</v>
      </c>
      <c r="G291" s="2">
        <f>+TablaVentas[[#This Row],[CANTIDAD]]*TablaVentas[[#This Row],[PRECIO UNITARIO]]</f>
        <v>268.2</v>
      </c>
      <c r="H291" s="1">
        <f t="shared" ca="1" si="4"/>
        <v>0.18290946078152887</v>
      </c>
      <c r="I291" s="2">
        <f ca="1">+TablaVentas[[#This Row],[VENTAL TOTAL]]-TablaVentas[[#This Row],[VENTAL TOTAL]]*TablaVentas[[#This Row],[DESCUENTO]]</f>
        <v>219.14368261839394</v>
      </c>
      <c r="J291" s="2">
        <f ca="1">0.18*TablaVentas[[#This Row],[SUBTOTAL]]</f>
        <v>39.445862871310908</v>
      </c>
      <c r="K291" s="2">
        <f ca="1">+TablaVentas[[#This Row],[SUBTOTAL]]+TablaVentas[[#This Row],[IGV]]</f>
        <v>258.58954548970485</v>
      </c>
    </row>
    <row r="292" spans="1:11" x14ac:dyDescent="0.25">
      <c r="A292" t="s">
        <v>301</v>
      </c>
      <c r="B292" s="6">
        <v>46033</v>
      </c>
      <c r="C292" t="s">
        <v>10013</v>
      </c>
      <c r="D292" t="s">
        <v>10020</v>
      </c>
      <c r="E292">
        <v>16</v>
      </c>
      <c r="F292">
        <f>+_xlfn.XLOOKUP(TablaVentas[[#This Row],[PRODUCTO FINANCIERO]],TablaPrecios[PRODUCTO FINANCIERO],TablaPrecios[PRECIO UNIT],0)</f>
        <v>14.9</v>
      </c>
      <c r="G292" s="2">
        <f>+TablaVentas[[#This Row],[CANTIDAD]]*TablaVentas[[#This Row],[PRECIO UNITARIO]]</f>
        <v>238.4</v>
      </c>
      <c r="H292" s="1">
        <f t="shared" ca="1" si="4"/>
        <v>0.16746260660041817</v>
      </c>
      <c r="I292" s="2">
        <f ca="1">+TablaVentas[[#This Row],[VENTAL TOTAL]]-TablaVentas[[#This Row],[VENTAL TOTAL]]*TablaVentas[[#This Row],[DESCUENTO]]</f>
        <v>198.47691458646031</v>
      </c>
      <c r="J292" s="2">
        <f ca="1">0.18*TablaVentas[[#This Row],[SUBTOTAL]]</f>
        <v>35.725844625562857</v>
      </c>
      <c r="K292" s="2">
        <f ca="1">+TablaVentas[[#This Row],[SUBTOTAL]]+TablaVentas[[#This Row],[IGV]]</f>
        <v>234.20275921202318</v>
      </c>
    </row>
    <row r="293" spans="1:11" x14ac:dyDescent="0.25">
      <c r="A293" t="s">
        <v>302</v>
      </c>
      <c r="B293" s="6">
        <v>45319</v>
      </c>
      <c r="C293" t="s">
        <v>10013</v>
      </c>
      <c r="D293" t="s">
        <v>10018</v>
      </c>
      <c r="E293">
        <v>19</v>
      </c>
      <c r="F293">
        <f>+_xlfn.XLOOKUP(TablaVentas[[#This Row],[PRODUCTO FINANCIERO]],TablaPrecios[PRODUCTO FINANCIERO],TablaPrecios[PRECIO UNIT],0)</f>
        <v>14.9</v>
      </c>
      <c r="G293" s="2">
        <f>+TablaVentas[[#This Row],[CANTIDAD]]*TablaVentas[[#This Row],[PRECIO UNITARIO]]</f>
        <v>283.10000000000002</v>
      </c>
      <c r="H293" s="1">
        <f t="shared" ca="1" si="4"/>
        <v>0.14927655608185358</v>
      </c>
      <c r="I293" s="2">
        <f ca="1">+TablaVentas[[#This Row],[VENTAL TOTAL]]-TablaVentas[[#This Row],[VENTAL TOTAL]]*TablaVentas[[#This Row],[DESCUENTO]]</f>
        <v>240.83980697322727</v>
      </c>
      <c r="J293" s="2">
        <f ca="1">0.18*TablaVentas[[#This Row],[SUBTOTAL]]</f>
        <v>43.351165255180909</v>
      </c>
      <c r="K293" s="2">
        <f ca="1">+TablaVentas[[#This Row],[SUBTOTAL]]+TablaVentas[[#This Row],[IGV]]</f>
        <v>284.19097222840816</v>
      </c>
    </row>
    <row r="294" spans="1:11" x14ac:dyDescent="0.25">
      <c r="A294" t="s">
        <v>303</v>
      </c>
      <c r="B294" s="6">
        <v>45943</v>
      </c>
      <c r="C294" t="s">
        <v>10011</v>
      </c>
      <c r="D294" t="s">
        <v>10018</v>
      </c>
      <c r="E294">
        <v>14</v>
      </c>
      <c r="F294">
        <f>+_xlfn.XLOOKUP(TablaVentas[[#This Row],[PRODUCTO FINANCIERO]],TablaPrecios[PRODUCTO FINANCIERO],TablaPrecios[PRECIO UNIT],0)</f>
        <v>14.9</v>
      </c>
      <c r="G294" s="2">
        <f>+TablaVentas[[#This Row],[CANTIDAD]]*TablaVentas[[#This Row],[PRECIO UNITARIO]]</f>
        <v>208.6</v>
      </c>
      <c r="H294" s="1">
        <f t="shared" ca="1" si="4"/>
        <v>0.16196527272555702</v>
      </c>
      <c r="I294" s="2">
        <f ca="1">+TablaVentas[[#This Row],[VENTAL TOTAL]]-TablaVentas[[#This Row],[VENTAL TOTAL]]*TablaVentas[[#This Row],[DESCUENTO]]</f>
        <v>174.81404410944879</v>
      </c>
      <c r="J294" s="2">
        <f ca="1">0.18*TablaVentas[[#This Row],[SUBTOTAL]]</f>
        <v>31.466527939700782</v>
      </c>
      <c r="K294" s="2">
        <f ca="1">+TablaVentas[[#This Row],[SUBTOTAL]]+TablaVentas[[#This Row],[IGV]]</f>
        <v>206.28057204914955</v>
      </c>
    </row>
    <row r="295" spans="1:11" x14ac:dyDescent="0.25">
      <c r="A295" t="s">
        <v>304</v>
      </c>
      <c r="B295" s="6">
        <v>45893</v>
      </c>
      <c r="C295" t="s">
        <v>10011</v>
      </c>
      <c r="D295" t="s">
        <v>10020</v>
      </c>
      <c r="E295">
        <v>19</v>
      </c>
      <c r="F295">
        <f>+_xlfn.XLOOKUP(TablaVentas[[#This Row],[PRODUCTO FINANCIERO]],TablaPrecios[PRODUCTO FINANCIERO],TablaPrecios[PRECIO UNIT],0)</f>
        <v>14.9</v>
      </c>
      <c r="G295" s="2">
        <f>+TablaVentas[[#This Row],[CANTIDAD]]*TablaVentas[[#This Row],[PRECIO UNITARIO]]</f>
        <v>283.10000000000002</v>
      </c>
      <c r="H295" s="1">
        <f t="shared" ca="1" si="4"/>
        <v>0.15765140073296194</v>
      </c>
      <c r="I295" s="2">
        <f ca="1">+TablaVentas[[#This Row],[VENTAL TOTAL]]-TablaVentas[[#This Row],[VENTAL TOTAL]]*TablaVentas[[#This Row],[DESCUENTO]]</f>
        <v>238.4688884524985</v>
      </c>
      <c r="J295" s="2">
        <f ca="1">0.18*TablaVentas[[#This Row],[SUBTOTAL]]</f>
        <v>42.924399921449726</v>
      </c>
      <c r="K295" s="2">
        <f ca="1">+TablaVentas[[#This Row],[SUBTOTAL]]+TablaVentas[[#This Row],[IGV]]</f>
        <v>281.39328837394822</v>
      </c>
    </row>
    <row r="296" spans="1:11" x14ac:dyDescent="0.25">
      <c r="A296" t="s">
        <v>305</v>
      </c>
      <c r="B296" s="6">
        <v>45922</v>
      </c>
      <c r="C296" t="s">
        <v>10015</v>
      </c>
      <c r="D296" t="s">
        <v>10017</v>
      </c>
      <c r="E296">
        <v>19</v>
      </c>
      <c r="F296">
        <f>+_xlfn.XLOOKUP(TablaVentas[[#This Row],[PRODUCTO FINANCIERO]],TablaPrecios[PRODUCTO FINANCIERO],TablaPrecios[PRECIO UNIT],0)</f>
        <v>9.9</v>
      </c>
      <c r="G296" s="2">
        <f>+TablaVentas[[#This Row],[CANTIDAD]]*TablaVentas[[#This Row],[PRECIO UNITARIO]]</f>
        <v>188.1</v>
      </c>
      <c r="H296" s="1">
        <f t="shared" ca="1" si="4"/>
        <v>0.15889229061785232</v>
      </c>
      <c r="I296" s="2">
        <f ca="1">+TablaVentas[[#This Row],[VENTAL TOTAL]]-TablaVentas[[#This Row],[VENTAL TOTAL]]*TablaVentas[[#This Row],[DESCUENTO]]</f>
        <v>158.21236013478199</v>
      </c>
      <c r="J296" s="2">
        <f ca="1">0.18*TablaVentas[[#This Row],[SUBTOTAL]]</f>
        <v>28.478224824260757</v>
      </c>
      <c r="K296" s="2">
        <f ca="1">+TablaVentas[[#This Row],[SUBTOTAL]]+TablaVentas[[#This Row],[IGV]]</f>
        <v>186.69058495904275</v>
      </c>
    </row>
    <row r="297" spans="1:11" x14ac:dyDescent="0.25">
      <c r="A297" t="s">
        <v>306</v>
      </c>
      <c r="B297" s="6">
        <v>45761</v>
      </c>
      <c r="C297" t="s">
        <v>10012</v>
      </c>
      <c r="D297" t="s">
        <v>10018</v>
      </c>
      <c r="E297">
        <v>8</v>
      </c>
      <c r="F297">
        <f>+_xlfn.XLOOKUP(TablaVentas[[#This Row],[PRODUCTO FINANCIERO]],TablaPrecios[PRODUCTO FINANCIERO],TablaPrecios[PRECIO UNIT],0)</f>
        <v>14.9</v>
      </c>
      <c r="G297" s="2">
        <f>+TablaVentas[[#This Row],[CANTIDAD]]*TablaVentas[[#This Row],[PRECIO UNITARIO]]</f>
        <v>119.2</v>
      </c>
      <c r="H297" s="1">
        <f t="shared" ca="1" si="4"/>
        <v>0.11834766341992498</v>
      </c>
      <c r="I297" s="2">
        <f ca="1">+TablaVentas[[#This Row],[VENTAL TOTAL]]-TablaVentas[[#This Row],[VENTAL TOTAL]]*TablaVentas[[#This Row],[DESCUENTO]]</f>
        <v>105.09295852034495</v>
      </c>
      <c r="J297" s="2">
        <f ca="1">0.18*TablaVentas[[#This Row],[SUBTOTAL]]</f>
        <v>18.916732533662092</v>
      </c>
      <c r="K297" s="2">
        <f ca="1">+TablaVentas[[#This Row],[SUBTOTAL]]+TablaVentas[[#This Row],[IGV]]</f>
        <v>124.00969105400705</v>
      </c>
    </row>
    <row r="298" spans="1:11" x14ac:dyDescent="0.25">
      <c r="A298" t="s">
        <v>307</v>
      </c>
      <c r="B298" s="6">
        <v>45796</v>
      </c>
      <c r="C298" t="s">
        <v>10011</v>
      </c>
      <c r="D298" t="s">
        <v>10022</v>
      </c>
      <c r="E298">
        <v>11</v>
      </c>
      <c r="F298">
        <f>+_xlfn.XLOOKUP(TablaVentas[[#This Row],[PRODUCTO FINANCIERO]],TablaPrecios[PRODUCTO FINANCIERO],TablaPrecios[PRECIO UNIT],0)</f>
        <v>20.9</v>
      </c>
      <c r="G298" s="2">
        <f>+TablaVentas[[#This Row],[CANTIDAD]]*TablaVentas[[#This Row],[PRECIO UNITARIO]]</f>
        <v>229.89999999999998</v>
      </c>
      <c r="H298" s="1">
        <f t="shared" ca="1" si="4"/>
        <v>0.10500376742455919</v>
      </c>
      <c r="I298" s="2">
        <f ca="1">+TablaVentas[[#This Row],[VENTAL TOTAL]]-TablaVentas[[#This Row],[VENTAL TOTAL]]*TablaVentas[[#This Row],[DESCUENTO]]</f>
        <v>205.75963386909382</v>
      </c>
      <c r="J298" s="2">
        <f ca="1">0.18*TablaVentas[[#This Row],[SUBTOTAL]]</f>
        <v>37.036734096436888</v>
      </c>
      <c r="K298" s="2">
        <f ca="1">+TablaVentas[[#This Row],[SUBTOTAL]]+TablaVentas[[#This Row],[IGV]]</f>
        <v>242.79636796553069</v>
      </c>
    </row>
    <row r="299" spans="1:11" x14ac:dyDescent="0.25">
      <c r="A299" t="s">
        <v>308</v>
      </c>
      <c r="B299" s="6">
        <v>45983</v>
      </c>
      <c r="C299" t="s">
        <v>10013</v>
      </c>
      <c r="D299" t="s">
        <v>10017</v>
      </c>
      <c r="E299">
        <v>5</v>
      </c>
      <c r="F299">
        <f>+_xlfn.XLOOKUP(TablaVentas[[#This Row],[PRODUCTO FINANCIERO]],TablaPrecios[PRODUCTO FINANCIERO],TablaPrecios[PRECIO UNIT],0)</f>
        <v>9.9</v>
      </c>
      <c r="G299" s="2">
        <f>+TablaVentas[[#This Row],[CANTIDAD]]*TablaVentas[[#This Row],[PRECIO UNITARIO]]</f>
        <v>49.5</v>
      </c>
      <c r="H299" s="1">
        <f t="shared" ca="1" si="4"/>
        <v>0.17820751892067424</v>
      </c>
      <c r="I299" s="2">
        <f ca="1">+TablaVentas[[#This Row],[VENTAL TOTAL]]-TablaVentas[[#This Row],[VENTAL TOTAL]]*TablaVentas[[#This Row],[DESCUENTO]]</f>
        <v>40.678727813426626</v>
      </c>
      <c r="J299" s="2">
        <f ca="1">0.18*TablaVentas[[#This Row],[SUBTOTAL]]</f>
        <v>7.3221710064167924</v>
      </c>
      <c r="K299" s="2">
        <f ca="1">+TablaVentas[[#This Row],[SUBTOTAL]]+TablaVentas[[#This Row],[IGV]]</f>
        <v>48.000898819843421</v>
      </c>
    </row>
    <row r="300" spans="1:11" x14ac:dyDescent="0.25">
      <c r="A300" t="s">
        <v>309</v>
      </c>
      <c r="B300" s="6">
        <v>45540</v>
      </c>
      <c r="C300" t="s">
        <v>10013</v>
      </c>
      <c r="D300" t="s">
        <v>10020</v>
      </c>
      <c r="E300">
        <v>18</v>
      </c>
      <c r="F300">
        <f>+_xlfn.XLOOKUP(TablaVentas[[#This Row],[PRODUCTO FINANCIERO]],TablaPrecios[PRODUCTO FINANCIERO],TablaPrecios[PRECIO UNIT],0)</f>
        <v>14.9</v>
      </c>
      <c r="G300" s="2">
        <f>+TablaVentas[[#This Row],[CANTIDAD]]*TablaVentas[[#This Row],[PRECIO UNITARIO]]</f>
        <v>268.2</v>
      </c>
      <c r="H300" s="1">
        <f t="shared" ca="1" si="4"/>
        <v>0.10128089912266224</v>
      </c>
      <c r="I300" s="2">
        <f ca="1">+TablaVentas[[#This Row],[VENTAL TOTAL]]-TablaVentas[[#This Row],[VENTAL TOTAL]]*TablaVentas[[#This Row],[DESCUENTO]]</f>
        <v>241.03646285530198</v>
      </c>
      <c r="J300" s="2">
        <f ca="1">0.18*TablaVentas[[#This Row],[SUBTOTAL]]</f>
        <v>43.386563313954355</v>
      </c>
      <c r="K300" s="2">
        <f ca="1">+TablaVentas[[#This Row],[SUBTOTAL]]+TablaVentas[[#This Row],[IGV]]</f>
        <v>284.42302616925633</v>
      </c>
    </row>
    <row r="301" spans="1:11" x14ac:dyDescent="0.25">
      <c r="A301" t="s">
        <v>310</v>
      </c>
      <c r="B301" s="6">
        <v>46291</v>
      </c>
      <c r="C301" t="s">
        <v>10014</v>
      </c>
      <c r="D301" t="s">
        <v>10020</v>
      </c>
      <c r="E301">
        <v>14</v>
      </c>
      <c r="F301">
        <f>+_xlfn.XLOOKUP(TablaVentas[[#This Row],[PRODUCTO FINANCIERO]],TablaPrecios[PRODUCTO FINANCIERO],TablaPrecios[PRECIO UNIT],0)</f>
        <v>14.9</v>
      </c>
      <c r="G301" s="2">
        <f>+TablaVentas[[#This Row],[CANTIDAD]]*TablaVentas[[#This Row],[PRECIO UNITARIO]]</f>
        <v>208.6</v>
      </c>
      <c r="H301" s="1">
        <f t="shared" ca="1" si="4"/>
        <v>0.1549533756882969</v>
      </c>
      <c r="I301" s="2">
        <f ca="1">+TablaVentas[[#This Row],[VENTAL TOTAL]]-TablaVentas[[#This Row],[VENTAL TOTAL]]*TablaVentas[[#This Row],[DESCUENTO]]</f>
        <v>176.27672583142126</v>
      </c>
      <c r="J301" s="2">
        <f ca="1">0.18*TablaVentas[[#This Row],[SUBTOTAL]]</f>
        <v>31.729810649655825</v>
      </c>
      <c r="K301" s="2">
        <f ca="1">+TablaVentas[[#This Row],[SUBTOTAL]]+TablaVentas[[#This Row],[IGV]]</f>
        <v>208.00653648107709</v>
      </c>
    </row>
    <row r="302" spans="1:11" x14ac:dyDescent="0.25">
      <c r="A302" t="s">
        <v>311</v>
      </c>
      <c r="B302" s="6">
        <v>46312</v>
      </c>
      <c r="C302" t="s">
        <v>10015</v>
      </c>
      <c r="D302" t="s">
        <v>10019</v>
      </c>
      <c r="E302">
        <v>18</v>
      </c>
      <c r="F302">
        <f>+_xlfn.XLOOKUP(TablaVentas[[#This Row],[PRODUCTO FINANCIERO]],TablaPrecios[PRODUCTO FINANCIERO],TablaPrecios[PRECIO UNIT],0)</f>
        <v>9.9</v>
      </c>
      <c r="G302" s="2">
        <f>+TablaVentas[[#This Row],[CANTIDAD]]*TablaVentas[[#This Row],[PRECIO UNITARIO]]</f>
        <v>178.20000000000002</v>
      </c>
      <c r="H302" s="1">
        <f t="shared" ca="1" si="4"/>
        <v>0.10875044895978729</v>
      </c>
      <c r="I302" s="2">
        <f ca="1">+TablaVentas[[#This Row],[VENTAL TOTAL]]-TablaVentas[[#This Row],[VENTAL TOTAL]]*TablaVentas[[#This Row],[DESCUENTO]]</f>
        <v>158.8206699953659</v>
      </c>
      <c r="J302" s="2">
        <f ca="1">0.18*TablaVentas[[#This Row],[SUBTOTAL]]</f>
        <v>28.587720599165863</v>
      </c>
      <c r="K302" s="2">
        <f ca="1">+TablaVentas[[#This Row],[SUBTOTAL]]+TablaVentas[[#This Row],[IGV]]</f>
        <v>187.40839059453177</v>
      </c>
    </row>
    <row r="303" spans="1:11" x14ac:dyDescent="0.25">
      <c r="A303" t="s">
        <v>312</v>
      </c>
      <c r="B303" s="6">
        <v>46113</v>
      </c>
      <c r="C303" t="s">
        <v>10014</v>
      </c>
      <c r="D303" t="s">
        <v>10019</v>
      </c>
      <c r="E303">
        <v>20</v>
      </c>
      <c r="F303">
        <f>+_xlfn.XLOOKUP(TablaVentas[[#This Row],[PRODUCTO FINANCIERO]],TablaPrecios[PRODUCTO FINANCIERO],TablaPrecios[PRECIO UNIT],0)</f>
        <v>9.9</v>
      </c>
      <c r="G303" s="2">
        <f>+TablaVentas[[#This Row],[CANTIDAD]]*TablaVentas[[#This Row],[PRECIO UNITARIO]]</f>
        <v>198</v>
      </c>
      <c r="H303" s="1">
        <f t="shared" ca="1" si="4"/>
        <v>0.10404035728076259</v>
      </c>
      <c r="I303" s="2">
        <f ca="1">+TablaVentas[[#This Row],[VENTAL TOTAL]]-TablaVentas[[#This Row],[VENTAL TOTAL]]*TablaVentas[[#This Row],[DESCUENTO]]</f>
        <v>177.400009258409</v>
      </c>
      <c r="J303" s="2">
        <f ca="1">0.18*TablaVentas[[#This Row],[SUBTOTAL]]</f>
        <v>31.932001666513617</v>
      </c>
      <c r="K303" s="2">
        <f ca="1">+TablaVentas[[#This Row],[SUBTOTAL]]+TablaVentas[[#This Row],[IGV]]</f>
        <v>209.33201092492263</v>
      </c>
    </row>
    <row r="304" spans="1:11" x14ac:dyDescent="0.25">
      <c r="A304" t="s">
        <v>313</v>
      </c>
      <c r="B304" s="6">
        <v>45780</v>
      </c>
      <c r="C304" t="s">
        <v>10012</v>
      </c>
      <c r="D304" t="s">
        <v>10017</v>
      </c>
      <c r="E304">
        <v>18</v>
      </c>
      <c r="F304">
        <f>+_xlfn.XLOOKUP(TablaVentas[[#This Row],[PRODUCTO FINANCIERO]],TablaPrecios[PRODUCTO FINANCIERO],TablaPrecios[PRECIO UNIT],0)</f>
        <v>9.9</v>
      </c>
      <c r="G304" s="2">
        <f>+TablaVentas[[#This Row],[CANTIDAD]]*TablaVentas[[#This Row],[PRECIO UNITARIO]]</f>
        <v>178.20000000000002</v>
      </c>
      <c r="H304" s="1">
        <f t="shared" ca="1" si="4"/>
        <v>0.17005216246534588</v>
      </c>
      <c r="I304" s="2">
        <f ca="1">+TablaVentas[[#This Row],[VENTAL TOTAL]]-TablaVentas[[#This Row],[VENTAL TOTAL]]*TablaVentas[[#This Row],[DESCUENTO]]</f>
        <v>147.89670464867538</v>
      </c>
      <c r="J304" s="2">
        <f ca="1">0.18*TablaVentas[[#This Row],[SUBTOTAL]]</f>
        <v>26.621406836761569</v>
      </c>
      <c r="K304" s="2">
        <f ca="1">+TablaVentas[[#This Row],[SUBTOTAL]]+TablaVentas[[#This Row],[IGV]]</f>
        <v>174.51811148543695</v>
      </c>
    </row>
    <row r="305" spans="1:11" x14ac:dyDescent="0.25">
      <c r="A305" t="s">
        <v>314</v>
      </c>
      <c r="B305" s="6">
        <v>45360</v>
      </c>
      <c r="C305" t="s">
        <v>10016</v>
      </c>
      <c r="D305" t="s">
        <v>10020</v>
      </c>
      <c r="E305">
        <v>17</v>
      </c>
      <c r="F305">
        <f>+_xlfn.XLOOKUP(TablaVentas[[#This Row],[PRODUCTO FINANCIERO]],TablaPrecios[PRODUCTO FINANCIERO],TablaPrecios[PRECIO UNIT],0)</f>
        <v>14.9</v>
      </c>
      <c r="G305" s="2">
        <f>+TablaVentas[[#This Row],[CANTIDAD]]*TablaVentas[[#This Row],[PRECIO UNITARIO]]</f>
        <v>253.3</v>
      </c>
      <c r="H305" s="1">
        <f t="shared" ca="1" si="4"/>
        <v>0.1084599068071076</v>
      </c>
      <c r="I305" s="2">
        <f ca="1">+TablaVentas[[#This Row],[VENTAL TOTAL]]-TablaVentas[[#This Row],[VENTAL TOTAL]]*TablaVentas[[#This Row],[DESCUENTO]]</f>
        <v>225.82710560575964</v>
      </c>
      <c r="J305" s="2">
        <f ca="1">0.18*TablaVentas[[#This Row],[SUBTOTAL]]</f>
        <v>40.648879009036733</v>
      </c>
      <c r="K305" s="2">
        <f ca="1">+TablaVentas[[#This Row],[SUBTOTAL]]+TablaVentas[[#This Row],[IGV]]</f>
        <v>266.4759846147964</v>
      </c>
    </row>
    <row r="306" spans="1:11" x14ac:dyDescent="0.25">
      <c r="A306" t="s">
        <v>315</v>
      </c>
      <c r="B306" s="6">
        <v>45905</v>
      </c>
      <c r="C306" t="s">
        <v>10014</v>
      </c>
      <c r="D306" t="s">
        <v>10022</v>
      </c>
      <c r="E306">
        <v>6</v>
      </c>
      <c r="F306">
        <f>+_xlfn.XLOOKUP(TablaVentas[[#This Row],[PRODUCTO FINANCIERO]],TablaPrecios[PRODUCTO FINANCIERO],TablaPrecios[PRECIO UNIT],0)</f>
        <v>20.9</v>
      </c>
      <c r="G306" s="2">
        <f>+TablaVentas[[#This Row],[CANTIDAD]]*TablaVentas[[#This Row],[PRECIO UNITARIO]]</f>
        <v>125.39999999999999</v>
      </c>
      <c r="H306" s="1">
        <f t="shared" ca="1" si="4"/>
        <v>0.14340236449578636</v>
      </c>
      <c r="I306" s="2">
        <f ca="1">+TablaVentas[[#This Row],[VENTAL TOTAL]]-TablaVentas[[#This Row],[VENTAL TOTAL]]*TablaVentas[[#This Row],[DESCUENTO]]</f>
        <v>107.41734349222838</v>
      </c>
      <c r="J306" s="2">
        <f ca="1">0.18*TablaVentas[[#This Row],[SUBTOTAL]]</f>
        <v>19.335121828601107</v>
      </c>
      <c r="K306" s="2">
        <f ca="1">+TablaVentas[[#This Row],[SUBTOTAL]]+TablaVentas[[#This Row],[IGV]]</f>
        <v>126.75246532082949</v>
      </c>
    </row>
    <row r="307" spans="1:11" x14ac:dyDescent="0.25">
      <c r="A307" t="s">
        <v>316</v>
      </c>
      <c r="B307" s="6">
        <v>45436</v>
      </c>
      <c r="C307" t="s">
        <v>10012</v>
      </c>
      <c r="D307" t="s">
        <v>10017</v>
      </c>
      <c r="E307">
        <v>13</v>
      </c>
      <c r="F307">
        <f>+_xlfn.XLOOKUP(TablaVentas[[#This Row],[PRODUCTO FINANCIERO]],TablaPrecios[PRODUCTO FINANCIERO],TablaPrecios[PRECIO UNIT],0)</f>
        <v>9.9</v>
      </c>
      <c r="G307" s="2">
        <f>+TablaVentas[[#This Row],[CANTIDAD]]*TablaVentas[[#This Row],[PRECIO UNITARIO]]</f>
        <v>128.70000000000002</v>
      </c>
      <c r="H307" s="1">
        <f t="shared" ca="1" si="4"/>
        <v>0.1212182116348432</v>
      </c>
      <c r="I307" s="2">
        <f ca="1">+TablaVentas[[#This Row],[VENTAL TOTAL]]-TablaVentas[[#This Row],[VENTAL TOTAL]]*TablaVentas[[#This Row],[DESCUENTO]]</f>
        <v>113.0992161625957</v>
      </c>
      <c r="J307" s="2">
        <f ca="1">0.18*TablaVentas[[#This Row],[SUBTOTAL]]</f>
        <v>20.357858909267225</v>
      </c>
      <c r="K307" s="2">
        <f ca="1">+TablaVentas[[#This Row],[SUBTOTAL]]+TablaVentas[[#This Row],[IGV]]</f>
        <v>133.45707507186293</v>
      </c>
    </row>
    <row r="308" spans="1:11" x14ac:dyDescent="0.25">
      <c r="A308" t="s">
        <v>317</v>
      </c>
      <c r="B308" s="6">
        <v>46258</v>
      </c>
      <c r="C308" t="s">
        <v>10016</v>
      </c>
      <c r="D308" t="s">
        <v>10020</v>
      </c>
      <c r="E308">
        <v>10</v>
      </c>
      <c r="F308">
        <f>+_xlfn.XLOOKUP(TablaVentas[[#This Row],[PRODUCTO FINANCIERO]],TablaPrecios[PRODUCTO FINANCIERO],TablaPrecios[PRECIO UNIT],0)</f>
        <v>14.9</v>
      </c>
      <c r="G308" s="2">
        <f>+TablaVentas[[#This Row],[CANTIDAD]]*TablaVentas[[#This Row],[PRECIO UNITARIO]]</f>
        <v>149</v>
      </c>
      <c r="H308" s="1">
        <f t="shared" ca="1" si="4"/>
        <v>0.11925774241227884</v>
      </c>
      <c r="I308" s="2">
        <f ca="1">+TablaVentas[[#This Row],[VENTAL TOTAL]]-TablaVentas[[#This Row],[VENTAL TOTAL]]*TablaVentas[[#This Row],[DESCUENTO]]</f>
        <v>131.23059638057046</v>
      </c>
      <c r="J308" s="2">
        <f ca="1">0.18*TablaVentas[[#This Row],[SUBTOTAL]]</f>
        <v>23.621507348502682</v>
      </c>
      <c r="K308" s="2">
        <f ca="1">+TablaVentas[[#This Row],[SUBTOTAL]]+TablaVentas[[#This Row],[IGV]]</f>
        <v>154.85210372907315</v>
      </c>
    </row>
    <row r="309" spans="1:11" x14ac:dyDescent="0.25">
      <c r="A309" t="s">
        <v>318</v>
      </c>
      <c r="B309" s="6">
        <v>45503</v>
      </c>
      <c r="C309" t="s">
        <v>10015</v>
      </c>
      <c r="D309" t="s">
        <v>10020</v>
      </c>
      <c r="E309">
        <v>4</v>
      </c>
      <c r="F309">
        <f>+_xlfn.XLOOKUP(TablaVentas[[#This Row],[PRODUCTO FINANCIERO]],TablaPrecios[PRODUCTO FINANCIERO],TablaPrecios[PRECIO UNIT],0)</f>
        <v>14.9</v>
      </c>
      <c r="G309" s="2">
        <f>+TablaVentas[[#This Row],[CANTIDAD]]*TablaVentas[[#This Row],[PRECIO UNITARIO]]</f>
        <v>59.6</v>
      </c>
      <c r="H309" s="1">
        <f t="shared" ca="1" si="4"/>
        <v>0.19834615348236367</v>
      </c>
      <c r="I309" s="2">
        <f ca="1">+TablaVentas[[#This Row],[VENTAL TOTAL]]-TablaVentas[[#This Row],[VENTAL TOTAL]]*TablaVentas[[#This Row],[DESCUENTO]]</f>
        <v>47.778569252451128</v>
      </c>
      <c r="J309" s="2">
        <f ca="1">0.18*TablaVentas[[#This Row],[SUBTOTAL]]</f>
        <v>8.600142465441202</v>
      </c>
      <c r="K309" s="2">
        <f ca="1">+TablaVentas[[#This Row],[SUBTOTAL]]+TablaVentas[[#This Row],[IGV]]</f>
        <v>56.37871171789233</v>
      </c>
    </row>
    <row r="310" spans="1:11" x14ac:dyDescent="0.25">
      <c r="A310" t="s">
        <v>319</v>
      </c>
      <c r="B310" s="6">
        <v>45836</v>
      </c>
      <c r="C310" t="s">
        <v>10011</v>
      </c>
      <c r="D310" t="s">
        <v>10019</v>
      </c>
      <c r="E310">
        <v>3</v>
      </c>
      <c r="F310">
        <f>+_xlfn.XLOOKUP(TablaVentas[[#This Row],[PRODUCTO FINANCIERO]],TablaPrecios[PRODUCTO FINANCIERO],TablaPrecios[PRECIO UNIT],0)</f>
        <v>9.9</v>
      </c>
      <c r="G310" s="2">
        <f>+TablaVentas[[#This Row],[CANTIDAD]]*TablaVentas[[#This Row],[PRECIO UNITARIO]]</f>
        <v>29.700000000000003</v>
      </c>
      <c r="H310" s="1">
        <f t="shared" ca="1" si="4"/>
        <v>0.13839272831985444</v>
      </c>
      <c r="I310" s="2">
        <f ca="1">+TablaVentas[[#This Row],[VENTAL TOTAL]]-TablaVentas[[#This Row],[VENTAL TOTAL]]*TablaVentas[[#This Row],[DESCUENTO]]</f>
        <v>25.589735968900325</v>
      </c>
      <c r="J310" s="2">
        <f ca="1">0.18*TablaVentas[[#This Row],[SUBTOTAL]]</f>
        <v>4.6061524744020579</v>
      </c>
      <c r="K310" s="2">
        <f ca="1">+TablaVentas[[#This Row],[SUBTOTAL]]+TablaVentas[[#This Row],[IGV]]</f>
        <v>30.195888443302383</v>
      </c>
    </row>
    <row r="311" spans="1:11" x14ac:dyDescent="0.25">
      <c r="A311" t="s">
        <v>320</v>
      </c>
      <c r="B311" s="6">
        <v>45666</v>
      </c>
      <c r="C311" t="s">
        <v>10011</v>
      </c>
      <c r="D311" t="s">
        <v>10018</v>
      </c>
      <c r="E311">
        <v>14</v>
      </c>
      <c r="F311">
        <f>+_xlfn.XLOOKUP(TablaVentas[[#This Row],[PRODUCTO FINANCIERO]],TablaPrecios[PRODUCTO FINANCIERO],TablaPrecios[PRECIO UNIT],0)</f>
        <v>14.9</v>
      </c>
      <c r="G311" s="2">
        <f>+TablaVentas[[#This Row],[CANTIDAD]]*TablaVentas[[#This Row],[PRECIO UNITARIO]]</f>
        <v>208.6</v>
      </c>
      <c r="H311" s="1">
        <f t="shared" ca="1" si="4"/>
        <v>0.16963420783323629</v>
      </c>
      <c r="I311" s="2">
        <f ca="1">+TablaVentas[[#This Row],[VENTAL TOTAL]]-TablaVentas[[#This Row],[VENTAL TOTAL]]*TablaVentas[[#This Row],[DESCUENTO]]</f>
        <v>173.21430424598691</v>
      </c>
      <c r="J311" s="2">
        <f ca="1">0.18*TablaVentas[[#This Row],[SUBTOTAL]]</f>
        <v>31.178574764277641</v>
      </c>
      <c r="K311" s="2">
        <f ca="1">+TablaVentas[[#This Row],[SUBTOTAL]]+TablaVentas[[#This Row],[IGV]]</f>
        <v>204.39287901026455</v>
      </c>
    </row>
    <row r="312" spans="1:11" x14ac:dyDescent="0.25">
      <c r="A312" t="s">
        <v>321</v>
      </c>
      <c r="B312" s="6">
        <v>46195</v>
      </c>
      <c r="C312" t="s">
        <v>10013</v>
      </c>
      <c r="D312" t="s">
        <v>10019</v>
      </c>
      <c r="E312">
        <v>6</v>
      </c>
      <c r="F312">
        <f>+_xlfn.XLOOKUP(TablaVentas[[#This Row],[PRODUCTO FINANCIERO]],TablaPrecios[PRODUCTO FINANCIERO],TablaPrecios[PRECIO UNIT],0)</f>
        <v>9.9</v>
      </c>
      <c r="G312" s="2">
        <f>+TablaVentas[[#This Row],[CANTIDAD]]*TablaVentas[[#This Row],[PRECIO UNITARIO]]</f>
        <v>59.400000000000006</v>
      </c>
      <c r="H312" s="1">
        <f t="shared" ca="1" si="4"/>
        <v>0.11149571330027171</v>
      </c>
      <c r="I312" s="2">
        <f ca="1">+TablaVentas[[#This Row],[VENTAL TOTAL]]-TablaVentas[[#This Row],[VENTAL TOTAL]]*TablaVentas[[#This Row],[DESCUENTO]]</f>
        <v>52.777154629963867</v>
      </c>
      <c r="J312" s="2">
        <f ca="1">0.18*TablaVentas[[#This Row],[SUBTOTAL]]</f>
        <v>9.4998878333934957</v>
      </c>
      <c r="K312" s="2">
        <f ca="1">+TablaVentas[[#This Row],[SUBTOTAL]]+TablaVentas[[#This Row],[IGV]]</f>
        <v>62.277042463357361</v>
      </c>
    </row>
    <row r="313" spans="1:11" x14ac:dyDescent="0.25">
      <c r="A313" t="s">
        <v>322</v>
      </c>
      <c r="B313" s="6">
        <v>45499</v>
      </c>
      <c r="C313" t="s">
        <v>10016</v>
      </c>
      <c r="D313" t="s">
        <v>10022</v>
      </c>
      <c r="E313">
        <v>12</v>
      </c>
      <c r="F313">
        <f>+_xlfn.XLOOKUP(TablaVentas[[#This Row],[PRODUCTO FINANCIERO]],TablaPrecios[PRODUCTO FINANCIERO],TablaPrecios[PRECIO UNIT],0)</f>
        <v>20.9</v>
      </c>
      <c r="G313" s="2">
        <f>+TablaVentas[[#This Row],[CANTIDAD]]*TablaVentas[[#This Row],[PRECIO UNITARIO]]</f>
        <v>250.79999999999998</v>
      </c>
      <c r="H313" s="1">
        <f t="shared" ca="1" si="4"/>
        <v>0.18428510791685312</v>
      </c>
      <c r="I313" s="2">
        <f ca="1">+TablaVentas[[#This Row],[VENTAL TOTAL]]-TablaVentas[[#This Row],[VENTAL TOTAL]]*TablaVentas[[#This Row],[DESCUENTO]]</f>
        <v>204.58129493445324</v>
      </c>
      <c r="J313" s="2">
        <f ca="1">0.18*TablaVentas[[#This Row],[SUBTOTAL]]</f>
        <v>36.82463308820158</v>
      </c>
      <c r="K313" s="2">
        <f ca="1">+TablaVentas[[#This Row],[SUBTOTAL]]+TablaVentas[[#This Row],[IGV]]</f>
        <v>241.40592802265482</v>
      </c>
    </row>
    <row r="314" spans="1:11" x14ac:dyDescent="0.25">
      <c r="A314" t="s">
        <v>323</v>
      </c>
      <c r="B314" s="6">
        <v>45450</v>
      </c>
      <c r="C314" t="s">
        <v>10015</v>
      </c>
      <c r="D314" t="s">
        <v>10020</v>
      </c>
      <c r="E314">
        <v>8</v>
      </c>
      <c r="F314">
        <f>+_xlfn.XLOOKUP(TablaVentas[[#This Row],[PRODUCTO FINANCIERO]],TablaPrecios[PRODUCTO FINANCIERO],TablaPrecios[PRECIO UNIT],0)</f>
        <v>14.9</v>
      </c>
      <c r="G314" s="2">
        <f>+TablaVentas[[#This Row],[CANTIDAD]]*TablaVentas[[#This Row],[PRECIO UNITARIO]]</f>
        <v>119.2</v>
      </c>
      <c r="H314" s="1">
        <f t="shared" ca="1" si="4"/>
        <v>0.15825851787190015</v>
      </c>
      <c r="I314" s="2">
        <f ca="1">+TablaVentas[[#This Row],[VENTAL TOTAL]]-TablaVentas[[#This Row],[VENTAL TOTAL]]*TablaVentas[[#This Row],[DESCUENTO]]</f>
        <v>100.3355846696695</v>
      </c>
      <c r="J314" s="2">
        <f ca="1">0.18*TablaVentas[[#This Row],[SUBTOTAL]]</f>
        <v>18.060405240540508</v>
      </c>
      <c r="K314" s="2">
        <f ca="1">+TablaVentas[[#This Row],[SUBTOTAL]]+TablaVentas[[#This Row],[IGV]]</f>
        <v>118.39598991021001</v>
      </c>
    </row>
    <row r="315" spans="1:11" x14ac:dyDescent="0.25">
      <c r="A315" t="s">
        <v>324</v>
      </c>
      <c r="B315" s="6">
        <v>45588</v>
      </c>
      <c r="C315" t="s">
        <v>10012</v>
      </c>
      <c r="D315" t="s">
        <v>10022</v>
      </c>
      <c r="E315">
        <v>17</v>
      </c>
      <c r="F315">
        <f>+_xlfn.XLOOKUP(TablaVentas[[#This Row],[PRODUCTO FINANCIERO]],TablaPrecios[PRODUCTO FINANCIERO],TablaPrecios[PRECIO UNIT],0)</f>
        <v>20.9</v>
      </c>
      <c r="G315" s="2">
        <f>+TablaVentas[[#This Row],[CANTIDAD]]*TablaVentas[[#This Row],[PRECIO UNITARIO]]</f>
        <v>355.29999999999995</v>
      </c>
      <c r="H315" s="1">
        <f t="shared" ca="1" si="4"/>
        <v>0.1453135218136215</v>
      </c>
      <c r="I315" s="2">
        <f ca="1">+TablaVentas[[#This Row],[VENTAL TOTAL]]-TablaVentas[[#This Row],[VENTAL TOTAL]]*TablaVentas[[#This Row],[DESCUENTO]]</f>
        <v>303.67010569962025</v>
      </c>
      <c r="J315" s="2">
        <f ca="1">0.18*TablaVentas[[#This Row],[SUBTOTAL]]</f>
        <v>54.660619025931645</v>
      </c>
      <c r="K315" s="2">
        <f ca="1">+TablaVentas[[#This Row],[SUBTOTAL]]+TablaVentas[[#This Row],[IGV]]</f>
        <v>358.33072472555187</v>
      </c>
    </row>
    <row r="316" spans="1:11" x14ac:dyDescent="0.25">
      <c r="A316" t="s">
        <v>325</v>
      </c>
      <c r="B316" s="6">
        <v>46281</v>
      </c>
      <c r="C316" t="s">
        <v>10012</v>
      </c>
      <c r="D316" t="s">
        <v>10022</v>
      </c>
      <c r="E316">
        <v>8</v>
      </c>
      <c r="F316">
        <f>+_xlfn.XLOOKUP(TablaVentas[[#This Row],[PRODUCTO FINANCIERO]],TablaPrecios[PRODUCTO FINANCIERO],TablaPrecios[PRECIO UNIT],0)</f>
        <v>20.9</v>
      </c>
      <c r="G316" s="2">
        <f>+TablaVentas[[#This Row],[CANTIDAD]]*TablaVentas[[#This Row],[PRECIO UNITARIO]]</f>
        <v>167.2</v>
      </c>
      <c r="H316" s="1">
        <f t="shared" ca="1" si="4"/>
        <v>0.12779156837134495</v>
      </c>
      <c r="I316" s="2">
        <f ca="1">+TablaVentas[[#This Row],[VENTAL TOTAL]]-TablaVentas[[#This Row],[VENTAL TOTAL]]*TablaVentas[[#This Row],[DESCUENTO]]</f>
        <v>145.83324976831111</v>
      </c>
      <c r="J316" s="2">
        <f ca="1">0.18*TablaVentas[[#This Row],[SUBTOTAL]]</f>
        <v>26.249984958295997</v>
      </c>
      <c r="K316" s="2">
        <f ca="1">+TablaVentas[[#This Row],[SUBTOTAL]]+TablaVentas[[#This Row],[IGV]]</f>
        <v>172.08323472660709</v>
      </c>
    </row>
    <row r="317" spans="1:11" x14ac:dyDescent="0.25">
      <c r="A317" t="s">
        <v>326</v>
      </c>
      <c r="B317" s="6">
        <v>46318</v>
      </c>
      <c r="C317" t="s">
        <v>10014</v>
      </c>
      <c r="D317" t="s">
        <v>10017</v>
      </c>
      <c r="E317">
        <v>11</v>
      </c>
      <c r="F317">
        <f>+_xlfn.XLOOKUP(TablaVentas[[#This Row],[PRODUCTO FINANCIERO]],TablaPrecios[PRODUCTO FINANCIERO],TablaPrecios[PRECIO UNIT],0)</f>
        <v>9.9</v>
      </c>
      <c r="G317" s="2">
        <f>+TablaVentas[[#This Row],[CANTIDAD]]*TablaVentas[[#This Row],[PRECIO UNITARIO]]</f>
        <v>108.9</v>
      </c>
      <c r="H317" s="1">
        <f t="shared" ca="1" si="4"/>
        <v>0.1085947187089924</v>
      </c>
      <c r="I317" s="2">
        <f ca="1">+TablaVentas[[#This Row],[VENTAL TOTAL]]-TablaVentas[[#This Row],[VENTAL TOTAL]]*TablaVentas[[#This Row],[DESCUENTO]]</f>
        <v>97.074035132590737</v>
      </c>
      <c r="J317" s="2">
        <f ca="1">0.18*TablaVentas[[#This Row],[SUBTOTAL]]</f>
        <v>17.473326323866331</v>
      </c>
      <c r="K317" s="2">
        <f ca="1">+TablaVentas[[#This Row],[SUBTOTAL]]+TablaVentas[[#This Row],[IGV]]</f>
        <v>114.54736145645707</v>
      </c>
    </row>
    <row r="318" spans="1:11" x14ac:dyDescent="0.25">
      <c r="A318" t="s">
        <v>327</v>
      </c>
      <c r="B318" s="6">
        <v>45595</v>
      </c>
      <c r="C318" t="s">
        <v>10011</v>
      </c>
      <c r="D318" t="s">
        <v>10020</v>
      </c>
      <c r="E318">
        <v>19</v>
      </c>
      <c r="F318">
        <f>+_xlfn.XLOOKUP(TablaVentas[[#This Row],[PRODUCTO FINANCIERO]],TablaPrecios[PRODUCTO FINANCIERO],TablaPrecios[PRECIO UNIT],0)</f>
        <v>14.9</v>
      </c>
      <c r="G318" s="2">
        <f>+TablaVentas[[#This Row],[CANTIDAD]]*TablaVentas[[#This Row],[PRECIO UNITARIO]]</f>
        <v>283.10000000000002</v>
      </c>
      <c r="H318" s="1">
        <f t="shared" ca="1" si="4"/>
        <v>0.15738827382090226</v>
      </c>
      <c r="I318" s="2">
        <f ca="1">+TablaVentas[[#This Row],[VENTAL TOTAL]]-TablaVentas[[#This Row],[VENTAL TOTAL]]*TablaVentas[[#This Row],[DESCUENTO]]</f>
        <v>238.54337968130258</v>
      </c>
      <c r="J318" s="2">
        <f ca="1">0.18*TablaVentas[[#This Row],[SUBTOTAL]]</f>
        <v>42.937808342634462</v>
      </c>
      <c r="K318" s="2">
        <f ca="1">+TablaVentas[[#This Row],[SUBTOTAL]]+TablaVentas[[#This Row],[IGV]]</f>
        <v>281.48118802393702</v>
      </c>
    </row>
    <row r="319" spans="1:11" x14ac:dyDescent="0.25">
      <c r="A319" t="s">
        <v>328</v>
      </c>
      <c r="B319" s="6">
        <v>46041</v>
      </c>
      <c r="C319" t="s">
        <v>10013</v>
      </c>
      <c r="D319" t="s">
        <v>10019</v>
      </c>
      <c r="E319">
        <v>7</v>
      </c>
      <c r="F319">
        <f>+_xlfn.XLOOKUP(TablaVentas[[#This Row],[PRODUCTO FINANCIERO]],TablaPrecios[PRODUCTO FINANCIERO],TablaPrecios[PRECIO UNIT],0)</f>
        <v>9.9</v>
      </c>
      <c r="G319" s="2">
        <f>+TablaVentas[[#This Row],[CANTIDAD]]*TablaVentas[[#This Row],[PRECIO UNITARIO]]</f>
        <v>69.3</v>
      </c>
      <c r="H319" s="1">
        <f t="shared" ca="1" si="4"/>
        <v>0.15978691245252266</v>
      </c>
      <c r="I319" s="2">
        <f ca="1">+TablaVentas[[#This Row],[VENTAL TOTAL]]-TablaVentas[[#This Row],[VENTAL TOTAL]]*TablaVentas[[#This Row],[DESCUENTO]]</f>
        <v>58.226766967040177</v>
      </c>
      <c r="J319" s="2">
        <f ca="1">0.18*TablaVentas[[#This Row],[SUBTOTAL]]</f>
        <v>10.480818054067232</v>
      </c>
      <c r="K319" s="2">
        <f ca="1">+TablaVentas[[#This Row],[SUBTOTAL]]+TablaVentas[[#This Row],[IGV]]</f>
        <v>68.707585021107406</v>
      </c>
    </row>
    <row r="320" spans="1:11" x14ac:dyDescent="0.25">
      <c r="A320" t="s">
        <v>329</v>
      </c>
      <c r="B320" s="6">
        <v>45460</v>
      </c>
      <c r="C320" t="s">
        <v>10016</v>
      </c>
      <c r="D320" t="s">
        <v>10020</v>
      </c>
      <c r="E320">
        <v>3</v>
      </c>
      <c r="F320">
        <f>+_xlfn.XLOOKUP(TablaVentas[[#This Row],[PRODUCTO FINANCIERO]],TablaPrecios[PRODUCTO FINANCIERO],TablaPrecios[PRECIO UNIT],0)</f>
        <v>14.9</v>
      </c>
      <c r="G320" s="2">
        <f>+TablaVentas[[#This Row],[CANTIDAD]]*TablaVentas[[#This Row],[PRECIO UNITARIO]]</f>
        <v>44.7</v>
      </c>
      <c r="H320" s="1">
        <f t="shared" ca="1" si="4"/>
        <v>0.15254202448408793</v>
      </c>
      <c r="I320" s="2">
        <f ca="1">+TablaVentas[[#This Row],[VENTAL TOTAL]]-TablaVentas[[#This Row],[VENTAL TOTAL]]*TablaVentas[[#This Row],[DESCUENTO]]</f>
        <v>37.881371505561269</v>
      </c>
      <c r="J320" s="2">
        <f ca="1">0.18*TablaVentas[[#This Row],[SUBTOTAL]]</f>
        <v>6.818646871001028</v>
      </c>
      <c r="K320" s="2">
        <f ca="1">+TablaVentas[[#This Row],[SUBTOTAL]]+TablaVentas[[#This Row],[IGV]]</f>
        <v>44.700018376562298</v>
      </c>
    </row>
    <row r="321" spans="1:11" x14ac:dyDescent="0.25">
      <c r="A321" t="s">
        <v>330</v>
      </c>
      <c r="B321" s="6">
        <v>46161</v>
      </c>
      <c r="C321" t="s">
        <v>10016</v>
      </c>
      <c r="D321" t="s">
        <v>10020</v>
      </c>
      <c r="E321">
        <v>19</v>
      </c>
      <c r="F321">
        <f>+_xlfn.XLOOKUP(TablaVentas[[#This Row],[PRODUCTO FINANCIERO]],TablaPrecios[PRODUCTO FINANCIERO],TablaPrecios[PRECIO UNIT],0)</f>
        <v>14.9</v>
      </c>
      <c r="G321" s="2">
        <f>+TablaVentas[[#This Row],[CANTIDAD]]*TablaVentas[[#This Row],[PRECIO UNITARIO]]</f>
        <v>283.10000000000002</v>
      </c>
      <c r="H321" s="1">
        <f t="shared" ca="1" si="4"/>
        <v>0.15822328329589655</v>
      </c>
      <c r="I321" s="2">
        <f ca="1">+TablaVentas[[#This Row],[VENTAL TOTAL]]-TablaVentas[[#This Row],[VENTAL TOTAL]]*TablaVentas[[#This Row],[DESCUENTO]]</f>
        <v>238.3069884989317</v>
      </c>
      <c r="J321" s="2">
        <f ca="1">0.18*TablaVentas[[#This Row],[SUBTOTAL]]</f>
        <v>42.895257929807705</v>
      </c>
      <c r="K321" s="2">
        <f ca="1">+TablaVentas[[#This Row],[SUBTOTAL]]+TablaVentas[[#This Row],[IGV]]</f>
        <v>281.20224642873939</v>
      </c>
    </row>
    <row r="322" spans="1:11" x14ac:dyDescent="0.25">
      <c r="A322" t="s">
        <v>331</v>
      </c>
      <c r="B322" s="6">
        <v>45659</v>
      </c>
      <c r="C322" t="s">
        <v>10015</v>
      </c>
      <c r="D322" t="s">
        <v>10020</v>
      </c>
      <c r="E322">
        <v>10</v>
      </c>
      <c r="F322">
        <f>+_xlfn.XLOOKUP(TablaVentas[[#This Row],[PRODUCTO FINANCIERO]],TablaPrecios[PRODUCTO FINANCIERO],TablaPrecios[PRECIO UNIT],0)</f>
        <v>14.9</v>
      </c>
      <c r="G322" s="2">
        <f>+TablaVentas[[#This Row],[CANTIDAD]]*TablaVentas[[#This Row],[PRECIO UNITARIO]]</f>
        <v>149</v>
      </c>
      <c r="H322" s="1">
        <f t="shared" ref="H322:H385" ca="1" si="5">+RAND()*0.1+0.1</f>
        <v>0.14443357302792673</v>
      </c>
      <c r="I322" s="2">
        <f ca="1">+TablaVentas[[#This Row],[VENTAL TOTAL]]-TablaVentas[[#This Row],[VENTAL TOTAL]]*TablaVentas[[#This Row],[DESCUENTO]]</f>
        <v>127.47939761883892</v>
      </c>
      <c r="J322" s="2">
        <f ca="1">0.18*TablaVentas[[#This Row],[SUBTOTAL]]</f>
        <v>22.946291571391004</v>
      </c>
      <c r="K322" s="2">
        <f ca="1">+TablaVentas[[#This Row],[SUBTOTAL]]+TablaVentas[[#This Row],[IGV]]</f>
        <v>150.42568919022992</v>
      </c>
    </row>
    <row r="323" spans="1:11" x14ac:dyDescent="0.25">
      <c r="A323" t="s">
        <v>332</v>
      </c>
      <c r="B323" s="6">
        <v>46284</v>
      </c>
      <c r="C323" t="s">
        <v>10011</v>
      </c>
      <c r="D323" t="s">
        <v>10017</v>
      </c>
      <c r="E323">
        <v>10</v>
      </c>
      <c r="F323">
        <f>+_xlfn.XLOOKUP(TablaVentas[[#This Row],[PRODUCTO FINANCIERO]],TablaPrecios[PRODUCTO FINANCIERO],TablaPrecios[PRECIO UNIT],0)</f>
        <v>9.9</v>
      </c>
      <c r="G323" s="2">
        <f>+TablaVentas[[#This Row],[CANTIDAD]]*TablaVentas[[#This Row],[PRECIO UNITARIO]]</f>
        <v>99</v>
      </c>
      <c r="H323" s="1">
        <f t="shared" ca="1" si="5"/>
        <v>0.17806287547142857</v>
      </c>
      <c r="I323" s="2">
        <f ca="1">+TablaVentas[[#This Row],[VENTAL TOTAL]]-TablaVentas[[#This Row],[VENTAL TOTAL]]*TablaVentas[[#This Row],[DESCUENTO]]</f>
        <v>81.371775328328567</v>
      </c>
      <c r="J323" s="2">
        <f ca="1">0.18*TablaVentas[[#This Row],[SUBTOTAL]]</f>
        <v>14.646919559099141</v>
      </c>
      <c r="K323" s="2">
        <f ca="1">+TablaVentas[[#This Row],[SUBTOTAL]]+TablaVentas[[#This Row],[IGV]]</f>
        <v>96.018694887427714</v>
      </c>
    </row>
    <row r="324" spans="1:11" x14ac:dyDescent="0.25">
      <c r="A324" t="s">
        <v>333</v>
      </c>
      <c r="B324" s="6">
        <v>45926</v>
      </c>
      <c r="C324" t="s">
        <v>10016</v>
      </c>
      <c r="D324" t="s">
        <v>10020</v>
      </c>
      <c r="E324">
        <v>17</v>
      </c>
      <c r="F324">
        <f>+_xlfn.XLOOKUP(TablaVentas[[#This Row],[PRODUCTO FINANCIERO]],TablaPrecios[PRODUCTO FINANCIERO],TablaPrecios[PRECIO UNIT],0)</f>
        <v>14.9</v>
      </c>
      <c r="G324" s="2">
        <f>+TablaVentas[[#This Row],[CANTIDAD]]*TablaVentas[[#This Row],[PRECIO UNITARIO]]</f>
        <v>253.3</v>
      </c>
      <c r="H324" s="1">
        <f t="shared" ca="1" si="5"/>
        <v>0.13985863303304297</v>
      </c>
      <c r="I324" s="2">
        <f ca="1">+TablaVentas[[#This Row],[VENTAL TOTAL]]-TablaVentas[[#This Row],[VENTAL TOTAL]]*TablaVentas[[#This Row],[DESCUENTO]]</f>
        <v>217.87380825273021</v>
      </c>
      <c r="J324" s="2">
        <f ca="1">0.18*TablaVentas[[#This Row],[SUBTOTAL]]</f>
        <v>39.217285485491438</v>
      </c>
      <c r="K324" s="2">
        <f ca="1">+TablaVentas[[#This Row],[SUBTOTAL]]+TablaVentas[[#This Row],[IGV]]</f>
        <v>257.09109373822167</v>
      </c>
    </row>
    <row r="325" spans="1:11" x14ac:dyDescent="0.25">
      <c r="A325" t="s">
        <v>334</v>
      </c>
      <c r="B325" s="6">
        <v>45541</v>
      </c>
      <c r="C325" t="s">
        <v>10016</v>
      </c>
      <c r="D325" t="s">
        <v>10019</v>
      </c>
      <c r="E325">
        <v>18</v>
      </c>
      <c r="F325">
        <f>+_xlfn.XLOOKUP(TablaVentas[[#This Row],[PRODUCTO FINANCIERO]],TablaPrecios[PRODUCTO FINANCIERO],TablaPrecios[PRECIO UNIT],0)</f>
        <v>9.9</v>
      </c>
      <c r="G325" s="2">
        <f>+TablaVentas[[#This Row],[CANTIDAD]]*TablaVentas[[#This Row],[PRECIO UNITARIO]]</f>
        <v>178.20000000000002</v>
      </c>
      <c r="H325" s="1">
        <f t="shared" ca="1" si="5"/>
        <v>0.10255837126965293</v>
      </c>
      <c r="I325" s="2">
        <f ca="1">+TablaVentas[[#This Row],[VENTAL TOTAL]]-TablaVentas[[#This Row],[VENTAL TOTAL]]*TablaVentas[[#This Row],[DESCUENTO]]</f>
        <v>159.92409823974788</v>
      </c>
      <c r="J325" s="2">
        <f ca="1">0.18*TablaVentas[[#This Row],[SUBTOTAL]]</f>
        <v>28.786337683154617</v>
      </c>
      <c r="K325" s="2">
        <f ca="1">+TablaVentas[[#This Row],[SUBTOTAL]]+TablaVentas[[#This Row],[IGV]]</f>
        <v>188.71043592290249</v>
      </c>
    </row>
    <row r="326" spans="1:11" x14ac:dyDescent="0.25">
      <c r="A326" t="s">
        <v>335</v>
      </c>
      <c r="B326" s="6">
        <v>45516</v>
      </c>
      <c r="C326" t="s">
        <v>10013</v>
      </c>
      <c r="D326" t="s">
        <v>10019</v>
      </c>
      <c r="E326">
        <v>6</v>
      </c>
      <c r="F326">
        <f>+_xlfn.XLOOKUP(TablaVentas[[#This Row],[PRODUCTO FINANCIERO]],TablaPrecios[PRODUCTO FINANCIERO],TablaPrecios[PRECIO UNIT],0)</f>
        <v>9.9</v>
      </c>
      <c r="G326" s="2">
        <f>+TablaVentas[[#This Row],[CANTIDAD]]*TablaVentas[[#This Row],[PRECIO UNITARIO]]</f>
        <v>59.400000000000006</v>
      </c>
      <c r="H326" s="1">
        <f t="shared" ca="1" si="5"/>
        <v>0.10532969419715232</v>
      </c>
      <c r="I326" s="2">
        <f ca="1">+TablaVentas[[#This Row],[VENTAL TOTAL]]-TablaVentas[[#This Row],[VENTAL TOTAL]]*TablaVentas[[#This Row],[DESCUENTO]]</f>
        <v>53.143416164689157</v>
      </c>
      <c r="J326" s="2">
        <f ca="1">0.18*TablaVentas[[#This Row],[SUBTOTAL]]</f>
        <v>9.5658149096440486</v>
      </c>
      <c r="K326" s="2">
        <f ca="1">+TablaVentas[[#This Row],[SUBTOTAL]]+TablaVentas[[#This Row],[IGV]]</f>
        <v>62.709231074333204</v>
      </c>
    </row>
    <row r="327" spans="1:11" x14ac:dyDescent="0.25">
      <c r="A327" t="s">
        <v>336</v>
      </c>
      <c r="B327" s="6">
        <v>46134</v>
      </c>
      <c r="C327" t="s">
        <v>10015</v>
      </c>
      <c r="D327" t="s">
        <v>10022</v>
      </c>
      <c r="E327">
        <v>14</v>
      </c>
      <c r="F327">
        <f>+_xlfn.XLOOKUP(TablaVentas[[#This Row],[PRODUCTO FINANCIERO]],TablaPrecios[PRODUCTO FINANCIERO],TablaPrecios[PRECIO UNIT],0)</f>
        <v>20.9</v>
      </c>
      <c r="G327" s="2">
        <f>+TablaVentas[[#This Row],[CANTIDAD]]*TablaVentas[[#This Row],[PRECIO UNITARIO]]</f>
        <v>292.59999999999997</v>
      </c>
      <c r="H327" s="1">
        <f t="shared" ca="1" si="5"/>
        <v>0.17400751958155547</v>
      </c>
      <c r="I327" s="2">
        <f ca="1">+TablaVentas[[#This Row],[VENTAL TOTAL]]-TablaVentas[[#This Row],[VENTAL TOTAL]]*TablaVentas[[#This Row],[DESCUENTO]]</f>
        <v>241.68539977043685</v>
      </c>
      <c r="J327" s="2">
        <f ca="1">0.18*TablaVentas[[#This Row],[SUBTOTAL]]</f>
        <v>43.503371958678628</v>
      </c>
      <c r="K327" s="2">
        <f ca="1">+TablaVentas[[#This Row],[SUBTOTAL]]+TablaVentas[[#This Row],[IGV]]</f>
        <v>285.1887717291155</v>
      </c>
    </row>
    <row r="328" spans="1:11" x14ac:dyDescent="0.25">
      <c r="A328" t="s">
        <v>337</v>
      </c>
      <c r="B328" s="6">
        <v>45954</v>
      </c>
      <c r="C328" t="s">
        <v>10011</v>
      </c>
      <c r="D328" t="s">
        <v>10018</v>
      </c>
      <c r="E328">
        <v>11</v>
      </c>
      <c r="F328">
        <f>+_xlfn.XLOOKUP(TablaVentas[[#This Row],[PRODUCTO FINANCIERO]],TablaPrecios[PRODUCTO FINANCIERO],TablaPrecios[PRECIO UNIT],0)</f>
        <v>14.9</v>
      </c>
      <c r="G328" s="2">
        <f>+TablaVentas[[#This Row],[CANTIDAD]]*TablaVentas[[#This Row],[PRECIO UNITARIO]]</f>
        <v>163.9</v>
      </c>
      <c r="H328" s="1">
        <f t="shared" ca="1" si="5"/>
        <v>0.15453441315936461</v>
      </c>
      <c r="I328" s="2">
        <f ca="1">+TablaVentas[[#This Row],[VENTAL TOTAL]]-TablaVentas[[#This Row],[VENTAL TOTAL]]*TablaVentas[[#This Row],[DESCUENTO]]</f>
        <v>138.57180968318013</v>
      </c>
      <c r="J328" s="2">
        <f ca="1">0.18*TablaVentas[[#This Row],[SUBTOTAL]]</f>
        <v>24.942925742972424</v>
      </c>
      <c r="K328" s="2">
        <f ca="1">+TablaVentas[[#This Row],[SUBTOTAL]]+TablaVentas[[#This Row],[IGV]]</f>
        <v>163.51473542615255</v>
      </c>
    </row>
    <row r="329" spans="1:11" x14ac:dyDescent="0.25">
      <c r="A329" t="s">
        <v>338</v>
      </c>
      <c r="B329" s="6">
        <v>45929</v>
      </c>
      <c r="C329" t="s">
        <v>10012</v>
      </c>
      <c r="D329" t="s">
        <v>10020</v>
      </c>
      <c r="E329">
        <v>14</v>
      </c>
      <c r="F329">
        <f>+_xlfn.XLOOKUP(TablaVentas[[#This Row],[PRODUCTO FINANCIERO]],TablaPrecios[PRODUCTO FINANCIERO],TablaPrecios[PRECIO UNIT],0)</f>
        <v>14.9</v>
      </c>
      <c r="G329" s="2">
        <f>+TablaVentas[[#This Row],[CANTIDAD]]*TablaVentas[[#This Row],[PRECIO UNITARIO]]</f>
        <v>208.6</v>
      </c>
      <c r="H329" s="1">
        <f t="shared" ca="1" si="5"/>
        <v>0.10362981802807099</v>
      </c>
      <c r="I329" s="2">
        <f ca="1">+TablaVentas[[#This Row],[VENTAL TOTAL]]-TablaVentas[[#This Row],[VENTAL TOTAL]]*TablaVentas[[#This Row],[DESCUENTO]]</f>
        <v>186.9828199593444</v>
      </c>
      <c r="J329" s="2">
        <f ca="1">0.18*TablaVentas[[#This Row],[SUBTOTAL]]</f>
        <v>33.656907592681989</v>
      </c>
      <c r="K329" s="2">
        <f ca="1">+TablaVentas[[#This Row],[SUBTOTAL]]+TablaVentas[[#This Row],[IGV]]</f>
        <v>220.63972755202639</v>
      </c>
    </row>
    <row r="330" spans="1:11" x14ac:dyDescent="0.25">
      <c r="A330" t="s">
        <v>339</v>
      </c>
      <c r="B330" s="6">
        <v>45294</v>
      </c>
      <c r="C330" t="s">
        <v>10014</v>
      </c>
      <c r="D330" t="s">
        <v>10019</v>
      </c>
      <c r="E330">
        <v>11</v>
      </c>
      <c r="F330">
        <f>+_xlfn.XLOOKUP(TablaVentas[[#This Row],[PRODUCTO FINANCIERO]],TablaPrecios[PRODUCTO FINANCIERO],TablaPrecios[PRECIO UNIT],0)</f>
        <v>9.9</v>
      </c>
      <c r="G330" s="2">
        <f>+TablaVentas[[#This Row],[CANTIDAD]]*TablaVentas[[#This Row],[PRECIO UNITARIO]]</f>
        <v>108.9</v>
      </c>
      <c r="H330" s="1">
        <f t="shared" ca="1" si="5"/>
        <v>0.1485182603211164</v>
      </c>
      <c r="I330" s="2">
        <f ca="1">+TablaVentas[[#This Row],[VENTAL TOTAL]]-TablaVentas[[#This Row],[VENTAL TOTAL]]*TablaVentas[[#This Row],[DESCUENTO]]</f>
        <v>92.726361451030428</v>
      </c>
      <c r="J330" s="2">
        <f ca="1">0.18*TablaVentas[[#This Row],[SUBTOTAL]]</f>
        <v>16.690745061185478</v>
      </c>
      <c r="K330" s="2">
        <f ca="1">+TablaVentas[[#This Row],[SUBTOTAL]]+TablaVentas[[#This Row],[IGV]]</f>
        <v>109.41710651221591</v>
      </c>
    </row>
    <row r="331" spans="1:11" x14ac:dyDescent="0.25">
      <c r="A331" t="s">
        <v>340</v>
      </c>
      <c r="B331" s="6">
        <v>46169</v>
      </c>
      <c r="C331" t="s">
        <v>10011</v>
      </c>
      <c r="D331" t="s">
        <v>10019</v>
      </c>
      <c r="E331">
        <v>4</v>
      </c>
      <c r="F331">
        <f>+_xlfn.XLOOKUP(TablaVentas[[#This Row],[PRODUCTO FINANCIERO]],TablaPrecios[PRODUCTO FINANCIERO],TablaPrecios[PRECIO UNIT],0)</f>
        <v>9.9</v>
      </c>
      <c r="G331" s="2">
        <f>+TablaVentas[[#This Row],[CANTIDAD]]*TablaVentas[[#This Row],[PRECIO UNITARIO]]</f>
        <v>39.6</v>
      </c>
      <c r="H331" s="1">
        <f t="shared" ca="1" si="5"/>
        <v>0.15493215464832358</v>
      </c>
      <c r="I331" s="2">
        <f ca="1">+TablaVentas[[#This Row],[VENTAL TOTAL]]-TablaVentas[[#This Row],[VENTAL TOTAL]]*TablaVentas[[#This Row],[DESCUENTO]]</f>
        <v>33.464686675926387</v>
      </c>
      <c r="J331" s="2">
        <f ca="1">0.18*TablaVentas[[#This Row],[SUBTOTAL]]</f>
        <v>6.0236436016667492</v>
      </c>
      <c r="K331" s="2">
        <f ca="1">+TablaVentas[[#This Row],[SUBTOTAL]]+TablaVentas[[#This Row],[IGV]]</f>
        <v>39.488330277593136</v>
      </c>
    </row>
    <row r="332" spans="1:11" x14ac:dyDescent="0.25">
      <c r="A332" t="s">
        <v>341</v>
      </c>
      <c r="B332" s="6">
        <v>45981</v>
      </c>
      <c r="C332" t="s">
        <v>10012</v>
      </c>
      <c r="D332" t="s">
        <v>10022</v>
      </c>
      <c r="E332">
        <v>17</v>
      </c>
      <c r="F332">
        <f>+_xlfn.XLOOKUP(TablaVentas[[#This Row],[PRODUCTO FINANCIERO]],TablaPrecios[PRODUCTO FINANCIERO],TablaPrecios[PRECIO UNIT],0)</f>
        <v>20.9</v>
      </c>
      <c r="G332" s="2">
        <f>+TablaVentas[[#This Row],[CANTIDAD]]*TablaVentas[[#This Row],[PRECIO UNITARIO]]</f>
        <v>355.29999999999995</v>
      </c>
      <c r="H332" s="1">
        <f t="shared" ca="1" si="5"/>
        <v>0.15408625000775417</v>
      </c>
      <c r="I332" s="2">
        <f ca="1">+TablaVentas[[#This Row],[VENTAL TOTAL]]-TablaVentas[[#This Row],[VENTAL TOTAL]]*TablaVentas[[#This Row],[DESCUENTO]]</f>
        <v>300.55315537224493</v>
      </c>
      <c r="J332" s="2">
        <f ca="1">0.18*TablaVentas[[#This Row],[SUBTOTAL]]</f>
        <v>54.099567967004084</v>
      </c>
      <c r="K332" s="2">
        <f ca="1">+TablaVentas[[#This Row],[SUBTOTAL]]+TablaVentas[[#This Row],[IGV]]</f>
        <v>354.65272333924901</v>
      </c>
    </row>
    <row r="333" spans="1:11" x14ac:dyDescent="0.25">
      <c r="A333" t="s">
        <v>342</v>
      </c>
      <c r="B333" s="6">
        <v>45983</v>
      </c>
      <c r="C333" t="s">
        <v>10016</v>
      </c>
      <c r="D333" t="s">
        <v>10022</v>
      </c>
      <c r="E333">
        <v>17</v>
      </c>
      <c r="F333">
        <f>+_xlfn.XLOOKUP(TablaVentas[[#This Row],[PRODUCTO FINANCIERO]],TablaPrecios[PRODUCTO FINANCIERO],TablaPrecios[PRECIO UNIT],0)</f>
        <v>20.9</v>
      </c>
      <c r="G333" s="2">
        <f>+TablaVentas[[#This Row],[CANTIDAD]]*TablaVentas[[#This Row],[PRECIO UNITARIO]]</f>
        <v>355.29999999999995</v>
      </c>
      <c r="H333" s="1">
        <f t="shared" ca="1" si="5"/>
        <v>0.18468090224083175</v>
      </c>
      <c r="I333" s="2">
        <f ca="1">+TablaVentas[[#This Row],[VENTAL TOTAL]]-TablaVentas[[#This Row],[VENTAL TOTAL]]*TablaVentas[[#This Row],[DESCUENTO]]</f>
        <v>289.68287543383246</v>
      </c>
      <c r="J333" s="2">
        <f ca="1">0.18*TablaVentas[[#This Row],[SUBTOTAL]]</f>
        <v>52.142917578089843</v>
      </c>
      <c r="K333" s="2">
        <f ca="1">+TablaVentas[[#This Row],[SUBTOTAL]]+TablaVentas[[#This Row],[IGV]]</f>
        <v>341.82579301192231</v>
      </c>
    </row>
    <row r="334" spans="1:11" x14ac:dyDescent="0.25">
      <c r="A334" t="s">
        <v>343</v>
      </c>
      <c r="B334" s="6">
        <v>45805</v>
      </c>
      <c r="C334" t="s">
        <v>10014</v>
      </c>
      <c r="D334" t="s">
        <v>10017</v>
      </c>
      <c r="E334">
        <v>13</v>
      </c>
      <c r="F334">
        <f>+_xlfn.XLOOKUP(TablaVentas[[#This Row],[PRODUCTO FINANCIERO]],TablaPrecios[PRODUCTO FINANCIERO],TablaPrecios[PRECIO UNIT],0)</f>
        <v>9.9</v>
      </c>
      <c r="G334" s="2">
        <f>+TablaVentas[[#This Row],[CANTIDAD]]*TablaVentas[[#This Row],[PRECIO UNITARIO]]</f>
        <v>128.70000000000002</v>
      </c>
      <c r="H334" s="1">
        <f t="shared" ca="1" si="5"/>
        <v>0.11414747932138077</v>
      </c>
      <c r="I334" s="2">
        <f ca="1">+TablaVentas[[#This Row],[VENTAL TOTAL]]-TablaVentas[[#This Row],[VENTAL TOTAL]]*TablaVentas[[#This Row],[DESCUENTO]]</f>
        <v>114.00921941133831</v>
      </c>
      <c r="J334" s="2">
        <f ca="1">0.18*TablaVentas[[#This Row],[SUBTOTAL]]</f>
        <v>20.521659494040893</v>
      </c>
      <c r="K334" s="2">
        <f ca="1">+TablaVentas[[#This Row],[SUBTOTAL]]+TablaVentas[[#This Row],[IGV]]</f>
        <v>134.53087890537921</v>
      </c>
    </row>
    <row r="335" spans="1:11" x14ac:dyDescent="0.25">
      <c r="A335" t="s">
        <v>344</v>
      </c>
      <c r="B335" s="6">
        <v>45393</v>
      </c>
      <c r="C335" t="s">
        <v>10013</v>
      </c>
      <c r="D335" t="s">
        <v>10020</v>
      </c>
      <c r="E335">
        <v>17</v>
      </c>
      <c r="F335">
        <f>+_xlfn.XLOOKUP(TablaVentas[[#This Row],[PRODUCTO FINANCIERO]],TablaPrecios[PRODUCTO FINANCIERO],TablaPrecios[PRECIO UNIT],0)</f>
        <v>14.9</v>
      </c>
      <c r="G335" s="2">
        <f>+TablaVentas[[#This Row],[CANTIDAD]]*TablaVentas[[#This Row],[PRECIO UNITARIO]]</f>
        <v>253.3</v>
      </c>
      <c r="H335" s="1">
        <f t="shared" ca="1" si="5"/>
        <v>0.1556934426361159</v>
      </c>
      <c r="I335" s="2">
        <f ca="1">+TablaVentas[[#This Row],[VENTAL TOTAL]]-TablaVentas[[#This Row],[VENTAL TOTAL]]*TablaVentas[[#This Row],[DESCUENTO]]</f>
        <v>213.86285098027184</v>
      </c>
      <c r="J335" s="2">
        <f ca="1">0.18*TablaVentas[[#This Row],[SUBTOTAL]]</f>
        <v>38.495313176448931</v>
      </c>
      <c r="K335" s="2">
        <f ca="1">+TablaVentas[[#This Row],[SUBTOTAL]]+TablaVentas[[#This Row],[IGV]]</f>
        <v>252.35816415672076</v>
      </c>
    </row>
    <row r="336" spans="1:11" x14ac:dyDescent="0.25">
      <c r="A336" t="s">
        <v>345</v>
      </c>
      <c r="B336" s="6">
        <v>46308</v>
      </c>
      <c r="C336" t="s">
        <v>10015</v>
      </c>
      <c r="D336" t="s">
        <v>10017</v>
      </c>
      <c r="E336">
        <v>7</v>
      </c>
      <c r="F336">
        <f>+_xlfn.XLOOKUP(TablaVentas[[#This Row],[PRODUCTO FINANCIERO]],TablaPrecios[PRODUCTO FINANCIERO],TablaPrecios[PRECIO UNIT],0)</f>
        <v>9.9</v>
      </c>
      <c r="G336" s="2">
        <f>+TablaVentas[[#This Row],[CANTIDAD]]*TablaVentas[[#This Row],[PRECIO UNITARIO]]</f>
        <v>69.3</v>
      </c>
      <c r="H336" s="1">
        <f t="shared" ca="1" si="5"/>
        <v>0.10757907689207083</v>
      </c>
      <c r="I336" s="2">
        <f ca="1">+TablaVentas[[#This Row],[VENTAL TOTAL]]-TablaVentas[[#This Row],[VENTAL TOTAL]]*TablaVentas[[#This Row],[DESCUENTO]]</f>
        <v>61.844769971379492</v>
      </c>
      <c r="J336" s="2">
        <f ca="1">0.18*TablaVentas[[#This Row],[SUBTOTAL]]</f>
        <v>11.132058594848308</v>
      </c>
      <c r="K336" s="2">
        <f ca="1">+TablaVentas[[#This Row],[SUBTOTAL]]+TablaVentas[[#This Row],[IGV]]</f>
        <v>72.976828566227795</v>
      </c>
    </row>
    <row r="337" spans="1:11" x14ac:dyDescent="0.25">
      <c r="A337" t="s">
        <v>346</v>
      </c>
      <c r="B337" s="6">
        <v>46328</v>
      </c>
      <c r="C337" t="s">
        <v>10013</v>
      </c>
      <c r="D337" t="s">
        <v>10022</v>
      </c>
      <c r="E337">
        <v>15</v>
      </c>
      <c r="F337">
        <f>+_xlfn.XLOOKUP(TablaVentas[[#This Row],[PRODUCTO FINANCIERO]],TablaPrecios[PRODUCTO FINANCIERO],TablaPrecios[PRECIO UNIT],0)</f>
        <v>20.9</v>
      </c>
      <c r="G337" s="2">
        <f>+TablaVentas[[#This Row],[CANTIDAD]]*TablaVentas[[#This Row],[PRECIO UNITARIO]]</f>
        <v>313.5</v>
      </c>
      <c r="H337" s="1">
        <f t="shared" ca="1" si="5"/>
        <v>0.12657524674782028</v>
      </c>
      <c r="I337" s="2">
        <f ca="1">+TablaVentas[[#This Row],[VENTAL TOTAL]]-TablaVentas[[#This Row],[VENTAL TOTAL]]*TablaVentas[[#This Row],[DESCUENTO]]</f>
        <v>273.81866014455835</v>
      </c>
      <c r="J337" s="2">
        <f ca="1">0.18*TablaVentas[[#This Row],[SUBTOTAL]]</f>
        <v>49.287358826020501</v>
      </c>
      <c r="K337" s="2">
        <f ca="1">+TablaVentas[[#This Row],[SUBTOTAL]]+TablaVentas[[#This Row],[IGV]]</f>
        <v>323.10601897057887</v>
      </c>
    </row>
    <row r="338" spans="1:11" x14ac:dyDescent="0.25">
      <c r="A338" t="s">
        <v>347</v>
      </c>
      <c r="B338" s="6">
        <v>45604</v>
      </c>
      <c r="C338" t="s">
        <v>10011</v>
      </c>
      <c r="D338" t="s">
        <v>10018</v>
      </c>
      <c r="E338">
        <v>16</v>
      </c>
      <c r="F338">
        <f>+_xlfn.XLOOKUP(TablaVentas[[#This Row],[PRODUCTO FINANCIERO]],TablaPrecios[PRODUCTO FINANCIERO],TablaPrecios[PRECIO UNIT],0)</f>
        <v>14.9</v>
      </c>
      <c r="G338" s="2">
        <f>+TablaVentas[[#This Row],[CANTIDAD]]*TablaVentas[[#This Row],[PRECIO UNITARIO]]</f>
        <v>238.4</v>
      </c>
      <c r="H338" s="1">
        <f t="shared" ca="1" si="5"/>
        <v>0.16039778269883737</v>
      </c>
      <c r="I338" s="2">
        <f ca="1">+TablaVentas[[#This Row],[VENTAL TOTAL]]-TablaVentas[[#This Row],[VENTAL TOTAL]]*TablaVentas[[#This Row],[DESCUENTO]]</f>
        <v>200.16116860459718</v>
      </c>
      <c r="J338" s="2">
        <f ca="1">0.18*TablaVentas[[#This Row],[SUBTOTAL]]</f>
        <v>36.029010348827491</v>
      </c>
      <c r="K338" s="2">
        <f ca="1">+TablaVentas[[#This Row],[SUBTOTAL]]+TablaVentas[[#This Row],[IGV]]</f>
        <v>236.19017895342466</v>
      </c>
    </row>
    <row r="339" spans="1:11" x14ac:dyDescent="0.25">
      <c r="A339" t="s">
        <v>348</v>
      </c>
      <c r="B339" s="6">
        <v>45397</v>
      </c>
      <c r="C339" t="s">
        <v>10012</v>
      </c>
      <c r="D339" t="s">
        <v>10022</v>
      </c>
      <c r="E339">
        <v>19</v>
      </c>
      <c r="F339">
        <f>+_xlfn.XLOOKUP(TablaVentas[[#This Row],[PRODUCTO FINANCIERO]],TablaPrecios[PRODUCTO FINANCIERO],TablaPrecios[PRECIO UNIT],0)</f>
        <v>20.9</v>
      </c>
      <c r="G339" s="2">
        <f>+TablaVentas[[#This Row],[CANTIDAD]]*TablaVentas[[#This Row],[PRECIO UNITARIO]]</f>
        <v>397.09999999999997</v>
      </c>
      <c r="H339" s="1">
        <f t="shared" ca="1" si="5"/>
        <v>0.15438617199043508</v>
      </c>
      <c r="I339" s="2">
        <f ca="1">+TablaVentas[[#This Row],[VENTAL TOTAL]]-TablaVentas[[#This Row],[VENTAL TOTAL]]*TablaVentas[[#This Row],[DESCUENTO]]</f>
        <v>335.79325110259822</v>
      </c>
      <c r="J339" s="2">
        <f ca="1">0.18*TablaVentas[[#This Row],[SUBTOTAL]]</f>
        <v>60.442785198467675</v>
      </c>
      <c r="K339" s="2">
        <f ca="1">+TablaVentas[[#This Row],[SUBTOTAL]]+TablaVentas[[#This Row],[IGV]]</f>
        <v>396.23603630106589</v>
      </c>
    </row>
    <row r="340" spans="1:11" x14ac:dyDescent="0.25">
      <c r="A340" t="s">
        <v>349</v>
      </c>
      <c r="B340" s="6">
        <v>46349</v>
      </c>
      <c r="C340" t="s">
        <v>10016</v>
      </c>
      <c r="D340" t="s">
        <v>10017</v>
      </c>
      <c r="E340">
        <v>18</v>
      </c>
      <c r="F340">
        <f>+_xlfn.XLOOKUP(TablaVentas[[#This Row],[PRODUCTO FINANCIERO]],TablaPrecios[PRODUCTO FINANCIERO],TablaPrecios[PRECIO UNIT],0)</f>
        <v>9.9</v>
      </c>
      <c r="G340" s="2">
        <f>+TablaVentas[[#This Row],[CANTIDAD]]*TablaVentas[[#This Row],[PRECIO UNITARIO]]</f>
        <v>178.20000000000002</v>
      </c>
      <c r="H340" s="1">
        <f t="shared" ca="1" si="5"/>
        <v>0.12411533892257488</v>
      </c>
      <c r="I340" s="2">
        <f ca="1">+TablaVentas[[#This Row],[VENTAL TOTAL]]-TablaVentas[[#This Row],[VENTAL TOTAL]]*TablaVentas[[#This Row],[DESCUENTO]]</f>
        <v>156.08264660399718</v>
      </c>
      <c r="J340" s="2">
        <f ca="1">0.18*TablaVentas[[#This Row],[SUBTOTAL]]</f>
        <v>28.094876388719491</v>
      </c>
      <c r="K340" s="2">
        <f ca="1">+TablaVentas[[#This Row],[SUBTOTAL]]+TablaVentas[[#This Row],[IGV]]</f>
        <v>184.17752299271666</v>
      </c>
    </row>
    <row r="341" spans="1:11" x14ac:dyDescent="0.25">
      <c r="A341" t="s">
        <v>350</v>
      </c>
      <c r="B341" s="6">
        <v>45302</v>
      </c>
      <c r="C341" t="s">
        <v>10011</v>
      </c>
      <c r="D341" t="s">
        <v>10018</v>
      </c>
      <c r="E341">
        <v>11</v>
      </c>
      <c r="F341">
        <f>+_xlfn.XLOOKUP(TablaVentas[[#This Row],[PRODUCTO FINANCIERO]],TablaPrecios[PRODUCTO FINANCIERO],TablaPrecios[PRECIO UNIT],0)</f>
        <v>14.9</v>
      </c>
      <c r="G341" s="2">
        <f>+TablaVentas[[#This Row],[CANTIDAD]]*TablaVentas[[#This Row],[PRECIO UNITARIO]]</f>
        <v>163.9</v>
      </c>
      <c r="H341" s="1">
        <f t="shared" ca="1" si="5"/>
        <v>0.18733367722628516</v>
      </c>
      <c r="I341" s="2">
        <f ca="1">+TablaVentas[[#This Row],[VENTAL TOTAL]]-TablaVentas[[#This Row],[VENTAL TOTAL]]*TablaVentas[[#This Row],[DESCUENTO]]</f>
        <v>133.19601030261185</v>
      </c>
      <c r="J341" s="2">
        <f ca="1">0.18*TablaVentas[[#This Row],[SUBTOTAL]]</f>
        <v>23.975281854470133</v>
      </c>
      <c r="K341" s="2">
        <f ca="1">+TablaVentas[[#This Row],[SUBTOTAL]]+TablaVentas[[#This Row],[IGV]]</f>
        <v>157.17129215708198</v>
      </c>
    </row>
    <row r="342" spans="1:11" x14ac:dyDescent="0.25">
      <c r="A342" t="s">
        <v>351</v>
      </c>
      <c r="B342" s="6">
        <v>46182</v>
      </c>
      <c r="C342" t="s">
        <v>10011</v>
      </c>
      <c r="D342" t="s">
        <v>10019</v>
      </c>
      <c r="E342">
        <v>18</v>
      </c>
      <c r="F342">
        <f>+_xlfn.XLOOKUP(TablaVentas[[#This Row],[PRODUCTO FINANCIERO]],TablaPrecios[PRODUCTO FINANCIERO],TablaPrecios[PRECIO UNIT],0)</f>
        <v>9.9</v>
      </c>
      <c r="G342" s="2">
        <f>+TablaVentas[[#This Row],[CANTIDAD]]*TablaVentas[[#This Row],[PRECIO UNITARIO]]</f>
        <v>178.20000000000002</v>
      </c>
      <c r="H342" s="1">
        <f t="shared" ca="1" si="5"/>
        <v>0.15076356321657075</v>
      </c>
      <c r="I342" s="2">
        <f ca="1">+TablaVentas[[#This Row],[VENTAL TOTAL]]-TablaVentas[[#This Row],[VENTAL TOTAL]]*TablaVentas[[#This Row],[DESCUENTO]]</f>
        <v>151.3339330348071</v>
      </c>
      <c r="J342" s="2">
        <f ca="1">0.18*TablaVentas[[#This Row],[SUBTOTAL]]</f>
        <v>27.240107946265276</v>
      </c>
      <c r="K342" s="2">
        <f ca="1">+TablaVentas[[#This Row],[SUBTOTAL]]+TablaVentas[[#This Row],[IGV]]</f>
        <v>178.57404098107239</v>
      </c>
    </row>
    <row r="343" spans="1:11" x14ac:dyDescent="0.25">
      <c r="A343" t="s">
        <v>352</v>
      </c>
      <c r="B343" s="6">
        <v>45933</v>
      </c>
      <c r="C343" t="s">
        <v>10013</v>
      </c>
      <c r="D343" t="s">
        <v>10019</v>
      </c>
      <c r="E343">
        <v>4</v>
      </c>
      <c r="F343">
        <f>+_xlfn.XLOOKUP(TablaVentas[[#This Row],[PRODUCTO FINANCIERO]],TablaPrecios[PRODUCTO FINANCIERO],TablaPrecios[PRECIO UNIT],0)</f>
        <v>9.9</v>
      </c>
      <c r="G343" s="2">
        <f>+TablaVentas[[#This Row],[CANTIDAD]]*TablaVentas[[#This Row],[PRECIO UNITARIO]]</f>
        <v>39.6</v>
      </c>
      <c r="H343" s="1">
        <f t="shared" ca="1" si="5"/>
        <v>0.12675025618693414</v>
      </c>
      <c r="I343" s="2">
        <f ca="1">+TablaVentas[[#This Row],[VENTAL TOTAL]]-TablaVentas[[#This Row],[VENTAL TOTAL]]*TablaVentas[[#This Row],[DESCUENTO]]</f>
        <v>34.580689854997409</v>
      </c>
      <c r="J343" s="2">
        <f ca="1">0.18*TablaVentas[[#This Row],[SUBTOTAL]]</f>
        <v>6.2245241738995336</v>
      </c>
      <c r="K343" s="2">
        <f ca="1">+TablaVentas[[#This Row],[SUBTOTAL]]+TablaVentas[[#This Row],[IGV]]</f>
        <v>40.805214028896941</v>
      </c>
    </row>
    <row r="344" spans="1:11" x14ac:dyDescent="0.25">
      <c r="A344" t="s">
        <v>353</v>
      </c>
      <c r="B344" s="6">
        <v>45682</v>
      </c>
      <c r="C344" t="s">
        <v>10016</v>
      </c>
      <c r="D344" t="s">
        <v>10022</v>
      </c>
      <c r="E344">
        <v>20</v>
      </c>
      <c r="F344">
        <f>+_xlfn.XLOOKUP(TablaVentas[[#This Row],[PRODUCTO FINANCIERO]],TablaPrecios[PRODUCTO FINANCIERO],TablaPrecios[PRECIO UNIT],0)</f>
        <v>20.9</v>
      </c>
      <c r="G344" s="2">
        <f>+TablaVentas[[#This Row],[CANTIDAD]]*TablaVentas[[#This Row],[PRECIO UNITARIO]]</f>
        <v>418</v>
      </c>
      <c r="H344" s="1">
        <f t="shared" ca="1" si="5"/>
        <v>0.13309484406043251</v>
      </c>
      <c r="I344" s="2">
        <f ca="1">+TablaVentas[[#This Row],[VENTAL TOTAL]]-TablaVentas[[#This Row],[VENTAL TOTAL]]*TablaVentas[[#This Row],[DESCUENTO]]</f>
        <v>362.3663551827392</v>
      </c>
      <c r="J344" s="2">
        <f ca="1">0.18*TablaVentas[[#This Row],[SUBTOTAL]]</f>
        <v>65.22594393289306</v>
      </c>
      <c r="K344" s="2">
        <f ca="1">+TablaVentas[[#This Row],[SUBTOTAL]]+TablaVentas[[#This Row],[IGV]]</f>
        <v>427.59229911563227</v>
      </c>
    </row>
    <row r="345" spans="1:11" x14ac:dyDescent="0.25">
      <c r="A345" t="s">
        <v>354</v>
      </c>
      <c r="B345" s="6">
        <v>45325</v>
      </c>
      <c r="C345" t="s">
        <v>10011</v>
      </c>
      <c r="D345" t="s">
        <v>10018</v>
      </c>
      <c r="E345">
        <v>12</v>
      </c>
      <c r="F345">
        <f>+_xlfn.XLOOKUP(TablaVentas[[#This Row],[PRODUCTO FINANCIERO]],TablaPrecios[PRODUCTO FINANCIERO],TablaPrecios[PRECIO UNIT],0)</f>
        <v>14.9</v>
      </c>
      <c r="G345" s="2">
        <f>+TablaVentas[[#This Row],[CANTIDAD]]*TablaVentas[[#This Row],[PRECIO UNITARIO]]</f>
        <v>178.8</v>
      </c>
      <c r="H345" s="1">
        <f t="shared" ca="1" si="5"/>
        <v>0.18115780193679787</v>
      </c>
      <c r="I345" s="2">
        <f ca="1">+TablaVentas[[#This Row],[VENTAL TOTAL]]-TablaVentas[[#This Row],[VENTAL TOTAL]]*TablaVentas[[#This Row],[DESCUENTO]]</f>
        <v>146.40898501370054</v>
      </c>
      <c r="J345" s="2">
        <f ca="1">0.18*TablaVentas[[#This Row],[SUBTOTAL]]</f>
        <v>26.353617302466098</v>
      </c>
      <c r="K345" s="2">
        <f ca="1">+TablaVentas[[#This Row],[SUBTOTAL]]+TablaVentas[[#This Row],[IGV]]</f>
        <v>172.76260231616664</v>
      </c>
    </row>
    <row r="346" spans="1:11" x14ac:dyDescent="0.25">
      <c r="A346" t="s">
        <v>355</v>
      </c>
      <c r="B346" s="6">
        <v>46349</v>
      </c>
      <c r="C346" t="s">
        <v>10011</v>
      </c>
      <c r="D346" t="s">
        <v>10018</v>
      </c>
      <c r="E346">
        <v>17</v>
      </c>
      <c r="F346">
        <f>+_xlfn.XLOOKUP(TablaVentas[[#This Row],[PRODUCTO FINANCIERO]],TablaPrecios[PRODUCTO FINANCIERO],TablaPrecios[PRECIO UNIT],0)</f>
        <v>14.9</v>
      </c>
      <c r="G346" s="2">
        <f>+TablaVentas[[#This Row],[CANTIDAD]]*TablaVentas[[#This Row],[PRECIO UNITARIO]]</f>
        <v>253.3</v>
      </c>
      <c r="H346" s="1">
        <f t="shared" ca="1" si="5"/>
        <v>0.10035439151946986</v>
      </c>
      <c r="I346" s="2">
        <f ca="1">+TablaVentas[[#This Row],[VENTAL TOTAL]]-TablaVentas[[#This Row],[VENTAL TOTAL]]*TablaVentas[[#This Row],[DESCUENTO]]</f>
        <v>227.88023262811831</v>
      </c>
      <c r="J346" s="2">
        <f ca="1">0.18*TablaVentas[[#This Row],[SUBTOTAL]]</f>
        <v>41.018441873061292</v>
      </c>
      <c r="K346" s="2">
        <f ca="1">+TablaVentas[[#This Row],[SUBTOTAL]]+TablaVentas[[#This Row],[IGV]]</f>
        <v>268.89867450117958</v>
      </c>
    </row>
    <row r="347" spans="1:11" x14ac:dyDescent="0.25">
      <c r="A347" t="s">
        <v>356</v>
      </c>
      <c r="B347" s="6">
        <v>45804</v>
      </c>
      <c r="C347" t="s">
        <v>10015</v>
      </c>
      <c r="D347" t="s">
        <v>10022</v>
      </c>
      <c r="E347">
        <v>9</v>
      </c>
      <c r="F347">
        <f>+_xlfn.XLOOKUP(TablaVentas[[#This Row],[PRODUCTO FINANCIERO]],TablaPrecios[PRODUCTO FINANCIERO],TablaPrecios[PRECIO UNIT],0)</f>
        <v>20.9</v>
      </c>
      <c r="G347" s="2">
        <f>+TablaVentas[[#This Row],[CANTIDAD]]*TablaVentas[[#This Row],[PRECIO UNITARIO]]</f>
        <v>188.1</v>
      </c>
      <c r="H347" s="1">
        <f t="shared" ca="1" si="5"/>
        <v>0.18147084548511047</v>
      </c>
      <c r="I347" s="2">
        <f ca="1">+TablaVentas[[#This Row],[VENTAL TOTAL]]-TablaVentas[[#This Row],[VENTAL TOTAL]]*TablaVentas[[#This Row],[DESCUENTO]]</f>
        <v>153.9653339642507</v>
      </c>
      <c r="J347" s="2">
        <f ca="1">0.18*TablaVentas[[#This Row],[SUBTOTAL]]</f>
        <v>27.713760113565126</v>
      </c>
      <c r="K347" s="2">
        <f ca="1">+TablaVentas[[#This Row],[SUBTOTAL]]+TablaVentas[[#This Row],[IGV]]</f>
        <v>181.67909407781582</v>
      </c>
    </row>
    <row r="348" spans="1:11" x14ac:dyDescent="0.25">
      <c r="A348" t="s">
        <v>357</v>
      </c>
      <c r="B348" s="6">
        <v>45627</v>
      </c>
      <c r="C348" t="s">
        <v>10016</v>
      </c>
      <c r="D348" t="s">
        <v>10022</v>
      </c>
      <c r="E348">
        <v>16</v>
      </c>
      <c r="F348">
        <f>+_xlfn.XLOOKUP(TablaVentas[[#This Row],[PRODUCTO FINANCIERO]],TablaPrecios[PRODUCTO FINANCIERO],TablaPrecios[PRECIO UNIT],0)</f>
        <v>20.9</v>
      </c>
      <c r="G348" s="2">
        <f>+TablaVentas[[#This Row],[CANTIDAD]]*TablaVentas[[#This Row],[PRECIO UNITARIO]]</f>
        <v>334.4</v>
      </c>
      <c r="H348" s="1">
        <f t="shared" ca="1" si="5"/>
        <v>0.14711634688328185</v>
      </c>
      <c r="I348" s="2">
        <f ca="1">+TablaVentas[[#This Row],[VENTAL TOTAL]]-TablaVentas[[#This Row],[VENTAL TOTAL]]*TablaVentas[[#This Row],[DESCUENTO]]</f>
        <v>285.20429360223051</v>
      </c>
      <c r="J348" s="2">
        <f ca="1">0.18*TablaVentas[[#This Row],[SUBTOTAL]]</f>
        <v>51.336772848401488</v>
      </c>
      <c r="K348" s="2">
        <f ca="1">+TablaVentas[[#This Row],[SUBTOTAL]]+TablaVentas[[#This Row],[IGV]]</f>
        <v>336.541066450632</v>
      </c>
    </row>
    <row r="349" spans="1:11" x14ac:dyDescent="0.25">
      <c r="A349" t="s">
        <v>358</v>
      </c>
      <c r="B349" s="6">
        <v>46287</v>
      </c>
      <c r="C349" t="s">
        <v>10014</v>
      </c>
      <c r="D349" t="s">
        <v>10022</v>
      </c>
      <c r="E349">
        <v>17</v>
      </c>
      <c r="F349">
        <f>+_xlfn.XLOOKUP(TablaVentas[[#This Row],[PRODUCTO FINANCIERO]],TablaPrecios[PRODUCTO FINANCIERO],TablaPrecios[PRECIO UNIT],0)</f>
        <v>20.9</v>
      </c>
      <c r="G349" s="2">
        <f>+TablaVentas[[#This Row],[CANTIDAD]]*TablaVentas[[#This Row],[PRECIO UNITARIO]]</f>
        <v>355.29999999999995</v>
      </c>
      <c r="H349" s="1">
        <f t="shared" ca="1" si="5"/>
        <v>0.1064749224289066</v>
      </c>
      <c r="I349" s="2">
        <f ca="1">+TablaVentas[[#This Row],[VENTAL TOTAL]]-TablaVentas[[#This Row],[VENTAL TOTAL]]*TablaVentas[[#This Row],[DESCUENTO]]</f>
        <v>317.46946006100944</v>
      </c>
      <c r="J349" s="2">
        <f ca="1">0.18*TablaVentas[[#This Row],[SUBTOTAL]]</f>
        <v>57.144502810981699</v>
      </c>
      <c r="K349" s="2">
        <f ca="1">+TablaVentas[[#This Row],[SUBTOTAL]]+TablaVentas[[#This Row],[IGV]]</f>
        <v>374.61396287199113</v>
      </c>
    </row>
    <row r="350" spans="1:11" x14ac:dyDescent="0.25">
      <c r="A350" t="s">
        <v>359</v>
      </c>
      <c r="B350" s="6">
        <v>45947</v>
      </c>
      <c r="C350" t="s">
        <v>10012</v>
      </c>
      <c r="D350" t="s">
        <v>10019</v>
      </c>
      <c r="E350">
        <v>11</v>
      </c>
      <c r="F350">
        <f>+_xlfn.XLOOKUP(TablaVentas[[#This Row],[PRODUCTO FINANCIERO]],TablaPrecios[PRODUCTO FINANCIERO],TablaPrecios[PRECIO UNIT],0)</f>
        <v>9.9</v>
      </c>
      <c r="G350" s="2">
        <f>+TablaVentas[[#This Row],[CANTIDAD]]*TablaVentas[[#This Row],[PRECIO UNITARIO]]</f>
        <v>108.9</v>
      </c>
      <c r="H350" s="1">
        <f t="shared" ca="1" si="5"/>
        <v>0.1689032856595396</v>
      </c>
      <c r="I350" s="2">
        <f ca="1">+TablaVentas[[#This Row],[VENTAL TOTAL]]-TablaVentas[[#This Row],[VENTAL TOTAL]]*TablaVentas[[#This Row],[DESCUENTO]]</f>
        <v>90.50643219167614</v>
      </c>
      <c r="J350" s="2">
        <f ca="1">0.18*TablaVentas[[#This Row],[SUBTOTAL]]</f>
        <v>16.291157794501704</v>
      </c>
      <c r="K350" s="2">
        <f ca="1">+TablaVentas[[#This Row],[SUBTOTAL]]+TablaVentas[[#This Row],[IGV]]</f>
        <v>106.79758998617784</v>
      </c>
    </row>
    <row r="351" spans="1:11" x14ac:dyDescent="0.25">
      <c r="A351" t="s">
        <v>360</v>
      </c>
      <c r="B351" s="6">
        <v>45384</v>
      </c>
      <c r="C351" t="s">
        <v>10014</v>
      </c>
      <c r="D351" t="s">
        <v>10022</v>
      </c>
      <c r="E351">
        <v>8</v>
      </c>
      <c r="F351">
        <f>+_xlfn.XLOOKUP(TablaVentas[[#This Row],[PRODUCTO FINANCIERO]],TablaPrecios[PRODUCTO FINANCIERO],TablaPrecios[PRECIO UNIT],0)</f>
        <v>20.9</v>
      </c>
      <c r="G351" s="2">
        <f>+TablaVentas[[#This Row],[CANTIDAD]]*TablaVentas[[#This Row],[PRECIO UNITARIO]]</f>
        <v>167.2</v>
      </c>
      <c r="H351" s="1">
        <f t="shared" ca="1" si="5"/>
        <v>0.15153148727360063</v>
      </c>
      <c r="I351" s="2">
        <f ca="1">+TablaVentas[[#This Row],[VENTAL TOTAL]]-TablaVentas[[#This Row],[VENTAL TOTAL]]*TablaVentas[[#This Row],[DESCUENTO]]</f>
        <v>141.86393532785397</v>
      </c>
      <c r="J351" s="2">
        <f ca="1">0.18*TablaVentas[[#This Row],[SUBTOTAL]]</f>
        <v>25.535508359013711</v>
      </c>
      <c r="K351" s="2">
        <f ca="1">+TablaVentas[[#This Row],[SUBTOTAL]]+TablaVentas[[#This Row],[IGV]]</f>
        <v>167.39944368686767</v>
      </c>
    </row>
    <row r="352" spans="1:11" x14ac:dyDescent="0.25">
      <c r="A352" t="s">
        <v>361</v>
      </c>
      <c r="B352" s="6">
        <v>46386</v>
      </c>
      <c r="C352" t="s">
        <v>10011</v>
      </c>
      <c r="D352" t="s">
        <v>10017</v>
      </c>
      <c r="E352">
        <v>13</v>
      </c>
      <c r="F352">
        <f>+_xlfn.XLOOKUP(TablaVentas[[#This Row],[PRODUCTO FINANCIERO]],TablaPrecios[PRODUCTO FINANCIERO],TablaPrecios[PRECIO UNIT],0)</f>
        <v>9.9</v>
      </c>
      <c r="G352" s="2">
        <f>+TablaVentas[[#This Row],[CANTIDAD]]*TablaVentas[[#This Row],[PRECIO UNITARIO]]</f>
        <v>128.70000000000002</v>
      </c>
      <c r="H352" s="1">
        <f t="shared" ca="1" si="5"/>
        <v>0.19460904544608834</v>
      </c>
      <c r="I352" s="2">
        <f ca="1">+TablaVentas[[#This Row],[VENTAL TOTAL]]-TablaVentas[[#This Row],[VENTAL TOTAL]]*TablaVentas[[#This Row],[DESCUENTO]]</f>
        <v>103.65381585108844</v>
      </c>
      <c r="J352" s="2">
        <f ca="1">0.18*TablaVentas[[#This Row],[SUBTOTAL]]</f>
        <v>18.657686853195919</v>
      </c>
      <c r="K352" s="2">
        <f ca="1">+TablaVentas[[#This Row],[SUBTOTAL]]+TablaVentas[[#This Row],[IGV]]</f>
        <v>122.31150270428435</v>
      </c>
    </row>
    <row r="353" spans="1:11" x14ac:dyDescent="0.25">
      <c r="A353" t="s">
        <v>362</v>
      </c>
      <c r="B353" s="6">
        <v>45779</v>
      </c>
      <c r="C353" t="s">
        <v>10012</v>
      </c>
      <c r="D353" t="s">
        <v>10020</v>
      </c>
      <c r="E353">
        <v>12</v>
      </c>
      <c r="F353">
        <f>+_xlfn.XLOOKUP(TablaVentas[[#This Row],[PRODUCTO FINANCIERO]],TablaPrecios[PRODUCTO FINANCIERO],TablaPrecios[PRECIO UNIT],0)</f>
        <v>14.9</v>
      </c>
      <c r="G353" s="2">
        <f>+TablaVentas[[#This Row],[CANTIDAD]]*TablaVentas[[#This Row],[PRECIO UNITARIO]]</f>
        <v>178.8</v>
      </c>
      <c r="H353" s="1">
        <f t="shared" ca="1" si="5"/>
        <v>0.17604794783957325</v>
      </c>
      <c r="I353" s="2">
        <f ca="1">+TablaVentas[[#This Row],[VENTAL TOTAL]]-TablaVentas[[#This Row],[VENTAL TOTAL]]*TablaVentas[[#This Row],[DESCUENTO]]</f>
        <v>147.3226269262843</v>
      </c>
      <c r="J353" s="2">
        <f ca="1">0.18*TablaVentas[[#This Row],[SUBTOTAL]]</f>
        <v>26.518072846731172</v>
      </c>
      <c r="K353" s="2">
        <f ca="1">+TablaVentas[[#This Row],[SUBTOTAL]]+TablaVentas[[#This Row],[IGV]]</f>
        <v>173.84069977301547</v>
      </c>
    </row>
    <row r="354" spans="1:11" x14ac:dyDescent="0.25">
      <c r="A354" t="s">
        <v>363</v>
      </c>
      <c r="B354" s="6">
        <v>45698</v>
      </c>
      <c r="C354" t="s">
        <v>10012</v>
      </c>
      <c r="D354" t="s">
        <v>10018</v>
      </c>
      <c r="E354">
        <v>7</v>
      </c>
      <c r="F354">
        <f>+_xlfn.XLOOKUP(TablaVentas[[#This Row],[PRODUCTO FINANCIERO]],TablaPrecios[PRODUCTO FINANCIERO],TablaPrecios[PRECIO UNIT],0)</f>
        <v>14.9</v>
      </c>
      <c r="G354" s="2">
        <f>+TablaVentas[[#This Row],[CANTIDAD]]*TablaVentas[[#This Row],[PRECIO UNITARIO]]</f>
        <v>104.3</v>
      </c>
      <c r="H354" s="1">
        <f t="shared" ca="1" si="5"/>
        <v>0.12582026346971029</v>
      </c>
      <c r="I354" s="2">
        <f ca="1">+TablaVentas[[#This Row],[VENTAL TOTAL]]-TablaVentas[[#This Row],[VENTAL TOTAL]]*TablaVentas[[#This Row],[DESCUENTO]]</f>
        <v>91.176946520109212</v>
      </c>
      <c r="J354" s="2">
        <f ca="1">0.18*TablaVentas[[#This Row],[SUBTOTAL]]</f>
        <v>16.411850373619657</v>
      </c>
      <c r="K354" s="2">
        <f ca="1">+TablaVentas[[#This Row],[SUBTOTAL]]+TablaVentas[[#This Row],[IGV]]</f>
        <v>107.58879689372887</v>
      </c>
    </row>
    <row r="355" spans="1:11" x14ac:dyDescent="0.25">
      <c r="A355" t="s">
        <v>364</v>
      </c>
      <c r="B355" s="6">
        <v>46379</v>
      </c>
      <c r="C355" t="s">
        <v>10016</v>
      </c>
      <c r="D355" t="s">
        <v>10017</v>
      </c>
      <c r="E355">
        <v>18</v>
      </c>
      <c r="F355">
        <f>+_xlfn.XLOOKUP(TablaVentas[[#This Row],[PRODUCTO FINANCIERO]],TablaPrecios[PRODUCTO FINANCIERO],TablaPrecios[PRECIO UNIT],0)</f>
        <v>9.9</v>
      </c>
      <c r="G355" s="2">
        <f>+TablaVentas[[#This Row],[CANTIDAD]]*TablaVentas[[#This Row],[PRECIO UNITARIO]]</f>
        <v>178.20000000000002</v>
      </c>
      <c r="H355" s="1">
        <f t="shared" ca="1" si="5"/>
        <v>0.16532615656691879</v>
      </c>
      <c r="I355" s="2">
        <f ca="1">+TablaVentas[[#This Row],[VENTAL TOTAL]]-TablaVentas[[#This Row],[VENTAL TOTAL]]*TablaVentas[[#This Row],[DESCUENTO]]</f>
        <v>148.73887889977507</v>
      </c>
      <c r="J355" s="2">
        <f ca="1">0.18*TablaVentas[[#This Row],[SUBTOTAL]]</f>
        <v>26.772998201959513</v>
      </c>
      <c r="K355" s="2">
        <f ca="1">+TablaVentas[[#This Row],[SUBTOTAL]]+TablaVentas[[#This Row],[IGV]]</f>
        <v>175.5118771017346</v>
      </c>
    </row>
    <row r="356" spans="1:11" x14ac:dyDescent="0.25">
      <c r="A356" t="s">
        <v>365</v>
      </c>
      <c r="B356" s="6">
        <v>45683</v>
      </c>
      <c r="C356" t="s">
        <v>10011</v>
      </c>
      <c r="D356" t="s">
        <v>10018</v>
      </c>
      <c r="E356">
        <v>17</v>
      </c>
      <c r="F356">
        <f>+_xlfn.XLOOKUP(TablaVentas[[#This Row],[PRODUCTO FINANCIERO]],TablaPrecios[PRODUCTO FINANCIERO],TablaPrecios[PRECIO UNIT],0)</f>
        <v>14.9</v>
      </c>
      <c r="G356" s="2">
        <f>+TablaVentas[[#This Row],[CANTIDAD]]*TablaVentas[[#This Row],[PRECIO UNITARIO]]</f>
        <v>253.3</v>
      </c>
      <c r="H356" s="1">
        <f t="shared" ca="1" si="5"/>
        <v>0.15081901448304277</v>
      </c>
      <c r="I356" s="2">
        <f ca="1">+TablaVentas[[#This Row],[VENTAL TOTAL]]-TablaVentas[[#This Row],[VENTAL TOTAL]]*TablaVentas[[#This Row],[DESCUENTO]]</f>
        <v>215.09754363144526</v>
      </c>
      <c r="J356" s="2">
        <f ca="1">0.18*TablaVentas[[#This Row],[SUBTOTAL]]</f>
        <v>38.717557853660146</v>
      </c>
      <c r="K356" s="2">
        <f ca="1">+TablaVentas[[#This Row],[SUBTOTAL]]+TablaVentas[[#This Row],[IGV]]</f>
        <v>253.8151014851054</v>
      </c>
    </row>
    <row r="357" spans="1:11" x14ac:dyDescent="0.25">
      <c r="A357" t="s">
        <v>366</v>
      </c>
      <c r="B357" s="6">
        <v>45622</v>
      </c>
      <c r="C357" t="s">
        <v>10015</v>
      </c>
      <c r="D357" t="s">
        <v>10019</v>
      </c>
      <c r="E357">
        <v>17</v>
      </c>
      <c r="F357">
        <f>+_xlfn.XLOOKUP(TablaVentas[[#This Row],[PRODUCTO FINANCIERO]],TablaPrecios[PRODUCTO FINANCIERO],TablaPrecios[PRECIO UNIT],0)</f>
        <v>9.9</v>
      </c>
      <c r="G357" s="2">
        <f>+TablaVentas[[#This Row],[CANTIDAD]]*TablaVentas[[#This Row],[PRECIO UNITARIO]]</f>
        <v>168.3</v>
      </c>
      <c r="H357" s="1">
        <f t="shared" ca="1" si="5"/>
        <v>0.12337836069970178</v>
      </c>
      <c r="I357" s="2">
        <f ca="1">+TablaVentas[[#This Row],[VENTAL TOTAL]]-TablaVentas[[#This Row],[VENTAL TOTAL]]*TablaVentas[[#This Row],[DESCUENTO]]</f>
        <v>147.53542189424019</v>
      </c>
      <c r="J357" s="2">
        <f ca="1">0.18*TablaVentas[[#This Row],[SUBTOTAL]]</f>
        <v>26.556375940963232</v>
      </c>
      <c r="K357" s="2">
        <f ca="1">+TablaVentas[[#This Row],[SUBTOTAL]]+TablaVentas[[#This Row],[IGV]]</f>
        <v>174.09179783520341</v>
      </c>
    </row>
    <row r="358" spans="1:11" x14ac:dyDescent="0.25">
      <c r="A358" t="s">
        <v>367</v>
      </c>
      <c r="B358" s="6">
        <v>45851</v>
      </c>
      <c r="C358" t="s">
        <v>10014</v>
      </c>
      <c r="D358" t="s">
        <v>10022</v>
      </c>
      <c r="E358">
        <v>14</v>
      </c>
      <c r="F358">
        <f>+_xlfn.XLOOKUP(TablaVentas[[#This Row],[PRODUCTO FINANCIERO]],TablaPrecios[PRODUCTO FINANCIERO],TablaPrecios[PRECIO UNIT],0)</f>
        <v>20.9</v>
      </c>
      <c r="G358" s="2">
        <f>+TablaVentas[[#This Row],[CANTIDAD]]*TablaVentas[[#This Row],[PRECIO UNITARIO]]</f>
        <v>292.59999999999997</v>
      </c>
      <c r="H358" s="1">
        <f t="shared" ca="1" si="5"/>
        <v>0.11863862706738586</v>
      </c>
      <c r="I358" s="2">
        <f ca="1">+TablaVentas[[#This Row],[VENTAL TOTAL]]-TablaVentas[[#This Row],[VENTAL TOTAL]]*TablaVentas[[#This Row],[DESCUENTO]]</f>
        <v>257.88633772008285</v>
      </c>
      <c r="J358" s="2">
        <f ca="1">0.18*TablaVentas[[#This Row],[SUBTOTAL]]</f>
        <v>46.419540789614913</v>
      </c>
      <c r="K358" s="2">
        <f ca="1">+TablaVentas[[#This Row],[SUBTOTAL]]+TablaVentas[[#This Row],[IGV]]</f>
        <v>304.30587850969778</v>
      </c>
    </row>
    <row r="359" spans="1:11" x14ac:dyDescent="0.25">
      <c r="A359" t="s">
        <v>368</v>
      </c>
      <c r="B359" s="6">
        <v>45783</v>
      </c>
      <c r="C359" t="s">
        <v>10013</v>
      </c>
      <c r="D359" t="s">
        <v>10022</v>
      </c>
      <c r="E359">
        <v>17</v>
      </c>
      <c r="F359">
        <f>+_xlfn.XLOOKUP(TablaVentas[[#This Row],[PRODUCTO FINANCIERO]],TablaPrecios[PRODUCTO FINANCIERO],TablaPrecios[PRECIO UNIT],0)</f>
        <v>20.9</v>
      </c>
      <c r="G359" s="2">
        <f>+TablaVentas[[#This Row],[CANTIDAD]]*TablaVentas[[#This Row],[PRECIO UNITARIO]]</f>
        <v>355.29999999999995</v>
      </c>
      <c r="H359" s="1">
        <f t="shared" ca="1" si="5"/>
        <v>0.16362505017312984</v>
      </c>
      <c r="I359" s="2">
        <f ca="1">+TablaVentas[[#This Row],[VENTAL TOTAL]]-TablaVentas[[#This Row],[VENTAL TOTAL]]*TablaVentas[[#This Row],[DESCUENTO]]</f>
        <v>297.16401967348691</v>
      </c>
      <c r="J359" s="2">
        <f ca="1">0.18*TablaVentas[[#This Row],[SUBTOTAL]]</f>
        <v>53.489523541227641</v>
      </c>
      <c r="K359" s="2">
        <f ca="1">+TablaVentas[[#This Row],[SUBTOTAL]]+TablaVentas[[#This Row],[IGV]]</f>
        <v>350.65354321471455</v>
      </c>
    </row>
    <row r="360" spans="1:11" x14ac:dyDescent="0.25">
      <c r="A360" t="s">
        <v>369</v>
      </c>
      <c r="B360" s="6">
        <v>45517</v>
      </c>
      <c r="C360" t="s">
        <v>10016</v>
      </c>
      <c r="D360" t="s">
        <v>10022</v>
      </c>
      <c r="E360">
        <v>5</v>
      </c>
      <c r="F360">
        <f>+_xlfn.XLOOKUP(TablaVentas[[#This Row],[PRODUCTO FINANCIERO]],TablaPrecios[PRODUCTO FINANCIERO],TablaPrecios[PRECIO UNIT],0)</f>
        <v>20.9</v>
      </c>
      <c r="G360" s="2">
        <f>+TablaVentas[[#This Row],[CANTIDAD]]*TablaVentas[[#This Row],[PRECIO UNITARIO]]</f>
        <v>104.5</v>
      </c>
      <c r="H360" s="1">
        <f t="shared" ca="1" si="5"/>
        <v>0.11786315198189623</v>
      </c>
      <c r="I360" s="2">
        <f ca="1">+TablaVentas[[#This Row],[VENTAL TOTAL]]-TablaVentas[[#This Row],[VENTAL TOTAL]]*TablaVentas[[#This Row],[DESCUENTO]]</f>
        <v>92.183300617891845</v>
      </c>
      <c r="J360" s="2">
        <f ca="1">0.18*TablaVentas[[#This Row],[SUBTOTAL]]</f>
        <v>16.592994111220531</v>
      </c>
      <c r="K360" s="2">
        <f ca="1">+TablaVentas[[#This Row],[SUBTOTAL]]+TablaVentas[[#This Row],[IGV]]</f>
        <v>108.77629472911238</v>
      </c>
    </row>
    <row r="361" spans="1:11" x14ac:dyDescent="0.25">
      <c r="A361" t="s">
        <v>370</v>
      </c>
      <c r="B361" s="6">
        <v>45908</v>
      </c>
      <c r="C361" t="s">
        <v>10011</v>
      </c>
      <c r="D361" t="s">
        <v>10020</v>
      </c>
      <c r="E361">
        <v>3</v>
      </c>
      <c r="F361">
        <f>+_xlfn.XLOOKUP(TablaVentas[[#This Row],[PRODUCTO FINANCIERO]],TablaPrecios[PRODUCTO FINANCIERO],TablaPrecios[PRECIO UNIT],0)</f>
        <v>14.9</v>
      </c>
      <c r="G361" s="2">
        <f>+TablaVentas[[#This Row],[CANTIDAD]]*TablaVentas[[#This Row],[PRECIO UNITARIO]]</f>
        <v>44.7</v>
      </c>
      <c r="H361" s="1">
        <f t="shared" ca="1" si="5"/>
        <v>0.18273100745490026</v>
      </c>
      <c r="I361" s="2">
        <f ca="1">+TablaVentas[[#This Row],[VENTAL TOTAL]]-TablaVentas[[#This Row],[VENTAL TOTAL]]*TablaVentas[[#This Row],[DESCUENTO]]</f>
        <v>36.531923966765959</v>
      </c>
      <c r="J361" s="2">
        <f ca="1">0.18*TablaVentas[[#This Row],[SUBTOTAL]]</f>
        <v>6.5757463140178727</v>
      </c>
      <c r="K361" s="2">
        <f ca="1">+TablaVentas[[#This Row],[SUBTOTAL]]+TablaVentas[[#This Row],[IGV]]</f>
        <v>43.107670280783829</v>
      </c>
    </row>
    <row r="362" spans="1:11" x14ac:dyDescent="0.25">
      <c r="A362" t="s">
        <v>371</v>
      </c>
      <c r="B362" s="6">
        <v>46153</v>
      </c>
      <c r="C362" t="s">
        <v>10014</v>
      </c>
      <c r="D362" t="s">
        <v>10022</v>
      </c>
      <c r="E362">
        <v>18</v>
      </c>
      <c r="F362">
        <f>+_xlfn.XLOOKUP(TablaVentas[[#This Row],[PRODUCTO FINANCIERO]],TablaPrecios[PRODUCTO FINANCIERO],TablaPrecios[PRECIO UNIT],0)</f>
        <v>20.9</v>
      </c>
      <c r="G362" s="2">
        <f>+TablaVentas[[#This Row],[CANTIDAD]]*TablaVentas[[#This Row],[PRECIO UNITARIO]]</f>
        <v>376.2</v>
      </c>
      <c r="H362" s="1">
        <f t="shared" ca="1" si="5"/>
        <v>0.1429475083403213</v>
      </c>
      <c r="I362" s="2">
        <f ca="1">+TablaVentas[[#This Row],[VENTAL TOTAL]]-TablaVentas[[#This Row],[VENTAL TOTAL]]*TablaVentas[[#This Row],[DESCUENTO]]</f>
        <v>322.42314736237114</v>
      </c>
      <c r="J362" s="2">
        <f ca="1">0.18*TablaVentas[[#This Row],[SUBTOTAL]]</f>
        <v>58.036166525226804</v>
      </c>
      <c r="K362" s="2">
        <f ca="1">+TablaVentas[[#This Row],[SUBTOTAL]]+TablaVentas[[#This Row],[IGV]]</f>
        <v>380.45931388759794</v>
      </c>
    </row>
    <row r="363" spans="1:11" x14ac:dyDescent="0.25">
      <c r="A363" t="s">
        <v>372</v>
      </c>
      <c r="B363" s="6">
        <v>45720</v>
      </c>
      <c r="C363" t="s">
        <v>10013</v>
      </c>
      <c r="D363" t="s">
        <v>10022</v>
      </c>
      <c r="E363">
        <v>10</v>
      </c>
      <c r="F363">
        <f>+_xlfn.XLOOKUP(TablaVentas[[#This Row],[PRODUCTO FINANCIERO]],TablaPrecios[PRODUCTO FINANCIERO],TablaPrecios[PRECIO UNIT],0)</f>
        <v>20.9</v>
      </c>
      <c r="G363" s="2">
        <f>+TablaVentas[[#This Row],[CANTIDAD]]*TablaVentas[[#This Row],[PRECIO UNITARIO]]</f>
        <v>209</v>
      </c>
      <c r="H363" s="1">
        <f t="shared" ca="1" si="5"/>
        <v>0.1803159785244996</v>
      </c>
      <c r="I363" s="2">
        <f ca="1">+TablaVentas[[#This Row],[VENTAL TOTAL]]-TablaVentas[[#This Row],[VENTAL TOTAL]]*TablaVentas[[#This Row],[DESCUENTO]]</f>
        <v>171.31396048837959</v>
      </c>
      <c r="J363" s="2">
        <f ca="1">0.18*TablaVentas[[#This Row],[SUBTOTAL]]</f>
        <v>30.836512887908327</v>
      </c>
      <c r="K363" s="2">
        <f ca="1">+TablaVentas[[#This Row],[SUBTOTAL]]+TablaVentas[[#This Row],[IGV]]</f>
        <v>202.15047337628792</v>
      </c>
    </row>
    <row r="364" spans="1:11" x14ac:dyDescent="0.25">
      <c r="A364" t="s">
        <v>373</v>
      </c>
      <c r="B364" s="6">
        <v>45904</v>
      </c>
      <c r="C364" t="s">
        <v>10013</v>
      </c>
      <c r="D364" t="s">
        <v>10017</v>
      </c>
      <c r="E364">
        <v>6</v>
      </c>
      <c r="F364">
        <f>+_xlfn.XLOOKUP(TablaVentas[[#This Row],[PRODUCTO FINANCIERO]],TablaPrecios[PRODUCTO FINANCIERO],TablaPrecios[PRECIO UNIT],0)</f>
        <v>9.9</v>
      </c>
      <c r="G364" s="2">
        <f>+TablaVentas[[#This Row],[CANTIDAD]]*TablaVentas[[#This Row],[PRECIO UNITARIO]]</f>
        <v>59.400000000000006</v>
      </c>
      <c r="H364" s="1">
        <f t="shared" ca="1" si="5"/>
        <v>0.1605653059109938</v>
      </c>
      <c r="I364" s="2">
        <f ca="1">+TablaVentas[[#This Row],[VENTAL TOTAL]]-TablaVentas[[#This Row],[VENTAL TOTAL]]*TablaVentas[[#This Row],[DESCUENTO]]</f>
        <v>49.862420828886975</v>
      </c>
      <c r="J364" s="2">
        <f ca="1">0.18*TablaVentas[[#This Row],[SUBTOTAL]]</f>
        <v>8.9752357491996548</v>
      </c>
      <c r="K364" s="2">
        <f ca="1">+TablaVentas[[#This Row],[SUBTOTAL]]+TablaVentas[[#This Row],[IGV]]</f>
        <v>58.83765657808663</v>
      </c>
    </row>
    <row r="365" spans="1:11" x14ac:dyDescent="0.25">
      <c r="A365" t="s">
        <v>374</v>
      </c>
      <c r="B365" s="6">
        <v>46313</v>
      </c>
      <c r="C365" t="s">
        <v>10016</v>
      </c>
      <c r="D365" t="s">
        <v>10017</v>
      </c>
      <c r="E365">
        <v>5</v>
      </c>
      <c r="F365">
        <f>+_xlfn.XLOOKUP(TablaVentas[[#This Row],[PRODUCTO FINANCIERO]],TablaPrecios[PRODUCTO FINANCIERO],TablaPrecios[PRECIO UNIT],0)</f>
        <v>9.9</v>
      </c>
      <c r="G365" s="2">
        <f>+TablaVentas[[#This Row],[CANTIDAD]]*TablaVentas[[#This Row],[PRECIO UNITARIO]]</f>
        <v>49.5</v>
      </c>
      <c r="H365" s="1">
        <f t="shared" ca="1" si="5"/>
        <v>0.11689132491160702</v>
      </c>
      <c r="I365" s="2">
        <f ca="1">+TablaVentas[[#This Row],[VENTAL TOTAL]]-TablaVentas[[#This Row],[VENTAL TOTAL]]*TablaVentas[[#This Row],[DESCUENTO]]</f>
        <v>43.71387941687545</v>
      </c>
      <c r="J365" s="2">
        <f ca="1">0.18*TablaVentas[[#This Row],[SUBTOTAL]]</f>
        <v>7.8684982950375808</v>
      </c>
      <c r="K365" s="2">
        <f ca="1">+TablaVentas[[#This Row],[SUBTOTAL]]+TablaVentas[[#This Row],[IGV]]</f>
        <v>51.582377711913033</v>
      </c>
    </row>
    <row r="366" spans="1:11" x14ac:dyDescent="0.25">
      <c r="A366" t="s">
        <v>375</v>
      </c>
      <c r="B366" s="6">
        <v>45573</v>
      </c>
      <c r="C366" t="s">
        <v>10015</v>
      </c>
      <c r="D366" t="s">
        <v>10017</v>
      </c>
      <c r="E366">
        <v>4</v>
      </c>
      <c r="F366">
        <f>+_xlfn.XLOOKUP(TablaVentas[[#This Row],[PRODUCTO FINANCIERO]],TablaPrecios[PRODUCTO FINANCIERO],TablaPrecios[PRECIO UNIT],0)</f>
        <v>9.9</v>
      </c>
      <c r="G366" s="2">
        <f>+TablaVentas[[#This Row],[CANTIDAD]]*TablaVentas[[#This Row],[PRECIO UNITARIO]]</f>
        <v>39.6</v>
      </c>
      <c r="H366" s="1">
        <f t="shared" ca="1" si="5"/>
        <v>0.11068279462181635</v>
      </c>
      <c r="I366" s="2">
        <f ca="1">+TablaVentas[[#This Row],[VENTAL TOTAL]]-TablaVentas[[#This Row],[VENTAL TOTAL]]*TablaVentas[[#This Row],[DESCUENTO]]</f>
        <v>35.216961332976076</v>
      </c>
      <c r="J366" s="2">
        <f ca="1">0.18*TablaVentas[[#This Row],[SUBTOTAL]]</f>
        <v>6.3390530399356937</v>
      </c>
      <c r="K366" s="2">
        <f ca="1">+TablaVentas[[#This Row],[SUBTOTAL]]+TablaVentas[[#This Row],[IGV]]</f>
        <v>41.556014372911768</v>
      </c>
    </row>
    <row r="367" spans="1:11" x14ac:dyDescent="0.25">
      <c r="A367" t="s">
        <v>376</v>
      </c>
      <c r="B367" s="6">
        <v>45675</v>
      </c>
      <c r="C367" t="s">
        <v>10011</v>
      </c>
      <c r="D367" t="s">
        <v>10022</v>
      </c>
      <c r="E367">
        <v>12</v>
      </c>
      <c r="F367">
        <f>+_xlfn.XLOOKUP(TablaVentas[[#This Row],[PRODUCTO FINANCIERO]],TablaPrecios[PRODUCTO FINANCIERO],TablaPrecios[PRECIO UNIT],0)</f>
        <v>20.9</v>
      </c>
      <c r="G367" s="2">
        <f>+TablaVentas[[#This Row],[CANTIDAD]]*TablaVentas[[#This Row],[PRECIO UNITARIO]]</f>
        <v>250.79999999999998</v>
      </c>
      <c r="H367" s="1">
        <f t="shared" ca="1" si="5"/>
        <v>0.10573008933840289</v>
      </c>
      <c r="I367" s="2">
        <f ca="1">+TablaVentas[[#This Row],[VENTAL TOTAL]]-TablaVentas[[#This Row],[VENTAL TOTAL]]*TablaVentas[[#This Row],[DESCUENTO]]</f>
        <v>224.28289359392855</v>
      </c>
      <c r="J367" s="2">
        <f ca="1">0.18*TablaVentas[[#This Row],[SUBTOTAL]]</f>
        <v>40.37092084690714</v>
      </c>
      <c r="K367" s="2">
        <f ca="1">+TablaVentas[[#This Row],[SUBTOTAL]]+TablaVentas[[#This Row],[IGV]]</f>
        <v>264.65381444083567</v>
      </c>
    </row>
    <row r="368" spans="1:11" x14ac:dyDescent="0.25">
      <c r="A368" t="s">
        <v>377</v>
      </c>
      <c r="B368" s="6">
        <v>45950</v>
      </c>
      <c r="C368" t="s">
        <v>10016</v>
      </c>
      <c r="D368" t="s">
        <v>10022</v>
      </c>
      <c r="E368">
        <v>17</v>
      </c>
      <c r="F368">
        <f>+_xlfn.XLOOKUP(TablaVentas[[#This Row],[PRODUCTO FINANCIERO]],TablaPrecios[PRODUCTO FINANCIERO],TablaPrecios[PRECIO UNIT],0)</f>
        <v>20.9</v>
      </c>
      <c r="G368" s="2">
        <f>+TablaVentas[[#This Row],[CANTIDAD]]*TablaVentas[[#This Row],[PRECIO UNITARIO]]</f>
        <v>355.29999999999995</v>
      </c>
      <c r="H368" s="1">
        <f t="shared" ca="1" si="5"/>
        <v>0.15538948983099163</v>
      </c>
      <c r="I368" s="2">
        <f ca="1">+TablaVentas[[#This Row],[VENTAL TOTAL]]-TablaVentas[[#This Row],[VENTAL TOTAL]]*TablaVentas[[#This Row],[DESCUENTO]]</f>
        <v>300.09011426304863</v>
      </c>
      <c r="J368" s="2">
        <f ca="1">0.18*TablaVentas[[#This Row],[SUBTOTAL]]</f>
        <v>54.016220567348753</v>
      </c>
      <c r="K368" s="2">
        <f ca="1">+TablaVentas[[#This Row],[SUBTOTAL]]+TablaVentas[[#This Row],[IGV]]</f>
        <v>354.10633483039737</v>
      </c>
    </row>
    <row r="369" spans="1:11" x14ac:dyDescent="0.25">
      <c r="A369" t="s">
        <v>378</v>
      </c>
      <c r="B369" s="6">
        <v>45654</v>
      </c>
      <c r="C369" t="s">
        <v>10013</v>
      </c>
      <c r="D369" t="s">
        <v>10019</v>
      </c>
      <c r="E369">
        <v>10</v>
      </c>
      <c r="F369">
        <f>+_xlfn.XLOOKUP(TablaVentas[[#This Row],[PRODUCTO FINANCIERO]],TablaPrecios[PRODUCTO FINANCIERO],TablaPrecios[PRECIO UNIT],0)</f>
        <v>9.9</v>
      </c>
      <c r="G369" s="2">
        <f>+TablaVentas[[#This Row],[CANTIDAD]]*TablaVentas[[#This Row],[PRECIO UNITARIO]]</f>
        <v>99</v>
      </c>
      <c r="H369" s="1">
        <f t="shared" ca="1" si="5"/>
        <v>0.15934052226032661</v>
      </c>
      <c r="I369" s="2">
        <f ca="1">+TablaVentas[[#This Row],[VENTAL TOTAL]]-TablaVentas[[#This Row],[VENTAL TOTAL]]*TablaVentas[[#This Row],[DESCUENTO]]</f>
        <v>83.22528829622766</v>
      </c>
      <c r="J369" s="2">
        <f ca="1">0.18*TablaVentas[[#This Row],[SUBTOTAL]]</f>
        <v>14.980551893320978</v>
      </c>
      <c r="K369" s="2">
        <f ca="1">+TablaVentas[[#This Row],[SUBTOTAL]]+TablaVentas[[#This Row],[IGV]]</f>
        <v>98.205840189548638</v>
      </c>
    </row>
    <row r="370" spans="1:11" x14ac:dyDescent="0.25">
      <c r="A370" t="s">
        <v>379</v>
      </c>
      <c r="B370" s="6">
        <v>45738</v>
      </c>
      <c r="C370" t="s">
        <v>10013</v>
      </c>
      <c r="D370" t="s">
        <v>10017</v>
      </c>
      <c r="E370">
        <v>4</v>
      </c>
      <c r="F370">
        <f>+_xlfn.XLOOKUP(TablaVentas[[#This Row],[PRODUCTO FINANCIERO]],TablaPrecios[PRODUCTO FINANCIERO],TablaPrecios[PRECIO UNIT],0)</f>
        <v>9.9</v>
      </c>
      <c r="G370" s="2">
        <f>+TablaVentas[[#This Row],[CANTIDAD]]*TablaVentas[[#This Row],[PRECIO UNITARIO]]</f>
        <v>39.6</v>
      </c>
      <c r="H370" s="1">
        <f t="shared" ca="1" si="5"/>
        <v>0.13430718096916863</v>
      </c>
      <c r="I370" s="2">
        <f ca="1">+TablaVentas[[#This Row],[VENTAL TOTAL]]-TablaVentas[[#This Row],[VENTAL TOTAL]]*TablaVentas[[#This Row],[DESCUENTO]]</f>
        <v>34.281435633620923</v>
      </c>
      <c r="J370" s="2">
        <f ca="1">0.18*TablaVentas[[#This Row],[SUBTOTAL]]</f>
        <v>6.1706584140517657</v>
      </c>
      <c r="K370" s="2">
        <f ca="1">+TablaVentas[[#This Row],[SUBTOTAL]]+TablaVentas[[#This Row],[IGV]]</f>
        <v>40.452094047672688</v>
      </c>
    </row>
    <row r="371" spans="1:11" x14ac:dyDescent="0.25">
      <c r="A371" t="s">
        <v>380</v>
      </c>
      <c r="B371" s="6">
        <v>45671</v>
      </c>
      <c r="C371" t="s">
        <v>10013</v>
      </c>
      <c r="D371" t="s">
        <v>10017</v>
      </c>
      <c r="E371">
        <v>4</v>
      </c>
      <c r="F371">
        <f>+_xlfn.XLOOKUP(TablaVentas[[#This Row],[PRODUCTO FINANCIERO]],TablaPrecios[PRODUCTO FINANCIERO],TablaPrecios[PRECIO UNIT],0)</f>
        <v>9.9</v>
      </c>
      <c r="G371" s="2">
        <f>+TablaVentas[[#This Row],[CANTIDAD]]*TablaVentas[[#This Row],[PRECIO UNITARIO]]</f>
        <v>39.6</v>
      </c>
      <c r="H371" s="1">
        <f t="shared" ca="1" si="5"/>
        <v>0.18055478287773757</v>
      </c>
      <c r="I371" s="2">
        <f ca="1">+TablaVentas[[#This Row],[VENTAL TOTAL]]-TablaVentas[[#This Row],[VENTAL TOTAL]]*TablaVentas[[#This Row],[DESCUENTO]]</f>
        <v>32.450030598041593</v>
      </c>
      <c r="J371" s="2">
        <f ca="1">0.18*TablaVentas[[#This Row],[SUBTOTAL]]</f>
        <v>5.8410055076474867</v>
      </c>
      <c r="K371" s="2">
        <f ca="1">+TablaVentas[[#This Row],[SUBTOTAL]]+TablaVentas[[#This Row],[IGV]]</f>
        <v>38.291036105689081</v>
      </c>
    </row>
    <row r="372" spans="1:11" x14ac:dyDescent="0.25">
      <c r="A372" t="s">
        <v>381</v>
      </c>
      <c r="B372" s="6">
        <v>45466</v>
      </c>
      <c r="C372" t="s">
        <v>10011</v>
      </c>
      <c r="D372" t="s">
        <v>10022</v>
      </c>
      <c r="E372">
        <v>19</v>
      </c>
      <c r="F372">
        <f>+_xlfn.XLOOKUP(TablaVentas[[#This Row],[PRODUCTO FINANCIERO]],TablaPrecios[PRODUCTO FINANCIERO],TablaPrecios[PRECIO UNIT],0)</f>
        <v>20.9</v>
      </c>
      <c r="G372" s="2">
        <f>+TablaVentas[[#This Row],[CANTIDAD]]*TablaVentas[[#This Row],[PRECIO UNITARIO]]</f>
        <v>397.09999999999997</v>
      </c>
      <c r="H372" s="1">
        <f t="shared" ca="1" si="5"/>
        <v>0.14481951231949219</v>
      </c>
      <c r="I372" s="2">
        <f ca="1">+TablaVentas[[#This Row],[VENTAL TOTAL]]-TablaVentas[[#This Row],[VENTAL TOTAL]]*TablaVentas[[#This Row],[DESCUENTO]]</f>
        <v>339.59217165792961</v>
      </c>
      <c r="J372" s="2">
        <f ca="1">0.18*TablaVentas[[#This Row],[SUBTOTAL]]</f>
        <v>61.126590898427331</v>
      </c>
      <c r="K372" s="2">
        <f ca="1">+TablaVentas[[#This Row],[SUBTOTAL]]+TablaVentas[[#This Row],[IGV]]</f>
        <v>400.71876255635692</v>
      </c>
    </row>
    <row r="373" spans="1:11" x14ac:dyDescent="0.25">
      <c r="A373" t="s">
        <v>382</v>
      </c>
      <c r="B373" s="6">
        <v>46009</v>
      </c>
      <c r="C373" t="s">
        <v>10016</v>
      </c>
      <c r="D373" t="s">
        <v>10017</v>
      </c>
      <c r="E373">
        <v>6</v>
      </c>
      <c r="F373">
        <f>+_xlfn.XLOOKUP(TablaVentas[[#This Row],[PRODUCTO FINANCIERO]],TablaPrecios[PRODUCTO FINANCIERO],TablaPrecios[PRECIO UNIT],0)</f>
        <v>9.9</v>
      </c>
      <c r="G373" s="2">
        <f>+TablaVentas[[#This Row],[CANTIDAD]]*TablaVentas[[#This Row],[PRECIO UNITARIO]]</f>
        <v>59.400000000000006</v>
      </c>
      <c r="H373" s="1">
        <f t="shared" ca="1" si="5"/>
        <v>0.16716722813306883</v>
      </c>
      <c r="I373" s="2">
        <f ca="1">+TablaVentas[[#This Row],[VENTAL TOTAL]]-TablaVentas[[#This Row],[VENTAL TOTAL]]*TablaVentas[[#This Row],[DESCUENTO]]</f>
        <v>49.470266648895716</v>
      </c>
      <c r="J373" s="2">
        <f ca="1">0.18*TablaVentas[[#This Row],[SUBTOTAL]]</f>
        <v>8.9046479968012289</v>
      </c>
      <c r="K373" s="2">
        <f ca="1">+TablaVentas[[#This Row],[SUBTOTAL]]+TablaVentas[[#This Row],[IGV]]</f>
        <v>58.374914645696947</v>
      </c>
    </row>
    <row r="374" spans="1:11" x14ac:dyDescent="0.25">
      <c r="A374" t="s">
        <v>383</v>
      </c>
      <c r="B374" s="6">
        <v>45642</v>
      </c>
      <c r="C374" t="s">
        <v>10015</v>
      </c>
      <c r="D374" t="s">
        <v>10018</v>
      </c>
      <c r="E374">
        <v>17</v>
      </c>
      <c r="F374">
        <f>+_xlfn.XLOOKUP(TablaVentas[[#This Row],[PRODUCTO FINANCIERO]],TablaPrecios[PRODUCTO FINANCIERO],TablaPrecios[PRECIO UNIT],0)</f>
        <v>14.9</v>
      </c>
      <c r="G374" s="2">
        <f>+TablaVentas[[#This Row],[CANTIDAD]]*TablaVentas[[#This Row],[PRECIO UNITARIO]]</f>
        <v>253.3</v>
      </c>
      <c r="H374" s="1">
        <f t="shared" ca="1" si="5"/>
        <v>0.15031533102137018</v>
      </c>
      <c r="I374" s="2">
        <f ca="1">+TablaVentas[[#This Row],[VENTAL TOTAL]]-TablaVentas[[#This Row],[VENTAL TOTAL]]*TablaVentas[[#This Row],[DESCUENTO]]</f>
        <v>215.22512665228695</v>
      </c>
      <c r="J374" s="2">
        <f ca="1">0.18*TablaVentas[[#This Row],[SUBTOTAL]]</f>
        <v>38.74052279741165</v>
      </c>
      <c r="K374" s="2">
        <f ca="1">+TablaVentas[[#This Row],[SUBTOTAL]]+TablaVentas[[#This Row],[IGV]]</f>
        <v>253.96564944969859</v>
      </c>
    </row>
    <row r="375" spans="1:11" x14ac:dyDescent="0.25">
      <c r="A375" t="s">
        <v>384</v>
      </c>
      <c r="B375" s="6">
        <v>45972</v>
      </c>
      <c r="C375" t="s">
        <v>10013</v>
      </c>
      <c r="D375" t="s">
        <v>10018</v>
      </c>
      <c r="E375">
        <v>9</v>
      </c>
      <c r="F375">
        <f>+_xlfn.XLOOKUP(TablaVentas[[#This Row],[PRODUCTO FINANCIERO]],TablaPrecios[PRODUCTO FINANCIERO],TablaPrecios[PRECIO UNIT],0)</f>
        <v>14.9</v>
      </c>
      <c r="G375" s="2">
        <f>+TablaVentas[[#This Row],[CANTIDAD]]*TablaVentas[[#This Row],[PRECIO UNITARIO]]</f>
        <v>134.1</v>
      </c>
      <c r="H375" s="1">
        <f t="shared" ca="1" si="5"/>
        <v>0.14334070562958612</v>
      </c>
      <c r="I375" s="2">
        <f ca="1">+TablaVentas[[#This Row],[VENTAL TOTAL]]-TablaVentas[[#This Row],[VENTAL TOTAL]]*TablaVentas[[#This Row],[DESCUENTO]]</f>
        <v>114.8780113750725</v>
      </c>
      <c r="J375" s="2">
        <f ca="1">0.18*TablaVentas[[#This Row],[SUBTOTAL]]</f>
        <v>20.678042047513049</v>
      </c>
      <c r="K375" s="2">
        <f ca="1">+TablaVentas[[#This Row],[SUBTOTAL]]+TablaVentas[[#This Row],[IGV]]</f>
        <v>135.55605342258556</v>
      </c>
    </row>
    <row r="376" spans="1:11" x14ac:dyDescent="0.25">
      <c r="A376" t="s">
        <v>385</v>
      </c>
      <c r="B376" s="6">
        <v>45565</v>
      </c>
      <c r="C376" t="s">
        <v>10013</v>
      </c>
      <c r="D376" t="s">
        <v>10020</v>
      </c>
      <c r="E376">
        <v>15</v>
      </c>
      <c r="F376">
        <f>+_xlfn.XLOOKUP(TablaVentas[[#This Row],[PRODUCTO FINANCIERO]],TablaPrecios[PRODUCTO FINANCIERO],TablaPrecios[PRECIO UNIT],0)</f>
        <v>14.9</v>
      </c>
      <c r="G376" s="2">
        <f>+TablaVentas[[#This Row],[CANTIDAD]]*TablaVentas[[#This Row],[PRECIO UNITARIO]]</f>
        <v>223.5</v>
      </c>
      <c r="H376" s="1">
        <f t="shared" ca="1" si="5"/>
        <v>0.13435598753338121</v>
      </c>
      <c r="I376" s="2">
        <f ca="1">+TablaVentas[[#This Row],[VENTAL TOTAL]]-TablaVentas[[#This Row],[VENTAL TOTAL]]*TablaVentas[[#This Row],[DESCUENTO]]</f>
        <v>193.4714367862893</v>
      </c>
      <c r="J376" s="2">
        <f ca="1">0.18*TablaVentas[[#This Row],[SUBTOTAL]]</f>
        <v>34.824858621532073</v>
      </c>
      <c r="K376" s="2">
        <f ca="1">+TablaVentas[[#This Row],[SUBTOTAL]]+TablaVentas[[#This Row],[IGV]]</f>
        <v>228.29629540782139</v>
      </c>
    </row>
    <row r="377" spans="1:11" x14ac:dyDescent="0.25">
      <c r="A377" t="s">
        <v>386</v>
      </c>
      <c r="B377" s="6">
        <v>45881</v>
      </c>
      <c r="C377" t="s">
        <v>10012</v>
      </c>
      <c r="D377" t="s">
        <v>10019</v>
      </c>
      <c r="E377">
        <v>5</v>
      </c>
      <c r="F377">
        <f>+_xlfn.XLOOKUP(TablaVentas[[#This Row],[PRODUCTO FINANCIERO]],TablaPrecios[PRODUCTO FINANCIERO],TablaPrecios[PRECIO UNIT],0)</f>
        <v>9.9</v>
      </c>
      <c r="G377" s="2">
        <f>+TablaVentas[[#This Row],[CANTIDAD]]*TablaVentas[[#This Row],[PRECIO UNITARIO]]</f>
        <v>49.5</v>
      </c>
      <c r="H377" s="1">
        <f t="shared" ca="1" si="5"/>
        <v>0.16917861642367679</v>
      </c>
      <c r="I377" s="2">
        <f ca="1">+TablaVentas[[#This Row],[VENTAL TOTAL]]-TablaVentas[[#This Row],[VENTAL TOTAL]]*TablaVentas[[#This Row],[DESCUENTO]]</f>
        <v>41.125658487027998</v>
      </c>
      <c r="J377" s="2">
        <f ca="1">0.18*TablaVentas[[#This Row],[SUBTOTAL]]</f>
        <v>7.4026185276650391</v>
      </c>
      <c r="K377" s="2">
        <f ca="1">+TablaVentas[[#This Row],[SUBTOTAL]]+TablaVentas[[#This Row],[IGV]]</f>
        <v>48.528277014693039</v>
      </c>
    </row>
    <row r="378" spans="1:11" x14ac:dyDescent="0.25">
      <c r="A378" t="s">
        <v>387</v>
      </c>
      <c r="B378" s="6">
        <v>45588</v>
      </c>
      <c r="C378" t="s">
        <v>10012</v>
      </c>
      <c r="D378" t="s">
        <v>10019</v>
      </c>
      <c r="E378">
        <v>4</v>
      </c>
      <c r="F378">
        <f>+_xlfn.XLOOKUP(TablaVentas[[#This Row],[PRODUCTO FINANCIERO]],TablaPrecios[PRODUCTO FINANCIERO],TablaPrecios[PRECIO UNIT],0)</f>
        <v>9.9</v>
      </c>
      <c r="G378" s="2">
        <f>+TablaVentas[[#This Row],[CANTIDAD]]*TablaVentas[[#This Row],[PRECIO UNITARIO]]</f>
        <v>39.6</v>
      </c>
      <c r="H378" s="1">
        <f t="shared" ca="1" si="5"/>
        <v>0.10750704486802058</v>
      </c>
      <c r="I378" s="2">
        <f ca="1">+TablaVentas[[#This Row],[VENTAL TOTAL]]-TablaVentas[[#This Row],[VENTAL TOTAL]]*TablaVentas[[#This Row],[DESCUENTO]]</f>
        <v>35.342721023226389</v>
      </c>
      <c r="J378" s="2">
        <f ca="1">0.18*TablaVentas[[#This Row],[SUBTOTAL]]</f>
        <v>6.3616897841807498</v>
      </c>
      <c r="K378" s="2">
        <f ca="1">+TablaVentas[[#This Row],[SUBTOTAL]]+TablaVentas[[#This Row],[IGV]]</f>
        <v>41.704410807407136</v>
      </c>
    </row>
    <row r="379" spans="1:11" x14ac:dyDescent="0.25">
      <c r="A379" t="s">
        <v>388</v>
      </c>
      <c r="B379" s="6">
        <v>45348</v>
      </c>
      <c r="C379" t="s">
        <v>10013</v>
      </c>
      <c r="D379" t="s">
        <v>10018</v>
      </c>
      <c r="E379">
        <v>17</v>
      </c>
      <c r="F379">
        <f>+_xlfn.XLOOKUP(TablaVentas[[#This Row],[PRODUCTO FINANCIERO]],TablaPrecios[PRODUCTO FINANCIERO],TablaPrecios[PRECIO UNIT],0)</f>
        <v>14.9</v>
      </c>
      <c r="G379" s="2">
        <f>+TablaVentas[[#This Row],[CANTIDAD]]*TablaVentas[[#This Row],[PRECIO UNITARIO]]</f>
        <v>253.3</v>
      </c>
      <c r="H379" s="1">
        <f t="shared" ca="1" si="5"/>
        <v>0.19059012353679983</v>
      </c>
      <c r="I379" s="2">
        <f ca="1">+TablaVentas[[#This Row],[VENTAL TOTAL]]-TablaVentas[[#This Row],[VENTAL TOTAL]]*TablaVentas[[#This Row],[DESCUENTO]]</f>
        <v>205.02352170812861</v>
      </c>
      <c r="J379" s="2">
        <f ca="1">0.18*TablaVentas[[#This Row],[SUBTOTAL]]</f>
        <v>36.904233907463151</v>
      </c>
      <c r="K379" s="2">
        <f ca="1">+TablaVentas[[#This Row],[SUBTOTAL]]+TablaVentas[[#This Row],[IGV]]</f>
        <v>241.92775561559176</v>
      </c>
    </row>
    <row r="380" spans="1:11" x14ac:dyDescent="0.25">
      <c r="A380" t="s">
        <v>389</v>
      </c>
      <c r="B380" s="6">
        <v>46173</v>
      </c>
      <c r="C380" t="s">
        <v>10012</v>
      </c>
      <c r="D380" t="s">
        <v>10019</v>
      </c>
      <c r="E380">
        <v>15</v>
      </c>
      <c r="F380">
        <f>+_xlfn.XLOOKUP(TablaVentas[[#This Row],[PRODUCTO FINANCIERO]],TablaPrecios[PRODUCTO FINANCIERO],TablaPrecios[PRECIO UNIT],0)</f>
        <v>9.9</v>
      </c>
      <c r="G380" s="2">
        <f>+TablaVentas[[#This Row],[CANTIDAD]]*TablaVentas[[#This Row],[PRECIO UNITARIO]]</f>
        <v>148.5</v>
      </c>
      <c r="H380" s="1">
        <f t="shared" ca="1" si="5"/>
        <v>0.11287453525640116</v>
      </c>
      <c r="I380" s="2">
        <f ca="1">+TablaVentas[[#This Row],[VENTAL TOTAL]]-TablaVentas[[#This Row],[VENTAL TOTAL]]*TablaVentas[[#This Row],[DESCUENTO]]</f>
        <v>131.73813151442442</v>
      </c>
      <c r="J380" s="2">
        <f ca="1">0.18*TablaVentas[[#This Row],[SUBTOTAL]]</f>
        <v>23.712863672596395</v>
      </c>
      <c r="K380" s="2">
        <f ca="1">+TablaVentas[[#This Row],[SUBTOTAL]]+TablaVentas[[#This Row],[IGV]]</f>
        <v>155.45099518702082</v>
      </c>
    </row>
    <row r="381" spans="1:11" x14ac:dyDescent="0.25">
      <c r="A381" t="s">
        <v>390</v>
      </c>
      <c r="B381" s="6">
        <v>46004</v>
      </c>
      <c r="C381" t="s">
        <v>10011</v>
      </c>
      <c r="D381" t="s">
        <v>10018</v>
      </c>
      <c r="E381">
        <v>16</v>
      </c>
      <c r="F381">
        <f>+_xlfn.XLOOKUP(TablaVentas[[#This Row],[PRODUCTO FINANCIERO]],TablaPrecios[PRODUCTO FINANCIERO],TablaPrecios[PRECIO UNIT],0)</f>
        <v>14.9</v>
      </c>
      <c r="G381" s="2">
        <f>+TablaVentas[[#This Row],[CANTIDAD]]*TablaVentas[[#This Row],[PRECIO UNITARIO]]</f>
        <v>238.4</v>
      </c>
      <c r="H381" s="1">
        <f t="shared" ca="1" si="5"/>
        <v>0.13641329006665265</v>
      </c>
      <c r="I381" s="2">
        <f ca="1">+TablaVentas[[#This Row],[VENTAL TOTAL]]-TablaVentas[[#This Row],[VENTAL TOTAL]]*TablaVentas[[#This Row],[DESCUENTO]]</f>
        <v>205.87907164811003</v>
      </c>
      <c r="J381" s="2">
        <f ca="1">0.18*TablaVentas[[#This Row],[SUBTOTAL]]</f>
        <v>37.058232896659803</v>
      </c>
      <c r="K381" s="2">
        <f ca="1">+TablaVentas[[#This Row],[SUBTOTAL]]+TablaVentas[[#This Row],[IGV]]</f>
        <v>242.93730454476983</v>
      </c>
    </row>
    <row r="382" spans="1:11" x14ac:dyDescent="0.25">
      <c r="A382" t="s">
        <v>391</v>
      </c>
      <c r="B382" s="6">
        <v>46122</v>
      </c>
      <c r="C382" t="s">
        <v>10015</v>
      </c>
      <c r="D382" t="s">
        <v>10018</v>
      </c>
      <c r="E382">
        <v>14</v>
      </c>
      <c r="F382">
        <f>+_xlfn.XLOOKUP(TablaVentas[[#This Row],[PRODUCTO FINANCIERO]],TablaPrecios[PRODUCTO FINANCIERO],TablaPrecios[PRECIO UNIT],0)</f>
        <v>14.9</v>
      </c>
      <c r="G382" s="2">
        <f>+TablaVentas[[#This Row],[CANTIDAD]]*TablaVentas[[#This Row],[PRECIO UNITARIO]]</f>
        <v>208.6</v>
      </c>
      <c r="H382" s="1">
        <f t="shared" ca="1" si="5"/>
        <v>0.12999248409743888</v>
      </c>
      <c r="I382" s="2">
        <f ca="1">+TablaVentas[[#This Row],[VENTAL TOTAL]]-TablaVentas[[#This Row],[VENTAL TOTAL]]*TablaVentas[[#This Row],[DESCUENTO]]</f>
        <v>181.48356781727423</v>
      </c>
      <c r="J382" s="2">
        <f ca="1">0.18*TablaVentas[[#This Row],[SUBTOTAL]]</f>
        <v>32.667042207109361</v>
      </c>
      <c r="K382" s="2">
        <f ca="1">+TablaVentas[[#This Row],[SUBTOTAL]]+TablaVentas[[#This Row],[IGV]]</f>
        <v>214.15061002438358</v>
      </c>
    </row>
    <row r="383" spans="1:11" x14ac:dyDescent="0.25">
      <c r="A383" t="s">
        <v>392</v>
      </c>
      <c r="B383" s="6">
        <v>45562</v>
      </c>
      <c r="C383" t="s">
        <v>10015</v>
      </c>
      <c r="D383" t="s">
        <v>10022</v>
      </c>
      <c r="E383">
        <v>10</v>
      </c>
      <c r="F383">
        <f>+_xlfn.XLOOKUP(TablaVentas[[#This Row],[PRODUCTO FINANCIERO]],TablaPrecios[PRODUCTO FINANCIERO],TablaPrecios[PRECIO UNIT],0)</f>
        <v>20.9</v>
      </c>
      <c r="G383" s="2">
        <f>+TablaVentas[[#This Row],[CANTIDAD]]*TablaVentas[[#This Row],[PRECIO UNITARIO]]</f>
        <v>209</v>
      </c>
      <c r="H383" s="1">
        <f t="shared" ca="1" si="5"/>
        <v>0.10441686966296763</v>
      </c>
      <c r="I383" s="2">
        <f ca="1">+TablaVentas[[#This Row],[VENTAL TOTAL]]-TablaVentas[[#This Row],[VENTAL TOTAL]]*TablaVentas[[#This Row],[DESCUENTO]]</f>
        <v>187.17687424043976</v>
      </c>
      <c r="J383" s="2">
        <f ca="1">0.18*TablaVentas[[#This Row],[SUBTOTAL]]</f>
        <v>33.691837363279156</v>
      </c>
      <c r="K383" s="2">
        <f ca="1">+TablaVentas[[#This Row],[SUBTOTAL]]+TablaVentas[[#This Row],[IGV]]</f>
        <v>220.86871160371891</v>
      </c>
    </row>
    <row r="384" spans="1:11" x14ac:dyDescent="0.25">
      <c r="A384" t="s">
        <v>393</v>
      </c>
      <c r="B384" s="6">
        <v>46265</v>
      </c>
      <c r="C384" t="s">
        <v>10011</v>
      </c>
      <c r="D384" t="s">
        <v>10022</v>
      </c>
      <c r="E384">
        <v>18</v>
      </c>
      <c r="F384">
        <f>+_xlfn.XLOOKUP(TablaVentas[[#This Row],[PRODUCTO FINANCIERO]],TablaPrecios[PRODUCTO FINANCIERO],TablaPrecios[PRECIO UNIT],0)</f>
        <v>20.9</v>
      </c>
      <c r="G384" s="2">
        <f>+TablaVentas[[#This Row],[CANTIDAD]]*TablaVentas[[#This Row],[PRECIO UNITARIO]]</f>
        <v>376.2</v>
      </c>
      <c r="H384" s="1">
        <f t="shared" ca="1" si="5"/>
        <v>0.18323771892554624</v>
      </c>
      <c r="I384" s="2">
        <f ca="1">+TablaVentas[[#This Row],[VENTAL TOTAL]]-TablaVentas[[#This Row],[VENTAL TOTAL]]*TablaVentas[[#This Row],[DESCUENTO]]</f>
        <v>307.2659701402095</v>
      </c>
      <c r="J384" s="2">
        <f ca="1">0.18*TablaVentas[[#This Row],[SUBTOTAL]]</f>
        <v>55.307874625237709</v>
      </c>
      <c r="K384" s="2">
        <f ca="1">+TablaVentas[[#This Row],[SUBTOTAL]]+TablaVentas[[#This Row],[IGV]]</f>
        <v>362.57384476544723</v>
      </c>
    </row>
    <row r="385" spans="1:11" x14ac:dyDescent="0.25">
      <c r="A385" t="s">
        <v>394</v>
      </c>
      <c r="B385" s="6">
        <v>45658</v>
      </c>
      <c r="C385" t="s">
        <v>10011</v>
      </c>
      <c r="D385" t="s">
        <v>10017</v>
      </c>
      <c r="E385">
        <v>11</v>
      </c>
      <c r="F385">
        <f>+_xlfn.XLOOKUP(TablaVentas[[#This Row],[PRODUCTO FINANCIERO]],TablaPrecios[PRODUCTO FINANCIERO],TablaPrecios[PRECIO UNIT],0)</f>
        <v>9.9</v>
      </c>
      <c r="G385" s="2">
        <f>+TablaVentas[[#This Row],[CANTIDAD]]*TablaVentas[[#This Row],[PRECIO UNITARIO]]</f>
        <v>108.9</v>
      </c>
      <c r="H385" s="1">
        <f t="shared" ca="1" si="5"/>
        <v>0.14116297026386382</v>
      </c>
      <c r="I385" s="2">
        <f ca="1">+TablaVentas[[#This Row],[VENTAL TOTAL]]-TablaVentas[[#This Row],[VENTAL TOTAL]]*TablaVentas[[#This Row],[DESCUENTO]]</f>
        <v>93.527352538265234</v>
      </c>
      <c r="J385" s="2">
        <f ca="1">0.18*TablaVentas[[#This Row],[SUBTOTAL]]</f>
        <v>16.83492345688774</v>
      </c>
      <c r="K385" s="2">
        <f ca="1">+TablaVentas[[#This Row],[SUBTOTAL]]+TablaVentas[[#This Row],[IGV]]</f>
        <v>110.36227599515297</v>
      </c>
    </row>
    <row r="386" spans="1:11" x14ac:dyDescent="0.25">
      <c r="A386" t="s">
        <v>395</v>
      </c>
      <c r="B386" s="6">
        <v>46279</v>
      </c>
      <c r="C386" t="s">
        <v>10011</v>
      </c>
      <c r="D386" t="s">
        <v>10019</v>
      </c>
      <c r="E386">
        <v>8</v>
      </c>
      <c r="F386">
        <f>+_xlfn.XLOOKUP(TablaVentas[[#This Row],[PRODUCTO FINANCIERO]],TablaPrecios[PRODUCTO FINANCIERO],TablaPrecios[PRECIO UNIT],0)</f>
        <v>9.9</v>
      </c>
      <c r="G386" s="2">
        <f>+TablaVentas[[#This Row],[CANTIDAD]]*TablaVentas[[#This Row],[PRECIO UNITARIO]]</f>
        <v>79.2</v>
      </c>
      <c r="H386" s="1">
        <f t="shared" ref="H386:H449" ca="1" si="6">+RAND()*0.1+0.1</f>
        <v>0.10235603486525038</v>
      </c>
      <c r="I386" s="2">
        <f ca="1">+TablaVentas[[#This Row],[VENTAL TOTAL]]-TablaVentas[[#This Row],[VENTAL TOTAL]]*TablaVentas[[#This Row],[DESCUENTO]]</f>
        <v>71.093402038672167</v>
      </c>
      <c r="J386" s="2">
        <f ca="1">0.18*TablaVentas[[#This Row],[SUBTOTAL]]</f>
        <v>12.796812366960989</v>
      </c>
      <c r="K386" s="2">
        <f ca="1">+TablaVentas[[#This Row],[SUBTOTAL]]+TablaVentas[[#This Row],[IGV]]</f>
        <v>83.890214405633159</v>
      </c>
    </row>
    <row r="387" spans="1:11" x14ac:dyDescent="0.25">
      <c r="A387" t="s">
        <v>396</v>
      </c>
      <c r="B387" s="6">
        <v>45788</v>
      </c>
      <c r="C387" t="s">
        <v>10012</v>
      </c>
      <c r="D387" t="s">
        <v>10020</v>
      </c>
      <c r="E387">
        <v>14</v>
      </c>
      <c r="F387">
        <f>+_xlfn.XLOOKUP(TablaVentas[[#This Row],[PRODUCTO FINANCIERO]],TablaPrecios[PRODUCTO FINANCIERO],TablaPrecios[PRECIO UNIT],0)</f>
        <v>14.9</v>
      </c>
      <c r="G387" s="2">
        <f>+TablaVentas[[#This Row],[CANTIDAD]]*TablaVentas[[#This Row],[PRECIO UNITARIO]]</f>
        <v>208.6</v>
      </c>
      <c r="H387" s="1">
        <f t="shared" ca="1" si="6"/>
        <v>0.18201810124411041</v>
      </c>
      <c r="I387" s="2">
        <f ca="1">+TablaVentas[[#This Row],[VENTAL TOTAL]]-TablaVentas[[#This Row],[VENTAL TOTAL]]*TablaVentas[[#This Row],[DESCUENTO]]</f>
        <v>170.63102408047857</v>
      </c>
      <c r="J387" s="2">
        <f ca="1">0.18*TablaVentas[[#This Row],[SUBTOTAL]]</f>
        <v>30.713584334486143</v>
      </c>
      <c r="K387" s="2">
        <f ca="1">+TablaVentas[[#This Row],[SUBTOTAL]]+TablaVentas[[#This Row],[IGV]]</f>
        <v>201.34460841496471</v>
      </c>
    </row>
    <row r="388" spans="1:11" x14ac:dyDescent="0.25">
      <c r="A388" t="s">
        <v>397</v>
      </c>
      <c r="B388" s="6">
        <v>46217</v>
      </c>
      <c r="C388" t="s">
        <v>10013</v>
      </c>
      <c r="D388" t="s">
        <v>10017</v>
      </c>
      <c r="E388">
        <v>14</v>
      </c>
      <c r="F388">
        <f>+_xlfn.XLOOKUP(TablaVentas[[#This Row],[PRODUCTO FINANCIERO]],TablaPrecios[PRODUCTO FINANCIERO],TablaPrecios[PRECIO UNIT],0)</f>
        <v>9.9</v>
      </c>
      <c r="G388" s="2">
        <f>+TablaVentas[[#This Row],[CANTIDAD]]*TablaVentas[[#This Row],[PRECIO UNITARIO]]</f>
        <v>138.6</v>
      </c>
      <c r="H388" s="1">
        <f t="shared" ca="1" si="6"/>
        <v>0.15607909183663321</v>
      </c>
      <c r="I388" s="2">
        <f ca="1">+TablaVentas[[#This Row],[VENTAL TOTAL]]-TablaVentas[[#This Row],[VENTAL TOTAL]]*TablaVentas[[#This Row],[DESCUENTO]]</f>
        <v>116.96743787144263</v>
      </c>
      <c r="J388" s="2">
        <f ca="1">0.18*TablaVentas[[#This Row],[SUBTOTAL]]</f>
        <v>21.054138816859673</v>
      </c>
      <c r="K388" s="2">
        <f ca="1">+TablaVentas[[#This Row],[SUBTOTAL]]+TablaVentas[[#This Row],[IGV]]</f>
        <v>138.0215766883023</v>
      </c>
    </row>
    <row r="389" spans="1:11" x14ac:dyDescent="0.25">
      <c r="A389" t="s">
        <v>398</v>
      </c>
      <c r="B389" s="6">
        <v>46210</v>
      </c>
      <c r="C389" t="s">
        <v>10012</v>
      </c>
      <c r="D389" t="s">
        <v>10018</v>
      </c>
      <c r="E389">
        <v>5</v>
      </c>
      <c r="F389">
        <f>+_xlfn.XLOOKUP(TablaVentas[[#This Row],[PRODUCTO FINANCIERO]],TablaPrecios[PRODUCTO FINANCIERO],TablaPrecios[PRECIO UNIT],0)</f>
        <v>14.9</v>
      </c>
      <c r="G389" s="2">
        <f>+TablaVentas[[#This Row],[CANTIDAD]]*TablaVentas[[#This Row],[PRECIO UNITARIO]]</f>
        <v>74.5</v>
      </c>
      <c r="H389" s="1">
        <f t="shared" ca="1" si="6"/>
        <v>0.18961933840004636</v>
      </c>
      <c r="I389" s="2">
        <f ca="1">+TablaVentas[[#This Row],[VENTAL TOTAL]]-TablaVentas[[#This Row],[VENTAL TOTAL]]*TablaVentas[[#This Row],[DESCUENTO]]</f>
        <v>60.373359289196543</v>
      </c>
      <c r="J389" s="2">
        <f ca="1">0.18*TablaVentas[[#This Row],[SUBTOTAL]]</f>
        <v>10.867204672055378</v>
      </c>
      <c r="K389" s="2">
        <f ca="1">+TablaVentas[[#This Row],[SUBTOTAL]]+TablaVentas[[#This Row],[IGV]]</f>
        <v>71.240563961251922</v>
      </c>
    </row>
    <row r="390" spans="1:11" x14ac:dyDescent="0.25">
      <c r="A390" t="s">
        <v>399</v>
      </c>
      <c r="B390" s="6">
        <v>46238</v>
      </c>
      <c r="C390" t="s">
        <v>10011</v>
      </c>
      <c r="D390" t="s">
        <v>10017</v>
      </c>
      <c r="E390">
        <v>3</v>
      </c>
      <c r="F390">
        <f>+_xlfn.XLOOKUP(TablaVentas[[#This Row],[PRODUCTO FINANCIERO]],TablaPrecios[PRODUCTO FINANCIERO],TablaPrecios[PRECIO UNIT],0)</f>
        <v>9.9</v>
      </c>
      <c r="G390" s="2">
        <f>+TablaVentas[[#This Row],[CANTIDAD]]*TablaVentas[[#This Row],[PRECIO UNITARIO]]</f>
        <v>29.700000000000003</v>
      </c>
      <c r="H390" s="1">
        <f t="shared" ca="1" si="6"/>
        <v>0.16885395823035393</v>
      </c>
      <c r="I390" s="2">
        <f ca="1">+TablaVentas[[#This Row],[VENTAL TOTAL]]-TablaVentas[[#This Row],[VENTAL TOTAL]]*TablaVentas[[#This Row],[DESCUENTO]]</f>
        <v>24.685037440558489</v>
      </c>
      <c r="J390" s="2">
        <f ca="1">0.18*TablaVentas[[#This Row],[SUBTOTAL]]</f>
        <v>4.4433067393005281</v>
      </c>
      <c r="K390" s="2">
        <f ca="1">+TablaVentas[[#This Row],[SUBTOTAL]]+TablaVentas[[#This Row],[IGV]]</f>
        <v>29.128344179859017</v>
      </c>
    </row>
    <row r="391" spans="1:11" x14ac:dyDescent="0.25">
      <c r="A391" t="s">
        <v>400</v>
      </c>
      <c r="B391" s="6">
        <v>45714</v>
      </c>
      <c r="C391" t="s">
        <v>10013</v>
      </c>
      <c r="D391" t="s">
        <v>10018</v>
      </c>
      <c r="E391">
        <v>13</v>
      </c>
      <c r="F391">
        <f>+_xlfn.XLOOKUP(TablaVentas[[#This Row],[PRODUCTO FINANCIERO]],TablaPrecios[PRODUCTO FINANCIERO],TablaPrecios[PRECIO UNIT],0)</f>
        <v>14.9</v>
      </c>
      <c r="G391" s="2">
        <f>+TablaVentas[[#This Row],[CANTIDAD]]*TablaVentas[[#This Row],[PRECIO UNITARIO]]</f>
        <v>193.70000000000002</v>
      </c>
      <c r="H391" s="1">
        <f t="shared" ca="1" si="6"/>
        <v>0.14472907336330787</v>
      </c>
      <c r="I391" s="2">
        <f ca="1">+TablaVentas[[#This Row],[VENTAL TOTAL]]-TablaVentas[[#This Row],[VENTAL TOTAL]]*TablaVentas[[#This Row],[DESCUENTO]]</f>
        <v>165.66597848952728</v>
      </c>
      <c r="J391" s="2">
        <f ca="1">0.18*TablaVentas[[#This Row],[SUBTOTAL]]</f>
        <v>29.81987612811491</v>
      </c>
      <c r="K391" s="2">
        <f ca="1">+TablaVentas[[#This Row],[SUBTOTAL]]+TablaVentas[[#This Row],[IGV]]</f>
        <v>195.48585461764219</v>
      </c>
    </row>
    <row r="392" spans="1:11" x14ac:dyDescent="0.25">
      <c r="A392" t="s">
        <v>401</v>
      </c>
      <c r="B392" s="6">
        <v>45918</v>
      </c>
      <c r="C392" t="s">
        <v>10011</v>
      </c>
      <c r="D392" t="s">
        <v>10017</v>
      </c>
      <c r="E392">
        <v>15</v>
      </c>
      <c r="F392">
        <f>+_xlfn.XLOOKUP(TablaVentas[[#This Row],[PRODUCTO FINANCIERO]],TablaPrecios[PRODUCTO FINANCIERO],TablaPrecios[PRECIO UNIT],0)</f>
        <v>9.9</v>
      </c>
      <c r="G392" s="2">
        <f>+TablaVentas[[#This Row],[CANTIDAD]]*TablaVentas[[#This Row],[PRECIO UNITARIO]]</f>
        <v>148.5</v>
      </c>
      <c r="H392" s="1">
        <f t="shared" ca="1" si="6"/>
        <v>0.12786058175388071</v>
      </c>
      <c r="I392" s="2">
        <f ca="1">+TablaVentas[[#This Row],[VENTAL TOTAL]]-TablaVentas[[#This Row],[VENTAL TOTAL]]*TablaVentas[[#This Row],[DESCUENTO]]</f>
        <v>129.51270360954871</v>
      </c>
      <c r="J392" s="2">
        <f ca="1">0.18*TablaVentas[[#This Row],[SUBTOTAL]]</f>
        <v>23.312286649718768</v>
      </c>
      <c r="K392" s="2">
        <f ca="1">+TablaVentas[[#This Row],[SUBTOTAL]]+TablaVentas[[#This Row],[IGV]]</f>
        <v>152.82499025926748</v>
      </c>
    </row>
    <row r="393" spans="1:11" x14ac:dyDescent="0.25">
      <c r="A393" t="s">
        <v>402</v>
      </c>
      <c r="B393" s="6">
        <v>45312</v>
      </c>
      <c r="C393" t="s">
        <v>10013</v>
      </c>
      <c r="D393" t="s">
        <v>10017</v>
      </c>
      <c r="E393">
        <v>18</v>
      </c>
      <c r="F393">
        <f>+_xlfn.XLOOKUP(TablaVentas[[#This Row],[PRODUCTO FINANCIERO]],TablaPrecios[PRODUCTO FINANCIERO],TablaPrecios[PRECIO UNIT],0)</f>
        <v>9.9</v>
      </c>
      <c r="G393" s="2">
        <f>+TablaVentas[[#This Row],[CANTIDAD]]*TablaVentas[[#This Row],[PRECIO UNITARIO]]</f>
        <v>178.20000000000002</v>
      </c>
      <c r="H393" s="1">
        <f t="shared" ca="1" si="6"/>
        <v>0.14164242997393792</v>
      </c>
      <c r="I393" s="2">
        <f ca="1">+TablaVentas[[#This Row],[VENTAL TOTAL]]-TablaVentas[[#This Row],[VENTAL TOTAL]]*TablaVentas[[#This Row],[DESCUENTO]]</f>
        <v>152.95931897864426</v>
      </c>
      <c r="J393" s="2">
        <f ca="1">0.18*TablaVentas[[#This Row],[SUBTOTAL]]</f>
        <v>27.532677416155966</v>
      </c>
      <c r="K393" s="2">
        <f ca="1">+TablaVentas[[#This Row],[SUBTOTAL]]+TablaVentas[[#This Row],[IGV]]</f>
        <v>180.49199639480022</v>
      </c>
    </row>
    <row r="394" spans="1:11" x14ac:dyDescent="0.25">
      <c r="A394" t="s">
        <v>403</v>
      </c>
      <c r="B394" s="6">
        <v>45398</v>
      </c>
      <c r="C394" t="s">
        <v>10016</v>
      </c>
      <c r="D394" t="s">
        <v>10020</v>
      </c>
      <c r="E394">
        <v>19</v>
      </c>
      <c r="F394">
        <f>+_xlfn.XLOOKUP(TablaVentas[[#This Row],[PRODUCTO FINANCIERO]],TablaPrecios[PRODUCTO FINANCIERO],TablaPrecios[PRECIO UNIT],0)</f>
        <v>14.9</v>
      </c>
      <c r="G394" s="2">
        <f>+TablaVentas[[#This Row],[CANTIDAD]]*TablaVentas[[#This Row],[PRECIO UNITARIO]]</f>
        <v>283.10000000000002</v>
      </c>
      <c r="H394" s="1">
        <f t="shared" ca="1" si="6"/>
        <v>0.11449669627213366</v>
      </c>
      <c r="I394" s="2">
        <f ca="1">+TablaVentas[[#This Row],[VENTAL TOTAL]]-TablaVentas[[#This Row],[VENTAL TOTAL]]*TablaVentas[[#This Row],[DESCUENTO]]</f>
        <v>250.68598528535898</v>
      </c>
      <c r="J394" s="2">
        <f ca="1">0.18*TablaVentas[[#This Row],[SUBTOTAL]]</f>
        <v>45.123477351364613</v>
      </c>
      <c r="K394" s="2">
        <f ca="1">+TablaVentas[[#This Row],[SUBTOTAL]]+TablaVentas[[#This Row],[IGV]]</f>
        <v>295.80946263672359</v>
      </c>
    </row>
    <row r="395" spans="1:11" x14ac:dyDescent="0.25">
      <c r="A395" t="s">
        <v>404</v>
      </c>
      <c r="B395" s="6">
        <v>45938</v>
      </c>
      <c r="C395" t="s">
        <v>10012</v>
      </c>
      <c r="D395" t="s">
        <v>10018</v>
      </c>
      <c r="E395">
        <v>12</v>
      </c>
      <c r="F395">
        <f>+_xlfn.XLOOKUP(TablaVentas[[#This Row],[PRODUCTO FINANCIERO]],TablaPrecios[PRODUCTO FINANCIERO],TablaPrecios[PRECIO UNIT],0)</f>
        <v>14.9</v>
      </c>
      <c r="G395" s="2">
        <f>+TablaVentas[[#This Row],[CANTIDAD]]*TablaVentas[[#This Row],[PRECIO UNITARIO]]</f>
        <v>178.8</v>
      </c>
      <c r="H395" s="1">
        <f t="shared" ca="1" si="6"/>
        <v>0.10097079985976121</v>
      </c>
      <c r="I395" s="2">
        <f ca="1">+TablaVentas[[#This Row],[VENTAL TOTAL]]-TablaVentas[[#This Row],[VENTAL TOTAL]]*TablaVentas[[#This Row],[DESCUENTO]]</f>
        <v>160.74642098507471</v>
      </c>
      <c r="J395" s="2">
        <f ca="1">0.18*TablaVentas[[#This Row],[SUBTOTAL]]</f>
        <v>28.934355777313446</v>
      </c>
      <c r="K395" s="2">
        <f ca="1">+TablaVentas[[#This Row],[SUBTOTAL]]+TablaVentas[[#This Row],[IGV]]</f>
        <v>189.68077676238815</v>
      </c>
    </row>
    <row r="396" spans="1:11" x14ac:dyDescent="0.25">
      <c r="A396" t="s">
        <v>405</v>
      </c>
      <c r="B396" s="6">
        <v>45750</v>
      </c>
      <c r="C396" t="s">
        <v>10012</v>
      </c>
      <c r="D396" t="s">
        <v>10018</v>
      </c>
      <c r="E396">
        <v>9</v>
      </c>
      <c r="F396">
        <f>+_xlfn.XLOOKUP(TablaVentas[[#This Row],[PRODUCTO FINANCIERO]],TablaPrecios[PRODUCTO FINANCIERO],TablaPrecios[PRECIO UNIT],0)</f>
        <v>14.9</v>
      </c>
      <c r="G396" s="2">
        <f>+TablaVentas[[#This Row],[CANTIDAD]]*TablaVentas[[#This Row],[PRECIO UNITARIO]]</f>
        <v>134.1</v>
      </c>
      <c r="H396" s="1">
        <f t="shared" ca="1" si="6"/>
        <v>0.12658967273489338</v>
      </c>
      <c r="I396" s="2">
        <f ca="1">+TablaVentas[[#This Row],[VENTAL TOTAL]]-TablaVentas[[#This Row],[VENTAL TOTAL]]*TablaVentas[[#This Row],[DESCUENTO]]</f>
        <v>117.12432488625079</v>
      </c>
      <c r="J396" s="2">
        <f ca="1">0.18*TablaVentas[[#This Row],[SUBTOTAL]]</f>
        <v>21.08237847952514</v>
      </c>
      <c r="K396" s="2">
        <f ca="1">+TablaVentas[[#This Row],[SUBTOTAL]]+TablaVentas[[#This Row],[IGV]]</f>
        <v>138.20670336577592</v>
      </c>
    </row>
    <row r="397" spans="1:11" x14ac:dyDescent="0.25">
      <c r="A397" t="s">
        <v>406</v>
      </c>
      <c r="B397" s="6">
        <v>46183</v>
      </c>
      <c r="C397" t="s">
        <v>10012</v>
      </c>
      <c r="D397" t="s">
        <v>10019</v>
      </c>
      <c r="E397">
        <v>19</v>
      </c>
      <c r="F397">
        <f>+_xlfn.XLOOKUP(TablaVentas[[#This Row],[PRODUCTO FINANCIERO]],TablaPrecios[PRODUCTO FINANCIERO],TablaPrecios[PRECIO UNIT],0)</f>
        <v>9.9</v>
      </c>
      <c r="G397" s="2">
        <f>+TablaVentas[[#This Row],[CANTIDAD]]*TablaVentas[[#This Row],[PRECIO UNITARIO]]</f>
        <v>188.1</v>
      </c>
      <c r="H397" s="1">
        <f t="shared" ca="1" si="6"/>
        <v>0.14024812814395371</v>
      </c>
      <c r="I397" s="2">
        <f ca="1">+TablaVentas[[#This Row],[VENTAL TOTAL]]-TablaVentas[[#This Row],[VENTAL TOTAL]]*TablaVentas[[#This Row],[DESCUENTO]]</f>
        <v>161.7193270961223</v>
      </c>
      <c r="J397" s="2">
        <f ca="1">0.18*TablaVentas[[#This Row],[SUBTOTAL]]</f>
        <v>29.109478877302013</v>
      </c>
      <c r="K397" s="2">
        <f ca="1">+TablaVentas[[#This Row],[SUBTOTAL]]+TablaVentas[[#This Row],[IGV]]</f>
        <v>190.82880597342432</v>
      </c>
    </row>
    <row r="398" spans="1:11" x14ac:dyDescent="0.25">
      <c r="A398" t="s">
        <v>407</v>
      </c>
      <c r="B398" s="6">
        <v>46015</v>
      </c>
      <c r="C398" t="s">
        <v>10016</v>
      </c>
      <c r="D398" t="s">
        <v>10017</v>
      </c>
      <c r="E398">
        <v>9</v>
      </c>
      <c r="F398">
        <f>+_xlfn.XLOOKUP(TablaVentas[[#This Row],[PRODUCTO FINANCIERO]],TablaPrecios[PRODUCTO FINANCIERO],TablaPrecios[PRECIO UNIT],0)</f>
        <v>9.9</v>
      </c>
      <c r="G398" s="2">
        <f>+TablaVentas[[#This Row],[CANTIDAD]]*TablaVentas[[#This Row],[PRECIO UNITARIO]]</f>
        <v>89.100000000000009</v>
      </c>
      <c r="H398" s="1">
        <f t="shared" ca="1" si="6"/>
        <v>0.14671191928202101</v>
      </c>
      <c r="I398" s="2">
        <f ca="1">+TablaVentas[[#This Row],[VENTAL TOTAL]]-TablaVentas[[#This Row],[VENTAL TOTAL]]*TablaVentas[[#This Row],[DESCUENTO]]</f>
        <v>76.027967991971934</v>
      </c>
      <c r="J398" s="2">
        <f ca="1">0.18*TablaVentas[[#This Row],[SUBTOTAL]]</f>
        <v>13.685034238554948</v>
      </c>
      <c r="K398" s="2">
        <f ca="1">+TablaVentas[[#This Row],[SUBTOTAL]]+TablaVentas[[#This Row],[IGV]]</f>
        <v>89.713002230526882</v>
      </c>
    </row>
    <row r="399" spans="1:11" x14ac:dyDescent="0.25">
      <c r="A399" t="s">
        <v>408</v>
      </c>
      <c r="B399" s="6">
        <v>46169</v>
      </c>
      <c r="C399" t="s">
        <v>10016</v>
      </c>
      <c r="D399" t="s">
        <v>10018</v>
      </c>
      <c r="E399">
        <v>15</v>
      </c>
      <c r="F399">
        <f>+_xlfn.XLOOKUP(TablaVentas[[#This Row],[PRODUCTO FINANCIERO]],TablaPrecios[PRODUCTO FINANCIERO],TablaPrecios[PRECIO UNIT],0)</f>
        <v>14.9</v>
      </c>
      <c r="G399" s="2">
        <f>+TablaVentas[[#This Row],[CANTIDAD]]*TablaVentas[[#This Row],[PRECIO UNITARIO]]</f>
        <v>223.5</v>
      </c>
      <c r="H399" s="1">
        <f t="shared" ca="1" si="6"/>
        <v>0.15642709027233906</v>
      </c>
      <c r="I399" s="2">
        <f ca="1">+TablaVentas[[#This Row],[VENTAL TOTAL]]-TablaVentas[[#This Row],[VENTAL TOTAL]]*TablaVentas[[#This Row],[DESCUENTO]]</f>
        <v>188.53854532413223</v>
      </c>
      <c r="J399" s="2">
        <f ca="1">0.18*TablaVentas[[#This Row],[SUBTOTAL]]</f>
        <v>33.9369381583438</v>
      </c>
      <c r="K399" s="2">
        <f ca="1">+TablaVentas[[#This Row],[SUBTOTAL]]+TablaVentas[[#This Row],[IGV]]</f>
        <v>222.47548348247602</v>
      </c>
    </row>
    <row r="400" spans="1:11" x14ac:dyDescent="0.25">
      <c r="A400" t="s">
        <v>409</v>
      </c>
      <c r="B400" s="6">
        <v>46323</v>
      </c>
      <c r="C400" t="s">
        <v>10014</v>
      </c>
      <c r="D400" t="s">
        <v>10017</v>
      </c>
      <c r="E400">
        <v>4</v>
      </c>
      <c r="F400">
        <f>+_xlfn.XLOOKUP(TablaVentas[[#This Row],[PRODUCTO FINANCIERO]],TablaPrecios[PRODUCTO FINANCIERO],TablaPrecios[PRECIO UNIT],0)</f>
        <v>9.9</v>
      </c>
      <c r="G400" s="2">
        <f>+TablaVentas[[#This Row],[CANTIDAD]]*TablaVentas[[#This Row],[PRECIO UNITARIO]]</f>
        <v>39.6</v>
      </c>
      <c r="H400" s="1">
        <f t="shared" ca="1" si="6"/>
        <v>0.10974114158222875</v>
      </c>
      <c r="I400" s="2">
        <f ca="1">+TablaVentas[[#This Row],[VENTAL TOTAL]]-TablaVentas[[#This Row],[VENTAL TOTAL]]*TablaVentas[[#This Row],[DESCUENTO]]</f>
        <v>35.254250793343743</v>
      </c>
      <c r="J400" s="2">
        <f ca="1">0.18*TablaVentas[[#This Row],[SUBTOTAL]]</f>
        <v>6.3457651428018735</v>
      </c>
      <c r="K400" s="2">
        <f ca="1">+TablaVentas[[#This Row],[SUBTOTAL]]+TablaVentas[[#This Row],[IGV]]</f>
        <v>41.600015936145617</v>
      </c>
    </row>
    <row r="401" spans="1:11" x14ac:dyDescent="0.25">
      <c r="A401" t="s">
        <v>410</v>
      </c>
      <c r="B401" s="6">
        <v>45473</v>
      </c>
      <c r="C401" t="s">
        <v>10015</v>
      </c>
      <c r="D401" t="s">
        <v>10018</v>
      </c>
      <c r="E401">
        <v>13</v>
      </c>
      <c r="F401">
        <f>+_xlfn.XLOOKUP(TablaVentas[[#This Row],[PRODUCTO FINANCIERO]],TablaPrecios[PRODUCTO FINANCIERO],TablaPrecios[PRECIO UNIT],0)</f>
        <v>14.9</v>
      </c>
      <c r="G401" s="2">
        <f>+TablaVentas[[#This Row],[CANTIDAD]]*TablaVentas[[#This Row],[PRECIO UNITARIO]]</f>
        <v>193.70000000000002</v>
      </c>
      <c r="H401" s="1">
        <f t="shared" ca="1" si="6"/>
        <v>0.16923780919706882</v>
      </c>
      <c r="I401" s="2">
        <f ca="1">+TablaVentas[[#This Row],[VENTAL TOTAL]]-TablaVentas[[#This Row],[VENTAL TOTAL]]*TablaVentas[[#This Row],[DESCUENTO]]</f>
        <v>160.91863635852778</v>
      </c>
      <c r="J401" s="2">
        <f ca="1">0.18*TablaVentas[[#This Row],[SUBTOTAL]]</f>
        <v>28.965354544535</v>
      </c>
      <c r="K401" s="2">
        <f ca="1">+TablaVentas[[#This Row],[SUBTOTAL]]+TablaVentas[[#This Row],[IGV]]</f>
        <v>189.88399090306277</v>
      </c>
    </row>
    <row r="402" spans="1:11" x14ac:dyDescent="0.25">
      <c r="A402" t="s">
        <v>411</v>
      </c>
      <c r="B402" s="6">
        <v>45530</v>
      </c>
      <c r="C402" t="s">
        <v>10013</v>
      </c>
      <c r="D402" t="s">
        <v>10017</v>
      </c>
      <c r="E402">
        <v>3</v>
      </c>
      <c r="F402">
        <f>+_xlfn.XLOOKUP(TablaVentas[[#This Row],[PRODUCTO FINANCIERO]],TablaPrecios[PRODUCTO FINANCIERO],TablaPrecios[PRECIO UNIT],0)</f>
        <v>9.9</v>
      </c>
      <c r="G402" s="2">
        <f>+TablaVentas[[#This Row],[CANTIDAD]]*TablaVentas[[#This Row],[PRECIO UNITARIO]]</f>
        <v>29.700000000000003</v>
      </c>
      <c r="H402" s="1">
        <f t="shared" ca="1" si="6"/>
        <v>0.11696707975070619</v>
      </c>
      <c r="I402" s="2">
        <f ca="1">+TablaVentas[[#This Row],[VENTAL TOTAL]]-TablaVentas[[#This Row],[VENTAL TOTAL]]*TablaVentas[[#This Row],[DESCUENTO]]</f>
        <v>26.226077731404029</v>
      </c>
      <c r="J402" s="2">
        <f ca="1">0.18*TablaVentas[[#This Row],[SUBTOTAL]]</f>
        <v>4.7206939916527251</v>
      </c>
      <c r="K402" s="2">
        <f ca="1">+TablaVentas[[#This Row],[SUBTOTAL]]+TablaVentas[[#This Row],[IGV]]</f>
        <v>30.946771723056756</v>
      </c>
    </row>
    <row r="403" spans="1:11" x14ac:dyDescent="0.25">
      <c r="A403" t="s">
        <v>412</v>
      </c>
      <c r="B403" s="6">
        <v>45350</v>
      </c>
      <c r="C403" t="s">
        <v>10014</v>
      </c>
      <c r="D403" t="s">
        <v>10018</v>
      </c>
      <c r="E403">
        <v>6</v>
      </c>
      <c r="F403">
        <f>+_xlfn.XLOOKUP(TablaVentas[[#This Row],[PRODUCTO FINANCIERO]],TablaPrecios[PRODUCTO FINANCIERO],TablaPrecios[PRECIO UNIT],0)</f>
        <v>14.9</v>
      </c>
      <c r="G403" s="2">
        <f>+TablaVentas[[#This Row],[CANTIDAD]]*TablaVentas[[#This Row],[PRECIO UNITARIO]]</f>
        <v>89.4</v>
      </c>
      <c r="H403" s="1">
        <f t="shared" ca="1" si="6"/>
        <v>0.16329105742333755</v>
      </c>
      <c r="I403" s="2">
        <f ca="1">+TablaVentas[[#This Row],[VENTAL TOTAL]]-TablaVentas[[#This Row],[VENTAL TOTAL]]*TablaVentas[[#This Row],[DESCUENTO]]</f>
        <v>74.801779466353622</v>
      </c>
      <c r="J403" s="2">
        <f ca="1">0.18*TablaVentas[[#This Row],[SUBTOTAL]]</f>
        <v>13.464320303943651</v>
      </c>
      <c r="K403" s="2">
        <f ca="1">+TablaVentas[[#This Row],[SUBTOTAL]]+TablaVentas[[#This Row],[IGV]]</f>
        <v>88.266099770297274</v>
      </c>
    </row>
    <row r="404" spans="1:11" x14ac:dyDescent="0.25">
      <c r="A404" t="s">
        <v>413</v>
      </c>
      <c r="B404" s="6">
        <v>45598</v>
      </c>
      <c r="C404" t="s">
        <v>10015</v>
      </c>
      <c r="D404" t="s">
        <v>10017</v>
      </c>
      <c r="E404">
        <v>6</v>
      </c>
      <c r="F404">
        <f>+_xlfn.XLOOKUP(TablaVentas[[#This Row],[PRODUCTO FINANCIERO]],TablaPrecios[PRODUCTO FINANCIERO],TablaPrecios[PRECIO UNIT],0)</f>
        <v>9.9</v>
      </c>
      <c r="G404" s="2">
        <f>+TablaVentas[[#This Row],[CANTIDAD]]*TablaVentas[[#This Row],[PRECIO UNITARIO]]</f>
        <v>59.400000000000006</v>
      </c>
      <c r="H404" s="1">
        <f t="shared" ca="1" si="6"/>
        <v>0.15352537922589651</v>
      </c>
      <c r="I404" s="2">
        <f ca="1">+TablaVentas[[#This Row],[VENTAL TOTAL]]-TablaVentas[[#This Row],[VENTAL TOTAL]]*TablaVentas[[#This Row],[DESCUENTO]]</f>
        <v>50.280592473981756</v>
      </c>
      <c r="J404" s="2">
        <f ca="1">0.18*TablaVentas[[#This Row],[SUBTOTAL]]</f>
        <v>9.050506645316716</v>
      </c>
      <c r="K404" s="2">
        <f ca="1">+TablaVentas[[#This Row],[SUBTOTAL]]+TablaVentas[[#This Row],[IGV]]</f>
        <v>59.331099119298472</v>
      </c>
    </row>
    <row r="405" spans="1:11" x14ac:dyDescent="0.25">
      <c r="A405" t="s">
        <v>414</v>
      </c>
      <c r="B405" s="6">
        <v>45325</v>
      </c>
      <c r="C405" t="s">
        <v>10013</v>
      </c>
      <c r="D405" t="s">
        <v>10018</v>
      </c>
      <c r="E405">
        <v>5</v>
      </c>
      <c r="F405">
        <f>+_xlfn.XLOOKUP(TablaVentas[[#This Row],[PRODUCTO FINANCIERO]],TablaPrecios[PRODUCTO FINANCIERO],TablaPrecios[PRECIO UNIT],0)</f>
        <v>14.9</v>
      </c>
      <c r="G405" s="2">
        <f>+TablaVentas[[#This Row],[CANTIDAD]]*TablaVentas[[#This Row],[PRECIO UNITARIO]]</f>
        <v>74.5</v>
      </c>
      <c r="H405" s="1">
        <f t="shared" ca="1" si="6"/>
        <v>0.13852688997358709</v>
      </c>
      <c r="I405" s="2">
        <f ca="1">+TablaVentas[[#This Row],[VENTAL TOTAL]]-TablaVentas[[#This Row],[VENTAL TOTAL]]*TablaVentas[[#This Row],[DESCUENTO]]</f>
        <v>64.179746696967754</v>
      </c>
      <c r="J405" s="2">
        <f ca="1">0.18*TablaVentas[[#This Row],[SUBTOTAL]]</f>
        <v>11.552354405454196</v>
      </c>
      <c r="K405" s="2">
        <f ca="1">+TablaVentas[[#This Row],[SUBTOTAL]]+TablaVentas[[#This Row],[IGV]]</f>
        <v>75.73210110242195</v>
      </c>
    </row>
    <row r="406" spans="1:11" x14ac:dyDescent="0.25">
      <c r="A406" t="s">
        <v>415</v>
      </c>
      <c r="B406" s="6">
        <v>45348</v>
      </c>
      <c r="C406" t="s">
        <v>10011</v>
      </c>
      <c r="D406" t="s">
        <v>10020</v>
      </c>
      <c r="E406">
        <v>10</v>
      </c>
      <c r="F406">
        <f>+_xlfn.XLOOKUP(TablaVentas[[#This Row],[PRODUCTO FINANCIERO]],TablaPrecios[PRODUCTO FINANCIERO],TablaPrecios[PRECIO UNIT],0)</f>
        <v>14.9</v>
      </c>
      <c r="G406" s="2">
        <f>+TablaVentas[[#This Row],[CANTIDAD]]*TablaVentas[[#This Row],[PRECIO UNITARIO]]</f>
        <v>149</v>
      </c>
      <c r="H406" s="1">
        <f t="shared" ca="1" si="6"/>
        <v>0.17495404777705911</v>
      </c>
      <c r="I406" s="2">
        <f ca="1">+TablaVentas[[#This Row],[VENTAL TOTAL]]-TablaVentas[[#This Row],[VENTAL TOTAL]]*TablaVentas[[#This Row],[DESCUENTO]]</f>
        <v>122.93184688121819</v>
      </c>
      <c r="J406" s="2">
        <f ca="1">0.18*TablaVentas[[#This Row],[SUBTOTAL]]</f>
        <v>22.127732438619272</v>
      </c>
      <c r="K406" s="2">
        <f ca="1">+TablaVentas[[#This Row],[SUBTOTAL]]+TablaVentas[[#This Row],[IGV]]</f>
        <v>145.05957931983747</v>
      </c>
    </row>
    <row r="407" spans="1:11" x14ac:dyDescent="0.25">
      <c r="A407" t="s">
        <v>416</v>
      </c>
      <c r="B407" s="6">
        <v>45453</v>
      </c>
      <c r="C407" t="s">
        <v>10015</v>
      </c>
      <c r="D407" t="s">
        <v>10017</v>
      </c>
      <c r="E407">
        <v>19</v>
      </c>
      <c r="F407">
        <f>+_xlfn.XLOOKUP(TablaVentas[[#This Row],[PRODUCTO FINANCIERO]],TablaPrecios[PRODUCTO FINANCIERO],TablaPrecios[PRECIO UNIT],0)</f>
        <v>9.9</v>
      </c>
      <c r="G407" s="2">
        <f>+TablaVentas[[#This Row],[CANTIDAD]]*TablaVentas[[#This Row],[PRECIO UNITARIO]]</f>
        <v>188.1</v>
      </c>
      <c r="H407" s="1">
        <f t="shared" ca="1" si="6"/>
        <v>0.18732113079676313</v>
      </c>
      <c r="I407" s="2">
        <f ca="1">+TablaVentas[[#This Row],[VENTAL TOTAL]]-TablaVentas[[#This Row],[VENTAL TOTAL]]*TablaVentas[[#This Row],[DESCUENTO]]</f>
        <v>152.86489529712884</v>
      </c>
      <c r="J407" s="2">
        <f ca="1">0.18*TablaVentas[[#This Row],[SUBTOTAL]]</f>
        <v>27.51568115348319</v>
      </c>
      <c r="K407" s="2">
        <f ca="1">+TablaVentas[[#This Row],[SUBTOTAL]]+TablaVentas[[#This Row],[IGV]]</f>
        <v>180.38057645061204</v>
      </c>
    </row>
    <row r="408" spans="1:11" x14ac:dyDescent="0.25">
      <c r="A408" t="s">
        <v>417</v>
      </c>
      <c r="B408" s="6">
        <v>45782</v>
      </c>
      <c r="C408" t="s">
        <v>10013</v>
      </c>
      <c r="D408" t="s">
        <v>10018</v>
      </c>
      <c r="E408">
        <v>12</v>
      </c>
      <c r="F408">
        <f>+_xlfn.XLOOKUP(TablaVentas[[#This Row],[PRODUCTO FINANCIERO]],TablaPrecios[PRODUCTO FINANCIERO],TablaPrecios[PRECIO UNIT],0)</f>
        <v>14.9</v>
      </c>
      <c r="G408" s="2">
        <f>+TablaVentas[[#This Row],[CANTIDAD]]*TablaVentas[[#This Row],[PRECIO UNITARIO]]</f>
        <v>178.8</v>
      </c>
      <c r="H408" s="1">
        <f t="shared" ca="1" si="6"/>
        <v>0.19226222932290241</v>
      </c>
      <c r="I408" s="2">
        <f ca="1">+TablaVentas[[#This Row],[VENTAL TOTAL]]-TablaVentas[[#This Row],[VENTAL TOTAL]]*TablaVentas[[#This Row],[DESCUENTO]]</f>
        <v>144.42351339706505</v>
      </c>
      <c r="J408" s="2">
        <f ca="1">0.18*TablaVentas[[#This Row],[SUBTOTAL]]</f>
        <v>25.996232411471709</v>
      </c>
      <c r="K408" s="2">
        <f ca="1">+TablaVentas[[#This Row],[SUBTOTAL]]+TablaVentas[[#This Row],[IGV]]</f>
        <v>170.41974580853676</v>
      </c>
    </row>
    <row r="409" spans="1:11" x14ac:dyDescent="0.25">
      <c r="A409" t="s">
        <v>418</v>
      </c>
      <c r="B409" s="6">
        <v>45992</v>
      </c>
      <c r="C409" t="s">
        <v>10016</v>
      </c>
      <c r="D409" t="s">
        <v>10022</v>
      </c>
      <c r="E409">
        <v>11</v>
      </c>
      <c r="F409">
        <f>+_xlfn.XLOOKUP(TablaVentas[[#This Row],[PRODUCTO FINANCIERO]],TablaPrecios[PRODUCTO FINANCIERO],TablaPrecios[PRECIO UNIT],0)</f>
        <v>20.9</v>
      </c>
      <c r="G409" s="2">
        <f>+TablaVentas[[#This Row],[CANTIDAD]]*TablaVentas[[#This Row],[PRECIO UNITARIO]]</f>
        <v>229.89999999999998</v>
      </c>
      <c r="H409" s="1">
        <f t="shared" ca="1" si="6"/>
        <v>0.11905113840320238</v>
      </c>
      <c r="I409" s="2">
        <f ca="1">+TablaVentas[[#This Row],[VENTAL TOTAL]]-TablaVentas[[#This Row],[VENTAL TOTAL]]*TablaVentas[[#This Row],[DESCUENTO]]</f>
        <v>202.53014328110376</v>
      </c>
      <c r="J409" s="2">
        <f ca="1">0.18*TablaVentas[[#This Row],[SUBTOTAL]]</f>
        <v>36.455425790598674</v>
      </c>
      <c r="K409" s="2">
        <f ca="1">+TablaVentas[[#This Row],[SUBTOTAL]]+TablaVentas[[#This Row],[IGV]]</f>
        <v>238.98556907170243</v>
      </c>
    </row>
    <row r="410" spans="1:11" x14ac:dyDescent="0.25">
      <c r="A410" t="s">
        <v>419</v>
      </c>
      <c r="B410" s="6">
        <v>45805</v>
      </c>
      <c r="C410" t="s">
        <v>10016</v>
      </c>
      <c r="D410" t="s">
        <v>10018</v>
      </c>
      <c r="E410">
        <v>13</v>
      </c>
      <c r="F410">
        <f>+_xlfn.XLOOKUP(TablaVentas[[#This Row],[PRODUCTO FINANCIERO]],TablaPrecios[PRODUCTO FINANCIERO],TablaPrecios[PRECIO UNIT],0)</f>
        <v>14.9</v>
      </c>
      <c r="G410" s="2">
        <f>+TablaVentas[[#This Row],[CANTIDAD]]*TablaVentas[[#This Row],[PRECIO UNITARIO]]</f>
        <v>193.70000000000002</v>
      </c>
      <c r="H410" s="1">
        <f t="shared" ca="1" si="6"/>
        <v>0.10762517998080226</v>
      </c>
      <c r="I410" s="2">
        <f ca="1">+TablaVentas[[#This Row],[VENTAL TOTAL]]-TablaVentas[[#This Row],[VENTAL TOTAL]]*TablaVentas[[#This Row],[DESCUENTO]]</f>
        <v>172.85300263771862</v>
      </c>
      <c r="J410" s="2">
        <f ca="1">0.18*TablaVentas[[#This Row],[SUBTOTAL]]</f>
        <v>31.11354047478935</v>
      </c>
      <c r="K410" s="2">
        <f ca="1">+TablaVentas[[#This Row],[SUBTOTAL]]+TablaVentas[[#This Row],[IGV]]</f>
        <v>203.96654311250796</v>
      </c>
    </row>
    <row r="411" spans="1:11" x14ac:dyDescent="0.25">
      <c r="A411" t="s">
        <v>420</v>
      </c>
      <c r="B411" s="6">
        <v>45965</v>
      </c>
      <c r="C411" t="s">
        <v>10015</v>
      </c>
      <c r="D411" t="s">
        <v>10018</v>
      </c>
      <c r="E411">
        <v>6</v>
      </c>
      <c r="F411">
        <f>+_xlfn.XLOOKUP(TablaVentas[[#This Row],[PRODUCTO FINANCIERO]],TablaPrecios[PRODUCTO FINANCIERO],TablaPrecios[PRECIO UNIT],0)</f>
        <v>14.9</v>
      </c>
      <c r="G411" s="2">
        <f>+TablaVentas[[#This Row],[CANTIDAD]]*TablaVentas[[#This Row],[PRECIO UNITARIO]]</f>
        <v>89.4</v>
      </c>
      <c r="H411" s="1">
        <f t="shared" ca="1" si="6"/>
        <v>0.16286052298810866</v>
      </c>
      <c r="I411" s="2">
        <f ca="1">+TablaVentas[[#This Row],[VENTAL TOTAL]]-TablaVentas[[#This Row],[VENTAL TOTAL]]*TablaVentas[[#This Row],[DESCUENTO]]</f>
        <v>74.840269244863094</v>
      </c>
      <c r="J411" s="2">
        <f ca="1">0.18*TablaVentas[[#This Row],[SUBTOTAL]]</f>
        <v>13.471248464075357</v>
      </c>
      <c r="K411" s="2">
        <f ca="1">+TablaVentas[[#This Row],[SUBTOTAL]]+TablaVentas[[#This Row],[IGV]]</f>
        <v>88.311517708938453</v>
      </c>
    </row>
    <row r="412" spans="1:11" x14ac:dyDescent="0.25">
      <c r="A412" t="s">
        <v>421</v>
      </c>
      <c r="B412" s="6">
        <v>45681</v>
      </c>
      <c r="C412" t="s">
        <v>10013</v>
      </c>
      <c r="D412" t="s">
        <v>10017</v>
      </c>
      <c r="E412">
        <v>17</v>
      </c>
      <c r="F412">
        <f>+_xlfn.XLOOKUP(TablaVentas[[#This Row],[PRODUCTO FINANCIERO]],TablaPrecios[PRODUCTO FINANCIERO],TablaPrecios[PRECIO UNIT],0)</f>
        <v>9.9</v>
      </c>
      <c r="G412" s="2">
        <f>+TablaVentas[[#This Row],[CANTIDAD]]*TablaVentas[[#This Row],[PRECIO UNITARIO]]</f>
        <v>168.3</v>
      </c>
      <c r="H412" s="1">
        <f t="shared" ca="1" si="6"/>
        <v>0.19884233366106582</v>
      </c>
      <c r="I412" s="2">
        <f ca="1">+TablaVentas[[#This Row],[VENTAL TOTAL]]-TablaVentas[[#This Row],[VENTAL TOTAL]]*TablaVentas[[#This Row],[DESCUENTO]]</f>
        <v>134.83483524484262</v>
      </c>
      <c r="J412" s="2">
        <f ca="1">0.18*TablaVentas[[#This Row],[SUBTOTAL]]</f>
        <v>24.270270344071672</v>
      </c>
      <c r="K412" s="2">
        <f ca="1">+TablaVentas[[#This Row],[SUBTOTAL]]+TablaVentas[[#This Row],[IGV]]</f>
        <v>159.10510558891428</v>
      </c>
    </row>
    <row r="413" spans="1:11" x14ac:dyDescent="0.25">
      <c r="A413" t="s">
        <v>422</v>
      </c>
      <c r="B413" s="6">
        <v>46220</v>
      </c>
      <c r="C413" t="s">
        <v>10016</v>
      </c>
      <c r="D413" t="s">
        <v>10020</v>
      </c>
      <c r="E413">
        <v>17</v>
      </c>
      <c r="F413">
        <f>+_xlfn.XLOOKUP(TablaVentas[[#This Row],[PRODUCTO FINANCIERO]],TablaPrecios[PRODUCTO FINANCIERO],TablaPrecios[PRECIO UNIT],0)</f>
        <v>14.9</v>
      </c>
      <c r="G413" s="2">
        <f>+TablaVentas[[#This Row],[CANTIDAD]]*TablaVentas[[#This Row],[PRECIO UNITARIO]]</f>
        <v>253.3</v>
      </c>
      <c r="H413" s="1">
        <f t="shared" ca="1" si="6"/>
        <v>0.17113934302736253</v>
      </c>
      <c r="I413" s="2">
        <f ca="1">+TablaVentas[[#This Row],[VENTAL TOTAL]]-TablaVentas[[#This Row],[VENTAL TOTAL]]*TablaVentas[[#This Row],[DESCUENTO]]</f>
        <v>209.95040441116907</v>
      </c>
      <c r="J413" s="2">
        <f ca="1">0.18*TablaVentas[[#This Row],[SUBTOTAL]]</f>
        <v>37.791072794010432</v>
      </c>
      <c r="K413" s="2">
        <f ca="1">+TablaVentas[[#This Row],[SUBTOTAL]]+TablaVentas[[#This Row],[IGV]]</f>
        <v>247.74147720517951</v>
      </c>
    </row>
    <row r="414" spans="1:11" x14ac:dyDescent="0.25">
      <c r="A414" t="s">
        <v>423</v>
      </c>
      <c r="B414" s="6">
        <v>45369</v>
      </c>
      <c r="C414" t="s">
        <v>10016</v>
      </c>
      <c r="D414" t="s">
        <v>10018</v>
      </c>
      <c r="E414">
        <v>9</v>
      </c>
      <c r="F414">
        <f>+_xlfn.XLOOKUP(TablaVentas[[#This Row],[PRODUCTO FINANCIERO]],TablaPrecios[PRODUCTO FINANCIERO],TablaPrecios[PRECIO UNIT],0)</f>
        <v>14.9</v>
      </c>
      <c r="G414" s="2">
        <f>+TablaVentas[[#This Row],[CANTIDAD]]*TablaVentas[[#This Row],[PRECIO UNITARIO]]</f>
        <v>134.1</v>
      </c>
      <c r="H414" s="1">
        <f t="shared" ca="1" si="6"/>
        <v>0.14644788945394624</v>
      </c>
      <c r="I414" s="2">
        <f ca="1">+TablaVentas[[#This Row],[VENTAL TOTAL]]-TablaVentas[[#This Row],[VENTAL TOTAL]]*TablaVentas[[#This Row],[DESCUENTO]]</f>
        <v>114.4613380242258</v>
      </c>
      <c r="J414" s="2">
        <f ca="1">0.18*TablaVentas[[#This Row],[SUBTOTAL]]</f>
        <v>20.603040844360642</v>
      </c>
      <c r="K414" s="2">
        <f ca="1">+TablaVentas[[#This Row],[SUBTOTAL]]+TablaVentas[[#This Row],[IGV]]</f>
        <v>135.06437886858643</v>
      </c>
    </row>
    <row r="415" spans="1:11" x14ac:dyDescent="0.25">
      <c r="A415" t="s">
        <v>424</v>
      </c>
      <c r="B415" s="6">
        <v>45795</v>
      </c>
      <c r="C415" t="s">
        <v>10014</v>
      </c>
      <c r="D415" t="s">
        <v>10022</v>
      </c>
      <c r="E415">
        <v>14</v>
      </c>
      <c r="F415">
        <f>+_xlfn.XLOOKUP(TablaVentas[[#This Row],[PRODUCTO FINANCIERO]],TablaPrecios[PRODUCTO FINANCIERO],TablaPrecios[PRECIO UNIT],0)</f>
        <v>20.9</v>
      </c>
      <c r="G415" s="2">
        <f>+TablaVentas[[#This Row],[CANTIDAD]]*TablaVentas[[#This Row],[PRECIO UNITARIO]]</f>
        <v>292.59999999999997</v>
      </c>
      <c r="H415" s="1">
        <f t="shared" ca="1" si="6"/>
        <v>0.17608422007648136</v>
      </c>
      <c r="I415" s="2">
        <f ca="1">+TablaVentas[[#This Row],[VENTAL TOTAL]]-TablaVentas[[#This Row],[VENTAL TOTAL]]*TablaVentas[[#This Row],[DESCUENTO]]</f>
        <v>241.07775720562154</v>
      </c>
      <c r="J415" s="2">
        <f ca="1">0.18*TablaVentas[[#This Row],[SUBTOTAL]]</f>
        <v>43.393996297011874</v>
      </c>
      <c r="K415" s="2">
        <f ca="1">+TablaVentas[[#This Row],[SUBTOTAL]]+TablaVentas[[#This Row],[IGV]]</f>
        <v>284.47175350263342</v>
      </c>
    </row>
    <row r="416" spans="1:11" x14ac:dyDescent="0.25">
      <c r="A416" t="s">
        <v>425</v>
      </c>
      <c r="B416" s="6">
        <v>46327</v>
      </c>
      <c r="C416" t="s">
        <v>10012</v>
      </c>
      <c r="D416" t="s">
        <v>10020</v>
      </c>
      <c r="E416">
        <v>19</v>
      </c>
      <c r="F416">
        <f>+_xlfn.XLOOKUP(TablaVentas[[#This Row],[PRODUCTO FINANCIERO]],TablaPrecios[PRODUCTO FINANCIERO],TablaPrecios[PRECIO UNIT],0)</f>
        <v>14.9</v>
      </c>
      <c r="G416" s="2">
        <f>+TablaVentas[[#This Row],[CANTIDAD]]*TablaVentas[[#This Row],[PRECIO UNITARIO]]</f>
        <v>283.10000000000002</v>
      </c>
      <c r="H416" s="1">
        <f t="shared" ca="1" si="6"/>
        <v>0.19263145725706082</v>
      </c>
      <c r="I416" s="2">
        <f ca="1">+TablaVentas[[#This Row],[VENTAL TOTAL]]-TablaVentas[[#This Row],[VENTAL TOTAL]]*TablaVentas[[#This Row],[DESCUENTO]]</f>
        <v>228.5660344505261</v>
      </c>
      <c r="J416" s="2">
        <f ca="1">0.18*TablaVentas[[#This Row],[SUBTOTAL]]</f>
        <v>41.1418862010947</v>
      </c>
      <c r="K416" s="2">
        <f ca="1">+TablaVentas[[#This Row],[SUBTOTAL]]+TablaVentas[[#This Row],[IGV]]</f>
        <v>269.70792065162078</v>
      </c>
    </row>
    <row r="417" spans="1:11" x14ac:dyDescent="0.25">
      <c r="A417" t="s">
        <v>426</v>
      </c>
      <c r="B417" s="6">
        <v>45764</v>
      </c>
      <c r="C417" t="s">
        <v>10011</v>
      </c>
      <c r="D417" t="s">
        <v>10017</v>
      </c>
      <c r="E417">
        <v>18</v>
      </c>
      <c r="F417">
        <f>+_xlfn.XLOOKUP(TablaVentas[[#This Row],[PRODUCTO FINANCIERO]],TablaPrecios[PRODUCTO FINANCIERO],TablaPrecios[PRECIO UNIT],0)</f>
        <v>9.9</v>
      </c>
      <c r="G417" s="2">
        <f>+TablaVentas[[#This Row],[CANTIDAD]]*TablaVentas[[#This Row],[PRECIO UNITARIO]]</f>
        <v>178.20000000000002</v>
      </c>
      <c r="H417" s="1">
        <f t="shared" ca="1" si="6"/>
        <v>0.11641631056489987</v>
      </c>
      <c r="I417" s="2">
        <f ca="1">+TablaVentas[[#This Row],[VENTAL TOTAL]]-TablaVentas[[#This Row],[VENTAL TOTAL]]*TablaVentas[[#This Row],[DESCUENTO]]</f>
        <v>157.45461345733486</v>
      </c>
      <c r="J417" s="2">
        <f ca="1">0.18*TablaVentas[[#This Row],[SUBTOTAL]]</f>
        <v>28.341830422320275</v>
      </c>
      <c r="K417" s="2">
        <f ca="1">+TablaVentas[[#This Row],[SUBTOTAL]]+TablaVentas[[#This Row],[IGV]]</f>
        <v>185.79644387965513</v>
      </c>
    </row>
    <row r="418" spans="1:11" x14ac:dyDescent="0.25">
      <c r="A418" t="s">
        <v>427</v>
      </c>
      <c r="B418" s="6">
        <v>45517</v>
      </c>
      <c r="C418" t="s">
        <v>10013</v>
      </c>
      <c r="D418" t="s">
        <v>10018</v>
      </c>
      <c r="E418">
        <v>3</v>
      </c>
      <c r="F418">
        <f>+_xlfn.XLOOKUP(TablaVentas[[#This Row],[PRODUCTO FINANCIERO]],TablaPrecios[PRODUCTO FINANCIERO],TablaPrecios[PRECIO UNIT],0)</f>
        <v>14.9</v>
      </c>
      <c r="G418" s="2">
        <f>+TablaVentas[[#This Row],[CANTIDAD]]*TablaVentas[[#This Row],[PRECIO UNITARIO]]</f>
        <v>44.7</v>
      </c>
      <c r="H418" s="1">
        <f t="shared" ca="1" si="6"/>
        <v>0.16654357556451077</v>
      </c>
      <c r="I418" s="2">
        <f ca="1">+TablaVentas[[#This Row],[VENTAL TOTAL]]-TablaVentas[[#This Row],[VENTAL TOTAL]]*TablaVentas[[#This Row],[DESCUENTO]]</f>
        <v>37.255502172266368</v>
      </c>
      <c r="J418" s="2">
        <f ca="1">0.18*TablaVentas[[#This Row],[SUBTOTAL]]</f>
        <v>6.7059903910079459</v>
      </c>
      <c r="K418" s="2">
        <f ca="1">+TablaVentas[[#This Row],[SUBTOTAL]]+TablaVentas[[#This Row],[IGV]]</f>
        <v>43.961492563274312</v>
      </c>
    </row>
    <row r="419" spans="1:11" x14ac:dyDescent="0.25">
      <c r="A419" t="s">
        <v>428</v>
      </c>
      <c r="B419" s="6">
        <v>45795</v>
      </c>
      <c r="C419" t="s">
        <v>10016</v>
      </c>
      <c r="D419" t="s">
        <v>10019</v>
      </c>
      <c r="E419">
        <v>19</v>
      </c>
      <c r="F419">
        <f>+_xlfn.XLOOKUP(TablaVentas[[#This Row],[PRODUCTO FINANCIERO]],TablaPrecios[PRODUCTO FINANCIERO],TablaPrecios[PRECIO UNIT],0)</f>
        <v>9.9</v>
      </c>
      <c r="G419" s="2">
        <f>+TablaVentas[[#This Row],[CANTIDAD]]*TablaVentas[[#This Row],[PRECIO UNITARIO]]</f>
        <v>188.1</v>
      </c>
      <c r="H419" s="1">
        <f t="shared" ca="1" si="6"/>
        <v>0.10823475409049486</v>
      </c>
      <c r="I419" s="2">
        <f ca="1">+TablaVentas[[#This Row],[VENTAL TOTAL]]-TablaVentas[[#This Row],[VENTAL TOTAL]]*TablaVentas[[#This Row],[DESCUENTO]]</f>
        <v>167.74104275557792</v>
      </c>
      <c r="J419" s="2">
        <f ca="1">0.18*TablaVentas[[#This Row],[SUBTOTAL]]</f>
        <v>30.193387696004024</v>
      </c>
      <c r="K419" s="2">
        <f ca="1">+TablaVentas[[#This Row],[SUBTOTAL]]+TablaVentas[[#This Row],[IGV]]</f>
        <v>197.93443045158193</v>
      </c>
    </row>
    <row r="420" spans="1:11" x14ac:dyDescent="0.25">
      <c r="A420" t="s">
        <v>429</v>
      </c>
      <c r="B420" s="6">
        <v>46195</v>
      </c>
      <c r="C420" t="s">
        <v>10016</v>
      </c>
      <c r="D420" t="s">
        <v>10022</v>
      </c>
      <c r="E420">
        <v>18</v>
      </c>
      <c r="F420">
        <f>+_xlfn.XLOOKUP(TablaVentas[[#This Row],[PRODUCTO FINANCIERO]],TablaPrecios[PRODUCTO FINANCIERO],TablaPrecios[PRECIO UNIT],0)</f>
        <v>20.9</v>
      </c>
      <c r="G420" s="2">
        <f>+TablaVentas[[#This Row],[CANTIDAD]]*TablaVentas[[#This Row],[PRECIO UNITARIO]]</f>
        <v>376.2</v>
      </c>
      <c r="H420" s="1">
        <f t="shared" ca="1" si="6"/>
        <v>0.16618159979795824</v>
      </c>
      <c r="I420" s="2">
        <f ca="1">+TablaVentas[[#This Row],[VENTAL TOTAL]]-TablaVentas[[#This Row],[VENTAL TOTAL]]*TablaVentas[[#This Row],[DESCUENTO]]</f>
        <v>313.68248215600812</v>
      </c>
      <c r="J420" s="2">
        <f ca="1">0.18*TablaVentas[[#This Row],[SUBTOTAL]]</f>
        <v>56.462846788081457</v>
      </c>
      <c r="K420" s="2">
        <f ca="1">+TablaVentas[[#This Row],[SUBTOTAL]]+TablaVentas[[#This Row],[IGV]]</f>
        <v>370.14532894408956</v>
      </c>
    </row>
    <row r="421" spans="1:11" x14ac:dyDescent="0.25">
      <c r="A421" t="s">
        <v>430</v>
      </c>
      <c r="B421" s="6">
        <v>46236</v>
      </c>
      <c r="C421" t="s">
        <v>10015</v>
      </c>
      <c r="D421" t="s">
        <v>10018</v>
      </c>
      <c r="E421">
        <v>20</v>
      </c>
      <c r="F421">
        <f>+_xlfn.XLOOKUP(TablaVentas[[#This Row],[PRODUCTO FINANCIERO]],TablaPrecios[PRODUCTO FINANCIERO],TablaPrecios[PRECIO UNIT],0)</f>
        <v>14.9</v>
      </c>
      <c r="G421" s="2">
        <f>+TablaVentas[[#This Row],[CANTIDAD]]*TablaVentas[[#This Row],[PRECIO UNITARIO]]</f>
        <v>298</v>
      </c>
      <c r="H421" s="1">
        <f t="shared" ca="1" si="6"/>
        <v>0.11373056844561767</v>
      </c>
      <c r="I421" s="2">
        <f ca="1">+TablaVentas[[#This Row],[VENTAL TOTAL]]-TablaVentas[[#This Row],[VENTAL TOTAL]]*TablaVentas[[#This Row],[DESCUENTO]]</f>
        <v>264.10829060320594</v>
      </c>
      <c r="J421" s="2">
        <f ca="1">0.18*TablaVentas[[#This Row],[SUBTOTAL]]</f>
        <v>47.539492308577067</v>
      </c>
      <c r="K421" s="2">
        <f ca="1">+TablaVentas[[#This Row],[SUBTOTAL]]+TablaVentas[[#This Row],[IGV]]</f>
        <v>311.647782911783</v>
      </c>
    </row>
    <row r="422" spans="1:11" x14ac:dyDescent="0.25">
      <c r="A422" t="s">
        <v>431</v>
      </c>
      <c r="B422" s="6">
        <v>45407</v>
      </c>
      <c r="C422" t="s">
        <v>10011</v>
      </c>
      <c r="D422" t="s">
        <v>10022</v>
      </c>
      <c r="E422">
        <v>19</v>
      </c>
      <c r="F422">
        <f>+_xlfn.XLOOKUP(TablaVentas[[#This Row],[PRODUCTO FINANCIERO]],TablaPrecios[PRODUCTO FINANCIERO],TablaPrecios[PRECIO UNIT],0)</f>
        <v>20.9</v>
      </c>
      <c r="G422" s="2">
        <f>+TablaVentas[[#This Row],[CANTIDAD]]*TablaVentas[[#This Row],[PRECIO UNITARIO]]</f>
        <v>397.09999999999997</v>
      </c>
      <c r="H422" s="1">
        <f t="shared" ca="1" si="6"/>
        <v>0.16930051175323307</v>
      </c>
      <c r="I422" s="2">
        <f ca="1">+TablaVentas[[#This Row],[VENTAL TOTAL]]-TablaVentas[[#This Row],[VENTAL TOTAL]]*TablaVentas[[#This Row],[DESCUENTO]]</f>
        <v>329.87076678279112</v>
      </c>
      <c r="J422" s="2">
        <f ca="1">0.18*TablaVentas[[#This Row],[SUBTOTAL]]</f>
        <v>59.376738020902401</v>
      </c>
      <c r="K422" s="2">
        <f ca="1">+TablaVentas[[#This Row],[SUBTOTAL]]+TablaVentas[[#This Row],[IGV]]</f>
        <v>389.24750480369352</v>
      </c>
    </row>
    <row r="423" spans="1:11" x14ac:dyDescent="0.25">
      <c r="A423" t="s">
        <v>432</v>
      </c>
      <c r="B423" s="6">
        <v>45501</v>
      </c>
      <c r="C423" t="s">
        <v>10015</v>
      </c>
      <c r="D423" t="s">
        <v>10020</v>
      </c>
      <c r="E423">
        <v>19</v>
      </c>
      <c r="F423">
        <f>+_xlfn.XLOOKUP(TablaVentas[[#This Row],[PRODUCTO FINANCIERO]],TablaPrecios[PRODUCTO FINANCIERO],TablaPrecios[PRECIO UNIT],0)</f>
        <v>14.9</v>
      </c>
      <c r="G423" s="2">
        <f>+TablaVentas[[#This Row],[CANTIDAD]]*TablaVentas[[#This Row],[PRECIO UNITARIO]]</f>
        <v>283.10000000000002</v>
      </c>
      <c r="H423" s="1">
        <f t="shared" ca="1" si="6"/>
        <v>0.14323061861485112</v>
      </c>
      <c r="I423" s="2">
        <f ca="1">+TablaVentas[[#This Row],[VENTAL TOTAL]]-TablaVentas[[#This Row],[VENTAL TOTAL]]*TablaVentas[[#This Row],[DESCUENTO]]</f>
        <v>242.55141187013567</v>
      </c>
      <c r="J423" s="2">
        <f ca="1">0.18*TablaVentas[[#This Row],[SUBTOTAL]]</f>
        <v>43.659254136624419</v>
      </c>
      <c r="K423" s="2">
        <f ca="1">+TablaVentas[[#This Row],[SUBTOTAL]]+TablaVentas[[#This Row],[IGV]]</f>
        <v>286.21066600676011</v>
      </c>
    </row>
    <row r="424" spans="1:11" x14ac:dyDescent="0.25">
      <c r="A424" t="s">
        <v>433</v>
      </c>
      <c r="B424" s="6">
        <v>46134</v>
      </c>
      <c r="C424" t="s">
        <v>10014</v>
      </c>
      <c r="D424" t="s">
        <v>10020</v>
      </c>
      <c r="E424">
        <v>6</v>
      </c>
      <c r="F424">
        <f>+_xlfn.XLOOKUP(TablaVentas[[#This Row],[PRODUCTO FINANCIERO]],TablaPrecios[PRODUCTO FINANCIERO],TablaPrecios[PRECIO UNIT],0)</f>
        <v>14.9</v>
      </c>
      <c r="G424" s="2">
        <f>+TablaVentas[[#This Row],[CANTIDAD]]*TablaVentas[[#This Row],[PRECIO UNITARIO]]</f>
        <v>89.4</v>
      </c>
      <c r="H424" s="1">
        <f t="shared" ca="1" si="6"/>
        <v>0.1262613897056917</v>
      </c>
      <c r="I424" s="2">
        <f ca="1">+TablaVentas[[#This Row],[VENTAL TOTAL]]-TablaVentas[[#This Row],[VENTAL TOTAL]]*TablaVentas[[#This Row],[DESCUENTO]]</f>
        <v>78.112231760311161</v>
      </c>
      <c r="J424" s="2">
        <f ca="1">0.18*TablaVentas[[#This Row],[SUBTOTAL]]</f>
        <v>14.060201716856009</v>
      </c>
      <c r="K424" s="2">
        <f ca="1">+TablaVentas[[#This Row],[SUBTOTAL]]+TablaVentas[[#This Row],[IGV]]</f>
        <v>92.172433477167175</v>
      </c>
    </row>
    <row r="425" spans="1:11" x14ac:dyDescent="0.25">
      <c r="A425" t="s">
        <v>434</v>
      </c>
      <c r="B425" s="6">
        <v>46341</v>
      </c>
      <c r="C425" t="s">
        <v>10011</v>
      </c>
      <c r="D425" t="s">
        <v>10019</v>
      </c>
      <c r="E425">
        <v>19</v>
      </c>
      <c r="F425">
        <f>+_xlfn.XLOOKUP(TablaVentas[[#This Row],[PRODUCTO FINANCIERO]],TablaPrecios[PRODUCTO FINANCIERO],TablaPrecios[PRECIO UNIT],0)</f>
        <v>9.9</v>
      </c>
      <c r="G425" s="2">
        <f>+TablaVentas[[#This Row],[CANTIDAD]]*TablaVentas[[#This Row],[PRECIO UNITARIO]]</f>
        <v>188.1</v>
      </c>
      <c r="H425" s="1">
        <f t="shared" ca="1" si="6"/>
        <v>0.11587509932818536</v>
      </c>
      <c r="I425" s="2">
        <f ca="1">+TablaVentas[[#This Row],[VENTAL TOTAL]]-TablaVentas[[#This Row],[VENTAL TOTAL]]*TablaVentas[[#This Row],[DESCUENTO]]</f>
        <v>166.30389381636832</v>
      </c>
      <c r="J425" s="2">
        <f ca="1">0.18*TablaVentas[[#This Row],[SUBTOTAL]]</f>
        <v>29.934700886946295</v>
      </c>
      <c r="K425" s="2">
        <f ca="1">+TablaVentas[[#This Row],[SUBTOTAL]]+TablaVentas[[#This Row],[IGV]]</f>
        <v>196.23859470331462</v>
      </c>
    </row>
    <row r="426" spans="1:11" x14ac:dyDescent="0.25">
      <c r="A426" t="s">
        <v>435</v>
      </c>
      <c r="B426" s="6">
        <v>45713</v>
      </c>
      <c r="C426" t="s">
        <v>10012</v>
      </c>
      <c r="D426" t="s">
        <v>10022</v>
      </c>
      <c r="E426">
        <v>4</v>
      </c>
      <c r="F426">
        <f>+_xlfn.XLOOKUP(TablaVentas[[#This Row],[PRODUCTO FINANCIERO]],TablaPrecios[PRODUCTO FINANCIERO],TablaPrecios[PRECIO UNIT],0)</f>
        <v>20.9</v>
      </c>
      <c r="G426" s="2">
        <f>+TablaVentas[[#This Row],[CANTIDAD]]*TablaVentas[[#This Row],[PRECIO UNITARIO]]</f>
        <v>83.6</v>
      </c>
      <c r="H426" s="1">
        <f t="shared" ca="1" si="6"/>
        <v>0.11267361146760091</v>
      </c>
      <c r="I426" s="2">
        <f ca="1">+TablaVentas[[#This Row],[VENTAL TOTAL]]-TablaVentas[[#This Row],[VENTAL TOTAL]]*TablaVentas[[#This Row],[DESCUENTO]]</f>
        <v>74.180486081308558</v>
      </c>
      <c r="J426" s="2">
        <f ca="1">0.18*TablaVentas[[#This Row],[SUBTOTAL]]</f>
        <v>13.35248749463554</v>
      </c>
      <c r="K426" s="2">
        <f ca="1">+TablaVentas[[#This Row],[SUBTOTAL]]+TablaVentas[[#This Row],[IGV]]</f>
        <v>87.532973575944098</v>
      </c>
    </row>
    <row r="427" spans="1:11" x14ac:dyDescent="0.25">
      <c r="A427" t="s">
        <v>436</v>
      </c>
      <c r="B427" s="6">
        <v>45939</v>
      </c>
      <c r="C427" t="s">
        <v>10014</v>
      </c>
      <c r="D427" t="s">
        <v>10018</v>
      </c>
      <c r="E427">
        <v>5</v>
      </c>
      <c r="F427">
        <f>+_xlfn.XLOOKUP(TablaVentas[[#This Row],[PRODUCTO FINANCIERO]],TablaPrecios[PRODUCTO FINANCIERO],TablaPrecios[PRECIO UNIT],0)</f>
        <v>14.9</v>
      </c>
      <c r="G427" s="2">
        <f>+TablaVentas[[#This Row],[CANTIDAD]]*TablaVentas[[#This Row],[PRECIO UNITARIO]]</f>
        <v>74.5</v>
      </c>
      <c r="H427" s="1">
        <f t="shared" ca="1" si="6"/>
        <v>0.167061368936916</v>
      </c>
      <c r="I427" s="2">
        <f ca="1">+TablaVentas[[#This Row],[VENTAL TOTAL]]-TablaVentas[[#This Row],[VENTAL TOTAL]]*TablaVentas[[#This Row],[DESCUENTO]]</f>
        <v>62.053928014199755</v>
      </c>
      <c r="J427" s="2">
        <f ca="1">0.18*TablaVentas[[#This Row],[SUBTOTAL]]</f>
        <v>11.169707042555956</v>
      </c>
      <c r="K427" s="2">
        <f ca="1">+TablaVentas[[#This Row],[SUBTOTAL]]+TablaVentas[[#This Row],[IGV]]</f>
        <v>73.223635056755711</v>
      </c>
    </row>
    <row r="428" spans="1:11" x14ac:dyDescent="0.25">
      <c r="A428" t="s">
        <v>437</v>
      </c>
      <c r="B428" s="6">
        <v>45523</v>
      </c>
      <c r="C428" t="s">
        <v>10015</v>
      </c>
      <c r="D428" t="s">
        <v>10019</v>
      </c>
      <c r="E428">
        <v>20</v>
      </c>
      <c r="F428">
        <f>+_xlfn.XLOOKUP(TablaVentas[[#This Row],[PRODUCTO FINANCIERO]],TablaPrecios[PRODUCTO FINANCIERO],TablaPrecios[PRECIO UNIT],0)</f>
        <v>9.9</v>
      </c>
      <c r="G428" s="2">
        <f>+TablaVentas[[#This Row],[CANTIDAD]]*TablaVentas[[#This Row],[PRECIO UNITARIO]]</f>
        <v>198</v>
      </c>
      <c r="H428" s="1">
        <f t="shared" ca="1" si="6"/>
        <v>0.17064585434810542</v>
      </c>
      <c r="I428" s="2">
        <f ca="1">+TablaVentas[[#This Row],[VENTAL TOTAL]]-TablaVentas[[#This Row],[VENTAL TOTAL]]*TablaVentas[[#This Row],[DESCUENTO]]</f>
        <v>164.21212083907511</v>
      </c>
      <c r="J428" s="2">
        <f ca="1">0.18*TablaVentas[[#This Row],[SUBTOTAL]]</f>
        <v>29.558181751033519</v>
      </c>
      <c r="K428" s="2">
        <f ca="1">+TablaVentas[[#This Row],[SUBTOTAL]]+TablaVentas[[#This Row],[IGV]]</f>
        <v>193.77030259010863</v>
      </c>
    </row>
    <row r="429" spans="1:11" x14ac:dyDescent="0.25">
      <c r="A429" t="s">
        <v>438</v>
      </c>
      <c r="B429" s="6">
        <v>46079</v>
      </c>
      <c r="C429" t="s">
        <v>10012</v>
      </c>
      <c r="D429" t="s">
        <v>10018</v>
      </c>
      <c r="E429">
        <v>14</v>
      </c>
      <c r="F429">
        <f>+_xlfn.XLOOKUP(TablaVentas[[#This Row],[PRODUCTO FINANCIERO]],TablaPrecios[PRODUCTO FINANCIERO],TablaPrecios[PRECIO UNIT],0)</f>
        <v>14.9</v>
      </c>
      <c r="G429" s="2">
        <f>+TablaVentas[[#This Row],[CANTIDAD]]*TablaVentas[[#This Row],[PRECIO UNITARIO]]</f>
        <v>208.6</v>
      </c>
      <c r="H429" s="1">
        <f t="shared" ca="1" si="6"/>
        <v>0.14932026115229796</v>
      </c>
      <c r="I429" s="2">
        <f ca="1">+TablaVentas[[#This Row],[VENTAL TOTAL]]-TablaVentas[[#This Row],[VENTAL TOTAL]]*TablaVentas[[#This Row],[DESCUENTO]]</f>
        <v>177.45179352363064</v>
      </c>
      <c r="J429" s="2">
        <f ca="1">0.18*TablaVentas[[#This Row],[SUBTOTAL]]</f>
        <v>31.941322834253516</v>
      </c>
      <c r="K429" s="2">
        <f ca="1">+TablaVentas[[#This Row],[SUBTOTAL]]+TablaVentas[[#This Row],[IGV]]</f>
        <v>209.39311635788417</v>
      </c>
    </row>
    <row r="430" spans="1:11" x14ac:dyDescent="0.25">
      <c r="A430" t="s">
        <v>439</v>
      </c>
      <c r="B430" s="6">
        <v>45740</v>
      </c>
      <c r="C430" t="s">
        <v>10016</v>
      </c>
      <c r="D430" t="s">
        <v>10022</v>
      </c>
      <c r="E430">
        <v>8</v>
      </c>
      <c r="F430">
        <f>+_xlfn.XLOOKUP(TablaVentas[[#This Row],[PRODUCTO FINANCIERO]],TablaPrecios[PRODUCTO FINANCIERO],TablaPrecios[PRECIO UNIT],0)</f>
        <v>20.9</v>
      </c>
      <c r="G430" s="2">
        <f>+TablaVentas[[#This Row],[CANTIDAD]]*TablaVentas[[#This Row],[PRECIO UNITARIO]]</f>
        <v>167.2</v>
      </c>
      <c r="H430" s="1">
        <f t="shared" ca="1" si="6"/>
        <v>0.13771418139700614</v>
      </c>
      <c r="I430" s="2">
        <f ca="1">+TablaVentas[[#This Row],[VENTAL TOTAL]]-TablaVentas[[#This Row],[VENTAL TOTAL]]*TablaVentas[[#This Row],[DESCUENTO]]</f>
        <v>144.17418887042055</v>
      </c>
      <c r="J430" s="2">
        <f ca="1">0.18*TablaVentas[[#This Row],[SUBTOTAL]]</f>
        <v>25.951353996675699</v>
      </c>
      <c r="K430" s="2">
        <f ca="1">+TablaVentas[[#This Row],[SUBTOTAL]]+TablaVentas[[#This Row],[IGV]]</f>
        <v>170.12554286709624</v>
      </c>
    </row>
    <row r="431" spans="1:11" x14ac:dyDescent="0.25">
      <c r="A431" t="s">
        <v>440</v>
      </c>
      <c r="B431" s="6">
        <v>45586</v>
      </c>
      <c r="C431" t="s">
        <v>10012</v>
      </c>
      <c r="D431" t="s">
        <v>10020</v>
      </c>
      <c r="E431">
        <v>12</v>
      </c>
      <c r="F431">
        <f>+_xlfn.XLOOKUP(TablaVentas[[#This Row],[PRODUCTO FINANCIERO]],TablaPrecios[PRODUCTO FINANCIERO],TablaPrecios[PRECIO UNIT],0)</f>
        <v>14.9</v>
      </c>
      <c r="G431" s="2">
        <f>+TablaVentas[[#This Row],[CANTIDAD]]*TablaVentas[[#This Row],[PRECIO UNITARIO]]</f>
        <v>178.8</v>
      </c>
      <c r="H431" s="1">
        <f t="shared" ca="1" si="6"/>
        <v>0.14641062694221016</v>
      </c>
      <c r="I431" s="2">
        <f ca="1">+TablaVentas[[#This Row],[VENTAL TOTAL]]-TablaVentas[[#This Row],[VENTAL TOTAL]]*TablaVentas[[#This Row],[DESCUENTO]]</f>
        <v>152.62177990273284</v>
      </c>
      <c r="J431" s="2">
        <f ca="1">0.18*TablaVentas[[#This Row],[SUBTOTAL]]</f>
        <v>27.471920382491909</v>
      </c>
      <c r="K431" s="2">
        <f ca="1">+TablaVentas[[#This Row],[SUBTOTAL]]+TablaVentas[[#This Row],[IGV]]</f>
        <v>180.09370028522474</v>
      </c>
    </row>
    <row r="432" spans="1:11" x14ac:dyDescent="0.25">
      <c r="A432" t="s">
        <v>441</v>
      </c>
      <c r="B432" s="6">
        <v>45497</v>
      </c>
      <c r="C432" t="s">
        <v>10016</v>
      </c>
      <c r="D432" t="s">
        <v>10022</v>
      </c>
      <c r="E432">
        <v>8</v>
      </c>
      <c r="F432">
        <f>+_xlfn.XLOOKUP(TablaVentas[[#This Row],[PRODUCTO FINANCIERO]],TablaPrecios[PRODUCTO FINANCIERO],TablaPrecios[PRECIO UNIT],0)</f>
        <v>20.9</v>
      </c>
      <c r="G432" s="2">
        <f>+TablaVentas[[#This Row],[CANTIDAD]]*TablaVentas[[#This Row],[PRECIO UNITARIO]]</f>
        <v>167.2</v>
      </c>
      <c r="H432" s="1">
        <f t="shared" ca="1" si="6"/>
        <v>0.13263747181737051</v>
      </c>
      <c r="I432" s="2">
        <f ca="1">+TablaVentas[[#This Row],[VENTAL TOTAL]]-TablaVentas[[#This Row],[VENTAL TOTAL]]*TablaVentas[[#This Row],[DESCUENTO]]</f>
        <v>145.02301471213565</v>
      </c>
      <c r="J432" s="2">
        <f ca="1">0.18*TablaVentas[[#This Row],[SUBTOTAL]]</f>
        <v>26.104142648184414</v>
      </c>
      <c r="K432" s="2">
        <f ca="1">+TablaVentas[[#This Row],[SUBTOTAL]]+TablaVentas[[#This Row],[IGV]]</f>
        <v>171.12715736032007</v>
      </c>
    </row>
    <row r="433" spans="1:11" x14ac:dyDescent="0.25">
      <c r="A433" t="s">
        <v>442</v>
      </c>
      <c r="B433" s="6">
        <v>45654</v>
      </c>
      <c r="C433" t="s">
        <v>10011</v>
      </c>
      <c r="D433" t="s">
        <v>10019</v>
      </c>
      <c r="E433">
        <v>20</v>
      </c>
      <c r="F433">
        <f>+_xlfn.XLOOKUP(TablaVentas[[#This Row],[PRODUCTO FINANCIERO]],TablaPrecios[PRODUCTO FINANCIERO],TablaPrecios[PRECIO UNIT],0)</f>
        <v>9.9</v>
      </c>
      <c r="G433" s="2">
        <f>+TablaVentas[[#This Row],[CANTIDAD]]*TablaVentas[[#This Row],[PRECIO UNITARIO]]</f>
        <v>198</v>
      </c>
      <c r="H433" s="1">
        <f t="shared" ca="1" si="6"/>
        <v>0.13407813892077161</v>
      </c>
      <c r="I433" s="2">
        <f ca="1">+TablaVentas[[#This Row],[VENTAL TOTAL]]-TablaVentas[[#This Row],[VENTAL TOTAL]]*TablaVentas[[#This Row],[DESCUENTO]]</f>
        <v>171.45252849368723</v>
      </c>
      <c r="J433" s="2">
        <f ca="1">0.18*TablaVentas[[#This Row],[SUBTOTAL]]</f>
        <v>30.8614551288637</v>
      </c>
      <c r="K433" s="2">
        <f ca="1">+TablaVentas[[#This Row],[SUBTOTAL]]+TablaVentas[[#This Row],[IGV]]</f>
        <v>202.31398362255092</v>
      </c>
    </row>
    <row r="434" spans="1:11" x14ac:dyDescent="0.25">
      <c r="A434" t="s">
        <v>443</v>
      </c>
      <c r="B434" s="6">
        <v>45990</v>
      </c>
      <c r="C434" t="s">
        <v>10011</v>
      </c>
      <c r="D434" t="s">
        <v>10018</v>
      </c>
      <c r="E434">
        <v>10</v>
      </c>
      <c r="F434">
        <f>+_xlfn.XLOOKUP(TablaVentas[[#This Row],[PRODUCTO FINANCIERO]],TablaPrecios[PRODUCTO FINANCIERO],TablaPrecios[PRECIO UNIT],0)</f>
        <v>14.9</v>
      </c>
      <c r="G434" s="2">
        <f>+TablaVentas[[#This Row],[CANTIDAD]]*TablaVentas[[#This Row],[PRECIO UNITARIO]]</f>
        <v>149</v>
      </c>
      <c r="H434" s="1">
        <f t="shared" ca="1" si="6"/>
        <v>0.11903903367895952</v>
      </c>
      <c r="I434" s="2">
        <f ca="1">+TablaVentas[[#This Row],[VENTAL TOTAL]]-TablaVentas[[#This Row],[VENTAL TOTAL]]*TablaVentas[[#This Row],[DESCUENTO]]</f>
        <v>131.26318398183503</v>
      </c>
      <c r="J434" s="2">
        <f ca="1">0.18*TablaVentas[[#This Row],[SUBTOTAL]]</f>
        <v>23.627373116730304</v>
      </c>
      <c r="K434" s="2">
        <f ca="1">+TablaVentas[[#This Row],[SUBTOTAL]]+TablaVentas[[#This Row],[IGV]]</f>
        <v>154.89055709856532</v>
      </c>
    </row>
    <row r="435" spans="1:11" x14ac:dyDescent="0.25">
      <c r="A435" t="s">
        <v>444</v>
      </c>
      <c r="B435" s="6">
        <v>45973</v>
      </c>
      <c r="C435" t="s">
        <v>10015</v>
      </c>
      <c r="D435" t="s">
        <v>10018</v>
      </c>
      <c r="E435">
        <v>8</v>
      </c>
      <c r="F435">
        <f>+_xlfn.XLOOKUP(TablaVentas[[#This Row],[PRODUCTO FINANCIERO]],TablaPrecios[PRODUCTO FINANCIERO],TablaPrecios[PRECIO UNIT],0)</f>
        <v>14.9</v>
      </c>
      <c r="G435" s="2">
        <f>+TablaVentas[[#This Row],[CANTIDAD]]*TablaVentas[[#This Row],[PRECIO UNITARIO]]</f>
        <v>119.2</v>
      </c>
      <c r="H435" s="1">
        <f t="shared" ca="1" si="6"/>
        <v>0.13727065768485455</v>
      </c>
      <c r="I435" s="2">
        <f ca="1">+TablaVentas[[#This Row],[VENTAL TOTAL]]-TablaVentas[[#This Row],[VENTAL TOTAL]]*TablaVentas[[#This Row],[DESCUENTO]]</f>
        <v>102.83733760396534</v>
      </c>
      <c r="J435" s="2">
        <f ca="1">0.18*TablaVentas[[#This Row],[SUBTOTAL]]</f>
        <v>18.51072076871376</v>
      </c>
      <c r="K435" s="2">
        <f ca="1">+TablaVentas[[#This Row],[SUBTOTAL]]+TablaVentas[[#This Row],[IGV]]</f>
        <v>121.34805837267911</v>
      </c>
    </row>
    <row r="436" spans="1:11" x14ac:dyDescent="0.25">
      <c r="A436" t="s">
        <v>445</v>
      </c>
      <c r="B436" s="6">
        <v>46331</v>
      </c>
      <c r="C436" t="s">
        <v>10016</v>
      </c>
      <c r="D436" t="s">
        <v>10017</v>
      </c>
      <c r="E436">
        <v>18</v>
      </c>
      <c r="F436">
        <f>+_xlfn.XLOOKUP(TablaVentas[[#This Row],[PRODUCTO FINANCIERO]],TablaPrecios[PRODUCTO FINANCIERO],TablaPrecios[PRECIO UNIT],0)</f>
        <v>9.9</v>
      </c>
      <c r="G436" s="2">
        <f>+TablaVentas[[#This Row],[CANTIDAD]]*TablaVentas[[#This Row],[PRECIO UNITARIO]]</f>
        <v>178.20000000000002</v>
      </c>
      <c r="H436" s="1">
        <f t="shared" ca="1" si="6"/>
        <v>0.13178674523861894</v>
      </c>
      <c r="I436" s="2">
        <f ca="1">+TablaVentas[[#This Row],[VENTAL TOTAL]]-TablaVentas[[#This Row],[VENTAL TOTAL]]*TablaVentas[[#This Row],[DESCUENTO]]</f>
        <v>154.71560199847812</v>
      </c>
      <c r="J436" s="2">
        <f ca="1">0.18*TablaVentas[[#This Row],[SUBTOTAL]]</f>
        <v>27.848808359726061</v>
      </c>
      <c r="K436" s="2">
        <f ca="1">+TablaVentas[[#This Row],[SUBTOTAL]]+TablaVentas[[#This Row],[IGV]]</f>
        <v>182.56441035820419</v>
      </c>
    </row>
    <row r="437" spans="1:11" x14ac:dyDescent="0.25">
      <c r="A437" t="s">
        <v>446</v>
      </c>
      <c r="B437" s="6">
        <v>45350</v>
      </c>
      <c r="C437" t="s">
        <v>10012</v>
      </c>
      <c r="D437" t="s">
        <v>10019</v>
      </c>
      <c r="E437">
        <v>13</v>
      </c>
      <c r="F437">
        <f>+_xlfn.XLOOKUP(TablaVentas[[#This Row],[PRODUCTO FINANCIERO]],TablaPrecios[PRODUCTO FINANCIERO],TablaPrecios[PRECIO UNIT],0)</f>
        <v>9.9</v>
      </c>
      <c r="G437" s="2">
        <f>+TablaVentas[[#This Row],[CANTIDAD]]*TablaVentas[[#This Row],[PRECIO UNITARIO]]</f>
        <v>128.70000000000002</v>
      </c>
      <c r="H437" s="1">
        <f t="shared" ca="1" si="6"/>
        <v>0.15792711645057819</v>
      </c>
      <c r="I437" s="2">
        <f ca="1">+TablaVentas[[#This Row],[VENTAL TOTAL]]-TablaVentas[[#This Row],[VENTAL TOTAL]]*TablaVentas[[#This Row],[DESCUENTO]]</f>
        <v>108.3747801128106</v>
      </c>
      <c r="J437" s="2">
        <f ca="1">0.18*TablaVentas[[#This Row],[SUBTOTAL]]</f>
        <v>19.507460420305907</v>
      </c>
      <c r="K437" s="2">
        <f ca="1">+TablaVentas[[#This Row],[SUBTOTAL]]+TablaVentas[[#This Row],[IGV]]</f>
        <v>127.8822405331165</v>
      </c>
    </row>
    <row r="438" spans="1:11" x14ac:dyDescent="0.25">
      <c r="A438" t="s">
        <v>447</v>
      </c>
      <c r="B438" s="6">
        <v>45991</v>
      </c>
      <c r="C438" t="s">
        <v>10015</v>
      </c>
      <c r="D438" t="s">
        <v>10017</v>
      </c>
      <c r="E438">
        <v>20</v>
      </c>
      <c r="F438">
        <f>+_xlfn.XLOOKUP(TablaVentas[[#This Row],[PRODUCTO FINANCIERO]],TablaPrecios[PRODUCTO FINANCIERO],TablaPrecios[PRECIO UNIT],0)</f>
        <v>9.9</v>
      </c>
      <c r="G438" s="2">
        <f>+TablaVentas[[#This Row],[CANTIDAD]]*TablaVentas[[#This Row],[PRECIO UNITARIO]]</f>
        <v>198</v>
      </c>
      <c r="H438" s="1">
        <f t="shared" ca="1" si="6"/>
        <v>0.11545720631457905</v>
      </c>
      <c r="I438" s="2">
        <f ca="1">+TablaVentas[[#This Row],[VENTAL TOTAL]]-TablaVentas[[#This Row],[VENTAL TOTAL]]*TablaVentas[[#This Row],[DESCUENTO]]</f>
        <v>175.13947314971335</v>
      </c>
      <c r="J438" s="2">
        <f ca="1">0.18*TablaVentas[[#This Row],[SUBTOTAL]]</f>
        <v>31.525105166948403</v>
      </c>
      <c r="K438" s="2">
        <f ca="1">+TablaVentas[[#This Row],[SUBTOTAL]]+TablaVentas[[#This Row],[IGV]]</f>
        <v>206.66457831666176</v>
      </c>
    </row>
    <row r="439" spans="1:11" x14ac:dyDescent="0.25">
      <c r="A439" t="s">
        <v>448</v>
      </c>
      <c r="B439" s="6">
        <v>46274</v>
      </c>
      <c r="C439" t="s">
        <v>10012</v>
      </c>
      <c r="D439" t="s">
        <v>10022</v>
      </c>
      <c r="E439">
        <v>16</v>
      </c>
      <c r="F439">
        <f>+_xlfn.XLOOKUP(TablaVentas[[#This Row],[PRODUCTO FINANCIERO]],TablaPrecios[PRODUCTO FINANCIERO],TablaPrecios[PRECIO UNIT],0)</f>
        <v>20.9</v>
      </c>
      <c r="G439" s="2">
        <f>+TablaVentas[[#This Row],[CANTIDAD]]*TablaVentas[[#This Row],[PRECIO UNITARIO]]</f>
        <v>334.4</v>
      </c>
      <c r="H439" s="1">
        <f t="shared" ca="1" si="6"/>
        <v>0.18716544038598279</v>
      </c>
      <c r="I439" s="2">
        <f ca="1">+TablaVentas[[#This Row],[VENTAL TOTAL]]-TablaVentas[[#This Row],[VENTAL TOTAL]]*TablaVentas[[#This Row],[DESCUENTO]]</f>
        <v>271.81187673492735</v>
      </c>
      <c r="J439" s="2">
        <f ca="1">0.18*TablaVentas[[#This Row],[SUBTOTAL]]</f>
        <v>48.926137812286925</v>
      </c>
      <c r="K439" s="2">
        <f ca="1">+TablaVentas[[#This Row],[SUBTOTAL]]+TablaVentas[[#This Row],[IGV]]</f>
        <v>320.73801454721428</v>
      </c>
    </row>
    <row r="440" spans="1:11" x14ac:dyDescent="0.25">
      <c r="A440" t="s">
        <v>449</v>
      </c>
      <c r="B440" s="6">
        <v>46377</v>
      </c>
      <c r="C440" t="s">
        <v>10012</v>
      </c>
      <c r="D440" t="s">
        <v>10020</v>
      </c>
      <c r="E440">
        <v>9</v>
      </c>
      <c r="F440">
        <f>+_xlfn.XLOOKUP(TablaVentas[[#This Row],[PRODUCTO FINANCIERO]],TablaPrecios[PRODUCTO FINANCIERO],TablaPrecios[PRECIO UNIT],0)</f>
        <v>14.9</v>
      </c>
      <c r="G440" s="2">
        <f>+TablaVentas[[#This Row],[CANTIDAD]]*TablaVentas[[#This Row],[PRECIO UNITARIO]]</f>
        <v>134.1</v>
      </c>
      <c r="H440" s="1">
        <f t="shared" ca="1" si="6"/>
        <v>0.11583595455516812</v>
      </c>
      <c r="I440" s="2">
        <f ca="1">+TablaVentas[[#This Row],[VENTAL TOTAL]]-TablaVentas[[#This Row],[VENTAL TOTAL]]*TablaVentas[[#This Row],[DESCUENTO]]</f>
        <v>118.56639849415195</v>
      </c>
      <c r="J440" s="2">
        <f ca="1">0.18*TablaVentas[[#This Row],[SUBTOTAL]]</f>
        <v>21.34195172894735</v>
      </c>
      <c r="K440" s="2">
        <f ca="1">+TablaVentas[[#This Row],[SUBTOTAL]]+TablaVentas[[#This Row],[IGV]]</f>
        <v>139.90835022309932</v>
      </c>
    </row>
    <row r="441" spans="1:11" x14ac:dyDescent="0.25">
      <c r="A441" t="s">
        <v>450</v>
      </c>
      <c r="B441" s="6">
        <v>45380</v>
      </c>
      <c r="C441" t="s">
        <v>10011</v>
      </c>
      <c r="D441" t="s">
        <v>10022</v>
      </c>
      <c r="E441">
        <v>7</v>
      </c>
      <c r="F441">
        <f>+_xlfn.XLOOKUP(TablaVentas[[#This Row],[PRODUCTO FINANCIERO]],TablaPrecios[PRODUCTO FINANCIERO],TablaPrecios[PRECIO UNIT],0)</f>
        <v>20.9</v>
      </c>
      <c r="G441" s="2">
        <f>+TablaVentas[[#This Row],[CANTIDAD]]*TablaVentas[[#This Row],[PRECIO UNITARIO]]</f>
        <v>146.29999999999998</v>
      </c>
      <c r="H441" s="1">
        <f t="shared" ca="1" si="6"/>
        <v>0.10071324057918017</v>
      </c>
      <c r="I441" s="2">
        <f ca="1">+TablaVentas[[#This Row],[VENTAL TOTAL]]-TablaVentas[[#This Row],[VENTAL TOTAL]]*TablaVentas[[#This Row],[DESCUENTO]]</f>
        <v>131.56565290326591</v>
      </c>
      <c r="J441" s="2">
        <f ca="1">0.18*TablaVentas[[#This Row],[SUBTOTAL]]</f>
        <v>23.681817522587863</v>
      </c>
      <c r="K441" s="2">
        <f ca="1">+TablaVentas[[#This Row],[SUBTOTAL]]+TablaVentas[[#This Row],[IGV]]</f>
        <v>155.24747042585378</v>
      </c>
    </row>
    <row r="442" spans="1:11" x14ac:dyDescent="0.25">
      <c r="A442" t="s">
        <v>451</v>
      </c>
      <c r="B442" s="6">
        <v>46280</v>
      </c>
      <c r="C442" t="s">
        <v>10014</v>
      </c>
      <c r="D442" t="s">
        <v>10018</v>
      </c>
      <c r="E442">
        <v>19</v>
      </c>
      <c r="F442">
        <f>+_xlfn.XLOOKUP(TablaVentas[[#This Row],[PRODUCTO FINANCIERO]],TablaPrecios[PRODUCTO FINANCIERO],TablaPrecios[PRECIO UNIT],0)</f>
        <v>14.9</v>
      </c>
      <c r="G442" s="2">
        <f>+TablaVentas[[#This Row],[CANTIDAD]]*TablaVentas[[#This Row],[PRECIO UNITARIO]]</f>
        <v>283.10000000000002</v>
      </c>
      <c r="H442" s="1">
        <f t="shared" ca="1" si="6"/>
        <v>0.13143256691988681</v>
      </c>
      <c r="I442" s="2">
        <f ca="1">+TablaVentas[[#This Row],[VENTAL TOTAL]]-TablaVentas[[#This Row],[VENTAL TOTAL]]*TablaVentas[[#This Row],[DESCUENTO]]</f>
        <v>245.89144030498005</v>
      </c>
      <c r="J442" s="2">
        <f ca="1">0.18*TablaVentas[[#This Row],[SUBTOTAL]]</f>
        <v>44.260459254896411</v>
      </c>
      <c r="K442" s="2">
        <f ca="1">+TablaVentas[[#This Row],[SUBTOTAL]]+TablaVentas[[#This Row],[IGV]]</f>
        <v>290.15189955987648</v>
      </c>
    </row>
    <row r="443" spans="1:11" x14ac:dyDescent="0.25">
      <c r="A443" t="s">
        <v>452</v>
      </c>
      <c r="B443" s="6">
        <v>45996</v>
      </c>
      <c r="C443" t="s">
        <v>10016</v>
      </c>
      <c r="D443" t="s">
        <v>10020</v>
      </c>
      <c r="E443">
        <v>4</v>
      </c>
      <c r="F443">
        <f>+_xlfn.XLOOKUP(TablaVentas[[#This Row],[PRODUCTO FINANCIERO]],TablaPrecios[PRODUCTO FINANCIERO],TablaPrecios[PRECIO UNIT],0)</f>
        <v>14.9</v>
      </c>
      <c r="G443" s="2">
        <f>+TablaVentas[[#This Row],[CANTIDAD]]*TablaVentas[[#This Row],[PRECIO UNITARIO]]</f>
        <v>59.6</v>
      </c>
      <c r="H443" s="1">
        <f t="shared" ca="1" si="6"/>
        <v>0.135173230496556</v>
      </c>
      <c r="I443" s="2">
        <f ca="1">+TablaVentas[[#This Row],[VENTAL TOTAL]]-TablaVentas[[#This Row],[VENTAL TOTAL]]*TablaVentas[[#This Row],[DESCUENTO]]</f>
        <v>51.543675462405261</v>
      </c>
      <c r="J443" s="2">
        <f ca="1">0.18*TablaVentas[[#This Row],[SUBTOTAL]]</f>
        <v>9.2778615832329461</v>
      </c>
      <c r="K443" s="2">
        <f ca="1">+TablaVentas[[#This Row],[SUBTOTAL]]+TablaVentas[[#This Row],[IGV]]</f>
        <v>60.821537045638209</v>
      </c>
    </row>
    <row r="444" spans="1:11" x14ac:dyDescent="0.25">
      <c r="A444" t="s">
        <v>453</v>
      </c>
      <c r="B444" s="6">
        <v>45749</v>
      </c>
      <c r="C444" t="s">
        <v>10013</v>
      </c>
      <c r="D444" t="s">
        <v>10022</v>
      </c>
      <c r="E444">
        <v>7</v>
      </c>
      <c r="F444">
        <f>+_xlfn.XLOOKUP(TablaVentas[[#This Row],[PRODUCTO FINANCIERO]],TablaPrecios[PRODUCTO FINANCIERO],TablaPrecios[PRECIO UNIT],0)</f>
        <v>20.9</v>
      </c>
      <c r="G444" s="2">
        <f>+TablaVentas[[#This Row],[CANTIDAD]]*TablaVentas[[#This Row],[PRECIO UNITARIO]]</f>
        <v>146.29999999999998</v>
      </c>
      <c r="H444" s="1">
        <f t="shared" ca="1" si="6"/>
        <v>0.18137165868811564</v>
      </c>
      <c r="I444" s="2">
        <f ca="1">+TablaVentas[[#This Row],[VENTAL TOTAL]]-TablaVentas[[#This Row],[VENTAL TOTAL]]*TablaVentas[[#This Row],[DESCUENTO]]</f>
        <v>119.76532633392867</v>
      </c>
      <c r="J444" s="2">
        <f ca="1">0.18*TablaVentas[[#This Row],[SUBTOTAL]]</f>
        <v>21.557758740107161</v>
      </c>
      <c r="K444" s="2">
        <f ca="1">+TablaVentas[[#This Row],[SUBTOTAL]]+TablaVentas[[#This Row],[IGV]]</f>
        <v>141.32308507403582</v>
      </c>
    </row>
    <row r="445" spans="1:11" x14ac:dyDescent="0.25">
      <c r="A445" t="s">
        <v>454</v>
      </c>
      <c r="B445" s="6">
        <v>46319</v>
      </c>
      <c r="C445" t="s">
        <v>10011</v>
      </c>
      <c r="D445" t="s">
        <v>10017</v>
      </c>
      <c r="E445">
        <v>13</v>
      </c>
      <c r="F445">
        <f>+_xlfn.XLOOKUP(TablaVentas[[#This Row],[PRODUCTO FINANCIERO]],TablaPrecios[PRODUCTO FINANCIERO],TablaPrecios[PRECIO UNIT],0)</f>
        <v>9.9</v>
      </c>
      <c r="G445" s="2">
        <f>+TablaVentas[[#This Row],[CANTIDAD]]*TablaVentas[[#This Row],[PRECIO UNITARIO]]</f>
        <v>128.70000000000002</v>
      </c>
      <c r="H445" s="1">
        <f t="shared" ca="1" si="6"/>
        <v>0.19332097948312152</v>
      </c>
      <c r="I445" s="2">
        <f ca="1">+TablaVentas[[#This Row],[VENTAL TOTAL]]-TablaVentas[[#This Row],[VENTAL TOTAL]]*TablaVentas[[#This Row],[DESCUENTO]]</f>
        <v>103.81958994052228</v>
      </c>
      <c r="J445" s="2">
        <f ca="1">0.18*TablaVentas[[#This Row],[SUBTOTAL]]</f>
        <v>18.687526189294008</v>
      </c>
      <c r="K445" s="2">
        <f ca="1">+TablaVentas[[#This Row],[SUBTOTAL]]+TablaVentas[[#This Row],[IGV]]</f>
        <v>122.50711612981628</v>
      </c>
    </row>
    <row r="446" spans="1:11" x14ac:dyDescent="0.25">
      <c r="A446" t="s">
        <v>455</v>
      </c>
      <c r="B446" s="6">
        <v>46133</v>
      </c>
      <c r="C446" t="s">
        <v>10016</v>
      </c>
      <c r="D446" t="s">
        <v>10020</v>
      </c>
      <c r="E446">
        <v>19</v>
      </c>
      <c r="F446">
        <f>+_xlfn.XLOOKUP(TablaVentas[[#This Row],[PRODUCTO FINANCIERO]],TablaPrecios[PRODUCTO FINANCIERO],TablaPrecios[PRECIO UNIT],0)</f>
        <v>14.9</v>
      </c>
      <c r="G446" s="2">
        <f>+TablaVentas[[#This Row],[CANTIDAD]]*TablaVentas[[#This Row],[PRECIO UNITARIO]]</f>
        <v>283.10000000000002</v>
      </c>
      <c r="H446" s="1">
        <f t="shared" ca="1" si="6"/>
        <v>0.13820232281380948</v>
      </c>
      <c r="I446" s="2">
        <f ca="1">+TablaVentas[[#This Row],[VENTAL TOTAL]]-TablaVentas[[#This Row],[VENTAL TOTAL]]*TablaVentas[[#This Row],[DESCUENTO]]</f>
        <v>243.97492241141055</v>
      </c>
      <c r="J446" s="2">
        <f ca="1">0.18*TablaVentas[[#This Row],[SUBTOTAL]]</f>
        <v>43.915486034053899</v>
      </c>
      <c r="K446" s="2">
        <f ca="1">+TablaVentas[[#This Row],[SUBTOTAL]]+TablaVentas[[#This Row],[IGV]]</f>
        <v>287.89040844546446</v>
      </c>
    </row>
    <row r="447" spans="1:11" x14ac:dyDescent="0.25">
      <c r="A447" t="s">
        <v>456</v>
      </c>
      <c r="B447" s="6">
        <v>45985</v>
      </c>
      <c r="C447" t="s">
        <v>10016</v>
      </c>
      <c r="D447" t="s">
        <v>10017</v>
      </c>
      <c r="E447">
        <v>8</v>
      </c>
      <c r="F447">
        <f>+_xlfn.XLOOKUP(TablaVentas[[#This Row],[PRODUCTO FINANCIERO]],TablaPrecios[PRODUCTO FINANCIERO],TablaPrecios[PRECIO UNIT],0)</f>
        <v>9.9</v>
      </c>
      <c r="G447" s="2">
        <f>+TablaVentas[[#This Row],[CANTIDAD]]*TablaVentas[[#This Row],[PRECIO UNITARIO]]</f>
        <v>79.2</v>
      </c>
      <c r="H447" s="1">
        <f t="shared" ca="1" si="6"/>
        <v>0.10983438376463943</v>
      </c>
      <c r="I447" s="2">
        <f ca="1">+TablaVentas[[#This Row],[VENTAL TOTAL]]-TablaVentas[[#This Row],[VENTAL TOTAL]]*TablaVentas[[#This Row],[DESCUENTO]]</f>
        <v>70.501116805840553</v>
      </c>
      <c r="J447" s="2">
        <f ca="1">0.18*TablaVentas[[#This Row],[SUBTOTAL]]</f>
        <v>12.6902010250513</v>
      </c>
      <c r="K447" s="2">
        <f ca="1">+TablaVentas[[#This Row],[SUBTOTAL]]+TablaVentas[[#This Row],[IGV]]</f>
        <v>83.191317830891848</v>
      </c>
    </row>
    <row r="448" spans="1:11" x14ac:dyDescent="0.25">
      <c r="A448" t="s">
        <v>457</v>
      </c>
      <c r="B448" s="6">
        <v>45753</v>
      </c>
      <c r="C448" t="s">
        <v>10013</v>
      </c>
      <c r="D448" t="s">
        <v>10019</v>
      </c>
      <c r="E448">
        <v>6</v>
      </c>
      <c r="F448">
        <f>+_xlfn.XLOOKUP(TablaVentas[[#This Row],[PRODUCTO FINANCIERO]],TablaPrecios[PRODUCTO FINANCIERO],TablaPrecios[PRECIO UNIT],0)</f>
        <v>9.9</v>
      </c>
      <c r="G448" s="2">
        <f>+TablaVentas[[#This Row],[CANTIDAD]]*TablaVentas[[#This Row],[PRECIO UNITARIO]]</f>
        <v>59.400000000000006</v>
      </c>
      <c r="H448" s="1">
        <f t="shared" ca="1" si="6"/>
        <v>0.12861735887820069</v>
      </c>
      <c r="I448" s="2">
        <f ca="1">+TablaVentas[[#This Row],[VENTAL TOTAL]]-TablaVentas[[#This Row],[VENTAL TOTAL]]*TablaVentas[[#This Row],[DESCUENTO]]</f>
        <v>51.760128882634881</v>
      </c>
      <c r="J448" s="2">
        <f ca="1">0.18*TablaVentas[[#This Row],[SUBTOTAL]]</f>
        <v>9.3168231988742782</v>
      </c>
      <c r="K448" s="2">
        <f ca="1">+TablaVentas[[#This Row],[SUBTOTAL]]+TablaVentas[[#This Row],[IGV]]</f>
        <v>61.076952081509162</v>
      </c>
    </row>
    <row r="449" spans="1:11" x14ac:dyDescent="0.25">
      <c r="A449" t="s">
        <v>458</v>
      </c>
      <c r="B449" s="6">
        <v>46373</v>
      </c>
      <c r="C449" t="s">
        <v>10015</v>
      </c>
      <c r="D449" t="s">
        <v>10018</v>
      </c>
      <c r="E449">
        <v>13</v>
      </c>
      <c r="F449">
        <f>+_xlfn.XLOOKUP(TablaVentas[[#This Row],[PRODUCTO FINANCIERO]],TablaPrecios[PRODUCTO FINANCIERO],TablaPrecios[PRECIO UNIT],0)</f>
        <v>14.9</v>
      </c>
      <c r="G449" s="2">
        <f>+TablaVentas[[#This Row],[CANTIDAD]]*TablaVentas[[#This Row],[PRECIO UNITARIO]]</f>
        <v>193.70000000000002</v>
      </c>
      <c r="H449" s="1">
        <f t="shared" ca="1" si="6"/>
        <v>0.16807163657430402</v>
      </c>
      <c r="I449" s="2">
        <f ca="1">+TablaVentas[[#This Row],[VENTAL TOTAL]]-TablaVentas[[#This Row],[VENTAL TOTAL]]*TablaVentas[[#This Row],[DESCUENTO]]</f>
        <v>161.14452399555734</v>
      </c>
      <c r="J449" s="2">
        <f ca="1">0.18*TablaVentas[[#This Row],[SUBTOTAL]]</f>
        <v>29.006014319200318</v>
      </c>
      <c r="K449" s="2">
        <f ca="1">+TablaVentas[[#This Row],[SUBTOTAL]]+TablaVentas[[#This Row],[IGV]]</f>
        <v>190.15053831475765</v>
      </c>
    </row>
    <row r="450" spans="1:11" x14ac:dyDescent="0.25">
      <c r="A450" t="s">
        <v>459</v>
      </c>
      <c r="B450" s="6">
        <v>46152</v>
      </c>
      <c r="C450" t="s">
        <v>10012</v>
      </c>
      <c r="D450" t="s">
        <v>10019</v>
      </c>
      <c r="E450">
        <v>14</v>
      </c>
      <c r="F450">
        <f>+_xlfn.XLOOKUP(TablaVentas[[#This Row],[PRODUCTO FINANCIERO]],TablaPrecios[PRODUCTO FINANCIERO],TablaPrecios[PRECIO UNIT],0)</f>
        <v>9.9</v>
      </c>
      <c r="G450" s="2">
        <f>+TablaVentas[[#This Row],[CANTIDAD]]*TablaVentas[[#This Row],[PRECIO UNITARIO]]</f>
        <v>138.6</v>
      </c>
      <c r="H450" s="1">
        <f t="shared" ref="H450:H513" ca="1" si="7">+RAND()*0.1+0.1</f>
        <v>0.14882579261559922</v>
      </c>
      <c r="I450" s="2">
        <f ca="1">+TablaVentas[[#This Row],[VENTAL TOTAL]]-TablaVentas[[#This Row],[VENTAL TOTAL]]*TablaVentas[[#This Row],[DESCUENTO]]</f>
        <v>117.97274514347794</v>
      </c>
      <c r="J450" s="2">
        <f ca="1">0.18*TablaVentas[[#This Row],[SUBTOTAL]]</f>
        <v>21.235094125826027</v>
      </c>
      <c r="K450" s="2">
        <f ca="1">+TablaVentas[[#This Row],[SUBTOTAL]]+TablaVentas[[#This Row],[IGV]]</f>
        <v>139.20783926930397</v>
      </c>
    </row>
    <row r="451" spans="1:11" x14ac:dyDescent="0.25">
      <c r="A451" t="s">
        <v>460</v>
      </c>
      <c r="B451" s="6">
        <v>46099</v>
      </c>
      <c r="C451" t="s">
        <v>10013</v>
      </c>
      <c r="D451" t="s">
        <v>10020</v>
      </c>
      <c r="E451">
        <v>15</v>
      </c>
      <c r="F451">
        <f>+_xlfn.XLOOKUP(TablaVentas[[#This Row],[PRODUCTO FINANCIERO]],TablaPrecios[PRODUCTO FINANCIERO],TablaPrecios[PRECIO UNIT],0)</f>
        <v>14.9</v>
      </c>
      <c r="G451" s="2">
        <f>+TablaVentas[[#This Row],[CANTIDAD]]*TablaVentas[[#This Row],[PRECIO UNITARIO]]</f>
        <v>223.5</v>
      </c>
      <c r="H451" s="1">
        <f t="shared" ca="1" si="7"/>
        <v>0.14224683631687893</v>
      </c>
      <c r="I451" s="2">
        <f ca="1">+TablaVentas[[#This Row],[VENTAL TOTAL]]-TablaVentas[[#This Row],[VENTAL TOTAL]]*TablaVentas[[#This Row],[DESCUENTO]]</f>
        <v>191.70783208317755</v>
      </c>
      <c r="J451" s="2">
        <f ca="1">0.18*TablaVentas[[#This Row],[SUBTOTAL]]</f>
        <v>34.507409774971961</v>
      </c>
      <c r="K451" s="2">
        <f ca="1">+TablaVentas[[#This Row],[SUBTOTAL]]+TablaVentas[[#This Row],[IGV]]</f>
        <v>226.21524185814951</v>
      </c>
    </row>
    <row r="452" spans="1:11" x14ac:dyDescent="0.25">
      <c r="A452" t="s">
        <v>461</v>
      </c>
      <c r="B452" s="6">
        <v>45498</v>
      </c>
      <c r="C452" t="s">
        <v>10013</v>
      </c>
      <c r="D452" t="s">
        <v>10022</v>
      </c>
      <c r="E452">
        <v>20</v>
      </c>
      <c r="F452">
        <f>+_xlfn.XLOOKUP(TablaVentas[[#This Row],[PRODUCTO FINANCIERO]],TablaPrecios[PRODUCTO FINANCIERO],TablaPrecios[PRECIO UNIT],0)</f>
        <v>20.9</v>
      </c>
      <c r="G452" s="2">
        <f>+TablaVentas[[#This Row],[CANTIDAD]]*TablaVentas[[#This Row],[PRECIO UNITARIO]]</f>
        <v>418</v>
      </c>
      <c r="H452" s="1">
        <f t="shared" ca="1" si="7"/>
        <v>0.1948856340251959</v>
      </c>
      <c r="I452" s="2">
        <f ca="1">+TablaVentas[[#This Row],[VENTAL TOTAL]]-TablaVentas[[#This Row],[VENTAL TOTAL]]*TablaVentas[[#This Row],[DESCUENTO]]</f>
        <v>336.53780497746811</v>
      </c>
      <c r="J452" s="2">
        <f ca="1">0.18*TablaVentas[[#This Row],[SUBTOTAL]]</f>
        <v>60.576804895944257</v>
      </c>
      <c r="K452" s="2">
        <f ca="1">+TablaVentas[[#This Row],[SUBTOTAL]]+TablaVentas[[#This Row],[IGV]]</f>
        <v>397.11460987341235</v>
      </c>
    </row>
    <row r="453" spans="1:11" x14ac:dyDescent="0.25">
      <c r="A453" t="s">
        <v>462</v>
      </c>
      <c r="B453" s="6">
        <v>46081</v>
      </c>
      <c r="C453" t="s">
        <v>10013</v>
      </c>
      <c r="D453" t="s">
        <v>10018</v>
      </c>
      <c r="E453">
        <v>3</v>
      </c>
      <c r="F453">
        <f>+_xlfn.XLOOKUP(TablaVentas[[#This Row],[PRODUCTO FINANCIERO]],TablaPrecios[PRODUCTO FINANCIERO],TablaPrecios[PRECIO UNIT],0)</f>
        <v>14.9</v>
      </c>
      <c r="G453" s="2">
        <f>+TablaVentas[[#This Row],[CANTIDAD]]*TablaVentas[[#This Row],[PRECIO UNITARIO]]</f>
        <v>44.7</v>
      </c>
      <c r="H453" s="1">
        <f t="shared" ca="1" si="7"/>
        <v>0.19642324210999773</v>
      </c>
      <c r="I453" s="2">
        <f ca="1">+TablaVentas[[#This Row],[VENTAL TOTAL]]-TablaVentas[[#This Row],[VENTAL TOTAL]]*TablaVentas[[#This Row],[DESCUENTO]]</f>
        <v>35.919881077683101</v>
      </c>
      <c r="J453" s="2">
        <f ca="1">0.18*TablaVentas[[#This Row],[SUBTOTAL]]</f>
        <v>6.4655785939829578</v>
      </c>
      <c r="K453" s="2">
        <f ca="1">+TablaVentas[[#This Row],[SUBTOTAL]]+TablaVentas[[#This Row],[IGV]]</f>
        <v>42.385459671666055</v>
      </c>
    </row>
    <row r="454" spans="1:11" x14ac:dyDescent="0.25">
      <c r="A454" t="s">
        <v>463</v>
      </c>
      <c r="B454" s="6">
        <v>45548</v>
      </c>
      <c r="C454" t="s">
        <v>10016</v>
      </c>
      <c r="D454" t="s">
        <v>10022</v>
      </c>
      <c r="E454">
        <v>5</v>
      </c>
      <c r="F454">
        <f>+_xlfn.XLOOKUP(TablaVentas[[#This Row],[PRODUCTO FINANCIERO]],TablaPrecios[PRODUCTO FINANCIERO],TablaPrecios[PRECIO UNIT],0)</f>
        <v>20.9</v>
      </c>
      <c r="G454" s="2">
        <f>+TablaVentas[[#This Row],[CANTIDAD]]*TablaVentas[[#This Row],[PRECIO UNITARIO]]</f>
        <v>104.5</v>
      </c>
      <c r="H454" s="1">
        <f t="shared" ca="1" si="7"/>
        <v>0.10212738094792517</v>
      </c>
      <c r="I454" s="2">
        <f ca="1">+TablaVentas[[#This Row],[VENTAL TOTAL]]-TablaVentas[[#This Row],[VENTAL TOTAL]]*TablaVentas[[#This Row],[DESCUENTO]]</f>
        <v>93.827688690941812</v>
      </c>
      <c r="J454" s="2">
        <f ca="1">0.18*TablaVentas[[#This Row],[SUBTOTAL]]</f>
        <v>16.888983964369526</v>
      </c>
      <c r="K454" s="2">
        <f ca="1">+TablaVentas[[#This Row],[SUBTOTAL]]+TablaVentas[[#This Row],[IGV]]</f>
        <v>110.71667265531134</v>
      </c>
    </row>
    <row r="455" spans="1:11" x14ac:dyDescent="0.25">
      <c r="A455" t="s">
        <v>464</v>
      </c>
      <c r="B455" s="6">
        <v>45879</v>
      </c>
      <c r="C455" t="s">
        <v>10014</v>
      </c>
      <c r="D455" t="s">
        <v>10018</v>
      </c>
      <c r="E455">
        <v>13</v>
      </c>
      <c r="F455">
        <f>+_xlfn.XLOOKUP(TablaVentas[[#This Row],[PRODUCTO FINANCIERO]],TablaPrecios[PRODUCTO FINANCIERO],TablaPrecios[PRECIO UNIT],0)</f>
        <v>14.9</v>
      </c>
      <c r="G455" s="2">
        <f>+TablaVentas[[#This Row],[CANTIDAD]]*TablaVentas[[#This Row],[PRECIO UNITARIO]]</f>
        <v>193.70000000000002</v>
      </c>
      <c r="H455" s="1">
        <f t="shared" ca="1" si="7"/>
        <v>0.15376214983681397</v>
      </c>
      <c r="I455" s="2">
        <f ca="1">+TablaVentas[[#This Row],[VENTAL TOTAL]]-TablaVentas[[#This Row],[VENTAL TOTAL]]*TablaVentas[[#This Row],[DESCUENTO]]</f>
        <v>163.91627157660915</v>
      </c>
      <c r="J455" s="2">
        <f ca="1">0.18*TablaVentas[[#This Row],[SUBTOTAL]]</f>
        <v>29.504928883789646</v>
      </c>
      <c r="K455" s="2">
        <f ca="1">+TablaVentas[[#This Row],[SUBTOTAL]]+TablaVentas[[#This Row],[IGV]]</f>
        <v>193.42120046039878</v>
      </c>
    </row>
    <row r="456" spans="1:11" x14ac:dyDescent="0.25">
      <c r="A456" t="s">
        <v>465</v>
      </c>
      <c r="B456" s="6">
        <v>45478</v>
      </c>
      <c r="C456" t="s">
        <v>10011</v>
      </c>
      <c r="D456" t="s">
        <v>10019</v>
      </c>
      <c r="E456">
        <v>20</v>
      </c>
      <c r="F456">
        <f>+_xlfn.XLOOKUP(TablaVentas[[#This Row],[PRODUCTO FINANCIERO]],TablaPrecios[PRODUCTO FINANCIERO],TablaPrecios[PRECIO UNIT],0)</f>
        <v>9.9</v>
      </c>
      <c r="G456" s="2">
        <f>+TablaVentas[[#This Row],[CANTIDAD]]*TablaVentas[[#This Row],[PRECIO UNITARIO]]</f>
        <v>198</v>
      </c>
      <c r="H456" s="1">
        <f t="shared" ca="1" si="7"/>
        <v>0.16814353561927825</v>
      </c>
      <c r="I456" s="2">
        <f ca="1">+TablaVentas[[#This Row],[VENTAL TOTAL]]-TablaVentas[[#This Row],[VENTAL TOTAL]]*TablaVentas[[#This Row],[DESCUENTO]]</f>
        <v>164.7075799473829</v>
      </c>
      <c r="J456" s="2">
        <f ca="1">0.18*TablaVentas[[#This Row],[SUBTOTAL]]</f>
        <v>29.647364390528921</v>
      </c>
      <c r="K456" s="2">
        <f ca="1">+TablaVentas[[#This Row],[SUBTOTAL]]+TablaVentas[[#This Row],[IGV]]</f>
        <v>194.35494433791183</v>
      </c>
    </row>
    <row r="457" spans="1:11" x14ac:dyDescent="0.25">
      <c r="A457" t="s">
        <v>466</v>
      </c>
      <c r="B457" s="6">
        <v>46375</v>
      </c>
      <c r="C457" t="s">
        <v>10015</v>
      </c>
      <c r="D457" t="s">
        <v>10020</v>
      </c>
      <c r="E457">
        <v>7</v>
      </c>
      <c r="F457">
        <f>+_xlfn.XLOOKUP(TablaVentas[[#This Row],[PRODUCTO FINANCIERO]],TablaPrecios[PRODUCTO FINANCIERO],TablaPrecios[PRECIO UNIT],0)</f>
        <v>14.9</v>
      </c>
      <c r="G457" s="2">
        <f>+TablaVentas[[#This Row],[CANTIDAD]]*TablaVentas[[#This Row],[PRECIO UNITARIO]]</f>
        <v>104.3</v>
      </c>
      <c r="H457" s="1">
        <f t="shared" ca="1" si="7"/>
        <v>0.17236255965418074</v>
      </c>
      <c r="I457" s="2">
        <f ca="1">+TablaVentas[[#This Row],[VENTAL TOTAL]]-TablaVentas[[#This Row],[VENTAL TOTAL]]*TablaVentas[[#This Row],[DESCUENTO]]</f>
        <v>86.322585028068943</v>
      </c>
      <c r="J457" s="2">
        <f ca="1">0.18*TablaVentas[[#This Row],[SUBTOTAL]]</f>
        <v>15.53806530505241</v>
      </c>
      <c r="K457" s="2">
        <f ca="1">+TablaVentas[[#This Row],[SUBTOTAL]]+TablaVentas[[#This Row],[IGV]]</f>
        <v>101.86065033312136</v>
      </c>
    </row>
    <row r="458" spans="1:11" x14ac:dyDescent="0.25">
      <c r="A458" t="s">
        <v>467</v>
      </c>
      <c r="B458" s="6">
        <v>46358</v>
      </c>
      <c r="C458" t="s">
        <v>10015</v>
      </c>
      <c r="D458" t="s">
        <v>10020</v>
      </c>
      <c r="E458">
        <v>15</v>
      </c>
      <c r="F458">
        <f>+_xlfn.XLOOKUP(TablaVentas[[#This Row],[PRODUCTO FINANCIERO]],TablaPrecios[PRODUCTO FINANCIERO],TablaPrecios[PRECIO UNIT],0)</f>
        <v>14.9</v>
      </c>
      <c r="G458" s="2">
        <f>+TablaVentas[[#This Row],[CANTIDAD]]*TablaVentas[[#This Row],[PRECIO UNITARIO]]</f>
        <v>223.5</v>
      </c>
      <c r="H458" s="1">
        <f t="shared" ca="1" si="7"/>
        <v>0.19275169367689074</v>
      </c>
      <c r="I458" s="2">
        <f ca="1">+TablaVentas[[#This Row],[VENTAL TOTAL]]-TablaVentas[[#This Row],[VENTAL TOTAL]]*TablaVentas[[#This Row],[DESCUENTO]]</f>
        <v>180.41999646321491</v>
      </c>
      <c r="J458" s="2">
        <f ca="1">0.18*TablaVentas[[#This Row],[SUBTOTAL]]</f>
        <v>32.475599363378684</v>
      </c>
      <c r="K458" s="2">
        <f ca="1">+TablaVentas[[#This Row],[SUBTOTAL]]+TablaVentas[[#This Row],[IGV]]</f>
        <v>212.89559582659359</v>
      </c>
    </row>
    <row r="459" spans="1:11" x14ac:dyDescent="0.25">
      <c r="A459" t="s">
        <v>468</v>
      </c>
      <c r="B459" s="6">
        <v>46341</v>
      </c>
      <c r="C459" t="s">
        <v>10011</v>
      </c>
      <c r="D459" t="s">
        <v>10020</v>
      </c>
      <c r="E459">
        <v>18</v>
      </c>
      <c r="F459">
        <f>+_xlfn.XLOOKUP(TablaVentas[[#This Row],[PRODUCTO FINANCIERO]],TablaPrecios[PRODUCTO FINANCIERO],TablaPrecios[PRECIO UNIT],0)</f>
        <v>14.9</v>
      </c>
      <c r="G459" s="2">
        <f>+TablaVentas[[#This Row],[CANTIDAD]]*TablaVentas[[#This Row],[PRECIO UNITARIO]]</f>
        <v>268.2</v>
      </c>
      <c r="H459" s="1">
        <f t="shared" ca="1" si="7"/>
        <v>0.11777312434427378</v>
      </c>
      <c r="I459" s="2">
        <f ca="1">+TablaVentas[[#This Row],[VENTAL TOTAL]]-TablaVentas[[#This Row],[VENTAL TOTAL]]*TablaVentas[[#This Row],[DESCUENTO]]</f>
        <v>236.61324805086576</v>
      </c>
      <c r="J459" s="2">
        <f ca="1">0.18*TablaVentas[[#This Row],[SUBTOTAL]]</f>
        <v>42.590384649155837</v>
      </c>
      <c r="K459" s="2">
        <f ca="1">+TablaVentas[[#This Row],[SUBTOTAL]]+TablaVentas[[#This Row],[IGV]]</f>
        <v>279.20363270002161</v>
      </c>
    </row>
    <row r="460" spans="1:11" x14ac:dyDescent="0.25">
      <c r="A460" t="s">
        <v>469</v>
      </c>
      <c r="B460" s="6">
        <v>46207</v>
      </c>
      <c r="C460" t="s">
        <v>10014</v>
      </c>
      <c r="D460" t="s">
        <v>10022</v>
      </c>
      <c r="E460">
        <v>15</v>
      </c>
      <c r="F460">
        <f>+_xlfn.XLOOKUP(TablaVentas[[#This Row],[PRODUCTO FINANCIERO]],TablaPrecios[PRODUCTO FINANCIERO],TablaPrecios[PRECIO UNIT],0)</f>
        <v>20.9</v>
      </c>
      <c r="G460" s="2">
        <f>+TablaVentas[[#This Row],[CANTIDAD]]*TablaVentas[[#This Row],[PRECIO UNITARIO]]</f>
        <v>313.5</v>
      </c>
      <c r="H460" s="1">
        <f t="shared" ca="1" si="7"/>
        <v>0.10564258556633421</v>
      </c>
      <c r="I460" s="2">
        <f ca="1">+TablaVentas[[#This Row],[VENTAL TOTAL]]-TablaVentas[[#This Row],[VENTAL TOTAL]]*TablaVentas[[#This Row],[DESCUENTO]]</f>
        <v>280.3810494249542</v>
      </c>
      <c r="J460" s="2">
        <f ca="1">0.18*TablaVentas[[#This Row],[SUBTOTAL]]</f>
        <v>50.468588896491752</v>
      </c>
      <c r="K460" s="2">
        <f ca="1">+TablaVentas[[#This Row],[SUBTOTAL]]+TablaVentas[[#This Row],[IGV]]</f>
        <v>330.84963832144592</v>
      </c>
    </row>
    <row r="461" spans="1:11" x14ac:dyDescent="0.25">
      <c r="A461" t="s">
        <v>470</v>
      </c>
      <c r="B461" s="6">
        <v>46166</v>
      </c>
      <c r="C461" t="s">
        <v>10012</v>
      </c>
      <c r="D461" t="s">
        <v>10018</v>
      </c>
      <c r="E461">
        <v>11</v>
      </c>
      <c r="F461">
        <f>+_xlfn.XLOOKUP(TablaVentas[[#This Row],[PRODUCTO FINANCIERO]],TablaPrecios[PRODUCTO FINANCIERO],TablaPrecios[PRECIO UNIT],0)</f>
        <v>14.9</v>
      </c>
      <c r="G461" s="2">
        <f>+TablaVentas[[#This Row],[CANTIDAD]]*TablaVentas[[#This Row],[PRECIO UNITARIO]]</f>
        <v>163.9</v>
      </c>
      <c r="H461" s="1">
        <f t="shared" ca="1" si="7"/>
        <v>0.19039902653579338</v>
      </c>
      <c r="I461" s="2">
        <f ca="1">+TablaVentas[[#This Row],[VENTAL TOTAL]]-TablaVentas[[#This Row],[VENTAL TOTAL]]*TablaVentas[[#This Row],[DESCUENTO]]</f>
        <v>132.69359955078346</v>
      </c>
      <c r="J461" s="2">
        <f ca="1">0.18*TablaVentas[[#This Row],[SUBTOTAL]]</f>
        <v>23.884847919141023</v>
      </c>
      <c r="K461" s="2">
        <f ca="1">+TablaVentas[[#This Row],[SUBTOTAL]]+TablaVentas[[#This Row],[IGV]]</f>
        <v>156.57844746992447</v>
      </c>
    </row>
    <row r="462" spans="1:11" x14ac:dyDescent="0.25">
      <c r="A462" t="s">
        <v>471</v>
      </c>
      <c r="B462" s="6">
        <v>45992</v>
      </c>
      <c r="C462" t="s">
        <v>10015</v>
      </c>
      <c r="D462" t="s">
        <v>10018</v>
      </c>
      <c r="E462">
        <v>3</v>
      </c>
      <c r="F462">
        <f>+_xlfn.XLOOKUP(TablaVentas[[#This Row],[PRODUCTO FINANCIERO]],TablaPrecios[PRODUCTO FINANCIERO],TablaPrecios[PRECIO UNIT],0)</f>
        <v>14.9</v>
      </c>
      <c r="G462" s="2">
        <f>+TablaVentas[[#This Row],[CANTIDAD]]*TablaVentas[[#This Row],[PRECIO UNITARIO]]</f>
        <v>44.7</v>
      </c>
      <c r="H462" s="1">
        <f t="shared" ca="1" si="7"/>
        <v>0.1412727366558163</v>
      </c>
      <c r="I462" s="2">
        <f ca="1">+TablaVentas[[#This Row],[VENTAL TOTAL]]-TablaVentas[[#This Row],[VENTAL TOTAL]]*TablaVentas[[#This Row],[DESCUENTO]]</f>
        <v>38.385108671485014</v>
      </c>
      <c r="J462" s="2">
        <f ca="1">0.18*TablaVentas[[#This Row],[SUBTOTAL]]</f>
        <v>6.9093195608673019</v>
      </c>
      <c r="K462" s="2">
        <f ca="1">+TablaVentas[[#This Row],[SUBTOTAL]]+TablaVentas[[#This Row],[IGV]]</f>
        <v>45.294428232352317</v>
      </c>
    </row>
    <row r="463" spans="1:11" x14ac:dyDescent="0.25">
      <c r="A463" t="s">
        <v>472</v>
      </c>
      <c r="B463" s="6">
        <v>45822</v>
      </c>
      <c r="C463" t="s">
        <v>10015</v>
      </c>
      <c r="D463" t="s">
        <v>10022</v>
      </c>
      <c r="E463">
        <v>12</v>
      </c>
      <c r="F463">
        <f>+_xlfn.XLOOKUP(TablaVentas[[#This Row],[PRODUCTO FINANCIERO]],TablaPrecios[PRODUCTO FINANCIERO],TablaPrecios[PRECIO UNIT],0)</f>
        <v>20.9</v>
      </c>
      <c r="G463" s="2">
        <f>+TablaVentas[[#This Row],[CANTIDAD]]*TablaVentas[[#This Row],[PRECIO UNITARIO]]</f>
        <v>250.79999999999998</v>
      </c>
      <c r="H463" s="1">
        <f t="shared" ca="1" si="7"/>
        <v>0.11941020444827009</v>
      </c>
      <c r="I463" s="2">
        <f ca="1">+TablaVentas[[#This Row],[VENTAL TOTAL]]-TablaVentas[[#This Row],[VENTAL TOTAL]]*TablaVentas[[#This Row],[DESCUENTO]]</f>
        <v>220.85192072437385</v>
      </c>
      <c r="J463" s="2">
        <f ca="1">0.18*TablaVentas[[#This Row],[SUBTOTAL]]</f>
        <v>39.753345730387295</v>
      </c>
      <c r="K463" s="2">
        <f ca="1">+TablaVentas[[#This Row],[SUBTOTAL]]+TablaVentas[[#This Row],[IGV]]</f>
        <v>260.60526645476114</v>
      </c>
    </row>
    <row r="464" spans="1:11" x14ac:dyDescent="0.25">
      <c r="A464" t="s">
        <v>473</v>
      </c>
      <c r="B464" s="6">
        <v>45660</v>
      </c>
      <c r="C464" t="s">
        <v>10011</v>
      </c>
      <c r="D464" t="s">
        <v>10022</v>
      </c>
      <c r="E464">
        <v>15</v>
      </c>
      <c r="F464">
        <f>+_xlfn.XLOOKUP(TablaVentas[[#This Row],[PRODUCTO FINANCIERO]],TablaPrecios[PRODUCTO FINANCIERO],TablaPrecios[PRECIO UNIT],0)</f>
        <v>20.9</v>
      </c>
      <c r="G464" s="2">
        <f>+TablaVentas[[#This Row],[CANTIDAD]]*TablaVentas[[#This Row],[PRECIO UNITARIO]]</f>
        <v>313.5</v>
      </c>
      <c r="H464" s="1">
        <f t="shared" ca="1" si="7"/>
        <v>0.16040816309070965</v>
      </c>
      <c r="I464" s="2">
        <f ca="1">+TablaVentas[[#This Row],[VENTAL TOTAL]]-TablaVentas[[#This Row],[VENTAL TOTAL]]*TablaVentas[[#This Row],[DESCUENTO]]</f>
        <v>263.21204087106253</v>
      </c>
      <c r="J464" s="2">
        <f ca="1">0.18*TablaVentas[[#This Row],[SUBTOTAL]]</f>
        <v>47.378167356791252</v>
      </c>
      <c r="K464" s="2">
        <f ca="1">+TablaVentas[[#This Row],[SUBTOTAL]]+TablaVentas[[#This Row],[IGV]]</f>
        <v>310.59020822785379</v>
      </c>
    </row>
    <row r="465" spans="1:11" x14ac:dyDescent="0.25">
      <c r="A465" t="s">
        <v>474</v>
      </c>
      <c r="B465" s="6">
        <v>46368</v>
      </c>
      <c r="C465" t="s">
        <v>10011</v>
      </c>
      <c r="D465" t="s">
        <v>10017</v>
      </c>
      <c r="E465">
        <v>6</v>
      </c>
      <c r="F465">
        <f>+_xlfn.XLOOKUP(TablaVentas[[#This Row],[PRODUCTO FINANCIERO]],TablaPrecios[PRODUCTO FINANCIERO],TablaPrecios[PRECIO UNIT],0)</f>
        <v>9.9</v>
      </c>
      <c r="G465" s="2">
        <f>+TablaVentas[[#This Row],[CANTIDAD]]*TablaVentas[[#This Row],[PRECIO UNITARIO]]</f>
        <v>59.400000000000006</v>
      </c>
      <c r="H465" s="1">
        <f t="shared" ca="1" si="7"/>
        <v>0.14069297622616644</v>
      </c>
      <c r="I465" s="2">
        <f ca="1">+TablaVentas[[#This Row],[VENTAL TOTAL]]-TablaVentas[[#This Row],[VENTAL TOTAL]]*TablaVentas[[#This Row],[DESCUENTO]]</f>
        <v>51.042837212165722</v>
      </c>
      <c r="J465" s="2">
        <f ca="1">0.18*TablaVentas[[#This Row],[SUBTOTAL]]</f>
        <v>9.1877106981898304</v>
      </c>
      <c r="K465" s="2">
        <f ca="1">+TablaVentas[[#This Row],[SUBTOTAL]]+TablaVentas[[#This Row],[IGV]]</f>
        <v>60.230547910355554</v>
      </c>
    </row>
    <row r="466" spans="1:11" x14ac:dyDescent="0.25">
      <c r="A466" t="s">
        <v>475</v>
      </c>
      <c r="B466" s="6">
        <v>45965</v>
      </c>
      <c r="C466" t="s">
        <v>10013</v>
      </c>
      <c r="D466" t="s">
        <v>10020</v>
      </c>
      <c r="E466">
        <v>5</v>
      </c>
      <c r="F466">
        <f>+_xlfn.XLOOKUP(TablaVentas[[#This Row],[PRODUCTO FINANCIERO]],TablaPrecios[PRODUCTO FINANCIERO],TablaPrecios[PRECIO UNIT],0)</f>
        <v>14.9</v>
      </c>
      <c r="G466" s="2">
        <f>+TablaVentas[[#This Row],[CANTIDAD]]*TablaVentas[[#This Row],[PRECIO UNITARIO]]</f>
        <v>74.5</v>
      </c>
      <c r="H466" s="1">
        <f t="shared" ca="1" si="7"/>
        <v>0.13928687828167022</v>
      </c>
      <c r="I466" s="2">
        <f ca="1">+TablaVentas[[#This Row],[VENTAL TOTAL]]-TablaVentas[[#This Row],[VENTAL TOTAL]]*TablaVentas[[#This Row],[DESCUENTO]]</f>
        <v>64.123127568015576</v>
      </c>
      <c r="J466" s="2">
        <f ca="1">0.18*TablaVentas[[#This Row],[SUBTOTAL]]</f>
        <v>11.542162962242804</v>
      </c>
      <c r="K466" s="2">
        <f ca="1">+TablaVentas[[#This Row],[SUBTOTAL]]+TablaVentas[[#This Row],[IGV]]</f>
        <v>75.665290530258375</v>
      </c>
    </row>
    <row r="467" spans="1:11" x14ac:dyDescent="0.25">
      <c r="A467" t="s">
        <v>476</v>
      </c>
      <c r="B467" s="6">
        <v>45572</v>
      </c>
      <c r="C467" t="s">
        <v>10016</v>
      </c>
      <c r="D467" t="s">
        <v>10019</v>
      </c>
      <c r="E467">
        <v>9</v>
      </c>
      <c r="F467">
        <f>+_xlfn.XLOOKUP(TablaVentas[[#This Row],[PRODUCTO FINANCIERO]],TablaPrecios[PRODUCTO FINANCIERO],TablaPrecios[PRECIO UNIT],0)</f>
        <v>9.9</v>
      </c>
      <c r="G467" s="2">
        <f>+TablaVentas[[#This Row],[CANTIDAD]]*TablaVentas[[#This Row],[PRECIO UNITARIO]]</f>
        <v>89.100000000000009</v>
      </c>
      <c r="H467" s="1">
        <f t="shared" ca="1" si="7"/>
        <v>0.16447577658762863</v>
      </c>
      <c r="I467" s="2">
        <f ca="1">+TablaVentas[[#This Row],[VENTAL TOTAL]]-TablaVentas[[#This Row],[VENTAL TOTAL]]*TablaVentas[[#This Row],[DESCUENTO]]</f>
        <v>74.445208306042304</v>
      </c>
      <c r="J467" s="2">
        <f ca="1">0.18*TablaVentas[[#This Row],[SUBTOTAL]]</f>
        <v>13.400137495087614</v>
      </c>
      <c r="K467" s="2">
        <f ca="1">+TablaVentas[[#This Row],[SUBTOTAL]]+TablaVentas[[#This Row],[IGV]]</f>
        <v>87.845345801129923</v>
      </c>
    </row>
    <row r="468" spans="1:11" x14ac:dyDescent="0.25">
      <c r="A468" t="s">
        <v>477</v>
      </c>
      <c r="B468" s="6">
        <v>46090</v>
      </c>
      <c r="C468" t="s">
        <v>10014</v>
      </c>
      <c r="D468" t="s">
        <v>10020</v>
      </c>
      <c r="E468">
        <v>19</v>
      </c>
      <c r="F468">
        <f>+_xlfn.XLOOKUP(TablaVentas[[#This Row],[PRODUCTO FINANCIERO]],TablaPrecios[PRODUCTO FINANCIERO],TablaPrecios[PRECIO UNIT],0)</f>
        <v>14.9</v>
      </c>
      <c r="G468" s="2">
        <f>+TablaVentas[[#This Row],[CANTIDAD]]*TablaVentas[[#This Row],[PRECIO UNITARIO]]</f>
        <v>283.10000000000002</v>
      </c>
      <c r="H468" s="1">
        <f t="shared" ca="1" si="7"/>
        <v>0.12003911417693891</v>
      </c>
      <c r="I468" s="2">
        <f ca="1">+TablaVentas[[#This Row],[VENTAL TOTAL]]-TablaVentas[[#This Row],[VENTAL TOTAL]]*TablaVentas[[#This Row],[DESCUENTO]]</f>
        <v>249.11692677650862</v>
      </c>
      <c r="J468" s="2">
        <f ca="1">0.18*TablaVentas[[#This Row],[SUBTOTAL]]</f>
        <v>44.841046819771549</v>
      </c>
      <c r="K468" s="2">
        <f ca="1">+TablaVentas[[#This Row],[SUBTOTAL]]+TablaVentas[[#This Row],[IGV]]</f>
        <v>293.95797359628017</v>
      </c>
    </row>
    <row r="469" spans="1:11" x14ac:dyDescent="0.25">
      <c r="A469" t="s">
        <v>478</v>
      </c>
      <c r="B469" s="6">
        <v>45908</v>
      </c>
      <c r="C469" t="s">
        <v>10014</v>
      </c>
      <c r="D469" t="s">
        <v>10022</v>
      </c>
      <c r="E469">
        <v>3</v>
      </c>
      <c r="F469">
        <f>+_xlfn.XLOOKUP(TablaVentas[[#This Row],[PRODUCTO FINANCIERO]],TablaPrecios[PRODUCTO FINANCIERO],TablaPrecios[PRECIO UNIT],0)</f>
        <v>20.9</v>
      </c>
      <c r="G469" s="2">
        <f>+TablaVentas[[#This Row],[CANTIDAD]]*TablaVentas[[#This Row],[PRECIO UNITARIO]]</f>
        <v>62.699999999999996</v>
      </c>
      <c r="H469" s="1">
        <f t="shared" ca="1" si="7"/>
        <v>0.17710362568248458</v>
      </c>
      <c r="I469" s="2">
        <f ca="1">+TablaVentas[[#This Row],[VENTAL TOTAL]]-TablaVentas[[#This Row],[VENTAL TOTAL]]*TablaVentas[[#This Row],[DESCUENTO]]</f>
        <v>51.595602669708214</v>
      </c>
      <c r="J469" s="2">
        <f ca="1">0.18*TablaVentas[[#This Row],[SUBTOTAL]]</f>
        <v>9.2872084805474788</v>
      </c>
      <c r="K469" s="2">
        <f ca="1">+TablaVentas[[#This Row],[SUBTOTAL]]+TablaVentas[[#This Row],[IGV]]</f>
        <v>60.882811150255691</v>
      </c>
    </row>
    <row r="470" spans="1:11" x14ac:dyDescent="0.25">
      <c r="A470" t="s">
        <v>479</v>
      </c>
      <c r="B470" s="6">
        <v>46353</v>
      </c>
      <c r="C470" t="s">
        <v>10016</v>
      </c>
      <c r="D470" t="s">
        <v>10022</v>
      </c>
      <c r="E470">
        <v>5</v>
      </c>
      <c r="F470">
        <f>+_xlfn.XLOOKUP(TablaVentas[[#This Row],[PRODUCTO FINANCIERO]],TablaPrecios[PRODUCTO FINANCIERO],TablaPrecios[PRECIO UNIT],0)</f>
        <v>20.9</v>
      </c>
      <c r="G470" s="2">
        <f>+TablaVentas[[#This Row],[CANTIDAD]]*TablaVentas[[#This Row],[PRECIO UNITARIO]]</f>
        <v>104.5</v>
      </c>
      <c r="H470" s="1">
        <f t="shared" ca="1" si="7"/>
        <v>0.13764216493853812</v>
      </c>
      <c r="I470" s="2">
        <f ca="1">+TablaVentas[[#This Row],[VENTAL TOTAL]]-TablaVentas[[#This Row],[VENTAL TOTAL]]*TablaVentas[[#This Row],[DESCUENTO]]</f>
        <v>90.116393763922773</v>
      </c>
      <c r="J470" s="2">
        <f ca="1">0.18*TablaVentas[[#This Row],[SUBTOTAL]]</f>
        <v>16.220950877506098</v>
      </c>
      <c r="K470" s="2">
        <f ca="1">+TablaVentas[[#This Row],[SUBTOTAL]]+TablaVentas[[#This Row],[IGV]]</f>
        <v>106.33734464142887</v>
      </c>
    </row>
    <row r="471" spans="1:11" x14ac:dyDescent="0.25">
      <c r="A471" t="s">
        <v>480</v>
      </c>
      <c r="B471" s="6">
        <v>46211</v>
      </c>
      <c r="C471" t="s">
        <v>10012</v>
      </c>
      <c r="D471" t="s">
        <v>10018</v>
      </c>
      <c r="E471">
        <v>12</v>
      </c>
      <c r="F471">
        <f>+_xlfn.XLOOKUP(TablaVentas[[#This Row],[PRODUCTO FINANCIERO]],TablaPrecios[PRODUCTO FINANCIERO],TablaPrecios[PRECIO UNIT],0)</f>
        <v>14.9</v>
      </c>
      <c r="G471" s="2">
        <f>+TablaVentas[[#This Row],[CANTIDAD]]*TablaVentas[[#This Row],[PRECIO UNITARIO]]</f>
        <v>178.8</v>
      </c>
      <c r="H471" s="1">
        <f t="shared" ca="1" si="7"/>
        <v>0.16778687279830307</v>
      </c>
      <c r="I471" s="2">
        <f ca="1">+TablaVentas[[#This Row],[VENTAL TOTAL]]-TablaVentas[[#This Row],[VENTAL TOTAL]]*TablaVentas[[#This Row],[DESCUENTO]]</f>
        <v>148.79970714366343</v>
      </c>
      <c r="J471" s="2">
        <f ca="1">0.18*TablaVentas[[#This Row],[SUBTOTAL]]</f>
        <v>26.783947285859416</v>
      </c>
      <c r="K471" s="2">
        <f ca="1">+TablaVentas[[#This Row],[SUBTOTAL]]+TablaVentas[[#This Row],[IGV]]</f>
        <v>175.58365442952285</v>
      </c>
    </row>
    <row r="472" spans="1:11" x14ac:dyDescent="0.25">
      <c r="A472" t="s">
        <v>481</v>
      </c>
      <c r="B472" s="6">
        <v>46191</v>
      </c>
      <c r="C472" t="s">
        <v>10012</v>
      </c>
      <c r="D472" t="s">
        <v>10019</v>
      </c>
      <c r="E472">
        <v>8</v>
      </c>
      <c r="F472">
        <f>+_xlfn.XLOOKUP(TablaVentas[[#This Row],[PRODUCTO FINANCIERO]],TablaPrecios[PRODUCTO FINANCIERO],TablaPrecios[PRECIO UNIT],0)</f>
        <v>9.9</v>
      </c>
      <c r="G472" s="2">
        <f>+TablaVentas[[#This Row],[CANTIDAD]]*TablaVentas[[#This Row],[PRECIO UNITARIO]]</f>
        <v>79.2</v>
      </c>
      <c r="H472" s="1">
        <f t="shared" ca="1" si="7"/>
        <v>0.15813169629102608</v>
      </c>
      <c r="I472" s="2">
        <f ca="1">+TablaVentas[[#This Row],[VENTAL TOTAL]]-TablaVentas[[#This Row],[VENTAL TOTAL]]*TablaVentas[[#This Row],[DESCUENTO]]</f>
        <v>66.675969653750741</v>
      </c>
      <c r="J472" s="2">
        <f ca="1">0.18*TablaVentas[[#This Row],[SUBTOTAL]]</f>
        <v>12.001674537675132</v>
      </c>
      <c r="K472" s="2">
        <f ca="1">+TablaVentas[[#This Row],[SUBTOTAL]]+TablaVentas[[#This Row],[IGV]]</f>
        <v>78.67764419142587</v>
      </c>
    </row>
    <row r="473" spans="1:11" x14ac:dyDescent="0.25">
      <c r="A473" t="s">
        <v>482</v>
      </c>
      <c r="B473" s="6">
        <v>45951</v>
      </c>
      <c r="C473" t="s">
        <v>10015</v>
      </c>
      <c r="D473" t="s">
        <v>10017</v>
      </c>
      <c r="E473">
        <v>5</v>
      </c>
      <c r="F473">
        <f>+_xlfn.XLOOKUP(TablaVentas[[#This Row],[PRODUCTO FINANCIERO]],TablaPrecios[PRODUCTO FINANCIERO],TablaPrecios[PRECIO UNIT],0)</f>
        <v>9.9</v>
      </c>
      <c r="G473" s="2">
        <f>+TablaVentas[[#This Row],[CANTIDAD]]*TablaVentas[[#This Row],[PRECIO UNITARIO]]</f>
        <v>49.5</v>
      </c>
      <c r="H473" s="1">
        <f t="shared" ca="1" si="7"/>
        <v>0.17030505432366241</v>
      </c>
      <c r="I473" s="2">
        <f ca="1">+TablaVentas[[#This Row],[VENTAL TOTAL]]-TablaVentas[[#This Row],[VENTAL TOTAL]]*TablaVentas[[#This Row],[DESCUENTO]]</f>
        <v>41.069899810978711</v>
      </c>
      <c r="J473" s="2">
        <f ca="1">0.18*TablaVentas[[#This Row],[SUBTOTAL]]</f>
        <v>7.3925819659761673</v>
      </c>
      <c r="K473" s="2">
        <f ca="1">+TablaVentas[[#This Row],[SUBTOTAL]]+TablaVentas[[#This Row],[IGV]]</f>
        <v>48.462481776954881</v>
      </c>
    </row>
    <row r="474" spans="1:11" x14ac:dyDescent="0.25">
      <c r="A474" t="s">
        <v>483</v>
      </c>
      <c r="B474" s="6">
        <v>46100</v>
      </c>
      <c r="C474" t="s">
        <v>10011</v>
      </c>
      <c r="D474" t="s">
        <v>10019</v>
      </c>
      <c r="E474">
        <v>16</v>
      </c>
      <c r="F474">
        <f>+_xlfn.XLOOKUP(TablaVentas[[#This Row],[PRODUCTO FINANCIERO]],TablaPrecios[PRODUCTO FINANCIERO],TablaPrecios[PRECIO UNIT],0)</f>
        <v>9.9</v>
      </c>
      <c r="G474" s="2">
        <f>+TablaVentas[[#This Row],[CANTIDAD]]*TablaVentas[[#This Row],[PRECIO UNITARIO]]</f>
        <v>158.4</v>
      </c>
      <c r="H474" s="1">
        <f t="shared" ca="1" si="7"/>
        <v>0.10949786833744718</v>
      </c>
      <c r="I474" s="2">
        <f ca="1">+TablaVentas[[#This Row],[VENTAL TOTAL]]-TablaVentas[[#This Row],[VENTAL TOTAL]]*TablaVentas[[#This Row],[DESCUENTO]]</f>
        <v>141.05553765534836</v>
      </c>
      <c r="J474" s="2">
        <f ca="1">0.18*TablaVentas[[#This Row],[SUBTOTAL]]</f>
        <v>25.389996777962704</v>
      </c>
      <c r="K474" s="2">
        <f ca="1">+TablaVentas[[#This Row],[SUBTOTAL]]+TablaVentas[[#This Row],[IGV]]</f>
        <v>166.44553443331105</v>
      </c>
    </row>
    <row r="475" spans="1:11" x14ac:dyDescent="0.25">
      <c r="A475" t="s">
        <v>484</v>
      </c>
      <c r="B475" s="6">
        <v>46281</v>
      </c>
      <c r="C475" t="s">
        <v>10014</v>
      </c>
      <c r="D475" t="s">
        <v>10022</v>
      </c>
      <c r="E475">
        <v>16</v>
      </c>
      <c r="F475">
        <f>+_xlfn.XLOOKUP(TablaVentas[[#This Row],[PRODUCTO FINANCIERO]],TablaPrecios[PRODUCTO FINANCIERO],TablaPrecios[PRECIO UNIT],0)</f>
        <v>20.9</v>
      </c>
      <c r="G475" s="2">
        <f>+TablaVentas[[#This Row],[CANTIDAD]]*TablaVentas[[#This Row],[PRECIO UNITARIO]]</f>
        <v>334.4</v>
      </c>
      <c r="H475" s="1">
        <f t="shared" ca="1" si="7"/>
        <v>0.10811519072605641</v>
      </c>
      <c r="I475" s="2">
        <f ca="1">+TablaVentas[[#This Row],[VENTAL TOTAL]]-TablaVentas[[#This Row],[VENTAL TOTAL]]*TablaVentas[[#This Row],[DESCUENTO]]</f>
        <v>298.24628022120669</v>
      </c>
      <c r="J475" s="2">
        <f ca="1">0.18*TablaVentas[[#This Row],[SUBTOTAL]]</f>
        <v>53.684330439817202</v>
      </c>
      <c r="K475" s="2">
        <f ca="1">+TablaVentas[[#This Row],[SUBTOTAL]]+TablaVentas[[#This Row],[IGV]]</f>
        <v>351.93061066102388</v>
      </c>
    </row>
    <row r="476" spans="1:11" x14ac:dyDescent="0.25">
      <c r="A476" t="s">
        <v>485</v>
      </c>
      <c r="B476" s="6">
        <v>46151</v>
      </c>
      <c r="C476" t="s">
        <v>10012</v>
      </c>
      <c r="D476" t="s">
        <v>10017</v>
      </c>
      <c r="E476">
        <v>11</v>
      </c>
      <c r="F476">
        <f>+_xlfn.XLOOKUP(TablaVentas[[#This Row],[PRODUCTO FINANCIERO]],TablaPrecios[PRODUCTO FINANCIERO],TablaPrecios[PRECIO UNIT],0)</f>
        <v>9.9</v>
      </c>
      <c r="G476" s="2">
        <f>+TablaVentas[[#This Row],[CANTIDAD]]*TablaVentas[[#This Row],[PRECIO UNITARIO]]</f>
        <v>108.9</v>
      </c>
      <c r="H476" s="1">
        <f t="shared" ca="1" si="7"/>
        <v>0.11336361364053843</v>
      </c>
      <c r="I476" s="2">
        <f ca="1">+TablaVentas[[#This Row],[VENTAL TOTAL]]-TablaVentas[[#This Row],[VENTAL TOTAL]]*TablaVentas[[#This Row],[DESCUENTO]]</f>
        <v>96.554702474545365</v>
      </c>
      <c r="J476" s="2">
        <f ca="1">0.18*TablaVentas[[#This Row],[SUBTOTAL]]</f>
        <v>17.379846445418163</v>
      </c>
      <c r="K476" s="2">
        <f ca="1">+TablaVentas[[#This Row],[SUBTOTAL]]+TablaVentas[[#This Row],[IGV]]</f>
        <v>113.93454891996353</v>
      </c>
    </row>
    <row r="477" spans="1:11" x14ac:dyDescent="0.25">
      <c r="A477" t="s">
        <v>486</v>
      </c>
      <c r="B477" s="6">
        <v>45845</v>
      </c>
      <c r="C477" t="s">
        <v>10016</v>
      </c>
      <c r="D477" t="s">
        <v>10019</v>
      </c>
      <c r="E477">
        <v>10</v>
      </c>
      <c r="F477">
        <f>+_xlfn.XLOOKUP(TablaVentas[[#This Row],[PRODUCTO FINANCIERO]],TablaPrecios[PRODUCTO FINANCIERO],TablaPrecios[PRECIO UNIT],0)</f>
        <v>9.9</v>
      </c>
      <c r="G477" s="2">
        <f>+TablaVentas[[#This Row],[CANTIDAD]]*TablaVentas[[#This Row],[PRECIO UNITARIO]]</f>
        <v>99</v>
      </c>
      <c r="H477" s="1">
        <f t="shared" ca="1" si="7"/>
        <v>0.11942248605325369</v>
      </c>
      <c r="I477" s="2">
        <f ca="1">+TablaVentas[[#This Row],[VENTAL TOTAL]]-TablaVentas[[#This Row],[VENTAL TOTAL]]*TablaVentas[[#This Row],[DESCUENTO]]</f>
        <v>87.177173880727878</v>
      </c>
      <c r="J477" s="2">
        <f ca="1">0.18*TablaVentas[[#This Row],[SUBTOTAL]]</f>
        <v>15.691891298531017</v>
      </c>
      <c r="K477" s="2">
        <f ca="1">+TablaVentas[[#This Row],[SUBTOTAL]]+TablaVentas[[#This Row],[IGV]]</f>
        <v>102.8690651792589</v>
      </c>
    </row>
    <row r="478" spans="1:11" x14ac:dyDescent="0.25">
      <c r="A478" t="s">
        <v>487</v>
      </c>
      <c r="B478" s="6">
        <v>46233</v>
      </c>
      <c r="C478" t="s">
        <v>10014</v>
      </c>
      <c r="D478" t="s">
        <v>10019</v>
      </c>
      <c r="E478">
        <v>15</v>
      </c>
      <c r="F478">
        <f>+_xlfn.XLOOKUP(TablaVentas[[#This Row],[PRODUCTO FINANCIERO]],TablaPrecios[PRODUCTO FINANCIERO],TablaPrecios[PRECIO UNIT],0)</f>
        <v>9.9</v>
      </c>
      <c r="G478" s="2">
        <f>+TablaVentas[[#This Row],[CANTIDAD]]*TablaVentas[[#This Row],[PRECIO UNITARIO]]</f>
        <v>148.5</v>
      </c>
      <c r="H478" s="1">
        <f t="shared" ca="1" si="7"/>
        <v>0.14930283147262965</v>
      </c>
      <c r="I478" s="2">
        <f ca="1">+TablaVentas[[#This Row],[VENTAL TOTAL]]-TablaVentas[[#This Row],[VENTAL TOTAL]]*TablaVentas[[#This Row],[DESCUENTO]]</f>
        <v>126.3285295263145</v>
      </c>
      <c r="J478" s="2">
        <f ca="1">0.18*TablaVentas[[#This Row],[SUBTOTAL]]</f>
        <v>22.739135314736608</v>
      </c>
      <c r="K478" s="2">
        <f ca="1">+TablaVentas[[#This Row],[SUBTOTAL]]+TablaVentas[[#This Row],[IGV]]</f>
        <v>149.06766484105111</v>
      </c>
    </row>
    <row r="479" spans="1:11" x14ac:dyDescent="0.25">
      <c r="A479" t="s">
        <v>488</v>
      </c>
      <c r="B479" s="6">
        <v>46188</v>
      </c>
      <c r="C479" t="s">
        <v>10016</v>
      </c>
      <c r="D479" t="s">
        <v>10018</v>
      </c>
      <c r="E479">
        <v>7</v>
      </c>
      <c r="F479">
        <f>+_xlfn.XLOOKUP(TablaVentas[[#This Row],[PRODUCTO FINANCIERO]],TablaPrecios[PRODUCTO FINANCIERO],TablaPrecios[PRECIO UNIT],0)</f>
        <v>14.9</v>
      </c>
      <c r="G479" s="2">
        <f>+TablaVentas[[#This Row],[CANTIDAD]]*TablaVentas[[#This Row],[PRECIO UNITARIO]]</f>
        <v>104.3</v>
      </c>
      <c r="H479" s="1">
        <f t="shared" ca="1" si="7"/>
        <v>0.11099330330193931</v>
      </c>
      <c r="I479" s="2">
        <f ca="1">+TablaVentas[[#This Row],[VENTAL TOTAL]]-TablaVentas[[#This Row],[VENTAL TOTAL]]*TablaVentas[[#This Row],[DESCUENTO]]</f>
        <v>92.72339846560773</v>
      </c>
      <c r="J479" s="2">
        <f ca="1">0.18*TablaVentas[[#This Row],[SUBTOTAL]]</f>
        <v>16.690211723809391</v>
      </c>
      <c r="K479" s="2">
        <f ca="1">+TablaVentas[[#This Row],[SUBTOTAL]]+TablaVentas[[#This Row],[IGV]]</f>
        <v>109.41361018941711</v>
      </c>
    </row>
    <row r="480" spans="1:11" x14ac:dyDescent="0.25">
      <c r="A480" t="s">
        <v>489</v>
      </c>
      <c r="B480" s="6">
        <v>45769</v>
      </c>
      <c r="C480" t="s">
        <v>10016</v>
      </c>
      <c r="D480" t="s">
        <v>10022</v>
      </c>
      <c r="E480">
        <v>11</v>
      </c>
      <c r="F480">
        <f>+_xlfn.XLOOKUP(TablaVentas[[#This Row],[PRODUCTO FINANCIERO]],TablaPrecios[PRODUCTO FINANCIERO],TablaPrecios[PRECIO UNIT],0)</f>
        <v>20.9</v>
      </c>
      <c r="G480" s="2">
        <f>+TablaVentas[[#This Row],[CANTIDAD]]*TablaVentas[[#This Row],[PRECIO UNITARIO]]</f>
        <v>229.89999999999998</v>
      </c>
      <c r="H480" s="1">
        <f t="shared" ca="1" si="7"/>
        <v>0.12316919423096268</v>
      </c>
      <c r="I480" s="2">
        <f ca="1">+TablaVentas[[#This Row],[VENTAL TOTAL]]-TablaVentas[[#This Row],[VENTAL TOTAL]]*TablaVentas[[#This Row],[DESCUENTO]]</f>
        <v>201.58340224630166</v>
      </c>
      <c r="J480" s="2">
        <f ca="1">0.18*TablaVentas[[#This Row],[SUBTOTAL]]</f>
        <v>36.285012404334296</v>
      </c>
      <c r="K480" s="2">
        <f ca="1">+TablaVentas[[#This Row],[SUBTOTAL]]+TablaVentas[[#This Row],[IGV]]</f>
        <v>237.86841465063594</v>
      </c>
    </row>
    <row r="481" spans="1:11" x14ac:dyDescent="0.25">
      <c r="A481" t="s">
        <v>490</v>
      </c>
      <c r="B481" s="6">
        <v>45846</v>
      </c>
      <c r="C481" t="s">
        <v>10011</v>
      </c>
      <c r="D481" t="s">
        <v>10020</v>
      </c>
      <c r="E481">
        <v>8</v>
      </c>
      <c r="F481">
        <f>+_xlfn.XLOOKUP(TablaVentas[[#This Row],[PRODUCTO FINANCIERO]],TablaPrecios[PRODUCTO FINANCIERO],TablaPrecios[PRECIO UNIT],0)</f>
        <v>14.9</v>
      </c>
      <c r="G481" s="2">
        <f>+TablaVentas[[#This Row],[CANTIDAD]]*TablaVentas[[#This Row],[PRECIO UNITARIO]]</f>
        <v>119.2</v>
      </c>
      <c r="H481" s="1">
        <f t="shared" ca="1" si="7"/>
        <v>0.18406432810058138</v>
      </c>
      <c r="I481" s="2">
        <f ca="1">+TablaVentas[[#This Row],[VENTAL TOTAL]]-TablaVentas[[#This Row],[VENTAL TOTAL]]*TablaVentas[[#This Row],[DESCUENTO]]</f>
        <v>97.259532090410701</v>
      </c>
      <c r="J481" s="2">
        <f ca="1">0.18*TablaVentas[[#This Row],[SUBTOTAL]]</f>
        <v>17.506715776273925</v>
      </c>
      <c r="K481" s="2">
        <f ca="1">+TablaVentas[[#This Row],[SUBTOTAL]]+TablaVentas[[#This Row],[IGV]]</f>
        <v>114.76624786668462</v>
      </c>
    </row>
    <row r="482" spans="1:11" x14ac:dyDescent="0.25">
      <c r="A482" t="s">
        <v>491</v>
      </c>
      <c r="B482" s="6">
        <v>45575</v>
      </c>
      <c r="C482" t="s">
        <v>10013</v>
      </c>
      <c r="D482" t="s">
        <v>10020</v>
      </c>
      <c r="E482">
        <v>11</v>
      </c>
      <c r="F482">
        <f>+_xlfn.XLOOKUP(TablaVentas[[#This Row],[PRODUCTO FINANCIERO]],TablaPrecios[PRODUCTO FINANCIERO],TablaPrecios[PRECIO UNIT],0)</f>
        <v>14.9</v>
      </c>
      <c r="G482" s="2">
        <f>+TablaVentas[[#This Row],[CANTIDAD]]*TablaVentas[[#This Row],[PRECIO UNITARIO]]</f>
        <v>163.9</v>
      </c>
      <c r="H482" s="1">
        <f t="shared" ca="1" si="7"/>
        <v>0.18103662631816342</v>
      </c>
      <c r="I482" s="2">
        <f ca="1">+TablaVentas[[#This Row],[VENTAL TOTAL]]-TablaVentas[[#This Row],[VENTAL TOTAL]]*TablaVentas[[#This Row],[DESCUENTO]]</f>
        <v>134.22809694645304</v>
      </c>
      <c r="J482" s="2">
        <f ca="1">0.18*TablaVentas[[#This Row],[SUBTOTAL]]</f>
        <v>24.161057450361547</v>
      </c>
      <c r="K482" s="2">
        <f ca="1">+TablaVentas[[#This Row],[SUBTOTAL]]+TablaVentas[[#This Row],[IGV]]</f>
        <v>158.38915439681458</v>
      </c>
    </row>
    <row r="483" spans="1:11" x14ac:dyDescent="0.25">
      <c r="A483" t="s">
        <v>492</v>
      </c>
      <c r="B483" s="6">
        <v>46263</v>
      </c>
      <c r="C483" t="s">
        <v>10016</v>
      </c>
      <c r="D483" t="s">
        <v>10022</v>
      </c>
      <c r="E483">
        <v>20</v>
      </c>
      <c r="F483">
        <f>+_xlfn.XLOOKUP(TablaVentas[[#This Row],[PRODUCTO FINANCIERO]],TablaPrecios[PRODUCTO FINANCIERO],TablaPrecios[PRECIO UNIT],0)</f>
        <v>20.9</v>
      </c>
      <c r="G483" s="2">
        <f>+TablaVentas[[#This Row],[CANTIDAD]]*TablaVentas[[#This Row],[PRECIO UNITARIO]]</f>
        <v>418</v>
      </c>
      <c r="H483" s="1">
        <f t="shared" ca="1" si="7"/>
        <v>0.12705240622777961</v>
      </c>
      <c r="I483" s="2">
        <f ca="1">+TablaVentas[[#This Row],[VENTAL TOTAL]]-TablaVentas[[#This Row],[VENTAL TOTAL]]*TablaVentas[[#This Row],[DESCUENTO]]</f>
        <v>364.89209419678809</v>
      </c>
      <c r="J483" s="2">
        <f ca="1">0.18*TablaVentas[[#This Row],[SUBTOTAL]]</f>
        <v>65.680576955421856</v>
      </c>
      <c r="K483" s="2">
        <f ca="1">+TablaVentas[[#This Row],[SUBTOTAL]]+TablaVentas[[#This Row],[IGV]]</f>
        <v>430.57267115220998</v>
      </c>
    </row>
    <row r="484" spans="1:11" x14ac:dyDescent="0.25">
      <c r="A484" t="s">
        <v>493</v>
      </c>
      <c r="B484" s="6">
        <v>45650</v>
      </c>
      <c r="C484" t="s">
        <v>10012</v>
      </c>
      <c r="D484" t="s">
        <v>10019</v>
      </c>
      <c r="E484">
        <v>19</v>
      </c>
      <c r="F484">
        <f>+_xlfn.XLOOKUP(TablaVentas[[#This Row],[PRODUCTO FINANCIERO]],TablaPrecios[PRODUCTO FINANCIERO],TablaPrecios[PRECIO UNIT],0)</f>
        <v>9.9</v>
      </c>
      <c r="G484" s="2">
        <f>+TablaVentas[[#This Row],[CANTIDAD]]*TablaVentas[[#This Row],[PRECIO UNITARIO]]</f>
        <v>188.1</v>
      </c>
      <c r="H484" s="1">
        <f t="shared" ca="1" si="7"/>
        <v>0.1078437026030617</v>
      </c>
      <c r="I484" s="2">
        <f ca="1">+TablaVentas[[#This Row],[VENTAL TOTAL]]-TablaVentas[[#This Row],[VENTAL TOTAL]]*TablaVentas[[#This Row],[DESCUENTO]]</f>
        <v>167.8145995403641</v>
      </c>
      <c r="J484" s="2">
        <f ca="1">0.18*TablaVentas[[#This Row],[SUBTOTAL]]</f>
        <v>30.206627917265536</v>
      </c>
      <c r="K484" s="2">
        <f ca="1">+TablaVentas[[#This Row],[SUBTOTAL]]+TablaVentas[[#This Row],[IGV]]</f>
        <v>198.02122745762964</v>
      </c>
    </row>
    <row r="485" spans="1:11" x14ac:dyDescent="0.25">
      <c r="A485" t="s">
        <v>494</v>
      </c>
      <c r="B485" s="6">
        <v>45742</v>
      </c>
      <c r="C485" t="s">
        <v>10012</v>
      </c>
      <c r="D485" t="s">
        <v>10022</v>
      </c>
      <c r="E485">
        <v>9</v>
      </c>
      <c r="F485">
        <f>+_xlfn.XLOOKUP(TablaVentas[[#This Row],[PRODUCTO FINANCIERO]],TablaPrecios[PRODUCTO FINANCIERO],TablaPrecios[PRECIO UNIT],0)</f>
        <v>20.9</v>
      </c>
      <c r="G485" s="2">
        <f>+TablaVentas[[#This Row],[CANTIDAD]]*TablaVentas[[#This Row],[PRECIO UNITARIO]]</f>
        <v>188.1</v>
      </c>
      <c r="H485" s="1">
        <f t="shared" ca="1" si="7"/>
        <v>0.12444967776301497</v>
      </c>
      <c r="I485" s="2">
        <f ca="1">+TablaVentas[[#This Row],[VENTAL TOTAL]]-TablaVentas[[#This Row],[VENTAL TOTAL]]*TablaVentas[[#This Row],[DESCUENTO]]</f>
        <v>164.69101561277688</v>
      </c>
      <c r="J485" s="2">
        <f ca="1">0.18*TablaVentas[[#This Row],[SUBTOTAL]]</f>
        <v>29.644382810299838</v>
      </c>
      <c r="K485" s="2">
        <f ca="1">+TablaVentas[[#This Row],[SUBTOTAL]]+TablaVentas[[#This Row],[IGV]]</f>
        <v>194.33539842307673</v>
      </c>
    </row>
    <row r="486" spans="1:11" x14ac:dyDescent="0.25">
      <c r="A486" t="s">
        <v>495</v>
      </c>
      <c r="B486" s="6">
        <v>45419</v>
      </c>
      <c r="C486" t="s">
        <v>10011</v>
      </c>
      <c r="D486" t="s">
        <v>10017</v>
      </c>
      <c r="E486">
        <v>13</v>
      </c>
      <c r="F486">
        <f>+_xlfn.XLOOKUP(TablaVentas[[#This Row],[PRODUCTO FINANCIERO]],TablaPrecios[PRODUCTO FINANCIERO],TablaPrecios[PRECIO UNIT],0)</f>
        <v>9.9</v>
      </c>
      <c r="G486" s="2">
        <f>+TablaVentas[[#This Row],[CANTIDAD]]*TablaVentas[[#This Row],[PRECIO UNITARIO]]</f>
        <v>128.70000000000002</v>
      </c>
      <c r="H486" s="1">
        <f t="shared" ca="1" si="7"/>
        <v>0.1101206145381739</v>
      </c>
      <c r="I486" s="2">
        <f ca="1">+TablaVentas[[#This Row],[VENTAL TOTAL]]-TablaVentas[[#This Row],[VENTAL TOTAL]]*TablaVentas[[#This Row],[DESCUENTO]]</f>
        <v>114.52747690893703</v>
      </c>
      <c r="J486" s="2">
        <f ca="1">0.18*TablaVentas[[#This Row],[SUBTOTAL]]</f>
        <v>20.614945843608666</v>
      </c>
      <c r="K486" s="2">
        <f ca="1">+TablaVentas[[#This Row],[SUBTOTAL]]+TablaVentas[[#This Row],[IGV]]</f>
        <v>135.14242275254571</v>
      </c>
    </row>
    <row r="487" spans="1:11" x14ac:dyDescent="0.25">
      <c r="A487" t="s">
        <v>496</v>
      </c>
      <c r="B487" s="6">
        <v>45566</v>
      </c>
      <c r="C487" t="s">
        <v>10016</v>
      </c>
      <c r="D487" t="s">
        <v>10018</v>
      </c>
      <c r="E487">
        <v>19</v>
      </c>
      <c r="F487">
        <f>+_xlfn.XLOOKUP(TablaVentas[[#This Row],[PRODUCTO FINANCIERO]],TablaPrecios[PRODUCTO FINANCIERO],TablaPrecios[PRECIO UNIT],0)</f>
        <v>14.9</v>
      </c>
      <c r="G487" s="2">
        <f>+TablaVentas[[#This Row],[CANTIDAD]]*TablaVentas[[#This Row],[PRECIO UNITARIO]]</f>
        <v>283.10000000000002</v>
      </c>
      <c r="H487" s="1">
        <f t="shared" ca="1" si="7"/>
        <v>0.19468643699320465</v>
      </c>
      <c r="I487" s="2">
        <f ca="1">+TablaVentas[[#This Row],[VENTAL TOTAL]]-TablaVentas[[#This Row],[VENTAL TOTAL]]*TablaVentas[[#This Row],[DESCUENTO]]</f>
        <v>227.98426968722379</v>
      </c>
      <c r="J487" s="2">
        <f ca="1">0.18*TablaVentas[[#This Row],[SUBTOTAL]]</f>
        <v>41.037168543700282</v>
      </c>
      <c r="K487" s="2">
        <f ca="1">+TablaVentas[[#This Row],[SUBTOTAL]]+TablaVentas[[#This Row],[IGV]]</f>
        <v>269.02143823092405</v>
      </c>
    </row>
    <row r="488" spans="1:11" x14ac:dyDescent="0.25">
      <c r="A488" t="s">
        <v>497</v>
      </c>
      <c r="B488" s="6">
        <v>45764</v>
      </c>
      <c r="C488" t="s">
        <v>10012</v>
      </c>
      <c r="D488" t="s">
        <v>10017</v>
      </c>
      <c r="E488">
        <v>5</v>
      </c>
      <c r="F488">
        <f>+_xlfn.XLOOKUP(TablaVentas[[#This Row],[PRODUCTO FINANCIERO]],TablaPrecios[PRODUCTO FINANCIERO],TablaPrecios[PRECIO UNIT],0)</f>
        <v>9.9</v>
      </c>
      <c r="G488" s="2">
        <f>+TablaVentas[[#This Row],[CANTIDAD]]*TablaVentas[[#This Row],[PRECIO UNITARIO]]</f>
        <v>49.5</v>
      </c>
      <c r="H488" s="1">
        <f t="shared" ca="1" si="7"/>
        <v>0.17545286987848782</v>
      </c>
      <c r="I488" s="2">
        <f ca="1">+TablaVentas[[#This Row],[VENTAL TOTAL]]-TablaVentas[[#This Row],[VENTAL TOTAL]]*TablaVentas[[#This Row],[DESCUENTO]]</f>
        <v>40.81508294101485</v>
      </c>
      <c r="J488" s="2">
        <f ca="1">0.18*TablaVentas[[#This Row],[SUBTOTAL]]</f>
        <v>7.3467149293826726</v>
      </c>
      <c r="K488" s="2">
        <f ca="1">+TablaVentas[[#This Row],[SUBTOTAL]]+TablaVentas[[#This Row],[IGV]]</f>
        <v>48.161797870397521</v>
      </c>
    </row>
    <row r="489" spans="1:11" x14ac:dyDescent="0.25">
      <c r="A489" t="s">
        <v>498</v>
      </c>
      <c r="B489" s="6">
        <v>45862</v>
      </c>
      <c r="C489" t="s">
        <v>10013</v>
      </c>
      <c r="D489" t="s">
        <v>10019</v>
      </c>
      <c r="E489">
        <v>11</v>
      </c>
      <c r="F489">
        <f>+_xlfn.XLOOKUP(TablaVentas[[#This Row],[PRODUCTO FINANCIERO]],TablaPrecios[PRODUCTO FINANCIERO],TablaPrecios[PRECIO UNIT],0)</f>
        <v>9.9</v>
      </c>
      <c r="G489" s="2">
        <f>+TablaVentas[[#This Row],[CANTIDAD]]*TablaVentas[[#This Row],[PRECIO UNITARIO]]</f>
        <v>108.9</v>
      </c>
      <c r="H489" s="1">
        <f t="shared" ca="1" si="7"/>
        <v>0.1410193384617211</v>
      </c>
      <c r="I489" s="2">
        <f ca="1">+TablaVentas[[#This Row],[VENTAL TOTAL]]-TablaVentas[[#This Row],[VENTAL TOTAL]]*TablaVentas[[#This Row],[DESCUENTO]]</f>
        <v>93.542994041518583</v>
      </c>
      <c r="J489" s="2">
        <f ca="1">0.18*TablaVentas[[#This Row],[SUBTOTAL]]</f>
        <v>16.837738927473346</v>
      </c>
      <c r="K489" s="2">
        <f ca="1">+TablaVentas[[#This Row],[SUBTOTAL]]+TablaVentas[[#This Row],[IGV]]</f>
        <v>110.38073296899194</v>
      </c>
    </row>
    <row r="490" spans="1:11" x14ac:dyDescent="0.25">
      <c r="A490" t="s">
        <v>499</v>
      </c>
      <c r="B490" s="6">
        <v>45397</v>
      </c>
      <c r="C490" t="s">
        <v>10016</v>
      </c>
      <c r="D490" t="s">
        <v>10018</v>
      </c>
      <c r="E490">
        <v>8</v>
      </c>
      <c r="F490">
        <f>+_xlfn.XLOOKUP(TablaVentas[[#This Row],[PRODUCTO FINANCIERO]],TablaPrecios[PRODUCTO FINANCIERO],TablaPrecios[PRECIO UNIT],0)</f>
        <v>14.9</v>
      </c>
      <c r="G490" s="2">
        <f>+TablaVentas[[#This Row],[CANTIDAD]]*TablaVentas[[#This Row],[PRECIO UNITARIO]]</f>
        <v>119.2</v>
      </c>
      <c r="H490" s="1">
        <f t="shared" ca="1" si="7"/>
        <v>0.19339708050161408</v>
      </c>
      <c r="I490" s="2">
        <f ca="1">+TablaVentas[[#This Row],[VENTAL TOTAL]]-TablaVentas[[#This Row],[VENTAL TOTAL]]*TablaVentas[[#This Row],[DESCUENTO]]</f>
        <v>96.147068004207597</v>
      </c>
      <c r="J490" s="2">
        <f ca="1">0.18*TablaVentas[[#This Row],[SUBTOTAL]]</f>
        <v>17.306472240757365</v>
      </c>
      <c r="K490" s="2">
        <f ca="1">+TablaVentas[[#This Row],[SUBTOTAL]]+TablaVentas[[#This Row],[IGV]]</f>
        <v>113.45354024496496</v>
      </c>
    </row>
    <row r="491" spans="1:11" x14ac:dyDescent="0.25">
      <c r="A491" t="s">
        <v>500</v>
      </c>
      <c r="B491" s="6">
        <v>45671</v>
      </c>
      <c r="C491" t="s">
        <v>10011</v>
      </c>
      <c r="D491" t="s">
        <v>10017</v>
      </c>
      <c r="E491">
        <v>12</v>
      </c>
      <c r="F491">
        <f>+_xlfn.XLOOKUP(TablaVentas[[#This Row],[PRODUCTO FINANCIERO]],TablaPrecios[PRODUCTO FINANCIERO],TablaPrecios[PRECIO UNIT],0)</f>
        <v>9.9</v>
      </c>
      <c r="G491" s="2">
        <f>+TablaVentas[[#This Row],[CANTIDAD]]*TablaVentas[[#This Row],[PRECIO UNITARIO]]</f>
        <v>118.80000000000001</v>
      </c>
      <c r="H491" s="1">
        <f t="shared" ca="1" si="7"/>
        <v>0.12029689074413946</v>
      </c>
      <c r="I491" s="2">
        <f ca="1">+TablaVentas[[#This Row],[VENTAL TOTAL]]-TablaVentas[[#This Row],[VENTAL TOTAL]]*TablaVentas[[#This Row],[DESCUENTO]]</f>
        <v>104.50872937959625</v>
      </c>
      <c r="J491" s="2">
        <f ca="1">0.18*TablaVentas[[#This Row],[SUBTOTAL]]</f>
        <v>18.811571288327325</v>
      </c>
      <c r="K491" s="2">
        <f ca="1">+TablaVentas[[#This Row],[SUBTOTAL]]+TablaVentas[[#This Row],[IGV]]</f>
        <v>123.32030066792358</v>
      </c>
    </row>
    <row r="492" spans="1:11" x14ac:dyDescent="0.25">
      <c r="A492" t="s">
        <v>501</v>
      </c>
      <c r="B492" s="6">
        <v>45772</v>
      </c>
      <c r="C492" t="s">
        <v>10011</v>
      </c>
      <c r="D492" t="s">
        <v>10022</v>
      </c>
      <c r="E492">
        <v>10</v>
      </c>
      <c r="F492">
        <f>+_xlfn.XLOOKUP(TablaVentas[[#This Row],[PRODUCTO FINANCIERO]],TablaPrecios[PRODUCTO FINANCIERO],TablaPrecios[PRECIO UNIT],0)</f>
        <v>20.9</v>
      </c>
      <c r="G492" s="2">
        <f>+TablaVentas[[#This Row],[CANTIDAD]]*TablaVentas[[#This Row],[PRECIO UNITARIO]]</f>
        <v>209</v>
      </c>
      <c r="H492" s="1">
        <f t="shared" ca="1" si="7"/>
        <v>0.14572225750370416</v>
      </c>
      <c r="I492" s="2">
        <f ca="1">+TablaVentas[[#This Row],[VENTAL TOTAL]]-TablaVentas[[#This Row],[VENTAL TOTAL]]*TablaVentas[[#This Row],[DESCUENTO]]</f>
        <v>178.54404818172583</v>
      </c>
      <c r="J492" s="2">
        <f ca="1">0.18*TablaVentas[[#This Row],[SUBTOTAL]]</f>
        <v>32.13792867271065</v>
      </c>
      <c r="K492" s="2">
        <f ca="1">+TablaVentas[[#This Row],[SUBTOTAL]]+TablaVentas[[#This Row],[IGV]]</f>
        <v>210.68197685443647</v>
      </c>
    </row>
    <row r="493" spans="1:11" x14ac:dyDescent="0.25">
      <c r="A493" t="s">
        <v>502</v>
      </c>
      <c r="B493" s="6">
        <v>45383</v>
      </c>
      <c r="C493" t="s">
        <v>10012</v>
      </c>
      <c r="D493" t="s">
        <v>10020</v>
      </c>
      <c r="E493">
        <v>5</v>
      </c>
      <c r="F493">
        <f>+_xlfn.XLOOKUP(TablaVentas[[#This Row],[PRODUCTO FINANCIERO]],TablaPrecios[PRODUCTO FINANCIERO],TablaPrecios[PRECIO UNIT],0)</f>
        <v>14.9</v>
      </c>
      <c r="G493" s="2">
        <f>+TablaVentas[[#This Row],[CANTIDAD]]*TablaVentas[[#This Row],[PRECIO UNITARIO]]</f>
        <v>74.5</v>
      </c>
      <c r="H493" s="1">
        <f t="shared" ca="1" si="7"/>
        <v>0.13083337767473724</v>
      </c>
      <c r="I493" s="2">
        <f ca="1">+TablaVentas[[#This Row],[VENTAL TOTAL]]-TablaVentas[[#This Row],[VENTAL TOTAL]]*TablaVentas[[#This Row],[DESCUENTO]]</f>
        <v>64.752913363232068</v>
      </c>
      <c r="J493" s="2">
        <f ca="1">0.18*TablaVentas[[#This Row],[SUBTOTAL]]</f>
        <v>11.655524405381772</v>
      </c>
      <c r="K493" s="2">
        <f ca="1">+TablaVentas[[#This Row],[SUBTOTAL]]+TablaVentas[[#This Row],[IGV]]</f>
        <v>76.408437768613837</v>
      </c>
    </row>
    <row r="494" spans="1:11" x14ac:dyDescent="0.25">
      <c r="A494" t="s">
        <v>503</v>
      </c>
      <c r="B494" s="6">
        <v>46092</v>
      </c>
      <c r="C494" t="s">
        <v>10016</v>
      </c>
      <c r="D494" t="s">
        <v>10018</v>
      </c>
      <c r="E494">
        <v>9</v>
      </c>
      <c r="F494">
        <f>+_xlfn.XLOOKUP(TablaVentas[[#This Row],[PRODUCTO FINANCIERO]],TablaPrecios[PRODUCTO FINANCIERO],TablaPrecios[PRECIO UNIT],0)</f>
        <v>14.9</v>
      </c>
      <c r="G494" s="2">
        <f>+TablaVentas[[#This Row],[CANTIDAD]]*TablaVentas[[#This Row],[PRECIO UNITARIO]]</f>
        <v>134.1</v>
      </c>
      <c r="H494" s="1">
        <f t="shared" ca="1" si="7"/>
        <v>0.1176777467860564</v>
      </c>
      <c r="I494" s="2">
        <f ca="1">+TablaVentas[[#This Row],[VENTAL TOTAL]]-TablaVentas[[#This Row],[VENTAL TOTAL]]*TablaVentas[[#This Row],[DESCUENTO]]</f>
        <v>118.31941415598983</v>
      </c>
      <c r="J494" s="2">
        <f ca="1">0.18*TablaVentas[[#This Row],[SUBTOTAL]]</f>
        <v>21.29749454807817</v>
      </c>
      <c r="K494" s="2">
        <f ca="1">+TablaVentas[[#This Row],[SUBTOTAL]]+TablaVentas[[#This Row],[IGV]]</f>
        <v>139.61690870406801</v>
      </c>
    </row>
    <row r="495" spans="1:11" x14ac:dyDescent="0.25">
      <c r="A495" t="s">
        <v>504</v>
      </c>
      <c r="B495" s="6">
        <v>46311</v>
      </c>
      <c r="C495" t="s">
        <v>10015</v>
      </c>
      <c r="D495" t="s">
        <v>10022</v>
      </c>
      <c r="E495">
        <v>14</v>
      </c>
      <c r="F495">
        <f>+_xlfn.XLOOKUP(TablaVentas[[#This Row],[PRODUCTO FINANCIERO]],TablaPrecios[PRODUCTO FINANCIERO],TablaPrecios[PRECIO UNIT],0)</f>
        <v>20.9</v>
      </c>
      <c r="G495" s="2">
        <f>+TablaVentas[[#This Row],[CANTIDAD]]*TablaVentas[[#This Row],[PRECIO UNITARIO]]</f>
        <v>292.59999999999997</v>
      </c>
      <c r="H495" s="1">
        <f t="shared" ca="1" si="7"/>
        <v>0.10897014913468821</v>
      </c>
      <c r="I495" s="2">
        <f ca="1">+TablaVentas[[#This Row],[VENTAL TOTAL]]-TablaVentas[[#This Row],[VENTAL TOTAL]]*TablaVentas[[#This Row],[DESCUENTO]]</f>
        <v>260.71533436319021</v>
      </c>
      <c r="J495" s="2">
        <f ca="1">0.18*TablaVentas[[#This Row],[SUBTOTAL]]</f>
        <v>46.928760185374237</v>
      </c>
      <c r="K495" s="2">
        <f ca="1">+TablaVentas[[#This Row],[SUBTOTAL]]+TablaVentas[[#This Row],[IGV]]</f>
        <v>307.64409454856445</v>
      </c>
    </row>
    <row r="496" spans="1:11" x14ac:dyDescent="0.25">
      <c r="A496" t="s">
        <v>505</v>
      </c>
      <c r="B496" s="6">
        <v>46204</v>
      </c>
      <c r="C496" t="s">
        <v>10012</v>
      </c>
      <c r="D496" t="s">
        <v>10019</v>
      </c>
      <c r="E496">
        <v>16</v>
      </c>
      <c r="F496">
        <f>+_xlfn.XLOOKUP(TablaVentas[[#This Row],[PRODUCTO FINANCIERO]],TablaPrecios[PRODUCTO FINANCIERO],TablaPrecios[PRECIO UNIT],0)</f>
        <v>9.9</v>
      </c>
      <c r="G496" s="2">
        <f>+TablaVentas[[#This Row],[CANTIDAD]]*TablaVentas[[#This Row],[PRECIO UNITARIO]]</f>
        <v>158.4</v>
      </c>
      <c r="H496" s="1">
        <f t="shared" ca="1" si="7"/>
        <v>0.12019248744930459</v>
      </c>
      <c r="I496" s="2">
        <f ca="1">+TablaVentas[[#This Row],[VENTAL TOTAL]]-TablaVentas[[#This Row],[VENTAL TOTAL]]*TablaVentas[[#This Row],[DESCUENTO]]</f>
        <v>139.36150998803015</v>
      </c>
      <c r="J496" s="2">
        <f ca="1">0.18*TablaVentas[[#This Row],[SUBTOTAL]]</f>
        <v>25.085071797845426</v>
      </c>
      <c r="K496" s="2">
        <f ca="1">+TablaVentas[[#This Row],[SUBTOTAL]]+TablaVentas[[#This Row],[IGV]]</f>
        <v>164.44658178587557</v>
      </c>
    </row>
    <row r="497" spans="1:11" x14ac:dyDescent="0.25">
      <c r="A497" t="s">
        <v>506</v>
      </c>
      <c r="B497" s="6">
        <v>45349</v>
      </c>
      <c r="C497" t="s">
        <v>10014</v>
      </c>
      <c r="D497" t="s">
        <v>10019</v>
      </c>
      <c r="E497">
        <v>18</v>
      </c>
      <c r="F497">
        <f>+_xlfn.XLOOKUP(TablaVentas[[#This Row],[PRODUCTO FINANCIERO]],TablaPrecios[PRODUCTO FINANCIERO],TablaPrecios[PRECIO UNIT],0)</f>
        <v>9.9</v>
      </c>
      <c r="G497" s="2">
        <f>+TablaVentas[[#This Row],[CANTIDAD]]*TablaVentas[[#This Row],[PRECIO UNITARIO]]</f>
        <v>178.20000000000002</v>
      </c>
      <c r="H497" s="1">
        <f t="shared" ca="1" si="7"/>
        <v>0.19468612977335115</v>
      </c>
      <c r="I497" s="2">
        <f ca="1">+TablaVentas[[#This Row],[VENTAL TOTAL]]-TablaVentas[[#This Row],[VENTAL TOTAL]]*TablaVentas[[#This Row],[DESCUENTO]]</f>
        <v>143.50693167438885</v>
      </c>
      <c r="J497" s="2">
        <f ca="1">0.18*TablaVentas[[#This Row],[SUBTOTAL]]</f>
        <v>25.831247701389991</v>
      </c>
      <c r="K497" s="2">
        <f ca="1">+TablaVentas[[#This Row],[SUBTOTAL]]+TablaVentas[[#This Row],[IGV]]</f>
        <v>169.33817937577885</v>
      </c>
    </row>
    <row r="498" spans="1:11" x14ac:dyDescent="0.25">
      <c r="A498" t="s">
        <v>507</v>
      </c>
      <c r="B498" s="6">
        <v>45939</v>
      </c>
      <c r="C498" t="s">
        <v>10015</v>
      </c>
      <c r="D498" t="s">
        <v>10022</v>
      </c>
      <c r="E498">
        <v>17</v>
      </c>
      <c r="F498">
        <f>+_xlfn.XLOOKUP(TablaVentas[[#This Row],[PRODUCTO FINANCIERO]],TablaPrecios[PRODUCTO FINANCIERO],TablaPrecios[PRECIO UNIT],0)</f>
        <v>20.9</v>
      </c>
      <c r="G498" s="2">
        <f>+TablaVentas[[#This Row],[CANTIDAD]]*TablaVentas[[#This Row],[PRECIO UNITARIO]]</f>
        <v>355.29999999999995</v>
      </c>
      <c r="H498" s="1">
        <f t="shared" ca="1" si="7"/>
        <v>0.12307831957553529</v>
      </c>
      <c r="I498" s="2">
        <f ca="1">+TablaVentas[[#This Row],[VENTAL TOTAL]]-TablaVentas[[#This Row],[VENTAL TOTAL]]*TablaVentas[[#This Row],[DESCUENTO]]</f>
        <v>311.57027305481228</v>
      </c>
      <c r="J498" s="2">
        <f ca="1">0.18*TablaVentas[[#This Row],[SUBTOTAL]]</f>
        <v>56.082649149866207</v>
      </c>
      <c r="K498" s="2">
        <f ca="1">+TablaVentas[[#This Row],[SUBTOTAL]]+TablaVentas[[#This Row],[IGV]]</f>
        <v>367.65292220467848</v>
      </c>
    </row>
    <row r="499" spans="1:11" x14ac:dyDescent="0.25">
      <c r="A499" t="s">
        <v>508</v>
      </c>
      <c r="B499" s="6">
        <v>46105</v>
      </c>
      <c r="C499" t="s">
        <v>10016</v>
      </c>
      <c r="D499" t="s">
        <v>10020</v>
      </c>
      <c r="E499">
        <v>5</v>
      </c>
      <c r="F499">
        <f>+_xlfn.XLOOKUP(TablaVentas[[#This Row],[PRODUCTO FINANCIERO]],TablaPrecios[PRODUCTO FINANCIERO],TablaPrecios[PRECIO UNIT],0)</f>
        <v>14.9</v>
      </c>
      <c r="G499" s="2">
        <f>+TablaVentas[[#This Row],[CANTIDAD]]*TablaVentas[[#This Row],[PRECIO UNITARIO]]</f>
        <v>74.5</v>
      </c>
      <c r="H499" s="1">
        <f t="shared" ca="1" si="7"/>
        <v>0.17471552660267625</v>
      </c>
      <c r="I499" s="2">
        <f ca="1">+TablaVentas[[#This Row],[VENTAL TOTAL]]-TablaVentas[[#This Row],[VENTAL TOTAL]]*TablaVentas[[#This Row],[DESCUENTO]]</f>
        <v>61.483693268100623</v>
      </c>
      <c r="J499" s="2">
        <f ca="1">0.18*TablaVentas[[#This Row],[SUBTOTAL]]</f>
        <v>11.067064788258111</v>
      </c>
      <c r="K499" s="2">
        <f ca="1">+TablaVentas[[#This Row],[SUBTOTAL]]+TablaVentas[[#This Row],[IGV]]</f>
        <v>72.550758056358731</v>
      </c>
    </row>
    <row r="500" spans="1:11" x14ac:dyDescent="0.25">
      <c r="A500" t="s">
        <v>509</v>
      </c>
      <c r="B500" s="6">
        <v>45774</v>
      </c>
      <c r="C500" t="s">
        <v>10013</v>
      </c>
      <c r="D500" t="s">
        <v>10022</v>
      </c>
      <c r="E500">
        <v>8</v>
      </c>
      <c r="F500">
        <f>+_xlfn.XLOOKUP(TablaVentas[[#This Row],[PRODUCTO FINANCIERO]],TablaPrecios[PRODUCTO FINANCIERO],TablaPrecios[PRECIO UNIT],0)</f>
        <v>20.9</v>
      </c>
      <c r="G500" s="2">
        <f>+TablaVentas[[#This Row],[CANTIDAD]]*TablaVentas[[#This Row],[PRECIO UNITARIO]]</f>
        <v>167.2</v>
      </c>
      <c r="H500" s="1">
        <f t="shared" ca="1" si="7"/>
        <v>0.13716855820923168</v>
      </c>
      <c r="I500" s="2">
        <f ca="1">+TablaVentas[[#This Row],[VENTAL TOTAL]]-TablaVentas[[#This Row],[VENTAL TOTAL]]*TablaVentas[[#This Row],[DESCUENTO]]</f>
        <v>144.26541706741645</v>
      </c>
      <c r="J500" s="2">
        <f ca="1">0.18*TablaVentas[[#This Row],[SUBTOTAL]]</f>
        <v>25.967775072134959</v>
      </c>
      <c r="K500" s="2">
        <f ca="1">+TablaVentas[[#This Row],[SUBTOTAL]]+TablaVentas[[#This Row],[IGV]]</f>
        <v>170.23319213955142</v>
      </c>
    </row>
    <row r="501" spans="1:11" x14ac:dyDescent="0.25">
      <c r="A501" t="s">
        <v>510</v>
      </c>
      <c r="B501" s="6">
        <v>45371</v>
      </c>
      <c r="C501" t="s">
        <v>10016</v>
      </c>
      <c r="D501" t="s">
        <v>10019</v>
      </c>
      <c r="E501">
        <v>9</v>
      </c>
      <c r="F501">
        <f>+_xlfn.XLOOKUP(TablaVentas[[#This Row],[PRODUCTO FINANCIERO]],TablaPrecios[PRODUCTO FINANCIERO],TablaPrecios[PRECIO UNIT],0)</f>
        <v>9.9</v>
      </c>
      <c r="G501" s="2">
        <f>+TablaVentas[[#This Row],[CANTIDAD]]*TablaVentas[[#This Row],[PRECIO UNITARIO]]</f>
        <v>89.100000000000009</v>
      </c>
      <c r="H501" s="1">
        <f t="shared" ca="1" si="7"/>
        <v>0.15122828725500076</v>
      </c>
      <c r="I501" s="2">
        <f ca="1">+TablaVentas[[#This Row],[VENTAL TOTAL]]-TablaVentas[[#This Row],[VENTAL TOTAL]]*TablaVentas[[#This Row],[DESCUENTO]]</f>
        <v>75.62555960557944</v>
      </c>
      <c r="J501" s="2">
        <f ca="1">0.18*TablaVentas[[#This Row],[SUBTOTAL]]</f>
        <v>13.612600729004299</v>
      </c>
      <c r="K501" s="2">
        <f ca="1">+TablaVentas[[#This Row],[SUBTOTAL]]+TablaVentas[[#This Row],[IGV]]</f>
        <v>89.238160334583739</v>
      </c>
    </row>
    <row r="502" spans="1:11" x14ac:dyDescent="0.25">
      <c r="A502" t="s">
        <v>511</v>
      </c>
      <c r="B502" s="6">
        <v>46029</v>
      </c>
      <c r="C502" t="s">
        <v>10012</v>
      </c>
      <c r="D502" t="s">
        <v>10017</v>
      </c>
      <c r="E502">
        <v>12</v>
      </c>
      <c r="F502">
        <f>+_xlfn.XLOOKUP(TablaVentas[[#This Row],[PRODUCTO FINANCIERO]],TablaPrecios[PRODUCTO FINANCIERO],TablaPrecios[PRECIO UNIT],0)</f>
        <v>9.9</v>
      </c>
      <c r="G502" s="2">
        <f>+TablaVentas[[#This Row],[CANTIDAD]]*TablaVentas[[#This Row],[PRECIO UNITARIO]]</f>
        <v>118.80000000000001</v>
      </c>
      <c r="H502" s="1">
        <f t="shared" ca="1" si="7"/>
        <v>0.12555017702121565</v>
      </c>
      <c r="I502" s="2">
        <f ca="1">+TablaVentas[[#This Row],[VENTAL TOTAL]]-TablaVentas[[#This Row],[VENTAL TOTAL]]*TablaVentas[[#This Row],[DESCUENTO]]</f>
        <v>103.88463896987959</v>
      </c>
      <c r="J502" s="2">
        <f ca="1">0.18*TablaVentas[[#This Row],[SUBTOTAL]]</f>
        <v>18.699235014578324</v>
      </c>
      <c r="K502" s="2">
        <f ca="1">+TablaVentas[[#This Row],[SUBTOTAL]]+TablaVentas[[#This Row],[IGV]]</f>
        <v>122.58387398445791</v>
      </c>
    </row>
    <row r="503" spans="1:11" x14ac:dyDescent="0.25">
      <c r="A503" t="s">
        <v>512</v>
      </c>
      <c r="B503" s="6">
        <v>46324</v>
      </c>
      <c r="C503" t="s">
        <v>10011</v>
      </c>
      <c r="D503" t="s">
        <v>10020</v>
      </c>
      <c r="E503">
        <v>11</v>
      </c>
      <c r="F503">
        <f>+_xlfn.XLOOKUP(TablaVentas[[#This Row],[PRODUCTO FINANCIERO]],TablaPrecios[PRODUCTO FINANCIERO],TablaPrecios[PRECIO UNIT],0)</f>
        <v>14.9</v>
      </c>
      <c r="G503" s="2">
        <f>+TablaVentas[[#This Row],[CANTIDAD]]*TablaVentas[[#This Row],[PRECIO UNITARIO]]</f>
        <v>163.9</v>
      </c>
      <c r="H503" s="1">
        <f t="shared" ca="1" si="7"/>
        <v>0.19040500435573415</v>
      </c>
      <c r="I503" s="2">
        <f ca="1">+TablaVentas[[#This Row],[VENTAL TOTAL]]-TablaVentas[[#This Row],[VENTAL TOTAL]]*TablaVentas[[#This Row],[DESCUENTO]]</f>
        <v>132.69261978609518</v>
      </c>
      <c r="J503" s="2">
        <f ca="1">0.18*TablaVentas[[#This Row],[SUBTOTAL]]</f>
        <v>23.884671561497132</v>
      </c>
      <c r="K503" s="2">
        <f ca="1">+TablaVentas[[#This Row],[SUBTOTAL]]+TablaVentas[[#This Row],[IGV]]</f>
        <v>156.57729134759231</v>
      </c>
    </row>
    <row r="504" spans="1:11" x14ac:dyDescent="0.25">
      <c r="A504" t="s">
        <v>513</v>
      </c>
      <c r="B504" s="6">
        <v>46289</v>
      </c>
      <c r="C504" t="s">
        <v>10014</v>
      </c>
      <c r="D504" t="s">
        <v>10018</v>
      </c>
      <c r="E504">
        <v>11</v>
      </c>
      <c r="F504">
        <f>+_xlfn.XLOOKUP(TablaVentas[[#This Row],[PRODUCTO FINANCIERO]],TablaPrecios[PRODUCTO FINANCIERO],TablaPrecios[PRECIO UNIT],0)</f>
        <v>14.9</v>
      </c>
      <c r="G504" s="2">
        <f>+TablaVentas[[#This Row],[CANTIDAD]]*TablaVentas[[#This Row],[PRECIO UNITARIO]]</f>
        <v>163.9</v>
      </c>
      <c r="H504" s="1">
        <f t="shared" ca="1" si="7"/>
        <v>0.12054469583715134</v>
      </c>
      <c r="I504" s="2">
        <f ca="1">+TablaVentas[[#This Row],[VENTAL TOTAL]]-TablaVentas[[#This Row],[VENTAL TOTAL]]*TablaVentas[[#This Row],[DESCUENTO]]</f>
        <v>144.14272435229091</v>
      </c>
      <c r="J504" s="2">
        <f ca="1">0.18*TablaVentas[[#This Row],[SUBTOTAL]]</f>
        <v>25.945690383412362</v>
      </c>
      <c r="K504" s="2">
        <f ca="1">+TablaVentas[[#This Row],[SUBTOTAL]]+TablaVentas[[#This Row],[IGV]]</f>
        <v>170.08841473570328</v>
      </c>
    </row>
    <row r="505" spans="1:11" x14ac:dyDescent="0.25">
      <c r="A505" t="s">
        <v>514</v>
      </c>
      <c r="B505" s="6">
        <v>46203</v>
      </c>
      <c r="C505" t="s">
        <v>10011</v>
      </c>
      <c r="D505" t="s">
        <v>10019</v>
      </c>
      <c r="E505">
        <v>9</v>
      </c>
      <c r="F505">
        <f>+_xlfn.XLOOKUP(TablaVentas[[#This Row],[PRODUCTO FINANCIERO]],TablaPrecios[PRODUCTO FINANCIERO],TablaPrecios[PRECIO UNIT],0)</f>
        <v>9.9</v>
      </c>
      <c r="G505" s="2">
        <f>+TablaVentas[[#This Row],[CANTIDAD]]*TablaVentas[[#This Row],[PRECIO UNITARIO]]</f>
        <v>89.100000000000009</v>
      </c>
      <c r="H505" s="1">
        <f t="shared" ca="1" si="7"/>
        <v>0.1851617088129521</v>
      </c>
      <c r="I505" s="2">
        <f ca="1">+TablaVentas[[#This Row],[VENTAL TOTAL]]-TablaVentas[[#This Row],[VENTAL TOTAL]]*TablaVentas[[#This Row],[DESCUENTO]]</f>
        <v>72.602091744765971</v>
      </c>
      <c r="J505" s="2">
        <f ca="1">0.18*TablaVentas[[#This Row],[SUBTOTAL]]</f>
        <v>13.068376514057874</v>
      </c>
      <c r="K505" s="2">
        <f ca="1">+TablaVentas[[#This Row],[SUBTOTAL]]+TablaVentas[[#This Row],[IGV]]</f>
        <v>85.670468258823846</v>
      </c>
    </row>
    <row r="506" spans="1:11" x14ac:dyDescent="0.25">
      <c r="A506" t="s">
        <v>515</v>
      </c>
      <c r="B506" s="6">
        <v>46192</v>
      </c>
      <c r="C506" t="s">
        <v>10011</v>
      </c>
      <c r="D506" t="s">
        <v>10018</v>
      </c>
      <c r="E506">
        <v>19</v>
      </c>
      <c r="F506">
        <f>+_xlfn.XLOOKUP(TablaVentas[[#This Row],[PRODUCTO FINANCIERO]],TablaPrecios[PRODUCTO FINANCIERO],TablaPrecios[PRECIO UNIT],0)</f>
        <v>14.9</v>
      </c>
      <c r="G506" s="2">
        <f>+TablaVentas[[#This Row],[CANTIDAD]]*TablaVentas[[#This Row],[PRECIO UNITARIO]]</f>
        <v>283.10000000000002</v>
      </c>
      <c r="H506" s="1">
        <f t="shared" ca="1" si="7"/>
        <v>0.17636688994329341</v>
      </c>
      <c r="I506" s="2">
        <f ca="1">+TablaVentas[[#This Row],[VENTAL TOTAL]]-TablaVentas[[#This Row],[VENTAL TOTAL]]*TablaVentas[[#This Row],[DESCUENTO]]</f>
        <v>233.17053345705364</v>
      </c>
      <c r="J506" s="2">
        <f ca="1">0.18*TablaVentas[[#This Row],[SUBTOTAL]]</f>
        <v>41.970696022269657</v>
      </c>
      <c r="K506" s="2">
        <f ca="1">+TablaVentas[[#This Row],[SUBTOTAL]]+TablaVentas[[#This Row],[IGV]]</f>
        <v>275.14122947932327</v>
      </c>
    </row>
    <row r="507" spans="1:11" x14ac:dyDescent="0.25">
      <c r="A507" t="s">
        <v>516</v>
      </c>
      <c r="B507" s="6">
        <v>45414</v>
      </c>
      <c r="C507" t="s">
        <v>10016</v>
      </c>
      <c r="D507" t="s">
        <v>10022</v>
      </c>
      <c r="E507">
        <v>14</v>
      </c>
      <c r="F507">
        <f>+_xlfn.XLOOKUP(TablaVentas[[#This Row],[PRODUCTO FINANCIERO]],TablaPrecios[PRODUCTO FINANCIERO],TablaPrecios[PRECIO UNIT],0)</f>
        <v>20.9</v>
      </c>
      <c r="G507" s="2">
        <f>+TablaVentas[[#This Row],[CANTIDAD]]*TablaVentas[[#This Row],[PRECIO UNITARIO]]</f>
        <v>292.59999999999997</v>
      </c>
      <c r="H507" s="1">
        <f t="shared" ca="1" si="7"/>
        <v>0.14311803318074734</v>
      </c>
      <c r="I507" s="2">
        <f ca="1">+TablaVentas[[#This Row],[VENTAL TOTAL]]-TablaVentas[[#This Row],[VENTAL TOTAL]]*TablaVentas[[#This Row],[DESCUENTO]]</f>
        <v>250.72366349131329</v>
      </c>
      <c r="J507" s="2">
        <f ca="1">0.18*TablaVentas[[#This Row],[SUBTOTAL]]</f>
        <v>45.130259428436389</v>
      </c>
      <c r="K507" s="2">
        <f ca="1">+TablaVentas[[#This Row],[SUBTOTAL]]+TablaVentas[[#This Row],[IGV]]</f>
        <v>295.85392291974966</v>
      </c>
    </row>
    <row r="508" spans="1:11" x14ac:dyDescent="0.25">
      <c r="A508" t="s">
        <v>517</v>
      </c>
      <c r="B508" s="6">
        <v>45702</v>
      </c>
      <c r="C508" t="s">
        <v>10016</v>
      </c>
      <c r="D508" t="s">
        <v>10019</v>
      </c>
      <c r="E508">
        <v>16</v>
      </c>
      <c r="F508">
        <f>+_xlfn.XLOOKUP(TablaVentas[[#This Row],[PRODUCTO FINANCIERO]],TablaPrecios[PRODUCTO FINANCIERO],TablaPrecios[PRECIO UNIT],0)</f>
        <v>9.9</v>
      </c>
      <c r="G508" s="2">
        <f>+TablaVentas[[#This Row],[CANTIDAD]]*TablaVentas[[#This Row],[PRECIO UNITARIO]]</f>
        <v>158.4</v>
      </c>
      <c r="H508" s="1">
        <f t="shared" ca="1" si="7"/>
        <v>0.19230072071904164</v>
      </c>
      <c r="I508" s="2">
        <f ca="1">+TablaVentas[[#This Row],[VENTAL TOTAL]]-TablaVentas[[#This Row],[VENTAL TOTAL]]*TablaVentas[[#This Row],[DESCUENTO]]</f>
        <v>127.93956583810382</v>
      </c>
      <c r="J508" s="2">
        <f ca="1">0.18*TablaVentas[[#This Row],[SUBTOTAL]]</f>
        <v>23.029121850858687</v>
      </c>
      <c r="K508" s="2">
        <f ca="1">+TablaVentas[[#This Row],[SUBTOTAL]]+TablaVentas[[#This Row],[IGV]]</f>
        <v>150.96868768896252</v>
      </c>
    </row>
    <row r="509" spans="1:11" x14ac:dyDescent="0.25">
      <c r="A509" t="s">
        <v>518</v>
      </c>
      <c r="B509" s="6">
        <v>45721</v>
      </c>
      <c r="C509" t="s">
        <v>10016</v>
      </c>
      <c r="D509" t="s">
        <v>10018</v>
      </c>
      <c r="E509">
        <v>16</v>
      </c>
      <c r="F509">
        <f>+_xlfn.XLOOKUP(TablaVentas[[#This Row],[PRODUCTO FINANCIERO]],TablaPrecios[PRODUCTO FINANCIERO],TablaPrecios[PRECIO UNIT],0)</f>
        <v>14.9</v>
      </c>
      <c r="G509" s="2">
        <f>+TablaVentas[[#This Row],[CANTIDAD]]*TablaVentas[[#This Row],[PRECIO UNITARIO]]</f>
        <v>238.4</v>
      </c>
      <c r="H509" s="1">
        <f t="shared" ca="1" si="7"/>
        <v>0.16326645508849702</v>
      </c>
      <c r="I509" s="2">
        <f ca="1">+TablaVentas[[#This Row],[VENTAL TOTAL]]-TablaVentas[[#This Row],[VENTAL TOTAL]]*TablaVentas[[#This Row],[DESCUENTO]]</f>
        <v>199.47727710690231</v>
      </c>
      <c r="J509" s="2">
        <f ca="1">0.18*TablaVentas[[#This Row],[SUBTOTAL]]</f>
        <v>35.905909879242415</v>
      </c>
      <c r="K509" s="2">
        <f ca="1">+TablaVentas[[#This Row],[SUBTOTAL]]+TablaVentas[[#This Row],[IGV]]</f>
        <v>235.38318698614472</v>
      </c>
    </row>
    <row r="510" spans="1:11" x14ac:dyDescent="0.25">
      <c r="A510" t="s">
        <v>519</v>
      </c>
      <c r="B510" s="6">
        <v>45480</v>
      </c>
      <c r="C510" t="s">
        <v>10011</v>
      </c>
      <c r="D510" t="s">
        <v>10017</v>
      </c>
      <c r="E510">
        <v>18</v>
      </c>
      <c r="F510">
        <f>+_xlfn.XLOOKUP(TablaVentas[[#This Row],[PRODUCTO FINANCIERO]],TablaPrecios[PRODUCTO FINANCIERO],TablaPrecios[PRECIO UNIT],0)</f>
        <v>9.9</v>
      </c>
      <c r="G510" s="2">
        <f>+TablaVentas[[#This Row],[CANTIDAD]]*TablaVentas[[#This Row],[PRECIO UNITARIO]]</f>
        <v>178.20000000000002</v>
      </c>
      <c r="H510" s="1">
        <f t="shared" ca="1" si="7"/>
        <v>0.10255106935879384</v>
      </c>
      <c r="I510" s="2">
        <f ca="1">+TablaVentas[[#This Row],[VENTAL TOTAL]]-TablaVentas[[#This Row],[VENTAL TOTAL]]*TablaVentas[[#This Row],[DESCUENTO]]</f>
        <v>159.92539944026296</v>
      </c>
      <c r="J510" s="2">
        <f ca="1">0.18*TablaVentas[[#This Row],[SUBTOTAL]]</f>
        <v>28.786571899247331</v>
      </c>
      <c r="K510" s="2">
        <f ca="1">+TablaVentas[[#This Row],[SUBTOTAL]]+TablaVentas[[#This Row],[IGV]]</f>
        <v>188.71197133951028</v>
      </c>
    </row>
    <row r="511" spans="1:11" x14ac:dyDescent="0.25">
      <c r="A511" t="s">
        <v>520</v>
      </c>
      <c r="B511" s="6">
        <v>46098</v>
      </c>
      <c r="C511" t="s">
        <v>10011</v>
      </c>
      <c r="D511" t="s">
        <v>10020</v>
      </c>
      <c r="E511">
        <v>5</v>
      </c>
      <c r="F511">
        <f>+_xlfn.XLOOKUP(TablaVentas[[#This Row],[PRODUCTO FINANCIERO]],TablaPrecios[PRODUCTO FINANCIERO],TablaPrecios[PRECIO UNIT],0)</f>
        <v>14.9</v>
      </c>
      <c r="G511" s="2">
        <f>+TablaVentas[[#This Row],[CANTIDAD]]*TablaVentas[[#This Row],[PRECIO UNITARIO]]</f>
        <v>74.5</v>
      </c>
      <c r="H511" s="1">
        <f t="shared" ca="1" si="7"/>
        <v>0.12098555658073437</v>
      </c>
      <c r="I511" s="2">
        <f ca="1">+TablaVentas[[#This Row],[VENTAL TOTAL]]-TablaVentas[[#This Row],[VENTAL TOTAL]]*TablaVentas[[#This Row],[DESCUENTO]]</f>
        <v>65.486576034735293</v>
      </c>
      <c r="J511" s="2">
        <f ca="1">0.18*TablaVentas[[#This Row],[SUBTOTAL]]</f>
        <v>11.787583686252352</v>
      </c>
      <c r="K511" s="2">
        <f ca="1">+TablaVentas[[#This Row],[SUBTOTAL]]+TablaVentas[[#This Row],[IGV]]</f>
        <v>77.27415972098764</v>
      </c>
    </row>
    <row r="512" spans="1:11" x14ac:dyDescent="0.25">
      <c r="A512" t="s">
        <v>521</v>
      </c>
      <c r="B512" s="6">
        <v>45557</v>
      </c>
      <c r="C512" t="s">
        <v>10011</v>
      </c>
      <c r="D512" t="s">
        <v>10020</v>
      </c>
      <c r="E512">
        <v>7</v>
      </c>
      <c r="F512">
        <f>+_xlfn.XLOOKUP(TablaVentas[[#This Row],[PRODUCTO FINANCIERO]],TablaPrecios[PRODUCTO FINANCIERO],TablaPrecios[PRECIO UNIT],0)</f>
        <v>14.9</v>
      </c>
      <c r="G512" s="2">
        <f>+TablaVentas[[#This Row],[CANTIDAD]]*TablaVentas[[#This Row],[PRECIO UNITARIO]]</f>
        <v>104.3</v>
      </c>
      <c r="H512" s="1">
        <f t="shared" ca="1" si="7"/>
        <v>0.13038332749750794</v>
      </c>
      <c r="I512" s="2">
        <f ca="1">+TablaVentas[[#This Row],[VENTAL TOTAL]]-TablaVentas[[#This Row],[VENTAL TOTAL]]*TablaVentas[[#This Row],[DESCUENTO]]</f>
        <v>90.701018942009924</v>
      </c>
      <c r="J512" s="2">
        <f ca="1">0.18*TablaVentas[[#This Row],[SUBTOTAL]]</f>
        <v>16.326183409561786</v>
      </c>
      <c r="K512" s="2">
        <f ca="1">+TablaVentas[[#This Row],[SUBTOTAL]]+TablaVentas[[#This Row],[IGV]]</f>
        <v>107.0272023515717</v>
      </c>
    </row>
    <row r="513" spans="1:11" x14ac:dyDescent="0.25">
      <c r="A513" t="s">
        <v>522</v>
      </c>
      <c r="B513" s="6">
        <v>45924</v>
      </c>
      <c r="C513" t="s">
        <v>10013</v>
      </c>
      <c r="D513" t="s">
        <v>10017</v>
      </c>
      <c r="E513">
        <v>7</v>
      </c>
      <c r="F513">
        <f>+_xlfn.XLOOKUP(TablaVentas[[#This Row],[PRODUCTO FINANCIERO]],TablaPrecios[PRODUCTO FINANCIERO],TablaPrecios[PRECIO UNIT],0)</f>
        <v>9.9</v>
      </c>
      <c r="G513" s="2">
        <f>+TablaVentas[[#This Row],[CANTIDAD]]*TablaVentas[[#This Row],[PRECIO UNITARIO]]</f>
        <v>69.3</v>
      </c>
      <c r="H513" s="1">
        <f t="shared" ca="1" si="7"/>
        <v>0.15758148286426388</v>
      </c>
      <c r="I513" s="2">
        <f ca="1">+TablaVentas[[#This Row],[VENTAL TOTAL]]-TablaVentas[[#This Row],[VENTAL TOTAL]]*TablaVentas[[#This Row],[DESCUENTO]]</f>
        <v>58.379603237506515</v>
      </c>
      <c r="J513" s="2">
        <f ca="1">0.18*TablaVentas[[#This Row],[SUBTOTAL]]</f>
        <v>10.508328582751172</v>
      </c>
      <c r="K513" s="2">
        <f ca="1">+TablaVentas[[#This Row],[SUBTOTAL]]+TablaVentas[[#This Row],[IGV]]</f>
        <v>68.887931820257691</v>
      </c>
    </row>
    <row r="514" spans="1:11" x14ac:dyDescent="0.25">
      <c r="A514" t="s">
        <v>523</v>
      </c>
      <c r="B514" s="6">
        <v>45644</v>
      </c>
      <c r="C514" t="s">
        <v>10012</v>
      </c>
      <c r="D514" t="s">
        <v>10022</v>
      </c>
      <c r="E514">
        <v>3</v>
      </c>
      <c r="F514">
        <f>+_xlfn.XLOOKUP(TablaVentas[[#This Row],[PRODUCTO FINANCIERO]],TablaPrecios[PRODUCTO FINANCIERO],TablaPrecios[PRECIO UNIT],0)</f>
        <v>20.9</v>
      </c>
      <c r="G514" s="2">
        <f>+TablaVentas[[#This Row],[CANTIDAD]]*TablaVentas[[#This Row],[PRECIO UNITARIO]]</f>
        <v>62.699999999999996</v>
      </c>
      <c r="H514" s="1">
        <f t="shared" ref="H514:H577" ca="1" si="8">+RAND()*0.1+0.1</f>
        <v>0.18601244024702016</v>
      </c>
      <c r="I514" s="2">
        <f ca="1">+TablaVentas[[#This Row],[VENTAL TOTAL]]-TablaVentas[[#This Row],[VENTAL TOTAL]]*TablaVentas[[#This Row],[DESCUENTO]]</f>
        <v>51.03701999651183</v>
      </c>
      <c r="J514" s="2">
        <f ca="1">0.18*TablaVentas[[#This Row],[SUBTOTAL]]</f>
        <v>9.18666359937213</v>
      </c>
      <c r="K514" s="2">
        <f ca="1">+TablaVentas[[#This Row],[SUBTOTAL]]+TablaVentas[[#This Row],[IGV]]</f>
        <v>60.223683595883962</v>
      </c>
    </row>
    <row r="515" spans="1:11" x14ac:dyDescent="0.25">
      <c r="A515" t="s">
        <v>524</v>
      </c>
      <c r="B515" s="6">
        <v>45489</v>
      </c>
      <c r="C515" t="s">
        <v>10015</v>
      </c>
      <c r="D515" t="s">
        <v>10022</v>
      </c>
      <c r="E515">
        <v>14</v>
      </c>
      <c r="F515">
        <f>+_xlfn.XLOOKUP(TablaVentas[[#This Row],[PRODUCTO FINANCIERO]],TablaPrecios[PRODUCTO FINANCIERO],TablaPrecios[PRECIO UNIT],0)</f>
        <v>20.9</v>
      </c>
      <c r="G515" s="2">
        <f>+TablaVentas[[#This Row],[CANTIDAD]]*TablaVentas[[#This Row],[PRECIO UNITARIO]]</f>
        <v>292.59999999999997</v>
      </c>
      <c r="H515" s="1">
        <f t="shared" ca="1" si="8"/>
        <v>0.19031067842302496</v>
      </c>
      <c r="I515" s="2">
        <f ca="1">+TablaVentas[[#This Row],[VENTAL TOTAL]]-TablaVentas[[#This Row],[VENTAL TOTAL]]*TablaVentas[[#This Row],[DESCUENTO]]</f>
        <v>236.91509549342288</v>
      </c>
      <c r="J515" s="2">
        <f ca="1">0.18*TablaVentas[[#This Row],[SUBTOTAL]]</f>
        <v>42.644717188816117</v>
      </c>
      <c r="K515" s="2">
        <f ca="1">+TablaVentas[[#This Row],[SUBTOTAL]]+TablaVentas[[#This Row],[IGV]]</f>
        <v>279.559812682239</v>
      </c>
    </row>
    <row r="516" spans="1:11" x14ac:dyDescent="0.25">
      <c r="A516" t="s">
        <v>525</v>
      </c>
      <c r="B516" s="6">
        <v>46379</v>
      </c>
      <c r="C516" t="s">
        <v>10011</v>
      </c>
      <c r="D516" t="s">
        <v>10019</v>
      </c>
      <c r="E516">
        <v>5</v>
      </c>
      <c r="F516">
        <f>+_xlfn.XLOOKUP(TablaVentas[[#This Row],[PRODUCTO FINANCIERO]],TablaPrecios[PRODUCTO FINANCIERO],TablaPrecios[PRECIO UNIT],0)</f>
        <v>9.9</v>
      </c>
      <c r="G516" s="2">
        <f>+TablaVentas[[#This Row],[CANTIDAD]]*TablaVentas[[#This Row],[PRECIO UNITARIO]]</f>
        <v>49.5</v>
      </c>
      <c r="H516" s="1">
        <f t="shared" ca="1" si="8"/>
        <v>0.18937484853946157</v>
      </c>
      <c r="I516" s="2">
        <f ca="1">+TablaVentas[[#This Row],[VENTAL TOTAL]]-TablaVentas[[#This Row],[VENTAL TOTAL]]*TablaVentas[[#This Row],[DESCUENTO]]</f>
        <v>40.125944997296656</v>
      </c>
      <c r="J516" s="2">
        <f ca="1">0.18*TablaVentas[[#This Row],[SUBTOTAL]]</f>
        <v>7.2226700995133974</v>
      </c>
      <c r="K516" s="2">
        <f ca="1">+TablaVentas[[#This Row],[SUBTOTAL]]+TablaVentas[[#This Row],[IGV]]</f>
        <v>47.34861509681005</v>
      </c>
    </row>
    <row r="517" spans="1:11" x14ac:dyDescent="0.25">
      <c r="A517" t="s">
        <v>526</v>
      </c>
      <c r="B517" s="6">
        <v>46177</v>
      </c>
      <c r="C517" t="s">
        <v>10011</v>
      </c>
      <c r="D517" t="s">
        <v>10017</v>
      </c>
      <c r="E517">
        <v>18</v>
      </c>
      <c r="F517">
        <f>+_xlfn.XLOOKUP(TablaVentas[[#This Row],[PRODUCTO FINANCIERO]],TablaPrecios[PRODUCTO FINANCIERO],TablaPrecios[PRECIO UNIT],0)</f>
        <v>9.9</v>
      </c>
      <c r="G517" s="2">
        <f>+TablaVentas[[#This Row],[CANTIDAD]]*TablaVentas[[#This Row],[PRECIO UNITARIO]]</f>
        <v>178.20000000000002</v>
      </c>
      <c r="H517" s="1">
        <f t="shared" ca="1" si="8"/>
        <v>0.16888711795648376</v>
      </c>
      <c r="I517" s="2">
        <f ca="1">+TablaVentas[[#This Row],[VENTAL TOTAL]]-TablaVentas[[#This Row],[VENTAL TOTAL]]*TablaVentas[[#This Row],[DESCUENTO]]</f>
        <v>148.1043155801546</v>
      </c>
      <c r="J517" s="2">
        <f ca="1">0.18*TablaVentas[[#This Row],[SUBTOTAL]]</f>
        <v>26.658776804427827</v>
      </c>
      <c r="K517" s="2">
        <f ca="1">+TablaVentas[[#This Row],[SUBTOTAL]]+TablaVentas[[#This Row],[IGV]]</f>
        <v>174.76309238458242</v>
      </c>
    </row>
    <row r="518" spans="1:11" x14ac:dyDescent="0.25">
      <c r="A518" t="s">
        <v>527</v>
      </c>
      <c r="B518" s="6">
        <v>45870</v>
      </c>
      <c r="C518" t="s">
        <v>10015</v>
      </c>
      <c r="D518" t="s">
        <v>10020</v>
      </c>
      <c r="E518">
        <v>20</v>
      </c>
      <c r="F518">
        <f>+_xlfn.XLOOKUP(TablaVentas[[#This Row],[PRODUCTO FINANCIERO]],TablaPrecios[PRODUCTO FINANCIERO],TablaPrecios[PRECIO UNIT],0)</f>
        <v>14.9</v>
      </c>
      <c r="G518" s="2">
        <f>+TablaVentas[[#This Row],[CANTIDAD]]*TablaVentas[[#This Row],[PRECIO UNITARIO]]</f>
        <v>298</v>
      </c>
      <c r="H518" s="1">
        <f t="shared" ca="1" si="8"/>
        <v>0.11995550218299018</v>
      </c>
      <c r="I518" s="2">
        <f ca="1">+TablaVentas[[#This Row],[VENTAL TOTAL]]-TablaVentas[[#This Row],[VENTAL TOTAL]]*TablaVentas[[#This Row],[DESCUENTO]]</f>
        <v>262.25326034946892</v>
      </c>
      <c r="J518" s="2">
        <f ca="1">0.18*TablaVentas[[#This Row],[SUBTOTAL]]</f>
        <v>47.205586862904404</v>
      </c>
      <c r="K518" s="2">
        <f ca="1">+TablaVentas[[#This Row],[SUBTOTAL]]+TablaVentas[[#This Row],[IGV]]</f>
        <v>309.45884721237331</v>
      </c>
    </row>
    <row r="519" spans="1:11" x14ac:dyDescent="0.25">
      <c r="A519" t="s">
        <v>528</v>
      </c>
      <c r="B519" s="6">
        <v>45654</v>
      </c>
      <c r="C519" t="s">
        <v>10015</v>
      </c>
      <c r="D519" t="s">
        <v>10020</v>
      </c>
      <c r="E519">
        <v>19</v>
      </c>
      <c r="F519">
        <f>+_xlfn.XLOOKUP(TablaVentas[[#This Row],[PRODUCTO FINANCIERO]],TablaPrecios[PRODUCTO FINANCIERO],TablaPrecios[PRECIO UNIT],0)</f>
        <v>14.9</v>
      </c>
      <c r="G519" s="2">
        <f>+TablaVentas[[#This Row],[CANTIDAD]]*TablaVentas[[#This Row],[PRECIO UNITARIO]]</f>
        <v>283.10000000000002</v>
      </c>
      <c r="H519" s="1">
        <f t="shared" ca="1" si="8"/>
        <v>0.16190433385248168</v>
      </c>
      <c r="I519" s="2">
        <f ca="1">+TablaVentas[[#This Row],[VENTAL TOTAL]]-TablaVentas[[#This Row],[VENTAL TOTAL]]*TablaVentas[[#This Row],[DESCUENTO]]</f>
        <v>237.26488308636246</v>
      </c>
      <c r="J519" s="2">
        <f ca="1">0.18*TablaVentas[[#This Row],[SUBTOTAL]]</f>
        <v>42.707678955545241</v>
      </c>
      <c r="K519" s="2">
        <f ca="1">+TablaVentas[[#This Row],[SUBTOTAL]]+TablaVentas[[#This Row],[IGV]]</f>
        <v>279.97256204190768</v>
      </c>
    </row>
    <row r="520" spans="1:11" x14ac:dyDescent="0.25">
      <c r="A520" t="s">
        <v>529</v>
      </c>
      <c r="B520" s="6">
        <v>46300</v>
      </c>
      <c r="C520" t="s">
        <v>10013</v>
      </c>
      <c r="D520" t="s">
        <v>10020</v>
      </c>
      <c r="E520">
        <v>19</v>
      </c>
      <c r="F520">
        <f>+_xlfn.XLOOKUP(TablaVentas[[#This Row],[PRODUCTO FINANCIERO]],TablaPrecios[PRODUCTO FINANCIERO],TablaPrecios[PRECIO UNIT],0)</f>
        <v>14.9</v>
      </c>
      <c r="G520" s="2">
        <f>+TablaVentas[[#This Row],[CANTIDAD]]*TablaVentas[[#This Row],[PRECIO UNITARIO]]</f>
        <v>283.10000000000002</v>
      </c>
      <c r="H520" s="1">
        <f t="shared" ca="1" si="8"/>
        <v>0.15258463464361621</v>
      </c>
      <c r="I520" s="2">
        <f ca="1">+TablaVentas[[#This Row],[VENTAL TOTAL]]-TablaVentas[[#This Row],[VENTAL TOTAL]]*TablaVentas[[#This Row],[DESCUENTO]]</f>
        <v>239.90328993239228</v>
      </c>
      <c r="J520" s="2">
        <f ca="1">0.18*TablaVentas[[#This Row],[SUBTOTAL]]</f>
        <v>43.182592187830608</v>
      </c>
      <c r="K520" s="2">
        <f ca="1">+TablaVentas[[#This Row],[SUBTOTAL]]+TablaVentas[[#This Row],[IGV]]</f>
        <v>283.08588212022289</v>
      </c>
    </row>
    <row r="521" spans="1:11" x14ac:dyDescent="0.25">
      <c r="A521" t="s">
        <v>530</v>
      </c>
      <c r="B521" s="6">
        <v>46072</v>
      </c>
      <c r="C521" t="s">
        <v>10014</v>
      </c>
      <c r="D521" t="s">
        <v>10019</v>
      </c>
      <c r="E521">
        <v>6</v>
      </c>
      <c r="F521">
        <f>+_xlfn.XLOOKUP(TablaVentas[[#This Row],[PRODUCTO FINANCIERO]],TablaPrecios[PRODUCTO FINANCIERO],TablaPrecios[PRECIO UNIT],0)</f>
        <v>9.9</v>
      </c>
      <c r="G521" s="2">
        <f>+TablaVentas[[#This Row],[CANTIDAD]]*TablaVentas[[#This Row],[PRECIO UNITARIO]]</f>
        <v>59.400000000000006</v>
      </c>
      <c r="H521" s="1">
        <f t="shared" ca="1" si="8"/>
        <v>0.16784592607690452</v>
      </c>
      <c r="I521" s="2">
        <f ca="1">+TablaVentas[[#This Row],[VENTAL TOTAL]]-TablaVentas[[#This Row],[VENTAL TOTAL]]*TablaVentas[[#This Row],[DESCUENTO]]</f>
        <v>49.429951991031878</v>
      </c>
      <c r="J521" s="2">
        <f ca="1">0.18*TablaVentas[[#This Row],[SUBTOTAL]]</f>
        <v>8.8973913583857378</v>
      </c>
      <c r="K521" s="2">
        <f ca="1">+TablaVentas[[#This Row],[SUBTOTAL]]+TablaVentas[[#This Row],[IGV]]</f>
        <v>58.327343349417617</v>
      </c>
    </row>
    <row r="522" spans="1:11" x14ac:dyDescent="0.25">
      <c r="A522" t="s">
        <v>531</v>
      </c>
      <c r="B522" s="6">
        <v>46008</v>
      </c>
      <c r="C522" t="s">
        <v>10012</v>
      </c>
      <c r="D522" t="s">
        <v>10020</v>
      </c>
      <c r="E522">
        <v>14</v>
      </c>
      <c r="F522">
        <f>+_xlfn.XLOOKUP(TablaVentas[[#This Row],[PRODUCTO FINANCIERO]],TablaPrecios[PRODUCTO FINANCIERO],TablaPrecios[PRECIO UNIT],0)</f>
        <v>14.9</v>
      </c>
      <c r="G522" s="2">
        <f>+TablaVentas[[#This Row],[CANTIDAD]]*TablaVentas[[#This Row],[PRECIO UNITARIO]]</f>
        <v>208.6</v>
      </c>
      <c r="H522" s="1">
        <f t="shared" ca="1" si="8"/>
        <v>0.11530795265991728</v>
      </c>
      <c r="I522" s="2">
        <f ca="1">+TablaVentas[[#This Row],[VENTAL TOTAL]]-TablaVentas[[#This Row],[VENTAL TOTAL]]*TablaVentas[[#This Row],[DESCUENTO]]</f>
        <v>184.54676107514126</v>
      </c>
      <c r="J522" s="2">
        <f ca="1">0.18*TablaVentas[[#This Row],[SUBTOTAL]]</f>
        <v>33.218416993525423</v>
      </c>
      <c r="K522" s="2">
        <f ca="1">+TablaVentas[[#This Row],[SUBTOTAL]]+TablaVentas[[#This Row],[IGV]]</f>
        <v>217.76517806866667</v>
      </c>
    </row>
    <row r="523" spans="1:11" x14ac:dyDescent="0.25">
      <c r="A523" t="s">
        <v>532</v>
      </c>
      <c r="B523" s="6">
        <v>46052</v>
      </c>
      <c r="C523" t="s">
        <v>10015</v>
      </c>
      <c r="D523" t="s">
        <v>10017</v>
      </c>
      <c r="E523">
        <v>16</v>
      </c>
      <c r="F523">
        <f>+_xlfn.XLOOKUP(TablaVentas[[#This Row],[PRODUCTO FINANCIERO]],TablaPrecios[PRODUCTO FINANCIERO],TablaPrecios[PRECIO UNIT],0)</f>
        <v>9.9</v>
      </c>
      <c r="G523" s="2">
        <f>+TablaVentas[[#This Row],[CANTIDAD]]*TablaVentas[[#This Row],[PRECIO UNITARIO]]</f>
        <v>158.4</v>
      </c>
      <c r="H523" s="1">
        <f t="shared" ca="1" si="8"/>
        <v>0.13793757269688331</v>
      </c>
      <c r="I523" s="2">
        <f ca="1">+TablaVentas[[#This Row],[VENTAL TOTAL]]-TablaVentas[[#This Row],[VENTAL TOTAL]]*TablaVentas[[#This Row],[DESCUENTO]]</f>
        <v>136.55068848481369</v>
      </c>
      <c r="J523" s="2">
        <f ca="1">0.18*TablaVentas[[#This Row],[SUBTOTAL]]</f>
        <v>24.579123927266462</v>
      </c>
      <c r="K523" s="2">
        <f ca="1">+TablaVentas[[#This Row],[SUBTOTAL]]+TablaVentas[[#This Row],[IGV]]</f>
        <v>161.12981241208016</v>
      </c>
    </row>
    <row r="524" spans="1:11" x14ac:dyDescent="0.25">
      <c r="A524" t="s">
        <v>533</v>
      </c>
      <c r="B524" s="6">
        <v>45412</v>
      </c>
      <c r="C524" t="s">
        <v>10011</v>
      </c>
      <c r="D524" t="s">
        <v>10017</v>
      </c>
      <c r="E524">
        <v>13</v>
      </c>
      <c r="F524">
        <f>+_xlfn.XLOOKUP(TablaVentas[[#This Row],[PRODUCTO FINANCIERO]],TablaPrecios[PRODUCTO FINANCIERO],TablaPrecios[PRECIO UNIT],0)</f>
        <v>9.9</v>
      </c>
      <c r="G524" s="2">
        <f>+TablaVentas[[#This Row],[CANTIDAD]]*TablaVentas[[#This Row],[PRECIO UNITARIO]]</f>
        <v>128.70000000000002</v>
      </c>
      <c r="H524" s="1">
        <f t="shared" ca="1" si="8"/>
        <v>0.16511630864621246</v>
      </c>
      <c r="I524" s="2">
        <f ca="1">+TablaVentas[[#This Row],[VENTAL TOTAL]]-TablaVentas[[#This Row],[VENTAL TOTAL]]*TablaVentas[[#This Row],[DESCUENTO]]</f>
        <v>107.44953107723248</v>
      </c>
      <c r="J524" s="2">
        <f ca="1">0.18*TablaVentas[[#This Row],[SUBTOTAL]]</f>
        <v>19.340915593901844</v>
      </c>
      <c r="K524" s="2">
        <f ca="1">+TablaVentas[[#This Row],[SUBTOTAL]]+TablaVentas[[#This Row],[IGV]]</f>
        <v>126.79044667113432</v>
      </c>
    </row>
    <row r="525" spans="1:11" x14ac:dyDescent="0.25">
      <c r="A525" t="s">
        <v>534</v>
      </c>
      <c r="B525" s="6">
        <v>46040</v>
      </c>
      <c r="C525" t="s">
        <v>10012</v>
      </c>
      <c r="D525" t="s">
        <v>10019</v>
      </c>
      <c r="E525">
        <v>10</v>
      </c>
      <c r="F525">
        <f>+_xlfn.XLOOKUP(TablaVentas[[#This Row],[PRODUCTO FINANCIERO]],TablaPrecios[PRODUCTO FINANCIERO],TablaPrecios[PRECIO UNIT],0)</f>
        <v>9.9</v>
      </c>
      <c r="G525" s="2">
        <f>+TablaVentas[[#This Row],[CANTIDAD]]*TablaVentas[[#This Row],[PRECIO UNITARIO]]</f>
        <v>99</v>
      </c>
      <c r="H525" s="1">
        <f t="shared" ca="1" si="8"/>
        <v>0.18843291446448371</v>
      </c>
      <c r="I525" s="2">
        <f ca="1">+TablaVentas[[#This Row],[VENTAL TOTAL]]-TablaVentas[[#This Row],[VENTAL TOTAL]]*TablaVentas[[#This Row],[DESCUENTO]]</f>
        <v>80.345141468016109</v>
      </c>
      <c r="J525" s="2">
        <f ca="1">0.18*TablaVentas[[#This Row],[SUBTOTAL]]</f>
        <v>14.462125464242899</v>
      </c>
      <c r="K525" s="2">
        <f ca="1">+TablaVentas[[#This Row],[SUBTOTAL]]+TablaVentas[[#This Row],[IGV]]</f>
        <v>94.807266932259012</v>
      </c>
    </row>
    <row r="526" spans="1:11" x14ac:dyDescent="0.25">
      <c r="A526" t="s">
        <v>535</v>
      </c>
      <c r="B526" s="6">
        <v>45966</v>
      </c>
      <c r="C526" t="s">
        <v>10016</v>
      </c>
      <c r="D526" t="s">
        <v>10019</v>
      </c>
      <c r="E526">
        <v>3</v>
      </c>
      <c r="F526">
        <f>+_xlfn.XLOOKUP(TablaVentas[[#This Row],[PRODUCTO FINANCIERO]],TablaPrecios[PRODUCTO FINANCIERO],TablaPrecios[PRECIO UNIT],0)</f>
        <v>9.9</v>
      </c>
      <c r="G526" s="2">
        <f>+TablaVentas[[#This Row],[CANTIDAD]]*TablaVentas[[#This Row],[PRECIO UNITARIO]]</f>
        <v>29.700000000000003</v>
      </c>
      <c r="H526" s="1">
        <f t="shared" ca="1" si="8"/>
        <v>0.116268817194977</v>
      </c>
      <c r="I526" s="2">
        <f ca="1">+TablaVentas[[#This Row],[VENTAL TOTAL]]-TablaVentas[[#This Row],[VENTAL TOTAL]]*TablaVentas[[#This Row],[DESCUENTO]]</f>
        <v>26.246816129309185</v>
      </c>
      <c r="J526" s="2">
        <f ca="1">0.18*TablaVentas[[#This Row],[SUBTOTAL]]</f>
        <v>4.7244269032756527</v>
      </c>
      <c r="K526" s="2">
        <f ca="1">+TablaVentas[[#This Row],[SUBTOTAL]]+TablaVentas[[#This Row],[IGV]]</f>
        <v>30.971243032584837</v>
      </c>
    </row>
    <row r="527" spans="1:11" x14ac:dyDescent="0.25">
      <c r="A527" t="s">
        <v>536</v>
      </c>
      <c r="B527" s="6">
        <v>45854</v>
      </c>
      <c r="C527" t="s">
        <v>10013</v>
      </c>
      <c r="D527" t="s">
        <v>10017</v>
      </c>
      <c r="E527">
        <v>10</v>
      </c>
      <c r="F527">
        <f>+_xlfn.XLOOKUP(TablaVentas[[#This Row],[PRODUCTO FINANCIERO]],TablaPrecios[PRODUCTO FINANCIERO],TablaPrecios[PRECIO UNIT],0)</f>
        <v>9.9</v>
      </c>
      <c r="G527" s="2">
        <f>+TablaVentas[[#This Row],[CANTIDAD]]*TablaVentas[[#This Row],[PRECIO UNITARIO]]</f>
        <v>99</v>
      </c>
      <c r="H527" s="1">
        <f t="shared" ca="1" si="8"/>
        <v>0.10794319749820336</v>
      </c>
      <c r="I527" s="2">
        <f ca="1">+TablaVentas[[#This Row],[VENTAL TOTAL]]-TablaVentas[[#This Row],[VENTAL TOTAL]]*TablaVentas[[#This Row],[DESCUENTO]]</f>
        <v>88.31362344767787</v>
      </c>
      <c r="J527" s="2">
        <f ca="1">0.18*TablaVentas[[#This Row],[SUBTOTAL]]</f>
        <v>15.896452220582017</v>
      </c>
      <c r="K527" s="2">
        <f ca="1">+TablaVentas[[#This Row],[SUBTOTAL]]+TablaVentas[[#This Row],[IGV]]</f>
        <v>104.21007566825989</v>
      </c>
    </row>
    <row r="528" spans="1:11" x14ac:dyDescent="0.25">
      <c r="A528" t="s">
        <v>537</v>
      </c>
      <c r="B528" s="6">
        <v>46298</v>
      </c>
      <c r="C528" t="s">
        <v>10011</v>
      </c>
      <c r="D528" t="s">
        <v>10022</v>
      </c>
      <c r="E528">
        <v>13</v>
      </c>
      <c r="F528">
        <f>+_xlfn.XLOOKUP(TablaVentas[[#This Row],[PRODUCTO FINANCIERO]],TablaPrecios[PRODUCTO FINANCIERO],TablaPrecios[PRECIO UNIT],0)</f>
        <v>20.9</v>
      </c>
      <c r="G528" s="2">
        <f>+TablaVentas[[#This Row],[CANTIDAD]]*TablaVentas[[#This Row],[PRECIO UNITARIO]]</f>
        <v>271.7</v>
      </c>
      <c r="H528" s="1">
        <f t="shared" ca="1" si="8"/>
        <v>0.12880132094728827</v>
      </c>
      <c r="I528" s="2">
        <f ca="1">+TablaVentas[[#This Row],[VENTAL TOTAL]]-TablaVentas[[#This Row],[VENTAL TOTAL]]*TablaVentas[[#This Row],[DESCUENTO]]</f>
        <v>236.70468109862176</v>
      </c>
      <c r="J528" s="2">
        <f ca="1">0.18*TablaVentas[[#This Row],[SUBTOTAL]]</f>
        <v>42.606842597751914</v>
      </c>
      <c r="K528" s="2">
        <f ca="1">+TablaVentas[[#This Row],[SUBTOTAL]]+TablaVentas[[#This Row],[IGV]]</f>
        <v>279.31152369637368</v>
      </c>
    </row>
    <row r="529" spans="1:11" x14ac:dyDescent="0.25">
      <c r="A529" t="s">
        <v>538</v>
      </c>
      <c r="B529" s="6">
        <v>45666</v>
      </c>
      <c r="C529" t="s">
        <v>10014</v>
      </c>
      <c r="D529" t="s">
        <v>10019</v>
      </c>
      <c r="E529">
        <v>13</v>
      </c>
      <c r="F529">
        <f>+_xlfn.XLOOKUP(TablaVentas[[#This Row],[PRODUCTO FINANCIERO]],TablaPrecios[PRODUCTO FINANCIERO],TablaPrecios[PRECIO UNIT],0)</f>
        <v>9.9</v>
      </c>
      <c r="G529" s="2">
        <f>+TablaVentas[[#This Row],[CANTIDAD]]*TablaVentas[[#This Row],[PRECIO UNITARIO]]</f>
        <v>128.70000000000002</v>
      </c>
      <c r="H529" s="1">
        <f t="shared" ca="1" si="8"/>
        <v>0.19567606895832029</v>
      </c>
      <c r="I529" s="2">
        <f ca="1">+TablaVentas[[#This Row],[VENTAL TOTAL]]-TablaVentas[[#This Row],[VENTAL TOTAL]]*TablaVentas[[#This Row],[DESCUENTO]]</f>
        <v>103.51648992506419</v>
      </c>
      <c r="J529" s="2">
        <f ca="1">0.18*TablaVentas[[#This Row],[SUBTOTAL]]</f>
        <v>18.632968186511555</v>
      </c>
      <c r="K529" s="2">
        <f ca="1">+TablaVentas[[#This Row],[SUBTOTAL]]+TablaVentas[[#This Row],[IGV]]</f>
        <v>122.14945811157574</v>
      </c>
    </row>
    <row r="530" spans="1:11" x14ac:dyDescent="0.25">
      <c r="A530" t="s">
        <v>539</v>
      </c>
      <c r="B530" s="6">
        <v>45526</v>
      </c>
      <c r="C530" t="s">
        <v>10016</v>
      </c>
      <c r="D530" t="s">
        <v>10020</v>
      </c>
      <c r="E530">
        <v>18</v>
      </c>
      <c r="F530">
        <f>+_xlfn.XLOOKUP(TablaVentas[[#This Row],[PRODUCTO FINANCIERO]],TablaPrecios[PRODUCTO FINANCIERO],TablaPrecios[PRECIO UNIT],0)</f>
        <v>14.9</v>
      </c>
      <c r="G530" s="2">
        <f>+TablaVentas[[#This Row],[CANTIDAD]]*TablaVentas[[#This Row],[PRECIO UNITARIO]]</f>
        <v>268.2</v>
      </c>
      <c r="H530" s="1">
        <f t="shared" ca="1" si="8"/>
        <v>0.10062681811023728</v>
      </c>
      <c r="I530" s="2">
        <f ca="1">+TablaVentas[[#This Row],[VENTAL TOTAL]]-TablaVentas[[#This Row],[VENTAL TOTAL]]*TablaVentas[[#This Row],[DESCUENTO]]</f>
        <v>241.21188738283436</v>
      </c>
      <c r="J530" s="2">
        <f ca="1">0.18*TablaVentas[[#This Row],[SUBTOTAL]]</f>
        <v>43.418139728910184</v>
      </c>
      <c r="K530" s="2">
        <f ca="1">+TablaVentas[[#This Row],[SUBTOTAL]]+TablaVentas[[#This Row],[IGV]]</f>
        <v>284.63002711174454</v>
      </c>
    </row>
    <row r="531" spans="1:11" x14ac:dyDescent="0.25">
      <c r="A531" t="s">
        <v>540</v>
      </c>
      <c r="B531" s="6">
        <v>45312</v>
      </c>
      <c r="C531" t="s">
        <v>10014</v>
      </c>
      <c r="D531" t="s">
        <v>10022</v>
      </c>
      <c r="E531">
        <v>8</v>
      </c>
      <c r="F531">
        <f>+_xlfn.XLOOKUP(TablaVentas[[#This Row],[PRODUCTO FINANCIERO]],TablaPrecios[PRODUCTO FINANCIERO],TablaPrecios[PRECIO UNIT],0)</f>
        <v>20.9</v>
      </c>
      <c r="G531" s="2">
        <f>+TablaVentas[[#This Row],[CANTIDAD]]*TablaVentas[[#This Row],[PRECIO UNITARIO]]</f>
        <v>167.2</v>
      </c>
      <c r="H531" s="1">
        <f t="shared" ca="1" si="8"/>
        <v>0.16962302457791884</v>
      </c>
      <c r="I531" s="2">
        <f ca="1">+TablaVentas[[#This Row],[VENTAL TOTAL]]-TablaVentas[[#This Row],[VENTAL TOTAL]]*TablaVentas[[#This Row],[DESCUENTO]]</f>
        <v>138.83903029057197</v>
      </c>
      <c r="J531" s="2">
        <f ca="1">0.18*TablaVentas[[#This Row],[SUBTOTAL]]</f>
        <v>24.991025452302953</v>
      </c>
      <c r="K531" s="2">
        <f ca="1">+TablaVentas[[#This Row],[SUBTOTAL]]+TablaVentas[[#This Row],[IGV]]</f>
        <v>163.83005574287492</v>
      </c>
    </row>
    <row r="532" spans="1:11" x14ac:dyDescent="0.25">
      <c r="A532" t="s">
        <v>541</v>
      </c>
      <c r="B532" s="6">
        <v>46225</v>
      </c>
      <c r="C532" t="s">
        <v>10014</v>
      </c>
      <c r="D532" t="s">
        <v>10017</v>
      </c>
      <c r="E532">
        <v>4</v>
      </c>
      <c r="F532">
        <f>+_xlfn.XLOOKUP(TablaVentas[[#This Row],[PRODUCTO FINANCIERO]],TablaPrecios[PRODUCTO FINANCIERO],TablaPrecios[PRECIO UNIT],0)</f>
        <v>9.9</v>
      </c>
      <c r="G532" s="2">
        <f>+TablaVentas[[#This Row],[CANTIDAD]]*TablaVentas[[#This Row],[PRECIO UNITARIO]]</f>
        <v>39.6</v>
      </c>
      <c r="H532" s="1">
        <f t="shared" ca="1" si="8"/>
        <v>0.14757528415067064</v>
      </c>
      <c r="I532" s="2">
        <f ca="1">+TablaVentas[[#This Row],[VENTAL TOTAL]]-TablaVentas[[#This Row],[VENTAL TOTAL]]*TablaVentas[[#This Row],[DESCUENTO]]</f>
        <v>33.756018747633448</v>
      </c>
      <c r="J532" s="2">
        <f ca="1">0.18*TablaVentas[[#This Row],[SUBTOTAL]]</f>
        <v>6.0760833745740204</v>
      </c>
      <c r="K532" s="2">
        <f ca="1">+TablaVentas[[#This Row],[SUBTOTAL]]+TablaVentas[[#This Row],[IGV]]</f>
        <v>39.832102122207466</v>
      </c>
    </row>
    <row r="533" spans="1:11" x14ac:dyDescent="0.25">
      <c r="A533" t="s">
        <v>542</v>
      </c>
      <c r="B533" s="6">
        <v>45634</v>
      </c>
      <c r="C533" t="s">
        <v>10013</v>
      </c>
      <c r="D533" t="s">
        <v>10018</v>
      </c>
      <c r="E533">
        <v>9</v>
      </c>
      <c r="F533">
        <f>+_xlfn.XLOOKUP(TablaVentas[[#This Row],[PRODUCTO FINANCIERO]],TablaPrecios[PRODUCTO FINANCIERO],TablaPrecios[PRECIO UNIT],0)</f>
        <v>14.9</v>
      </c>
      <c r="G533" s="2">
        <f>+TablaVentas[[#This Row],[CANTIDAD]]*TablaVentas[[#This Row],[PRECIO UNITARIO]]</f>
        <v>134.1</v>
      </c>
      <c r="H533" s="1">
        <f t="shared" ca="1" si="8"/>
        <v>0.11993045419792035</v>
      </c>
      <c r="I533" s="2">
        <f ca="1">+TablaVentas[[#This Row],[VENTAL TOTAL]]-TablaVentas[[#This Row],[VENTAL TOTAL]]*TablaVentas[[#This Row],[DESCUENTO]]</f>
        <v>118.01732609205888</v>
      </c>
      <c r="J533" s="2">
        <f ca="1">0.18*TablaVentas[[#This Row],[SUBTOTAL]]</f>
        <v>21.243118696570598</v>
      </c>
      <c r="K533" s="2">
        <f ca="1">+TablaVentas[[#This Row],[SUBTOTAL]]+TablaVentas[[#This Row],[IGV]]</f>
        <v>139.26044478862948</v>
      </c>
    </row>
    <row r="534" spans="1:11" x14ac:dyDescent="0.25">
      <c r="A534" t="s">
        <v>543</v>
      </c>
      <c r="B534" s="6">
        <v>45741</v>
      </c>
      <c r="C534" t="s">
        <v>10014</v>
      </c>
      <c r="D534" t="s">
        <v>10017</v>
      </c>
      <c r="E534">
        <v>11</v>
      </c>
      <c r="F534">
        <f>+_xlfn.XLOOKUP(TablaVentas[[#This Row],[PRODUCTO FINANCIERO]],TablaPrecios[PRODUCTO FINANCIERO],TablaPrecios[PRECIO UNIT],0)</f>
        <v>9.9</v>
      </c>
      <c r="G534" s="2">
        <f>+TablaVentas[[#This Row],[CANTIDAD]]*TablaVentas[[#This Row],[PRECIO UNITARIO]]</f>
        <v>108.9</v>
      </c>
      <c r="H534" s="1">
        <f t="shared" ca="1" si="8"/>
        <v>0.13484935208473786</v>
      </c>
      <c r="I534" s="2">
        <f ca="1">+TablaVentas[[#This Row],[VENTAL TOTAL]]-TablaVentas[[#This Row],[VENTAL TOTAL]]*TablaVentas[[#This Row],[DESCUENTO]]</f>
        <v>94.21490555797206</v>
      </c>
      <c r="J534" s="2">
        <f ca="1">0.18*TablaVentas[[#This Row],[SUBTOTAL]]</f>
        <v>16.95868300043497</v>
      </c>
      <c r="K534" s="2">
        <f ca="1">+TablaVentas[[#This Row],[SUBTOTAL]]+TablaVentas[[#This Row],[IGV]]</f>
        <v>111.17358855840703</v>
      </c>
    </row>
    <row r="535" spans="1:11" x14ac:dyDescent="0.25">
      <c r="A535" t="s">
        <v>544</v>
      </c>
      <c r="B535" s="6">
        <v>45891</v>
      </c>
      <c r="C535" t="s">
        <v>10012</v>
      </c>
      <c r="D535" t="s">
        <v>10022</v>
      </c>
      <c r="E535">
        <v>16</v>
      </c>
      <c r="F535">
        <f>+_xlfn.XLOOKUP(TablaVentas[[#This Row],[PRODUCTO FINANCIERO]],TablaPrecios[PRODUCTO FINANCIERO],TablaPrecios[PRECIO UNIT],0)</f>
        <v>20.9</v>
      </c>
      <c r="G535" s="2">
        <f>+TablaVentas[[#This Row],[CANTIDAD]]*TablaVentas[[#This Row],[PRECIO UNITARIO]]</f>
        <v>334.4</v>
      </c>
      <c r="H535" s="1">
        <f t="shared" ca="1" si="8"/>
        <v>0.16831487515530039</v>
      </c>
      <c r="I535" s="2">
        <f ca="1">+TablaVentas[[#This Row],[VENTAL TOTAL]]-TablaVentas[[#This Row],[VENTAL TOTAL]]*TablaVentas[[#This Row],[DESCUENTO]]</f>
        <v>278.11550574806756</v>
      </c>
      <c r="J535" s="2">
        <f ca="1">0.18*TablaVentas[[#This Row],[SUBTOTAL]]</f>
        <v>50.060791034652162</v>
      </c>
      <c r="K535" s="2">
        <f ca="1">+TablaVentas[[#This Row],[SUBTOTAL]]+TablaVentas[[#This Row],[IGV]]</f>
        <v>328.1762967827197</v>
      </c>
    </row>
    <row r="536" spans="1:11" x14ac:dyDescent="0.25">
      <c r="A536" t="s">
        <v>545</v>
      </c>
      <c r="B536" s="6">
        <v>45882</v>
      </c>
      <c r="C536" t="s">
        <v>10015</v>
      </c>
      <c r="D536" t="s">
        <v>10019</v>
      </c>
      <c r="E536">
        <v>4</v>
      </c>
      <c r="F536">
        <f>+_xlfn.XLOOKUP(TablaVentas[[#This Row],[PRODUCTO FINANCIERO]],TablaPrecios[PRODUCTO FINANCIERO],TablaPrecios[PRECIO UNIT],0)</f>
        <v>9.9</v>
      </c>
      <c r="G536" s="2">
        <f>+TablaVentas[[#This Row],[CANTIDAD]]*TablaVentas[[#This Row],[PRECIO UNITARIO]]</f>
        <v>39.6</v>
      </c>
      <c r="H536" s="1">
        <f t="shared" ca="1" si="8"/>
        <v>0.11766241710287297</v>
      </c>
      <c r="I536" s="2">
        <f ca="1">+TablaVentas[[#This Row],[VENTAL TOTAL]]-TablaVentas[[#This Row],[VENTAL TOTAL]]*TablaVentas[[#This Row],[DESCUENTO]]</f>
        <v>34.940568282726232</v>
      </c>
      <c r="J536" s="2">
        <f ca="1">0.18*TablaVentas[[#This Row],[SUBTOTAL]]</f>
        <v>6.2893022908907215</v>
      </c>
      <c r="K536" s="2">
        <f ca="1">+TablaVentas[[#This Row],[SUBTOTAL]]+TablaVentas[[#This Row],[IGV]]</f>
        <v>41.229870573616957</v>
      </c>
    </row>
    <row r="537" spans="1:11" x14ac:dyDescent="0.25">
      <c r="A537" t="s">
        <v>546</v>
      </c>
      <c r="B537" s="6">
        <v>45699</v>
      </c>
      <c r="C537" t="s">
        <v>10012</v>
      </c>
      <c r="D537" t="s">
        <v>10019</v>
      </c>
      <c r="E537">
        <v>14</v>
      </c>
      <c r="F537">
        <f>+_xlfn.XLOOKUP(TablaVentas[[#This Row],[PRODUCTO FINANCIERO]],TablaPrecios[PRODUCTO FINANCIERO],TablaPrecios[PRECIO UNIT],0)</f>
        <v>9.9</v>
      </c>
      <c r="G537" s="2">
        <f>+TablaVentas[[#This Row],[CANTIDAD]]*TablaVentas[[#This Row],[PRECIO UNITARIO]]</f>
        <v>138.6</v>
      </c>
      <c r="H537" s="1">
        <f t="shared" ca="1" si="8"/>
        <v>0.19419826740359561</v>
      </c>
      <c r="I537" s="2">
        <f ca="1">+TablaVentas[[#This Row],[VENTAL TOTAL]]-TablaVentas[[#This Row],[VENTAL TOTAL]]*TablaVentas[[#This Row],[DESCUENTO]]</f>
        <v>111.68412013786164</v>
      </c>
      <c r="J537" s="2">
        <f ca="1">0.18*TablaVentas[[#This Row],[SUBTOTAL]]</f>
        <v>20.103141624815095</v>
      </c>
      <c r="K537" s="2">
        <f ca="1">+TablaVentas[[#This Row],[SUBTOTAL]]+TablaVentas[[#This Row],[IGV]]</f>
        <v>131.78726176267674</v>
      </c>
    </row>
    <row r="538" spans="1:11" x14ac:dyDescent="0.25">
      <c r="A538" t="s">
        <v>547</v>
      </c>
      <c r="B538" s="6">
        <v>46071</v>
      </c>
      <c r="C538" t="s">
        <v>10016</v>
      </c>
      <c r="D538" t="s">
        <v>10020</v>
      </c>
      <c r="E538">
        <v>16</v>
      </c>
      <c r="F538">
        <f>+_xlfn.XLOOKUP(TablaVentas[[#This Row],[PRODUCTO FINANCIERO]],TablaPrecios[PRODUCTO FINANCIERO],TablaPrecios[PRECIO UNIT],0)</f>
        <v>14.9</v>
      </c>
      <c r="G538" s="2">
        <f>+TablaVentas[[#This Row],[CANTIDAD]]*TablaVentas[[#This Row],[PRECIO UNITARIO]]</f>
        <v>238.4</v>
      </c>
      <c r="H538" s="1">
        <f t="shared" ca="1" si="8"/>
        <v>0.12587605597303003</v>
      </c>
      <c r="I538" s="2">
        <f ca="1">+TablaVentas[[#This Row],[VENTAL TOTAL]]-TablaVentas[[#This Row],[VENTAL TOTAL]]*TablaVentas[[#This Row],[DESCUENTO]]</f>
        <v>208.39114825602965</v>
      </c>
      <c r="J538" s="2">
        <f ca="1">0.18*TablaVentas[[#This Row],[SUBTOTAL]]</f>
        <v>37.510406686085339</v>
      </c>
      <c r="K538" s="2">
        <f ca="1">+TablaVentas[[#This Row],[SUBTOTAL]]+TablaVentas[[#This Row],[IGV]]</f>
        <v>245.90155494211498</v>
      </c>
    </row>
    <row r="539" spans="1:11" x14ac:dyDescent="0.25">
      <c r="A539" t="s">
        <v>548</v>
      </c>
      <c r="B539" s="6">
        <v>45462</v>
      </c>
      <c r="C539" t="s">
        <v>10016</v>
      </c>
      <c r="D539" t="s">
        <v>10020</v>
      </c>
      <c r="E539">
        <v>6</v>
      </c>
      <c r="F539">
        <f>+_xlfn.XLOOKUP(TablaVentas[[#This Row],[PRODUCTO FINANCIERO]],TablaPrecios[PRODUCTO FINANCIERO],TablaPrecios[PRECIO UNIT],0)</f>
        <v>14.9</v>
      </c>
      <c r="G539" s="2">
        <f>+TablaVentas[[#This Row],[CANTIDAD]]*TablaVentas[[#This Row],[PRECIO UNITARIO]]</f>
        <v>89.4</v>
      </c>
      <c r="H539" s="1">
        <f t="shared" ca="1" si="8"/>
        <v>0.17326036554699106</v>
      </c>
      <c r="I539" s="2">
        <f ca="1">+TablaVentas[[#This Row],[VENTAL TOTAL]]-TablaVentas[[#This Row],[VENTAL TOTAL]]*TablaVentas[[#This Row],[DESCUENTO]]</f>
        <v>73.910523320099003</v>
      </c>
      <c r="J539" s="2">
        <f ca="1">0.18*TablaVentas[[#This Row],[SUBTOTAL]]</f>
        <v>13.30389419761782</v>
      </c>
      <c r="K539" s="2">
        <f ca="1">+TablaVentas[[#This Row],[SUBTOTAL]]+TablaVentas[[#This Row],[IGV]]</f>
        <v>87.214417517716825</v>
      </c>
    </row>
    <row r="540" spans="1:11" x14ac:dyDescent="0.25">
      <c r="A540" t="s">
        <v>549</v>
      </c>
      <c r="B540" s="6">
        <v>46164</v>
      </c>
      <c r="C540" t="s">
        <v>10013</v>
      </c>
      <c r="D540" t="s">
        <v>10018</v>
      </c>
      <c r="E540">
        <v>13</v>
      </c>
      <c r="F540">
        <f>+_xlfn.XLOOKUP(TablaVentas[[#This Row],[PRODUCTO FINANCIERO]],TablaPrecios[PRODUCTO FINANCIERO],TablaPrecios[PRECIO UNIT],0)</f>
        <v>14.9</v>
      </c>
      <c r="G540" s="2">
        <f>+TablaVentas[[#This Row],[CANTIDAD]]*TablaVentas[[#This Row],[PRECIO UNITARIO]]</f>
        <v>193.70000000000002</v>
      </c>
      <c r="H540" s="1">
        <f t="shared" ca="1" si="8"/>
        <v>0.17230485224161718</v>
      </c>
      <c r="I540" s="2">
        <f ca="1">+TablaVentas[[#This Row],[VENTAL TOTAL]]-TablaVentas[[#This Row],[VENTAL TOTAL]]*TablaVentas[[#This Row],[DESCUENTO]]</f>
        <v>160.32455012079876</v>
      </c>
      <c r="J540" s="2">
        <f ca="1">0.18*TablaVentas[[#This Row],[SUBTOTAL]]</f>
        <v>28.858419021743774</v>
      </c>
      <c r="K540" s="2">
        <f ca="1">+TablaVentas[[#This Row],[SUBTOTAL]]+TablaVentas[[#This Row],[IGV]]</f>
        <v>189.18296914254253</v>
      </c>
    </row>
    <row r="541" spans="1:11" x14ac:dyDescent="0.25">
      <c r="A541" t="s">
        <v>550</v>
      </c>
      <c r="B541" s="6">
        <v>46176</v>
      </c>
      <c r="C541" t="s">
        <v>10015</v>
      </c>
      <c r="D541" t="s">
        <v>10020</v>
      </c>
      <c r="E541">
        <v>4</v>
      </c>
      <c r="F541">
        <f>+_xlfn.XLOOKUP(TablaVentas[[#This Row],[PRODUCTO FINANCIERO]],TablaPrecios[PRODUCTO FINANCIERO],TablaPrecios[PRECIO UNIT],0)</f>
        <v>14.9</v>
      </c>
      <c r="G541" s="2">
        <f>+TablaVentas[[#This Row],[CANTIDAD]]*TablaVentas[[#This Row],[PRECIO UNITARIO]]</f>
        <v>59.6</v>
      </c>
      <c r="H541" s="1">
        <f t="shared" ca="1" si="8"/>
        <v>0.16935282690901729</v>
      </c>
      <c r="I541" s="2">
        <f ca="1">+TablaVentas[[#This Row],[VENTAL TOTAL]]-TablaVentas[[#This Row],[VENTAL TOTAL]]*TablaVentas[[#This Row],[DESCUENTO]]</f>
        <v>49.506571516222571</v>
      </c>
      <c r="J541" s="2">
        <f ca="1">0.18*TablaVentas[[#This Row],[SUBTOTAL]]</f>
        <v>8.9111828729200617</v>
      </c>
      <c r="K541" s="2">
        <f ca="1">+TablaVentas[[#This Row],[SUBTOTAL]]+TablaVentas[[#This Row],[IGV]]</f>
        <v>58.41775438914263</v>
      </c>
    </row>
    <row r="542" spans="1:11" x14ac:dyDescent="0.25">
      <c r="A542" t="s">
        <v>551</v>
      </c>
      <c r="B542" s="6">
        <v>45352</v>
      </c>
      <c r="C542" t="s">
        <v>10012</v>
      </c>
      <c r="D542" t="s">
        <v>10022</v>
      </c>
      <c r="E542">
        <v>19</v>
      </c>
      <c r="F542">
        <f>+_xlfn.XLOOKUP(TablaVentas[[#This Row],[PRODUCTO FINANCIERO]],TablaPrecios[PRODUCTO FINANCIERO],TablaPrecios[PRECIO UNIT],0)</f>
        <v>20.9</v>
      </c>
      <c r="G542" s="2">
        <f>+TablaVentas[[#This Row],[CANTIDAD]]*TablaVentas[[#This Row],[PRECIO UNITARIO]]</f>
        <v>397.09999999999997</v>
      </c>
      <c r="H542" s="1">
        <f t="shared" ca="1" si="8"/>
        <v>0.18843172857658261</v>
      </c>
      <c r="I542" s="2">
        <f ca="1">+TablaVentas[[#This Row],[VENTAL TOTAL]]-TablaVentas[[#This Row],[VENTAL TOTAL]]*TablaVentas[[#This Row],[DESCUENTO]]</f>
        <v>322.27376058223899</v>
      </c>
      <c r="J542" s="2">
        <f ca="1">0.18*TablaVentas[[#This Row],[SUBTOTAL]]</f>
        <v>58.009276904803016</v>
      </c>
      <c r="K542" s="2">
        <f ca="1">+TablaVentas[[#This Row],[SUBTOTAL]]+TablaVentas[[#This Row],[IGV]]</f>
        <v>380.28303748704201</v>
      </c>
    </row>
    <row r="543" spans="1:11" x14ac:dyDescent="0.25">
      <c r="A543" t="s">
        <v>552</v>
      </c>
      <c r="B543" s="6">
        <v>45557</v>
      </c>
      <c r="C543" t="s">
        <v>10013</v>
      </c>
      <c r="D543" t="s">
        <v>10018</v>
      </c>
      <c r="E543">
        <v>11</v>
      </c>
      <c r="F543">
        <f>+_xlfn.XLOOKUP(TablaVentas[[#This Row],[PRODUCTO FINANCIERO]],TablaPrecios[PRODUCTO FINANCIERO],TablaPrecios[PRECIO UNIT],0)</f>
        <v>14.9</v>
      </c>
      <c r="G543" s="2">
        <f>+TablaVentas[[#This Row],[CANTIDAD]]*TablaVentas[[#This Row],[PRECIO UNITARIO]]</f>
        <v>163.9</v>
      </c>
      <c r="H543" s="1">
        <f t="shared" ca="1" si="8"/>
        <v>0.19790304109225956</v>
      </c>
      <c r="I543" s="2">
        <f ca="1">+TablaVentas[[#This Row],[VENTAL TOTAL]]-TablaVentas[[#This Row],[VENTAL TOTAL]]*TablaVentas[[#This Row],[DESCUENTO]]</f>
        <v>131.46369156497866</v>
      </c>
      <c r="J543" s="2">
        <f ca="1">0.18*TablaVentas[[#This Row],[SUBTOTAL]]</f>
        <v>23.66346448169616</v>
      </c>
      <c r="K543" s="2">
        <f ca="1">+TablaVentas[[#This Row],[SUBTOTAL]]+TablaVentas[[#This Row],[IGV]]</f>
        <v>155.12715604667483</v>
      </c>
    </row>
    <row r="544" spans="1:11" x14ac:dyDescent="0.25">
      <c r="A544" t="s">
        <v>553</v>
      </c>
      <c r="B544" s="6">
        <v>45554</v>
      </c>
      <c r="C544" t="s">
        <v>10013</v>
      </c>
      <c r="D544" t="s">
        <v>10020</v>
      </c>
      <c r="E544">
        <v>14</v>
      </c>
      <c r="F544">
        <f>+_xlfn.XLOOKUP(TablaVentas[[#This Row],[PRODUCTO FINANCIERO]],TablaPrecios[PRODUCTO FINANCIERO],TablaPrecios[PRECIO UNIT],0)</f>
        <v>14.9</v>
      </c>
      <c r="G544" s="2">
        <f>+TablaVentas[[#This Row],[CANTIDAD]]*TablaVentas[[#This Row],[PRECIO UNITARIO]]</f>
        <v>208.6</v>
      </c>
      <c r="H544" s="1">
        <f t="shared" ca="1" si="8"/>
        <v>0.19592035529335758</v>
      </c>
      <c r="I544" s="2">
        <f ca="1">+TablaVentas[[#This Row],[VENTAL TOTAL]]-TablaVentas[[#This Row],[VENTAL TOTAL]]*TablaVentas[[#This Row],[DESCUENTO]]</f>
        <v>167.7310138858056</v>
      </c>
      <c r="J544" s="2">
        <f ca="1">0.18*TablaVentas[[#This Row],[SUBTOTAL]]</f>
        <v>30.191582499445005</v>
      </c>
      <c r="K544" s="2">
        <f ca="1">+TablaVentas[[#This Row],[SUBTOTAL]]+TablaVentas[[#This Row],[IGV]]</f>
        <v>197.92259638525059</v>
      </c>
    </row>
    <row r="545" spans="1:11" x14ac:dyDescent="0.25">
      <c r="A545" t="s">
        <v>554</v>
      </c>
      <c r="B545" s="6">
        <v>46043</v>
      </c>
      <c r="C545" t="s">
        <v>10014</v>
      </c>
      <c r="D545" t="s">
        <v>10020</v>
      </c>
      <c r="E545">
        <v>6</v>
      </c>
      <c r="F545">
        <f>+_xlfn.XLOOKUP(TablaVentas[[#This Row],[PRODUCTO FINANCIERO]],TablaPrecios[PRODUCTO FINANCIERO],TablaPrecios[PRECIO UNIT],0)</f>
        <v>14.9</v>
      </c>
      <c r="G545" s="2">
        <f>+TablaVentas[[#This Row],[CANTIDAD]]*TablaVentas[[#This Row],[PRECIO UNITARIO]]</f>
        <v>89.4</v>
      </c>
      <c r="H545" s="1">
        <f t="shared" ca="1" si="8"/>
        <v>0.11119045527130918</v>
      </c>
      <c r="I545" s="2">
        <f ca="1">+TablaVentas[[#This Row],[VENTAL TOTAL]]-TablaVentas[[#This Row],[VENTAL TOTAL]]*TablaVentas[[#This Row],[DESCUENTO]]</f>
        <v>79.459573298744971</v>
      </c>
      <c r="J545" s="2">
        <f ca="1">0.18*TablaVentas[[#This Row],[SUBTOTAL]]</f>
        <v>14.302723193774094</v>
      </c>
      <c r="K545" s="2">
        <f ca="1">+TablaVentas[[#This Row],[SUBTOTAL]]+TablaVentas[[#This Row],[IGV]]</f>
        <v>93.76229649251907</v>
      </c>
    </row>
    <row r="546" spans="1:11" x14ac:dyDescent="0.25">
      <c r="A546" t="s">
        <v>555</v>
      </c>
      <c r="B546" s="6">
        <v>45434</v>
      </c>
      <c r="C546" t="s">
        <v>10014</v>
      </c>
      <c r="D546" t="s">
        <v>10017</v>
      </c>
      <c r="E546">
        <v>9</v>
      </c>
      <c r="F546">
        <f>+_xlfn.XLOOKUP(TablaVentas[[#This Row],[PRODUCTO FINANCIERO]],TablaPrecios[PRODUCTO FINANCIERO],TablaPrecios[PRECIO UNIT],0)</f>
        <v>9.9</v>
      </c>
      <c r="G546" s="2">
        <f>+TablaVentas[[#This Row],[CANTIDAD]]*TablaVentas[[#This Row],[PRECIO UNITARIO]]</f>
        <v>89.100000000000009</v>
      </c>
      <c r="H546" s="1">
        <f t="shared" ca="1" si="8"/>
        <v>0.15297382539870047</v>
      </c>
      <c r="I546" s="2">
        <f ca="1">+TablaVentas[[#This Row],[VENTAL TOTAL]]-TablaVentas[[#This Row],[VENTAL TOTAL]]*TablaVentas[[#This Row],[DESCUENTO]]</f>
        <v>75.47003215697579</v>
      </c>
      <c r="J546" s="2">
        <f ca="1">0.18*TablaVentas[[#This Row],[SUBTOTAL]]</f>
        <v>13.584605788255642</v>
      </c>
      <c r="K546" s="2">
        <f ca="1">+TablaVentas[[#This Row],[SUBTOTAL]]+TablaVentas[[#This Row],[IGV]]</f>
        <v>89.054637945231434</v>
      </c>
    </row>
    <row r="547" spans="1:11" x14ac:dyDescent="0.25">
      <c r="A547" t="s">
        <v>556</v>
      </c>
      <c r="B547" s="6">
        <v>45848</v>
      </c>
      <c r="C547" t="s">
        <v>10014</v>
      </c>
      <c r="D547" t="s">
        <v>10020</v>
      </c>
      <c r="E547">
        <v>16</v>
      </c>
      <c r="F547">
        <f>+_xlfn.XLOOKUP(TablaVentas[[#This Row],[PRODUCTO FINANCIERO]],TablaPrecios[PRODUCTO FINANCIERO],TablaPrecios[PRECIO UNIT],0)</f>
        <v>14.9</v>
      </c>
      <c r="G547" s="2">
        <f>+TablaVentas[[#This Row],[CANTIDAD]]*TablaVentas[[#This Row],[PRECIO UNITARIO]]</f>
        <v>238.4</v>
      </c>
      <c r="H547" s="1">
        <f t="shared" ca="1" si="8"/>
        <v>0.11575094389257228</v>
      </c>
      <c r="I547" s="2">
        <f ca="1">+TablaVentas[[#This Row],[VENTAL TOTAL]]-TablaVentas[[#This Row],[VENTAL TOTAL]]*TablaVentas[[#This Row],[DESCUENTO]]</f>
        <v>210.80497497601078</v>
      </c>
      <c r="J547" s="2">
        <f ca="1">0.18*TablaVentas[[#This Row],[SUBTOTAL]]</f>
        <v>37.944895495681941</v>
      </c>
      <c r="K547" s="2">
        <f ca="1">+TablaVentas[[#This Row],[SUBTOTAL]]+TablaVentas[[#This Row],[IGV]]</f>
        <v>248.74987047169273</v>
      </c>
    </row>
    <row r="548" spans="1:11" x14ac:dyDescent="0.25">
      <c r="A548" t="s">
        <v>557</v>
      </c>
      <c r="B548" s="6">
        <v>45785</v>
      </c>
      <c r="C548" t="s">
        <v>10015</v>
      </c>
      <c r="D548" t="s">
        <v>10017</v>
      </c>
      <c r="E548">
        <v>9</v>
      </c>
      <c r="F548">
        <f>+_xlfn.XLOOKUP(TablaVentas[[#This Row],[PRODUCTO FINANCIERO]],TablaPrecios[PRODUCTO FINANCIERO],TablaPrecios[PRECIO UNIT],0)</f>
        <v>9.9</v>
      </c>
      <c r="G548" s="2">
        <f>+TablaVentas[[#This Row],[CANTIDAD]]*TablaVentas[[#This Row],[PRECIO UNITARIO]]</f>
        <v>89.100000000000009</v>
      </c>
      <c r="H548" s="1">
        <f t="shared" ca="1" si="8"/>
        <v>0.15804304555433712</v>
      </c>
      <c r="I548" s="2">
        <f ca="1">+TablaVentas[[#This Row],[VENTAL TOTAL]]-TablaVentas[[#This Row],[VENTAL TOTAL]]*TablaVentas[[#This Row],[DESCUENTO]]</f>
        <v>75.018364641108576</v>
      </c>
      <c r="J548" s="2">
        <f ca="1">0.18*TablaVentas[[#This Row],[SUBTOTAL]]</f>
        <v>13.503305635399544</v>
      </c>
      <c r="K548" s="2">
        <f ca="1">+TablaVentas[[#This Row],[SUBTOTAL]]+TablaVentas[[#This Row],[IGV]]</f>
        <v>88.521670276508118</v>
      </c>
    </row>
    <row r="549" spans="1:11" x14ac:dyDescent="0.25">
      <c r="A549" t="s">
        <v>558</v>
      </c>
      <c r="B549" s="6">
        <v>45514</v>
      </c>
      <c r="C549" t="s">
        <v>10014</v>
      </c>
      <c r="D549" t="s">
        <v>10020</v>
      </c>
      <c r="E549">
        <v>12</v>
      </c>
      <c r="F549">
        <f>+_xlfn.XLOOKUP(TablaVentas[[#This Row],[PRODUCTO FINANCIERO]],TablaPrecios[PRODUCTO FINANCIERO],TablaPrecios[PRECIO UNIT],0)</f>
        <v>14.9</v>
      </c>
      <c r="G549" s="2">
        <f>+TablaVentas[[#This Row],[CANTIDAD]]*TablaVentas[[#This Row],[PRECIO UNITARIO]]</f>
        <v>178.8</v>
      </c>
      <c r="H549" s="1">
        <f t="shared" ca="1" si="8"/>
        <v>0.15636633225558857</v>
      </c>
      <c r="I549" s="2">
        <f ca="1">+TablaVentas[[#This Row],[VENTAL TOTAL]]-TablaVentas[[#This Row],[VENTAL TOTAL]]*TablaVentas[[#This Row],[DESCUENTO]]</f>
        <v>150.84169979270078</v>
      </c>
      <c r="J549" s="2">
        <f ca="1">0.18*TablaVentas[[#This Row],[SUBTOTAL]]</f>
        <v>27.151505962686141</v>
      </c>
      <c r="K549" s="2">
        <f ca="1">+TablaVentas[[#This Row],[SUBTOTAL]]+TablaVentas[[#This Row],[IGV]]</f>
        <v>177.99320575538692</v>
      </c>
    </row>
    <row r="550" spans="1:11" x14ac:dyDescent="0.25">
      <c r="A550" t="s">
        <v>559</v>
      </c>
      <c r="B550" s="6">
        <v>45330</v>
      </c>
      <c r="C550" t="s">
        <v>10012</v>
      </c>
      <c r="D550" t="s">
        <v>10022</v>
      </c>
      <c r="E550">
        <v>17</v>
      </c>
      <c r="F550">
        <f>+_xlfn.XLOOKUP(TablaVentas[[#This Row],[PRODUCTO FINANCIERO]],TablaPrecios[PRODUCTO FINANCIERO],TablaPrecios[PRECIO UNIT],0)</f>
        <v>20.9</v>
      </c>
      <c r="G550" s="2">
        <f>+TablaVentas[[#This Row],[CANTIDAD]]*TablaVentas[[#This Row],[PRECIO UNITARIO]]</f>
        <v>355.29999999999995</v>
      </c>
      <c r="H550" s="1">
        <f t="shared" ca="1" si="8"/>
        <v>0.16010060618697822</v>
      </c>
      <c r="I550" s="2">
        <f ca="1">+TablaVentas[[#This Row],[VENTAL TOTAL]]-TablaVentas[[#This Row],[VENTAL TOTAL]]*TablaVentas[[#This Row],[DESCUENTO]]</f>
        <v>298.4162546217666</v>
      </c>
      <c r="J550" s="2">
        <f ca="1">0.18*TablaVentas[[#This Row],[SUBTOTAL]]</f>
        <v>53.714925831917988</v>
      </c>
      <c r="K550" s="2">
        <f ca="1">+TablaVentas[[#This Row],[SUBTOTAL]]+TablaVentas[[#This Row],[IGV]]</f>
        <v>352.13118045368458</v>
      </c>
    </row>
    <row r="551" spans="1:11" x14ac:dyDescent="0.25">
      <c r="A551" t="s">
        <v>560</v>
      </c>
      <c r="B551" s="6">
        <v>46341</v>
      </c>
      <c r="C551" t="s">
        <v>10013</v>
      </c>
      <c r="D551" t="s">
        <v>10017</v>
      </c>
      <c r="E551">
        <v>9</v>
      </c>
      <c r="F551">
        <f>+_xlfn.XLOOKUP(TablaVentas[[#This Row],[PRODUCTO FINANCIERO]],TablaPrecios[PRODUCTO FINANCIERO],TablaPrecios[PRECIO UNIT],0)</f>
        <v>9.9</v>
      </c>
      <c r="G551" s="2">
        <f>+TablaVentas[[#This Row],[CANTIDAD]]*TablaVentas[[#This Row],[PRECIO UNITARIO]]</f>
        <v>89.100000000000009</v>
      </c>
      <c r="H551" s="1">
        <f t="shared" ca="1" si="8"/>
        <v>0.18692804524497739</v>
      </c>
      <c r="I551" s="2">
        <f ca="1">+TablaVentas[[#This Row],[VENTAL TOTAL]]-TablaVentas[[#This Row],[VENTAL TOTAL]]*TablaVentas[[#This Row],[DESCUENTO]]</f>
        <v>72.444711168672526</v>
      </c>
      <c r="J551" s="2">
        <f ca="1">0.18*TablaVentas[[#This Row],[SUBTOTAL]]</f>
        <v>13.040048010361055</v>
      </c>
      <c r="K551" s="2">
        <f ca="1">+TablaVentas[[#This Row],[SUBTOTAL]]+TablaVentas[[#This Row],[IGV]]</f>
        <v>85.484759179033574</v>
      </c>
    </row>
    <row r="552" spans="1:11" x14ac:dyDescent="0.25">
      <c r="A552" t="s">
        <v>561</v>
      </c>
      <c r="B552" s="6">
        <v>46365</v>
      </c>
      <c r="C552" t="s">
        <v>10014</v>
      </c>
      <c r="D552" t="s">
        <v>10018</v>
      </c>
      <c r="E552">
        <v>13</v>
      </c>
      <c r="F552">
        <f>+_xlfn.XLOOKUP(TablaVentas[[#This Row],[PRODUCTO FINANCIERO]],TablaPrecios[PRODUCTO FINANCIERO],TablaPrecios[PRECIO UNIT],0)</f>
        <v>14.9</v>
      </c>
      <c r="G552" s="2">
        <f>+TablaVentas[[#This Row],[CANTIDAD]]*TablaVentas[[#This Row],[PRECIO UNITARIO]]</f>
        <v>193.70000000000002</v>
      </c>
      <c r="H552" s="1">
        <f t="shared" ca="1" si="8"/>
        <v>0.11384979202180495</v>
      </c>
      <c r="I552" s="2">
        <f ca="1">+TablaVentas[[#This Row],[VENTAL TOTAL]]-TablaVentas[[#This Row],[VENTAL TOTAL]]*TablaVentas[[#This Row],[DESCUENTO]]</f>
        <v>171.6472952853764</v>
      </c>
      <c r="J552" s="2">
        <f ca="1">0.18*TablaVentas[[#This Row],[SUBTOTAL]]</f>
        <v>30.896513151367753</v>
      </c>
      <c r="K552" s="2">
        <f ca="1">+TablaVentas[[#This Row],[SUBTOTAL]]+TablaVentas[[#This Row],[IGV]]</f>
        <v>202.54380843674414</v>
      </c>
    </row>
    <row r="553" spans="1:11" x14ac:dyDescent="0.25">
      <c r="A553" t="s">
        <v>562</v>
      </c>
      <c r="B553" s="6">
        <v>46382</v>
      </c>
      <c r="C553" t="s">
        <v>10015</v>
      </c>
      <c r="D553" t="s">
        <v>10022</v>
      </c>
      <c r="E553">
        <v>19</v>
      </c>
      <c r="F553">
        <f>+_xlfn.XLOOKUP(TablaVentas[[#This Row],[PRODUCTO FINANCIERO]],TablaPrecios[PRODUCTO FINANCIERO],TablaPrecios[PRECIO UNIT],0)</f>
        <v>20.9</v>
      </c>
      <c r="G553" s="2">
        <f>+TablaVentas[[#This Row],[CANTIDAD]]*TablaVentas[[#This Row],[PRECIO UNITARIO]]</f>
        <v>397.09999999999997</v>
      </c>
      <c r="H553" s="1">
        <f t="shared" ca="1" si="8"/>
        <v>0.18075356145994304</v>
      </c>
      <c r="I553" s="2">
        <f ca="1">+TablaVentas[[#This Row],[VENTAL TOTAL]]-TablaVentas[[#This Row],[VENTAL TOTAL]]*TablaVentas[[#This Row],[DESCUENTO]]</f>
        <v>325.32276074425658</v>
      </c>
      <c r="J553" s="2">
        <f ca="1">0.18*TablaVentas[[#This Row],[SUBTOTAL]]</f>
        <v>58.558096933966183</v>
      </c>
      <c r="K553" s="2">
        <f ca="1">+TablaVentas[[#This Row],[SUBTOTAL]]+TablaVentas[[#This Row],[IGV]]</f>
        <v>383.88085767822275</v>
      </c>
    </row>
    <row r="554" spans="1:11" x14ac:dyDescent="0.25">
      <c r="A554" t="s">
        <v>563</v>
      </c>
      <c r="B554" s="6">
        <v>45398</v>
      </c>
      <c r="C554" t="s">
        <v>10015</v>
      </c>
      <c r="D554" t="s">
        <v>10017</v>
      </c>
      <c r="E554">
        <v>10</v>
      </c>
      <c r="F554">
        <f>+_xlfn.XLOOKUP(TablaVentas[[#This Row],[PRODUCTO FINANCIERO]],TablaPrecios[PRODUCTO FINANCIERO],TablaPrecios[PRECIO UNIT],0)</f>
        <v>9.9</v>
      </c>
      <c r="G554" s="2">
        <f>+TablaVentas[[#This Row],[CANTIDAD]]*TablaVentas[[#This Row],[PRECIO UNITARIO]]</f>
        <v>99</v>
      </c>
      <c r="H554" s="1">
        <f t="shared" ca="1" si="8"/>
        <v>0.16777912923782951</v>
      </c>
      <c r="I554" s="2">
        <f ca="1">+TablaVentas[[#This Row],[VENTAL TOTAL]]-TablaVentas[[#This Row],[VENTAL TOTAL]]*TablaVentas[[#This Row],[DESCUENTO]]</f>
        <v>82.389866205454879</v>
      </c>
      <c r="J554" s="2">
        <f ca="1">0.18*TablaVentas[[#This Row],[SUBTOTAL]]</f>
        <v>14.830175916981878</v>
      </c>
      <c r="K554" s="2">
        <f ca="1">+TablaVentas[[#This Row],[SUBTOTAL]]+TablaVentas[[#This Row],[IGV]]</f>
        <v>97.220042122436752</v>
      </c>
    </row>
    <row r="555" spans="1:11" x14ac:dyDescent="0.25">
      <c r="A555" t="s">
        <v>564</v>
      </c>
      <c r="B555" s="6">
        <v>46366</v>
      </c>
      <c r="C555" t="s">
        <v>10013</v>
      </c>
      <c r="D555" t="s">
        <v>10020</v>
      </c>
      <c r="E555">
        <v>7</v>
      </c>
      <c r="F555">
        <f>+_xlfn.XLOOKUP(TablaVentas[[#This Row],[PRODUCTO FINANCIERO]],TablaPrecios[PRODUCTO FINANCIERO],TablaPrecios[PRECIO UNIT],0)</f>
        <v>14.9</v>
      </c>
      <c r="G555" s="2">
        <f>+TablaVentas[[#This Row],[CANTIDAD]]*TablaVentas[[#This Row],[PRECIO UNITARIO]]</f>
        <v>104.3</v>
      </c>
      <c r="H555" s="1">
        <f t="shared" ca="1" si="8"/>
        <v>0.16094985867779138</v>
      </c>
      <c r="I555" s="2">
        <f ca="1">+TablaVentas[[#This Row],[VENTAL TOTAL]]-TablaVentas[[#This Row],[VENTAL TOTAL]]*TablaVentas[[#This Row],[DESCUENTO]]</f>
        <v>87.512929739906355</v>
      </c>
      <c r="J555" s="2">
        <f ca="1">0.18*TablaVentas[[#This Row],[SUBTOTAL]]</f>
        <v>15.752327353183142</v>
      </c>
      <c r="K555" s="2">
        <f ca="1">+TablaVentas[[#This Row],[SUBTOTAL]]+TablaVentas[[#This Row],[IGV]]</f>
        <v>103.2652570930895</v>
      </c>
    </row>
    <row r="556" spans="1:11" x14ac:dyDescent="0.25">
      <c r="A556" t="s">
        <v>565</v>
      </c>
      <c r="B556" s="6">
        <v>45563</v>
      </c>
      <c r="C556" t="s">
        <v>10011</v>
      </c>
      <c r="D556" t="s">
        <v>10022</v>
      </c>
      <c r="E556">
        <v>11</v>
      </c>
      <c r="F556">
        <f>+_xlfn.XLOOKUP(TablaVentas[[#This Row],[PRODUCTO FINANCIERO]],TablaPrecios[PRODUCTO FINANCIERO],TablaPrecios[PRECIO UNIT],0)</f>
        <v>20.9</v>
      </c>
      <c r="G556" s="2">
        <f>+TablaVentas[[#This Row],[CANTIDAD]]*TablaVentas[[#This Row],[PRECIO UNITARIO]]</f>
        <v>229.89999999999998</v>
      </c>
      <c r="H556" s="1">
        <f t="shared" ca="1" si="8"/>
        <v>0.14393931257483275</v>
      </c>
      <c r="I556" s="2">
        <f ca="1">+TablaVentas[[#This Row],[VENTAL TOTAL]]-TablaVentas[[#This Row],[VENTAL TOTAL]]*TablaVentas[[#This Row],[DESCUENTO]]</f>
        <v>196.80835203904593</v>
      </c>
      <c r="J556" s="2">
        <f ca="1">0.18*TablaVentas[[#This Row],[SUBTOTAL]]</f>
        <v>35.425503367028263</v>
      </c>
      <c r="K556" s="2">
        <f ca="1">+TablaVentas[[#This Row],[SUBTOTAL]]+TablaVentas[[#This Row],[IGV]]</f>
        <v>232.23385540607418</v>
      </c>
    </row>
    <row r="557" spans="1:11" x14ac:dyDescent="0.25">
      <c r="A557" t="s">
        <v>566</v>
      </c>
      <c r="B557" s="6">
        <v>45607</v>
      </c>
      <c r="C557" t="s">
        <v>10012</v>
      </c>
      <c r="D557" t="s">
        <v>10022</v>
      </c>
      <c r="E557">
        <v>14</v>
      </c>
      <c r="F557">
        <f>+_xlfn.XLOOKUP(TablaVentas[[#This Row],[PRODUCTO FINANCIERO]],TablaPrecios[PRODUCTO FINANCIERO],TablaPrecios[PRECIO UNIT],0)</f>
        <v>20.9</v>
      </c>
      <c r="G557" s="2">
        <f>+TablaVentas[[#This Row],[CANTIDAD]]*TablaVentas[[#This Row],[PRECIO UNITARIO]]</f>
        <v>292.59999999999997</v>
      </c>
      <c r="H557" s="1">
        <f t="shared" ca="1" si="8"/>
        <v>0.19990019479741095</v>
      </c>
      <c r="I557" s="2">
        <f ca="1">+TablaVentas[[#This Row],[VENTAL TOTAL]]-TablaVentas[[#This Row],[VENTAL TOTAL]]*TablaVentas[[#This Row],[DESCUENTO]]</f>
        <v>234.10920300227752</v>
      </c>
      <c r="J557" s="2">
        <f ca="1">0.18*TablaVentas[[#This Row],[SUBTOTAL]]</f>
        <v>42.139656540409952</v>
      </c>
      <c r="K557" s="2">
        <f ca="1">+TablaVentas[[#This Row],[SUBTOTAL]]+TablaVentas[[#This Row],[IGV]]</f>
        <v>276.24885954268746</v>
      </c>
    </row>
    <row r="558" spans="1:11" x14ac:dyDescent="0.25">
      <c r="A558" t="s">
        <v>567</v>
      </c>
      <c r="B558" s="6">
        <v>45695</v>
      </c>
      <c r="C558" t="s">
        <v>10012</v>
      </c>
      <c r="D558" t="s">
        <v>10019</v>
      </c>
      <c r="E558">
        <v>20</v>
      </c>
      <c r="F558">
        <f>+_xlfn.XLOOKUP(TablaVentas[[#This Row],[PRODUCTO FINANCIERO]],TablaPrecios[PRODUCTO FINANCIERO],TablaPrecios[PRECIO UNIT],0)</f>
        <v>9.9</v>
      </c>
      <c r="G558" s="2">
        <f>+TablaVentas[[#This Row],[CANTIDAD]]*TablaVentas[[#This Row],[PRECIO UNITARIO]]</f>
        <v>198</v>
      </c>
      <c r="H558" s="1">
        <f t="shared" ca="1" si="8"/>
        <v>0.19952478356391021</v>
      </c>
      <c r="I558" s="2">
        <f ca="1">+TablaVentas[[#This Row],[VENTAL TOTAL]]-TablaVentas[[#This Row],[VENTAL TOTAL]]*TablaVentas[[#This Row],[DESCUENTO]]</f>
        <v>158.49409285434578</v>
      </c>
      <c r="J558" s="2">
        <f ca="1">0.18*TablaVentas[[#This Row],[SUBTOTAL]]</f>
        <v>28.52893671378224</v>
      </c>
      <c r="K558" s="2">
        <f ca="1">+TablaVentas[[#This Row],[SUBTOTAL]]+TablaVentas[[#This Row],[IGV]]</f>
        <v>187.02302956812801</v>
      </c>
    </row>
    <row r="559" spans="1:11" x14ac:dyDescent="0.25">
      <c r="A559" t="s">
        <v>568</v>
      </c>
      <c r="B559" s="6">
        <v>46274</v>
      </c>
      <c r="C559" t="s">
        <v>10011</v>
      </c>
      <c r="D559" t="s">
        <v>10019</v>
      </c>
      <c r="E559">
        <v>6</v>
      </c>
      <c r="F559">
        <f>+_xlfn.XLOOKUP(TablaVentas[[#This Row],[PRODUCTO FINANCIERO]],TablaPrecios[PRODUCTO FINANCIERO],TablaPrecios[PRECIO UNIT],0)</f>
        <v>9.9</v>
      </c>
      <c r="G559" s="2">
        <f>+TablaVentas[[#This Row],[CANTIDAD]]*TablaVentas[[#This Row],[PRECIO UNITARIO]]</f>
        <v>59.400000000000006</v>
      </c>
      <c r="H559" s="1">
        <f t="shared" ca="1" si="8"/>
        <v>0.14364513075541308</v>
      </c>
      <c r="I559" s="2">
        <f ca="1">+TablaVentas[[#This Row],[VENTAL TOTAL]]-TablaVentas[[#This Row],[VENTAL TOTAL]]*TablaVentas[[#This Row],[DESCUENTO]]</f>
        <v>50.867479233128471</v>
      </c>
      <c r="J559" s="2">
        <f ca="1">0.18*TablaVentas[[#This Row],[SUBTOTAL]]</f>
        <v>9.1561462619631246</v>
      </c>
      <c r="K559" s="2">
        <f ca="1">+TablaVentas[[#This Row],[SUBTOTAL]]+TablaVentas[[#This Row],[IGV]]</f>
        <v>60.023625495091594</v>
      </c>
    </row>
    <row r="560" spans="1:11" x14ac:dyDescent="0.25">
      <c r="A560" t="s">
        <v>569</v>
      </c>
      <c r="B560" s="6">
        <v>45735</v>
      </c>
      <c r="C560" t="s">
        <v>10013</v>
      </c>
      <c r="D560" t="s">
        <v>10020</v>
      </c>
      <c r="E560">
        <v>9</v>
      </c>
      <c r="F560">
        <f>+_xlfn.XLOOKUP(TablaVentas[[#This Row],[PRODUCTO FINANCIERO]],TablaPrecios[PRODUCTO FINANCIERO],TablaPrecios[PRECIO UNIT],0)</f>
        <v>14.9</v>
      </c>
      <c r="G560" s="2">
        <f>+TablaVentas[[#This Row],[CANTIDAD]]*TablaVentas[[#This Row],[PRECIO UNITARIO]]</f>
        <v>134.1</v>
      </c>
      <c r="H560" s="1">
        <f t="shared" ca="1" si="8"/>
        <v>0.18226323444979797</v>
      </c>
      <c r="I560" s="2">
        <f ca="1">+TablaVentas[[#This Row],[VENTAL TOTAL]]-TablaVentas[[#This Row],[VENTAL TOTAL]]*TablaVentas[[#This Row],[DESCUENTO]]</f>
        <v>109.65850026028208</v>
      </c>
      <c r="J560" s="2">
        <f ca="1">0.18*TablaVentas[[#This Row],[SUBTOTAL]]</f>
        <v>19.738530046850773</v>
      </c>
      <c r="K560" s="2">
        <f ca="1">+TablaVentas[[#This Row],[SUBTOTAL]]+TablaVentas[[#This Row],[IGV]]</f>
        <v>129.39703030713287</v>
      </c>
    </row>
    <row r="561" spans="1:11" x14ac:dyDescent="0.25">
      <c r="A561" t="s">
        <v>570</v>
      </c>
      <c r="B561" s="6">
        <v>45850</v>
      </c>
      <c r="C561" t="s">
        <v>10014</v>
      </c>
      <c r="D561" t="s">
        <v>10018</v>
      </c>
      <c r="E561">
        <v>12</v>
      </c>
      <c r="F561">
        <f>+_xlfn.XLOOKUP(TablaVentas[[#This Row],[PRODUCTO FINANCIERO]],TablaPrecios[PRODUCTO FINANCIERO],TablaPrecios[PRECIO UNIT],0)</f>
        <v>14.9</v>
      </c>
      <c r="G561" s="2">
        <f>+TablaVentas[[#This Row],[CANTIDAD]]*TablaVentas[[#This Row],[PRECIO UNITARIO]]</f>
        <v>178.8</v>
      </c>
      <c r="H561" s="1">
        <f t="shared" ca="1" si="8"/>
        <v>0.12179425061988897</v>
      </c>
      <c r="I561" s="2">
        <f ca="1">+TablaVentas[[#This Row],[VENTAL TOTAL]]-TablaVentas[[#This Row],[VENTAL TOTAL]]*TablaVentas[[#This Row],[DESCUENTO]]</f>
        <v>157.02318798916386</v>
      </c>
      <c r="J561" s="2">
        <f ca="1">0.18*TablaVentas[[#This Row],[SUBTOTAL]]</f>
        <v>28.264173838049494</v>
      </c>
      <c r="K561" s="2">
        <f ca="1">+TablaVentas[[#This Row],[SUBTOTAL]]+TablaVentas[[#This Row],[IGV]]</f>
        <v>185.28736182721335</v>
      </c>
    </row>
    <row r="562" spans="1:11" x14ac:dyDescent="0.25">
      <c r="A562" t="s">
        <v>571</v>
      </c>
      <c r="B562" s="6">
        <v>45432</v>
      </c>
      <c r="C562" t="s">
        <v>10016</v>
      </c>
      <c r="D562" t="s">
        <v>10020</v>
      </c>
      <c r="E562">
        <v>12</v>
      </c>
      <c r="F562">
        <f>+_xlfn.XLOOKUP(TablaVentas[[#This Row],[PRODUCTO FINANCIERO]],TablaPrecios[PRODUCTO FINANCIERO],TablaPrecios[PRECIO UNIT],0)</f>
        <v>14.9</v>
      </c>
      <c r="G562" s="2">
        <f>+TablaVentas[[#This Row],[CANTIDAD]]*TablaVentas[[#This Row],[PRECIO UNITARIO]]</f>
        <v>178.8</v>
      </c>
      <c r="H562" s="1">
        <f t="shared" ca="1" si="8"/>
        <v>0.15170712418854296</v>
      </c>
      <c r="I562" s="2">
        <f ca="1">+TablaVentas[[#This Row],[VENTAL TOTAL]]-TablaVentas[[#This Row],[VENTAL TOTAL]]*TablaVentas[[#This Row],[DESCUENTO]]</f>
        <v>151.67476619508852</v>
      </c>
      <c r="J562" s="2">
        <f ca="1">0.18*TablaVentas[[#This Row],[SUBTOTAL]]</f>
        <v>27.301457915115932</v>
      </c>
      <c r="K562" s="2">
        <f ca="1">+TablaVentas[[#This Row],[SUBTOTAL]]+TablaVentas[[#This Row],[IGV]]</f>
        <v>178.97622411020444</v>
      </c>
    </row>
    <row r="563" spans="1:11" x14ac:dyDescent="0.25">
      <c r="A563" t="s">
        <v>572</v>
      </c>
      <c r="B563" s="6">
        <v>45532</v>
      </c>
      <c r="C563" t="s">
        <v>10016</v>
      </c>
      <c r="D563" t="s">
        <v>10019</v>
      </c>
      <c r="E563">
        <v>3</v>
      </c>
      <c r="F563">
        <f>+_xlfn.XLOOKUP(TablaVentas[[#This Row],[PRODUCTO FINANCIERO]],TablaPrecios[PRODUCTO FINANCIERO],TablaPrecios[PRECIO UNIT],0)</f>
        <v>9.9</v>
      </c>
      <c r="G563" s="2">
        <f>+TablaVentas[[#This Row],[CANTIDAD]]*TablaVentas[[#This Row],[PRECIO UNITARIO]]</f>
        <v>29.700000000000003</v>
      </c>
      <c r="H563" s="1">
        <f t="shared" ca="1" si="8"/>
        <v>0.15415046224364104</v>
      </c>
      <c r="I563" s="2">
        <f ca="1">+TablaVentas[[#This Row],[VENTAL TOTAL]]-TablaVentas[[#This Row],[VENTAL TOTAL]]*TablaVentas[[#This Row],[DESCUENTO]]</f>
        <v>25.121731271363863</v>
      </c>
      <c r="J563" s="2">
        <f ca="1">0.18*TablaVentas[[#This Row],[SUBTOTAL]]</f>
        <v>4.521911628845495</v>
      </c>
      <c r="K563" s="2">
        <f ca="1">+TablaVentas[[#This Row],[SUBTOTAL]]+TablaVentas[[#This Row],[IGV]]</f>
        <v>29.643642900209358</v>
      </c>
    </row>
    <row r="564" spans="1:11" x14ac:dyDescent="0.25">
      <c r="A564" t="s">
        <v>573</v>
      </c>
      <c r="B564" s="6">
        <v>45453</v>
      </c>
      <c r="C564" t="s">
        <v>10012</v>
      </c>
      <c r="D564" t="s">
        <v>10019</v>
      </c>
      <c r="E564">
        <v>14</v>
      </c>
      <c r="F564">
        <f>+_xlfn.XLOOKUP(TablaVentas[[#This Row],[PRODUCTO FINANCIERO]],TablaPrecios[PRODUCTO FINANCIERO],TablaPrecios[PRECIO UNIT],0)</f>
        <v>9.9</v>
      </c>
      <c r="G564" s="2">
        <f>+TablaVentas[[#This Row],[CANTIDAD]]*TablaVentas[[#This Row],[PRECIO UNITARIO]]</f>
        <v>138.6</v>
      </c>
      <c r="H564" s="1">
        <f t="shared" ca="1" si="8"/>
        <v>0.17505056933558805</v>
      </c>
      <c r="I564" s="2">
        <f ca="1">+TablaVentas[[#This Row],[VENTAL TOTAL]]-TablaVentas[[#This Row],[VENTAL TOTAL]]*TablaVentas[[#This Row],[DESCUENTO]]</f>
        <v>114.33799109008748</v>
      </c>
      <c r="J564" s="2">
        <f ca="1">0.18*TablaVentas[[#This Row],[SUBTOTAL]]</f>
        <v>20.580838396215746</v>
      </c>
      <c r="K564" s="2">
        <f ca="1">+TablaVentas[[#This Row],[SUBTOTAL]]+TablaVentas[[#This Row],[IGV]]</f>
        <v>134.91882948630322</v>
      </c>
    </row>
    <row r="565" spans="1:11" x14ac:dyDescent="0.25">
      <c r="A565" t="s">
        <v>574</v>
      </c>
      <c r="B565" s="6">
        <v>45439</v>
      </c>
      <c r="C565" t="s">
        <v>10014</v>
      </c>
      <c r="D565" t="s">
        <v>10018</v>
      </c>
      <c r="E565">
        <v>15</v>
      </c>
      <c r="F565">
        <f>+_xlfn.XLOOKUP(TablaVentas[[#This Row],[PRODUCTO FINANCIERO]],TablaPrecios[PRODUCTO FINANCIERO],TablaPrecios[PRECIO UNIT],0)</f>
        <v>14.9</v>
      </c>
      <c r="G565" s="2">
        <f>+TablaVentas[[#This Row],[CANTIDAD]]*TablaVentas[[#This Row],[PRECIO UNITARIO]]</f>
        <v>223.5</v>
      </c>
      <c r="H565" s="1">
        <f t="shared" ca="1" si="8"/>
        <v>0.12743927707036148</v>
      </c>
      <c r="I565" s="2">
        <f ca="1">+TablaVentas[[#This Row],[VENTAL TOTAL]]-TablaVentas[[#This Row],[VENTAL TOTAL]]*TablaVentas[[#This Row],[DESCUENTO]]</f>
        <v>195.0173215747742</v>
      </c>
      <c r="J565" s="2">
        <f ca="1">0.18*TablaVentas[[#This Row],[SUBTOTAL]]</f>
        <v>35.103117883459355</v>
      </c>
      <c r="K565" s="2">
        <f ca="1">+TablaVentas[[#This Row],[SUBTOTAL]]+TablaVentas[[#This Row],[IGV]]</f>
        <v>230.12043945823356</v>
      </c>
    </row>
    <row r="566" spans="1:11" x14ac:dyDescent="0.25">
      <c r="A566" t="s">
        <v>575</v>
      </c>
      <c r="B566" s="6">
        <v>45717</v>
      </c>
      <c r="C566" t="s">
        <v>10016</v>
      </c>
      <c r="D566" t="s">
        <v>10017</v>
      </c>
      <c r="E566">
        <v>11</v>
      </c>
      <c r="F566">
        <f>+_xlfn.XLOOKUP(TablaVentas[[#This Row],[PRODUCTO FINANCIERO]],TablaPrecios[PRODUCTO FINANCIERO],TablaPrecios[PRECIO UNIT],0)</f>
        <v>9.9</v>
      </c>
      <c r="G566" s="2">
        <f>+TablaVentas[[#This Row],[CANTIDAD]]*TablaVentas[[#This Row],[PRECIO UNITARIO]]</f>
        <v>108.9</v>
      </c>
      <c r="H566" s="1">
        <f t="shared" ca="1" si="8"/>
        <v>0.17807980004523036</v>
      </c>
      <c r="I566" s="2">
        <f ca="1">+TablaVentas[[#This Row],[VENTAL TOTAL]]-TablaVentas[[#This Row],[VENTAL TOTAL]]*TablaVentas[[#This Row],[DESCUENTO]]</f>
        <v>89.507109775074412</v>
      </c>
      <c r="J566" s="2">
        <f ca="1">0.18*TablaVentas[[#This Row],[SUBTOTAL]]</f>
        <v>16.111279759513394</v>
      </c>
      <c r="K566" s="2">
        <f ca="1">+TablaVentas[[#This Row],[SUBTOTAL]]+TablaVentas[[#This Row],[IGV]]</f>
        <v>105.61838953458781</v>
      </c>
    </row>
    <row r="567" spans="1:11" x14ac:dyDescent="0.25">
      <c r="A567" t="s">
        <v>576</v>
      </c>
      <c r="B567" s="6">
        <v>45763</v>
      </c>
      <c r="C567" t="s">
        <v>10013</v>
      </c>
      <c r="D567" t="s">
        <v>10017</v>
      </c>
      <c r="E567">
        <v>10</v>
      </c>
      <c r="F567">
        <f>+_xlfn.XLOOKUP(TablaVentas[[#This Row],[PRODUCTO FINANCIERO]],TablaPrecios[PRODUCTO FINANCIERO],TablaPrecios[PRECIO UNIT],0)</f>
        <v>9.9</v>
      </c>
      <c r="G567" s="2">
        <f>+TablaVentas[[#This Row],[CANTIDAD]]*TablaVentas[[#This Row],[PRECIO UNITARIO]]</f>
        <v>99</v>
      </c>
      <c r="H567" s="1">
        <f t="shared" ca="1" si="8"/>
        <v>0.11844930722333415</v>
      </c>
      <c r="I567" s="2">
        <f ca="1">+TablaVentas[[#This Row],[VENTAL TOTAL]]-TablaVentas[[#This Row],[VENTAL TOTAL]]*TablaVentas[[#This Row],[DESCUENTO]]</f>
        <v>87.273518584889914</v>
      </c>
      <c r="J567" s="2">
        <f ca="1">0.18*TablaVentas[[#This Row],[SUBTOTAL]]</f>
        <v>15.709233345280184</v>
      </c>
      <c r="K567" s="2">
        <f ca="1">+TablaVentas[[#This Row],[SUBTOTAL]]+TablaVentas[[#This Row],[IGV]]</f>
        <v>102.9827519301701</v>
      </c>
    </row>
    <row r="568" spans="1:11" x14ac:dyDescent="0.25">
      <c r="A568" t="s">
        <v>577</v>
      </c>
      <c r="B568" s="6">
        <v>46013</v>
      </c>
      <c r="C568" t="s">
        <v>10013</v>
      </c>
      <c r="D568" t="s">
        <v>10020</v>
      </c>
      <c r="E568">
        <v>14</v>
      </c>
      <c r="F568">
        <f>+_xlfn.XLOOKUP(TablaVentas[[#This Row],[PRODUCTO FINANCIERO]],TablaPrecios[PRODUCTO FINANCIERO],TablaPrecios[PRECIO UNIT],0)</f>
        <v>14.9</v>
      </c>
      <c r="G568" s="2">
        <f>+TablaVentas[[#This Row],[CANTIDAD]]*TablaVentas[[#This Row],[PRECIO UNITARIO]]</f>
        <v>208.6</v>
      </c>
      <c r="H568" s="1">
        <f t="shared" ca="1" si="8"/>
        <v>0.15484788407594469</v>
      </c>
      <c r="I568" s="2">
        <f ca="1">+TablaVentas[[#This Row],[VENTAL TOTAL]]-TablaVentas[[#This Row],[VENTAL TOTAL]]*TablaVentas[[#This Row],[DESCUENTO]]</f>
        <v>176.29873138175793</v>
      </c>
      <c r="J568" s="2">
        <f ca="1">0.18*TablaVentas[[#This Row],[SUBTOTAL]]</f>
        <v>31.733771648716427</v>
      </c>
      <c r="K568" s="2">
        <f ca="1">+TablaVentas[[#This Row],[SUBTOTAL]]+TablaVentas[[#This Row],[IGV]]</f>
        <v>208.03250303047434</v>
      </c>
    </row>
    <row r="569" spans="1:11" x14ac:dyDescent="0.25">
      <c r="A569" t="s">
        <v>578</v>
      </c>
      <c r="B569" s="6">
        <v>46378</v>
      </c>
      <c r="C569" t="s">
        <v>10012</v>
      </c>
      <c r="D569" t="s">
        <v>10020</v>
      </c>
      <c r="E569">
        <v>13</v>
      </c>
      <c r="F569">
        <f>+_xlfn.XLOOKUP(TablaVentas[[#This Row],[PRODUCTO FINANCIERO]],TablaPrecios[PRODUCTO FINANCIERO],TablaPrecios[PRECIO UNIT],0)</f>
        <v>14.9</v>
      </c>
      <c r="G569" s="2">
        <f>+TablaVentas[[#This Row],[CANTIDAD]]*TablaVentas[[#This Row],[PRECIO UNITARIO]]</f>
        <v>193.70000000000002</v>
      </c>
      <c r="H569" s="1">
        <f t="shared" ca="1" si="8"/>
        <v>0.15534243472290005</v>
      </c>
      <c r="I569" s="2">
        <f ca="1">+TablaVentas[[#This Row],[VENTAL TOTAL]]-TablaVentas[[#This Row],[VENTAL TOTAL]]*TablaVentas[[#This Row],[DESCUENTO]]</f>
        <v>163.61017039417428</v>
      </c>
      <c r="J569" s="2">
        <f ca="1">0.18*TablaVentas[[#This Row],[SUBTOTAL]]</f>
        <v>29.449830670951368</v>
      </c>
      <c r="K569" s="2">
        <f ca="1">+TablaVentas[[#This Row],[SUBTOTAL]]+TablaVentas[[#This Row],[IGV]]</f>
        <v>193.06000106512565</v>
      </c>
    </row>
    <row r="570" spans="1:11" x14ac:dyDescent="0.25">
      <c r="A570" t="s">
        <v>579</v>
      </c>
      <c r="B570" s="6">
        <v>46332</v>
      </c>
      <c r="C570" t="s">
        <v>10015</v>
      </c>
      <c r="D570" t="s">
        <v>10020</v>
      </c>
      <c r="E570">
        <v>17</v>
      </c>
      <c r="F570">
        <f>+_xlfn.XLOOKUP(TablaVentas[[#This Row],[PRODUCTO FINANCIERO]],TablaPrecios[PRODUCTO FINANCIERO],TablaPrecios[PRECIO UNIT],0)</f>
        <v>14.9</v>
      </c>
      <c r="G570" s="2">
        <f>+TablaVentas[[#This Row],[CANTIDAD]]*TablaVentas[[#This Row],[PRECIO UNITARIO]]</f>
        <v>253.3</v>
      </c>
      <c r="H570" s="1">
        <f t="shared" ca="1" si="8"/>
        <v>0.14545310823587129</v>
      </c>
      <c r="I570" s="2">
        <f ca="1">+TablaVentas[[#This Row],[VENTAL TOTAL]]-TablaVentas[[#This Row],[VENTAL TOTAL]]*TablaVentas[[#This Row],[DESCUENTO]]</f>
        <v>216.45672768385381</v>
      </c>
      <c r="J570" s="2">
        <f ca="1">0.18*TablaVentas[[#This Row],[SUBTOTAL]]</f>
        <v>38.962210983093684</v>
      </c>
      <c r="K570" s="2">
        <f ca="1">+TablaVentas[[#This Row],[SUBTOTAL]]+TablaVentas[[#This Row],[IGV]]</f>
        <v>255.4189386669475</v>
      </c>
    </row>
    <row r="571" spans="1:11" x14ac:dyDescent="0.25">
      <c r="A571" t="s">
        <v>580</v>
      </c>
      <c r="B571" s="6">
        <v>45592</v>
      </c>
      <c r="C571" t="s">
        <v>10011</v>
      </c>
      <c r="D571" t="s">
        <v>10022</v>
      </c>
      <c r="E571">
        <v>12</v>
      </c>
      <c r="F571">
        <f>+_xlfn.XLOOKUP(TablaVentas[[#This Row],[PRODUCTO FINANCIERO]],TablaPrecios[PRODUCTO FINANCIERO],TablaPrecios[PRECIO UNIT],0)</f>
        <v>20.9</v>
      </c>
      <c r="G571" s="2">
        <f>+TablaVentas[[#This Row],[CANTIDAD]]*TablaVentas[[#This Row],[PRECIO UNITARIO]]</f>
        <v>250.79999999999998</v>
      </c>
      <c r="H571" s="1">
        <f t="shared" ca="1" si="8"/>
        <v>0.15938325387769955</v>
      </c>
      <c r="I571" s="2">
        <f ca="1">+TablaVentas[[#This Row],[VENTAL TOTAL]]-TablaVentas[[#This Row],[VENTAL TOTAL]]*TablaVentas[[#This Row],[DESCUENTO]]</f>
        <v>210.82667992747292</v>
      </c>
      <c r="J571" s="2">
        <f ca="1">0.18*TablaVentas[[#This Row],[SUBTOTAL]]</f>
        <v>37.948802386945125</v>
      </c>
      <c r="K571" s="2">
        <f ca="1">+TablaVentas[[#This Row],[SUBTOTAL]]+TablaVentas[[#This Row],[IGV]]</f>
        <v>248.77548231441804</v>
      </c>
    </row>
    <row r="572" spans="1:11" x14ac:dyDescent="0.25">
      <c r="A572" t="s">
        <v>581</v>
      </c>
      <c r="B572" s="6">
        <v>46132</v>
      </c>
      <c r="C572" t="s">
        <v>10015</v>
      </c>
      <c r="D572" t="s">
        <v>10017</v>
      </c>
      <c r="E572">
        <v>16</v>
      </c>
      <c r="F572">
        <f>+_xlfn.XLOOKUP(TablaVentas[[#This Row],[PRODUCTO FINANCIERO]],TablaPrecios[PRODUCTO FINANCIERO],TablaPrecios[PRECIO UNIT],0)</f>
        <v>9.9</v>
      </c>
      <c r="G572" s="2">
        <f>+TablaVentas[[#This Row],[CANTIDAD]]*TablaVentas[[#This Row],[PRECIO UNITARIO]]</f>
        <v>158.4</v>
      </c>
      <c r="H572" s="1">
        <f t="shared" ca="1" si="8"/>
        <v>0.15614782873363039</v>
      </c>
      <c r="I572" s="2">
        <f ca="1">+TablaVentas[[#This Row],[VENTAL TOTAL]]-TablaVentas[[#This Row],[VENTAL TOTAL]]*TablaVentas[[#This Row],[DESCUENTO]]</f>
        <v>133.66618392859294</v>
      </c>
      <c r="J572" s="2">
        <f ca="1">0.18*TablaVentas[[#This Row],[SUBTOTAL]]</f>
        <v>24.05991310714673</v>
      </c>
      <c r="K572" s="2">
        <f ca="1">+TablaVentas[[#This Row],[SUBTOTAL]]+TablaVentas[[#This Row],[IGV]]</f>
        <v>157.72609703573968</v>
      </c>
    </row>
    <row r="573" spans="1:11" x14ac:dyDescent="0.25">
      <c r="A573" t="s">
        <v>582</v>
      </c>
      <c r="B573" s="6">
        <v>45528</v>
      </c>
      <c r="C573" t="s">
        <v>10013</v>
      </c>
      <c r="D573" t="s">
        <v>10022</v>
      </c>
      <c r="E573">
        <v>6</v>
      </c>
      <c r="F573">
        <f>+_xlfn.XLOOKUP(TablaVentas[[#This Row],[PRODUCTO FINANCIERO]],TablaPrecios[PRODUCTO FINANCIERO],TablaPrecios[PRECIO UNIT],0)</f>
        <v>20.9</v>
      </c>
      <c r="G573" s="2">
        <f>+TablaVentas[[#This Row],[CANTIDAD]]*TablaVentas[[#This Row],[PRECIO UNITARIO]]</f>
        <v>125.39999999999999</v>
      </c>
      <c r="H573" s="1">
        <f t="shared" ca="1" si="8"/>
        <v>0.12337328151711671</v>
      </c>
      <c r="I573" s="2">
        <f ca="1">+TablaVentas[[#This Row],[VENTAL TOTAL]]-TablaVentas[[#This Row],[VENTAL TOTAL]]*TablaVentas[[#This Row],[DESCUENTO]]</f>
        <v>109.92899049775356</v>
      </c>
      <c r="J573" s="2">
        <f ca="1">0.18*TablaVentas[[#This Row],[SUBTOTAL]]</f>
        <v>19.787218289595639</v>
      </c>
      <c r="K573" s="2">
        <f ca="1">+TablaVentas[[#This Row],[SUBTOTAL]]+TablaVentas[[#This Row],[IGV]]</f>
        <v>129.71620878734919</v>
      </c>
    </row>
    <row r="574" spans="1:11" x14ac:dyDescent="0.25">
      <c r="A574" t="s">
        <v>583</v>
      </c>
      <c r="B574" s="6">
        <v>46277</v>
      </c>
      <c r="C574" t="s">
        <v>10011</v>
      </c>
      <c r="D574" t="s">
        <v>10019</v>
      </c>
      <c r="E574">
        <v>13</v>
      </c>
      <c r="F574">
        <f>+_xlfn.XLOOKUP(TablaVentas[[#This Row],[PRODUCTO FINANCIERO]],TablaPrecios[PRODUCTO FINANCIERO],TablaPrecios[PRECIO UNIT],0)</f>
        <v>9.9</v>
      </c>
      <c r="G574" s="2">
        <f>+TablaVentas[[#This Row],[CANTIDAD]]*TablaVentas[[#This Row],[PRECIO UNITARIO]]</f>
        <v>128.70000000000002</v>
      </c>
      <c r="H574" s="1">
        <f t="shared" ca="1" si="8"/>
        <v>0.18367030164582585</v>
      </c>
      <c r="I574" s="2">
        <f ca="1">+TablaVentas[[#This Row],[VENTAL TOTAL]]-TablaVentas[[#This Row],[VENTAL TOTAL]]*TablaVentas[[#This Row],[DESCUENTO]]</f>
        <v>105.06163217818224</v>
      </c>
      <c r="J574" s="2">
        <f ca="1">0.18*TablaVentas[[#This Row],[SUBTOTAL]]</f>
        <v>18.911093792072801</v>
      </c>
      <c r="K574" s="2">
        <f ca="1">+TablaVentas[[#This Row],[SUBTOTAL]]+TablaVentas[[#This Row],[IGV]]</f>
        <v>123.97272597025504</v>
      </c>
    </row>
    <row r="575" spans="1:11" x14ac:dyDescent="0.25">
      <c r="A575" t="s">
        <v>584</v>
      </c>
      <c r="B575" s="6">
        <v>46073</v>
      </c>
      <c r="C575" t="s">
        <v>10011</v>
      </c>
      <c r="D575" t="s">
        <v>10019</v>
      </c>
      <c r="E575">
        <v>19</v>
      </c>
      <c r="F575">
        <f>+_xlfn.XLOOKUP(TablaVentas[[#This Row],[PRODUCTO FINANCIERO]],TablaPrecios[PRODUCTO FINANCIERO],TablaPrecios[PRECIO UNIT],0)</f>
        <v>9.9</v>
      </c>
      <c r="G575" s="2">
        <f>+TablaVentas[[#This Row],[CANTIDAD]]*TablaVentas[[#This Row],[PRECIO UNITARIO]]</f>
        <v>188.1</v>
      </c>
      <c r="H575" s="1">
        <f t="shared" ca="1" si="8"/>
        <v>0.18039649448526332</v>
      </c>
      <c r="I575" s="2">
        <f ca="1">+TablaVentas[[#This Row],[VENTAL TOTAL]]-TablaVentas[[#This Row],[VENTAL TOTAL]]*TablaVentas[[#This Row],[DESCUENTO]]</f>
        <v>154.16741938732196</v>
      </c>
      <c r="J575" s="2">
        <f ca="1">0.18*TablaVentas[[#This Row],[SUBTOTAL]]</f>
        <v>27.750135489717952</v>
      </c>
      <c r="K575" s="2">
        <f ca="1">+TablaVentas[[#This Row],[SUBTOTAL]]+TablaVentas[[#This Row],[IGV]]</f>
        <v>181.91755487703992</v>
      </c>
    </row>
    <row r="576" spans="1:11" x14ac:dyDescent="0.25">
      <c r="A576" t="s">
        <v>585</v>
      </c>
      <c r="B576" s="6">
        <v>46200</v>
      </c>
      <c r="C576" t="s">
        <v>10012</v>
      </c>
      <c r="D576" t="s">
        <v>10022</v>
      </c>
      <c r="E576">
        <v>20</v>
      </c>
      <c r="F576">
        <f>+_xlfn.XLOOKUP(TablaVentas[[#This Row],[PRODUCTO FINANCIERO]],TablaPrecios[PRODUCTO FINANCIERO],TablaPrecios[PRECIO UNIT],0)</f>
        <v>20.9</v>
      </c>
      <c r="G576" s="2">
        <f>+TablaVentas[[#This Row],[CANTIDAD]]*TablaVentas[[#This Row],[PRECIO UNITARIO]]</f>
        <v>418</v>
      </c>
      <c r="H576" s="1">
        <f t="shared" ca="1" si="8"/>
        <v>0.13044015780387411</v>
      </c>
      <c r="I576" s="2">
        <f ca="1">+TablaVentas[[#This Row],[VENTAL TOTAL]]-TablaVentas[[#This Row],[VENTAL TOTAL]]*TablaVentas[[#This Row],[DESCUENTO]]</f>
        <v>363.47601403798063</v>
      </c>
      <c r="J576" s="2">
        <f ca="1">0.18*TablaVentas[[#This Row],[SUBTOTAL]]</f>
        <v>65.425682526836511</v>
      </c>
      <c r="K576" s="2">
        <f ca="1">+TablaVentas[[#This Row],[SUBTOTAL]]+TablaVentas[[#This Row],[IGV]]</f>
        <v>428.90169656481714</v>
      </c>
    </row>
    <row r="577" spans="1:11" x14ac:dyDescent="0.25">
      <c r="A577" t="s">
        <v>586</v>
      </c>
      <c r="B577" s="6">
        <v>45464</v>
      </c>
      <c r="C577" t="s">
        <v>10013</v>
      </c>
      <c r="D577" t="s">
        <v>10017</v>
      </c>
      <c r="E577">
        <v>8</v>
      </c>
      <c r="F577">
        <f>+_xlfn.XLOOKUP(TablaVentas[[#This Row],[PRODUCTO FINANCIERO]],TablaPrecios[PRODUCTO FINANCIERO],TablaPrecios[PRECIO UNIT],0)</f>
        <v>9.9</v>
      </c>
      <c r="G577" s="2">
        <f>+TablaVentas[[#This Row],[CANTIDAD]]*TablaVentas[[#This Row],[PRECIO UNITARIO]]</f>
        <v>79.2</v>
      </c>
      <c r="H577" s="1">
        <f t="shared" ca="1" si="8"/>
        <v>0.19815898998113676</v>
      </c>
      <c r="I577" s="2">
        <f ca="1">+TablaVentas[[#This Row],[VENTAL TOTAL]]-TablaVentas[[#This Row],[VENTAL TOTAL]]*TablaVentas[[#This Row],[DESCUENTO]]</f>
        <v>63.505807993493974</v>
      </c>
      <c r="J577" s="2">
        <f ca="1">0.18*TablaVentas[[#This Row],[SUBTOTAL]]</f>
        <v>11.431045438828916</v>
      </c>
      <c r="K577" s="2">
        <f ca="1">+TablaVentas[[#This Row],[SUBTOTAL]]+TablaVentas[[#This Row],[IGV]]</f>
        <v>74.936853432322891</v>
      </c>
    </row>
    <row r="578" spans="1:11" x14ac:dyDescent="0.25">
      <c r="A578" t="s">
        <v>587</v>
      </c>
      <c r="B578" s="6">
        <v>45453</v>
      </c>
      <c r="C578" t="s">
        <v>10016</v>
      </c>
      <c r="D578" t="s">
        <v>10019</v>
      </c>
      <c r="E578">
        <v>3</v>
      </c>
      <c r="F578">
        <f>+_xlfn.XLOOKUP(TablaVentas[[#This Row],[PRODUCTO FINANCIERO]],TablaPrecios[PRODUCTO FINANCIERO],TablaPrecios[PRECIO UNIT],0)</f>
        <v>9.9</v>
      </c>
      <c r="G578" s="2">
        <f>+TablaVentas[[#This Row],[CANTIDAD]]*TablaVentas[[#This Row],[PRECIO UNITARIO]]</f>
        <v>29.700000000000003</v>
      </c>
      <c r="H578" s="1">
        <f t="shared" ref="H578:H641" ca="1" si="9">+RAND()*0.1+0.1</f>
        <v>0.14073927708048556</v>
      </c>
      <c r="I578" s="2">
        <f ca="1">+TablaVentas[[#This Row],[VENTAL TOTAL]]-TablaVentas[[#This Row],[VENTAL TOTAL]]*TablaVentas[[#This Row],[DESCUENTO]]</f>
        <v>25.520043470709581</v>
      </c>
      <c r="J578" s="2">
        <f ca="1">0.18*TablaVentas[[#This Row],[SUBTOTAL]]</f>
        <v>4.5936078247277248</v>
      </c>
      <c r="K578" s="2">
        <f ca="1">+TablaVentas[[#This Row],[SUBTOTAL]]+TablaVentas[[#This Row],[IGV]]</f>
        <v>30.113651295437307</v>
      </c>
    </row>
    <row r="579" spans="1:11" x14ac:dyDescent="0.25">
      <c r="A579" t="s">
        <v>588</v>
      </c>
      <c r="B579" s="6">
        <v>46378</v>
      </c>
      <c r="C579" t="s">
        <v>10016</v>
      </c>
      <c r="D579" t="s">
        <v>10018</v>
      </c>
      <c r="E579">
        <v>13</v>
      </c>
      <c r="F579">
        <f>+_xlfn.XLOOKUP(TablaVentas[[#This Row],[PRODUCTO FINANCIERO]],TablaPrecios[PRODUCTO FINANCIERO],TablaPrecios[PRECIO UNIT],0)</f>
        <v>14.9</v>
      </c>
      <c r="G579" s="2">
        <f>+TablaVentas[[#This Row],[CANTIDAD]]*TablaVentas[[#This Row],[PRECIO UNITARIO]]</f>
        <v>193.70000000000002</v>
      </c>
      <c r="H579" s="1">
        <f t="shared" ca="1" si="9"/>
        <v>0.18995094934620377</v>
      </c>
      <c r="I579" s="2">
        <f ca="1">+TablaVentas[[#This Row],[VENTAL TOTAL]]-TablaVentas[[#This Row],[VENTAL TOTAL]]*TablaVentas[[#This Row],[DESCUENTO]]</f>
        <v>156.90650111164035</v>
      </c>
      <c r="J579" s="2">
        <f ca="1">0.18*TablaVentas[[#This Row],[SUBTOTAL]]</f>
        <v>28.243170200095264</v>
      </c>
      <c r="K579" s="2">
        <f ca="1">+TablaVentas[[#This Row],[SUBTOTAL]]+TablaVentas[[#This Row],[IGV]]</f>
        <v>185.14967131173563</v>
      </c>
    </row>
    <row r="580" spans="1:11" x14ac:dyDescent="0.25">
      <c r="A580" t="s">
        <v>589</v>
      </c>
      <c r="B580" s="6">
        <v>45910</v>
      </c>
      <c r="C580" t="s">
        <v>10013</v>
      </c>
      <c r="D580" t="s">
        <v>10020</v>
      </c>
      <c r="E580">
        <v>14</v>
      </c>
      <c r="F580">
        <f>+_xlfn.XLOOKUP(TablaVentas[[#This Row],[PRODUCTO FINANCIERO]],TablaPrecios[PRODUCTO FINANCIERO],TablaPrecios[PRECIO UNIT],0)</f>
        <v>14.9</v>
      </c>
      <c r="G580" s="2">
        <f>+TablaVentas[[#This Row],[CANTIDAD]]*TablaVentas[[#This Row],[PRECIO UNITARIO]]</f>
        <v>208.6</v>
      </c>
      <c r="H580" s="1">
        <f t="shared" ca="1" si="9"/>
        <v>0.10612119257327617</v>
      </c>
      <c r="I580" s="2">
        <f ca="1">+TablaVentas[[#This Row],[VENTAL TOTAL]]-TablaVentas[[#This Row],[VENTAL TOTAL]]*TablaVentas[[#This Row],[DESCUENTO]]</f>
        <v>186.46311922921458</v>
      </c>
      <c r="J580" s="2">
        <f ca="1">0.18*TablaVentas[[#This Row],[SUBTOTAL]]</f>
        <v>33.563361461258623</v>
      </c>
      <c r="K580" s="2">
        <f ca="1">+TablaVentas[[#This Row],[SUBTOTAL]]+TablaVentas[[#This Row],[IGV]]</f>
        <v>220.02648069047319</v>
      </c>
    </row>
    <row r="581" spans="1:11" x14ac:dyDescent="0.25">
      <c r="A581" t="s">
        <v>590</v>
      </c>
      <c r="B581" s="6">
        <v>46101</v>
      </c>
      <c r="C581" t="s">
        <v>10015</v>
      </c>
      <c r="D581" t="s">
        <v>10022</v>
      </c>
      <c r="E581">
        <v>8</v>
      </c>
      <c r="F581">
        <f>+_xlfn.XLOOKUP(TablaVentas[[#This Row],[PRODUCTO FINANCIERO]],TablaPrecios[PRODUCTO FINANCIERO],TablaPrecios[PRECIO UNIT],0)</f>
        <v>20.9</v>
      </c>
      <c r="G581" s="2">
        <f>+TablaVentas[[#This Row],[CANTIDAD]]*TablaVentas[[#This Row],[PRECIO UNITARIO]]</f>
        <v>167.2</v>
      </c>
      <c r="H581" s="1">
        <f t="shared" ca="1" si="9"/>
        <v>0.17479884976609211</v>
      </c>
      <c r="I581" s="2">
        <f ca="1">+TablaVentas[[#This Row],[VENTAL TOTAL]]-TablaVentas[[#This Row],[VENTAL TOTAL]]*TablaVentas[[#This Row],[DESCUENTO]]</f>
        <v>137.97363231910938</v>
      </c>
      <c r="J581" s="2">
        <f ca="1">0.18*TablaVentas[[#This Row],[SUBTOTAL]]</f>
        <v>24.835253817439689</v>
      </c>
      <c r="K581" s="2">
        <f ca="1">+TablaVentas[[#This Row],[SUBTOTAL]]+TablaVentas[[#This Row],[IGV]]</f>
        <v>162.80888613654906</v>
      </c>
    </row>
    <row r="582" spans="1:11" x14ac:dyDescent="0.25">
      <c r="A582" t="s">
        <v>591</v>
      </c>
      <c r="B582" s="6">
        <v>45922</v>
      </c>
      <c r="C582" t="s">
        <v>10015</v>
      </c>
      <c r="D582" t="s">
        <v>10020</v>
      </c>
      <c r="E582">
        <v>7</v>
      </c>
      <c r="F582">
        <f>+_xlfn.XLOOKUP(TablaVentas[[#This Row],[PRODUCTO FINANCIERO]],TablaPrecios[PRODUCTO FINANCIERO],TablaPrecios[PRECIO UNIT],0)</f>
        <v>14.9</v>
      </c>
      <c r="G582" s="2">
        <f>+TablaVentas[[#This Row],[CANTIDAD]]*TablaVentas[[#This Row],[PRECIO UNITARIO]]</f>
        <v>104.3</v>
      </c>
      <c r="H582" s="1">
        <f t="shared" ca="1" si="9"/>
        <v>0.10327716217084476</v>
      </c>
      <c r="I582" s="2">
        <f ca="1">+TablaVentas[[#This Row],[VENTAL TOTAL]]-TablaVentas[[#This Row],[VENTAL TOTAL]]*TablaVentas[[#This Row],[DESCUENTO]]</f>
        <v>93.528191985580889</v>
      </c>
      <c r="J582" s="2">
        <f ca="1">0.18*TablaVentas[[#This Row],[SUBTOTAL]]</f>
        <v>16.83507455740456</v>
      </c>
      <c r="K582" s="2">
        <f ca="1">+TablaVentas[[#This Row],[SUBTOTAL]]+TablaVentas[[#This Row],[IGV]]</f>
        <v>110.36326654298546</v>
      </c>
    </row>
    <row r="583" spans="1:11" x14ac:dyDescent="0.25">
      <c r="A583" t="s">
        <v>592</v>
      </c>
      <c r="B583" s="6">
        <v>45708</v>
      </c>
      <c r="C583" t="s">
        <v>10014</v>
      </c>
      <c r="D583" t="s">
        <v>10019</v>
      </c>
      <c r="E583">
        <v>3</v>
      </c>
      <c r="F583">
        <f>+_xlfn.XLOOKUP(TablaVentas[[#This Row],[PRODUCTO FINANCIERO]],TablaPrecios[PRODUCTO FINANCIERO],TablaPrecios[PRECIO UNIT],0)</f>
        <v>9.9</v>
      </c>
      <c r="G583" s="2">
        <f>+TablaVentas[[#This Row],[CANTIDAD]]*TablaVentas[[#This Row],[PRECIO UNITARIO]]</f>
        <v>29.700000000000003</v>
      </c>
      <c r="H583" s="1">
        <f t="shared" ca="1" si="9"/>
        <v>0.18140745888465917</v>
      </c>
      <c r="I583" s="2">
        <f ca="1">+TablaVentas[[#This Row],[VENTAL TOTAL]]-TablaVentas[[#This Row],[VENTAL TOTAL]]*TablaVentas[[#This Row],[DESCUENTO]]</f>
        <v>24.312198471125626</v>
      </c>
      <c r="J583" s="2">
        <f ca="1">0.18*TablaVentas[[#This Row],[SUBTOTAL]]</f>
        <v>4.3761957248026127</v>
      </c>
      <c r="K583" s="2">
        <f ca="1">+TablaVentas[[#This Row],[SUBTOTAL]]+TablaVentas[[#This Row],[IGV]]</f>
        <v>28.68839419592824</v>
      </c>
    </row>
    <row r="584" spans="1:11" x14ac:dyDescent="0.25">
      <c r="A584" t="s">
        <v>593</v>
      </c>
      <c r="B584" s="6">
        <v>46199</v>
      </c>
      <c r="C584" t="s">
        <v>10011</v>
      </c>
      <c r="D584" t="s">
        <v>10019</v>
      </c>
      <c r="E584">
        <v>12</v>
      </c>
      <c r="F584">
        <f>+_xlfn.XLOOKUP(TablaVentas[[#This Row],[PRODUCTO FINANCIERO]],TablaPrecios[PRODUCTO FINANCIERO],TablaPrecios[PRECIO UNIT],0)</f>
        <v>9.9</v>
      </c>
      <c r="G584" s="2">
        <f>+TablaVentas[[#This Row],[CANTIDAD]]*TablaVentas[[#This Row],[PRECIO UNITARIO]]</f>
        <v>118.80000000000001</v>
      </c>
      <c r="H584" s="1">
        <f t="shared" ca="1" si="9"/>
        <v>0.17451174476771869</v>
      </c>
      <c r="I584" s="2">
        <f ca="1">+TablaVentas[[#This Row],[VENTAL TOTAL]]-TablaVentas[[#This Row],[VENTAL TOTAL]]*TablaVentas[[#This Row],[DESCUENTO]]</f>
        <v>98.068004721595031</v>
      </c>
      <c r="J584" s="2">
        <f ca="1">0.18*TablaVentas[[#This Row],[SUBTOTAL]]</f>
        <v>17.652240849887104</v>
      </c>
      <c r="K584" s="2">
        <f ca="1">+TablaVentas[[#This Row],[SUBTOTAL]]+TablaVentas[[#This Row],[IGV]]</f>
        <v>115.72024557148214</v>
      </c>
    </row>
    <row r="585" spans="1:11" x14ac:dyDescent="0.25">
      <c r="A585" t="s">
        <v>594</v>
      </c>
      <c r="B585" s="6">
        <v>45681</v>
      </c>
      <c r="C585" t="s">
        <v>10015</v>
      </c>
      <c r="D585" t="s">
        <v>10017</v>
      </c>
      <c r="E585">
        <v>12</v>
      </c>
      <c r="F585">
        <f>+_xlfn.XLOOKUP(TablaVentas[[#This Row],[PRODUCTO FINANCIERO]],TablaPrecios[PRODUCTO FINANCIERO],TablaPrecios[PRECIO UNIT],0)</f>
        <v>9.9</v>
      </c>
      <c r="G585" s="2">
        <f>+TablaVentas[[#This Row],[CANTIDAD]]*TablaVentas[[#This Row],[PRECIO UNITARIO]]</f>
        <v>118.80000000000001</v>
      </c>
      <c r="H585" s="1">
        <f t="shared" ca="1" si="9"/>
        <v>0.10351960246608526</v>
      </c>
      <c r="I585" s="2">
        <f ca="1">+TablaVentas[[#This Row],[VENTAL TOTAL]]-TablaVentas[[#This Row],[VENTAL TOTAL]]*TablaVentas[[#This Row],[DESCUENTO]]</f>
        <v>106.50187122702908</v>
      </c>
      <c r="J585" s="2">
        <f ca="1">0.18*TablaVentas[[#This Row],[SUBTOTAL]]</f>
        <v>19.170336820865234</v>
      </c>
      <c r="K585" s="2">
        <f ca="1">+TablaVentas[[#This Row],[SUBTOTAL]]+TablaVentas[[#This Row],[IGV]]</f>
        <v>125.67220804789432</v>
      </c>
    </row>
    <row r="586" spans="1:11" x14ac:dyDescent="0.25">
      <c r="A586" t="s">
        <v>595</v>
      </c>
      <c r="B586" s="6">
        <v>45904</v>
      </c>
      <c r="C586" t="s">
        <v>10014</v>
      </c>
      <c r="D586" t="s">
        <v>10022</v>
      </c>
      <c r="E586">
        <v>20</v>
      </c>
      <c r="F586">
        <f>+_xlfn.XLOOKUP(TablaVentas[[#This Row],[PRODUCTO FINANCIERO]],TablaPrecios[PRODUCTO FINANCIERO],TablaPrecios[PRECIO UNIT],0)</f>
        <v>20.9</v>
      </c>
      <c r="G586" s="2">
        <f>+TablaVentas[[#This Row],[CANTIDAD]]*TablaVentas[[#This Row],[PRECIO UNITARIO]]</f>
        <v>418</v>
      </c>
      <c r="H586" s="1">
        <f t="shared" ca="1" si="9"/>
        <v>0.10725636329898267</v>
      </c>
      <c r="I586" s="2">
        <f ca="1">+TablaVentas[[#This Row],[VENTAL TOTAL]]-TablaVentas[[#This Row],[VENTAL TOTAL]]*TablaVentas[[#This Row],[DESCUENTO]]</f>
        <v>373.16684014102526</v>
      </c>
      <c r="J586" s="2">
        <f ca="1">0.18*TablaVentas[[#This Row],[SUBTOTAL]]</f>
        <v>67.170031225384548</v>
      </c>
      <c r="K586" s="2">
        <f ca="1">+TablaVentas[[#This Row],[SUBTOTAL]]+TablaVentas[[#This Row],[IGV]]</f>
        <v>440.33687136640981</v>
      </c>
    </row>
    <row r="587" spans="1:11" x14ac:dyDescent="0.25">
      <c r="A587" t="s">
        <v>596</v>
      </c>
      <c r="B587" s="6">
        <v>45639</v>
      </c>
      <c r="C587" t="s">
        <v>10015</v>
      </c>
      <c r="D587" t="s">
        <v>10019</v>
      </c>
      <c r="E587">
        <v>3</v>
      </c>
      <c r="F587">
        <f>+_xlfn.XLOOKUP(TablaVentas[[#This Row],[PRODUCTO FINANCIERO]],TablaPrecios[PRODUCTO FINANCIERO],TablaPrecios[PRECIO UNIT],0)</f>
        <v>9.9</v>
      </c>
      <c r="G587" s="2">
        <f>+TablaVentas[[#This Row],[CANTIDAD]]*TablaVentas[[#This Row],[PRECIO UNITARIO]]</f>
        <v>29.700000000000003</v>
      </c>
      <c r="H587" s="1">
        <f t="shared" ca="1" si="9"/>
        <v>0.13518650557097775</v>
      </c>
      <c r="I587" s="2">
        <f ca="1">+TablaVentas[[#This Row],[VENTAL TOTAL]]-TablaVentas[[#This Row],[VENTAL TOTAL]]*TablaVentas[[#This Row],[DESCUENTO]]</f>
        <v>25.684960784541964</v>
      </c>
      <c r="J587" s="2">
        <f ca="1">0.18*TablaVentas[[#This Row],[SUBTOTAL]]</f>
        <v>4.623292941217553</v>
      </c>
      <c r="K587" s="2">
        <f ca="1">+TablaVentas[[#This Row],[SUBTOTAL]]+TablaVentas[[#This Row],[IGV]]</f>
        <v>30.308253725759517</v>
      </c>
    </row>
    <row r="588" spans="1:11" x14ac:dyDescent="0.25">
      <c r="A588" t="s">
        <v>597</v>
      </c>
      <c r="B588" s="6">
        <v>45570</v>
      </c>
      <c r="C588" t="s">
        <v>10012</v>
      </c>
      <c r="D588" t="s">
        <v>10018</v>
      </c>
      <c r="E588">
        <v>13</v>
      </c>
      <c r="F588">
        <f>+_xlfn.XLOOKUP(TablaVentas[[#This Row],[PRODUCTO FINANCIERO]],TablaPrecios[PRODUCTO FINANCIERO],TablaPrecios[PRECIO UNIT],0)</f>
        <v>14.9</v>
      </c>
      <c r="G588" s="2">
        <f>+TablaVentas[[#This Row],[CANTIDAD]]*TablaVentas[[#This Row],[PRECIO UNITARIO]]</f>
        <v>193.70000000000002</v>
      </c>
      <c r="H588" s="1">
        <f t="shared" ca="1" si="9"/>
        <v>0.15518949984724967</v>
      </c>
      <c r="I588" s="2">
        <f ca="1">+TablaVentas[[#This Row],[VENTAL TOTAL]]-TablaVentas[[#This Row],[VENTAL TOTAL]]*TablaVentas[[#This Row],[DESCUENTO]]</f>
        <v>163.63979387958776</v>
      </c>
      <c r="J588" s="2">
        <f ca="1">0.18*TablaVentas[[#This Row],[SUBTOTAL]]</f>
        <v>29.455162898325796</v>
      </c>
      <c r="K588" s="2">
        <f ca="1">+TablaVentas[[#This Row],[SUBTOTAL]]+TablaVentas[[#This Row],[IGV]]</f>
        <v>193.09495677791355</v>
      </c>
    </row>
    <row r="589" spans="1:11" x14ac:dyDescent="0.25">
      <c r="A589" t="s">
        <v>598</v>
      </c>
      <c r="B589" s="6">
        <v>46320</v>
      </c>
      <c r="C589" t="s">
        <v>10012</v>
      </c>
      <c r="D589" t="s">
        <v>10018</v>
      </c>
      <c r="E589">
        <v>17</v>
      </c>
      <c r="F589">
        <f>+_xlfn.XLOOKUP(TablaVentas[[#This Row],[PRODUCTO FINANCIERO]],TablaPrecios[PRODUCTO FINANCIERO],TablaPrecios[PRECIO UNIT],0)</f>
        <v>14.9</v>
      </c>
      <c r="G589" s="2">
        <f>+TablaVentas[[#This Row],[CANTIDAD]]*TablaVentas[[#This Row],[PRECIO UNITARIO]]</f>
        <v>253.3</v>
      </c>
      <c r="H589" s="1">
        <f t="shared" ca="1" si="9"/>
        <v>0.16975542429053009</v>
      </c>
      <c r="I589" s="2">
        <f ca="1">+TablaVentas[[#This Row],[VENTAL TOTAL]]-TablaVentas[[#This Row],[VENTAL TOTAL]]*TablaVentas[[#This Row],[DESCUENTO]]</f>
        <v>210.30095102720873</v>
      </c>
      <c r="J589" s="2">
        <f ca="1">0.18*TablaVentas[[#This Row],[SUBTOTAL]]</f>
        <v>37.854171184897567</v>
      </c>
      <c r="K589" s="2">
        <f ca="1">+TablaVentas[[#This Row],[SUBTOTAL]]+TablaVentas[[#This Row],[IGV]]</f>
        <v>248.15512221210628</v>
      </c>
    </row>
    <row r="590" spans="1:11" x14ac:dyDescent="0.25">
      <c r="A590" t="s">
        <v>599</v>
      </c>
      <c r="B590" s="6">
        <v>45325</v>
      </c>
      <c r="C590" t="s">
        <v>10013</v>
      </c>
      <c r="D590" t="s">
        <v>10017</v>
      </c>
      <c r="E590">
        <v>18</v>
      </c>
      <c r="F590">
        <f>+_xlfn.XLOOKUP(TablaVentas[[#This Row],[PRODUCTO FINANCIERO]],TablaPrecios[PRODUCTO FINANCIERO],TablaPrecios[PRECIO UNIT],0)</f>
        <v>9.9</v>
      </c>
      <c r="G590" s="2">
        <f>+TablaVentas[[#This Row],[CANTIDAD]]*TablaVentas[[#This Row],[PRECIO UNITARIO]]</f>
        <v>178.20000000000002</v>
      </c>
      <c r="H590" s="1">
        <f t="shared" ca="1" si="9"/>
        <v>0.13095560491590857</v>
      </c>
      <c r="I590" s="2">
        <f ca="1">+TablaVentas[[#This Row],[VENTAL TOTAL]]-TablaVentas[[#This Row],[VENTAL TOTAL]]*TablaVentas[[#This Row],[DESCUENTO]]</f>
        <v>154.8637112039851</v>
      </c>
      <c r="J590" s="2">
        <f ca="1">0.18*TablaVentas[[#This Row],[SUBTOTAL]]</f>
        <v>27.875468016717317</v>
      </c>
      <c r="K590" s="2">
        <f ca="1">+TablaVentas[[#This Row],[SUBTOTAL]]+TablaVentas[[#This Row],[IGV]]</f>
        <v>182.73917922070243</v>
      </c>
    </row>
    <row r="591" spans="1:11" x14ac:dyDescent="0.25">
      <c r="A591" t="s">
        <v>600</v>
      </c>
      <c r="B591" s="6">
        <v>46120</v>
      </c>
      <c r="C591" t="s">
        <v>10016</v>
      </c>
      <c r="D591" t="s">
        <v>10022</v>
      </c>
      <c r="E591">
        <v>10</v>
      </c>
      <c r="F591">
        <f>+_xlfn.XLOOKUP(TablaVentas[[#This Row],[PRODUCTO FINANCIERO]],TablaPrecios[PRODUCTO FINANCIERO],TablaPrecios[PRECIO UNIT],0)</f>
        <v>20.9</v>
      </c>
      <c r="G591" s="2">
        <f>+TablaVentas[[#This Row],[CANTIDAD]]*TablaVentas[[#This Row],[PRECIO UNITARIO]]</f>
        <v>209</v>
      </c>
      <c r="H591" s="1">
        <f t="shared" ca="1" si="9"/>
        <v>0.12263665403649168</v>
      </c>
      <c r="I591" s="2">
        <f ca="1">+TablaVentas[[#This Row],[VENTAL TOTAL]]-TablaVentas[[#This Row],[VENTAL TOTAL]]*TablaVentas[[#This Row],[DESCUENTO]]</f>
        <v>183.36893930637325</v>
      </c>
      <c r="J591" s="2">
        <f ca="1">0.18*TablaVentas[[#This Row],[SUBTOTAL]]</f>
        <v>33.006409075147182</v>
      </c>
      <c r="K591" s="2">
        <f ca="1">+TablaVentas[[#This Row],[SUBTOTAL]]+TablaVentas[[#This Row],[IGV]]</f>
        <v>216.37534838152044</v>
      </c>
    </row>
    <row r="592" spans="1:11" x14ac:dyDescent="0.25">
      <c r="A592" t="s">
        <v>601</v>
      </c>
      <c r="B592" s="6">
        <v>45320</v>
      </c>
      <c r="C592" t="s">
        <v>10012</v>
      </c>
      <c r="D592" t="s">
        <v>10019</v>
      </c>
      <c r="E592">
        <v>18</v>
      </c>
      <c r="F592">
        <f>+_xlfn.XLOOKUP(TablaVentas[[#This Row],[PRODUCTO FINANCIERO]],TablaPrecios[PRODUCTO FINANCIERO],TablaPrecios[PRECIO UNIT],0)</f>
        <v>9.9</v>
      </c>
      <c r="G592" s="2">
        <f>+TablaVentas[[#This Row],[CANTIDAD]]*TablaVentas[[#This Row],[PRECIO UNITARIO]]</f>
        <v>178.20000000000002</v>
      </c>
      <c r="H592" s="1">
        <f t="shared" ca="1" si="9"/>
        <v>0.11243960195173305</v>
      </c>
      <c r="I592" s="2">
        <f ca="1">+TablaVentas[[#This Row],[VENTAL TOTAL]]-TablaVentas[[#This Row],[VENTAL TOTAL]]*TablaVentas[[#This Row],[DESCUENTO]]</f>
        <v>158.16326293220118</v>
      </c>
      <c r="J592" s="2">
        <f ca="1">0.18*TablaVentas[[#This Row],[SUBTOTAL]]</f>
        <v>28.469387327796213</v>
      </c>
      <c r="K592" s="2">
        <f ca="1">+TablaVentas[[#This Row],[SUBTOTAL]]+TablaVentas[[#This Row],[IGV]]</f>
        <v>186.63265025999738</v>
      </c>
    </row>
    <row r="593" spans="1:11" x14ac:dyDescent="0.25">
      <c r="A593" t="s">
        <v>602</v>
      </c>
      <c r="B593" s="6">
        <v>46321</v>
      </c>
      <c r="C593" t="s">
        <v>10014</v>
      </c>
      <c r="D593" t="s">
        <v>10018</v>
      </c>
      <c r="E593">
        <v>5</v>
      </c>
      <c r="F593">
        <f>+_xlfn.XLOOKUP(TablaVentas[[#This Row],[PRODUCTO FINANCIERO]],TablaPrecios[PRODUCTO FINANCIERO],TablaPrecios[PRECIO UNIT],0)</f>
        <v>14.9</v>
      </c>
      <c r="G593" s="2">
        <f>+TablaVentas[[#This Row],[CANTIDAD]]*TablaVentas[[#This Row],[PRECIO UNITARIO]]</f>
        <v>74.5</v>
      </c>
      <c r="H593" s="1">
        <f t="shared" ca="1" si="9"/>
        <v>0.14666489187917764</v>
      </c>
      <c r="I593" s="2">
        <f ca="1">+TablaVentas[[#This Row],[VENTAL TOTAL]]-TablaVentas[[#This Row],[VENTAL TOTAL]]*TablaVentas[[#This Row],[DESCUENTO]]</f>
        <v>63.573465555001263</v>
      </c>
      <c r="J593" s="2">
        <f ca="1">0.18*TablaVentas[[#This Row],[SUBTOTAL]]</f>
        <v>11.443223799900228</v>
      </c>
      <c r="K593" s="2">
        <f ca="1">+TablaVentas[[#This Row],[SUBTOTAL]]+TablaVentas[[#This Row],[IGV]]</f>
        <v>75.016689354901487</v>
      </c>
    </row>
    <row r="594" spans="1:11" x14ac:dyDescent="0.25">
      <c r="A594" t="s">
        <v>603</v>
      </c>
      <c r="B594" s="6">
        <v>46179</v>
      </c>
      <c r="C594" t="s">
        <v>10014</v>
      </c>
      <c r="D594" t="s">
        <v>10019</v>
      </c>
      <c r="E594">
        <v>20</v>
      </c>
      <c r="F594">
        <f>+_xlfn.XLOOKUP(TablaVentas[[#This Row],[PRODUCTO FINANCIERO]],TablaPrecios[PRODUCTO FINANCIERO],TablaPrecios[PRECIO UNIT],0)</f>
        <v>9.9</v>
      </c>
      <c r="G594" s="2">
        <f>+TablaVentas[[#This Row],[CANTIDAD]]*TablaVentas[[#This Row],[PRECIO UNITARIO]]</f>
        <v>198</v>
      </c>
      <c r="H594" s="1">
        <f t="shared" ca="1" si="9"/>
        <v>0.1673315751309295</v>
      </c>
      <c r="I594" s="2">
        <f ca="1">+TablaVentas[[#This Row],[VENTAL TOTAL]]-TablaVentas[[#This Row],[VENTAL TOTAL]]*TablaVentas[[#This Row],[DESCUENTO]]</f>
        <v>164.86834812407596</v>
      </c>
      <c r="J594" s="2">
        <f ca="1">0.18*TablaVentas[[#This Row],[SUBTOTAL]]</f>
        <v>29.676302662333672</v>
      </c>
      <c r="K594" s="2">
        <f ca="1">+TablaVentas[[#This Row],[SUBTOTAL]]+TablaVentas[[#This Row],[IGV]]</f>
        <v>194.54465078640965</v>
      </c>
    </row>
    <row r="595" spans="1:11" x14ac:dyDescent="0.25">
      <c r="A595" t="s">
        <v>604</v>
      </c>
      <c r="B595" s="6">
        <v>45571</v>
      </c>
      <c r="C595" t="s">
        <v>10014</v>
      </c>
      <c r="D595" t="s">
        <v>10022</v>
      </c>
      <c r="E595">
        <v>15</v>
      </c>
      <c r="F595">
        <f>+_xlfn.XLOOKUP(TablaVentas[[#This Row],[PRODUCTO FINANCIERO]],TablaPrecios[PRODUCTO FINANCIERO],TablaPrecios[PRECIO UNIT],0)</f>
        <v>20.9</v>
      </c>
      <c r="G595" s="2">
        <f>+TablaVentas[[#This Row],[CANTIDAD]]*TablaVentas[[#This Row],[PRECIO UNITARIO]]</f>
        <v>313.5</v>
      </c>
      <c r="H595" s="1">
        <f t="shared" ca="1" si="9"/>
        <v>0.12446522324990199</v>
      </c>
      <c r="I595" s="2">
        <f ca="1">+TablaVentas[[#This Row],[VENTAL TOTAL]]-TablaVentas[[#This Row],[VENTAL TOTAL]]*TablaVentas[[#This Row],[DESCUENTO]]</f>
        <v>274.48015251115572</v>
      </c>
      <c r="J595" s="2">
        <f ca="1">0.18*TablaVentas[[#This Row],[SUBTOTAL]]</f>
        <v>49.406427452008032</v>
      </c>
      <c r="K595" s="2">
        <f ca="1">+TablaVentas[[#This Row],[SUBTOTAL]]+TablaVentas[[#This Row],[IGV]]</f>
        <v>323.88657996316374</v>
      </c>
    </row>
    <row r="596" spans="1:11" x14ac:dyDescent="0.25">
      <c r="A596" t="s">
        <v>605</v>
      </c>
      <c r="B596" s="6">
        <v>45680</v>
      </c>
      <c r="C596" t="s">
        <v>10016</v>
      </c>
      <c r="D596" t="s">
        <v>10022</v>
      </c>
      <c r="E596">
        <v>14</v>
      </c>
      <c r="F596">
        <f>+_xlfn.XLOOKUP(TablaVentas[[#This Row],[PRODUCTO FINANCIERO]],TablaPrecios[PRODUCTO FINANCIERO],TablaPrecios[PRECIO UNIT],0)</f>
        <v>20.9</v>
      </c>
      <c r="G596" s="2">
        <f>+TablaVentas[[#This Row],[CANTIDAD]]*TablaVentas[[#This Row],[PRECIO UNITARIO]]</f>
        <v>292.59999999999997</v>
      </c>
      <c r="H596" s="1">
        <f t="shared" ca="1" si="9"/>
        <v>0.19194918348227877</v>
      </c>
      <c r="I596" s="2">
        <f ca="1">+TablaVentas[[#This Row],[VENTAL TOTAL]]-TablaVentas[[#This Row],[VENTAL TOTAL]]*TablaVentas[[#This Row],[DESCUENTO]]</f>
        <v>236.43566891308521</v>
      </c>
      <c r="J596" s="2">
        <f ca="1">0.18*TablaVentas[[#This Row],[SUBTOTAL]]</f>
        <v>42.558420404355338</v>
      </c>
      <c r="K596" s="2">
        <f ca="1">+TablaVentas[[#This Row],[SUBTOTAL]]+TablaVentas[[#This Row],[IGV]]</f>
        <v>278.99408931744057</v>
      </c>
    </row>
    <row r="597" spans="1:11" x14ac:dyDescent="0.25">
      <c r="A597" t="s">
        <v>606</v>
      </c>
      <c r="B597" s="6">
        <v>46066</v>
      </c>
      <c r="C597" t="s">
        <v>10012</v>
      </c>
      <c r="D597" t="s">
        <v>10022</v>
      </c>
      <c r="E597">
        <v>9</v>
      </c>
      <c r="F597">
        <f>+_xlfn.XLOOKUP(TablaVentas[[#This Row],[PRODUCTO FINANCIERO]],TablaPrecios[PRODUCTO FINANCIERO],TablaPrecios[PRECIO UNIT],0)</f>
        <v>20.9</v>
      </c>
      <c r="G597" s="2">
        <f>+TablaVentas[[#This Row],[CANTIDAD]]*TablaVentas[[#This Row],[PRECIO UNITARIO]]</f>
        <v>188.1</v>
      </c>
      <c r="H597" s="1">
        <f t="shared" ca="1" si="9"/>
        <v>0.17122460224911548</v>
      </c>
      <c r="I597" s="2">
        <f ca="1">+TablaVentas[[#This Row],[VENTAL TOTAL]]-TablaVentas[[#This Row],[VENTAL TOTAL]]*TablaVentas[[#This Row],[DESCUENTO]]</f>
        <v>155.89265231694137</v>
      </c>
      <c r="J597" s="2">
        <f ca="1">0.18*TablaVentas[[#This Row],[SUBTOTAL]]</f>
        <v>28.060677417049444</v>
      </c>
      <c r="K597" s="2">
        <f ca="1">+TablaVentas[[#This Row],[SUBTOTAL]]+TablaVentas[[#This Row],[IGV]]</f>
        <v>183.95332973399081</v>
      </c>
    </row>
    <row r="598" spans="1:11" x14ac:dyDescent="0.25">
      <c r="A598" t="s">
        <v>607</v>
      </c>
      <c r="B598" s="6">
        <v>45875</v>
      </c>
      <c r="C598" t="s">
        <v>10014</v>
      </c>
      <c r="D598" t="s">
        <v>10019</v>
      </c>
      <c r="E598">
        <v>10</v>
      </c>
      <c r="F598">
        <f>+_xlfn.XLOOKUP(TablaVentas[[#This Row],[PRODUCTO FINANCIERO]],TablaPrecios[PRODUCTO FINANCIERO],TablaPrecios[PRECIO UNIT],0)</f>
        <v>9.9</v>
      </c>
      <c r="G598" s="2">
        <f>+TablaVentas[[#This Row],[CANTIDAD]]*TablaVentas[[#This Row],[PRECIO UNITARIO]]</f>
        <v>99</v>
      </c>
      <c r="H598" s="1">
        <f t="shared" ca="1" si="9"/>
        <v>0.17350343817028063</v>
      </c>
      <c r="I598" s="2">
        <f ca="1">+TablaVentas[[#This Row],[VENTAL TOTAL]]-TablaVentas[[#This Row],[VENTAL TOTAL]]*TablaVentas[[#This Row],[DESCUENTO]]</f>
        <v>81.823159621142224</v>
      </c>
      <c r="J598" s="2">
        <f ca="1">0.18*TablaVentas[[#This Row],[SUBTOTAL]]</f>
        <v>14.728168731805599</v>
      </c>
      <c r="K598" s="2">
        <f ca="1">+TablaVentas[[#This Row],[SUBTOTAL]]+TablaVentas[[#This Row],[IGV]]</f>
        <v>96.55132835294782</v>
      </c>
    </row>
    <row r="599" spans="1:11" x14ac:dyDescent="0.25">
      <c r="A599" t="s">
        <v>608</v>
      </c>
      <c r="B599" s="6">
        <v>46125</v>
      </c>
      <c r="C599" t="s">
        <v>10013</v>
      </c>
      <c r="D599" t="s">
        <v>10018</v>
      </c>
      <c r="E599">
        <v>16</v>
      </c>
      <c r="F599">
        <f>+_xlfn.XLOOKUP(TablaVentas[[#This Row],[PRODUCTO FINANCIERO]],TablaPrecios[PRODUCTO FINANCIERO],TablaPrecios[PRECIO UNIT],0)</f>
        <v>14.9</v>
      </c>
      <c r="G599" s="2">
        <f>+TablaVentas[[#This Row],[CANTIDAD]]*TablaVentas[[#This Row],[PRECIO UNITARIO]]</f>
        <v>238.4</v>
      </c>
      <c r="H599" s="1">
        <f t="shared" ca="1" si="9"/>
        <v>0.10904975914209068</v>
      </c>
      <c r="I599" s="2">
        <f ca="1">+TablaVentas[[#This Row],[VENTAL TOTAL]]-TablaVentas[[#This Row],[VENTAL TOTAL]]*TablaVentas[[#This Row],[DESCUENTO]]</f>
        <v>212.40253742052559</v>
      </c>
      <c r="J599" s="2">
        <f ca="1">0.18*TablaVentas[[#This Row],[SUBTOTAL]]</f>
        <v>38.232456735694605</v>
      </c>
      <c r="K599" s="2">
        <f ca="1">+TablaVentas[[#This Row],[SUBTOTAL]]+TablaVentas[[#This Row],[IGV]]</f>
        <v>250.63499415622019</v>
      </c>
    </row>
    <row r="600" spans="1:11" x14ac:dyDescent="0.25">
      <c r="A600" t="s">
        <v>609</v>
      </c>
      <c r="B600" s="6">
        <v>45423</v>
      </c>
      <c r="C600" t="s">
        <v>10012</v>
      </c>
      <c r="D600" t="s">
        <v>10017</v>
      </c>
      <c r="E600">
        <v>7</v>
      </c>
      <c r="F600">
        <f>+_xlfn.XLOOKUP(TablaVentas[[#This Row],[PRODUCTO FINANCIERO]],TablaPrecios[PRODUCTO FINANCIERO],TablaPrecios[PRECIO UNIT],0)</f>
        <v>9.9</v>
      </c>
      <c r="G600" s="2">
        <f>+TablaVentas[[#This Row],[CANTIDAD]]*TablaVentas[[#This Row],[PRECIO UNITARIO]]</f>
        <v>69.3</v>
      </c>
      <c r="H600" s="1">
        <f t="shared" ca="1" si="9"/>
        <v>0.19217636272310995</v>
      </c>
      <c r="I600" s="2">
        <f ca="1">+TablaVentas[[#This Row],[VENTAL TOTAL]]-TablaVentas[[#This Row],[VENTAL TOTAL]]*TablaVentas[[#This Row],[DESCUENTO]]</f>
        <v>55.98217806328848</v>
      </c>
      <c r="J600" s="2">
        <f ca="1">0.18*TablaVentas[[#This Row],[SUBTOTAL]]</f>
        <v>10.076792051391926</v>
      </c>
      <c r="K600" s="2">
        <f ca="1">+TablaVentas[[#This Row],[SUBTOTAL]]+TablaVentas[[#This Row],[IGV]]</f>
        <v>66.058970114680406</v>
      </c>
    </row>
    <row r="601" spans="1:11" x14ac:dyDescent="0.25">
      <c r="A601" t="s">
        <v>610</v>
      </c>
      <c r="B601" s="6">
        <v>45297</v>
      </c>
      <c r="C601" t="s">
        <v>10013</v>
      </c>
      <c r="D601" t="s">
        <v>10022</v>
      </c>
      <c r="E601">
        <v>9</v>
      </c>
      <c r="F601">
        <f>+_xlfn.XLOOKUP(TablaVentas[[#This Row],[PRODUCTO FINANCIERO]],TablaPrecios[PRODUCTO FINANCIERO],TablaPrecios[PRECIO UNIT],0)</f>
        <v>20.9</v>
      </c>
      <c r="G601" s="2">
        <f>+TablaVentas[[#This Row],[CANTIDAD]]*TablaVentas[[#This Row],[PRECIO UNITARIO]]</f>
        <v>188.1</v>
      </c>
      <c r="H601" s="1">
        <f t="shared" ca="1" si="9"/>
        <v>0.18218157244063526</v>
      </c>
      <c r="I601" s="2">
        <f ca="1">+TablaVentas[[#This Row],[VENTAL TOTAL]]-TablaVentas[[#This Row],[VENTAL TOTAL]]*TablaVentas[[#This Row],[DESCUENTO]]</f>
        <v>153.83164622391649</v>
      </c>
      <c r="J601" s="2">
        <f ca="1">0.18*TablaVentas[[#This Row],[SUBTOTAL]]</f>
        <v>27.689696320304968</v>
      </c>
      <c r="K601" s="2">
        <f ca="1">+TablaVentas[[#This Row],[SUBTOTAL]]+TablaVentas[[#This Row],[IGV]]</f>
        <v>181.52134254422145</v>
      </c>
    </row>
    <row r="602" spans="1:11" x14ac:dyDescent="0.25">
      <c r="A602" t="s">
        <v>611</v>
      </c>
      <c r="B602" s="6">
        <v>46175</v>
      </c>
      <c r="C602" t="s">
        <v>10014</v>
      </c>
      <c r="D602" t="s">
        <v>10020</v>
      </c>
      <c r="E602">
        <v>17</v>
      </c>
      <c r="F602">
        <f>+_xlfn.XLOOKUP(TablaVentas[[#This Row],[PRODUCTO FINANCIERO]],TablaPrecios[PRODUCTO FINANCIERO],TablaPrecios[PRECIO UNIT],0)</f>
        <v>14.9</v>
      </c>
      <c r="G602" s="2">
        <f>+TablaVentas[[#This Row],[CANTIDAD]]*TablaVentas[[#This Row],[PRECIO UNITARIO]]</f>
        <v>253.3</v>
      </c>
      <c r="H602" s="1">
        <f t="shared" ca="1" si="9"/>
        <v>0.16179797783060496</v>
      </c>
      <c r="I602" s="2">
        <f ca="1">+TablaVentas[[#This Row],[VENTAL TOTAL]]-TablaVentas[[#This Row],[VENTAL TOTAL]]*TablaVentas[[#This Row],[DESCUENTO]]</f>
        <v>212.31657221550779</v>
      </c>
      <c r="J602" s="2">
        <f ca="1">0.18*TablaVentas[[#This Row],[SUBTOTAL]]</f>
        <v>38.216982998791401</v>
      </c>
      <c r="K602" s="2">
        <f ca="1">+TablaVentas[[#This Row],[SUBTOTAL]]+TablaVentas[[#This Row],[IGV]]</f>
        <v>250.53355521429918</v>
      </c>
    </row>
    <row r="603" spans="1:11" x14ac:dyDescent="0.25">
      <c r="A603" t="s">
        <v>612</v>
      </c>
      <c r="B603" s="6">
        <v>45702</v>
      </c>
      <c r="C603" t="s">
        <v>10011</v>
      </c>
      <c r="D603" t="s">
        <v>10019</v>
      </c>
      <c r="E603">
        <v>20</v>
      </c>
      <c r="F603">
        <f>+_xlfn.XLOOKUP(TablaVentas[[#This Row],[PRODUCTO FINANCIERO]],TablaPrecios[PRODUCTO FINANCIERO],TablaPrecios[PRECIO UNIT],0)</f>
        <v>9.9</v>
      </c>
      <c r="G603" s="2">
        <f>+TablaVentas[[#This Row],[CANTIDAD]]*TablaVentas[[#This Row],[PRECIO UNITARIO]]</f>
        <v>198</v>
      </c>
      <c r="H603" s="1">
        <f t="shared" ca="1" si="9"/>
        <v>0.12134869340424564</v>
      </c>
      <c r="I603" s="2">
        <f ca="1">+TablaVentas[[#This Row],[VENTAL TOTAL]]-TablaVentas[[#This Row],[VENTAL TOTAL]]*TablaVentas[[#This Row],[DESCUENTO]]</f>
        <v>173.97295870595937</v>
      </c>
      <c r="J603" s="2">
        <f ca="1">0.18*TablaVentas[[#This Row],[SUBTOTAL]]</f>
        <v>31.315132567072684</v>
      </c>
      <c r="K603" s="2">
        <f ca="1">+TablaVentas[[#This Row],[SUBTOTAL]]+TablaVentas[[#This Row],[IGV]]</f>
        <v>205.28809127303205</v>
      </c>
    </row>
    <row r="604" spans="1:11" x14ac:dyDescent="0.25">
      <c r="A604" t="s">
        <v>613</v>
      </c>
      <c r="B604" s="6">
        <v>45314</v>
      </c>
      <c r="C604" t="s">
        <v>10016</v>
      </c>
      <c r="D604" t="s">
        <v>10020</v>
      </c>
      <c r="E604">
        <v>3</v>
      </c>
      <c r="F604">
        <f>+_xlfn.XLOOKUP(TablaVentas[[#This Row],[PRODUCTO FINANCIERO]],TablaPrecios[PRODUCTO FINANCIERO],TablaPrecios[PRECIO UNIT],0)</f>
        <v>14.9</v>
      </c>
      <c r="G604" s="2">
        <f>+TablaVentas[[#This Row],[CANTIDAD]]*TablaVentas[[#This Row],[PRECIO UNITARIO]]</f>
        <v>44.7</v>
      </c>
      <c r="H604" s="1">
        <f t="shared" ca="1" si="9"/>
        <v>0.16314057101974244</v>
      </c>
      <c r="I604" s="2">
        <f ca="1">+TablaVentas[[#This Row],[VENTAL TOTAL]]-TablaVentas[[#This Row],[VENTAL TOTAL]]*TablaVentas[[#This Row],[DESCUENTO]]</f>
        <v>37.407616475417512</v>
      </c>
      <c r="J604" s="2">
        <f ca="1">0.18*TablaVentas[[#This Row],[SUBTOTAL]]</f>
        <v>6.7333709655751521</v>
      </c>
      <c r="K604" s="2">
        <f ca="1">+TablaVentas[[#This Row],[SUBTOTAL]]+TablaVentas[[#This Row],[IGV]]</f>
        <v>44.140987440992667</v>
      </c>
    </row>
    <row r="605" spans="1:11" x14ac:dyDescent="0.25">
      <c r="A605" t="s">
        <v>614</v>
      </c>
      <c r="B605" s="6">
        <v>46273</v>
      </c>
      <c r="C605" t="s">
        <v>10013</v>
      </c>
      <c r="D605" t="s">
        <v>10017</v>
      </c>
      <c r="E605">
        <v>14</v>
      </c>
      <c r="F605">
        <f>+_xlfn.XLOOKUP(TablaVentas[[#This Row],[PRODUCTO FINANCIERO]],TablaPrecios[PRODUCTO FINANCIERO],TablaPrecios[PRECIO UNIT],0)</f>
        <v>9.9</v>
      </c>
      <c r="G605" s="2">
        <f>+TablaVentas[[#This Row],[CANTIDAD]]*TablaVentas[[#This Row],[PRECIO UNITARIO]]</f>
        <v>138.6</v>
      </c>
      <c r="H605" s="1">
        <f t="shared" ca="1" si="9"/>
        <v>0.16885336355375563</v>
      </c>
      <c r="I605" s="2">
        <f ca="1">+TablaVentas[[#This Row],[VENTAL TOTAL]]-TablaVentas[[#This Row],[VENTAL TOTAL]]*TablaVentas[[#This Row],[DESCUENTO]]</f>
        <v>115.19692381144947</v>
      </c>
      <c r="J605" s="2">
        <f ca="1">0.18*TablaVentas[[#This Row],[SUBTOTAL]]</f>
        <v>20.735446286060903</v>
      </c>
      <c r="K605" s="2">
        <f ca="1">+TablaVentas[[#This Row],[SUBTOTAL]]+TablaVentas[[#This Row],[IGV]]</f>
        <v>135.93237009751036</v>
      </c>
    </row>
    <row r="606" spans="1:11" x14ac:dyDescent="0.25">
      <c r="A606" t="s">
        <v>615</v>
      </c>
      <c r="B606" s="6">
        <v>46042</v>
      </c>
      <c r="C606" t="s">
        <v>10012</v>
      </c>
      <c r="D606" t="s">
        <v>10019</v>
      </c>
      <c r="E606">
        <v>4</v>
      </c>
      <c r="F606">
        <f>+_xlfn.XLOOKUP(TablaVentas[[#This Row],[PRODUCTO FINANCIERO]],TablaPrecios[PRODUCTO FINANCIERO],TablaPrecios[PRECIO UNIT],0)</f>
        <v>9.9</v>
      </c>
      <c r="G606" s="2">
        <f>+TablaVentas[[#This Row],[CANTIDAD]]*TablaVentas[[#This Row],[PRECIO UNITARIO]]</f>
        <v>39.6</v>
      </c>
      <c r="H606" s="1">
        <f t="shared" ca="1" si="9"/>
        <v>0.11560422598647903</v>
      </c>
      <c r="I606" s="2">
        <f ca="1">+TablaVentas[[#This Row],[VENTAL TOTAL]]-TablaVentas[[#This Row],[VENTAL TOTAL]]*TablaVentas[[#This Row],[DESCUENTO]]</f>
        <v>35.022072650935428</v>
      </c>
      <c r="J606" s="2">
        <f ca="1">0.18*TablaVentas[[#This Row],[SUBTOTAL]]</f>
        <v>6.3039730771683766</v>
      </c>
      <c r="K606" s="2">
        <f ca="1">+TablaVentas[[#This Row],[SUBTOTAL]]+TablaVentas[[#This Row],[IGV]]</f>
        <v>41.326045728103807</v>
      </c>
    </row>
    <row r="607" spans="1:11" x14ac:dyDescent="0.25">
      <c r="A607" t="s">
        <v>616</v>
      </c>
      <c r="B607" s="6">
        <v>46070</v>
      </c>
      <c r="C607" t="s">
        <v>10015</v>
      </c>
      <c r="D607" t="s">
        <v>10017</v>
      </c>
      <c r="E607">
        <v>13</v>
      </c>
      <c r="F607">
        <f>+_xlfn.XLOOKUP(TablaVentas[[#This Row],[PRODUCTO FINANCIERO]],TablaPrecios[PRODUCTO FINANCIERO],TablaPrecios[PRECIO UNIT],0)</f>
        <v>9.9</v>
      </c>
      <c r="G607" s="2">
        <f>+TablaVentas[[#This Row],[CANTIDAD]]*TablaVentas[[#This Row],[PRECIO UNITARIO]]</f>
        <v>128.70000000000002</v>
      </c>
      <c r="H607" s="1">
        <f t="shared" ca="1" si="9"/>
        <v>0.15279263807449081</v>
      </c>
      <c r="I607" s="2">
        <f ca="1">+TablaVentas[[#This Row],[VENTAL TOTAL]]-TablaVentas[[#This Row],[VENTAL TOTAL]]*TablaVentas[[#This Row],[DESCUENTO]]</f>
        <v>109.03558747981305</v>
      </c>
      <c r="J607" s="2">
        <f ca="1">0.18*TablaVentas[[#This Row],[SUBTOTAL]]</f>
        <v>19.626405746366348</v>
      </c>
      <c r="K607" s="2">
        <f ca="1">+TablaVentas[[#This Row],[SUBTOTAL]]+TablaVentas[[#This Row],[IGV]]</f>
        <v>128.66199322617939</v>
      </c>
    </row>
    <row r="608" spans="1:11" x14ac:dyDescent="0.25">
      <c r="A608" t="s">
        <v>617</v>
      </c>
      <c r="B608" s="6">
        <v>45464</v>
      </c>
      <c r="C608" t="s">
        <v>10014</v>
      </c>
      <c r="D608" t="s">
        <v>10018</v>
      </c>
      <c r="E608">
        <v>7</v>
      </c>
      <c r="F608">
        <f>+_xlfn.XLOOKUP(TablaVentas[[#This Row],[PRODUCTO FINANCIERO]],TablaPrecios[PRODUCTO FINANCIERO],TablaPrecios[PRECIO UNIT],0)</f>
        <v>14.9</v>
      </c>
      <c r="G608" s="2">
        <f>+TablaVentas[[#This Row],[CANTIDAD]]*TablaVentas[[#This Row],[PRECIO UNITARIO]]</f>
        <v>104.3</v>
      </c>
      <c r="H608" s="1">
        <f t="shared" ca="1" si="9"/>
        <v>0.14224032605343295</v>
      </c>
      <c r="I608" s="2">
        <f ca="1">+TablaVentas[[#This Row],[VENTAL TOTAL]]-TablaVentas[[#This Row],[VENTAL TOTAL]]*TablaVentas[[#This Row],[DESCUENTO]]</f>
        <v>89.464333992626933</v>
      </c>
      <c r="J608" s="2">
        <f ca="1">0.18*TablaVentas[[#This Row],[SUBTOTAL]]</f>
        <v>16.103580118672848</v>
      </c>
      <c r="K608" s="2">
        <f ca="1">+TablaVentas[[#This Row],[SUBTOTAL]]+TablaVentas[[#This Row],[IGV]]</f>
        <v>105.56791411129979</v>
      </c>
    </row>
    <row r="609" spans="1:11" x14ac:dyDescent="0.25">
      <c r="A609" t="s">
        <v>618</v>
      </c>
      <c r="B609" s="6">
        <v>46365</v>
      </c>
      <c r="C609" t="s">
        <v>10012</v>
      </c>
      <c r="D609" t="s">
        <v>10018</v>
      </c>
      <c r="E609">
        <v>13</v>
      </c>
      <c r="F609">
        <f>+_xlfn.XLOOKUP(TablaVentas[[#This Row],[PRODUCTO FINANCIERO]],TablaPrecios[PRODUCTO FINANCIERO],TablaPrecios[PRECIO UNIT],0)</f>
        <v>14.9</v>
      </c>
      <c r="G609" s="2">
        <f>+TablaVentas[[#This Row],[CANTIDAD]]*TablaVentas[[#This Row],[PRECIO UNITARIO]]</f>
        <v>193.70000000000002</v>
      </c>
      <c r="H609" s="1">
        <f t="shared" ca="1" si="9"/>
        <v>0.12564962709316285</v>
      </c>
      <c r="I609" s="2">
        <f ca="1">+TablaVentas[[#This Row],[VENTAL TOTAL]]-TablaVentas[[#This Row],[VENTAL TOTAL]]*TablaVentas[[#This Row],[DESCUENTO]]</f>
        <v>169.36166723205437</v>
      </c>
      <c r="J609" s="2">
        <f ca="1">0.18*TablaVentas[[#This Row],[SUBTOTAL]]</f>
        <v>30.485100101769785</v>
      </c>
      <c r="K609" s="2">
        <f ca="1">+TablaVentas[[#This Row],[SUBTOTAL]]+TablaVentas[[#This Row],[IGV]]</f>
        <v>199.84676733382415</v>
      </c>
    </row>
    <row r="610" spans="1:11" x14ac:dyDescent="0.25">
      <c r="A610" t="s">
        <v>619</v>
      </c>
      <c r="B610" s="6">
        <v>45715</v>
      </c>
      <c r="C610" t="s">
        <v>10012</v>
      </c>
      <c r="D610" t="s">
        <v>10022</v>
      </c>
      <c r="E610">
        <v>16</v>
      </c>
      <c r="F610">
        <f>+_xlfn.XLOOKUP(TablaVentas[[#This Row],[PRODUCTO FINANCIERO]],TablaPrecios[PRODUCTO FINANCIERO],TablaPrecios[PRECIO UNIT],0)</f>
        <v>20.9</v>
      </c>
      <c r="G610" s="2">
        <f>+TablaVentas[[#This Row],[CANTIDAD]]*TablaVentas[[#This Row],[PRECIO UNITARIO]]</f>
        <v>334.4</v>
      </c>
      <c r="H610" s="1">
        <f t="shared" ca="1" si="9"/>
        <v>0.17441979849590794</v>
      </c>
      <c r="I610" s="2">
        <f ca="1">+TablaVentas[[#This Row],[VENTAL TOTAL]]-TablaVentas[[#This Row],[VENTAL TOTAL]]*TablaVentas[[#This Row],[DESCUENTO]]</f>
        <v>276.07401938296834</v>
      </c>
      <c r="J610" s="2">
        <f ca="1">0.18*TablaVentas[[#This Row],[SUBTOTAL]]</f>
        <v>49.693323488934297</v>
      </c>
      <c r="K610" s="2">
        <f ca="1">+TablaVentas[[#This Row],[SUBTOTAL]]+TablaVentas[[#This Row],[IGV]]</f>
        <v>325.76734287190266</v>
      </c>
    </row>
    <row r="611" spans="1:11" x14ac:dyDescent="0.25">
      <c r="A611" t="s">
        <v>620</v>
      </c>
      <c r="B611" s="6">
        <v>46371</v>
      </c>
      <c r="C611" t="s">
        <v>10015</v>
      </c>
      <c r="D611" t="s">
        <v>10018</v>
      </c>
      <c r="E611">
        <v>9</v>
      </c>
      <c r="F611">
        <f>+_xlfn.XLOOKUP(TablaVentas[[#This Row],[PRODUCTO FINANCIERO]],TablaPrecios[PRODUCTO FINANCIERO],TablaPrecios[PRECIO UNIT],0)</f>
        <v>14.9</v>
      </c>
      <c r="G611" s="2">
        <f>+TablaVentas[[#This Row],[CANTIDAD]]*TablaVentas[[#This Row],[PRECIO UNITARIO]]</f>
        <v>134.1</v>
      </c>
      <c r="H611" s="1">
        <f t="shared" ca="1" si="9"/>
        <v>0.15773792281402874</v>
      </c>
      <c r="I611" s="2">
        <f ca="1">+TablaVentas[[#This Row],[VENTAL TOTAL]]-TablaVentas[[#This Row],[VENTAL TOTAL]]*TablaVentas[[#This Row],[DESCUENTO]]</f>
        <v>112.94734455063875</v>
      </c>
      <c r="J611" s="2">
        <f ca="1">0.18*TablaVentas[[#This Row],[SUBTOTAL]]</f>
        <v>20.330522019114973</v>
      </c>
      <c r="K611" s="2">
        <f ca="1">+TablaVentas[[#This Row],[SUBTOTAL]]+TablaVentas[[#This Row],[IGV]]</f>
        <v>133.27786656975371</v>
      </c>
    </row>
    <row r="612" spans="1:11" x14ac:dyDescent="0.25">
      <c r="A612" t="s">
        <v>621</v>
      </c>
      <c r="B612" s="6">
        <v>45949</v>
      </c>
      <c r="C612" t="s">
        <v>10016</v>
      </c>
      <c r="D612" t="s">
        <v>10020</v>
      </c>
      <c r="E612">
        <v>11</v>
      </c>
      <c r="F612">
        <f>+_xlfn.XLOOKUP(TablaVentas[[#This Row],[PRODUCTO FINANCIERO]],TablaPrecios[PRODUCTO FINANCIERO],TablaPrecios[PRECIO UNIT],0)</f>
        <v>14.9</v>
      </c>
      <c r="G612" s="2">
        <f>+TablaVentas[[#This Row],[CANTIDAD]]*TablaVentas[[#This Row],[PRECIO UNITARIO]]</f>
        <v>163.9</v>
      </c>
      <c r="H612" s="1">
        <f t="shared" ca="1" si="9"/>
        <v>0.18197757900115549</v>
      </c>
      <c r="I612" s="2">
        <f ca="1">+TablaVentas[[#This Row],[VENTAL TOTAL]]-TablaVentas[[#This Row],[VENTAL TOTAL]]*TablaVentas[[#This Row],[DESCUENTO]]</f>
        <v>134.07387480171062</v>
      </c>
      <c r="J612" s="2">
        <f ca="1">0.18*TablaVentas[[#This Row],[SUBTOTAL]]</f>
        <v>24.133297464307908</v>
      </c>
      <c r="K612" s="2">
        <f ca="1">+TablaVentas[[#This Row],[SUBTOTAL]]+TablaVentas[[#This Row],[IGV]]</f>
        <v>158.20717226601852</v>
      </c>
    </row>
    <row r="613" spans="1:11" x14ac:dyDescent="0.25">
      <c r="A613" t="s">
        <v>622</v>
      </c>
      <c r="B613" s="6">
        <v>46243</v>
      </c>
      <c r="C613" t="s">
        <v>10015</v>
      </c>
      <c r="D613" t="s">
        <v>10022</v>
      </c>
      <c r="E613">
        <v>6</v>
      </c>
      <c r="F613">
        <f>+_xlfn.XLOOKUP(TablaVentas[[#This Row],[PRODUCTO FINANCIERO]],TablaPrecios[PRODUCTO FINANCIERO],TablaPrecios[PRECIO UNIT],0)</f>
        <v>20.9</v>
      </c>
      <c r="G613" s="2">
        <f>+TablaVentas[[#This Row],[CANTIDAD]]*TablaVentas[[#This Row],[PRECIO UNITARIO]]</f>
        <v>125.39999999999999</v>
      </c>
      <c r="H613" s="1">
        <f t="shared" ca="1" si="9"/>
        <v>0.17490008341964169</v>
      </c>
      <c r="I613" s="2">
        <f ca="1">+TablaVentas[[#This Row],[VENTAL TOTAL]]-TablaVentas[[#This Row],[VENTAL TOTAL]]*TablaVentas[[#This Row],[DESCUENTO]]</f>
        <v>103.46752953917692</v>
      </c>
      <c r="J613" s="2">
        <f ca="1">0.18*TablaVentas[[#This Row],[SUBTOTAL]]</f>
        <v>18.624155317051844</v>
      </c>
      <c r="K613" s="2">
        <f ca="1">+TablaVentas[[#This Row],[SUBTOTAL]]+TablaVentas[[#This Row],[IGV]]</f>
        <v>122.09168485622877</v>
      </c>
    </row>
    <row r="614" spans="1:11" x14ac:dyDescent="0.25">
      <c r="A614" t="s">
        <v>623</v>
      </c>
      <c r="B614" s="6">
        <v>46320</v>
      </c>
      <c r="C614" t="s">
        <v>10011</v>
      </c>
      <c r="D614" t="s">
        <v>10020</v>
      </c>
      <c r="E614">
        <v>15</v>
      </c>
      <c r="F614">
        <f>+_xlfn.XLOOKUP(TablaVentas[[#This Row],[PRODUCTO FINANCIERO]],TablaPrecios[PRODUCTO FINANCIERO],TablaPrecios[PRECIO UNIT],0)</f>
        <v>14.9</v>
      </c>
      <c r="G614" s="2">
        <f>+TablaVentas[[#This Row],[CANTIDAD]]*TablaVentas[[#This Row],[PRECIO UNITARIO]]</f>
        <v>223.5</v>
      </c>
      <c r="H614" s="1">
        <f t="shared" ca="1" si="9"/>
        <v>0.15713694612739679</v>
      </c>
      <c r="I614" s="2">
        <f ca="1">+TablaVentas[[#This Row],[VENTAL TOTAL]]-TablaVentas[[#This Row],[VENTAL TOTAL]]*TablaVentas[[#This Row],[DESCUENTO]]</f>
        <v>188.37989254052681</v>
      </c>
      <c r="J614" s="2">
        <f ca="1">0.18*TablaVentas[[#This Row],[SUBTOTAL]]</f>
        <v>33.908380657294828</v>
      </c>
      <c r="K614" s="2">
        <f ca="1">+TablaVentas[[#This Row],[SUBTOTAL]]+TablaVentas[[#This Row],[IGV]]</f>
        <v>222.28827319782164</v>
      </c>
    </row>
    <row r="615" spans="1:11" x14ac:dyDescent="0.25">
      <c r="A615" t="s">
        <v>624</v>
      </c>
      <c r="B615" s="6">
        <v>45689</v>
      </c>
      <c r="C615" t="s">
        <v>10011</v>
      </c>
      <c r="D615" t="s">
        <v>10020</v>
      </c>
      <c r="E615">
        <v>9</v>
      </c>
      <c r="F615">
        <f>+_xlfn.XLOOKUP(TablaVentas[[#This Row],[PRODUCTO FINANCIERO]],TablaPrecios[PRODUCTO FINANCIERO],TablaPrecios[PRECIO UNIT],0)</f>
        <v>14.9</v>
      </c>
      <c r="G615" s="2">
        <f>+TablaVentas[[#This Row],[CANTIDAD]]*TablaVentas[[#This Row],[PRECIO UNITARIO]]</f>
        <v>134.1</v>
      </c>
      <c r="H615" s="1">
        <f t="shared" ca="1" si="9"/>
        <v>0.16855700742810492</v>
      </c>
      <c r="I615" s="2">
        <f ca="1">+TablaVentas[[#This Row],[VENTAL TOTAL]]-TablaVentas[[#This Row],[VENTAL TOTAL]]*TablaVentas[[#This Row],[DESCUENTO]]</f>
        <v>111.49650530389113</v>
      </c>
      <c r="J615" s="2">
        <f ca="1">0.18*TablaVentas[[#This Row],[SUBTOTAL]]</f>
        <v>20.069370954700403</v>
      </c>
      <c r="K615" s="2">
        <f ca="1">+TablaVentas[[#This Row],[SUBTOTAL]]+TablaVentas[[#This Row],[IGV]]</f>
        <v>131.56587625859152</v>
      </c>
    </row>
    <row r="616" spans="1:11" x14ac:dyDescent="0.25">
      <c r="A616" t="s">
        <v>625</v>
      </c>
      <c r="B616" s="6">
        <v>45625</v>
      </c>
      <c r="C616" t="s">
        <v>10011</v>
      </c>
      <c r="D616" t="s">
        <v>10017</v>
      </c>
      <c r="E616">
        <v>4</v>
      </c>
      <c r="F616">
        <f>+_xlfn.XLOOKUP(TablaVentas[[#This Row],[PRODUCTO FINANCIERO]],TablaPrecios[PRODUCTO FINANCIERO],TablaPrecios[PRECIO UNIT],0)</f>
        <v>9.9</v>
      </c>
      <c r="G616" s="2">
        <f>+TablaVentas[[#This Row],[CANTIDAD]]*TablaVentas[[#This Row],[PRECIO UNITARIO]]</f>
        <v>39.6</v>
      </c>
      <c r="H616" s="1">
        <f t="shared" ca="1" si="9"/>
        <v>0.18187197283316248</v>
      </c>
      <c r="I616" s="2">
        <f ca="1">+TablaVentas[[#This Row],[VENTAL TOTAL]]-TablaVentas[[#This Row],[VENTAL TOTAL]]*TablaVentas[[#This Row],[DESCUENTO]]</f>
        <v>32.397869875806769</v>
      </c>
      <c r="J616" s="2">
        <f ca="1">0.18*TablaVentas[[#This Row],[SUBTOTAL]]</f>
        <v>5.8316165776452182</v>
      </c>
      <c r="K616" s="2">
        <f ca="1">+TablaVentas[[#This Row],[SUBTOTAL]]+TablaVentas[[#This Row],[IGV]]</f>
        <v>38.22948645345199</v>
      </c>
    </row>
    <row r="617" spans="1:11" x14ac:dyDescent="0.25">
      <c r="A617" t="s">
        <v>626</v>
      </c>
      <c r="B617" s="6">
        <v>45675</v>
      </c>
      <c r="C617" t="s">
        <v>10012</v>
      </c>
      <c r="D617" t="s">
        <v>10022</v>
      </c>
      <c r="E617">
        <v>9</v>
      </c>
      <c r="F617">
        <f>+_xlfn.XLOOKUP(TablaVentas[[#This Row],[PRODUCTO FINANCIERO]],TablaPrecios[PRODUCTO FINANCIERO],TablaPrecios[PRECIO UNIT],0)</f>
        <v>20.9</v>
      </c>
      <c r="G617" s="2">
        <f>+TablaVentas[[#This Row],[CANTIDAD]]*TablaVentas[[#This Row],[PRECIO UNITARIO]]</f>
        <v>188.1</v>
      </c>
      <c r="H617" s="1">
        <f t="shared" ca="1" si="9"/>
        <v>0.13478456991808452</v>
      </c>
      <c r="I617" s="2">
        <f ca="1">+TablaVentas[[#This Row],[VENTAL TOTAL]]-TablaVentas[[#This Row],[VENTAL TOTAL]]*TablaVentas[[#This Row],[DESCUENTO]]</f>
        <v>162.74702239840829</v>
      </c>
      <c r="J617" s="2">
        <f ca="1">0.18*TablaVentas[[#This Row],[SUBTOTAL]]</f>
        <v>29.294464031713492</v>
      </c>
      <c r="K617" s="2">
        <f ca="1">+TablaVentas[[#This Row],[SUBTOTAL]]+TablaVentas[[#This Row],[IGV]]</f>
        <v>192.04148643012178</v>
      </c>
    </row>
    <row r="618" spans="1:11" x14ac:dyDescent="0.25">
      <c r="A618" t="s">
        <v>627</v>
      </c>
      <c r="B618" s="6">
        <v>46310</v>
      </c>
      <c r="C618" t="s">
        <v>10014</v>
      </c>
      <c r="D618" t="s">
        <v>10017</v>
      </c>
      <c r="E618">
        <v>19</v>
      </c>
      <c r="F618">
        <f>+_xlfn.XLOOKUP(TablaVentas[[#This Row],[PRODUCTO FINANCIERO]],TablaPrecios[PRODUCTO FINANCIERO],TablaPrecios[PRECIO UNIT],0)</f>
        <v>9.9</v>
      </c>
      <c r="G618" s="2">
        <f>+TablaVentas[[#This Row],[CANTIDAD]]*TablaVentas[[#This Row],[PRECIO UNITARIO]]</f>
        <v>188.1</v>
      </c>
      <c r="H618" s="1">
        <f t="shared" ca="1" si="9"/>
        <v>0.13338081560393414</v>
      </c>
      <c r="I618" s="2">
        <f ca="1">+TablaVentas[[#This Row],[VENTAL TOTAL]]-TablaVentas[[#This Row],[VENTAL TOTAL]]*TablaVentas[[#This Row],[DESCUENTO]]</f>
        <v>163.01106858489999</v>
      </c>
      <c r="J618" s="2">
        <f ca="1">0.18*TablaVentas[[#This Row],[SUBTOTAL]]</f>
        <v>29.341992345281998</v>
      </c>
      <c r="K618" s="2">
        <f ca="1">+TablaVentas[[#This Row],[SUBTOTAL]]+TablaVentas[[#This Row],[IGV]]</f>
        <v>192.35306093018198</v>
      </c>
    </row>
    <row r="619" spans="1:11" x14ac:dyDescent="0.25">
      <c r="A619" t="s">
        <v>628</v>
      </c>
      <c r="B619" s="6">
        <v>46038</v>
      </c>
      <c r="C619" t="s">
        <v>10014</v>
      </c>
      <c r="D619" t="s">
        <v>10020</v>
      </c>
      <c r="E619">
        <v>10</v>
      </c>
      <c r="F619">
        <f>+_xlfn.XLOOKUP(TablaVentas[[#This Row],[PRODUCTO FINANCIERO]],TablaPrecios[PRODUCTO FINANCIERO],TablaPrecios[PRECIO UNIT],0)</f>
        <v>14.9</v>
      </c>
      <c r="G619" s="2">
        <f>+TablaVentas[[#This Row],[CANTIDAD]]*TablaVentas[[#This Row],[PRECIO UNITARIO]]</f>
        <v>149</v>
      </c>
      <c r="H619" s="1">
        <f t="shared" ca="1" si="9"/>
        <v>0.14954395834098733</v>
      </c>
      <c r="I619" s="2">
        <f ca="1">+TablaVentas[[#This Row],[VENTAL TOTAL]]-TablaVentas[[#This Row],[VENTAL TOTAL]]*TablaVentas[[#This Row],[DESCUENTO]]</f>
        <v>126.71795020719289</v>
      </c>
      <c r="J619" s="2">
        <f ca="1">0.18*TablaVentas[[#This Row],[SUBTOTAL]]</f>
        <v>22.809231037294719</v>
      </c>
      <c r="K619" s="2">
        <f ca="1">+TablaVentas[[#This Row],[SUBTOTAL]]+TablaVentas[[#This Row],[IGV]]</f>
        <v>149.52718124448759</v>
      </c>
    </row>
    <row r="620" spans="1:11" x14ac:dyDescent="0.25">
      <c r="A620" t="s">
        <v>629</v>
      </c>
      <c r="B620" s="6">
        <v>45347</v>
      </c>
      <c r="C620" t="s">
        <v>10011</v>
      </c>
      <c r="D620" t="s">
        <v>10019</v>
      </c>
      <c r="E620">
        <v>18</v>
      </c>
      <c r="F620">
        <f>+_xlfn.XLOOKUP(TablaVentas[[#This Row],[PRODUCTO FINANCIERO]],TablaPrecios[PRODUCTO FINANCIERO],TablaPrecios[PRECIO UNIT],0)</f>
        <v>9.9</v>
      </c>
      <c r="G620" s="2">
        <f>+TablaVentas[[#This Row],[CANTIDAD]]*TablaVentas[[#This Row],[PRECIO UNITARIO]]</f>
        <v>178.20000000000002</v>
      </c>
      <c r="H620" s="1">
        <f t="shared" ca="1" si="9"/>
        <v>0.11509220092169885</v>
      </c>
      <c r="I620" s="2">
        <f ca="1">+TablaVentas[[#This Row],[VENTAL TOTAL]]-TablaVentas[[#This Row],[VENTAL TOTAL]]*TablaVentas[[#This Row],[DESCUENTO]]</f>
        <v>157.69056979575328</v>
      </c>
      <c r="J620" s="2">
        <f ca="1">0.18*TablaVentas[[#This Row],[SUBTOTAL]]</f>
        <v>28.38430256323559</v>
      </c>
      <c r="K620" s="2">
        <f ca="1">+TablaVentas[[#This Row],[SUBTOTAL]]+TablaVentas[[#This Row],[IGV]]</f>
        <v>186.07487235898887</v>
      </c>
    </row>
    <row r="621" spans="1:11" x14ac:dyDescent="0.25">
      <c r="A621" t="s">
        <v>630</v>
      </c>
      <c r="B621" s="6">
        <v>45368</v>
      </c>
      <c r="C621" t="s">
        <v>10015</v>
      </c>
      <c r="D621" t="s">
        <v>10019</v>
      </c>
      <c r="E621">
        <v>19</v>
      </c>
      <c r="F621">
        <f>+_xlfn.XLOOKUP(TablaVentas[[#This Row],[PRODUCTO FINANCIERO]],TablaPrecios[PRODUCTO FINANCIERO],TablaPrecios[PRECIO UNIT],0)</f>
        <v>9.9</v>
      </c>
      <c r="G621" s="2">
        <f>+TablaVentas[[#This Row],[CANTIDAD]]*TablaVentas[[#This Row],[PRECIO UNITARIO]]</f>
        <v>188.1</v>
      </c>
      <c r="H621" s="1">
        <f t="shared" ca="1" si="9"/>
        <v>0.17851812373784703</v>
      </c>
      <c r="I621" s="2">
        <f ca="1">+TablaVentas[[#This Row],[VENTAL TOTAL]]-TablaVentas[[#This Row],[VENTAL TOTAL]]*TablaVentas[[#This Row],[DESCUENTO]]</f>
        <v>154.52074092491097</v>
      </c>
      <c r="J621" s="2">
        <f ca="1">0.18*TablaVentas[[#This Row],[SUBTOTAL]]</f>
        <v>27.813733366483973</v>
      </c>
      <c r="K621" s="2">
        <f ca="1">+TablaVentas[[#This Row],[SUBTOTAL]]+TablaVentas[[#This Row],[IGV]]</f>
        <v>182.33447429139494</v>
      </c>
    </row>
    <row r="622" spans="1:11" x14ac:dyDescent="0.25">
      <c r="A622" t="s">
        <v>631</v>
      </c>
      <c r="B622" s="6">
        <v>45802</v>
      </c>
      <c r="C622" t="s">
        <v>10011</v>
      </c>
      <c r="D622" t="s">
        <v>10019</v>
      </c>
      <c r="E622">
        <v>5</v>
      </c>
      <c r="F622">
        <f>+_xlfn.XLOOKUP(TablaVentas[[#This Row],[PRODUCTO FINANCIERO]],TablaPrecios[PRODUCTO FINANCIERO],TablaPrecios[PRECIO UNIT],0)</f>
        <v>9.9</v>
      </c>
      <c r="G622" s="2">
        <f>+TablaVentas[[#This Row],[CANTIDAD]]*TablaVentas[[#This Row],[PRECIO UNITARIO]]</f>
        <v>49.5</v>
      </c>
      <c r="H622" s="1">
        <f t="shared" ca="1" si="9"/>
        <v>0.18165933640440654</v>
      </c>
      <c r="I622" s="2">
        <f ca="1">+TablaVentas[[#This Row],[VENTAL TOTAL]]-TablaVentas[[#This Row],[VENTAL TOTAL]]*TablaVentas[[#This Row],[DESCUENTO]]</f>
        <v>40.507862847981876</v>
      </c>
      <c r="J622" s="2">
        <f ca="1">0.18*TablaVentas[[#This Row],[SUBTOTAL]]</f>
        <v>7.2914153126367376</v>
      </c>
      <c r="K622" s="2">
        <f ca="1">+TablaVentas[[#This Row],[SUBTOTAL]]+TablaVentas[[#This Row],[IGV]]</f>
        <v>47.799278160618613</v>
      </c>
    </row>
    <row r="623" spans="1:11" x14ac:dyDescent="0.25">
      <c r="A623" t="s">
        <v>632</v>
      </c>
      <c r="B623" s="6">
        <v>45370</v>
      </c>
      <c r="C623" t="s">
        <v>10015</v>
      </c>
      <c r="D623" t="s">
        <v>10022</v>
      </c>
      <c r="E623">
        <v>11</v>
      </c>
      <c r="F623">
        <f>+_xlfn.XLOOKUP(TablaVentas[[#This Row],[PRODUCTO FINANCIERO]],TablaPrecios[PRODUCTO FINANCIERO],TablaPrecios[PRECIO UNIT],0)</f>
        <v>20.9</v>
      </c>
      <c r="G623" s="2">
        <f>+TablaVentas[[#This Row],[CANTIDAD]]*TablaVentas[[#This Row],[PRECIO UNITARIO]]</f>
        <v>229.89999999999998</v>
      </c>
      <c r="H623" s="1">
        <f t="shared" ca="1" si="9"/>
        <v>0.18986457685848843</v>
      </c>
      <c r="I623" s="2">
        <f ca="1">+TablaVentas[[#This Row],[VENTAL TOTAL]]-TablaVentas[[#This Row],[VENTAL TOTAL]]*TablaVentas[[#This Row],[DESCUENTO]]</f>
        <v>186.25013378023348</v>
      </c>
      <c r="J623" s="2">
        <f ca="1">0.18*TablaVentas[[#This Row],[SUBTOTAL]]</f>
        <v>33.525024080442023</v>
      </c>
      <c r="K623" s="2">
        <f ca="1">+TablaVentas[[#This Row],[SUBTOTAL]]+TablaVentas[[#This Row],[IGV]]</f>
        <v>219.77515786067551</v>
      </c>
    </row>
    <row r="624" spans="1:11" x14ac:dyDescent="0.25">
      <c r="A624" t="s">
        <v>633</v>
      </c>
      <c r="B624" s="6">
        <v>45689</v>
      </c>
      <c r="C624" t="s">
        <v>10014</v>
      </c>
      <c r="D624" t="s">
        <v>10018</v>
      </c>
      <c r="E624">
        <v>15</v>
      </c>
      <c r="F624">
        <f>+_xlfn.XLOOKUP(TablaVentas[[#This Row],[PRODUCTO FINANCIERO]],TablaPrecios[PRODUCTO FINANCIERO],TablaPrecios[PRECIO UNIT],0)</f>
        <v>14.9</v>
      </c>
      <c r="G624" s="2">
        <f>+TablaVentas[[#This Row],[CANTIDAD]]*TablaVentas[[#This Row],[PRECIO UNITARIO]]</f>
        <v>223.5</v>
      </c>
      <c r="H624" s="1">
        <f t="shared" ca="1" si="9"/>
        <v>0.13079944006735622</v>
      </c>
      <c r="I624" s="2">
        <f ca="1">+TablaVentas[[#This Row],[VENTAL TOTAL]]-TablaVentas[[#This Row],[VENTAL TOTAL]]*TablaVentas[[#This Row],[DESCUENTO]]</f>
        <v>194.26632514494588</v>
      </c>
      <c r="J624" s="2">
        <f ca="1">0.18*TablaVentas[[#This Row],[SUBTOTAL]]</f>
        <v>34.967938526090258</v>
      </c>
      <c r="K624" s="2">
        <f ca="1">+TablaVentas[[#This Row],[SUBTOTAL]]+TablaVentas[[#This Row],[IGV]]</f>
        <v>229.23426367103613</v>
      </c>
    </row>
    <row r="625" spans="1:11" x14ac:dyDescent="0.25">
      <c r="A625" t="s">
        <v>634</v>
      </c>
      <c r="B625" s="6">
        <v>45700</v>
      </c>
      <c r="C625" t="s">
        <v>10011</v>
      </c>
      <c r="D625" t="s">
        <v>10019</v>
      </c>
      <c r="E625">
        <v>14</v>
      </c>
      <c r="F625">
        <f>+_xlfn.XLOOKUP(TablaVentas[[#This Row],[PRODUCTO FINANCIERO]],TablaPrecios[PRODUCTO FINANCIERO],TablaPrecios[PRECIO UNIT],0)</f>
        <v>9.9</v>
      </c>
      <c r="G625" s="2">
        <f>+TablaVentas[[#This Row],[CANTIDAD]]*TablaVentas[[#This Row],[PRECIO UNITARIO]]</f>
        <v>138.6</v>
      </c>
      <c r="H625" s="1">
        <f t="shared" ca="1" si="9"/>
        <v>0.13050422736247874</v>
      </c>
      <c r="I625" s="2">
        <f ca="1">+TablaVentas[[#This Row],[VENTAL TOTAL]]-TablaVentas[[#This Row],[VENTAL TOTAL]]*TablaVentas[[#This Row],[DESCUENTO]]</f>
        <v>120.51211408756043</v>
      </c>
      <c r="J625" s="2">
        <f ca="1">0.18*TablaVentas[[#This Row],[SUBTOTAL]]</f>
        <v>21.692180535760876</v>
      </c>
      <c r="K625" s="2">
        <f ca="1">+TablaVentas[[#This Row],[SUBTOTAL]]+TablaVentas[[#This Row],[IGV]]</f>
        <v>142.20429462332132</v>
      </c>
    </row>
    <row r="626" spans="1:11" x14ac:dyDescent="0.25">
      <c r="A626" t="s">
        <v>635</v>
      </c>
      <c r="B626" s="6">
        <v>45817</v>
      </c>
      <c r="C626" t="s">
        <v>10014</v>
      </c>
      <c r="D626" t="s">
        <v>10018</v>
      </c>
      <c r="E626">
        <v>5</v>
      </c>
      <c r="F626">
        <f>+_xlfn.XLOOKUP(TablaVentas[[#This Row],[PRODUCTO FINANCIERO]],TablaPrecios[PRODUCTO FINANCIERO],TablaPrecios[PRECIO UNIT],0)</f>
        <v>14.9</v>
      </c>
      <c r="G626" s="2">
        <f>+TablaVentas[[#This Row],[CANTIDAD]]*TablaVentas[[#This Row],[PRECIO UNITARIO]]</f>
        <v>74.5</v>
      </c>
      <c r="H626" s="1">
        <f t="shared" ca="1" si="9"/>
        <v>0.11761693939671176</v>
      </c>
      <c r="I626" s="2">
        <f ca="1">+TablaVentas[[#This Row],[VENTAL TOTAL]]-TablaVentas[[#This Row],[VENTAL TOTAL]]*TablaVentas[[#This Row],[DESCUENTO]]</f>
        <v>65.737538014944974</v>
      </c>
      <c r="J626" s="2">
        <f ca="1">0.18*TablaVentas[[#This Row],[SUBTOTAL]]</f>
        <v>11.832756842690095</v>
      </c>
      <c r="K626" s="2">
        <f ca="1">+TablaVentas[[#This Row],[SUBTOTAL]]+TablaVentas[[#This Row],[IGV]]</f>
        <v>77.570294857635076</v>
      </c>
    </row>
    <row r="627" spans="1:11" x14ac:dyDescent="0.25">
      <c r="A627" t="s">
        <v>636</v>
      </c>
      <c r="B627" s="6">
        <v>45433</v>
      </c>
      <c r="C627" t="s">
        <v>10013</v>
      </c>
      <c r="D627" t="s">
        <v>10018</v>
      </c>
      <c r="E627">
        <v>3</v>
      </c>
      <c r="F627">
        <f>+_xlfn.XLOOKUP(TablaVentas[[#This Row],[PRODUCTO FINANCIERO]],TablaPrecios[PRODUCTO FINANCIERO],TablaPrecios[PRECIO UNIT],0)</f>
        <v>14.9</v>
      </c>
      <c r="G627" s="2">
        <f>+TablaVentas[[#This Row],[CANTIDAD]]*TablaVentas[[#This Row],[PRECIO UNITARIO]]</f>
        <v>44.7</v>
      </c>
      <c r="H627" s="1">
        <f t="shared" ca="1" si="9"/>
        <v>0.18222266126304074</v>
      </c>
      <c r="I627" s="2">
        <f ca="1">+TablaVentas[[#This Row],[VENTAL TOTAL]]-TablaVentas[[#This Row],[VENTAL TOTAL]]*TablaVentas[[#This Row],[DESCUENTO]]</f>
        <v>36.554647041542083</v>
      </c>
      <c r="J627" s="2">
        <f ca="1">0.18*TablaVentas[[#This Row],[SUBTOTAL]]</f>
        <v>6.5798364674775742</v>
      </c>
      <c r="K627" s="2">
        <f ca="1">+TablaVentas[[#This Row],[SUBTOTAL]]+TablaVentas[[#This Row],[IGV]]</f>
        <v>43.13448350901966</v>
      </c>
    </row>
    <row r="628" spans="1:11" x14ac:dyDescent="0.25">
      <c r="A628" t="s">
        <v>637</v>
      </c>
      <c r="B628" s="6">
        <v>45359</v>
      </c>
      <c r="C628" t="s">
        <v>10011</v>
      </c>
      <c r="D628" t="s">
        <v>10022</v>
      </c>
      <c r="E628">
        <v>12</v>
      </c>
      <c r="F628">
        <f>+_xlfn.XLOOKUP(TablaVentas[[#This Row],[PRODUCTO FINANCIERO]],TablaPrecios[PRODUCTO FINANCIERO],TablaPrecios[PRECIO UNIT],0)</f>
        <v>20.9</v>
      </c>
      <c r="G628" s="2">
        <f>+TablaVentas[[#This Row],[CANTIDAD]]*TablaVentas[[#This Row],[PRECIO UNITARIO]]</f>
        <v>250.79999999999998</v>
      </c>
      <c r="H628" s="1">
        <f t="shared" ca="1" si="9"/>
        <v>0.14411023091684355</v>
      </c>
      <c r="I628" s="2">
        <f ca="1">+TablaVentas[[#This Row],[VENTAL TOTAL]]-TablaVentas[[#This Row],[VENTAL TOTAL]]*TablaVentas[[#This Row],[DESCUENTO]]</f>
        <v>214.65715408605561</v>
      </c>
      <c r="J628" s="2">
        <f ca="1">0.18*TablaVentas[[#This Row],[SUBTOTAL]]</f>
        <v>38.63828773549001</v>
      </c>
      <c r="K628" s="2">
        <f ca="1">+TablaVentas[[#This Row],[SUBTOTAL]]+TablaVentas[[#This Row],[IGV]]</f>
        <v>253.29544182154564</v>
      </c>
    </row>
    <row r="629" spans="1:11" x14ac:dyDescent="0.25">
      <c r="A629" t="s">
        <v>638</v>
      </c>
      <c r="B629" s="6">
        <v>46339</v>
      </c>
      <c r="C629" t="s">
        <v>10013</v>
      </c>
      <c r="D629" t="s">
        <v>10018</v>
      </c>
      <c r="E629">
        <v>9</v>
      </c>
      <c r="F629">
        <f>+_xlfn.XLOOKUP(TablaVentas[[#This Row],[PRODUCTO FINANCIERO]],TablaPrecios[PRODUCTO FINANCIERO],TablaPrecios[PRECIO UNIT],0)</f>
        <v>14.9</v>
      </c>
      <c r="G629" s="2">
        <f>+TablaVentas[[#This Row],[CANTIDAD]]*TablaVentas[[#This Row],[PRECIO UNITARIO]]</f>
        <v>134.1</v>
      </c>
      <c r="H629" s="1">
        <f t="shared" ca="1" si="9"/>
        <v>0.12450565021974276</v>
      </c>
      <c r="I629" s="2">
        <f ca="1">+TablaVentas[[#This Row],[VENTAL TOTAL]]-TablaVentas[[#This Row],[VENTAL TOTAL]]*TablaVentas[[#This Row],[DESCUENTO]]</f>
        <v>117.40379230553249</v>
      </c>
      <c r="J629" s="2">
        <f ca="1">0.18*TablaVentas[[#This Row],[SUBTOTAL]]</f>
        <v>21.132682614995847</v>
      </c>
      <c r="K629" s="2">
        <f ca="1">+TablaVentas[[#This Row],[SUBTOTAL]]+TablaVentas[[#This Row],[IGV]]</f>
        <v>138.53647492052835</v>
      </c>
    </row>
    <row r="630" spans="1:11" x14ac:dyDescent="0.25">
      <c r="A630" t="s">
        <v>639</v>
      </c>
      <c r="B630" s="6">
        <v>45537</v>
      </c>
      <c r="C630" t="s">
        <v>10014</v>
      </c>
      <c r="D630" t="s">
        <v>10019</v>
      </c>
      <c r="E630">
        <v>18</v>
      </c>
      <c r="F630">
        <f>+_xlfn.XLOOKUP(TablaVentas[[#This Row],[PRODUCTO FINANCIERO]],TablaPrecios[PRODUCTO FINANCIERO],TablaPrecios[PRECIO UNIT],0)</f>
        <v>9.9</v>
      </c>
      <c r="G630" s="2">
        <f>+TablaVentas[[#This Row],[CANTIDAD]]*TablaVentas[[#This Row],[PRECIO UNITARIO]]</f>
        <v>178.20000000000002</v>
      </c>
      <c r="H630" s="1">
        <f t="shared" ca="1" si="9"/>
        <v>0.15551790128102982</v>
      </c>
      <c r="I630" s="2">
        <f ca="1">+TablaVentas[[#This Row],[VENTAL TOTAL]]-TablaVentas[[#This Row],[VENTAL TOTAL]]*TablaVentas[[#This Row],[DESCUENTO]]</f>
        <v>150.48670999172049</v>
      </c>
      <c r="J630" s="2">
        <f ca="1">0.18*TablaVentas[[#This Row],[SUBTOTAL]]</f>
        <v>27.087607798509687</v>
      </c>
      <c r="K630" s="2">
        <f ca="1">+TablaVentas[[#This Row],[SUBTOTAL]]+TablaVentas[[#This Row],[IGV]]</f>
        <v>177.57431779023017</v>
      </c>
    </row>
    <row r="631" spans="1:11" x14ac:dyDescent="0.25">
      <c r="A631" t="s">
        <v>640</v>
      </c>
      <c r="B631" s="6">
        <v>45435</v>
      </c>
      <c r="C631" t="s">
        <v>10012</v>
      </c>
      <c r="D631" t="s">
        <v>10017</v>
      </c>
      <c r="E631">
        <v>15</v>
      </c>
      <c r="F631">
        <f>+_xlfn.XLOOKUP(TablaVentas[[#This Row],[PRODUCTO FINANCIERO]],TablaPrecios[PRODUCTO FINANCIERO],TablaPrecios[PRECIO UNIT],0)</f>
        <v>9.9</v>
      </c>
      <c r="G631" s="2">
        <f>+TablaVentas[[#This Row],[CANTIDAD]]*TablaVentas[[#This Row],[PRECIO UNITARIO]]</f>
        <v>148.5</v>
      </c>
      <c r="H631" s="1">
        <f t="shared" ca="1" si="9"/>
        <v>0.13402156091149101</v>
      </c>
      <c r="I631" s="2">
        <f ca="1">+TablaVentas[[#This Row],[VENTAL TOTAL]]-TablaVentas[[#This Row],[VENTAL TOTAL]]*TablaVentas[[#This Row],[DESCUENTO]]</f>
        <v>128.5977982046436</v>
      </c>
      <c r="J631" s="2">
        <f ca="1">0.18*TablaVentas[[#This Row],[SUBTOTAL]]</f>
        <v>23.147603676835846</v>
      </c>
      <c r="K631" s="2">
        <f ca="1">+TablaVentas[[#This Row],[SUBTOTAL]]+TablaVentas[[#This Row],[IGV]]</f>
        <v>151.74540188147944</v>
      </c>
    </row>
    <row r="632" spans="1:11" x14ac:dyDescent="0.25">
      <c r="A632" t="s">
        <v>641</v>
      </c>
      <c r="B632" s="6">
        <v>46353</v>
      </c>
      <c r="C632" t="s">
        <v>10013</v>
      </c>
      <c r="D632" t="s">
        <v>10019</v>
      </c>
      <c r="E632">
        <v>3</v>
      </c>
      <c r="F632">
        <f>+_xlfn.XLOOKUP(TablaVentas[[#This Row],[PRODUCTO FINANCIERO]],TablaPrecios[PRODUCTO FINANCIERO],TablaPrecios[PRECIO UNIT],0)</f>
        <v>9.9</v>
      </c>
      <c r="G632" s="2">
        <f>+TablaVentas[[#This Row],[CANTIDAD]]*TablaVentas[[#This Row],[PRECIO UNITARIO]]</f>
        <v>29.700000000000003</v>
      </c>
      <c r="H632" s="1">
        <f t="shared" ca="1" si="9"/>
        <v>0.17801491950953754</v>
      </c>
      <c r="I632" s="2">
        <f ca="1">+TablaVentas[[#This Row],[VENTAL TOTAL]]-TablaVentas[[#This Row],[VENTAL TOTAL]]*TablaVentas[[#This Row],[DESCUENTO]]</f>
        <v>24.412956890566736</v>
      </c>
      <c r="J632" s="2">
        <f ca="1">0.18*TablaVentas[[#This Row],[SUBTOTAL]]</f>
        <v>4.3943322403020124</v>
      </c>
      <c r="K632" s="2">
        <f ca="1">+TablaVentas[[#This Row],[SUBTOTAL]]+TablaVentas[[#This Row],[IGV]]</f>
        <v>28.80728913086875</v>
      </c>
    </row>
    <row r="633" spans="1:11" x14ac:dyDescent="0.25">
      <c r="A633" t="s">
        <v>642</v>
      </c>
      <c r="B633" s="6">
        <v>45957</v>
      </c>
      <c r="C633" t="s">
        <v>10016</v>
      </c>
      <c r="D633" t="s">
        <v>10019</v>
      </c>
      <c r="E633">
        <v>11</v>
      </c>
      <c r="F633">
        <f>+_xlfn.XLOOKUP(TablaVentas[[#This Row],[PRODUCTO FINANCIERO]],TablaPrecios[PRODUCTO FINANCIERO],TablaPrecios[PRECIO UNIT],0)</f>
        <v>9.9</v>
      </c>
      <c r="G633" s="2">
        <f>+TablaVentas[[#This Row],[CANTIDAD]]*TablaVentas[[#This Row],[PRECIO UNITARIO]]</f>
        <v>108.9</v>
      </c>
      <c r="H633" s="1">
        <f t="shared" ca="1" si="9"/>
        <v>0.17541677084250876</v>
      </c>
      <c r="I633" s="2">
        <f ca="1">+TablaVentas[[#This Row],[VENTAL TOTAL]]-TablaVentas[[#This Row],[VENTAL TOTAL]]*TablaVentas[[#This Row],[DESCUENTO]]</f>
        <v>89.797113655250797</v>
      </c>
      <c r="J633" s="2">
        <f ca="1">0.18*TablaVentas[[#This Row],[SUBTOTAL]]</f>
        <v>16.163480457945141</v>
      </c>
      <c r="K633" s="2">
        <f ca="1">+TablaVentas[[#This Row],[SUBTOTAL]]+TablaVentas[[#This Row],[IGV]]</f>
        <v>105.96059411319594</v>
      </c>
    </row>
    <row r="634" spans="1:11" x14ac:dyDescent="0.25">
      <c r="A634" t="s">
        <v>643</v>
      </c>
      <c r="B634" s="6">
        <v>45321</v>
      </c>
      <c r="C634" t="s">
        <v>10014</v>
      </c>
      <c r="D634" t="s">
        <v>10017</v>
      </c>
      <c r="E634">
        <v>9</v>
      </c>
      <c r="F634">
        <f>+_xlfn.XLOOKUP(TablaVentas[[#This Row],[PRODUCTO FINANCIERO]],TablaPrecios[PRODUCTO FINANCIERO],TablaPrecios[PRECIO UNIT],0)</f>
        <v>9.9</v>
      </c>
      <c r="G634" s="2">
        <f>+TablaVentas[[#This Row],[CANTIDAD]]*TablaVentas[[#This Row],[PRECIO UNITARIO]]</f>
        <v>89.100000000000009</v>
      </c>
      <c r="H634" s="1">
        <f t="shared" ca="1" si="9"/>
        <v>0.16053987737362008</v>
      </c>
      <c r="I634" s="2">
        <f ca="1">+TablaVentas[[#This Row],[VENTAL TOTAL]]-TablaVentas[[#This Row],[VENTAL TOTAL]]*TablaVentas[[#This Row],[DESCUENTO]]</f>
        <v>74.795896926010457</v>
      </c>
      <c r="J634" s="2">
        <f ca="1">0.18*TablaVentas[[#This Row],[SUBTOTAL]]</f>
        <v>13.463261446681882</v>
      </c>
      <c r="K634" s="2">
        <f ca="1">+TablaVentas[[#This Row],[SUBTOTAL]]+TablaVentas[[#This Row],[IGV]]</f>
        <v>88.25915837269234</v>
      </c>
    </row>
    <row r="635" spans="1:11" x14ac:dyDescent="0.25">
      <c r="A635" t="s">
        <v>644</v>
      </c>
      <c r="B635" s="6">
        <v>46248</v>
      </c>
      <c r="C635" t="s">
        <v>10015</v>
      </c>
      <c r="D635" t="s">
        <v>10017</v>
      </c>
      <c r="E635">
        <v>13</v>
      </c>
      <c r="F635">
        <f>+_xlfn.XLOOKUP(TablaVentas[[#This Row],[PRODUCTO FINANCIERO]],TablaPrecios[PRODUCTO FINANCIERO],TablaPrecios[PRECIO UNIT],0)</f>
        <v>9.9</v>
      </c>
      <c r="G635" s="2">
        <f>+TablaVentas[[#This Row],[CANTIDAD]]*TablaVentas[[#This Row],[PRECIO UNITARIO]]</f>
        <v>128.70000000000002</v>
      </c>
      <c r="H635" s="1">
        <f t="shared" ca="1" si="9"/>
        <v>0.17891687518550758</v>
      </c>
      <c r="I635" s="2">
        <f ca="1">+TablaVentas[[#This Row],[VENTAL TOTAL]]-TablaVentas[[#This Row],[VENTAL TOTAL]]*TablaVentas[[#This Row],[DESCUENTO]]</f>
        <v>105.67339816362519</v>
      </c>
      <c r="J635" s="2">
        <f ca="1">0.18*TablaVentas[[#This Row],[SUBTOTAL]]</f>
        <v>19.021211669452533</v>
      </c>
      <c r="K635" s="2">
        <f ca="1">+TablaVentas[[#This Row],[SUBTOTAL]]+TablaVentas[[#This Row],[IGV]]</f>
        <v>124.69460983307772</v>
      </c>
    </row>
    <row r="636" spans="1:11" x14ac:dyDescent="0.25">
      <c r="A636" t="s">
        <v>645</v>
      </c>
      <c r="B636" s="6">
        <v>46117</v>
      </c>
      <c r="C636" t="s">
        <v>10012</v>
      </c>
      <c r="D636" t="s">
        <v>10019</v>
      </c>
      <c r="E636">
        <v>4</v>
      </c>
      <c r="F636">
        <f>+_xlfn.XLOOKUP(TablaVentas[[#This Row],[PRODUCTO FINANCIERO]],TablaPrecios[PRODUCTO FINANCIERO],TablaPrecios[PRECIO UNIT],0)</f>
        <v>9.9</v>
      </c>
      <c r="G636" s="2">
        <f>+TablaVentas[[#This Row],[CANTIDAD]]*TablaVentas[[#This Row],[PRECIO UNITARIO]]</f>
        <v>39.6</v>
      </c>
      <c r="H636" s="1">
        <f t="shared" ca="1" si="9"/>
        <v>0.13020614369999106</v>
      </c>
      <c r="I636" s="2">
        <f ca="1">+TablaVentas[[#This Row],[VENTAL TOTAL]]-TablaVentas[[#This Row],[VENTAL TOTAL]]*TablaVentas[[#This Row],[DESCUENTO]]</f>
        <v>34.443836709480358</v>
      </c>
      <c r="J636" s="2">
        <f ca="1">0.18*TablaVentas[[#This Row],[SUBTOTAL]]</f>
        <v>6.1998906077064646</v>
      </c>
      <c r="K636" s="2">
        <f ca="1">+TablaVentas[[#This Row],[SUBTOTAL]]+TablaVentas[[#This Row],[IGV]]</f>
        <v>40.643727317186823</v>
      </c>
    </row>
    <row r="637" spans="1:11" x14ac:dyDescent="0.25">
      <c r="A637" t="s">
        <v>646</v>
      </c>
      <c r="B637" s="6">
        <v>45936</v>
      </c>
      <c r="C637" t="s">
        <v>10016</v>
      </c>
      <c r="D637" t="s">
        <v>10019</v>
      </c>
      <c r="E637">
        <v>12</v>
      </c>
      <c r="F637">
        <f>+_xlfn.XLOOKUP(TablaVentas[[#This Row],[PRODUCTO FINANCIERO]],TablaPrecios[PRODUCTO FINANCIERO],TablaPrecios[PRECIO UNIT],0)</f>
        <v>9.9</v>
      </c>
      <c r="G637" s="2">
        <f>+TablaVentas[[#This Row],[CANTIDAD]]*TablaVentas[[#This Row],[PRECIO UNITARIO]]</f>
        <v>118.80000000000001</v>
      </c>
      <c r="H637" s="1">
        <f t="shared" ca="1" si="9"/>
        <v>0.1168104242278212</v>
      </c>
      <c r="I637" s="2">
        <f ca="1">+TablaVentas[[#This Row],[VENTAL TOTAL]]-TablaVentas[[#This Row],[VENTAL TOTAL]]*TablaVentas[[#This Row],[DESCUENTO]]</f>
        <v>104.92292160173486</v>
      </c>
      <c r="J637" s="2">
        <f ca="1">0.18*TablaVentas[[#This Row],[SUBTOTAL]]</f>
        <v>18.886125888312275</v>
      </c>
      <c r="K637" s="2">
        <f ca="1">+TablaVentas[[#This Row],[SUBTOTAL]]+TablaVentas[[#This Row],[IGV]]</f>
        <v>123.80904749004713</v>
      </c>
    </row>
    <row r="638" spans="1:11" x14ac:dyDescent="0.25">
      <c r="A638" t="s">
        <v>647</v>
      </c>
      <c r="B638" s="6">
        <v>46221</v>
      </c>
      <c r="C638" t="s">
        <v>10012</v>
      </c>
      <c r="D638" t="s">
        <v>10020</v>
      </c>
      <c r="E638">
        <v>7</v>
      </c>
      <c r="F638">
        <f>+_xlfn.XLOOKUP(TablaVentas[[#This Row],[PRODUCTO FINANCIERO]],TablaPrecios[PRODUCTO FINANCIERO],TablaPrecios[PRECIO UNIT],0)</f>
        <v>14.9</v>
      </c>
      <c r="G638" s="2">
        <f>+TablaVentas[[#This Row],[CANTIDAD]]*TablaVentas[[#This Row],[PRECIO UNITARIO]]</f>
        <v>104.3</v>
      </c>
      <c r="H638" s="1">
        <f t="shared" ca="1" si="9"/>
        <v>0.10564913155566674</v>
      </c>
      <c r="I638" s="2">
        <f ca="1">+TablaVentas[[#This Row],[VENTAL TOTAL]]-TablaVentas[[#This Row],[VENTAL TOTAL]]*TablaVentas[[#This Row],[DESCUENTO]]</f>
        <v>93.280795578743962</v>
      </c>
      <c r="J638" s="2">
        <f ca="1">0.18*TablaVentas[[#This Row],[SUBTOTAL]]</f>
        <v>16.790543204173911</v>
      </c>
      <c r="K638" s="2">
        <f ca="1">+TablaVentas[[#This Row],[SUBTOTAL]]+TablaVentas[[#This Row],[IGV]]</f>
        <v>110.07133878291788</v>
      </c>
    </row>
    <row r="639" spans="1:11" x14ac:dyDescent="0.25">
      <c r="A639" t="s">
        <v>648</v>
      </c>
      <c r="B639" s="6">
        <v>45505</v>
      </c>
      <c r="C639" t="s">
        <v>10012</v>
      </c>
      <c r="D639" t="s">
        <v>10018</v>
      </c>
      <c r="E639">
        <v>10</v>
      </c>
      <c r="F639">
        <f>+_xlfn.XLOOKUP(TablaVentas[[#This Row],[PRODUCTO FINANCIERO]],TablaPrecios[PRODUCTO FINANCIERO],TablaPrecios[PRECIO UNIT],0)</f>
        <v>14.9</v>
      </c>
      <c r="G639" s="2">
        <f>+TablaVentas[[#This Row],[CANTIDAD]]*TablaVentas[[#This Row],[PRECIO UNITARIO]]</f>
        <v>149</v>
      </c>
      <c r="H639" s="1">
        <f t="shared" ca="1" si="9"/>
        <v>0.13352798227208532</v>
      </c>
      <c r="I639" s="2">
        <f ca="1">+TablaVentas[[#This Row],[VENTAL TOTAL]]-TablaVentas[[#This Row],[VENTAL TOTAL]]*TablaVentas[[#This Row],[DESCUENTO]]</f>
        <v>129.10433064145928</v>
      </c>
      <c r="J639" s="2">
        <f ca="1">0.18*TablaVentas[[#This Row],[SUBTOTAL]]</f>
        <v>23.238779515462671</v>
      </c>
      <c r="K639" s="2">
        <f ca="1">+TablaVentas[[#This Row],[SUBTOTAL]]+TablaVentas[[#This Row],[IGV]]</f>
        <v>152.34311015692197</v>
      </c>
    </row>
    <row r="640" spans="1:11" x14ac:dyDescent="0.25">
      <c r="A640" t="s">
        <v>649</v>
      </c>
      <c r="B640" s="6">
        <v>45866</v>
      </c>
      <c r="C640" t="s">
        <v>10016</v>
      </c>
      <c r="D640" t="s">
        <v>10018</v>
      </c>
      <c r="E640">
        <v>19</v>
      </c>
      <c r="F640">
        <f>+_xlfn.XLOOKUP(TablaVentas[[#This Row],[PRODUCTO FINANCIERO]],TablaPrecios[PRODUCTO FINANCIERO],TablaPrecios[PRECIO UNIT],0)</f>
        <v>14.9</v>
      </c>
      <c r="G640" s="2">
        <f>+TablaVentas[[#This Row],[CANTIDAD]]*TablaVentas[[#This Row],[PRECIO UNITARIO]]</f>
        <v>283.10000000000002</v>
      </c>
      <c r="H640" s="1">
        <f t="shared" ca="1" si="9"/>
        <v>0.1208543562380392</v>
      </c>
      <c r="I640" s="2">
        <f ca="1">+TablaVentas[[#This Row],[VENTAL TOTAL]]-TablaVentas[[#This Row],[VENTAL TOTAL]]*TablaVentas[[#This Row],[DESCUENTO]]</f>
        <v>248.88613174901113</v>
      </c>
      <c r="J640" s="2">
        <f ca="1">0.18*TablaVentas[[#This Row],[SUBTOTAL]]</f>
        <v>44.799503714822002</v>
      </c>
      <c r="K640" s="2">
        <f ca="1">+TablaVentas[[#This Row],[SUBTOTAL]]+TablaVentas[[#This Row],[IGV]]</f>
        <v>293.68563546383314</v>
      </c>
    </row>
    <row r="641" spans="1:11" x14ac:dyDescent="0.25">
      <c r="A641" t="s">
        <v>650</v>
      </c>
      <c r="B641" s="6">
        <v>45744</v>
      </c>
      <c r="C641" t="s">
        <v>10012</v>
      </c>
      <c r="D641" t="s">
        <v>10020</v>
      </c>
      <c r="E641">
        <v>4</v>
      </c>
      <c r="F641">
        <f>+_xlfn.XLOOKUP(TablaVentas[[#This Row],[PRODUCTO FINANCIERO]],TablaPrecios[PRODUCTO FINANCIERO],TablaPrecios[PRECIO UNIT],0)</f>
        <v>14.9</v>
      </c>
      <c r="G641" s="2">
        <f>+TablaVentas[[#This Row],[CANTIDAD]]*TablaVentas[[#This Row],[PRECIO UNITARIO]]</f>
        <v>59.6</v>
      </c>
      <c r="H641" s="1">
        <f t="shared" ca="1" si="9"/>
        <v>0.1868155879098628</v>
      </c>
      <c r="I641" s="2">
        <f ca="1">+TablaVentas[[#This Row],[VENTAL TOTAL]]-TablaVentas[[#This Row],[VENTAL TOTAL]]*TablaVentas[[#This Row],[DESCUENTO]]</f>
        <v>48.465790960572178</v>
      </c>
      <c r="J641" s="2">
        <f ca="1">0.18*TablaVentas[[#This Row],[SUBTOTAL]]</f>
        <v>8.7238423729029915</v>
      </c>
      <c r="K641" s="2">
        <f ca="1">+TablaVentas[[#This Row],[SUBTOTAL]]+TablaVentas[[#This Row],[IGV]]</f>
        <v>57.189633333475172</v>
      </c>
    </row>
    <row r="642" spans="1:11" x14ac:dyDescent="0.25">
      <c r="A642" t="s">
        <v>651</v>
      </c>
      <c r="B642" s="6">
        <v>45372</v>
      </c>
      <c r="C642" t="s">
        <v>10015</v>
      </c>
      <c r="D642" t="s">
        <v>10022</v>
      </c>
      <c r="E642">
        <v>15</v>
      </c>
      <c r="F642">
        <f>+_xlfn.XLOOKUP(TablaVentas[[#This Row],[PRODUCTO FINANCIERO]],TablaPrecios[PRODUCTO FINANCIERO],TablaPrecios[PRECIO UNIT],0)</f>
        <v>20.9</v>
      </c>
      <c r="G642" s="2">
        <f>+TablaVentas[[#This Row],[CANTIDAD]]*TablaVentas[[#This Row],[PRECIO UNITARIO]]</f>
        <v>313.5</v>
      </c>
      <c r="H642" s="1">
        <f t="shared" ref="H642:H705" ca="1" si="10">+RAND()*0.1+0.1</f>
        <v>0.18435217993423869</v>
      </c>
      <c r="I642" s="2">
        <f ca="1">+TablaVentas[[#This Row],[VENTAL TOTAL]]-TablaVentas[[#This Row],[VENTAL TOTAL]]*TablaVentas[[#This Row],[DESCUENTO]]</f>
        <v>255.70559159061617</v>
      </c>
      <c r="J642" s="2">
        <f ca="1">0.18*TablaVentas[[#This Row],[SUBTOTAL]]</f>
        <v>46.02700648631091</v>
      </c>
      <c r="K642" s="2">
        <f ca="1">+TablaVentas[[#This Row],[SUBTOTAL]]+TablaVentas[[#This Row],[IGV]]</f>
        <v>301.73259807692705</v>
      </c>
    </row>
    <row r="643" spans="1:11" x14ac:dyDescent="0.25">
      <c r="A643" t="s">
        <v>652</v>
      </c>
      <c r="B643" s="6">
        <v>45956</v>
      </c>
      <c r="C643" t="s">
        <v>10011</v>
      </c>
      <c r="D643" t="s">
        <v>10019</v>
      </c>
      <c r="E643">
        <v>19</v>
      </c>
      <c r="F643">
        <f>+_xlfn.XLOOKUP(TablaVentas[[#This Row],[PRODUCTO FINANCIERO]],TablaPrecios[PRODUCTO FINANCIERO],TablaPrecios[PRECIO UNIT],0)</f>
        <v>9.9</v>
      </c>
      <c r="G643" s="2">
        <f>+TablaVentas[[#This Row],[CANTIDAD]]*TablaVentas[[#This Row],[PRECIO UNITARIO]]</f>
        <v>188.1</v>
      </c>
      <c r="H643" s="1">
        <f t="shared" ca="1" si="10"/>
        <v>0.10114100799015997</v>
      </c>
      <c r="I643" s="2">
        <f ca="1">+TablaVentas[[#This Row],[VENTAL TOTAL]]-TablaVentas[[#This Row],[VENTAL TOTAL]]*TablaVentas[[#This Row],[DESCUENTO]]</f>
        <v>169.07537639705089</v>
      </c>
      <c r="J643" s="2">
        <f ca="1">0.18*TablaVentas[[#This Row],[SUBTOTAL]]</f>
        <v>30.433567751469159</v>
      </c>
      <c r="K643" s="2">
        <f ca="1">+TablaVentas[[#This Row],[SUBTOTAL]]+TablaVentas[[#This Row],[IGV]]</f>
        <v>199.50894414852004</v>
      </c>
    </row>
    <row r="644" spans="1:11" x14ac:dyDescent="0.25">
      <c r="A644" t="s">
        <v>653</v>
      </c>
      <c r="B644" s="6">
        <v>46054</v>
      </c>
      <c r="C644" t="s">
        <v>10012</v>
      </c>
      <c r="D644" t="s">
        <v>10020</v>
      </c>
      <c r="E644">
        <v>9</v>
      </c>
      <c r="F644">
        <f>+_xlfn.XLOOKUP(TablaVentas[[#This Row],[PRODUCTO FINANCIERO]],TablaPrecios[PRODUCTO FINANCIERO],TablaPrecios[PRECIO UNIT],0)</f>
        <v>14.9</v>
      </c>
      <c r="G644" s="2">
        <f>+TablaVentas[[#This Row],[CANTIDAD]]*TablaVentas[[#This Row],[PRECIO UNITARIO]]</f>
        <v>134.1</v>
      </c>
      <c r="H644" s="1">
        <f t="shared" ca="1" si="10"/>
        <v>0.18241016590627318</v>
      </c>
      <c r="I644" s="2">
        <f ca="1">+TablaVentas[[#This Row],[VENTAL TOTAL]]-TablaVentas[[#This Row],[VENTAL TOTAL]]*TablaVentas[[#This Row],[DESCUENTO]]</f>
        <v>109.63879675196875</v>
      </c>
      <c r="J644" s="2">
        <f ca="1">0.18*TablaVentas[[#This Row],[SUBTOTAL]]</f>
        <v>19.734983415354375</v>
      </c>
      <c r="K644" s="2">
        <f ca="1">+TablaVentas[[#This Row],[SUBTOTAL]]+TablaVentas[[#This Row],[IGV]]</f>
        <v>129.37378016732313</v>
      </c>
    </row>
    <row r="645" spans="1:11" x14ac:dyDescent="0.25">
      <c r="A645" t="s">
        <v>654</v>
      </c>
      <c r="B645" s="6">
        <v>45838</v>
      </c>
      <c r="C645" t="s">
        <v>10011</v>
      </c>
      <c r="D645" t="s">
        <v>10019</v>
      </c>
      <c r="E645">
        <v>13</v>
      </c>
      <c r="F645">
        <f>+_xlfn.XLOOKUP(TablaVentas[[#This Row],[PRODUCTO FINANCIERO]],TablaPrecios[PRODUCTO FINANCIERO],TablaPrecios[PRECIO UNIT],0)</f>
        <v>9.9</v>
      </c>
      <c r="G645" s="2">
        <f>+TablaVentas[[#This Row],[CANTIDAD]]*TablaVentas[[#This Row],[PRECIO UNITARIO]]</f>
        <v>128.70000000000002</v>
      </c>
      <c r="H645" s="1">
        <f t="shared" ca="1" si="10"/>
        <v>0.1358501190225716</v>
      </c>
      <c r="I645" s="2">
        <f ca="1">+TablaVentas[[#This Row],[VENTAL TOTAL]]-TablaVentas[[#This Row],[VENTAL TOTAL]]*TablaVentas[[#This Row],[DESCUENTO]]</f>
        <v>111.21608968179505</v>
      </c>
      <c r="J645" s="2">
        <f ca="1">0.18*TablaVentas[[#This Row],[SUBTOTAL]]</f>
        <v>20.018896142723108</v>
      </c>
      <c r="K645" s="2">
        <f ca="1">+TablaVentas[[#This Row],[SUBTOTAL]]+TablaVentas[[#This Row],[IGV]]</f>
        <v>131.23498582451816</v>
      </c>
    </row>
    <row r="646" spans="1:11" x14ac:dyDescent="0.25">
      <c r="A646" t="s">
        <v>655</v>
      </c>
      <c r="B646" s="6">
        <v>46034</v>
      </c>
      <c r="C646" t="s">
        <v>10015</v>
      </c>
      <c r="D646" t="s">
        <v>10020</v>
      </c>
      <c r="E646">
        <v>4</v>
      </c>
      <c r="F646">
        <f>+_xlfn.XLOOKUP(TablaVentas[[#This Row],[PRODUCTO FINANCIERO]],TablaPrecios[PRODUCTO FINANCIERO],TablaPrecios[PRECIO UNIT],0)</f>
        <v>14.9</v>
      </c>
      <c r="G646" s="2">
        <f>+TablaVentas[[#This Row],[CANTIDAD]]*TablaVentas[[#This Row],[PRECIO UNITARIO]]</f>
        <v>59.6</v>
      </c>
      <c r="H646" s="1">
        <f t="shared" ca="1" si="10"/>
        <v>0.1247768407807634</v>
      </c>
      <c r="I646" s="2">
        <f ca="1">+TablaVentas[[#This Row],[VENTAL TOTAL]]-TablaVentas[[#This Row],[VENTAL TOTAL]]*TablaVentas[[#This Row],[DESCUENTO]]</f>
        <v>52.163300289466505</v>
      </c>
      <c r="J646" s="2">
        <f ca="1">0.18*TablaVentas[[#This Row],[SUBTOTAL]]</f>
        <v>9.3893940521039703</v>
      </c>
      <c r="K646" s="2">
        <f ca="1">+TablaVentas[[#This Row],[SUBTOTAL]]+TablaVentas[[#This Row],[IGV]]</f>
        <v>61.552694341570472</v>
      </c>
    </row>
    <row r="647" spans="1:11" x14ac:dyDescent="0.25">
      <c r="A647" t="s">
        <v>656</v>
      </c>
      <c r="B647" s="6">
        <v>45397</v>
      </c>
      <c r="C647" t="s">
        <v>10015</v>
      </c>
      <c r="D647" t="s">
        <v>10017</v>
      </c>
      <c r="E647">
        <v>20</v>
      </c>
      <c r="F647">
        <f>+_xlfn.XLOOKUP(TablaVentas[[#This Row],[PRODUCTO FINANCIERO]],TablaPrecios[PRODUCTO FINANCIERO],TablaPrecios[PRECIO UNIT],0)</f>
        <v>9.9</v>
      </c>
      <c r="G647" s="2">
        <f>+TablaVentas[[#This Row],[CANTIDAD]]*TablaVentas[[#This Row],[PRECIO UNITARIO]]</f>
        <v>198</v>
      </c>
      <c r="H647" s="1">
        <f t="shared" ca="1" si="10"/>
        <v>0.12625319710829835</v>
      </c>
      <c r="I647" s="2">
        <f ca="1">+TablaVentas[[#This Row],[VENTAL TOTAL]]-TablaVentas[[#This Row],[VENTAL TOTAL]]*TablaVentas[[#This Row],[DESCUENTO]]</f>
        <v>173.00186697255691</v>
      </c>
      <c r="J647" s="2">
        <f ca="1">0.18*TablaVentas[[#This Row],[SUBTOTAL]]</f>
        <v>31.140336055060242</v>
      </c>
      <c r="K647" s="2">
        <f ca="1">+TablaVentas[[#This Row],[SUBTOTAL]]+TablaVentas[[#This Row],[IGV]]</f>
        <v>204.14220302761714</v>
      </c>
    </row>
    <row r="648" spans="1:11" x14ac:dyDescent="0.25">
      <c r="A648" t="s">
        <v>657</v>
      </c>
      <c r="B648" s="6">
        <v>45977</v>
      </c>
      <c r="C648" t="s">
        <v>10015</v>
      </c>
      <c r="D648" t="s">
        <v>10022</v>
      </c>
      <c r="E648">
        <v>5</v>
      </c>
      <c r="F648">
        <f>+_xlfn.XLOOKUP(TablaVentas[[#This Row],[PRODUCTO FINANCIERO]],TablaPrecios[PRODUCTO FINANCIERO],TablaPrecios[PRECIO UNIT],0)</f>
        <v>20.9</v>
      </c>
      <c r="G648" s="2">
        <f>+TablaVentas[[#This Row],[CANTIDAD]]*TablaVentas[[#This Row],[PRECIO UNITARIO]]</f>
        <v>104.5</v>
      </c>
      <c r="H648" s="1">
        <f t="shared" ca="1" si="10"/>
        <v>0.15508129779106503</v>
      </c>
      <c r="I648" s="2">
        <f ca="1">+TablaVentas[[#This Row],[VENTAL TOTAL]]-TablaVentas[[#This Row],[VENTAL TOTAL]]*TablaVentas[[#This Row],[DESCUENTO]]</f>
        <v>88.294004380833712</v>
      </c>
      <c r="J648" s="2">
        <f ca="1">0.18*TablaVentas[[#This Row],[SUBTOTAL]]</f>
        <v>15.892920788550068</v>
      </c>
      <c r="K648" s="2">
        <f ca="1">+TablaVentas[[#This Row],[SUBTOTAL]]+TablaVentas[[#This Row],[IGV]]</f>
        <v>104.18692516938378</v>
      </c>
    </row>
    <row r="649" spans="1:11" x14ac:dyDescent="0.25">
      <c r="A649" t="s">
        <v>658</v>
      </c>
      <c r="B649" s="6">
        <v>45675</v>
      </c>
      <c r="C649" t="s">
        <v>10015</v>
      </c>
      <c r="D649" t="s">
        <v>10017</v>
      </c>
      <c r="E649">
        <v>10</v>
      </c>
      <c r="F649">
        <f>+_xlfn.XLOOKUP(TablaVentas[[#This Row],[PRODUCTO FINANCIERO]],TablaPrecios[PRODUCTO FINANCIERO],TablaPrecios[PRECIO UNIT],0)</f>
        <v>9.9</v>
      </c>
      <c r="G649" s="2">
        <f>+TablaVentas[[#This Row],[CANTIDAD]]*TablaVentas[[#This Row],[PRECIO UNITARIO]]</f>
        <v>99</v>
      </c>
      <c r="H649" s="1">
        <f t="shared" ca="1" si="10"/>
        <v>0.18808049131742363</v>
      </c>
      <c r="I649" s="2">
        <f ca="1">+TablaVentas[[#This Row],[VENTAL TOTAL]]-TablaVentas[[#This Row],[VENTAL TOTAL]]*TablaVentas[[#This Row],[DESCUENTO]]</f>
        <v>80.380031359575057</v>
      </c>
      <c r="J649" s="2">
        <f ca="1">0.18*TablaVentas[[#This Row],[SUBTOTAL]]</f>
        <v>14.468405644723509</v>
      </c>
      <c r="K649" s="2">
        <f ca="1">+TablaVentas[[#This Row],[SUBTOTAL]]+TablaVentas[[#This Row],[IGV]]</f>
        <v>94.84843700429856</v>
      </c>
    </row>
    <row r="650" spans="1:11" x14ac:dyDescent="0.25">
      <c r="A650" t="s">
        <v>659</v>
      </c>
      <c r="B650" s="6">
        <v>45884</v>
      </c>
      <c r="C650" t="s">
        <v>10013</v>
      </c>
      <c r="D650" t="s">
        <v>10017</v>
      </c>
      <c r="E650">
        <v>15</v>
      </c>
      <c r="F650">
        <f>+_xlfn.XLOOKUP(TablaVentas[[#This Row],[PRODUCTO FINANCIERO]],TablaPrecios[PRODUCTO FINANCIERO],TablaPrecios[PRECIO UNIT],0)</f>
        <v>9.9</v>
      </c>
      <c r="G650" s="2">
        <f>+TablaVentas[[#This Row],[CANTIDAD]]*TablaVentas[[#This Row],[PRECIO UNITARIO]]</f>
        <v>148.5</v>
      </c>
      <c r="H650" s="1">
        <f t="shared" ca="1" si="10"/>
        <v>0.16799624999642593</v>
      </c>
      <c r="I650" s="2">
        <f ca="1">+TablaVentas[[#This Row],[VENTAL TOTAL]]-TablaVentas[[#This Row],[VENTAL TOTAL]]*TablaVentas[[#This Row],[DESCUENTO]]</f>
        <v>123.55255687553075</v>
      </c>
      <c r="J650" s="2">
        <f ca="1">0.18*TablaVentas[[#This Row],[SUBTOTAL]]</f>
        <v>22.239460237595534</v>
      </c>
      <c r="K650" s="2">
        <f ca="1">+TablaVentas[[#This Row],[SUBTOTAL]]+TablaVentas[[#This Row],[IGV]]</f>
        <v>145.79201711312629</v>
      </c>
    </row>
    <row r="651" spans="1:11" x14ac:dyDescent="0.25">
      <c r="A651" t="s">
        <v>660</v>
      </c>
      <c r="B651" s="6">
        <v>45681</v>
      </c>
      <c r="C651" t="s">
        <v>10013</v>
      </c>
      <c r="D651" t="s">
        <v>10022</v>
      </c>
      <c r="E651">
        <v>19</v>
      </c>
      <c r="F651">
        <f>+_xlfn.XLOOKUP(TablaVentas[[#This Row],[PRODUCTO FINANCIERO]],TablaPrecios[PRODUCTO FINANCIERO],TablaPrecios[PRECIO UNIT],0)</f>
        <v>20.9</v>
      </c>
      <c r="G651" s="2">
        <f>+TablaVentas[[#This Row],[CANTIDAD]]*TablaVentas[[#This Row],[PRECIO UNITARIO]]</f>
        <v>397.09999999999997</v>
      </c>
      <c r="H651" s="1">
        <f t="shared" ca="1" si="10"/>
        <v>0.15161845428326207</v>
      </c>
      <c r="I651" s="2">
        <f ca="1">+TablaVentas[[#This Row],[VENTAL TOTAL]]-TablaVentas[[#This Row],[VENTAL TOTAL]]*TablaVentas[[#This Row],[DESCUENTO]]</f>
        <v>336.89231180411662</v>
      </c>
      <c r="J651" s="2">
        <f ca="1">0.18*TablaVentas[[#This Row],[SUBTOTAL]]</f>
        <v>60.640616124740987</v>
      </c>
      <c r="K651" s="2">
        <f ca="1">+TablaVentas[[#This Row],[SUBTOTAL]]+TablaVentas[[#This Row],[IGV]]</f>
        <v>397.53292792885759</v>
      </c>
    </row>
    <row r="652" spans="1:11" x14ac:dyDescent="0.25">
      <c r="A652" t="s">
        <v>661</v>
      </c>
      <c r="B652" s="6">
        <v>45311</v>
      </c>
      <c r="C652" t="s">
        <v>10014</v>
      </c>
      <c r="D652" t="s">
        <v>10017</v>
      </c>
      <c r="E652">
        <v>9</v>
      </c>
      <c r="F652">
        <f>+_xlfn.XLOOKUP(TablaVentas[[#This Row],[PRODUCTO FINANCIERO]],TablaPrecios[PRODUCTO FINANCIERO],TablaPrecios[PRECIO UNIT],0)</f>
        <v>9.9</v>
      </c>
      <c r="G652" s="2">
        <f>+TablaVentas[[#This Row],[CANTIDAD]]*TablaVentas[[#This Row],[PRECIO UNITARIO]]</f>
        <v>89.100000000000009</v>
      </c>
      <c r="H652" s="1">
        <f t="shared" ca="1" si="10"/>
        <v>0.10683484748064385</v>
      </c>
      <c r="I652" s="2">
        <f ca="1">+TablaVentas[[#This Row],[VENTAL TOTAL]]-TablaVentas[[#This Row],[VENTAL TOTAL]]*TablaVentas[[#This Row],[DESCUENTO]]</f>
        <v>79.581015089474647</v>
      </c>
      <c r="J652" s="2">
        <f ca="1">0.18*TablaVentas[[#This Row],[SUBTOTAL]]</f>
        <v>14.324582716105436</v>
      </c>
      <c r="K652" s="2">
        <f ca="1">+TablaVentas[[#This Row],[SUBTOTAL]]+TablaVentas[[#This Row],[IGV]]</f>
        <v>93.905597805580086</v>
      </c>
    </row>
    <row r="653" spans="1:11" x14ac:dyDescent="0.25">
      <c r="A653" t="s">
        <v>662</v>
      </c>
      <c r="B653" s="6">
        <v>45407</v>
      </c>
      <c r="C653" t="s">
        <v>10013</v>
      </c>
      <c r="D653" t="s">
        <v>10018</v>
      </c>
      <c r="E653">
        <v>20</v>
      </c>
      <c r="F653">
        <f>+_xlfn.XLOOKUP(TablaVentas[[#This Row],[PRODUCTO FINANCIERO]],TablaPrecios[PRODUCTO FINANCIERO],TablaPrecios[PRECIO UNIT],0)</f>
        <v>14.9</v>
      </c>
      <c r="G653" s="2">
        <f>+TablaVentas[[#This Row],[CANTIDAD]]*TablaVentas[[#This Row],[PRECIO UNITARIO]]</f>
        <v>298</v>
      </c>
      <c r="H653" s="1">
        <f t="shared" ca="1" si="10"/>
        <v>0.13845262515904169</v>
      </c>
      <c r="I653" s="2">
        <f ca="1">+TablaVentas[[#This Row],[VENTAL TOTAL]]-TablaVentas[[#This Row],[VENTAL TOTAL]]*TablaVentas[[#This Row],[DESCUENTO]]</f>
        <v>256.74111770260561</v>
      </c>
      <c r="J653" s="2">
        <f ca="1">0.18*TablaVentas[[#This Row],[SUBTOTAL]]</f>
        <v>46.213401186469007</v>
      </c>
      <c r="K653" s="2">
        <f ca="1">+TablaVentas[[#This Row],[SUBTOTAL]]+TablaVentas[[#This Row],[IGV]]</f>
        <v>302.95451888907462</v>
      </c>
    </row>
    <row r="654" spans="1:11" x14ac:dyDescent="0.25">
      <c r="A654" t="s">
        <v>663</v>
      </c>
      <c r="B654" s="6">
        <v>45963</v>
      </c>
      <c r="C654" t="s">
        <v>10016</v>
      </c>
      <c r="D654" t="s">
        <v>10019</v>
      </c>
      <c r="E654">
        <v>8</v>
      </c>
      <c r="F654">
        <f>+_xlfn.XLOOKUP(TablaVentas[[#This Row],[PRODUCTO FINANCIERO]],TablaPrecios[PRODUCTO FINANCIERO],TablaPrecios[PRECIO UNIT],0)</f>
        <v>9.9</v>
      </c>
      <c r="G654" s="2">
        <f>+TablaVentas[[#This Row],[CANTIDAD]]*TablaVentas[[#This Row],[PRECIO UNITARIO]]</f>
        <v>79.2</v>
      </c>
      <c r="H654" s="1">
        <f t="shared" ca="1" si="10"/>
        <v>0.1759894660133115</v>
      </c>
      <c r="I654" s="2">
        <f ca="1">+TablaVentas[[#This Row],[VENTAL TOTAL]]-TablaVentas[[#This Row],[VENTAL TOTAL]]*TablaVentas[[#This Row],[DESCUENTO]]</f>
        <v>65.261634291745736</v>
      </c>
      <c r="J654" s="2">
        <f ca="1">0.18*TablaVentas[[#This Row],[SUBTOTAL]]</f>
        <v>11.747094172514233</v>
      </c>
      <c r="K654" s="2">
        <f ca="1">+TablaVentas[[#This Row],[SUBTOTAL]]+TablaVentas[[#This Row],[IGV]]</f>
        <v>77.008728464259974</v>
      </c>
    </row>
    <row r="655" spans="1:11" x14ac:dyDescent="0.25">
      <c r="A655" t="s">
        <v>664</v>
      </c>
      <c r="B655" s="6">
        <v>45582</v>
      </c>
      <c r="C655" t="s">
        <v>10015</v>
      </c>
      <c r="D655" t="s">
        <v>10020</v>
      </c>
      <c r="E655">
        <v>6</v>
      </c>
      <c r="F655">
        <f>+_xlfn.XLOOKUP(TablaVentas[[#This Row],[PRODUCTO FINANCIERO]],TablaPrecios[PRODUCTO FINANCIERO],TablaPrecios[PRECIO UNIT],0)</f>
        <v>14.9</v>
      </c>
      <c r="G655" s="2">
        <f>+TablaVentas[[#This Row],[CANTIDAD]]*TablaVentas[[#This Row],[PRECIO UNITARIO]]</f>
        <v>89.4</v>
      </c>
      <c r="H655" s="1">
        <f t="shared" ca="1" si="10"/>
        <v>0.10151577491247282</v>
      </c>
      <c r="I655" s="2">
        <f ca="1">+TablaVentas[[#This Row],[VENTAL TOTAL]]-TablaVentas[[#This Row],[VENTAL TOTAL]]*TablaVentas[[#This Row],[DESCUENTO]]</f>
        <v>80.324489722824936</v>
      </c>
      <c r="J655" s="2">
        <f ca="1">0.18*TablaVentas[[#This Row],[SUBTOTAL]]</f>
        <v>14.458408150108488</v>
      </c>
      <c r="K655" s="2">
        <f ca="1">+TablaVentas[[#This Row],[SUBTOTAL]]+TablaVentas[[#This Row],[IGV]]</f>
        <v>94.782897872933418</v>
      </c>
    </row>
    <row r="656" spans="1:11" x14ac:dyDescent="0.25">
      <c r="A656" t="s">
        <v>665</v>
      </c>
      <c r="B656" s="6">
        <v>45882</v>
      </c>
      <c r="C656" t="s">
        <v>10014</v>
      </c>
      <c r="D656" t="s">
        <v>10018</v>
      </c>
      <c r="E656">
        <v>20</v>
      </c>
      <c r="F656">
        <f>+_xlfn.XLOOKUP(TablaVentas[[#This Row],[PRODUCTO FINANCIERO]],TablaPrecios[PRODUCTO FINANCIERO],TablaPrecios[PRECIO UNIT],0)</f>
        <v>14.9</v>
      </c>
      <c r="G656" s="2">
        <f>+TablaVentas[[#This Row],[CANTIDAD]]*TablaVentas[[#This Row],[PRECIO UNITARIO]]</f>
        <v>298</v>
      </c>
      <c r="H656" s="1">
        <f t="shared" ca="1" si="10"/>
        <v>0.13057558319544088</v>
      </c>
      <c r="I656" s="2">
        <f ca="1">+TablaVentas[[#This Row],[VENTAL TOTAL]]-TablaVentas[[#This Row],[VENTAL TOTAL]]*TablaVentas[[#This Row],[DESCUENTO]]</f>
        <v>259.08847620775862</v>
      </c>
      <c r="J656" s="2">
        <f ca="1">0.18*TablaVentas[[#This Row],[SUBTOTAL]]</f>
        <v>46.635925717396546</v>
      </c>
      <c r="K656" s="2">
        <f ca="1">+TablaVentas[[#This Row],[SUBTOTAL]]+TablaVentas[[#This Row],[IGV]]</f>
        <v>305.72440192515518</v>
      </c>
    </row>
    <row r="657" spans="1:11" x14ac:dyDescent="0.25">
      <c r="A657" t="s">
        <v>666</v>
      </c>
      <c r="B657" s="6">
        <v>45317</v>
      </c>
      <c r="C657" t="s">
        <v>10016</v>
      </c>
      <c r="D657" t="s">
        <v>10020</v>
      </c>
      <c r="E657">
        <v>7</v>
      </c>
      <c r="F657">
        <f>+_xlfn.XLOOKUP(TablaVentas[[#This Row],[PRODUCTO FINANCIERO]],TablaPrecios[PRODUCTO FINANCIERO],TablaPrecios[PRECIO UNIT],0)</f>
        <v>14.9</v>
      </c>
      <c r="G657" s="2">
        <f>+TablaVentas[[#This Row],[CANTIDAD]]*TablaVentas[[#This Row],[PRECIO UNITARIO]]</f>
        <v>104.3</v>
      </c>
      <c r="H657" s="1">
        <f t="shared" ca="1" si="10"/>
        <v>0.14050668019923118</v>
      </c>
      <c r="I657" s="2">
        <f ca="1">+TablaVentas[[#This Row],[VENTAL TOTAL]]-TablaVentas[[#This Row],[VENTAL TOTAL]]*TablaVentas[[#This Row],[DESCUENTO]]</f>
        <v>89.64515325522018</v>
      </c>
      <c r="J657" s="2">
        <f ca="1">0.18*TablaVentas[[#This Row],[SUBTOTAL]]</f>
        <v>16.136127585939633</v>
      </c>
      <c r="K657" s="2">
        <f ca="1">+TablaVentas[[#This Row],[SUBTOTAL]]+TablaVentas[[#This Row],[IGV]]</f>
        <v>105.78128084115981</v>
      </c>
    </row>
    <row r="658" spans="1:11" x14ac:dyDescent="0.25">
      <c r="A658" t="s">
        <v>667</v>
      </c>
      <c r="B658" s="6">
        <v>45589</v>
      </c>
      <c r="C658" t="s">
        <v>10013</v>
      </c>
      <c r="D658" t="s">
        <v>10017</v>
      </c>
      <c r="E658">
        <v>20</v>
      </c>
      <c r="F658">
        <f>+_xlfn.XLOOKUP(TablaVentas[[#This Row],[PRODUCTO FINANCIERO]],TablaPrecios[PRODUCTO FINANCIERO],TablaPrecios[PRECIO UNIT],0)</f>
        <v>9.9</v>
      </c>
      <c r="G658" s="2">
        <f>+TablaVentas[[#This Row],[CANTIDAD]]*TablaVentas[[#This Row],[PRECIO UNITARIO]]</f>
        <v>198</v>
      </c>
      <c r="H658" s="1">
        <f t="shared" ca="1" si="10"/>
        <v>0.12329311110803216</v>
      </c>
      <c r="I658" s="2">
        <f ca="1">+TablaVentas[[#This Row],[VENTAL TOTAL]]-TablaVentas[[#This Row],[VENTAL TOTAL]]*TablaVentas[[#This Row],[DESCUENTO]]</f>
        <v>173.58796400060965</v>
      </c>
      <c r="J658" s="2">
        <f ca="1">0.18*TablaVentas[[#This Row],[SUBTOTAL]]</f>
        <v>31.245833520109734</v>
      </c>
      <c r="K658" s="2">
        <f ca="1">+TablaVentas[[#This Row],[SUBTOTAL]]+TablaVentas[[#This Row],[IGV]]</f>
        <v>204.83379752071937</v>
      </c>
    </row>
    <row r="659" spans="1:11" x14ac:dyDescent="0.25">
      <c r="A659" t="s">
        <v>668</v>
      </c>
      <c r="B659" s="6">
        <v>45328</v>
      </c>
      <c r="C659" t="s">
        <v>10016</v>
      </c>
      <c r="D659" t="s">
        <v>10017</v>
      </c>
      <c r="E659">
        <v>12</v>
      </c>
      <c r="F659">
        <f>+_xlfn.XLOOKUP(TablaVentas[[#This Row],[PRODUCTO FINANCIERO]],TablaPrecios[PRODUCTO FINANCIERO],TablaPrecios[PRECIO UNIT],0)</f>
        <v>9.9</v>
      </c>
      <c r="G659" s="2">
        <f>+TablaVentas[[#This Row],[CANTIDAD]]*TablaVentas[[#This Row],[PRECIO UNITARIO]]</f>
        <v>118.80000000000001</v>
      </c>
      <c r="H659" s="1">
        <f t="shared" ca="1" si="10"/>
        <v>0.1585388077774883</v>
      </c>
      <c r="I659" s="2">
        <f ca="1">+TablaVentas[[#This Row],[VENTAL TOTAL]]-TablaVentas[[#This Row],[VENTAL TOTAL]]*TablaVentas[[#This Row],[DESCUENTO]]</f>
        <v>99.965589636034395</v>
      </c>
      <c r="J659" s="2">
        <f ca="1">0.18*TablaVentas[[#This Row],[SUBTOTAL]]</f>
        <v>17.993806134486189</v>
      </c>
      <c r="K659" s="2">
        <f ca="1">+TablaVentas[[#This Row],[SUBTOTAL]]+TablaVentas[[#This Row],[IGV]]</f>
        <v>117.95939577052059</v>
      </c>
    </row>
    <row r="660" spans="1:11" x14ac:dyDescent="0.25">
      <c r="A660" t="s">
        <v>669</v>
      </c>
      <c r="B660" s="6">
        <v>46182</v>
      </c>
      <c r="C660" t="s">
        <v>10015</v>
      </c>
      <c r="D660" t="s">
        <v>10017</v>
      </c>
      <c r="E660">
        <v>12</v>
      </c>
      <c r="F660">
        <f>+_xlfn.XLOOKUP(TablaVentas[[#This Row],[PRODUCTO FINANCIERO]],TablaPrecios[PRODUCTO FINANCIERO],TablaPrecios[PRECIO UNIT],0)</f>
        <v>9.9</v>
      </c>
      <c r="G660" s="2">
        <f>+TablaVentas[[#This Row],[CANTIDAD]]*TablaVentas[[#This Row],[PRECIO UNITARIO]]</f>
        <v>118.80000000000001</v>
      </c>
      <c r="H660" s="1">
        <f t="shared" ca="1" si="10"/>
        <v>0.17190588853132799</v>
      </c>
      <c r="I660" s="2">
        <f ca="1">+TablaVentas[[#This Row],[VENTAL TOTAL]]-TablaVentas[[#This Row],[VENTAL TOTAL]]*TablaVentas[[#This Row],[DESCUENTO]]</f>
        <v>98.377580442478248</v>
      </c>
      <c r="J660" s="2">
        <f ca="1">0.18*TablaVentas[[#This Row],[SUBTOTAL]]</f>
        <v>17.707964479646083</v>
      </c>
      <c r="K660" s="2">
        <f ca="1">+TablaVentas[[#This Row],[SUBTOTAL]]+TablaVentas[[#This Row],[IGV]]</f>
        <v>116.08554492212433</v>
      </c>
    </row>
    <row r="661" spans="1:11" x14ac:dyDescent="0.25">
      <c r="A661" t="s">
        <v>670</v>
      </c>
      <c r="B661" s="6">
        <v>46383</v>
      </c>
      <c r="C661" t="s">
        <v>10011</v>
      </c>
      <c r="D661" t="s">
        <v>10022</v>
      </c>
      <c r="E661">
        <v>12</v>
      </c>
      <c r="F661">
        <f>+_xlfn.XLOOKUP(TablaVentas[[#This Row],[PRODUCTO FINANCIERO]],TablaPrecios[PRODUCTO FINANCIERO],TablaPrecios[PRECIO UNIT],0)</f>
        <v>20.9</v>
      </c>
      <c r="G661" s="2">
        <f>+TablaVentas[[#This Row],[CANTIDAD]]*TablaVentas[[#This Row],[PRECIO UNITARIO]]</f>
        <v>250.79999999999998</v>
      </c>
      <c r="H661" s="1">
        <f t="shared" ca="1" si="10"/>
        <v>0.11275717362210391</v>
      </c>
      <c r="I661" s="2">
        <f ca="1">+TablaVentas[[#This Row],[VENTAL TOTAL]]-TablaVentas[[#This Row],[VENTAL TOTAL]]*TablaVentas[[#This Row],[DESCUENTO]]</f>
        <v>222.52050085557633</v>
      </c>
      <c r="J661" s="2">
        <f ca="1">0.18*TablaVentas[[#This Row],[SUBTOTAL]]</f>
        <v>40.053690154003739</v>
      </c>
      <c r="K661" s="2">
        <f ca="1">+TablaVentas[[#This Row],[SUBTOTAL]]+TablaVentas[[#This Row],[IGV]]</f>
        <v>262.57419100958009</v>
      </c>
    </row>
    <row r="662" spans="1:11" x14ac:dyDescent="0.25">
      <c r="A662" t="s">
        <v>671</v>
      </c>
      <c r="B662" s="6">
        <v>46384</v>
      </c>
      <c r="C662" t="s">
        <v>10012</v>
      </c>
      <c r="D662" t="s">
        <v>10017</v>
      </c>
      <c r="E662">
        <v>14</v>
      </c>
      <c r="F662">
        <f>+_xlfn.XLOOKUP(TablaVentas[[#This Row],[PRODUCTO FINANCIERO]],TablaPrecios[PRODUCTO FINANCIERO],TablaPrecios[PRECIO UNIT],0)</f>
        <v>9.9</v>
      </c>
      <c r="G662" s="2">
        <f>+TablaVentas[[#This Row],[CANTIDAD]]*TablaVentas[[#This Row],[PRECIO UNITARIO]]</f>
        <v>138.6</v>
      </c>
      <c r="H662" s="1">
        <f t="shared" ca="1" si="10"/>
        <v>0.13262163237095503</v>
      </c>
      <c r="I662" s="2">
        <f ca="1">+TablaVentas[[#This Row],[VENTAL TOTAL]]-TablaVentas[[#This Row],[VENTAL TOTAL]]*TablaVentas[[#This Row],[DESCUENTO]]</f>
        <v>120.21864175338563</v>
      </c>
      <c r="J662" s="2">
        <f ca="1">0.18*TablaVentas[[#This Row],[SUBTOTAL]]</f>
        <v>21.639355515609413</v>
      </c>
      <c r="K662" s="2">
        <f ca="1">+TablaVentas[[#This Row],[SUBTOTAL]]+TablaVentas[[#This Row],[IGV]]</f>
        <v>141.85799726899504</v>
      </c>
    </row>
    <row r="663" spans="1:11" x14ac:dyDescent="0.25">
      <c r="A663" t="s">
        <v>672</v>
      </c>
      <c r="B663" s="6">
        <v>45628</v>
      </c>
      <c r="C663" t="s">
        <v>10016</v>
      </c>
      <c r="D663" t="s">
        <v>10017</v>
      </c>
      <c r="E663">
        <v>6</v>
      </c>
      <c r="F663">
        <f>+_xlfn.XLOOKUP(TablaVentas[[#This Row],[PRODUCTO FINANCIERO]],TablaPrecios[PRODUCTO FINANCIERO],TablaPrecios[PRECIO UNIT],0)</f>
        <v>9.9</v>
      </c>
      <c r="G663" s="2">
        <f>+TablaVentas[[#This Row],[CANTIDAD]]*TablaVentas[[#This Row],[PRECIO UNITARIO]]</f>
        <v>59.400000000000006</v>
      </c>
      <c r="H663" s="1">
        <f t="shared" ca="1" si="10"/>
        <v>0.1435282748335151</v>
      </c>
      <c r="I663" s="2">
        <f ca="1">+TablaVentas[[#This Row],[VENTAL TOTAL]]-TablaVentas[[#This Row],[VENTAL TOTAL]]*TablaVentas[[#This Row],[DESCUENTO]]</f>
        <v>50.874420474889206</v>
      </c>
      <c r="J663" s="2">
        <f ca="1">0.18*TablaVentas[[#This Row],[SUBTOTAL]]</f>
        <v>9.157395685480056</v>
      </c>
      <c r="K663" s="2">
        <f ca="1">+TablaVentas[[#This Row],[SUBTOTAL]]+TablaVentas[[#This Row],[IGV]]</f>
        <v>60.03181616036926</v>
      </c>
    </row>
    <row r="664" spans="1:11" x14ac:dyDescent="0.25">
      <c r="A664" t="s">
        <v>673</v>
      </c>
      <c r="B664" s="6">
        <v>45682</v>
      </c>
      <c r="C664" t="s">
        <v>10013</v>
      </c>
      <c r="D664" t="s">
        <v>10017</v>
      </c>
      <c r="E664">
        <v>5</v>
      </c>
      <c r="F664">
        <f>+_xlfn.XLOOKUP(TablaVentas[[#This Row],[PRODUCTO FINANCIERO]],TablaPrecios[PRODUCTO FINANCIERO],TablaPrecios[PRECIO UNIT],0)</f>
        <v>9.9</v>
      </c>
      <c r="G664" s="2">
        <f>+TablaVentas[[#This Row],[CANTIDAD]]*TablaVentas[[#This Row],[PRECIO UNITARIO]]</f>
        <v>49.5</v>
      </c>
      <c r="H664" s="1">
        <f t="shared" ca="1" si="10"/>
        <v>0.18694703326491369</v>
      </c>
      <c r="I664" s="2">
        <f ca="1">+TablaVentas[[#This Row],[VENTAL TOTAL]]-TablaVentas[[#This Row],[VENTAL TOTAL]]*TablaVentas[[#This Row],[DESCUENTO]]</f>
        <v>40.246121853386775</v>
      </c>
      <c r="J664" s="2">
        <f ca="1">0.18*TablaVentas[[#This Row],[SUBTOTAL]]</f>
        <v>7.244301933609619</v>
      </c>
      <c r="K664" s="2">
        <f ca="1">+TablaVentas[[#This Row],[SUBTOTAL]]+TablaVentas[[#This Row],[IGV]]</f>
        <v>47.490423786996395</v>
      </c>
    </row>
    <row r="665" spans="1:11" x14ac:dyDescent="0.25">
      <c r="A665" t="s">
        <v>674</v>
      </c>
      <c r="B665" s="6">
        <v>45918</v>
      </c>
      <c r="C665" t="s">
        <v>10015</v>
      </c>
      <c r="D665" t="s">
        <v>10019</v>
      </c>
      <c r="E665">
        <v>11</v>
      </c>
      <c r="F665">
        <f>+_xlfn.XLOOKUP(TablaVentas[[#This Row],[PRODUCTO FINANCIERO]],TablaPrecios[PRODUCTO FINANCIERO],TablaPrecios[PRECIO UNIT],0)</f>
        <v>9.9</v>
      </c>
      <c r="G665" s="2">
        <f>+TablaVentas[[#This Row],[CANTIDAD]]*TablaVentas[[#This Row],[PRECIO UNITARIO]]</f>
        <v>108.9</v>
      </c>
      <c r="H665" s="1">
        <f t="shared" ca="1" si="10"/>
        <v>0.10245697295829931</v>
      </c>
      <c r="I665" s="2">
        <f ca="1">+TablaVentas[[#This Row],[VENTAL TOTAL]]-TablaVentas[[#This Row],[VENTAL TOTAL]]*TablaVentas[[#This Row],[DESCUENTO]]</f>
        <v>97.742435644841208</v>
      </c>
      <c r="J665" s="2">
        <f ca="1">0.18*TablaVentas[[#This Row],[SUBTOTAL]]</f>
        <v>17.593638416071418</v>
      </c>
      <c r="K665" s="2">
        <f ca="1">+TablaVentas[[#This Row],[SUBTOTAL]]+TablaVentas[[#This Row],[IGV]]</f>
        <v>115.33607406091262</v>
      </c>
    </row>
    <row r="666" spans="1:11" x14ac:dyDescent="0.25">
      <c r="A666" t="s">
        <v>675</v>
      </c>
      <c r="B666" s="6">
        <v>45833</v>
      </c>
      <c r="C666" t="s">
        <v>10014</v>
      </c>
      <c r="D666" t="s">
        <v>10018</v>
      </c>
      <c r="E666">
        <v>19</v>
      </c>
      <c r="F666">
        <f>+_xlfn.XLOOKUP(TablaVentas[[#This Row],[PRODUCTO FINANCIERO]],TablaPrecios[PRODUCTO FINANCIERO],TablaPrecios[PRECIO UNIT],0)</f>
        <v>14.9</v>
      </c>
      <c r="G666" s="2">
        <f>+TablaVentas[[#This Row],[CANTIDAD]]*TablaVentas[[#This Row],[PRECIO UNITARIO]]</f>
        <v>283.10000000000002</v>
      </c>
      <c r="H666" s="1">
        <f t="shared" ca="1" si="10"/>
        <v>0.11988477525947887</v>
      </c>
      <c r="I666" s="2">
        <f ca="1">+TablaVentas[[#This Row],[VENTAL TOTAL]]-TablaVentas[[#This Row],[VENTAL TOTAL]]*TablaVentas[[#This Row],[DESCUENTO]]</f>
        <v>249.16062012404154</v>
      </c>
      <c r="J666" s="2">
        <f ca="1">0.18*TablaVentas[[#This Row],[SUBTOTAL]]</f>
        <v>44.848911622327478</v>
      </c>
      <c r="K666" s="2">
        <f ca="1">+TablaVentas[[#This Row],[SUBTOTAL]]+TablaVentas[[#This Row],[IGV]]</f>
        <v>294.00953174636902</v>
      </c>
    </row>
    <row r="667" spans="1:11" x14ac:dyDescent="0.25">
      <c r="A667" t="s">
        <v>676</v>
      </c>
      <c r="B667" s="6">
        <v>46300</v>
      </c>
      <c r="C667" t="s">
        <v>10015</v>
      </c>
      <c r="D667" t="s">
        <v>10019</v>
      </c>
      <c r="E667">
        <v>15</v>
      </c>
      <c r="F667">
        <f>+_xlfn.XLOOKUP(TablaVentas[[#This Row],[PRODUCTO FINANCIERO]],TablaPrecios[PRODUCTO FINANCIERO],TablaPrecios[PRECIO UNIT],0)</f>
        <v>9.9</v>
      </c>
      <c r="G667" s="2">
        <f>+TablaVentas[[#This Row],[CANTIDAD]]*TablaVentas[[#This Row],[PRECIO UNITARIO]]</f>
        <v>148.5</v>
      </c>
      <c r="H667" s="1">
        <f t="shared" ca="1" si="10"/>
        <v>0.18999366849401689</v>
      </c>
      <c r="I667" s="2">
        <f ca="1">+TablaVentas[[#This Row],[VENTAL TOTAL]]-TablaVentas[[#This Row],[VENTAL TOTAL]]*TablaVentas[[#This Row],[DESCUENTO]]</f>
        <v>120.28594022863849</v>
      </c>
      <c r="J667" s="2">
        <f ca="1">0.18*TablaVentas[[#This Row],[SUBTOTAL]]</f>
        <v>21.651469241154928</v>
      </c>
      <c r="K667" s="2">
        <f ca="1">+TablaVentas[[#This Row],[SUBTOTAL]]+TablaVentas[[#This Row],[IGV]]</f>
        <v>141.93740946979341</v>
      </c>
    </row>
    <row r="668" spans="1:11" x14ac:dyDescent="0.25">
      <c r="A668" t="s">
        <v>677</v>
      </c>
      <c r="B668" s="6">
        <v>45955</v>
      </c>
      <c r="C668" t="s">
        <v>10011</v>
      </c>
      <c r="D668" t="s">
        <v>10017</v>
      </c>
      <c r="E668">
        <v>12</v>
      </c>
      <c r="F668">
        <f>+_xlfn.XLOOKUP(TablaVentas[[#This Row],[PRODUCTO FINANCIERO]],TablaPrecios[PRODUCTO FINANCIERO],TablaPrecios[PRECIO UNIT],0)</f>
        <v>9.9</v>
      </c>
      <c r="G668" s="2">
        <f>+TablaVentas[[#This Row],[CANTIDAD]]*TablaVentas[[#This Row],[PRECIO UNITARIO]]</f>
        <v>118.80000000000001</v>
      </c>
      <c r="H668" s="1">
        <f t="shared" ca="1" si="10"/>
        <v>0.16056639086758256</v>
      </c>
      <c r="I668" s="2">
        <f ca="1">+TablaVentas[[#This Row],[VENTAL TOTAL]]-TablaVentas[[#This Row],[VENTAL TOTAL]]*TablaVentas[[#This Row],[DESCUENTO]]</f>
        <v>99.724712764931198</v>
      </c>
      <c r="J668" s="2">
        <f ca="1">0.18*TablaVentas[[#This Row],[SUBTOTAL]]</f>
        <v>17.950448297687615</v>
      </c>
      <c r="K668" s="2">
        <f ca="1">+TablaVentas[[#This Row],[SUBTOTAL]]+TablaVentas[[#This Row],[IGV]]</f>
        <v>117.67516106261881</v>
      </c>
    </row>
    <row r="669" spans="1:11" x14ac:dyDescent="0.25">
      <c r="A669" t="s">
        <v>678</v>
      </c>
      <c r="B669" s="6">
        <v>46277</v>
      </c>
      <c r="C669" t="s">
        <v>10011</v>
      </c>
      <c r="D669" t="s">
        <v>10018</v>
      </c>
      <c r="E669">
        <v>8</v>
      </c>
      <c r="F669">
        <f>+_xlfn.XLOOKUP(TablaVentas[[#This Row],[PRODUCTO FINANCIERO]],TablaPrecios[PRODUCTO FINANCIERO],TablaPrecios[PRECIO UNIT],0)</f>
        <v>14.9</v>
      </c>
      <c r="G669" s="2">
        <f>+TablaVentas[[#This Row],[CANTIDAD]]*TablaVentas[[#This Row],[PRECIO UNITARIO]]</f>
        <v>119.2</v>
      </c>
      <c r="H669" s="1">
        <f t="shared" ca="1" si="10"/>
        <v>0.10558330795708991</v>
      </c>
      <c r="I669" s="2">
        <f ca="1">+TablaVentas[[#This Row],[VENTAL TOTAL]]-TablaVentas[[#This Row],[VENTAL TOTAL]]*TablaVentas[[#This Row],[DESCUENTO]]</f>
        <v>106.61446969151488</v>
      </c>
      <c r="J669" s="2">
        <f ca="1">0.18*TablaVentas[[#This Row],[SUBTOTAL]]</f>
        <v>19.190604544472677</v>
      </c>
      <c r="K669" s="2">
        <f ca="1">+TablaVentas[[#This Row],[SUBTOTAL]]+TablaVentas[[#This Row],[IGV]]</f>
        <v>125.80507423598756</v>
      </c>
    </row>
    <row r="670" spans="1:11" x14ac:dyDescent="0.25">
      <c r="A670" t="s">
        <v>679</v>
      </c>
      <c r="B670" s="6">
        <v>45823</v>
      </c>
      <c r="C670" t="s">
        <v>10012</v>
      </c>
      <c r="D670" t="s">
        <v>10019</v>
      </c>
      <c r="E670">
        <v>16</v>
      </c>
      <c r="F670">
        <f>+_xlfn.XLOOKUP(TablaVentas[[#This Row],[PRODUCTO FINANCIERO]],TablaPrecios[PRODUCTO FINANCIERO],TablaPrecios[PRECIO UNIT],0)</f>
        <v>9.9</v>
      </c>
      <c r="G670" s="2">
        <f>+TablaVentas[[#This Row],[CANTIDAD]]*TablaVentas[[#This Row],[PRECIO UNITARIO]]</f>
        <v>158.4</v>
      </c>
      <c r="H670" s="1">
        <f t="shared" ca="1" si="10"/>
        <v>0.15514976610126066</v>
      </c>
      <c r="I670" s="2">
        <f ca="1">+TablaVentas[[#This Row],[VENTAL TOTAL]]-TablaVentas[[#This Row],[VENTAL TOTAL]]*TablaVentas[[#This Row],[DESCUENTO]]</f>
        <v>133.82427704956032</v>
      </c>
      <c r="J670" s="2">
        <f ca="1">0.18*TablaVentas[[#This Row],[SUBTOTAL]]</f>
        <v>24.088369868920857</v>
      </c>
      <c r="K670" s="2">
        <f ca="1">+TablaVentas[[#This Row],[SUBTOTAL]]+TablaVentas[[#This Row],[IGV]]</f>
        <v>157.91264691848119</v>
      </c>
    </row>
    <row r="671" spans="1:11" x14ac:dyDescent="0.25">
      <c r="A671" t="s">
        <v>680</v>
      </c>
      <c r="B671" s="6">
        <v>46269</v>
      </c>
      <c r="C671" t="s">
        <v>10011</v>
      </c>
      <c r="D671" t="s">
        <v>10018</v>
      </c>
      <c r="E671">
        <v>13</v>
      </c>
      <c r="F671">
        <f>+_xlfn.XLOOKUP(TablaVentas[[#This Row],[PRODUCTO FINANCIERO]],TablaPrecios[PRODUCTO FINANCIERO],TablaPrecios[PRECIO UNIT],0)</f>
        <v>14.9</v>
      </c>
      <c r="G671" s="2">
        <f>+TablaVentas[[#This Row],[CANTIDAD]]*TablaVentas[[#This Row],[PRECIO UNITARIO]]</f>
        <v>193.70000000000002</v>
      </c>
      <c r="H671" s="1">
        <f t="shared" ca="1" si="10"/>
        <v>0.15643540106653814</v>
      </c>
      <c r="I671" s="2">
        <f ca="1">+TablaVentas[[#This Row],[VENTAL TOTAL]]-TablaVentas[[#This Row],[VENTAL TOTAL]]*TablaVentas[[#This Row],[DESCUENTO]]</f>
        <v>163.39846281341158</v>
      </c>
      <c r="J671" s="2">
        <f ca="1">0.18*TablaVentas[[#This Row],[SUBTOTAL]]</f>
        <v>29.411723306414085</v>
      </c>
      <c r="K671" s="2">
        <f ca="1">+TablaVentas[[#This Row],[SUBTOTAL]]+TablaVentas[[#This Row],[IGV]]</f>
        <v>192.81018611982566</v>
      </c>
    </row>
    <row r="672" spans="1:11" x14ac:dyDescent="0.25">
      <c r="A672" t="s">
        <v>681</v>
      </c>
      <c r="B672" s="6">
        <v>45325</v>
      </c>
      <c r="C672" t="s">
        <v>10012</v>
      </c>
      <c r="D672" t="s">
        <v>10017</v>
      </c>
      <c r="E672">
        <v>3</v>
      </c>
      <c r="F672">
        <f>+_xlfn.XLOOKUP(TablaVentas[[#This Row],[PRODUCTO FINANCIERO]],TablaPrecios[PRODUCTO FINANCIERO],TablaPrecios[PRECIO UNIT],0)</f>
        <v>9.9</v>
      </c>
      <c r="G672" s="2">
        <f>+TablaVentas[[#This Row],[CANTIDAD]]*TablaVentas[[#This Row],[PRECIO UNITARIO]]</f>
        <v>29.700000000000003</v>
      </c>
      <c r="H672" s="1">
        <f t="shared" ca="1" si="10"/>
        <v>0.10387670425482808</v>
      </c>
      <c r="I672" s="2">
        <f ca="1">+TablaVentas[[#This Row],[VENTAL TOTAL]]-TablaVentas[[#This Row],[VENTAL TOTAL]]*TablaVentas[[#This Row],[DESCUENTO]]</f>
        <v>26.614861883631608</v>
      </c>
      <c r="J672" s="2">
        <f ca="1">0.18*TablaVentas[[#This Row],[SUBTOTAL]]</f>
        <v>4.7906751390536897</v>
      </c>
      <c r="K672" s="2">
        <f ca="1">+TablaVentas[[#This Row],[SUBTOTAL]]+TablaVentas[[#This Row],[IGV]]</f>
        <v>31.405537022685298</v>
      </c>
    </row>
    <row r="673" spans="1:11" x14ac:dyDescent="0.25">
      <c r="A673" t="s">
        <v>682</v>
      </c>
      <c r="B673" s="6">
        <v>45323</v>
      </c>
      <c r="C673" t="s">
        <v>10016</v>
      </c>
      <c r="D673" t="s">
        <v>10020</v>
      </c>
      <c r="E673">
        <v>14</v>
      </c>
      <c r="F673">
        <f>+_xlfn.XLOOKUP(TablaVentas[[#This Row],[PRODUCTO FINANCIERO]],TablaPrecios[PRODUCTO FINANCIERO],TablaPrecios[PRECIO UNIT],0)</f>
        <v>14.9</v>
      </c>
      <c r="G673" s="2">
        <f>+TablaVentas[[#This Row],[CANTIDAD]]*TablaVentas[[#This Row],[PRECIO UNITARIO]]</f>
        <v>208.6</v>
      </c>
      <c r="H673" s="1">
        <f t="shared" ca="1" si="10"/>
        <v>0.18365095546710924</v>
      </c>
      <c r="I673" s="2">
        <f ca="1">+TablaVentas[[#This Row],[VENTAL TOTAL]]-TablaVentas[[#This Row],[VENTAL TOTAL]]*TablaVentas[[#This Row],[DESCUENTO]]</f>
        <v>170.29041068956101</v>
      </c>
      <c r="J673" s="2">
        <f ca="1">0.18*TablaVentas[[#This Row],[SUBTOTAL]]</f>
        <v>30.65227392412098</v>
      </c>
      <c r="K673" s="2">
        <f ca="1">+TablaVentas[[#This Row],[SUBTOTAL]]+TablaVentas[[#This Row],[IGV]]</f>
        <v>200.94268461368199</v>
      </c>
    </row>
    <row r="674" spans="1:11" x14ac:dyDescent="0.25">
      <c r="A674" t="s">
        <v>683</v>
      </c>
      <c r="B674" s="6">
        <v>46167</v>
      </c>
      <c r="C674" t="s">
        <v>10014</v>
      </c>
      <c r="D674" t="s">
        <v>10018</v>
      </c>
      <c r="E674">
        <v>12</v>
      </c>
      <c r="F674">
        <f>+_xlfn.XLOOKUP(TablaVentas[[#This Row],[PRODUCTO FINANCIERO]],TablaPrecios[PRODUCTO FINANCIERO],TablaPrecios[PRECIO UNIT],0)</f>
        <v>14.9</v>
      </c>
      <c r="G674" s="2">
        <f>+TablaVentas[[#This Row],[CANTIDAD]]*TablaVentas[[#This Row],[PRECIO UNITARIO]]</f>
        <v>178.8</v>
      </c>
      <c r="H674" s="1">
        <f t="shared" ca="1" si="10"/>
        <v>0.1767681282932945</v>
      </c>
      <c r="I674" s="2">
        <f ca="1">+TablaVentas[[#This Row],[VENTAL TOTAL]]-TablaVentas[[#This Row],[VENTAL TOTAL]]*TablaVentas[[#This Row],[DESCUENTO]]</f>
        <v>147.19385866115894</v>
      </c>
      <c r="J674" s="2">
        <f ca="1">0.18*TablaVentas[[#This Row],[SUBTOTAL]]</f>
        <v>26.494894559008607</v>
      </c>
      <c r="K674" s="2">
        <f ca="1">+TablaVentas[[#This Row],[SUBTOTAL]]+TablaVentas[[#This Row],[IGV]]</f>
        <v>173.68875322016754</v>
      </c>
    </row>
    <row r="675" spans="1:11" x14ac:dyDescent="0.25">
      <c r="A675" t="s">
        <v>684</v>
      </c>
      <c r="B675" s="6">
        <v>45717</v>
      </c>
      <c r="C675" t="s">
        <v>10016</v>
      </c>
      <c r="D675" t="s">
        <v>10017</v>
      </c>
      <c r="E675">
        <v>13</v>
      </c>
      <c r="F675">
        <f>+_xlfn.XLOOKUP(TablaVentas[[#This Row],[PRODUCTO FINANCIERO]],TablaPrecios[PRODUCTO FINANCIERO],TablaPrecios[PRECIO UNIT],0)</f>
        <v>9.9</v>
      </c>
      <c r="G675" s="2">
        <f>+TablaVentas[[#This Row],[CANTIDAD]]*TablaVentas[[#This Row],[PRECIO UNITARIO]]</f>
        <v>128.70000000000002</v>
      </c>
      <c r="H675" s="1">
        <f t="shared" ca="1" si="10"/>
        <v>0.16932710726092581</v>
      </c>
      <c r="I675" s="2">
        <f ca="1">+TablaVentas[[#This Row],[VENTAL TOTAL]]-TablaVentas[[#This Row],[VENTAL TOTAL]]*TablaVentas[[#This Row],[DESCUENTO]]</f>
        <v>106.90760129551886</v>
      </c>
      <c r="J675" s="2">
        <f ca="1">0.18*TablaVentas[[#This Row],[SUBTOTAL]]</f>
        <v>19.243368233193394</v>
      </c>
      <c r="K675" s="2">
        <f ca="1">+TablaVentas[[#This Row],[SUBTOTAL]]+TablaVentas[[#This Row],[IGV]]</f>
        <v>126.15096952871225</v>
      </c>
    </row>
    <row r="676" spans="1:11" x14ac:dyDescent="0.25">
      <c r="A676" t="s">
        <v>685</v>
      </c>
      <c r="B676" s="6">
        <v>45966</v>
      </c>
      <c r="C676" t="s">
        <v>10014</v>
      </c>
      <c r="D676" t="s">
        <v>10017</v>
      </c>
      <c r="E676">
        <v>18</v>
      </c>
      <c r="F676">
        <f>+_xlfn.XLOOKUP(TablaVentas[[#This Row],[PRODUCTO FINANCIERO]],TablaPrecios[PRODUCTO FINANCIERO],TablaPrecios[PRECIO UNIT],0)</f>
        <v>9.9</v>
      </c>
      <c r="G676" s="2">
        <f>+TablaVentas[[#This Row],[CANTIDAD]]*TablaVentas[[#This Row],[PRECIO UNITARIO]]</f>
        <v>178.20000000000002</v>
      </c>
      <c r="H676" s="1">
        <f t="shared" ca="1" si="10"/>
        <v>0.17433456461705416</v>
      </c>
      <c r="I676" s="2">
        <f ca="1">+TablaVentas[[#This Row],[VENTAL TOTAL]]-TablaVentas[[#This Row],[VENTAL TOTAL]]*TablaVentas[[#This Row],[DESCUENTO]]</f>
        <v>147.13358058524096</v>
      </c>
      <c r="J676" s="2">
        <f ca="1">0.18*TablaVentas[[#This Row],[SUBTOTAL]]</f>
        <v>26.484044505343373</v>
      </c>
      <c r="K676" s="2">
        <f ca="1">+TablaVentas[[#This Row],[SUBTOTAL]]+TablaVentas[[#This Row],[IGV]]</f>
        <v>173.61762509058434</v>
      </c>
    </row>
    <row r="677" spans="1:11" x14ac:dyDescent="0.25">
      <c r="A677" t="s">
        <v>686</v>
      </c>
      <c r="B677" s="6">
        <v>45451</v>
      </c>
      <c r="C677" t="s">
        <v>10013</v>
      </c>
      <c r="D677" t="s">
        <v>10022</v>
      </c>
      <c r="E677">
        <v>10</v>
      </c>
      <c r="F677">
        <f>+_xlfn.XLOOKUP(TablaVentas[[#This Row],[PRODUCTO FINANCIERO]],TablaPrecios[PRODUCTO FINANCIERO],TablaPrecios[PRECIO UNIT],0)</f>
        <v>20.9</v>
      </c>
      <c r="G677" s="2">
        <f>+TablaVentas[[#This Row],[CANTIDAD]]*TablaVentas[[#This Row],[PRECIO UNITARIO]]</f>
        <v>209</v>
      </c>
      <c r="H677" s="1">
        <f t="shared" ca="1" si="10"/>
        <v>0.17214600047467216</v>
      </c>
      <c r="I677" s="2">
        <f ca="1">+TablaVentas[[#This Row],[VENTAL TOTAL]]-TablaVentas[[#This Row],[VENTAL TOTAL]]*TablaVentas[[#This Row],[DESCUENTO]]</f>
        <v>173.02148590079352</v>
      </c>
      <c r="J677" s="2">
        <f ca="1">0.18*TablaVentas[[#This Row],[SUBTOTAL]]</f>
        <v>31.143867462142833</v>
      </c>
      <c r="K677" s="2">
        <f ca="1">+TablaVentas[[#This Row],[SUBTOTAL]]+TablaVentas[[#This Row],[IGV]]</f>
        <v>204.16535336293634</v>
      </c>
    </row>
    <row r="678" spans="1:11" x14ac:dyDescent="0.25">
      <c r="A678" t="s">
        <v>687</v>
      </c>
      <c r="B678" s="6">
        <v>45704</v>
      </c>
      <c r="C678" t="s">
        <v>10016</v>
      </c>
      <c r="D678" t="s">
        <v>10017</v>
      </c>
      <c r="E678">
        <v>13</v>
      </c>
      <c r="F678">
        <f>+_xlfn.XLOOKUP(TablaVentas[[#This Row],[PRODUCTO FINANCIERO]],TablaPrecios[PRODUCTO FINANCIERO],TablaPrecios[PRECIO UNIT],0)</f>
        <v>9.9</v>
      </c>
      <c r="G678" s="2">
        <f>+TablaVentas[[#This Row],[CANTIDAD]]*TablaVentas[[#This Row],[PRECIO UNITARIO]]</f>
        <v>128.70000000000002</v>
      </c>
      <c r="H678" s="1">
        <f t="shared" ca="1" si="10"/>
        <v>0.15337578410871458</v>
      </c>
      <c r="I678" s="2">
        <f ca="1">+TablaVentas[[#This Row],[VENTAL TOTAL]]-TablaVentas[[#This Row],[VENTAL TOTAL]]*TablaVentas[[#This Row],[DESCUENTO]]</f>
        <v>108.96053658520844</v>
      </c>
      <c r="J678" s="2">
        <f ca="1">0.18*TablaVentas[[#This Row],[SUBTOTAL]]</f>
        <v>19.61289658533752</v>
      </c>
      <c r="K678" s="2">
        <f ca="1">+TablaVentas[[#This Row],[SUBTOTAL]]+TablaVentas[[#This Row],[IGV]]</f>
        <v>128.57343317054597</v>
      </c>
    </row>
    <row r="679" spans="1:11" x14ac:dyDescent="0.25">
      <c r="A679" t="s">
        <v>688</v>
      </c>
      <c r="B679" s="6">
        <v>45978</v>
      </c>
      <c r="C679" t="s">
        <v>10014</v>
      </c>
      <c r="D679" t="s">
        <v>10022</v>
      </c>
      <c r="E679">
        <v>6</v>
      </c>
      <c r="F679">
        <f>+_xlfn.XLOOKUP(TablaVentas[[#This Row],[PRODUCTO FINANCIERO]],TablaPrecios[PRODUCTO FINANCIERO],TablaPrecios[PRECIO UNIT],0)</f>
        <v>20.9</v>
      </c>
      <c r="G679" s="2">
        <f>+TablaVentas[[#This Row],[CANTIDAD]]*TablaVentas[[#This Row],[PRECIO UNITARIO]]</f>
        <v>125.39999999999999</v>
      </c>
      <c r="H679" s="1">
        <f t="shared" ca="1" si="10"/>
        <v>0.13289754350388389</v>
      </c>
      <c r="I679" s="2">
        <f ca="1">+TablaVentas[[#This Row],[VENTAL TOTAL]]-TablaVentas[[#This Row],[VENTAL TOTAL]]*TablaVentas[[#This Row],[DESCUENTO]]</f>
        <v>108.73464804461295</v>
      </c>
      <c r="J679" s="2">
        <f ca="1">0.18*TablaVentas[[#This Row],[SUBTOTAL]]</f>
        <v>19.57223664803033</v>
      </c>
      <c r="K679" s="2">
        <f ca="1">+TablaVentas[[#This Row],[SUBTOTAL]]+TablaVentas[[#This Row],[IGV]]</f>
        <v>128.30688469264328</v>
      </c>
    </row>
    <row r="680" spans="1:11" x14ac:dyDescent="0.25">
      <c r="A680" t="s">
        <v>689</v>
      </c>
      <c r="B680" s="6">
        <v>46019</v>
      </c>
      <c r="C680" t="s">
        <v>10016</v>
      </c>
      <c r="D680" t="s">
        <v>10022</v>
      </c>
      <c r="E680">
        <v>14</v>
      </c>
      <c r="F680">
        <f>+_xlfn.XLOOKUP(TablaVentas[[#This Row],[PRODUCTO FINANCIERO]],TablaPrecios[PRODUCTO FINANCIERO],TablaPrecios[PRECIO UNIT],0)</f>
        <v>20.9</v>
      </c>
      <c r="G680" s="2">
        <f>+TablaVentas[[#This Row],[CANTIDAD]]*TablaVentas[[#This Row],[PRECIO UNITARIO]]</f>
        <v>292.59999999999997</v>
      </c>
      <c r="H680" s="1">
        <f t="shared" ca="1" si="10"/>
        <v>0.19091539238502475</v>
      </c>
      <c r="I680" s="2">
        <f ca="1">+TablaVentas[[#This Row],[VENTAL TOTAL]]-TablaVentas[[#This Row],[VENTAL TOTAL]]*TablaVentas[[#This Row],[DESCUENTO]]</f>
        <v>236.73815618814172</v>
      </c>
      <c r="J680" s="2">
        <f ca="1">0.18*TablaVentas[[#This Row],[SUBTOTAL]]</f>
        <v>42.61286811386551</v>
      </c>
      <c r="K680" s="2">
        <f ca="1">+TablaVentas[[#This Row],[SUBTOTAL]]+TablaVentas[[#This Row],[IGV]]</f>
        <v>279.3510243020072</v>
      </c>
    </row>
    <row r="681" spans="1:11" x14ac:dyDescent="0.25">
      <c r="A681" t="s">
        <v>690</v>
      </c>
      <c r="B681" s="6">
        <v>45373</v>
      </c>
      <c r="C681" t="s">
        <v>10015</v>
      </c>
      <c r="D681" t="s">
        <v>10020</v>
      </c>
      <c r="E681">
        <v>4</v>
      </c>
      <c r="F681">
        <f>+_xlfn.XLOOKUP(TablaVentas[[#This Row],[PRODUCTO FINANCIERO]],TablaPrecios[PRODUCTO FINANCIERO],TablaPrecios[PRECIO UNIT],0)</f>
        <v>14.9</v>
      </c>
      <c r="G681" s="2">
        <f>+TablaVentas[[#This Row],[CANTIDAD]]*TablaVentas[[#This Row],[PRECIO UNITARIO]]</f>
        <v>59.6</v>
      </c>
      <c r="H681" s="1">
        <f t="shared" ca="1" si="10"/>
        <v>0.16050497624944043</v>
      </c>
      <c r="I681" s="2">
        <f ca="1">+TablaVentas[[#This Row],[VENTAL TOTAL]]-TablaVentas[[#This Row],[VENTAL TOTAL]]*TablaVentas[[#This Row],[DESCUENTO]]</f>
        <v>50.033903415533352</v>
      </c>
      <c r="J681" s="2">
        <f ca="1">0.18*TablaVentas[[#This Row],[SUBTOTAL]]</f>
        <v>9.0061026147960028</v>
      </c>
      <c r="K681" s="2">
        <f ca="1">+TablaVentas[[#This Row],[SUBTOTAL]]+TablaVentas[[#This Row],[IGV]]</f>
        <v>59.040006030329351</v>
      </c>
    </row>
    <row r="682" spans="1:11" x14ac:dyDescent="0.25">
      <c r="A682" t="s">
        <v>691</v>
      </c>
      <c r="B682" s="6">
        <v>45377</v>
      </c>
      <c r="C682" t="s">
        <v>10015</v>
      </c>
      <c r="D682" t="s">
        <v>10022</v>
      </c>
      <c r="E682">
        <v>3</v>
      </c>
      <c r="F682">
        <f>+_xlfn.XLOOKUP(TablaVentas[[#This Row],[PRODUCTO FINANCIERO]],TablaPrecios[PRODUCTO FINANCIERO],TablaPrecios[PRECIO UNIT],0)</f>
        <v>20.9</v>
      </c>
      <c r="G682" s="2">
        <f>+TablaVentas[[#This Row],[CANTIDAD]]*TablaVentas[[#This Row],[PRECIO UNITARIO]]</f>
        <v>62.699999999999996</v>
      </c>
      <c r="H682" s="1">
        <f t="shared" ca="1" si="10"/>
        <v>0.13099453333738928</v>
      </c>
      <c r="I682" s="2">
        <f ca="1">+TablaVentas[[#This Row],[VENTAL TOTAL]]-TablaVentas[[#This Row],[VENTAL TOTAL]]*TablaVentas[[#This Row],[DESCUENTO]]</f>
        <v>54.486642759745692</v>
      </c>
      <c r="J682" s="2">
        <f ca="1">0.18*TablaVentas[[#This Row],[SUBTOTAL]]</f>
        <v>9.807595696754225</v>
      </c>
      <c r="K682" s="2">
        <f ca="1">+TablaVentas[[#This Row],[SUBTOTAL]]+TablaVentas[[#This Row],[IGV]]</f>
        <v>64.294238456499912</v>
      </c>
    </row>
    <row r="683" spans="1:11" x14ac:dyDescent="0.25">
      <c r="A683" t="s">
        <v>692</v>
      </c>
      <c r="B683" s="6">
        <v>46371</v>
      </c>
      <c r="C683" t="s">
        <v>10016</v>
      </c>
      <c r="D683" t="s">
        <v>10017</v>
      </c>
      <c r="E683">
        <v>13</v>
      </c>
      <c r="F683">
        <f>+_xlfn.XLOOKUP(TablaVentas[[#This Row],[PRODUCTO FINANCIERO]],TablaPrecios[PRODUCTO FINANCIERO],TablaPrecios[PRECIO UNIT],0)</f>
        <v>9.9</v>
      </c>
      <c r="G683" s="2">
        <f>+TablaVentas[[#This Row],[CANTIDAD]]*TablaVentas[[#This Row],[PRECIO UNITARIO]]</f>
        <v>128.70000000000002</v>
      </c>
      <c r="H683" s="1">
        <f t="shared" ca="1" si="10"/>
        <v>0.12728114878793859</v>
      </c>
      <c r="I683" s="2">
        <f ca="1">+TablaVentas[[#This Row],[VENTAL TOTAL]]-TablaVentas[[#This Row],[VENTAL TOTAL]]*TablaVentas[[#This Row],[DESCUENTO]]</f>
        <v>112.31891615099232</v>
      </c>
      <c r="J683" s="2">
        <f ca="1">0.18*TablaVentas[[#This Row],[SUBTOTAL]]</f>
        <v>20.217404907178619</v>
      </c>
      <c r="K683" s="2">
        <f ca="1">+TablaVentas[[#This Row],[SUBTOTAL]]+TablaVentas[[#This Row],[IGV]]</f>
        <v>132.53632105817093</v>
      </c>
    </row>
    <row r="684" spans="1:11" x14ac:dyDescent="0.25">
      <c r="A684" t="s">
        <v>693</v>
      </c>
      <c r="B684" s="6">
        <v>45534</v>
      </c>
      <c r="C684" t="s">
        <v>10012</v>
      </c>
      <c r="D684" t="s">
        <v>10020</v>
      </c>
      <c r="E684">
        <v>14</v>
      </c>
      <c r="F684">
        <f>+_xlfn.XLOOKUP(TablaVentas[[#This Row],[PRODUCTO FINANCIERO]],TablaPrecios[PRODUCTO FINANCIERO],TablaPrecios[PRECIO UNIT],0)</f>
        <v>14.9</v>
      </c>
      <c r="G684" s="2">
        <f>+TablaVentas[[#This Row],[CANTIDAD]]*TablaVentas[[#This Row],[PRECIO UNITARIO]]</f>
        <v>208.6</v>
      </c>
      <c r="H684" s="1">
        <f t="shared" ca="1" si="10"/>
        <v>0.16303232604718959</v>
      </c>
      <c r="I684" s="2">
        <f ca="1">+TablaVentas[[#This Row],[VENTAL TOTAL]]-TablaVentas[[#This Row],[VENTAL TOTAL]]*TablaVentas[[#This Row],[DESCUENTO]]</f>
        <v>174.59145678655625</v>
      </c>
      <c r="J684" s="2">
        <f ca="1">0.18*TablaVentas[[#This Row],[SUBTOTAL]]</f>
        <v>31.426462221580124</v>
      </c>
      <c r="K684" s="2">
        <f ca="1">+TablaVentas[[#This Row],[SUBTOTAL]]+TablaVentas[[#This Row],[IGV]]</f>
        <v>206.01791900813637</v>
      </c>
    </row>
    <row r="685" spans="1:11" x14ac:dyDescent="0.25">
      <c r="A685" t="s">
        <v>694</v>
      </c>
      <c r="B685" s="6">
        <v>46015</v>
      </c>
      <c r="C685" t="s">
        <v>10016</v>
      </c>
      <c r="D685" t="s">
        <v>10017</v>
      </c>
      <c r="E685">
        <v>5</v>
      </c>
      <c r="F685">
        <f>+_xlfn.XLOOKUP(TablaVentas[[#This Row],[PRODUCTO FINANCIERO]],TablaPrecios[PRODUCTO FINANCIERO],TablaPrecios[PRECIO UNIT],0)</f>
        <v>9.9</v>
      </c>
      <c r="G685" s="2">
        <f>+TablaVentas[[#This Row],[CANTIDAD]]*TablaVentas[[#This Row],[PRECIO UNITARIO]]</f>
        <v>49.5</v>
      </c>
      <c r="H685" s="1">
        <f t="shared" ca="1" si="10"/>
        <v>0.18144680527175425</v>
      </c>
      <c r="I685" s="2">
        <f ca="1">+TablaVentas[[#This Row],[VENTAL TOTAL]]-TablaVentas[[#This Row],[VENTAL TOTAL]]*TablaVentas[[#This Row],[DESCUENTO]]</f>
        <v>40.518383139048169</v>
      </c>
      <c r="J685" s="2">
        <f ca="1">0.18*TablaVentas[[#This Row],[SUBTOTAL]]</f>
        <v>7.29330896502867</v>
      </c>
      <c r="K685" s="2">
        <f ca="1">+TablaVentas[[#This Row],[SUBTOTAL]]+TablaVentas[[#This Row],[IGV]]</f>
        <v>47.81169210407684</v>
      </c>
    </row>
    <row r="686" spans="1:11" x14ac:dyDescent="0.25">
      <c r="A686" t="s">
        <v>695</v>
      </c>
      <c r="B686" s="6">
        <v>45737</v>
      </c>
      <c r="C686" t="s">
        <v>10016</v>
      </c>
      <c r="D686" t="s">
        <v>10017</v>
      </c>
      <c r="E686">
        <v>18</v>
      </c>
      <c r="F686">
        <f>+_xlfn.XLOOKUP(TablaVentas[[#This Row],[PRODUCTO FINANCIERO]],TablaPrecios[PRODUCTO FINANCIERO],TablaPrecios[PRECIO UNIT],0)</f>
        <v>9.9</v>
      </c>
      <c r="G686" s="2">
        <f>+TablaVentas[[#This Row],[CANTIDAD]]*TablaVentas[[#This Row],[PRECIO UNITARIO]]</f>
        <v>178.20000000000002</v>
      </c>
      <c r="H686" s="1">
        <f t="shared" ca="1" si="10"/>
        <v>0.14229507900443478</v>
      </c>
      <c r="I686" s="2">
        <f ca="1">+TablaVentas[[#This Row],[VENTAL TOTAL]]-TablaVentas[[#This Row],[VENTAL TOTAL]]*TablaVentas[[#This Row],[DESCUENTO]]</f>
        <v>152.84301692140974</v>
      </c>
      <c r="J686" s="2">
        <f ca="1">0.18*TablaVentas[[#This Row],[SUBTOTAL]]</f>
        <v>27.511743045853752</v>
      </c>
      <c r="K686" s="2">
        <f ca="1">+TablaVentas[[#This Row],[SUBTOTAL]]+TablaVentas[[#This Row],[IGV]]</f>
        <v>180.3547599672635</v>
      </c>
    </row>
    <row r="687" spans="1:11" x14ac:dyDescent="0.25">
      <c r="A687" t="s">
        <v>696</v>
      </c>
      <c r="B687" s="6">
        <v>45609</v>
      </c>
      <c r="C687" t="s">
        <v>10012</v>
      </c>
      <c r="D687" t="s">
        <v>10019</v>
      </c>
      <c r="E687">
        <v>20</v>
      </c>
      <c r="F687">
        <f>+_xlfn.XLOOKUP(TablaVentas[[#This Row],[PRODUCTO FINANCIERO]],TablaPrecios[PRODUCTO FINANCIERO],TablaPrecios[PRECIO UNIT],0)</f>
        <v>9.9</v>
      </c>
      <c r="G687" s="2">
        <f>+TablaVentas[[#This Row],[CANTIDAD]]*TablaVentas[[#This Row],[PRECIO UNITARIO]]</f>
        <v>198</v>
      </c>
      <c r="H687" s="1">
        <f t="shared" ca="1" si="10"/>
        <v>0.15589798243746378</v>
      </c>
      <c r="I687" s="2">
        <f ca="1">+TablaVentas[[#This Row],[VENTAL TOTAL]]-TablaVentas[[#This Row],[VENTAL TOTAL]]*TablaVentas[[#This Row],[DESCUENTO]]</f>
        <v>167.13219947738219</v>
      </c>
      <c r="J687" s="2">
        <f ca="1">0.18*TablaVentas[[#This Row],[SUBTOTAL]]</f>
        <v>30.083795905928792</v>
      </c>
      <c r="K687" s="2">
        <f ca="1">+TablaVentas[[#This Row],[SUBTOTAL]]+TablaVentas[[#This Row],[IGV]]</f>
        <v>197.21599538331097</v>
      </c>
    </row>
    <row r="688" spans="1:11" x14ac:dyDescent="0.25">
      <c r="A688" t="s">
        <v>697</v>
      </c>
      <c r="B688" s="6">
        <v>45905</v>
      </c>
      <c r="C688" t="s">
        <v>10015</v>
      </c>
      <c r="D688" t="s">
        <v>10017</v>
      </c>
      <c r="E688">
        <v>16</v>
      </c>
      <c r="F688">
        <f>+_xlfn.XLOOKUP(TablaVentas[[#This Row],[PRODUCTO FINANCIERO]],TablaPrecios[PRODUCTO FINANCIERO],TablaPrecios[PRECIO UNIT],0)</f>
        <v>9.9</v>
      </c>
      <c r="G688" s="2">
        <f>+TablaVentas[[#This Row],[CANTIDAD]]*TablaVentas[[#This Row],[PRECIO UNITARIO]]</f>
        <v>158.4</v>
      </c>
      <c r="H688" s="1">
        <f t="shared" ca="1" si="10"/>
        <v>0.15424548153622275</v>
      </c>
      <c r="I688" s="2">
        <f ca="1">+TablaVentas[[#This Row],[VENTAL TOTAL]]-TablaVentas[[#This Row],[VENTAL TOTAL]]*TablaVentas[[#This Row],[DESCUENTO]]</f>
        <v>133.96751572466232</v>
      </c>
      <c r="J688" s="2">
        <f ca="1">0.18*TablaVentas[[#This Row],[SUBTOTAL]]</f>
        <v>24.114152830439217</v>
      </c>
      <c r="K688" s="2">
        <f ca="1">+TablaVentas[[#This Row],[SUBTOTAL]]+TablaVentas[[#This Row],[IGV]]</f>
        <v>158.08166855510154</v>
      </c>
    </row>
    <row r="689" spans="1:11" x14ac:dyDescent="0.25">
      <c r="A689" t="s">
        <v>698</v>
      </c>
      <c r="B689" s="6">
        <v>45432</v>
      </c>
      <c r="C689" t="s">
        <v>10011</v>
      </c>
      <c r="D689" t="s">
        <v>10019</v>
      </c>
      <c r="E689">
        <v>11</v>
      </c>
      <c r="F689">
        <f>+_xlfn.XLOOKUP(TablaVentas[[#This Row],[PRODUCTO FINANCIERO]],TablaPrecios[PRODUCTO FINANCIERO],TablaPrecios[PRECIO UNIT],0)</f>
        <v>9.9</v>
      </c>
      <c r="G689" s="2">
        <f>+TablaVentas[[#This Row],[CANTIDAD]]*TablaVentas[[#This Row],[PRECIO UNITARIO]]</f>
        <v>108.9</v>
      </c>
      <c r="H689" s="1">
        <f t="shared" ca="1" si="10"/>
        <v>0.18096423906013009</v>
      </c>
      <c r="I689" s="2">
        <f ca="1">+TablaVentas[[#This Row],[VENTAL TOTAL]]-TablaVentas[[#This Row],[VENTAL TOTAL]]*TablaVentas[[#This Row],[DESCUENTO]]</f>
        <v>89.19299436635184</v>
      </c>
      <c r="J689" s="2">
        <f ca="1">0.18*TablaVentas[[#This Row],[SUBTOTAL]]</f>
        <v>16.054738985943331</v>
      </c>
      <c r="K689" s="2">
        <f ca="1">+TablaVentas[[#This Row],[SUBTOTAL]]+TablaVentas[[#This Row],[IGV]]</f>
        <v>105.24773335229517</v>
      </c>
    </row>
    <row r="690" spans="1:11" x14ac:dyDescent="0.25">
      <c r="A690" t="s">
        <v>699</v>
      </c>
      <c r="B690" s="6">
        <v>45897</v>
      </c>
      <c r="C690" t="s">
        <v>10014</v>
      </c>
      <c r="D690" t="s">
        <v>10022</v>
      </c>
      <c r="E690">
        <v>7</v>
      </c>
      <c r="F690">
        <f>+_xlfn.XLOOKUP(TablaVentas[[#This Row],[PRODUCTO FINANCIERO]],TablaPrecios[PRODUCTO FINANCIERO],TablaPrecios[PRECIO UNIT],0)</f>
        <v>20.9</v>
      </c>
      <c r="G690" s="2">
        <f>+TablaVentas[[#This Row],[CANTIDAD]]*TablaVentas[[#This Row],[PRECIO UNITARIO]]</f>
        <v>146.29999999999998</v>
      </c>
      <c r="H690" s="1">
        <f t="shared" ca="1" si="10"/>
        <v>0.14798677138991451</v>
      </c>
      <c r="I690" s="2">
        <f ca="1">+TablaVentas[[#This Row],[VENTAL TOTAL]]-TablaVentas[[#This Row],[VENTAL TOTAL]]*TablaVentas[[#This Row],[DESCUENTO]]</f>
        <v>124.64953534565549</v>
      </c>
      <c r="J690" s="2">
        <f ca="1">0.18*TablaVentas[[#This Row],[SUBTOTAL]]</f>
        <v>22.436916362217989</v>
      </c>
      <c r="K690" s="2">
        <f ca="1">+TablaVentas[[#This Row],[SUBTOTAL]]+TablaVentas[[#This Row],[IGV]]</f>
        <v>147.08645170787349</v>
      </c>
    </row>
    <row r="691" spans="1:11" x14ac:dyDescent="0.25">
      <c r="A691" t="s">
        <v>700</v>
      </c>
      <c r="B691" s="6">
        <v>45726</v>
      </c>
      <c r="C691" t="s">
        <v>10011</v>
      </c>
      <c r="D691" t="s">
        <v>10022</v>
      </c>
      <c r="E691">
        <v>6</v>
      </c>
      <c r="F691">
        <f>+_xlfn.XLOOKUP(TablaVentas[[#This Row],[PRODUCTO FINANCIERO]],TablaPrecios[PRODUCTO FINANCIERO],TablaPrecios[PRECIO UNIT],0)</f>
        <v>20.9</v>
      </c>
      <c r="G691" s="2">
        <f>+TablaVentas[[#This Row],[CANTIDAD]]*TablaVentas[[#This Row],[PRECIO UNITARIO]]</f>
        <v>125.39999999999999</v>
      </c>
      <c r="H691" s="1">
        <f t="shared" ca="1" si="10"/>
        <v>0.10350702655624196</v>
      </c>
      <c r="I691" s="2">
        <f ca="1">+TablaVentas[[#This Row],[VENTAL TOTAL]]-TablaVentas[[#This Row],[VENTAL TOTAL]]*TablaVentas[[#This Row],[DESCUENTO]]</f>
        <v>112.42021886984725</v>
      </c>
      <c r="J691" s="2">
        <f ca="1">0.18*TablaVentas[[#This Row],[SUBTOTAL]]</f>
        <v>20.235639396572505</v>
      </c>
      <c r="K691" s="2">
        <f ca="1">+TablaVentas[[#This Row],[SUBTOTAL]]+TablaVentas[[#This Row],[IGV]]</f>
        <v>132.65585826641976</v>
      </c>
    </row>
    <row r="692" spans="1:11" x14ac:dyDescent="0.25">
      <c r="A692" t="s">
        <v>701</v>
      </c>
      <c r="B692" s="6">
        <v>45574</v>
      </c>
      <c r="C692" t="s">
        <v>10015</v>
      </c>
      <c r="D692" t="s">
        <v>10022</v>
      </c>
      <c r="E692">
        <v>17</v>
      </c>
      <c r="F692">
        <f>+_xlfn.XLOOKUP(TablaVentas[[#This Row],[PRODUCTO FINANCIERO]],TablaPrecios[PRODUCTO FINANCIERO],TablaPrecios[PRECIO UNIT],0)</f>
        <v>20.9</v>
      </c>
      <c r="G692" s="2">
        <f>+TablaVentas[[#This Row],[CANTIDAD]]*TablaVentas[[#This Row],[PRECIO UNITARIO]]</f>
        <v>355.29999999999995</v>
      </c>
      <c r="H692" s="1">
        <f t="shared" ca="1" si="10"/>
        <v>0.18975884485275096</v>
      </c>
      <c r="I692" s="2">
        <f ca="1">+TablaVentas[[#This Row],[VENTAL TOTAL]]-TablaVentas[[#This Row],[VENTAL TOTAL]]*TablaVentas[[#This Row],[DESCUENTO]]</f>
        <v>287.87868242381757</v>
      </c>
      <c r="J692" s="2">
        <f ca="1">0.18*TablaVentas[[#This Row],[SUBTOTAL]]</f>
        <v>51.818162836287158</v>
      </c>
      <c r="K692" s="2">
        <f ca="1">+TablaVentas[[#This Row],[SUBTOTAL]]+TablaVentas[[#This Row],[IGV]]</f>
        <v>339.69684526010474</v>
      </c>
    </row>
    <row r="693" spans="1:11" x14ac:dyDescent="0.25">
      <c r="A693" t="s">
        <v>702</v>
      </c>
      <c r="B693" s="6">
        <v>45546</v>
      </c>
      <c r="C693" t="s">
        <v>10016</v>
      </c>
      <c r="D693" t="s">
        <v>10022</v>
      </c>
      <c r="E693">
        <v>8</v>
      </c>
      <c r="F693">
        <f>+_xlfn.XLOOKUP(TablaVentas[[#This Row],[PRODUCTO FINANCIERO]],TablaPrecios[PRODUCTO FINANCIERO],TablaPrecios[PRECIO UNIT],0)</f>
        <v>20.9</v>
      </c>
      <c r="G693" s="2">
        <f>+TablaVentas[[#This Row],[CANTIDAD]]*TablaVentas[[#This Row],[PRECIO UNITARIO]]</f>
        <v>167.2</v>
      </c>
      <c r="H693" s="1">
        <f t="shared" ca="1" si="10"/>
        <v>0.16760544642534192</v>
      </c>
      <c r="I693" s="2">
        <f ca="1">+TablaVentas[[#This Row],[VENTAL TOTAL]]-TablaVentas[[#This Row],[VENTAL TOTAL]]*TablaVentas[[#This Row],[DESCUENTO]]</f>
        <v>139.17636935768283</v>
      </c>
      <c r="J693" s="2">
        <f ca="1">0.18*TablaVentas[[#This Row],[SUBTOTAL]]</f>
        <v>25.051746484382907</v>
      </c>
      <c r="K693" s="2">
        <f ca="1">+TablaVentas[[#This Row],[SUBTOTAL]]+TablaVentas[[#This Row],[IGV]]</f>
        <v>164.22811584206573</v>
      </c>
    </row>
    <row r="694" spans="1:11" x14ac:dyDescent="0.25">
      <c r="A694" t="s">
        <v>703</v>
      </c>
      <c r="B694" s="6">
        <v>45725</v>
      </c>
      <c r="C694" t="s">
        <v>10015</v>
      </c>
      <c r="D694" t="s">
        <v>10017</v>
      </c>
      <c r="E694">
        <v>19</v>
      </c>
      <c r="F694">
        <f>+_xlfn.XLOOKUP(TablaVentas[[#This Row],[PRODUCTO FINANCIERO]],TablaPrecios[PRODUCTO FINANCIERO],TablaPrecios[PRECIO UNIT],0)</f>
        <v>9.9</v>
      </c>
      <c r="G694" s="2">
        <f>+TablaVentas[[#This Row],[CANTIDAD]]*TablaVentas[[#This Row],[PRECIO UNITARIO]]</f>
        <v>188.1</v>
      </c>
      <c r="H694" s="1">
        <f t="shared" ca="1" si="10"/>
        <v>0.18874495800530774</v>
      </c>
      <c r="I694" s="2">
        <f ca="1">+TablaVentas[[#This Row],[VENTAL TOTAL]]-TablaVentas[[#This Row],[VENTAL TOTAL]]*TablaVentas[[#This Row],[DESCUENTO]]</f>
        <v>152.59707339920161</v>
      </c>
      <c r="J694" s="2">
        <f ca="1">0.18*TablaVentas[[#This Row],[SUBTOTAL]]</f>
        <v>27.467473211856287</v>
      </c>
      <c r="K694" s="2">
        <f ca="1">+TablaVentas[[#This Row],[SUBTOTAL]]+TablaVentas[[#This Row],[IGV]]</f>
        <v>180.06454661105789</v>
      </c>
    </row>
    <row r="695" spans="1:11" x14ac:dyDescent="0.25">
      <c r="A695" t="s">
        <v>704</v>
      </c>
      <c r="B695" s="6">
        <v>46118</v>
      </c>
      <c r="C695" t="s">
        <v>10016</v>
      </c>
      <c r="D695" t="s">
        <v>10019</v>
      </c>
      <c r="E695">
        <v>15</v>
      </c>
      <c r="F695">
        <f>+_xlfn.XLOOKUP(TablaVentas[[#This Row],[PRODUCTO FINANCIERO]],TablaPrecios[PRODUCTO FINANCIERO],TablaPrecios[PRECIO UNIT],0)</f>
        <v>9.9</v>
      </c>
      <c r="G695" s="2">
        <f>+TablaVentas[[#This Row],[CANTIDAD]]*TablaVentas[[#This Row],[PRECIO UNITARIO]]</f>
        <v>148.5</v>
      </c>
      <c r="H695" s="1">
        <f t="shared" ca="1" si="10"/>
        <v>0.12015632557373933</v>
      </c>
      <c r="I695" s="2">
        <f ca="1">+TablaVentas[[#This Row],[VENTAL TOTAL]]-TablaVentas[[#This Row],[VENTAL TOTAL]]*TablaVentas[[#This Row],[DESCUENTO]]</f>
        <v>130.6567856522997</v>
      </c>
      <c r="J695" s="2">
        <f ca="1">0.18*TablaVentas[[#This Row],[SUBTOTAL]]</f>
        <v>23.518221417413947</v>
      </c>
      <c r="K695" s="2">
        <f ca="1">+TablaVentas[[#This Row],[SUBTOTAL]]+TablaVentas[[#This Row],[IGV]]</f>
        <v>154.17500706971364</v>
      </c>
    </row>
    <row r="696" spans="1:11" x14ac:dyDescent="0.25">
      <c r="A696" t="s">
        <v>705</v>
      </c>
      <c r="B696" s="6">
        <v>45604</v>
      </c>
      <c r="C696" t="s">
        <v>10012</v>
      </c>
      <c r="D696" t="s">
        <v>10018</v>
      </c>
      <c r="E696">
        <v>7</v>
      </c>
      <c r="F696">
        <f>+_xlfn.XLOOKUP(TablaVentas[[#This Row],[PRODUCTO FINANCIERO]],TablaPrecios[PRODUCTO FINANCIERO],TablaPrecios[PRECIO UNIT],0)</f>
        <v>14.9</v>
      </c>
      <c r="G696" s="2">
        <f>+TablaVentas[[#This Row],[CANTIDAD]]*TablaVentas[[#This Row],[PRECIO UNITARIO]]</f>
        <v>104.3</v>
      </c>
      <c r="H696" s="1">
        <f t="shared" ca="1" si="10"/>
        <v>0.18993872788912838</v>
      </c>
      <c r="I696" s="2">
        <f ca="1">+TablaVentas[[#This Row],[VENTAL TOTAL]]-TablaVentas[[#This Row],[VENTAL TOTAL]]*TablaVentas[[#This Row],[DESCUENTO]]</f>
        <v>84.489390681163911</v>
      </c>
      <c r="J696" s="2">
        <f ca="1">0.18*TablaVentas[[#This Row],[SUBTOTAL]]</f>
        <v>15.208090322609504</v>
      </c>
      <c r="K696" s="2">
        <f ca="1">+TablaVentas[[#This Row],[SUBTOTAL]]+TablaVentas[[#This Row],[IGV]]</f>
        <v>99.697481003773419</v>
      </c>
    </row>
    <row r="697" spans="1:11" x14ac:dyDescent="0.25">
      <c r="A697" t="s">
        <v>706</v>
      </c>
      <c r="B697" s="6">
        <v>45949</v>
      </c>
      <c r="C697" t="s">
        <v>10012</v>
      </c>
      <c r="D697" t="s">
        <v>10018</v>
      </c>
      <c r="E697">
        <v>6</v>
      </c>
      <c r="F697">
        <f>+_xlfn.XLOOKUP(TablaVentas[[#This Row],[PRODUCTO FINANCIERO]],TablaPrecios[PRODUCTO FINANCIERO],TablaPrecios[PRECIO UNIT],0)</f>
        <v>14.9</v>
      </c>
      <c r="G697" s="2">
        <f>+TablaVentas[[#This Row],[CANTIDAD]]*TablaVentas[[#This Row],[PRECIO UNITARIO]]</f>
        <v>89.4</v>
      </c>
      <c r="H697" s="1">
        <f t="shared" ca="1" si="10"/>
        <v>0.15208658457891835</v>
      </c>
      <c r="I697" s="2">
        <f ca="1">+TablaVentas[[#This Row],[VENTAL TOTAL]]-TablaVentas[[#This Row],[VENTAL TOTAL]]*TablaVentas[[#This Row],[DESCUENTO]]</f>
        <v>75.8034593386447</v>
      </c>
      <c r="J697" s="2">
        <f ca="1">0.18*TablaVentas[[#This Row],[SUBTOTAL]]</f>
        <v>13.644622680956045</v>
      </c>
      <c r="K697" s="2">
        <f ca="1">+TablaVentas[[#This Row],[SUBTOTAL]]+TablaVentas[[#This Row],[IGV]]</f>
        <v>89.448082019600747</v>
      </c>
    </row>
    <row r="698" spans="1:11" x14ac:dyDescent="0.25">
      <c r="A698" t="s">
        <v>707</v>
      </c>
      <c r="B698" s="6">
        <v>45513</v>
      </c>
      <c r="C698" t="s">
        <v>10013</v>
      </c>
      <c r="D698" t="s">
        <v>10019</v>
      </c>
      <c r="E698">
        <v>8</v>
      </c>
      <c r="F698">
        <f>+_xlfn.XLOOKUP(TablaVentas[[#This Row],[PRODUCTO FINANCIERO]],TablaPrecios[PRODUCTO FINANCIERO],TablaPrecios[PRECIO UNIT],0)</f>
        <v>9.9</v>
      </c>
      <c r="G698" s="2">
        <f>+TablaVentas[[#This Row],[CANTIDAD]]*TablaVentas[[#This Row],[PRECIO UNITARIO]]</f>
        <v>79.2</v>
      </c>
      <c r="H698" s="1">
        <f t="shared" ca="1" si="10"/>
        <v>0.12028441876170866</v>
      </c>
      <c r="I698" s="2">
        <f ca="1">+TablaVentas[[#This Row],[VENTAL TOTAL]]-TablaVentas[[#This Row],[VENTAL TOTAL]]*TablaVentas[[#This Row],[DESCUENTO]]</f>
        <v>69.673474034072683</v>
      </c>
      <c r="J698" s="2">
        <f ca="1">0.18*TablaVentas[[#This Row],[SUBTOTAL]]</f>
        <v>12.541225326133082</v>
      </c>
      <c r="K698" s="2">
        <f ca="1">+TablaVentas[[#This Row],[SUBTOTAL]]+TablaVentas[[#This Row],[IGV]]</f>
        <v>82.214699360205771</v>
      </c>
    </row>
    <row r="699" spans="1:11" x14ac:dyDescent="0.25">
      <c r="A699" t="s">
        <v>708</v>
      </c>
      <c r="B699" s="6">
        <v>45985</v>
      </c>
      <c r="C699" t="s">
        <v>10015</v>
      </c>
      <c r="D699" t="s">
        <v>10017</v>
      </c>
      <c r="E699">
        <v>4</v>
      </c>
      <c r="F699">
        <f>+_xlfn.XLOOKUP(TablaVentas[[#This Row],[PRODUCTO FINANCIERO]],TablaPrecios[PRODUCTO FINANCIERO],TablaPrecios[PRECIO UNIT],0)</f>
        <v>9.9</v>
      </c>
      <c r="G699" s="2">
        <f>+TablaVentas[[#This Row],[CANTIDAD]]*TablaVentas[[#This Row],[PRECIO UNITARIO]]</f>
        <v>39.6</v>
      </c>
      <c r="H699" s="1">
        <f t="shared" ca="1" si="10"/>
        <v>0.11377206088084137</v>
      </c>
      <c r="I699" s="2">
        <f ca="1">+TablaVentas[[#This Row],[VENTAL TOTAL]]-TablaVentas[[#This Row],[VENTAL TOTAL]]*TablaVentas[[#This Row],[DESCUENTO]]</f>
        <v>35.09462638911868</v>
      </c>
      <c r="J699" s="2">
        <f ca="1">0.18*TablaVentas[[#This Row],[SUBTOTAL]]</f>
        <v>6.3170327500413626</v>
      </c>
      <c r="K699" s="2">
        <f ca="1">+TablaVentas[[#This Row],[SUBTOTAL]]+TablaVentas[[#This Row],[IGV]]</f>
        <v>41.411659139160044</v>
      </c>
    </row>
    <row r="700" spans="1:11" x14ac:dyDescent="0.25">
      <c r="A700" t="s">
        <v>709</v>
      </c>
      <c r="B700" s="6">
        <v>45907</v>
      </c>
      <c r="C700" t="s">
        <v>10013</v>
      </c>
      <c r="D700" t="s">
        <v>10018</v>
      </c>
      <c r="E700">
        <v>12</v>
      </c>
      <c r="F700">
        <f>+_xlfn.XLOOKUP(TablaVentas[[#This Row],[PRODUCTO FINANCIERO]],TablaPrecios[PRODUCTO FINANCIERO],TablaPrecios[PRECIO UNIT],0)</f>
        <v>14.9</v>
      </c>
      <c r="G700" s="2">
        <f>+TablaVentas[[#This Row],[CANTIDAD]]*TablaVentas[[#This Row],[PRECIO UNITARIO]]</f>
        <v>178.8</v>
      </c>
      <c r="H700" s="1">
        <f t="shared" ca="1" si="10"/>
        <v>0.16256429130882061</v>
      </c>
      <c r="I700" s="2">
        <f ca="1">+TablaVentas[[#This Row],[VENTAL TOTAL]]-TablaVentas[[#This Row],[VENTAL TOTAL]]*TablaVentas[[#This Row],[DESCUENTO]]</f>
        <v>149.73350471398288</v>
      </c>
      <c r="J700" s="2">
        <f ca="1">0.18*TablaVentas[[#This Row],[SUBTOTAL]]</f>
        <v>26.952030848516916</v>
      </c>
      <c r="K700" s="2">
        <f ca="1">+TablaVentas[[#This Row],[SUBTOTAL]]+TablaVentas[[#This Row],[IGV]]</f>
        <v>176.68553556249981</v>
      </c>
    </row>
    <row r="701" spans="1:11" x14ac:dyDescent="0.25">
      <c r="A701" t="s">
        <v>710</v>
      </c>
      <c r="B701" s="6">
        <v>45401</v>
      </c>
      <c r="C701" t="s">
        <v>10016</v>
      </c>
      <c r="D701" t="s">
        <v>10020</v>
      </c>
      <c r="E701">
        <v>11</v>
      </c>
      <c r="F701">
        <f>+_xlfn.XLOOKUP(TablaVentas[[#This Row],[PRODUCTO FINANCIERO]],TablaPrecios[PRODUCTO FINANCIERO],TablaPrecios[PRECIO UNIT],0)</f>
        <v>14.9</v>
      </c>
      <c r="G701" s="2">
        <f>+TablaVentas[[#This Row],[CANTIDAD]]*TablaVentas[[#This Row],[PRECIO UNITARIO]]</f>
        <v>163.9</v>
      </c>
      <c r="H701" s="1">
        <f t="shared" ca="1" si="10"/>
        <v>0.12969522495973704</v>
      </c>
      <c r="I701" s="2">
        <f ca="1">+TablaVentas[[#This Row],[VENTAL TOTAL]]-TablaVentas[[#This Row],[VENTAL TOTAL]]*TablaVentas[[#This Row],[DESCUENTO]]</f>
        <v>142.64295262909911</v>
      </c>
      <c r="J701" s="2">
        <f ca="1">0.18*TablaVentas[[#This Row],[SUBTOTAL]]</f>
        <v>25.675731473237839</v>
      </c>
      <c r="K701" s="2">
        <f ca="1">+TablaVentas[[#This Row],[SUBTOTAL]]+TablaVentas[[#This Row],[IGV]]</f>
        <v>168.31868410233696</v>
      </c>
    </row>
    <row r="702" spans="1:11" x14ac:dyDescent="0.25">
      <c r="A702" t="s">
        <v>711</v>
      </c>
      <c r="B702" s="6">
        <v>46209</v>
      </c>
      <c r="C702" t="s">
        <v>10015</v>
      </c>
      <c r="D702" t="s">
        <v>10022</v>
      </c>
      <c r="E702">
        <v>5</v>
      </c>
      <c r="F702">
        <f>+_xlfn.XLOOKUP(TablaVentas[[#This Row],[PRODUCTO FINANCIERO]],TablaPrecios[PRODUCTO FINANCIERO],TablaPrecios[PRECIO UNIT],0)</f>
        <v>20.9</v>
      </c>
      <c r="G702" s="2">
        <f>+TablaVentas[[#This Row],[CANTIDAD]]*TablaVentas[[#This Row],[PRECIO UNITARIO]]</f>
        <v>104.5</v>
      </c>
      <c r="H702" s="1">
        <f t="shared" ca="1" si="10"/>
        <v>0.17590601798763372</v>
      </c>
      <c r="I702" s="2">
        <f ca="1">+TablaVentas[[#This Row],[VENTAL TOTAL]]-TablaVentas[[#This Row],[VENTAL TOTAL]]*TablaVentas[[#This Row],[DESCUENTO]]</f>
        <v>86.117821120292277</v>
      </c>
      <c r="J702" s="2">
        <f ca="1">0.18*TablaVentas[[#This Row],[SUBTOTAL]]</f>
        <v>15.50120780165261</v>
      </c>
      <c r="K702" s="2">
        <f ca="1">+TablaVentas[[#This Row],[SUBTOTAL]]+TablaVentas[[#This Row],[IGV]]</f>
        <v>101.61902892194489</v>
      </c>
    </row>
    <row r="703" spans="1:11" x14ac:dyDescent="0.25">
      <c r="A703" t="s">
        <v>712</v>
      </c>
      <c r="B703" s="6">
        <v>46079</v>
      </c>
      <c r="C703" t="s">
        <v>10016</v>
      </c>
      <c r="D703" t="s">
        <v>10017</v>
      </c>
      <c r="E703">
        <v>10</v>
      </c>
      <c r="F703">
        <f>+_xlfn.XLOOKUP(TablaVentas[[#This Row],[PRODUCTO FINANCIERO]],TablaPrecios[PRODUCTO FINANCIERO],TablaPrecios[PRECIO UNIT],0)</f>
        <v>9.9</v>
      </c>
      <c r="G703" s="2">
        <f>+TablaVentas[[#This Row],[CANTIDAD]]*TablaVentas[[#This Row],[PRECIO UNITARIO]]</f>
        <v>99</v>
      </c>
      <c r="H703" s="1">
        <f t="shared" ca="1" si="10"/>
        <v>0.11417477108791778</v>
      </c>
      <c r="I703" s="2">
        <f ca="1">+TablaVentas[[#This Row],[VENTAL TOTAL]]-TablaVentas[[#This Row],[VENTAL TOTAL]]*TablaVentas[[#This Row],[DESCUENTO]]</f>
        <v>87.696697662296145</v>
      </c>
      <c r="J703" s="2">
        <f ca="1">0.18*TablaVentas[[#This Row],[SUBTOTAL]]</f>
        <v>15.785405579213306</v>
      </c>
      <c r="K703" s="2">
        <f ca="1">+TablaVentas[[#This Row],[SUBTOTAL]]+TablaVentas[[#This Row],[IGV]]</f>
        <v>103.48210324150945</v>
      </c>
    </row>
    <row r="704" spans="1:11" x14ac:dyDescent="0.25">
      <c r="A704" t="s">
        <v>713</v>
      </c>
      <c r="B704" s="6">
        <v>45781</v>
      </c>
      <c r="C704" t="s">
        <v>10014</v>
      </c>
      <c r="D704" t="s">
        <v>10022</v>
      </c>
      <c r="E704">
        <v>6</v>
      </c>
      <c r="F704">
        <f>+_xlfn.XLOOKUP(TablaVentas[[#This Row],[PRODUCTO FINANCIERO]],TablaPrecios[PRODUCTO FINANCIERO],TablaPrecios[PRECIO UNIT],0)</f>
        <v>20.9</v>
      </c>
      <c r="G704" s="2">
        <f>+TablaVentas[[#This Row],[CANTIDAD]]*TablaVentas[[#This Row],[PRECIO UNITARIO]]</f>
        <v>125.39999999999999</v>
      </c>
      <c r="H704" s="1">
        <f t="shared" ca="1" si="10"/>
        <v>0.13966731197660689</v>
      </c>
      <c r="I704" s="2">
        <f ca="1">+TablaVentas[[#This Row],[VENTAL TOTAL]]-TablaVentas[[#This Row],[VENTAL TOTAL]]*TablaVentas[[#This Row],[DESCUENTO]]</f>
        <v>107.88571907813349</v>
      </c>
      <c r="J704" s="2">
        <f ca="1">0.18*TablaVentas[[#This Row],[SUBTOTAL]]</f>
        <v>19.419429434064028</v>
      </c>
      <c r="K704" s="2">
        <f ca="1">+TablaVentas[[#This Row],[SUBTOTAL]]+TablaVentas[[#This Row],[IGV]]</f>
        <v>127.30514851219752</v>
      </c>
    </row>
    <row r="705" spans="1:11" x14ac:dyDescent="0.25">
      <c r="A705" t="s">
        <v>714</v>
      </c>
      <c r="B705" s="6">
        <v>46183</v>
      </c>
      <c r="C705" t="s">
        <v>10012</v>
      </c>
      <c r="D705" t="s">
        <v>10017</v>
      </c>
      <c r="E705">
        <v>3</v>
      </c>
      <c r="F705">
        <f>+_xlfn.XLOOKUP(TablaVentas[[#This Row],[PRODUCTO FINANCIERO]],TablaPrecios[PRODUCTO FINANCIERO],TablaPrecios[PRECIO UNIT],0)</f>
        <v>9.9</v>
      </c>
      <c r="G705" s="2">
        <f>+TablaVentas[[#This Row],[CANTIDAD]]*TablaVentas[[#This Row],[PRECIO UNITARIO]]</f>
        <v>29.700000000000003</v>
      </c>
      <c r="H705" s="1">
        <f t="shared" ca="1" si="10"/>
        <v>0.10420885822170153</v>
      </c>
      <c r="I705" s="2">
        <f ca="1">+TablaVentas[[#This Row],[VENTAL TOTAL]]-TablaVentas[[#This Row],[VENTAL TOTAL]]*TablaVentas[[#This Row],[DESCUENTO]]</f>
        <v>26.604996910815466</v>
      </c>
      <c r="J705" s="2">
        <f ca="1">0.18*TablaVentas[[#This Row],[SUBTOTAL]]</f>
        <v>4.788899443946784</v>
      </c>
      <c r="K705" s="2">
        <f ca="1">+TablaVentas[[#This Row],[SUBTOTAL]]+TablaVentas[[#This Row],[IGV]]</f>
        <v>31.393896354762248</v>
      </c>
    </row>
    <row r="706" spans="1:11" x14ac:dyDescent="0.25">
      <c r="A706" t="s">
        <v>715</v>
      </c>
      <c r="B706" s="6">
        <v>46148</v>
      </c>
      <c r="C706" t="s">
        <v>10011</v>
      </c>
      <c r="D706" t="s">
        <v>10018</v>
      </c>
      <c r="E706">
        <v>5</v>
      </c>
      <c r="F706">
        <f>+_xlfn.XLOOKUP(TablaVentas[[#This Row],[PRODUCTO FINANCIERO]],TablaPrecios[PRODUCTO FINANCIERO],TablaPrecios[PRECIO UNIT],0)</f>
        <v>14.9</v>
      </c>
      <c r="G706" s="2">
        <f>+TablaVentas[[#This Row],[CANTIDAD]]*TablaVentas[[#This Row],[PRECIO UNITARIO]]</f>
        <v>74.5</v>
      </c>
      <c r="H706" s="1">
        <f t="shared" ref="H706:H769" ca="1" si="11">+RAND()*0.1+0.1</f>
        <v>0.17818779583691674</v>
      </c>
      <c r="I706" s="2">
        <f ca="1">+TablaVentas[[#This Row],[VENTAL TOTAL]]-TablaVentas[[#This Row],[VENTAL TOTAL]]*TablaVentas[[#This Row],[DESCUENTO]]</f>
        <v>61.2250092101497</v>
      </c>
      <c r="J706" s="2">
        <f ca="1">0.18*TablaVentas[[#This Row],[SUBTOTAL]]</f>
        <v>11.020501657826946</v>
      </c>
      <c r="K706" s="2">
        <f ca="1">+TablaVentas[[#This Row],[SUBTOTAL]]+TablaVentas[[#This Row],[IGV]]</f>
        <v>72.245510867976648</v>
      </c>
    </row>
    <row r="707" spans="1:11" x14ac:dyDescent="0.25">
      <c r="A707" t="s">
        <v>716</v>
      </c>
      <c r="B707" s="6">
        <v>46164</v>
      </c>
      <c r="C707" t="s">
        <v>10012</v>
      </c>
      <c r="D707" t="s">
        <v>10019</v>
      </c>
      <c r="E707">
        <v>4</v>
      </c>
      <c r="F707">
        <f>+_xlfn.XLOOKUP(TablaVentas[[#This Row],[PRODUCTO FINANCIERO]],TablaPrecios[PRODUCTO FINANCIERO],TablaPrecios[PRECIO UNIT],0)</f>
        <v>9.9</v>
      </c>
      <c r="G707" s="2">
        <f>+TablaVentas[[#This Row],[CANTIDAD]]*TablaVentas[[#This Row],[PRECIO UNITARIO]]</f>
        <v>39.6</v>
      </c>
      <c r="H707" s="1">
        <f t="shared" ca="1" si="11"/>
        <v>0.11125444015858028</v>
      </c>
      <c r="I707" s="2">
        <f ca="1">+TablaVentas[[#This Row],[VENTAL TOTAL]]-TablaVentas[[#This Row],[VENTAL TOTAL]]*TablaVentas[[#This Row],[DESCUENTO]]</f>
        <v>35.194324169720218</v>
      </c>
      <c r="J707" s="2">
        <f ca="1">0.18*TablaVentas[[#This Row],[SUBTOTAL]]</f>
        <v>6.3349783505496386</v>
      </c>
      <c r="K707" s="2">
        <f ca="1">+TablaVentas[[#This Row],[SUBTOTAL]]+TablaVentas[[#This Row],[IGV]]</f>
        <v>41.529302520269859</v>
      </c>
    </row>
    <row r="708" spans="1:11" x14ac:dyDescent="0.25">
      <c r="A708" t="s">
        <v>717</v>
      </c>
      <c r="B708" s="6">
        <v>46311</v>
      </c>
      <c r="C708" t="s">
        <v>10015</v>
      </c>
      <c r="D708" t="s">
        <v>10018</v>
      </c>
      <c r="E708">
        <v>16</v>
      </c>
      <c r="F708">
        <f>+_xlfn.XLOOKUP(TablaVentas[[#This Row],[PRODUCTO FINANCIERO]],TablaPrecios[PRODUCTO FINANCIERO],TablaPrecios[PRECIO UNIT],0)</f>
        <v>14.9</v>
      </c>
      <c r="G708" s="2">
        <f>+TablaVentas[[#This Row],[CANTIDAD]]*TablaVentas[[#This Row],[PRECIO UNITARIO]]</f>
        <v>238.4</v>
      </c>
      <c r="H708" s="1">
        <f t="shared" ca="1" si="11"/>
        <v>0.12560604403133754</v>
      </c>
      <c r="I708" s="2">
        <f ca="1">+TablaVentas[[#This Row],[VENTAL TOTAL]]-TablaVentas[[#This Row],[VENTAL TOTAL]]*TablaVentas[[#This Row],[DESCUENTO]]</f>
        <v>208.45551910292914</v>
      </c>
      <c r="J708" s="2">
        <f ca="1">0.18*TablaVentas[[#This Row],[SUBTOTAL]]</f>
        <v>37.521993438527247</v>
      </c>
      <c r="K708" s="2">
        <f ca="1">+TablaVentas[[#This Row],[SUBTOTAL]]+TablaVentas[[#This Row],[IGV]]</f>
        <v>245.97751254145641</v>
      </c>
    </row>
    <row r="709" spans="1:11" x14ac:dyDescent="0.25">
      <c r="A709" t="s">
        <v>718</v>
      </c>
      <c r="B709" s="6">
        <v>46222</v>
      </c>
      <c r="C709" t="s">
        <v>10011</v>
      </c>
      <c r="D709" t="s">
        <v>10020</v>
      </c>
      <c r="E709">
        <v>16</v>
      </c>
      <c r="F709">
        <f>+_xlfn.XLOOKUP(TablaVentas[[#This Row],[PRODUCTO FINANCIERO]],TablaPrecios[PRODUCTO FINANCIERO],TablaPrecios[PRECIO UNIT],0)</f>
        <v>14.9</v>
      </c>
      <c r="G709" s="2">
        <f>+TablaVentas[[#This Row],[CANTIDAD]]*TablaVentas[[#This Row],[PRECIO UNITARIO]]</f>
        <v>238.4</v>
      </c>
      <c r="H709" s="1">
        <f t="shared" ca="1" si="11"/>
        <v>0.13755385390397795</v>
      </c>
      <c r="I709" s="2">
        <f ca="1">+TablaVentas[[#This Row],[VENTAL TOTAL]]-TablaVentas[[#This Row],[VENTAL TOTAL]]*TablaVentas[[#This Row],[DESCUENTO]]</f>
        <v>205.60716122929165</v>
      </c>
      <c r="J709" s="2">
        <f ca="1">0.18*TablaVentas[[#This Row],[SUBTOTAL]]</f>
        <v>37.009289021272494</v>
      </c>
      <c r="K709" s="2">
        <f ca="1">+TablaVentas[[#This Row],[SUBTOTAL]]+TablaVentas[[#This Row],[IGV]]</f>
        <v>242.61645025056413</v>
      </c>
    </row>
    <row r="710" spans="1:11" x14ac:dyDescent="0.25">
      <c r="A710" t="s">
        <v>719</v>
      </c>
      <c r="B710" s="6">
        <v>45570</v>
      </c>
      <c r="C710" t="s">
        <v>10014</v>
      </c>
      <c r="D710" t="s">
        <v>10019</v>
      </c>
      <c r="E710">
        <v>17</v>
      </c>
      <c r="F710">
        <f>+_xlfn.XLOOKUP(TablaVentas[[#This Row],[PRODUCTO FINANCIERO]],TablaPrecios[PRODUCTO FINANCIERO],TablaPrecios[PRECIO UNIT],0)</f>
        <v>9.9</v>
      </c>
      <c r="G710" s="2">
        <f>+TablaVentas[[#This Row],[CANTIDAD]]*TablaVentas[[#This Row],[PRECIO UNITARIO]]</f>
        <v>168.3</v>
      </c>
      <c r="H710" s="1">
        <f t="shared" ca="1" si="11"/>
        <v>0.11321293348961901</v>
      </c>
      <c r="I710" s="2">
        <f ca="1">+TablaVentas[[#This Row],[VENTAL TOTAL]]-TablaVentas[[#This Row],[VENTAL TOTAL]]*TablaVentas[[#This Row],[DESCUENTO]]</f>
        <v>149.24626329369713</v>
      </c>
      <c r="J710" s="2">
        <f ca="1">0.18*TablaVentas[[#This Row],[SUBTOTAL]]</f>
        <v>26.86432739286548</v>
      </c>
      <c r="K710" s="2">
        <f ca="1">+TablaVentas[[#This Row],[SUBTOTAL]]+TablaVentas[[#This Row],[IGV]]</f>
        <v>176.1105906865626</v>
      </c>
    </row>
    <row r="711" spans="1:11" x14ac:dyDescent="0.25">
      <c r="A711" t="s">
        <v>720</v>
      </c>
      <c r="B711" s="6">
        <v>46025</v>
      </c>
      <c r="C711" t="s">
        <v>10014</v>
      </c>
      <c r="D711" t="s">
        <v>10019</v>
      </c>
      <c r="E711">
        <v>14</v>
      </c>
      <c r="F711">
        <f>+_xlfn.XLOOKUP(TablaVentas[[#This Row],[PRODUCTO FINANCIERO]],TablaPrecios[PRODUCTO FINANCIERO],TablaPrecios[PRECIO UNIT],0)</f>
        <v>9.9</v>
      </c>
      <c r="G711" s="2">
        <f>+TablaVentas[[#This Row],[CANTIDAD]]*TablaVentas[[#This Row],[PRECIO UNITARIO]]</f>
        <v>138.6</v>
      </c>
      <c r="H711" s="1">
        <f t="shared" ca="1" si="11"/>
        <v>0.19836953669175983</v>
      </c>
      <c r="I711" s="2">
        <f ca="1">+TablaVentas[[#This Row],[VENTAL TOTAL]]-TablaVentas[[#This Row],[VENTAL TOTAL]]*TablaVentas[[#This Row],[DESCUENTO]]</f>
        <v>111.10598221452209</v>
      </c>
      <c r="J711" s="2">
        <f ca="1">0.18*TablaVentas[[#This Row],[SUBTOTAL]]</f>
        <v>19.999076798613974</v>
      </c>
      <c r="K711" s="2">
        <f ca="1">+TablaVentas[[#This Row],[SUBTOTAL]]+TablaVentas[[#This Row],[IGV]]</f>
        <v>131.10505901313607</v>
      </c>
    </row>
    <row r="712" spans="1:11" x14ac:dyDescent="0.25">
      <c r="A712" t="s">
        <v>721</v>
      </c>
      <c r="B712" s="6">
        <v>45908</v>
      </c>
      <c r="C712" t="s">
        <v>10012</v>
      </c>
      <c r="D712" t="s">
        <v>10022</v>
      </c>
      <c r="E712">
        <v>4</v>
      </c>
      <c r="F712">
        <f>+_xlfn.XLOOKUP(TablaVentas[[#This Row],[PRODUCTO FINANCIERO]],TablaPrecios[PRODUCTO FINANCIERO],TablaPrecios[PRECIO UNIT],0)</f>
        <v>20.9</v>
      </c>
      <c r="G712" s="2">
        <f>+TablaVentas[[#This Row],[CANTIDAD]]*TablaVentas[[#This Row],[PRECIO UNITARIO]]</f>
        <v>83.6</v>
      </c>
      <c r="H712" s="1">
        <f t="shared" ca="1" si="11"/>
        <v>0.16538953827982419</v>
      </c>
      <c r="I712" s="2">
        <f ca="1">+TablaVentas[[#This Row],[VENTAL TOTAL]]-TablaVentas[[#This Row],[VENTAL TOTAL]]*TablaVentas[[#This Row],[DESCUENTO]]</f>
        <v>69.773434599806691</v>
      </c>
      <c r="J712" s="2">
        <f ca="1">0.18*TablaVentas[[#This Row],[SUBTOTAL]]</f>
        <v>12.559218227965204</v>
      </c>
      <c r="K712" s="2">
        <f ca="1">+TablaVentas[[#This Row],[SUBTOTAL]]+TablaVentas[[#This Row],[IGV]]</f>
        <v>82.332652827771895</v>
      </c>
    </row>
    <row r="713" spans="1:11" x14ac:dyDescent="0.25">
      <c r="A713" t="s">
        <v>722</v>
      </c>
      <c r="B713" s="6">
        <v>45684</v>
      </c>
      <c r="C713" t="s">
        <v>10016</v>
      </c>
      <c r="D713" t="s">
        <v>10018</v>
      </c>
      <c r="E713">
        <v>10</v>
      </c>
      <c r="F713">
        <f>+_xlfn.XLOOKUP(TablaVentas[[#This Row],[PRODUCTO FINANCIERO]],TablaPrecios[PRODUCTO FINANCIERO],TablaPrecios[PRECIO UNIT],0)</f>
        <v>14.9</v>
      </c>
      <c r="G713" s="2">
        <f>+TablaVentas[[#This Row],[CANTIDAD]]*TablaVentas[[#This Row],[PRECIO UNITARIO]]</f>
        <v>149</v>
      </c>
      <c r="H713" s="1">
        <f t="shared" ca="1" si="11"/>
        <v>0.19094138252411438</v>
      </c>
      <c r="I713" s="2">
        <f ca="1">+TablaVentas[[#This Row],[VENTAL TOTAL]]-TablaVentas[[#This Row],[VENTAL TOTAL]]*TablaVentas[[#This Row],[DESCUENTO]]</f>
        <v>120.54973400390696</v>
      </c>
      <c r="J713" s="2">
        <f ca="1">0.18*TablaVentas[[#This Row],[SUBTOTAL]]</f>
        <v>21.698952120703254</v>
      </c>
      <c r="K713" s="2">
        <f ca="1">+TablaVentas[[#This Row],[SUBTOTAL]]+TablaVentas[[#This Row],[IGV]]</f>
        <v>142.24868612461023</v>
      </c>
    </row>
    <row r="714" spans="1:11" x14ac:dyDescent="0.25">
      <c r="A714" t="s">
        <v>723</v>
      </c>
      <c r="B714" s="6">
        <v>46154</v>
      </c>
      <c r="C714" t="s">
        <v>10015</v>
      </c>
      <c r="D714" t="s">
        <v>10020</v>
      </c>
      <c r="E714">
        <v>20</v>
      </c>
      <c r="F714">
        <f>+_xlfn.XLOOKUP(TablaVentas[[#This Row],[PRODUCTO FINANCIERO]],TablaPrecios[PRODUCTO FINANCIERO],TablaPrecios[PRECIO UNIT],0)</f>
        <v>14.9</v>
      </c>
      <c r="G714" s="2">
        <f>+TablaVentas[[#This Row],[CANTIDAD]]*TablaVentas[[#This Row],[PRECIO UNITARIO]]</f>
        <v>298</v>
      </c>
      <c r="H714" s="1">
        <f t="shared" ca="1" si="11"/>
        <v>0.19691439603140226</v>
      </c>
      <c r="I714" s="2">
        <f ca="1">+TablaVentas[[#This Row],[VENTAL TOTAL]]-TablaVentas[[#This Row],[VENTAL TOTAL]]*TablaVentas[[#This Row],[DESCUENTO]]</f>
        <v>239.31950998264213</v>
      </c>
      <c r="J714" s="2">
        <f ca="1">0.18*TablaVentas[[#This Row],[SUBTOTAL]]</f>
        <v>43.077511796875584</v>
      </c>
      <c r="K714" s="2">
        <f ca="1">+TablaVentas[[#This Row],[SUBTOTAL]]+TablaVentas[[#This Row],[IGV]]</f>
        <v>282.39702177951773</v>
      </c>
    </row>
    <row r="715" spans="1:11" x14ac:dyDescent="0.25">
      <c r="A715" t="s">
        <v>724</v>
      </c>
      <c r="B715" s="6">
        <v>45797</v>
      </c>
      <c r="C715" t="s">
        <v>10014</v>
      </c>
      <c r="D715" t="s">
        <v>10017</v>
      </c>
      <c r="E715">
        <v>19</v>
      </c>
      <c r="F715">
        <f>+_xlfn.XLOOKUP(TablaVentas[[#This Row],[PRODUCTO FINANCIERO]],TablaPrecios[PRODUCTO FINANCIERO],TablaPrecios[PRECIO UNIT],0)</f>
        <v>9.9</v>
      </c>
      <c r="G715" s="2">
        <f>+TablaVentas[[#This Row],[CANTIDAD]]*TablaVentas[[#This Row],[PRECIO UNITARIO]]</f>
        <v>188.1</v>
      </c>
      <c r="H715" s="1">
        <f t="shared" ca="1" si="11"/>
        <v>0.16264381351506163</v>
      </c>
      <c r="I715" s="2">
        <f ca="1">+TablaVentas[[#This Row],[VENTAL TOTAL]]-TablaVentas[[#This Row],[VENTAL TOTAL]]*TablaVentas[[#This Row],[DESCUENTO]]</f>
        <v>157.5066986778169</v>
      </c>
      <c r="J715" s="2">
        <f ca="1">0.18*TablaVentas[[#This Row],[SUBTOTAL]]</f>
        <v>28.351205762007041</v>
      </c>
      <c r="K715" s="2">
        <f ca="1">+TablaVentas[[#This Row],[SUBTOTAL]]+TablaVentas[[#This Row],[IGV]]</f>
        <v>185.85790443982393</v>
      </c>
    </row>
    <row r="716" spans="1:11" x14ac:dyDescent="0.25">
      <c r="A716" t="s">
        <v>725</v>
      </c>
      <c r="B716" s="6">
        <v>45876</v>
      </c>
      <c r="C716" t="s">
        <v>10014</v>
      </c>
      <c r="D716" t="s">
        <v>10017</v>
      </c>
      <c r="E716">
        <v>11</v>
      </c>
      <c r="F716">
        <f>+_xlfn.XLOOKUP(TablaVentas[[#This Row],[PRODUCTO FINANCIERO]],TablaPrecios[PRODUCTO FINANCIERO],TablaPrecios[PRECIO UNIT],0)</f>
        <v>9.9</v>
      </c>
      <c r="G716" s="2">
        <f>+TablaVentas[[#This Row],[CANTIDAD]]*TablaVentas[[#This Row],[PRECIO UNITARIO]]</f>
        <v>108.9</v>
      </c>
      <c r="H716" s="1">
        <f t="shared" ca="1" si="11"/>
        <v>0.15756446140715957</v>
      </c>
      <c r="I716" s="2">
        <f ca="1">+TablaVentas[[#This Row],[VENTAL TOTAL]]-TablaVentas[[#This Row],[VENTAL TOTAL]]*TablaVentas[[#This Row],[DESCUENTO]]</f>
        <v>91.741230152760323</v>
      </c>
      <c r="J716" s="2">
        <f ca="1">0.18*TablaVentas[[#This Row],[SUBTOTAL]]</f>
        <v>16.513421427496858</v>
      </c>
      <c r="K716" s="2">
        <f ca="1">+TablaVentas[[#This Row],[SUBTOTAL]]+TablaVentas[[#This Row],[IGV]]</f>
        <v>108.25465158025719</v>
      </c>
    </row>
    <row r="717" spans="1:11" x14ac:dyDescent="0.25">
      <c r="A717" t="s">
        <v>726</v>
      </c>
      <c r="B717" s="6">
        <v>46022</v>
      </c>
      <c r="C717" t="s">
        <v>10013</v>
      </c>
      <c r="D717" t="s">
        <v>10022</v>
      </c>
      <c r="E717">
        <v>9</v>
      </c>
      <c r="F717">
        <f>+_xlfn.XLOOKUP(TablaVentas[[#This Row],[PRODUCTO FINANCIERO]],TablaPrecios[PRODUCTO FINANCIERO],TablaPrecios[PRECIO UNIT],0)</f>
        <v>20.9</v>
      </c>
      <c r="G717" s="2">
        <f>+TablaVentas[[#This Row],[CANTIDAD]]*TablaVentas[[#This Row],[PRECIO UNITARIO]]</f>
        <v>188.1</v>
      </c>
      <c r="H717" s="1">
        <f t="shared" ca="1" si="11"/>
        <v>0.18646150229563963</v>
      </c>
      <c r="I717" s="2">
        <f ca="1">+TablaVentas[[#This Row],[VENTAL TOTAL]]-TablaVentas[[#This Row],[VENTAL TOTAL]]*TablaVentas[[#This Row],[DESCUENTO]]</f>
        <v>153.02659141819018</v>
      </c>
      <c r="J717" s="2">
        <f ca="1">0.18*TablaVentas[[#This Row],[SUBTOTAL]]</f>
        <v>27.544786455274231</v>
      </c>
      <c r="K717" s="2">
        <f ca="1">+TablaVentas[[#This Row],[SUBTOTAL]]+TablaVentas[[#This Row],[IGV]]</f>
        <v>180.5713778734644</v>
      </c>
    </row>
    <row r="718" spans="1:11" x14ac:dyDescent="0.25">
      <c r="A718" t="s">
        <v>727</v>
      </c>
      <c r="B718" s="6">
        <v>45810</v>
      </c>
      <c r="C718" t="s">
        <v>10016</v>
      </c>
      <c r="D718" t="s">
        <v>10017</v>
      </c>
      <c r="E718">
        <v>6</v>
      </c>
      <c r="F718">
        <f>+_xlfn.XLOOKUP(TablaVentas[[#This Row],[PRODUCTO FINANCIERO]],TablaPrecios[PRODUCTO FINANCIERO],TablaPrecios[PRECIO UNIT],0)</f>
        <v>9.9</v>
      </c>
      <c r="G718" s="2">
        <f>+TablaVentas[[#This Row],[CANTIDAD]]*TablaVentas[[#This Row],[PRECIO UNITARIO]]</f>
        <v>59.400000000000006</v>
      </c>
      <c r="H718" s="1">
        <f t="shared" ca="1" si="11"/>
        <v>0.12346970603879114</v>
      </c>
      <c r="I718" s="2">
        <f ca="1">+TablaVentas[[#This Row],[VENTAL TOTAL]]-TablaVentas[[#This Row],[VENTAL TOTAL]]*TablaVentas[[#This Row],[DESCUENTO]]</f>
        <v>52.065899461295814</v>
      </c>
      <c r="J718" s="2">
        <f ca="1">0.18*TablaVentas[[#This Row],[SUBTOTAL]]</f>
        <v>9.3718619030332455</v>
      </c>
      <c r="K718" s="2">
        <f ca="1">+TablaVentas[[#This Row],[SUBTOTAL]]+TablaVentas[[#This Row],[IGV]]</f>
        <v>61.437761364329063</v>
      </c>
    </row>
    <row r="719" spans="1:11" x14ac:dyDescent="0.25">
      <c r="A719" t="s">
        <v>728</v>
      </c>
      <c r="B719" s="6">
        <v>45558</v>
      </c>
      <c r="C719" t="s">
        <v>10013</v>
      </c>
      <c r="D719" t="s">
        <v>10019</v>
      </c>
      <c r="E719">
        <v>12</v>
      </c>
      <c r="F719">
        <f>+_xlfn.XLOOKUP(TablaVentas[[#This Row],[PRODUCTO FINANCIERO]],TablaPrecios[PRODUCTO FINANCIERO],TablaPrecios[PRECIO UNIT],0)</f>
        <v>9.9</v>
      </c>
      <c r="G719" s="2">
        <f>+TablaVentas[[#This Row],[CANTIDAD]]*TablaVentas[[#This Row],[PRECIO UNITARIO]]</f>
        <v>118.80000000000001</v>
      </c>
      <c r="H719" s="1">
        <f t="shared" ca="1" si="11"/>
        <v>0.15168499543058403</v>
      </c>
      <c r="I719" s="2">
        <f ca="1">+TablaVentas[[#This Row],[VENTAL TOTAL]]-TablaVentas[[#This Row],[VENTAL TOTAL]]*TablaVentas[[#This Row],[DESCUENTO]]</f>
        <v>100.77982254284663</v>
      </c>
      <c r="J719" s="2">
        <f ca="1">0.18*TablaVentas[[#This Row],[SUBTOTAL]]</f>
        <v>18.140368057712394</v>
      </c>
      <c r="K719" s="2">
        <f ca="1">+TablaVentas[[#This Row],[SUBTOTAL]]+TablaVentas[[#This Row],[IGV]]</f>
        <v>118.92019060055902</v>
      </c>
    </row>
    <row r="720" spans="1:11" x14ac:dyDescent="0.25">
      <c r="A720" t="s">
        <v>729</v>
      </c>
      <c r="B720" s="6">
        <v>46112</v>
      </c>
      <c r="C720" t="s">
        <v>10012</v>
      </c>
      <c r="D720" t="s">
        <v>10018</v>
      </c>
      <c r="E720">
        <v>10</v>
      </c>
      <c r="F720">
        <f>+_xlfn.XLOOKUP(TablaVentas[[#This Row],[PRODUCTO FINANCIERO]],TablaPrecios[PRODUCTO FINANCIERO],TablaPrecios[PRECIO UNIT],0)</f>
        <v>14.9</v>
      </c>
      <c r="G720" s="2">
        <f>+TablaVentas[[#This Row],[CANTIDAD]]*TablaVentas[[#This Row],[PRECIO UNITARIO]]</f>
        <v>149</v>
      </c>
      <c r="H720" s="1">
        <f t="shared" ca="1" si="11"/>
        <v>0.10200900319204158</v>
      </c>
      <c r="I720" s="2">
        <f ca="1">+TablaVentas[[#This Row],[VENTAL TOTAL]]-TablaVentas[[#This Row],[VENTAL TOTAL]]*TablaVentas[[#This Row],[DESCUENTO]]</f>
        <v>133.8006585243858</v>
      </c>
      <c r="J720" s="2">
        <f ca="1">0.18*TablaVentas[[#This Row],[SUBTOTAL]]</f>
        <v>24.084118534389443</v>
      </c>
      <c r="K720" s="2">
        <f ca="1">+TablaVentas[[#This Row],[SUBTOTAL]]+TablaVentas[[#This Row],[IGV]]</f>
        <v>157.88477705877523</v>
      </c>
    </row>
    <row r="721" spans="1:11" x14ac:dyDescent="0.25">
      <c r="A721" t="s">
        <v>730</v>
      </c>
      <c r="B721" s="6">
        <v>45843</v>
      </c>
      <c r="C721" t="s">
        <v>10011</v>
      </c>
      <c r="D721" t="s">
        <v>10020</v>
      </c>
      <c r="E721">
        <v>4</v>
      </c>
      <c r="F721">
        <f>+_xlfn.XLOOKUP(TablaVentas[[#This Row],[PRODUCTO FINANCIERO]],TablaPrecios[PRODUCTO FINANCIERO],TablaPrecios[PRECIO UNIT],0)</f>
        <v>14.9</v>
      </c>
      <c r="G721" s="2">
        <f>+TablaVentas[[#This Row],[CANTIDAD]]*TablaVentas[[#This Row],[PRECIO UNITARIO]]</f>
        <v>59.6</v>
      </c>
      <c r="H721" s="1">
        <f t="shared" ca="1" si="11"/>
        <v>0.13589928304536072</v>
      </c>
      <c r="I721" s="2">
        <f ca="1">+TablaVentas[[#This Row],[VENTAL TOTAL]]-TablaVentas[[#This Row],[VENTAL TOTAL]]*TablaVentas[[#This Row],[DESCUENTO]]</f>
        <v>51.500402730496504</v>
      </c>
      <c r="J721" s="2">
        <f ca="1">0.18*TablaVentas[[#This Row],[SUBTOTAL]]</f>
        <v>9.2700724914893708</v>
      </c>
      <c r="K721" s="2">
        <f ca="1">+TablaVentas[[#This Row],[SUBTOTAL]]+TablaVentas[[#This Row],[IGV]]</f>
        <v>60.770475221985876</v>
      </c>
    </row>
    <row r="722" spans="1:11" x14ac:dyDescent="0.25">
      <c r="A722" t="s">
        <v>731</v>
      </c>
      <c r="B722" s="6">
        <v>46387</v>
      </c>
      <c r="C722" t="s">
        <v>10016</v>
      </c>
      <c r="D722" t="s">
        <v>10020</v>
      </c>
      <c r="E722">
        <v>20</v>
      </c>
      <c r="F722">
        <f>+_xlfn.XLOOKUP(TablaVentas[[#This Row],[PRODUCTO FINANCIERO]],TablaPrecios[PRODUCTO FINANCIERO],TablaPrecios[PRECIO UNIT],0)</f>
        <v>14.9</v>
      </c>
      <c r="G722" s="2">
        <f>+TablaVentas[[#This Row],[CANTIDAD]]*TablaVentas[[#This Row],[PRECIO UNITARIO]]</f>
        <v>298</v>
      </c>
      <c r="H722" s="1">
        <f t="shared" ca="1" si="11"/>
        <v>0.1182537861124006</v>
      </c>
      <c r="I722" s="2">
        <f ca="1">+TablaVentas[[#This Row],[VENTAL TOTAL]]-TablaVentas[[#This Row],[VENTAL TOTAL]]*TablaVentas[[#This Row],[DESCUENTO]]</f>
        <v>262.7603717385046</v>
      </c>
      <c r="J722" s="2">
        <f ca="1">0.18*TablaVentas[[#This Row],[SUBTOTAL]]</f>
        <v>47.296866912930824</v>
      </c>
      <c r="K722" s="2">
        <f ca="1">+TablaVentas[[#This Row],[SUBTOTAL]]+TablaVentas[[#This Row],[IGV]]</f>
        <v>310.05723865143545</v>
      </c>
    </row>
    <row r="723" spans="1:11" x14ac:dyDescent="0.25">
      <c r="A723" t="s">
        <v>732</v>
      </c>
      <c r="B723" s="6">
        <v>46035</v>
      </c>
      <c r="C723" t="s">
        <v>10016</v>
      </c>
      <c r="D723" t="s">
        <v>10019</v>
      </c>
      <c r="E723">
        <v>7</v>
      </c>
      <c r="F723">
        <f>+_xlfn.XLOOKUP(TablaVentas[[#This Row],[PRODUCTO FINANCIERO]],TablaPrecios[PRODUCTO FINANCIERO],TablaPrecios[PRECIO UNIT],0)</f>
        <v>9.9</v>
      </c>
      <c r="G723" s="2">
        <f>+TablaVentas[[#This Row],[CANTIDAD]]*TablaVentas[[#This Row],[PRECIO UNITARIO]]</f>
        <v>69.3</v>
      </c>
      <c r="H723" s="1">
        <f t="shared" ca="1" si="11"/>
        <v>0.14921032440807325</v>
      </c>
      <c r="I723" s="2">
        <f ca="1">+TablaVentas[[#This Row],[VENTAL TOTAL]]-TablaVentas[[#This Row],[VENTAL TOTAL]]*TablaVentas[[#This Row],[DESCUENTO]]</f>
        <v>58.959724518520524</v>
      </c>
      <c r="J723" s="2">
        <f ca="1">0.18*TablaVentas[[#This Row],[SUBTOTAL]]</f>
        <v>10.612750413333695</v>
      </c>
      <c r="K723" s="2">
        <f ca="1">+TablaVentas[[#This Row],[SUBTOTAL]]+TablaVentas[[#This Row],[IGV]]</f>
        <v>69.572474931854217</v>
      </c>
    </row>
    <row r="724" spans="1:11" x14ac:dyDescent="0.25">
      <c r="A724" t="s">
        <v>733</v>
      </c>
      <c r="B724" s="6">
        <v>45814</v>
      </c>
      <c r="C724" t="s">
        <v>10016</v>
      </c>
      <c r="D724" t="s">
        <v>10020</v>
      </c>
      <c r="E724">
        <v>20</v>
      </c>
      <c r="F724">
        <f>+_xlfn.XLOOKUP(TablaVentas[[#This Row],[PRODUCTO FINANCIERO]],TablaPrecios[PRODUCTO FINANCIERO],TablaPrecios[PRECIO UNIT],0)</f>
        <v>14.9</v>
      </c>
      <c r="G724" s="2">
        <f>+TablaVentas[[#This Row],[CANTIDAD]]*TablaVentas[[#This Row],[PRECIO UNITARIO]]</f>
        <v>298</v>
      </c>
      <c r="H724" s="1">
        <f t="shared" ca="1" si="11"/>
        <v>0.15316797444164598</v>
      </c>
      <c r="I724" s="2">
        <f ca="1">+TablaVentas[[#This Row],[VENTAL TOTAL]]-TablaVentas[[#This Row],[VENTAL TOTAL]]*TablaVentas[[#This Row],[DESCUENTO]]</f>
        <v>252.35594361638948</v>
      </c>
      <c r="J724" s="2">
        <f ca="1">0.18*TablaVentas[[#This Row],[SUBTOTAL]]</f>
        <v>45.424069850950104</v>
      </c>
      <c r="K724" s="2">
        <f ca="1">+TablaVentas[[#This Row],[SUBTOTAL]]+TablaVentas[[#This Row],[IGV]]</f>
        <v>297.78001346733959</v>
      </c>
    </row>
    <row r="725" spans="1:11" x14ac:dyDescent="0.25">
      <c r="A725" t="s">
        <v>734</v>
      </c>
      <c r="B725" s="6">
        <v>45668</v>
      </c>
      <c r="C725" t="s">
        <v>10013</v>
      </c>
      <c r="D725" t="s">
        <v>10022</v>
      </c>
      <c r="E725">
        <v>16</v>
      </c>
      <c r="F725">
        <f>+_xlfn.XLOOKUP(TablaVentas[[#This Row],[PRODUCTO FINANCIERO]],TablaPrecios[PRODUCTO FINANCIERO],TablaPrecios[PRECIO UNIT],0)</f>
        <v>20.9</v>
      </c>
      <c r="G725" s="2">
        <f>+TablaVentas[[#This Row],[CANTIDAD]]*TablaVentas[[#This Row],[PRECIO UNITARIO]]</f>
        <v>334.4</v>
      </c>
      <c r="H725" s="1">
        <f t="shared" ca="1" si="11"/>
        <v>0.15000311687966617</v>
      </c>
      <c r="I725" s="2">
        <f ca="1">+TablaVentas[[#This Row],[VENTAL TOTAL]]-TablaVentas[[#This Row],[VENTAL TOTAL]]*TablaVentas[[#This Row],[DESCUENTO]]</f>
        <v>284.2389577154396</v>
      </c>
      <c r="J725" s="2">
        <f ca="1">0.18*TablaVentas[[#This Row],[SUBTOTAL]]</f>
        <v>51.163012388779123</v>
      </c>
      <c r="K725" s="2">
        <f ca="1">+TablaVentas[[#This Row],[SUBTOTAL]]+TablaVentas[[#This Row],[IGV]]</f>
        <v>335.40197010421872</v>
      </c>
    </row>
    <row r="726" spans="1:11" x14ac:dyDescent="0.25">
      <c r="A726" t="s">
        <v>735</v>
      </c>
      <c r="B726" s="6">
        <v>46302</v>
      </c>
      <c r="C726" t="s">
        <v>10016</v>
      </c>
      <c r="D726" t="s">
        <v>10017</v>
      </c>
      <c r="E726">
        <v>3</v>
      </c>
      <c r="F726">
        <f>+_xlfn.XLOOKUP(TablaVentas[[#This Row],[PRODUCTO FINANCIERO]],TablaPrecios[PRODUCTO FINANCIERO],TablaPrecios[PRECIO UNIT],0)</f>
        <v>9.9</v>
      </c>
      <c r="G726" s="2">
        <f>+TablaVentas[[#This Row],[CANTIDAD]]*TablaVentas[[#This Row],[PRECIO UNITARIO]]</f>
        <v>29.700000000000003</v>
      </c>
      <c r="H726" s="1">
        <f t="shared" ca="1" si="11"/>
        <v>0.14012941285318717</v>
      </c>
      <c r="I726" s="2">
        <f ca="1">+TablaVentas[[#This Row],[VENTAL TOTAL]]-TablaVentas[[#This Row],[VENTAL TOTAL]]*TablaVentas[[#This Row],[DESCUENTO]]</f>
        <v>25.538156438260344</v>
      </c>
      <c r="J726" s="2">
        <f ca="1">0.18*TablaVentas[[#This Row],[SUBTOTAL]]</f>
        <v>4.5968681588868616</v>
      </c>
      <c r="K726" s="2">
        <f ca="1">+TablaVentas[[#This Row],[SUBTOTAL]]+TablaVentas[[#This Row],[IGV]]</f>
        <v>30.135024597147208</v>
      </c>
    </row>
    <row r="727" spans="1:11" x14ac:dyDescent="0.25">
      <c r="A727" t="s">
        <v>736</v>
      </c>
      <c r="B727" s="6">
        <v>46143</v>
      </c>
      <c r="C727" t="s">
        <v>10014</v>
      </c>
      <c r="D727" t="s">
        <v>10018</v>
      </c>
      <c r="E727">
        <v>3</v>
      </c>
      <c r="F727">
        <f>+_xlfn.XLOOKUP(TablaVentas[[#This Row],[PRODUCTO FINANCIERO]],TablaPrecios[PRODUCTO FINANCIERO],TablaPrecios[PRECIO UNIT],0)</f>
        <v>14.9</v>
      </c>
      <c r="G727" s="2">
        <f>+TablaVentas[[#This Row],[CANTIDAD]]*TablaVentas[[#This Row],[PRECIO UNITARIO]]</f>
        <v>44.7</v>
      </c>
      <c r="H727" s="1">
        <f t="shared" ca="1" si="11"/>
        <v>0.13764462667689994</v>
      </c>
      <c r="I727" s="2">
        <f ca="1">+TablaVentas[[#This Row],[VENTAL TOTAL]]-TablaVentas[[#This Row],[VENTAL TOTAL]]*TablaVentas[[#This Row],[DESCUENTO]]</f>
        <v>38.547285187542577</v>
      </c>
      <c r="J727" s="2">
        <f ca="1">0.18*TablaVentas[[#This Row],[SUBTOTAL]]</f>
        <v>6.9385113337576634</v>
      </c>
      <c r="K727" s="2">
        <f ca="1">+TablaVentas[[#This Row],[SUBTOTAL]]+TablaVentas[[#This Row],[IGV]]</f>
        <v>45.485796521300244</v>
      </c>
    </row>
    <row r="728" spans="1:11" x14ac:dyDescent="0.25">
      <c r="A728" t="s">
        <v>737</v>
      </c>
      <c r="B728" s="6">
        <v>45797</v>
      </c>
      <c r="C728" t="s">
        <v>10015</v>
      </c>
      <c r="D728" t="s">
        <v>10019</v>
      </c>
      <c r="E728">
        <v>6</v>
      </c>
      <c r="F728">
        <f>+_xlfn.XLOOKUP(TablaVentas[[#This Row],[PRODUCTO FINANCIERO]],TablaPrecios[PRODUCTO FINANCIERO],TablaPrecios[PRECIO UNIT],0)</f>
        <v>9.9</v>
      </c>
      <c r="G728" s="2">
        <f>+TablaVentas[[#This Row],[CANTIDAD]]*TablaVentas[[#This Row],[PRECIO UNITARIO]]</f>
        <v>59.400000000000006</v>
      </c>
      <c r="H728" s="1">
        <f t="shared" ca="1" si="11"/>
        <v>0.18625223813221153</v>
      </c>
      <c r="I728" s="2">
        <f ca="1">+TablaVentas[[#This Row],[VENTAL TOTAL]]-TablaVentas[[#This Row],[VENTAL TOTAL]]*TablaVentas[[#This Row],[DESCUENTO]]</f>
        <v>48.336617054946643</v>
      </c>
      <c r="J728" s="2">
        <f ca="1">0.18*TablaVentas[[#This Row],[SUBTOTAL]]</f>
        <v>8.700591069890395</v>
      </c>
      <c r="K728" s="2">
        <f ca="1">+TablaVentas[[#This Row],[SUBTOTAL]]+TablaVentas[[#This Row],[IGV]]</f>
        <v>57.037208124837036</v>
      </c>
    </row>
    <row r="729" spans="1:11" x14ac:dyDescent="0.25">
      <c r="A729" t="s">
        <v>738</v>
      </c>
      <c r="B729" s="6">
        <v>45579</v>
      </c>
      <c r="C729" t="s">
        <v>10015</v>
      </c>
      <c r="D729" t="s">
        <v>10022</v>
      </c>
      <c r="E729">
        <v>7</v>
      </c>
      <c r="F729">
        <f>+_xlfn.XLOOKUP(TablaVentas[[#This Row],[PRODUCTO FINANCIERO]],TablaPrecios[PRODUCTO FINANCIERO],TablaPrecios[PRECIO UNIT],0)</f>
        <v>20.9</v>
      </c>
      <c r="G729" s="2">
        <f>+TablaVentas[[#This Row],[CANTIDAD]]*TablaVentas[[#This Row],[PRECIO UNITARIO]]</f>
        <v>146.29999999999998</v>
      </c>
      <c r="H729" s="1">
        <f t="shared" ca="1" si="11"/>
        <v>0.19660114134762646</v>
      </c>
      <c r="I729" s="2">
        <f ca="1">+TablaVentas[[#This Row],[VENTAL TOTAL]]-TablaVentas[[#This Row],[VENTAL TOTAL]]*TablaVentas[[#This Row],[DESCUENTO]]</f>
        <v>117.53725302084223</v>
      </c>
      <c r="J729" s="2">
        <f ca="1">0.18*TablaVentas[[#This Row],[SUBTOTAL]]</f>
        <v>21.156705543751599</v>
      </c>
      <c r="K729" s="2">
        <f ca="1">+TablaVentas[[#This Row],[SUBTOTAL]]+TablaVentas[[#This Row],[IGV]]</f>
        <v>138.69395856459383</v>
      </c>
    </row>
    <row r="730" spans="1:11" x14ac:dyDescent="0.25">
      <c r="A730" t="s">
        <v>739</v>
      </c>
      <c r="B730" s="6">
        <v>46154</v>
      </c>
      <c r="C730" t="s">
        <v>10015</v>
      </c>
      <c r="D730" t="s">
        <v>10017</v>
      </c>
      <c r="E730">
        <v>6</v>
      </c>
      <c r="F730">
        <f>+_xlfn.XLOOKUP(TablaVentas[[#This Row],[PRODUCTO FINANCIERO]],TablaPrecios[PRODUCTO FINANCIERO],TablaPrecios[PRECIO UNIT],0)</f>
        <v>9.9</v>
      </c>
      <c r="G730" s="2">
        <f>+TablaVentas[[#This Row],[CANTIDAD]]*TablaVentas[[#This Row],[PRECIO UNITARIO]]</f>
        <v>59.400000000000006</v>
      </c>
      <c r="H730" s="1">
        <f t="shared" ca="1" si="11"/>
        <v>0.14274605964838943</v>
      </c>
      <c r="I730" s="2">
        <f ca="1">+TablaVentas[[#This Row],[VENTAL TOTAL]]-TablaVentas[[#This Row],[VENTAL TOTAL]]*TablaVentas[[#This Row],[DESCUENTO]]</f>
        <v>50.920884056885669</v>
      </c>
      <c r="J730" s="2">
        <f ca="1">0.18*TablaVentas[[#This Row],[SUBTOTAL]]</f>
        <v>9.1657591302394206</v>
      </c>
      <c r="K730" s="2">
        <f ca="1">+TablaVentas[[#This Row],[SUBTOTAL]]+TablaVentas[[#This Row],[IGV]]</f>
        <v>60.086643187125091</v>
      </c>
    </row>
    <row r="731" spans="1:11" x14ac:dyDescent="0.25">
      <c r="A731" t="s">
        <v>740</v>
      </c>
      <c r="B731" s="6">
        <v>46385</v>
      </c>
      <c r="C731" t="s">
        <v>10016</v>
      </c>
      <c r="D731" t="s">
        <v>10017</v>
      </c>
      <c r="E731">
        <v>17</v>
      </c>
      <c r="F731">
        <f>+_xlfn.XLOOKUP(TablaVentas[[#This Row],[PRODUCTO FINANCIERO]],TablaPrecios[PRODUCTO FINANCIERO],TablaPrecios[PRECIO UNIT],0)</f>
        <v>9.9</v>
      </c>
      <c r="G731" s="2">
        <f>+TablaVentas[[#This Row],[CANTIDAD]]*TablaVentas[[#This Row],[PRECIO UNITARIO]]</f>
        <v>168.3</v>
      </c>
      <c r="H731" s="1">
        <f t="shared" ca="1" si="11"/>
        <v>0.14465997645829859</v>
      </c>
      <c r="I731" s="2">
        <f ca="1">+TablaVentas[[#This Row],[VENTAL TOTAL]]-TablaVentas[[#This Row],[VENTAL TOTAL]]*TablaVentas[[#This Row],[DESCUENTO]]</f>
        <v>143.95372596206835</v>
      </c>
      <c r="J731" s="2">
        <f ca="1">0.18*TablaVentas[[#This Row],[SUBTOTAL]]</f>
        <v>25.911670673172303</v>
      </c>
      <c r="K731" s="2">
        <f ca="1">+TablaVentas[[#This Row],[SUBTOTAL]]+TablaVentas[[#This Row],[IGV]]</f>
        <v>169.86539663524064</v>
      </c>
    </row>
    <row r="732" spans="1:11" x14ac:dyDescent="0.25">
      <c r="A732" t="s">
        <v>741</v>
      </c>
      <c r="B732" s="6">
        <v>46344</v>
      </c>
      <c r="C732" t="s">
        <v>10016</v>
      </c>
      <c r="D732" t="s">
        <v>10022</v>
      </c>
      <c r="E732">
        <v>9</v>
      </c>
      <c r="F732">
        <f>+_xlfn.XLOOKUP(TablaVentas[[#This Row],[PRODUCTO FINANCIERO]],TablaPrecios[PRODUCTO FINANCIERO],TablaPrecios[PRECIO UNIT],0)</f>
        <v>20.9</v>
      </c>
      <c r="G732" s="2">
        <f>+TablaVentas[[#This Row],[CANTIDAD]]*TablaVentas[[#This Row],[PRECIO UNITARIO]]</f>
        <v>188.1</v>
      </c>
      <c r="H732" s="1">
        <f t="shared" ca="1" si="11"/>
        <v>0.1904785253614513</v>
      </c>
      <c r="I732" s="2">
        <f ca="1">+TablaVentas[[#This Row],[VENTAL TOTAL]]-TablaVentas[[#This Row],[VENTAL TOTAL]]*TablaVentas[[#This Row],[DESCUENTO]]</f>
        <v>152.27098937951101</v>
      </c>
      <c r="J732" s="2">
        <f ca="1">0.18*TablaVentas[[#This Row],[SUBTOTAL]]</f>
        <v>27.40877808831198</v>
      </c>
      <c r="K732" s="2">
        <f ca="1">+TablaVentas[[#This Row],[SUBTOTAL]]+TablaVentas[[#This Row],[IGV]]</f>
        <v>179.67976746782298</v>
      </c>
    </row>
    <row r="733" spans="1:11" x14ac:dyDescent="0.25">
      <c r="A733" t="s">
        <v>742</v>
      </c>
      <c r="B733" s="6">
        <v>46228</v>
      </c>
      <c r="C733" t="s">
        <v>10011</v>
      </c>
      <c r="D733" t="s">
        <v>10020</v>
      </c>
      <c r="E733">
        <v>4</v>
      </c>
      <c r="F733">
        <f>+_xlfn.XLOOKUP(TablaVentas[[#This Row],[PRODUCTO FINANCIERO]],TablaPrecios[PRODUCTO FINANCIERO],TablaPrecios[PRECIO UNIT],0)</f>
        <v>14.9</v>
      </c>
      <c r="G733" s="2">
        <f>+TablaVentas[[#This Row],[CANTIDAD]]*TablaVentas[[#This Row],[PRECIO UNITARIO]]</f>
        <v>59.6</v>
      </c>
      <c r="H733" s="1">
        <f t="shared" ca="1" si="11"/>
        <v>0.12018657058409606</v>
      </c>
      <c r="I733" s="2">
        <f ca="1">+TablaVentas[[#This Row],[VENTAL TOTAL]]-TablaVentas[[#This Row],[VENTAL TOTAL]]*TablaVentas[[#This Row],[DESCUENTO]]</f>
        <v>52.436880393187877</v>
      </c>
      <c r="J733" s="2">
        <f ca="1">0.18*TablaVentas[[#This Row],[SUBTOTAL]]</f>
        <v>9.4386384707738173</v>
      </c>
      <c r="K733" s="2">
        <f ca="1">+TablaVentas[[#This Row],[SUBTOTAL]]+TablaVentas[[#This Row],[IGV]]</f>
        <v>61.875518863961695</v>
      </c>
    </row>
    <row r="734" spans="1:11" x14ac:dyDescent="0.25">
      <c r="A734" t="s">
        <v>743</v>
      </c>
      <c r="B734" s="6">
        <v>45908</v>
      </c>
      <c r="C734" t="s">
        <v>10013</v>
      </c>
      <c r="D734" t="s">
        <v>10017</v>
      </c>
      <c r="E734">
        <v>17</v>
      </c>
      <c r="F734">
        <f>+_xlfn.XLOOKUP(TablaVentas[[#This Row],[PRODUCTO FINANCIERO]],TablaPrecios[PRODUCTO FINANCIERO],TablaPrecios[PRECIO UNIT],0)</f>
        <v>9.9</v>
      </c>
      <c r="G734" s="2">
        <f>+TablaVentas[[#This Row],[CANTIDAD]]*TablaVentas[[#This Row],[PRECIO UNITARIO]]</f>
        <v>168.3</v>
      </c>
      <c r="H734" s="1">
        <f t="shared" ca="1" si="11"/>
        <v>0.1595012128071038</v>
      </c>
      <c r="I734" s="2">
        <f ca="1">+TablaVentas[[#This Row],[VENTAL TOTAL]]-TablaVentas[[#This Row],[VENTAL TOTAL]]*TablaVentas[[#This Row],[DESCUENTO]]</f>
        <v>141.45594588456444</v>
      </c>
      <c r="J734" s="2">
        <f ca="1">0.18*TablaVentas[[#This Row],[SUBTOTAL]]</f>
        <v>25.462070259221598</v>
      </c>
      <c r="K734" s="2">
        <f ca="1">+TablaVentas[[#This Row],[SUBTOTAL]]+TablaVentas[[#This Row],[IGV]]</f>
        <v>166.91801614378605</v>
      </c>
    </row>
    <row r="735" spans="1:11" x14ac:dyDescent="0.25">
      <c r="A735" t="s">
        <v>744</v>
      </c>
      <c r="B735" s="6">
        <v>46240</v>
      </c>
      <c r="C735" t="s">
        <v>10011</v>
      </c>
      <c r="D735" t="s">
        <v>10019</v>
      </c>
      <c r="E735">
        <v>12</v>
      </c>
      <c r="F735">
        <f>+_xlfn.XLOOKUP(TablaVentas[[#This Row],[PRODUCTO FINANCIERO]],TablaPrecios[PRODUCTO FINANCIERO],TablaPrecios[PRECIO UNIT],0)</f>
        <v>9.9</v>
      </c>
      <c r="G735" s="2">
        <f>+TablaVentas[[#This Row],[CANTIDAD]]*TablaVentas[[#This Row],[PRECIO UNITARIO]]</f>
        <v>118.80000000000001</v>
      </c>
      <c r="H735" s="1">
        <f t="shared" ca="1" si="11"/>
        <v>0.18933850868171484</v>
      </c>
      <c r="I735" s="2">
        <f ca="1">+TablaVentas[[#This Row],[VENTAL TOTAL]]-TablaVentas[[#This Row],[VENTAL TOTAL]]*TablaVentas[[#This Row],[DESCUENTO]]</f>
        <v>96.306585168612287</v>
      </c>
      <c r="J735" s="2">
        <f ca="1">0.18*TablaVentas[[#This Row],[SUBTOTAL]]</f>
        <v>17.33518533035021</v>
      </c>
      <c r="K735" s="2">
        <f ca="1">+TablaVentas[[#This Row],[SUBTOTAL]]+TablaVentas[[#This Row],[IGV]]</f>
        <v>113.6417704989625</v>
      </c>
    </row>
    <row r="736" spans="1:11" x14ac:dyDescent="0.25">
      <c r="A736" t="s">
        <v>745</v>
      </c>
      <c r="B736" s="6">
        <v>46121</v>
      </c>
      <c r="C736" t="s">
        <v>10011</v>
      </c>
      <c r="D736" t="s">
        <v>10017</v>
      </c>
      <c r="E736">
        <v>5</v>
      </c>
      <c r="F736">
        <f>+_xlfn.XLOOKUP(TablaVentas[[#This Row],[PRODUCTO FINANCIERO]],TablaPrecios[PRODUCTO FINANCIERO],TablaPrecios[PRECIO UNIT],0)</f>
        <v>9.9</v>
      </c>
      <c r="G736" s="2">
        <f>+TablaVentas[[#This Row],[CANTIDAD]]*TablaVentas[[#This Row],[PRECIO UNITARIO]]</f>
        <v>49.5</v>
      </c>
      <c r="H736" s="1">
        <f t="shared" ca="1" si="11"/>
        <v>0.15417647060098849</v>
      </c>
      <c r="I736" s="2">
        <f ca="1">+TablaVentas[[#This Row],[VENTAL TOTAL]]-TablaVentas[[#This Row],[VENTAL TOTAL]]*TablaVentas[[#This Row],[DESCUENTO]]</f>
        <v>41.868264705251072</v>
      </c>
      <c r="J736" s="2">
        <f ca="1">0.18*TablaVentas[[#This Row],[SUBTOTAL]]</f>
        <v>7.5362876469451923</v>
      </c>
      <c r="K736" s="2">
        <f ca="1">+TablaVentas[[#This Row],[SUBTOTAL]]+TablaVentas[[#This Row],[IGV]]</f>
        <v>49.404552352196262</v>
      </c>
    </row>
    <row r="737" spans="1:11" x14ac:dyDescent="0.25">
      <c r="A737" t="s">
        <v>746</v>
      </c>
      <c r="B737" s="6">
        <v>45365</v>
      </c>
      <c r="C737" t="s">
        <v>10013</v>
      </c>
      <c r="D737" t="s">
        <v>10020</v>
      </c>
      <c r="E737">
        <v>7</v>
      </c>
      <c r="F737">
        <f>+_xlfn.XLOOKUP(TablaVentas[[#This Row],[PRODUCTO FINANCIERO]],TablaPrecios[PRODUCTO FINANCIERO],TablaPrecios[PRECIO UNIT],0)</f>
        <v>14.9</v>
      </c>
      <c r="G737" s="2">
        <f>+TablaVentas[[#This Row],[CANTIDAD]]*TablaVentas[[#This Row],[PRECIO UNITARIO]]</f>
        <v>104.3</v>
      </c>
      <c r="H737" s="1">
        <f t="shared" ca="1" si="11"/>
        <v>0.19164594531187723</v>
      </c>
      <c r="I737" s="2">
        <f ca="1">+TablaVentas[[#This Row],[VENTAL TOTAL]]-TablaVentas[[#This Row],[VENTAL TOTAL]]*TablaVentas[[#This Row],[DESCUENTO]]</f>
        <v>84.311327903971204</v>
      </c>
      <c r="J737" s="2">
        <f ca="1">0.18*TablaVentas[[#This Row],[SUBTOTAL]]</f>
        <v>15.176039022714816</v>
      </c>
      <c r="K737" s="2">
        <f ca="1">+TablaVentas[[#This Row],[SUBTOTAL]]+TablaVentas[[#This Row],[IGV]]</f>
        <v>99.487366926686022</v>
      </c>
    </row>
    <row r="738" spans="1:11" x14ac:dyDescent="0.25">
      <c r="A738" t="s">
        <v>747</v>
      </c>
      <c r="B738" s="6">
        <v>45625</v>
      </c>
      <c r="C738" t="s">
        <v>10012</v>
      </c>
      <c r="D738" t="s">
        <v>10022</v>
      </c>
      <c r="E738">
        <v>12</v>
      </c>
      <c r="F738">
        <f>+_xlfn.XLOOKUP(TablaVentas[[#This Row],[PRODUCTO FINANCIERO]],TablaPrecios[PRODUCTO FINANCIERO],TablaPrecios[PRECIO UNIT],0)</f>
        <v>20.9</v>
      </c>
      <c r="G738" s="2">
        <f>+TablaVentas[[#This Row],[CANTIDAD]]*TablaVentas[[#This Row],[PRECIO UNITARIO]]</f>
        <v>250.79999999999998</v>
      </c>
      <c r="H738" s="1">
        <f t="shared" ca="1" si="11"/>
        <v>0.10938831601725592</v>
      </c>
      <c r="I738" s="2">
        <f ca="1">+TablaVentas[[#This Row],[VENTAL TOTAL]]-TablaVentas[[#This Row],[VENTAL TOTAL]]*TablaVentas[[#This Row],[DESCUENTO]]</f>
        <v>223.3654103428722</v>
      </c>
      <c r="J738" s="2">
        <f ca="1">0.18*TablaVentas[[#This Row],[SUBTOTAL]]</f>
        <v>40.205773861716992</v>
      </c>
      <c r="K738" s="2">
        <f ca="1">+TablaVentas[[#This Row],[SUBTOTAL]]+TablaVentas[[#This Row],[IGV]]</f>
        <v>263.5711842045892</v>
      </c>
    </row>
    <row r="739" spans="1:11" x14ac:dyDescent="0.25">
      <c r="A739" t="s">
        <v>748</v>
      </c>
      <c r="B739" s="6">
        <v>46062</v>
      </c>
      <c r="C739" t="s">
        <v>10014</v>
      </c>
      <c r="D739" t="s">
        <v>10017</v>
      </c>
      <c r="E739">
        <v>14</v>
      </c>
      <c r="F739">
        <f>+_xlfn.XLOOKUP(TablaVentas[[#This Row],[PRODUCTO FINANCIERO]],TablaPrecios[PRODUCTO FINANCIERO],TablaPrecios[PRECIO UNIT],0)</f>
        <v>9.9</v>
      </c>
      <c r="G739" s="2">
        <f>+TablaVentas[[#This Row],[CANTIDAD]]*TablaVentas[[#This Row],[PRECIO UNITARIO]]</f>
        <v>138.6</v>
      </c>
      <c r="H739" s="1">
        <f t="shared" ca="1" si="11"/>
        <v>0.15721565200645199</v>
      </c>
      <c r="I739" s="2">
        <f ca="1">+TablaVentas[[#This Row],[VENTAL TOTAL]]-TablaVentas[[#This Row],[VENTAL TOTAL]]*TablaVentas[[#This Row],[DESCUENTO]]</f>
        <v>116.80991063190575</v>
      </c>
      <c r="J739" s="2">
        <f ca="1">0.18*TablaVentas[[#This Row],[SUBTOTAL]]</f>
        <v>21.025783913743034</v>
      </c>
      <c r="K739" s="2">
        <f ca="1">+TablaVentas[[#This Row],[SUBTOTAL]]+TablaVentas[[#This Row],[IGV]]</f>
        <v>137.83569454564878</v>
      </c>
    </row>
    <row r="740" spans="1:11" x14ac:dyDescent="0.25">
      <c r="A740" t="s">
        <v>749</v>
      </c>
      <c r="B740" s="6">
        <v>45737</v>
      </c>
      <c r="C740" t="s">
        <v>10013</v>
      </c>
      <c r="D740" t="s">
        <v>10019</v>
      </c>
      <c r="E740">
        <v>18</v>
      </c>
      <c r="F740">
        <f>+_xlfn.XLOOKUP(TablaVentas[[#This Row],[PRODUCTO FINANCIERO]],TablaPrecios[PRODUCTO FINANCIERO],TablaPrecios[PRECIO UNIT],0)</f>
        <v>9.9</v>
      </c>
      <c r="G740" s="2">
        <f>+TablaVentas[[#This Row],[CANTIDAD]]*TablaVentas[[#This Row],[PRECIO UNITARIO]]</f>
        <v>178.20000000000002</v>
      </c>
      <c r="H740" s="1">
        <f t="shared" ca="1" si="11"/>
        <v>0.13972734140942963</v>
      </c>
      <c r="I740" s="2">
        <f ca="1">+TablaVentas[[#This Row],[VENTAL TOTAL]]-TablaVentas[[#This Row],[VENTAL TOTAL]]*TablaVentas[[#This Row],[DESCUENTO]]</f>
        <v>153.30058776083965</v>
      </c>
      <c r="J740" s="2">
        <f ca="1">0.18*TablaVentas[[#This Row],[SUBTOTAL]]</f>
        <v>27.594105796951137</v>
      </c>
      <c r="K740" s="2">
        <f ca="1">+TablaVentas[[#This Row],[SUBTOTAL]]+TablaVentas[[#This Row],[IGV]]</f>
        <v>180.89469355779079</v>
      </c>
    </row>
    <row r="741" spans="1:11" x14ac:dyDescent="0.25">
      <c r="A741" t="s">
        <v>750</v>
      </c>
      <c r="B741" s="6">
        <v>45491</v>
      </c>
      <c r="C741" t="s">
        <v>10013</v>
      </c>
      <c r="D741" t="s">
        <v>10020</v>
      </c>
      <c r="E741">
        <v>8</v>
      </c>
      <c r="F741">
        <f>+_xlfn.XLOOKUP(TablaVentas[[#This Row],[PRODUCTO FINANCIERO]],TablaPrecios[PRODUCTO FINANCIERO],TablaPrecios[PRECIO UNIT],0)</f>
        <v>14.9</v>
      </c>
      <c r="G741" s="2">
        <f>+TablaVentas[[#This Row],[CANTIDAD]]*TablaVentas[[#This Row],[PRECIO UNITARIO]]</f>
        <v>119.2</v>
      </c>
      <c r="H741" s="1">
        <f t="shared" ca="1" si="11"/>
        <v>0.1326524178009072</v>
      </c>
      <c r="I741" s="2">
        <f ca="1">+TablaVentas[[#This Row],[VENTAL TOTAL]]-TablaVentas[[#This Row],[VENTAL TOTAL]]*TablaVentas[[#This Row],[DESCUENTO]]</f>
        <v>103.38783179813187</v>
      </c>
      <c r="J741" s="2">
        <f ca="1">0.18*TablaVentas[[#This Row],[SUBTOTAL]]</f>
        <v>18.609809723663737</v>
      </c>
      <c r="K741" s="2">
        <f ca="1">+TablaVentas[[#This Row],[SUBTOTAL]]+TablaVentas[[#This Row],[IGV]]</f>
        <v>121.9976415217956</v>
      </c>
    </row>
    <row r="742" spans="1:11" x14ac:dyDescent="0.25">
      <c r="A742" t="s">
        <v>751</v>
      </c>
      <c r="B742" s="6">
        <v>46298</v>
      </c>
      <c r="C742" t="s">
        <v>10015</v>
      </c>
      <c r="D742" t="s">
        <v>10022</v>
      </c>
      <c r="E742">
        <v>15</v>
      </c>
      <c r="F742">
        <f>+_xlfn.XLOOKUP(TablaVentas[[#This Row],[PRODUCTO FINANCIERO]],TablaPrecios[PRODUCTO FINANCIERO],TablaPrecios[PRECIO UNIT],0)</f>
        <v>20.9</v>
      </c>
      <c r="G742" s="2">
        <f>+TablaVentas[[#This Row],[CANTIDAD]]*TablaVentas[[#This Row],[PRECIO UNITARIO]]</f>
        <v>313.5</v>
      </c>
      <c r="H742" s="1">
        <f t="shared" ca="1" si="11"/>
        <v>0.12367186531251728</v>
      </c>
      <c r="I742" s="2">
        <f ca="1">+TablaVentas[[#This Row],[VENTAL TOTAL]]-TablaVentas[[#This Row],[VENTAL TOTAL]]*TablaVentas[[#This Row],[DESCUENTO]]</f>
        <v>274.72887022452585</v>
      </c>
      <c r="J742" s="2">
        <f ca="1">0.18*TablaVentas[[#This Row],[SUBTOTAL]]</f>
        <v>49.451196640414651</v>
      </c>
      <c r="K742" s="2">
        <f ca="1">+TablaVentas[[#This Row],[SUBTOTAL]]+TablaVentas[[#This Row],[IGV]]</f>
        <v>324.1800668649405</v>
      </c>
    </row>
    <row r="743" spans="1:11" x14ac:dyDescent="0.25">
      <c r="A743" t="s">
        <v>752</v>
      </c>
      <c r="B743" s="6">
        <v>45702</v>
      </c>
      <c r="C743" t="s">
        <v>10011</v>
      </c>
      <c r="D743" t="s">
        <v>10018</v>
      </c>
      <c r="E743">
        <v>12</v>
      </c>
      <c r="F743">
        <f>+_xlfn.XLOOKUP(TablaVentas[[#This Row],[PRODUCTO FINANCIERO]],TablaPrecios[PRODUCTO FINANCIERO],TablaPrecios[PRECIO UNIT],0)</f>
        <v>14.9</v>
      </c>
      <c r="G743" s="2">
        <f>+TablaVentas[[#This Row],[CANTIDAD]]*TablaVentas[[#This Row],[PRECIO UNITARIO]]</f>
        <v>178.8</v>
      </c>
      <c r="H743" s="1">
        <f t="shared" ca="1" si="11"/>
        <v>0.15475526867700515</v>
      </c>
      <c r="I743" s="2">
        <f ca="1">+TablaVentas[[#This Row],[VENTAL TOTAL]]-TablaVentas[[#This Row],[VENTAL TOTAL]]*TablaVentas[[#This Row],[DESCUENTO]]</f>
        <v>151.1297579605515</v>
      </c>
      <c r="J743" s="2">
        <f ca="1">0.18*TablaVentas[[#This Row],[SUBTOTAL]]</f>
        <v>27.20335643289927</v>
      </c>
      <c r="K743" s="2">
        <f ca="1">+TablaVentas[[#This Row],[SUBTOTAL]]+TablaVentas[[#This Row],[IGV]]</f>
        <v>178.33311439345078</v>
      </c>
    </row>
    <row r="744" spans="1:11" x14ac:dyDescent="0.25">
      <c r="A744" t="s">
        <v>753</v>
      </c>
      <c r="B744" s="6">
        <v>46133</v>
      </c>
      <c r="C744" t="s">
        <v>10013</v>
      </c>
      <c r="D744" t="s">
        <v>10019</v>
      </c>
      <c r="E744">
        <v>17</v>
      </c>
      <c r="F744">
        <f>+_xlfn.XLOOKUP(TablaVentas[[#This Row],[PRODUCTO FINANCIERO]],TablaPrecios[PRODUCTO FINANCIERO],TablaPrecios[PRECIO UNIT],0)</f>
        <v>9.9</v>
      </c>
      <c r="G744" s="2">
        <f>+TablaVentas[[#This Row],[CANTIDAD]]*TablaVentas[[#This Row],[PRECIO UNITARIO]]</f>
        <v>168.3</v>
      </c>
      <c r="H744" s="1">
        <f t="shared" ca="1" si="11"/>
        <v>0.16703626304081748</v>
      </c>
      <c r="I744" s="2">
        <f ca="1">+TablaVentas[[#This Row],[VENTAL TOTAL]]-TablaVentas[[#This Row],[VENTAL TOTAL]]*TablaVentas[[#This Row],[DESCUENTO]]</f>
        <v>140.18779693023043</v>
      </c>
      <c r="J744" s="2">
        <f ca="1">0.18*TablaVentas[[#This Row],[SUBTOTAL]]</f>
        <v>25.233803447441478</v>
      </c>
      <c r="K744" s="2">
        <f ca="1">+TablaVentas[[#This Row],[SUBTOTAL]]+TablaVentas[[#This Row],[IGV]]</f>
        <v>165.42160037767192</v>
      </c>
    </row>
    <row r="745" spans="1:11" x14ac:dyDescent="0.25">
      <c r="A745" t="s">
        <v>754</v>
      </c>
      <c r="B745" s="6">
        <v>46337</v>
      </c>
      <c r="C745" t="s">
        <v>10012</v>
      </c>
      <c r="D745" t="s">
        <v>10017</v>
      </c>
      <c r="E745">
        <v>19</v>
      </c>
      <c r="F745">
        <f>+_xlfn.XLOOKUP(TablaVentas[[#This Row],[PRODUCTO FINANCIERO]],TablaPrecios[PRODUCTO FINANCIERO],TablaPrecios[PRECIO UNIT],0)</f>
        <v>9.9</v>
      </c>
      <c r="G745" s="2">
        <f>+TablaVentas[[#This Row],[CANTIDAD]]*TablaVentas[[#This Row],[PRECIO UNITARIO]]</f>
        <v>188.1</v>
      </c>
      <c r="H745" s="1">
        <f t="shared" ca="1" si="11"/>
        <v>0.16013926225094294</v>
      </c>
      <c r="I745" s="2">
        <f ca="1">+TablaVentas[[#This Row],[VENTAL TOTAL]]-TablaVentas[[#This Row],[VENTAL TOTAL]]*TablaVentas[[#This Row],[DESCUENTO]]</f>
        <v>157.97780477059763</v>
      </c>
      <c r="J745" s="2">
        <f ca="1">0.18*TablaVentas[[#This Row],[SUBTOTAL]]</f>
        <v>28.436004858707573</v>
      </c>
      <c r="K745" s="2">
        <f ca="1">+TablaVentas[[#This Row],[SUBTOTAL]]+TablaVentas[[#This Row],[IGV]]</f>
        <v>186.41380962930521</v>
      </c>
    </row>
    <row r="746" spans="1:11" x14ac:dyDescent="0.25">
      <c r="A746" t="s">
        <v>755</v>
      </c>
      <c r="B746" s="6">
        <v>45399</v>
      </c>
      <c r="C746" t="s">
        <v>10014</v>
      </c>
      <c r="D746" t="s">
        <v>10017</v>
      </c>
      <c r="E746">
        <v>15</v>
      </c>
      <c r="F746">
        <f>+_xlfn.XLOOKUP(TablaVentas[[#This Row],[PRODUCTO FINANCIERO]],TablaPrecios[PRODUCTO FINANCIERO],TablaPrecios[PRECIO UNIT],0)</f>
        <v>9.9</v>
      </c>
      <c r="G746" s="2">
        <f>+TablaVentas[[#This Row],[CANTIDAD]]*TablaVentas[[#This Row],[PRECIO UNITARIO]]</f>
        <v>148.5</v>
      </c>
      <c r="H746" s="1">
        <f t="shared" ca="1" si="11"/>
        <v>0.1802620439631038</v>
      </c>
      <c r="I746" s="2">
        <f ca="1">+TablaVentas[[#This Row],[VENTAL TOTAL]]-TablaVentas[[#This Row],[VENTAL TOTAL]]*TablaVentas[[#This Row],[DESCUENTO]]</f>
        <v>121.73108647147909</v>
      </c>
      <c r="J746" s="2">
        <f ca="1">0.18*TablaVentas[[#This Row],[SUBTOTAL]]</f>
        <v>21.911595564866236</v>
      </c>
      <c r="K746" s="2">
        <f ca="1">+TablaVentas[[#This Row],[SUBTOTAL]]+TablaVentas[[#This Row],[IGV]]</f>
        <v>143.64268203634532</v>
      </c>
    </row>
    <row r="747" spans="1:11" x14ac:dyDescent="0.25">
      <c r="A747" t="s">
        <v>756</v>
      </c>
      <c r="B747" s="6">
        <v>46257</v>
      </c>
      <c r="C747" t="s">
        <v>10014</v>
      </c>
      <c r="D747" t="s">
        <v>10019</v>
      </c>
      <c r="E747">
        <v>10</v>
      </c>
      <c r="F747">
        <f>+_xlfn.XLOOKUP(TablaVentas[[#This Row],[PRODUCTO FINANCIERO]],TablaPrecios[PRODUCTO FINANCIERO],TablaPrecios[PRECIO UNIT],0)</f>
        <v>9.9</v>
      </c>
      <c r="G747" s="2">
        <f>+TablaVentas[[#This Row],[CANTIDAD]]*TablaVentas[[#This Row],[PRECIO UNITARIO]]</f>
        <v>99</v>
      </c>
      <c r="H747" s="1">
        <f t="shared" ca="1" si="11"/>
        <v>0.16473009403175892</v>
      </c>
      <c r="I747" s="2">
        <f ca="1">+TablaVentas[[#This Row],[VENTAL TOTAL]]-TablaVentas[[#This Row],[VENTAL TOTAL]]*TablaVentas[[#This Row],[DESCUENTO]]</f>
        <v>82.691720690855874</v>
      </c>
      <c r="J747" s="2">
        <f ca="1">0.18*TablaVentas[[#This Row],[SUBTOTAL]]</f>
        <v>14.884509724354057</v>
      </c>
      <c r="K747" s="2">
        <f ca="1">+TablaVentas[[#This Row],[SUBTOTAL]]+TablaVentas[[#This Row],[IGV]]</f>
        <v>97.576230415209935</v>
      </c>
    </row>
    <row r="748" spans="1:11" x14ac:dyDescent="0.25">
      <c r="A748" t="s">
        <v>757</v>
      </c>
      <c r="B748" s="6">
        <v>45800</v>
      </c>
      <c r="C748" t="s">
        <v>10011</v>
      </c>
      <c r="D748" t="s">
        <v>10022</v>
      </c>
      <c r="E748">
        <v>18</v>
      </c>
      <c r="F748">
        <f>+_xlfn.XLOOKUP(TablaVentas[[#This Row],[PRODUCTO FINANCIERO]],TablaPrecios[PRODUCTO FINANCIERO],TablaPrecios[PRECIO UNIT],0)</f>
        <v>20.9</v>
      </c>
      <c r="G748" s="2">
        <f>+TablaVentas[[#This Row],[CANTIDAD]]*TablaVentas[[#This Row],[PRECIO UNITARIO]]</f>
        <v>376.2</v>
      </c>
      <c r="H748" s="1">
        <f t="shared" ca="1" si="11"/>
        <v>0.15550312365537808</v>
      </c>
      <c r="I748" s="2">
        <f ca="1">+TablaVentas[[#This Row],[VENTAL TOTAL]]-TablaVentas[[#This Row],[VENTAL TOTAL]]*TablaVentas[[#This Row],[DESCUENTO]]</f>
        <v>317.69972488084676</v>
      </c>
      <c r="J748" s="2">
        <f ca="1">0.18*TablaVentas[[#This Row],[SUBTOTAL]]</f>
        <v>57.185950478552414</v>
      </c>
      <c r="K748" s="2">
        <f ca="1">+TablaVentas[[#This Row],[SUBTOTAL]]+TablaVentas[[#This Row],[IGV]]</f>
        <v>374.88567535939916</v>
      </c>
    </row>
    <row r="749" spans="1:11" x14ac:dyDescent="0.25">
      <c r="A749" t="s">
        <v>758</v>
      </c>
      <c r="B749" s="6">
        <v>46149</v>
      </c>
      <c r="C749" t="s">
        <v>10014</v>
      </c>
      <c r="D749" t="s">
        <v>10019</v>
      </c>
      <c r="E749">
        <v>3</v>
      </c>
      <c r="F749">
        <f>+_xlfn.XLOOKUP(TablaVentas[[#This Row],[PRODUCTO FINANCIERO]],TablaPrecios[PRODUCTO FINANCIERO],TablaPrecios[PRECIO UNIT],0)</f>
        <v>9.9</v>
      </c>
      <c r="G749" s="2">
        <f>+TablaVentas[[#This Row],[CANTIDAD]]*TablaVentas[[#This Row],[PRECIO UNITARIO]]</f>
        <v>29.700000000000003</v>
      </c>
      <c r="H749" s="1">
        <f t="shared" ca="1" si="11"/>
        <v>0.13335286867649254</v>
      </c>
      <c r="I749" s="2">
        <f ca="1">+TablaVentas[[#This Row],[VENTAL TOTAL]]-TablaVentas[[#This Row],[VENTAL TOTAL]]*TablaVentas[[#This Row],[DESCUENTO]]</f>
        <v>25.739419800308173</v>
      </c>
      <c r="J749" s="2">
        <f ca="1">0.18*TablaVentas[[#This Row],[SUBTOTAL]]</f>
        <v>4.6330955640554707</v>
      </c>
      <c r="K749" s="2">
        <f ca="1">+TablaVentas[[#This Row],[SUBTOTAL]]+TablaVentas[[#This Row],[IGV]]</f>
        <v>30.372515364363643</v>
      </c>
    </row>
    <row r="750" spans="1:11" x14ac:dyDescent="0.25">
      <c r="A750" t="s">
        <v>759</v>
      </c>
      <c r="B750" s="6">
        <v>45730</v>
      </c>
      <c r="C750" t="s">
        <v>10013</v>
      </c>
      <c r="D750" t="s">
        <v>10022</v>
      </c>
      <c r="E750">
        <v>3</v>
      </c>
      <c r="F750">
        <f>+_xlfn.XLOOKUP(TablaVentas[[#This Row],[PRODUCTO FINANCIERO]],TablaPrecios[PRODUCTO FINANCIERO],TablaPrecios[PRECIO UNIT],0)</f>
        <v>20.9</v>
      </c>
      <c r="G750" s="2">
        <f>+TablaVentas[[#This Row],[CANTIDAD]]*TablaVentas[[#This Row],[PRECIO UNITARIO]]</f>
        <v>62.699999999999996</v>
      </c>
      <c r="H750" s="1">
        <f t="shared" ca="1" si="11"/>
        <v>0.17714455589595265</v>
      </c>
      <c r="I750" s="2">
        <f ca="1">+TablaVentas[[#This Row],[VENTAL TOTAL]]-TablaVentas[[#This Row],[VENTAL TOTAL]]*TablaVentas[[#This Row],[DESCUENTO]]</f>
        <v>51.593036345323767</v>
      </c>
      <c r="J750" s="2">
        <f ca="1">0.18*TablaVentas[[#This Row],[SUBTOTAL]]</f>
        <v>9.2867465421582782</v>
      </c>
      <c r="K750" s="2">
        <f ca="1">+TablaVentas[[#This Row],[SUBTOTAL]]+TablaVentas[[#This Row],[IGV]]</f>
        <v>60.879782887482044</v>
      </c>
    </row>
    <row r="751" spans="1:11" x14ac:dyDescent="0.25">
      <c r="A751" t="s">
        <v>760</v>
      </c>
      <c r="B751" s="6">
        <v>45399</v>
      </c>
      <c r="C751" t="s">
        <v>10013</v>
      </c>
      <c r="D751" t="s">
        <v>10017</v>
      </c>
      <c r="E751">
        <v>6</v>
      </c>
      <c r="F751">
        <f>+_xlfn.XLOOKUP(TablaVentas[[#This Row],[PRODUCTO FINANCIERO]],TablaPrecios[PRODUCTO FINANCIERO],TablaPrecios[PRECIO UNIT],0)</f>
        <v>9.9</v>
      </c>
      <c r="G751" s="2">
        <f>+TablaVentas[[#This Row],[CANTIDAD]]*TablaVentas[[#This Row],[PRECIO UNITARIO]]</f>
        <v>59.400000000000006</v>
      </c>
      <c r="H751" s="1">
        <f t="shared" ca="1" si="11"/>
        <v>0.12017695238716336</v>
      </c>
      <c r="I751" s="2">
        <f ca="1">+TablaVentas[[#This Row],[VENTAL TOTAL]]-TablaVentas[[#This Row],[VENTAL TOTAL]]*TablaVentas[[#This Row],[DESCUENTO]]</f>
        <v>52.261489028202504</v>
      </c>
      <c r="J751" s="2">
        <f ca="1">0.18*TablaVentas[[#This Row],[SUBTOTAL]]</f>
        <v>9.40706802507645</v>
      </c>
      <c r="K751" s="2">
        <f ca="1">+TablaVentas[[#This Row],[SUBTOTAL]]+TablaVentas[[#This Row],[IGV]]</f>
        <v>61.668557053278953</v>
      </c>
    </row>
    <row r="752" spans="1:11" x14ac:dyDescent="0.25">
      <c r="A752" t="s">
        <v>761</v>
      </c>
      <c r="B752" s="6">
        <v>45879</v>
      </c>
      <c r="C752" t="s">
        <v>10013</v>
      </c>
      <c r="D752" t="s">
        <v>10020</v>
      </c>
      <c r="E752">
        <v>8</v>
      </c>
      <c r="F752">
        <f>+_xlfn.XLOOKUP(TablaVentas[[#This Row],[PRODUCTO FINANCIERO]],TablaPrecios[PRODUCTO FINANCIERO],TablaPrecios[PRECIO UNIT],0)</f>
        <v>14.9</v>
      </c>
      <c r="G752" s="2">
        <f>+TablaVentas[[#This Row],[CANTIDAD]]*TablaVentas[[#This Row],[PRECIO UNITARIO]]</f>
        <v>119.2</v>
      </c>
      <c r="H752" s="1">
        <f t="shared" ca="1" si="11"/>
        <v>0.14950648903068708</v>
      </c>
      <c r="I752" s="2">
        <f ca="1">+TablaVentas[[#This Row],[VENTAL TOTAL]]-TablaVentas[[#This Row],[VENTAL TOTAL]]*TablaVentas[[#This Row],[DESCUENTO]]</f>
        <v>101.3788265075421</v>
      </c>
      <c r="J752" s="2">
        <f ca="1">0.18*TablaVentas[[#This Row],[SUBTOTAL]]</f>
        <v>18.248188771357576</v>
      </c>
      <c r="K752" s="2">
        <f ca="1">+TablaVentas[[#This Row],[SUBTOTAL]]+TablaVentas[[#This Row],[IGV]]</f>
        <v>119.62701527889968</v>
      </c>
    </row>
    <row r="753" spans="1:11" x14ac:dyDescent="0.25">
      <c r="A753" t="s">
        <v>762</v>
      </c>
      <c r="B753" s="6">
        <v>45845</v>
      </c>
      <c r="C753" t="s">
        <v>10012</v>
      </c>
      <c r="D753" t="s">
        <v>10019</v>
      </c>
      <c r="E753">
        <v>6</v>
      </c>
      <c r="F753">
        <f>+_xlfn.XLOOKUP(TablaVentas[[#This Row],[PRODUCTO FINANCIERO]],TablaPrecios[PRODUCTO FINANCIERO],TablaPrecios[PRECIO UNIT],0)</f>
        <v>9.9</v>
      </c>
      <c r="G753" s="2">
        <f>+TablaVentas[[#This Row],[CANTIDAD]]*TablaVentas[[#This Row],[PRECIO UNITARIO]]</f>
        <v>59.400000000000006</v>
      </c>
      <c r="H753" s="1">
        <f t="shared" ca="1" si="11"/>
        <v>0.19233572061562404</v>
      </c>
      <c r="I753" s="2">
        <f ca="1">+TablaVentas[[#This Row],[VENTAL TOTAL]]-TablaVentas[[#This Row],[VENTAL TOTAL]]*TablaVentas[[#This Row],[DESCUENTO]]</f>
        <v>47.975258195431934</v>
      </c>
      <c r="J753" s="2">
        <f ca="1">0.18*TablaVentas[[#This Row],[SUBTOTAL]]</f>
        <v>8.6355464751777475</v>
      </c>
      <c r="K753" s="2">
        <f ca="1">+TablaVentas[[#This Row],[SUBTOTAL]]+TablaVentas[[#This Row],[IGV]]</f>
        <v>56.610804670609681</v>
      </c>
    </row>
    <row r="754" spans="1:11" x14ac:dyDescent="0.25">
      <c r="A754" t="s">
        <v>763</v>
      </c>
      <c r="B754" s="6">
        <v>46167</v>
      </c>
      <c r="C754" t="s">
        <v>10012</v>
      </c>
      <c r="D754" t="s">
        <v>10022</v>
      </c>
      <c r="E754">
        <v>14</v>
      </c>
      <c r="F754">
        <f>+_xlfn.XLOOKUP(TablaVentas[[#This Row],[PRODUCTO FINANCIERO]],TablaPrecios[PRODUCTO FINANCIERO],TablaPrecios[PRECIO UNIT],0)</f>
        <v>20.9</v>
      </c>
      <c r="G754" s="2">
        <f>+TablaVentas[[#This Row],[CANTIDAD]]*TablaVentas[[#This Row],[PRECIO UNITARIO]]</f>
        <v>292.59999999999997</v>
      </c>
      <c r="H754" s="1">
        <f t="shared" ca="1" si="11"/>
        <v>0.1886709723310083</v>
      </c>
      <c r="I754" s="2">
        <f ca="1">+TablaVentas[[#This Row],[VENTAL TOTAL]]-TablaVentas[[#This Row],[VENTAL TOTAL]]*TablaVentas[[#This Row],[DESCUENTO]]</f>
        <v>237.39487349594694</v>
      </c>
      <c r="J754" s="2">
        <f ca="1">0.18*TablaVentas[[#This Row],[SUBTOTAL]]</f>
        <v>42.731077229270447</v>
      </c>
      <c r="K754" s="2">
        <f ca="1">+TablaVentas[[#This Row],[SUBTOTAL]]+TablaVentas[[#This Row],[IGV]]</f>
        <v>280.12595072521736</v>
      </c>
    </row>
    <row r="755" spans="1:11" x14ac:dyDescent="0.25">
      <c r="A755" t="s">
        <v>764</v>
      </c>
      <c r="B755" s="6">
        <v>46078</v>
      </c>
      <c r="C755" t="s">
        <v>10014</v>
      </c>
      <c r="D755" t="s">
        <v>10020</v>
      </c>
      <c r="E755">
        <v>20</v>
      </c>
      <c r="F755">
        <f>+_xlfn.XLOOKUP(TablaVentas[[#This Row],[PRODUCTO FINANCIERO]],TablaPrecios[PRODUCTO FINANCIERO],TablaPrecios[PRECIO UNIT],0)</f>
        <v>14.9</v>
      </c>
      <c r="G755" s="2">
        <f>+TablaVentas[[#This Row],[CANTIDAD]]*TablaVentas[[#This Row],[PRECIO UNITARIO]]</f>
        <v>298</v>
      </c>
      <c r="H755" s="1">
        <f t="shared" ca="1" si="11"/>
        <v>0.1258309065627248</v>
      </c>
      <c r="I755" s="2">
        <f ca="1">+TablaVentas[[#This Row],[VENTAL TOTAL]]-TablaVentas[[#This Row],[VENTAL TOTAL]]*TablaVentas[[#This Row],[DESCUENTO]]</f>
        <v>260.50238984430803</v>
      </c>
      <c r="J755" s="2">
        <f ca="1">0.18*TablaVentas[[#This Row],[SUBTOTAL]]</f>
        <v>46.890430171975446</v>
      </c>
      <c r="K755" s="2">
        <f ca="1">+TablaVentas[[#This Row],[SUBTOTAL]]+TablaVentas[[#This Row],[IGV]]</f>
        <v>307.39282001628345</v>
      </c>
    </row>
    <row r="756" spans="1:11" x14ac:dyDescent="0.25">
      <c r="A756" t="s">
        <v>765</v>
      </c>
      <c r="B756" s="6">
        <v>45945</v>
      </c>
      <c r="C756" t="s">
        <v>10011</v>
      </c>
      <c r="D756" t="s">
        <v>10017</v>
      </c>
      <c r="E756">
        <v>14</v>
      </c>
      <c r="F756">
        <f>+_xlfn.XLOOKUP(TablaVentas[[#This Row],[PRODUCTO FINANCIERO]],TablaPrecios[PRODUCTO FINANCIERO],TablaPrecios[PRECIO UNIT],0)</f>
        <v>9.9</v>
      </c>
      <c r="G756" s="2">
        <f>+TablaVentas[[#This Row],[CANTIDAD]]*TablaVentas[[#This Row],[PRECIO UNITARIO]]</f>
        <v>138.6</v>
      </c>
      <c r="H756" s="1">
        <f t="shared" ca="1" si="11"/>
        <v>0.14204073136195799</v>
      </c>
      <c r="I756" s="2">
        <f ca="1">+TablaVentas[[#This Row],[VENTAL TOTAL]]-TablaVentas[[#This Row],[VENTAL TOTAL]]*TablaVentas[[#This Row],[DESCUENTO]]</f>
        <v>118.91315463323262</v>
      </c>
      <c r="J756" s="2">
        <f ca="1">0.18*TablaVentas[[#This Row],[SUBTOTAL]]</f>
        <v>21.404367833981873</v>
      </c>
      <c r="K756" s="2">
        <f ca="1">+TablaVentas[[#This Row],[SUBTOTAL]]+TablaVentas[[#This Row],[IGV]]</f>
        <v>140.3175224672145</v>
      </c>
    </row>
    <row r="757" spans="1:11" x14ac:dyDescent="0.25">
      <c r="A757" t="s">
        <v>766</v>
      </c>
      <c r="B757" s="6">
        <v>46094</v>
      </c>
      <c r="C757" t="s">
        <v>10016</v>
      </c>
      <c r="D757" t="s">
        <v>10019</v>
      </c>
      <c r="E757">
        <v>6</v>
      </c>
      <c r="F757">
        <f>+_xlfn.XLOOKUP(TablaVentas[[#This Row],[PRODUCTO FINANCIERO]],TablaPrecios[PRODUCTO FINANCIERO],TablaPrecios[PRECIO UNIT],0)</f>
        <v>9.9</v>
      </c>
      <c r="G757" s="2">
        <f>+TablaVentas[[#This Row],[CANTIDAD]]*TablaVentas[[#This Row],[PRECIO UNITARIO]]</f>
        <v>59.400000000000006</v>
      </c>
      <c r="H757" s="1">
        <f t="shared" ca="1" si="11"/>
        <v>0.17494318061863645</v>
      </c>
      <c r="I757" s="2">
        <f ca="1">+TablaVentas[[#This Row],[VENTAL TOTAL]]-TablaVentas[[#This Row],[VENTAL TOTAL]]*TablaVentas[[#This Row],[DESCUENTO]]</f>
        <v>49.008375071252999</v>
      </c>
      <c r="J757" s="2">
        <f ca="1">0.18*TablaVentas[[#This Row],[SUBTOTAL]]</f>
        <v>8.8215075128255389</v>
      </c>
      <c r="K757" s="2">
        <f ca="1">+TablaVentas[[#This Row],[SUBTOTAL]]+TablaVentas[[#This Row],[IGV]]</f>
        <v>57.82988258407854</v>
      </c>
    </row>
    <row r="758" spans="1:11" x14ac:dyDescent="0.25">
      <c r="A758" t="s">
        <v>767</v>
      </c>
      <c r="B758" s="6">
        <v>45616</v>
      </c>
      <c r="C758" t="s">
        <v>10016</v>
      </c>
      <c r="D758" t="s">
        <v>10017</v>
      </c>
      <c r="E758">
        <v>20</v>
      </c>
      <c r="F758">
        <f>+_xlfn.XLOOKUP(TablaVentas[[#This Row],[PRODUCTO FINANCIERO]],TablaPrecios[PRODUCTO FINANCIERO],TablaPrecios[PRECIO UNIT],0)</f>
        <v>9.9</v>
      </c>
      <c r="G758" s="2">
        <f>+TablaVentas[[#This Row],[CANTIDAD]]*TablaVentas[[#This Row],[PRECIO UNITARIO]]</f>
        <v>198</v>
      </c>
      <c r="H758" s="1">
        <f t="shared" ca="1" si="11"/>
        <v>0.17582546197975918</v>
      </c>
      <c r="I758" s="2">
        <f ca="1">+TablaVentas[[#This Row],[VENTAL TOTAL]]-TablaVentas[[#This Row],[VENTAL TOTAL]]*TablaVentas[[#This Row],[DESCUENTO]]</f>
        <v>163.18655852800768</v>
      </c>
      <c r="J758" s="2">
        <f ca="1">0.18*TablaVentas[[#This Row],[SUBTOTAL]]</f>
        <v>29.373580535041381</v>
      </c>
      <c r="K758" s="2">
        <f ca="1">+TablaVentas[[#This Row],[SUBTOTAL]]+TablaVentas[[#This Row],[IGV]]</f>
        <v>192.56013906304906</v>
      </c>
    </row>
    <row r="759" spans="1:11" x14ac:dyDescent="0.25">
      <c r="A759" t="s">
        <v>768</v>
      </c>
      <c r="B759" s="6">
        <v>45600</v>
      </c>
      <c r="C759" t="s">
        <v>10013</v>
      </c>
      <c r="D759" t="s">
        <v>10018</v>
      </c>
      <c r="E759">
        <v>7</v>
      </c>
      <c r="F759">
        <f>+_xlfn.XLOOKUP(TablaVentas[[#This Row],[PRODUCTO FINANCIERO]],TablaPrecios[PRODUCTO FINANCIERO],TablaPrecios[PRECIO UNIT],0)</f>
        <v>14.9</v>
      </c>
      <c r="G759" s="2">
        <f>+TablaVentas[[#This Row],[CANTIDAD]]*TablaVentas[[#This Row],[PRECIO UNITARIO]]</f>
        <v>104.3</v>
      </c>
      <c r="H759" s="1">
        <f t="shared" ca="1" si="11"/>
        <v>0.12476253112477884</v>
      </c>
      <c r="I759" s="2">
        <f ca="1">+TablaVentas[[#This Row],[VENTAL TOTAL]]-TablaVentas[[#This Row],[VENTAL TOTAL]]*TablaVentas[[#This Row],[DESCUENTO]]</f>
        <v>91.287268003685568</v>
      </c>
      <c r="J759" s="2">
        <f ca="1">0.18*TablaVentas[[#This Row],[SUBTOTAL]]</f>
        <v>16.431708240663401</v>
      </c>
      <c r="K759" s="2">
        <f ca="1">+TablaVentas[[#This Row],[SUBTOTAL]]+TablaVentas[[#This Row],[IGV]]</f>
        <v>107.71897624434897</v>
      </c>
    </row>
    <row r="760" spans="1:11" x14ac:dyDescent="0.25">
      <c r="A760" t="s">
        <v>769</v>
      </c>
      <c r="B760" s="6">
        <v>46304</v>
      </c>
      <c r="C760" t="s">
        <v>10015</v>
      </c>
      <c r="D760" t="s">
        <v>10019</v>
      </c>
      <c r="E760">
        <v>5</v>
      </c>
      <c r="F760">
        <f>+_xlfn.XLOOKUP(TablaVentas[[#This Row],[PRODUCTO FINANCIERO]],TablaPrecios[PRODUCTO FINANCIERO],TablaPrecios[PRECIO UNIT],0)</f>
        <v>9.9</v>
      </c>
      <c r="G760" s="2">
        <f>+TablaVentas[[#This Row],[CANTIDAD]]*TablaVentas[[#This Row],[PRECIO UNITARIO]]</f>
        <v>49.5</v>
      </c>
      <c r="H760" s="1">
        <f t="shared" ca="1" si="11"/>
        <v>0.14430363392114126</v>
      </c>
      <c r="I760" s="2">
        <f ca="1">+TablaVentas[[#This Row],[VENTAL TOTAL]]-TablaVentas[[#This Row],[VENTAL TOTAL]]*TablaVentas[[#This Row],[DESCUENTO]]</f>
        <v>42.356970120903505</v>
      </c>
      <c r="J760" s="2">
        <f ca="1">0.18*TablaVentas[[#This Row],[SUBTOTAL]]</f>
        <v>7.6242546217626304</v>
      </c>
      <c r="K760" s="2">
        <f ca="1">+TablaVentas[[#This Row],[SUBTOTAL]]+TablaVentas[[#This Row],[IGV]]</f>
        <v>49.981224742666136</v>
      </c>
    </row>
    <row r="761" spans="1:11" x14ac:dyDescent="0.25">
      <c r="A761" t="s">
        <v>770</v>
      </c>
      <c r="B761" s="6">
        <v>45750</v>
      </c>
      <c r="C761" t="s">
        <v>10012</v>
      </c>
      <c r="D761" t="s">
        <v>10018</v>
      </c>
      <c r="E761">
        <v>12</v>
      </c>
      <c r="F761">
        <f>+_xlfn.XLOOKUP(TablaVentas[[#This Row],[PRODUCTO FINANCIERO]],TablaPrecios[PRODUCTO FINANCIERO],TablaPrecios[PRECIO UNIT],0)</f>
        <v>14.9</v>
      </c>
      <c r="G761" s="2">
        <f>+TablaVentas[[#This Row],[CANTIDAD]]*TablaVentas[[#This Row],[PRECIO UNITARIO]]</f>
        <v>178.8</v>
      </c>
      <c r="H761" s="1">
        <f t="shared" ca="1" si="11"/>
        <v>0.16743806440687875</v>
      </c>
      <c r="I761" s="2">
        <f ca="1">+TablaVentas[[#This Row],[VENTAL TOTAL]]-TablaVentas[[#This Row],[VENTAL TOTAL]]*TablaVentas[[#This Row],[DESCUENTO]]</f>
        <v>148.86207408405008</v>
      </c>
      <c r="J761" s="2">
        <f ca="1">0.18*TablaVentas[[#This Row],[SUBTOTAL]]</f>
        <v>26.795173335129014</v>
      </c>
      <c r="K761" s="2">
        <f ca="1">+TablaVentas[[#This Row],[SUBTOTAL]]+TablaVentas[[#This Row],[IGV]]</f>
        <v>175.6572474191791</v>
      </c>
    </row>
    <row r="762" spans="1:11" x14ac:dyDescent="0.25">
      <c r="A762" t="s">
        <v>771</v>
      </c>
      <c r="B762" s="6">
        <v>45725</v>
      </c>
      <c r="C762" t="s">
        <v>10012</v>
      </c>
      <c r="D762" t="s">
        <v>10020</v>
      </c>
      <c r="E762">
        <v>18</v>
      </c>
      <c r="F762">
        <f>+_xlfn.XLOOKUP(TablaVentas[[#This Row],[PRODUCTO FINANCIERO]],TablaPrecios[PRODUCTO FINANCIERO],TablaPrecios[PRECIO UNIT],0)</f>
        <v>14.9</v>
      </c>
      <c r="G762" s="2">
        <f>+TablaVentas[[#This Row],[CANTIDAD]]*TablaVentas[[#This Row],[PRECIO UNITARIO]]</f>
        <v>268.2</v>
      </c>
      <c r="H762" s="1">
        <f t="shared" ca="1" si="11"/>
        <v>0.19606628522454211</v>
      </c>
      <c r="I762" s="2">
        <f ca="1">+TablaVentas[[#This Row],[VENTAL TOTAL]]-TablaVentas[[#This Row],[VENTAL TOTAL]]*TablaVentas[[#This Row],[DESCUENTO]]</f>
        <v>215.61502230277779</v>
      </c>
      <c r="J762" s="2">
        <f ca="1">0.18*TablaVentas[[#This Row],[SUBTOTAL]]</f>
        <v>38.810704014499997</v>
      </c>
      <c r="K762" s="2">
        <f ca="1">+TablaVentas[[#This Row],[SUBTOTAL]]+TablaVentas[[#This Row],[IGV]]</f>
        <v>254.42572631727779</v>
      </c>
    </row>
    <row r="763" spans="1:11" x14ac:dyDescent="0.25">
      <c r="A763" t="s">
        <v>772</v>
      </c>
      <c r="B763" s="6">
        <v>45434</v>
      </c>
      <c r="C763" t="s">
        <v>10016</v>
      </c>
      <c r="D763" t="s">
        <v>10022</v>
      </c>
      <c r="E763">
        <v>7</v>
      </c>
      <c r="F763">
        <f>+_xlfn.XLOOKUP(TablaVentas[[#This Row],[PRODUCTO FINANCIERO]],TablaPrecios[PRODUCTO FINANCIERO],TablaPrecios[PRECIO UNIT],0)</f>
        <v>20.9</v>
      </c>
      <c r="G763" s="2">
        <f>+TablaVentas[[#This Row],[CANTIDAD]]*TablaVentas[[#This Row],[PRECIO UNITARIO]]</f>
        <v>146.29999999999998</v>
      </c>
      <c r="H763" s="1">
        <f t="shared" ca="1" si="11"/>
        <v>0.15202286552081812</v>
      </c>
      <c r="I763" s="2">
        <f ca="1">+TablaVentas[[#This Row],[VENTAL TOTAL]]-TablaVentas[[#This Row],[VENTAL TOTAL]]*TablaVentas[[#This Row],[DESCUENTO]]</f>
        <v>124.05905477430429</v>
      </c>
      <c r="J763" s="2">
        <f ca="1">0.18*TablaVentas[[#This Row],[SUBTOTAL]]</f>
        <v>22.330629859374771</v>
      </c>
      <c r="K763" s="2">
        <f ca="1">+TablaVentas[[#This Row],[SUBTOTAL]]+TablaVentas[[#This Row],[IGV]]</f>
        <v>146.38968463367905</v>
      </c>
    </row>
    <row r="764" spans="1:11" x14ac:dyDescent="0.25">
      <c r="A764" t="s">
        <v>773</v>
      </c>
      <c r="B764" s="6">
        <v>46209</v>
      </c>
      <c r="C764" t="s">
        <v>10012</v>
      </c>
      <c r="D764" t="s">
        <v>10022</v>
      </c>
      <c r="E764">
        <v>17</v>
      </c>
      <c r="F764">
        <f>+_xlfn.XLOOKUP(TablaVentas[[#This Row],[PRODUCTO FINANCIERO]],TablaPrecios[PRODUCTO FINANCIERO],TablaPrecios[PRECIO UNIT],0)</f>
        <v>20.9</v>
      </c>
      <c r="G764" s="2">
        <f>+TablaVentas[[#This Row],[CANTIDAD]]*TablaVentas[[#This Row],[PRECIO UNITARIO]]</f>
        <v>355.29999999999995</v>
      </c>
      <c r="H764" s="1">
        <f t="shared" ca="1" si="11"/>
        <v>0.13897302757109017</v>
      </c>
      <c r="I764" s="2">
        <f ca="1">+TablaVentas[[#This Row],[VENTAL TOTAL]]-TablaVentas[[#This Row],[VENTAL TOTAL]]*TablaVentas[[#This Row],[DESCUENTO]]</f>
        <v>305.92288330399163</v>
      </c>
      <c r="J764" s="2">
        <f ca="1">0.18*TablaVentas[[#This Row],[SUBTOTAL]]</f>
        <v>55.066118994718494</v>
      </c>
      <c r="K764" s="2">
        <f ca="1">+TablaVentas[[#This Row],[SUBTOTAL]]+TablaVentas[[#This Row],[IGV]]</f>
        <v>360.98900229871015</v>
      </c>
    </row>
    <row r="765" spans="1:11" x14ac:dyDescent="0.25">
      <c r="A765" t="s">
        <v>774</v>
      </c>
      <c r="B765" s="6">
        <v>46051</v>
      </c>
      <c r="C765" t="s">
        <v>10015</v>
      </c>
      <c r="D765" t="s">
        <v>10018</v>
      </c>
      <c r="E765">
        <v>5</v>
      </c>
      <c r="F765">
        <f>+_xlfn.XLOOKUP(TablaVentas[[#This Row],[PRODUCTO FINANCIERO]],TablaPrecios[PRODUCTO FINANCIERO],TablaPrecios[PRECIO UNIT],0)</f>
        <v>14.9</v>
      </c>
      <c r="G765" s="2">
        <f>+TablaVentas[[#This Row],[CANTIDAD]]*TablaVentas[[#This Row],[PRECIO UNITARIO]]</f>
        <v>74.5</v>
      </c>
      <c r="H765" s="1">
        <f t="shared" ca="1" si="11"/>
        <v>0.14397368048052556</v>
      </c>
      <c r="I765" s="2">
        <f ca="1">+TablaVentas[[#This Row],[VENTAL TOTAL]]-TablaVentas[[#This Row],[VENTAL TOTAL]]*TablaVentas[[#This Row],[DESCUENTO]]</f>
        <v>63.773960804200847</v>
      </c>
      <c r="J765" s="2">
        <f ca="1">0.18*TablaVentas[[#This Row],[SUBTOTAL]]</f>
        <v>11.479312944756153</v>
      </c>
      <c r="K765" s="2">
        <f ca="1">+TablaVentas[[#This Row],[SUBTOTAL]]+TablaVentas[[#This Row],[IGV]]</f>
        <v>75.253273748957</v>
      </c>
    </row>
    <row r="766" spans="1:11" x14ac:dyDescent="0.25">
      <c r="A766" t="s">
        <v>775</v>
      </c>
      <c r="B766" s="6">
        <v>46071</v>
      </c>
      <c r="C766" t="s">
        <v>10013</v>
      </c>
      <c r="D766" t="s">
        <v>10020</v>
      </c>
      <c r="E766">
        <v>10</v>
      </c>
      <c r="F766">
        <f>+_xlfn.XLOOKUP(TablaVentas[[#This Row],[PRODUCTO FINANCIERO]],TablaPrecios[PRODUCTO FINANCIERO],TablaPrecios[PRECIO UNIT],0)</f>
        <v>14.9</v>
      </c>
      <c r="G766" s="2">
        <f>+TablaVentas[[#This Row],[CANTIDAD]]*TablaVentas[[#This Row],[PRECIO UNITARIO]]</f>
        <v>149</v>
      </c>
      <c r="H766" s="1">
        <f t="shared" ca="1" si="11"/>
        <v>0.16602121954587179</v>
      </c>
      <c r="I766" s="2">
        <f ca="1">+TablaVentas[[#This Row],[VENTAL TOTAL]]-TablaVentas[[#This Row],[VENTAL TOTAL]]*TablaVentas[[#This Row],[DESCUENTO]]</f>
        <v>124.2628382876651</v>
      </c>
      <c r="J766" s="2">
        <f ca="1">0.18*TablaVentas[[#This Row],[SUBTOTAL]]</f>
        <v>22.367310891779717</v>
      </c>
      <c r="K766" s="2">
        <f ca="1">+TablaVentas[[#This Row],[SUBTOTAL]]+TablaVentas[[#This Row],[IGV]]</f>
        <v>146.63014917944483</v>
      </c>
    </row>
    <row r="767" spans="1:11" x14ac:dyDescent="0.25">
      <c r="A767" t="s">
        <v>776</v>
      </c>
      <c r="B767" s="6">
        <v>45652</v>
      </c>
      <c r="C767" t="s">
        <v>10014</v>
      </c>
      <c r="D767" t="s">
        <v>10018</v>
      </c>
      <c r="E767">
        <v>17</v>
      </c>
      <c r="F767">
        <f>+_xlfn.XLOOKUP(TablaVentas[[#This Row],[PRODUCTO FINANCIERO]],TablaPrecios[PRODUCTO FINANCIERO],TablaPrecios[PRECIO UNIT],0)</f>
        <v>14.9</v>
      </c>
      <c r="G767" s="2">
        <f>+TablaVentas[[#This Row],[CANTIDAD]]*TablaVentas[[#This Row],[PRECIO UNITARIO]]</f>
        <v>253.3</v>
      </c>
      <c r="H767" s="1">
        <f t="shared" ca="1" si="11"/>
        <v>0.19749753941528042</v>
      </c>
      <c r="I767" s="2">
        <f ca="1">+TablaVentas[[#This Row],[VENTAL TOTAL]]-TablaVentas[[#This Row],[VENTAL TOTAL]]*TablaVentas[[#This Row],[DESCUENTO]]</f>
        <v>203.27387326610949</v>
      </c>
      <c r="J767" s="2">
        <f ca="1">0.18*TablaVentas[[#This Row],[SUBTOTAL]]</f>
        <v>36.58929718789971</v>
      </c>
      <c r="K767" s="2">
        <f ca="1">+TablaVentas[[#This Row],[SUBTOTAL]]+TablaVentas[[#This Row],[IGV]]</f>
        <v>239.86317045400921</v>
      </c>
    </row>
    <row r="768" spans="1:11" x14ac:dyDescent="0.25">
      <c r="A768" t="s">
        <v>777</v>
      </c>
      <c r="B768" s="6">
        <v>45943</v>
      </c>
      <c r="C768" t="s">
        <v>10014</v>
      </c>
      <c r="D768" t="s">
        <v>10022</v>
      </c>
      <c r="E768">
        <v>18</v>
      </c>
      <c r="F768">
        <f>+_xlfn.XLOOKUP(TablaVentas[[#This Row],[PRODUCTO FINANCIERO]],TablaPrecios[PRODUCTO FINANCIERO],TablaPrecios[PRECIO UNIT],0)</f>
        <v>20.9</v>
      </c>
      <c r="G768" s="2">
        <f>+TablaVentas[[#This Row],[CANTIDAD]]*TablaVentas[[#This Row],[PRECIO UNITARIO]]</f>
        <v>376.2</v>
      </c>
      <c r="H768" s="1">
        <f t="shared" ca="1" si="11"/>
        <v>0.13814983051687479</v>
      </c>
      <c r="I768" s="2">
        <f ca="1">+TablaVentas[[#This Row],[VENTAL TOTAL]]-TablaVentas[[#This Row],[VENTAL TOTAL]]*TablaVentas[[#This Row],[DESCUENTO]]</f>
        <v>324.22803375955169</v>
      </c>
      <c r="J768" s="2">
        <f ca="1">0.18*TablaVentas[[#This Row],[SUBTOTAL]]</f>
        <v>58.361046076719305</v>
      </c>
      <c r="K768" s="2">
        <f ca="1">+TablaVentas[[#This Row],[SUBTOTAL]]+TablaVentas[[#This Row],[IGV]]</f>
        <v>382.58907983627103</v>
      </c>
    </row>
    <row r="769" spans="1:11" x14ac:dyDescent="0.25">
      <c r="A769" t="s">
        <v>778</v>
      </c>
      <c r="B769" s="6">
        <v>45778</v>
      </c>
      <c r="C769" t="s">
        <v>10016</v>
      </c>
      <c r="D769" t="s">
        <v>10017</v>
      </c>
      <c r="E769">
        <v>8</v>
      </c>
      <c r="F769">
        <f>+_xlfn.XLOOKUP(TablaVentas[[#This Row],[PRODUCTO FINANCIERO]],TablaPrecios[PRODUCTO FINANCIERO],TablaPrecios[PRECIO UNIT],0)</f>
        <v>9.9</v>
      </c>
      <c r="G769" s="2">
        <f>+TablaVentas[[#This Row],[CANTIDAD]]*TablaVentas[[#This Row],[PRECIO UNITARIO]]</f>
        <v>79.2</v>
      </c>
      <c r="H769" s="1">
        <f t="shared" ca="1" si="11"/>
        <v>0.13002750121763623</v>
      </c>
      <c r="I769" s="2">
        <f ca="1">+TablaVentas[[#This Row],[VENTAL TOTAL]]-TablaVentas[[#This Row],[VENTAL TOTAL]]*TablaVentas[[#This Row],[DESCUENTO]]</f>
        <v>68.901821903563217</v>
      </c>
      <c r="J769" s="2">
        <f ca="1">0.18*TablaVentas[[#This Row],[SUBTOTAL]]</f>
        <v>12.402327942641378</v>
      </c>
      <c r="K769" s="2">
        <f ca="1">+TablaVentas[[#This Row],[SUBTOTAL]]+TablaVentas[[#This Row],[IGV]]</f>
        <v>81.304149846204595</v>
      </c>
    </row>
    <row r="770" spans="1:11" x14ac:dyDescent="0.25">
      <c r="A770" t="s">
        <v>779</v>
      </c>
      <c r="B770" s="6">
        <v>45575</v>
      </c>
      <c r="C770" t="s">
        <v>10012</v>
      </c>
      <c r="D770" t="s">
        <v>10022</v>
      </c>
      <c r="E770">
        <v>17</v>
      </c>
      <c r="F770">
        <f>+_xlfn.XLOOKUP(TablaVentas[[#This Row],[PRODUCTO FINANCIERO]],TablaPrecios[PRODUCTO FINANCIERO],TablaPrecios[PRECIO UNIT],0)</f>
        <v>20.9</v>
      </c>
      <c r="G770" s="2">
        <f>+TablaVentas[[#This Row],[CANTIDAD]]*TablaVentas[[#This Row],[PRECIO UNITARIO]]</f>
        <v>355.29999999999995</v>
      </c>
      <c r="H770" s="1">
        <f t="shared" ref="H770:H833" ca="1" si="12">+RAND()*0.1+0.1</f>
        <v>0.10355112253453519</v>
      </c>
      <c r="I770" s="2">
        <f ca="1">+TablaVentas[[#This Row],[VENTAL TOTAL]]-TablaVentas[[#This Row],[VENTAL TOTAL]]*TablaVentas[[#This Row],[DESCUENTO]]</f>
        <v>318.50828616347962</v>
      </c>
      <c r="J770" s="2">
        <f ca="1">0.18*TablaVentas[[#This Row],[SUBTOTAL]]</f>
        <v>57.331491509426328</v>
      </c>
      <c r="K770" s="2">
        <f ca="1">+TablaVentas[[#This Row],[SUBTOTAL]]+TablaVentas[[#This Row],[IGV]]</f>
        <v>375.83977767290594</v>
      </c>
    </row>
    <row r="771" spans="1:11" x14ac:dyDescent="0.25">
      <c r="A771" t="s">
        <v>780</v>
      </c>
      <c r="B771" s="6">
        <v>45742</v>
      </c>
      <c r="C771" t="s">
        <v>10015</v>
      </c>
      <c r="D771" t="s">
        <v>10019</v>
      </c>
      <c r="E771">
        <v>3</v>
      </c>
      <c r="F771">
        <f>+_xlfn.XLOOKUP(TablaVentas[[#This Row],[PRODUCTO FINANCIERO]],TablaPrecios[PRODUCTO FINANCIERO],TablaPrecios[PRECIO UNIT],0)</f>
        <v>9.9</v>
      </c>
      <c r="G771" s="2">
        <f>+TablaVentas[[#This Row],[CANTIDAD]]*TablaVentas[[#This Row],[PRECIO UNITARIO]]</f>
        <v>29.700000000000003</v>
      </c>
      <c r="H771" s="1">
        <f t="shared" ca="1" si="12"/>
        <v>0.13518970084881787</v>
      </c>
      <c r="I771" s="2">
        <f ca="1">+TablaVentas[[#This Row],[VENTAL TOTAL]]-TablaVentas[[#This Row],[VENTAL TOTAL]]*TablaVentas[[#This Row],[DESCUENTO]]</f>
        <v>25.684865884790113</v>
      </c>
      <c r="J771" s="2">
        <f ca="1">0.18*TablaVentas[[#This Row],[SUBTOTAL]]</f>
        <v>4.6232758592622201</v>
      </c>
      <c r="K771" s="2">
        <f ca="1">+TablaVentas[[#This Row],[SUBTOTAL]]+TablaVentas[[#This Row],[IGV]]</f>
        <v>30.308141744052335</v>
      </c>
    </row>
    <row r="772" spans="1:11" x14ac:dyDescent="0.25">
      <c r="A772" t="s">
        <v>781</v>
      </c>
      <c r="B772" s="6">
        <v>46259</v>
      </c>
      <c r="C772" t="s">
        <v>10013</v>
      </c>
      <c r="D772" t="s">
        <v>10019</v>
      </c>
      <c r="E772">
        <v>12</v>
      </c>
      <c r="F772">
        <f>+_xlfn.XLOOKUP(TablaVentas[[#This Row],[PRODUCTO FINANCIERO]],TablaPrecios[PRODUCTO FINANCIERO],TablaPrecios[PRECIO UNIT],0)</f>
        <v>9.9</v>
      </c>
      <c r="G772" s="2">
        <f>+TablaVentas[[#This Row],[CANTIDAD]]*TablaVentas[[#This Row],[PRECIO UNITARIO]]</f>
        <v>118.80000000000001</v>
      </c>
      <c r="H772" s="1">
        <f t="shared" ca="1" si="12"/>
        <v>0.13762463703915634</v>
      </c>
      <c r="I772" s="2">
        <f ca="1">+TablaVentas[[#This Row],[VENTAL TOTAL]]-TablaVentas[[#This Row],[VENTAL TOTAL]]*TablaVentas[[#This Row],[DESCUENTO]]</f>
        <v>102.45019311974823</v>
      </c>
      <c r="J772" s="2">
        <f ca="1">0.18*TablaVentas[[#This Row],[SUBTOTAL]]</f>
        <v>18.441034761554683</v>
      </c>
      <c r="K772" s="2">
        <f ca="1">+TablaVentas[[#This Row],[SUBTOTAL]]+TablaVentas[[#This Row],[IGV]]</f>
        <v>120.89122788130291</v>
      </c>
    </row>
    <row r="773" spans="1:11" x14ac:dyDescent="0.25">
      <c r="A773" t="s">
        <v>782</v>
      </c>
      <c r="B773" s="6">
        <v>45808</v>
      </c>
      <c r="C773" t="s">
        <v>10011</v>
      </c>
      <c r="D773" t="s">
        <v>10022</v>
      </c>
      <c r="E773">
        <v>19</v>
      </c>
      <c r="F773">
        <f>+_xlfn.XLOOKUP(TablaVentas[[#This Row],[PRODUCTO FINANCIERO]],TablaPrecios[PRODUCTO FINANCIERO],TablaPrecios[PRECIO UNIT],0)</f>
        <v>20.9</v>
      </c>
      <c r="G773" s="2">
        <f>+TablaVentas[[#This Row],[CANTIDAD]]*TablaVentas[[#This Row],[PRECIO UNITARIO]]</f>
        <v>397.09999999999997</v>
      </c>
      <c r="H773" s="1">
        <f t="shared" ca="1" si="12"/>
        <v>0.14278129530437822</v>
      </c>
      <c r="I773" s="2">
        <f ca="1">+TablaVentas[[#This Row],[VENTAL TOTAL]]-TablaVentas[[#This Row],[VENTAL TOTAL]]*TablaVentas[[#This Row],[DESCUENTO]]</f>
        <v>340.40154763463136</v>
      </c>
      <c r="J773" s="2">
        <f ca="1">0.18*TablaVentas[[#This Row],[SUBTOTAL]]</f>
        <v>61.272278574233638</v>
      </c>
      <c r="K773" s="2">
        <f ca="1">+TablaVentas[[#This Row],[SUBTOTAL]]+TablaVentas[[#This Row],[IGV]]</f>
        <v>401.67382620886497</v>
      </c>
    </row>
    <row r="774" spans="1:11" x14ac:dyDescent="0.25">
      <c r="A774" t="s">
        <v>783</v>
      </c>
      <c r="B774" s="6">
        <v>46280</v>
      </c>
      <c r="C774" t="s">
        <v>10015</v>
      </c>
      <c r="D774" t="s">
        <v>10020</v>
      </c>
      <c r="E774">
        <v>11</v>
      </c>
      <c r="F774">
        <f>+_xlfn.XLOOKUP(TablaVentas[[#This Row],[PRODUCTO FINANCIERO]],TablaPrecios[PRODUCTO FINANCIERO],TablaPrecios[PRECIO UNIT],0)</f>
        <v>14.9</v>
      </c>
      <c r="G774" s="2">
        <f>+TablaVentas[[#This Row],[CANTIDAD]]*TablaVentas[[#This Row],[PRECIO UNITARIO]]</f>
        <v>163.9</v>
      </c>
      <c r="H774" s="1">
        <f t="shared" ca="1" si="12"/>
        <v>0.19395645044355625</v>
      </c>
      <c r="I774" s="2">
        <f ca="1">+TablaVentas[[#This Row],[VENTAL TOTAL]]-TablaVentas[[#This Row],[VENTAL TOTAL]]*TablaVentas[[#This Row],[DESCUENTO]]</f>
        <v>132.11053777230114</v>
      </c>
      <c r="J774" s="2">
        <f ca="1">0.18*TablaVentas[[#This Row],[SUBTOTAL]]</f>
        <v>23.779896799014203</v>
      </c>
      <c r="K774" s="2">
        <f ca="1">+TablaVentas[[#This Row],[SUBTOTAL]]+TablaVentas[[#This Row],[IGV]]</f>
        <v>155.89043457131535</v>
      </c>
    </row>
    <row r="775" spans="1:11" x14ac:dyDescent="0.25">
      <c r="A775" t="s">
        <v>784</v>
      </c>
      <c r="B775" s="6">
        <v>45542</v>
      </c>
      <c r="C775" t="s">
        <v>10013</v>
      </c>
      <c r="D775" t="s">
        <v>10022</v>
      </c>
      <c r="E775">
        <v>10</v>
      </c>
      <c r="F775">
        <f>+_xlfn.XLOOKUP(TablaVentas[[#This Row],[PRODUCTO FINANCIERO]],TablaPrecios[PRODUCTO FINANCIERO],TablaPrecios[PRECIO UNIT],0)</f>
        <v>20.9</v>
      </c>
      <c r="G775" s="2">
        <f>+TablaVentas[[#This Row],[CANTIDAD]]*TablaVentas[[#This Row],[PRECIO UNITARIO]]</f>
        <v>209</v>
      </c>
      <c r="H775" s="1">
        <f t="shared" ca="1" si="12"/>
        <v>0.18469564950964654</v>
      </c>
      <c r="I775" s="2">
        <f ca="1">+TablaVentas[[#This Row],[VENTAL TOTAL]]-TablaVentas[[#This Row],[VENTAL TOTAL]]*TablaVentas[[#This Row],[DESCUENTO]]</f>
        <v>170.39860925248388</v>
      </c>
      <c r="J775" s="2">
        <f ca="1">0.18*TablaVentas[[#This Row],[SUBTOTAL]]</f>
        <v>30.671749665447098</v>
      </c>
      <c r="K775" s="2">
        <f ca="1">+TablaVentas[[#This Row],[SUBTOTAL]]+TablaVentas[[#This Row],[IGV]]</f>
        <v>201.07035891793097</v>
      </c>
    </row>
    <row r="776" spans="1:11" x14ac:dyDescent="0.25">
      <c r="A776" t="s">
        <v>785</v>
      </c>
      <c r="B776" s="6">
        <v>46109</v>
      </c>
      <c r="C776" t="s">
        <v>10013</v>
      </c>
      <c r="D776" t="s">
        <v>10018</v>
      </c>
      <c r="E776">
        <v>15</v>
      </c>
      <c r="F776">
        <f>+_xlfn.XLOOKUP(TablaVentas[[#This Row],[PRODUCTO FINANCIERO]],TablaPrecios[PRODUCTO FINANCIERO],TablaPrecios[PRECIO UNIT],0)</f>
        <v>14.9</v>
      </c>
      <c r="G776" s="2">
        <f>+TablaVentas[[#This Row],[CANTIDAD]]*TablaVentas[[#This Row],[PRECIO UNITARIO]]</f>
        <v>223.5</v>
      </c>
      <c r="H776" s="1">
        <f t="shared" ca="1" si="12"/>
        <v>0.15675259821005977</v>
      </c>
      <c r="I776" s="2">
        <f ca="1">+TablaVentas[[#This Row],[VENTAL TOTAL]]-TablaVentas[[#This Row],[VENTAL TOTAL]]*TablaVentas[[#This Row],[DESCUENTO]]</f>
        <v>188.46579430005164</v>
      </c>
      <c r="J776" s="2">
        <f ca="1">0.18*TablaVentas[[#This Row],[SUBTOTAL]]</f>
        <v>33.923842974009297</v>
      </c>
      <c r="K776" s="2">
        <f ca="1">+TablaVentas[[#This Row],[SUBTOTAL]]+TablaVentas[[#This Row],[IGV]]</f>
        <v>222.38963727406093</v>
      </c>
    </row>
    <row r="777" spans="1:11" x14ac:dyDescent="0.25">
      <c r="A777" t="s">
        <v>786</v>
      </c>
      <c r="B777" s="6">
        <v>45455</v>
      </c>
      <c r="C777" t="s">
        <v>10014</v>
      </c>
      <c r="D777" t="s">
        <v>10019</v>
      </c>
      <c r="E777">
        <v>17</v>
      </c>
      <c r="F777">
        <f>+_xlfn.XLOOKUP(TablaVentas[[#This Row],[PRODUCTO FINANCIERO]],TablaPrecios[PRODUCTO FINANCIERO],TablaPrecios[PRECIO UNIT],0)</f>
        <v>9.9</v>
      </c>
      <c r="G777" s="2">
        <f>+TablaVentas[[#This Row],[CANTIDAD]]*TablaVentas[[#This Row],[PRECIO UNITARIO]]</f>
        <v>168.3</v>
      </c>
      <c r="H777" s="1">
        <f t="shared" ca="1" si="12"/>
        <v>0.12487748768255703</v>
      </c>
      <c r="I777" s="2">
        <f ca="1">+TablaVentas[[#This Row],[VENTAL TOTAL]]-TablaVentas[[#This Row],[VENTAL TOTAL]]*TablaVentas[[#This Row],[DESCUENTO]]</f>
        <v>147.28311882302566</v>
      </c>
      <c r="J777" s="2">
        <f ca="1">0.18*TablaVentas[[#This Row],[SUBTOTAL]]</f>
        <v>26.510961388144619</v>
      </c>
      <c r="K777" s="2">
        <f ca="1">+TablaVentas[[#This Row],[SUBTOTAL]]+TablaVentas[[#This Row],[IGV]]</f>
        <v>173.79408021117027</v>
      </c>
    </row>
    <row r="778" spans="1:11" x14ac:dyDescent="0.25">
      <c r="A778" t="s">
        <v>787</v>
      </c>
      <c r="B778" s="6">
        <v>45358</v>
      </c>
      <c r="C778" t="s">
        <v>10015</v>
      </c>
      <c r="D778" t="s">
        <v>10022</v>
      </c>
      <c r="E778">
        <v>8</v>
      </c>
      <c r="F778">
        <f>+_xlfn.XLOOKUP(TablaVentas[[#This Row],[PRODUCTO FINANCIERO]],TablaPrecios[PRODUCTO FINANCIERO],TablaPrecios[PRECIO UNIT],0)</f>
        <v>20.9</v>
      </c>
      <c r="G778" s="2">
        <f>+TablaVentas[[#This Row],[CANTIDAD]]*TablaVentas[[#This Row],[PRECIO UNITARIO]]</f>
        <v>167.2</v>
      </c>
      <c r="H778" s="1">
        <f t="shared" ca="1" si="12"/>
        <v>0.11702341494608509</v>
      </c>
      <c r="I778" s="2">
        <f ca="1">+TablaVentas[[#This Row],[VENTAL TOTAL]]-TablaVentas[[#This Row],[VENTAL TOTAL]]*TablaVentas[[#This Row],[DESCUENTO]]</f>
        <v>147.63368502101457</v>
      </c>
      <c r="J778" s="2">
        <f ca="1">0.18*TablaVentas[[#This Row],[SUBTOTAL]]</f>
        <v>26.574063303782623</v>
      </c>
      <c r="K778" s="2">
        <f ca="1">+TablaVentas[[#This Row],[SUBTOTAL]]+TablaVentas[[#This Row],[IGV]]</f>
        <v>174.20774832479719</v>
      </c>
    </row>
    <row r="779" spans="1:11" x14ac:dyDescent="0.25">
      <c r="A779" t="s">
        <v>788</v>
      </c>
      <c r="B779" s="6">
        <v>45612</v>
      </c>
      <c r="C779" t="s">
        <v>10014</v>
      </c>
      <c r="D779" t="s">
        <v>10020</v>
      </c>
      <c r="E779">
        <v>9</v>
      </c>
      <c r="F779">
        <f>+_xlfn.XLOOKUP(TablaVentas[[#This Row],[PRODUCTO FINANCIERO]],TablaPrecios[PRODUCTO FINANCIERO],TablaPrecios[PRECIO UNIT],0)</f>
        <v>14.9</v>
      </c>
      <c r="G779" s="2">
        <f>+TablaVentas[[#This Row],[CANTIDAD]]*TablaVentas[[#This Row],[PRECIO UNITARIO]]</f>
        <v>134.1</v>
      </c>
      <c r="H779" s="1">
        <f t="shared" ca="1" si="12"/>
        <v>0.10862415293911769</v>
      </c>
      <c r="I779" s="2">
        <f ca="1">+TablaVentas[[#This Row],[VENTAL TOTAL]]-TablaVentas[[#This Row],[VENTAL TOTAL]]*TablaVentas[[#This Row],[DESCUENTO]]</f>
        <v>119.53350109086432</v>
      </c>
      <c r="J779" s="2">
        <f ca="1">0.18*TablaVentas[[#This Row],[SUBTOTAL]]</f>
        <v>21.516030196355576</v>
      </c>
      <c r="K779" s="2">
        <f ca="1">+TablaVentas[[#This Row],[SUBTOTAL]]+TablaVentas[[#This Row],[IGV]]</f>
        <v>141.04953128721991</v>
      </c>
    </row>
    <row r="780" spans="1:11" x14ac:dyDescent="0.25">
      <c r="A780" t="s">
        <v>789</v>
      </c>
      <c r="B780" s="6">
        <v>45356</v>
      </c>
      <c r="C780" t="s">
        <v>10013</v>
      </c>
      <c r="D780" t="s">
        <v>10020</v>
      </c>
      <c r="E780">
        <v>16</v>
      </c>
      <c r="F780">
        <f>+_xlfn.XLOOKUP(TablaVentas[[#This Row],[PRODUCTO FINANCIERO]],TablaPrecios[PRODUCTO FINANCIERO],TablaPrecios[PRECIO UNIT],0)</f>
        <v>14.9</v>
      </c>
      <c r="G780" s="2">
        <f>+TablaVentas[[#This Row],[CANTIDAD]]*TablaVentas[[#This Row],[PRECIO UNITARIO]]</f>
        <v>238.4</v>
      </c>
      <c r="H780" s="1">
        <f t="shared" ca="1" si="12"/>
        <v>0.1661678769359736</v>
      </c>
      <c r="I780" s="2">
        <f ca="1">+TablaVentas[[#This Row],[VENTAL TOTAL]]-TablaVentas[[#This Row],[VENTAL TOTAL]]*TablaVentas[[#This Row],[DESCUENTO]]</f>
        <v>198.7855781384639</v>
      </c>
      <c r="J780" s="2">
        <f ca="1">0.18*TablaVentas[[#This Row],[SUBTOTAL]]</f>
        <v>35.7814040649235</v>
      </c>
      <c r="K780" s="2">
        <f ca="1">+TablaVentas[[#This Row],[SUBTOTAL]]+TablaVentas[[#This Row],[IGV]]</f>
        <v>234.5669822033874</v>
      </c>
    </row>
    <row r="781" spans="1:11" x14ac:dyDescent="0.25">
      <c r="A781" t="s">
        <v>790</v>
      </c>
      <c r="B781" s="6">
        <v>45697</v>
      </c>
      <c r="C781" t="s">
        <v>10015</v>
      </c>
      <c r="D781" t="s">
        <v>10017</v>
      </c>
      <c r="E781">
        <v>20</v>
      </c>
      <c r="F781">
        <f>+_xlfn.XLOOKUP(TablaVentas[[#This Row],[PRODUCTO FINANCIERO]],TablaPrecios[PRODUCTO FINANCIERO],TablaPrecios[PRECIO UNIT],0)</f>
        <v>9.9</v>
      </c>
      <c r="G781" s="2">
        <f>+TablaVentas[[#This Row],[CANTIDAD]]*TablaVentas[[#This Row],[PRECIO UNITARIO]]</f>
        <v>198</v>
      </c>
      <c r="H781" s="1">
        <f t="shared" ca="1" si="12"/>
        <v>0.13145367278625858</v>
      </c>
      <c r="I781" s="2">
        <f ca="1">+TablaVentas[[#This Row],[VENTAL TOTAL]]-TablaVentas[[#This Row],[VENTAL TOTAL]]*TablaVentas[[#This Row],[DESCUENTO]]</f>
        <v>171.97217278832079</v>
      </c>
      <c r="J781" s="2">
        <f ca="1">0.18*TablaVentas[[#This Row],[SUBTOTAL]]</f>
        <v>30.95499110189774</v>
      </c>
      <c r="K781" s="2">
        <f ca="1">+TablaVentas[[#This Row],[SUBTOTAL]]+TablaVentas[[#This Row],[IGV]]</f>
        <v>202.92716389021854</v>
      </c>
    </row>
    <row r="782" spans="1:11" x14ac:dyDescent="0.25">
      <c r="A782" t="s">
        <v>791</v>
      </c>
      <c r="B782" s="6">
        <v>46063</v>
      </c>
      <c r="C782" t="s">
        <v>10016</v>
      </c>
      <c r="D782" t="s">
        <v>10018</v>
      </c>
      <c r="E782">
        <v>10</v>
      </c>
      <c r="F782">
        <f>+_xlfn.XLOOKUP(TablaVentas[[#This Row],[PRODUCTO FINANCIERO]],TablaPrecios[PRODUCTO FINANCIERO],TablaPrecios[PRECIO UNIT],0)</f>
        <v>14.9</v>
      </c>
      <c r="G782" s="2">
        <f>+TablaVentas[[#This Row],[CANTIDAD]]*TablaVentas[[#This Row],[PRECIO UNITARIO]]</f>
        <v>149</v>
      </c>
      <c r="H782" s="1">
        <f t="shared" ca="1" si="12"/>
        <v>0.18530547153216043</v>
      </c>
      <c r="I782" s="2">
        <f ca="1">+TablaVentas[[#This Row],[VENTAL TOTAL]]-TablaVentas[[#This Row],[VENTAL TOTAL]]*TablaVentas[[#This Row],[DESCUENTO]]</f>
        <v>121.38948474170809</v>
      </c>
      <c r="J782" s="2">
        <f ca="1">0.18*TablaVentas[[#This Row],[SUBTOTAL]]</f>
        <v>21.850107253507456</v>
      </c>
      <c r="K782" s="2">
        <f ca="1">+TablaVentas[[#This Row],[SUBTOTAL]]+TablaVentas[[#This Row],[IGV]]</f>
        <v>143.23959199521553</v>
      </c>
    </row>
    <row r="783" spans="1:11" x14ac:dyDescent="0.25">
      <c r="A783" t="s">
        <v>792</v>
      </c>
      <c r="B783" s="6">
        <v>45598</v>
      </c>
      <c r="C783" t="s">
        <v>10012</v>
      </c>
      <c r="D783" t="s">
        <v>10018</v>
      </c>
      <c r="E783">
        <v>7</v>
      </c>
      <c r="F783">
        <f>+_xlfn.XLOOKUP(TablaVentas[[#This Row],[PRODUCTO FINANCIERO]],TablaPrecios[PRODUCTO FINANCIERO],TablaPrecios[PRECIO UNIT],0)</f>
        <v>14.9</v>
      </c>
      <c r="G783" s="2">
        <f>+TablaVentas[[#This Row],[CANTIDAD]]*TablaVentas[[#This Row],[PRECIO UNITARIO]]</f>
        <v>104.3</v>
      </c>
      <c r="H783" s="1">
        <f t="shared" ca="1" si="12"/>
        <v>0.14448438903121688</v>
      </c>
      <c r="I783" s="2">
        <f ca="1">+TablaVentas[[#This Row],[VENTAL TOTAL]]-TablaVentas[[#This Row],[VENTAL TOTAL]]*TablaVentas[[#This Row],[DESCUENTO]]</f>
        <v>89.230278224044071</v>
      </c>
      <c r="J783" s="2">
        <f ca="1">0.18*TablaVentas[[#This Row],[SUBTOTAL]]</f>
        <v>16.061450080327933</v>
      </c>
      <c r="K783" s="2">
        <f ca="1">+TablaVentas[[#This Row],[SUBTOTAL]]+TablaVentas[[#This Row],[IGV]]</f>
        <v>105.291728304372</v>
      </c>
    </row>
    <row r="784" spans="1:11" x14ac:dyDescent="0.25">
      <c r="A784" t="s">
        <v>793</v>
      </c>
      <c r="B784" s="6">
        <v>45473</v>
      </c>
      <c r="C784" t="s">
        <v>10014</v>
      </c>
      <c r="D784" t="s">
        <v>10019</v>
      </c>
      <c r="E784">
        <v>12</v>
      </c>
      <c r="F784">
        <f>+_xlfn.XLOOKUP(TablaVentas[[#This Row],[PRODUCTO FINANCIERO]],TablaPrecios[PRODUCTO FINANCIERO],TablaPrecios[PRECIO UNIT],0)</f>
        <v>9.9</v>
      </c>
      <c r="G784" s="2">
        <f>+TablaVentas[[#This Row],[CANTIDAD]]*TablaVentas[[#This Row],[PRECIO UNITARIO]]</f>
        <v>118.80000000000001</v>
      </c>
      <c r="H784" s="1">
        <f t="shared" ca="1" si="12"/>
        <v>0.14253297430047501</v>
      </c>
      <c r="I784" s="2">
        <f ca="1">+TablaVentas[[#This Row],[VENTAL TOTAL]]-TablaVentas[[#This Row],[VENTAL TOTAL]]*TablaVentas[[#This Row],[DESCUENTO]]</f>
        <v>101.86708265310358</v>
      </c>
      <c r="J784" s="2">
        <f ca="1">0.18*TablaVentas[[#This Row],[SUBTOTAL]]</f>
        <v>18.336074877558644</v>
      </c>
      <c r="K784" s="2">
        <f ca="1">+TablaVentas[[#This Row],[SUBTOTAL]]+TablaVentas[[#This Row],[IGV]]</f>
        <v>120.20315753066222</v>
      </c>
    </row>
    <row r="785" spans="1:11" x14ac:dyDescent="0.25">
      <c r="A785" t="s">
        <v>794</v>
      </c>
      <c r="B785" s="6">
        <v>45466</v>
      </c>
      <c r="C785" t="s">
        <v>10011</v>
      </c>
      <c r="D785" t="s">
        <v>10022</v>
      </c>
      <c r="E785">
        <v>6</v>
      </c>
      <c r="F785">
        <f>+_xlfn.XLOOKUP(TablaVentas[[#This Row],[PRODUCTO FINANCIERO]],TablaPrecios[PRODUCTO FINANCIERO],TablaPrecios[PRECIO UNIT],0)</f>
        <v>20.9</v>
      </c>
      <c r="G785" s="2">
        <f>+TablaVentas[[#This Row],[CANTIDAD]]*TablaVentas[[#This Row],[PRECIO UNITARIO]]</f>
        <v>125.39999999999999</v>
      </c>
      <c r="H785" s="1">
        <f t="shared" ca="1" si="12"/>
        <v>0.14839069959752127</v>
      </c>
      <c r="I785" s="2">
        <f ca="1">+TablaVentas[[#This Row],[VENTAL TOTAL]]-TablaVentas[[#This Row],[VENTAL TOTAL]]*TablaVentas[[#This Row],[DESCUENTO]]</f>
        <v>106.79180627047083</v>
      </c>
      <c r="J785" s="2">
        <f ca="1">0.18*TablaVentas[[#This Row],[SUBTOTAL]]</f>
        <v>19.222525128684747</v>
      </c>
      <c r="K785" s="2">
        <f ca="1">+TablaVentas[[#This Row],[SUBTOTAL]]+TablaVentas[[#This Row],[IGV]]</f>
        <v>126.01433139915558</v>
      </c>
    </row>
    <row r="786" spans="1:11" x14ac:dyDescent="0.25">
      <c r="A786" t="s">
        <v>795</v>
      </c>
      <c r="B786" s="6">
        <v>45386</v>
      </c>
      <c r="C786" t="s">
        <v>10013</v>
      </c>
      <c r="D786" t="s">
        <v>10020</v>
      </c>
      <c r="E786">
        <v>3</v>
      </c>
      <c r="F786">
        <f>+_xlfn.XLOOKUP(TablaVentas[[#This Row],[PRODUCTO FINANCIERO]],TablaPrecios[PRODUCTO FINANCIERO],TablaPrecios[PRECIO UNIT],0)</f>
        <v>14.9</v>
      </c>
      <c r="G786" s="2">
        <f>+TablaVentas[[#This Row],[CANTIDAD]]*TablaVentas[[#This Row],[PRECIO UNITARIO]]</f>
        <v>44.7</v>
      </c>
      <c r="H786" s="1">
        <f t="shared" ca="1" si="12"/>
        <v>0.19569856775709149</v>
      </c>
      <c r="I786" s="2">
        <f ca="1">+TablaVentas[[#This Row],[VENTAL TOTAL]]-TablaVentas[[#This Row],[VENTAL TOTAL]]*TablaVentas[[#This Row],[DESCUENTO]]</f>
        <v>35.952274021258013</v>
      </c>
      <c r="J786" s="2">
        <f ca="1">0.18*TablaVentas[[#This Row],[SUBTOTAL]]</f>
        <v>6.4714093238264425</v>
      </c>
      <c r="K786" s="2">
        <f ca="1">+TablaVentas[[#This Row],[SUBTOTAL]]+TablaVentas[[#This Row],[IGV]]</f>
        <v>42.423683345084456</v>
      </c>
    </row>
    <row r="787" spans="1:11" x14ac:dyDescent="0.25">
      <c r="A787" t="s">
        <v>796</v>
      </c>
      <c r="B787" s="6">
        <v>46014</v>
      </c>
      <c r="C787" t="s">
        <v>10016</v>
      </c>
      <c r="D787" t="s">
        <v>10019</v>
      </c>
      <c r="E787">
        <v>4</v>
      </c>
      <c r="F787">
        <f>+_xlfn.XLOOKUP(TablaVentas[[#This Row],[PRODUCTO FINANCIERO]],TablaPrecios[PRODUCTO FINANCIERO],TablaPrecios[PRECIO UNIT],0)</f>
        <v>9.9</v>
      </c>
      <c r="G787" s="2">
        <f>+TablaVentas[[#This Row],[CANTIDAD]]*TablaVentas[[#This Row],[PRECIO UNITARIO]]</f>
        <v>39.6</v>
      </c>
      <c r="H787" s="1">
        <f t="shared" ca="1" si="12"/>
        <v>0.15356373451740407</v>
      </c>
      <c r="I787" s="2">
        <f ca="1">+TablaVentas[[#This Row],[VENTAL TOTAL]]-TablaVentas[[#This Row],[VENTAL TOTAL]]*TablaVentas[[#This Row],[DESCUENTO]]</f>
        <v>33.5188761131108</v>
      </c>
      <c r="J787" s="2">
        <f ca="1">0.18*TablaVentas[[#This Row],[SUBTOTAL]]</f>
        <v>6.0333977003599433</v>
      </c>
      <c r="K787" s="2">
        <f ca="1">+TablaVentas[[#This Row],[SUBTOTAL]]+TablaVentas[[#This Row],[IGV]]</f>
        <v>39.552273813470741</v>
      </c>
    </row>
    <row r="788" spans="1:11" x14ac:dyDescent="0.25">
      <c r="A788" t="s">
        <v>797</v>
      </c>
      <c r="B788" s="6">
        <v>46290</v>
      </c>
      <c r="C788" t="s">
        <v>10015</v>
      </c>
      <c r="D788" t="s">
        <v>10022</v>
      </c>
      <c r="E788">
        <v>8</v>
      </c>
      <c r="F788">
        <f>+_xlfn.XLOOKUP(TablaVentas[[#This Row],[PRODUCTO FINANCIERO]],TablaPrecios[PRODUCTO FINANCIERO],TablaPrecios[PRECIO UNIT],0)</f>
        <v>20.9</v>
      </c>
      <c r="G788" s="2">
        <f>+TablaVentas[[#This Row],[CANTIDAD]]*TablaVentas[[#This Row],[PRECIO UNITARIO]]</f>
        <v>167.2</v>
      </c>
      <c r="H788" s="1">
        <f t="shared" ca="1" si="12"/>
        <v>0.15655689962717295</v>
      </c>
      <c r="I788" s="2">
        <f ca="1">+TablaVentas[[#This Row],[VENTAL TOTAL]]-TablaVentas[[#This Row],[VENTAL TOTAL]]*TablaVentas[[#This Row],[DESCUENTO]]</f>
        <v>141.02368638233668</v>
      </c>
      <c r="J788" s="2">
        <f ca="1">0.18*TablaVentas[[#This Row],[SUBTOTAL]]</f>
        <v>25.384263548820602</v>
      </c>
      <c r="K788" s="2">
        <f ca="1">+TablaVentas[[#This Row],[SUBTOTAL]]+TablaVentas[[#This Row],[IGV]]</f>
        <v>166.40794993115728</v>
      </c>
    </row>
    <row r="789" spans="1:11" x14ac:dyDescent="0.25">
      <c r="A789" t="s">
        <v>798</v>
      </c>
      <c r="B789" s="6">
        <v>46001</v>
      </c>
      <c r="C789" t="s">
        <v>10016</v>
      </c>
      <c r="D789" t="s">
        <v>10022</v>
      </c>
      <c r="E789">
        <v>17</v>
      </c>
      <c r="F789">
        <f>+_xlfn.XLOOKUP(TablaVentas[[#This Row],[PRODUCTO FINANCIERO]],TablaPrecios[PRODUCTO FINANCIERO],TablaPrecios[PRECIO UNIT],0)</f>
        <v>20.9</v>
      </c>
      <c r="G789" s="2">
        <f>+TablaVentas[[#This Row],[CANTIDAD]]*TablaVentas[[#This Row],[PRECIO UNITARIO]]</f>
        <v>355.29999999999995</v>
      </c>
      <c r="H789" s="1">
        <f t="shared" ca="1" si="12"/>
        <v>0.10272254982614119</v>
      </c>
      <c r="I789" s="2">
        <f ca="1">+TablaVentas[[#This Row],[VENTAL TOTAL]]-TablaVentas[[#This Row],[VENTAL TOTAL]]*TablaVentas[[#This Row],[DESCUENTO]]</f>
        <v>318.80267804677197</v>
      </c>
      <c r="J789" s="2">
        <f ca="1">0.18*TablaVentas[[#This Row],[SUBTOTAL]]</f>
        <v>57.384482048418953</v>
      </c>
      <c r="K789" s="2">
        <f ca="1">+TablaVentas[[#This Row],[SUBTOTAL]]+TablaVentas[[#This Row],[IGV]]</f>
        <v>376.1871600951909</v>
      </c>
    </row>
    <row r="790" spans="1:11" x14ac:dyDescent="0.25">
      <c r="A790" t="s">
        <v>799</v>
      </c>
      <c r="B790" s="6">
        <v>45723</v>
      </c>
      <c r="C790" t="s">
        <v>10012</v>
      </c>
      <c r="D790" t="s">
        <v>10020</v>
      </c>
      <c r="E790">
        <v>13</v>
      </c>
      <c r="F790">
        <f>+_xlfn.XLOOKUP(TablaVentas[[#This Row],[PRODUCTO FINANCIERO]],TablaPrecios[PRODUCTO FINANCIERO],TablaPrecios[PRECIO UNIT],0)</f>
        <v>14.9</v>
      </c>
      <c r="G790" s="2">
        <f>+TablaVentas[[#This Row],[CANTIDAD]]*TablaVentas[[#This Row],[PRECIO UNITARIO]]</f>
        <v>193.70000000000002</v>
      </c>
      <c r="H790" s="1">
        <f t="shared" ca="1" si="12"/>
        <v>0.1902482305080106</v>
      </c>
      <c r="I790" s="2">
        <f ca="1">+TablaVentas[[#This Row],[VENTAL TOTAL]]-TablaVentas[[#This Row],[VENTAL TOTAL]]*TablaVentas[[#This Row],[DESCUENTO]]</f>
        <v>156.84891775059836</v>
      </c>
      <c r="J790" s="2">
        <f ca="1">0.18*TablaVentas[[#This Row],[SUBTOTAL]]</f>
        <v>28.232805195107705</v>
      </c>
      <c r="K790" s="2">
        <f ca="1">+TablaVentas[[#This Row],[SUBTOTAL]]+TablaVentas[[#This Row],[IGV]]</f>
        <v>185.08172294570608</v>
      </c>
    </row>
    <row r="791" spans="1:11" x14ac:dyDescent="0.25">
      <c r="A791" t="s">
        <v>800</v>
      </c>
      <c r="B791" s="6">
        <v>46022</v>
      </c>
      <c r="C791" t="s">
        <v>10016</v>
      </c>
      <c r="D791" t="s">
        <v>10017</v>
      </c>
      <c r="E791">
        <v>15</v>
      </c>
      <c r="F791">
        <f>+_xlfn.XLOOKUP(TablaVentas[[#This Row],[PRODUCTO FINANCIERO]],TablaPrecios[PRODUCTO FINANCIERO],TablaPrecios[PRECIO UNIT],0)</f>
        <v>9.9</v>
      </c>
      <c r="G791" s="2">
        <f>+TablaVentas[[#This Row],[CANTIDAD]]*TablaVentas[[#This Row],[PRECIO UNITARIO]]</f>
        <v>148.5</v>
      </c>
      <c r="H791" s="1">
        <f t="shared" ca="1" si="12"/>
        <v>0.10633815587302725</v>
      </c>
      <c r="I791" s="2">
        <f ca="1">+TablaVentas[[#This Row],[VENTAL TOTAL]]-TablaVentas[[#This Row],[VENTAL TOTAL]]*TablaVentas[[#This Row],[DESCUENTO]]</f>
        <v>132.70878385285545</v>
      </c>
      <c r="J791" s="2">
        <f ca="1">0.18*TablaVentas[[#This Row],[SUBTOTAL]]</f>
        <v>23.88758109351398</v>
      </c>
      <c r="K791" s="2">
        <f ca="1">+TablaVentas[[#This Row],[SUBTOTAL]]+TablaVentas[[#This Row],[IGV]]</f>
        <v>156.59636494636942</v>
      </c>
    </row>
    <row r="792" spans="1:11" x14ac:dyDescent="0.25">
      <c r="A792" t="s">
        <v>801</v>
      </c>
      <c r="B792" s="6">
        <v>45762</v>
      </c>
      <c r="C792" t="s">
        <v>10012</v>
      </c>
      <c r="D792" t="s">
        <v>10019</v>
      </c>
      <c r="E792">
        <v>6</v>
      </c>
      <c r="F792">
        <f>+_xlfn.XLOOKUP(TablaVentas[[#This Row],[PRODUCTO FINANCIERO]],TablaPrecios[PRODUCTO FINANCIERO],TablaPrecios[PRECIO UNIT],0)</f>
        <v>9.9</v>
      </c>
      <c r="G792" s="2">
        <f>+TablaVentas[[#This Row],[CANTIDAD]]*TablaVentas[[#This Row],[PRECIO UNITARIO]]</f>
        <v>59.400000000000006</v>
      </c>
      <c r="H792" s="1">
        <f t="shared" ca="1" si="12"/>
        <v>0.13175997143859114</v>
      </c>
      <c r="I792" s="2">
        <f ca="1">+TablaVentas[[#This Row],[VENTAL TOTAL]]-TablaVentas[[#This Row],[VENTAL TOTAL]]*TablaVentas[[#This Row],[DESCUENTO]]</f>
        <v>51.573457696547692</v>
      </c>
      <c r="J792" s="2">
        <f ca="1">0.18*TablaVentas[[#This Row],[SUBTOTAL]]</f>
        <v>9.2832223853785845</v>
      </c>
      <c r="K792" s="2">
        <f ca="1">+TablaVentas[[#This Row],[SUBTOTAL]]+TablaVentas[[#This Row],[IGV]]</f>
        <v>60.856680081926278</v>
      </c>
    </row>
    <row r="793" spans="1:11" x14ac:dyDescent="0.25">
      <c r="A793" t="s">
        <v>802</v>
      </c>
      <c r="B793" s="6">
        <v>46338</v>
      </c>
      <c r="C793" t="s">
        <v>10013</v>
      </c>
      <c r="D793" t="s">
        <v>10018</v>
      </c>
      <c r="E793">
        <v>4</v>
      </c>
      <c r="F793">
        <f>+_xlfn.XLOOKUP(TablaVentas[[#This Row],[PRODUCTO FINANCIERO]],TablaPrecios[PRODUCTO FINANCIERO],TablaPrecios[PRECIO UNIT],0)</f>
        <v>14.9</v>
      </c>
      <c r="G793" s="2">
        <f>+TablaVentas[[#This Row],[CANTIDAD]]*TablaVentas[[#This Row],[PRECIO UNITARIO]]</f>
        <v>59.6</v>
      </c>
      <c r="H793" s="1">
        <f t="shared" ca="1" si="12"/>
        <v>0.15969638459762009</v>
      </c>
      <c r="I793" s="2">
        <f ca="1">+TablaVentas[[#This Row],[VENTAL TOTAL]]-TablaVentas[[#This Row],[VENTAL TOTAL]]*TablaVentas[[#This Row],[DESCUENTO]]</f>
        <v>50.082095477981845</v>
      </c>
      <c r="J793" s="2">
        <f ca="1">0.18*TablaVentas[[#This Row],[SUBTOTAL]]</f>
        <v>9.0147771860367314</v>
      </c>
      <c r="K793" s="2">
        <f ca="1">+TablaVentas[[#This Row],[SUBTOTAL]]+TablaVentas[[#This Row],[IGV]]</f>
        <v>59.096872664018576</v>
      </c>
    </row>
    <row r="794" spans="1:11" x14ac:dyDescent="0.25">
      <c r="A794" t="s">
        <v>803</v>
      </c>
      <c r="B794" s="6">
        <v>45592</v>
      </c>
      <c r="C794" t="s">
        <v>10011</v>
      </c>
      <c r="D794" t="s">
        <v>10019</v>
      </c>
      <c r="E794">
        <v>5</v>
      </c>
      <c r="F794">
        <f>+_xlfn.XLOOKUP(TablaVentas[[#This Row],[PRODUCTO FINANCIERO]],TablaPrecios[PRODUCTO FINANCIERO],TablaPrecios[PRECIO UNIT],0)</f>
        <v>9.9</v>
      </c>
      <c r="G794" s="2">
        <f>+TablaVentas[[#This Row],[CANTIDAD]]*TablaVentas[[#This Row],[PRECIO UNITARIO]]</f>
        <v>49.5</v>
      </c>
      <c r="H794" s="1">
        <f t="shared" ca="1" si="12"/>
        <v>0.12865783566590069</v>
      </c>
      <c r="I794" s="2">
        <f ca="1">+TablaVentas[[#This Row],[VENTAL TOTAL]]-TablaVentas[[#This Row],[VENTAL TOTAL]]*TablaVentas[[#This Row],[DESCUENTO]]</f>
        <v>43.131437134537919</v>
      </c>
      <c r="J794" s="2">
        <f ca="1">0.18*TablaVentas[[#This Row],[SUBTOTAL]]</f>
        <v>7.7636586842168249</v>
      </c>
      <c r="K794" s="2">
        <f ca="1">+TablaVentas[[#This Row],[SUBTOTAL]]+TablaVentas[[#This Row],[IGV]]</f>
        <v>50.89509581875474</v>
      </c>
    </row>
    <row r="795" spans="1:11" x14ac:dyDescent="0.25">
      <c r="A795" t="s">
        <v>804</v>
      </c>
      <c r="B795" s="6">
        <v>45711</v>
      </c>
      <c r="C795" t="s">
        <v>10014</v>
      </c>
      <c r="D795" t="s">
        <v>10022</v>
      </c>
      <c r="E795">
        <v>4</v>
      </c>
      <c r="F795">
        <f>+_xlfn.XLOOKUP(TablaVentas[[#This Row],[PRODUCTO FINANCIERO]],TablaPrecios[PRODUCTO FINANCIERO],TablaPrecios[PRECIO UNIT],0)</f>
        <v>20.9</v>
      </c>
      <c r="G795" s="2">
        <f>+TablaVentas[[#This Row],[CANTIDAD]]*TablaVentas[[#This Row],[PRECIO UNITARIO]]</f>
        <v>83.6</v>
      </c>
      <c r="H795" s="1">
        <f t="shared" ca="1" si="12"/>
        <v>0.12646869344803974</v>
      </c>
      <c r="I795" s="2">
        <f ca="1">+TablaVentas[[#This Row],[VENTAL TOTAL]]-TablaVentas[[#This Row],[VENTAL TOTAL]]*TablaVentas[[#This Row],[DESCUENTO]]</f>
        <v>73.027217227743876</v>
      </c>
      <c r="J795" s="2">
        <f ca="1">0.18*TablaVentas[[#This Row],[SUBTOTAL]]</f>
        <v>13.144899100993896</v>
      </c>
      <c r="K795" s="2">
        <f ca="1">+TablaVentas[[#This Row],[SUBTOTAL]]+TablaVentas[[#This Row],[IGV]]</f>
        <v>86.172116328737772</v>
      </c>
    </row>
    <row r="796" spans="1:11" x14ac:dyDescent="0.25">
      <c r="A796" t="s">
        <v>805</v>
      </c>
      <c r="B796" s="6">
        <v>45795</v>
      </c>
      <c r="C796" t="s">
        <v>10013</v>
      </c>
      <c r="D796" t="s">
        <v>10019</v>
      </c>
      <c r="E796">
        <v>20</v>
      </c>
      <c r="F796">
        <f>+_xlfn.XLOOKUP(TablaVentas[[#This Row],[PRODUCTO FINANCIERO]],TablaPrecios[PRODUCTO FINANCIERO],TablaPrecios[PRECIO UNIT],0)</f>
        <v>9.9</v>
      </c>
      <c r="G796" s="2">
        <f>+TablaVentas[[#This Row],[CANTIDAD]]*TablaVentas[[#This Row],[PRECIO UNITARIO]]</f>
        <v>198</v>
      </c>
      <c r="H796" s="1">
        <f t="shared" ca="1" si="12"/>
        <v>0.16396495398779365</v>
      </c>
      <c r="I796" s="2">
        <f ca="1">+TablaVentas[[#This Row],[VENTAL TOTAL]]-TablaVentas[[#This Row],[VENTAL TOTAL]]*TablaVentas[[#This Row],[DESCUENTO]]</f>
        <v>165.53493911041687</v>
      </c>
      <c r="J796" s="2">
        <f ca="1">0.18*TablaVentas[[#This Row],[SUBTOTAL]]</f>
        <v>29.796289039875035</v>
      </c>
      <c r="K796" s="2">
        <f ca="1">+TablaVentas[[#This Row],[SUBTOTAL]]+TablaVentas[[#This Row],[IGV]]</f>
        <v>195.33122815029191</v>
      </c>
    </row>
    <row r="797" spans="1:11" x14ac:dyDescent="0.25">
      <c r="A797" t="s">
        <v>806</v>
      </c>
      <c r="B797" s="6">
        <v>45772</v>
      </c>
      <c r="C797" t="s">
        <v>10013</v>
      </c>
      <c r="D797" t="s">
        <v>10019</v>
      </c>
      <c r="E797">
        <v>14</v>
      </c>
      <c r="F797">
        <f>+_xlfn.XLOOKUP(TablaVentas[[#This Row],[PRODUCTO FINANCIERO]],TablaPrecios[PRODUCTO FINANCIERO],TablaPrecios[PRECIO UNIT],0)</f>
        <v>9.9</v>
      </c>
      <c r="G797" s="2">
        <f>+TablaVentas[[#This Row],[CANTIDAD]]*TablaVentas[[#This Row],[PRECIO UNITARIO]]</f>
        <v>138.6</v>
      </c>
      <c r="H797" s="1">
        <f t="shared" ca="1" si="12"/>
        <v>0.173054151068368</v>
      </c>
      <c r="I797" s="2">
        <f ca="1">+TablaVentas[[#This Row],[VENTAL TOTAL]]-TablaVentas[[#This Row],[VENTAL TOTAL]]*TablaVentas[[#This Row],[DESCUENTO]]</f>
        <v>114.61469466192419</v>
      </c>
      <c r="J797" s="2">
        <f ca="1">0.18*TablaVentas[[#This Row],[SUBTOTAL]]</f>
        <v>20.630645039146355</v>
      </c>
      <c r="K797" s="2">
        <f ca="1">+TablaVentas[[#This Row],[SUBTOTAL]]+TablaVentas[[#This Row],[IGV]]</f>
        <v>135.24533970107055</v>
      </c>
    </row>
    <row r="798" spans="1:11" x14ac:dyDescent="0.25">
      <c r="A798" t="s">
        <v>807</v>
      </c>
      <c r="B798" s="6">
        <v>45485</v>
      </c>
      <c r="C798" t="s">
        <v>10011</v>
      </c>
      <c r="D798" t="s">
        <v>10017</v>
      </c>
      <c r="E798">
        <v>19</v>
      </c>
      <c r="F798">
        <f>+_xlfn.XLOOKUP(TablaVentas[[#This Row],[PRODUCTO FINANCIERO]],TablaPrecios[PRODUCTO FINANCIERO],TablaPrecios[PRECIO UNIT],0)</f>
        <v>9.9</v>
      </c>
      <c r="G798" s="2">
        <f>+TablaVentas[[#This Row],[CANTIDAD]]*TablaVentas[[#This Row],[PRECIO UNITARIO]]</f>
        <v>188.1</v>
      </c>
      <c r="H798" s="1">
        <f t="shared" ca="1" si="12"/>
        <v>0.16555584870117468</v>
      </c>
      <c r="I798" s="2">
        <f ca="1">+TablaVentas[[#This Row],[VENTAL TOTAL]]-TablaVentas[[#This Row],[VENTAL TOTAL]]*TablaVentas[[#This Row],[DESCUENTO]]</f>
        <v>156.95894485930904</v>
      </c>
      <c r="J798" s="2">
        <f ca="1">0.18*TablaVentas[[#This Row],[SUBTOTAL]]</f>
        <v>28.252610074675626</v>
      </c>
      <c r="K798" s="2">
        <f ca="1">+TablaVentas[[#This Row],[SUBTOTAL]]+TablaVentas[[#This Row],[IGV]]</f>
        <v>185.21155493398467</v>
      </c>
    </row>
    <row r="799" spans="1:11" x14ac:dyDescent="0.25">
      <c r="A799" t="s">
        <v>808</v>
      </c>
      <c r="B799" s="6">
        <v>45367</v>
      </c>
      <c r="C799" t="s">
        <v>10014</v>
      </c>
      <c r="D799" t="s">
        <v>10019</v>
      </c>
      <c r="E799">
        <v>4</v>
      </c>
      <c r="F799">
        <f>+_xlfn.XLOOKUP(TablaVentas[[#This Row],[PRODUCTO FINANCIERO]],TablaPrecios[PRODUCTO FINANCIERO],TablaPrecios[PRECIO UNIT],0)</f>
        <v>9.9</v>
      </c>
      <c r="G799" s="2">
        <f>+TablaVentas[[#This Row],[CANTIDAD]]*TablaVentas[[#This Row],[PRECIO UNITARIO]]</f>
        <v>39.6</v>
      </c>
      <c r="H799" s="1">
        <f t="shared" ca="1" si="12"/>
        <v>0.17186490648877972</v>
      </c>
      <c r="I799" s="2">
        <f ca="1">+TablaVentas[[#This Row],[VENTAL TOTAL]]-TablaVentas[[#This Row],[VENTAL TOTAL]]*TablaVentas[[#This Row],[DESCUENTO]]</f>
        <v>32.794149703044326</v>
      </c>
      <c r="J799" s="2">
        <f ca="1">0.18*TablaVentas[[#This Row],[SUBTOTAL]]</f>
        <v>5.9029469465479787</v>
      </c>
      <c r="K799" s="2">
        <f ca="1">+TablaVentas[[#This Row],[SUBTOTAL]]+TablaVentas[[#This Row],[IGV]]</f>
        <v>38.697096649592304</v>
      </c>
    </row>
    <row r="800" spans="1:11" x14ac:dyDescent="0.25">
      <c r="A800" t="s">
        <v>809</v>
      </c>
      <c r="B800" s="6">
        <v>45949</v>
      </c>
      <c r="C800" t="s">
        <v>10013</v>
      </c>
      <c r="D800" t="s">
        <v>10019</v>
      </c>
      <c r="E800">
        <v>13</v>
      </c>
      <c r="F800">
        <f>+_xlfn.XLOOKUP(TablaVentas[[#This Row],[PRODUCTO FINANCIERO]],TablaPrecios[PRODUCTO FINANCIERO],TablaPrecios[PRECIO UNIT],0)</f>
        <v>9.9</v>
      </c>
      <c r="G800" s="2">
        <f>+TablaVentas[[#This Row],[CANTIDAD]]*TablaVentas[[#This Row],[PRECIO UNITARIO]]</f>
        <v>128.70000000000002</v>
      </c>
      <c r="H800" s="1">
        <f t="shared" ca="1" si="12"/>
        <v>0.18219374895632715</v>
      </c>
      <c r="I800" s="2">
        <f ca="1">+TablaVentas[[#This Row],[VENTAL TOTAL]]-TablaVentas[[#This Row],[VENTAL TOTAL]]*TablaVentas[[#This Row],[DESCUENTO]]</f>
        <v>105.2516645093207</v>
      </c>
      <c r="J800" s="2">
        <f ca="1">0.18*TablaVentas[[#This Row],[SUBTOTAL]]</f>
        <v>18.945299611677726</v>
      </c>
      <c r="K800" s="2">
        <f ca="1">+TablaVentas[[#This Row],[SUBTOTAL]]+TablaVentas[[#This Row],[IGV]]</f>
        <v>124.19696412099843</v>
      </c>
    </row>
    <row r="801" spans="1:11" x14ac:dyDescent="0.25">
      <c r="A801" t="s">
        <v>810</v>
      </c>
      <c r="B801" s="6">
        <v>45628</v>
      </c>
      <c r="C801" t="s">
        <v>10011</v>
      </c>
      <c r="D801" t="s">
        <v>10022</v>
      </c>
      <c r="E801">
        <v>5</v>
      </c>
      <c r="F801">
        <f>+_xlfn.XLOOKUP(TablaVentas[[#This Row],[PRODUCTO FINANCIERO]],TablaPrecios[PRODUCTO FINANCIERO],TablaPrecios[PRECIO UNIT],0)</f>
        <v>20.9</v>
      </c>
      <c r="G801" s="2">
        <f>+TablaVentas[[#This Row],[CANTIDAD]]*TablaVentas[[#This Row],[PRECIO UNITARIO]]</f>
        <v>104.5</v>
      </c>
      <c r="H801" s="1">
        <f t="shared" ca="1" si="12"/>
        <v>0.10944793346253784</v>
      </c>
      <c r="I801" s="2">
        <f ca="1">+TablaVentas[[#This Row],[VENTAL TOTAL]]-TablaVentas[[#This Row],[VENTAL TOTAL]]*TablaVentas[[#This Row],[DESCUENTO]]</f>
        <v>93.06269095316479</v>
      </c>
      <c r="J801" s="2">
        <f ca="1">0.18*TablaVentas[[#This Row],[SUBTOTAL]]</f>
        <v>16.75128437156966</v>
      </c>
      <c r="K801" s="2">
        <f ca="1">+TablaVentas[[#This Row],[SUBTOTAL]]+TablaVentas[[#This Row],[IGV]]</f>
        <v>109.81397532473446</v>
      </c>
    </row>
    <row r="802" spans="1:11" x14ac:dyDescent="0.25">
      <c r="A802" t="s">
        <v>811</v>
      </c>
      <c r="B802" s="6">
        <v>45335</v>
      </c>
      <c r="C802" t="s">
        <v>10016</v>
      </c>
      <c r="D802" t="s">
        <v>10022</v>
      </c>
      <c r="E802">
        <v>8</v>
      </c>
      <c r="F802">
        <f>+_xlfn.XLOOKUP(TablaVentas[[#This Row],[PRODUCTO FINANCIERO]],TablaPrecios[PRODUCTO FINANCIERO],TablaPrecios[PRECIO UNIT],0)</f>
        <v>20.9</v>
      </c>
      <c r="G802" s="2">
        <f>+TablaVentas[[#This Row],[CANTIDAD]]*TablaVentas[[#This Row],[PRECIO UNITARIO]]</f>
        <v>167.2</v>
      </c>
      <c r="H802" s="1">
        <f t="shared" ca="1" si="12"/>
        <v>0.11662731949265859</v>
      </c>
      <c r="I802" s="2">
        <f ca="1">+TablaVentas[[#This Row],[VENTAL TOTAL]]-TablaVentas[[#This Row],[VENTAL TOTAL]]*TablaVentas[[#This Row],[DESCUENTO]]</f>
        <v>147.69991218082748</v>
      </c>
      <c r="J802" s="2">
        <f ca="1">0.18*TablaVentas[[#This Row],[SUBTOTAL]]</f>
        <v>26.585984192548946</v>
      </c>
      <c r="K802" s="2">
        <f ca="1">+TablaVentas[[#This Row],[SUBTOTAL]]+TablaVentas[[#This Row],[IGV]]</f>
        <v>174.28589637337643</v>
      </c>
    </row>
    <row r="803" spans="1:11" x14ac:dyDescent="0.25">
      <c r="A803" t="s">
        <v>812</v>
      </c>
      <c r="B803" s="6">
        <v>46382</v>
      </c>
      <c r="C803" t="s">
        <v>10016</v>
      </c>
      <c r="D803" t="s">
        <v>10020</v>
      </c>
      <c r="E803">
        <v>11</v>
      </c>
      <c r="F803">
        <f>+_xlfn.XLOOKUP(TablaVentas[[#This Row],[PRODUCTO FINANCIERO]],TablaPrecios[PRODUCTO FINANCIERO],TablaPrecios[PRECIO UNIT],0)</f>
        <v>14.9</v>
      </c>
      <c r="G803" s="2">
        <f>+TablaVentas[[#This Row],[CANTIDAD]]*TablaVentas[[#This Row],[PRECIO UNITARIO]]</f>
        <v>163.9</v>
      </c>
      <c r="H803" s="1">
        <f t="shared" ca="1" si="12"/>
        <v>0.1615298377596413</v>
      </c>
      <c r="I803" s="2">
        <f ca="1">+TablaVentas[[#This Row],[VENTAL TOTAL]]-TablaVentas[[#This Row],[VENTAL TOTAL]]*TablaVentas[[#This Row],[DESCUENTO]]</f>
        <v>137.42525959119479</v>
      </c>
      <c r="J803" s="2">
        <f ca="1">0.18*TablaVentas[[#This Row],[SUBTOTAL]]</f>
        <v>24.73654672641506</v>
      </c>
      <c r="K803" s="2">
        <f ca="1">+TablaVentas[[#This Row],[SUBTOTAL]]+TablaVentas[[#This Row],[IGV]]</f>
        <v>162.16180631760986</v>
      </c>
    </row>
    <row r="804" spans="1:11" x14ac:dyDescent="0.25">
      <c r="A804" t="s">
        <v>813</v>
      </c>
      <c r="B804" s="6">
        <v>45817</v>
      </c>
      <c r="C804" t="s">
        <v>10015</v>
      </c>
      <c r="D804" t="s">
        <v>10019</v>
      </c>
      <c r="E804">
        <v>13</v>
      </c>
      <c r="F804">
        <f>+_xlfn.XLOOKUP(TablaVentas[[#This Row],[PRODUCTO FINANCIERO]],TablaPrecios[PRODUCTO FINANCIERO],TablaPrecios[PRECIO UNIT],0)</f>
        <v>9.9</v>
      </c>
      <c r="G804" s="2">
        <f>+TablaVentas[[#This Row],[CANTIDAD]]*TablaVentas[[#This Row],[PRECIO UNITARIO]]</f>
        <v>128.70000000000002</v>
      </c>
      <c r="H804" s="1">
        <f t="shared" ca="1" si="12"/>
        <v>0.1555885843009725</v>
      </c>
      <c r="I804" s="2">
        <f ca="1">+TablaVentas[[#This Row],[VENTAL TOTAL]]-TablaVentas[[#This Row],[VENTAL TOTAL]]*TablaVentas[[#This Row],[DESCUENTO]]</f>
        <v>108.67574920046485</v>
      </c>
      <c r="J804" s="2">
        <f ca="1">0.18*TablaVentas[[#This Row],[SUBTOTAL]]</f>
        <v>19.561634856083671</v>
      </c>
      <c r="K804" s="2">
        <f ca="1">+TablaVentas[[#This Row],[SUBTOTAL]]+TablaVentas[[#This Row],[IGV]]</f>
        <v>128.23738405654854</v>
      </c>
    </row>
    <row r="805" spans="1:11" x14ac:dyDescent="0.25">
      <c r="A805" t="s">
        <v>814</v>
      </c>
      <c r="B805" s="6">
        <v>46379</v>
      </c>
      <c r="C805" t="s">
        <v>10016</v>
      </c>
      <c r="D805" t="s">
        <v>10019</v>
      </c>
      <c r="E805">
        <v>4</v>
      </c>
      <c r="F805">
        <f>+_xlfn.XLOOKUP(TablaVentas[[#This Row],[PRODUCTO FINANCIERO]],TablaPrecios[PRODUCTO FINANCIERO],TablaPrecios[PRECIO UNIT],0)</f>
        <v>9.9</v>
      </c>
      <c r="G805" s="2">
        <f>+TablaVentas[[#This Row],[CANTIDAD]]*TablaVentas[[#This Row],[PRECIO UNITARIO]]</f>
        <v>39.6</v>
      </c>
      <c r="H805" s="1">
        <f t="shared" ca="1" si="12"/>
        <v>0.11456224918583541</v>
      </c>
      <c r="I805" s="2">
        <f ca="1">+TablaVentas[[#This Row],[VENTAL TOTAL]]-TablaVentas[[#This Row],[VENTAL TOTAL]]*TablaVentas[[#This Row],[DESCUENTO]]</f>
        <v>35.06333493224092</v>
      </c>
      <c r="J805" s="2">
        <f ca="1">0.18*TablaVentas[[#This Row],[SUBTOTAL]]</f>
        <v>6.311400287803365</v>
      </c>
      <c r="K805" s="2">
        <f ca="1">+TablaVentas[[#This Row],[SUBTOTAL]]+TablaVentas[[#This Row],[IGV]]</f>
        <v>41.374735220044286</v>
      </c>
    </row>
    <row r="806" spans="1:11" x14ac:dyDescent="0.25">
      <c r="A806" t="s">
        <v>815</v>
      </c>
      <c r="B806" s="6">
        <v>45352</v>
      </c>
      <c r="C806" t="s">
        <v>10014</v>
      </c>
      <c r="D806" t="s">
        <v>10018</v>
      </c>
      <c r="E806">
        <v>9</v>
      </c>
      <c r="F806">
        <f>+_xlfn.XLOOKUP(TablaVentas[[#This Row],[PRODUCTO FINANCIERO]],TablaPrecios[PRODUCTO FINANCIERO],TablaPrecios[PRECIO UNIT],0)</f>
        <v>14.9</v>
      </c>
      <c r="G806" s="2">
        <f>+TablaVentas[[#This Row],[CANTIDAD]]*TablaVentas[[#This Row],[PRECIO UNITARIO]]</f>
        <v>134.1</v>
      </c>
      <c r="H806" s="1">
        <f t="shared" ca="1" si="12"/>
        <v>0.18089223015069855</v>
      </c>
      <c r="I806" s="2">
        <f ca="1">+TablaVentas[[#This Row],[VENTAL TOTAL]]-TablaVentas[[#This Row],[VENTAL TOTAL]]*TablaVentas[[#This Row],[DESCUENTO]]</f>
        <v>109.84235193679132</v>
      </c>
      <c r="J806" s="2">
        <f ca="1">0.18*TablaVentas[[#This Row],[SUBTOTAL]]</f>
        <v>19.771623348622438</v>
      </c>
      <c r="K806" s="2">
        <f ca="1">+TablaVentas[[#This Row],[SUBTOTAL]]+TablaVentas[[#This Row],[IGV]]</f>
        <v>129.61397528541374</v>
      </c>
    </row>
    <row r="807" spans="1:11" x14ac:dyDescent="0.25">
      <c r="A807" t="s">
        <v>816</v>
      </c>
      <c r="B807" s="6">
        <v>46086</v>
      </c>
      <c r="C807" t="s">
        <v>10014</v>
      </c>
      <c r="D807" t="s">
        <v>10019</v>
      </c>
      <c r="E807">
        <v>15</v>
      </c>
      <c r="F807">
        <f>+_xlfn.XLOOKUP(TablaVentas[[#This Row],[PRODUCTO FINANCIERO]],TablaPrecios[PRODUCTO FINANCIERO],TablaPrecios[PRECIO UNIT],0)</f>
        <v>9.9</v>
      </c>
      <c r="G807" s="2">
        <f>+TablaVentas[[#This Row],[CANTIDAD]]*TablaVentas[[#This Row],[PRECIO UNITARIO]]</f>
        <v>148.5</v>
      </c>
      <c r="H807" s="1">
        <f t="shared" ca="1" si="12"/>
        <v>0.10739513149731922</v>
      </c>
      <c r="I807" s="2">
        <f ca="1">+TablaVentas[[#This Row],[VENTAL TOTAL]]-TablaVentas[[#This Row],[VENTAL TOTAL]]*TablaVentas[[#This Row],[DESCUENTO]]</f>
        <v>132.5518229726481</v>
      </c>
      <c r="J807" s="2">
        <f ca="1">0.18*TablaVentas[[#This Row],[SUBTOTAL]]</f>
        <v>23.859328135076655</v>
      </c>
      <c r="K807" s="2">
        <f ca="1">+TablaVentas[[#This Row],[SUBTOTAL]]+TablaVentas[[#This Row],[IGV]]</f>
        <v>156.41115110772475</v>
      </c>
    </row>
    <row r="808" spans="1:11" x14ac:dyDescent="0.25">
      <c r="A808" t="s">
        <v>817</v>
      </c>
      <c r="B808" s="6">
        <v>46041</v>
      </c>
      <c r="C808" t="s">
        <v>10013</v>
      </c>
      <c r="D808" t="s">
        <v>10017</v>
      </c>
      <c r="E808">
        <v>15</v>
      </c>
      <c r="F808">
        <f>+_xlfn.XLOOKUP(TablaVentas[[#This Row],[PRODUCTO FINANCIERO]],TablaPrecios[PRODUCTO FINANCIERO],TablaPrecios[PRECIO UNIT],0)</f>
        <v>9.9</v>
      </c>
      <c r="G808" s="2">
        <f>+TablaVentas[[#This Row],[CANTIDAD]]*TablaVentas[[#This Row],[PRECIO UNITARIO]]</f>
        <v>148.5</v>
      </c>
      <c r="H808" s="1">
        <f t="shared" ca="1" si="12"/>
        <v>0.11006988114181501</v>
      </c>
      <c r="I808" s="2">
        <f ca="1">+TablaVentas[[#This Row],[VENTAL TOTAL]]-TablaVentas[[#This Row],[VENTAL TOTAL]]*TablaVentas[[#This Row],[DESCUENTO]]</f>
        <v>132.15462265044047</v>
      </c>
      <c r="J808" s="2">
        <f ca="1">0.18*TablaVentas[[#This Row],[SUBTOTAL]]</f>
        <v>23.787832077079283</v>
      </c>
      <c r="K808" s="2">
        <f ca="1">+TablaVentas[[#This Row],[SUBTOTAL]]+TablaVentas[[#This Row],[IGV]]</f>
        <v>155.94245472751976</v>
      </c>
    </row>
    <row r="809" spans="1:11" x14ac:dyDescent="0.25">
      <c r="A809" t="s">
        <v>818</v>
      </c>
      <c r="B809" s="6">
        <v>46044</v>
      </c>
      <c r="C809" t="s">
        <v>10012</v>
      </c>
      <c r="D809" t="s">
        <v>10022</v>
      </c>
      <c r="E809">
        <v>7</v>
      </c>
      <c r="F809">
        <f>+_xlfn.XLOOKUP(TablaVentas[[#This Row],[PRODUCTO FINANCIERO]],TablaPrecios[PRODUCTO FINANCIERO],TablaPrecios[PRECIO UNIT],0)</f>
        <v>20.9</v>
      </c>
      <c r="G809" s="2">
        <f>+TablaVentas[[#This Row],[CANTIDAD]]*TablaVentas[[#This Row],[PRECIO UNITARIO]]</f>
        <v>146.29999999999998</v>
      </c>
      <c r="H809" s="1">
        <f t="shared" ca="1" si="12"/>
        <v>0.19275432157671693</v>
      </c>
      <c r="I809" s="2">
        <f ca="1">+TablaVentas[[#This Row],[VENTAL TOTAL]]-TablaVentas[[#This Row],[VENTAL TOTAL]]*TablaVentas[[#This Row],[DESCUENTO]]</f>
        <v>118.10004275332631</v>
      </c>
      <c r="J809" s="2">
        <f ca="1">0.18*TablaVentas[[#This Row],[SUBTOTAL]]</f>
        <v>21.258007695598735</v>
      </c>
      <c r="K809" s="2">
        <f ca="1">+TablaVentas[[#This Row],[SUBTOTAL]]+TablaVentas[[#This Row],[IGV]]</f>
        <v>139.35805044892504</v>
      </c>
    </row>
    <row r="810" spans="1:11" x14ac:dyDescent="0.25">
      <c r="A810" t="s">
        <v>819</v>
      </c>
      <c r="B810" s="6">
        <v>45398</v>
      </c>
      <c r="C810" t="s">
        <v>10012</v>
      </c>
      <c r="D810" t="s">
        <v>10022</v>
      </c>
      <c r="E810">
        <v>16</v>
      </c>
      <c r="F810">
        <f>+_xlfn.XLOOKUP(TablaVentas[[#This Row],[PRODUCTO FINANCIERO]],TablaPrecios[PRODUCTO FINANCIERO],TablaPrecios[PRECIO UNIT],0)</f>
        <v>20.9</v>
      </c>
      <c r="G810" s="2">
        <f>+TablaVentas[[#This Row],[CANTIDAD]]*TablaVentas[[#This Row],[PRECIO UNITARIO]]</f>
        <v>334.4</v>
      </c>
      <c r="H810" s="1">
        <f t="shared" ca="1" si="12"/>
        <v>0.1918162556069441</v>
      </c>
      <c r="I810" s="2">
        <f ca="1">+TablaVentas[[#This Row],[VENTAL TOTAL]]-TablaVentas[[#This Row],[VENTAL TOTAL]]*TablaVentas[[#This Row],[DESCUENTO]]</f>
        <v>270.25664412503789</v>
      </c>
      <c r="J810" s="2">
        <f ca="1">0.18*TablaVentas[[#This Row],[SUBTOTAL]]</f>
        <v>48.646195942506822</v>
      </c>
      <c r="K810" s="2">
        <f ca="1">+TablaVentas[[#This Row],[SUBTOTAL]]+TablaVentas[[#This Row],[IGV]]</f>
        <v>318.90284006754473</v>
      </c>
    </row>
    <row r="811" spans="1:11" x14ac:dyDescent="0.25">
      <c r="A811" t="s">
        <v>820</v>
      </c>
      <c r="B811" s="6">
        <v>46323</v>
      </c>
      <c r="C811" t="s">
        <v>10013</v>
      </c>
      <c r="D811" t="s">
        <v>10018</v>
      </c>
      <c r="E811">
        <v>7</v>
      </c>
      <c r="F811">
        <f>+_xlfn.XLOOKUP(TablaVentas[[#This Row],[PRODUCTO FINANCIERO]],TablaPrecios[PRODUCTO FINANCIERO],TablaPrecios[PRECIO UNIT],0)</f>
        <v>14.9</v>
      </c>
      <c r="G811" s="2">
        <f>+TablaVentas[[#This Row],[CANTIDAD]]*TablaVentas[[#This Row],[PRECIO UNITARIO]]</f>
        <v>104.3</v>
      </c>
      <c r="H811" s="1">
        <f t="shared" ca="1" si="12"/>
        <v>0.1180074250285129</v>
      </c>
      <c r="I811" s="2">
        <f ca="1">+TablaVentas[[#This Row],[VENTAL TOTAL]]-TablaVentas[[#This Row],[VENTAL TOTAL]]*TablaVentas[[#This Row],[DESCUENTO]]</f>
        <v>91.9918255695261</v>
      </c>
      <c r="J811" s="2">
        <f ca="1">0.18*TablaVentas[[#This Row],[SUBTOTAL]]</f>
        <v>16.558528602514698</v>
      </c>
      <c r="K811" s="2">
        <f ca="1">+TablaVentas[[#This Row],[SUBTOTAL]]+TablaVentas[[#This Row],[IGV]]</f>
        <v>108.5503541720408</v>
      </c>
    </row>
    <row r="812" spans="1:11" x14ac:dyDescent="0.25">
      <c r="A812" t="s">
        <v>821</v>
      </c>
      <c r="B812" s="6">
        <v>46013</v>
      </c>
      <c r="C812" t="s">
        <v>10013</v>
      </c>
      <c r="D812" t="s">
        <v>10022</v>
      </c>
      <c r="E812">
        <v>15</v>
      </c>
      <c r="F812">
        <f>+_xlfn.XLOOKUP(TablaVentas[[#This Row],[PRODUCTO FINANCIERO]],TablaPrecios[PRODUCTO FINANCIERO],TablaPrecios[PRECIO UNIT],0)</f>
        <v>20.9</v>
      </c>
      <c r="G812" s="2">
        <f>+TablaVentas[[#This Row],[CANTIDAD]]*TablaVentas[[#This Row],[PRECIO UNITARIO]]</f>
        <v>313.5</v>
      </c>
      <c r="H812" s="1">
        <f t="shared" ca="1" si="12"/>
        <v>0.1807036194417995</v>
      </c>
      <c r="I812" s="2">
        <f ca="1">+TablaVentas[[#This Row],[VENTAL TOTAL]]-TablaVentas[[#This Row],[VENTAL TOTAL]]*TablaVentas[[#This Row],[DESCUENTO]]</f>
        <v>256.84941530499589</v>
      </c>
      <c r="J812" s="2">
        <f ca="1">0.18*TablaVentas[[#This Row],[SUBTOTAL]]</f>
        <v>46.232894754899256</v>
      </c>
      <c r="K812" s="2">
        <f ca="1">+TablaVentas[[#This Row],[SUBTOTAL]]+TablaVentas[[#This Row],[IGV]]</f>
        <v>303.08231005989512</v>
      </c>
    </row>
    <row r="813" spans="1:11" x14ac:dyDescent="0.25">
      <c r="A813" t="s">
        <v>822</v>
      </c>
      <c r="B813" s="6">
        <v>46033</v>
      </c>
      <c r="C813" t="s">
        <v>10011</v>
      </c>
      <c r="D813" t="s">
        <v>10018</v>
      </c>
      <c r="E813">
        <v>8</v>
      </c>
      <c r="F813">
        <f>+_xlfn.XLOOKUP(TablaVentas[[#This Row],[PRODUCTO FINANCIERO]],TablaPrecios[PRODUCTO FINANCIERO],TablaPrecios[PRECIO UNIT],0)</f>
        <v>14.9</v>
      </c>
      <c r="G813" s="2">
        <f>+TablaVentas[[#This Row],[CANTIDAD]]*TablaVentas[[#This Row],[PRECIO UNITARIO]]</f>
        <v>119.2</v>
      </c>
      <c r="H813" s="1">
        <f t="shared" ca="1" si="12"/>
        <v>0.19953965764271675</v>
      </c>
      <c r="I813" s="2">
        <f ca="1">+TablaVentas[[#This Row],[VENTAL TOTAL]]-TablaVentas[[#This Row],[VENTAL TOTAL]]*TablaVentas[[#This Row],[DESCUENTO]]</f>
        <v>95.414872808988164</v>
      </c>
      <c r="J813" s="2">
        <f ca="1">0.18*TablaVentas[[#This Row],[SUBTOTAL]]</f>
        <v>17.174677105617867</v>
      </c>
      <c r="K813" s="2">
        <f ca="1">+TablaVentas[[#This Row],[SUBTOTAL]]+TablaVentas[[#This Row],[IGV]]</f>
        <v>112.58954991460604</v>
      </c>
    </row>
    <row r="814" spans="1:11" x14ac:dyDescent="0.25">
      <c r="A814" t="s">
        <v>823</v>
      </c>
      <c r="B814" s="6">
        <v>45957</v>
      </c>
      <c r="C814" t="s">
        <v>10015</v>
      </c>
      <c r="D814" t="s">
        <v>10018</v>
      </c>
      <c r="E814">
        <v>10</v>
      </c>
      <c r="F814">
        <f>+_xlfn.XLOOKUP(TablaVentas[[#This Row],[PRODUCTO FINANCIERO]],TablaPrecios[PRODUCTO FINANCIERO],TablaPrecios[PRECIO UNIT],0)</f>
        <v>14.9</v>
      </c>
      <c r="G814" s="2">
        <f>+TablaVentas[[#This Row],[CANTIDAD]]*TablaVentas[[#This Row],[PRECIO UNITARIO]]</f>
        <v>149</v>
      </c>
      <c r="H814" s="1">
        <f t="shared" ca="1" si="12"/>
        <v>0.11963985106354019</v>
      </c>
      <c r="I814" s="2">
        <f ca="1">+TablaVentas[[#This Row],[VENTAL TOTAL]]-TablaVentas[[#This Row],[VENTAL TOTAL]]*TablaVentas[[#This Row],[DESCUENTO]]</f>
        <v>131.17366219153251</v>
      </c>
      <c r="J814" s="2">
        <f ca="1">0.18*TablaVentas[[#This Row],[SUBTOTAL]]</f>
        <v>23.611259194475853</v>
      </c>
      <c r="K814" s="2">
        <f ca="1">+TablaVentas[[#This Row],[SUBTOTAL]]+TablaVentas[[#This Row],[IGV]]</f>
        <v>154.78492138600836</v>
      </c>
    </row>
    <row r="815" spans="1:11" x14ac:dyDescent="0.25">
      <c r="A815" t="s">
        <v>824</v>
      </c>
      <c r="B815" s="6">
        <v>45526</v>
      </c>
      <c r="C815" t="s">
        <v>10013</v>
      </c>
      <c r="D815" t="s">
        <v>10022</v>
      </c>
      <c r="E815">
        <v>20</v>
      </c>
      <c r="F815">
        <f>+_xlfn.XLOOKUP(TablaVentas[[#This Row],[PRODUCTO FINANCIERO]],TablaPrecios[PRODUCTO FINANCIERO],TablaPrecios[PRECIO UNIT],0)</f>
        <v>20.9</v>
      </c>
      <c r="G815" s="2">
        <f>+TablaVentas[[#This Row],[CANTIDAD]]*TablaVentas[[#This Row],[PRECIO UNITARIO]]</f>
        <v>418</v>
      </c>
      <c r="H815" s="1">
        <f t="shared" ca="1" si="12"/>
        <v>0.17685446406856159</v>
      </c>
      <c r="I815" s="2">
        <f ca="1">+TablaVentas[[#This Row],[VENTAL TOTAL]]-TablaVentas[[#This Row],[VENTAL TOTAL]]*TablaVentas[[#This Row],[DESCUENTO]]</f>
        <v>344.07483401934127</v>
      </c>
      <c r="J815" s="2">
        <f ca="1">0.18*TablaVentas[[#This Row],[SUBTOTAL]]</f>
        <v>61.933470123481428</v>
      </c>
      <c r="K815" s="2">
        <f ca="1">+TablaVentas[[#This Row],[SUBTOTAL]]+TablaVentas[[#This Row],[IGV]]</f>
        <v>406.00830414282268</v>
      </c>
    </row>
    <row r="816" spans="1:11" x14ac:dyDescent="0.25">
      <c r="A816" t="s">
        <v>825</v>
      </c>
      <c r="B816" s="6">
        <v>45990</v>
      </c>
      <c r="C816" t="s">
        <v>10016</v>
      </c>
      <c r="D816" t="s">
        <v>10017</v>
      </c>
      <c r="E816">
        <v>17</v>
      </c>
      <c r="F816">
        <f>+_xlfn.XLOOKUP(TablaVentas[[#This Row],[PRODUCTO FINANCIERO]],TablaPrecios[PRODUCTO FINANCIERO],TablaPrecios[PRECIO UNIT],0)</f>
        <v>9.9</v>
      </c>
      <c r="G816" s="2">
        <f>+TablaVentas[[#This Row],[CANTIDAD]]*TablaVentas[[#This Row],[PRECIO UNITARIO]]</f>
        <v>168.3</v>
      </c>
      <c r="H816" s="1">
        <f t="shared" ca="1" si="12"/>
        <v>0.13803463121030229</v>
      </c>
      <c r="I816" s="2">
        <f ca="1">+TablaVentas[[#This Row],[VENTAL TOTAL]]-TablaVentas[[#This Row],[VENTAL TOTAL]]*TablaVentas[[#This Row],[DESCUENTO]]</f>
        <v>145.06877156730613</v>
      </c>
      <c r="J816" s="2">
        <f ca="1">0.18*TablaVentas[[#This Row],[SUBTOTAL]]</f>
        <v>26.112378882115102</v>
      </c>
      <c r="K816" s="2">
        <f ca="1">+TablaVentas[[#This Row],[SUBTOTAL]]+TablaVentas[[#This Row],[IGV]]</f>
        <v>171.18115044942124</v>
      </c>
    </row>
    <row r="817" spans="1:11" x14ac:dyDescent="0.25">
      <c r="A817" t="s">
        <v>826</v>
      </c>
      <c r="B817" s="6">
        <v>45779</v>
      </c>
      <c r="C817" t="s">
        <v>10012</v>
      </c>
      <c r="D817" t="s">
        <v>10019</v>
      </c>
      <c r="E817">
        <v>5</v>
      </c>
      <c r="F817">
        <f>+_xlfn.XLOOKUP(TablaVentas[[#This Row],[PRODUCTO FINANCIERO]],TablaPrecios[PRODUCTO FINANCIERO],TablaPrecios[PRECIO UNIT],0)</f>
        <v>9.9</v>
      </c>
      <c r="G817" s="2">
        <f>+TablaVentas[[#This Row],[CANTIDAD]]*TablaVentas[[#This Row],[PRECIO UNITARIO]]</f>
        <v>49.5</v>
      </c>
      <c r="H817" s="1">
        <f t="shared" ca="1" si="12"/>
        <v>0.16638288142272517</v>
      </c>
      <c r="I817" s="2">
        <f ca="1">+TablaVentas[[#This Row],[VENTAL TOTAL]]-TablaVentas[[#This Row],[VENTAL TOTAL]]*TablaVentas[[#This Row],[DESCUENTO]]</f>
        <v>41.264047369575103</v>
      </c>
      <c r="J817" s="2">
        <f ca="1">0.18*TablaVentas[[#This Row],[SUBTOTAL]]</f>
        <v>7.4275285265235178</v>
      </c>
      <c r="K817" s="2">
        <f ca="1">+TablaVentas[[#This Row],[SUBTOTAL]]+TablaVentas[[#This Row],[IGV]]</f>
        <v>48.69157589609862</v>
      </c>
    </row>
    <row r="818" spans="1:11" x14ac:dyDescent="0.25">
      <c r="A818" t="s">
        <v>827</v>
      </c>
      <c r="B818" s="6">
        <v>46241</v>
      </c>
      <c r="C818" t="s">
        <v>10011</v>
      </c>
      <c r="D818" t="s">
        <v>10018</v>
      </c>
      <c r="E818">
        <v>3</v>
      </c>
      <c r="F818">
        <f>+_xlfn.XLOOKUP(TablaVentas[[#This Row],[PRODUCTO FINANCIERO]],TablaPrecios[PRODUCTO FINANCIERO],TablaPrecios[PRECIO UNIT],0)</f>
        <v>14.9</v>
      </c>
      <c r="G818" s="2">
        <f>+TablaVentas[[#This Row],[CANTIDAD]]*TablaVentas[[#This Row],[PRECIO UNITARIO]]</f>
        <v>44.7</v>
      </c>
      <c r="H818" s="1">
        <f t="shared" ca="1" si="12"/>
        <v>0.1295622711648779</v>
      </c>
      <c r="I818" s="2">
        <f ca="1">+TablaVentas[[#This Row],[VENTAL TOTAL]]-TablaVentas[[#This Row],[VENTAL TOTAL]]*TablaVentas[[#This Row],[DESCUENTO]]</f>
        <v>38.908566478929963</v>
      </c>
      <c r="J818" s="2">
        <f ca="1">0.18*TablaVentas[[#This Row],[SUBTOTAL]]</f>
        <v>7.0035419662073934</v>
      </c>
      <c r="K818" s="2">
        <f ca="1">+TablaVentas[[#This Row],[SUBTOTAL]]+TablaVentas[[#This Row],[IGV]]</f>
        <v>45.912108445137356</v>
      </c>
    </row>
    <row r="819" spans="1:11" x14ac:dyDescent="0.25">
      <c r="A819" t="s">
        <v>828</v>
      </c>
      <c r="B819" s="6">
        <v>45678</v>
      </c>
      <c r="C819" t="s">
        <v>10015</v>
      </c>
      <c r="D819" t="s">
        <v>10019</v>
      </c>
      <c r="E819">
        <v>15</v>
      </c>
      <c r="F819">
        <f>+_xlfn.XLOOKUP(TablaVentas[[#This Row],[PRODUCTO FINANCIERO]],TablaPrecios[PRODUCTO FINANCIERO],TablaPrecios[PRECIO UNIT],0)</f>
        <v>9.9</v>
      </c>
      <c r="G819" s="2">
        <f>+TablaVentas[[#This Row],[CANTIDAD]]*TablaVentas[[#This Row],[PRECIO UNITARIO]]</f>
        <v>148.5</v>
      </c>
      <c r="H819" s="1">
        <f t="shared" ca="1" si="12"/>
        <v>0.17294922048070341</v>
      </c>
      <c r="I819" s="2">
        <f ca="1">+TablaVentas[[#This Row],[VENTAL TOTAL]]-TablaVentas[[#This Row],[VENTAL TOTAL]]*TablaVentas[[#This Row],[DESCUENTO]]</f>
        <v>122.81704075861555</v>
      </c>
      <c r="J819" s="2">
        <f ca="1">0.18*TablaVentas[[#This Row],[SUBTOTAL]]</f>
        <v>22.107067336550799</v>
      </c>
      <c r="K819" s="2">
        <f ca="1">+TablaVentas[[#This Row],[SUBTOTAL]]+TablaVentas[[#This Row],[IGV]]</f>
        <v>144.92410809516633</v>
      </c>
    </row>
    <row r="820" spans="1:11" x14ac:dyDescent="0.25">
      <c r="A820" t="s">
        <v>829</v>
      </c>
      <c r="B820" s="6">
        <v>45979</v>
      </c>
      <c r="C820" t="s">
        <v>10016</v>
      </c>
      <c r="D820" t="s">
        <v>10019</v>
      </c>
      <c r="E820">
        <v>10</v>
      </c>
      <c r="F820">
        <f>+_xlfn.XLOOKUP(TablaVentas[[#This Row],[PRODUCTO FINANCIERO]],TablaPrecios[PRODUCTO FINANCIERO],TablaPrecios[PRECIO UNIT],0)</f>
        <v>9.9</v>
      </c>
      <c r="G820" s="2">
        <f>+TablaVentas[[#This Row],[CANTIDAD]]*TablaVentas[[#This Row],[PRECIO UNITARIO]]</f>
        <v>99</v>
      </c>
      <c r="H820" s="1">
        <f t="shared" ca="1" si="12"/>
        <v>0.13878655200993062</v>
      </c>
      <c r="I820" s="2">
        <f ca="1">+TablaVentas[[#This Row],[VENTAL TOTAL]]-TablaVentas[[#This Row],[VENTAL TOTAL]]*TablaVentas[[#This Row],[DESCUENTO]]</f>
        <v>85.260131351016867</v>
      </c>
      <c r="J820" s="2">
        <f ca="1">0.18*TablaVentas[[#This Row],[SUBTOTAL]]</f>
        <v>15.346823643183036</v>
      </c>
      <c r="K820" s="2">
        <f ca="1">+TablaVentas[[#This Row],[SUBTOTAL]]+TablaVentas[[#This Row],[IGV]]</f>
        <v>100.6069549941999</v>
      </c>
    </row>
    <row r="821" spans="1:11" x14ac:dyDescent="0.25">
      <c r="A821" t="s">
        <v>830</v>
      </c>
      <c r="B821" s="6">
        <v>45782</v>
      </c>
      <c r="C821" t="s">
        <v>10015</v>
      </c>
      <c r="D821" t="s">
        <v>10020</v>
      </c>
      <c r="E821">
        <v>5</v>
      </c>
      <c r="F821">
        <f>+_xlfn.XLOOKUP(TablaVentas[[#This Row],[PRODUCTO FINANCIERO]],TablaPrecios[PRODUCTO FINANCIERO],TablaPrecios[PRECIO UNIT],0)</f>
        <v>14.9</v>
      </c>
      <c r="G821" s="2">
        <f>+TablaVentas[[#This Row],[CANTIDAD]]*TablaVentas[[#This Row],[PRECIO UNITARIO]]</f>
        <v>74.5</v>
      </c>
      <c r="H821" s="1">
        <f t="shared" ca="1" si="12"/>
        <v>0.13569802411202803</v>
      </c>
      <c r="I821" s="2">
        <f ca="1">+TablaVentas[[#This Row],[VENTAL TOTAL]]-TablaVentas[[#This Row],[VENTAL TOTAL]]*TablaVentas[[#This Row],[DESCUENTO]]</f>
        <v>64.390497203653908</v>
      </c>
      <c r="J821" s="2">
        <f ca="1">0.18*TablaVentas[[#This Row],[SUBTOTAL]]</f>
        <v>11.590289496657704</v>
      </c>
      <c r="K821" s="2">
        <f ca="1">+TablaVentas[[#This Row],[SUBTOTAL]]+TablaVentas[[#This Row],[IGV]]</f>
        <v>75.980786700311612</v>
      </c>
    </row>
    <row r="822" spans="1:11" x14ac:dyDescent="0.25">
      <c r="A822" t="s">
        <v>831</v>
      </c>
      <c r="B822" s="6">
        <v>45940</v>
      </c>
      <c r="C822" t="s">
        <v>10012</v>
      </c>
      <c r="D822" t="s">
        <v>10020</v>
      </c>
      <c r="E822">
        <v>10</v>
      </c>
      <c r="F822">
        <f>+_xlfn.XLOOKUP(TablaVentas[[#This Row],[PRODUCTO FINANCIERO]],TablaPrecios[PRODUCTO FINANCIERO],TablaPrecios[PRECIO UNIT],0)</f>
        <v>14.9</v>
      </c>
      <c r="G822" s="2">
        <f>+TablaVentas[[#This Row],[CANTIDAD]]*TablaVentas[[#This Row],[PRECIO UNITARIO]]</f>
        <v>149</v>
      </c>
      <c r="H822" s="1">
        <f t="shared" ca="1" si="12"/>
        <v>0.12800745261793409</v>
      </c>
      <c r="I822" s="2">
        <f ca="1">+TablaVentas[[#This Row],[VENTAL TOTAL]]-TablaVentas[[#This Row],[VENTAL TOTAL]]*TablaVentas[[#This Row],[DESCUENTO]]</f>
        <v>129.92688955992782</v>
      </c>
      <c r="J822" s="2">
        <f ca="1">0.18*TablaVentas[[#This Row],[SUBTOTAL]]</f>
        <v>23.386840120787006</v>
      </c>
      <c r="K822" s="2">
        <f ca="1">+TablaVentas[[#This Row],[SUBTOTAL]]+TablaVentas[[#This Row],[IGV]]</f>
        <v>153.31372968071483</v>
      </c>
    </row>
    <row r="823" spans="1:11" x14ac:dyDescent="0.25">
      <c r="A823" t="s">
        <v>832</v>
      </c>
      <c r="B823" s="6">
        <v>46372</v>
      </c>
      <c r="C823" t="s">
        <v>10016</v>
      </c>
      <c r="D823" t="s">
        <v>10017</v>
      </c>
      <c r="E823">
        <v>7</v>
      </c>
      <c r="F823">
        <f>+_xlfn.XLOOKUP(TablaVentas[[#This Row],[PRODUCTO FINANCIERO]],TablaPrecios[PRODUCTO FINANCIERO],TablaPrecios[PRECIO UNIT],0)</f>
        <v>9.9</v>
      </c>
      <c r="G823" s="2">
        <f>+TablaVentas[[#This Row],[CANTIDAD]]*TablaVentas[[#This Row],[PRECIO UNITARIO]]</f>
        <v>69.3</v>
      </c>
      <c r="H823" s="1">
        <f t="shared" ca="1" si="12"/>
        <v>0.16034025530655804</v>
      </c>
      <c r="I823" s="2">
        <f ca="1">+TablaVentas[[#This Row],[VENTAL TOTAL]]-TablaVentas[[#This Row],[VENTAL TOTAL]]*TablaVentas[[#This Row],[DESCUENTO]]</f>
        <v>58.188420307255527</v>
      </c>
      <c r="J823" s="2">
        <f ca="1">0.18*TablaVentas[[#This Row],[SUBTOTAL]]</f>
        <v>10.473915655305994</v>
      </c>
      <c r="K823" s="2">
        <f ca="1">+TablaVentas[[#This Row],[SUBTOTAL]]+TablaVentas[[#This Row],[IGV]]</f>
        <v>68.662335962561514</v>
      </c>
    </row>
    <row r="824" spans="1:11" x14ac:dyDescent="0.25">
      <c r="A824" t="s">
        <v>833</v>
      </c>
      <c r="B824" s="6">
        <v>46291</v>
      </c>
      <c r="C824" t="s">
        <v>10015</v>
      </c>
      <c r="D824" t="s">
        <v>10018</v>
      </c>
      <c r="E824">
        <v>5</v>
      </c>
      <c r="F824">
        <f>+_xlfn.XLOOKUP(TablaVentas[[#This Row],[PRODUCTO FINANCIERO]],TablaPrecios[PRODUCTO FINANCIERO],TablaPrecios[PRECIO UNIT],0)</f>
        <v>14.9</v>
      </c>
      <c r="G824" s="2">
        <f>+TablaVentas[[#This Row],[CANTIDAD]]*TablaVentas[[#This Row],[PRECIO UNITARIO]]</f>
        <v>74.5</v>
      </c>
      <c r="H824" s="1">
        <f t="shared" ca="1" si="12"/>
        <v>0.13640133565471876</v>
      </c>
      <c r="I824" s="2">
        <f ca="1">+TablaVentas[[#This Row],[VENTAL TOTAL]]-TablaVentas[[#This Row],[VENTAL TOTAL]]*TablaVentas[[#This Row],[DESCUENTO]]</f>
        <v>64.338100493723459</v>
      </c>
      <c r="J824" s="2">
        <f ca="1">0.18*TablaVentas[[#This Row],[SUBTOTAL]]</f>
        <v>11.580858088870222</v>
      </c>
      <c r="K824" s="2">
        <f ca="1">+TablaVentas[[#This Row],[SUBTOTAL]]+TablaVentas[[#This Row],[IGV]]</f>
        <v>75.918958582593689</v>
      </c>
    </row>
    <row r="825" spans="1:11" x14ac:dyDescent="0.25">
      <c r="A825" t="s">
        <v>834</v>
      </c>
      <c r="B825" s="6">
        <v>45562</v>
      </c>
      <c r="C825" t="s">
        <v>10013</v>
      </c>
      <c r="D825" t="s">
        <v>10020</v>
      </c>
      <c r="E825">
        <v>4</v>
      </c>
      <c r="F825">
        <f>+_xlfn.XLOOKUP(TablaVentas[[#This Row],[PRODUCTO FINANCIERO]],TablaPrecios[PRODUCTO FINANCIERO],TablaPrecios[PRECIO UNIT],0)</f>
        <v>14.9</v>
      </c>
      <c r="G825" s="2">
        <f>+TablaVentas[[#This Row],[CANTIDAD]]*TablaVentas[[#This Row],[PRECIO UNITARIO]]</f>
        <v>59.6</v>
      </c>
      <c r="H825" s="1">
        <f t="shared" ca="1" si="12"/>
        <v>0.14958270925668463</v>
      </c>
      <c r="I825" s="2">
        <f ca="1">+TablaVentas[[#This Row],[VENTAL TOTAL]]-TablaVentas[[#This Row],[VENTAL TOTAL]]*TablaVentas[[#This Row],[DESCUENTO]]</f>
        <v>50.684870528301602</v>
      </c>
      <c r="J825" s="2">
        <f ca="1">0.18*TablaVentas[[#This Row],[SUBTOTAL]]</f>
        <v>9.1232766950942885</v>
      </c>
      <c r="K825" s="2">
        <f ca="1">+TablaVentas[[#This Row],[SUBTOTAL]]+TablaVentas[[#This Row],[IGV]]</f>
        <v>59.808147223395892</v>
      </c>
    </row>
    <row r="826" spans="1:11" x14ac:dyDescent="0.25">
      <c r="A826" t="s">
        <v>835</v>
      </c>
      <c r="B826" s="6">
        <v>45904</v>
      </c>
      <c r="C826" t="s">
        <v>10013</v>
      </c>
      <c r="D826" t="s">
        <v>10019</v>
      </c>
      <c r="E826">
        <v>17</v>
      </c>
      <c r="F826">
        <f>+_xlfn.XLOOKUP(TablaVentas[[#This Row],[PRODUCTO FINANCIERO]],TablaPrecios[PRODUCTO FINANCIERO],TablaPrecios[PRECIO UNIT],0)</f>
        <v>9.9</v>
      </c>
      <c r="G826" s="2">
        <f>+TablaVentas[[#This Row],[CANTIDAD]]*TablaVentas[[#This Row],[PRECIO UNITARIO]]</f>
        <v>168.3</v>
      </c>
      <c r="H826" s="1">
        <f t="shared" ca="1" si="12"/>
        <v>0.16917590593738507</v>
      </c>
      <c r="I826" s="2">
        <f ca="1">+TablaVentas[[#This Row],[VENTAL TOTAL]]-TablaVentas[[#This Row],[VENTAL TOTAL]]*TablaVentas[[#This Row],[DESCUENTO]]</f>
        <v>139.82769503073811</v>
      </c>
      <c r="J826" s="2">
        <f ca="1">0.18*TablaVentas[[#This Row],[SUBTOTAL]]</f>
        <v>25.168985105532858</v>
      </c>
      <c r="K826" s="2">
        <f ca="1">+TablaVentas[[#This Row],[SUBTOTAL]]+TablaVentas[[#This Row],[IGV]]</f>
        <v>164.99668013627098</v>
      </c>
    </row>
    <row r="827" spans="1:11" x14ac:dyDescent="0.25">
      <c r="A827" t="s">
        <v>836</v>
      </c>
      <c r="B827" s="6">
        <v>45542</v>
      </c>
      <c r="C827" t="s">
        <v>10014</v>
      </c>
      <c r="D827" t="s">
        <v>10019</v>
      </c>
      <c r="E827">
        <v>13</v>
      </c>
      <c r="F827">
        <f>+_xlfn.XLOOKUP(TablaVentas[[#This Row],[PRODUCTO FINANCIERO]],TablaPrecios[PRODUCTO FINANCIERO],TablaPrecios[PRECIO UNIT],0)</f>
        <v>9.9</v>
      </c>
      <c r="G827" s="2">
        <f>+TablaVentas[[#This Row],[CANTIDAD]]*TablaVentas[[#This Row],[PRECIO UNITARIO]]</f>
        <v>128.70000000000002</v>
      </c>
      <c r="H827" s="1">
        <f t="shared" ca="1" si="12"/>
        <v>0.14455190479978308</v>
      </c>
      <c r="I827" s="2">
        <f ca="1">+TablaVentas[[#This Row],[VENTAL TOTAL]]-TablaVentas[[#This Row],[VENTAL TOTAL]]*TablaVentas[[#This Row],[DESCUENTO]]</f>
        <v>110.09616985226793</v>
      </c>
      <c r="J827" s="2">
        <f ca="1">0.18*TablaVentas[[#This Row],[SUBTOTAL]]</f>
        <v>19.817310573408228</v>
      </c>
      <c r="K827" s="2">
        <f ca="1">+TablaVentas[[#This Row],[SUBTOTAL]]+TablaVentas[[#This Row],[IGV]]</f>
        <v>129.91348042567617</v>
      </c>
    </row>
    <row r="828" spans="1:11" x14ac:dyDescent="0.25">
      <c r="A828" t="s">
        <v>837</v>
      </c>
      <c r="B828" s="6">
        <v>45300</v>
      </c>
      <c r="C828" t="s">
        <v>10014</v>
      </c>
      <c r="D828" t="s">
        <v>10019</v>
      </c>
      <c r="E828">
        <v>20</v>
      </c>
      <c r="F828">
        <f>+_xlfn.XLOOKUP(TablaVentas[[#This Row],[PRODUCTO FINANCIERO]],TablaPrecios[PRODUCTO FINANCIERO],TablaPrecios[PRECIO UNIT],0)</f>
        <v>9.9</v>
      </c>
      <c r="G828" s="2">
        <f>+TablaVentas[[#This Row],[CANTIDAD]]*TablaVentas[[#This Row],[PRECIO UNITARIO]]</f>
        <v>198</v>
      </c>
      <c r="H828" s="1">
        <f t="shared" ca="1" si="12"/>
        <v>0.1766621508788149</v>
      </c>
      <c r="I828" s="2">
        <f ca="1">+TablaVentas[[#This Row],[VENTAL TOTAL]]-TablaVentas[[#This Row],[VENTAL TOTAL]]*TablaVentas[[#This Row],[DESCUENTO]]</f>
        <v>163.02089412599466</v>
      </c>
      <c r="J828" s="2">
        <f ca="1">0.18*TablaVentas[[#This Row],[SUBTOTAL]]</f>
        <v>29.343760942679037</v>
      </c>
      <c r="K828" s="2">
        <f ca="1">+TablaVentas[[#This Row],[SUBTOTAL]]+TablaVentas[[#This Row],[IGV]]</f>
        <v>192.3646550686737</v>
      </c>
    </row>
    <row r="829" spans="1:11" x14ac:dyDescent="0.25">
      <c r="A829" t="s">
        <v>838</v>
      </c>
      <c r="B829" s="6">
        <v>46339</v>
      </c>
      <c r="C829" t="s">
        <v>10011</v>
      </c>
      <c r="D829" t="s">
        <v>10022</v>
      </c>
      <c r="E829">
        <v>9</v>
      </c>
      <c r="F829">
        <f>+_xlfn.XLOOKUP(TablaVentas[[#This Row],[PRODUCTO FINANCIERO]],TablaPrecios[PRODUCTO FINANCIERO],TablaPrecios[PRECIO UNIT],0)</f>
        <v>20.9</v>
      </c>
      <c r="G829" s="2">
        <f>+TablaVentas[[#This Row],[CANTIDAD]]*TablaVentas[[#This Row],[PRECIO UNITARIO]]</f>
        <v>188.1</v>
      </c>
      <c r="H829" s="1">
        <f t="shared" ca="1" si="12"/>
        <v>0.18962938747479555</v>
      </c>
      <c r="I829" s="2">
        <f ca="1">+TablaVentas[[#This Row],[VENTAL TOTAL]]-TablaVentas[[#This Row],[VENTAL TOTAL]]*TablaVentas[[#This Row],[DESCUENTO]]</f>
        <v>152.43071221599095</v>
      </c>
      <c r="J829" s="2">
        <f ca="1">0.18*TablaVentas[[#This Row],[SUBTOTAL]]</f>
        <v>27.437528198878372</v>
      </c>
      <c r="K829" s="2">
        <f ca="1">+TablaVentas[[#This Row],[SUBTOTAL]]+TablaVentas[[#This Row],[IGV]]</f>
        <v>179.86824041486932</v>
      </c>
    </row>
    <row r="830" spans="1:11" x14ac:dyDescent="0.25">
      <c r="A830" t="s">
        <v>839</v>
      </c>
      <c r="B830" s="6">
        <v>45350</v>
      </c>
      <c r="C830" t="s">
        <v>10012</v>
      </c>
      <c r="D830" t="s">
        <v>10022</v>
      </c>
      <c r="E830">
        <v>17</v>
      </c>
      <c r="F830">
        <f>+_xlfn.XLOOKUP(TablaVentas[[#This Row],[PRODUCTO FINANCIERO]],TablaPrecios[PRODUCTO FINANCIERO],TablaPrecios[PRECIO UNIT],0)</f>
        <v>20.9</v>
      </c>
      <c r="G830" s="2">
        <f>+TablaVentas[[#This Row],[CANTIDAD]]*TablaVentas[[#This Row],[PRECIO UNITARIO]]</f>
        <v>355.29999999999995</v>
      </c>
      <c r="H830" s="1">
        <f t="shared" ca="1" si="12"/>
        <v>0.10214327529355162</v>
      </c>
      <c r="I830" s="2">
        <f ca="1">+TablaVentas[[#This Row],[VENTAL TOTAL]]-TablaVentas[[#This Row],[VENTAL TOTAL]]*TablaVentas[[#This Row],[DESCUENTO]]</f>
        <v>319.00849428820106</v>
      </c>
      <c r="J830" s="2">
        <f ca="1">0.18*TablaVentas[[#This Row],[SUBTOTAL]]</f>
        <v>57.421528971876192</v>
      </c>
      <c r="K830" s="2">
        <f ca="1">+TablaVentas[[#This Row],[SUBTOTAL]]+TablaVentas[[#This Row],[IGV]]</f>
        <v>376.43002326007723</v>
      </c>
    </row>
    <row r="831" spans="1:11" x14ac:dyDescent="0.25">
      <c r="A831" t="s">
        <v>840</v>
      </c>
      <c r="B831" s="6">
        <v>45513</v>
      </c>
      <c r="C831" t="s">
        <v>10011</v>
      </c>
      <c r="D831" t="s">
        <v>10022</v>
      </c>
      <c r="E831">
        <v>12</v>
      </c>
      <c r="F831">
        <f>+_xlfn.XLOOKUP(TablaVentas[[#This Row],[PRODUCTO FINANCIERO]],TablaPrecios[PRODUCTO FINANCIERO],TablaPrecios[PRECIO UNIT],0)</f>
        <v>20.9</v>
      </c>
      <c r="G831" s="2">
        <f>+TablaVentas[[#This Row],[CANTIDAD]]*TablaVentas[[#This Row],[PRECIO UNITARIO]]</f>
        <v>250.79999999999998</v>
      </c>
      <c r="H831" s="1">
        <f t="shared" ca="1" si="12"/>
        <v>0.18063062641245245</v>
      </c>
      <c r="I831" s="2">
        <f ca="1">+TablaVentas[[#This Row],[VENTAL TOTAL]]-TablaVentas[[#This Row],[VENTAL TOTAL]]*TablaVentas[[#This Row],[DESCUENTO]]</f>
        <v>205.4978388957569</v>
      </c>
      <c r="J831" s="2">
        <f ca="1">0.18*TablaVentas[[#This Row],[SUBTOTAL]]</f>
        <v>36.989611001236241</v>
      </c>
      <c r="K831" s="2">
        <f ca="1">+TablaVentas[[#This Row],[SUBTOTAL]]+TablaVentas[[#This Row],[IGV]]</f>
        <v>242.48744989699316</v>
      </c>
    </row>
    <row r="832" spans="1:11" x14ac:dyDescent="0.25">
      <c r="A832" t="s">
        <v>841</v>
      </c>
      <c r="B832" s="6">
        <v>45967</v>
      </c>
      <c r="C832" t="s">
        <v>10011</v>
      </c>
      <c r="D832" t="s">
        <v>10020</v>
      </c>
      <c r="E832">
        <v>8</v>
      </c>
      <c r="F832">
        <f>+_xlfn.XLOOKUP(TablaVentas[[#This Row],[PRODUCTO FINANCIERO]],TablaPrecios[PRODUCTO FINANCIERO],TablaPrecios[PRECIO UNIT],0)</f>
        <v>14.9</v>
      </c>
      <c r="G832" s="2">
        <f>+TablaVentas[[#This Row],[CANTIDAD]]*TablaVentas[[#This Row],[PRECIO UNITARIO]]</f>
        <v>119.2</v>
      </c>
      <c r="H832" s="1">
        <f t="shared" ca="1" si="12"/>
        <v>0.15028273066540732</v>
      </c>
      <c r="I832" s="2">
        <f ca="1">+TablaVentas[[#This Row],[VENTAL TOTAL]]-TablaVentas[[#This Row],[VENTAL TOTAL]]*TablaVentas[[#This Row],[DESCUENTO]]</f>
        <v>101.28629850468346</v>
      </c>
      <c r="J832" s="2">
        <f ca="1">0.18*TablaVentas[[#This Row],[SUBTOTAL]]</f>
        <v>18.231533730843022</v>
      </c>
      <c r="K832" s="2">
        <f ca="1">+TablaVentas[[#This Row],[SUBTOTAL]]+TablaVentas[[#This Row],[IGV]]</f>
        <v>119.51783223552648</v>
      </c>
    </row>
    <row r="833" spans="1:11" x14ac:dyDescent="0.25">
      <c r="A833" t="s">
        <v>842</v>
      </c>
      <c r="B833" s="6">
        <v>46307</v>
      </c>
      <c r="C833" t="s">
        <v>10016</v>
      </c>
      <c r="D833" t="s">
        <v>10019</v>
      </c>
      <c r="E833">
        <v>15</v>
      </c>
      <c r="F833">
        <f>+_xlfn.XLOOKUP(TablaVentas[[#This Row],[PRODUCTO FINANCIERO]],TablaPrecios[PRODUCTO FINANCIERO],TablaPrecios[PRECIO UNIT],0)</f>
        <v>9.9</v>
      </c>
      <c r="G833" s="2">
        <f>+TablaVentas[[#This Row],[CANTIDAD]]*TablaVentas[[#This Row],[PRECIO UNITARIO]]</f>
        <v>148.5</v>
      </c>
      <c r="H833" s="1">
        <f t="shared" ca="1" si="12"/>
        <v>0.15877682655702871</v>
      </c>
      <c r="I833" s="2">
        <f ca="1">+TablaVentas[[#This Row],[VENTAL TOTAL]]-TablaVentas[[#This Row],[VENTAL TOTAL]]*TablaVentas[[#This Row],[DESCUENTO]]</f>
        <v>124.92164125628123</v>
      </c>
      <c r="J833" s="2">
        <f ca="1">0.18*TablaVentas[[#This Row],[SUBTOTAL]]</f>
        <v>22.485895426130622</v>
      </c>
      <c r="K833" s="2">
        <f ca="1">+TablaVentas[[#This Row],[SUBTOTAL]]+TablaVentas[[#This Row],[IGV]]</f>
        <v>147.40753668241186</v>
      </c>
    </row>
    <row r="834" spans="1:11" x14ac:dyDescent="0.25">
      <c r="A834" t="s">
        <v>843</v>
      </c>
      <c r="B834" s="6">
        <v>46233</v>
      </c>
      <c r="C834" t="s">
        <v>10016</v>
      </c>
      <c r="D834" t="s">
        <v>10022</v>
      </c>
      <c r="E834">
        <v>10</v>
      </c>
      <c r="F834">
        <f>+_xlfn.XLOOKUP(TablaVentas[[#This Row],[PRODUCTO FINANCIERO]],TablaPrecios[PRODUCTO FINANCIERO],TablaPrecios[PRECIO UNIT],0)</f>
        <v>20.9</v>
      </c>
      <c r="G834" s="2">
        <f>+TablaVentas[[#This Row],[CANTIDAD]]*TablaVentas[[#This Row],[PRECIO UNITARIO]]</f>
        <v>209</v>
      </c>
      <c r="H834" s="1">
        <f t="shared" ref="H834:H897" ca="1" si="13">+RAND()*0.1+0.1</f>
        <v>0.14278626530793215</v>
      </c>
      <c r="I834" s="2">
        <f ca="1">+TablaVentas[[#This Row],[VENTAL TOTAL]]-TablaVentas[[#This Row],[VENTAL TOTAL]]*TablaVentas[[#This Row],[DESCUENTO]]</f>
        <v>179.15767055064219</v>
      </c>
      <c r="J834" s="2">
        <f ca="1">0.18*TablaVentas[[#This Row],[SUBTOTAL]]</f>
        <v>32.248380699115593</v>
      </c>
      <c r="K834" s="2">
        <f ca="1">+TablaVentas[[#This Row],[SUBTOTAL]]+TablaVentas[[#This Row],[IGV]]</f>
        <v>211.40605124975778</v>
      </c>
    </row>
    <row r="835" spans="1:11" x14ac:dyDescent="0.25">
      <c r="A835" t="s">
        <v>844</v>
      </c>
      <c r="B835" s="6">
        <v>45375</v>
      </c>
      <c r="C835" t="s">
        <v>10015</v>
      </c>
      <c r="D835" t="s">
        <v>10017</v>
      </c>
      <c r="E835">
        <v>20</v>
      </c>
      <c r="F835">
        <f>+_xlfn.XLOOKUP(TablaVentas[[#This Row],[PRODUCTO FINANCIERO]],TablaPrecios[PRODUCTO FINANCIERO],TablaPrecios[PRECIO UNIT],0)</f>
        <v>9.9</v>
      </c>
      <c r="G835" s="2">
        <f>+TablaVentas[[#This Row],[CANTIDAD]]*TablaVentas[[#This Row],[PRECIO UNITARIO]]</f>
        <v>198</v>
      </c>
      <c r="H835" s="1">
        <f t="shared" ca="1" si="13"/>
        <v>0.18093344277621454</v>
      </c>
      <c r="I835" s="2">
        <f ca="1">+TablaVentas[[#This Row],[VENTAL TOTAL]]-TablaVentas[[#This Row],[VENTAL TOTAL]]*TablaVentas[[#This Row],[DESCUENTO]]</f>
        <v>162.17517833030951</v>
      </c>
      <c r="J835" s="2">
        <f ca="1">0.18*TablaVentas[[#This Row],[SUBTOTAL]]</f>
        <v>29.19153209945571</v>
      </c>
      <c r="K835" s="2">
        <f ca="1">+TablaVentas[[#This Row],[SUBTOTAL]]+TablaVentas[[#This Row],[IGV]]</f>
        <v>191.36671042976522</v>
      </c>
    </row>
    <row r="836" spans="1:11" x14ac:dyDescent="0.25">
      <c r="A836" t="s">
        <v>845</v>
      </c>
      <c r="B836" s="6">
        <v>45837</v>
      </c>
      <c r="C836" t="s">
        <v>10011</v>
      </c>
      <c r="D836" t="s">
        <v>10022</v>
      </c>
      <c r="E836">
        <v>8</v>
      </c>
      <c r="F836">
        <f>+_xlfn.XLOOKUP(TablaVentas[[#This Row],[PRODUCTO FINANCIERO]],TablaPrecios[PRODUCTO FINANCIERO],TablaPrecios[PRECIO UNIT],0)</f>
        <v>20.9</v>
      </c>
      <c r="G836" s="2">
        <f>+TablaVentas[[#This Row],[CANTIDAD]]*TablaVentas[[#This Row],[PRECIO UNITARIO]]</f>
        <v>167.2</v>
      </c>
      <c r="H836" s="1">
        <f t="shared" ca="1" si="13"/>
        <v>0.10317044632729822</v>
      </c>
      <c r="I836" s="2">
        <f ca="1">+TablaVentas[[#This Row],[VENTAL TOTAL]]-TablaVentas[[#This Row],[VENTAL TOTAL]]*TablaVentas[[#This Row],[DESCUENTO]]</f>
        <v>149.94990137407572</v>
      </c>
      <c r="J836" s="2">
        <f ca="1">0.18*TablaVentas[[#This Row],[SUBTOTAL]]</f>
        <v>26.99098224733363</v>
      </c>
      <c r="K836" s="2">
        <f ca="1">+TablaVentas[[#This Row],[SUBTOTAL]]+TablaVentas[[#This Row],[IGV]]</f>
        <v>176.94088362140934</v>
      </c>
    </row>
    <row r="837" spans="1:11" x14ac:dyDescent="0.25">
      <c r="A837" t="s">
        <v>846</v>
      </c>
      <c r="B837" s="6">
        <v>45461</v>
      </c>
      <c r="C837" t="s">
        <v>10012</v>
      </c>
      <c r="D837" t="s">
        <v>10022</v>
      </c>
      <c r="E837">
        <v>5</v>
      </c>
      <c r="F837">
        <f>+_xlfn.XLOOKUP(TablaVentas[[#This Row],[PRODUCTO FINANCIERO]],TablaPrecios[PRODUCTO FINANCIERO],TablaPrecios[PRECIO UNIT],0)</f>
        <v>20.9</v>
      </c>
      <c r="G837" s="2">
        <f>+TablaVentas[[#This Row],[CANTIDAD]]*TablaVentas[[#This Row],[PRECIO UNITARIO]]</f>
        <v>104.5</v>
      </c>
      <c r="H837" s="1">
        <f t="shared" ca="1" si="13"/>
        <v>0.17768265147116122</v>
      </c>
      <c r="I837" s="2">
        <f ca="1">+TablaVentas[[#This Row],[VENTAL TOTAL]]-TablaVentas[[#This Row],[VENTAL TOTAL]]*TablaVentas[[#This Row],[DESCUENTO]]</f>
        <v>85.932162921263654</v>
      </c>
      <c r="J837" s="2">
        <f ca="1">0.18*TablaVentas[[#This Row],[SUBTOTAL]]</f>
        <v>15.467789325827457</v>
      </c>
      <c r="K837" s="2">
        <f ca="1">+TablaVentas[[#This Row],[SUBTOTAL]]+TablaVentas[[#This Row],[IGV]]</f>
        <v>101.39995224709111</v>
      </c>
    </row>
    <row r="838" spans="1:11" x14ac:dyDescent="0.25">
      <c r="A838" t="s">
        <v>847</v>
      </c>
      <c r="B838" s="6">
        <v>46084</v>
      </c>
      <c r="C838" t="s">
        <v>10015</v>
      </c>
      <c r="D838" t="s">
        <v>10020</v>
      </c>
      <c r="E838">
        <v>16</v>
      </c>
      <c r="F838">
        <f>+_xlfn.XLOOKUP(TablaVentas[[#This Row],[PRODUCTO FINANCIERO]],TablaPrecios[PRODUCTO FINANCIERO],TablaPrecios[PRECIO UNIT],0)</f>
        <v>14.9</v>
      </c>
      <c r="G838" s="2">
        <f>+TablaVentas[[#This Row],[CANTIDAD]]*TablaVentas[[#This Row],[PRECIO UNITARIO]]</f>
        <v>238.4</v>
      </c>
      <c r="H838" s="1">
        <f t="shared" ca="1" si="13"/>
        <v>0.16046083993693999</v>
      </c>
      <c r="I838" s="2">
        <f ca="1">+TablaVentas[[#This Row],[VENTAL TOTAL]]-TablaVentas[[#This Row],[VENTAL TOTAL]]*TablaVentas[[#This Row],[DESCUENTO]]</f>
        <v>200.14613575903351</v>
      </c>
      <c r="J838" s="2">
        <f ca="1">0.18*TablaVentas[[#This Row],[SUBTOTAL]]</f>
        <v>36.026304436626027</v>
      </c>
      <c r="K838" s="2">
        <f ca="1">+TablaVentas[[#This Row],[SUBTOTAL]]+TablaVentas[[#This Row],[IGV]]</f>
        <v>236.17244019565953</v>
      </c>
    </row>
    <row r="839" spans="1:11" x14ac:dyDescent="0.25">
      <c r="A839" t="s">
        <v>848</v>
      </c>
      <c r="B839" s="6">
        <v>45707</v>
      </c>
      <c r="C839" t="s">
        <v>10016</v>
      </c>
      <c r="D839" t="s">
        <v>10018</v>
      </c>
      <c r="E839">
        <v>17</v>
      </c>
      <c r="F839">
        <f>+_xlfn.XLOOKUP(TablaVentas[[#This Row],[PRODUCTO FINANCIERO]],TablaPrecios[PRODUCTO FINANCIERO],TablaPrecios[PRECIO UNIT],0)</f>
        <v>14.9</v>
      </c>
      <c r="G839" s="2">
        <f>+TablaVentas[[#This Row],[CANTIDAD]]*TablaVentas[[#This Row],[PRECIO UNITARIO]]</f>
        <v>253.3</v>
      </c>
      <c r="H839" s="1">
        <f t="shared" ca="1" si="13"/>
        <v>0.11761326500840869</v>
      </c>
      <c r="I839" s="2">
        <f ca="1">+TablaVentas[[#This Row],[VENTAL TOTAL]]-TablaVentas[[#This Row],[VENTAL TOTAL]]*TablaVentas[[#This Row],[DESCUENTO]]</f>
        <v>223.5085599733701</v>
      </c>
      <c r="J839" s="2">
        <f ca="1">0.18*TablaVentas[[#This Row],[SUBTOTAL]]</f>
        <v>40.23154079520662</v>
      </c>
      <c r="K839" s="2">
        <f ca="1">+TablaVentas[[#This Row],[SUBTOTAL]]+TablaVentas[[#This Row],[IGV]]</f>
        <v>263.74010076857672</v>
      </c>
    </row>
    <row r="840" spans="1:11" x14ac:dyDescent="0.25">
      <c r="A840" t="s">
        <v>849</v>
      </c>
      <c r="B840" s="6">
        <v>46188</v>
      </c>
      <c r="C840" t="s">
        <v>10013</v>
      </c>
      <c r="D840" t="s">
        <v>10018</v>
      </c>
      <c r="E840">
        <v>12</v>
      </c>
      <c r="F840">
        <f>+_xlfn.XLOOKUP(TablaVentas[[#This Row],[PRODUCTO FINANCIERO]],TablaPrecios[PRODUCTO FINANCIERO],TablaPrecios[PRECIO UNIT],0)</f>
        <v>14.9</v>
      </c>
      <c r="G840" s="2">
        <f>+TablaVentas[[#This Row],[CANTIDAD]]*TablaVentas[[#This Row],[PRECIO UNITARIO]]</f>
        <v>178.8</v>
      </c>
      <c r="H840" s="1">
        <f t="shared" ca="1" si="13"/>
        <v>0.11166405942316698</v>
      </c>
      <c r="I840" s="2">
        <f ca="1">+TablaVentas[[#This Row],[VENTAL TOTAL]]-TablaVentas[[#This Row],[VENTAL TOTAL]]*TablaVentas[[#This Row],[DESCUENTO]]</f>
        <v>158.83446617513775</v>
      </c>
      <c r="J840" s="2">
        <f ca="1">0.18*TablaVentas[[#This Row],[SUBTOTAL]]</f>
        <v>28.590203911524792</v>
      </c>
      <c r="K840" s="2">
        <f ca="1">+TablaVentas[[#This Row],[SUBTOTAL]]+TablaVentas[[#This Row],[IGV]]</f>
        <v>187.42467008666253</v>
      </c>
    </row>
    <row r="841" spans="1:11" x14ac:dyDescent="0.25">
      <c r="A841" t="s">
        <v>850</v>
      </c>
      <c r="B841" s="6">
        <v>46192</v>
      </c>
      <c r="C841" t="s">
        <v>10013</v>
      </c>
      <c r="D841" t="s">
        <v>10019</v>
      </c>
      <c r="E841">
        <v>9</v>
      </c>
      <c r="F841">
        <f>+_xlfn.XLOOKUP(TablaVentas[[#This Row],[PRODUCTO FINANCIERO]],TablaPrecios[PRODUCTO FINANCIERO],TablaPrecios[PRECIO UNIT],0)</f>
        <v>9.9</v>
      </c>
      <c r="G841" s="2">
        <f>+TablaVentas[[#This Row],[CANTIDAD]]*TablaVentas[[#This Row],[PRECIO UNITARIO]]</f>
        <v>89.100000000000009</v>
      </c>
      <c r="H841" s="1">
        <f t="shared" ca="1" si="13"/>
        <v>0.10501930777360441</v>
      </c>
      <c r="I841" s="2">
        <f ca="1">+TablaVentas[[#This Row],[VENTAL TOTAL]]-TablaVentas[[#This Row],[VENTAL TOTAL]]*TablaVentas[[#This Row],[DESCUENTO]]</f>
        <v>79.742779677371857</v>
      </c>
      <c r="J841" s="2">
        <f ca="1">0.18*TablaVentas[[#This Row],[SUBTOTAL]]</f>
        <v>14.353700341926933</v>
      </c>
      <c r="K841" s="2">
        <f ca="1">+TablaVentas[[#This Row],[SUBTOTAL]]+TablaVentas[[#This Row],[IGV]]</f>
        <v>94.096480019298795</v>
      </c>
    </row>
    <row r="842" spans="1:11" x14ac:dyDescent="0.25">
      <c r="A842" t="s">
        <v>851</v>
      </c>
      <c r="B842" s="6">
        <v>45435</v>
      </c>
      <c r="C842" t="s">
        <v>10012</v>
      </c>
      <c r="D842" t="s">
        <v>10020</v>
      </c>
      <c r="E842">
        <v>5</v>
      </c>
      <c r="F842">
        <f>+_xlfn.XLOOKUP(TablaVentas[[#This Row],[PRODUCTO FINANCIERO]],TablaPrecios[PRODUCTO FINANCIERO],TablaPrecios[PRECIO UNIT],0)</f>
        <v>14.9</v>
      </c>
      <c r="G842" s="2">
        <f>+TablaVentas[[#This Row],[CANTIDAD]]*TablaVentas[[#This Row],[PRECIO UNITARIO]]</f>
        <v>74.5</v>
      </c>
      <c r="H842" s="1">
        <f t="shared" ca="1" si="13"/>
        <v>0.1643072760970502</v>
      </c>
      <c r="I842" s="2">
        <f ca="1">+TablaVentas[[#This Row],[VENTAL TOTAL]]-TablaVentas[[#This Row],[VENTAL TOTAL]]*TablaVentas[[#This Row],[DESCUENTO]]</f>
        <v>62.259107930769758</v>
      </c>
      <c r="J842" s="2">
        <f ca="1">0.18*TablaVentas[[#This Row],[SUBTOTAL]]</f>
        <v>11.206639427538557</v>
      </c>
      <c r="K842" s="2">
        <f ca="1">+TablaVentas[[#This Row],[SUBTOTAL]]+TablaVentas[[#This Row],[IGV]]</f>
        <v>73.46574735830832</v>
      </c>
    </row>
    <row r="843" spans="1:11" x14ac:dyDescent="0.25">
      <c r="A843" t="s">
        <v>852</v>
      </c>
      <c r="B843" s="6">
        <v>46203</v>
      </c>
      <c r="C843" t="s">
        <v>10012</v>
      </c>
      <c r="D843" t="s">
        <v>10017</v>
      </c>
      <c r="E843">
        <v>10</v>
      </c>
      <c r="F843">
        <f>+_xlfn.XLOOKUP(TablaVentas[[#This Row],[PRODUCTO FINANCIERO]],TablaPrecios[PRODUCTO FINANCIERO],TablaPrecios[PRECIO UNIT],0)</f>
        <v>9.9</v>
      </c>
      <c r="G843" s="2">
        <f>+TablaVentas[[#This Row],[CANTIDAD]]*TablaVentas[[#This Row],[PRECIO UNITARIO]]</f>
        <v>99</v>
      </c>
      <c r="H843" s="1">
        <f t="shared" ca="1" si="13"/>
        <v>0.15133337833158073</v>
      </c>
      <c r="I843" s="2">
        <f ca="1">+TablaVentas[[#This Row],[VENTAL TOTAL]]-TablaVentas[[#This Row],[VENTAL TOTAL]]*TablaVentas[[#This Row],[DESCUENTO]]</f>
        <v>84.017995545173505</v>
      </c>
      <c r="J843" s="2">
        <f ca="1">0.18*TablaVentas[[#This Row],[SUBTOTAL]]</f>
        <v>15.12323919813123</v>
      </c>
      <c r="K843" s="2">
        <f ca="1">+TablaVentas[[#This Row],[SUBTOTAL]]+TablaVentas[[#This Row],[IGV]]</f>
        <v>99.141234743304736</v>
      </c>
    </row>
    <row r="844" spans="1:11" x14ac:dyDescent="0.25">
      <c r="A844" t="s">
        <v>853</v>
      </c>
      <c r="B844" s="6">
        <v>45887</v>
      </c>
      <c r="C844" t="s">
        <v>10011</v>
      </c>
      <c r="D844" t="s">
        <v>10018</v>
      </c>
      <c r="E844">
        <v>15</v>
      </c>
      <c r="F844">
        <f>+_xlfn.XLOOKUP(TablaVentas[[#This Row],[PRODUCTO FINANCIERO]],TablaPrecios[PRODUCTO FINANCIERO],TablaPrecios[PRECIO UNIT],0)</f>
        <v>14.9</v>
      </c>
      <c r="G844" s="2">
        <f>+TablaVentas[[#This Row],[CANTIDAD]]*TablaVentas[[#This Row],[PRECIO UNITARIO]]</f>
        <v>223.5</v>
      </c>
      <c r="H844" s="1">
        <f t="shared" ca="1" si="13"/>
        <v>0.18864301952005655</v>
      </c>
      <c r="I844" s="2">
        <f ca="1">+TablaVentas[[#This Row],[VENTAL TOTAL]]-TablaVentas[[#This Row],[VENTAL TOTAL]]*TablaVentas[[#This Row],[DESCUENTO]]</f>
        <v>181.33828513726735</v>
      </c>
      <c r="J844" s="2">
        <f ca="1">0.18*TablaVentas[[#This Row],[SUBTOTAL]]</f>
        <v>32.640891324708122</v>
      </c>
      <c r="K844" s="2">
        <f ca="1">+TablaVentas[[#This Row],[SUBTOTAL]]+TablaVentas[[#This Row],[IGV]]</f>
        <v>213.97917646197547</v>
      </c>
    </row>
    <row r="845" spans="1:11" x14ac:dyDescent="0.25">
      <c r="A845" t="s">
        <v>854</v>
      </c>
      <c r="B845" s="6">
        <v>45406</v>
      </c>
      <c r="C845" t="s">
        <v>10016</v>
      </c>
      <c r="D845" t="s">
        <v>10019</v>
      </c>
      <c r="E845">
        <v>14</v>
      </c>
      <c r="F845">
        <f>+_xlfn.XLOOKUP(TablaVentas[[#This Row],[PRODUCTO FINANCIERO]],TablaPrecios[PRODUCTO FINANCIERO],TablaPrecios[PRECIO UNIT],0)</f>
        <v>9.9</v>
      </c>
      <c r="G845" s="2">
        <f>+TablaVentas[[#This Row],[CANTIDAD]]*TablaVentas[[#This Row],[PRECIO UNITARIO]]</f>
        <v>138.6</v>
      </c>
      <c r="H845" s="1">
        <f t="shared" ca="1" si="13"/>
        <v>0.10309701774775995</v>
      </c>
      <c r="I845" s="2">
        <f ca="1">+TablaVentas[[#This Row],[VENTAL TOTAL]]-TablaVentas[[#This Row],[VENTAL TOTAL]]*TablaVentas[[#This Row],[DESCUENTO]]</f>
        <v>124.31075334016046</v>
      </c>
      <c r="J845" s="2">
        <f ca="1">0.18*TablaVentas[[#This Row],[SUBTOTAL]]</f>
        <v>22.375935601228882</v>
      </c>
      <c r="K845" s="2">
        <f ca="1">+TablaVentas[[#This Row],[SUBTOTAL]]+TablaVentas[[#This Row],[IGV]]</f>
        <v>146.68668894138935</v>
      </c>
    </row>
    <row r="846" spans="1:11" x14ac:dyDescent="0.25">
      <c r="A846" t="s">
        <v>855</v>
      </c>
      <c r="B846" s="6">
        <v>45357</v>
      </c>
      <c r="C846" t="s">
        <v>10013</v>
      </c>
      <c r="D846" t="s">
        <v>10019</v>
      </c>
      <c r="E846">
        <v>8</v>
      </c>
      <c r="F846">
        <f>+_xlfn.XLOOKUP(TablaVentas[[#This Row],[PRODUCTO FINANCIERO]],TablaPrecios[PRODUCTO FINANCIERO],TablaPrecios[PRECIO UNIT],0)</f>
        <v>9.9</v>
      </c>
      <c r="G846" s="2">
        <f>+TablaVentas[[#This Row],[CANTIDAD]]*TablaVentas[[#This Row],[PRECIO UNITARIO]]</f>
        <v>79.2</v>
      </c>
      <c r="H846" s="1">
        <f t="shared" ca="1" si="13"/>
        <v>0.12120237159468984</v>
      </c>
      <c r="I846" s="2">
        <f ca="1">+TablaVentas[[#This Row],[VENTAL TOTAL]]-TablaVentas[[#This Row],[VENTAL TOTAL]]*TablaVentas[[#This Row],[DESCUENTO]]</f>
        <v>69.600772169700562</v>
      </c>
      <c r="J846" s="2">
        <f ca="1">0.18*TablaVentas[[#This Row],[SUBTOTAL]]</f>
        <v>12.5281389905461</v>
      </c>
      <c r="K846" s="2">
        <f ca="1">+TablaVentas[[#This Row],[SUBTOTAL]]+TablaVentas[[#This Row],[IGV]]</f>
        <v>82.128911160246659</v>
      </c>
    </row>
    <row r="847" spans="1:11" x14ac:dyDescent="0.25">
      <c r="A847" t="s">
        <v>856</v>
      </c>
      <c r="B847" s="6">
        <v>45697</v>
      </c>
      <c r="C847" t="s">
        <v>10013</v>
      </c>
      <c r="D847" t="s">
        <v>10017</v>
      </c>
      <c r="E847">
        <v>19</v>
      </c>
      <c r="F847">
        <f>+_xlfn.XLOOKUP(TablaVentas[[#This Row],[PRODUCTO FINANCIERO]],TablaPrecios[PRODUCTO FINANCIERO],TablaPrecios[PRECIO UNIT],0)</f>
        <v>9.9</v>
      </c>
      <c r="G847" s="2">
        <f>+TablaVentas[[#This Row],[CANTIDAD]]*TablaVentas[[#This Row],[PRECIO UNITARIO]]</f>
        <v>188.1</v>
      </c>
      <c r="H847" s="1">
        <f t="shared" ca="1" si="13"/>
        <v>0.13189264438762763</v>
      </c>
      <c r="I847" s="2">
        <f ca="1">+TablaVentas[[#This Row],[VENTAL TOTAL]]-TablaVentas[[#This Row],[VENTAL TOTAL]]*TablaVentas[[#This Row],[DESCUENTO]]</f>
        <v>163.29099359068724</v>
      </c>
      <c r="J847" s="2">
        <f ca="1">0.18*TablaVentas[[#This Row],[SUBTOTAL]]</f>
        <v>29.392378846323702</v>
      </c>
      <c r="K847" s="2">
        <f ca="1">+TablaVentas[[#This Row],[SUBTOTAL]]+TablaVentas[[#This Row],[IGV]]</f>
        <v>192.68337243701095</v>
      </c>
    </row>
    <row r="848" spans="1:11" x14ac:dyDescent="0.25">
      <c r="A848" t="s">
        <v>857</v>
      </c>
      <c r="B848" s="6">
        <v>45296</v>
      </c>
      <c r="C848" t="s">
        <v>10013</v>
      </c>
      <c r="D848" t="s">
        <v>10018</v>
      </c>
      <c r="E848">
        <v>3</v>
      </c>
      <c r="F848">
        <f>+_xlfn.XLOOKUP(TablaVentas[[#This Row],[PRODUCTO FINANCIERO]],TablaPrecios[PRODUCTO FINANCIERO],TablaPrecios[PRECIO UNIT],0)</f>
        <v>14.9</v>
      </c>
      <c r="G848" s="2">
        <f>+TablaVentas[[#This Row],[CANTIDAD]]*TablaVentas[[#This Row],[PRECIO UNITARIO]]</f>
        <v>44.7</v>
      </c>
      <c r="H848" s="1">
        <f t="shared" ca="1" si="13"/>
        <v>0.16200439010466217</v>
      </c>
      <c r="I848" s="2">
        <f ca="1">+TablaVentas[[#This Row],[VENTAL TOTAL]]-TablaVentas[[#This Row],[VENTAL TOTAL]]*TablaVentas[[#This Row],[DESCUENTO]]</f>
        <v>37.458403762321602</v>
      </c>
      <c r="J848" s="2">
        <f ca="1">0.18*TablaVentas[[#This Row],[SUBTOTAL]]</f>
        <v>6.7425126772178885</v>
      </c>
      <c r="K848" s="2">
        <f ca="1">+TablaVentas[[#This Row],[SUBTOTAL]]+TablaVentas[[#This Row],[IGV]]</f>
        <v>44.20091643953949</v>
      </c>
    </row>
    <row r="849" spans="1:11" x14ac:dyDescent="0.25">
      <c r="A849" t="s">
        <v>858</v>
      </c>
      <c r="B849" s="6">
        <v>45722</v>
      </c>
      <c r="C849" t="s">
        <v>10016</v>
      </c>
      <c r="D849" t="s">
        <v>10018</v>
      </c>
      <c r="E849">
        <v>16</v>
      </c>
      <c r="F849">
        <f>+_xlfn.XLOOKUP(TablaVentas[[#This Row],[PRODUCTO FINANCIERO]],TablaPrecios[PRODUCTO FINANCIERO],TablaPrecios[PRECIO UNIT],0)</f>
        <v>14.9</v>
      </c>
      <c r="G849" s="2">
        <f>+TablaVentas[[#This Row],[CANTIDAD]]*TablaVentas[[#This Row],[PRECIO UNITARIO]]</f>
        <v>238.4</v>
      </c>
      <c r="H849" s="1">
        <f t="shared" ca="1" si="13"/>
        <v>0.19370069044043128</v>
      </c>
      <c r="I849" s="2">
        <f ca="1">+TablaVentas[[#This Row],[VENTAL TOTAL]]-TablaVentas[[#This Row],[VENTAL TOTAL]]*TablaVentas[[#This Row],[DESCUENTO]]</f>
        <v>192.22175539900118</v>
      </c>
      <c r="J849" s="2">
        <f ca="1">0.18*TablaVentas[[#This Row],[SUBTOTAL]]</f>
        <v>34.599915971820209</v>
      </c>
      <c r="K849" s="2">
        <f ca="1">+TablaVentas[[#This Row],[SUBTOTAL]]+TablaVentas[[#This Row],[IGV]]</f>
        <v>226.82167137082138</v>
      </c>
    </row>
    <row r="850" spans="1:11" x14ac:dyDescent="0.25">
      <c r="A850" t="s">
        <v>859</v>
      </c>
      <c r="B850" s="6">
        <v>45572</v>
      </c>
      <c r="C850" t="s">
        <v>10015</v>
      </c>
      <c r="D850" t="s">
        <v>10020</v>
      </c>
      <c r="E850">
        <v>14</v>
      </c>
      <c r="F850">
        <f>+_xlfn.XLOOKUP(TablaVentas[[#This Row],[PRODUCTO FINANCIERO]],TablaPrecios[PRODUCTO FINANCIERO],TablaPrecios[PRECIO UNIT],0)</f>
        <v>14.9</v>
      </c>
      <c r="G850" s="2">
        <f>+TablaVentas[[#This Row],[CANTIDAD]]*TablaVentas[[#This Row],[PRECIO UNITARIO]]</f>
        <v>208.6</v>
      </c>
      <c r="H850" s="1">
        <f t="shared" ca="1" si="13"/>
        <v>0.13185456185823169</v>
      </c>
      <c r="I850" s="2">
        <f ca="1">+TablaVentas[[#This Row],[VENTAL TOTAL]]-TablaVentas[[#This Row],[VENTAL TOTAL]]*TablaVentas[[#This Row],[DESCUENTO]]</f>
        <v>181.09513839637287</v>
      </c>
      <c r="J850" s="2">
        <f ca="1">0.18*TablaVentas[[#This Row],[SUBTOTAL]]</f>
        <v>32.597124911347116</v>
      </c>
      <c r="K850" s="2">
        <f ca="1">+TablaVentas[[#This Row],[SUBTOTAL]]+TablaVentas[[#This Row],[IGV]]</f>
        <v>213.69226330772</v>
      </c>
    </row>
    <row r="851" spans="1:11" x14ac:dyDescent="0.25">
      <c r="A851" t="s">
        <v>860</v>
      </c>
      <c r="B851" s="6">
        <v>46339</v>
      </c>
      <c r="C851" t="s">
        <v>10015</v>
      </c>
      <c r="D851" t="s">
        <v>10020</v>
      </c>
      <c r="E851">
        <v>5</v>
      </c>
      <c r="F851">
        <f>+_xlfn.XLOOKUP(TablaVentas[[#This Row],[PRODUCTO FINANCIERO]],TablaPrecios[PRODUCTO FINANCIERO],TablaPrecios[PRECIO UNIT],0)</f>
        <v>14.9</v>
      </c>
      <c r="G851" s="2">
        <f>+TablaVentas[[#This Row],[CANTIDAD]]*TablaVentas[[#This Row],[PRECIO UNITARIO]]</f>
        <v>74.5</v>
      </c>
      <c r="H851" s="1">
        <f t="shared" ca="1" si="13"/>
        <v>0.10933466791344169</v>
      </c>
      <c r="I851" s="2">
        <f ca="1">+TablaVentas[[#This Row],[VENTAL TOTAL]]-TablaVentas[[#This Row],[VENTAL TOTAL]]*TablaVentas[[#This Row],[DESCUENTO]]</f>
        <v>66.354567240448588</v>
      </c>
      <c r="J851" s="2">
        <f ca="1">0.18*TablaVentas[[#This Row],[SUBTOTAL]]</f>
        <v>11.943822103280745</v>
      </c>
      <c r="K851" s="2">
        <f ca="1">+TablaVentas[[#This Row],[SUBTOTAL]]+TablaVentas[[#This Row],[IGV]]</f>
        <v>78.298389343729326</v>
      </c>
    </row>
    <row r="852" spans="1:11" x14ac:dyDescent="0.25">
      <c r="A852" t="s">
        <v>861</v>
      </c>
      <c r="B852" s="6">
        <v>45309</v>
      </c>
      <c r="C852" t="s">
        <v>10012</v>
      </c>
      <c r="D852" t="s">
        <v>10018</v>
      </c>
      <c r="E852">
        <v>17</v>
      </c>
      <c r="F852">
        <f>+_xlfn.XLOOKUP(TablaVentas[[#This Row],[PRODUCTO FINANCIERO]],TablaPrecios[PRODUCTO FINANCIERO],TablaPrecios[PRECIO UNIT],0)</f>
        <v>14.9</v>
      </c>
      <c r="G852" s="2">
        <f>+TablaVentas[[#This Row],[CANTIDAD]]*TablaVentas[[#This Row],[PRECIO UNITARIO]]</f>
        <v>253.3</v>
      </c>
      <c r="H852" s="1">
        <f t="shared" ca="1" si="13"/>
        <v>0.11650521270260143</v>
      </c>
      <c r="I852" s="2">
        <f ca="1">+TablaVentas[[#This Row],[VENTAL TOTAL]]-TablaVentas[[#This Row],[VENTAL TOTAL]]*TablaVentas[[#This Row],[DESCUENTO]]</f>
        <v>223.78922962243107</v>
      </c>
      <c r="J852" s="2">
        <f ca="1">0.18*TablaVentas[[#This Row],[SUBTOTAL]]</f>
        <v>40.282061332037593</v>
      </c>
      <c r="K852" s="2">
        <f ca="1">+TablaVentas[[#This Row],[SUBTOTAL]]+TablaVentas[[#This Row],[IGV]]</f>
        <v>264.07129095446868</v>
      </c>
    </row>
    <row r="853" spans="1:11" x14ac:dyDescent="0.25">
      <c r="A853" t="s">
        <v>862</v>
      </c>
      <c r="B853" s="6">
        <v>45566</v>
      </c>
      <c r="C853" t="s">
        <v>10016</v>
      </c>
      <c r="D853" t="s">
        <v>10019</v>
      </c>
      <c r="E853">
        <v>17</v>
      </c>
      <c r="F853">
        <f>+_xlfn.XLOOKUP(TablaVentas[[#This Row],[PRODUCTO FINANCIERO]],TablaPrecios[PRODUCTO FINANCIERO],TablaPrecios[PRECIO UNIT],0)</f>
        <v>9.9</v>
      </c>
      <c r="G853" s="2">
        <f>+TablaVentas[[#This Row],[CANTIDAD]]*TablaVentas[[#This Row],[PRECIO UNITARIO]]</f>
        <v>168.3</v>
      </c>
      <c r="H853" s="1">
        <f t="shared" ca="1" si="13"/>
        <v>0.14251822572777401</v>
      </c>
      <c r="I853" s="2">
        <f ca="1">+TablaVentas[[#This Row],[VENTAL TOTAL]]-TablaVentas[[#This Row],[VENTAL TOTAL]]*TablaVentas[[#This Row],[DESCUENTO]]</f>
        <v>144.31418261001565</v>
      </c>
      <c r="J853" s="2">
        <f ca="1">0.18*TablaVentas[[#This Row],[SUBTOTAL]]</f>
        <v>25.976552869802816</v>
      </c>
      <c r="K853" s="2">
        <f ca="1">+TablaVentas[[#This Row],[SUBTOTAL]]+TablaVentas[[#This Row],[IGV]]</f>
        <v>170.29073547981847</v>
      </c>
    </row>
    <row r="854" spans="1:11" x14ac:dyDescent="0.25">
      <c r="A854" t="s">
        <v>863</v>
      </c>
      <c r="B854" s="6">
        <v>46255</v>
      </c>
      <c r="C854" t="s">
        <v>10013</v>
      </c>
      <c r="D854" t="s">
        <v>10017</v>
      </c>
      <c r="E854">
        <v>9</v>
      </c>
      <c r="F854">
        <f>+_xlfn.XLOOKUP(TablaVentas[[#This Row],[PRODUCTO FINANCIERO]],TablaPrecios[PRODUCTO FINANCIERO],TablaPrecios[PRECIO UNIT],0)</f>
        <v>9.9</v>
      </c>
      <c r="G854" s="2">
        <f>+TablaVentas[[#This Row],[CANTIDAD]]*TablaVentas[[#This Row],[PRECIO UNITARIO]]</f>
        <v>89.100000000000009</v>
      </c>
      <c r="H854" s="1">
        <f t="shared" ca="1" si="13"/>
        <v>0.13148877608314977</v>
      </c>
      <c r="I854" s="2">
        <f ca="1">+TablaVentas[[#This Row],[VENTAL TOTAL]]-TablaVentas[[#This Row],[VENTAL TOTAL]]*TablaVentas[[#This Row],[DESCUENTO]]</f>
        <v>77.384350050991358</v>
      </c>
      <c r="J854" s="2">
        <f ca="1">0.18*TablaVentas[[#This Row],[SUBTOTAL]]</f>
        <v>13.929183009178445</v>
      </c>
      <c r="K854" s="2">
        <f ca="1">+TablaVentas[[#This Row],[SUBTOTAL]]+TablaVentas[[#This Row],[IGV]]</f>
        <v>91.313533060169803</v>
      </c>
    </row>
    <row r="855" spans="1:11" x14ac:dyDescent="0.25">
      <c r="A855" t="s">
        <v>864</v>
      </c>
      <c r="B855" s="6">
        <v>45468</v>
      </c>
      <c r="C855" t="s">
        <v>10014</v>
      </c>
      <c r="D855" t="s">
        <v>10020</v>
      </c>
      <c r="E855">
        <v>14</v>
      </c>
      <c r="F855">
        <f>+_xlfn.XLOOKUP(TablaVentas[[#This Row],[PRODUCTO FINANCIERO]],TablaPrecios[PRODUCTO FINANCIERO],TablaPrecios[PRECIO UNIT],0)</f>
        <v>14.9</v>
      </c>
      <c r="G855" s="2">
        <f>+TablaVentas[[#This Row],[CANTIDAD]]*TablaVentas[[#This Row],[PRECIO UNITARIO]]</f>
        <v>208.6</v>
      </c>
      <c r="H855" s="1">
        <f t="shared" ca="1" si="13"/>
        <v>0.13323873851898385</v>
      </c>
      <c r="I855" s="2">
        <f ca="1">+TablaVentas[[#This Row],[VENTAL TOTAL]]-TablaVentas[[#This Row],[VENTAL TOTAL]]*TablaVentas[[#This Row],[DESCUENTO]]</f>
        <v>180.80639914493997</v>
      </c>
      <c r="J855" s="2">
        <f ca="1">0.18*TablaVentas[[#This Row],[SUBTOTAL]]</f>
        <v>32.545151846089198</v>
      </c>
      <c r="K855" s="2">
        <f ca="1">+TablaVentas[[#This Row],[SUBTOTAL]]+TablaVentas[[#This Row],[IGV]]</f>
        <v>213.35155099102917</v>
      </c>
    </row>
    <row r="856" spans="1:11" x14ac:dyDescent="0.25">
      <c r="A856" t="s">
        <v>865</v>
      </c>
      <c r="B856" s="6">
        <v>46220</v>
      </c>
      <c r="C856" t="s">
        <v>10011</v>
      </c>
      <c r="D856" t="s">
        <v>10017</v>
      </c>
      <c r="E856">
        <v>4</v>
      </c>
      <c r="F856">
        <f>+_xlfn.XLOOKUP(TablaVentas[[#This Row],[PRODUCTO FINANCIERO]],TablaPrecios[PRODUCTO FINANCIERO],TablaPrecios[PRECIO UNIT],0)</f>
        <v>9.9</v>
      </c>
      <c r="G856" s="2">
        <f>+TablaVentas[[#This Row],[CANTIDAD]]*TablaVentas[[#This Row],[PRECIO UNITARIO]]</f>
        <v>39.6</v>
      </c>
      <c r="H856" s="1">
        <f t="shared" ca="1" si="13"/>
        <v>0.16220262686908063</v>
      </c>
      <c r="I856" s="2">
        <f ca="1">+TablaVentas[[#This Row],[VENTAL TOTAL]]-TablaVentas[[#This Row],[VENTAL TOTAL]]*TablaVentas[[#This Row],[DESCUENTO]]</f>
        <v>33.176775975984405</v>
      </c>
      <c r="J856" s="2">
        <f ca="1">0.18*TablaVentas[[#This Row],[SUBTOTAL]]</f>
        <v>5.9718196756771924</v>
      </c>
      <c r="K856" s="2">
        <f ca="1">+TablaVentas[[#This Row],[SUBTOTAL]]+TablaVentas[[#This Row],[IGV]]</f>
        <v>39.148595651661594</v>
      </c>
    </row>
    <row r="857" spans="1:11" x14ac:dyDescent="0.25">
      <c r="A857" t="s">
        <v>866</v>
      </c>
      <c r="B857" s="6">
        <v>45577</v>
      </c>
      <c r="C857" t="s">
        <v>10016</v>
      </c>
      <c r="D857" t="s">
        <v>10018</v>
      </c>
      <c r="E857">
        <v>6</v>
      </c>
      <c r="F857">
        <f>+_xlfn.XLOOKUP(TablaVentas[[#This Row],[PRODUCTO FINANCIERO]],TablaPrecios[PRODUCTO FINANCIERO],TablaPrecios[PRECIO UNIT],0)</f>
        <v>14.9</v>
      </c>
      <c r="G857" s="2">
        <f>+TablaVentas[[#This Row],[CANTIDAD]]*TablaVentas[[#This Row],[PRECIO UNITARIO]]</f>
        <v>89.4</v>
      </c>
      <c r="H857" s="1">
        <f t="shared" ca="1" si="13"/>
        <v>0.16465586174126604</v>
      </c>
      <c r="I857" s="2">
        <f ca="1">+TablaVentas[[#This Row],[VENTAL TOTAL]]-TablaVentas[[#This Row],[VENTAL TOTAL]]*TablaVentas[[#This Row],[DESCUENTO]]</f>
        <v>74.679765960330826</v>
      </c>
      <c r="J857" s="2">
        <f ca="1">0.18*TablaVentas[[#This Row],[SUBTOTAL]]</f>
        <v>13.442357872859548</v>
      </c>
      <c r="K857" s="2">
        <f ca="1">+TablaVentas[[#This Row],[SUBTOTAL]]+TablaVentas[[#This Row],[IGV]]</f>
        <v>88.122123833190372</v>
      </c>
    </row>
    <row r="858" spans="1:11" x14ac:dyDescent="0.25">
      <c r="A858" t="s">
        <v>867</v>
      </c>
      <c r="B858" s="6">
        <v>45546</v>
      </c>
      <c r="C858" t="s">
        <v>10014</v>
      </c>
      <c r="D858" t="s">
        <v>10019</v>
      </c>
      <c r="E858">
        <v>13</v>
      </c>
      <c r="F858">
        <f>+_xlfn.XLOOKUP(TablaVentas[[#This Row],[PRODUCTO FINANCIERO]],TablaPrecios[PRODUCTO FINANCIERO],TablaPrecios[PRECIO UNIT],0)</f>
        <v>9.9</v>
      </c>
      <c r="G858" s="2">
        <f>+TablaVentas[[#This Row],[CANTIDAD]]*TablaVentas[[#This Row],[PRECIO UNITARIO]]</f>
        <v>128.70000000000002</v>
      </c>
      <c r="H858" s="1">
        <f t="shared" ca="1" si="13"/>
        <v>0.10594442521174616</v>
      </c>
      <c r="I858" s="2">
        <f ca="1">+TablaVentas[[#This Row],[VENTAL TOTAL]]-TablaVentas[[#This Row],[VENTAL TOTAL]]*TablaVentas[[#This Row],[DESCUENTO]]</f>
        <v>115.06495247524829</v>
      </c>
      <c r="J858" s="2">
        <f ca="1">0.18*TablaVentas[[#This Row],[SUBTOTAL]]</f>
        <v>20.711691445544691</v>
      </c>
      <c r="K858" s="2">
        <f ca="1">+TablaVentas[[#This Row],[SUBTOTAL]]+TablaVentas[[#This Row],[IGV]]</f>
        <v>135.77664392079299</v>
      </c>
    </row>
    <row r="859" spans="1:11" x14ac:dyDescent="0.25">
      <c r="A859" t="s">
        <v>868</v>
      </c>
      <c r="B859" s="6">
        <v>46353</v>
      </c>
      <c r="C859" t="s">
        <v>10014</v>
      </c>
      <c r="D859" t="s">
        <v>10018</v>
      </c>
      <c r="E859">
        <v>3</v>
      </c>
      <c r="F859">
        <f>+_xlfn.XLOOKUP(TablaVentas[[#This Row],[PRODUCTO FINANCIERO]],TablaPrecios[PRODUCTO FINANCIERO],TablaPrecios[PRECIO UNIT],0)</f>
        <v>14.9</v>
      </c>
      <c r="G859" s="2">
        <f>+TablaVentas[[#This Row],[CANTIDAD]]*TablaVentas[[#This Row],[PRECIO UNITARIO]]</f>
        <v>44.7</v>
      </c>
      <c r="H859" s="1">
        <f t="shared" ca="1" si="13"/>
        <v>0.16555643601129211</v>
      </c>
      <c r="I859" s="2">
        <f ca="1">+TablaVentas[[#This Row],[VENTAL TOTAL]]-TablaVentas[[#This Row],[VENTAL TOTAL]]*TablaVentas[[#This Row],[DESCUENTO]]</f>
        <v>37.299627310295243</v>
      </c>
      <c r="J859" s="2">
        <f ca="1">0.18*TablaVentas[[#This Row],[SUBTOTAL]]</f>
        <v>6.7139329158531433</v>
      </c>
      <c r="K859" s="2">
        <f ca="1">+TablaVentas[[#This Row],[SUBTOTAL]]+TablaVentas[[#This Row],[IGV]]</f>
        <v>44.013560226148385</v>
      </c>
    </row>
    <row r="860" spans="1:11" x14ac:dyDescent="0.25">
      <c r="A860" t="s">
        <v>869</v>
      </c>
      <c r="B860" s="6">
        <v>46197</v>
      </c>
      <c r="C860" t="s">
        <v>10014</v>
      </c>
      <c r="D860" t="s">
        <v>10018</v>
      </c>
      <c r="E860">
        <v>14</v>
      </c>
      <c r="F860">
        <f>+_xlfn.XLOOKUP(TablaVentas[[#This Row],[PRODUCTO FINANCIERO]],TablaPrecios[PRODUCTO FINANCIERO],TablaPrecios[PRECIO UNIT],0)</f>
        <v>14.9</v>
      </c>
      <c r="G860" s="2">
        <f>+TablaVentas[[#This Row],[CANTIDAD]]*TablaVentas[[#This Row],[PRECIO UNITARIO]]</f>
        <v>208.6</v>
      </c>
      <c r="H860" s="1">
        <f t="shared" ca="1" si="13"/>
        <v>0.1442276787881652</v>
      </c>
      <c r="I860" s="2">
        <f ca="1">+TablaVentas[[#This Row],[VENTAL TOTAL]]-TablaVentas[[#This Row],[VENTAL TOTAL]]*TablaVentas[[#This Row],[DESCUENTO]]</f>
        <v>178.51410620478873</v>
      </c>
      <c r="J860" s="2">
        <f ca="1">0.18*TablaVentas[[#This Row],[SUBTOTAL]]</f>
        <v>32.13253911686197</v>
      </c>
      <c r="K860" s="2">
        <f ca="1">+TablaVentas[[#This Row],[SUBTOTAL]]+TablaVentas[[#This Row],[IGV]]</f>
        <v>210.64664532165071</v>
      </c>
    </row>
    <row r="861" spans="1:11" x14ac:dyDescent="0.25">
      <c r="A861" t="s">
        <v>870</v>
      </c>
      <c r="B861" s="6">
        <v>46063</v>
      </c>
      <c r="C861" t="s">
        <v>10012</v>
      </c>
      <c r="D861" t="s">
        <v>10018</v>
      </c>
      <c r="E861">
        <v>6</v>
      </c>
      <c r="F861">
        <f>+_xlfn.XLOOKUP(TablaVentas[[#This Row],[PRODUCTO FINANCIERO]],TablaPrecios[PRODUCTO FINANCIERO],TablaPrecios[PRECIO UNIT],0)</f>
        <v>14.9</v>
      </c>
      <c r="G861" s="2">
        <f>+TablaVentas[[#This Row],[CANTIDAD]]*TablaVentas[[#This Row],[PRECIO UNITARIO]]</f>
        <v>89.4</v>
      </c>
      <c r="H861" s="1">
        <f t="shared" ca="1" si="13"/>
        <v>0.16956937825841034</v>
      </c>
      <c r="I861" s="2">
        <f ca="1">+TablaVentas[[#This Row],[VENTAL TOTAL]]-TablaVentas[[#This Row],[VENTAL TOTAL]]*TablaVentas[[#This Row],[DESCUENTO]]</f>
        <v>74.240497583698115</v>
      </c>
      <c r="J861" s="2">
        <f ca="1">0.18*TablaVentas[[#This Row],[SUBTOTAL]]</f>
        <v>13.36328956506566</v>
      </c>
      <c r="K861" s="2">
        <f ca="1">+TablaVentas[[#This Row],[SUBTOTAL]]+TablaVentas[[#This Row],[IGV]]</f>
        <v>87.603787148763772</v>
      </c>
    </row>
    <row r="862" spans="1:11" x14ac:dyDescent="0.25">
      <c r="A862" t="s">
        <v>871</v>
      </c>
      <c r="B862" s="6">
        <v>46038</v>
      </c>
      <c r="C862" t="s">
        <v>10012</v>
      </c>
      <c r="D862" t="s">
        <v>10020</v>
      </c>
      <c r="E862">
        <v>13</v>
      </c>
      <c r="F862">
        <f>+_xlfn.XLOOKUP(TablaVentas[[#This Row],[PRODUCTO FINANCIERO]],TablaPrecios[PRODUCTO FINANCIERO],TablaPrecios[PRECIO UNIT],0)</f>
        <v>14.9</v>
      </c>
      <c r="G862" s="2">
        <f>+TablaVentas[[#This Row],[CANTIDAD]]*TablaVentas[[#This Row],[PRECIO UNITARIO]]</f>
        <v>193.70000000000002</v>
      </c>
      <c r="H862" s="1">
        <f t="shared" ca="1" si="13"/>
        <v>0.10074708852132257</v>
      </c>
      <c r="I862" s="2">
        <f ca="1">+TablaVentas[[#This Row],[VENTAL TOTAL]]-TablaVentas[[#This Row],[VENTAL TOTAL]]*TablaVentas[[#This Row],[DESCUENTO]]</f>
        <v>174.18528895341984</v>
      </c>
      <c r="J862" s="2">
        <f ca="1">0.18*TablaVentas[[#This Row],[SUBTOTAL]]</f>
        <v>31.35335201161557</v>
      </c>
      <c r="K862" s="2">
        <f ca="1">+TablaVentas[[#This Row],[SUBTOTAL]]+TablaVentas[[#This Row],[IGV]]</f>
        <v>205.53864096503543</v>
      </c>
    </row>
    <row r="863" spans="1:11" x14ac:dyDescent="0.25">
      <c r="A863" t="s">
        <v>872</v>
      </c>
      <c r="B863" s="6">
        <v>45931</v>
      </c>
      <c r="C863" t="s">
        <v>10013</v>
      </c>
      <c r="D863" t="s">
        <v>10018</v>
      </c>
      <c r="E863">
        <v>5</v>
      </c>
      <c r="F863">
        <f>+_xlfn.XLOOKUP(TablaVentas[[#This Row],[PRODUCTO FINANCIERO]],TablaPrecios[PRODUCTO FINANCIERO],TablaPrecios[PRECIO UNIT],0)</f>
        <v>14.9</v>
      </c>
      <c r="G863" s="2">
        <f>+TablaVentas[[#This Row],[CANTIDAD]]*TablaVentas[[#This Row],[PRECIO UNITARIO]]</f>
        <v>74.5</v>
      </c>
      <c r="H863" s="1">
        <f t="shared" ca="1" si="13"/>
        <v>0.18636394960468924</v>
      </c>
      <c r="I863" s="2">
        <f ca="1">+TablaVentas[[#This Row],[VENTAL TOTAL]]-TablaVentas[[#This Row],[VENTAL TOTAL]]*TablaVentas[[#This Row],[DESCUENTO]]</f>
        <v>60.615885754450652</v>
      </c>
      <c r="J863" s="2">
        <f ca="1">0.18*TablaVentas[[#This Row],[SUBTOTAL]]</f>
        <v>10.910859435801116</v>
      </c>
      <c r="K863" s="2">
        <f ca="1">+TablaVentas[[#This Row],[SUBTOTAL]]+TablaVentas[[#This Row],[IGV]]</f>
        <v>71.526745190251773</v>
      </c>
    </row>
    <row r="864" spans="1:11" x14ac:dyDescent="0.25">
      <c r="A864" t="s">
        <v>873</v>
      </c>
      <c r="B864" s="6">
        <v>45312</v>
      </c>
      <c r="C864" t="s">
        <v>10013</v>
      </c>
      <c r="D864" t="s">
        <v>10018</v>
      </c>
      <c r="E864">
        <v>20</v>
      </c>
      <c r="F864">
        <f>+_xlfn.XLOOKUP(TablaVentas[[#This Row],[PRODUCTO FINANCIERO]],TablaPrecios[PRODUCTO FINANCIERO],TablaPrecios[PRECIO UNIT],0)</f>
        <v>14.9</v>
      </c>
      <c r="G864" s="2">
        <f>+TablaVentas[[#This Row],[CANTIDAD]]*TablaVentas[[#This Row],[PRECIO UNITARIO]]</f>
        <v>298</v>
      </c>
      <c r="H864" s="1">
        <f t="shared" ca="1" si="13"/>
        <v>0.16788338401123015</v>
      </c>
      <c r="I864" s="2">
        <f ca="1">+TablaVentas[[#This Row],[VENTAL TOTAL]]-TablaVentas[[#This Row],[VENTAL TOTAL]]*TablaVentas[[#This Row],[DESCUENTO]]</f>
        <v>247.97075156465343</v>
      </c>
      <c r="J864" s="2">
        <f ca="1">0.18*TablaVentas[[#This Row],[SUBTOTAL]]</f>
        <v>44.634735281637617</v>
      </c>
      <c r="K864" s="2">
        <f ca="1">+TablaVentas[[#This Row],[SUBTOTAL]]+TablaVentas[[#This Row],[IGV]]</f>
        <v>292.60548684629106</v>
      </c>
    </row>
    <row r="865" spans="1:11" x14ac:dyDescent="0.25">
      <c r="A865" t="s">
        <v>874</v>
      </c>
      <c r="B865" s="6">
        <v>45820</v>
      </c>
      <c r="C865" t="s">
        <v>10016</v>
      </c>
      <c r="D865" t="s">
        <v>10017</v>
      </c>
      <c r="E865">
        <v>16</v>
      </c>
      <c r="F865">
        <f>+_xlfn.XLOOKUP(TablaVentas[[#This Row],[PRODUCTO FINANCIERO]],TablaPrecios[PRODUCTO FINANCIERO],TablaPrecios[PRECIO UNIT],0)</f>
        <v>9.9</v>
      </c>
      <c r="G865" s="2">
        <f>+TablaVentas[[#This Row],[CANTIDAD]]*TablaVentas[[#This Row],[PRECIO UNITARIO]]</f>
        <v>158.4</v>
      </c>
      <c r="H865" s="1">
        <f t="shared" ca="1" si="13"/>
        <v>0.12868935901991491</v>
      </c>
      <c r="I865" s="2">
        <f ca="1">+TablaVentas[[#This Row],[VENTAL TOTAL]]-TablaVentas[[#This Row],[VENTAL TOTAL]]*TablaVentas[[#This Row],[DESCUENTO]]</f>
        <v>138.01560553124548</v>
      </c>
      <c r="J865" s="2">
        <f ca="1">0.18*TablaVentas[[#This Row],[SUBTOTAL]]</f>
        <v>24.842808995624186</v>
      </c>
      <c r="K865" s="2">
        <f ca="1">+TablaVentas[[#This Row],[SUBTOTAL]]+TablaVentas[[#This Row],[IGV]]</f>
        <v>162.85841452686967</v>
      </c>
    </row>
    <row r="866" spans="1:11" x14ac:dyDescent="0.25">
      <c r="A866" t="s">
        <v>875</v>
      </c>
      <c r="B866" s="6">
        <v>46131</v>
      </c>
      <c r="C866" t="s">
        <v>10016</v>
      </c>
      <c r="D866" t="s">
        <v>10017</v>
      </c>
      <c r="E866">
        <v>8</v>
      </c>
      <c r="F866">
        <f>+_xlfn.XLOOKUP(TablaVentas[[#This Row],[PRODUCTO FINANCIERO]],TablaPrecios[PRODUCTO FINANCIERO],TablaPrecios[PRECIO UNIT],0)</f>
        <v>9.9</v>
      </c>
      <c r="G866" s="2">
        <f>+TablaVentas[[#This Row],[CANTIDAD]]*TablaVentas[[#This Row],[PRECIO UNITARIO]]</f>
        <v>79.2</v>
      </c>
      <c r="H866" s="1">
        <f t="shared" ca="1" si="13"/>
        <v>0.1042947194199816</v>
      </c>
      <c r="I866" s="2">
        <f ca="1">+TablaVentas[[#This Row],[VENTAL TOTAL]]-TablaVentas[[#This Row],[VENTAL TOTAL]]*TablaVentas[[#This Row],[DESCUENTO]]</f>
        <v>70.939858221937456</v>
      </c>
      <c r="J866" s="2">
        <f ca="1">0.18*TablaVentas[[#This Row],[SUBTOTAL]]</f>
        <v>12.769174479948742</v>
      </c>
      <c r="K866" s="2">
        <f ca="1">+TablaVentas[[#This Row],[SUBTOTAL]]+TablaVentas[[#This Row],[IGV]]</f>
        <v>83.709032701886201</v>
      </c>
    </row>
    <row r="867" spans="1:11" x14ac:dyDescent="0.25">
      <c r="A867" t="s">
        <v>876</v>
      </c>
      <c r="B867" s="6">
        <v>45303</v>
      </c>
      <c r="C867" t="s">
        <v>10011</v>
      </c>
      <c r="D867" t="s">
        <v>10022</v>
      </c>
      <c r="E867">
        <v>14</v>
      </c>
      <c r="F867">
        <f>+_xlfn.XLOOKUP(TablaVentas[[#This Row],[PRODUCTO FINANCIERO]],TablaPrecios[PRODUCTO FINANCIERO],TablaPrecios[PRECIO UNIT],0)</f>
        <v>20.9</v>
      </c>
      <c r="G867" s="2">
        <f>+TablaVentas[[#This Row],[CANTIDAD]]*TablaVentas[[#This Row],[PRECIO UNITARIO]]</f>
        <v>292.59999999999997</v>
      </c>
      <c r="H867" s="1">
        <f t="shared" ca="1" si="13"/>
        <v>0.13425653451348368</v>
      </c>
      <c r="I867" s="2">
        <f ca="1">+TablaVentas[[#This Row],[VENTAL TOTAL]]-TablaVentas[[#This Row],[VENTAL TOTAL]]*TablaVentas[[#This Row],[DESCUENTO]]</f>
        <v>253.31653800135464</v>
      </c>
      <c r="J867" s="2">
        <f ca="1">0.18*TablaVentas[[#This Row],[SUBTOTAL]]</f>
        <v>45.596976840243833</v>
      </c>
      <c r="K867" s="2">
        <f ca="1">+TablaVentas[[#This Row],[SUBTOTAL]]+TablaVentas[[#This Row],[IGV]]</f>
        <v>298.9135148415985</v>
      </c>
    </row>
    <row r="868" spans="1:11" x14ac:dyDescent="0.25">
      <c r="A868" t="s">
        <v>877</v>
      </c>
      <c r="B868" s="6">
        <v>45743</v>
      </c>
      <c r="C868" t="s">
        <v>10015</v>
      </c>
      <c r="D868" t="s">
        <v>10018</v>
      </c>
      <c r="E868">
        <v>6</v>
      </c>
      <c r="F868">
        <f>+_xlfn.XLOOKUP(TablaVentas[[#This Row],[PRODUCTO FINANCIERO]],TablaPrecios[PRODUCTO FINANCIERO],TablaPrecios[PRECIO UNIT],0)</f>
        <v>14.9</v>
      </c>
      <c r="G868" s="2">
        <f>+TablaVentas[[#This Row],[CANTIDAD]]*TablaVentas[[#This Row],[PRECIO UNITARIO]]</f>
        <v>89.4</v>
      </c>
      <c r="H868" s="1">
        <f t="shared" ca="1" si="13"/>
        <v>0.18505383075888082</v>
      </c>
      <c r="I868" s="2">
        <f ca="1">+TablaVentas[[#This Row],[VENTAL TOTAL]]-TablaVentas[[#This Row],[VENTAL TOTAL]]*TablaVentas[[#This Row],[DESCUENTO]]</f>
        <v>72.856187530156063</v>
      </c>
      <c r="J868" s="2">
        <f ca="1">0.18*TablaVentas[[#This Row],[SUBTOTAL]]</f>
        <v>13.114113755428091</v>
      </c>
      <c r="K868" s="2">
        <f ca="1">+TablaVentas[[#This Row],[SUBTOTAL]]+TablaVentas[[#This Row],[IGV]]</f>
        <v>85.970301285584156</v>
      </c>
    </row>
    <row r="869" spans="1:11" x14ac:dyDescent="0.25">
      <c r="A869" t="s">
        <v>878</v>
      </c>
      <c r="B869" s="6">
        <v>45456</v>
      </c>
      <c r="C869" t="s">
        <v>10013</v>
      </c>
      <c r="D869" t="s">
        <v>10018</v>
      </c>
      <c r="E869">
        <v>10</v>
      </c>
      <c r="F869">
        <f>+_xlfn.XLOOKUP(TablaVentas[[#This Row],[PRODUCTO FINANCIERO]],TablaPrecios[PRODUCTO FINANCIERO],TablaPrecios[PRECIO UNIT],0)</f>
        <v>14.9</v>
      </c>
      <c r="G869" s="2">
        <f>+TablaVentas[[#This Row],[CANTIDAD]]*TablaVentas[[#This Row],[PRECIO UNITARIO]]</f>
        <v>149</v>
      </c>
      <c r="H869" s="1">
        <f t="shared" ca="1" si="13"/>
        <v>0.1551320384420159</v>
      </c>
      <c r="I869" s="2">
        <f ca="1">+TablaVentas[[#This Row],[VENTAL TOTAL]]-TablaVentas[[#This Row],[VENTAL TOTAL]]*TablaVentas[[#This Row],[DESCUENTO]]</f>
        <v>125.88532627213964</v>
      </c>
      <c r="J869" s="2">
        <f ca="1">0.18*TablaVentas[[#This Row],[SUBTOTAL]]</f>
        <v>22.659358728985133</v>
      </c>
      <c r="K869" s="2">
        <f ca="1">+TablaVentas[[#This Row],[SUBTOTAL]]+TablaVentas[[#This Row],[IGV]]</f>
        <v>148.54468500112478</v>
      </c>
    </row>
    <row r="870" spans="1:11" x14ac:dyDescent="0.25">
      <c r="A870" t="s">
        <v>879</v>
      </c>
      <c r="B870" s="6">
        <v>45780</v>
      </c>
      <c r="C870" t="s">
        <v>10013</v>
      </c>
      <c r="D870" t="s">
        <v>10019</v>
      </c>
      <c r="E870">
        <v>16</v>
      </c>
      <c r="F870">
        <f>+_xlfn.XLOOKUP(TablaVentas[[#This Row],[PRODUCTO FINANCIERO]],TablaPrecios[PRODUCTO FINANCIERO],TablaPrecios[PRECIO UNIT],0)</f>
        <v>9.9</v>
      </c>
      <c r="G870" s="2">
        <f>+TablaVentas[[#This Row],[CANTIDAD]]*TablaVentas[[#This Row],[PRECIO UNITARIO]]</f>
        <v>158.4</v>
      </c>
      <c r="H870" s="1">
        <f t="shared" ca="1" si="13"/>
        <v>0.10364403527770404</v>
      </c>
      <c r="I870" s="2">
        <f ca="1">+TablaVentas[[#This Row],[VENTAL TOTAL]]-TablaVentas[[#This Row],[VENTAL TOTAL]]*TablaVentas[[#This Row],[DESCUENTO]]</f>
        <v>141.98278481201169</v>
      </c>
      <c r="J870" s="2">
        <f ca="1">0.18*TablaVentas[[#This Row],[SUBTOTAL]]</f>
        <v>25.556901266162104</v>
      </c>
      <c r="K870" s="2">
        <f ca="1">+TablaVentas[[#This Row],[SUBTOTAL]]+TablaVentas[[#This Row],[IGV]]</f>
        <v>167.53968607817379</v>
      </c>
    </row>
    <row r="871" spans="1:11" x14ac:dyDescent="0.25">
      <c r="A871" t="s">
        <v>880</v>
      </c>
      <c r="B871" s="6">
        <v>45855</v>
      </c>
      <c r="C871" t="s">
        <v>10014</v>
      </c>
      <c r="D871" t="s">
        <v>10020</v>
      </c>
      <c r="E871">
        <v>19</v>
      </c>
      <c r="F871">
        <f>+_xlfn.XLOOKUP(TablaVentas[[#This Row],[PRODUCTO FINANCIERO]],TablaPrecios[PRODUCTO FINANCIERO],TablaPrecios[PRECIO UNIT],0)</f>
        <v>14.9</v>
      </c>
      <c r="G871" s="2">
        <f>+TablaVentas[[#This Row],[CANTIDAD]]*TablaVentas[[#This Row],[PRECIO UNITARIO]]</f>
        <v>283.10000000000002</v>
      </c>
      <c r="H871" s="1">
        <f t="shared" ca="1" si="13"/>
        <v>0.18357453216198721</v>
      </c>
      <c r="I871" s="2">
        <f ca="1">+TablaVentas[[#This Row],[VENTAL TOTAL]]-TablaVentas[[#This Row],[VENTAL TOTAL]]*TablaVentas[[#This Row],[DESCUENTO]]</f>
        <v>231.13004994494145</v>
      </c>
      <c r="J871" s="2">
        <f ca="1">0.18*TablaVentas[[#This Row],[SUBTOTAL]]</f>
        <v>41.603408990089456</v>
      </c>
      <c r="K871" s="2">
        <f ca="1">+TablaVentas[[#This Row],[SUBTOTAL]]+TablaVentas[[#This Row],[IGV]]</f>
        <v>272.73345893503091</v>
      </c>
    </row>
    <row r="872" spans="1:11" x14ac:dyDescent="0.25">
      <c r="A872" t="s">
        <v>881</v>
      </c>
      <c r="B872" s="6">
        <v>45482</v>
      </c>
      <c r="C872" t="s">
        <v>10015</v>
      </c>
      <c r="D872" t="s">
        <v>10018</v>
      </c>
      <c r="E872">
        <v>3</v>
      </c>
      <c r="F872">
        <f>+_xlfn.XLOOKUP(TablaVentas[[#This Row],[PRODUCTO FINANCIERO]],TablaPrecios[PRODUCTO FINANCIERO],TablaPrecios[PRECIO UNIT],0)</f>
        <v>14.9</v>
      </c>
      <c r="G872" s="2">
        <f>+TablaVentas[[#This Row],[CANTIDAD]]*TablaVentas[[#This Row],[PRECIO UNITARIO]]</f>
        <v>44.7</v>
      </c>
      <c r="H872" s="1">
        <f t="shared" ca="1" si="13"/>
        <v>0.10234982703557066</v>
      </c>
      <c r="I872" s="2">
        <f ca="1">+TablaVentas[[#This Row],[VENTAL TOTAL]]-TablaVentas[[#This Row],[VENTAL TOTAL]]*TablaVentas[[#This Row],[DESCUENTO]]</f>
        <v>40.124962731509996</v>
      </c>
      <c r="J872" s="2">
        <f ca="1">0.18*TablaVentas[[#This Row],[SUBTOTAL]]</f>
        <v>7.2224932916717988</v>
      </c>
      <c r="K872" s="2">
        <f ca="1">+TablaVentas[[#This Row],[SUBTOTAL]]+TablaVentas[[#This Row],[IGV]]</f>
        <v>47.347456023181792</v>
      </c>
    </row>
    <row r="873" spans="1:11" x14ac:dyDescent="0.25">
      <c r="A873" t="s">
        <v>882</v>
      </c>
      <c r="B873" s="6">
        <v>46126</v>
      </c>
      <c r="C873" t="s">
        <v>10014</v>
      </c>
      <c r="D873" t="s">
        <v>10018</v>
      </c>
      <c r="E873">
        <v>8</v>
      </c>
      <c r="F873">
        <f>+_xlfn.XLOOKUP(TablaVentas[[#This Row],[PRODUCTO FINANCIERO]],TablaPrecios[PRODUCTO FINANCIERO],TablaPrecios[PRECIO UNIT],0)</f>
        <v>14.9</v>
      </c>
      <c r="G873" s="2">
        <f>+TablaVentas[[#This Row],[CANTIDAD]]*TablaVentas[[#This Row],[PRECIO UNITARIO]]</f>
        <v>119.2</v>
      </c>
      <c r="H873" s="1">
        <f t="shared" ca="1" si="13"/>
        <v>0.11571450466596545</v>
      </c>
      <c r="I873" s="2">
        <f ca="1">+TablaVentas[[#This Row],[VENTAL TOTAL]]-TablaVentas[[#This Row],[VENTAL TOTAL]]*TablaVentas[[#This Row],[DESCUENTO]]</f>
        <v>105.40683104381692</v>
      </c>
      <c r="J873" s="2">
        <f ca="1">0.18*TablaVentas[[#This Row],[SUBTOTAL]]</f>
        <v>18.973229587887044</v>
      </c>
      <c r="K873" s="2">
        <f ca="1">+TablaVentas[[#This Row],[SUBTOTAL]]+TablaVentas[[#This Row],[IGV]]</f>
        <v>124.38006063170397</v>
      </c>
    </row>
    <row r="874" spans="1:11" x14ac:dyDescent="0.25">
      <c r="A874" t="s">
        <v>883</v>
      </c>
      <c r="B874" s="6">
        <v>45512</v>
      </c>
      <c r="C874" t="s">
        <v>10012</v>
      </c>
      <c r="D874" t="s">
        <v>10019</v>
      </c>
      <c r="E874">
        <v>7</v>
      </c>
      <c r="F874">
        <f>+_xlfn.XLOOKUP(TablaVentas[[#This Row],[PRODUCTO FINANCIERO]],TablaPrecios[PRODUCTO FINANCIERO],TablaPrecios[PRECIO UNIT],0)</f>
        <v>9.9</v>
      </c>
      <c r="G874" s="2">
        <f>+TablaVentas[[#This Row],[CANTIDAD]]*TablaVentas[[#This Row],[PRECIO UNITARIO]]</f>
        <v>69.3</v>
      </c>
      <c r="H874" s="1">
        <f t="shared" ca="1" si="13"/>
        <v>0.12698192720527318</v>
      </c>
      <c r="I874" s="2">
        <f ca="1">+TablaVentas[[#This Row],[VENTAL TOTAL]]-TablaVentas[[#This Row],[VENTAL TOTAL]]*TablaVentas[[#This Row],[DESCUENTO]]</f>
        <v>60.500152444674569</v>
      </c>
      <c r="J874" s="2">
        <f ca="1">0.18*TablaVentas[[#This Row],[SUBTOTAL]]</f>
        <v>10.890027440041422</v>
      </c>
      <c r="K874" s="2">
        <f ca="1">+TablaVentas[[#This Row],[SUBTOTAL]]+TablaVentas[[#This Row],[IGV]]</f>
        <v>71.390179884715991</v>
      </c>
    </row>
    <row r="875" spans="1:11" x14ac:dyDescent="0.25">
      <c r="A875" t="s">
        <v>884</v>
      </c>
      <c r="B875" s="6">
        <v>45618</v>
      </c>
      <c r="C875" t="s">
        <v>10014</v>
      </c>
      <c r="D875" t="s">
        <v>10022</v>
      </c>
      <c r="E875">
        <v>7</v>
      </c>
      <c r="F875">
        <f>+_xlfn.XLOOKUP(TablaVentas[[#This Row],[PRODUCTO FINANCIERO]],TablaPrecios[PRODUCTO FINANCIERO],TablaPrecios[PRECIO UNIT],0)</f>
        <v>20.9</v>
      </c>
      <c r="G875" s="2">
        <f>+TablaVentas[[#This Row],[CANTIDAD]]*TablaVentas[[#This Row],[PRECIO UNITARIO]]</f>
        <v>146.29999999999998</v>
      </c>
      <c r="H875" s="1">
        <f t="shared" ca="1" si="13"/>
        <v>0.18594192285182495</v>
      </c>
      <c r="I875" s="2">
        <f ca="1">+TablaVentas[[#This Row],[VENTAL TOTAL]]-TablaVentas[[#This Row],[VENTAL TOTAL]]*TablaVentas[[#This Row],[DESCUENTO]]</f>
        <v>119.09669668677799</v>
      </c>
      <c r="J875" s="2">
        <f ca="1">0.18*TablaVentas[[#This Row],[SUBTOTAL]]</f>
        <v>21.437405403620037</v>
      </c>
      <c r="K875" s="2">
        <f ca="1">+TablaVentas[[#This Row],[SUBTOTAL]]+TablaVentas[[#This Row],[IGV]]</f>
        <v>140.53410209039802</v>
      </c>
    </row>
    <row r="876" spans="1:11" x14ac:dyDescent="0.25">
      <c r="A876" t="s">
        <v>885</v>
      </c>
      <c r="B876" s="6">
        <v>45638</v>
      </c>
      <c r="C876" t="s">
        <v>10013</v>
      </c>
      <c r="D876" t="s">
        <v>10017</v>
      </c>
      <c r="E876">
        <v>8</v>
      </c>
      <c r="F876">
        <f>+_xlfn.XLOOKUP(TablaVentas[[#This Row],[PRODUCTO FINANCIERO]],TablaPrecios[PRODUCTO FINANCIERO],TablaPrecios[PRECIO UNIT],0)</f>
        <v>9.9</v>
      </c>
      <c r="G876" s="2">
        <f>+TablaVentas[[#This Row],[CANTIDAD]]*TablaVentas[[#This Row],[PRECIO UNITARIO]]</f>
        <v>79.2</v>
      </c>
      <c r="H876" s="1">
        <f t="shared" ca="1" si="13"/>
        <v>0.10508023174412828</v>
      </c>
      <c r="I876" s="2">
        <f ca="1">+TablaVentas[[#This Row],[VENTAL TOTAL]]-TablaVentas[[#This Row],[VENTAL TOTAL]]*TablaVentas[[#This Row],[DESCUENTO]]</f>
        <v>70.877645645865044</v>
      </c>
      <c r="J876" s="2">
        <f ca="1">0.18*TablaVentas[[#This Row],[SUBTOTAL]]</f>
        <v>12.757976216255708</v>
      </c>
      <c r="K876" s="2">
        <f ca="1">+TablaVentas[[#This Row],[SUBTOTAL]]+TablaVentas[[#This Row],[IGV]]</f>
        <v>83.635621862120757</v>
      </c>
    </row>
    <row r="877" spans="1:11" x14ac:dyDescent="0.25">
      <c r="A877" t="s">
        <v>886</v>
      </c>
      <c r="B877" s="6">
        <v>45502</v>
      </c>
      <c r="C877" t="s">
        <v>10015</v>
      </c>
      <c r="D877" t="s">
        <v>10022</v>
      </c>
      <c r="E877">
        <v>6</v>
      </c>
      <c r="F877">
        <f>+_xlfn.XLOOKUP(TablaVentas[[#This Row],[PRODUCTO FINANCIERO]],TablaPrecios[PRODUCTO FINANCIERO],TablaPrecios[PRECIO UNIT],0)</f>
        <v>20.9</v>
      </c>
      <c r="G877" s="2">
        <f>+TablaVentas[[#This Row],[CANTIDAD]]*TablaVentas[[#This Row],[PRECIO UNITARIO]]</f>
        <v>125.39999999999999</v>
      </c>
      <c r="H877" s="1">
        <f t="shared" ca="1" si="13"/>
        <v>0.1182898846551836</v>
      </c>
      <c r="I877" s="2">
        <f ca="1">+TablaVentas[[#This Row],[VENTAL TOTAL]]-TablaVentas[[#This Row],[VENTAL TOTAL]]*TablaVentas[[#This Row],[DESCUENTO]]</f>
        <v>110.56644846423997</v>
      </c>
      <c r="J877" s="2">
        <f ca="1">0.18*TablaVentas[[#This Row],[SUBTOTAL]]</f>
        <v>19.901960723563192</v>
      </c>
      <c r="K877" s="2">
        <f ca="1">+TablaVentas[[#This Row],[SUBTOTAL]]+TablaVentas[[#This Row],[IGV]]</f>
        <v>130.46840918780316</v>
      </c>
    </row>
    <row r="878" spans="1:11" x14ac:dyDescent="0.25">
      <c r="A878" t="s">
        <v>887</v>
      </c>
      <c r="B878" s="6">
        <v>46225</v>
      </c>
      <c r="C878" t="s">
        <v>10015</v>
      </c>
      <c r="D878" t="s">
        <v>10019</v>
      </c>
      <c r="E878">
        <v>17</v>
      </c>
      <c r="F878">
        <f>+_xlfn.XLOOKUP(TablaVentas[[#This Row],[PRODUCTO FINANCIERO]],TablaPrecios[PRODUCTO FINANCIERO],TablaPrecios[PRECIO UNIT],0)</f>
        <v>9.9</v>
      </c>
      <c r="G878" s="2">
        <f>+TablaVentas[[#This Row],[CANTIDAD]]*TablaVentas[[#This Row],[PRECIO UNITARIO]]</f>
        <v>168.3</v>
      </c>
      <c r="H878" s="1">
        <f t="shared" ca="1" si="13"/>
        <v>0.19512084643897357</v>
      </c>
      <c r="I878" s="2">
        <f ca="1">+TablaVentas[[#This Row],[VENTAL TOTAL]]-TablaVentas[[#This Row],[VENTAL TOTAL]]*TablaVentas[[#This Row],[DESCUENTO]]</f>
        <v>135.46116154432076</v>
      </c>
      <c r="J878" s="2">
        <f ca="1">0.18*TablaVentas[[#This Row],[SUBTOTAL]]</f>
        <v>24.383009077977736</v>
      </c>
      <c r="K878" s="2">
        <f ca="1">+TablaVentas[[#This Row],[SUBTOTAL]]+TablaVentas[[#This Row],[IGV]]</f>
        <v>159.84417062229849</v>
      </c>
    </row>
    <row r="879" spans="1:11" x14ac:dyDescent="0.25">
      <c r="A879" t="s">
        <v>888</v>
      </c>
      <c r="B879" s="6">
        <v>45936</v>
      </c>
      <c r="C879" t="s">
        <v>10013</v>
      </c>
      <c r="D879" t="s">
        <v>10020</v>
      </c>
      <c r="E879">
        <v>18</v>
      </c>
      <c r="F879">
        <f>+_xlfn.XLOOKUP(TablaVentas[[#This Row],[PRODUCTO FINANCIERO]],TablaPrecios[PRODUCTO FINANCIERO],TablaPrecios[PRECIO UNIT],0)</f>
        <v>14.9</v>
      </c>
      <c r="G879" s="2">
        <f>+TablaVentas[[#This Row],[CANTIDAD]]*TablaVentas[[#This Row],[PRECIO UNITARIO]]</f>
        <v>268.2</v>
      </c>
      <c r="H879" s="1">
        <f t="shared" ca="1" si="13"/>
        <v>0.18679215937199173</v>
      </c>
      <c r="I879" s="2">
        <f ca="1">+TablaVentas[[#This Row],[VENTAL TOTAL]]-TablaVentas[[#This Row],[VENTAL TOTAL]]*TablaVentas[[#This Row],[DESCUENTO]]</f>
        <v>218.10234285643182</v>
      </c>
      <c r="J879" s="2">
        <f ca="1">0.18*TablaVentas[[#This Row],[SUBTOTAL]]</f>
        <v>39.258421714157727</v>
      </c>
      <c r="K879" s="2">
        <f ca="1">+TablaVentas[[#This Row],[SUBTOTAL]]+TablaVentas[[#This Row],[IGV]]</f>
        <v>257.36076457058954</v>
      </c>
    </row>
    <row r="880" spans="1:11" x14ac:dyDescent="0.25">
      <c r="A880" t="s">
        <v>889</v>
      </c>
      <c r="B880" s="6">
        <v>45755</v>
      </c>
      <c r="C880" t="s">
        <v>10012</v>
      </c>
      <c r="D880" t="s">
        <v>10019</v>
      </c>
      <c r="E880">
        <v>6</v>
      </c>
      <c r="F880">
        <f>+_xlfn.XLOOKUP(TablaVentas[[#This Row],[PRODUCTO FINANCIERO]],TablaPrecios[PRODUCTO FINANCIERO],TablaPrecios[PRECIO UNIT],0)</f>
        <v>9.9</v>
      </c>
      <c r="G880" s="2">
        <f>+TablaVentas[[#This Row],[CANTIDAD]]*TablaVentas[[#This Row],[PRECIO UNITARIO]]</f>
        <v>59.400000000000006</v>
      </c>
      <c r="H880" s="1">
        <f t="shared" ca="1" si="13"/>
        <v>0.17918324782765249</v>
      </c>
      <c r="I880" s="2">
        <f ca="1">+TablaVentas[[#This Row],[VENTAL TOTAL]]-TablaVentas[[#This Row],[VENTAL TOTAL]]*TablaVentas[[#This Row],[DESCUENTO]]</f>
        <v>48.756515079037449</v>
      </c>
      <c r="J880" s="2">
        <f ca="1">0.18*TablaVentas[[#This Row],[SUBTOTAL]]</f>
        <v>8.7761727142267407</v>
      </c>
      <c r="K880" s="2">
        <f ca="1">+TablaVentas[[#This Row],[SUBTOTAL]]+TablaVentas[[#This Row],[IGV]]</f>
        <v>57.532687793264188</v>
      </c>
    </row>
    <row r="881" spans="1:11" x14ac:dyDescent="0.25">
      <c r="A881" t="s">
        <v>890</v>
      </c>
      <c r="B881" s="6">
        <v>46251</v>
      </c>
      <c r="C881" t="s">
        <v>10012</v>
      </c>
      <c r="D881" t="s">
        <v>10020</v>
      </c>
      <c r="E881">
        <v>6</v>
      </c>
      <c r="F881">
        <f>+_xlfn.XLOOKUP(TablaVentas[[#This Row],[PRODUCTO FINANCIERO]],TablaPrecios[PRODUCTO FINANCIERO],TablaPrecios[PRECIO UNIT],0)</f>
        <v>14.9</v>
      </c>
      <c r="G881" s="2">
        <f>+TablaVentas[[#This Row],[CANTIDAD]]*TablaVentas[[#This Row],[PRECIO UNITARIO]]</f>
        <v>89.4</v>
      </c>
      <c r="H881" s="1">
        <f t="shared" ca="1" si="13"/>
        <v>0.12233056015770846</v>
      </c>
      <c r="I881" s="2">
        <f ca="1">+TablaVentas[[#This Row],[VENTAL TOTAL]]-TablaVentas[[#This Row],[VENTAL TOTAL]]*TablaVentas[[#This Row],[DESCUENTO]]</f>
        <v>78.463647921900872</v>
      </c>
      <c r="J881" s="2">
        <f ca="1">0.18*TablaVentas[[#This Row],[SUBTOTAL]]</f>
        <v>14.123456625942156</v>
      </c>
      <c r="K881" s="2">
        <f ca="1">+TablaVentas[[#This Row],[SUBTOTAL]]+TablaVentas[[#This Row],[IGV]]</f>
        <v>92.587104547843026</v>
      </c>
    </row>
    <row r="882" spans="1:11" x14ac:dyDescent="0.25">
      <c r="A882" t="s">
        <v>891</v>
      </c>
      <c r="B882" s="6">
        <v>46065</v>
      </c>
      <c r="C882" t="s">
        <v>10011</v>
      </c>
      <c r="D882" t="s">
        <v>10019</v>
      </c>
      <c r="E882">
        <v>17</v>
      </c>
      <c r="F882">
        <f>+_xlfn.XLOOKUP(TablaVentas[[#This Row],[PRODUCTO FINANCIERO]],TablaPrecios[PRODUCTO FINANCIERO],TablaPrecios[PRECIO UNIT],0)</f>
        <v>9.9</v>
      </c>
      <c r="G882" s="2">
        <f>+TablaVentas[[#This Row],[CANTIDAD]]*TablaVentas[[#This Row],[PRECIO UNITARIO]]</f>
        <v>168.3</v>
      </c>
      <c r="H882" s="1">
        <f t="shared" ca="1" si="13"/>
        <v>0.15816140425417427</v>
      </c>
      <c r="I882" s="2">
        <f ca="1">+TablaVentas[[#This Row],[VENTAL TOTAL]]-TablaVentas[[#This Row],[VENTAL TOTAL]]*TablaVentas[[#This Row],[DESCUENTO]]</f>
        <v>141.68143566402247</v>
      </c>
      <c r="J882" s="2">
        <f ca="1">0.18*TablaVentas[[#This Row],[SUBTOTAL]]</f>
        <v>25.502658419524042</v>
      </c>
      <c r="K882" s="2">
        <f ca="1">+TablaVentas[[#This Row],[SUBTOTAL]]+TablaVentas[[#This Row],[IGV]]</f>
        <v>167.18409408354651</v>
      </c>
    </row>
    <row r="883" spans="1:11" x14ac:dyDescent="0.25">
      <c r="A883" t="s">
        <v>892</v>
      </c>
      <c r="B883" s="6">
        <v>45732</v>
      </c>
      <c r="C883" t="s">
        <v>10014</v>
      </c>
      <c r="D883" t="s">
        <v>10019</v>
      </c>
      <c r="E883">
        <v>5</v>
      </c>
      <c r="F883">
        <f>+_xlfn.XLOOKUP(TablaVentas[[#This Row],[PRODUCTO FINANCIERO]],TablaPrecios[PRODUCTO FINANCIERO],TablaPrecios[PRECIO UNIT],0)</f>
        <v>9.9</v>
      </c>
      <c r="G883" s="2">
        <f>+TablaVentas[[#This Row],[CANTIDAD]]*TablaVentas[[#This Row],[PRECIO UNITARIO]]</f>
        <v>49.5</v>
      </c>
      <c r="H883" s="1">
        <f t="shared" ca="1" si="13"/>
        <v>0.13735189388634211</v>
      </c>
      <c r="I883" s="2">
        <f ca="1">+TablaVentas[[#This Row],[VENTAL TOTAL]]-TablaVentas[[#This Row],[VENTAL TOTAL]]*TablaVentas[[#This Row],[DESCUENTO]]</f>
        <v>42.701081252626068</v>
      </c>
      <c r="J883" s="2">
        <f ca="1">0.18*TablaVentas[[#This Row],[SUBTOTAL]]</f>
        <v>7.6861946254726918</v>
      </c>
      <c r="K883" s="2">
        <f ca="1">+TablaVentas[[#This Row],[SUBTOTAL]]+TablaVentas[[#This Row],[IGV]]</f>
        <v>50.387275878098762</v>
      </c>
    </row>
    <row r="884" spans="1:11" x14ac:dyDescent="0.25">
      <c r="A884" t="s">
        <v>893</v>
      </c>
      <c r="B884" s="6">
        <v>45699</v>
      </c>
      <c r="C884" t="s">
        <v>10013</v>
      </c>
      <c r="D884" t="s">
        <v>10022</v>
      </c>
      <c r="E884">
        <v>9</v>
      </c>
      <c r="F884">
        <f>+_xlfn.XLOOKUP(TablaVentas[[#This Row],[PRODUCTO FINANCIERO]],TablaPrecios[PRODUCTO FINANCIERO],TablaPrecios[PRECIO UNIT],0)</f>
        <v>20.9</v>
      </c>
      <c r="G884" s="2">
        <f>+TablaVentas[[#This Row],[CANTIDAD]]*TablaVentas[[#This Row],[PRECIO UNITARIO]]</f>
        <v>188.1</v>
      </c>
      <c r="H884" s="1">
        <f t="shared" ca="1" si="13"/>
        <v>0.13488609092322207</v>
      </c>
      <c r="I884" s="2">
        <f ca="1">+TablaVentas[[#This Row],[VENTAL TOTAL]]-TablaVentas[[#This Row],[VENTAL TOTAL]]*TablaVentas[[#This Row],[DESCUENTO]]</f>
        <v>162.72792629734192</v>
      </c>
      <c r="J884" s="2">
        <f ca="1">0.18*TablaVentas[[#This Row],[SUBTOTAL]]</f>
        <v>29.291026733521544</v>
      </c>
      <c r="K884" s="2">
        <f ca="1">+TablaVentas[[#This Row],[SUBTOTAL]]+TablaVentas[[#This Row],[IGV]]</f>
        <v>192.01895303086346</v>
      </c>
    </row>
    <row r="885" spans="1:11" x14ac:dyDescent="0.25">
      <c r="A885" t="s">
        <v>894</v>
      </c>
      <c r="B885" s="6">
        <v>45926</v>
      </c>
      <c r="C885" t="s">
        <v>10015</v>
      </c>
      <c r="D885" t="s">
        <v>10018</v>
      </c>
      <c r="E885">
        <v>5</v>
      </c>
      <c r="F885">
        <f>+_xlfn.XLOOKUP(TablaVentas[[#This Row],[PRODUCTO FINANCIERO]],TablaPrecios[PRODUCTO FINANCIERO],TablaPrecios[PRECIO UNIT],0)</f>
        <v>14.9</v>
      </c>
      <c r="G885" s="2">
        <f>+TablaVentas[[#This Row],[CANTIDAD]]*TablaVentas[[#This Row],[PRECIO UNITARIO]]</f>
        <v>74.5</v>
      </c>
      <c r="H885" s="1">
        <f t="shared" ca="1" si="13"/>
        <v>0.10862392797565562</v>
      </c>
      <c r="I885" s="2">
        <f ca="1">+TablaVentas[[#This Row],[VENTAL TOTAL]]-TablaVentas[[#This Row],[VENTAL TOTAL]]*TablaVentas[[#This Row],[DESCUENTO]]</f>
        <v>66.407517365813661</v>
      </c>
      <c r="J885" s="2">
        <f ca="1">0.18*TablaVentas[[#This Row],[SUBTOTAL]]</f>
        <v>11.953353125846458</v>
      </c>
      <c r="K885" s="2">
        <f ca="1">+TablaVentas[[#This Row],[SUBTOTAL]]+TablaVentas[[#This Row],[IGV]]</f>
        <v>78.360870491660123</v>
      </c>
    </row>
    <row r="886" spans="1:11" x14ac:dyDescent="0.25">
      <c r="A886" t="s">
        <v>895</v>
      </c>
      <c r="B886" s="6">
        <v>45947</v>
      </c>
      <c r="C886" t="s">
        <v>10013</v>
      </c>
      <c r="D886" t="s">
        <v>10020</v>
      </c>
      <c r="E886">
        <v>3</v>
      </c>
      <c r="F886">
        <f>+_xlfn.XLOOKUP(TablaVentas[[#This Row],[PRODUCTO FINANCIERO]],TablaPrecios[PRODUCTO FINANCIERO],TablaPrecios[PRECIO UNIT],0)</f>
        <v>14.9</v>
      </c>
      <c r="G886" s="2">
        <f>+TablaVentas[[#This Row],[CANTIDAD]]*TablaVentas[[#This Row],[PRECIO UNITARIO]]</f>
        <v>44.7</v>
      </c>
      <c r="H886" s="1">
        <f t="shared" ca="1" si="13"/>
        <v>0.13988558101713855</v>
      </c>
      <c r="I886" s="2">
        <f ca="1">+TablaVentas[[#This Row],[VENTAL TOTAL]]-TablaVentas[[#This Row],[VENTAL TOTAL]]*TablaVentas[[#This Row],[DESCUENTO]]</f>
        <v>38.447114528533909</v>
      </c>
      <c r="J886" s="2">
        <f ca="1">0.18*TablaVentas[[#This Row],[SUBTOTAL]]</f>
        <v>6.9204806151361034</v>
      </c>
      <c r="K886" s="2">
        <f ca="1">+TablaVentas[[#This Row],[SUBTOTAL]]+TablaVentas[[#This Row],[IGV]]</f>
        <v>45.367595143670016</v>
      </c>
    </row>
    <row r="887" spans="1:11" x14ac:dyDescent="0.25">
      <c r="A887" t="s">
        <v>896</v>
      </c>
      <c r="B887" s="6">
        <v>45561</v>
      </c>
      <c r="C887" t="s">
        <v>10012</v>
      </c>
      <c r="D887" t="s">
        <v>10017</v>
      </c>
      <c r="E887">
        <v>4</v>
      </c>
      <c r="F887">
        <f>+_xlfn.XLOOKUP(TablaVentas[[#This Row],[PRODUCTO FINANCIERO]],TablaPrecios[PRODUCTO FINANCIERO],TablaPrecios[PRECIO UNIT],0)</f>
        <v>9.9</v>
      </c>
      <c r="G887" s="2">
        <f>+TablaVentas[[#This Row],[CANTIDAD]]*TablaVentas[[#This Row],[PRECIO UNITARIO]]</f>
        <v>39.6</v>
      </c>
      <c r="H887" s="1">
        <f t="shared" ca="1" si="13"/>
        <v>0.15475611093638192</v>
      </c>
      <c r="I887" s="2">
        <f ca="1">+TablaVentas[[#This Row],[VENTAL TOTAL]]-TablaVentas[[#This Row],[VENTAL TOTAL]]*TablaVentas[[#This Row],[DESCUENTO]]</f>
        <v>33.471658006919277</v>
      </c>
      <c r="J887" s="2">
        <f ca="1">0.18*TablaVentas[[#This Row],[SUBTOTAL]]</f>
        <v>6.0248984412454698</v>
      </c>
      <c r="K887" s="2">
        <f ca="1">+TablaVentas[[#This Row],[SUBTOTAL]]+TablaVentas[[#This Row],[IGV]]</f>
        <v>39.496556448164746</v>
      </c>
    </row>
    <row r="888" spans="1:11" x14ac:dyDescent="0.25">
      <c r="A888" t="s">
        <v>897</v>
      </c>
      <c r="B888" s="6">
        <v>45454</v>
      </c>
      <c r="C888" t="s">
        <v>10012</v>
      </c>
      <c r="D888" t="s">
        <v>10017</v>
      </c>
      <c r="E888">
        <v>19</v>
      </c>
      <c r="F888">
        <f>+_xlfn.XLOOKUP(TablaVentas[[#This Row],[PRODUCTO FINANCIERO]],TablaPrecios[PRODUCTO FINANCIERO],TablaPrecios[PRECIO UNIT],0)</f>
        <v>9.9</v>
      </c>
      <c r="G888" s="2">
        <f>+TablaVentas[[#This Row],[CANTIDAD]]*TablaVentas[[#This Row],[PRECIO UNITARIO]]</f>
        <v>188.1</v>
      </c>
      <c r="H888" s="1">
        <f t="shared" ca="1" si="13"/>
        <v>0.1963134746397926</v>
      </c>
      <c r="I888" s="2">
        <f ca="1">+TablaVentas[[#This Row],[VENTAL TOTAL]]-TablaVentas[[#This Row],[VENTAL TOTAL]]*TablaVentas[[#This Row],[DESCUENTO]]</f>
        <v>151.173435420255</v>
      </c>
      <c r="J888" s="2">
        <f ca="1">0.18*TablaVentas[[#This Row],[SUBTOTAL]]</f>
        <v>27.211218375645899</v>
      </c>
      <c r="K888" s="2">
        <f ca="1">+TablaVentas[[#This Row],[SUBTOTAL]]+TablaVentas[[#This Row],[IGV]]</f>
        <v>178.3846537959009</v>
      </c>
    </row>
    <row r="889" spans="1:11" x14ac:dyDescent="0.25">
      <c r="A889" t="s">
        <v>898</v>
      </c>
      <c r="B889" s="6">
        <v>45983</v>
      </c>
      <c r="C889" t="s">
        <v>10011</v>
      </c>
      <c r="D889" t="s">
        <v>10018</v>
      </c>
      <c r="E889">
        <v>17</v>
      </c>
      <c r="F889">
        <f>+_xlfn.XLOOKUP(TablaVentas[[#This Row],[PRODUCTO FINANCIERO]],TablaPrecios[PRODUCTO FINANCIERO],TablaPrecios[PRECIO UNIT],0)</f>
        <v>14.9</v>
      </c>
      <c r="G889" s="2">
        <f>+TablaVentas[[#This Row],[CANTIDAD]]*TablaVentas[[#This Row],[PRECIO UNITARIO]]</f>
        <v>253.3</v>
      </c>
      <c r="H889" s="1">
        <f t="shared" ca="1" si="13"/>
        <v>0.13470747551407758</v>
      </c>
      <c r="I889" s="2">
        <f ca="1">+TablaVentas[[#This Row],[VENTAL TOTAL]]-TablaVentas[[#This Row],[VENTAL TOTAL]]*TablaVentas[[#This Row],[DESCUENTO]]</f>
        <v>219.17859645228415</v>
      </c>
      <c r="J889" s="2">
        <f ca="1">0.18*TablaVentas[[#This Row],[SUBTOTAL]]</f>
        <v>39.452147361411143</v>
      </c>
      <c r="K889" s="2">
        <f ca="1">+TablaVentas[[#This Row],[SUBTOTAL]]+TablaVentas[[#This Row],[IGV]]</f>
        <v>258.63074381369529</v>
      </c>
    </row>
    <row r="890" spans="1:11" x14ac:dyDescent="0.25">
      <c r="A890" t="s">
        <v>899</v>
      </c>
      <c r="B890" s="6">
        <v>45293</v>
      </c>
      <c r="C890" t="s">
        <v>10016</v>
      </c>
      <c r="D890" t="s">
        <v>10022</v>
      </c>
      <c r="E890">
        <v>13</v>
      </c>
      <c r="F890">
        <f>+_xlfn.XLOOKUP(TablaVentas[[#This Row],[PRODUCTO FINANCIERO]],TablaPrecios[PRODUCTO FINANCIERO],TablaPrecios[PRECIO UNIT],0)</f>
        <v>20.9</v>
      </c>
      <c r="G890" s="2">
        <f>+TablaVentas[[#This Row],[CANTIDAD]]*TablaVentas[[#This Row],[PRECIO UNITARIO]]</f>
        <v>271.7</v>
      </c>
      <c r="H890" s="1">
        <f t="shared" ca="1" si="13"/>
        <v>0.12268035381518068</v>
      </c>
      <c r="I890" s="2">
        <f ca="1">+TablaVentas[[#This Row],[VENTAL TOTAL]]-TablaVentas[[#This Row],[VENTAL TOTAL]]*TablaVentas[[#This Row],[DESCUENTO]]</f>
        <v>238.36774786841539</v>
      </c>
      <c r="J890" s="2">
        <f ca="1">0.18*TablaVentas[[#This Row],[SUBTOTAL]]</f>
        <v>42.906194616314771</v>
      </c>
      <c r="K890" s="2">
        <f ca="1">+TablaVentas[[#This Row],[SUBTOTAL]]+TablaVentas[[#This Row],[IGV]]</f>
        <v>281.27394248473018</v>
      </c>
    </row>
    <row r="891" spans="1:11" x14ac:dyDescent="0.25">
      <c r="A891" t="s">
        <v>900</v>
      </c>
      <c r="B891" s="6">
        <v>45993</v>
      </c>
      <c r="C891" t="s">
        <v>10012</v>
      </c>
      <c r="D891" t="s">
        <v>10022</v>
      </c>
      <c r="E891">
        <v>8</v>
      </c>
      <c r="F891">
        <f>+_xlfn.XLOOKUP(TablaVentas[[#This Row],[PRODUCTO FINANCIERO]],TablaPrecios[PRODUCTO FINANCIERO],TablaPrecios[PRECIO UNIT],0)</f>
        <v>20.9</v>
      </c>
      <c r="G891" s="2">
        <f>+TablaVentas[[#This Row],[CANTIDAD]]*TablaVentas[[#This Row],[PRECIO UNITARIO]]</f>
        <v>167.2</v>
      </c>
      <c r="H891" s="1">
        <f t="shared" ca="1" si="13"/>
        <v>0.16515120239513439</v>
      </c>
      <c r="I891" s="2">
        <f ca="1">+TablaVentas[[#This Row],[VENTAL TOTAL]]-TablaVentas[[#This Row],[VENTAL TOTAL]]*TablaVentas[[#This Row],[DESCUENTO]]</f>
        <v>139.58671895953353</v>
      </c>
      <c r="J891" s="2">
        <f ca="1">0.18*TablaVentas[[#This Row],[SUBTOTAL]]</f>
        <v>25.125609412716035</v>
      </c>
      <c r="K891" s="2">
        <f ca="1">+TablaVentas[[#This Row],[SUBTOTAL]]+TablaVentas[[#This Row],[IGV]]</f>
        <v>164.71232837224957</v>
      </c>
    </row>
    <row r="892" spans="1:11" x14ac:dyDescent="0.25">
      <c r="A892" t="s">
        <v>901</v>
      </c>
      <c r="B892" s="6">
        <v>45385</v>
      </c>
      <c r="C892" t="s">
        <v>10012</v>
      </c>
      <c r="D892" t="s">
        <v>10017</v>
      </c>
      <c r="E892">
        <v>3</v>
      </c>
      <c r="F892">
        <f>+_xlfn.XLOOKUP(TablaVentas[[#This Row],[PRODUCTO FINANCIERO]],TablaPrecios[PRODUCTO FINANCIERO],TablaPrecios[PRECIO UNIT],0)</f>
        <v>9.9</v>
      </c>
      <c r="G892" s="2">
        <f>+TablaVentas[[#This Row],[CANTIDAD]]*TablaVentas[[#This Row],[PRECIO UNITARIO]]</f>
        <v>29.700000000000003</v>
      </c>
      <c r="H892" s="1">
        <f t="shared" ca="1" si="13"/>
        <v>0.11482417444054155</v>
      </c>
      <c r="I892" s="2">
        <f ca="1">+TablaVentas[[#This Row],[VENTAL TOTAL]]-TablaVentas[[#This Row],[VENTAL TOTAL]]*TablaVentas[[#This Row],[DESCUENTO]]</f>
        <v>26.289722019115917</v>
      </c>
      <c r="J892" s="2">
        <f ca="1">0.18*TablaVentas[[#This Row],[SUBTOTAL]]</f>
        <v>4.7321499634408646</v>
      </c>
      <c r="K892" s="2">
        <f ca="1">+TablaVentas[[#This Row],[SUBTOTAL]]+TablaVentas[[#This Row],[IGV]]</f>
        <v>31.021871982556782</v>
      </c>
    </row>
    <row r="893" spans="1:11" x14ac:dyDescent="0.25">
      <c r="A893" t="s">
        <v>902</v>
      </c>
      <c r="B893" s="6">
        <v>45878</v>
      </c>
      <c r="C893" t="s">
        <v>10012</v>
      </c>
      <c r="D893" t="s">
        <v>10019</v>
      </c>
      <c r="E893">
        <v>15</v>
      </c>
      <c r="F893">
        <f>+_xlfn.XLOOKUP(TablaVentas[[#This Row],[PRODUCTO FINANCIERO]],TablaPrecios[PRODUCTO FINANCIERO],TablaPrecios[PRECIO UNIT],0)</f>
        <v>9.9</v>
      </c>
      <c r="G893" s="2">
        <f>+TablaVentas[[#This Row],[CANTIDAD]]*TablaVentas[[#This Row],[PRECIO UNITARIO]]</f>
        <v>148.5</v>
      </c>
      <c r="H893" s="1">
        <f t="shared" ca="1" si="13"/>
        <v>0.10029052964126399</v>
      </c>
      <c r="I893" s="2">
        <f ca="1">+TablaVentas[[#This Row],[VENTAL TOTAL]]-TablaVentas[[#This Row],[VENTAL TOTAL]]*TablaVentas[[#This Row],[DESCUENTO]]</f>
        <v>133.60685634827229</v>
      </c>
      <c r="J893" s="2">
        <f ca="1">0.18*TablaVentas[[#This Row],[SUBTOTAL]]</f>
        <v>24.049234142689009</v>
      </c>
      <c r="K893" s="2">
        <f ca="1">+TablaVentas[[#This Row],[SUBTOTAL]]+TablaVentas[[#This Row],[IGV]]</f>
        <v>157.6560904909613</v>
      </c>
    </row>
    <row r="894" spans="1:11" x14ac:dyDescent="0.25">
      <c r="A894" t="s">
        <v>903</v>
      </c>
      <c r="B894" s="6">
        <v>46112</v>
      </c>
      <c r="C894" t="s">
        <v>10015</v>
      </c>
      <c r="D894" t="s">
        <v>10022</v>
      </c>
      <c r="E894">
        <v>6</v>
      </c>
      <c r="F894">
        <f>+_xlfn.XLOOKUP(TablaVentas[[#This Row],[PRODUCTO FINANCIERO]],TablaPrecios[PRODUCTO FINANCIERO],TablaPrecios[PRECIO UNIT],0)</f>
        <v>20.9</v>
      </c>
      <c r="G894" s="2">
        <f>+TablaVentas[[#This Row],[CANTIDAD]]*TablaVentas[[#This Row],[PRECIO UNITARIO]]</f>
        <v>125.39999999999999</v>
      </c>
      <c r="H894" s="1">
        <f t="shared" ca="1" si="13"/>
        <v>0.11797664637549264</v>
      </c>
      <c r="I894" s="2">
        <f ca="1">+TablaVentas[[#This Row],[VENTAL TOTAL]]-TablaVentas[[#This Row],[VENTAL TOTAL]]*TablaVentas[[#This Row],[DESCUENTO]]</f>
        <v>110.60572854451321</v>
      </c>
      <c r="J894" s="2">
        <f ca="1">0.18*TablaVentas[[#This Row],[SUBTOTAL]]</f>
        <v>19.909031138012377</v>
      </c>
      <c r="K894" s="2">
        <f ca="1">+TablaVentas[[#This Row],[SUBTOTAL]]+TablaVentas[[#This Row],[IGV]]</f>
        <v>130.51475968252558</v>
      </c>
    </row>
    <row r="895" spans="1:11" x14ac:dyDescent="0.25">
      <c r="A895" t="s">
        <v>904</v>
      </c>
      <c r="B895" s="6">
        <v>45450</v>
      </c>
      <c r="C895" t="s">
        <v>10015</v>
      </c>
      <c r="D895" t="s">
        <v>10020</v>
      </c>
      <c r="E895">
        <v>17</v>
      </c>
      <c r="F895">
        <f>+_xlfn.XLOOKUP(TablaVentas[[#This Row],[PRODUCTO FINANCIERO]],TablaPrecios[PRODUCTO FINANCIERO],TablaPrecios[PRECIO UNIT],0)</f>
        <v>14.9</v>
      </c>
      <c r="G895" s="2">
        <f>+TablaVentas[[#This Row],[CANTIDAD]]*TablaVentas[[#This Row],[PRECIO UNITARIO]]</f>
        <v>253.3</v>
      </c>
      <c r="H895" s="1">
        <f t="shared" ca="1" si="13"/>
        <v>0.17246909654914333</v>
      </c>
      <c r="I895" s="2">
        <f ca="1">+TablaVentas[[#This Row],[VENTAL TOTAL]]-TablaVentas[[#This Row],[VENTAL TOTAL]]*TablaVentas[[#This Row],[DESCUENTO]]</f>
        <v>209.613577844102</v>
      </c>
      <c r="J895" s="2">
        <f ca="1">0.18*TablaVentas[[#This Row],[SUBTOTAL]]</f>
        <v>37.73044401193836</v>
      </c>
      <c r="K895" s="2">
        <f ca="1">+TablaVentas[[#This Row],[SUBTOTAL]]+TablaVentas[[#This Row],[IGV]]</f>
        <v>247.34402185604034</v>
      </c>
    </row>
    <row r="896" spans="1:11" x14ac:dyDescent="0.25">
      <c r="A896" t="s">
        <v>905</v>
      </c>
      <c r="B896" s="6">
        <v>46130</v>
      </c>
      <c r="C896" t="s">
        <v>10011</v>
      </c>
      <c r="D896" t="s">
        <v>10018</v>
      </c>
      <c r="E896">
        <v>12</v>
      </c>
      <c r="F896">
        <f>+_xlfn.XLOOKUP(TablaVentas[[#This Row],[PRODUCTO FINANCIERO]],TablaPrecios[PRODUCTO FINANCIERO],TablaPrecios[PRECIO UNIT],0)</f>
        <v>14.9</v>
      </c>
      <c r="G896" s="2">
        <f>+TablaVentas[[#This Row],[CANTIDAD]]*TablaVentas[[#This Row],[PRECIO UNITARIO]]</f>
        <v>178.8</v>
      </c>
      <c r="H896" s="1">
        <f t="shared" ca="1" si="13"/>
        <v>0.19178262312707495</v>
      </c>
      <c r="I896" s="2">
        <f ca="1">+TablaVentas[[#This Row],[VENTAL TOTAL]]-TablaVentas[[#This Row],[VENTAL TOTAL]]*TablaVentas[[#This Row],[DESCUENTO]]</f>
        <v>144.50926698487899</v>
      </c>
      <c r="J896" s="2">
        <f ca="1">0.18*TablaVentas[[#This Row],[SUBTOTAL]]</f>
        <v>26.011668057278218</v>
      </c>
      <c r="K896" s="2">
        <f ca="1">+TablaVentas[[#This Row],[SUBTOTAL]]+TablaVentas[[#This Row],[IGV]]</f>
        <v>170.52093504215722</v>
      </c>
    </row>
    <row r="897" spans="1:11" x14ac:dyDescent="0.25">
      <c r="A897" t="s">
        <v>906</v>
      </c>
      <c r="B897" s="6">
        <v>46147</v>
      </c>
      <c r="C897" t="s">
        <v>10013</v>
      </c>
      <c r="D897" t="s">
        <v>10018</v>
      </c>
      <c r="E897">
        <v>12</v>
      </c>
      <c r="F897">
        <f>+_xlfn.XLOOKUP(TablaVentas[[#This Row],[PRODUCTO FINANCIERO]],TablaPrecios[PRODUCTO FINANCIERO],TablaPrecios[PRECIO UNIT],0)</f>
        <v>14.9</v>
      </c>
      <c r="G897" s="2">
        <f>+TablaVentas[[#This Row],[CANTIDAD]]*TablaVentas[[#This Row],[PRECIO UNITARIO]]</f>
        <v>178.8</v>
      </c>
      <c r="H897" s="1">
        <f t="shared" ca="1" si="13"/>
        <v>0.17360245921061024</v>
      </c>
      <c r="I897" s="2">
        <f ca="1">+TablaVentas[[#This Row],[VENTAL TOTAL]]-TablaVentas[[#This Row],[VENTAL TOTAL]]*TablaVentas[[#This Row],[DESCUENTO]]</f>
        <v>147.75988029314288</v>
      </c>
      <c r="J897" s="2">
        <f ca="1">0.18*TablaVentas[[#This Row],[SUBTOTAL]]</f>
        <v>26.596778452765719</v>
      </c>
      <c r="K897" s="2">
        <f ca="1">+TablaVentas[[#This Row],[SUBTOTAL]]+TablaVentas[[#This Row],[IGV]]</f>
        <v>174.35665874590859</v>
      </c>
    </row>
    <row r="898" spans="1:11" x14ac:dyDescent="0.25">
      <c r="A898" t="s">
        <v>907</v>
      </c>
      <c r="B898" s="6">
        <v>45425</v>
      </c>
      <c r="C898" t="s">
        <v>10011</v>
      </c>
      <c r="D898" t="s">
        <v>10020</v>
      </c>
      <c r="E898">
        <v>12</v>
      </c>
      <c r="F898">
        <f>+_xlfn.XLOOKUP(TablaVentas[[#This Row],[PRODUCTO FINANCIERO]],TablaPrecios[PRODUCTO FINANCIERO],TablaPrecios[PRECIO UNIT],0)</f>
        <v>14.9</v>
      </c>
      <c r="G898" s="2">
        <f>+TablaVentas[[#This Row],[CANTIDAD]]*TablaVentas[[#This Row],[PRECIO UNITARIO]]</f>
        <v>178.8</v>
      </c>
      <c r="H898" s="1">
        <f t="shared" ref="H898:H961" ca="1" si="14">+RAND()*0.1+0.1</f>
        <v>0.16075990665161005</v>
      </c>
      <c r="I898" s="2">
        <f ca="1">+TablaVentas[[#This Row],[VENTAL TOTAL]]-TablaVentas[[#This Row],[VENTAL TOTAL]]*TablaVentas[[#This Row],[DESCUENTO]]</f>
        <v>150.05612869069213</v>
      </c>
      <c r="J898" s="2">
        <f ca="1">0.18*TablaVentas[[#This Row],[SUBTOTAL]]</f>
        <v>27.010103164324583</v>
      </c>
      <c r="K898" s="2">
        <f ca="1">+TablaVentas[[#This Row],[SUBTOTAL]]+TablaVentas[[#This Row],[IGV]]</f>
        <v>177.06623185501672</v>
      </c>
    </row>
    <row r="899" spans="1:11" x14ac:dyDescent="0.25">
      <c r="A899" t="s">
        <v>908</v>
      </c>
      <c r="B899" s="6">
        <v>46086</v>
      </c>
      <c r="C899" t="s">
        <v>10011</v>
      </c>
      <c r="D899" t="s">
        <v>10018</v>
      </c>
      <c r="E899">
        <v>4</v>
      </c>
      <c r="F899">
        <f>+_xlfn.XLOOKUP(TablaVentas[[#This Row],[PRODUCTO FINANCIERO]],TablaPrecios[PRODUCTO FINANCIERO],TablaPrecios[PRECIO UNIT],0)</f>
        <v>14.9</v>
      </c>
      <c r="G899" s="2">
        <f>+TablaVentas[[#This Row],[CANTIDAD]]*TablaVentas[[#This Row],[PRECIO UNITARIO]]</f>
        <v>59.6</v>
      </c>
      <c r="H899" s="1">
        <f t="shared" ca="1" si="14"/>
        <v>0.18461183116450999</v>
      </c>
      <c r="I899" s="2">
        <f ca="1">+TablaVentas[[#This Row],[VENTAL TOTAL]]-TablaVentas[[#This Row],[VENTAL TOTAL]]*TablaVentas[[#This Row],[DESCUENTO]]</f>
        <v>48.597134862595205</v>
      </c>
      <c r="J899" s="2">
        <f ca="1">0.18*TablaVentas[[#This Row],[SUBTOTAL]]</f>
        <v>8.7474842752671371</v>
      </c>
      <c r="K899" s="2">
        <f ca="1">+TablaVentas[[#This Row],[SUBTOTAL]]+TablaVentas[[#This Row],[IGV]]</f>
        <v>57.344619137862338</v>
      </c>
    </row>
    <row r="900" spans="1:11" x14ac:dyDescent="0.25">
      <c r="A900" t="s">
        <v>909</v>
      </c>
      <c r="B900" s="6">
        <v>45813</v>
      </c>
      <c r="C900" t="s">
        <v>10014</v>
      </c>
      <c r="D900" t="s">
        <v>10017</v>
      </c>
      <c r="E900">
        <v>5</v>
      </c>
      <c r="F900">
        <f>+_xlfn.XLOOKUP(TablaVentas[[#This Row],[PRODUCTO FINANCIERO]],TablaPrecios[PRODUCTO FINANCIERO],TablaPrecios[PRECIO UNIT],0)</f>
        <v>9.9</v>
      </c>
      <c r="G900" s="2">
        <f>+TablaVentas[[#This Row],[CANTIDAD]]*TablaVentas[[#This Row],[PRECIO UNITARIO]]</f>
        <v>49.5</v>
      </c>
      <c r="H900" s="1">
        <f t="shared" ca="1" si="14"/>
        <v>0.1227400071444695</v>
      </c>
      <c r="I900" s="2">
        <f ca="1">+TablaVentas[[#This Row],[VENTAL TOTAL]]-TablaVentas[[#This Row],[VENTAL TOTAL]]*TablaVentas[[#This Row],[DESCUENTO]]</f>
        <v>43.424369646348758</v>
      </c>
      <c r="J900" s="2">
        <f ca="1">0.18*TablaVentas[[#This Row],[SUBTOTAL]]</f>
        <v>7.816386536342776</v>
      </c>
      <c r="K900" s="2">
        <f ca="1">+TablaVentas[[#This Row],[SUBTOTAL]]+TablaVentas[[#This Row],[IGV]]</f>
        <v>51.240756182691534</v>
      </c>
    </row>
    <row r="901" spans="1:11" x14ac:dyDescent="0.25">
      <c r="A901" t="s">
        <v>910</v>
      </c>
      <c r="B901" s="6">
        <v>45293</v>
      </c>
      <c r="C901" t="s">
        <v>10013</v>
      </c>
      <c r="D901" t="s">
        <v>10019</v>
      </c>
      <c r="E901">
        <v>12</v>
      </c>
      <c r="F901">
        <f>+_xlfn.XLOOKUP(TablaVentas[[#This Row],[PRODUCTO FINANCIERO]],TablaPrecios[PRODUCTO FINANCIERO],TablaPrecios[PRECIO UNIT],0)</f>
        <v>9.9</v>
      </c>
      <c r="G901" s="2">
        <f>+TablaVentas[[#This Row],[CANTIDAD]]*TablaVentas[[#This Row],[PRECIO UNITARIO]]</f>
        <v>118.80000000000001</v>
      </c>
      <c r="H901" s="1">
        <f t="shared" ca="1" si="14"/>
        <v>0.12068304485200652</v>
      </c>
      <c r="I901" s="2">
        <f ca="1">+TablaVentas[[#This Row],[VENTAL TOTAL]]-TablaVentas[[#This Row],[VENTAL TOTAL]]*TablaVentas[[#This Row],[DESCUENTO]]</f>
        <v>104.46285427158163</v>
      </c>
      <c r="J901" s="2">
        <f ca="1">0.18*TablaVentas[[#This Row],[SUBTOTAL]]</f>
        <v>18.803313768884692</v>
      </c>
      <c r="K901" s="2">
        <f ca="1">+TablaVentas[[#This Row],[SUBTOTAL]]+TablaVentas[[#This Row],[IGV]]</f>
        <v>123.26616804046633</v>
      </c>
    </row>
    <row r="902" spans="1:11" x14ac:dyDescent="0.25">
      <c r="A902" t="s">
        <v>911</v>
      </c>
      <c r="B902" s="6">
        <v>45292</v>
      </c>
      <c r="C902" t="s">
        <v>10013</v>
      </c>
      <c r="D902" t="s">
        <v>10019</v>
      </c>
      <c r="E902">
        <v>11</v>
      </c>
      <c r="F902">
        <f>+_xlfn.XLOOKUP(TablaVentas[[#This Row],[PRODUCTO FINANCIERO]],TablaPrecios[PRODUCTO FINANCIERO],TablaPrecios[PRECIO UNIT],0)</f>
        <v>9.9</v>
      </c>
      <c r="G902" s="2">
        <f>+TablaVentas[[#This Row],[CANTIDAD]]*TablaVentas[[#This Row],[PRECIO UNITARIO]]</f>
        <v>108.9</v>
      </c>
      <c r="H902" s="1">
        <f t="shared" ca="1" si="14"/>
        <v>0.13423626691393797</v>
      </c>
      <c r="I902" s="2">
        <f ca="1">+TablaVentas[[#This Row],[VENTAL TOTAL]]-TablaVentas[[#This Row],[VENTAL TOTAL]]*TablaVentas[[#This Row],[DESCUENTO]]</f>
        <v>94.281670533072159</v>
      </c>
      <c r="J902" s="2">
        <f ca="1">0.18*TablaVentas[[#This Row],[SUBTOTAL]]</f>
        <v>16.970700695952988</v>
      </c>
      <c r="K902" s="2">
        <f ca="1">+TablaVentas[[#This Row],[SUBTOTAL]]+TablaVentas[[#This Row],[IGV]]</f>
        <v>111.25237122902514</v>
      </c>
    </row>
    <row r="903" spans="1:11" x14ac:dyDescent="0.25">
      <c r="A903" t="s">
        <v>912</v>
      </c>
      <c r="B903" s="6">
        <v>45532</v>
      </c>
      <c r="C903" t="s">
        <v>10012</v>
      </c>
      <c r="D903" t="s">
        <v>10017</v>
      </c>
      <c r="E903">
        <v>9</v>
      </c>
      <c r="F903">
        <f>+_xlfn.XLOOKUP(TablaVentas[[#This Row],[PRODUCTO FINANCIERO]],TablaPrecios[PRODUCTO FINANCIERO],TablaPrecios[PRECIO UNIT],0)</f>
        <v>9.9</v>
      </c>
      <c r="G903" s="2">
        <f>+TablaVentas[[#This Row],[CANTIDAD]]*TablaVentas[[#This Row],[PRECIO UNITARIO]]</f>
        <v>89.100000000000009</v>
      </c>
      <c r="H903" s="1">
        <f t="shared" ca="1" si="14"/>
        <v>0.13588921901466394</v>
      </c>
      <c r="I903" s="2">
        <f ca="1">+TablaVentas[[#This Row],[VENTAL TOTAL]]-TablaVentas[[#This Row],[VENTAL TOTAL]]*TablaVentas[[#This Row],[DESCUENTO]]</f>
        <v>76.992270585793449</v>
      </c>
      <c r="J903" s="2">
        <f ca="1">0.18*TablaVentas[[#This Row],[SUBTOTAL]]</f>
        <v>13.858608705442821</v>
      </c>
      <c r="K903" s="2">
        <f ca="1">+TablaVentas[[#This Row],[SUBTOTAL]]+TablaVentas[[#This Row],[IGV]]</f>
        <v>90.850879291236268</v>
      </c>
    </row>
    <row r="904" spans="1:11" x14ac:dyDescent="0.25">
      <c r="A904" t="s">
        <v>913</v>
      </c>
      <c r="B904" s="6">
        <v>45540</v>
      </c>
      <c r="C904" t="s">
        <v>10011</v>
      </c>
      <c r="D904" t="s">
        <v>10018</v>
      </c>
      <c r="E904">
        <v>20</v>
      </c>
      <c r="F904">
        <f>+_xlfn.XLOOKUP(TablaVentas[[#This Row],[PRODUCTO FINANCIERO]],TablaPrecios[PRODUCTO FINANCIERO],TablaPrecios[PRECIO UNIT],0)</f>
        <v>14.9</v>
      </c>
      <c r="G904" s="2">
        <f>+TablaVentas[[#This Row],[CANTIDAD]]*TablaVentas[[#This Row],[PRECIO UNITARIO]]</f>
        <v>298</v>
      </c>
      <c r="H904" s="1">
        <f t="shared" ca="1" si="14"/>
        <v>0.11184755607535499</v>
      </c>
      <c r="I904" s="2">
        <f ca="1">+TablaVentas[[#This Row],[VENTAL TOTAL]]-TablaVentas[[#This Row],[VENTAL TOTAL]]*TablaVentas[[#This Row],[DESCUENTO]]</f>
        <v>264.66942828954421</v>
      </c>
      <c r="J904" s="2">
        <f ca="1">0.18*TablaVentas[[#This Row],[SUBTOTAL]]</f>
        <v>47.640497092117954</v>
      </c>
      <c r="K904" s="2">
        <f ca="1">+TablaVentas[[#This Row],[SUBTOTAL]]+TablaVentas[[#This Row],[IGV]]</f>
        <v>312.3099253816622</v>
      </c>
    </row>
    <row r="905" spans="1:11" x14ac:dyDescent="0.25">
      <c r="A905" t="s">
        <v>914</v>
      </c>
      <c r="B905" s="6">
        <v>46268</v>
      </c>
      <c r="C905" t="s">
        <v>10015</v>
      </c>
      <c r="D905" t="s">
        <v>10020</v>
      </c>
      <c r="E905">
        <v>17</v>
      </c>
      <c r="F905">
        <f>+_xlfn.XLOOKUP(TablaVentas[[#This Row],[PRODUCTO FINANCIERO]],TablaPrecios[PRODUCTO FINANCIERO],TablaPrecios[PRECIO UNIT],0)</f>
        <v>14.9</v>
      </c>
      <c r="G905" s="2">
        <f>+TablaVentas[[#This Row],[CANTIDAD]]*TablaVentas[[#This Row],[PRECIO UNITARIO]]</f>
        <v>253.3</v>
      </c>
      <c r="H905" s="1">
        <f t="shared" ca="1" si="14"/>
        <v>0.13484390508460833</v>
      </c>
      <c r="I905" s="2">
        <f ca="1">+TablaVentas[[#This Row],[VENTAL TOTAL]]-TablaVentas[[#This Row],[VENTAL TOTAL]]*TablaVentas[[#This Row],[DESCUENTO]]</f>
        <v>219.14403884206871</v>
      </c>
      <c r="J905" s="2">
        <f ca="1">0.18*TablaVentas[[#This Row],[SUBTOTAL]]</f>
        <v>39.445926991572364</v>
      </c>
      <c r="K905" s="2">
        <f ca="1">+TablaVentas[[#This Row],[SUBTOTAL]]+TablaVentas[[#This Row],[IGV]]</f>
        <v>258.58996583364109</v>
      </c>
    </row>
    <row r="906" spans="1:11" x14ac:dyDescent="0.25">
      <c r="A906" t="s">
        <v>915</v>
      </c>
      <c r="B906" s="6">
        <v>46202</v>
      </c>
      <c r="C906" t="s">
        <v>10012</v>
      </c>
      <c r="D906" t="s">
        <v>10018</v>
      </c>
      <c r="E906">
        <v>16</v>
      </c>
      <c r="F906">
        <f>+_xlfn.XLOOKUP(TablaVentas[[#This Row],[PRODUCTO FINANCIERO]],TablaPrecios[PRODUCTO FINANCIERO],TablaPrecios[PRECIO UNIT],0)</f>
        <v>14.9</v>
      </c>
      <c r="G906" s="2">
        <f>+TablaVentas[[#This Row],[CANTIDAD]]*TablaVentas[[#This Row],[PRECIO UNITARIO]]</f>
        <v>238.4</v>
      </c>
      <c r="H906" s="1">
        <f t="shared" ca="1" si="14"/>
        <v>0.1225766675165816</v>
      </c>
      <c r="I906" s="2">
        <f ca="1">+TablaVentas[[#This Row],[VENTAL TOTAL]]-TablaVentas[[#This Row],[VENTAL TOTAL]]*TablaVentas[[#This Row],[DESCUENTO]]</f>
        <v>209.17772246404695</v>
      </c>
      <c r="J906" s="2">
        <f ca="1">0.18*TablaVentas[[#This Row],[SUBTOTAL]]</f>
        <v>37.65199004352845</v>
      </c>
      <c r="K906" s="2">
        <f ca="1">+TablaVentas[[#This Row],[SUBTOTAL]]+TablaVentas[[#This Row],[IGV]]</f>
        <v>246.82971250757541</v>
      </c>
    </row>
    <row r="907" spans="1:11" x14ac:dyDescent="0.25">
      <c r="A907" t="s">
        <v>916</v>
      </c>
      <c r="B907" s="6">
        <v>45725</v>
      </c>
      <c r="C907" t="s">
        <v>10014</v>
      </c>
      <c r="D907" t="s">
        <v>10017</v>
      </c>
      <c r="E907">
        <v>19</v>
      </c>
      <c r="F907">
        <f>+_xlfn.XLOOKUP(TablaVentas[[#This Row],[PRODUCTO FINANCIERO]],TablaPrecios[PRODUCTO FINANCIERO],TablaPrecios[PRECIO UNIT],0)</f>
        <v>9.9</v>
      </c>
      <c r="G907" s="2">
        <f>+TablaVentas[[#This Row],[CANTIDAD]]*TablaVentas[[#This Row],[PRECIO UNITARIO]]</f>
        <v>188.1</v>
      </c>
      <c r="H907" s="1">
        <f t="shared" ca="1" si="14"/>
        <v>0.1335420998013909</v>
      </c>
      <c r="I907" s="2">
        <f ca="1">+TablaVentas[[#This Row],[VENTAL TOTAL]]-TablaVentas[[#This Row],[VENTAL TOTAL]]*TablaVentas[[#This Row],[DESCUENTO]]</f>
        <v>162.98073102735836</v>
      </c>
      <c r="J907" s="2">
        <f ca="1">0.18*TablaVentas[[#This Row],[SUBTOTAL]]</f>
        <v>29.336531584924504</v>
      </c>
      <c r="K907" s="2">
        <f ca="1">+TablaVentas[[#This Row],[SUBTOTAL]]+TablaVentas[[#This Row],[IGV]]</f>
        <v>192.31726261228286</v>
      </c>
    </row>
    <row r="908" spans="1:11" x14ac:dyDescent="0.25">
      <c r="A908" t="s">
        <v>917</v>
      </c>
      <c r="B908" s="6">
        <v>45306</v>
      </c>
      <c r="C908" t="s">
        <v>10016</v>
      </c>
      <c r="D908" t="s">
        <v>10022</v>
      </c>
      <c r="E908">
        <v>14</v>
      </c>
      <c r="F908">
        <f>+_xlfn.XLOOKUP(TablaVentas[[#This Row],[PRODUCTO FINANCIERO]],TablaPrecios[PRODUCTO FINANCIERO],TablaPrecios[PRECIO UNIT],0)</f>
        <v>20.9</v>
      </c>
      <c r="G908" s="2">
        <f>+TablaVentas[[#This Row],[CANTIDAD]]*TablaVentas[[#This Row],[PRECIO UNITARIO]]</f>
        <v>292.59999999999997</v>
      </c>
      <c r="H908" s="1">
        <f t="shared" ca="1" si="14"/>
        <v>0.10272375942970959</v>
      </c>
      <c r="I908" s="2">
        <f ca="1">+TablaVentas[[#This Row],[VENTAL TOTAL]]-TablaVentas[[#This Row],[VENTAL TOTAL]]*TablaVentas[[#This Row],[DESCUENTO]]</f>
        <v>262.54302799086696</v>
      </c>
      <c r="J908" s="2">
        <f ca="1">0.18*TablaVentas[[#This Row],[SUBTOTAL]]</f>
        <v>47.257745038356049</v>
      </c>
      <c r="K908" s="2">
        <f ca="1">+TablaVentas[[#This Row],[SUBTOTAL]]+TablaVentas[[#This Row],[IGV]]</f>
        <v>309.80077302922302</v>
      </c>
    </row>
    <row r="909" spans="1:11" x14ac:dyDescent="0.25">
      <c r="A909" t="s">
        <v>918</v>
      </c>
      <c r="B909" s="6">
        <v>46169</v>
      </c>
      <c r="C909" t="s">
        <v>10015</v>
      </c>
      <c r="D909" t="s">
        <v>10020</v>
      </c>
      <c r="E909">
        <v>3</v>
      </c>
      <c r="F909">
        <f>+_xlfn.XLOOKUP(TablaVentas[[#This Row],[PRODUCTO FINANCIERO]],TablaPrecios[PRODUCTO FINANCIERO],TablaPrecios[PRECIO UNIT],0)</f>
        <v>14.9</v>
      </c>
      <c r="G909" s="2">
        <f>+TablaVentas[[#This Row],[CANTIDAD]]*TablaVentas[[#This Row],[PRECIO UNITARIO]]</f>
        <v>44.7</v>
      </c>
      <c r="H909" s="1">
        <f t="shared" ca="1" si="14"/>
        <v>0.16206939571002266</v>
      </c>
      <c r="I909" s="2">
        <f ca="1">+TablaVentas[[#This Row],[VENTAL TOTAL]]-TablaVentas[[#This Row],[VENTAL TOTAL]]*TablaVentas[[#This Row],[DESCUENTO]]</f>
        <v>37.455498011761989</v>
      </c>
      <c r="J909" s="2">
        <f ca="1">0.18*TablaVentas[[#This Row],[SUBTOTAL]]</f>
        <v>6.7419896421171579</v>
      </c>
      <c r="K909" s="2">
        <f ca="1">+TablaVentas[[#This Row],[SUBTOTAL]]+TablaVentas[[#This Row],[IGV]]</f>
        <v>44.197487653879151</v>
      </c>
    </row>
    <row r="910" spans="1:11" x14ac:dyDescent="0.25">
      <c r="A910" t="s">
        <v>919</v>
      </c>
      <c r="B910" s="6">
        <v>46170</v>
      </c>
      <c r="C910" t="s">
        <v>10013</v>
      </c>
      <c r="D910" t="s">
        <v>10019</v>
      </c>
      <c r="E910">
        <v>17</v>
      </c>
      <c r="F910">
        <f>+_xlfn.XLOOKUP(TablaVentas[[#This Row],[PRODUCTO FINANCIERO]],TablaPrecios[PRODUCTO FINANCIERO],TablaPrecios[PRECIO UNIT],0)</f>
        <v>9.9</v>
      </c>
      <c r="G910" s="2">
        <f>+TablaVentas[[#This Row],[CANTIDAD]]*TablaVentas[[#This Row],[PRECIO UNITARIO]]</f>
        <v>168.3</v>
      </c>
      <c r="H910" s="1">
        <f t="shared" ca="1" si="14"/>
        <v>0.17712230816722296</v>
      </c>
      <c r="I910" s="2">
        <f ca="1">+TablaVentas[[#This Row],[VENTAL TOTAL]]-TablaVentas[[#This Row],[VENTAL TOTAL]]*TablaVentas[[#This Row],[DESCUENTO]]</f>
        <v>138.49031553545638</v>
      </c>
      <c r="J910" s="2">
        <f ca="1">0.18*TablaVentas[[#This Row],[SUBTOTAL]]</f>
        <v>24.928256796382147</v>
      </c>
      <c r="K910" s="2">
        <f ca="1">+TablaVentas[[#This Row],[SUBTOTAL]]+TablaVentas[[#This Row],[IGV]]</f>
        <v>163.41857233183853</v>
      </c>
    </row>
    <row r="911" spans="1:11" x14ac:dyDescent="0.25">
      <c r="A911" t="s">
        <v>920</v>
      </c>
      <c r="B911" s="6">
        <v>45395</v>
      </c>
      <c r="C911" t="s">
        <v>10015</v>
      </c>
      <c r="D911" t="s">
        <v>10019</v>
      </c>
      <c r="E911">
        <v>8</v>
      </c>
      <c r="F911">
        <f>+_xlfn.XLOOKUP(TablaVentas[[#This Row],[PRODUCTO FINANCIERO]],TablaPrecios[PRODUCTO FINANCIERO],TablaPrecios[PRECIO UNIT],0)</f>
        <v>9.9</v>
      </c>
      <c r="G911" s="2">
        <f>+TablaVentas[[#This Row],[CANTIDAD]]*TablaVentas[[#This Row],[PRECIO UNITARIO]]</f>
        <v>79.2</v>
      </c>
      <c r="H911" s="1">
        <f t="shared" ca="1" si="14"/>
        <v>0.1262641512831422</v>
      </c>
      <c r="I911" s="2">
        <f ca="1">+TablaVentas[[#This Row],[VENTAL TOTAL]]-TablaVentas[[#This Row],[VENTAL TOTAL]]*TablaVentas[[#This Row],[DESCUENTO]]</f>
        <v>69.199879218375145</v>
      </c>
      <c r="J911" s="2">
        <f ca="1">0.18*TablaVentas[[#This Row],[SUBTOTAL]]</f>
        <v>12.455978259307525</v>
      </c>
      <c r="K911" s="2">
        <f ca="1">+TablaVentas[[#This Row],[SUBTOTAL]]+TablaVentas[[#This Row],[IGV]]</f>
        <v>81.655857477682673</v>
      </c>
    </row>
    <row r="912" spans="1:11" x14ac:dyDescent="0.25">
      <c r="A912" t="s">
        <v>921</v>
      </c>
      <c r="B912" s="6">
        <v>45841</v>
      </c>
      <c r="C912" t="s">
        <v>10013</v>
      </c>
      <c r="D912" t="s">
        <v>10022</v>
      </c>
      <c r="E912">
        <v>10</v>
      </c>
      <c r="F912">
        <f>+_xlfn.XLOOKUP(TablaVentas[[#This Row],[PRODUCTO FINANCIERO]],TablaPrecios[PRODUCTO FINANCIERO],TablaPrecios[PRECIO UNIT],0)</f>
        <v>20.9</v>
      </c>
      <c r="G912" s="2">
        <f>+TablaVentas[[#This Row],[CANTIDAD]]*TablaVentas[[#This Row],[PRECIO UNITARIO]]</f>
        <v>209</v>
      </c>
      <c r="H912" s="1">
        <f t="shared" ca="1" si="14"/>
        <v>0.1738118248216301</v>
      </c>
      <c r="I912" s="2">
        <f ca="1">+TablaVentas[[#This Row],[VENTAL TOTAL]]-TablaVentas[[#This Row],[VENTAL TOTAL]]*TablaVentas[[#This Row],[DESCUENTO]]</f>
        <v>172.67332861227931</v>
      </c>
      <c r="J912" s="2">
        <f ca="1">0.18*TablaVentas[[#This Row],[SUBTOTAL]]</f>
        <v>31.081199150210274</v>
      </c>
      <c r="K912" s="2">
        <f ca="1">+TablaVentas[[#This Row],[SUBTOTAL]]+TablaVentas[[#This Row],[IGV]]</f>
        <v>203.75452776248957</v>
      </c>
    </row>
    <row r="913" spans="1:11" x14ac:dyDescent="0.25">
      <c r="A913" t="s">
        <v>922</v>
      </c>
      <c r="B913" s="6">
        <v>45587</v>
      </c>
      <c r="C913" t="s">
        <v>10012</v>
      </c>
      <c r="D913" t="s">
        <v>10018</v>
      </c>
      <c r="E913">
        <v>13</v>
      </c>
      <c r="F913">
        <f>+_xlfn.XLOOKUP(TablaVentas[[#This Row],[PRODUCTO FINANCIERO]],TablaPrecios[PRODUCTO FINANCIERO],TablaPrecios[PRECIO UNIT],0)</f>
        <v>14.9</v>
      </c>
      <c r="G913" s="2">
        <f>+TablaVentas[[#This Row],[CANTIDAD]]*TablaVentas[[#This Row],[PRECIO UNITARIO]]</f>
        <v>193.70000000000002</v>
      </c>
      <c r="H913" s="1">
        <f t="shared" ca="1" si="14"/>
        <v>0.17793262208434912</v>
      </c>
      <c r="I913" s="2">
        <f ca="1">+TablaVentas[[#This Row],[VENTAL TOTAL]]-TablaVentas[[#This Row],[VENTAL TOTAL]]*TablaVentas[[#This Row],[DESCUENTO]]</f>
        <v>159.23445110226157</v>
      </c>
      <c r="J913" s="2">
        <f ca="1">0.18*TablaVentas[[#This Row],[SUBTOTAL]]</f>
        <v>28.662201198407082</v>
      </c>
      <c r="K913" s="2">
        <f ca="1">+TablaVentas[[#This Row],[SUBTOTAL]]+TablaVentas[[#This Row],[IGV]]</f>
        <v>187.89665230066865</v>
      </c>
    </row>
    <row r="914" spans="1:11" x14ac:dyDescent="0.25">
      <c r="A914" t="s">
        <v>923</v>
      </c>
      <c r="B914" s="6">
        <v>45484</v>
      </c>
      <c r="C914" t="s">
        <v>10013</v>
      </c>
      <c r="D914" t="s">
        <v>10018</v>
      </c>
      <c r="E914">
        <v>8</v>
      </c>
      <c r="F914">
        <f>+_xlfn.XLOOKUP(TablaVentas[[#This Row],[PRODUCTO FINANCIERO]],TablaPrecios[PRODUCTO FINANCIERO],TablaPrecios[PRECIO UNIT],0)</f>
        <v>14.9</v>
      </c>
      <c r="G914" s="2">
        <f>+TablaVentas[[#This Row],[CANTIDAD]]*TablaVentas[[#This Row],[PRECIO UNITARIO]]</f>
        <v>119.2</v>
      </c>
      <c r="H914" s="1">
        <f t="shared" ca="1" si="14"/>
        <v>0.19652130934641732</v>
      </c>
      <c r="I914" s="2">
        <f ca="1">+TablaVentas[[#This Row],[VENTAL TOTAL]]-TablaVentas[[#This Row],[VENTAL TOTAL]]*TablaVentas[[#This Row],[DESCUENTO]]</f>
        <v>95.774659925907059</v>
      </c>
      <c r="J914" s="2">
        <f ca="1">0.18*TablaVentas[[#This Row],[SUBTOTAL]]</f>
        <v>17.239438786663271</v>
      </c>
      <c r="K914" s="2">
        <f ca="1">+TablaVentas[[#This Row],[SUBTOTAL]]+TablaVentas[[#This Row],[IGV]]</f>
        <v>113.01409871257033</v>
      </c>
    </row>
    <row r="915" spans="1:11" x14ac:dyDescent="0.25">
      <c r="A915" t="s">
        <v>924</v>
      </c>
      <c r="B915" s="6">
        <v>45565</v>
      </c>
      <c r="C915" t="s">
        <v>10011</v>
      </c>
      <c r="D915" t="s">
        <v>10022</v>
      </c>
      <c r="E915">
        <v>9</v>
      </c>
      <c r="F915">
        <f>+_xlfn.XLOOKUP(TablaVentas[[#This Row],[PRODUCTO FINANCIERO]],TablaPrecios[PRODUCTO FINANCIERO],TablaPrecios[PRECIO UNIT],0)</f>
        <v>20.9</v>
      </c>
      <c r="G915" s="2">
        <f>+TablaVentas[[#This Row],[CANTIDAD]]*TablaVentas[[#This Row],[PRECIO UNITARIO]]</f>
        <v>188.1</v>
      </c>
      <c r="H915" s="1">
        <f t="shared" ca="1" si="14"/>
        <v>0.16229493173046605</v>
      </c>
      <c r="I915" s="2">
        <f ca="1">+TablaVentas[[#This Row],[VENTAL TOTAL]]-TablaVentas[[#This Row],[VENTAL TOTAL]]*TablaVentas[[#This Row],[DESCUENTO]]</f>
        <v>157.57232334149933</v>
      </c>
      <c r="J915" s="2">
        <f ca="1">0.18*TablaVentas[[#This Row],[SUBTOTAL]]</f>
        <v>28.363018201469878</v>
      </c>
      <c r="K915" s="2">
        <f ca="1">+TablaVentas[[#This Row],[SUBTOTAL]]+TablaVentas[[#This Row],[IGV]]</f>
        <v>185.93534154296921</v>
      </c>
    </row>
    <row r="916" spans="1:11" x14ac:dyDescent="0.25">
      <c r="A916" t="s">
        <v>925</v>
      </c>
      <c r="B916" s="6">
        <v>45612</v>
      </c>
      <c r="C916" t="s">
        <v>10015</v>
      </c>
      <c r="D916" t="s">
        <v>10018</v>
      </c>
      <c r="E916">
        <v>7</v>
      </c>
      <c r="F916">
        <f>+_xlfn.XLOOKUP(TablaVentas[[#This Row],[PRODUCTO FINANCIERO]],TablaPrecios[PRODUCTO FINANCIERO],TablaPrecios[PRECIO UNIT],0)</f>
        <v>14.9</v>
      </c>
      <c r="G916" s="2">
        <f>+TablaVentas[[#This Row],[CANTIDAD]]*TablaVentas[[#This Row],[PRECIO UNITARIO]]</f>
        <v>104.3</v>
      </c>
      <c r="H916" s="1">
        <f t="shared" ca="1" si="14"/>
        <v>0.13715303734999798</v>
      </c>
      <c r="I916" s="2">
        <f ca="1">+TablaVentas[[#This Row],[VENTAL TOTAL]]-TablaVentas[[#This Row],[VENTAL TOTAL]]*TablaVentas[[#This Row],[DESCUENTO]]</f>
        <v>89.994938204395211</v>
      </c>
      <c r="J916" s="2">
        <f ca="1">0.18*TablaVentas[[#This Row],[SUBTOTAL]]</f>
        <v>16.199088876791137</v>
      </c>
      <c r="K916" s="2">
        <f ca="1">+TablaVentas[[#This Row],[SUBTOTAL]]+TablaVentas[[#This Row],[IGV]]</f>
        <v>106.19402708118635</v>
      </c>
    </row>
    <row r="917" spans="1:11" x14ac:dyDescent="0.25">
      <c r="A917" t="s">
        <v>926</v>
      </c>
      <c r="B917" s="6">
        <v>45978</v>
      </c>
      <c r="C917" t="s">
        <v>10013</v>
      </c>
      <c r="D917" t="s">
        <v>10020</v>
      </c>
      <c r="E917">
        <v>14</v>
      </c>
      <c r="F917">
        <f>+_xlfn.XLOOKUP(TablaVentas[[#This Row],[PRODUCTO FINANCIERO]],TablaPrecios[PRODUCTO FINANCIERO],TablaPrecios[PRECIO UNIT],0)</f>
        <v>14.9</v>
      </c>
      <c r="G917" s="2">
        <f>+TablaVentas[[#This Row],[CANTIDAD]]*TablaVentas[[#This Row],[PRECIO UNITARIO]]</f>
        <v>208.6</v>
      </c>
      <c r="H917" s="1">
        <f t="shared" ca="1" si="14"/>
        <v>0.1338704771132441</v>
      </c>
      <c r="I917" s="2">
        <f ca="1">+TablaVentas[[#This Row],[VENTAL TOTAL]]-TablaVentas[[#This Row],[VENTAL TOTAL]]*TablaVentas[[#This Row],[DESCUENTO]]</f>
        <v>180.67461847417727</v>
      </c>
      <c r="J917" s="2">
        <f ca="1">0.18*TablaVentas[[#This Row],[SUBTOTAL]]</f>
        <v>32.521431325351905</v>
      </c>
      <c r="K917" s="2">
        <f ca="1">+TablaVentas[[#This Row],[SUBTOTAL]]+TablaVentas[[#This Row],[IGV]]</f>
        <v>213.19604979952916</v>
      </c>
    </row>
    <row r="918" spans="1:11" x14ac:dyDescent="0.25">
      <c r="A918" t="s">
        <v>927</v>
      </c>
      <c r="B918" s="6">
        <v>45692</v>
      </c>
      <c r="C918" t="s">
        <v>10014</v>
      </c>
      <c r="D918" t="s">
        <v>10020</v>
      </c>
      <c r="E918">
        <v>20</v>
      </c>
      <c r="F918">
        <f>+_xlfn.XLOOKUP(TablaVentas[[#This Row],[PRODUCTO FINANCIERO]],TablaPrecios[PRODUCTO FINANCIERO],TablaPrecios[PRECIO UNIT],0)</f>
        <v>14.9</v>
      </c>
      <c r="G918" s="2">
        <f>+TablaVentas[[#This Row],[CANTIDAD]]*TablaVentas[[#This Row],[PRECIO UNITARIO]]</f>
        <v>298</v>
      </c>
      <c r="H918" s="1">
        <f t="shared" ca="1" si="14"/>
        <v>0.19771086649498018</v>
      </c>
      <c r="I918" s="2">
        <f ca="1">+TablaVentas[[#This Row],[VENTAL TOTAL]]-TablaVentas[[#This Row],[VENTAL TOTAL]]*TablaVentas[[#This Row],[DESCUENTO]]</f>
        <v>239.0821617844959</v>
      </c>
      <c r="J918" s="2">
        <f ca="1">0.18*TablaVentas[[#This Row],[SUBTOTAL]]</f>
        <v>43.034789121209258</v>
      </c>
      <c r="K918" s="2">
        <f ca="1">+TablaVentas[[#This Row],[SUBTOTAL]]+TablaVentas[[#This Row],[IGV]]</f>
        <v>282.11695090570515</v>
      </c>
    </row>
    <row r="919" spans="1:11" x14ac:dyDescent="0.25">
      <c r="A919" t="s">
        <v>928</v>
      </c>
      <c r="B919" s="6">
        <v>45921</v>
      </c>
      <c r="C919" t="s">
        <v>10013</v>
      </c>
      <c r="D919" t="s">
        <v>10022</v>
      </c>
      <c r="E919">
        <v>6</v>
      </c>
      <c r="F919">
        <f>+_xlfn.XLOOKUP(TablaVentas[[#This Row],[PRODUCTO FINANCIERO]],TablaPrecios[PRODUCTO FINANCIERO],TablaPrecios[PRECIO UNIT],0)</f>
        <v>20.9</v>
      </c>
      <c r="G919" s="2">
        <f>+TablaVentas[[#This Row],[CANTIDAD]]*TablaVentas[[#This Row],[PRECIO UNITARIO]]</f>
        <v>125.39999999999999</v>
      </c>
      <c r="H919" s="1">
        <f t="shared" ca="1" si="14"/>
        <v>0.19305063670971523</v>
      </c>
      <c r="I919" s="2">
        <f ca="1">+TablaVentas[[#This Row],[VENTAL TOTAL]]-TablaVentas[[#This Row],[VENTAL TOTAL]]*TablaVentas[[#This Row],[DESCUENTO]]</f>
        <v>101.1914501566017</v>
      </c>
      <c r="J919" s="2">
        <f ca="1">0.18*TablaVentas[[#This Row],[SUBTOTAL]]</f>
        <v>18.214461028188307</v>
      </c>
      <c r="K919" s="2">
        <f ca="1">+TablaVentas[[#This Row],[SUBTOTAL]]+TablaVentas[[#This Row],[IGV]]</f>
        <v>119.40591118479001</v>
      </c>
    </row>
    <row r="920" spans="1:11" x14ac:dyDescent="0.25">
      <c r="A920" t="s">
        <v>929</v>
      </c>
      <c r="B920" s="6">
        <v>45697</v>
      </c>
      <c r="C920" t="s">
        <v>10013</v>
      </c>
      <c r="D920" t="s">
        <v>10017</v>
      </c>
      <c r="E920">
        <v>20</v>
      </c>
      <c r="F920">
        <f>+_xlfn.XLOOKUP(TablaVentas[[#This Row],[PRODUCTO FINANCIERO]],TablaPrecios[PRODUCTO FINANCIERO],TablaPrecios[PRECIO UNIT],0)</f>
        <v>9.9</v>
      </c>
      <c r="G920" s="2">
        <f>+TablaVentas[[#This Row],[CANTIDAD]]*TablaVentas[[#This Row],[PRECIO UNITARIO]]</f>
        <v>198</v>
      </c>
      <c r="H920" s="1">
        <f t="shared" ca="1" si="14"/>
        <v>0.15272944031365254</v>
      </c>
      <c r="I920" s="2">
        <f ca="1">+TablaVentas[[#This Row],[VENTAL TOTAL]]-TablaVentas[[#This Row],[VENTAL TOTAL]]*TablaVentas[[#This Row],[DESCUENTO]]</f>
        <v>167.75957081789679</v>
      </c>
      <c r="J920" s="2">
        <f ca="1">0.18*TablaVentas[[#This Row],[SUBTOTAL]]</f>
        <v>30.196722747221422</v>
      </c>
      <c r="K920" s="2">
        <f ca="1">+TablaVentas[[#This Row],[SUBTOTAL]]+TablaVentas[[#This Row],[IGV]]</f>
        <v>197.95629356511822</v>
      </c>
    </row>
    <row r="921" spans="1:11" x14ac:dyDescent="0.25">
      <c r="A921" t="s">
        <v>930</v>
      </c>
      <c r="B921" s="6">
        <v>46076</v>
      </c>
      <c r="C921" t="s">
        <v>10012</v>
      </c>
      <c r="D921" t="s">
        <v>10022</v>
      </c>
      <c r="E921">
        <v>13</v>
      </c>
      <c r="F921">
        <f>+_xlfn.XLOOKUP(TablaVentas[[#This Row],[PRODUCTO FINANCIERO]],TablaPrecios[PRODUCTO FINANCIERO],TablaPrecios[PRECIO UNIT],0)</f>
        <v>20.9</v>
      </c>
      <c r="G921" s="2">
        <f>+TablaVentas[[#This Row],[CANTIDAD]]*TablaVentas[[#This Row],[PRECIO UNITARIO]]</f>
        <v>271.7</v>
      </c>
      <c r="H921" s="1">
        <f t="shared" ca="1" si="14"/>
        <v>0.14773718051165033</v>
      </c>
      <c r="I921" s="2">
        <f ca="1">+TablaVentas[[#This Row],[VENTAL TOTAL]]-TablaVentas[[#This Row],[VENTAL TOTAL]]*TablaVentas[[#This Row],[DESCUENTO]]</f>
        <v>231.55980805498459</v>
      </c>
      <c r="J921" s="2">
        <f ca="1">0.18*TablaVentas[[#This Row],[SUBTOTAL]]</f>
        <v>41.680765449897223</v>
      </c>
      <c r="K921" s="2">
        <f ca="1">+TablaVentas[[#This Row],[SUBTOTAL]]+TablaVentas[[#This Row],[IGV]]</f>
        <v>273.24057350488181</v>
      </c>
    </row>
    <row r="922" spans="1:11" x14ac:dyDescent="0.25">
      <c r="A922" t="s">
        <v>931</v>
      </c>
      <c r="B922" s="6">
        <v>45937</v>
      </c>
      <c r="C922" t="s">
        <v>10015</v>
      </c>
      <c r="D922" t="s">
        <v>10020</v>
      </c>
      <c r="E922">
        <v>15</v>
      </c>
      <c r="F922">
        <f>+_xlfn.XLOOKUP(TablaVentas[[#This Row],[PRODUCTO FINANCIERO]],TablaPrecios[PRODUCTO FINANCIERO],TablaPrecios[PRECIO UNIT],0)</f>
        <v>14.9</v>
      </c>
      <c r="G922" s="2">
        <f>+TablaVentas[[#This Row],[CANTIDAD]]*TablaVentas[[#This Row],[PRECIO UNITARIO]]</f>
        <v>223.5</v>
      </c>
      <c r="H922" s="1">
        <f t="shared" ca="1" si="14"/>
        <v>0.1057984072939997</v>
      </c>
      <c r="I922" s="2">
        <f ca="1">+TablaVentas[[#This Row],[VENTAL TOTAL]]-TablaVentas[[#This Row],[VENTAL TOTAL]]*TablaVentas[[#This Row],[DESCUENTO]]</f>
        <v>199.85405596979106</v>
      </c>
      <c r="J922" s="2">
        <f ca="1">0.18*TablaVentas[[#This Row],[SUBTOTAL]]</f>
        <v>35.97373007456239</v>
      </c>
      <c r="K922" s="2">
        <f ca="1">+TablaVentas[[#This Row],[SUBTOTAL]]+TablaVentas[[#This Row],[IGV]]</f>
        <v>235.82778604435345</v>
      </c>
    </row>
    <row r="923" spans="1:11" x14ac:dyDescent="0.25">
      <c r="A923" t="s">
        <v>932</v>
      </c>
      <c r="B923" s="6">
        <v>45635</v>
      </c>
      <c r="C923" t="s">
        <v>10013</v>
      </c>
      <c r="D923" t="s">
        <v>10020</v>
      </c>
      <c r="E923">
        <v>6</v>
      </c>
      <c r="F923">
        <f>+_xlfn.XLOOKUP(TablaVentas[[#This Row],[PRODUCTO FINANCIERO]],TablaPrecios[PRODUCTO FINANCIERO],TablaPrecios[PRECIO UNIT],0)</f>
        <v>14.9</v>
      </c>
      <c r="G923" s="2">
        <f>+TablaVentas[[#This Row],[CANTIDAD]]*TablaVentas[[#This Row],[PRECIO UNITARIO]]</f>
        <v>89.4</v>
      </c>
      <c r="H923" s="1">
        <f t="shared" ca="1" si="14"/>
        <v>0.19276370337371793</v>
      </c>
      <c r="I923" s="2">
        <f ca="1">+TablaVentas[[#This Row],[VENTAL TOTAL]]-TablaVentas[[#This Row],[VENTAL TOTAL]]*TablaVentas[[#This Row],[DESCUENTO]]</f>
        <v>72.166924918389626</v>
      </c>
      <c r="J923" s="2">
        <f ca="1">0.18*TablaVentas[[#This Row],[SUBTOTAL]]</f>
        <v>12.990046485310133</v>
      </c>
      <c r="K923" s="2">
        <f ca="1">+TablaVentas[[#This Row],[SUBTOTAL]]+TablaVentas[[#This Row],[IGV]]</f>
        <v>85.156971403699757</v>
      </c>
    </row>
    <row r="924" spans="1:11" x14ac:dyDescent="0.25">
      <c r="A924" t="s">
        <v>933</v>
      </c>
      <c r="B924" s="6">
        <v>46162</v>
      </c>
      <c r="C924" t="s">
        <v>10012</v>
      </c>
      <c r="D924" t="s">
        <v>10019</v>
      </c>
      <c r="E924">
        <v>17</v>
      </c>
      <c r="F924">
        <f>+_xlfn.XLOOKUP(TablaVentas[[#This Row],[PRODUCTO FINANCIERO]],TablaPrecios[PRODUCTO FINANCIERO],TablaPrecios[PRECIO UNIT],0)</f>
        <v>9.9</v>
      </c>
      <c r="G924" s="2">
        <f>+TablaVentas[[#This Row],[CANTIDAD]]*TablaVentas[[#This Row],[PRECIO UNITARIO]]</f>
        <v>168.3</v>
      </c>
      <c r="H924" s="1">
        <f t="shared" ca="1" si="14"/>
        <v>0.14285399593287754</v>
      </c>
      <c r="I924" s="2">
        <f ca="1">+TablaVentas[[#This Row],[VENTAL TOTAL]]-TablaVentas[[#This Row],[VENTAL TOTAL]]*TablaVentas[[#This Row],[DESCUENTO]]</f>
        <v>144.25767248449671</v>
      </c>
      <c r="J924" s="2">
        <f ca="1">0.18*TablaVentas[[#This Row],[SUBTOTAL]]</f>
        <v>25.966381047209406</v>
      </c>
      <c r="K924" s="2">
        <f ca="1">+TablaVentas[[#This Row],[SUBTOTAL]]+TablaVentas[[#This Row],[IGV]]</f>
        <v>170.22405353170612</v>
      </c>
    </row>
    <row r="925" spans="1:11" x14ac:dyDescent="0.25">
      <c r="A925" t="s">
        <v>934</v>
      </c>
      <c r="B925" s="6">
        <v>45539</v>
      </c>
      <c r="C925" t="s">
        <v>10016</v>
      </c>
      <c r="D925" t="s">
        <v>10018</v>
      </c>
      <c r="E925">
        <v>18</v>
      </c>
      <c r="F925">
        <f>+_xlfn.XLOOKUP(TablaVentas[[#This Row],[PRODUCTO FINANCIERO]],TablaPrecios[PRODUCTO FINANCIERO],TablaPrecios[PRECIO UNIT],0)</f>
        <v>14.9</v>
      </c>
      <c r="G925" s="2">
        <f>+TablaVentas[[#This Row],[CANTIDAD]]*TablaVentas[[#This Row],[PRECIO UNITARIO]]</f>
        <v>268.2</v>
      </c>
      <c r="H925" s="1">
        <f t="shared" ca="1" si="14"/>
        <v>0.13620397505663689</v>
      </c>
      <c r="I925" s="2">
        <f ca="1">+TablaVentas[[#This Row],[VENTAL TOTAL]]-TablaVentas[[#This Row],[VENTAL TOTAL]]*TablaVentas[[#This Row],[DESCUENTO]]</f>
        <v>231.67009388980998</v>
      </c>
      <c r="J925" s="2">
        <f ca="1">0.18*TablaVentas[[#This Row],[SUBTOTAL]]</f>
        <v>41.700616900165791</v>
      </c>
      <c r="K925" s="2">
        <f ca="1">+TablaVentas[[#This Row],[SUBTOTAL]]+TablaVentas[[#This Row],[IGV]]</f>
        <v>273.37071078997576</v>
      </c>
    </row>
    <row r="926" spans="1:11" x14ac:dyDescent="0.25">
      <c r="A926" t="s">
        <v>935</v>
      </c>
      <c r="B926" s="6">
        <v>45593</v>
      </c>
      <c r="C926" t="s">
        <v>10016</v>
      </c>
      <c r="D926" t="s">
        <v>10018</v>
      </c>
      <c r="E926">
        <v>14</v>
      </c>
      <c r="F926">
        <f>+_xlfn.XLOOKUP(TablaVentas[[#This Row],[PRODUCTO FINANCIERO]],TablaPrecios[PRODUCTO FINANCIERO],TablaPrecios[PRECIO UNIT],0)</f>
        <v>14.9</v>
      </c>
      <c r="G926" s="2">
        <f>+TablaVentas[[#This Row],[CANTIDAD]]*TablaVentas[[#This Row],[PRECIO UNITARIO]]</f>
        <v>208.6</v>
      </c>
      <c r="H926" s="1">
        <f t="shared" ca="1" si="14"/>
        <v>0.13463858854079072</v>
      </c>
      <c r="I926" s="2">
        <f ca="1">+TablaVentas[[#This Row],[VENTAL TOTAL]]-TablaVentas[[#This Row],[VENTAL TOTAL]]*TablaVentas[[#This Row],[DESCUENTO]]</f>
        <v>180.51439043039105</v>
      </c>
      <c r="J926" s="2">
        <f ca="1">0.18*TablaVentas[[#This Row],[SUBTOTAL]]</f>
        <v>32.492590277470384</v>
      </c>
      <c r="K926" s="2">
        <f ca="1">+TablaVentas[[#This Row],[SUBTOTAL]]+TablaVentas[[#This Row],[IGV]]</f>
        <v>213.00698070786143</v>
      </c>
    </row>
    <row r="927" spans="1:11" x14ac:dyDescent="0.25">
      <c r="A927" t="s">
        <v>936</v>
      </c>
      <c r="B927" s="6">
        <v>45695</v>
      </c>
      <c r="C927" t="s">
        <v>10012</v>
      </c>
      <c r="D927" t="s">
        <v>10020</v>
      </c>
      <c r="E927">
        <v>12</v>
      </c>
      <c r="F927">
        <f>+_xlfn.XLOOKUP(TablaVentas[[#This Row],[PRODUCTO FINANCIERO]],TablaPrecios[PRODUCTO FINANCIERO],TablaPrecios[PRECIO UNIT],0)</f>
        <v>14.9</v>
      </c>
      <c r="G927" s="2">
        <f>+TablaVentas[[#This Row],[CANTIDAD]]*TablaVentas[[#This Row],[PRECIO UNITARIO]]</f>
        <v>178.8</v>
      </c>
      <c r="H927" s="1">
        <f t="shared" ca="1" si="14"/>
        <v>0.16127298634480669</v>
      </c>
      <c r="I927" s="2">
        <f ca="1">+TablaVentas[[#This Row],[VENTAL TOTAL]]-TablaVentas[[#This Row],[VENTAL TOTAL]]*TablaVentas[[#This Row],[DESCUENTO]]</f>
        <v>149.96439004154857</v>
      </c>
      <c r="J927" s="2">
        <f ca="1">0.18*TablaVentas[[#This Row],[SUBTOTAL]]</f>
        <v>26.993590207478743</v>
      </c>
      <c r="K927" s="2">
        <f ca="1">+TablaVentas[[#This Row],[SUBTOTAL]]+TablaVentas[[#This Row],[IGV]]</f>
        <v>176.95798024902732</v>
      </c>
    </row>
    <row r="928" spans="1:11" x14ac:dyDescent="0.25">
      <c r="A928" t="s">
        <v>937</v>
      </c>
      <c r="B928" s="6">
        <v>45458</v>
      </c>
      <c r="C928" t="s">
        <v>10016</v>
      </c>
      <c r="D928" t="s">
        <v>10018</v>
      </c>
      <c r="E928">
        <v>14</v>
      </c>
      <c r="F928">
        <f>+_xlfn.XLOOKUP(TablaVentas[[#This Row],[PRODUCTO FINANCIERO]],TablaPrecios[PRODUCTO FINANCIERO],TablaPrecios[PRECIO UNIT],0)</f>
        <v>14.9</v>
      </c>
      <c r="G928" s="2">
        <f>+TablaVentas[[#This Row],[CANTIDAD]]*TablaVentas[[#This Row],[PRECIO UNITARIO]]</f>
        <v>208.6</v>
      </c>
      <c r="H928" s="1">
        <f t="shared" ca="1" si="14"/>
        <v>0.10861432534262895</v>
      </c>
      <c r="I928" s="2">
        <f ca="1">+TablaVentas[[#This Row],[VENTAL TOTAL]]-TablaVentas[[#This Row],[VENTAL TOTAL]]*TablaVentas[[#This Row],[DESCUENTO]]</f>
        <v>185.9430517335276</v>
      </c>
      <c r="J928" s="2">
        <f ca="1">0.18*TablaVentas[[#This Row],[SUBTOTAL]]</f>
        <v>33.469749312034963</v>
      </c>
      <c r="K928" s="2">
        <f ca="1">+TablaVentas[[#This Row],[SUBTOTAL]]+TablaVentas[[#This Row],[IGV]]</f>
        <v>219.41280104556256</v>
      </c>
    </row>
    <row r="929" spans="1:11" x14ac:dyDescent="0.25">
      <c r="A929" t="s">
        <v>938</v>
      </c>
      <c r="B929" s="6">
        <v>45806</v>
      </c>
      <c r="C929" t="s">
        <v>10013</v>
      </c>
      <c r="D929" t="s">
        <v>10018</v>
      </c>
      <c r="E929">
        <v>12</v>
      </c>
      <c r="F929">
        <f>+_xlfn.XLOOKUP(TablaVentas[[#This Row],[PRODUCTO FINANCIERO]],TablaPrecios[PRODUCTO FINANCIERO],TablaPrecios[PRECIO UNIT],0)</f>
        <v>14.9</v>
      </c>
      <c r="G929" s="2">
        <f>+TablaVentas[[#This Row],[CANTIDAD]]*TablaVentas[[#This Row],[PRECIO UNITARIO]]</f>
        <v>178.8</v>
      </c>
      <c r="H929" s="1">
        <f t="shared" ca="1" si="14"/>
        <v>0.13442991809234114</v>
      </c>
      <c r="I929" s="2">
        <f ca="1">+TablaVentas[[#This Row],[VENTAL TOTAL]]-TablaVentas[[#This Row],[VENTAL TOTAL]]*TablaVentas[[#This Row],[DESCUENTO]]</f>
        <v>154.7639306450894</v>
      </c>
      <c r="J929" s="2">
        <f ca="1">0.18*TablaVentas[[#This Row],[SUBTOTAL]]</f>
        <v>27.85750751611609</v>
      </c>
      <c r="K929" s="2">
        <f ca="1">+TablaVentas[[#This Row],[SUBTOTAL]]+TablaVentas[[#This Row],[IGV]]</f>
        <v>182.6214381612055</v>
      </c>
    </row>
    <row r="930" spans="1:11" x14ac:dyDescent="0.25">
      <c r="A930" t="s">
        <v>939</v>
      </c>
      <c r="B930" s="6">
        <v>45597</v>
      </c>
      <c r="C930" t="s">
        <v>10011</v>
      </c>
      <c r="D930" t="s">
        <v>10018</v>
      </c>
      <c r="E930">
        <v>16</v>
      </c>
      <c r="F930">
        <f>+_xlfn.XLOOKUP(TablaVentas[[#This Row],[PRODUCTO FINANCIERO]],TablaPrecios[PRODUCTO FINANCIERO],TablaPrecios[PRECIO UNIT],0)</f>
        <v>14.9</v>
      </c>
      <c r="G930" s="2">
        <f>+TablaVentas[[#This Row],[CANTIDAD]]*TablaVentas[[#This Row],[PRECIO UNITARIO]]</f>
        <v>238.4</v>
      </c>
      <c r="H930" s="1">
        <f t="shared" ca="1" si="14"/>
        <v>0.10932872487911768</v>
      </c>
      <c r="I930" s="2">
        <f ca="1">+TablaVentas[[#This Row],[VENTAL TOTAL]]-TablaVentas[[#This Row],[VENTAL TOTAL]]*TablaVentas[[#This Row],[DESCUENTO]]</f>
        <v>212.33603198881835</v>
      </c>
      <c r="J930" s="2">
        <f ca="1">0.18*TablaVentas[[#This Row],[SUBTOTAL]]</f>
        <v>38.220485757987298</v>
      </c>
      <c r="K930" s="2">
        <f ca="1">+TablaVentas[[#This Row],[SUBTOTAL]]+TablaVentas[[#This Row],[IGV]]</f>
        <v>250.55651774680564</v>
      </c>
    </row>
    <row r="931" spans="1:11" x14ac:dyDescent="0.25">
      <c r="A931" t="s">
        <v>940</v>
      </c>
      <c r="B931" s="6">
        <v>45716</v>
      </c>
      <c r="C931" t="s">
        <v>10012</v>
      </c>
      <c r="D931" t="s">
        <v>10020</v>
      </c>
      <c r="E931">
        <v>19</v>
      </c>
      <c r="F931">
        <f>+_xlfn.XLOOKUP(TablaVentas[[#This Row],[PRODUCTO FINANCIERO]],TablaPrecios[PRODUCTO FINANCIERO],TablaPrecios[PRECIO UNIT],0)</f>
        <v>14.9</v>
      </c>
      <c r="G931" s="2">
        <f>+TablaVentas[[#This Row],[CANTIDAD]]*TablaVentas[[#This Row],[PRECIO UNITARIO]]</f>
        <v>283.10000000000002</v>
      </c>
      <c r="H931" s="1">
        <f t="shared" ca="1" si="14"/>
        <v>0.12407320831446314</v>
      </c>
      <c r="I931" s="2">
        <f ca="1">+TablaVentas[[#This Row],[VENTAL TOTAL]]-TablaVentas[[#This Row],[VENTAL TOTAL]]*TablaVentas[[#This Row],[DESCUENTO]]</f>
        <v>247.9748747261755</v>
      </c>
      <c r="J931" s="2">
        <f ca="1">0.18*TablaVentas[[#This Row],[SUBTOTAL]]</f>
        <v>44.635477450711591</v>
      </c>
      <c r="K931" s="2">
        <f ca="1">+TablaVentas[[#This Row],[SUBTOTAL]]+TablaVentas[[#This Row],[IGV]]</f>
        <v>292.61035217688709</v>
      </c>
    </row>
    <row r="932" spans="1:11" x14ac:dyDescent="0.25">
      <c r="A932" t="s">
        <v>941</v>
      </c>
      <c r="B932" s="6">
        <v>45823</v>
      </c>
      <c r="C932" t="s">
        <v>10012</v>
      </c>
      <c r="D932" t="s">
        <v>10019</v>
      </c>
      <c r="E932">
        <v>9</v>
      </c>
      <c r="F932">
        <f>+_xlfn.XLOOKUP(TablaVentas[[#This Row],[PRODUCTO FINANCIERO]],TablaPrecios[PRODUCTO FINANCIERO],TablaPrecios[PRECIO UNIT],0)</f>
        <v>9.9</v>
      </c>
      <c r="G932" s="2">
        <f>+TablaVentas[[#This Row],[CANTIDAD]]*TablaVentas[[#This Row],[PRECIO UNITARIO]]</f>
        <v>89.100000000000009</v>
      </c>
      <c r="H932" s="1">
        <f t="shared" ca="1" si="14"/>
        <v>0.14440728652560994</v>
      </c>
      <c r="I932" s="2">
        <f ca="1">+TablaVentas[[#This Row],[VENTAL TOTAL]]-TablaVentas[[#This Row],[VENTAL TOTAL]]*TablaVentas[[#This Row],[DESCUENTO]]</f>
        <v>76.233310770568167</v>
      </c>
      <c r="J932" s="2">
        <f ca="1">0.18*TablaVentas[[#This Row],[SUBTOTAL]]</f>
        <v>13.721995938702269</v>
      </c>
      <c r="K932" s="2">
        <f ca="1">+TablaVentas[[#This Row],[SUBTOTAL]]+TablaVentas[[#This Row],[IGV]]</f>
        <v>89.955306709270431</v>
      </c>
    </row>
    <row r="933" spans="1:11" x14ac:dyDescent="0.25">
      <c r="A933" t="s">
        <v>942</v>
      </c>
      <c r="B933" s="6">
        <v>45872</v>
      </c>
      <c r="C933" t="s">
        <v>10015</v>
      </c>
      <c r="D933" t="s">
        <v>10018</v>
      </c>
      <c r="E933">
        <v>7</v>
      </c>
      <c r="F933">
        <f>+_xlfn.XLOOKUP(TablaVentas[[#This Row],[PRODUCTO FINANCIERO]],TablaPrecios[PRODUCTO FINANCIERO],TablaPrecios[PRECIO UNIT],0)</f>
        <v>14.9</v>
      </c>
      <c r="G933" s="2">
        <f>+TablaVentas[[#This Row],[CANTIDAD]]*TablaVentas[[#This Row],[PRECIO UNITARIO]]</f>
        <v>104.3</v>
      </c>
      <c r="H933" s="1">
        <f t="shared" ca="1" si="14"/>
        <v>0.17305373859313994</v>
      </c>
      <c r="I933" s="2">
        <f ca="1">+TablaVentas[[#This Row],[VENTAL TOTAL]]-TablaVentas[[#This Row],[VENTAL TOTAL]]*TablaVentas[[#This Row],[DESCUENTO]]</f>
        <v>86.250495064735503</v>
      </c>
      <c r="J933" s="2">
        <f ca="1">0.18*TablaVentas[[#This Row],[SUBTOTAL]]</f>
        <v>15.52508911165239</v>
      </c>
      <c r="K933" s="2">
        <f ca="1">+TablaVentas[[#This Row],[SUBTOTAL]]+TablaVentas[[#This Row],[IGV]]</f>
        <v>101.77558417638789</v>
      </c>
    </row>
    <row r="934" spans="1:11" x14ac:dyDescent="0.25">
      <c r="A934" t="s">
        <v>943</v>
      </c>
      <c r="B934" s="6">
        <v>46051</v>
      </c>
      <c r="C934" t="s">
        <v>10013</v>
      </c>
      <c r="D934" t="s">
        <v>10022</v>
      </c>
      <c r="E934">
        <v>20</v>
      </c>
      <c r="F934">
        <f>+_xlfn.XLOOKUP(TablaVentas[[#This Row],[PRODUCTO FINANCIERO]],TablaPrecios[PRODUCTO FINANCIERO],TablaPrecios[PRECIO UNIT],0)</f>
        <v>20.9</v>
      </c>
      <c r="G934" s="2">
        <f>+TablaVentas[[#This Row],[CANTIDAD]]*TablaVentas[[#This Row],[PRECIO UNITARIO]]</f>
        <v>418</v>
      </c>
      <c r="H934" s="1">
        <f t="shared" ca="1" si="14"/>
        <v>0.16880616497909537</v>
      </c>
      <c r="I934" s="2">
        <f ca="1">+TablaVentas[[#This Row],[VENTAL TOTAL]]-TablaVentas[[#This Row],[VENTAL TOTAL]]*TablaVentas[[#This Row],[DESCUENTO]]</f>
        <v>347.43902303873813</v>
      </c>
      <c r="J934" s="2">
        <f ca="1">0.18*TablaVentas[[#This Row],[SUBTOTAL]]</f>
        <v>62.539024146972864</v>
      </c>
      <c r="K934" s="2">
        <f ca="1">+TablaVentas[[#This Row],[SUBTOTAL]]+TablaVentas[[#This Row],[IGV]]</f>
        <v>409.97804718571098</v>
      </c>
    </row>
    <row r="935" spans="1:11" x14ac:dyDescent="0.25">
      <c r="A935" t="s">
        <v>944</v>
      </c>
      <c r="B935" s="6">
        <v>45614</v>
      </c>
      <c r="C935" t="s">
        <v>10014</v>
      </c>
      <c r="D935" t="s">
        <v>10018</v>
      </c>
      <c r="E935">
        <v>9</v>
      </c>
      <c r="F935">
        <f>+_xlfn.XLOOKUP(TablaVentas[[#This Row],[PRODUCTO FINANCIERO]],TablaPrecios[PRODUCTO FINANCIERO],TablaPrecios[PRECIO UNIT],0)</f>
        <v>14.9</v>
      </c>
      <c r="G935" s="2">
        <f>+TablaVentas[[#This Row],[CANTIDAD]]*TablaVentas[[#This Row],[PRECIO UNITARIO]]</f>
        <v>134.1</v>
      </c>
      <c r="H935" s="1">
        <f t="shared" ca="1" si="14"/>
        <v>0.14575055825468575</v>
      </c>
      <c r="I935" s="2">
        <f ca="1">+TablaVentas[[#This Row],[VENTAL TOTAL]]-TablaVentas[[#This Row],[VENTAL TOTAL]]*TablaVentas[[#This Row],[DESCUENTO]]</f>
        <v>114.55485013804663</v>
      </c>
      <c r="J935" s="2">
        <f ca="1">0.18*TablaVentas[[#This Row],[SUBTOTAL]]</f>
        <v>20.619873024848392</v>
      </c>
      <c r="K935" s="2">
        <f ca="1">+TablaVentas[[#This Row],[SUBTOTAL]]+TablaVentas[[#This Row],[IGV]]</f>
        <v>135.17472316289502</v>
      </c>
    </row>
    <row r="936" spans="1:11" x14ac:dyDescent="0.25">
      <c r="A936" t="s">
        <v>945</v>
      </c>
      <c r="B936" s="6">
        <v>45298</v>
      </c>
      <c r="C936" t="s">
        <v>10012</v>
      </c>
      <c r="D936" t="s">
        <v>10022</v>
      </c>
      <c r="E936">
        <v>11</v>
      </c>
      <c r="F936">
        <f>+_xlfn.XLOOKUP(TablaVentas[[#This Row],[PRODUCTO FINANCIERO]],TablaPrecios[PRODUCTO FINANCIERO],TablaPrecios[PRECIO UNIT],0)</f>
        <v>20.9</v>
      </c>
      <c r="G936" s="2">
        <f>+TablaVentas[[#This Row],[CANTIDAD]]*TablaVentas[[#This Row],[PRECIO UNITARIO]]</f>
        <v>229.89999999999998</v>
      </c>
      <c r="H936" s="1">
        <f t="shared" ca="1" si="14"/>
        <v>0.18093479332389364</v>
      </c>
      <c r="I936" s="2">
        <f ca="1">+TablaVentas[[#This Row],[VENTAL TOTAL]]-TablaVentas[[#This Row],[VENTAL TOTAL]]*TablaVentas[[#This Row],[DESCUENTO]]</f>
        <v>188.30309101483684</v>
      </c>
      <c r="J936" s="2">
        <f ca="1">0.18*TablaVentas[[#This Row],[SUBTOTAL]]</f>
        <v>33.894556382670629</v>
      </c>
      <c r="K936" s="2">
        <f ca="1">+TablaVentas[[#This Row],[SUBTOTAL]]+TablaVentas[[#This Row],[IGV]]</f>
        <v>222.19764739750747</v>
      </c>
    </row>
    <row r="937" spans="1:11" x14ac:dyDescent="0.25">
      <c r="A937" t="s">
        <v>946</v>
      </c>
      <c r="B937" s="6">
        <v>45406</v>
      </c>
      <c r="C937" t="s">
        <v>10015</v>
      </c>
      <c r="D937" t="s">
        <v>10018</v>
      </c>
      <c r="E937">
        <v>10</v>
      </c>
      <c r="F937">
        <f>+_xlfn.XLOOKUP(TablaVentas[[#This Row],[PRODUCTO FINANCIERO]],TablaPrecios[PRODUCTO FINANCIERO],TablaPrecios[PRECIO UNIT],0)</f>
        <v>14.9</v>
      </c>
      <c r="G937" s="2">
        <f>+TablaVentas[[#This Row],[CANTIDAD]]*TablaVentas[[#This Row],[PRECIO UNITARIO]]</f>
        <v>149</v>
      </c>
      <c r="H937" s="1">
        <f t="shared" ca="1" si="14"/>
        <v>0.1273859420675941</v>
      </c>
      <c r="I937" s="2">
        <f ca="1">+TablaVentas[[#This Row],[VENTAL TOTAL]]-TablaVentas[[#This Row],[VENTAL TOTAL]]*TablaVentas[[#This Row],[DESCUENTO]]</f>
        <v>130.01949463192847</v>
      </c>
      <c r="J937" s="2">
        <f ca="1">0.18*TablaVentas[[#This Row],[SUBTOTAL]]</f>
        <v>23.403509033747124</v>
      </c>
      <c r="K937" s="2">
        <f ca="1">+TablaVentas[[#This Row],[SUBTOTAL]]+TablaVentas[[#This Row],[IGV]]</f>
        <v>153.42300366567559</v>
      </c>
    </row>
    <row r="938" spans="1:11" x14ac:dyDescent="0.25">
      <c r="A938" t="s">
        <v>947</v>
      </c>
      <c r="B938" s="6">
        <v>46169</v>
      </c>
      <c r="C938" t="s">
        <v>10015</v>
      </c>
      <c r="D938" t="s">
        <v>10022</v>
      </c>
      <c r="E938">
        <v>13</v>
      </c>
      <c r="F938">
        <f>+_xlfn.XLOOKUP(TablaVentas[[#This Row],[PRODUCTO FINANCIERO]],TablaPrecios[PRODUCTO FINANCIERO],TablaPrecios[PRECIO UNIT],0)</f>
        <v>20.9</v>
      </c>
      <c r="G938" s="2">
        <f>+TablaVentas[[#This Row],[CANTIDAD]]*TablaVentas[[#This Row],[PRECIO UNITARIO]]</f>
        <v>271.7</v>
      </c>
      <c r="H938" s="1">
        <f t="shared" ca="1" si="14"/>
        <v>0.15171402354521596</v>
      </c>
      <c r="I938" s="2">
        <f ca="1">+TablaVentas[[#This Row],[VENTAL TOTAL]]-TablaVentas[[#This Row],[VENTAL TOTAL]]*TablaVentas[[#This Row],[DESCUENTO]]</f>
        <v>230.47929980276481</v>
      </c>
      <c r="J938" s="2">
        <f ca="1">0.18*TablaVentas[[#This Row],[SUBTOTAL]]</f>
        <v>41.486273964497663</v>
      </c>
      <c r="K938" s="2">
        <f ca="1">+TablaVentas[[#This Row],[SUBTOTAL]]+TablaVentas[[#This Row],[IGV]]</f>
        <v>271.96557376726247</v>
      </c>
    </row>
    <row r="939" spans="1:11" x14ac:dyDescent="0.25">
      <c r="A939" t="s">
        <v>948</v>
      </c>
      <c r="B939" s="6">
        <v>45388</v>
      </c>
      <c r="C939" t="s">
        <v>10013</v>
      </c>
      <c r="D939" t="s">
        <v>10017</v>
      </c>
      <c r="E939">
        <v>16</v>
      </c>
      <c r="F939">
        <f>+_xlfn.XLOOKUP(TablaVentas[[#This Row],[PRODUCTO FINANCIERO]],TablaPrecios[PRODUCTO FINANCIERO],TablaPrecios[PRECIO UNIT],0)</f>
        <v>9.9</v>
      </c>
      <c r="G939" s="2">
        <f>+TablaVentas[[#This Row],[CANTIDAD]]*TablaVentas[[#This Row],[PRECIO UNITARIO]]</f>
        <v>158.4</v>
      </c>
      <c r="H939" s="1">
        <f t="shared" ca="1" si="14"/>
        <v>0.18290850992262678</v>
      </c>
      <c r="I939" s="2">
        <f ca="1">+TablaVentas[[#This Row],[VENTAL TOTAL]]-TablaVentas[[#This Row],[VENTAL TOTAL]]*TablaVentas[[#This Row],[DESCUENTO]]</f>
        <v>129.42729202825592</v>
      </c>
      <c r="J939" s="2">
        <f ca="1">0.18*TablaVentas[[#This Row],[SUBTOTAL]]</f>
        <v>23.296912565086064</v>
      </c>
      <c r="K939" s="2">
        <f ca="1">+TablaVentas[[#This Row],[SUBTOTAL]]+TablaVentas[[#This Row],[IGV]]</f>
        <v>152.72420459334199</v>
      </c>
    </row>
    <row r="940" spans="1:11" x14ac:dyDescent="0.25">
      <c r="A940" t="s">
        <v>949</v>
      </c>
      <c r="B940" s="6">
        <v>46297</v>
      </c>
      <c r="C940" t="s">
        <v>10016</v>
      </c>
      <c r="D940" t="s">
        <v>10017</v>
      </c>
      <c r="E940">
        <v>18</v>
      </c>
      <c r="F940">
        <f>+_xlfn.XLOOKUP(TablaVentas[[#This Row],[PRODUCTO FINANCIERO]],TablaPrecios[PRODUCTO FINANCIERO],TablaPrecios[PRECIO UNIT],0)</f>
        <v>9.9</v>
      </c>
      <c r="G940" s="2">
        <f>+TablaVentas[[#This Row],[CANTIDAD]]*TablaVentas[[#This Row],[PRECIO UNITARIO]]</f>
        <v>178.20000000000002</v>
      </c>
      <c r="H940" s="1">
        <f t="shared" ca="1" si="14"/>
        <v>0.17761898232122908</v>
      </c>
      <c r="I940" s="2">
        <f ca="1">+TablaVentas[[#This Row],[VENTAL TOTAL]]-TablaVentas[[#This Row],[VENTAL TOTAL]]*TablaVentas[[#This Row],[DESCUENTO]]</f>
        <v>146.54829735035699</v>
      </c>
      <c r="J940" s="2">
        <f ca="1">0.18*TablaVentas[[#This Row],[SUBTOTAL]]</f>
        <v>26.378693523064257</v>
      </c>
      <c r="K940" s="2">
        <f ca="1">+TablaVentas[[#This Row],[SUBTOTAL]]+TablaVentas[[#This Row],[IGV]]</f>
        <v>172.92699087342123</v>
      </c>
    </row>
    <row r="941" spans="1:11" x14ac:dyDescent="0.25">
      <c r="A941" t="s">
        <v>950</v>
      </c>
      <c r="B941" s="6">
        <v>45964</v>
      </c>
      <c r="C941" t="s">
        <v>10012</v>
      </c>
      <c r="D941" t="s">
        <v>10020</v>
      </c>
      <c r="E941">
        <v>18</v>
      </c>
      <c r="F941">
        <f>+_xlfn.XLOOKUP(TablaVentas[[#This Row],[PRODUCTO FINANCIERO]],TablaPrecios[PRODUCTO FINANCIERO],TablaPrecios[PRECIO UNIT],0)</f>
        <v>14.9</v>
      </c>
      <c r="G941" s="2">
        <f>+TablaVentas[[#This Row],[CANTIDAD]]*TablaVentas[[#This Row],[PRECIO UNITARIO]]</f>
        <v>268.2</v>
      </c>
      <c r="H941" s="1">
        <f t="shared" ca="1" si="14"/>
        <v>0.15813106382446279</v>
      </c>
      <c r="I941" s="2">
        <f ca="1">+TablaVentas[[#This Row],[VENTAL TOTAL]]-TablaVentas[[#This Row],[VENTAL TOTAL]]*TablaVentas[[#This Row],[DESCUENTO]]</f>
        <v>225.78924868227907</v>
      </c>
      <c r="J941" s="2">
        <f ca="1">0.18*TablaVentas[[#This Row],[SUBTOTAL]]</f>
        <v>40.642064762810229</v>
      </c>
      <c r="K941" s="2">
        <f ca="1">+TablaVentas[[#This Row],[SUBTOTAL]]+TablaVentas[[#This Row],[IGV]]</f>
        <v>266.4313134450893</v>
      </c>
    </row>
    <row r="942" spans="1:11" x14ac:dyDescent="0.25">
      <c r="A942" t="s">
        <v>951</v>
      </c>
      <c r="B942" s="6">
        <v>46201</v>
      </c>
      <c r="C942" t="s">
        <v>10012</v>
      </c>
      <c r="D942" t="s">
        <v>10022</v>
      </c>
      <c r="E942">
        <v>5</v>
      </c>
      <c r="F942">
        <f>+_xlfn.XLOOKUP(TablaVentas[[#This Row],[PRODUCTO FINANCIERO]],TablaPrecios[PRODUCTO FINANCIERO],TablaPrecios[PRECIO UNIT],0)</f>
        <v>20.9</v>
      </c>
      <c r="G942" s="2">
        <f>+TablaVentas[[#This Row],[CANTIDAD]]*TablaVentas[[#This Row],[PRECIO UNITARIO]]</f>
        <v>104.5</v>
      </c>
      <c r="H942" s="1">
        <f t="shared" ca="1" si="14"/>
        <v>0.18941875542669029</v>
      </c>
      <c r="I942" s="2">
        <f ca="1">+TablaVentas[[#This Row],[VENTAL TOTAL]]-TablaVentas[[#This Row],[VENTAL TOTAL]]*TablaVentas[[#This Row],[DESCUENTO]]</f>
        <v>84.705740057910873</v>
      </c>
      <c r="J942" s="2">
        <f ca="1">0.18*TablaVentas[[#This Row],[SUBTOTAL]]</f>
        <v>15.247033210423957</v>
      </c>
      <c r="K942" s="2">
        <f ca="1">+TablaVentas[[#This Row],[SUBTOTAL]]+TablaVentas[[#This Row],[IGV]]</f>
        <v>99.952773268334823</v>
      </c>
    </row>
    <row r="943" spans="1:11" x14ac:dyDescent="0.25">
      <c r="A943" t="s">
        <v>952</v>
      </c>
      <c r="B943" s="6">
        <v>45578</v>
      </c>
      <c r="C943" t="s">
        <v>10014</v>
      </c>
      <c r="D943" t="s">
        <v>10017</v>
      </c>
      <c r="E943">
        <v>14</v>
      </c>
      <c r="F943">
        <f>+_xlfn.XLOOKUP(TablaVentas[[#This Row],[PRODUCTO FINANCIERO]],TablaPrecios[PRODUCTO FINANCIERO],TablaPrecios[PRECIO UNIT],0)</f>
        <v>9.9</v>
      </c>
      <c r="G943" s="2">
        <f>+TablaVentas[[#This Row],[CANTIDAD]]*TablaVentas[[#This Row],[PRECIO UNITARIO]]</f>
        <v>138.6</v>
      </c>
      <c r="H943" s="1">
        <f t="shared" ca="1" si="14"/>
        <v>0.19448296260732151</v>
      </c>
      <c r="I943" s="2">
        <f ca="1">+TablaVentas[[#This Row],[VENTAL TOTAL]]-TablaVentas[[#This Row],[VENTAL TOTAL]]*TablaVentas[[#This Row],[DESCUENTO]]</f>
        <v>111.64466138262523</v>
      </c>
      <c r="J943" s="2">
        <f ca="1">0.18*TablaVentas[[#This Row],[SUBTOTAL]]</f>
        <v>20.096039048872541</v>
      </c>
      <c r="K943" s="2">
        <f ca="1">+TablaVentas[[#This Row],[SUBTOTAL]]+TablaVentas[[#This Row],[IGV]]</f>
        <v>131.74070043149777</v>
      </c>
    </row>
    <row r="944" spans="1:11" x14ac:dyDescent="0.25">
      <c r="A944" t="s">
        <v>953</v>
      </c>
      <c r="B944" s="6">
        <v>45878</v>
      </c>
      <c r="C944" t="s">
        <v>10014</v>
      </c>
      <c r="D944" t="s">
        <v>10019</v>
      </c>
      <c r="E944">
        <v>17</v>
      </c>
      <c r="F944">
        <f>+_xlfn.XLOOKUP(TablaVentas[[#This Row],[PRODUCTO FINANCIERO]],TablaPrecios[PRODUCTO FINANCIERO],TablaPrecios[PRECIO UNIT],0)</f>
        <v>9.9</v>
      </c>
      <c r="G944" s="2">
        <f>+TablaVentas[[#This Row],[CANTIDAD]]*TablaVentas[[#This Row],[PRECIO UNITARIO]]</f>
        <v>168.3</v>
      </c>
      <c r="H944" s="1">
        <f t="shared" ca="1" si="14"/>
        <v>0.17345786224889692</v>
      </c>
      <c r="I944" s="2">
        <f ca="1">+TablaVentas[[#This Row],[VENTAL TOTAL]]-TablaVentas[[#This Row],[VENTAL TOTAL]]*TablaVentas[[#This Row],[DESCUENTO]]</f>
        <v>139.10704178351065</v>
      </c>
      <c r="J944" s="2">
        <f ca="1">0.18*TablaVentas[[#This Row],[SUBTOTAL]]</f>
        <v>25.039267521031917</v>
      </c>
      <c r="K944" s="2">
        <f ca="1">+TablaVentas[[#This Row],[SUBTOTAL]]+TablaVentas[[#This Row],[IGV]]</f>
        <v>164.14630930454257</v>
      </c>
    </row>
    <row r="945" spans="1:11" x14ac:dyDescent="0.25">
      <c r="A945" t="s">
        <v>954</v>
      </c>
      <c r="B945" s="6">
        <v>45595</v>
      </c>
      <c r="C945" t="s">
        <v>10016</v>
      </c>
      <c r="D945" t="s">
        <v>10022</v>
      </c>
      <c r="E945">
        <v>19</v>
      </c>
      <c r="F945">
        <f>+_xlfn.XLOOKUP(TablaVentas[[#This Row],[PRODUCTO FINANCIERO]],TablaPrecios[PRODUCTO FINANCIERO],TablaPrecios[PRECIO UNIT],0)</f>
        <v>20.9</v>
      </c>
      <c r="G945" s="2">
        <f>+TablaVentas[[#This Row],[CANTIDAD]]*TablaVentas[[#This Row],[PRECIO UNITARIO]]</f>
        <v>397.09999999999997</v>
      </c>
      <c r="H945" s="1">
        <f t="shared" ca="1" si="14"/>
        <v>0.17161074711472596</v>
      </c>
      <c r="I945" s="2">
        <f ca="1">+TablaVentas[[#This Row],[VENTAL TOTAL]]-TablaVentas[[#This Row],[VENTAL TOTAL]]*TablaVentas[[#This Row],[DESCUENTO]]</f>
        <v>328.95337232074229</v>
      </c>
      <c r="J945" s="2">
        <f ca="1">0.18*TablaVentas[[#This Row],[SUBTOTAL]]</f>
        <v>59.211607017733613</v>
      </c>
      <c r="K945" s="2">
        <f ca="1">+TablaVentas[[#This Row],[SUBTOTAL]]+TablaVentas[[#This Row],[IGV]]</f>
        <v>388.16497933847592</v>
      </c>
    </row>
    <row r="946" spans="1:11" x14ac:dyDescent="0.25">
      <c r="A946" t="s">
        <v>955</v>
      </c>
      <c r="B946" s="6">
        <v>45558</v>
      </c>
      <c r="C946" t="s">
        <v>10015</v>
      </c>
      <c r="D946" t="s">
        <v>10018</v>
      </c>
      <c r="E946">
        <v>19</v>
      </c>
      <c r="F946">
        <f>+_xlfn.XLOOKUP(TablaVentas[[#This Row],[PRODUCTO FINANCIERO]],TablaPrecios[PRODUCTO FINANCIERO],TablaPrecios[PRECIO UNIT],0)</f>
        <v>14.9</v>
      </c>
      <c r="G946" s="2">
        <f>+TablaVentas[[#This Row],[CANTIDAD]]*TablaVentas[[#This Row],[PRECIO UNITARIO]]</f>
        <v>283.10000000000002</v>
      </c>
      <c r="H946" s="1">
        <f t="shared" ca="1" si="14"/>
        <v>0.18279698678326009</v>
      </c>
      <c r="I946" s="2">
        <f ca="1">+TablaVentas[[#This Row],[VENTAL TOTAL]]-TablaVentas[[#This Row],[VENTAL TOTAL]]*TablaVentas[[#This Row],[DESCUENTO]]</f>
        <v>231.3501730416591</v>
      </c>
      <c r="J946" s="2">
        <f ca="1">0.18*TablaVentas[[#This Row],[SUBTOTAL]]</f>
        <v>41.64303114749864</v>
      </c>
      <c r="K946" s="2">
        <f ca="1">+TablaVentas[[#This Row],[SUBTOTAL]]+TablaVentas[[#This Row],[IGV]]</f>
        <v>272.99320418915772</v>
      </c>
    </row>
    <row r="947" spans="1:11" x14ac:dyDescent="0.25">
      <c r="A947" t="s">
        <v>956</v>
      </c>
      <c r="B947" s="6">
        <v>46271</v>
      </c>
      <c r="C947" t="s">
        <v>10011</v>
      </c>
      <c r="D947" t="s">
        <v>10020</v>
      </c>
      <c r="E947">
        <v>19</v>
      </c>
      <c r="F947">
        <f>+_xlfn.XLOOKUP(TablaVentas[[#This Row],[PRODUCTO FINANCIERO]],TablaPrecios[PRODUCTO FINANCIERO],TablaPrecios[PRECIO UNIT],0)</f>
        <v>14.9</v>
      </c>
      <c r="G947" s="2">
        <f>+TablaVentas[[#This Row],[CANTIDAD]]*TablaVentas[[#This Row],[PRECIO UNITARIO]]</f>
        <v>283.10000000000002</v>
      </c>
      <c r="H947" s="1">
        <f t="shared" ca="1" si="14"/>
        <v>0.19535330406336079</v>
      </c>
      <c r="I947" s="2">
        <f ca="1">+TablaVentas[[#This Row],[VENTAL TOTAL]]-TablaVentas[[#This Row],[VENTAL TOTAL]]*TablaVentas[[#This Row],[DESCUENTO]]</f>
        <v>227.79547961966259</v>
      </c>
      <c r="J947" s="2">
        <f ca="1">0.18*TablaVentas[[#This Row],[SUBTOTAL]]</f>
        <v>41.003186331539261</v>
      </c>
      <c r="K947" s="2">
        <f ca="1">+TablaVentas[[#This Row],[SUBTOTAL]]+TablaVentas[[#This Row],[IGV]]</f>
        <v>268.79866595120183</v>
      </c>
    </row>
    <row r="948" spans="1:11" x14ac:dyDescent="0.25">
      <c r="A948" t="s">
        <v>957</v>
      </c>
      <c r="B948" s="6">
        <v>45418</v>
      </c>
      <c r="C948" t="s">
        <v>10016</v>
      </c>
      <c r="D948" t="s">
        <v>10022</v>
      </c>
      <c r="E948">
        <v>8</v>
      </c>
      <c r="F948">
        <f>+_xlfn.XLOOKUP(TablaVentas[[#This Row],[PRODUCTO FINANCIERO]],TablaPrecios[PRODUCTO FINANCIERO],TablaPrecios[PRECIO UNIT],0)</f>
        <v>20.9</v>
      </c>
      <c r="G948" s="2">
        <f>+TablaVentas[[#This Row],[CANTIDAD]]*TablaVentas[[#This Row],[PRECIO UNITARIO]]</f>
        <v>167.2</v>
      </c>
      <c r="H948" s="1">
        <f t="shared" ca="1" si="14"/>
        <v>0.19272057594937131</v>
      </c>
      <c r="I948" s="2">
        <f ca="1">+TablaVentas[[#This Row],[VENTAL TOTAL]]-TablaVentas[[#This Row],[VENTAL TOTAL]]*TablaVentas[[#This Row],[DESCUENTO]]</f>
        <v>134.97711970126511</v>
      </c>
      <c r="J948" s="2">
        <f ca="1">0.18*TablaVentas[[#This Row],[SUBTOTAL]]</f>
        <v>24.295881546227719</v>
      </c>
      <c r="K948" s="2">
        <f ca="1">+TablaVentas[[#This Row],[SUBTOTAL]]+TablaVentas[[#This Row],[IGV]]</f>
        <v>159.27300124749283</v>
      </c>
    </row>
    <row r="949" spans="1:11" x14ac:dyDescent="0.25">
      <c r="A949" t="s">
        <v>958</v>
      </c>
      <c r="B949" s="6">
        <v>45547</v>
      </c>
      <c r="C949" t="s">
        <v>10015</v>
      </c>
      <c r="D949" t="s">
        <v>10017</v>
      </c>
      <c r="E949">
        <v>15</v>
      </c>
      <c r="F949">
        <f>+_xlfn.XLOOKUP(TablaVentas[[#This Row],[PRODUCTO FINANCIERO]],TablaPrecios[PRODUCTO FINANCIERO],TablaPrecios[PRECIO UNIT],0)</f>
        <v>9.9</v>
      </c>
      <c r="G949" s="2">
        <f>+TablaVentas[[#This Row],[CANTIDAD]]*TablaVentas[[#This Row],[PRECIO UNITARIO]]</f>
        <v>148.5</v>
      </c>
      <c r="H949" s="1">
        <f t="shared" ca="1" si="14"/>
        <v>0.13787348753345757</v>
      </c>
      <c r="I949" s="2">
        <f ca="1">+TablaVentas[[#This Row],[VENTAL TOTAL]]-TablaVentas[[#This Row],[VENTAL TOTAL]]*TablaVentas[[#This Row],[DESCUENTO]]</f>
        <v>128.02578710128154</v>
      </c>
      <c r="J949" s="2">
        <f ca="1">0.18*TablaVentas[[#This Row],[SUBTOTAL]]</f>
        <v>23.044641678230676</v>
      </c>
      <c r="K949" s="2">
        <f ca="1">+TablaVentas[[#This Row],[SUBTOTAL]]+TablaVentas[[#This Row],[IGV]]</f>
        <v>151.07042877951221</v>
      </c>
    </row>
    <row r="950" spans="1:11" x14ac:dyDescent="0.25">
      <c r="A950" t="s">
        <v>959</v>
      </c>
      <c r="B950" s="6">
        <v>45852</v>
      </c>
      <c r="C950" t="s">
        <v>10014</v>
      </c>
      <c r="D950" t="s">
        <v>10020</v>
      </c>
      <c r="E950">
        <v>9</v>
      </c>
      <c r="F950">
        <f>+_xlfn.XLOOKUP(TablaVentas[[#This Row],[PRODUCTO FINANCIERO]],TablaPrecios[PRODUCTO FINANCIERO],TablaPrecios[PRECIO UNIT],0)</f>
        <v>14.9</v>
      </c>
      <c r="G950" s="2">
        <f>+TablaVentas[[#This Row],[CANTIDAD]]*TablaVentas[[#This Row],[PRECIO UNITARIO]]</f>
        <v>134.1</v>
      </c>
      <c r="H950" s="1">
        <f t="shared" ca="1" si="14"/>
        <v>0.14048794636208758</v>
      </c>
      <c r="I950" s="2">
        <f ca="1">+TablaVentas[[#This Row],[VENTAL TOTAL]]-TablaVentas[[#This Row],[VENTAL TOTAL]]*TablaVentas[[#This Row],[DESCUENTO]]</f>
        <v>115.26056639284405</v>
      </c>
      <c r="J950" s="2">
        <f ca="1">0.18*TablaVentas[[#This Row],[SUBTOTAL]]</f>
        <v>20.74690195071193</v>
      </c>
      <c r="K950" s="2">
        <f ca="1">+TablaVentas[[#This Row],[SUBTOTAL]]+TablaVentas[[#This Row],[IGV]]</f>
        <v>136.00746834355598</v>
      </c>
    </row>
    <row r="951" spans="1:11" x14ac:dyDescent="0.25">
      <c r="A951" t="s">
        <v>960</v>
      </c>
      <c r="B951" s="6">
        <v>45774</v>
      </c>
      <c r="C951" t="s">
        <v>10012</v>
      </c>
      <c r="D951" t="s">
        <v>10017</v>
      </c>
      <c r="E951">
        <v>8</v>
      </c>
      <c r="F951">
        <f>+_xlfn.XLOOKUP(TablaVentas[[#This Row],[PRODUCTO FINANCIERO]],TablaPrecios[PRODUCTO FINANCIERO],TablaPrecios[PRECIO UNIT],0)</f>
        <v>9.9</v>
      </c>
      <c r="G951" s="2">
        <f>+TablaVentas[[#This Row],[CANTIDAD]]*TablaVentas[[#This Row],[PRECIO UNITARIO]]</f>
        <v>79.2</v>
      </c>
      <c r="H951" s="1">
        <f t="shared" ca="1" si="14"/>
        <v>0.10224081402841358</v>
      </c>
      <c r="I951" s="2">
        <f ca="1">+TablaVentas[[#This Row],[VENTAL TOTAL]]-TablaVentas[[#This Row],[VENTAL TOTAL]]*TablaVentas[[#This Row],[DESCUENTO]]</f>
        <v>71.102527528949651</v>
      </c>
      <c r="J951" s="2">
        <f ca="1">0.18*TablaVentas[[#This Row],[SUBTOTAL]]</f>
        <v>12.798454955210937</v>
      </c>
      <c r="K951" s="2">
        <f ca="1">+TablaVentas[[#This Row],[SUBTOTAL]]+TablaVentas[[#This Row],[IGV]]</f>
        <v>83.900982484160593</v>
      </c>
    </row>
    <row r="952" spans="1:11" x14ac:dyDescent="0.25">
      <c r="A952" t="s">
        <v>961</v>
      </c>
      <c r="B952" s="6">
        <v>46036</v>
      </c>
      <c r="C952" t="s">
        <v>10013</v>
      </c>
      <c r="D952" t="s">
        <v>10022</v>
      </c>
      <c r="E952">
        <v>13</v>
      </c>
      <c r="F952">
        <f>+_xlfn.XLOOKUP(TablaVentas[[#This Row],[PRODUCTO FINANCIERO]],TablaPrecios[PRODUCTO FINANCIERO],TablaPrecios[PRECIO UNIT],0)</f>
        <v>20.9</v>
      </c>
      <c r="G952" s="2">
        <f>+TablaVentas[[#This Row],[CANTIDAD]]*TablaVentas[[#This Row],[PRECIO UNITARIO]]</f>
        <v>271.7</v>
      </c>
      <c r="H952" s="1">
        <f t="shared" ca="1" si="14"/>
        <v>0.14964911815147236</v>
      </c>
      <c r="I952" s="2">
        <f ca="1">+TablaVentas[[#This Row],[VENTAL TOTAL]]-TablaVentas[[#This Row],[VENTAL TOTAL]]*TablaVentas[[#This Row],[DESCUENTO]]</f>
        <v>231.04033459824495</v>
      </c>
      <c r="J952" s="2">
        <f ca="1">0.18*TablaVentas[[#This Row],[SUBTOTAL]]</f>
        <v>41.587260227684091</v>
      </c>
      <c r="K952" s="2">
        <f ca="1">+TablaVentas[[#This Row],[SUBTOTAL]]+TablaVentas[[#This Row],[IGV]]</f>
        <v>272.62759482592907</v>
      </c>
    </row>
    <row r="953" spans="1:11" x14ac:dyDescent="0.25">
      <c r="A953" t="s">
        <v>962</v>
      </c>
      <c r="B953" s="6">
        <v>46052</v>
      </c>
      <c r="C953" t="s">
        <v>10016</v>
      </c>
      <c r="D953" t="s">
        <v>10017</v>
      </c>
      <c r="E953">
        <v>9</v>
      </c>
      <c r="F953">
        <f>+_xlfn.XLOOKUP(TablaVentas[[#This Row],[PRODUCTO FINANCIERO]],TablaPrecios[PRODUCTO FINANCIERO],TablaPrecios[PRECIO UNIT],0)</f>
        <v>9.9</v>
      </c>
      <c r="G953" s="2">
        <f>+TablaVentas[[#This Row],[CANTIDAD]]*TablaVentas[[#This Row],[PRECIO UNITARIO]]</f>
        <v>89.100000000000009</v>
      </c>
      <c r="H953" s="1">
        <f t="shared" ca="1" si="14"/>
        <v>0.16561558137325694</v>
      </c>
      <c r="I953" s="2">
        <f ca="1">+TablaVentas[[#This Row],[VENTAL TOTAL]]-TablaVentas[[#This Row],[VENTAL TOTAL]]*TablaVentas[[#This Row],[DESCUENTO]]</f>
        <v>74.34365169964282</v>
      </c>
      <c r="J953" s="2">
        <f ca="1">0.18*TablaVentas[[#This Row],[SUBTOTAL]]</f>
        <v>13.381857305935707</v>
      </c>
      <c r="K953" s="2">
        <f ca="1">+TablaVentas[[#This Row],[SUBTOTAL]]+TablaVentas[[#This Row],[IGV]]</f>
        <v>87.72550900557853</v>
      </c>
    </row>
    <row r="954" spans="1:11" x14ac:dyDescent="0.25">
      <c r="A954" t="s">
        <v>963</v>
      </c>
      <c r="B954" s="6">
        <v>46066</v>
      </c>
      <c r="C954" t="s">
        <v>10015</v>
      </c>
      <c r="D954" t="s">
        <v>10022</v>
      </c>
      <c r="E954">
        <v>8</v>
      </c>
      <c r="F954">
        <f>+_xlfn.XLOOKUP(TablaVentas[[#This Row],[PRODUCTO FINANCIERO]],TablaPrecios[PRODUCTO FINANCIERO],TablaPrecios[PRECIO UNIT],0)</f>
        <v>20.9</v>
      </c>
      <c r="G954" s="2">
        <f>+TablaVentas[[#This Row],[CANTIDAD]]*TablaVentas[[#This Row],[PRECIO UNITARIO]]</f>
        <v>167.2</v>
      </c>
      <c r="H954" s="1">
        <f t="shared" ca="1" si="14"/>
        <v>0.17240833070941824</v>
      </c>
      <c r="I954" s="2">
        <f ca="1">+TablaVentas[[#This Row],[VENTAL TOTAL]]-TablaVentas[[#This Row],[VENTAL TOTAL]]*TablaVentas[[#This Row],[DESCUENTO]]</f>
        <v>138.37332710538527</v>
      </c>
      <c r="J954" s="2">
        <f ca="1">0.18*TablaVentas[[#This Row],[SUBTOTAL]]</f>
        <v>24.907198878969346</v>
      </c>
      <c r="K954" s="2">
        <f ca="1">+TablaVentas[[#This Row],[SUBTOTAL]]+TablaVentas[[#This Row],[IGV]]</f>
        <v>163.28052598435463</v>
      </c>
    </row>
    <row r="955" spans="1:11" x14ac:dyDescent="0.25">
      <c r="A955" t="s">
        <v>964</v>
      </c>
      <c r="B955" s="6">
        <v>45491</v>
      </c>
      <c r="C955" t="s">
        <v>10014</v>
      </c>
      <c r="D955" t="s">
        <v>10018</v>
      </c>
      <c r="E955">
        <v>8</v>
      </c>
      <c r="F955">
        <f>+_xlfn.XLOOKUP(TablaVentas[[#This Row],[PRODUCTO FINANCIERO]],TablaPrecios[PRODUCTO FINANCIERO],TablaPrecios[PRECIO UNIT],0)</f>
        <v>14.9</v>
      </c>
      <c r="G955" s="2">
        <f>+TablaVentas[[#This Row],[CANTIDAD]]*TablaVentas[[#This Row],[PRECIO UNITARIO]]</f>
        <v>119.2</v>
      </c>
      <c r="H955" s="1">
        <f t="shared" ca="1" si="14"/>
        <v>0.17622238472775814</v>
      </c>
      <c r="I955" s="2">
        <f ca="1">+TablaVentas[[#This Row],[VENTAL TOTAL]]-TablaVentas[[#This Row],[VENTAL TOTAL]]*TablaVentas[[#This Row],[DESCUENTO]]</f>
        <v>98.194291740451234</v>
      </c>
      <c r="J955" s="2">
        <f ca="1">0.18*TablaVentas[[#This Row],[SUBTOTAL]]</f>
        <v>17.674972513281222</v>
      </c>
      <c r="K955" s="2">
        <f ca="1">+TablaVentas[[#This Row],[SUBTOTAL]]+TablaVentas[[#This Row],[IGV]]</f>
        <v>115.86926425373245</v>
      </c>
    </row>
    <row r="956" spans="1:11" x14ac:dyDescent="0.25">
      <c r="A956" t="s">
        <v>965</v>
      </c>
      <c r="B956" s="6">
        <v>46293</v>
      </c>
      <c r="C956" t="s">
        <v>10012</v>
      </c>
      <c r="D956" t="s">
        <v>10018</v>
      </c>
      <c r="E956">
        <v>14</v>
      </c>
      <c r="F956">
        <f>+_xlfn.XLOOKUP(TablaVentas[[#This Row],[PRODUCTO FINANCIERO]],TablaPrecios[PRODUCTO FINANCIERO],TablaPrecios[PRECIO UNIT],0)</f>
        <v>14.9</v>
      </c>
      <c r="G956" s="2">
        <f>+TablaVentas[[#This Row],[CANTIDAD]]*TablaVentas[[#This Row],[PRECIO UNITARIO]]</f>
        <v>208.6</v>
      </c>
      <c r="H956" s="1">
        <f t="shared" ca="1" si="14"/>
        <v>0.11640076702223823</v>
      </c>
      <c r="I956" s="2">
        <f ca="1">+TablaVentas[[#This Row],[VENTAL TOTAL]]-TablaVentas[[#This Row],[VENTAL TOTAL]]*TablaVentas[[#This Row],[DESCUENTO]]</f>
        <v>184.31879999916112</v>
      </c>
      <c r="J956" s="2">
        <f ca="1">0.18*TablaVentas[[#This Row],[SUBTOTAL]]</f>
        <v>33.177383999848999</v>
      </c>
      <c r="K956" s="2">
        <f ca="1">+TablaVentas[[#This Row],[SUBTOTAL]]+TablaVentas[[#This Row],[IGV]]</f>
        <v>217.4961839990101</v>
      </c>
    </row>
    <row r="957" spans="1:11" x14ac:dyDescent="0.25">
      <c r="A957" t="s">
        <v>966</v>
      </c>
      <c r="B957" s="6">
        <v>45631</v>
      </c>
      <c r="C957" t="s">
        <v>10015</v>
      </c>
      <c r="D957" t="s">
        <v>10019</v>
      </c>
      <c r="E957">
        <v>8</v>
      </c>
      <c r="F957">
        <f>+_xlfn.XLOOKUP(TablaVentas[[#This Row],[PRODUCTO FINANCIERO]],TablaPrecios[PRODUCTO FINANCIERO],TablaPrecios[PRECIO UNIT],0)</f>
        <v>9.9</v>
      </c>
      <c r="G957" s="2">
        <f>+TablaVentas[[#This Row],[CANTIDAD]]*TablaVentas[[#This Row],[PRECIO UNITARIO]]</f>
        <v>79.2</v>
      </c>
      <c r="H957" s="1">
        <f t="shared" ca="1" si="14"/>
        <v>0.18365729155150151</v>
      </c>
      <c r="I957" s="2">
        <f ca="1">+TablaVentas[[#This Row],[VENTAL TOTAL]]-TablaVentas[[#This Row],[VENTAL TOTAL]]*TablaVentas[[#This Row],[DESCUENTO]]</f>
        <v>64.654342509121079</v>
      </c>
      <c r="J957" s="2">
        <f ca="1">0.18*TablaVentas[[#This Row],[SUBTOTAL]]</f>
        <v>11.637781651641793</v>
      </c>
      <c r="K957" s="2">
        <f ca="1">+TablaVentas[[#This Row],[SUBTOTAL]]+TablaVentas[[#This Row],[IGV]]</f>
        <v>76.292124160762867</v>
      </c>
    </row>
    <row r="958" spans="1:11" x14ac:dyDescent="0.25">
      <c r="A958" t="s">
        <v>967</v>
      </c>
      <c r="B958" s="6">
        <v>46162</v>
      </c>
      <c r="C958" t="s">
        <v>10016</v>
      </c>
      <c r="D958" t="s">
        <v>10022</v>
      </c>
      <c r="E958">
        <v>3</v>
      </c>
      <c r="F958">
        <f>+_xlfn.XLOOKUP(TablaVentas[[#This Row],[PRODUCTO FINANCIERO]],TablaPrecios[PRODUCTO FINANCIERO],TablaPrecios[PRECIO UNIT],0)</f>
        <v>20.9</v>
      </c>
      <c r="G958" s="2">
        <f>+TablaVentas[[#This Row],[CANTIDAD]]*TablaVentas[[#This Row],[PRECIO UNITARIO]]</f>
        <v>62.699999999999996</v>
      </c>
      <c r="H958" s="1">
        <f t="shared" ca="1" si="14"/>
        <v>0.10025553712814245</v>
      </c>
      <c r="I958" s="2">
        <f ca="1">+TablaVentas[[#This Row],[VENTAL TOTAL]]-TablaVentas[[#This Row],[VENTAL TOTAL]]*TablaVentas[[#This Row],[DESCUENTO]]</f>
        <v>56.413977822065462</v>
      </c>
      <c r="J958" s="2">
        <f ca="1">0.18*TablaVentas[[#This Row],[SUBTOTAL]]</f>
        <v>10.154516007971782</v>
      </c>
      <c r="K958" s="2">
        <f ca="1">+TablaVentas[[#This Row],[SUBTOTAL]]+TablaVentas[[#This Row],[IGV]]</f>
        <v>66.568493830037241</v>
      </c>
    </row>
    <row r="959" spans="1:11" x14ac:dyDescent="0.25">
      <c r="A959" t="s">
        <v>968</v>
      </c>
      <c r="B959" s="6">
        <v>46279</v>
      </c>
      <c r="C959" t="s">
        <v>10014</v>
      </c>
      <c r="D959" t="s">
        <v>10022</v>
      </c>
      <c r="E959">
        <v>6</v>
      </c>
      <c r="F959">
        <f>+_xlfn.XLOOKUP(TablaVentas[[#This Row],[PRODUCTO FINANCIERO]],TablaPrecios[PRODUCTO FINANCIERO],TablaPrecios[PRECIO UNIT],0)</f>
        <v>20.9</v>
      </c>
      <c r="G959" s="2">
        <f>+TablaVentas[[#This Row],[CANTIDAD]]*TablaVentas[[#This Row],[PRECIO UNITARIO]]</f>
        <v>125.39999999999999</v>
      </c>
      <c r="H959" s="1">
        <f t="shared" ca="1" si="14"/>
        <v>0.1815240924123821</v>
      </c>
      <c r="I959" s="2">
        <f ca="1">+TablaVentas[[#This Row],[VENTAL TOTAL]]-TablaVentas[[#This Row],[VENTAL TOTAL]]*TablaVentas[[#This Row],[DESCUENTO]]</f>
        <v>102.63687881148728</v>
      </c>
      <c r="J959" s="2">
        <f ca="1">0.18*TablaVentas[[#This Row],[SUBTOTAL]]</f>
        <v>18.474638186067711</v>
      </c>
      <c r="K959" s="2">
        <f ca="1">+TablaVentas[[#This Row],[SUBTOTAL]]+TablaVentas[[#This Row],[IGV]]</f>
        <v>121.11151699755499</v>
      </c>
    </row>
    <row r="960" spans="1:11" x14ac:dyDescent="0.25">
      <c r="A960" t="s">
        <v>969</v>
      </c>
      <c r="B960" s="6">
        <v>45769</v>
      </c>
      <c r="C960" t="s">
        <v>10011</v>
      </c>
      <c r="D960" t="s">
        <v>10019</v>
      </c>
      <c r="E960">
        <v>7</v>
      </c>
      <c r="F960">
        <f>+_xlfn.XLOOKUP(TablaVentas[[#This Row],[PRODUCTO FINANCIERO]],TablaPrecios[PRODUCTO FINANCIERO],TablaPrecios[PRECIO UNIT],0)</f>
        <v>9.9</v>
      </c>
      <c r="G960" s="2">
        <f>+TablaVentas[[#This Row],[CANTIDAD]]*TablaVentas[[#This Row],[PRECIO UNITARIO]]</f>
        <v>69.3</v>
      </c>
      <c r="H960" s="1">
        <f t="shared" ca="1" si="14"/>
        <v>0.1226026918750741</v>
      </c>
      <c r="I960" s="2">
        <f ca="1">+TablaVentas[[#This Row],[VENTAL TOTAL]]-TablaVentas[[#This Row],[VENTAL TOTAL]]*TablaVentas[[#This Row],[DESCUENTO]]</f>
        <v>60.803633453057358</v>
      </c>
      <c r="J960" s="2">
        <f ca="1">0.18*TablaVentas[[#This Row],[SUBTOTAL]]</f>
        <v>10.944654021550324</v>
      </c>
      <c r="K960" s="2">
        <f ca="1">+TablaVentas[[#This Row],[SUBTOTAL]]+TablaVentas[[#This Row],[IGV]]</f>
        <v>71.748287474607679</v>
      </c>
    </row>
    <row r="961" spans="1:11" x14ac:dyDescent="0.25">
      <c r="A961" t="s">
        <v>970</v>
      </c>
      <c r="B961" s="6">
        <v>45397</v>
      </c>
      <c r="C961" t="s">
        <v>10015</v>
      </c>
      <c r="D961" t="s">
        <v>10019</v>
      </c>
      <c r="E961">
        <v>17</v>
      </c>
      <c r="F961">
        <f>+_xlfn.XLOOKUP(TablaVentas[[#This Row],[PRODUCTO FINANCIERO]],TablaPrecios[PRODUCTO FINANCIERO],TablaPrecios[PRECIO UNIT],0)</f>
        <v>9.9</v>
      </c>
      <c r="G961" s="2">
        <f>+TablaVentas[[#This Row],[CANTIDAD]]*TablaVentas[[#This Row],[PRECIO UNITARIO]]</f>
        <v>168.3</v>
      </c>
      <c r="H961" s="1">
        <f t="shared" ca="1" si="14"/>
        <v>0.11252346114577565</v>
      </c>
      <c r="I961" s="2">
        <f ca="1">+TablaVentas[[#This Row],[VENTAL TOTAL]]-TablaVentas[[#This Row],[VENTAL TOTAL]]*TablaVentas[[#This Row],[DESCUENTO]]</f>
        <v>149.36230148916596</v>
      </c>
      <c r="J961" s="2">
        <f ca="1">0.18*TablaVentas[[#This Row],[SUBTOTAL]]</f>
        <v>26.885214268049872</v>
      </c>
      <c r="K961" s="2">
        <f ca="1">+TablaVentas[[#This Row],[SUBTOTAL]]+TablaVentas[[#This Row],[IGV]]</f>
        <v>176.24751575721584</v>
      </c>
    </row>
    <row r="962" spans="1:11" x14ac:dyDescent="0.25">
      <c r="A962" t="s">
        <v>971</v>
      </c>
      <c r="B962" s="6">
        <v>45630</v>
      </c>
      <c r="C962" t="s">
        <v>10011</v>
      </c>
      <c r="D962" t="s">
        <v>10020</v>
      </c>
      <c r="E962">
        <v>6</v>
      </c>
      <c r="F962">
        <f>+_xlfn.XLOOKUP(TablaVentas[[#This Row],[PRODUCTO FINANCIERO]],TablaPrecios[PRODUCTO FINANCIERO],TablaPrecios[PRECIO UNIT],0)</f>
        <v>14.9</v>
      </c>
      <c r="G962" s="2">
        <f>+TablaVentas[[#This Row],[CANTIDAD]]*TablaVentas[[#This Row],[PRECIO UNITARIO]]</f>
        <v>89.4</v>
      </c>
      <c r="H962" s="1">
        <f t="shared" ref="H962:H1025" ca="1" si="15">+RAND()*0.1+0.1</f>
        <v>0.16337091139008658</v>
      </c>
      <c r="I962" s="2">
        <f ca="1">+TablaVentas[[#This Row],[VENTAL TOTAL]]-TablaVentas[[#This Row],[VENTAL TOTAL]]*TablaVentas[[#This Row],[DESCUENTO]]</f>
        <v>74.794640521726265</v>
      </c>
      <c r="J962" s="2">
        <f ca="1">0.18*TablaVentas[[#This Row],[SUBTOTAL]]</f>
        <v>13.463035293910727</v>
      </c>
      <c r="K962" s="2">
        <f ca="1">+TablaVentas[[#This Row],[SUBTOTAL]]+TablaVentas[[#This Row],[IGV]]</f>
        <v>88.257675815636986</v>
      </c>
    </row>
    <row r="963" spans="1:11" x14ac:dyDescent="0.25">
      <c r="A963" t="s">
        <v>972</v>
      </c>
      <c r="B963" s="6">
        <v>45608</v>
      </c>
      <c r="C963" t="s">
        <v>10016</v>
      </c>
      <c r="D963" t="s">
        <v>10017</v>
      </c>
      <c r="E963">
        <v>9</v>
      </c>
      <c r="F963">
        <f>+_xlfn.XLOOKUP(TablaVentas[[#This Row],[PRODUCTO FINANCIERO]],TablaPrecios[PRODUCTO FINANCIERO],TablaPrecios[PRECIO UNIT],0)</f>
        <v>9.9</v>
      </c>
      <c r="G963" s="2">
        <f>+TablaVentas[[#This Row],[CANTIDAD]]*TablaVentas[[#This Row],[PRECIO UNITARIO]]</f>
        <v>89.100000000000009</v>
      </c>
      <c r="H963" s="1">
        <f t="shared" ca="1" si="15"/>
        <v>0.11663307052483841</v>
      </c>
      <c r="I963" s="2">
        <f ca="1">+TablaVentas[[#This Row],[VENTAL TOTAL]]-TablaVentas[[#This Row],[VENTAL TOTAL]]*TablaVentas[[#This Row],[DESCUENTO]]</f>
        <v>78.707993416236903</v>
      </c>
      <c r="J963" s="2">
        <f ca="1">0.18*TablaVentas[[#This Row],[SUBTOTAL]]</f>
        <v>14.167438814922642</v>
      </c>
      <c r="K963" s="2">
        <f ca="1">+TablaVentas[[#This Row],[SUBTOTAL]]+TablaVentas[[#This Row],[IGV]]</f>
        <v>92.87543223115955</v>
      </c>
    </row>
    <row r="964" spans="1:11" x14ac:dyDescent="0.25">
      <c r="A964" t="s">
        <v>973</v>
      </c>
      <c r="B964" s="6">
        <v>45404</v>
      </c>
      <c r="C964" t="s">
        <v>10015</v>
      </c>
      <c r="D964" t="s">
        <v>10018</v>
      </c>
      <c r="E964">
        <v>12</v>
      </c>
      <c r="F964">
        <f>+_xlfn.XLOOKUP(TablaVentas[[#This Row],[PRODUCTO FINANCIERO]],TablaPrecios[PRODUCTO FINANCIERO],TablaPrecios[PRECIO UNIT],0)</f>
        <v>14.9</v>
      </c>
      <c r="G964" s="2">
        <f>+TablaVentas[[#This Row],[CANTIDAD]]*TablaVentas[[#This Row],[PRECIO UNITARIO]]</f>
        <v>178.8</v>
      </c>
      <c r="H964" s="1">
        <f t="shared" ca="1" si="15"/>
        <v>0.10792207231709716</v>
      </c>
      <c r="I964" s="2">
        <f ca="1">+TablaVentas[[#This Row],[VENTAL TOTAL]]-TablaVentas[[#This Row],[VENTAL TOTAL]]*TablaVentas[[#This Row],[DESCUENTO]]</f>
        <v>159.50353346970303</v>
      </c>
      <c r="J964" s="2">
        <f ca="1">0.18*TablaVentas[[#This Row],[SUBTOTAL]]</f>
        <v>28.710636024546545</v>
      </c>
      <c r="K964" s="2">
        <f ca="1">+TablaVentas[[#This Row],[SUBTOTAL]]+TablaVentas[[#This Row],[IGV]]</f>
        <v>188.21416949424957</v>
      </c>
    </row>
    <row r="965" spans="1:11" x14ac:dyDescent="0.25">
      <c r="A965" t="s">
        <v>974</v>
      </c>
      <c r="B965" s="6">
        <v>45878</v>
      </c>
      <c r="C965" t="s">
        <v>10011</v>
      </c>
      <c r="D965" t="s">
        <v>10017</v>
      </c>
      <c r="E965">
        <v>16</v>
      </c>
      <c r="F965">
        <f>+_xlfn.XLOOKUP(TablaVentas[[#This Row],[PRODUCTO FINANCIERO]],TablaPrecios[PRODUCTO FINANCIERO],TablaPrecios[PRECIO UNIT],0)</f>
        <v>9.9</v>
      </c>
      <c r="G965" s="2">
        <f>+TablaVentas[[#This Row],[CANTIDAD]]*TablaVentas[[#This Row],[PRECIO UNITARIO]]</f>
        <v>158.4</v>
      </c>
      <c r="H965" s="1">
        <f t="shared" ca="1" si="15"/>
        <v>0.19928300228049539</v>
      </c>
      <c r="I965" s="2">
        <f ca="1">+TablaVentas[[#This Row],[VENTAL TOTAL]]-TablaVentas[[#This Row],[VENTAL TOTAL]]*TablaVentas[[#This Row],[DESCUENTO]]</f>
        <v>126.83357243876954</v>
      </c>
      <c r="J965" s="2">
        <f ca="1">0.18*TablaVentas[[#This Row],[SUBTOTAL]]</f>
        <v>22.830043038978516</v>
      </c>
      <c r="K965" s="2">
        <f ca="1">+TablaVentas[[#This Row],[SUBTOTAL]]+TablaVentas[[#This Row],[IGV]]</f>
        <v>149.66361547774807</v>
      </c>
    </row>
    <row r="966" spans="1:11" x14ac:dyDescent="0.25">
      <c r="A966" t="s">
        <v>975</v>
      </c>
      <c r="B966" s="6">
        <v>46315</v>
      </c>
      <c r="C966" t="s">
        <v>10015</v>
      </c>
      <c r="D966" t="s">
        <v>10018</v>
      </c>
      <c r="E966">
        <v>7</v>
      </c>
      <c r="F966">
        <f>+_xlfn.XLOOKUP(TablaVentas[[#This Row],[PRODUCTO FINANCIERO]],TablaPrecios[PRODUCTO FINANCIERO],TablaPrecios[PRECIO UNIT],0)</f>
        <v>14.9</v>
      </c>
      <c r="G966" s="2">
        <f>+TablaVentas[[#This Row],[CANTIDAD]]*TablaVentas[[#This Row],[PRECIO UNITARIO]]</f>
        <v>104.3</v>
      </c>
      <c r="H966" s="1">
        <f t="shared" ca="1" si="15"/>
        <v>0.13734820124259189</v>
      </c>
      <c r="I966" s="2">
        <f ca="1">+TablaVentas[[#This Row],[VENTAL TOTAL]]-TablaVentas[[#This Row],[VENTAL TOTAL]]*TablaVentas[[#This Row],[DESCUENTO]]</f>
        <v>89.974582610397661</v>
      </c>
      <c r="J966" s="2">
        <f ca="1">0.18*TablaVentas[[#This Row],[SUBTOTAL]]</f>
        <v>16.19542486987158</v>
      </c>
      <c r="K966" s="2">
        <f ca="1">+TablaVentas[[#This Row],[SUBTOTAL]]+TablaVentas[[#This Row],[IGV]]</f>
        <v>106.17000748026925</v>
      </c>
    </row>
    <row r="967" spans="1:11" x14ac:dyDescent="0.25">
      <c r="A967" t="s">
        <v>976</v>
      </c>
      <c r="B967" s="6">
        <v>46243</v>
      </c>
      <c r="C967" t="s">
        <v>10011</v>
      </c>
      <c r="D967" t="s">
        <v>10020</v>
      </c>
      <c r="E967">
        <v>18</v>
      </c>
      <c r="F967">
        <f>+_xlfn.XLOOKUP(TablaVentas[[#This Row],[PRODUCTO FINANCIERO]],TablaPrecios[PRODUCTO FINANCIERO],TablaPrecios[PRECIO UNIT],0)</f>
        <v>14.9</v>
      </c>
      <c r="G967" s="2">
        <f>+TablaVentas[[#This Row],[CANTIDAD]]*TablaVentas[[#This Row],[PRECIO UNITARIO]]</f>
        <v>268.2</v>
      </c>
      <c r="H967" s="1">
        <f t="shared" ca="1" si="15"/>
        <v>0.19759943139312694</v>
      </c>
      <c r="I967" s="2">
        <f ca="1">+TablaVentas[[#This Row],[VENTAL TOTAL]]-TablaVentas[[#This Row],[VENTAL TOTAL]]*TablaVentas[[#This Row],[DESCUENTO]]</f>
        <v>215.20383250036335</v>
      </c>
      <c r="J967" s="2">
        <f ca="1">0.18*TablaVentas[[#This Row],[SUBTOTAL]]</f>
        <v>38.736689850065403</v>
      </c>
      <c r="K967" s="2">
        <f ca="1">+TablaVentas[[#This Row],[SUBTOTAL]]+TablaVentas[[#This Row],[IGV]]</f>
        <v>253.94052235042875</v>
      </c>
    </row>
    <row r="968" spans="1:11" x14ac:dyDescent="0.25">
      <c r="A968" t="s">
        <v>977</v>
      </c>
      <c r="B968" s="6">
        <v>46367</v>
      </c>
      <c r="C968" t="s">
        <v>10012</v>
      </c>
      <c r="D968" t="s">
        <v>10018</v>
      </c>
      <c r="E968">
        <v>16</v>
      </c>
      <c r="F968">
        <f>+_xlfn.XLOOKUP(TablaVentas[[#This Row],[PRODUCTO FINANCIERO]],TablaPrecios[PRODUCTO FINANCIERO],TablaPrecios[PRECIO UNIT],0)</f>
        <v>14.9</v>
      </c>
      <c r="G968" s="2">
        <f>+TablaVentas[[#This Row],[CANTIDAD]]*TablaVentas[[#This Row],[PRECIO UNITARIO]]</f>
        <v>238.4</v>
      </c>
      <c r="H968" s="1">
        <f t="shared" ca="1" si="15"/>
        <v>0.10729428178390313</v>
      </c>
      <c r="I968" s="2">
        <f ca="1">+TablaVentas[[#This Row],[VENTAL TOTAL]]-TablaVentas[[#This Row],[VENTAL TOTAL]]*TablaVentas[[#This Row],[DESCUENTO]]</f>
        <v>212.82104322271749</v>
      </c>
      <c r="J968" s="2">
        <f ca="1">0.18*TablaVentas[[#This Row],[SUBTOTAL]]</f>
        <v>38.30778778008915</v>
      </c>
      <c r="K968" s="2">
        <f ca="1">+TablaVentas[[#This Row],[SUBTOTAL]]+TablaVentas[[#This Row],[IGV]]</f>
        <v>251.12883100280663</v>
      </c>
    </row>
    <row r="969" spans="1:11" x14ac:dyDescent="0.25">
      <c r="A969" t="s">
        <v>978</v>
      </c>
      <c r="B969" s="6">
        <v>45738</v>
      </c>
      <c r="C969" t="s">
        <v>10016</v>
      </c>
      <c r="D969" t="s">
        <v>10022</v>
      </c>
      <c r="E969">
        <v>13</v>
      </c>
      <c r="F969">
        <f>+_xlfn.XLOOKUP(TablaVentas[[#This Row],[PRODUCTO FINANCIERO]],TablaPrecios[PRODUCTO FINANCIERO],TablaPrecios[PRECIO UNIT],0)</f>
        <v>20.9</v>
      </c>
      <c r="G969" s="2">
        <f>+TablaVentas[[#This Row],[CANTIDAD]]*TablaVentas[[#This Row],[PRECIO UNITARIO]]</f>
        <v>271.7</v>
      </c>
      <c r="H969" s="1">
        <f t="shared" ca="1" si="15"/>
        <v>0.15833550548529671</v>
      </c>
      <c r="I969" s="2">
        <f ca="1">+TablaVentas[[#This Row],[VENTAL TOTAL]]-TablaVentas[[#This Row],[VENTAL TOTAL]]*TablaVentas[[#This Row],[DESCUENTO]]</f>
        <v>228.68024315964487</v>
      </c>
      <c r="J969" s="2">
        <f ca="1">0.18*TablaVentas[[#This Row],[SUBTOTAL]]</f>
        <v>41.162443768736075</v>
      </c>
      <c r="K969" s="2">
        <f ca="1">+TablaVentas[[#This Row],[SUBTOTAL]]+TablaVentas[[#This Row],[IGV]]</f>
        <v>269.84268692838094</v>
      </c>
    </row>
    <row r="970" spans="1:11" x14ac:dyDescent="0.25">
      <c r="A970" t="s">
        <v>979</v>
      </c>
      <c r="B970" s="6">
        <v>45479</v>
      </c>
      <c r="C970" t="s">
        <v>10013</v>
      </c>
      <c r="D970" t="s">
        <v>10020</v>
      </c>
      <c r="E970">
        <v>3</v>
      </c>
      <c r="F970">
        <f>+_xlfn.XLOOKUP(TablaVentas[[#This Row],[PRODUCTO FINANCIERO]],TablaPrecios[PRODUCTO FINANCIERO],TablaPrecios[PRECIO UNIT],0)</f>
        <v>14.9</v>
      </c>
      <c r="G970" s="2">
        <f>+TablaVentas[[#This Row],[CANTIDAD]]*TablaVentas[[#This Row],[PRECIO UNITARIO]]</f>
        <v>44.7</v>
      </c>
      <c r="H970" s="1">
        <f t="shared" ca="1" si="15"/>
        <v>0.15922014119635625</v>
      </c>
      <c r="I970" s="2">
        <f ca="1">+TablaVentas[[#This Row],[VENTAL TOTAL]]-TablaVentas[[#This Row],[VENTAL TOTAL]]*TablaVentas[[#This Row],[DESCUENTO]]</f>
        <v>37.582859688522881</v>
      </c>
      <c r="J970" s="2">
        <f ca="1">0.18*TablaVentas[[#This Row],[SUBTOTAL]]</f>
        <v>6.764914743934118</v>
      </c>
      <c r="K970" s="2">
        <f ca="1">+TablaVentas[[#This Row],[SUBTOTAL]]+TablaVentas[[#This Row],[IGV]]</f>
        <v>44.347774432457001</v>
      </c>
    </row>
    <row r="971" spans="1:11" x14ac:dyDescent="0.25">
      <c r="A971" t="s">
        <v>980</v>
      </c>
      <c r="B971" s="6">
        <v>46011</v>
      </c>
      <c r="C971" t="s">
        <v>10014</v>
      </c>
      <c r="D971" t="s">
        <v>10022</v>
      </c>
      <c r="E971">
        <v>20</v>
      </c>
      <c r="F971">
        <f>+_xlfn.XLOOKUP(TablaVentas[[#This Row],[PRODUCTO FINANCIERO]],TablaPrecios[PRODUCTO FINANCIERO],TablaPrecios[PRECIO UNIT],0)</f>
        <v>20.9</v>
      </c>
      <c r="G971" s="2">
        <f>+TablaVentas[[#This Row],[CANTIDAD]]*TablaVentas[[#This Row],[PRECIO UNITARIO]]</f>
        <v>418</v>
      </c>
      <c r="H971" s="1">
        <f t="shared" ca="1" si="15"/>
        <v>0.12904158523125592</v>
      </c>
      <c r="I971" s="2">
        <f ca="1">+TablaVentas[[#This Row],[VENTAL TOTAL]]-TablaVentas[[#This Row],[VENTAL TOTAL]]*TablaVentas[[#This Row],[DESCUENTO]]</f>
        <v>364.06061737333505</v>
      </c>
      <c r="J971" s="2">
        <f ca="1">0.18*TablaVentas[[#This Row],[SUBTOTAL]]</f>
        <v>65.530911127200312</v>
      </c>
      <c r="K971" s="2">
        <f ca="1">+TablaVentas[[#This Row],[SUBTOTAL]]+TablaVentas[[#This Row],[IGV]]</f>
        <v>429.59152850053533</v>
      </c>
    </row>
    <row r="972" spans="1:11" x14ac:dyDescent="0.25">
      <c r="A972" t="s">
        <v>981</v>
      </c>
      <c r="B972" s="6">
        <v>45492</v>
      </c>
      <c r="C972" t="s">
        <v>10016</v>
      </c>
      <c r="D972" t="s">
        <v>10017</v>
      </c>
      <c r="E972">
        <v>18</v>
      </c>
      <c r="F972">
        <f>+_xlfn.XLOOKUP(TablaVentas[[#This Row],[PRODUCTO FINANCIERO]],TablaPrecios[PRODUCTO FINANCIERO],TablaPrecios[PRECIO UNIT],0)</f>
        <v>9.9</v>
      </c>
      <c r="G972" s="2">
        <f>+TablaVentas[[#This Row],[CANTIDAD]]*TablaVentas[[#This Row],[PRECIO UNITARIO]]</f>
        <v>178.20000000000002</v>
      </c>
      <c r="H972" s="1">
        <f t="shared" ca="1" si="15"/>
        <v>0.17897872605156509</v>
      </c>
      <c r="I972" s="2">
        <f ca="1">+TablaVentas[[#This Row],[VENTAL TOTAL]]-TablaVentas[[#This Row],[VENTAL TOTAL]]*TablaVentas[[#This Row],[DESCUENTO]]</f>
        <v>146.30599101761112</v>
      </c>
      <c r="J972" s="2">
        <f ca="1">0.18*TablaVentas[[#This Row],[SUBTOTAL]]</f>
        <v>26.33507838317</v>
      </c>
      <c r="K972" s="2">
        <f ca="1">+TablaVentas[[#This Row],[SUBTOTAL]]+TablaVentas[[#This Row],[IGV]]</f>
        <v>172.64106940078113</v>
      </c>
    </row>
    <row r="973" spans="1:11" x14ac:dyDescent="0.25">
      <c r="A973" t="s">
        <v>982</v>
      </c>
      <c r="B973" s="6">
        <v>45329</v>
      </c>
      <c r="C973" t="s">
        <v>10014</v>
      </c>
      <c r="D973" t="s">
        <v>10018</v>
      </c>
      <c r="E973">
        <v>13</v>
      </c>
      <c r="F973">
        <f>+_xlfn.XLOOKUP(TablaVentas[[#This Row],[PRODUCTO FINANCIERO]],TablaPrecios[PRODUCTO FINANCIERO],TablaPrecios[PRECIO UNIT],0)</f>
        <v>14.9</v>
      </c>
      <c r="G973" s="2">
        <f>+TablaVentas[[#This Row],[CANTIDAD]]*TablaVentas[[#This Row],[PRECIO UNITARIO]]</f>
        <v>193.70000000000002</v>
      </c>
      <c r="H973" s="1">
        <f t="shared" ca="1" si="15"/>
        <v>0.10582056456101824</v>
      </c>
      <c r="I973" s="2">
        <f ca="1">+TablaVentas[[#This Row],[VENTAL TOTAL]]-TablaVentas[[#This Row],[VENTAL TOTAL]]*TablaVentas[[#This Row],[DESCUENTO]]</f>
        <v>173.20255664453077</v>
      </c>
      <c r="J973" s="2">
        <f ca="1">0.18*TablaVentas[[#This Row],[SUBTOTAL]]</f>
        <v>31.176460196015537</v>
      </c>
      <c r="K973" s="2">
        <f ca="1">+TablaVentas[[#This Row],[SUBTOTAL]]+TablaVentas[[#This Row],[IGV]]</f>
        <v>204.37901684054631</v>
      </c>
    </row>
    <row r="974" spans="1:11" x14ac:dyDescent="0.25">
      <c r="A974" t="s">
        <v>983</v>
      </c>
      <c r="B974" s="6">
        <v>46330</v>
      </c>
      <c r="C974" t="s">
        <v>10016</v>
      </c>
      <c r="D974" t="s">
        <v>10020</v>
      </c>
      <c r="E974">
        <v>4</v>
      </c>
      <c r="F974">
        <f>+_xlfn.XLOOKUP(TablaVentas[[#This Row],[PRODUCTO FINANCIERO]],TablaPrecios[PRODUCTO FINANCIERO],TablaPrecios[PRECIO UNIT],0)</f>
        <v>14.9</v>
      </c>
      <c r="G974" s="2">
        <f>+TablaVentas[[#This Row],[CANTIDAD]]*TablaVentas[[#This Row],[PRECIO UNITARIO]]</f>
        <v>59.6</v>
      </c>
      <c r="H974" s="1">
        <f t="shared" ca="1" si="15"/>
        <v>0.13253996336668186</v>
      </c>
      <c r="I974" s="2">
        <f ca="1">+TablaVentas[[#This Row],[VENTAL TOTAL]]-TablaVentas[[#This Row],[VENTAL TOTAL]]*TablaVentas[[#This Row],[DESCUENTO]]</f>
        <v>51.70061818334576</v>
      </c>
      <c r="J974" s="2">
        <f ca="1">0.18*TablaVentas[[#This Row],[SUBTOTAL]]</f>
        <v>9.3061112730022373</v>
      </c>
      <c r="K974" s="2">
        <f ca="1">+TablaVentas[[#This Row],[SUBTOTAL]]+TablaVentas[[#This Row],[IGV]]</f>
        <v>61.006729456347998</v>
      </c>
    </row>
    <row r="975" spans="1:11" x14ac:dyDescent="0.25">
      <c r="A975" t="s">
        <v>984</v>
      </c>
      <c r="B975" s="6">
        <v>46148</v>
      </c>
      <c r="C975" t="s">
        <v>10014</v>
      </c>
      <c r="D975" t="s">
        <v>10019</v>
      </c>
      <c r="E975">
        <v>6</v>
      </c>
      <c r="F975">
        <f>+_xlfn.XLOOKUP(TablaVentas[[#This Row],[PRODUCTO FINANCIERO]],TablaPrecios[PRODUCTO FINANCIERO],TablaPrecios[PRECIO UNIT],0)</f>
        <v>9.9</v>
      </c>
      <c r="G975" s="2">
        <f>+TablaVentas[[#This Row],[CANTIDAD]]*TablaVentas[[#This Row],[PRECIO UNITARIO]]</f>
        <v>59.400000000000006</v>
      </c>
      <c r="H975" s="1">
        <f t="shared" ca="1" si="15"/>
        <v>0.15841814980075164</v>
      </c>
      <c r="I975" s="2">
        <f ca="1">+TablaVentas[[#This Row],[VENTAL TOTAL]]-TablaVentas[[#This Row],[VENTAL TOTAL]]*TablaVentas[[#This Row],[DESCUENTO]]</f>
        <v>49.989961901835358</v>
      </c>
      <c r="J975" s="2">
        <f ca="1">0.18*TablaVentas[[#This Row],[SUBTOTAL]]</f>
        <v>8.9981931423303632</v>
      </c>
      <c r="K975" s="2">
        <f ca="1">+TablaVentas[[#This Row],[SUBTOTAL]]+TablaVentas[[#This Row],[IGV]]</f>
        <v>58.988155044165723</v>
      </c>
    </row>
    <row r="976" spans="1:11" x14ac:dyDescent="0.25">
      <c r="A976" t="s">
        <v>985</v>
      </c>
      <c r="B976" s="6">
        <v>45331</v>
      </c>
      <c r="C976" t="s">
        <v>10015</v>
      </c>
      <c r="D976" t="s">
        <v>10022</v>
      </c>
      <c r="E976">
        <v>13</v>
      </c>
      <c r="F976">
        <f>+_xlfn.XLOOKUP(TablaVentas[[#This Row],[PRODUCTO FINANCIERO]],TablaPrecios[PRODUCTO FINANCIERO],TablaPrecios[PRECIO UNIT],0)</f>
        <v>20.9</v>
      </c>
      <c r="G976" s="2">
        <f>+TablaVentas[[#This Row],[CANTIDAD]]*TablaVentas[[#This Row],[PRECIO UNITARIO]]</f>
        <v>271.7</v>
      </c>
      <c r="H976" s="1">
        <f t="shared" ca="1" si="15"/>
        <v>0.19816631657354447</v>
      </c>
      <c r="I976" s="2">
        <f ca="1">+TablaVentas[[#This Row],[VENTAL TOTAL]]-TablaVentas[[#This Row],[VENTAL TOTAL]]*TablaVentas[[#This Row],[DESCUENTO]]</f>
        <v>217.85821178696796</v>
      </c>
      <c r="J976" s="2">
        <f ca="1">0.18*TablaVentas[[#This Row],[SUBTOTAL]]</f>
        <v>39.214478121654231</v>
      </c>
      <c r="K976" s="2">
        <f ca="1">+TablaVentas[[#This Row],[SUBTOTAL]]+TablaVentas[[#This Row],[IGV]]</f>
        <v>257.07268990862218</v>
      </c>
    </row>
    <row r="977" spans="1:11" x14ac:dyDescent="0.25">
      <c r="A977" t="s">
        <v>986</v>
      </c>
      <c r="B977" s="6">
        <v>45295</v>
      </c>
      <c r="C977" t="s">
        <v>10011</v>
      </c>
      <c r="D977" t="s">
        <v>10017</v>
      </c>
      <c r="E977">
        <v>15</v>
      </c>
      <c r="F977">
        <f>+_xlfn.XLOOKUP(TablaVentas[[#This Row],[PRODUCTO FINANCIERO]],TablaPrecios[PRODUCTO FINANCIERO],TablaPrecios[PRECIO UNIT],0)</f>
        <v>9.9</v>
      </c>
      <c r="G977" s="2">
        <f>+TablaVentas[[#This Row],[CANTIDAD]]*TablaVentas[[#This Row],[PRECIO UNITARIO]]</f>
        <v>148.5</v>
      </c>
      <c r="H977" s="1">
        <f t="shared" ca="1" si="15"/>
        <v>0.17621355286776824</v>
      </c>
      <c r="I977" s="2">
        <f ca="1">+TablaVentas[[#This Row],[VENTAL TOTAL]]-TablaVentas[[#This Row],[VENTAL TOTAL]]*TablaVentas[[#This Row],[DESCUENTO]]</f>
        <v>122.33228739913642</v>
      </c>
      <c r="J977" s="2">
        <f ca="1">0.18*TablaVentas[[#This Row],[SUBTOTAL]]</f>
        <v>22.019811731844555</v>
      </c>
      <c r="K977" s="2">
        <f ca="1">+TablaVentas[[#This Row],[SUBTOTAL]]+TablaVentas[[#This Row],[IGV]]</f>
        <v>144.35209913098097</v>
      </c>
    </row>
    <row r="978" spans="1:11" x14ac:dyDescent="0.25">
      <c r="A978" t="s">
        <v>987</v>
      </c>
      <c r="B978" s="6">
        <v>45462</v>
      </c>
      <c r="C978" t="s">
        <v>10011</v>
      </c>
      <c r="D978" t="s">
        <v>10019</v>
      </c>
      <c r="E978">
        <v>4</v>
      </c>
      <c r="F978">
        <f>+_xlfn.XLOOKUP(TablaVentas[[#This Row],[PRODUCTO FINANCIERO]],TablaPrecios[PRODUCTO FINANCIERO],TablaPrecios[PRECIO UNIT],0)</f>
        <v>9.9</v>
      </c>
      <c r="G978" s="2">
        <f>+TablaVentas[[#This Row],[CANTIDAD]]*TablaVentas[[#This Row],[PRECIO UNITARIO]]</f>
        <v>39.6</v>
      </c>
      <c r="H978" s="1">
        <f t="shared" ca="1" si="15"/>
        <v>0.10996155026349229</v>
      </c>
      <c r="I978" s="2">
        <f ca="1">+TablaVentas[[#This Row],[VENTAL TOTAL]]-TablaVentas[[#This Row],[VENTAL TOTAL]]*TablaVentas[[#This Row],[DESCUENTO]]</f>
        <v>35.245522609565704</v>
      </c>
      <c r="J978" s="2">
        <f ca="1">0.18*TablaVentas[[#This Row],[SUBTOTAL]]</f>
        <v>6.3441940697218264</v>
      </c>
      <c r="K978" s="2">
        <f ca="1">+TablaVentas[[#This Row],[SUBTOTAL]]+TablaVentas[[#This Row],[IGV]]</f>
        <v>41.589716679287534</v>
      </c>
    </row>
    <row r="979" spans="1:11" x14ac:dyDescent="0.25">
      <c r="A979" t="s">
        <v>988</v>
      </c>
      <c r="B979" s="6">
        <v>46287</v>
      </c>
      <c r="C979" t="s">
        <v>10013</v>
      </c>
      <c r="D979" t="s">
        <v>10017</v>
      </c>
      <c r="E979">
        <v>16</v>
      </c>
      <c r="F979">
        <f>+_xlfn.XLOOKUP(TablaVentas[[#This Row],[PRODUCTO FINANCIERO]],TablaPrecios[PRODUCTO FINANCIERO],TablaPrecios[PRECIO UNIT],0)</f>
        <v>9.9</v>
      </c>
      <c r="G979" s="2">
        <f>+TablaVentas[[#This Row],[CANTIDAD]]*TablaVentas[[#This Row],[PRECIO UNITARIO]]</f>
        <v>158.4</v>
      </c>
      <c r="H979" s="1">
        <f t="shared" ca="1" si="15"/>
        <v>0.13049651069062718</v>
      </c>
      <c r="I979" s="2">
        <f ca="1">+TablaVentas[[#This Row],[VENTAL TOTAL]]-TablaVentas[[#This Row],[VENTAL TOTAL]]*TablaVentas[[#This Row],[DESCUENTO]]</f>
        <v>137.72935270660466</v>
      </c>
      <c r="J979" s="2">
        <f ca="1">0.18*TablaVentas[[#This Row],[SUBTOTAL]]</f>
        <v>24.791283487188839</v>
      </c>
      <c r="K979" s="2">
        <f ca="1">+TablaVentas[[#This Row],[SUBTOTAL]]+TablaVentas[[#This Row],[IGV]]</f>
        <v>162.52063619379351</v>
      </c>
    </row>
    <row r="980" spans="1:11" x14ac:dyDescent="0.25">
      <c r="A980" t="s">
        <v>989</v>
      </c>
      <c r="B980" s="6">
        <v>45503</v>
      </c>
      <c r="C980" t="s">
        <v>10012</v>
      </c>
      <c r="D980" t="s">
        <v>10017</v>
      </c>
      <c r="E980">
        <v>11</v>
      </c>
      <c r="F980">
        <f>+_xlfn.XLOOKUP(TablaVentas[[#This Row],[PRODUCTO FINANCIERO]],TablaPrecios[PRODUCTO FINANCIERO],TablaPrecios[PRECIO UNIT],0)</f>
        <v>9.9</v>
      </c>
      <c r="G980" s="2">
        <f>+TablaVentas[[#This Row],[CANTIDAD]]*TablaVentas[[#This Row],[PRECIO UNITARIO]]</f>
        <v>108.9</v>
      </c>
      <c r="H980" s="1">
        <f t="shared" ca="1" si="15"/>
        <v>0.11615347109430835</v>
      </c>
      <c r="I980" s="2">
        <f ca="1">+TablaVentas[[#This Row],[VENTAL TOTAL]]-TablaVentas[[#This Row],[VENTAL TOTAL]]*TablaVentas[[#This Row],[DESCUENTO]]</f>
        <v>96.250886997829824</v>
      </c>
      <c r="J980" s="2">
        <f ca="1">0.18*TablaVentas[[#This Row],[SUBTOTAL]]</f>
        <v>17.325159659609369</v>
      </c>
      <c r="K980" s="2">
        <f ca="1">+TablaVentas[[#This Row],[SUBTOTAL]]+TablaVentas[[#This Row],[IGV]]</f>
        <v>113.57604665743919</v>
      </c>
    </row>
    <row r="981" spans="1:11" x14ac:dyDescent="0.25">
      <c r="A981" t="s">
        <v>990</v>
      </c>
      <c r="B981" s="6">
        <v>46168</v>
      </c>
      <c r="C981" t="s">
        <v>10012</v>
      </c>
      <c r="D981" t="s">
        <v>10018</v>
      </c>
      <c r="E981">
        <v>9</v>
      </c>
      <c r="F981">
        <f>+_xlfn.XLOOKUP(TablaVentas[[#This Row],[PRODUCTO FINANCIERO]],TablaPrecios[PRODUCTO FINANCIERO],TablaPrecios[PRECIO UNIT],0)</f>
        <v>14.9</v>
      </c>
      <c r="G981" s="2">
        <f>+TablaVentas[[#This Row],[CANTIDAD]]*TablaVentas[[#This Row],[PRECIO UNITARIO]]</f>
        <v>134.1</v>
      </c>
      <c r="H981" s="1">
        <f t="shared" ca="1" si="15"/>
        <v>0.16455457740475504</v>
      </c>
      <c r="I981" s="2">
        <f ca="1">+TablaVentas[[#This Row],[VENTAL TOTAL]]-TablaVentas[[#This Row],[VENTAL TOTAL]]*TablaVentas[[#This Row],[DESCUENTO]]</f>
        <v>112.03323117002235</v>
      </c>
      <c r="J981" s="2">
        <f ca="1">0.18*TablaVentas[[#This Row],[SUBTOTAL]]</f>
        <v>20.165981610604021</v>
      </c>
      <c r="K981" s="2">
        <f ca="1">+TablaVentas[[#This Row],[SUBTOTAL]]+TablaVentas[[#This Row],[IGV]]</f>
        <v>132.19921278062637</v>
      </c>
    </row>
    <row r="982" spans="1:11" x14ac:dyDescent="0.25">
      <c r="A982" t="s">
        <v>991</v>
      </c>
      <c r="B982" s="6">
        <v>46322</v>
      </c>
      <c r="C982" t="s">
        <v>10011</v>
      </c>
      <c r="D982" t="s">
        <v>10020</v>
      </c>
      <c r="E982">
        <v>16</v>
      </c>
      <c r="F982">
        <f>+_xlfn.XLOOKUP(TablaVentas[[#This Row],[PRODUCTO FINANCIERO]],TablaPrecios[PRODUCTO FINANCIERO],TablaPrecios[PRECIO UNIT],0)</f>
        <v>14.9</v>
      </c>
      <c r="G982" s="2">
        <f>+TablaVentas[[#This Row],[CANTIDAD]]*TablaVentas[[#This Row],[PRECIO UNITARIO]]</f>
        <v>238.4</v>
      </c>
      <c r="H982" s="1">
        <f t="shared" ca="1" si="15"/>
        <v>0.17306455158558803</v>
      </c>
      <c r="I982" s="2">
        <f ca="1">+TablaVentas[[#This Row],[VENTAL TOTAL]]-TablaVentas[[#This Row],[VENTAL TOTAL]]*TablaVentas[[#This Row],[DESCUENTO]]</f>
        <v>197.14141090199581</v>
      </c>
      <c r="J982" s="2">
        <f ca="1">0.18*TablaVentas[[#This Row],[SUBTOTAL]]</f>
        <v>35.485453962359244</v>
      </c>
      <c r="K982" s="2">
        <f ca="1">+TablaVentas[[#This Row],[SUBTOTAL]]+TablaVentas[[#This Row],[IGV]]</f>
        <v>232.62686486435507</v>
      </c>
    </row>
    <row r="983" spans="1:11" x14ac:dyDescent="0.25">
      <c r="A983" t="s">
        <v>992</v>
      </c>
      <c r="B983" s="6">
        <v>45738</v>
      </c>
      <c r="C983" t="s">
        <v>10016</v>
      </c>
      <c r="D983" t="s">
        <v>10020</v>
      </c>
      <c r="E983">
        <v>12</v>
      </c>
      <c r="F983">
        <f>+_xlfn.XLOOKUP(TablaVentas[[#This Row],[PRODUCTO FINANCIERO]],TablaPrecios[PRODUCTO FINANCIERO],TablaPrecios[PRECIO UNIT],0)</f>
        <v>14.9</v>
      </c>
      <c r="G983" s="2">
        <f>+TablaVentas[[#This Row],[CANTIDAD]]*TablaVentas[[#This Row],[PRECIO UNITARIO]]</f>
        <v>178.8</v>
      </c>
      <c r="H983" s="1">
        <f t="shared" ca="1" si="15"/>
        <v>0.17292019199936493</v>
      </c>
      <c r="I983" s="2">
        <f ca="1">+TablaVentas[[#This Row],[VENTAL TOTAL]]-TablaVentas[[#This Row],[VENTAL TOTAL]]*TablaVentas[[#This Row],[DESCUENTO]]</f>
        <v>147.88186967051357</v>
      </c>
      <c r="J983" s="2">
        <f ca="1">0.18*TablaVentas[[#This Row],[SUBTOTAL]]</f>
        <v>26.618736540692442</v>
      </c>
      <c r="K983" s="2">
        <f ca="1">+TablaVentas[[#This Row],[SUBTOTAL]]+TablaVentas[[#This Row],[IGV]]</f>
        <v>174.50060621120602</v>
      </c>
    </row>
    <row r="984" spans="1:11" x14ac:dyDescent="0.25">
      <c r="A984" t="s">
        <v>993</v>
      </c>
      <c r="B984" s="6">
        <v>45370</v>
      </c>
      <c r="C984" t="s">
        <v>10012</v>
      </c>
      <c r="D984" t="s">
        <v>10017</v>
      </c>
      <c r="E984">
        <v>14</v>
      </c>
      <c r="F984">
        <f>+_xlfn.XLOOKUP(TablaVentas[[#This Row],[PRODUCTO FINANCIERO]],TablaPrecios[PRODUCTO FINANCIERO],TablaPrecios[PRECIO UNIT],0)</f>
        <v>9.9</v>
      </c>
      <c r="G984" s="2">
        <f>+TablaVentas[[#This Row],[CANTIDAD]]*TablaVentas[[#This Row],[PRECIO UNITARIO]]</f>
        <v>138.6</v>
      </c>
      <c r="H984" s="1">
        <f t="shared" ca="1" si="15"/>
        <v>0.13728310064995156</v>
      </c>
      <c r="I984" s="2">
        <f ca="1">+TablaVentas[[#This Row],[VENTAL TOTAL]]-TablaVentas[[#This Row],[VENTAL TOTAL]]*TablaVentas[[#This Row],[DESCUENTO]]</f>
        <v>119.57256224991671</v>
      </c>
      <c r="J984" s="2">
        <f ca="1">0.18*TablaVentas[[#This Row],[SUBTOTAL]]</f>
        <v>21.523061204985009</v>
      </c>
      <c r="K984" s="2">
        <f ca="1">+TablaVentas[[#This Row],[SUBTOTAL]]+TablaVentas[[#This Row],[IGV]]</f>
        <v>141.09562345490173</v>
      </c>
    </row>
    <row r="985" spans="1:11" x14ac:dyDescent="0.25">
      <c r="A985" t="s">
        <v>994</v>
      </c>
      <c r="B985" s="6">
        <v>45892</v>
      </c>
      <c r="C985" t="s">
        <v>10013</v>
      </c>
      <c r="D985" t="s">
        <v>10022</v>
      </c>
      <c r="E985">
        <v>13</v>
      </c>
      <c r="F985">
        <f>+_xlfn.XLOOKUP(TablaVentas[[#This Row],[PRODUCTO FINANCIERO]],TablaPrecios[PRODUCTO FINANCIERO],TablaPrecios[PRECIO UNIT],0)</f>
        <v>20.9</v>
      </c>
      <c r="G985" s="2">
        <f>+TablaVentas[[#This Row],[CANTIDAD]]*TablaVentas[[#This Row],[PRECIO UNITARIO]]</f>
        <v>271.7</v>
      </c>
      <c r="H985" s="1">
        <f t="shared" ca="1" si="15"/>
        <v>0.10011903047650089</v>
      </c>
      <c r="I985" s="2">
        <f ca="1">+TablaVentas[[#This Row],[VENTAL TOTAL]]-TablaVentas[[#This Row],[VENTAL TOTAL]]*TablaVentas[[#This Row],[DESCUENTO]]</f>
        <v>244.4976594195347</v>
      </c>
      <c r="J985" s="2">
        <f ca="1">0.18*TablaVentas[[#This Row],[SUBTOTAL]]</f>
        <v>44.009578695516247</v>
      </c>
      <c r="K985" s="2">
        <f ca="1">+TablaVentas[[#This Row],[SUBTOTAL]]+TablaVentas[[#This Row],[IGV]]</f>
        <v>288.50723811505094</v>
      </c>
    </row>
    <row r="986" spans="1:11" x14ac:dyDescent="0.25">
      <c r="A986" t="s">
        <v>995</v>
      </c>
      <c r="B986" s="6">
        <v>45349</v>
      </c>
      <c r="C986" t="s">
        <v>10011</v>
      </c>
      <c r="D986" t="s">
        <v>10018</v>
      </c>
      <c r="E986">
        <v>4</v>
      </c>
      <c r="F986">
        <f>+_xlfn.XLOOKUP(TablaVentas[[#This Row],[PRODUCTO FINANCIERO]],TablaPrecios[PRODUCTO FINANCIERO],TablaPrecios[PRECIO UNIT],0)</f>
        <v>14.9</v>
      </c>
      <c r="G986" s="2">
        <f>+TablaVentas[[#This Row],[CANTIDAD]]*TablaVentas[[#This Row],[PRECIO UNITARIO]]</f>
        <v>59.6</v>
      </c>
      <c r="H986" s="1">
        <f t="shared" ca="1" si="15"/>
        <v>0.19558480993820065</v>
      </c>
      <c r="I986" s="2">
        <f ca="1">+TablaVentas[[#This Row],[VENTAL TOTAL]]-TablaVentas[[#This Row],[VENTAL TOTAL]]*TablaVentas[[#This Row],[DESCUENTO]]</f>
        <v>47.94314532768324</v>
      </c>
      <c r="J986" s="2">
        <f ca="1">0.18*TablaVentas[[#This Row],[SUBTOTAL]]</f>
        <v>8.6297661589829833</v>
      </c>
      <c r="K986" s="2">
        <f ca="1">+TablaVentas[[#This Row],[SUBTOTAL]]+TablaVentas[[#This Row],[IGV]]</f>
        <v>56.572911486666221</v>
      </c>
    </row>
    <row r="987" spans="1:11" x14ac:dyDescent="0.25">
      <c r="A987" t="s">
        <v>996</v>
      </c>
      <c r="B987" s="6">
        <v>46310</v>
      </c>
      <c r="C987" t="s">
        <v>10012</v>
      </c>
      <c r="D987" t="s">
        <v>10017</v>
      </c>
      <c r="E987">
        <v>12</v>
      </c>
      <c r="F987">
        <f>+_xlfn.XLOOKUP(TablaVentas[[#This Row],[PRODUCTO FINANCIERO]],TablaPrecios[PRODUCTO FINANCIERO],TablaPrecios[PRECIO UNIT],0)</f>
        <v>9.9</v>
      </c>
      <c r="G987" s="2">
        <f>+TablaVentas[[#This Row],[CANTIDAD]]*TablaVentas[[#This Row],[PRECIO UNITARIO]]</f>
        <v>118.80000000000001</v>
      </c>
      <c r="H987" s="1">
        <f t="shared" ca="1" si="15"/>
        <v>0.13674854870450437</v>
      </c>
      <c r="I987" s="2">
        <f ca="1">+TablaVentas[[#This Row],[VENTAL TOTAL]]-TablaVentas[[#This Row],[VENTAL TOTAL]]*TablaVentas[[#This Row],[DESCUENTO]]</f>
        <v>102.5542724139049</v>
      </c>
      <c r="J987" s="2">
        <f ca="1">0.18*TablaVentas[[#This Row],[SUBTOTAL]]</f>
        <v>18.45976903450288</v>
      </c>
      <c r="K987" s="2">
        <f ca="1">+TablaVentas[[#This Row],[SUBTOTAL]]+TablaVentas[[#This Row],[IGV]]</f>
        <v>121.01404144840778</v>
      </c>
    </row>
    <row r="988" spans="1:11" x14ac:dyDescent="0.25">
      <c r="A988" t="s">
        <v>997</v>
      </c>
      <c r="B988" s="6">
        <v>46209</v>
      </c>
      <c r="C988" t="s">
        <v>10013</v>
      </c>
      <c r="D988" t="s">
        <v>10018</v>
      </c>
      <c r="E988">
        <v>5</v>
      </c>
      <c r="F988">
        <f>+_xlfn.XLOOKUP(TablaVentas[[#This Row],[PRODUCTO FINANCIERO]],TablaPrecios[PRODUCTO FINANCIERO],TablaPrecios[PRECIO UNIT],0)</f>
        <v>14.9</v>
      </c>
      <c r="G988" s="2">
        <f>+TablaVentas[[#This Row],[CANTIDAD]]*TablaVentas[[#This Row],[PRECIO UNITARIO]]</f>
        <v>74.5</v>
      </c>
      <c r="H988" s="1">
        <f t="shared" ca="1" si="15"/>
        <v>0.15311518716752309</v>
      </c>
      <c r="I988" s="2">
        <f ca="1">+TablaVentas[[#This Row],[VENTAL TOTAL]]-TablaVentas[[#This Row],[VENTAL TOTAL]]*TablaVentas[[#This Row],[DESCUENTO]]</f>
        <v>63.092918556019526</v>
      </c>
      <c r="J988" s="2">
        <f ca="1">0.18*TablaVentas[[#This Row],[SUBTOTAL]]</f>
        <v>11.356725340083514</v>
      </c>
      <c r="K988" s="2">
        <f ca="1">+TablaVentas[[#This Row],[SUBTOTAL]]+TablaVentas[[#This Row],[IGV]]</f>
        <v>74.449643896103041</v>
      </c>
    </row>
    <row r="989" spans="1:11" x14ac:dyDescent="0.25">
      <c r="A989" t="s">
        <v>998</v>
      </c>
      <c r="B989" s="6">
        <v>45395</v>
      </c>
      <c r="C989" t="s">
        <v>10011</v>
      </c>
      <c r="D989" t="s">
        <v>10022</v>
      </c>
      <c r="E989">
        <v>18</v>
      </c>
      <c r="F989">
        <f>+_xlfn.XLOOKUP(TablaVentas[[#This Row],[PRODUCTO FINANCIERO]],TablaPrecios[PRODUCTO FINANCIERO],TablaPrecios[PRECIO UNIT],0)</f>
        <v>20.9</v>
      </c>
      <c r="G989" s="2">
        <f>+TablaVentas[[#This Row],[CANTIDAD]]*TablaVentas[[#This Row],[PRECIO UNITARIO]]</f>
        <v>376.2</v>
      </c>
      <c r="H989" s="1">
        <f t="shared" ca="1" si="15"/>
        <v>0.14693454303043257</v>
      </c>
      <c r="I989" s="2">
        <f ca="1">+TablaVentas[[#This Row],[VENTAL TOTAL]]-TablaVentas[[#This Row],[VENTAL TOTAL]]*TablaVentas[[#This Row],[DESCUENTO]]</f>
        <v>320.92322491195125</v>
      </c>
      <c r="J989" s="2">
        <f ca="1">0.18*TablaVentas[[#This Row],[SUBTOTAL]]</f>
        <v>57.766180484151221</v>
      </c>
      <c r="K989" s="2">
        <f ca="1">+TablaVentas[[#This Row],[SUBTOTAL]]+TablaVentas[[#This Row],[IGV]]</f>
        <v>378.68940539610247</v>
      </c>
    </row>
    <row r="990" spans="1:11" x14ac:dyDescent="0.25">
      <c r="A990" t="s">
        <v>999</v>
      </c>
      <c r="B990" s="6">
        <v>45533</v>
      </c>
      <c r="C990" t="s">
        <v>10011</v>
      </c>
      <c r="D990" t="s">
        <v>10020</v>
      </c>
      <c r="E990">
        <v>11</v>
      </c>
      <c r="F990">
        <f>+_xlfn.XLOOKUP(TablaVentas[[#This Row],[PRODUCTO FINANCIERO]],TablaPrecios[PRODUCTO FINANCIERO],TablaPrecios[PRECIO UNIT],0)</f>
        <v>14.9</v>
      </c>
      <c r="G990" s="2">
        <f>+TablaVentas[[#This Row],[CANTIDAD]]*TablaVentas[[#This Row],[PRECIO UNITARIO]]</f>
        <v>163.9</v>
      </c>
      <c r="H990" s="1">
        <f t="shared" ca="1" si="15"/>
        <v>0.11744284031184721</v>
      </c>
      <c r="I990" s="2">
        <f ca="1">+TablaVentas[[#This Row],[VENTAL TOTAL]]-TablaVentas[[#This Row],[VENTAL TOTAL]]*TablaVentas[[#This Row],[DESCUENTO]]</f>
        <v>144.65111847288824</v>
      </c>
      <c r="J990" s="2">
        <f ca="1">0.18*TablaVentas[[#This Row],[SUBTOTAL]]</f>
        <v>26.037201325119884</v>
      </c>
      <c r="K990" s="2">
        <f ca="1">+TablaVentas[[#This Row],[SUBTOTAL]]+TablaVentas[[#This Row],[IGV]]</f>
        <v>170.68831979800814</v>
      </c>
    </row>
    <row r="991" spans="1:11" x14ac:dyDescent="0.25">
      <c r="A991" t="s">
        <v>1000</v>
      </c>
      <c r="B991" s="6">
        <v>45384</v>
      </c>
      <c r="C991" t="s">
        <v>10014</v>
      </c>
      <c r="D991" t="s">
        <v>10022</v>
      </c>
      <c r="E991">
        <v>15</v>
      </c>
      <c r="F991">
        <f>+_xlfn.XLOOKUP(TablaVentas[[#This Row],[PRODUCTO FINANCIERO]],TablaPrecios[PRODUCTO FINANCIERO],TablaPrecios[PRECIO UNIT],0)</f>
        <v>20.9</v>
      </c>
      <c r="G991" s="2">
        <f>+TablaVentas[[#This Row],[CANTIDAD]]*TablaVentas[[#This Row],[PRECIO UNITARIO]]</f>
        <v>313.5</v>
      </c>
      <c r="H991" s="1">
        <f t="shared" ca="1" si="15"/>
        <v>0.12322525981992655</v>
      </c>
      <c r="I991" s="2">
        <f ca="1">+TablaVentas[[#This Row],[VENTAL TOTAL]]-TablaVentas[[#This Row],[VENTAL TOTAL]]*TablaVentas[[#This Row],[DESCUENTO]]</f>
        <v>274.868881046453</v>
      </c>
      <c r="J991" s="2">
        <f ca="1">0.18*TablaVentas[[#This Row],[SUBTOTAL]]</f>
        <v>49.47639858836154</v>
      </c>
      <c r="K991" s="2">
        <f ca="1">+TablaVentas[[#This Row],[SUBTOTAL]]+TablaVentas[[#This Row],[IGV]]</f>
        <v>324.34527963481452</v>
      </c>
    </row>
    <row r="992" spans="1:11" x14ac:dyDescent="0.25">
      <c r="A992" t="s">
        <v>1001</v>
      </c>
      <c r="B992" s="6">
        <v>45720</v>
      </c>
      <c r="C992" t="s">
        <v>10011</v>
      </c>
      <c r="D992" t="s">
        <v>10019</v>
      </c>
      <c r="E992">
        <v>18</v>
      </c>
      <c r="F992">
        <f>+_xlfn.XLOOKUP(TablaVentas[[#This Row],[PRODUCTO FINANCIERO]],TablaPrecios[PRODUCTO FINANCIERO],TablaPrecios[PRECIO UNIT],0)</f>
        <v>9.9</v>
      </c>
      <c r="G992" s="2">
        <f>+TablaVentas[[#This Row],[CANTIDAD]]*TablaVentas[[#This Row],[PRECIO UNITARIO]]</f>
        <v>178.20000000000002</v>
      </c>
      <c r="H992" s="1">
        <f t="shared" ca="1" si="15"/>
        <v>0.11056010854768088</v>
      </c>
      <c r="I992" s="2">
        <f ca="1">+TablaVentas[[#This Row],[VENTAL TOTAL]]-TablaVentas[[#This Row],[VENTAL TOTAL]]*TablaVentas[[#This Row],[DESCUENTO]]</f>
        <v>158.49818865680328</v>
      </c>
      <c r="J992" s="2">
        <f ca="1">0.18*TablaVentas[[#This Row],[SUBTOTAL]]</f>
        <v>28.529673958224588</v>
      </c>
      <c r="K992" s="2">
        <f ca="1">+TablaVentas[[#This Row],[SUBTOTAL]]+TablaVentas[[#This Row],[IGV]]</f>
        <v>187.02786261502786</v>
      </c>
    </row>
    <row r="993" spans="1:11" x14ac:dyDescent="0.25">
      <c r="A993" t="s">
        <v>1002</v>
      </c>
      <c r="B993" s="6">
        <v>46096</v>
      </c>
      <c r="C993" t="s">
        <v>10013</v>
      </c>
      <c r="D993" t="s">
        <v>10022</v>
      </c>
      <c r="E993">
        <v>6</v>
      </c>
      <c r="F993">
        <f>+_xlfn.XLOOKUP(TablaVentas[[#This Row],[PRODUCTO FINANCIERO]],TablaPrecios[PRODUCTO FINANCIERO],TablaPrecios[PRECIO UNIT],0)</f>
        <v>20.9</v>
      </c>
      <c r="G993" s="2">
        <f>+TablaVentas[[#This Row],[CANTIDAD]]*TablaVentas[[#This Row],[PRECIO UNITARIO]]</f>
        <v>125.39999999999999</v>
      </c>
      <c r="H993" s="1">
        <f t="shared" ca="1" si="15"/>
        <v>0.18308207329078111</v>
      </c>
      <c r="I993" s="2">
        <f ca="1">+TablaVentas[[#This Row],[VENTAL TOTAL]]-TablaVentas[[#This Row],[VENTAL TOTAL]]*TablaVentas[[#This Row],[DESCUENTO]]</f>
        <v>102.44150800933605</v>
      </c>
      <c r="J993" s="2">
        <f ca="1">0.18*TablaVentas[[#This Row],[SUBTOTAL]]</f>
        <v>18.439471441680489</v>
      </c>
      <c r="K993" s="2">
        <f ca="1">+TablaVentas[[#This Row],[SUBTOTAL]]+TablaVentas[[#This Row],[IGV]]</f>
        <v>120.88097945101654</v>
      </c>
    </row>
    <row r="994" spans="1:11" x14ac:dyDescent="0.25">
      <c r="A994" t="s">
        <v>1003</v>
      </c>
      <c r="B994" s="6">
        <v>46271</v>
      </c>
      <c r="C994" t="s">
        <v>10013</v>
      </c>
      <c r="D994" t="s">
        <v>10022</v>
      </c>
      <c r="E994">
        <v>11</v>
      </c>
      <c r="F994">
        <f>+_xlfn.XLOOKUP(TablaVentas[[#This Row],[PRODUCTO FINANCIERO]],TablaPrecios[PRODUCTO FINANCIERO],TablaPrecios[PRECIO UNIT],0)</f>
        <v>20.9</v>
      </c>
      <c r="G994" s="2">
        <f>+TablaVentas[[#This Row],[CANTIDAD]]*TablaVentas[[#This Row],[PRECIO UNITARIO]]</f>
        <v>229.89999999999998</v>
      </c>
      <c r="H994" s="1">
        <f t="shared" ca="1" si="15"/>
        <v>0.18502550516468103</v>
      </c>
      <c r="I994" s="2">
        <f ca="1">+TablaVentas[[#This Row],[VENTAL TOTAL]]-TablaVentas[[#This Row],[VENTAL TOTAL]]*TablaVentas[[#This Row],[DESCUENTO]]</f>
        <v>187.36263636263982</v>
      </c>
      <c r="J994" s="2">
        <f ca="1">0.18*TablaVentas[[#This Row],[SUBTOTAL]]</f>
        <v>33.72527454527517</v>
      </c>
      <c r="K994" s="2">
        <f ca="1">+TablaVentas[[#This Row],[SUBTOTAL]]+TablaVentas[[#This Row],[IGV]]</f>
        <v>221.08791090791499</v>
      </c>
    </row>
    <row r="995" spans="1:11" x14ac:dyDescent="0.25">
      <c r="A995" t="s">
        <v>1004</v>
      </c>
      <c r="B995" s="6">
        <v>45328</v>
      </c>
      <c r="C995" t="s">
        <v>10011</v>
      </c>
      <c r="D995" t="s">
        <v>10017</v>
      </c>
      <c r="E995">
        <v>19</v>
      </c>
      <c r="F995">
        <f>+_xlfn.XLOOKUP(TablaVentas[[#This Row],[PRODUCTO FINANCIERO]],TablaPrecios[PRODUCTO FINANCIERO],TablaPrecios[PRECIO UNIT],0)</f>
        <v>9.9</v>
      </c>
      <c r="G995" s="2">
        <f>+TablaVentas[[#This Row],[CANTIDAD]]*TablaVentas[[#This Row],[PRECIO UNITARIO]]</f>
        <v>188.1</v>
      </c>
      <c r="H995" s="1">
        <f t="shared" ca="1" si="15"/>
        <v>0.17115840696782988</v>
      </c>
      <c r="I995" s="2">
        <f ca="1">+TablaVentas[[#This Row],[VENTAL TOTAL]]-TablaVentas[[#This Row],[VENTAL TOTAL]]*TablaVentas[[#This Row],[DESCUENTO]]</f>
        <v>155.90510364935119</v>
      </c>
      <c r="J995" s="2">
        <f ca="1">0.18*TablaVentas[[#This Row],[SUBTOTAL]]</f>
        <v>28.062918656883213</v>
      </c>
      <c r="K995" s="2">
        <f ca="1">+TablaVentas[[#This Row],[SUBTOTAL]]+TablaVentas[[#This Row],[IGV]]</f>
        <v>183.96802230623439</v>
      </c>
    </row>
    <row r="996" spans="1:11" x14ac:dyDescent="0.25">
      <c r="A996" t="s">
        <v>1005</v>
      </c>
      <c r="B996" s="6">
        <v>45575</v>
      </c>
      <c r="C996" t="s">
        <v>10015</v>
      </c>
      <c r="D996" t="s">
        <v>10019</v>
      </c>
      <c r="E996">
        <v>14</v>
      </c>
      <c r="F996">
        <f>+_xlfn.XLOOKUP(TablaVentas[[#This Row],[PRODUCTO FINANCIERO]],TablaPrecios[PRODUCTO FINANCIERO],TablaPrecios[PRECIO UNIT],0)</f>
        <v>9.9</v>
      </c>
      <c r="G996" s="2">
        <f>+TablaVentas[[#This Row],[CANTIDAD]]*TablaVentas[[#This Row],[PRECIO UNITARIO]]</f>
        <v>138.6</v>
      </c>
      <c r="H996" s="1">
        <f t="shared" ca="1" si="15"/>
        <v>0.17094484855051367</v>
      </c>
      <c r="I996" s="2">
        <f ca="1">+TablaVentas[[#This Row],[VENTAL TOTAL]]-TablaVentas[[#This Row],[VENTAL TOTAL]]*TablaVentas[[#This Row],[DESCUENTO]]</f>
        <v>114.9070439908988</v>
      </c>
      <c r="J996" s="2">
        <f ca="1">0.18*TablaVentas[[#This Row],[SUBTOTAL]]</f>
        <v>20.683267918361782</v>
      </c>
      <c r="K996" s="2">
        <f ca="1">+TablaVentas[[#This Row],[SUBTOTAL]]+TablaVentas[[#This Row],[IGV]]</f>
        <v>135.59031190926058</v>
      </c>
    </row>
    <row r="997" spans="1:11" x14ac:dyDescent="0.25">
      <c r="A997" t="s">
        <v>1006</v>
      </c>
      <c r="B997" s="6">
        <v>45721</v>
      </c>
      <c r="C997" t="s">
        <v>10012</v>
      </c>
      <c r="D997" t="s">
        <v>10022</v>
      </c>
      <c r="E997">
        <v>10</v>
      </c>
      <c r="F997">
        <f>+_xlfn.XLOOKUP(TablaVentas[[#This Row],[PRODUCTO FINANCIERO]],TablaPrecios[PRODUCTO FINANCIERO],TablaPrecios[PRECIO UNIT],0)</f>
        <v>20.9</v>
      </c>
      <c r="G997" s="2">
        <f>+TablaVentas[[#This Row],[CANTIDAD]]*TablaVentas[[#This Row],[PRECIO UNITARIO]]</f>
        <v>209</v>
      </c>
      <c r="H997" s="1">
        <f t="shared" ca="1" si="15"/>
        <v>0.10475743974581957</v>
      </c>
      <c r="I997" s="2">
        <f ca="1">+TablaVentas[[#This Row],[VENTAL TOTAL]]-TablaVentas[[#This Row],[VENTAL TOTAL]]*TablaVentas[[#This Row],[DESCUENTO]]</f>
        <v>187.1056950931237</v>
      </c>
      <c r="J997" s="2">
        <f ca="1">0.18*TablaVentas[[#This Row],[SUBTOTAL]]</f>
        <v>33.679025116762261</v>
      </c>
      <c r="K997" s="2">
        <f ca="1">+TablaVentas[[#This Row],[SUBTOTAL]]+TablaVentas[[#This Row],[IGV]]</f>
        <v>220.78472020988596</v>
      </c>
    </row>
    <row r="998" spans="1:11" x14ac:dyDescent="0.25">
      <c r="A998" t="s">
        <v>1007</v>
      </c>
      <c r="B998" s="6">
        <v>45947</v>
      </c>
      <c r="C998" t="s">
        <v>10014</v>
      </c>
      <c r="D998" t="s">
        <v>10022</v>
      </c>
      <c r="E998">
        <v>15</v>
      </c>
      <c r="F998">
        <f>+_xlfn.XLOOKUP(TablaVentas[[#This Row],[PRODUCTO FINANCIERO]],TablaPrecios[PRODUCTO FINANCIERO],TablaPrecios[PRECIO UNIT],0)</f>
        <v>20.9</v>
      </c>
      <c r="G998" s="2">
        <f>+TablaVentas[[#This Row],[CANTIDAD]]*TablaVentas[[#This Row],[PRECIO UNITARIO]]</f>
        <v>313.5</v>
      </c>
      <c r="H998" s="1">
        <f t="shared" ca="1" si="15"/>
        <v>0.13540728899211607</v>
      </c>
      <c r="I998" s="2">
        <f ca="1">+TablaVentas[[#This Row],[VENTAL TOTAL]]-TablaVentas[[#This Row],[VENTAL TOTAL]]*TablaVentas[[#This Row],[DESCUENTO]]</f>
        <v>271.04981490097163</v>
      </c>
      <c r="J998" s="2">
        <f ca="1">0.18*TablaVentas[[#This Row],[SUBTOTAL]]</f>
        <v>48.788966682174888</v>
      </c>
      <c r="K998" s="2">
        <f ca="1">+TablaVentas[[#This Row],[SUBTOTAL]]+TablaVentas[[#This Row],[IGV]]</f>
        <v>319.8387815831465</v>
      </c>
    </row>
    <row r="999" spans="1:11" x14ac:dyDescent="0.25">
      <c r="A999" t="s">
        <v>1008</v>
      </c>
      <c r="B999" s="6">
        <v>45639</v>
      </c>
      <c r="C999" t="s">
        <v>10014</v>
      </c>
      <c r="D999" t="s">
        <v>10020</v>
      </c>
      <c r="E999">
        <v>3</v>
      </c>
      <c r="F999">
        <f>+_xlfn.XLOOKUP(TablaVentas[[#This Row],[PRODUCTO FINANCIERO]],TablaPrecios[PRODUCTO FINANCIERO],TablaPrecios[PRECIO UNIT],0)</f>
        <v>14.9</v>
      </c>
      <c r="G999" s="2">
        <f>+TablaVentas[[#This Row],[CANTIDAD]]*TablaVentas[[#This Row],[PRECIO UNITARIO]]</f>
        <v>44.7</v>
      </c>
      <c r="H999" s="1">
        <f t="shared" ca="1" si="15"/>
        <v>0.13643094045549636</v>
      </c>
      <c r="I999" s="2">
        <f ca="1">+TablaVentas[[#This Row],[VENTAL TOTAL]]-TablaVentas[[#This Row],[VENTAL TOTAL]]*TablaVentas[[#This Row],[DESCUENTO]]</f>
        <v>38.601536961639312</v>
      </c>
      <c r="J999" s="2">
        <f ca="1">0.18*TablaVentas[[#This Row],[SUBTOTAL]]</f>
        <v>6.9482766530950757</v>
      </c>
      <c r="K999" s="2">
        <f ca="1">+TablaVentas[[#This Row],[SUBTOTAL]]+TablaVentas[[#This Row],[IGV]]</f>
        <v>45.54981361473439</v>
      </c>
    </row>
    <row r="1000" spans="1:11" x14ac:dyDescent="0.25">
      <c r="A1000" t="s">
        <v>1009</v>
      </c>
      <c r="B1000" s="6">
        <v>45485</v>
      </c>
      <c r="C1000" t="s">
        <v>10013</v>
      </c>
      <c r="D1000" t="s">
        <v>10022</v>
      </c>
      <c r="E1000">
        <v>16</v>
      </c>
      <c r="F1000">
        <f>+_xlfn.XLOOKUP(TablaVentas[[#This Row],[PRODUCTO FINANCIERO]],TablaPrecios[PRODUCTO FINANCIERO],TablaPrecios[PRECIO UNIT],0)</f>
        <v>20.9</v>
      </c>
      <c r="G1000" s="2">
        <f>+TablaVentas[[#This Row],[CANTIDAD]]*TablaVentas[[#This Row],[PRECIO UNITARIO]]</f>
        <v>334.4</v>
      </c>
      <c r="H1000" s="1">
        <f t="shared" ca="1" si="15"/>
        <v>0.17339335872165329</v>
      </c>
      <c r="I1000" s="2">
        <f ca="1">+TablaVentas[[#This Row],[VENTAL TOTAL]]-TablaVentas[[#This Row],[VENTAL TOTAL]]*TablaVentas[[#This Row],[DESCUENTO]]</f>
        <v>276.41726084347914</v>
      </c>
      <c r="J1000" s="2">
        <f ca="1">0.18*TablaVentas[[#This Row],[SUBTOTAL]]</f>
        <v>49.755106951826242</v>
      </c>
      <c r="K1000" s="2">
        <f ca="1">+TablaVentas[[#This Row],[SUBTOTAL]]+TablaVentas[[#This Row],[IGV]]</f>
        <v>326.17236779530538</v>
      </c>
    </row>
    <row r="1001" spans="1:11" x14ac:dyDescent="0.25">
      <c r="A1001" t="s">
        <v>1010</v>
      </c>
      <c r="B1001" s="6">
        <v>45427</v>
      </c>
      <c r="C1001" t="s">
        <v>10014</v>
      </c>
      <c r="D1001" t="s">
        <v>10017</v>
      </c>
      <c r="E1001">
        <v>11</v>
      </c>
      <c r="F1001">
        <f>+_xlfn.XLOOKUP(TablaVentas[[#This Row],[PRODUCTO FINANCIERO]],TablaPrecios[PRODUCTO FINANCIERO],TablaPrecios[PRECIO UNIT],0)</f>
        <v>9.9</v>
      </c>
      <c r="G1001" s="2">
        <f>+TablaVentas[[#This Row],[CANTIDAD]]*TablaVentas[[#This Row],[PRECIO UNITARIO]]</f>
        <v>108.9</v>
      </c>
      <c r="H1001" s="1">
        <f t="shared" ca="1" si="15"/>
        <v>0.11838992627866944</v>
      </c>
      <c r="I1001" s="2">
        <f ca="1">+TablaVentas[[#This Row],[VENTAL TOTAL]]-TablaVentas[[#This Row],[VENTAL TOTAL]]*TablaVentas[[#This Row],[DESCUENTO]]</f>
        <v>96.007337028252905</v>
      </c>
      <c r="J1001" s="2">
        <f ca="1">0.18*TablaVentas[[#This Row],[SUBTOTAL]]</f>
        <v>17.281320665085524</v>
      </c>
      <c r="K1001" s="2">
        <f ca="1">+TablaVentas[[#This Row],[SUBTOTAL]]+TablaVentas[[#This Row],[IGV]]</f>
        <v>113.28865769333842</v>
      </c>
    </row>
    <row r="1002" spans="1:11" x14ac:dyDescent="0.25">
      <c r="A1002" t="s">
        <v>1011</v>
      </c>
      <c r="B1002" s="6">
        <v>46302</v>
      </c>
      <c r="C1002" t="s">
        <v>10013</v>
      </c>
      <c r="D1002" t="s">
        <v>10019</v>
      </c>
      <c r="E1002">
        <v>14</v>
      </c>
      <c r="F1002">
        <f>+_xlfn.XLOOKUP(TablaVentas[[#This Row],[PRODUCTO FINANCIERO]],TablaPrecios[PRODUCTO FINANCIERO],TablaPrecios[PRECIO UNIT],0)</f>
        <v>9.9</v>
      </c>
      <c r="G1002" s="2">
        <f>+TablaVentas[[#This Row],[CANTIDAD]]*TablaVentas[[#This Row],[PRECIO UNITARIO]]</f>
        <v>138.6</v>
      </c>
      <c r="H1002" s="1">
        <f t="shared" ca="1" si="15"/>
        <v>0.14823891038392276</v>
      </c>
      <c r="I1002" s="2">
        <f ca="1">+TablaVentas[[#This Row],[VENTAL TOTAL]]-TablaVentas[[#This Row],[VENTAL TOTAL]]*TablaVentas[[#This Row],[DESCUENTO]]</f>
        <v>118.0540870207883</v>
      </c>
      <c r="J1002" s="2">
        <f ca="1">0.18*TablaVentas[[#This Row],[SUBTOTAL]]</f>
        <v>21.249735663741895</v>
      </c>
      <c r="K1002" s="2">
        <f ca="1">+TablaVentas[[#This Row],[SUBTOTAL]]+TablaVentas[[#This Row],[IGV]]</f>
        <v>139.30382268453019</v>
      </c>
    </row>
    <row r="1003" spans="1:11" x14ac:dyDescent="0.25">
      <c r="A1003" t="s">
        <v>1012</v>
      </c>
      <c r="B1003" s="6">
        <v>45798</v>
      </c>
      <c r="C1003" t="s">
        <v>10016</v>
      </c>
      <c r="D1003" t="s">
        <v>10022</v>
      </c>
      <c r="E1003">
        <v>11</v>
      </c>
      <c r="F1003">
        <f>+_xlfn.XLOOKUP(TablaVentas[[#This Row],[PRODUCTO FINANCIERO]],TablaPrecios[PRODUCTO FINANCIERO],TablaPrecios[PRECIO UNIT],0)</f>
        <v>20.9</v>
      </c>
      <c r="G1003" s="2">
        <f>+TablaVentas[[#This Row],[CANTIDAD]]*TablaVentas[[#This Row],[PRECIO UNITARIO]]</f>
        <v>229.89999999999998</v>
      </c>
      <c r="H1003" s="1">
        <f t="shared" ca="1" si="15"/>
        <v>0.18585328333797166</v>
      </c>
      <c r="I1003" s="2">
        <f ca="1">+TablaVentas[[#This Row],[VENTAL TOTAL]]-TablaVentas[[#This Row],[VENTAL TOTAL]]*TablaVentas[[#This Row],[DESCUENTO]]</f>
        <v>187.1723301606003</v>
      </c>
      <c r="J1003" s="2">
        <f ca="1">0.18*TablaVentas[[#This Row],[SUBTOTAL]]</f>
        <v>33.691019428908049</v>
      </c>
      <c r="K1003" s="2">
        <f ca="1">+TablaVentas[[#This Row],[SUBTOTAL]]+TablaVentas[[#This Row],[IGV]]</f>
        <v>220.86334958950835</v>
      </c>
    </row>
    <row r="1004" spans="1:11" x14ac:dyDescent="0.25">
      <c r="A1004" t="s">
        <v>1013</v>
      </c>
      <c r="B1004" s="6">
        <v>46258</v>
      </c>
      <c r="C1004" t="s">
        <v>10011</v>
      </c>
      <c r="D1004" t="s">
        <v>10020</v>
      </c>
      <c r="E1004">
        <v>18</v>
      </c>
      <c r="F1004">
        <f>+_xlfn.XLOOKUP(TablaVentas[[#This Row],[PRODUCTO FINANCIERO]],TablaPrecios[PRODUCTO FINANCIERO],TablaPrecios[PRECIO UNIT],0)</f>
        <v>14.9</v>
      </c>
      <c r="G1004" s="2">
        <f>+TablaVentas[[#This Row],[CANTIDAD]]*TablaVentas[[#This Row],[PRECIO UNITARIO]]</f>
        <v>268.2</v>
      </c>
      <c r="H1004" s="1">
        <f t="shared" ca="1" si="15"/>
        <v>0.14579915575364696</v>
      </c>
      <c r="I1004" s="2">
        <f ca="1">+TablaVentas[[#This Row],[VENTAL TOTAL]]-TablaVentas[[#This Row],[VENTAL TOTAL]]*TablaVentas[[#This Row],[DESCUENTO]]</f>
        <v>229.09666642687188</v>
      </c>
      <c r="J1004" s="2">
        <f ca="1">0.18*TablaVentas[[#This Row],[SUBTOTAL]]</f>
        <v>41.237399956836938</v>
      </c>
      <c r="K1004" s="2">
        <f ca="1">+TablaVentas[[#This Row],[SUBTOTAL]]+TablaVentas[[#This Row],[IGV]]</f>
        <v>270.33406638370883</v>
      </c>
    </row>
    <row r="1005" spans="1:11" x14ac:dyDescent="0.25">
      <c r="A1005" t="s">
        <v>1014</v>
      </c>
      <c r="B1005" s="6">
        <v>45361</v>
      </c>
      <c r="C1005" t="s">
        <v>10013</v>
      </c>
      <c r="D1005" t="s">
        <v>10019</v>
      </c>
      <c r="E1005">
        <v>5</v>
      </c>
      <c r="F1005">
        <f>+_xlfn.XLOOKUP(TablaVentas[[#This Row],[PRODUCTO FINANCIERO]],TablaPrecios[PRODUCTO FINANCIERO],TablaPrecios[PRECIO UNIT],0)</f>
        <v>9.9</v>
      </c>
      <c r="G1005" s="2">
        <f>+TablaVentas[[#This Row],[CANTIDAD]]*TablaVentas[[#This Row],[PRECIO UNITARIO]]</f>
        <v>49.5</v>
      </c>
      <c r="H1005" s="1">
        <f t="shared" ca="1" si="15"/>
        <v>0.11513080664113767</v>
      </c>
      <c r="I1005" s="2">
        <f ca="1">+TablaVentas[[#This Row],[VENTAL TOTAL]]-TablaVentas[[#This Row],[VENTAL TOTAL]]*TablaVentas[[#This Row],[DESCUENTO]]</f>
        <v>43.801025071263687</v>
      </c>
      <c r="J1005" s="2">
        <f ca="1">0.18*TablaVentas[[#This Row],[SUBTOTAL]]</f>
        <v>7.8841845128274635</v>
      </c>
      <c r="K1005" s="2">
        <f ca="1">+TablaVentas[[#This Row],[SUBTOTAL]]+TablaVentas[[#This Row],[IGV]]</f>
        <v>51.685209584091155</v>
      </c>
    </row>
    <row r="1006" spans="1:11" x14ac:dyDescent="0.25">
      <c r="A1006" t="s">
        <v>1015</v>
      </c>
      <c r="B1006" s="6">
        <v>46280</v>
      </c>
      <c r="C1006" t="s">
        <v>10012</v>
      </c>
      <c r="D1006" t="s">
        <v>10020</v>
      </c>
      <c r="E1006">
        <v>14</v>
      </c>
      <c r="F1006">
        <f>+_xlfn.XLOOKUP(TablaVentas[[#This Row],[PRODUCTO FINANCIERO]],TablaPrecios[PRODUCTO FINANCIERO],TablaPrecios[PRECIO UNIT],0)</f>
        <v>14.9</v>
      </c>
      <c r="G1006" s="2">
        <f>+TablaVentas[[#This Row],[CANTIDAD]]*TablaVentas[[#This Row],[PRECIO UNITARIO]]</f>
        <v>208.6</v>
      </c>
      <c r="H1006" s="1">
        <f t="shared" ca="1" si="15"/>
        <v>0.15324595737082511</v>
      </c>
      <c r="I1006" s="2">
        <f ca="1">+TablaVentas[[#This Row],[VENTAL TOTAL]]-TablaVentas[[#This Row],[VENTAL TOTAL]]*TablaVentas[[#This Row],[DESCUENTO]]</f>
        <v>176.63289329244589</v>
      </c>
      <c r="J1006" s="2">
        <f ca="1">0.18*TablaVentas[[#This Row],[SUBTOTAL]]</f>
        <v>31.793920792640257</v>
      </c>
      <c r="K1006" s="2">
        <f ca="1">+TablaVentas[[#This Row],[SUBTOTAL]]+TablaVentas[[#This Row],[IGV]]</f>
        <v>208.42681408508614</v>
      </c>
    </row>
    <row r="1007" spans="1:11" x14ac:dyDescent="0.25">
      <c r="A1007" t="s">
        <v>1016</v>
      </c>
      <c r="B1007" s="6">
        <v>45887</v>
      </c>
      <c r="C1007" t="s">
        <v>10015</v>
      </c>
      <c r="D1007" t="s">
        <v>10022</v>
      </c>
      <c r="E1007">
        <v>20</v>
      </c>
      <c r="F1007">
        <f>+_xlfn.XLOOKUP(TablaVentas[[#This Row],[PRODUCTO FINANCIERO]],TablaPrecios[PRODUCTO FINANCIERO],TablaPrecios[PRECIO UNIT],0)</f>
        <v>20.9</v>
      </c>
      <c r="G1007" s="2">
        <f>+TablaVentas[[#This Row],[CANTIDAD]]*TablaVentas[[#This Row],[PRECIO UNITARIO]]</f>
        <v>418</v>
      </c>
      <c r="H1007" s="1">
        <f t="shared" ca="1" si="15"/>
        <v>0.14435362808623531</v>
      </c>
      <c r="I1007" s="2">
        <f ca="1">+TablaVentas[[#This Row],[VENTAL TOTAL]]-TablaVentas[[#This Row],[VENTAL TOTAL]]*TablaVentas[[#This Row],[DESCUENTO]]</f>
        <v>357.66018345995366</v>
      </c>
      <c r="J1007" s="2">
        <f ca="1">0.18*TablaVentas[[#This Row],[SUBTOTAL]]</f>
        <v>64.378833022791653</v>
      </c>
      <c r="K1007" s="2">
        <f ca="1">+TablaVentas[[#This Row],[SUBTOTAL]]+TablaVentas[[#This Row],[IGV]]</f>
        <v>422.0390164827453</v>
      </c>
    </row>
    <row r="1008" spans="1:11" x14ac:dyDescent="0.25">
      <c r="A1008" t="s">
        <v>1017</v>
      </c>
      <c r="B1008" s="6">
        <v>46090</v>
      </c>
      <c r="C1008" t="s">
        <v>10012</v>
      </c>
      <c r="D1008" t="s">
        <v>10019</v>
      </c>
      <c r="E1008">
        <v>7</v>
      </c>
      <c r="F1008">
        <f>+_xlfn.XLOOKUP(TablaVentas[[#This Row],[PRODUCTO FINANCIERO]],TablaPrecios[PRODUCTO FINANCIERO],TablaPrecios[PRECIO UNIT],0)</f>
        <v>9.9</v>
      </c>
      <c r="G1008" s="2">
        <f>+TablaVentas[[#This Row],[CANTIDAD]]*TablaVentas[[#This Row],[PRECIO UNITARIO]]</f>
        <v>69.3</v>
      </c>
      <c r="H1008" s="1">
        <f t="shared" ca="1" si="15"/>
        <v>0.1298420533233112</v>
      </c>
      <c r="I1008" s="2">
        <f ca="1">+TablaVentas[[#This Row],[VENTAL TOTAL]]-TablaVentas[[#This Row],[VENTAL TOTAL]]*TablaVentas[[#This Row],[DESCUENTO]]</f>
        <v>60.301945704694532</v>
      </c>
      <c r="J1008" s="2">
        <f ca="1">0.18*TablaVentas[[#This Row],[SUBTOTAL]]</f>
        <v>10.854350226845016</v>
      </c>
      <c r="K1008" s="2">
        <f ca="1">+TablaVentas[[#This Row],[SUBTOTAL]]+TablaVentas[[#This Row],[IGV]]</f>
        <v>71.156295931539546</v>
      </c>
    </row>
    <row r="1009" spans="1:11" x14ac:dyDescent="0.25">
      <c r="A1009" t="s">
        <v>1018</v>
      </c>
      <c r="B1009" s="6">
        <v>45928</v>
      </c>
      <c r="C1009" t="s">
        <v>10012</v>
      </c>
      <c r="D1009" t="s">
        <v>10018</v>
      </c>
      <c r="E1009">
        <v>8</v>
      </c>
      <c r="F1009">
        <f>+_xlfn.XLOOKUP(TablaVentas[[#This Row],[PRODUCTO FINANCIERO]],TablaPrecios[PRODUCTO FINANCIERO],TablaPrecios[PRECIO UNIT],0)</f>
        <v>14.9</v>
      </c>
      <c r="G1009" s="2">
        <f>+TablaVentas[[#This Row],[CANTIDAD]]*TablaVentas[[#This Row],[PRECIO UNITARIO]]</f>
        <v>119.2</v>
      </c>
      <c r="H1009" s="1">
        <f t="shared" ca="1" si="15"/>
        <v>0.1327311802526438</v>
      </c>
      <c r="I1009" s="2">
        <f ca="1">+TablaVentas[[#This Row],[VENTAL TOTAL]]-TablaVentas[[#This Row],[VENTAL TOTAL]]*TablaVentas[[#This Row],[DESCUENTO]]</f>
        <v>103.37844331388486</v>
      </c>
      <c r="J1009" s="2">
        <f ca="1">0.18*TablaVentas[[#This Row],[SUBTOTAL]]</f>
        <v>18.608119796499274</v>
      </c>
      <c r="K1009" s="2">
        <f ca="1">+TablaVentas[[#This Row],[SUBTOTAL]]+TablaVentas[[#This Row],[IGV]]</f>
        <v>121.98656311038414</v>
      </c>
    </row>
    <row r="1010" spans="1:11" x14ac:dyDescent="0.25">
      <c r="A1010" t="s">
        <v>1019</v>
      </c>
      <c r="B1010" s="6">
        <v>45634</v>
      </c>
      <c r="C1010" t="s">
        <v>10016</v>
      </c>
      <c r="D1010" t="s">
        <v>10017</v>
      </c>
      <c r="E1010">
        <v>14</v>
      </c>
      <c r="F1010">
        <f>+_xlfn.XLOOKUP(TablaVentas[[#This Row],[PRODUCTO FINANCIERO]],TablaPrecios[PRODUCTO FINANCIERO],TablaPrecios[PRECIO UNIT],0)</f>
        <v>9.9</v>
      </c>
      <c r="G1010" s="2">
        <f>+TablaVentas[[#This Row],[CANTIDAD]]*TablaVentas[[#This Row],[PRECIO UNITARIO]]</f>
        <v>138.6</v>
      </c>
      <c r="H1010" s="1">
        <f t="shared" ca="1" si="15"/>
        <v>0.1018477161242555</v>
      </c>
      <c r="I1010" s="2">
        <f ca="1">+TablaVentas[[#This Row],[VENTAL TOTAL]]-TablaVentas[[#This Row],[VENTAL TOTAL]]*TablaVentas[[#This Row],[DESCUENTO]]</f>
        <v>124.48390654517819</v>
      </c>
      <c r="J1010" s="2">
        <f ca="1">0.18*TablaVentas[[#This Row],[SUBTOTAL]]</f>
        <v>22.407103178132072</v>
      </c>
      <c r="K1010" s="2">
        <f ca="1">+TablaVentas[[#This Row],[SUBTOTAL]]+TablaVentas[[#This Row],[IGV]]</f>
        <v>146.89100972331025</v>
      </c>
    </row>
    <row r="1011" spans="1:11" x14ac:dyDescent="0.25">
      <c r="A1011" t="s">
        <v>1020</v>
      </c>
      <c r="B1011" s="6">
        <v>46328</v>
      </c>
      <c r="C1011" t="s">
        <v>10015</v>
      </c>
      <c r="D1011" t="s">
        <v>10020</v>
      </c>
      <c r="E1011">
        <v>14</v>
      </c>
      <c r="F1011">
        <f>+_xlfn.XLOOKUP(TablaVentas[[#This Row],[PRODUCTO FINANCIERO]],TablaPrecios[PRODUCTO FINANCIERO],TablaPrecios[PRECIO UNIT],0)</f>
        <v>14.9</v>
      </c>
      <c r="G1011" s="2">
        <f>+TablaVentas[[#This Row],[CANTIDAD]]*TablaVentas[[#This Row],[PRECIO UNITARIO]]</f>
        <v>208.6</v>
      </c>
      <c r="H1011" s="1">
        <f t="shared" ca="1" si="15"/>
        <v>0.14744429775299384</v>
      </c>
      <c r="I1011" s="2">
        <f ca="1">+TablaVentas[[#This Row],[VENTAL TOTAL]]-TablaVentas[[#This Row],[VENTAL TOTAL]]*TablaVentas[[#This Row],[DESCUENTO]]</f>
        <v>177.84311948872548</v>
      </c>
      <c r="J1011" s="2">
        <f ca="1">0.18*TablaVentas[[#This Row],[SUBTOTAL]]</f>
        <v>32.011761507970583</v>
      </c>
      <c r="K1011" s="2">
        <f ca="1">+TablaVentas[[#This Row],[SUBTOTAL]]+TablaVentas[[#This Row],[IGV]]</f>
        <v>209.85488099669607</v>
      </c>
    </row>
    <row r="1012" spans="1:11" x14ac:dyDescent="0.25">
      <c r="A1012" t="s">
        <v>1021</v>
      </c>
      <c r="B1012" s="6">
        <v>45796</v>
      </c>
      <c r="C1012" t="s">
        <v>10016</v>
      </c>
      <c r="D1012" t="s">
        <v>10019</v>
      </c>
      <c r="E1012">
        <v>10</v>
      </c>
      <c r="F1012">
        <f>+_xlfn.XLOOKUP(TablaVentas[[#This Row],[PRODUCTO FINANCIERO]],TablaPrecios[PRODUCTO FINANCIERO],TablaPrecios[PRECIO UNIT],0)</f>
        <v>9.9</v>
      </c>
      <c r="G1012" s="2">
        <f>+TablaVentas[[#This Row],[CANTIDAD]]*TablaVentas[[#This Row],[PRECIO UNITARIO]]</f>
        <v>99</v>
      </c>
      <c r="H1012" s="1">
        <f t="shared" ca="1" si="15"/>
        <v>0.18886726566909942</v>
      </c>
      <c r="I1012" s="2">
        <f ca="1">+TablaVentas[[#This Row],[VENTAL TOTAL]]-TablaVentas[[#This Row],[VENTAL TOTAL]]*TablaVentas[[#This Row],[DESCUENTO]]</f>
        <v>80.30214069875916</v>
      </c>
      <c r="J1012" s="2">
        <f ca="1">0.18*TablaVentas[[#This Row],[SUBTOTAL]]</f>
        <v>14.454385325776649</v>
      </c>
      <c r="K1012" s="2">
        <f ca="1">+TablaVentas[[#This Row],[SUBTOTAL]]+TablaVentas[[#This Row],[IGV]]</f>
        <v>94.756526024535816</v>
      </c>
    </row>
    <row r="1013" spans="1:11" x14ac:dyDescent="0.25">
      <c r="A1013" t="s">
        <v>1022</v>
      </c>
      <c r="B1013" s="6">
        <v>46248</v>
      </c>
      <c r="C1013" t="s">
        <v>10012</v>
      </c>
      <c r="D1013" t="s">
        <v>10020</v>
      </c>
      <c r="E1013">
        <v>7</v>
      </c>
      <c r="F1013">
        <f>+_xlfn.XLOOKUP(TablaVentas[[#This Row],[PRODUCTO FINANCIERO]],TablaPrecios[PRODUCTO FINANCIERO],TablaPrecios[PRECIO UNIT],0)</f>
        <v>14.9</v>
      </c>
      <c r="G1013" s="2">
        <f>+TablaVentas[[#This Row],[CANTIDAD]]*TablaVentas[[#This Row],[PRECIO UNITARIO]]</f>
        <v>104.3</v>
      </c>
      <c r="H1013" s="1">
        <f t="shared" ca="1" si="15"/>
        <v>0.13198163638587224</v>
      </c>
      <c r="I1013" s="2">
        <f ca="1">+TablaVentas[[#This Row],[VENTAL TOTAL]]-TablaVentas[[#This Row],[VENTAL TOTAL]]*TablaVentas[[#This Row],[DESCUENTO]]</f>
        <v>90.534315324953525</v>
      </c>
      <c r="J1013" s="2">
        <f ca="1">0.18*TablaVentas[[#This Row],[SUBTOTAL]]</f>
        <v>16.296176758491633</v>
      </c>
      <c r="K1013" s="2">
        <f ca="1">+TablaVentas[[#This Row],[SUBTOTAL]]+TablaVentas[[#This Row],[IGV]]</f>
        <v>106.83049208344517</v>
      </c>
    </row>
    <row r="1014" spans="1:11" x14ac:dyDescent="0.25">
      <c r="A1014" t="s">
        <v>1023</v>
      </c>
      <c r="B1014" s="6">
        <v>45961</v>
      </c>
      <c r="C1014" t="s">
        <v>10015</v>
      </c>
      <c r="D1014" t="s">
        <v>10017</v>
      </c>
      <c r="E1014">
        <v>9</v>
      </c>
      <c r="F1014">
        <f>+_xlfn.XLOOKUP(TablaVentas[[#This Row],[PRODUCTO FINANCIERO]],TablaPrecios[PRODUCTO FINANCIERO],TablaPrecios[PRECIO UNIT],0)</f>
        <v>9.9</v>
      </c>
      <c r="G1014" s="2">
        <f>+TablaVentas[[#This Row],[CANTIDAD]]*TablaVentas[[#This Row],[PRECIO UNITARIO]]</f>
        <v>89.100000000000009</v>
      </c>
      <c r="H1014" s="1">
        <f t="shared" ca="1" si="15"/>
        <v>0.19062098892822063</v>
      </c>
      <c r="I1014" s="2">
        <f ca="1">+TablaVentas[[#This Row],[VENTAL TOTAL]]-TablaVentas[[#This Row],[VENTAL TOTAL]]*TablaVentas[[#This Row],[DESCUENTO]]</f>
        <v>72.115669886495553</v>
      </c>
      <c r="J1014" s="2">
        <f ca="1">0.18*TablaVentas[[#This Row],[SUBTOTAL]]</f>
        <v>12.980820579569199</v>
      </c>
      <c r="K1014" s="2">
        <f ca="1">+TablaVentas[[#This Row],[SUBTOTAL]]+TablaVentas[[#This Row],[IGV]]</f>
        <v>85.096490466064751</v>
      </c>
    </row>
    <row r="1015" spans="1:11" x14ac:dyDescent="0.25">
      <c r="A1015" t="s">
        <v>1024</v>
      </c>
      <c r="B1015" s="6">
        <v>45940</v>
      </c>
      <c r="C1015" t="s">
        <v>10013</v>
      </c>
      <c r="D1015" t="s">
        <v>10018</v>
      </c>
      <c r="E1015">
        <v>19</v>
      </c>
      <c r="F1015">
        <f>+_xlfn.XLOOKUP(TablaVentas[[#This Row],[PRODUCTO FINANCIERO]],TablaPrecios[PRODUCTO FINANCIERO],TablaPrecios[PRECIO UNIT],0)</f>
        <v>14.9</v>
      </c>
      <c r="G1015" s="2">
        <f>+TablaVentas[[#This Row],[CANTIDAD]]*TablaVentas[[#This Row],[PRECIO UNITARIO]]</f>
        <v>283.10000000000002</v>
      </c>
      <c r="H1015" s="1">
        <f t="shared" ca="1" si="15"/>
        <v>0.17333760279077223</v>
      </c>
      <c r="I1015" s="2">
        <f ca="1">+TablaVentas[[#This Row],[VENTAL TOTAL]]-TablaVentas[[#This Row],[VENTAL TOTAL]]*TablaVentas[[#This Row],[DESCUENTO]]</f>
        <v>234.02812464993241</v>
      </c>
      <c r="J1015" s="2">
        <f ca="1">0.18*TablaVentas[[#This Row],[SUBTOTAL]]</f>
        <v>42.125062436987832</v>
      </c>
      <c r="K1015" s="2">
        <f ca="1">+TablaVentas[[#This Row],[SUBTOTAL]]+TablaVentas[[#This Row],[IGV]]</f>
        <v>276.15318708692024</v>
      </c>
    </row>
    <row r="1016" spans="1:11" x14ac:dyDescent="0.25">
      <c r="A1016" t="s">
        <v>1025</v>
      </c>
      <c r="B1016" s="6">
        <v>45844</v>
      </c>
      <c r="C1016" t="s">
        <v>10014</v>
      </c>
      <c r="D1016" t="s">
        <v>10019</v>
      </c>
      <c r="E1016">
        <v>16</v>
      </c>
      <c r="F1016">
        <f>+_xlfn.XLOOKUP(TablaVentas[[#This Row],[PRODUCTO FINANCIERO]],TablaPrecios[PRODUCTO FINANCIERO],TablaPrecios[PRECIO UNIT],0)</f>
        <v>9.9</v>
      </c>
      <c r="G1016" s="2">
        <f>+TablaVentas[[#This Row],[CANTIDAD]]*TablaVentas[[#This Row],[PRECIO UNITARIO]]</f>
        <v>158.4</v>
      </c>
      <c r="H1016" s="1">
        <f t="shared" ca="1" si="15"/>
        <v>0.1405023722298146</v>
      </c>
      <c r="I1016" s="2">
        <f ca="1">+TablaVentas[[#This Row],[VENTAL TOTAL]]-TablaVentas[[#This Row],[VENTAL TOTAL]]*TablaVentas[[#This Row],[DESCUENTO]]</f>
        <v>136.14442423879737</v>
      </c>
      <c r="J1016" s="2">
        <f ca="1">0.18*TablaVentas[[#This Row],[SUBTOTAL]]</f>
        <v>24.505996362983527</v>
      </c>
      <c r="K1016" s="2">
        <f ca="1">+TablaVentas[[#This Row],[SUBTOTAL]]+TablaVentas[[#This Row],[IGV]]</f>
        <v>160.65042060178089</v>
      </c>
    </row>
    <row r="1017" spans="1:11" x14ac:dyDescent="0.25">
      <c r="A1017" t="s">
        <v>1026</v>
      </c>
      <c r="B1017" s="6">
        <v>45988</v>
      </c>
      <c r="C1017" t="s">
        <v>10014</v>
      </c>
      <c r="D1017" t="s">
        <v>10017</v>
      </c>
      <c r="E1017">
        <v>17</v>
      </c>
      <c r="F1017">
        <f>+_xlfn.XLOOKUP(TablaVentas[[#This Row],[PRODUCTO FINANCIERO]],TablaPrecios[PRODUCTO FINANCIERO],TablaPrecios[PRECIO UNIT],0)</f>
        <v>9.9</v>
      </c>
      <c r="G1017" s="2">
        <f>+TablaVentas[[#This Row],[CANTIDAD]]*TablaVentas[[#This Row],[PRECIO UNITARIO]]</f>
        <v>168.3</v>
      </c>
      <c r="H1017" s="1">
        <f t="shared" ca="1" si="15"/>
        <v>0.10363321115942002</v>
      </c>
      <c r="I1017" s="2">
        <f ca="1">+TablaVentas[[#This Row],[VENTAL TOTAL]]-TablaVentas[[#This Row],[VENTAL TOTAL]]*TablaVentas[[#This Row],[DESCUENTO]]</f>
        <v>150.85853056186963</v>
      </c>
      <c r="J1017" s="2">
        <f ca="1">0.18*TablaVentas[[#This Row],[SUBTOTAL]]</f>
        <v>27.154535501136532</v>
      </c>
      <c r="K1017" s="2">
        <f ca="1">+TablaVentas[[#This Row],[SUBTOTAL]]+TablaVentas[[#This Row],[IGV]]</f>
        <v>178.01306606300616</v>
      </c>
    </row>
    <row r="1018" spans="1:11" x14ac:dyDescent="0.25">
      <c r="A1018" t="s">
        <v>1027</v>
      </c>
      <c r="B1018" s="6">
        <v>45315</v>
      </c>
      <c r="C1018" t="s">
        <v>10013</v>
      </c>
      <c r="D1018" t="s">
        <v>10017</v>
      </c>
      <c r="E1018">
        <v>5</v>
      </c>
      <c r="F1018">
        <f>+_xlfn.XLOOKUP(TablaVentas[[#This Row],[PRODUCTO FINANCIERO]],TablaPrecios[PRODUCTO FINANCIERO],TablaPrecios[PRECIO UNIT],0)</f>
        <v>9.9</v>
      </c>
      <c r="G1018" s="2">
        <f>+TablaVentas[[#This Row],[CANTIDAD]]*TablaVentas[[#This Row],[PRECIO UNITARIO]]</f>
        <v>49.5</v>
      </c>
      <c r="H1018" s="1">
        <f t="shared" ca="1" si="15"/>
        <v>0.1689687216539616</v>
      </c>
      <c r="I1018" s="2">
        <f ca="1">+TablaVentas[[#This Row],[VENTAL TOTAL]]-TablaVentas[[#This Row],[VENTAL TOTAL]]*TablaVentas[[#This Row],[DESCUENTO]]</f>
        <v>41.136048278128904</v>
      </c>
      <c r="J1018" s="2">
        <f ca="1">0.18*TablaVentas[[#This Row],[SUBTOTAL]]</f>
        <v>7.4044886900632028</v>
      </c>
      <c r="K1018" s="2">
        <f ca="1">+TablaVentas[[#This Row],[SUBTOTAL]]+TablaVentas[[#This Row],[IGV]]</f>
        <v>48.540536968192107</v>
      </c>
    </row>
    <row r="1019" spans="1:11" x14ac:dyDescent="0.25">
      <c r="A1019" t="s">
        <v>1028</v>
      </c>
      <c r="B1019" s="6">
        <v>45798</v>
      </c>
      <c r="C1019" t="s">
        <v>10012</v>
      </c>
      <c r="D1019" t="s">
        <v>10019</v>
      </c>
      <c r="E1019">
        <v>9</v>
      </c>
      <c r="F1019">
        <f>+_xlfn.XLOOKUP(TablaVentas[[#This Row],[PRODUCTO FINANCIERO]],TablaPrecios[PRODUCTO FINANCIERO],TablaPrecios[PRECIO UNIT],0)</f>
        <v>9.9</v>
      </c>
      <c r="G1019" s="2">
        <f>+TablaVentas[[#This Row],[CANTIDAD]]*TablaVentas[[#This Row],[PRECIO UNITARIO]]</f>
        <v>89.100000000000009</v>
      </c>
      <c r="H1019" s="1">
        <f t="shared" ca="1" si="15"/>
        <v>0.13653910994598861</v>
      </c>
      <c r="I1019" s="2">
        <f ca="1">+TablaVentas[[#This Row],[VENTAL TOTAL]]-TablaVentas[[#This Row],[VENTAL TOTAL]]*TablaVentas[[#This Row],[DESCUENTO]]</f>
        <v>76.934365303812427</v>
      </c>
      <c r="J1019" s="2">
        <f ca="1">0.18*TablaVentas[[#This Row],[SUBTOTAL]]</f>
        <v>13.848185754686236</v>
      </c>
      <c r="K1019" s="2">
        <f ca="1">+TablaVentas[[#This Row],[SUBTOTAL]]+TablaVentas[[#This Row],[IGV]]</f>
        <v>90.782551058498669</v>
      </c>
    </row>
    <row r="1020" spans="1:11" x14ac:dyDescent="0.25">
      <c r="A1020" t="s">
        <v>1029</v>
      </c>
      <c r="B1020" s="6">
        <v>45824</v>
      </c>
      <c r="C1020" t="s">
        <v>10011</v>
      </c>
      <c r="D1020" t="s">
        <v>10018</v>
      </c>
      <c r="E1020">
        <v>4</v>
      </c>
      <c r="F1020">
        <f>+_xlfn.XLOOKUP(TablaVentas[[#This Row],[PRODUCTO FINANCIERO]],TablaPrecios[PRODUCTO FINANCIERO],TablaPrecios[PRECIO UNIT],0)</f>
        <v>14.9</v>
      </c>
      <c r="G1020" s="2">
        <f>+TablaVentas[[#This Row],[CANTIDAD]]*TablaVentas[[#This Row],[PRECIO UNITARIO]]</f>
        <v>59.6</v>
      </c>
      <c r="H1020" s="1">
        <f t="shared" ca="1" si="15"/>
        <v>0.14576363612720147</v>
      </c>
      <c r="I1020" s="2">
        <f ca="1">+TablaVentas[[#This Row],[VENTAL TOTAL]]-TablaVentas[[#This Row],[VENTAL TOTAL]]*TablaVentas[[#This Row],[DESCUENTO]]</f>
        <v>50.912487286818795</v>
      </c>
      <c r="J1020" s="2">
        <f ca="1">0.18*TablaVentas[[#This Row],[SUBTOTAL]]</f>
        <v>9.1642477116273824</v>
      </c>
      <c r="K1020" s="2">
        <f ca="1">+TablaVentas[[#This Row],[SUBTOTAL]]+TablaVentas[[#This Row],[IGV]]</f>
        <v>60.076734998446177</v>
      </c>
    </row>
    <row r="1021" spans="1:11" x14ac:dyDescent="0.25">
      <c r="A1021" t="s">
        <v>1030</v>
      </c>
      <c r="B1021" s="6">
        <v>45579</v>
      </c>
      <c r="C1021" t="s">
        <v>10015</v>
      </c>
      <c r="D1021" t="s">
        <v>10017</v>
      </c>
      <c r="E1021">
        <v>7</v>
      </c>
      <c r="F1021">
        <f>+_xlfn.XLOOKUP(TablaVentas[[#This Row],[PRODUCTO FINANCIERO]],TablaPrecios[PRODUCTO FINANCIERO],TablaPrecios[PRECIO UNIT],0)</f>
        <v>9.9</v>
      </c>
      <c r="G1021" s="2">
        <f>+TablaVentas[[#This Row],[CANTIDAD]]*TablaVentas[[#This Row],[PRECIO UNITARIO]]</f>
        <v>69.3</v>
      </c>
      <c r="H1021" s="1">
        <f t="shared" ca="1" si="15"/>
        <v>0.10015137952343516</v>
      </c>
      <c r="I1021" s="2">
        <f ca="1">+TablaVentas[[#This Row],[VENTAL TOTAL]]-TablaVentas[[#This Row],[VENTAL TOTAL]]*TablaVentas[[#This Row],[DESCUENTO]]</f>
        <v>62.359509399025939</v>
      </c>
      <c r="J1021" s="2">
        <f ca="1">0.18*TablaVentas[[#This Row],[SUBTOTAL]]</f>
        <v>11.224711691824668</v>
      </c>
      <c r="K1021" s="2">
        <f ca="1">+TablaVentas[[#This Row],[SUBTOTAL]]+TablaVentas[[#This Row],[IGV]]</f>
        <v>73.584221090850605</v>
      </c>
    </row>
    <row r="1022" spans="1:11" x14ac:dyDescent="0.25">
      <c r="A1022" t="s">
        <v>1031</v>
      </c>
      <c r="B1022" s="6">
        <v>45753</v>
      </c>
      <c r="C1022" t="s">
        <v>10013</v>
      </c>
      <c r="D1022" t="s">
        <v>10019</v>
      </c>
      <c r="E1022">
        <v>17</v>
      </c>
      <c r="F1022">
        <f>+_xlfn.XLOOKUP(TablaVentas[[#This Row],[PRODUCTO FINANCIERO]],TablaPrecios[PRODUCTO FINANCIERO],TablaPrecios[PRECIO UNIT],0)</f>
        <v>9.9</v>
      </c>
      <c r="G1022" s="2">
        <f>+TablaVentas[[#This Row],[CANTIDAD]]*TablaVentas[[#This Row],[PRECIO UNITARIO]]</f>
        <v>168.3</v>
      </c>
      <c r="H1022" s="1">
        <f t="shared" ca="1" si="15"/>
        <v>0.12781198372055821</v>
      </c>
      <c r="I1022" s="2">
        <f ca="1">+TablaVentas[[#This Row],[VENTAL TOTAL]]-TablaVentas[[#This Row],[VENTAL TOTAL]]*TablaVentas[[#This Row],[DESCUENTO]]</f>
        <v>146.78924313983006</v>
      </c>
      <c r="J1022" s="2">
        <f ca="1">0.18*TablaVentas[[#This Row],[SUBTOTAL]]</f>
        <v>26.422063765169412</v>
      </c>
      <c r="K1022" s="2">
        <f ca="1">+TablaVentas[[#This Row],[SUBTOTAL]]+TablaVentas[[#This Row],[IGV]]</f>
        <v>173.21130690499947</v>
      </c>
    </row>
    <row r="1023" spans="1:11" x14ac:dyDescent="0.25">
      <c r="A1023" t="s">
        <v>1032</v>
      </c>
      <c r="B1023" s="6">
        <v>45728</v>
      </c>
      <c r="C1023" t="s">
        <v>10011</v>
      </c>
      <c r="D1023" t="s">
        <v>10017</v>
      </c>
      <c r="E1023">
        <v>19</v>
      </c>
      <c r="F1023">
        <f>+_xlfn.XLOOKUP(TablaVentas[[#This Row],[PRODUCTO FINANCIERO]],TablaPrecios[PRODUCTO FINANCIERO],TablaPrecios[PRECIO UNIT],0)</f>
        <v>9.9</v>
      </c>
      <c r="G1023" s="2">
        <f>+TablaVentas[[#This Row],[CANTIDAD]]*TablaVentas[[#This Row],[PRECIO UNITARIO]]</f>
        <v>188.1</v>
      </c>
      <c r="H1023" s="1">
        <f t="shared" ca="1" si="15"/>
        <v>0.14158555079895022</v>
      </c>
      <c r="I1023" s="2">
        <f ca="1">+TablaVentas[[#This Row],[VENTAL TOTAL]]-TablaVentas[[#This Row],[VENTAL TOTAL]]*TablaVentas[[#This Row],[DESCUENTO]]</f>
        <v>161.46775789471747</v>
      </c>
      <c r="J1023" s="2">
        <f ca="1">0.18*TablaVentas[[#This Row],[SUBTOTAL]]</f>
        <v>29.064196421049143</v>
      </c>
      <c r="K1023" s="2">
        <f ca="1">+TablaVentas[[#This Row],[SUBTOTAL]]+TablaVentas[[#This Row],[IGV]]</f>
        <v>190.5319543157666</v>
      </c>
    </row>
    <row r="1024" spans="1:11" x14ac:dyDescent="0.25">
      <c r="A1024" t="s">
        <v>1033</v>
      </c>
      <c r="B1024" s="6">
        <v>46241</v>
      </c>
      <c r="C1024" t="s">
        <v>10016</v>
      </c>
      <c r="D1024" t="s">
        <v>10017</v>
      </c>
      <c r="E1024">
        <v>20</v>
      </c>
      <c r="F1024">
        <f>+_xlfn.XLOOKUP(TablaVentas[[#This Row],[PRODUCTO FINANCIERO]],TablaPrecios[PRODUCTO FINANCIERO],TablaPrecios[PRECIO UNIT],0)</f>
        <v>9.9</v>
      </c>
      <c r="G1024" s="2">
        <f>+TablaVentas[[#This Row],[CANTIDAD]]*TablaVentas[[#This Row],[PRECIO UNITARIO]]</f>
        <v>198</v>
      </c>
      <c r="H1024" s="1">
        <f t="shared" ca="1" si="15"/>
        <v>0.12802671840158811</v>
      </c>
      <c r="I1024" s="2">
        <f ca="1">+TablaVentas[[#This Row],[VENTAL TOTAL]]-TablaVentas[[#This Row],[VENTAL TOTAL]]*TablaVentas[[#This Row],[DESCUENTO]]</f>
        <v>172.65070975648555</v>
      </c>
      <c r="J1024" s="2">
        <f ca="1">0.18*TablaVentas[[#This Row],[SUBTOTAL]]</f>
        <v>31.0771277561674</v>
      </c>
      <c r="K1024" s="2">
        <f ca="1">+TablaVentas[[#This Row],[SUBTOTAL]]+TablaVentas[[#This Row],[IGV]]</f>
        <v>203.72783751265297</v>
      </c>
    </row>
    <row r="1025" spans="1:11" x14ac:dyDescent="0.25">
      <c r="A1025" t="s">
        <v>1034</v>
      </c>
      <c r="B1025" s="6">
        <v>45798</v>
      </c>
      <c r="C1025" t="s">
        <v>10016</v>
      </c>
      <c r="D1025" t="s">
        <v>10018</v>
      </c>
      <c r="E1025">
        <v>16</v>
      </c>
      <c r="F1025">
        <f>+_xlfn.XLOOKUP(TablaVentas[[#This Row],[PRODUCTO FINANCIERO]],TablaPrecios[PRODUCTO FINANCIERO],TablaPrecios[PRECIO UNIT],0)</f>
        <v>14.9</v>
      </c>
      <c r="G1025" s="2">
        <f>+TablaVentas[[#This Row],[CANTIDAD]]*TablaVentas[[#This Row],[PRECIO UNITARIO]]</f>
        <v>238.4</v>
      </c>
      <c r="H1025" s="1">
        <f t="shared" ca="1" si="15"/>
        <v>0.10451239063859756</v>
      </c>
      <c r="I1025" s="2">
        <f ca="1">+TablaVentas[[#This Row],[VENTAL TOTAL]]-TablaVentas[[#This Row],[VENTAL TOTAL]]*TablaVentas[[#This Row],[DESCUENTO]]</f>
        <v>213.48424607175835</v>
      </c>
      <c r="J1025" s="2">
        <f ca="1">0.18*TablaVentas[[#This Row],[SUBTOTAL]]</f>
        <v>38.427164292916501</v>
      </c>
      <c r="K1025" s="2">
        <f ca="1">+TablaVentas[[#This Row],[SUBTOTAL]]+TablaVentas[[#This Row],[IGV]]</f>
        <v>251.91141036467485</v>
      </c>
    </row>
    <row r="1026" spans="1:11" x14ac:dyDescent="0.25">
      <c r="A1026" t="s">
        <v>1035</v>
      </c>
      <c r="B1026" s="6">
        <v>45525</v>
      </c>
      <c r="C1026" t="s">
        <v>10015</v>
      </c>
      <c r="D1026" t="s">
        <v>10019</v>
      </c>
      <c r="E1026">
        <v>11</v>
      </c>
      <c r="F1026">
        <f>+_xlfn.XLOOKUP(TablaVentas[[#This Row],[PRODUCTO FINANCIERO]],TablaPrecios[PRODUCTO FINANCIERO],TablaPrecios[PRECIO UNIT],0)</f>
        <v>9.9</v>
      </c>
      <c r="G1026" s="2">
        <f>+TablaVentas[[#This Row],[CANTIDAD]]*TablaVentas[[#This Row],[PRECIO UNITARIO]]</f>
        <v>108.9</v>
      </c>
      <c r="H1026" s="1">
        <f t="shared" ref="H1026:H1089" ca="1" si="16">+RAND()*0.1+0.1</f>
        <v>0.1321519580338304</v>
      </c>
      <c r="I1026" s="2">
        <f ca="1">+TablaVentas[[#This Row],[VENTAL TOTAL]]-TablaVentas[[#This Row],[VENTAL TOTAL]]*TablaVentas[[#This Row],[DESCUENTO]]</f>
        <v>94.508651770115875</v>
      </c>
      <c r="J1026" s="2">
        <f ca="1">0.18*TablaVentas[[#This Row],[SUBTOTAL]]</f>
        <v>17.011557318620856</v>
      </c>
      <c r="K1026" s="2">
        <f ca="1">+TablaVentas[[#This Row],[SUBTOTAL]]+TablaVentas[[#This Row],[IGV]]</f>
        <v>111.52020908873673</v>
      </c>
    </row>
    <row r="1027" spans="1:11" x14ac:dyDescent="0.25">
      <c r="A1027" t="s">
        <v>1036</v>
      </c>
      <c r="B1027" s="6">
        <v>45358</v>
      </c>
      <c r="C1027" t="s">
        <v>10016</v>
      </c>
      <c r="D1027" t="s">
        <v>10019</v>
      </c>
      <c r="E1027">
        <v>19</v>
      </c>
      <c r="F1027">
        <f>+_xlfn.XLOOKUP(TablaVentas[[#This Row],[PRODUCTO FINANCIERO]],TablaPrecios[PRODUCTO FINANCIERO],TablaPrecios[PRECIO UNIT],0)</f>
        <v>9.9</v>
      </c>
      <c r="G1027" s="2">
        <f>+TablaVentas[[#This Row],[CANTIDAD]]*TablaVentas[[#This Row],[PRECIO UNITARIO]]</f>
        <v>188.1</v>
      </c>
      <c r="H1027" s="1">
        <f t="shared" ca="1" si="16"/>
        <v>0.16329854092443805</v>
      </c>
      <c r="I1027" s="2">
        <f ca="1">+TablaVentas[[#This Row],[VENTAL TOTAL]]-TablaVentas[[#This Row],[VENTAL TOTAL]]*TablaVentas[[#This Row],[DESCUENTO]]</f>
        <v>157.3835444521132</v>
      </c>
      <c r="J1027" s="2">
        <f ca="1">0.18*TablaVentas[[#This Row],[SUBTOTAL]]</f>
        <v>28.329038001380376</v>
      </c>
      <c r="K1027" s="2">
        <f ca="1">+TablaVentas[[#This Row],[SUBTOTAL]]+TablaVentas[[#This Row],[IGV]]</f>
        <v>185.71258245349358</v>
      </c>
    </row>
    <row r="1028" spans="1:11" x14ac:dyDescent="0.25">
      <c r="A1028" t="s">
        <v>1037</v>
      </c>
      <c r="B1028" s="6">
        <v>45786</v>
      </c>
      <c r="C1028" t="s">
        <v>10016</v>
      </c>
      <c r="D1028" t="s">
        <v>10022</v>
      </c>
      <c r="E1028">
        <v>20</v>
      </c>
      <c r="F1028">
        <f>+_xlfn.XLOOKUP(TablaVentas[[#This Row],[PRODUCTO FINANCIERO]],TablaPrecios[PRODUCTO FINANCIERO],TablaPrecios[PRECIO UNIT],0)</f>
        <v>20.9</v>
      </c>
      <c r="G1028" s="2">
        <f>+TablaVentas[[#This Row],[CANTIDAD]]*TablaVentas[[#This Row],[PRECIO UNITARIO]]</f>
        <v>418</v>
      </c>
      <c r="H1028" s="1">
        <f t="shared" ca="1" si="16"/>
        <v>0.16333843784869009</v>
      </c>
      <c r="I1028" s="2">
        <f ca="1">+TablaVentas[[#This Row],[VENTAL TOTAL]]-TablaVentas[[#This Row],[VENTAL TOTAL]]*TablaVentas[[#This Row],[DESCUENTO]]</f>
        <v>349.72453297924756</v>
      </c>
      <c r="J1028" s="2">
        <f ca="1">0.18*TablaVentas[[#This Row],[SUBTOTAL]]</f>
        <v>62.950415936264555</v>
      </c>
      <c r="K1028" s="2">
        <f ca="1">+TablaVentas[[#This Row],[SUBTOTAL]]+TablaVentas[[#This Row],[IGV]]</f>
        <v>412.67494891551212</v>
      </c>
    </row>
    <row r="1029" spans="1:11" x14ac:dyDescent="0.25">
      <c r="A1029" t="s">
        <v>1038</v>
      </c>
      <c r="B1029" s="6">
        <v>46194</v>
      </c>
      <c r="C1029" t="s">
        <v>10012</v>
      </c>
      <c r="D1029" t="s">
        <v>10020</v>
      </c>
      <c r="E1029">
        <v>4</v>
      </c>
      <c r="F1029">
        <f>+_xlfn.XLOOKUP(TablaVentas[[#This Row],[PRODUCTO FINANCIERO]],TablaPrecios[PRODUCTO FINANCIERO],TablaPrecios[PRECIO UNIT],0)</f>
        <v>14.9</v>
      </c>
      <c r="G1029" s="2">
        <f>+TablaVentas[[#This Row],[CANTIDAD]]*TablaVentas[[#This Row],[PRECIO UNITARIO]]</f>
        <v>59.6</v>
      </c>
      <c r="H1029" s="1">
        <f t="shared" ca="1" si="16"/>
        <v>0.15850432808877737</v>
      </c>
      <c r="I1029" s="2">
        <f ca="1">+TablaVentas[[#This Row],[VENTAL TOTAL]]-TablaVentas[[#This Row],[VENTAL TOTAL]]*TablaVentas[[#This Row],[DESCUENTO]]</f>
        <v>50.153142045908872</v>
      </c>
      <c r="J1029" s="2">
        <f ca="1">0.18*TablaVentas[[#This Row],[SUBTOTAL]]</f>
        <v>9.0275655682635971</v>
      </c>
      <c r="K1029" s="2">
        <f ca="1">+TablaVentas[[#This Row],[SUBTOTAL]]+TablaVentas[[#This Row],[IGV]]</f>
        <v>59.180707614172469</v>
      </c>
    </row>
    <row r="1030" spans="1:11" x14ac:dyDescent="0.25">
      <c r="A1030" t="s">
        <v>1039</v>
      </c>
      <c r="B1030" s="6">
        <v>46193</v>
      </c>
      <c r="C1030" t="s">
        <v>10012</v>
      </c>
      <c r="D1030" t="s">
        <v>10022</v>
      </c>
      <c r="E1030">
        <v>14</v>
      </c>
      <c r="F1030">
        <f>+_xlfn.XLOOKUP(TablaVentas[[#This Row],[PRODUCTO FINANCIERO]],TablaPrecios[PRODUCTO FINANCIERO],TablaPrecios[PRECIO UNIT],0)</f>
        <v>20.9</v>
      </c>
      <c r="G1030" s="2">
        <f>+TablaVentas[[#This Row],[CANTIDAD]]*TablaVentas[[#This Row],[PRECIO UNITARIO]]</f>
        <v>292.59999999999997</v>
      </c>
      <c r="H1030" s="1">
        <f t="shared" ca="1" si="16"/>
        <v>0.19949035406438273</v>
      </c>
      <c r="I1030" s="2">
        <f ca="1">+TablaVentas[[#This Row],[VENTAL TOTAL]]-TablaVentas[[#This Row],[VENTAL TOTAL]]*TablaVentas[[#This Row],[DESCUENTO]]</f>
        <v>234.22912240076158</v>
      </c>
      <c r="J1030" s="2">
        <f ca="1">0.18*TablaVentas[[#This Row],[SUBTOTAL]]</f>
        <v>42.161242032137082</v>
      </c>
      <c r="K1030" s="2">
        <f ca="1">+TablaVentas[[#This Row],[SUBTOTAL]]+TablaVentas[[#This Row],[IGV]]</f>
        <v>276.39036443289865</v>
      </c>
    </row>
    <row r="1031" spans="1:11" x14ac:dyDescent="0.25">
      <c r="A1031" t="s">
        <v>1040</v>
      </c>
      <c r="B1031" s="6">
        <v>46008</v>
      </c>
      <c r="C1031" t="s">
        <v>10015</v>
      </c>
      <c r="D1031" t="s">
        <v>10019</v>
      </c>
      <c r="E1031">
        <v>17</v>
      </c>
      <c r="F1031">
        <f>+_xlfn.XLOOKUP(TablaVentas[[#This Row],[PRODUCTO FINANCIERO]],TablaPrecios[PRODUCTO FINANCIERO],TablaPrecios[PRECIO UNIT],0)</f>
        <v>9.9</v>
      </c>
      <c r="G1031" s="2">
        <f>+TablaVentas[[#This Row],[CANTIDAD]]*TablaVentas[[#This Row],[PRECIO UNITARIO]]</f>
        <v>168.3</v>
      </c>
      <c r="H1031" s="1">
        <f t="shared" ca="1" si="16"/>
        <v>0.19183501370961117</v>
      </c>
      <c r="I1031" s="2">
        <f ca="1">+TablaVentas[[#This Row],[VENTAL TOTAL]]-TablaVentas[[#This Row],[VENTAL TOTAL]]*TablaVentas[[#This Row],[DESCUENTO]]</f>
        <v>136.01416719267246</v>
      </c>
      <c r="J1031" s="2">
        <f ca="1">0.18*TablaVentas[[#This Row],[SUBTOTAL]]</f>
        <v>24.482550094681041</v>
      </c>
      <c r="K1031" s="2">
        <f ca="1">+TablaVentas[[#This Row],[SUBTOTAL]]+TablaVentas[[#This Row],[IGV]]</f>
        <v>160.4967172873535</v>
      </c>
    </row>
    <row r="1032" spans="1:11" x14ac:dyDescent="0.25">
      <c r="A1032" t="s">
        <v>1041</v>
      </c>
      <c r="B1032" s="6">
        <v>46317</v>
      </c>
      <c r="C1032" t="s">
        <v>10015</v>
      </c>
      <c r="D1032" t="s">
        <v>10017</v>
      </c>
      <c r="E1032">
        <v>18</v>
      </c>
      <c r="F1032">
        <f>+_xlfn.XLOOKUP(TablaVentas[[#This Row],[PRODUCTO FINANCIERO]],TablaPrecios[PRODUCTO FINANCIERO],TablaPrecios[PRECIO UNIT],0)</f>
        <v>9.9</v>
      </c>
      <c r="G1032" s="2">
        <f>+TablaVentas[[#This Row],[CANTIDAD]]*TablaVentas[[#This Row],[PRECIO UNITARIO]]</f>
        <v>178.20000000000002</v>
      </c>
      <c r="H1032" s="1">
        <f t="shared" ca="1" si="16"/>
        <v>0.12858586203876182</v>
      </c>
      <c r="I1032" s="2">
        <f ca="1">+TablaVentas[[#This Row],[VENTAL TOTAL]]-TablaVentas[[#This Row],[VENTAL TOTAL]]*TablaVentas[[#This Row],[DESCUENTO]]</f>
        <v>155.28599938469267</v>
      </c>
      <c r="J1032" s="2">
        <f ca="1">0.18*TablaVentas[[#This Row],[SUBTOTAL]]</f>
        <v>27.951479889244681</v>
      </c>
      <c r="K1032" s="2">
        <f ca="1">+TablaVentas[[#This Row],[SUBTOTAL]]+TablaVentas[[#This Row],[IGV]]</f>
        <v>183.23747927393737</v>
      </c>
    </row>
    <row r="1033" spans="1:11" x14ac:dyDescent="0.25">
      <c r="A1033" t="s">
        <v>1042</v>
      </c>
      <c r="B1033" s="6">
        <v>45376</v>
      </c>
      <c r="C1033" t="s">
        <v>10012</v>
      </c>
      <c r="D1033" t="s">
        <v>10017</v>
      </c>
      <c r="E1033">
        <v>16</v>
      </c>
      <c r="F1033">
        <f>+_xlfn.XLOOKUP(TablaVentas[[#This Row],[PRODUCTO FINANCIERO]],TablaPrecios[PRODUCTO FINANCIERO],TablaPrecios[PRECIO UNIT],0)</f>
        <v>9.9</v>
      </c>
      <c r="G1033" s="2">
        <f>+TablaVentas[[#This Row],[CANTIDAD]]*TablaVentas[[#This Row],[PRECIO UNITARIO]]</f>
        <v>158.4</v>
      </c>
      <c r="H1033" s="1">
        <f t="shared" ca="1" si="16"/>
        <v>0.10357812872458877</v>
      </c>
      <c r="I1033" s="2">
        <f ca="1">+TablaVentas[[#This Row],[VENTAL TOTAL]]-TablaVentas[[#This Row],[VENTAL TOTAL]]*TablaVentas[[#This Row],[DESCUENTO]]</f>
        <v>141.99322441002514</v>
      </c>
      <c r="J1033" s="2">
        <f ca="1">0.18*TablaVentas[[#This Row],[SUBTOTAL]]</f>
        <v>25.558780393804522</v>
      </c>
      <c r="K1033" s="2">
        <f ca="1">+TablaVentas[[#This Row],[SUBTOTAL]]+TablaVentas[[#This Row],[IGV]]</f>
        <v>167.55200480382965</v>
      </c>
    </row>
    <row r="1034" spans="1:11" x14ac:dyDescent="0.25">
      <c r="A1034" t="s">
        <v>1043</v>
      </c>
      <c r="B1034" s="6">
        <v>45771</v>
      </c>
      <c r="C1034" t="s">
        <v>10014</v>
      </c>
      <c r="D1034" t="s">
        <v>10019</v>
      </c>
      <c r="E1034">
        <v>11</v>
      </c>
      <c r="F1034">
        <f>+_xlfn.XLOOKUP(TablaVentas[[#This Row],[PRODUCTO FINANCIERO]],TablaPrecios[PRODUCTO FINANCIERO],TablaPrecios[PRECIO UNIT],0)</f>
        <v>9.9</v>
      </c>
      <c r="G1034" s="2">
        <f>+TablaVentas[[#This Row],[CANTIDAD]]*TablaVentas[[#This Row],[PRECIO UNITARIO]]</f>
        <v>108.9</v>
      </c>
      <c r="H1034" s="1">
        <f t="shared" ca="1" si="16"/>
        <v>0.17538518700961614</v>
      </c>
      <c r="I1034" s="2">
        <f ca="1">+TablaVentas[[#This Row],[VENTAL TOTAL]]-TablaVentas[[#This Row],[VENTAL TOTAL]]*TablaVentas[[#This Row],[DESCUENTO]]</f>
        <v>89.800553134652802</v>
      </c>
      <c r="J1034" s="2">
        <f ca="1">0.18*TablaVentas[[#This Row],[SUBTOTAL]]</f>
        <v>16.164099564237503</v>
      </c>
      <c r="K1034" s="2">
        <f ca="1">+TablaVentas[[#This Row],[SUBTOTAL]]+TablaVentas[[#This Row],[IGV]]</f>
        <v>105.9646526988903</v>
      </c>
    </row>
    <row r="1035" spans="1:11" x14ac:dyDescent="0.25">
      <c r="A1035" t="s">
        <v>1044</v>
      </c>
      <c r="B1035" s="6">
        <v>45481</v>
      </c>
      <c r="C1035" t="s">
        <v>10016</v>
      </c>
      <c r="D1035" t="s">
        <v>10017</v>
      </c>
      <c r="E1035">
        <v>7</v>
      </c>
      <c r="F1035">
        <f>+_xlfn.XLOOKUP(TablaVentas[[#This Row],[PRODUCTO FINANCIERO]],TablaPrecios[PRODUCTO FINANCIERO],TablaPrecios[PRECIO UNIT],0)</f>
        <v>9.9</v>
      </c>
      <c r="G1035" s="2">
        <f>+TablaVentas[[#This Row],[CANTIDAD]]*TablaVentas[[#This Row],[PRECIO UNITARIO]]</f>
        <v>69.3</v>
      </c>
      <c r="H1035" s="1">
        <f t="shared" ca="1" si="16"/>
        <v>0.15615123931138647</v>
      </c>
      <c r="I1035" s="2">
        <f ca="1">+TablaVentas[[#This Row],[VENTAL TOTAL]]-TablaVentas[[#This Row],[VENTAL TOTAL]]*TablaVentas[[#This Row],[DESCUENTO]]</f>
        <v>58.478719115720914</v>
      </c>
      <c r="J1035" s="2">
        <f ca="1">0.18*TablaVentas[[#This Row],[SUBTOTAL]]</f>
        <v>10.526169440829763</v>
      </c>
      <c r="K1035" s="2">
        <f ca="1">+TablaVentas[[#This Row],[SUBTOTAL]]+TablaVentas[[#This Row],[IGV]]</f>
        <v>69.004888556550682</v>
      </c>
    </row>
    <row r="1036" spans="1:11" x14ac:dyDescent="0.25">
      <c r="A1036" t="s">
        <v>1045</v>
      </c>
      <c r="B1036" s="6">
        <v>45977</v>
      </c>
      <c r="C1036" t="s">
        <v>10011</v>
      </c>
      <c r="D1036" t="s">
        <v>10019</v>
      </c>
      <c r="E1036">
        <v>16</v>
      </c>
      <c r="F1036">
        <f>+_xlfn.XLOOKUP(TablaVentas[[#This Row],[PRODUCTO FINANCIERO]],TablaPrecios[PRODUCTO FINANCIERO],TablaPrecios[PRECIO UNIT],0)</f>
        <v>9.9</v>
      </c>
      <c r="G1036" s="2">
        <f>+TablaVentas[[#This Row],[CANTIDAD]]*TablaVentas[[#This Row],[PRECIO UNITARIO]]</f>
        <v>158.4</v>
      </c>
      <c r="H1036" s="1">
        <f t="shared" ca="1" si="16"/>
        <v>0.13285300094441155</v>
      </c>
      <c r="I1036" s="2">
        <f ca="1">+TablaVentas[[#This Row],[VENTAL TOTAL]]-TablaVentas[[#This Row],[VENTAL TOTAL]]*TablaVentas[[#This Row],[DESCUENTO]]</f>
        <v>137.35608465040522</v>
      </c>
      <c r="J1036" s="2">
        <f ca="1">0.18*TablaVentas[[#This Row],[SUBTOTAL]]</f>
        <v>24.724095237072937</v>
      </c>
      <c r="K1036" s="2">
        <f ca="1">+TablaVentas[[#This Row],[SUBTOTAL]]+TablaVentas[[#This Row],[IGV]]</f>
        <v>162.08017988747815</v>
      </c>
    </row>
    <row r="1037" spans="1:11" x14ac:dyDescent="0.25">
      <c r="A1037" t="s">
        <v>1046</v>
      </c>
      <c r="B1037" s="6">
        <v>45625</v>
      </c>
      <c r="C1037" t="s">
        <v>10013</v>
      </c>
      <c r="D1037" t="s">
        <v>10018</v>
      </c>
      <c r="E1037">
        <v>11</v>
      </c>
      <c r="F1037">
        <f>+_xlfn.XLOOKUP(TablaVentas[[#This Row],[PRODUCTO FINANCIERO]],TablaPrecios[PRODUCTO FINANCIERO],TablaPrecios[PRECIO UNIT],0)</f>
        <v>14.9</v>
      </c>
      <c r="G1037" s="2">
        <f>+TablaVentas[[#This Row],[CANTIDAD]]*TablaVentas[[#This Row],[PRECIO UNITARIO]]</f>
        <v>163.9</v>
      </c>
      <c r="H1037" s="1">
        <f t="shared" ca="1" si="16"/>
        <v>0.10847964876525454</v>
      </c>
      <c r="I1037" s="2">
        <f ca="1">+TablaVentas[[#This Row],[VENTAL TOTAL]]-TablaVentas[[#This Row],[VENTAL TOTAL]]*TablaVentas[[#This Row],[DESCUENTO]]</f>
        <v>146.12018556737479</v>
      </c>
      <c r="J1037" s="2">
        <f ca="1">0.18*TablaVentas[[#This Row],[SUBTOTAL]]</f>
        <v>26.301633402127461</v>
      </c>
      <c r="K1037" s="2">
        <f ca="1">+TablaVentas[[#This Row],[SUBTOTAL]]+TablaVentas[[#This Row],[IGV]]</f>
        <v>172.42181896950225</v>
      </c>
    </row>
    <row r="1038" spans="1:11" x14ac:dyDescent="0.25">
      <c r="A1038" t="s">
        <v>1047</v>
      </c>
      <c r="B1038" s="6">
        <v>46167</v>
      </c>
      <c r="C1038" t="s">
        <v>10014</v>
      </c>
      <c r="D1038" t="s">
        <v>10020</v>
      </c>
      <c r="E1038">
        <v>14</v>
      </c>
      <c r="F1038">
        <f>+_xlfn.XLOOKUP(TablaVentas[[#This Row],[PRODUCTO FINANCIERO]],TablaPrecios[PRODUCTO FINANCIERO],TablaPrecios[PRECIO UNIT],0)</f>
        <v>14.9</v>
      </c>
      <c r="G1038" s="2">
        <f>+TablaVentas[[#This Row],[CANTIDAD]]*TablaVentas[[#This Row],[PRECIO UNITARIO]]</f>
        <v>208.6</v>
      </c>
      <c r="H1038" s="1">
        <f t="shared" ca="1" si="16"/>
        <v>0.13420994515302925</v>
      </c>
      <c r="I1038" s="2">
        <f ca="1">+TablaVentas[[#This Row],[VENTAL TOTAL]]-TablaVentas[[#This Row],[VENTAL TOTAL]]*TablaVentas[[#This Row],[DESCUENTO]]</f>
        <v>180.60380544107809</v>
      </c>
      <c r="J1038" s="2">
        <f ca="1">0.18*TablaVentas[[#This Row],[SUBTOTAL]]</f>
        <v>32.508684979394054</v>
      </c>
      <c r="K1038" s="2">
        <f ca="1">+TablaVentas[[#This Row],[SUBTOTAL]]+TablaVentas[[#This Row],[IGV]]</f>
        <v>213.11249042047214</v>
      </c>
    </row>
    <row r="1039" spans="1:11" x14ac:dyDescent="0.25">
      <c r="A1039" t="s">
        <v>1048</v>
      </c>
      <c r="B1039" s="6">
        <v>45572</v>
      </c>
      <c r="C1039" t="s">
        <v>10014</v>
      </c>
      <c r="D1039" t="s">
        <v>10022</v>
      </c>
      <c r="E1039">
        <v>10</v>
      </c>
      <c r="F1039">
        <f>+_xlfn.XLOOKUP(TablaVentas[[#This Row],[PRODUCTO FINANCIERO]],TablaPrecios[PRODUCTO FINANCIERO],TablaPrecios[PRECIO UNIT],0)</f>
        <v>20.9</v>
      </c>
      <c r="G1039" s="2">
        <f>+TablaVentas[[#This Row],[CANTIDAD]]*TablaVentas[[#This Row],[PRECIO UNITARIO]]</f>
        <v>209</v>
      </c>
      <c r="H1039" s="1">
        <f t="shared" ca="1" si="16"/>
        <v>0.14913828241868601</v>
      </c>
      <c r="I1039" s="2">
        <f ca="1">+TablaVentas[[#This Row],[VENTAL TOTAL]]-TablaVentas[[#This Row],[VENTAL TOTAL]]*TablaVentas[[#This Row],[DESCUENTO]]</f>
        <v>177.83009897449463</v>
      </c>
      <c r="J1039" s="2">
        <f ca="1">0.18*TablaVentas[[#This Row],[SUBTOTAL]]</f>
        <v>32.00941781540903</v>
      </c>
      <c r="K1039" s="2">
        <f ca="1">+TablaVentas[[#This Row],[SUBTOTAL]]+TablaVentas[[#This Row],[IGV]]</f>
        <v>209.83951678990366</v>
      </c>
    </row>
    <row r="1040" spans="1:11" x14ac:dyDescent="0.25">
      <c r="A1040" t="s">
        <v>1049</v>
      </c>
      <c r="B1040" s="6">
        <v>45977</v>
      </c>
      <c r="C1040" t="s">
        <v>10016</v>
      </c>
      <c r="D1040" t="s">
        <v>10020</v>
      </c>
      <c r="E1040">
        <v>4</v>
      </c>
      <c r="F1040">
        <f>+_xlfn.XLOOKUP(TablaVentas[[#This Row],[PRODUCTO FINANCIERO]],TablaPrecios[PRODUCTO FINANCIERO],TablaPrecios[PRECIO UNIT],0)</f>
        <v>14.9</v>
      </c>
      <c r="G1040" s="2">
        <f>+TablaVentas[[#This Row],[CANTIDAD]]*TablaVentas[[#This Row],[PRECIO UNITARIO]]</f>
        <v>59.6</v>
      </c>
      <c r="H1040" s="1">
        <f t="shared" ca="1" si="16"/>
        <v>0.16382792951052189</v>
      </c>
      <c r="I1040" s="2">
        <f ca="1">+TablaVentas[[#This Row],[VENTAL TOTAL]]-TablaVentas[[#This Row],[VENTAL TOTAL]]*TablaVentas[[#This Row],[DESCUENTO]]</f>
        <v>49.835855401172893</v>
      </c>
      <c r="J1040" s="2">
        <f ca="1">0.18*TablaVentas[[#This Row],[SUBTOTAL]]</f>
        <v>8.9704539722111196</v>
      </c>
      <c r="K1040" s="2">
        <f ca="1">+TablaVentas[[#This Row],[SUBTOTAL]]+TablaVentas[[#This Row],[IGV]]</f>
        <v>58.806309373384011</v>
      </c>
    </row>
    <row r="1041" spans="1:11" x14ac:dyDescent="0.25">
      <c r="A1041" t="s">
        <v>1050</v>
      </c>
      <c r="B1041" s="6">
        <v>45988</v>
      </c>
      <c r="C1041" t="s">
        <v>10015</v>
      </c>
      <c r="D1041" t="s">
        <v>10017</v>
      </c>
      <c r="E1041">
        <v>4</v>
      </c>
      <c r="F1041">
        <f>+_xlfn.XLOOKUP(TablaVentas[[#This Row],[PRODUCTO FINANCIERO]],TablaPrecios[PRODUCTO FINANCIERO],TablaPrecios[PRECIO UNIT],0)</f>
        <v>9.9</v>
      </c>
      <c r="G1041" s="2">
        <f>+TablaVentas[[#This Row],[CANTIDAD]]*TablaVentas[[#This Row],[PRECIO UNITARIO]]</f>
        <v>39.6</v>
      </c>
      <c r="H1041" s="1">
        <f t="shared" ca="1" si="16"/>
        <v>0.13852804924051282</v>
      </c>
      <c r="I1041" s="2">
        <f ca="1">+TablaVentas[[#This Row],[VENTAL TOTAL]]-TablaVentas[[#This Row],[VENTAL TOTAL]]*TablaVentas[[#This Row],[DESCUENTO]]</f>
        <v>34.114289250075693</v>
      </c>
      <c r="J1041" s="2">
        <f ca="1">0.18*TablaVentas[[#This Row],[SUBTOTAL]]</f>
        <v>6.1405720650136244</v>
      </c>
      <c r="K1041" s="2">
        <f ca="1">+TablaVentas[[#This Row],[SUBTOTAL]]+TablaVentas[[#This Row],[IGV]]</f>
        <v>40.254861315089315</v>
      </c>
    </row>
    <row r="1042" spans="1:11" x14ac:dyDescent="0.25">
      <c r="A1042" t="s">
        <v>1051</v>
      </c>
      <c r="B1042" s="6">
        <v>45672</v>
      </c>
      <c r="C1042" t="s">
        <v>10012</v>
      </c>
      <c r="D1042" t="s">
        <v>10022</v>
      </c>
      <c r="E1042">
        <v>20</v>
      </c>
      <c r="F1042">
        <f>+_xlfn.XLOOKUP(TablaVentas[[#This Row],[PRODUCTO FINANCIERO]],TablaPrecios[PRODUCTO FINANCIERO],TablaPrecios[PRECIO UNIT],0)</f>
        <v>20.9</v>
      </c>
      <c r="G1042" s="2">
        <f>+TablaVentas[[#This Row],[CANTIDAD]]*TablaVentas[[#This Row],[PRECIO UNITARIO]]</f>
        <v>418</v>
      </c>
      <c r="H1042" s="1">
        <f t="shared" ca="1" si="16"/>
        <v>0.14474265687664595</v>
      </c>
      <c r="I1042" s="2">
        <f ca="1">+TablaVentas[[#This Row],[VENTAL TOTAL]]-TablaVentas[[#This Row],[VENTAL TOTAL]]*TablaVentas[[#This Row],[DESCUENTO]]</f>
        <v>357.49756942556201</v>
      </c>
      <c r="J1042" s="2">
        <f ca="1">0.18*TablaVentas[[#This Row],[SUBTOTAL]]</f>
        <v>64.349562496601152</v>
      </c>
      <c r="K1042" s="2">
        <f ca="1">+TablaVentas[[#This Row],[SUBTOTAL]]+TablaVentas[[#This Row],[IGV]]</f>
        <v>421.84713192216316</v>
      </c>
    </row>
    <row r="1043" spans="1:11" x14ac:dyDescent="0.25">
      <c r="A1043" t="s">
        <v>1052</v>
      </c>
      <c r="B1043" s="6">
        <v>46226</v>
      </c>
      <c r="C1043" t="s">
        <v>10016</v>
      </c>
      <c r="D1043" t="s">
        <v>10019</v>
      </c>
      <c r="E1043">
        <v>4</v>
      </c>
      <c r="F1043">
        <f>+_xlfn.XLOOKUP(TablaVentas[[#This Row],[PRODUCTO FINANCIERO]],TablaPrecios[PRODUCTO FINANCIERO],TablaPrecios[PRECIO UNIT],0)</f>
        <v>9.9</v>
      </c>
      <c r="G1043" s="2">
        <f>+TablaVentas[[#This Row],[CANTIDAD]]*TablaVentas[[#This Row],[PRECIO UNITARIO]]</f>
        <v>39.6</v>
      </c>
      <c r="H1043" s="1">
        <f t="shared" ca="1" si="16"/>
        <v>0.13217447987823078</v>
      </c>
      <c r="I1043" s="2">
        <f ca="1">+TablaVentas[[#This Row],[VENTAL TOTAL]]-TablaVentas[[#This Row],[VENTAL TOTAL]]*TablaVentas[[#This Row],[DESCUENTO]]</f>
        <v>34.365890596822062</v>
      </c>
      <c r="J1043" s="2">
        <f ca="1">0.18*TablaVentas[[#This Row],[SUBTOTAL]]</f>
        <v>6.185860307427971</v>
      </c>
      <c r="K1043" s="2">
        <f ca="1">+TablaVentas[[#This Row],[SUBTOTAL]]+TablaVentas[[#This Row],[IGV]]</f>
        <v>40.551750904250035</v>
      </c>
    </row>
    <row r="1044" spans="1:11" x14ac:dyDescent="0.25">
      <c r="A1044" t="s">
        <v>1053</v>
      </c>
      <c r="B1044" s="6">
        <v>45626</v>
      </c>
      <c r="C1044" t="s">
        <v>10016</v>
      </c>
      <c r="D1044" t="s">
        <v>10017</v>
      </c>
      <c r="E1044">
        <v>9</v>
      </c>
      <c r="F1044">
        <f>+_xlfn.XLOOKUP(TablaVentas[[#This Row],[PRODUCTO FINANCIERO]],TablaPrecios[PRODUCTO FINANCIERO],TablaPrecios[PRECIO UNIT],0)</f>
        <v>9.9</v>
      </c>
      <c r="G1044" s="2">
        <f>+TablaVentas[[#This Row],[CANTIDAD]]*TablaVentas[[#This Row],[PRECIO UNITARIO]]</f>
        <v>89.100000000000009</v>
      </c>
      <c r="H1044" s="1">
        <f t="shared" ca="1" si="16"/>
        <v>0.12590454478791238</v>
      </c>
      <c r="I1044" s="2">
        <f ca="1">+TablaVentas[[#This Row],[VENTAL TOTAL]]-TablaVentas[[#This Row],[VENTAL TOTAL]]*TablaVentas[[#This Row],[DESCUENTO]]</f>
        <v>77.881905059397013</v>
      </c>
      <c r="J1044" s="2">
        <f ca="1">0.18*TablaVentas[[#This Row],[SUBTOTAL]]</f>
        <v>14.018742910691461</v>
      </c>
      <c r="K1044" s="2">
        <f ca="1">+TablaVentas[[#This Row],[SUBTOTAL]]+TablaVentas[[#This Row],[IGV]]</f>
        <v>91.900647970088471</v>
      </c>
    </row>
    <row r="1045" spans="1:11" x14ac:dyDescent="0.25">
      <c r="A1045" t="s">
        <v>1054</v>
      </c>
      <c r="B1045" s="6">
        <v>45796</v>
      </c>
      <c r="C1045" t="s">
        <v>10014</v>
      </c>
      <c r="D1045" t="s">
        <v>10022</v>
      </c>
      <c r="E1045">
        <v>17</v>
      </c>
      <c r="F1045">
        <f>+_xlfn.XLOOKUP(TablaVentas[[#This Row],[PRODUCTO FINANCIERO]],TablaPrecios[PRODUCTO FINANCIERO],TablaPrecios[PRECIO UNIT],0)</f>
        <v>20.9</v>
      </c>
      <c r="G1045" s="2">
        <f>+TablaVentas[[#This Row],[CANTIDAD]]*TablaVentas[[#This Row],[PRECIO UNITARIO]]</f>
        <v>355.29999999999995</v>
      </c>
      <c r="H1045" s="1">
        <f t="shared" ca="1" si="16"/>
        <v>0.18600672425343484</v>
      </c>
      <c r="I1045" s="2">
        <f ca="1">+TablaVentas[[#This Row],[VENTAL TOTAL]]-TablaVentas[[#This Row],[VENTAL TOTAL]]*TablaVentas[[#This Row],[DESCUENTO]]</f>
        <v>289.21181087275454</v>
      </c>
      <c r="J1045" s="2">
        <f ca="1">0.18*TablaVentas[[#This Row],[SUBTOTAL]]</f>
        <v>52.058125957095818</v>
      </c>
      <c r="K1045" s="2">
        <f ca="1">+TablaVentas[[#This Row],[SUBTOTAL]]+TablaVentas[[#This Row],[IGV]]</f>
        <v>341.26993682985034</v>
      </c>
    </row>
    <row r="1046" spans="1:11" x14ac:dyDescent="0.25">
      <c r="A1046" t="s">
        <v>1055</v>
      </c>
      <c r="B1046" s="6">
        <v>46220</v>
      </c>
      <c r="C1046" t="s">
        <v>10015</v>
      </c>
      <c r="D1046" t="s">
        <v>10017</v>
      </c>
      <c r="E1046">
        <v>14</v>
      </c>
      <c r="F1046">
        <f>+_xlfn.XLOOKUP(TablaVentas[[#This Row],[PRODUCTO FINANCIERO]],TablaPrecios[PRODUCTO FINANCIERO],TablaPrecios[PRECIO UNIT],0)</f>
        <v>9.9</v>
      </c>
      <c r="G1046" s="2">
        <f>+TablaVentas[[#This Row],[CANTIDAD]]*TablaVentas[[#This Row],[PRECIO UNITARIO]]</f>
        <v>138.6</v>
      </c>
      <c r="H1046" s="1">
        <f t="shared" ca="1" si="16"/>
        <v>0.12746389731718683</v>
      </c>
      <c r="I1046" s="2">
        <f ca="1">+TablaVentas[[#This Row],[VENTAL TOTAL]]-TablaVentas[[#This Row],[VENTAL TOTAL]]*TablaVentas[[#This Row],[DESCUENTO]]</f>
        <v>120.9335038318379</v>
      </c>
      <c r="J1046" s="2">
        <f ca="1">0.18*TablaVentas[[#This Row],[SUBTOTAL]]</f>
        <v>21.768030689730821</v>
      </c>
      <c r="K1046" s="2">
        <f ca="1">+TablaVentas[[#This Row],[SUBTOTAL]]+TablaVentas[[#This Row],[IGV]]</f>
        <v>142.7015345215687</v>
      </c>
    </row>
    <row r="1047" spans="1:11" x14ac:dyDescent="0.25">
      <c r="A1047" t="s">
        <v>1056</v>
      </c>
      <c r="B1047" s="6">
        <v>45988</v>
      </c>
      <c r="C1047" t="s">
        <v>10013</v>
      </c>
      <c r="D1047" t="s">
        <v>10022</v>
      </c>
      <c r="E1047">
        <v>8</v>
      </c>
      <c r="F1047">
        <f>+_xlfn.XLOOKUP(TablaVentas[[#This Row],[PRODUCTO FINANCIERO]],TablaPrecios[PRODUCTO FINANCIERO],TablaPrecios[PRECIO UNIT],0)</f>
        <v>20.9</v>
      </c>
      <c r="G1047" s="2">
        <f>+TablaVentas[[#This Row],[CANTIDAD]]*TablaVentas[[#This Row],[PRECIO UNITARIO]]</f>
        <v>167.2</v>
      </c>
      <c r="H1047" s="1">
        <f t="shared" ca="1" si="16"/>
        <v>0.18210678846030823</v>
      </c>
      <c r="I1047" s="2">
        <f ca="1">+TablaVentas[[#This Row],[VENTAL TOTAL]]-TablaVentas[[#This Row],[VENTAL TOTAL]]*TablaVentas[[#This Row],[DESCUENTO]]</f>
        <v>136.75174496943646</v>
      </c>
      <c r="J1047" s="2">
        <f ca="1">0.18*TablaVentas[[#This Row],[SUBTOTAL]]</f>
        <v>24.615314094498562</v>
      </c>
      <c r="K1047" s="2">
        <f ca="1">+TablaVentas[[#This Row],[SUBTOTAL]]+TablaVentas[[#This Row],[IGV]]</f>
        <v>161.36705906393502</v>
      </c>
    </row>
    <row r="1048" spans="1:11" x14ac:dyDescent="0.25">
      <c r="A1048" t="s">
        <v>1057</v>
      </c>
      <c r="B1048" s="6">
        <v>46128</v>
      </c>
      <c r="C1048" t="s">
        <v>10016</v>
      </c>
      <c r="D1048" t="s">
        <v>10017</v>
      </c>
      <c r="E1048">
        <v>14</v>
      </c>
      <c r="F1048">
        <f>+_xlfn.XLOOKUP(TablaVentas[[#This Row],[PRODUCTO FINANCIERO]],TablaPrecios[PRODUCTO FINANCIERO],TablaPrecios[PRECIO UNIT],0)</f>
        <v>9.9</v>
      </c>
      <c r="G1048" s="2">
        <f>+TablaVentas[[#This Row],[CANTIDAD]]*TablaVentas[[#This Row],[PRECIO UNITARIO]]</f>
        <v>138.6</v>
      </c>
      <c r="H1048" s="1">
        <f t="shared" ca="1" si="16"/>
        <v>0.14130784915312575</v>
      </c>
      <c r="I1048" s="2">
        <f ca="1">+TablaVentas[[#This Row],[VENTAL TOTAL]]-TablaVentas[[#This Row],[VENTAL TOTAL]]*TablaVentas[[#This Row],[DESCUENTO]]</f>
        <v>119.01473210737677</v>
      </c>
      <c r="J1048" s="2">
        <f ca="1">0.18*TablaVentas[[#This Row],[SUBTOTAL]]</f>
        <v>21.422651779327818</v>
      </c>
      <c r="K1048" s="2">
        <f ca="1">+TablaVentas[[#This Row],[SUBTOTAL]]+TablaVentas[[#This Row],[IGV]]</f>
        <v>140.43738388670459</v>
      </c>
    </row>
    <row r="1049" spans="1:11" x14ac:dyDescent="0.25">
      <c r="A1049" t="s">
        <v>1058</v>
      </c>
      <c r="B1049" s="6">
        <v>46328</v>
      </c>
      <c r="C1049" t="s">
        <v>10016</v>
      </c>
      <c r="D1049" t="s">
        <v>10017</v>
      </c>
      <c r="E1049">
        <v>19</v>
      </c>
      <c r="F1049">
        <f>+_xlfn.XLOOKUP(TablaVentas[[#This Row],[PRODUCTO FINANCIERO]],TablaPrecios[PRODUCTO FINANCIERO],TablaPrecios[PRECIO UNIT],0)</f>
        <v>9.9</v>
      </c>
      <c r="G1049" s="2">
        <f>+TablaVentas[[#This Row],[CANTIDAD]]*TablaVentas[[#This Row],[PRECIO UNITARIO]]</f>
        <v>188.1</v>
      </c>
      <c r="H1049" s="1">
        <f t="shared" ca="1" si="16"/>
        <v>0.18052629807511311</v>
      </c>
      <c r="I1049" s="2">
        <f ca="1">+TablaVentas[[#This Row],[VENTAL TOTAL]]-TablaVentas[[#This Row],[VENTAL TOTAL]]*TablaVentas[[#This Row],[DESCUENTO]]</f>
        <v>154.1430033320712</v>
      </c>
      <c r="J1049" s="2">
        <f ca="1">0.18*TablaVentas[[#This Row],[SUBTOTAL]]</f>
        <v>27.745740599772816</v>
      </c>
      <c r="K1049" s="2">
        <f ca="1">+TablaVentas[[#This Row],[SUBTOTAL]]+TablaVentas[[#This Row],[IGV]]</f>
        <v>181.88874393184403</v>
      </c>
    </row>
    <row r="1050" spans="1:11" x14ac:dyDescent="0.25">
      <c r="A1050" t="s">
        <v>1059</v>
      </c>
      <c r="B1050" s="6">
        <v>45324</v>
      </c>
      <c r="C1050" t="s">
        <v>10016</v>
      </c>
      <c r="D1050" t="s">
        <v>10020</v>
      </c>
      <c r="E1050">
        <v>15</v>
      </c>
      <c r="F1050">
        <f>+_xlfn.XLOOKUP(TablaVentas[[#This Row],[PRODUCTO FINANCIERO]],TablaPrecios[PRODUCTO FINANCIERO],TablaPrecios[PRECIO UNIT],0)</f>
        <v>14.9</v>
      </c>
      <c r="G1050" s="2">
        <f>+TablaVentas[[#This Row],[CANTIDAD]]*TablaVentas[[#This Row],[PRECIO UNITARIO]]</f>
        <v>223.5</v>
      </c>
      <c r="H1050" s="1">
        <f t="shared" ca="1" si="16"/>
        <v>0.11247444614789379</v>
      </c>
      <c r="I1050" s="2">
        <f ca="1">+TablaVentas[[#This Row],[VENTAL TOTAL]]-TablaVentas[[#This Row],[VENTAL TOTAL]]*TablaVentas[[#This Row],[DESCUENTO]]</f>
        <v>198.36196128594574</v>
      </c>
      <c r="J1050" s="2">
        <f ca="1">0.18*TablaVentas[[#This Row],[SUBTOTAL]]</f>
        <v>35.705153031470232</v>
      </c>
      <c r="K1050" s="2">
        <f ca="1">+TablaVentas[[#This Row],[SUBTOTAL]]+TablaVentas[[#This Row],[IGV]]</f>
        <v>234.06711431741599</v>
      </c>
    </row>
    <row r="1051" spans="1:11" x14ac:dyDescent="0.25">
      <c r="A1051" t="s">
        <v>1060</v>
      </c>
      <c r="B1051" s="6">
        <v>45618</v>
      </c>
      <c r="C1051" t="s">
        <v>10012</v>
      </c>
      <c r="D1051" t="s">
        <v>10018</v>
      </c>
      <c r="E1051">
        <v>3</v>
      </c>
      <c r="F1051">
        <f>+_xlfn.XLOOKUP(TablaVentas[[#This Row],[PRODUCTO FINANCIERO]],TablaPrecios[PRODUCTO FINANCIERO],TablaPrecios[PRECIO UNIT],0)</f>
        <v>14.9</v>
      </c>
      <c r="G1051" s="2">
        <f>+TablaVentas[[#This Row],[CANTIDAD]]*TablaVentas[[#This Row],[PRECIO UNITARIO]]</f>
        <v>44.7</v>
      </c>
      <c r="H1051" s="1">
        <f t="shared" ca="1" si="16"/>
        <v>0.18741959390310997</v>
      </c>
      <c r="I1051" s="2">
        <f ca="1">+TablaVentas[[#This Row],[VENTAL TOTAL]]-TablaVentas[[#This Row],[VENTAL TOTAL]]*TablaVentas[[#This Row],[DESCUENTO]]</f>
        <v>36.322344152530988</v>
      </c>
      <c r="J1051" s="2">
        <f ca="1">0.18*TablaVentas[[#This Row],[SUBTOTAL]]</f>
        <v>6.5380219474555776</v>
      </c>
      <c r="K1051" s="2">
        <f ca="1">+TablaVentas[[#This Row],[SUBTOTAL]]+TablaVentas[[#This Row],[IGV]]</f>
        <v>42.860366099986564</v>
      </c>
    </row>
    <row r="1052" spans="1:11" x14ac:dyDescent="0.25">
      <c r="A1052" t="s">
        <v>1061</v>
      </c>
      <c r="B1052" s="6">
        <v>46272</v>
      </c>
      <c r="C1052" t="s">
        <v>10011</v>
      </c>
      <c r="D1052" t="s">
        <v>10017</v>
      </c>
      <c r="E1052">
        <v>3</v>
      </c>
      <c r="F1052">
        <f>+_xlfn.XLOOKUP(TablaVentas[[#This Row],[PRODUCTO FINANCIERO]],TablaPrecios[PRODUCTO FINANCIERO],TablaPrecios[PRECIO UNIT],0)</f>
        <v>9.9</v>
      </c>
      <c r="G1052" s="2">
        <f>+TablaVentas[[#This Row],[CANTIDAD]]*TablaVentas[[#This Row],[PRECIO UNITARIO]]</f>
        <v>29.700000000000003</v>
      </c>
      <c r="H1052" s="1">
        <f t="shared" ca="1" si="16"/>
        <v>0.10662044719580754</v>
      </c>
      <c r="I1052" s="2">
        <f ca="1">+TablaVentas[[#This Row],[VENTAL TOTAL]]-TablaVentas[[#This Row],[VENTAL TOTAL]]*TablaVentas[[#This Row],[DESCUENTO]]</f>
        <v>26.533372718284518</v>
      </c>
      <c r="J1052" s="2">
        <f ca="1">0.18*TablaVentas[[#This Row],[SUBTOTAL]]</f>
        <v>4.7760070892912134</v>
      </c>
      <c r="K1052" s="2">
        <f ca="1">+TablaVentas[[#This Row],[SUBTOTAL]]+TablaVentas[[#This Row],[IGV]]</f>
        <v>31.309379807575731</v>
      </c>
    </row>
    <row r="1053" spans="1:11" x14ac:dyDescent="0.25">
      <c r="A1053" t="s">
        <v>1062</v>
      </c>
      <c r="B1053" s="6">
        <v>45627</v>
      </c>
      <c r="C1053" t="s">
        <v>10016</v>
      </c>
      <c r="D1053" t="s">
        <v>10020</v>
      </c>
      <c r="E1053">
        <v>15</v>
      </c>
      <c r="F1053">
        <f>+_xlfn.XLOOKUP(TablaVentas[[#This Row],[PRODUCTO FINANCIERO]],TablaPrecios[PRODUCTO FINANCIERO],TablaPrecios[PRECIO UNIT],0)</f>
        <v>14.9</v>
      </c>
      <c r="G1053" s="2">
        <f>+TablaVentas[[#This Row],[CANTIDAD]]*TablaVentas[[#This Row],[PRECIO UNITARIO]]</f>
        <v>223.5</v>
      </c>
      <c r="H1053" s="1">
        <f t="shared" ca="1" si="16"/>
        <v>0.15835591413078512</v>
      </c>
      <c r="I1053" s="2">
        <f ca="1">+TablaVentas[[#This Row],[VENTAL TOTAL]]-TablaVentas[[#This Row],[VENTAL TOTAL]]*TablaVentas[[#This Row],[DESCUENTO]]</f>
        <v>188.10745319176954</v>
      </c>
      <c r="J1053" s="2">
        <f ca="1">0.18*TablaVentas[[#This Row],[SUBTOTAL]]</f>
        <v>33.859341574518517</v>
      </c>
      <c r="K1053" s="2">
        <f ca="1">+TablaVentas[[#This Row],[SUBTOTAL]]+TablaVentas[[#This Row],[IGV]]</f>
        <v>221.96679476628805</v>
      </c>
    </row>
    <row r="1054" spans="1:11" x14ac:dyDescent="0.25">
      <c r="A1054" t="s">
        <v>1063</v>
      </c>
      <c r="B1054" s="6">
        <v>45654</v>
      </c>
      <c r="C1054" t="s">
        <v>10014</v>
      </c>
      <c r="D1054" t="s">
        <v>10019</v>
      </c>
      <c r="E1054">
        <v>12</v>
      </c>
      <c r="F1054">
        <f>+_xlfn.XLOOKUP(TablaVentas[[#This Row],[PRODUCTO FINANCIERO]],TablaPrecios[PRODUCTO FINANCIERO],TablaPrecios[PRECIO UNIT],0)</f>
        <v>9.9</v>
      </c>
      <c r="G1054" s="2">
        <f>+TablaVentas[[#This Row],[CANTIDAD]]*TablaVentas[[#This Row],[PRECIO UNITARIO]]</f>
        <v>118.80000000000001</v>
      </c>
      <c r="H1054" s="1">
        <f t="shared" ca="1" si="16"/>
        <v>0.19583976144395374</v>
      </c>
      <c r="I1054" s="2">
        <f ca="1">+TablaVentas[[#This Row],[VENTAL TOTAL]]-TablaVentas[[#This Row],[VENTAL TOTAL]]*TablaVentas[[#This Row],[DESCUENTO]]</f>
        <v>95.534236340458307</v>
      </c>
      <c r="J1054" s="2">
        <f ca="1">0.18*TablaVentas[[#This Row],[SUBTOTAL]]</f>
        <v>17.196162541282494</v>
      </c>
      <c r="K1054" s="2">
        <f ca="1">+TablaVentas[[#This Row],[SUBTOTAL]]+TablaVentas[[#This Row],[IGV]]</f>
        <v>112.7303988817408</v>
      </c>
    </row>
    <row r="1055" spans="1:11" x14ac:dyDescent="0.25">
      <c r="A1055" t="s">
        <v>1064</v>
      </c>
      <c r="B1055" s="6">
        <v>45529</v>
      </c>
      <c r="C1055" t="s">
        <v>10014</v>
      </c>
      <c r="D1055" t="s">
        <v>10017</v>
      </c>
      <c r="E1055">
        <v>13</v>
      </c>
      <c r="F1055">
        <f>+_xlfn.XLOOKUP(TablaVentas[[#This Row],[PRODUCTO FINANCIERO]],TablaPrecios[PRODUCTO FINANCIERO],TablaPrecios[PRECIO UNIT],0)</f>
        <v>9.9</v>
      </c>
      <c r="G1055" s="2">
        <f>+TablaVentas[[#This Row],[CANTIDAD]]*TablaVentas[[#This Row],[PRECIO UNITARIO]]</f>
        <v>128.70000000000002</v>
      </c>
      <c r="H1055" s="1">
        <f t="shared" ca="1" si="16"/>
        <v>0.1685834117624761</v>
      </c>
      <c r="I1055" s="2">
        <f ca="1">+TablaVentas[[#This Row],[VENTAL TOTAL]]-TablaVentas[[#This Row],[VENTAL TOTAL]]*TablaVentas[[#This Row],[DESCUENTO]]</f>
        <v>107.00331490616934</v>
      </c>
      <c r="J1055" s="2">
        <f ca="1">0.18*TablaVentas[[#This Row],[SUBTOTAL]]</f>
        <v>19.260596683110482</v>
      </c>
      <c r="K1055" s="2">
        <f ca="1">+TablaVentas[[#This Row],[SUBTOTAL]]+TablaVentas[[#This Row],[IGV]]</f>
        <v>126.26391158927981</v>
      </c>
    </row>
    <row r="1056" spans="1:11" x14ac:dyDescent="0.25">
      <c r="A1056" t="s">
        <v>1065</v>
      </c>
      <c r="B1056" s="6">
        <v>45437</v>
      </c>
      <c r="C1056" t="s">
        <v>10016</v>
      </c>
      <c r="D1056" t="s">
        <v>10019</v>
      </c>
      <c r="E1056">
        <v>5</v>
      </c>
      <c r="F1056">
        <f>+_xlfn.XLOOKUP(TablaVentas[[#This Row],[PRODUCTO FINANCIERO]],TablaPrecios[PRODUCTO FINANCIERO],TablaPrecios[PRECIO UNIT],0)</f>
        <v>9.9</v>
      </c>
      <c r="G1056" s="2">
        <f>+TablaVentas[[#This Row],[CANTIDAD]]*TablaVentas[[#This Row],[PRECIO UNITARIO]]</f>
        <v>49.5</v>
      </c>
      <c r="H1056" s="1">
        <f t="shared" ca="1" si="16"/>
        <v>0.15323228606981698</v>
      </c>
      <c r="I1056" s="2">
        <f ca="1">+TablaVentas[[#This Row],[VENTAL TOTAL]]-TablaVentas[[#This Row],[VENTAL TOTAL]]*TablaVentas[[#This Row],[DESCUENTO]]</f>
        <v>41.915001839544061</v>
      </c>
      <c r="J1056" s="2">
        <f ca="1">0.18*TablaVentas[[#This Row],[SUBTOTAL]]</f>
        <v>7.544700331117931</v>
      </c>
      <c r="K1056" s="2">
        <f ca="1">+TablaVentas[[#This Row],[SUBTOTAL]]+TablaVentas[[#This Row],[IGV]]</f>
        <v>49.459702170661991</v>
      </c>
    </row>
    <row r="1057" spans="1:11" x14ac:dyDescent="0.25">
      <c r="A1057" t="s">
        <v>1066</v>
      </c>
      <c r="B1057" s="6">
        <v>45980</v>
      </c>
      <c r="C1057" t="s">
        <v>10013</v>
      </c>
      <c r="D1057" t="s">
        <v>10017</v>
      </c>
      <c r="E1057">
        <v>20</v>
      </c>
      <c r="F1057">
        <f>+_xlfn.XLOOKUP(TablaVentas[[#This Row],[PRODUCTO FINANCIERO]],TablaPrecios[PRODUCTO FINANCIERO],TablaPrecios[PRECIO UNIT],0)</f>
        <v>9.9</v>
      </c>
      <c r="G1057" s="2">
        <f>+TablaVentas[[#This Row],[CANTIDAD]]*TablaVentas[[#This Row],[PRECIO UNITARIO]]</f>
        <v>198</v>
      </c>
      <c r="H1057" s="1">
        <f t="shared" ca="1" si="16"/>
        <v>0.14702625132255526</v>
      </c>
      <c r="I1057" s="2">
        <f ca="1">+TablaVentas[[#This Row],[VENTAL TOTAL]]-TablaVentas[[#This Row],[VENTAL TOTAL]]*TablaVentas[[#This Row],[DESCUENTO]]</f>
        <v>168.88880223813405</v>
      </c>
      <c r="J1057" s="2">
        <f ca="1">0.18*TablaVentas[[#This Row],[SUBTOTAL]]</f>
        <v>30.399984402864128</v>
      </c>
      <c r="K1057" s="2">
        <f ca="1">+TablaVentas[[#This Row],[SUBTOTAL]]+TablaVentas[[#This Row],[IGV]]</f>
        <v>199.28878664099818</v>
      </c>
    </row>
    <row r="1058" spans="1:11" x14ac:dyDescent="0.25">
      <c r="A1058" t="s">
        <v>1067</v>
      </c>
      <c r="B1058" s="6">
        <v>45848</v>
      </c>
      <c r="C1058" t="s">
        <v>10014</v>
      </c>
      <c r="D1058" t="s">
        <v>10020</v>
      </c>
      <c r="E1058">
        <v>7</v>
      </c>
      <c r="F1058">
        <f>+_xlfn.XLOOKUP(TablaVentas[[#This Row],[PRODUCTO FINANCIERO]],TablaPrecios[PRODUCTO FINANCIERO],TablaPrecios[PRECIO UNIT],0)</f>
        <v>14.9</v>
      </c>
      <c r="G1058" s="2">
        <f>+TablaVentas[[#This Row],[CANTIDAD]]*TablaVentas[[#This Row],[PRECIO UNITARIO]]</f>
        <v>104.3</v>
      </c>
      <c r="H1058" s="1">
        <f t="shared" ca="1" si="16"/>
        <v>0.1219504743618397</v>
      </c>
      <c r="I1058" s="2">
        <f ca="1">+TablaVentas[[#This Row],[VENTAL TOTAL]]-TablaVentas[[#This Row],[VENTAL TOTAL]]*TablaVentas[[#This Row],[DESCUENTO]]</f>
        <v>91.58056552406012</v>
      </c>
      <c r="J1058" s="2">
        <f ca="1">0.18*TablaVentas[[#This Row],[SUBTOTAL]]</f>
        <v>16.484501794330821</v>
      </c>
      <c r="K1058" s="2">
        <f ca="1">+TablaVentas[[#This Row],[SUBTOTAL]]+TablaVentas[[#This Row],[IGV]]</f>
        <v>108.06506731839094</v>
      </c>
    </row>
    <row r="1059" spans="1:11" x14ac:dyDescent="0.25">
      <c r="A1059" t="s">
        <v>1068</v>
      </c>
      <c r="B1059" s="6">
        <v>46255</v>
      </c>
      <c r="C1059" t="s">
        <v>10016</v>
      </c>
      <c r="D1059" t="s">
        <v>10020</v>
      </c>
      <c r="E1059">
        <v>3</v>
      </c>
      <c r="F1059">
        <f>+_xlfn.XLOOKUP(TablaVentas[[#This Row],[PRODUCTO FINANCIERO]],TablaPrecios[PRODUCTO FINANCIERO],TablaPrecios[PRECIO UNIT],0)</f>
        <v>14.9</v>
      </c>
      <c r="G1059" s="2">
        <f>+TablaVentas[[#This Row],[CANTIDAD]]*TablaVentas[[#This Row],[PRECIO UNITARIO]]</f>
        <v>44.7</v>
      </c>
      <c r="H1059" s="1">
        <f t="shared" ca="1" si="16"/>
        <v>0.1827230912317992</v>
      </c>
      <c r="I1059" s="2">
        <f ca="1">+TablaVentas[[#This Row],[VENTAL TOTAL]]-TablaVentas[[#This Row],[VENTAL TOTAL]]*TablaVentas[[#This Row],[DESCUENTO]]</f>
        <v>36.532277821938578</v>
      </c>
      <c r="J1059" s="2">
        <f ca="1">0.18*TablaVentas[[#This Row],[SUBTOTAL]]</f>
        <v>6.5758100079489434</v>
      </c>
      <c r="K1059" s="2">
        <f ca="1">+TablaVentas[[#This Row],[SUBTOTAL]]+TablaVentas[[#This Row],[IGV]]</f>
        <v>43.108087829887523</v>
      </c>
    </row>
    <row r="1060" spans="1:11" x14ac:dyDescent="0.25">
      <c r="A1060" t="s">
        <v>1069</v>
      </c>
      <c r="B1060" s="6">
        <v>45525</v>
      </c>
      <c r="C1060" t="s">
        <v>10012</v>
      </c>
      <c r="D1060" t="s">
        <v>10018</v>
      </c>
      <c r="E1060">
        <v>9</v>
      </c>
      <c r="F1060">
        <f>+_xlfn.XLOOKUP(TablaVentas[[#This Row],[PRODUCTO FINANCIERO]],TablaPrecios[PRODUCTO FINANCIERO],TablaPrecios[PRECIO UNIT],0)</f>
        <v>14.9</v>
      </c>
      <c r="G1060" s="2">
        <f>+TablaVentas[[#This Row],[CANTIDAD]]*TablaVentas[[#This Row],[PRECIO UNITARIO]]</f>
        <v>134.1</v>
      </c>
      <c r="H1060" s="1">
        <f t="shared" ca="1" si="16"/>
        <v>0.16855962785562595</v>
      </c>
      <c r="I1060" s="2">
        <f ca="1">+TablaVentas[[#This Row],[VENTAL TOTAL]]-TablaVentas[[#This Row],[VENTAL TOTAL]]*TablaVentas[[#This Row],[DESCUENTO]]</f>
        <v>111.49615390456056</v>
      </c>
      <c r="J1060" s="2">
        <f ca="1">0.18*TablaVentas[[#This Row],[SUBTOTAL]]</f>
        <v>20.0693077028209</v>
      </c>
      <c r="K1060" s="2">
        <f ca="1">+TablaVentas[[#This Row],[SUBTOTAL]]+TablaVentas[[#This Row],[IGV]]</f>
        <v>131.56546160738145</v>
      </c>
    </row>
    <row r="1061" spans="1:11" x14ac:dyDescent="0.25">
      <c r="A1061" t="s">
        <v>1070</v>
      </c>
      <c r="B1061" s="6">
        <v>45668</v>
      </c>
      <c r="C1061" t="s">
        <v>10015</v>
      </c>
      <c r="D1061" t="s">
        <v>10019</v>
      </c>
      <c r="E1061">
        <v>8</v>
      </c>
      <c r="F1061">
        <f>+_xlfn.XLOOKUP(TablaVentas[[#This Row],[PRODUCTO FINANCIERO]],TablaPrecios[PRODUCTO FINANCIERO],TablaPrecios[PRECIO UNIT],0)</f>
        <v>9.9</v>
      </c>
      <c r="G1061" s="2">
        <f>+TablaVentas[[#This Row],[CANTIDAD]]*TablaVentas[[#This Row],[PRECIO UNITARIO]]</f>
        <v>79.2</v>
      </c>
      <c r="H1061" s="1">
        <f t="shared" ca="1" si="16"/>
        <v>0.13145906595787205</v>
      </c>
      <c r="I1061" s="2">
        <f ca="1">+TablaVentas[[#This Row],[VENTAL TOTAL]]-TablaVentas[[#This Row],[VENTAL TOTAL]]*TablaVentas[[#This Row],[DESCUENTO]]</f>
        <v>68.788441976136539</v>
      </c>
      <c r="J1061" s="2">
        <f ca="1">0.18*TablaVentas[[#This Row],[SUBTOTAL]]</f>
        <v>12.381919555704577</v>
      </c>
      <c r="K1061" s="2">
        <f ca="1">+TablaVentas[[#This Row],[SUBTOTAL]]+TablaVentas[[#This Row],[IGV]]</f>
        <v>81.17036153184111</v>
      </c>
    </row>
    <row r="1062" spans="1:11" x14ac:dyDescent="0.25">
      <c r="A1062" t="s">
        <v>1071</v>
      </c>
      <c r="B1062" s="6">
        <v>45858</v>
      </c>
      <c r="C1062" t="s">
        <v>10016</v>
      </c>
      <c r="D1062" t="s">
        <v>10019</v>
      </c>
      <c r="E1062">
        <v>8</v>
      </c>
      <c r="F1062">
        <f>+_xlfn.XLOOKUP(TablaVentas[[#This Row],[PRODUCTO FINANCIERO]],TablaPrecios[PRODUCTO FINANCIERO],TablaPrecios[PRECIO UNIT],0)</f>
        <v>9.9</v>
      </c>
      <c r="G1062" s="2">
        <f>+TablaVentas[[#This Row],[CANTIDAD]]*TablaVentas[[#This Row],[PRECIO UNITARIO]]</f>
        <v>79.2</v>
      </c>
      <c r="H1062" s="1">
        <f t="shared" ca="1" si="16"/>
        <v>0.15942214707958105</v>
      </c>
      <c r="I1062" s="2">
        <f ca="1">+TablaVentas[[#This Row],[VENTAL TOTAL]]-TablaVentas[[#This Row],[VENTAL TOTAL]]*TablaVentas[[#This Row],[DESCUENTO]]</f>
        <v>66.57376595129719</v>
      </c>
      <c r="J1062" s="2">
        <f ca="1">0.18*TablaVentas[[#This Row],[SUBTOTAL]]</f>
        <v>11.983277871233494</v>
      </c>
      <c r="K1062" s="2">
        <f ca="1">+TablaVentas[[#This Row],[SUBTOTAL]]+TablaVentas[[#This Row],[IGV]]</f>
        <v>78.557043822530687</v>
      </c>
    </row>
    <row r="1063" spans="1:11" x14ac:dyDescent="0.25">
      <c r="A1063" t="s">
        <v>1072</v>
      </c>
      <c r="B1063" s="6">
        <v>45897</v>
      </c>
      <c r="C1063" t="s">
        <v>10011</v>
      </c>
      <c r="D1063" t="s">
        <v>10018</v>
      </c>
      <c r="E1063">
        <v>6</v>
      </c>
      <c r="F1063">
        <f>+_xlfn.XLOOKUP(TablaVentas[[#This Row],[PRODUCTO FINANCIERO]],TablaPrecios[PRODUCTO FINANCIERO],TablaPrecios[PRECIO UNIT],0)</f>
        <v>14.9</v>
      </c>
      <c r="G1063" s="2">
        <f>+TablaVentas[[#This Row],[CANTIDAD]]*TablaVentas[[#This Row],[PRECIO UNITARIO]]</f>
        <v>89.4</v>
      </c>
      <c r="H1063" s="1">
        <f t="shared" ca="1" si="16"/>
        <v>0.14448556763751841</v>
      </c>
      <c r="I1063" s="2">
        <f ca="1">+TablaVentas[[#This Row],[VENTAL TOTAL]]-TablaVentas[[#This Row],[VENTAL TOTAL]]*TablaVentas[[#This Row],[DESCUENTO]]</f>
        <v>76.482990253205855</v>
      </c>
      <c r="J1063" s="2">
        <f ca="1">0.18*TablaVentas[[#This Row],[SUBTOTAL]]</f>
        <v>13.766938245577053</v>
      </c>
      <c r="K1063" s="2">
        <f ca="1">+TablaVentas[[#This Row],[SUBTOTAL]]+TablaVentas[[#This Row],[IGV]]</f>
        <v>90.249928498782907</v>
      </c>
    </row>
    <row r="1064" spans="1:11" x14ac:dyDescent="0.25">
      <c r="A1064" t="s">
        <v>1073</v>
      </c>
      <c r="B1064" s="6">
        <v>46044</v>
      </c>
      <c r="C1064" t="s">
        <v>10016</v>
      </c>
      <c r="D1064" t="s">
        <v>10018</v>
      </c>
      <c r="E1064">
        <v>4</v>
      </c>
      <c r="F1064">
        <f>+_xlfn.XLOOKUP(TablaVentas[[#This Row],[PRODUCTO FINANCIERO]],TablaPrecios[PRODUCTO FINANCIERO],TablaPrecios[PRECIO UNIT],0)</f>
        <v>14.9</v>
      </c>
      <c r="G1064" s="2">
        <f>+TablaVentas[[#This Row],[CANTIDAD]]*TablaVentas[[#This Row],[PRECIO UNITARIO]]</f>
        <v>59.6</v>
      </c>
      <c r="H1064" s="1">
        <f t="shared" ca="1" si="16"/>
        <v>0.14466303187226592</v>
      </c>
      <c r="I1064" s="2">
        <f ca="1">+TablaVentas[[#This Row],[VENTAL TOTAL]]-TablaVentas[[#This Row],[VENTAL TOTAL]]*TablaVentas[[#This Row],[DESCUENTO]]</f>
        <v>50.978083300412955</v>
      </c>
      <c r="J1064" s="2">
        <f ca="1">0.18*TablaVentas[[#This Row],[SUBTOTAL]]</f>
        <v>9.176054994074331</v>
      </c>
      <c r="K1064" s="2">
        <f ca="1">+TablaVentas[[#This Row],[SUBTOTAL]]+TablaVentas[[#This Row],[IGV]]</f>
        <v>60.154138294487282</v>
      </c>
    </row>
    <row r="1065" spans="1:11" x14ac:dyDescent="0.25">
      <c r="A1065" t="s">
        <v>1074</v>
      </c>
      <c r="B1065" s="6">
        <v>45326</v>
      </c>
      <c r="C1065" t="s">
        <v>10015</v>
      </c>
      <c r="D1065" t="s">
        <v>10019</v>
      </c>
      <c r="E1065">
        <v>8</v>
      </c>
      <c r="F1065">
        <f>+_xlfn.XLOOKUP(TablaVentas[[#This Row],[PRODUCTO FINANCIERO]],TablaPrecios[PRODUCTO FINANCIERO],TablaPrecios[PRECIO UNIT],0)</f>
        <v>9.9</v>
      </c>
      <c r="G1065" s="2">
        <f>+TablaVentas[[#This Row],[CANTIDAD]]*TablaVentas[[#This Row],[PRECIO UNITARIO]]</f>
        <v>79.2</v>
      </c>
      <c r="H1065" s="1">
        <f t="shared" ca="1" si="16"/>
        <v>0.17972594727664531</v>
      </c>
      <c r="I1065" s="2">
        <f ca="1">+TablaVentas[[#This Row],[VENTAL TOTAL]]-TablaVentas[[#This Row],[VENTAL TOTAL]]*TablaVentas[[#This Row],[DESCUENTO]]</f>
        <v>64.96570497568969</v>
      </c>
      <c r="J1065" s="2">
        <f ca="1">0.18*TablaVentas[[#This Row],[SUBTOTAL]]</f>
        <v>11.693826895624143</v>
      </c>
      <c r="K1065" s="2">
        <f ca="1">+TablaVentas[[#This Row],[SUBTOTAL]]+TablaVentas[[#This Row],[IGV]]</f>
        <v>76.659531871313831</v>
      </c>
    </row>
    <row r="1066" spans="1:11" x14ac:dyDescent="0.25">
      <c r="A1066" t="s">
        <v>1075</v>
      </c>
      <c r="B1066" s="6">
        <v>46287</v>
      </c>
      <c r="C1066" t="s">
        <v>10016</v>
      </c>
      <c r="D1066" t="s">
        <v>10018</v>
      </c>
      <c r="E1066">
        <v>6</v>
      </c>
      <c r="F1066">
        <f>+_xlfn.XLOOKUP(TablaVentas[[#This Row],[PRODUCTO FINANCIERO]],TablaPrecios[PRODUCTO FINANCIERO],TablaPrecios[PRECIO UNIT],0)</f>
        <v>14.9</v>
      </c>
      <c r="G1066" s="2">
        <f>+TablaVentas[[#This Row],[CANTIDAD]]*TablaVentas[[#This Row],[PRECIO UNITARIO]]</f>
        <v>89.4</v>
      </c>
      <c r="H1066" s="1">
        <f t="shared" ca="1" si="16"/>
        <v>0.14425132134465157</v>
      </c>
      <c r="I1066" s="2">
        <f ca="1">+TablaVentas[[#This Row],[VENTAL TOTAL]]-TablaVentas[[#This Row],[VENTAL TOTAL]]*TablaVentas[[#This Row],[DESCUENTO]]</f>
        <v>76.503931871788154</v>
      </c>
      <c r="J1066" s="2">
        <f ca="1">0.18*TablaVentas[[#This Row],[SUBTOTAL]]</f>
        <v>13.770707736921867</v>
      </c>
      <c r="K1066" s="2">
        <f ca="1">+TablaVentas[[#This Row],[SUBTOTAL]]+TablaVentas[[#This Row],[IGV]]</f>
        <v>90.274639608710018</v>
      </c>
    </row>
    <row r="1067" spans="1:11" x14ac:dyDescent="0.25">
      <c r="A1067" t="s">
        <v>1076</v>
      </c>
      <c r="B1067" s="6">
        <v>45807</v>
      </c>
      <c r="C1067" t="s">
        <v>10013</v>
      </c>
      <c r="D1067" t="s">
        <v>10020</v>
      </c>
      <c r="E1067">
        <v>3</v>
      </c>
      <c r="F1067">
        <f>+_xlfn.XLOOKUP(TablaVentas[[#This Row],[PRODUCTO FINANCIERO]],TablaPrecios[PRODUCTO FINANCIERO],TablaPrecios[PRECIO UNIT],0)</f>
        <v>14.9</v>
      </c>
      <c r="G1067" s="2">
        <f>+TablaVentas[[#This Row],[CANTIDAD]]*TablaVentas[[#This Row],[PRECIO UNITARIO]]</f>
        <v>44.7</v>
      </c>
      <c r="H1067" s="1">
        <f t="shared" ca="1" si="16"/>
        <v>0.11053325801866878</v>
      </c>
      <c r="I1067" s="2">
        <f ca="1">+TablaVentas[[#This Row],[VENTAL TOTAL]]-TablaVentas[[#This Row],[VENTAL TOTAL]]*TablaVentas[[#This Row],[DESCUENTO]]</f>
        <v>39.75916336656551</v>
      </c>
      <c r="J1067" s="2">
        <f ca="1">0.18*TablaVentas[[#This Row],[SUBTOTAL]]</f>
        <v>7.1566494059817911</v>
      </c>
      <c r="K1067" s="2">
        <f ca="1">+TablaVentas[[#This Row],[SUBTOTAL]]+TablaVentas[[#This Row],[IGV]]</f>
        <v>46.915812772547298</v>
      </c>
    </row>
    <row r="1068" spans="1:11" x14ac:dyDescent="0.25">
      <c r="A1068" t="s">
        <v>1077</v>
      </c>
      <c r="B1068" s="6">
        <v>46289</v>
      </c>
      <c r="C1068" t="s">
        <v>10015</v>
      </c>
      <c r="D1068" t="s">
        <v>10020</v>
      </c>
      <c r="E1068">
        <v>3</v>
      </c>
      <c r="F1068">
        <f>+_xlfn.XLOOKUP(TablaVentas[[#This Row],[PRODUCTO FINANCIERO]],TablaPrecios[PRODUCTO FINANCIERO],TablaPrecios[PRECIO UNIT],0)</f>
        <v>14.9</v>
      </c>
      <c r="G1068" s="2">
        <f>+TablaVentas[[#This Row],[CANTIDAD]]*TablaVentas[[#This Row],[PRECIO UNITARIO]]</f>
        <v>44.7</v>
      </c>
      <c r="H1068" s="1">
        <f t="shared" ca="1" si="16"/>
        <v>0.13639743995178005</v>
      </c>
      <c r="I1068" s="2">
        <f ca="1">+TablaVentas[[#This Row],[VENTAL TOTAL]]-TablaVentas[[#This Row],[VENTAL TOTAL]]*TablaVentas[[#This Row],[DESCUENTO]]</f>
        <v>38.603034434155433</v>
      </c>
      <c r="J1068" s="2">
        <f ca="1">0.18*TablaVentas[[#This Row],[SUBTOTAL]]</f>
        <v>6.9485461981479775</v>
      </c>
      <c r="K1068" s="2">
        <f ca="1">+TablaVentas[[#This Row],[SUBTOTAL]]+TablaVentas[[#This Row],[IGV]]</f>
        <v>45.551580632303413</v>
      </c>
    </row>
    <row r="1069" spans="1:11" x14ac:dyDescent="0.25">
      <c r="A1069" t="s">
        <v>1078</v>
      </c>
      <c r="B1069" s="6">
        <v>45873</v>
      </c>
      <c r="C1069" t="s">
        <v>10015</v>
      </c>
      <c r="D1069" t="s">
        <v>10018</v>
      </c>
      <c r="E1069">
        <v>17</v>
      </c>
      <c r="F1069">
        <f>+_xlfn.XLOOKUP(TablaVentas[[#This Row],[PRODUCTO FINANCIERO]],TablaPrecios[PRODUCTO FINANCIERO],TablaPrecios[PRECIO UNIT],0)</f>
        <v>14.9</v>
      </c>
      <c r="G1069" s="2">
        <f>+TablaVentas[[#This Row],[CANTIDAD]]*TablaVentas[[#This Row],[PRECIO UNITARIO]]</f>
        <v>253.3</v>
      </c>
      <c r="H1069" s="1">
        <f t="shared" ca="1" si="16"/>
        <v>0.1049240431544877</v>
      </c>
      <c r="I1069" s="2">
        <f ca="1">+TablaVentas[[#This Row],[VENTAL TOTAL]]-TablaVentas[[#This Row],[VENTAL TOTAL]]*TablaVentas[[#This Row],[DESCUENTO]]</f>
        <v>226.72273986896829</v>
      </c>
      <c r="J1069" s="2">
        <f ca="1">0.18*TablaVentas[[#This Row],[SUBTOTAL]]</f>
        <v>40.810093176414291</v>
      </c>
      <c r="K1069" s="2">
        <f ca="1">+TablaVentas[[#This Row],[SUBTOTAL]]+TablaVentas[[#This Row],[IGV]]</f>
        <v>267.53283304538257</v>
      </c>
    </row>
    <row r="1070" spans="1:11" x14ac:dyDescent="0.25">
      <c r="A1070" t="s">
        <v>1079</v>
      </c>
      <c r="B1070" s="6">
        <v>45838</v>
      </c>
      <c r="C1070" t="s">
        <v>10013</v>
      </c>
      <c r="D1070" t="s">
        <v>10020</v>
      </c>
      <c r="E1070">
        <v>11</v>
      </c>
      <c r="F1070">
        <f>+_xlfn.XLOOKUP(TablaVentas[[#This Row],[PRODUCTO FINANCIERO]],TablaPrecios[PRODUCTO FINANCIERO],TablaPrecios[PRECIO UNIT],0)</f>
        <v>14.9</v>
      </c>
      <c r="G1070" s="2">
        <f>+TablaVentas[[#This Row],[CANTIDAD]]*TablaVentas[[#This Row],[PRECIO UNITARIO]]</f>
        <v>163.9</v>
      </c>
      <c r="H1070" s="1">
        <f t="shared" ca="1" si="16"/>
        <v>0.18431763602648427</v>
      </c>
      <c r="I1070" s="2">
        <f ca="1">+TablaVentas[[#This Row],[VENTAL TOTAL]]-TablaVentas[[#This Row],[VENTAL TOTAL]]*TablaVentas[[#This Row],[DESCUENTO]]</f>
        <v>133.69033945525922</v>
      </c>
      <c r="J1070" s="2">
        <f ca="1">0.18*TablaVentas[[#This Row],[SUBTOTAL]]</f>
        <v>24.064261101946659</v>
      </c>
      <c r="K1070" s="2">
        <f ca="1">+TablaVentas[[#This Row],[SUBTOTAL]]+TablaVentas[[#This Row],[IGV]]</f>
        <v>157.75460055720589</v>
      </c>
    </row>
    <row r="1071" spans="1:11" x14ac:dyDescent="0.25">
      <c r="A1071" t="s">
        <v>1080</v>
      </c>
      <c r="B1071" s="6">
        <v>45749</v>
      </c>
      <c r="C1071" t="s">
        <v>10011</v>
      </c>
      <c r="D1071" t="s">
        <v>10019</v>
      </c>
      <c r="E1071">
        <v>13</v>
      </c>
      <c r="F1071">
        <f>+_xlfn.XLOOKUP(TablaVentas[[#This Row],[PRODUCTO FINANCIERO]],TablaPrecios[PRODUCTO FINANCIERO],TablaPrecios[PRECIO UNIT],0)</f>
        <v>9.9</v>
      </c>
      <c r="G1071" s="2">
        <f>+TablaVentas[[#This Row],[CANTIDAD]]*TablaVentas[[#This Row],[PRECIO UNITARIO]]</f>
        <v>128.70000000000002</v>
      </c>
      <c r="H1071" s="1">
        <f t="shared" ca="1" si="16"/>
        <v>0.12582280188812969</v>
      </c>
      <c r="I1071" s="2">
        <f ca="1">+TablaVentas[[#This Row],[VENTAL TOTAL]]-TablaVentas[[#This Row],[VENTAL TOTAL]]*TablaVentas[[#This Row],[DESCUENTO]]</f>
        <v>112.50660539699773</v>
      </c>
      <c r="J1071" s="2">
        <f ca="1">0.18*TablaVentas[[#This Row],[SUBTOTAL]]</f>
        <v>20.251188971459591</v>
      </c>
      <c r="K1071" s="2">
        <f ca="1">+TablaVentas[[#This Row],[SUBTOTAL]]+TablaVentas[[#This Row],[IGV]]</f>
        <v>132.75779436845733</v>
      </c>
    </row>
    <row r="1072" spans="1:11" x14ac:dyDescent="0.25">
      <c r="A1072" t="s">
        <v>1081</v>
      </c>
      <c r="B1072" s="6">
        <v>46202</v>
      </c>
      <c r="C1072" t="s">
        <v>10011</v>
      </c>
      <c r="D1072" t="s">
        <v>10017</v>
      </c>
      <c r="E1072">
        <v>12</v>
      </c>
      <c r="F1072">
        <f>+_xlfn.XLOOKUP(TablaVentas[[#This Row],[PRODUCTO FINANCIERO]],TablaPrecios[PRODUCTO FINANCIERO],TablaPrecios[PRECIO UNIT],0)</f>
        <v>9.9</v>
      </c>
      <c r="G1072" s="2">
        <f>+TablaVentas[[#This Row],[CANTIDAD]]*TablaVentas[[#This Row],[PRECIO UNITARIO]]</f>
        <v>118.80000000000001</v>
      </c>
      <c r="H1072" s="1">
        <f t="shared" ca="1" si="16"/>
        <v>0.14842520925606742</v>
      </c>
      <c r="I1072" s="2">
        <f ca="1">+TablaVentas[[#This Row],[VENTAL TOTAL]]-TablaVentas[[#This Row],[VENTAL TOTAL]]*TablaVentas[[#This Row],[DESCUENTO]]</f>
        <v>101.1670851403792</v>
      </c>
      <c r="J1072" s="2">
        <f ca="1">0.18*TablaVentas[[#This Row],[SUBTOTAL]]</f>
        <v>18.210075325268257</v>
      </c>
      <c r="K1072" s="2">
        <f ca="1">+TablaVentas[[#This Row],[SUBTOTAL]]+TablaVentas[[#This Row],[IGV]]</f>
        <v>119.37716046564745</v>
      </c>
    </row>
    <row r="1073" spans="1:11" x14ac:dyDescent="0.25">
      <c r="A1073" t="s">
        <v>1082</v>
      </c>
      <c r="B1073" s="6">
        <v>45758</v>
      </c>
      <c r="C1073" t="s">
        <v>10013</v>
      </c>
      <c r="D1073" t="s">
        <v>10022</v>
      </c>
      <c r="E1073">
        <v>14</v>
      </c>
      <c r="F1073">
        <f>+_xlfn.XLOOKUP(TablaVentas[[#This Row],[PRODUCTO FINANCIERO]],TablaPrecios[PRODUCTO FINANCIERO],TablaPrecios[PRECIO UNIT],0)</f>
        <v>20.9</v>
      </c>
      <c r="G1073" s="2">
        <f>+TablaVentas[[#This Row],[CANTIDAD]]*TablaVentas[[#This Row],[PRECIO UNITARIO]]</f>
        <v>292.59999999999997</v>
      </c>
      <c r="H1073" s="1">
        <f t="shared" ca="1" si="16"/>
        <v>0.13140001184864136</v>
      </c>
      <c r="I1073" s="2">
        <f ca="1">+TablaVentas[[#This Row],[VENTAL TOTAL]]-TablaVentas[[#This Row],[VENTAL TOTAL]]*TablaVentas[[#This Row],[DESCUENTO]]</f>
        <v>254.1523565330875</v>
      </c>
      <c r="J1073" s="2">
        <f ca="1">0.18*TablaVentas[[#This Row],[SUBTOTAL]]</f>
        <v>45.74742417595575</v>
      </c>
      <c r="K1073" s="2">
        <f ca="1">+TablaVentas[[#This Row],[SUBTOTAL]]+TablaVentas[[#This Row],[IGV]]</f>
        <v>299.89978070904323</v>
      </c>
    </row>
    <row r="1074" spans="1:11" x14ac:dyDescent="0.25">
      <c r="A1074" t="s">
        <v>1083</v>
      </c>
      <c r="B1074" s="6">
        <v>45613</v>
      </c>
      <c r="C1074" t="s">
        <v>10013</v>
      </c>
      <c r="D1074" t="s">
        <v>10019</v>
      </c>
      <c r="E1074">
        <v>17</v>
      </c>
      <c r="F1074">
        <f>+_xlfn.XLOOKUP(TablaVentas[[#This Row],[PRODUCTO FINANCIERO]],TablaPrecios[PRODUCTO FINANCIERO],TablaPrecios[PRECIO UNIT],0)</f>
        <v>9.9</v>
      </c>
      <c r="G1074" s="2">
        <f>+TablaVentas[[#This Row],[CANTIDAD]]*TablaVentas[[#This Row],[PRECIO UNITARIO]]</f>
        <v>168.3</v>
      </c>
      <c r="H1074" s="1">
        <f t="shared" ca="1" si="16"/>
        <v>0.19207206173019334</v>
      </c>
      <c r="I1074" s="2">
        <f ca="1">+TablaVentas[[#This Row],[VENTAL TOTAL]]-TablaVentas[[#This Row],[VENTAL TOTAL]]*TablaVentas[[#This Row],[DESCUENTO]]</f>
        <v>135.97427201080848</v>
      </c>
      <c r="J1074" s="2">
        <f ca="1">0.18*TablaVentas[[#This Row],[SUBTOTAL]]</f>
        <v>24.475368961945524</v>
      </c>
      <c r="K1074" s="2">
        <f ca="1">+TablaVentas[[#This Row],[SUBTOTAL]]+TablaVentas[[#This Row],[IGV]]</f>
        <v>160.449640972754</v>
      </c>
    </row>
    <row r="1075" spans="1:11" x14ac:dyDescent="0.25">
      <c r="A1075" t="s">
        <v>1084</v>
      </c>
      <c r="B1075" s="6">
        <v>45935</v>
      </c>
      <c r="C1075" t="s">
        <v>10011</v>
      </c>
      <c r="D1075" t="s">
        <v>10018</v>
      </c>
      <c r="E1075">
        <v>3</v>
      </c>
      <c r="F1075">
        <f>+_xlfn.XLOOKUP(TablaVentas[[#This Row],[PRODUCTO FINANCIERO]],TablaPrecios[PRODUCTO FINANCIERO],TablaPrecios[PRECIO UNIT],0)</f>
        <v>14.9</v>
      </c>
      <c r="G1075" s="2">
        <f>+TablaVentas[[#This Row],[CANTIDAD]]*TablaVentas[[#This Row],[PRECIO UNITARIO]]</f>
        <v>44.7</v>
      </c>
      <c r="H1075" s="1">
        <f t="shared" ca="1" si="16"/>
        <v>0.12400303858404868</v>
      </c>
      <c r="I1075" s="2">
        <f ca="1">+TablaVentas[[#This Row],[VENTAL TOTAL]]-TablaVentas[[#This Row],[VENTAL TOTAL]]*TablaVentas[[#This Row],[DESCUENTO]]</f>
        <v>39.15706417529303</v>
      </c>
      <c r="J1075" s="2">
        <f ca="1">0.18*TablaVentas[[#This Row],[SUBTOTAL]]</f>
        <v>7.0482715515527454</v>
      </c>
      <c r="K1075" s="2">
        <f ca="1">+TablaVentas[[#This Row],[SUBTOTAL]]+TablaVentas[[#This Row],[IGV]]</f>
        <v>46.205335726845775</v>
      </c>
    </row>
    <row r="1076" spans="1:11" x14ac:dyDescent="0.25">
      <c r="A1076" t="s">
        <v>1085</v>
      </c>
      <c r="B1076" s="6">
        <v>46089</v>
      </c>
      <c r="C1076" t="s">
        <v>10016</v>
      </c>
      <c r="D1076" t="s">
        <v>10019</v>
      </c>
      <c r="E1076">
        <v>14</v>
      </c>
      <c r="F1076">
        <f>+_xlfn.XLOOKUP(TablaVentas[[#This Row],[PRODUCTO FINANCIERO]],TablaPrecios[PRODUCTO FINANCIERO],TablaPrecios[PRECIO UNIT],0)</f>
        <v>9.9</v>
      </c>
      <c r="G1076" s="2">
        <f>+TablaVentas[[#This Row],[CANTIDAD]]*TablaVentas[[#This Row],[PRECIO UNITARIO]]</f>
        <v>138.6</v>
      </c>
      <c r="H1076" s="1">
        <f t="shared" ca="1" si="16"/>
        <v>0.12498813277379271</v>
      </c>
      <c r="I1076" s="2">
        <f ca="1">+TablaVentas[[#This Row],[VENTAL TOTAL]]-TablaVentas[[#This Row],[VENTAL TOTAL]]*TablaVentas[[#This Row],[DESCUENTO]]</f>
        <v>121.27664479755232</v>
      </c>
      <c r="J1076" s="2">
        <f ca="1">0.18*TablaVentas[[#This Row],[SUBTOTAL]]</f>
        <v>21.829796063559417</v>
      </c>
      <c r="K1076" s="2">
        <f ca="1">+TablaVentas[[#This Row],[SUBTOTAL]]+TablaVentas[[#This Row],[IGV]]</f>
        <v>143.10644086111174</v>
      </c>
    </row>
    <row r="1077" spans="1:11" x14ac:dyDescent="0.25">
      <c r="A1077" t="s">
        <v>1086</v>
      </c>
      <c r="B1077" s="6">
        <v>46165</v>
      </c>
      <c r="C1077" t="s">
        <v>10013</v>
      </c>
      <c r="D1077" t="s">
        <v>10018</v>
      </c>
      <c r="E1077">
        <v>13</v>
      </c>
      <c r="F1077">
        <f>+_xlfn.XLOOKUP(TablaVentas[[#This Row],[PRODUCTO FINANCIERO]],TablaPrecios[PRODUCTO FINANCIERO],TablaPrecios[PRECIO UNIT],0)</f>
        <v>14.9</v>
      </c>
      <c r="G1077" s="2">
        <f>+TablaVentas[[#This Row],[CANTIDAD]]*TablaVentas[[#This Row],[PRECIO UNITARIO]]</f>
        <v>193.70000000000002</v>
      </c>
      <c r="H1077" s="1">
        <f t="shared" ca="1" si="16"/>
        <v>0.15249700836339053</v>
      </c>
      <c r="I1077" s="2">
        <f ca="1">+TablaVentas[[#This Row],[VENTAL TOTAL]]-TablaVentas[[#This Row],[VENTAL TOTAL]]*TablaVentas[[#This Row],[DESCUENTO]]</f>
        <v>164.16132948001126</v>
      </c>
      <c r="J1077" s="2">
        <f ca="1">0.18*TablaVentas[[#This Row],[SUBTOTAL]]</f>
        <v>29.549039306402026</v>
      </c>
      <c r="K1077" s="2">
        <f ca="1">+TablaVentas[[#This Row],[SUBTOTAL]]+TablaVentas[[#This Row],[IGV]]</f>
        <v>193.71036878641328</v>
      </c>
    </row>
    <row r="1078" spans="1:11" x14ac:dyDescent="0.25">
      <c r="A1078" t="s">
        <v>1087</v>
      </c>
      <c r="B1078" s="6">
        <v>46126</v>
      </c>
      <c r="C1078" t="s">
        <v>10015</v>
      </c>
      <c r="D1078" t="s">
        <v>10022</v>
      </c>
      <c r="E1078">
        <v>13</v>
      </c>
      <c r="F1078">
        <f>+_xlfn.XLOOKUP(TablaVentas[[#This Row],[PRODUCTO FINANCIERO]],TablaPrecios[PRODUCTO FINANCIERO],TablaPrecios[PRECIO UNIT],0)</f>
        <v>20.9</v>
      </c>
      <c r="G1078" s="2">
        <f>+TablaVentas[[#This Row],[CANTIDAD]]*TablaVentas[[#This Row],[PRECIO UNITARIO]]</f>
        <v>271.7</v>
      </c>
      <c r="H1078" s="1">
        <f t="shared" ca="1" si="16"/>
        <v>0.10049132058300186</v>
      </c>
      <c r="I1078" s="2">
        <f ca="1">+TablaVentas[[#This Row],[VENTAL TOTAL]]-TablaVentas[[#This Row],[VENTAL TOTAL]]*TablaVentas[[#This Row],[DESCUENTO]]</f>
        <v>244.39650819759839</v>
      </c>
      <c r="J1078" s="2">
        <f ca="1">0.18*TablaVentas[[#This Row],[SUBTOTAL]]</f>
        <v>43.991371475567711</v>
      </c>
      <c r="K1078" s="2">
        <f ca="1">+TablaVentas[[#This Row],[SUBTOTAL]]+TablaVentas[[#This Row],[IGV]]</f>
        <v>288.38787967316608</v>
      </c>
    </row>
    <row r="1079" spans="1:11" x14ac:dyDescent="0.25">
      <c r="A1079" t="s">
        <v>1088</v>
      </c>
      <c r="B1079" s="6">
        <v>45485</v>
      </c>
      <c r="C1079" t="s">
        <v>10014</v>
      </c>
      <c r="D1079" t="s">
        <v>10018</v>
      </c>
      <c r="E1079">
        <v>17</v>
      </c>
      <c r="F1079">
        <f>+_xlfn.XLOOKUP(TablaVentas[[#This Row],[PRODUCTO FINANCIERO]],TablaPrecios[PRODUCTO FINANCIERO],TablaPrecios[PRECIO UNIT],0)</f>
        <v>14.9</v>
      </c>
      <c r="G1079" s="2">
        <f>+TablaVentas[[#This Row],[CANTIDAD]]*TablaVentas[[#This Row],[PRECIO UNITARIO]]</f>
        <v>253.3</v>
      </c>
      <c r="H1079" s="1">
        <f t="shared" ca="1" si="16"/>
        <v>0.18516737254804078</v>
      </c>
      <c r="I1079" s="2">
        <f ca="1">+TablaVentas[[#This Row],[VENTAL TOTAL]]-TablaVentas[[#This Row],[VENTAL TOTAL]]*TablaVentas[[#This Row],[DESCUENTO]]</f>
        <v>206.39710453358128</v>
      </c>
      <c r="J1079" s="2">
        <f ca="1">0.18*TablaVentas[[#This Row],[SUBTOTAL]]</f>
        <v>37.15147881604463</v>
      </c>
      <c r="K1079" s="2">
        <f ca="1">+TablaVentas[[#This Row],[SUBTOTAL]]+TablaVentas[[#This Row],[IGV]]</f>
        <v>243.54858334962591</v>
      </c>
    </row>
    <row r="1080" spans="1:11" x14ac:dyDescent="0.25">
      <c r="A1080" t="s">
        <v>1089</v>
      </c>
      <c r="B1080" s="6">
        <v>45667</v>
      </c>
      <c r="C1080" t="s">
        <v>10012</v>
      </c>
      <c r="D1080" t="s">
        <v>10018</v>
      </c>
      <c r="E1080">
        <v>18</v>
      </c>
      <c r="F1080">
        <f>+_xlfn.XLOOKUP(TablaVentas[[#This Row],[PRODUCTO FINANCIERO]],TablaPrecios[PRODUCTO FINANCIERO],TablaPrecios[PRECIO UNIT],0)</f>
        <v>14.9</v>
      </c>
      <c r="G1080" s="2">
        <f>+TablaVentas[[#This Row],[CANTIDAD]]*TablaVentas[[#This Row],[PRECIO UNITARIO]]</f>
        <v>268.2</v>
      </c>
      <c r="H1080" s="1">
        <f t="shared" ca="1" si="16"/>
        <v>0.18403124170346458</v>
      </c>
      <c r="I1080" s="2">
        <f ca="1">+TablaVentas[[#This Row],[VENTAL TOTAL]]-TablaVentas[[#This Row],[VENTAL TOTAL]]*TablaVentas[[#This Row],[DESCUENTO]]</f>
        <v>218.84282097513079</v>
      </c>
      <c r="J1080" s="2">
        <f ca="1">0.18*TablaVentas[[#This Row],[SUBTOTAL]]</f>
        <v>39.391707775523543</v>
      </c>
      <c r="K1080" s="2">
        <f ca="1">+TablaVentas[[#This Row],[SUBTOTAL]]+TablaVentas[[#This Row],[IGV]]</f>
        <v>258.23452875065436</v>
      </c>
    </row>
    <row r="1081" spans="1:11" x14ac:dyDescent="0.25">
      <c r="A1081" t="s">
        <v>1090</v>
      </c>
      <c r="B1081" s="6">
        <v>46115</v>
      </c>
      <c r="C1081" t="s">
        <v>10015</v>
      </c>
      <c r="D1081" t="s">
        <v>10017</v>
      </c>
      <c r="E1081">
        <v>18</v>
      </c>
      <c r="F1081">
        <f>+_xlfn.XLOOKUP(TablaVentas[[#This Row],[PRODUCTO FINANCIERO]],TablaPrecios[PRODUCTO FINANCIERO],TablaPrecios[PRECIO UNIT],0)</f>
        <v>9.9</v>
      </c>
      <c r="G1081" s="2">
        <f>+TablaVentas[[#This Row],[CANTIDAD]]*TablaVentas[[#This Row],[PRECIO UNITARIO]]</f>
        <v>178.20000000000002</v>
      </c>
      <c r="H1081" s="1">
        <f t="shared" ca="1" si="16"/>
        <v>0.11745487490643834</v>
      </c>
      <c r="I1081" s="2">
        <f ca="1">+TablaVentas[[#This Row],[VENTAL TOTAL]]-TablaVentas[[#This Row],[VENTAL TOTAL]]*TablaVentas[[#This Row],[DESCUENTO]]</f>
        <v>157.26954129167271</v>
      </c>
      <c r="J1081" s="2">
        <f ca="1">0.18*TablaVentas[[#This Row],[SUBTOTAL]]</f>
        <v>28.308517432501088</v>
      </c>
      <c r="K1081" s="2">
        <f ca="1">+TablaVentas[[#This Row],[SUBTOTAL]]+TablaVentas[[#This Row],[IGV]]</f>
        <v>185.57805872417379</v>
      </c>
    </row>
    <row r="1082" spans="1:11" x14ac:dyDescent="0.25">
      <c r="A1082" t="s">
        <v>1091</v>
      </c>
      <c r="B1082" s="6">
        <v>45687</v>
      </c>
      <c r="C1082" t="s">
        <v>10014</v>
      </c>
      <c r="D1082" t="s">
        <v>10017</v>
      </c>
      <c r="E1082">
        <v>19</v>
      </c>
      <c r="F1082">
        <f>+_xlfn.XLOOKUP(TablaVentas[[#This Row],[PRODUCTO FINANCIERO]],TablaPrecios[PRODUCTO FINANCIERO],TablaPrecios[PRECIO UNIT],0)</f>
        <v>9.9</v>
      </c>
      <c r="G1082" s="2">
        <f>+TablaVentas[[#This Row],[CANTIDAD]]*TablaVentas[[#This Row],[PRECIO UNITARIO]]</f>
        <v>188.1</v>
      </c>
      <c r="H1082" s="1">
        <f t="shared" ca="1" si="16"/>
        <v>0.13887757187590044</v>
      </c>
      <c r="I1082" s="2">
        <f ca="1">+TablaVentas[[#This Row],[VENTAL TOTAL]]-TablaVentas[[#This Row],[VENTAL TOTAL]]*TablaVentas[[#This Row],[DESCUENTO]]</f>
        <v>161.97712873014314</v>
      </c>
      <c r="J1082" s="2">
        <f ca="1">0.18*TablaVentas[[#This Row],[SUBTOTAL]]</f>
        <v>29.155883171425764</v>
      </c>
      <c r="K1082" s="2">
        <f ca="1">+TablaVentas[[#This Row],[SUBTOTAL]]+TablaVentas[[#This Row],[IGV]]</f>
        <v>191.13301190156889</v>
      </c>
    </row>
    <row r="1083" spans="1:11" x14ac:dyDescent="0.25">
      <c r="A1083" t="s">
        <v>1092</v>
      </c>
      <c r="B1083" s="6">
        <v>45986</v>
      </c>
      <c r="C1083" t="s">
        <v>10012</v>
      </c>
      <c r="D1083" t="s">
        <v>10022</v>
      </c>
      <c r="E1083">
        <v>11</v>
      </c>
      <c r="F1083">
        <f>+_xlfn.XLOOKUP(TablaVentas[[#This Row],[PRODUCTO FINANCIERO]],TablaPrecios[PRODUCTO FINANCIERO],TablaPrecios[PRECIO UNIT],0)</f>
        <v>20.9</v>
      </c>
      <c r="G1083" s="2">
        <f>+TablaVentas[[#This Row],[CANTIDAD]]*TablaVentas[[#This Row],[PRECIO UNITARIO]]</f>
        <v>229.89999999999998</v>
      </c>
      <c r="H1083" s="1">
        <f t="shared" ca="1" si="16"/>
        <v>0.15717948754558292</v>
      </c>
      <c r="I1083" s="2">
        <f ca="1">+TablaVentas[[#This Row],[VENTAL TOTAL]]-TablaVentas[[#This Row],[VENTAL TOTAL]]*TablaVentas[[#This Row],[DESCUENTO]]</f>
        <v>193.76443581327047</v>
      </c>
      <c r="J1083" s="2">
        <f ca="1">0.18*TablaVentas[[#This Row],[SUBTOTAL]]</f>
        <v>34.877598446388681</v>
      </c>
      <c r="K1083" s="2">
        <f ca="1">+TablaVentas[[#This Row],[SUBTOTAL]]+TablaVentas[[#This Row],[IGV]]</f>
        <v>228.64203425965914</v>
      </c>
    </row>
    <row r="1084" spans="1:11" x14ac:dyDescent="0.25">
      <c r="A1084" t="s">
        <v>1093</v>
      </c>
      <c r="B1084" s="6">
        <v>45597</v>
      </c>
      <c r="C1084" t="s">
        <v>10012</v>
      </c>
      <c r="D1084" t="s">
        <v>10022</v>
      </c>
      <c r="E1084">
        <v>13</v>
      </c>
      <c r="F1084">
        <f>+_xlfn.XLOOKUP(TablaVentas[[#This Row],[PRODUCTO FINANCIERO]],TablaPrecios[PRODUCTO FINANCIERO],TablaPrecios[PRECIO UNIT],0)</f>
        <v>20.9</v>
      </c>
      <c r="G1084" s="2">
        <f>+TablaVentas[[#This Row],[CANTIDAD]]*TablaVentas[[#This Row],[PRECIO UNITARIO]]</f>
        <v>271.7</v>
      </c>
      <c r="H1084" s="1">
        <f t="shared" ca="1" si="16"/>
        <v>0.10806915782219535</v>
      </c>
      <c r="I1084" s="2">
        <f ca="1">+TablaVentas[[#This Row],[VENTAL TOTAL]]-TablaVentas[[#This Row],[VENTAL TOTAL]]*TablaVentas[[#This Row],[DESCUENTO]]</f>
        <v>242.33760981970951</v>
      </c>
      <c r="J1084" s="2">
        <f ca="1">0.18*TablaVentas[[#This Row],[SUBTOTAL]]</f>
        <v>43.620769767547714</v>
      </c>
      <c r="K1084" s="2">
        <f ca="1">+TablaVentas[[#This Row],[SUBTOTAL]]+TablaVentas[[#This Row],[IGV]]</f>
        <v>285.95837958725724</v>
      </c>
    </row>
    <row r="1085" spans="1:11" x14ac:dyDescent="0.25">
      <c r="A1085" t="s">
        <v>1094</v>
      </c>
      <c r="B1085" s="6">
        <v>45409</v>
      </c>
      <c r="C1085" t="s">
        <v>10015</v>
      </c>
      <c r="D1085" t="s">
        <v>10019</v>
      </c>
      <c r="E1085">
        <v>19</v>
      </c>
      <c r="F1085">
        <f>+_xlfn.XLOOKUP(TablaVentas[[#This Row],[PRODUCTO FINANCIERO]],TablaPrecios[PRODUCTO FINANCIERO],TablaPrecios[PRECIO UNIT],0)</f>
        <v>9.9</v>
      </c>
      <c r="G1085" s="2">
        <f>+TablaVentas[[#This Row],[CANTIDAD]]*TablaVentas[[#This Row],[PRECIO UNITARIO]]</f>
        <v>188.1</v>
      </c>
      <c r="H1085" s="1">
        <f t="shared" ca="1" si="16"/>
        <v>0.10756321737017643</v>
      </c>
      <c r="I1085" s="2">
        <f ca="1">+TablaVentas[[#This Row],[VENTAL TOTAL]]-TablaVentas[[#This Row],[VENTAL TOTAL]]*TablaVentas[[#This Row],[DESCUENTO]]</f>
        <v>167.86735881266981</v>
      </c>
      <c r="J1085" s="2">
        <f ca="1">0.18*TablaVentas[[#This Row],[SUBTOTAL]]</f>
        <v>30.216124586280564</v>
      </c>
      <c r="K1085" s="2">
        <f ca="1">+TablaVentas[[#This Row],[SUBTOTAL]]+TablaVentas[[#This Row],[IGV]]</f>
        <v>198.08348339895036</v>
      </c>
    </row>
    <row r="1086" spans="1:11" x14ac:dyDescent="0.25">
      <c r="A1086" t="s">
        <v>1095</v>
      </c>
      <c r="B1086" s="6">
        <v>46081</v>
      </c>
      <c r="C1086" t="s">
        <v>10016</v>
      </c>
      <c r="D1086" t="s">
        <v>10019</v>
      </c>
      <c r="E1086">
        <v>15</v>
      </c>
      <c r="F1086">
        <f>+_xlfn.XLOOKUP(TablaVentas[[#This Row],[PRODUCTO FINANCIERO]],TablaPrecios[PRODUCTO FINANCIERO],TablaPrecios[PRECIO UNIT],0)</f>
        <v>9.9</v>
      </c>
      <c r="G1086" s="2">
        <f>+TablaVentas[[#This Row],[CANTIDAD]]*TablaVentas[[#This Row],[PRECIO UNITARIO]]</f>
        <v>148.5</v>
      </c>
      <c r="H1086" s="1">
        <f t="shared" ca="1" si="16"/>
        <v>0.19083945101891708</v>
      </c>
      <c r="I1086" s="2">
        <f ca="1">+TablaVentas[[#This Row],[VENTAL TOTAL]]-TablaVentas[[#This Row],[VENTAL TOTAL]]*TablaVentas[[#This Row],[DESCUENTO]]</f>
        <v>120.16034152369082</v>
      </c>
      <c r="J1086" s="2">
        <f ca="1">0.18*TablaVentas[[#This Row],[SUBTOTAL]]</f>
        <v>21.628861474264347</v>
      </c>
      <c r="K1086" s="2">
        <f ca="1">+TablaVentas[[#This Row],[SUBTOTAL]]+TablaVentas[[#This Row],[IGV]]</f>
        <v>141.78920299795516</v>
      </c>
    </row>
    <row r="1087" spans="1:11" x14ac:dyDescent="0.25">
      <c r="A1087" t="s">
        <v>1096</v>
      </c>
      <c r="B1087" s="6">
        <v>45631</v>
      </c>
      <c r="C1087" t="s">
        <v>10014</v>
      </c>
      <c r="D1087" t="s">
        <v>10018</v>
      </c>
      <c r="E1087">
        <v>18</v>
      </c>
      <c r="F1087">
        <f>+_xlfn.XLOOKUP(TablaVentas[[#This Row],[PRODUCTO FINANCIERO]],TablaPrecios[PRODUCTO FINANCIERO],TablaPrecios[PRECIO UNIT],0)</f>
        <v>14.9</v>
      </c>
      <c r="G1087" s="2">
        <f>+TablaVentas[[#This Row],[CANTIDAD]]*TablaVentas[[#This Row],[PRECIO UNITARIO]]</f>
        <v>268.2</v>
      </c>
      <c r="H1087" s="1">
        <f t="shared" ca="1" si="16"/>
        <v>0.14543280401401351</v>
      </c>
      <c r="I1087" s="2">
        <f ca="1">+TablaVentas[[#This Row],[VENTAL TOTAL]]-TablaVentas[[#This Row],[VENTAL TOTAL]]*TablaVentas[[#This Row],[DESCUENTO]]</f>
        <v>229.19492196344157</v>
      </c>
      <c r="J1087" s="2">
        <f ca="1">0.18*TablaVentas[[#This Row],[SUBTOTAL]]</f>
        <v>41.255085953419481</v>
      </c>
      <c r="K1087" s="2">
        <f ca="1">+TablaVentas[[#This Row],[SUBTOTAL]]+TablaVentas[[#This Row],[IGV]]</f>
        <v>270.45000791686107</v>
      </c>
    </row>
    <row r="1088" spans="1:11" x14ac:dyDescent="0.25">
      <c r="A1088" t="s">
        <v>1097</v>
      </c>
      <c r="B1088" s="6">
        <v>45435</v>
      </c>
      <c r="C1088" t="s">
        <v>10015</v>
      </c>
      <c r="D1088" t="s">
        <v>10022</v>
      </c>
      <c r="E1088">
        <v>9</v>
      </c>
      <c r="F1088">
        <f>+_xlfn.XLOOKUP(TablaVentas[[#This Row],[PRODUCTO FINANCIERO]],TablaPrecios[PRODUCTO FINANCIERO],TablaPrecios[PRECIO UNIT],0)</f>
        <v>20.9</v>
      </c>
      <c r="G1088" s="2">
        <f>+TablaVentas[[#This Row],[CANTIDAD]]*TablaVentas[[#This Row],[PRECIO UNITARIO]]</f>
        <v>188.1</v>
      </c>
      <c r="H1088" s="1">
        <f t="shared" ca="1" si="16"/>
        <v>0.19002615708890408</v>
      </c>
      <c r="I1088" s="2">
        <f ca="1">+TablaVentas[[#This Row],[VENTAL TOTAL]]-TablaVentas[[#This Row],[VENTAL TOTAL]]*TablaVentas[[#This Row],[DESCUENTO]]</f>
        <v>152.35607985157714</v>
      </c>
      <c r="J1088" s="2">
        <f ca="1">0.18*TablaVentas[[#This Row],[SUBTOTAL]]</f>
        <v>27.424094373283882</v>
      </c>
      <c r="K1088" s="2">
        <f ca="1">+TablaVentas[[#This Row],[SUBTOTAL]]+TablaVentas[[#This Row],[IGV]]</f>
        <v>179.78017422486101</v>
      </c>
    </row>
    <row r="1089" spans="1:11" x14ac:dyDescent="0.25">
      <c r="A1089" t="s">
        <v>1098</v>
      </c>
      <c r="B1089" s="6">
        <v>45681</v>
      </c>
      <c r="C1089" t="s">
        <v>10015</v>
      </c>
      <c r="D1089" t="s">
        <v>10018</v>
      </c>
      <c r="E1089">
        <v>14</v>
      </c>
      <c r="F1089">
        <f>+_xlfn.XLOOKUP(TablaVentas[[#This Row],[PRODUCTO FINANCIERO]],TablaPrecios[PRODUCTO FINANCIERO],TablaPrecios[PRECIO UNIT],0)</f>
        <v>14.9</v>
      </c>
      <c r="G1089" s="2">
        <f>+TablaVentas[[#This Row],[CANTIDAD]]*TablaVentas[[#This Row],[PRECIO UNITARIO]]</f>
        <v>208.6</v>
      </c>
      <c r="H1089" s="1">
        <f t="shared" ca="1" si="16"/>
        <v>0.15367447994003841</v>
      </c>
      <c r="I1089" s="2">
        <f ca="1">+TablaVentas[[#This Row],[VENTAL TOTAL]]-TablaVentas[[#This Row],[VENTAL TOTAL]]*TablaVentas[[#This Row],[DESCUENTO]]</f>
        <v>176.54350348450799</v>
      </c>
      <c r="J1089" s="2">
        <f ca="1">0.18*TablaVentas[[#This Row],[SUBTOTAL]]</f>
        <v>31.777830627211436</v>
      </c>
      <c r="K1089" s="2">
        <f ca="1">+TablaVentas[[#This Row],[SUBTOTAL]]+TablaVentas[[#This Row],[IGV]]</f>
        <v>208.32133411171944</v>
      </c>
    </row>
    <row r="1090" spans="1:11" x14ac:dyDescent="0.25">
      <c r="A1090" t="s">
        <v>1099</v>
      </c>
      <c r="B1090" s="6">
        <v>45578</v>
      </c>
      <c r="C1090" t="s">
        <v>10014</v>
      </c>
      <c r="D1090" t="s">
        <v>10022</v>
      </c>
      <c r="E1090">
        <v>19</v>
      </c>
      <c r="F1090">
        <f>+_xlfn.XLOOKUP(TablaVentas[[#This Row],[PRODUCTO FINANCIERO]],TablaPrecios[PRODUCTO FINANCIERO],TablaPrecios[PRECIO UNIT],0)</f>
        <v>20.9</v>
      </c>
      <c r="G1090" s="2">
        <f>+TablaVentas[[#This Row],[CANTIDAD]]*TablaVentas[[#This Row],[PRECIO UNITARIO]]</f>
        <v>397.09999999999997</v>
      </c>
      <c r="H1090" s="1">
        <f t="shared" ref="H1090:H1153" ca="1" si="17">+RAND()*0.1+0.1</f>
        <v>0.13664723504843987</v>
      </c>
      <c r="I1090" s="2">
        <f ca="1">+TablaVentas[[#This Row],[VENTAL TOTAL]]-TablaVentas[[#This Row],[VENTAL TOTAL]]*TablaVentas[[#This Row],[DESCUENTO]]</f>
        <v>342.83738296226448</v>
      </c>
      <c r="J1090" s="2">
        <f ca="1">0.18*TablaVentas[[#This Row],[SUBTOTAL]]</f>
        <v>61.710728933207605</v>
      </c>
      <c r="K1090" s="2">
        <f ca="1">+TablaVentas[[#This Row],[SUBTOTAL]]+TablaVentas[[#This Row],[IGV]]</f>
        <v>404.54811189547206</v>
      </c>
    </row>
    <row r="1091" spans="1:11" x14ac:dyDescent="0.25">
      <c r="A1091" t="s">
        <v>1100</v>
      </c>
      <c r="B1091" s="6">
        <v>45353</v>
      </c>
      <c r="C1091" t="s">
        <v>10011</v>
      </c>
      <c r="D1091" t="s">
        <v>10018</v>
      </c>
      <c r="E1091">
        <v>3</v>
      </c>
      <c r="F1091">
        <f>+_xlfn.XLOOKUP(TablaVentas[[#This Row],[PRODUCTO FINANCIERO]],TablaPrecios[PRODUCTO FINANCIERO],TablaPrecios[PRECIO UNIT],0)</f>
        <v>14.9</v>
      </c>
      <c r="G1091" s="2">
        <f>+TablaVentas[[#This Row],[CANTIDAD]]*TablaVentas[[#This Row],[PRECIO UNITARIO]]</f>
        <v>44.7</v>
      </c>
      <c r="H1091" s="1">
        <f t="shared" ca="1" si="17"/>
        <v>0.11411807544820464</v>
      </c>
      <c r="I1091" s="2">
        <f ca="1">+TablaVentas[[#This Row],[VENTAL TOTAL]]-TablaVentas[[#This Row],[VENTAL TOTAL]]*TablaVentas[[#This Row],[DESCUENTO]]</f>
        <v>39.598922027465257</v>
      </c>
      <c r="J1091" s="2">
        <f ca="1">0.18*TablaVentas[[#This Row],[SUBTOTAL]]</f>
        <v>7.1278059649437457</v>
      </c>
      <c r="K1091" s="2">
        <f ca="1">+TablaVentas[[#This Row],[SUBTOTAL]]+TablaVentas[[#This Row],[IGV]]</f>
        <v>46.726727992409003</v>
      </c>
    </row>
    <row r="1092" spans="1:11" x14ac:dyDescent="0.25">
      <c r="A1092" t="s">
        <v>1101</v>
      </c>
      <c r="B1092" s="6">
        <v>46079</v>
      </c>
      <c r="C1092" t="s">
        <v>10014</v>
      </c>
      <c r="D1092" t="s">
        <v>10022</v>
      </c>
      <c r="E1092">
        <v>7</v>
      </c>
      <c r="F1092">
        <f>+_xlfn.XLOOKUP(TablaVentas[[#This Row],[PRODUCTO FINANCIERO]],TablaPrecios[PRODUCTO FINANCIERO],TablaPrecios[PRECIO UNIT],0)</f>
        <v>20.9</v>
      </c>
      <c r="G1092" s="2">
        <f>+TablaVentas[[#This Row],[CANTIDAD]]*TablaVentas[[#This Row],[PRECIO UNITARIO]]</f>
        <v>146.29999999999998</v>
      </c>
      <c r="H1092" s="1">
        <f t="shared" ca="1" si="17"/>
        <v>0.17046590309514659</v>
      </c>
      <c r="I1092" s="2">
        <f ca="1">+TablaVentas[[#This Row],[VENTAL TOTAL]]-TablaVentas[[#This Row],[VENTAL TOTAL]]*TablaVentas[[#This Row],[DESCUENTO]]</f>
        <v>121.36083837718004</v>
      </c>
      <c r="J1092" s="2">
        <f ca="1">0.18*TablaVentas[[#This Row],[SUBTOTAL]]</f>
        <v>21.844950907892407</v>
      </c>
      <c r="K1092" s="2">
        <f ca="1">+TablaVentas[[#This Row],[SUBTOTAL]]+TablaVentas[[#This Row],[IGV]]</f>
        <v>143.20578928507246</v>
      </c>
    </row>
    <row r="1093" spans="1:11" x14ac:dyDescent="0.25">
      <c r="A1093" t="s">
        <v>1102</v>
      </c>
      <c r="B1093" s="6">
        <v>46103</v>
      </c>
      <c r="C1093" t="s">
        <v>10013</v>
      </c>
      <c r="D1093" t="s">
        <v>10020</v>
      </c>
      <c r="E1093">
        <v>6</v>
      </c>
      <c r="F1093">
        <f>+_xlfn.XLOOKUP(TablaVentas[[#This Row],[PRODUCTO FINANCIERO]],TablaPrecios[PRODUCTO FINANCIERO],TablaPrecios[PRECIO UNIT],0)</f>
        <v>14.9</v>
      </c>
      <c r="G1093" s="2">
        <f>+TablaVentas[[#This Row],[CANTIDAD]]*TablaVentas[[#This Row],[PRECIO UNITARIO]]</f>
        <v>89.4</v>
      </c>
      <c r="H1093" s="1">
        <f t="shared" ca="1" si="17"/>
        <v>0.13820643813021094</v>
      </c>
      <c r="I1093" s="2">
        <f ca="1">+TablaVentas[[#This Row],[VENTAL TOTAL]]-TablaVentas[[#This Row],[VENTAL TOTAL]]*TablaVentas[[#This Row],[DESCUENTO]]</f>
        <v>77.044344431159146</v>
      </c>
      <c r="J1093" s="2">
        <f ca="1">0.18*TablaVentas[[#This Row],[SUBTOTAL]]</f>
        <v>13.867981997608647</v>
      </c>
      <c r="K1093" s="2">
        <f ca="1">+TablaVentas[[#This Row],[SUBTOTAL]]+TablaVentas[[#This Row],[IGV]]</f>
        <v>90.912326428767798</v>
      </c>
    </row>
    <row r="1094" spans="1:11" x14ac:dyDescent="0.25">
      <c r="A1094" t="s">
        <v>1103</v>
      </c>
      <c r="B1094" s="6">
        <v>45563</v>
      </c>
      <c r="C1094" t="s">
        <v>10015</v>
      </c>
      <c r="D1094" t="s">
        <v>10022</v>
      </c>
      <c r="E1094">
        <v>13</v>
      </c>
      <c r="F1094">
        <f>+_xlfn.XLOOKUP(TablaVentas[[#This Row],[PRODUCTO FINANCIERO]],TablaPrecios[PRODUCTO FINANCIERO],TablaPrecios[PRECIO UNIT],0)</f>
        <v>20.9</v>
      </c>
      <c r="G1094" s="2">
        <f>+TablaVentas[[#This Row],[CANTIDAD]]*TablaVentas[[#This Row],[PRECIO UNITARIO]]</f>
        <v>271.7</v>
      </c>
      <c r="H1094" s="1">
        <f t="shared" ca="1" si="17"/>
        <v>0.16490326378688058</v>
      </c>
      <c r="I1094" s="2">
        <f ca="1">+TablaVentas[[#This Row],[VENTAL TOTAL]]-TablaVentas[[#This Row],[VENTAL TOTAL]]*TablaVentas[[#This Row],[DESCUENTO]]</f>
        <v>226.89578322910455</v>
      </c>
      <c r="J1094" s="2">
        <f ca="1">0.18*TablaVentas[[#This Row],[SUBTOTAL]]</f>
        <v>40.841240981238819</v>
      </c>
      <c r="K1094" s="2">
        <f ca="1">+TablaVentas[[#This Row],[SUBTOTAL]]+TablaVentas[[#This Row],[IGV]]</f>
        <v>267.73702421034335</v>
      </c>
    </row>
    <row r="1095" spans="1:11" x14ac:dyDescent="0.25">
      <c r="A1095" t="s">
        <v>1104</v>
      </c>
      <c r="B1095" s="6">
        <v>45792</v>
      </c>
      <c r="C1095" t="s">
        <v>10011</v>
      </c>
      <c r="D1095" t="s">
        <v>10019</v>
      </c>
      <c r="E1095">
        <v>16</v>
      </c>
      <c r="F1095">
        <f>+_xlfn.XLOOKUP(TablaVentas[[#This Row],[PRODUCTO FINANCIERO]],TablaPrecios[PRODUCTO FINANCIERO],TablaPrecios[PRECIO UNIT],0)</f>
        <v>9.9</v>
      </c>
      <c r="G1095" s="2">
        <f>+TablaVentas[[#This Row],[CANTIDAD]]*TablaVentas[[#This Row],[PRECIO UNITARIO]]</f>
        <v>158.4</v>
      </c>
      <c r="H1095" s="1">
        <f t="shared" ca="1" si="17"/>
        <v>0.13317741361009444</v>
      </c>
      <c r="I1095" s="2">
        <f ca="1">+TablaVentas[[#This Row],[VENTAL TOTAL]]-TablaVentas[[#This Row],[VENTAL TOTAL]]*TablaVentas[[#This Row],[DESCUENTO]]</f>
        <v>137.30469768416106</v>
      </c>
      <c r="J1095" s="2">
        <f ca="1">0.18*TablaVentas[[#This Row],[SUBTOTAL]]</f>
        <v>24.714845583148989</v>
      </c>
      <c r="K1095" s="2">
        <f ca="1">+TablaVentas[[#This Row],[SUBTOTAL]]+TablaVentas[[#This Row],[IGV]]</f>
        <v>162.01954326731004</v>
      </c>
    </row>
    <row r="1096" spans="1:11" x14ac:dyDescent="0.25">
      <c r="A1096" t="s">
        <v>1105</v>
      </c>
      <c r="B1096" s="6">
        <v>45678</v>
      </c>
      <c r="C1096" t="s">
        <v>10012</v>
      </c>
      <c r="D1096" t="s">
        <v>10018</v>
      </c>
      <c r="E1096">
        <v>20</v>
      </c>
      <c r="F1096">
        <f>+_xlfn.XLOOKUP(TablaVentas[[#This Row],[PRODUCTO FINANCIERO]],TablaPrecios[PRODUCTO FINANCIERO],TablaPrecios[PRECIO UNIT],0)</f>
        <v>14.9</v>
      </c>
      <c r="G1096" s="2">
        <f>+TablaVentas[[#This Row],[CANTIDAD]]*TablaVentas[[#This Row],[PRECIO UNITARIO]]</f>
        <v>298</v>
      </c>
      <c r="H1096" s="1">
        <f t="shared" ca="1" si="17"/>
        <v>0.1124536077460319</v>
      </c>
      <c r="I1096" s="2">
        <f ca="1">+TablaVentas[[#This Row],[VENTAL TOTAL]]-TablaVentas[[#This Row],[VENTAL TOTAL]]*TablaVentas[[#This Row],[DESCUENTO]]</f>
        <v>264.4888248916825</v>
      </c>
      <c r="J1096" s="2">
        <f ca="1">0.18*TablaVentas[[#This Row],[SUBTOTAL]]</f>
        <v>47.607988480502847</v>
      </c>
      <c r="K1096" s="2">
        <f ca="1">+TablaVentas[[#This Row],[SUBTOTAL]]+TablaVentas[[#This Row],[IGV]]</f>
        <v>312.09681337218535</v>
      </c>
    </row>
    <row r="1097" spans="1:11" x14ac:dyDescent="0.25">
      <c r="A1097" t="s">
        <v>1106</v>
      </c>
      <c r="B1097" s="6">
        <v>45425</v>
      </c>
      <c r="C1097" t="s">
        <v>10016</v>
      </c>
      <c r="D1097" t="s">
        <v>10020</v>
      </c>
      <c r="E1097">
        <v>12</v>
      </c>
      <c r="F1097">
        <f>+_xlfn.XLOOKUP(TablaVentas[[#This Row],[PRODUCTO FINANCIERO]],TablaPrecios[PRODUCTO FINANCIERO],TablaPrecios[PRECIO UNIT],0)</f>
        <v>14.9</v>
      </c>
      <c r="G1097" s="2">
        <f>+TablaVentas[[#This Row],[CANTIDAD]]*TablaVentas[[#This Row],[PRECIO UNITARIO]]</f>
        <v>178.8</v>
      </c>
      <c r="H1097" s="1">
        <f t="shared" ca="1" si="17"/>
        <v>0.10968417578697363</v>
      </c>
      <c r="I1097" s="2">
        <f ca="1">+TablaVentas[[#This Row],[VENTAL TOTAL]]-TablaVentas[[#This Row],[VENTAL TOTAL]]*TablaVentas[[#This Row],[DESCUENTO]]</f>
        <v>159.18846936928912</v>
      </c>
      <c r="J1097" s="2">
        <f ca="1">0.18*TablaVentas[[#This Row],[SUBTOTAL]]</f>
        <v>28.653924486472039</v>
      </c>
      <c r="K1097" s="2">
        <f ca="1">+TablaVentas[[#This Row],[SUBTOTAL]]+TablaVentas[[#This Row],[IGV]]</f>
        <v>187.84239385576117</v>
      </c>
    </row>
    <row r="1098" spans="1:11" x14ac:dyDescent="0.25">
      <c r="A1098" t="s">
        <v>1107</v>
      </c>
      <c r="B1098" s="6">
        <v>45966</v>
      </c>
      <c r="C1098" t="s">
        <v>10014</v>
      </c>
      <c r="D1098" t="s">
        <v>10018</v>
      </c>
      <c r="E1098">
        <v>20</v>
      </c>
      <c r="F1098">
        <f>+_xlfn.XLOOKUP(TablaVentas[[#This Row],[PRODUCTO FINANCIERO]],TablaPrecios[PRODUCTO FINANCIERO],TablaPrecios[PRECIO UNIT],0)</f>
        <v>14.9</v>
      </c>
      <c r="G1098" s="2">
        <f>+TablaVentas[[#This Row],[CANTIDAD]]*TablaVentas[[#This Row],[PRECIO UNITARIO]]</f>
        <v>298</v>
      </c>
      <c r="H1098" s="1">
        <f t="shared" ca="1" si="17"/>
        <v>0.10259564446217519</v>
      </c>
      <c r="I1098" s="2">
        <f ca="1">+TablaVentas[[#This Row],[VENTAL TOTAL]]-TablaVentas[[#This Row],[VENTAL TOTAL]]*TablaVentas[[#This Row],[DESCUENTO]]</f>
        <v>267.42649795027182</v>
      </c>
      <c r="J1098" s="2">
        <f ca="1">0.18*TablaVentas[[#This Row],[SUBTOTAL]]</f>
        <v>48.136769631048928</v>
      </c>
      <c r="K1098" s="2">
        <f ca="1">+TablaVentas[[#This Row],[SUBTOTAL]]+TablaVentas[[#This Row],[IGV]]</f>
        <v>315.56326758132076</v>
      </c>
    </row>
    <row r="1099" spans="1:11" x14ac:dyDescent="0.25">
      <c r="A1099" t="s">
        <v>1108</v>
      </c>
      <c r="B1099" s="6">
        <v>46213</v>
      </c>
      <c r="C1099" t="s">
        <v>10016</v>
      </c>
      <c r="D1099" t="s">
        <v>10019</v>
      </c>
      <c r="E1099">
        <v>9</v>
      </c>
      <c r="F1099">
        <f>+_xlfn.XLOOKUP(TablaVentas[[#This Row],[PRODUCTO FINANCIERO]],TablaPrecios[PRODUCTO FINANCIERO],TablaPrecios[PRECIO UNIT],0)</f>
        <v>9.9</v>
      </c>
      <c r="G1099" s="2">
        <f>+TablaVentas[[#This Row],[CANTIDAD]]*TablaVentas[[#This Row],[PRECIO UNITARIO]]</f>
        <v>89.100000000000009</v>
      </c>
      <c r="H1099" s="1">
        <f t="shared" ca="1" si="17"/>
        <v>0.13299666491779563</v>
      </c>
      <c r="I1099" s="2">
        <f ca="1">+TablaVentas[[#This Row],[VENTAL TOTAL]]-TablaVentas[[#This Row],[VENTAL TOTAL]]*TablaVentas[[#This Row],[DESCUENTO]]</f>
        <v>77.249997155824417</v>
      </c>
      <c r="J1099" s="2">
        <f ca="1">0.18*TablaVentas[[#This Row],[SUBTOTAL]]</f>
        <v>13.904999488048395</v>
      </c>
      <c r="K1099" s="2">
        <f ca="1">+TablaVentas[[#This Row],[SUBTOTAL]]+TablaVentas[[#This Row],[IGV]]</f>
        <v>91.154996643872806</v>
      </c>
    </row>
    <row r="1100" spans="1:11" x14ac:dyDescent="0.25">
      <c r="A1100" t="s">
        <v>1109</v>
      </c>
      <c r="B1100" s="6">
        <v>46269</v>
      </c>
      <c r="C1100" t="s">
        <v>10012</v>
      </c>
      <c r="D1100" t="s">
        <v>10022</v>
      </c>
      <c r="E1100">
        <v>5</v>
      </c>
      <c r="F1100">
        <f>+_xlfn.XLOOKUP(TablaVentas[[#This Row],[PRODUCTO FINANCIERO]],TablaPrecios[PRODUCTO FINANCIERO],TablaPrecios[PRECIO UNIT],0)</f>
        <v>20.9</v>
      </c>
      <c r="G1100" s="2">
        <f>+TablaVentas[[#This Row],[CANTIDAD]]*TablaVentas[[#This Row],[PRECIO UNITARIO]]</f>
        <v>104.5</v>
      </c>
      <c r="H1100" s="1">
        <f t="shared" ca="1" si="17"/>
        <v>0.17003839100452278</v>
      </c>
      <c r="I1100" s="2">
        <f ca="1">+TablaVentas[[#This Row],[VENTAL TOTAL]]-TablaVentas[[#This Row],[VENTAL TOTAL]]*TablaVentas[[#This Row],[DESCUENTO]]</f>
        <v>86.730988140027364</v>
      </c>
      <c r="J1100" s="2">
        <f ca="1">0.18*TablaVentas[[#This Row],[SUBTOTAL]]</f>
        <v>15.611577865204925</v>
      </c>
      <c r="K1100" s="2">
        <f ca="1">+TablaVentas[[#This Row],[SUBTOTAL]]+TablaVentas[[#This Row],[IGV]]</f>
        <v>102.34256600523229</v>
      </c>
    </row>
    <row r="1101" spans="1:11" x14ac:dyDescent="0.25">
      <c r="A1101" t="s">
        <v>1110</v>
      </c>
      <c r="B1101" s="6">
        <v>45565</v>
      </c>
      <c r="C1101" t="s">
        <v>10015</v>
      </c>
      <c r="D1101" t="s">
        <v>10019</v>
      </c>
      <c r="E1101">
        <v>6</v>
      </c>
      <c r="F1101">
        <f>+_xlfn.XLOOKUP(TablaVentas[[#This Row],[PRODUCTO FINANCIERO]],TablaPrecios[PRODUCTO FINANCIERO],TablaPrecios[PRECIO UNIT],0)</f>
        <v>9.9</v>
      </c>
      <c r="G1101" s="2">
        <f>+TablaVentas[[#This Row],[CANTIDAD]]*TablaVentas[[#This Row],[PRECIO UNITARIO]]</f>
        <v>59.400000000000006</v>
      </c>
      <c r="H1101" s="1">
        <f t="shared" ca="1" si="17"/>
        <v>0.12146106703948824</v>
      </c>
      <c r="I1101" s="2">
        <f ca="1">+TablaVentas[[#This Row],[VENTAL TOTAL]]-TablaVentas[[#This Row],[VENTAL TOTAL]]*TablaVentas[[#This Row],[DESCUENTO]]</f>
        <v>52.185212617854404</v>
      </c>
      <c r="J1101" s="2">
        <f ca="1">0.18*TablaVentas[[#This Row],[SUBTOTAL]]</f>
        <v>9.3933382712137927</v>
      </c>
      <c r="K1101" s="2">
        <f ca="1">+TablaVentas[[#This Row],[SUBTOTAL]]+TablaVentas[[#This Row],[IGV]]</f>
        <v>61.578550889068197</v>
      </c>
    </row>
    <row r="1102" spans="1:11" x14ac:dyDescent="0.25">
      <c r="A1102" t="s">
        <v>1111</v>
      </c>
      <c r="B1102" s="6">
        <v>46343</v>
      </c>
      <c r="C1102" t="s">
        <v>10013</v>
      </c>
      <c r="D1102" t="s">
        <v>10020</v>
      </c>
      <c r="E1102">
        <v>17</v>
      </c>
      <c r="F1102">
        <f>+_xlfn.XLOOKUP(TablaVentas[[#This Row],[PRODUCTO FINANCIERO]],TablaPrecios[PRODUCTO FINANCIERO],TablaPrecios[PRECIO UNIT],0)</f>
        <v>14.9</v>
      </c>
      <c r="G1102" s="2">
        <f>+TablaVentas[[#This Row],[CANTIDAD]]*TablaVentas[[#This Row],[PRECIO UNITARIO]]</f>
        <v>253.3</v>
      </c>
      <c r="H1102" s="1">
        <f t="shared" ca="1" si="17"/>
        <v>0.10683720703159366</v>
      </c>
      <c r="I1102" s="2">
        <f ca="1">+TablaVentas[[#This Row],[VENTAL TOTAL]]-TablaVentas[[#This Row],[VENTAL TOTAL]]*TablaVentas[[#This Row],[DESCUENTO]]</f>
        <v>226.23813545889735</v>
      </c>
      <c r="J1102" s="2">
        <f ca="1">0.18*TablaVentas[[#This Row],[SUBTOTAL]]</f>
        <v>40.722864382601522</v>
      </c>
      <c r="K1102" s="2">
        <f ca="1">+TablaVentas[[#This Row],[SUBTOTAL]]+TablaVentas[[#This Row],[IGV]]</f>
        <v>266.96099984149885</v>
      </c>
    </row>
    <row r="1103" spans="1:11" x14ac:dyDescent="0.25">
      <c r="A1103" t="s">
        <v>1112</v>
      </c>
      <c r="B1103" s="6">
        <v>45376</v>
      </c>
      <c r="C1103" t="s">
        <v>10012</v>
      </c>
      <c r="D1103" t="s">
        <v>10020</v>
      </c>
      <c r="E1103">
        <v>9</v>
      </c>
      <c r="F1103">
        <f>+_xlfn.XLOOKUP(TablaVentas[[#This Row],[PRODUCTO FINANCIERO]],TablaPrecios[PRODUCTO FINANCIERO],TablaPrecios[PRECIO UNIT],0)</f>
        <v>14.9</v>
      </c>
      <c r="G1103" s="2">
        <f>+TablaVentas[[#This Row],[CANTIDAD]]*TablaVentas[[#This Row],[PRECIO UNITARIO]]</f>
        <v>134.1</v>
      </c>
      <c r="H1103" s="1">
        <f t="shared" ca="1" si="17"/>
        <v>0.14789222695029189</v>
      </c>
      <c r="I1103" s="2">
        <f ca="1">+TablaVentas[[#This Row],[VENTAL TOTAL]]-TablaVentas[[#This Row],[VENTAL TOTAL]]*TablaVentas[[#This Row],[DESCUENTO]]</f>
        <v>114.26765236596586</v>
      </c>
      <c r="J1103" s="2">
        <f ca="1">0.18*TablaVentas[[#This Row],[SUBTOTAL]]</f>
        <v>20.568177425873852</v>
      </c>
      <c r="K1103" s="2">
        <f ca="1">+TablaVentas[[#This Row],[SUBTOTAL]]+TablaVentas[[#This Row],[IGV]]</f>
        <v>134.8358297918397</v>
      </c>
    </row>
    <row r="1104" spans="1:11" x14ac:dyDescent="0.25">
      <c r="A1104" t="s">
        <v>1113</v>
      </c>
      <c r="B1104" s="6">
        <v>46015</v>
      </c>
      <c r="C1104" t="s">
        <v>10015</v>
      </c>
      <c r="D1104" t="s">
        <v>10022</v>
      </c>
      <c r="E1104">
        <v>3</v>
      </c>
      <c r="F1104">
        <f>+_xlfn.XLOOKUP(TablaVentas[[#This Row],[PRODUCTO FINANCIERO]],TablaPrecios[PRODUCTO FINANCIERO],TablaPrecios[PRECIO UNIT],0)</f>
        <v>20.9</v>
      </c>
      <c r="G1104" s="2">
        <f>+TablaVentas[[#This Row],[CANTIDAD]]*TablaVentas[[#This Row],[PRECIO UNITARIO]]</f>
        <v>62.699999999999996</v>
      </c>
      <c r="H1104" s="1">
        <f t="shared" ca="1" si="17"/>
        <v>0.159206940792326</v>
      </c>
      <c r="I1104" s="2">
        <f ca="1">+TablaVentas[[#This Row],[VENTAL TOTAL]]-TablaVentas[[#This Row],[VENTAL TOTAL]]*TablaVentas[[#This Row],[DESCUENTO]]</f>
        <v>52.717724812321158</v>
      </c>
      <c r="J1104" s="2">
        <f ca="1">0.18*TablaVentas[[#This Row],[SUBTOTAL]]</f>
        <v>9.4891904662178082</v>
      </c>
      <c r="K1104" s="2">
        <f ca="1">+TablaVentas[[#This Row],[SUBTOTAL]]+TablaVentas[[#This Row],[IGV]]</f>
        <v>62.206915278538965</v>
      </c>
    </row>
    <row r="1105" spans="1:11" x14ac:dyDescent="0.25">
      <c r="A1105" t="s">
        <v>1114</v>
      </c>
      <c r="B1105" s="6">
        <v>46050</v>
      </c>
      <c r="C1105" t="s">
        <v>10015</v>
      </c>
      <c r="D1105" t="s">
        <v>10019</v>
      </c>
      <c r="E1105">
        <v>14</v>
      </c>
      <c r="F1105">
        <f>+_xlfn.XLOOKUP(TablaVentas[[#This Row],[PRODUCTO FINANCIERO]],TablaPrecios[PRODUCTO FINANCIERO],TablaPrecios[PRECIO UNIT],0)</f>
        <v>9.9</v>
      </c>
      <c r="G1105" s="2">
        <f>+TablaVentas[[#This Row],[CANTIDAD]]*TablaVentas[[#This Row],[PRECIO UNITARIO]]</f>
        <v>138.6</v>
      </c>
      <c r="H1105" s="1">
        <f t="shared" ca="1" si="17"/>
        <v>0.14426395485713328</v>
      </c>
      <c r="I1105" s="2">
        <f ca="1">+TablaVentas[[#This Row],[VENTAL TOTAL]]-TablaVentas[[#This Row],[VENTAL TOTAL]]*TablaVentas[[#This Row],[DESCUENTO]]</f>
        <v>118.60501585680132</v>
      </c>
      <c r="J1105" s="2">
        <f ca="1">0.18*TablaVentas[[#This Row],[SUBTOTAL]]</f>
        <v>21.348902854224235</v>
      </c>
      <c r="K1105" s="2">
        <f ca="1">+TablaVentas[[#This Row],[SUBTOTAL]]+TablaVentas[[#This Row],[IGV]]</f>
        <v>139.95391871102555</v>
      </c>
    </row>
    <row r="1106" spans="1:11" x14ac:dyDescent="0.25">
      <c r="A1106" t="s">
        <v>1115</v>
      </c>
      <c r="B1106" s="6">
        <v>46085</v>
      </c>
      <c r="C1106" t="s">
        <v>10014</v>
      </c>
      <c r="D1106" t="s">
        <v>10020</v>
      </c>
      <c r="E1106">
        <v>15</v>
      </c>
      <c r="F1106">
        <f>+_xlfn.XLOOKUP(TablaVentas[[#This Row],[PRODUCTO FINANCIERO]],TablaPrecios[PRODUCTO FINANCIERO],TablaPrecios[PRECIO UNIT],0)</f>
        <v>14.9</v>
      </c>
      <c r="G1106" s="2">
        <f>+TablaVentas[[#This Row],[CANTIDAD]]*TablaVentas[[#This Row],[PRECIO UNITARIO]]</f>
        <v>223.5</v>
      </c>
      <c r="H1106" s="1">
        <f t="shared" ca="1" si="17"/>
        <v>0.18124188265401761</v>
      </c>
      <c r="I1106" s="2">
        <f ca="1">+TablaVentas[[#This Row],[VENTAL TOTAL]]-TablaVentas[[#This Row],[VENTAL TOTAL]]*TablaVentas[[#This Row],[DESCUENTO]]</f>
        <v>182.99243922682706</v>
      </c>
      <c r="J1106" s="2">
        <f ca="1">0.18*TablaVentas[[#This Row],[SUBTOTAL]]</f>
        <v>32.938639060828869</v>
      </c>
      <c r="K1106" s="2">
        <f ca="1">+TablaVentas[[#This Row],[SUBTOTAL]]+TablaVentas[[#This Row],[IGV]]</f>
        <v>215.93107828765594</v>
      </c>
    </row>
    <row r="1107" spans="1:11" x14ac:dyDescent="0.25">
      <c r="A1107" t="s">
        <v>1116</v>
      </c>
      <c r="B1107" s="6">
        <v>45574</v>
      </c>
      <c r="C1107" t="s">
        <v>10013</v>
      </c>
      <c r="D1107" t="s">
        <v>10020</v>
      </c>
      <c r="E1107">
        <v>20</v>
      </c>
      <c r="F1107">
        <f>+_xlfn.XLOOKUP(TablaVentas[[#This Row],[PRODUCTO FINANCIERO]],TablaPrecios[PRODUCTO FINANCIERO],TablaPrecios[PRECIO UNIT],0)</f>
        <v>14.9</v>
      </c>
      <c r="G1107" s="2">
        <f>+TablaVentas[[#This Row],[CANTIDAD]]*TablaVentas[[#This Row],[PRECIO UNITARIO]]</f>
        <v>298</v>
      </c>
      <c r="H1107" s="1">
        <f t="shared" ca="1" si="17"/>
        <v>0.1626700495900073</v>
      </c>
      <c r="I1107" s="2">
        <f ca="1">+TablaVentas[[#This Row],[VENTAL TOTAL]]-TablaVentas[[#This Row],[VENTAL TOTAL]]*TablaVentas[[#This Row],[DESCUENTO]]</f>
        <v>249.52432522217782</v>
      </c>
      <c r="J1107" s="2">
        <f ca="1">0.18*TablaVentas[[#This Row],[SUBTOTAL]]</f>
        <v>44.914378539992008</v>
      </c>
      <c r="K1107" s="2">
        <f ca="1">+TablaVentas[[#This Row],[SUBTOTAL]]+TablaVentas[[#This Row],[IGV]]</f>
        <v>294.43870376216984</v>
      </c>
    </row>
    <row r="1108" spans="1:11" x14ac:dyDescent="0.25">
      <c r="A1108" t="s">
        <v>1117</v>
      </c>
      <c r="B1108" s="6">
        <v>45474</v>
      </c>
      <c r="C1108" t="s">
        <v>10015</v>
      </c>
      <c r="D1108" t="s">
        <v>10018</v>
      </c>
      <c r="E1108">
        <v>12</v>
      </c>
      <c r="F1108">
        <f>+_xlfn.XLOOKUP(TablaVentas[[#This Row],[PRODUCTO FINANCIERO]],TablaPrecios[PRODUCTO FINANCIERO],TablaPrecios[PRECIO UNIT],0)</f>
        <v>14.9</v>
      </c>
      <c r="G1108" s="2">
        <f>+TablaVentas[[#This Row],[CANTIDAD]]*TablaVentas[[#This Row],[PRECIO UNITARIO]]</f>
        <v>178.8</v>
      </c>
      <c r="H1108" s="1">
        <f t="shared" ca="1" si="17"/>
        <v>0.19569533797858876</v>
      </c>
      <c r="I1108" s="2">
        <f ca="1">+TablaVentas[[#This Row],[VENTAL TOTAL]]-TablaVentas[[#This Row],[VENTAL TOTAL]]*TablaVentas[[#This Row],[DESCUENTO]]</f>
        <v>143.80967356942836</v>
      </c>
      <c r="J1108" s="2">
        <f ca="1">0.18*TablaVentas[[#This Row],[SUBTOTAL]]</f>
        <v>25.885741242497105</v>
      </c>
      <c r="K1108" s="2">
        <f ca="1">+TablaVentas[[#This Row],[SUBTOTAL]]+TablaVentas[[#This Row],[IGV]]</f>
        <v>169.69541481192545</v>
      </c>
    </row>
    <row r="1109" spans="1:11" x14ac:dyDescent="0.25">
      <c r="A1109" t="s">
        <v>1118</v>
      </c>
      <c r="B1109" s="6">
        <v>45966</v>
      </c>
      <c r="C1109" t="s">
        <v>10012</v>
      </c>
      <c r="D1109" t="s">
        <v>10019</v>
      </c>
      <c r="E1109">
        <v>18</v>
      </c>
      <c r="F1109">
        <f>+_xlfn.XLOOKUP(TablaVentas[[#This Row],[PRODUCTO FINANCIERO]],TablaPrecios[PRODUCTO FINANCIERO],TablaPrecios[PRECIO UNIT],0)</f>
        <v>9.9</v>
      </c>
      <c r="G1109" s="2">
        <f>+TablaVentas[[#This Row],[CANTIDAD]]*TablaVentas[[#This Row],[PRECIO UNITARIO]]</f>
        <v>178.20000000000002</v>
      </c>
      <c r="H1109" s="1">
        <f t="shared" ca="1" si="17"/>
        <v>0.19694711285687905</v>
      </c>
      <c r="I1109" s="2">
        <f ca="1">+TablaVentas[[#This Row],[VENTAL TOTAL]]-TablaVentas[[#This Row],[VENTAL TOTAL]]*TablaVentas[[#This Row],[DESCUENTO]]</f>
        <v>143.10402448890417</v>
      </c>
      <c r="J1109" s="2">
        <f ca="1">0.18*TablaVentas[[#This Row],[SUBTOTAL]]</f>
        <v>25.758724408002749</v>
      </c>
      <c r="K1109" s="2">
        <f ca="1">+TablaVentas[[#This Row],[SUBTOTAL]]+TablaVentas[[#This Row],[IGV]]</f>
        <v>168.86274889690691</v>
      </c>
    </row>
    <row r="1110" spans="1:11" x14ac:dyDescent="0.25">
      <c r="A1110" t="s">
        <v>1119</v>
      </c>
      <c r="B1110" s="6">
        <v>45460</v>
      </c>
      <c r="C1110" t="s">
        <v>10015</v>
      </c>
      <c r="D1110" t="s">
        <v>10017</v>
      </c>
      <c r="E1110">
        <v>20</v>
      </c>
      <c r="F1110">
        <f>+_xlfn.XLOOKUP(TablaVentas[[#This Row],[PRODUCTO FINANCIERO]],TablaPrecios[PRODUCTO FINANCIERO],TablaPrecios[PRECIO UNIT],0)</f>
        <v>9.9</v>
      </c>
      <c r="G1110" s="2">
        <f>+TablaVentas[[#This Row],[CANTIDAD]]*TablaVentas[[#This Row],[PRECIO UNITARIO]]</f>
        <v>198</v>
      </c>
      <c r="H1110" s="1">
        <f t="shared" ca="1" si="17"/>
        <v>0.10347506547370405</v>
      </c>
      <c r="I1110" s="2">
        <f ca="1">+TablaVentas[[#This Row],[VENTAL TOTAL]]-TablaVentas[[#This Row],[VENTAL TOTAL]]*TablaVentas[[#This Row],[DESCUENTO]]</f>
        <v>177.5119370362066</v>
      </c>
      <c r="J1110" s="2">
        <f ca="1">0.18*TablaVentas[[#This Row],[SUBTOTAL]]</f>
        <v>31.952148666517189</v>
      </c>
      <c r="K1110" s="2">
        <f ca="1">+TablaVentas[[#This Row],[SUBTOTAL]]+TablaVentas[[#This Row],[IGV]]</f>
        <v>209.46408570272379</v>
      </c>
    </row>
    <row r="1111" spans="1:11" x14ac:dyDescent="0.25">
      <c r="A1111" t="s">
        <v>1120</v>
      </c>
      <c r="B1111" s="6">
        <v>45733</v>
      </c>
      <c r="C1111" t="s">
        <v>10011</v>
      </c>
      <c r="D1111" t="s">
        <v>10019</v>
      </c>
      <c r="E1111">
        <v>11</v>
      </c>
      <c r="F1111">
        <f>+_xlfn.XLOOKUP(TablaVentas[[#This Row],[PRODUCTO FINANCIERO]],TablaPrecios[PRODUCTO FINANCIERO],TablaPrecios[PRECIO UNIT],0)</f>
        <v>9.9</v>
      </c>
      <c r="G1111" s="2">
        <f>+TablaVentas[[#This Row],[CANTIDAD]]*TablaVentas[[#This Row],[PRECIO UNITARIO]]</f>
        <v>108.9</v>
      </c>
      <c r="H1111" s="1">
        <f t="shared" ca="1" si="17"/>
        <v>0.14424545175131273</v>
      </c>
      <c r="I1111" s="2">
        <f ca="1">+TablaVentas[[#This Row],[VENTAL TOTAL]]-TablaVentas[[#This Row],[VENTAL TOTAL]]*TablaVentas[[#This Row],[DESCUENTO]]</f>
        <v>93.191670304282042</v>
      </c>
      <c r="J1111" s="2">
        <f ca="1">0.18*TablaVentas[[#This Row],[SUBTOTAL]]</f>
        <v>16.774500654770765</v>
      </c>
      <c r="K1111" s="2">
        <f ca="1">+TablaVentas[[#This Row],[SUBTOTAL]]+TablaVentas[[#This Row],[IGV]]</f>
        <v>109.9661709590528</v>
      </c>
    </row>
    <row r="1112" spans="1:11" x14ac:dyDescent="0.25">
      <c r="A1112" t="s">
        <v>1121</v>
      </c>
      <c r="B1112" s="6">
        <v>45631</v>
      </c>
      <c r="C1112" t="s">
        <v>10011</v>
      </c>
      <c r="D1112" t="s">
        <v>10022</v>
      </c>
      <c r="E1112">
        <v>6</v>
      </c>
      <c r="F1112">
        <f>+_xlfn.XLOOKUP(TablaVentas[[#This Row],[PRODUCTO FINANCIERO]],TablaPrecios[PRODUCTO FINANCIERO],TablaPrecios[PRECIO UNIT],0)</f>
        <v>20.9</v>
      </c>
      <c r="G1112" s="2">
        <f>+TablaVentas[[#This Row],[CANTIDAD]]*TablaVentas[[#This Row],[PRECIO UNITARIO]]</f>
        <v>125.39999999999999</v>
      </c>
      <c r="H1112" s="1">
        <f t="shared" ca="1" si="17"/>
        <v>0.13332824481168845</v>
      </c>
      <c r="I1112" s="2">
        <f ca="1">+TablaVentas[[#This Row],[VENTAL TOTAL]]-TablaVentas[[#This Row],[VENTAL TOTAL]]*TablaVentas[[#This Row],[DESCUENTO]]</f>
        <v>108.68063810061426</v>
      </c>
      <c r="J1112" s="2">
        <f ca="1">0.18*TablaVentas[[#This Row],[SUBTOTAL]]</f>
        <v>19.562514858110568</v>
      </c>
      <c r="K1112" s="2">
        <f ca="1">+TablaVentas[[#This Row],[SUBTOTAL]]+TablaVentas[[#This Row],[IGV]]</f>
        <v>128.24315295872483</v>
      </c>
    </row>
    <row r="1113" spans="1:11" x14ac:dyDescent="0.25">
      <c r="A1113" t="s">
        <v>1122</v>
      </c>
      <c r="B1113" s="6">
        <v>46044</v>
      </c>
      <c r="C1113" t="s">
        <v>10013</v>
      </c>
      <c r="D1113" t="s">
        <v>10020</v>
      </c>
      <c r="E1113">
        <v>8</v>
      </c>
      <c r="F1113">
        <f>+_xlfn.XLOOKUP(TablaVentas[[#This Row],[PRODUCTO FINANCIERO]],TablaPrecios[PRODUCTO FINANCIERO],TablaPrecios[PRECIO UNIT],0)</f>
        <v>14.9</v>
      </c>
      <c r="G1113" s="2">
        <f>+TablaVentas[[#This Row],[CANTIDAD]]*TablaVentas[[#This Row],[PRECIO UNITARIO]]</f>
        <v>119.2</v>
      </c>
      <c r="H1113" s="1">
        <f t="shared" ca="1" si="17"/>
        <v>0.18947776084662474</v>
      </c>
      <c r="I1113" s="2">
        <f ca="1">+TablaVentas[[#This Row],[VENTAL TOTAL]]-TablaVentas[[#This Row],[VENTAL TOTAL]]*TablaVentas[[#This Row],[DESCUENTO]]</f>
        <v>96.614250907082337</v>
      </c>
      <c r="J1113" s="2">
        <f ca="1">0.18*TablaVentas[[#This Row],[SUBTOTAL]]</f>
        <v>17.390565163274818</v>
      </c>
      <c r="K1113" s="2">
        <f ca="1">+TablaVentas[[#This Row],[SUBTOTAL]]+TablaVentas[[#This Row],[IGV]]</f>
        <v>114.00481607035715</v>
      </c>
    </row>
    <row r="1114" spans="1:11" x14ac:dyDescent="0.25">
      <c r="A1114" t="s">
        <v>1123</v>
      </c>
      <c r="B1114" s="6">
        <v>46127</v>
      </c>
      <c r="C1114" t="s">
        <v>10015</v>
      </c>
      <c r="D1114" t="s">
        <v>10017</v>
      </c>
      <c r="E1114">
        <v>17</v>
      </c>
      <c r="F1114">
        <f>+_xlfn.XLOOKUP(TablaVentas[[#This Row],[PRODUCTO FINANCIERO]],TablaPrecios[PRODUCTO FINANCIERO],TablaPrecios[PRECIO UNIT],0)</f>
        <v>9.9</v>
      </c>
      <c r="G1114" s="2">
        <f>+TablaVentas[[#This Row],[CANTIDAD]]*TablaVentas[[#This Row],[PRECIO UNITARIO]]</f>
        <v>168.3</v>
      </c>
      <c r="H1114" s="1">
        <f t="shared" ca="1" si="17"/>
        <v>0.10760138984352305</v>
      </c>
      <c r="I1114" s="2">
        <f ca="1">+TablaVentas[[#This Row],[VENTAL TOTAL]]-TablaVentas[[#This Row],[VENTAL TOTAL]]*TablaVentas[[#This Row],[DESCUENTO]]</f>
        <v>150.19068608933509</v>
      </c>
      <c r="J1114" s="2">
        <f ca="1">0.18*TablaVentas[[#This Row],[SUBTOTAL]]</f>
        <v>27.034323496080315</v>
      </c>
      <c r="K1114" s="2">
        <f ca="1">+TablaVentas[[#This Row],[SUBTOTAL]]+TablaVentas[[#This Row],[IGV]]</f>
        <v>177.22500958541539</v>
      </c>
    </row>
    <row r="1115" spans="1:11" x14ac:dyDescent="0.25">
      <c r="A1115" t="s">
        <v>1124</v>
      </c>
      <c r="B1115" s="6">
        <v>45470</v>
      </c>
      <c r="C1115" t="s">
        <v>10015</v>
      </c>
      <c r="D1115" t="s">
        <v>10018</v>
      </c>
      <c r="E1115">
        <v>10</v>
      </c>
      <c r="F1115">
        <f>+_xlfn.XLOOKUP(TablaVentas[[#This Row],[PRODUCTO FINANCIERO]],TablaPrecios[PRODUCTO FINANCIERO],TablaPrecios[PRECIO UNIT],0)</f>
        <v>14.9</v>
      </c>
      <c r="G1115" s="2">
        <f>+TablaVentas[[#This Row],[CANTIDAD]]*TablaVentas[[#This Row],[PRECIO UNITARIO]]</f>
        <v>149</v>
      </c>
      <c r="H1115" s="1">
        <f t="shared" ca="1" si="17"/>
        <v>0.10136763498732113</v>
      </c>
      <c r="I1115" s="2">
        <f ca="1">+TablaVentas[[#This Row],[VENTAL TOTAL]]-TablaVentas[[#This Row],[VENTAL TOTAL]]*TablaVentas[[#This Row],[DESCUENTO]]</f>
        <v>133.89622238688915</v>
      </c>
      <c r="J1115" s="2">
        <f ca="1">0.18*TablaVentas[[#This Row],[SUBTOTAL]]</f>
        <v>24.101320029640046</v>
      </c>
      <c r="K1115" s="2">
        <f ca="1">+TablaVentas[[#This Row],[SUBTOTAL]]+TablaVentas[[#This Row],[IGV]]</f>
        <v>157.9975424165292</v>
      </c>
    </row>
    <row r="1116" spans="1:11" x14ac:dyDescent="0.25">
      <c r="A1116" t="s">
        <v>1125</v>
      </c>
      <c r="B1116" s="6">
        <v>45463</v>
      </c>
      <c r="C1116" t="s">
        <v>10013</v>
      </c>
      <c r="D1116" t="s">
        <v>10019</v>
      </c>
      <c r="E1116">
        <v>14</v>
      </c>
      <c r="F1116">
        <f>+_xlfn.XLOOKUP(TablaVentas[[#This Row],[PRODUCTO FINANCIERO]],TablaPrecios[PRODUCTO FINANCIERO],TablaPrecios[PRECIO UNIT],0)</f>
        <v>9.9</v>
      </c>
      <c r="G1116" s="2">
        <f>+TablaVentas[[#This Row],[CANTIDAD]]*TablaVentas[[#This Row],[PRECIO UNITARIO]]</f>
        <v>138.6</v>
      </c>
      <c r="H1116" s="1">
        <f t="shared" ca="1" si="17"/>
        <v>0.183687119830375</v>
      </c>
      <c r="I1116" s="2">
        <f ca="1">+TablaVentas[[#This Row],[VENTAL TOTAL]]-TablaVentas[[#This Row],[VENTAL TOTAL]]*TablaVentas[[#This Row],[DESCUENTO]]</f>
        <v>113.14096519151002</v>
      </c>
      <c r="J1116" s="2">
        <f ca="1">0.18*TablaVentas[[#This Row],[SUBTOTAL]]</f>
        <v>20.365373734471802</v>
      </c>
      <c r="K1116" s="2">
        <f ca="1">+TablaVentas[[#This Row],[SUBTOTAL]]+TablaVentas[[#This Row],[IGV]]</f>
        <v>133.50633892598182</v>
      </c>
    </row>
    <row r="1117" spans="1:11" x14ac:dyDescent="0.25">
      <c r="A1117" t="s">
        <v>1126</v>
      </c>
      <c r="B1117" s="6">
        <v>45683</v>
      </c>
      <c r="C1117" t="s">
        <v>10016</v>
      </c>
      <c r="D1117" t="s">
        <v>10017</v>
      </c>
      <c r="E1117">
        <v>14</v>
      </c>
      <c r="F1117">
        <f>+_xlfn.XLOOKUP(TablaVentas[[#This Row],[PRODUCTO FINANCIERO]],TablaPrecios[PRODUCTO FINANCIERO],TablaPrecios[PRECIO UNIT],0)</f>
        <v>9.9</v>
      </c>
      <c r="G1117" s="2">
        <f>+TablaVentas[[#This Row],[CANTIDAD]]*TablaVentas[[#This Row],[PRECIO UNITARIO]]</f>
        <v>138.6</v>
      </c>
      <c r="H1117" s="1">
        <f t="shared" ca="1" si="17"/>
        <v>0.10875140271006373</v>
      </c>
      <c r="I1117" s="2">
        <f ca="1">+TablaVentas[[#This Row],[VENTAL TOTAL]]-TablaVentas[[#This Row],[VENTAL TOTAL]]*TablaVentas[[#This Row],[DESCUENTO]]</f>
        <v>123.52705558438517</v>
      </c>
      <c r="J1117" s="2">
        <f ca="1">0.18*TablaVentas[[#This Row],[SUBTOTAL]]</f>
        <v>22.234870005189329</v>
      </c>
      <c r="K1117" s="2">
        <f ca="1">+TablaVentas[[#This Row],[SUBTOTAL]]+TablaVentas[[#This Row],[IGV]]</f>
        <v>145.7619255895745</v>
      </c>
    </row>
    <row r="1118" spans="1:11" x14ac:dyDescent="0.25">
      <c r="A1118" t="s">
        <v>1127</v>
      </c>
      <c r="B1118" s="6">
        <v>45575</v>
      </c>
      <c r="C1118" t="s">
        <v>10014</v>
      </c>
      <c r="D1118" t="s">
        <v>10019</v>
      </c>
      <c r="E1118">
        <v>5</v>
      </c>
      <c r="F1118">
        <f>+_xlfn.XLOOKUP(TablaVentas[[#This Row],[PRODUCTO FINANCIERO]],TablaPrecios[PRODUCTO FINANCIERO],TablaPrecios[PRECIO UNIT],0)</f>
        <v>9.9</v>
      </c>
      <c r="G1118" s="2">
        <f>+TablaVentas[[#This Row],[CANTIDAD]]*TablaVentas[[#This Row],[PRECIO UNITARIO]]</f>
        <v>49.5</v>
      </c>
      <c r="H1118" s="1">
        <f t="shared" ca="1" si="17"/>
        <v>0.14146760837830613</v>
      </c>
      <c r="I1118" s="2">
        <f ca="1">+TablaVentas[[#This Row],[VENTAL TOTAL]]-TablaVentas[[#This Row],[VENTAL TOTAL]]*TablaVentas[[#This Row],[DESCUENTO]]</f>
        <v>42.497353385273847</v>
      </c>
      <c r="J1118" s="2">
        <f ca="1">0.18*TablaVentas[[#This Row],[SUBTOTAL]]</f>
        <v>7.6495236093492922</v>
      </c>
      <c r="K1118" s="2">
        <f ca="1">+TablaVentas[[#This Row],[SUBTOTAL]]+TablaVentas[[#This Row],[IGV]]</f>
        <v>50.146876994623142</v>
      </c>
    </row>
    <row r="1119" spans="1:11" x14ac:dyDescent="0.25">
      <c r="A1119" t="s">
        <v>1128</v>
      </c>
      <c r="B1119" s="6">
        <v>45364</v>
      </c>
      <c r="C1119" t="s">
        <v>10015</v>
      </c>
      <c r="D1119" t="s">
        <v>10017</v>
      </c>
      <c r="E1119">
        <v>13</v>
      </c>
      <c r="F1119">
        <f>+_xlfn.XLOOKUP(TablaVentas[[#This Row],[PRODUCTO FINANCIERO]],TablaPrecios[PRODUCTO FINANCIERO],TablaPrecios[PRECIO UNIT],0)</f>
        <v>9.9</v>
      </c>
      <c r="G1119" s="2">
        <f>+TablaVentas[[#This Row],[CANTIDAD]]*TablaVentas[[#This Row],[PRECIO UNITARIO]]</f>
        <v>128.70000000000002</v>
      </c>
      <c r="H1119" s="1">
        <f t="shared" ca="1" si="17"/>
        <v>0.12236977936011589</v>
      </c>
      <c r="I1119" s="2">
        <f ca="1">+TablaVentas[[#This Row],[VENTAL TOTAL]]-TablaVentas[[#This Row],[VENTAL TOTAL]]*TablaVentas[[#This Row],[DESCUENTO]]</f>
        <v>112.9510093963531</v>
      </c>
      <c r="J1119" s="2">
        <f ca="1">0.18*TablaVentas[[#This Row],[SUBTOTAL]]</f>
        <v>20.331181691343556</v>
      </c>
      <c r="K1119" s="2">
        <f ca="1">+TablaVentas[[#This Row],[SUBTOTAL]]+TablaVentas[[#This Row],[IGV]]</f>
        <v>133.28219108769665</v>
      </c>
    </row>
    <row r="1120" spans="1:11" x14ac:dyDescent="0.25">
      <c r="A1120" t="s">
        <v>1129</v>
      </c>
      <c r="B1120" s="6">
        <v>45666</v>
      </c>
      <c r="C1120" t="s">
        <v>10012</v>
      </c>
      <c r="D1120" t="s">
        <v>10017</v>
      </c>
      <c r="E1120">
        <v>7</v>
      </c>
      <c r="F1120">
        <f>+_xlfn.XLOOKUP(TablaVentas[[#This Row],[PRODUCTO FINANCIERO]],TablaPrecios[PRODUCTO FINANCIERO],TablaPrecios[PRECIO UNIT],0)</f>
        <v>9.9</v>
      </c>
      <c r="G1120" s="2">
        <f>+TablaVentas[[#This Row],[CANTIDAD]]*TablaVentas[[#This Row],[PRECIO UNITARIO]]</f>
        <v>69.3</v>
      </c>
      <c r="H1120" s="1">
        <f t="shared" ca="1" si="17"/>
        <v>0.16824625976752475</v>
      </c>
      <c r="I1120" s="2">
        <f ca="1">+TablaVentas[[#This Row],[VENTAL TOTAL]]-TablaVentas[[#This Row],[VENTAL TOTAL]]*TablaVentas[[#This Row],[DESCUENTO]]</f>
        <v>57.640534198110529</v>
      </c>
      <c r="J1120" s="2">
        <f ca="1">0.18*TablaVentas[[#This Row],[SUBTOTAL]]</f>
        <v>10.375296155659894</v>
      </c>
      <c r="K1120" s="2">
        <f ca="1">+TablaVentas[[#This Row],[SUBTOTAL]]+TablaVentas[[#This Row],[IGV]]</f>
        <v>68.015830353770426</v>
      </c>
    </row>
    <row r="1121" spans="1:11" x14ac:dyDescent="0.25">
      <c r="A1121" t="s">
        <v>1130</v>
      </c>
      <c r="B1121" s="6">
        <v>46007</v>
      </c>
      <c r="C1121" t="s">
        <v>10013</v>
      </c>
      <c r="D1121" t="s">
        <v>10022</v>
      </c>
      <c r="E1121">
        <v>15</v>
      </c>
      <c r="F1121">
        <f>+_xlfn.XLOOKUP(TablaVentas[[#This Row],[PRODUCTO FINANCIERO]],TablaPrecios[PRODUCTO FINANCIERO],TablaPrecios[PRECIO UNIT],0)</f>
        <v>20.9</v>
      </c>
      <c r="G1121" s="2">
        <f>+TablaVentas[[#This Row],[CANTIDAD]]*TablaVentas[[#This Row],[PRECIO UNITARIO]]</f>
        <v>313.5</v>
      </c>
      <c r="H1121" s="1">
        <f t="shared" ca="1" si="17"/>
        <v>0.12206030252284625</v>
      </c>
      <c r="I1121" s="2">
        <f ca="1">+TablaVentas[[#This Row],[VENTAL TOTAL]]-TablaVentas[[#This Row],[VENTAL TOTAL]]*TablaVentas[[#This Row],[DESCUENTO]]</f>
        <v>275.2340951590877</v>
      </c>
      <c r="J1121" s="2">
        <f ca="1">0.18*TablaVentas[[#This Row],[SUBTOTAL]]</f>
        <v>49.542137128635787</v>
      </c>
      <c r="K1121" s="2">
        <f ca="1">+TablaVentas[[#This Row],[SUBTOTAL]]+TablaVentas[[#This Row],[IGV]]</f>
        <v>324.77623228772347</v>
      </c>
    </row>
    <row r="1122" spans="1:11" x14ac:dyDescent="0.25">
      <c r="A1122" t="s">
        <v>1131</v>
      </c>
      <c r="B1122" s="6">
        <v>46307</v>
      </c>
      <c r="C1122" t="s">
        <v>10012</v>
      </c>
      <c r="D1122" t="s">
        <v>10017</v>
      </c>
      <c r="E1122">
        <v>11</v>
      </c>
      <c r="F1122">
        <f>+_xlfn.XLOOKUP(TablaVentas[[#This Row],[PRODUCTO FINANCIERO]],TablaPrecios[PRODUCTO FINANCIERO],TablaPrecios[PRECIO UNIT],0)</f>
        <v>9.9</v>
      </c>
      <c r="G1122" s="2">
        <f>+TablaVentas[[#This Row],[CANTIDAD]]*TablaVentas[[#This Row],[PRECIO UNITARIO]]</f>
        <v>108.9</v>
      </c>
      <c r="H1122" s="1">
        <f t="shared" ca="1" si="17"/>
        <v>0.16694785006839491</v>
      </c>
      <c r="I1122" s="2">
        <f ca="1">+TablaVentas[[#This Row],[VENTAL TOTAL]]-TablaVentas[[#This Row],[VENTAL TOTAL]]*TablaVentas[[#This Row],[DESCUENTO]]</f>
        <v>90.719379127551804</v>
      </c>
      <c r="J1122" s="2">
        <f ca="1">0.18*TablaVentas[[#This Row],[SUBTOTAL]]</f>
        <v>16.329488242959325</v>
      </c>
      <c r="K1122" s="2">
        <f ca="1">+TablaVentas[[#This Row],[SUBTOTAL]]+TablaVentas[[#This Row],[IGV]]</f>
        <v>107.04886737051113</v>
      </c>
    </row>
    <row r="1123" spans="1:11" x14ac:dyDescent="0.25">
      <c r="A1123" t="s">
        <v>1132</v>
      </c>
      <c r="B1123" s="6">
        <v>45635</v>
      </c>
      <c r="C1123" t="s">
        <v>10012</v>
      </c>
      <c r="D1123" t="s">
        <v>10018</v>
      </c>
      <c r="E1123">
        <v>5</v>
      </c>
      <c r="F1123">
        <f>+_xlfn.XLOOKUP(TablaVentas[[#This Row],[PRODUCTO FINANCIERO]],TablaPrecios[PRODUCTO FINANCIERO],TablaPrecios[PRECIO UNIT],0)</f>
        <v>14.9</v>
      </c>
      <c r="G1123" s="2">
        <f>+TablaVentas[[#This Row],[CANTIDAD]]*TablaVentas[[#This Row],[PRECIO UNITARIO]]</f>
        <v>74.5</v>
      </c>
      <c r="H1123" s="1">
        <f t="shared" ca="1" si="17"/>
        <v>0.19995808989550734</v>
      </c>
      <c r="I1123" s="2">
        <f ca="1">+TablaVentas[[#This Row],[VENTAL TOTAL]]-TablaVentas[[#This Row],[VENTAL TOTAL]]*TablaVentas[[#This Row],[DESCUENTO]]</f>
        <v>59.603122302784705</v>
      </c>
      <c r="J1123" s="2">
        <f ca="1">0.18*TablaVentas[[#This Row],[SUBTOTAL]]</f>
        <v>10.728562014501247</v>
      </c>
      <c r="K1123" s="2">
        <f ca="1">+TablaVentas[[#This Row],[SUBTOTAL]]+TablaVentas[[#This Row],[IGV]]</f>
        <v>70.331684317285948</v>
      </c>
    </row>
    <row r="1124" spans="1:11" x14ac:dyDescent="0.25">
      <c r="A1124" t="s">
        <v>1133</v>
      </c>
      <c r="B1124" s="6">
        <v>45651</v>
      </c>
      <c r="C1124" t="s">
        <v>10015</v>
      </c>
      <c r="D1124" t="s">
        <v>10018</v>
      </c>
      <c r="E1124">
        <v>15</v>
      </c>
      <c r="F1124">
        <f>+_xlfn.XLOOKUP(TablaVentas[[#This Row],[PRODUCTO FINANCIERO]],TablaPrecios[PRODUCTO FINANCIERO],TablaPrecios[PRECIO UNIT],0)</f>
        <v>14.9</v>
      </c>
      <c r="G1124" s="2">
        <f>+TablaVentas[[#This Row],[CANTIDAD]]*TablaVentas[[#This Row],[PRECIO UNITARIO]]</f>
        <v>223.5</v>
      </c>
      <c r="H1124" s="1">
        <f t="shared" ca="1" si="17"/>
        <v>0.12159795761372902</v>
      </c>
      <c r="I1124" s="2">
        <f ca="1">+TablaVentas[[#This Row],[VENTAL TOTAL]]-TablaVentas[[#This Row],[VENTAL TOTAL]]*TablaVentas[[#This Row],[DESCUENTO]]</f>
        <v>196.32285647333157</v>
      </c>
      <c r="J1124" s="2">
        <f ca="1">0.18*TablaVentas[[#This Row],[SUBTOTAL]]</f>
        <v>35.338114165199684</v>
      </c>
      <c r="K1124" s="2">
        <f ca="1">+TablaVentas[[#This Row],[SUBTOTAL]]+TablaVentas[[#This Row],[IGV]]</f>
        <v>231.66097063853124</v>
      </c>
    </row>
    <row r="1125" spans="1:11" x14ac:dyDescent="0.25">
      <c r="A1125" t="s">
        <v>1134</v>
      </c>
      <c r="B1125" s="6">
        <v>45437</v>
      </c>
      <c r="C1125" t="s">
        <v>10015</v>
      </c>
      <c r="D1125" t="s">
        <v>10018</v>
      </c>
      <c r="E1125">
        <v>9</v>
      </c>
      <c r="F1125">
        <f>+_xlfn.XLOOKUP(TablaVentas[[#This Row],[PRODUCTO FINANCIERO]],TablaPrecios[PRODUCTO FINANCIERO],TablaPrecios[PRECIO UNIT],0)</f>
        <v>14.9</v>
      </c>
      <c r="G1125" s="2">
        <f>+TablaVentas[[#This Row],[CANTIDAD]]*TablaVentas[[#This Row],[PRECIO UNITARIO]]</f>
        <v>134.1</v>
      </c>
      <c r="H1125" s="1">
        <f t="shared" ca="1" si="17"/>
        <v>0.13128252472621851</v>
      </c>
      <c r="I1125" s="2">
        <f ca="1">+TablaVentas[[#This Row],[VENTAL TOTAL]]-TablaVentas[[#This Row],[VENTAL TOTAL]]*TablaVentas[[#This Row],[DESCUENTO]]</f>
        <v>116.49501343421409</v>
      </c>
      <c r="J1125" s="2">
        <f ca="1">0.18*TablaVentas[[#This Row],[SUBTOTAL]]</f>
        <v>20.969102418158535</v>
      </c>
      <c r="K1125" s="2">
        <f ca="1">+TablaVentas[[#This Row],[SUBTOTAL]]+TablaVentas[[#This Row],[IGV]]</f>
        <v>137.46411585237263</v>
      </c>
    </row>
    <row r="1126" spans="1:11" x14ac:dyDescent="0.25">
      <c r="A1126" t="s">
        <v>1135</v>
      </c>
      <c r="B1126" s="6">
        <v>46282</v>
      </c>
      <c r="C1126" t="s">
        <v>10012</v>
      </c>
      <c r="D1126" t="s">
        <v>10020</v>
      </c>
      <c r="E1126">
        <v>7</v>
      </c>
      <c r="F1126">
        <f>+_xlfn.XLOOKUP(TablaVentas[[#This Row],[PRODUCTO FINANCIERO]],TablaPrecios[PRODUCTO FINANCIERO],TablaPrecios[PRECIO UNIT],0)</f>
        <v>14.9</v>
      </c>
      <c r="G1126" s="2">
        <f>+TablaVentas[[#This Row],[CANTIDAD]]*TablaVentas[[#This Row],[PRECIO UNITARIO]]</f>
        <v>104.3</v>
      </c>
      <c r="H1126" s="1">
        <f t="shared" ca="1" si="17"/>
        <v>0.14669988060310676</v>
      </c>
      <c r="I1126" s="2">
        <f ca="1">+TablaVentas[[#This Row],[VENTAL TOTAL]]-TablaVentas[[#This Row],[VENTAL TOTAL]]*TablaVentas[[#This Row],[DESCUENTO]]</f>
        <v>88.999202453095961</v>
      </c>
      <c r="J1126" s="2">
        <f ca="1">0.18*TablaVentas[[#This Row],[SUBTOTAL]]</f>
        <v>16.019856441557273</v>
      </c>
      <c r="K1126" s="2">
        <f ca="1">+TablaVentas[[#This Row],[SUBTOTAL]]+TablaVentas[[#This Row],[IGV]]</f>
        <v>105.01905889465323</v>
      </c>
    </row>
    <row r="1127" spans="1:11" x14ac:dyDescent="0.25">
      <c r="A1127" t="s">
        <v>1136</v>
      </c>
      <c r="B1127" s="6">
        <v>45524</v>
      </c>
      <c r="C1127" t="s">
        <v>10015</v>
      </c>
      <c r="D1127" t="s">
        <v>10020</v>
      </c>
      <c r="E1127">
        <v>13</v>
      </c>
      <c r="F1127">
        <f>+_xlfn.XLOOKUP(TablaVentas[[#This Row],[PRODUCTO FINANCIERO]],TablaPrecios[PRODUCTO FINANCIERO],TablaPrecios[PRECIO UNIT],0)</f>
        <v>14.9</v>
      </c>
      <c r="G1127" s="2">
        <f>+TablaVentas[[#This Row],[CANTIDAD]]*TablaVentas[[#This Row],[PRECIO UNITARIO]]</f>
        <v>193.70000000000002</v>
      </c>
      <c r="H1127" s="1">
        <f t="shared" ca="1" si="17"/>
        <v>0.13144288617938574</v>
      </c>
      <c r="I1127" s="2">
        <f ca="1">+TablaVentas[[#This Row],[VENTAL TOTAL]]-TablaVentas[[#This Row],[VENTAL TOTAL]]*TablaVentas[[#This Row],[DESCUENTO]]</f>
        <v>168.23951294705299</v>
      </c>
      <c r="J1127" s="2">
        <f ca="1">0.18*TablaVentas[[#This Row],[SUBTOTAL]]</f>
        <v>30.283112330469535</v>
      </c>
      <c r="K1127" s="2">
        <f ca="1">+TablaVentas[[#This Row],[SUBTOTAL]]+TablaVentas[[#This Row],[IGV]]</f>
        <v>198.52262527752254</v>
      </c>
    </row>
    <row r="1128" spans="1:11" x14ac:dyDescent="0.25">
      <c r="A1128" t="s">
        <v>1137</v>
      </c>
      <c r="B1128" s="6">
        <v>46195</v>
      </c>
      <c r="C1128" t="s">
        <v>10013</v>
      </c>
      <c r="D1128" t="s">
        <v>10018</v>
      </c>
      <c r="E1128">
        <v>15</v>
      </c>
      <c r="F1128">
        <f>+_xlfn.XLOOKUP(TablaVentas[[#This Row],[PRODUCTO FINANCIERO]],TablaPrecios[PRODUCTO FINANCIERO],TablaPrecios[PRECIO UNIT],0)</f>
        <v>14.9</v>
      </c>
      <c r="G1128" s="2">
        <f>+TablaVentas[[#This Row],[CANTIDAD]]*TablaVentas[[#This Row],[PRECIO UNITARIO]]</f>
        <v>223.5</v>
      </c>
      <c r="H1128" s="1">
        <f t="shared" ca="1" si="17"/>
        <v>0.16129349518729871</v>
      </c>
      <c r="I1128" s="2">
        <f ca="1">+TablaVentas[[#This Row],[VENTAL TOTAL]]-TablaVentas[[#This Row],[VENTAL TOTAL]]*TablaVentas[[#This Row],[DESCUENTO]]</f>
        <v>187.45090382563873</v>
      </c>
      <c r="J1128" s="2">
        <f ca="1">0.18*TablaVentas[[#This Row],[SUBTOTAL]]</f>
        <v>33.74116268861497</v>
      </c>
      <c r="K1128" s="2">
        <f ca="1">+TablaVentas[[#This Row],[SUBTOTAL]]+TablaVentas[[#This Row],[IGV]]</f>
        <v>221.1920665142537</v>
      </c>
    </row>
    <row r="1129" spans="1:11" x14ac:dyDescent="0.25">
      <c r="A1129" t="s">
        <v>1138</v>
      </c>
      <c r="B1129" s="6">
        <v>46067</v>
      </c>
      <c r="C1129" t="s">
        <v>10015</v>
      </c>
      <c r="D1129" t="s">
        <v>10019</v>
      </c>
      <c r="E1129">
        <v>20</v>
      </c>
      <c r="F1129">
        <f>+_xlfn.XLOOKUP(TablaVentas[[#This Row],[PRODUCTO FINANCIERO]],TablaPrecios[PRODUCTO FINANCIERO],TablaPrecios[PRECIO UNIT],0)</f>
        <v>9.9</v>
      </c>
      <c r="G1129" s="2">
        <f>+TablaVentas[[#This Row],[CANTIDAD]]*TablaVentas[[#This Row],[PRECIO UNITARIO]]</f>
        <v>198</v>
      </c>
      <c r="H1129" s="1">
        <f t="shared" ca="1" si="17"/>
        <v>0.15181096311993714</v>
      </c>
      <c r="I1129" s="2">
        <f ca="1">+TablaVentas[[#This Row],[VENTAL TOTAL]]-TablaVentas[[#This Row],[VENTAL TOTAL]]*TablaVentas[[#This Row],[DESCUENTO]]</f>
        <v>167.94142930225246</v>
      </c>
      <c r="J1129" s="2">
        <f ca="1">0.18*TablaVentas[[#This Row],[SUBTOTAL]]</f>
        <v>30.229457274405441</v>
      </c>
      <c r="K1129" s="2">
        <f ca="1">+TablaVentas[[#This Row],[SUBTOTAL]]+TablaVentas[[#This Row],[IGV]]</f>
        <v>198.17088657665789</v>
      </c>
    </row>
    <row r="1130" spans="1:11" x14ac:dyDescent="0.25">
      <c r="A1130" t="s">
        <v>1139</v>
      </c>
      <c r="B1130" s="6">
        <v>45543</v>
      </c>
      <c r="C1130" t="s">
        <v>10015</v>
      </c>
      <c r="D1130" t="s">
        <v>10019</v>
      </c>
      <c r="E1130">
        <v>15</v>
      </c>
      <c r="F1130">
        <f>+_xlfn.XLOOKUP(TablaVentas[[#This Row],[PRODUCTO FINANCIERO]],TablaPrecios[PRODUCTO FINANCIERO],TablaPrecios[PRECIO UNIT],0)</f>
        <v>9.9</v>
      </c>
      <c r="G1130" s="2">
        <f>+TablaVentas[[#This Row],[CANTIDAD]]*TablaVentas[[#This Row],[PRECIO UNITARIO]]</f>
        <v>148.5</v>
      </c>
      <c r="H1130" s="1">
        <f t="shared" ca="1" si="17"/>
        <v>0.18100289448311396</v>
      </c>
      <c r="I1130" s="2">
        <f ca="1">+TablaVentas[[#This Row],[VENTAL TOTAL]]-TablaVentas[[#This Row],[VENTAL TOTAL]]*TablaVentas[[#This Row],[DESCUENTO]]</f>
        <v>121.62107016925758</v>
      </c>
      <c r="J1130" s="2">
        <f ca="1">0.18*TablaVentas[[#This Row],[SUBTOTAL]]</f>
        <v>21.891792630466362</v>
      </c>
      <c r="K1130" s="2">
        <f ca="1">+TablaVentas[[#This Row],[SUBTOTAL]]+TablaVentas[[#This Row],[IGV]]</f>
        <v>143.51286279972393</v>
      </c>
    </row>
    <row r="1131" spans="1:11" x14ac:dyDescent="0.25">
      <c r="A1131" t="s">
        <v>1140</v>
      </c>
      <c r="B1131" s="6">
        <v>46180</v>
      </c>
      <c r="C1131" t="s">
        <v>10014</v>
      </c>
      <c r="D1131" t="s">
        <v>10019</v>
      </c>
      <c r="E1131">
        <v>8</v>
      </c>
      <c r="F1131">
        <f>+_xlfn.XLOOKUP(TablaVentas[[#This Row],[PRODUCTO FINANCIERO]],TablaPrecios[PRODUCTO FINANCIERO],TablaPrecios[PRECIO UNIT],0)</f>
        <v>9.9</v>
      </c>
      <c r="G1131" s="2">
        <f>+TablaVentas[[#This Row],[CANTIDAD]]*TablaVentas[[#This Row],[PRECIO UNITARIO]]</f>
        <v>79.2</v>
      </c>
      <c r="H1131" s="1">
        <f t="shared" ca="1" si="17"/>
        <v>0.1241697395452005</v>
      </c>
      <c r="I1131" s="2">
        <f ca="1">+TablaVentas[[#This Row],[VENTAL TOTAL]]-TablaVentas[[#This Row],[VENTAL TOTAL]]*TablaVentas[[#This Row],[DESCUENTO]]</f>
        <v>69.365756628020122</v>
      </c>
      <c r="J1131" s="2">
        <f ca="1">0.18*TablaVentas[[#This Row],[SUBTOTAL]]</f>
        <v>12.485836193043621</v>
      </c>
      <c r="K1131" s="2">
        <f ca="1">+TablaVentas[[#This Row],[SUBTOTAL]]+TablaVentas[[#This Row],[IGV]]</f>
        <v>81.851592821063747</v>
      </c>
    </row>
    <row r="1132" spans="1:11" x14ac:dyDescent="0.25">
      <c r="A1132" t="s">
        <v>1141</v>
      </c>
      <c r="B1132" s="6">
        <v>45634</v>
      </c>
      <c r="C1132" t="s">
        <v>10015</v>
      </c>
      <c r="D1132" t="s">
        <v>10018</v>
      </c>
      <c r="E1132">
        <v>9</v>
      </c>
      <c r="F1132">
        <f>+_xlfn.XLOOKUP(TablaVentas[[#This Row],[PRODUCTO FINANCIERO]],TablaPrecios[PRODUCTO FINANCIERO],TablaPrecios[PRECIO UNIT],0)</f>
        <v>14.9</v>
      </c>
      <c r="G1132" s="2">
        <f>+TablaVentas[[#This Row],[CANTIDAD]]*TablaVentas[[#This Row],[PRECIO UNITARIO]]</f>
        <v>134.1</v>
      </c>
      <c r="H1132" s="1">
        <f t="shared" ca="1" si="17"/>
        <v>0.10057986332609961</v>
      </c>
      <c r="I1132" s="2">
        <f ca="1">+TablaVentas[[#This Row],[VENTAL TOTAL]]-TablaVentas[[#This Row],[VENTAL TOTAL]]*TablaVentas[[#This Row],[DESCUENTO]]</f>
        <v>120.61224032797004</v>
      </c>
      <c r="J1132" s="2">
        <f ca="1">0.18*TablaVentas[[#This Row],[SUBTOTAL]]</f>
        <v>21.710203259034607</v>
      </c>
      <c r="K1132" s="2">
        <f ca="1">+TablaVentas[[#This Row],[SUBTOTAL]]+TablaVentas[[#This Row],[IGV]]</f>
        <v>142.32244358700464</v>
      </c>
    </row>
    <row r="1133" spans="1:11" x14ac:dyDescent="0.25">
      <c r="A1133" t="s">
        <v>1142</v>
      </c>
      <c r="B1133" s="6">
        <v>46305</v>
      </c>
      <c r="C1133" t="s">
        <v>10016</v>
      </c>
      <c r="D1133" t="s">
        <v>10022</v>
      </c>
      <c r="E1133">
        <v>13</v>
      </c>
      <c r="F1133">
        <f>+_xlfn.XLOOKUP(TablaVentas[[#This Row],[PRODUCTO FINANCIERO]],TablaPrecios[PRODUCTO FINANCIERO],TablaPrecios[PRECIO UNIT],0)</f>
        <v>20.9</v>
      </c>
      <c r="G1133" s="2">
        <f>+TablaVentas[[#This Row],[CANTIDAD]]*TablaVentas[[#This Row],[PRECIO UNITARIO]]</f>
        <v>271.7</v>
      </c>
      <c r="H1133" s="1">
        <f t="shared" ca="1" si="17"/>
        <v>0.13701545099131768</v>
      </c>
      <c r="I1133" s="2">
        <f ca="1">+TablaVentas[[#This Row],[VENTAL TOTAL]]-TablaVentas[[#This Row],[VENTAL TOTAL]]*TablaVentas[[#This Row],[DESCUENTO]]</f>
        <v>234.47290196565899</v>
      </c>
      <c r="J1133" s="2">
        <f ca="1">0.18*TablaVentas[[#This Row],[SUBTOTAL]]</f>
        <v>42.205122353818616</v>
      </c>
      <c r="K1133" s="2">
        <f ca="1">+TablaVentas[[#This Row],[SUBTOTAL]]+TablaVentas[[#This Row],[IGV]]</f>
        <v>276.67802431947763</v>
      </c>
    </row>
    <row r="1134" spans="1:11" x14ac:dyDescent="0.25">
      <c r="A1134" t="s">
        <v>1143</v>
      </c>
      <c r="B1134" s="6">
        <v>45431</v>
      </c>
      <c r="C1134" t="s">
        <v>10012</v>
      </c>
      <c r="D1134" t="s">
        <v>10019</v>
      </c>
      <c r="E1134">
        <v>14</v>
      </c>
      <c r="F1134">
        <f>+_xlfn.XLOOKUP(TablaVentas[[#This Row],[PRODUCTO FINANCIERO]],TablaPrecios[PRODUCTO FINANCIERO],TablaPrecios[PRECIO UNIT],0)</f>
        <v>9.9</v>
      </c>
      <c r="G1134" s="2">
        <f>+TablaVentas[[#This Row],[CANTIDAD]]*TablaVentas[[#This Row],[PRECIO UNITARIO]]</f>
        <v>138.6</v>
      </c>
      <c r="H1134" s="1">
        <f t="shared" ca="1" si="17"/>
        <v>0.11306518608495736</v>
      </c>
      <c r="I1134" s="2">
        <f ca="1">+TablaVentas[[#This Row],[VENTAL TOTAL]]-TablaVentas[[#This Row],[VENTAL TOTAL]]*TablaVentas[[#This Row],[DESCUENTO]]</f>
        <v>122.92916520862491</v>
      </c>
      <c r="J1134" s="2">
        <f ca="1">0.18*TablaVentas[[#This Row],[SUBTOTAL]]</f>
        <v>22.127249737552482</v>
      </c>
      <c r="K1134" s="2">
        <f ca="1">+TablaVentas[[#This Row],[SUBTOTAL]]+TablaVentas[[#This Row],[IGV]]</f>
        <v>145.0564149461774</v>
      </c>
    </row>
    <row r="1135" spans="1:11" x14ac:dyDescent="0.25">
      <c r="A1135" t="s">
        <v>1144</v>
      </c>
      <c r="B1135" s="6">
        <v>45318</v>
      </c>
      <c r="C1135" t="s">
        <v>10011</v>
      </c>
      <c r="D1135" t="s">
        <v>10017</v>
      </c>
      <c r="E1135">
        <v>6</v>
      </c>
      <c r="F1135">
        <f>+_xlfn.XLOOKUP(TablaVentas[[#This Row],[PRODUCTO FINANCIERO]],TablaPrecios[PRODUCTO FINANCIERO],TablaPrecios[PRECIO UNIT],0)</f>
        <v>9.9</v>
      </c>
      <c r="G1135" s="2">
        <f>+TablaVentas[[#This Row],[CANTIDAD]]*TablaVentas[[#This Row],[PRECIO UNITARIO]]</f>
        <v>59.400000000000006</v>
      </c>
      <c r="H1135" s="1">
        <f t="shared" ca="1" si="17"/>
        <v>0.1628040809248848</v>
      </c>
      <c r="I1135" s="2">
        <f ca="1">+TablaVentas[[#This Row],[VENTAL TOTAL]]-TablaVentas[[#This Row],[VENTAL TOTAL]]*TablaVentas[[#This Row],[DESCUENTO]]</f>
        <v>49.729437593061846</v>
      </c>
      <c r="J1135" s="2">
        <f ca="1">0.18*TablaVentas[[#This Row],[SUBTOTAL]]</f>
        <v>8.9512987667511315</v>
      </c>
      <c r="K1135" s="2">
        <f ca="1">+TablaVentas[[#This Row],[SUBTOTAL]]+TablaVentas[[#This Row],[IGV]]</f>
        <v>58.680736359812975</v>
      </c>
    </row>
    <row r="1136" spans="1:11" x14ac:dyDescent="0.25">
      <c r="A1136" t="s">
        <v>1145</v>
      </c>
      <c r="B1136" s="6">
        <v>46305</v>
      </c>
      <c r="C1136" t="s">
        <v>10015</v>
      </c>
      <c r="D1136" t="s">
        <v>10018</v>
      </c>
      <c r="E1136">
        <v>4</v>
      </c>
      <c r="F1136">
        <f>+_xlfn.XLOOKUP(TablaVentas[[#This Row],[PRODUCTO FINANCIERO]],TablaPrecios[PRODUCTO FINANCIERO],TablaPrecios[PRECIO UNIT],0)</f>
        <v>14.9</v>
      </c>
      <c r="G1136" s="2">
        <f>+TablaVentas[[#This Row],[CANTIDAD]]*TablaVentas[[#This Row],[PRECIO UNITARIO]]</f>
        <v>59.6</v>
      </c>
      <c r="H1136" s="1">
        <f t="shared" ca="1" si="17"/>
        <v>0.1541412710232701</v>
      </c>
      <c r="I1136" s="2">
        <f ca="1">+TablaVentas[[#This Row],[VENTAL TOTAL]]-TablaVentas[[#This Row],[VENTAL TOTAL]]*TablaVentas[[#This Row],[DESCUENTO]]</f>
        <v>50.413180247013102</v>
      </c>
      <c r="J1136" s="2">
        <f ca="1">0.18*TablaVentas[[#This Row],[SUBTOTAL]]</f>
        <v>9.0743724444623588</v>
      </c>
      <c r="K1136" s="2">
        <f ca="1">+TablaVentas[[#This Row],[SUBTOTAL]]+TablaVentas[[#This Row],[IGV]]</f>
        <v>59.487552691475457</v>
      </c>
    </row>
    <row r="1137" spans="1:11" x14ac:dyDescent="0.25">
      <c r="A1137" t="s">
        <v>1146</v>
      </c>
      <c r="B1137" s="6">
        <v>45583</v>
      </c>
      <c r="C1137" t="s">
        <v>10011</v>
      </c>
      <c r="D1137" t="s">
        <v>10020</v>
      </c>
      <c r="E1137">
        <v>6</v>
      </c>
      <c r="F1137">
        <f>+_xlfn.XLOOKUP(TablaVentas[[#This Row],[PRODUCTO FINANCIERO]],TablaPrecios[PRODUCTO FINANCIERO],TablaPrecios[PRECIO UNIT],0)</f>
        <v>14.9</v>
      </c>
      <c r="G1137" s="2">
        <f>+TablaVentas[[#This Row],[CANTIDAD]]*TablaVentas[[#This Row],[PRECIO UNITARIO]]</f>
        <v>89.4</v>
      </c>
      <c r="H1137" s="1">
        <f t="shared" ca="1" si="17"/>
        <v>0.11674099526205717</v>
      </c>
      <c r="I1137" s="2">
        <f ca="1">+TablaVentas[[#This Row],[VENTAL TOTAL]]-TablaVentas[[#This Row],[VENTAL TOTAL]]*TablaVentas[[#This Row],[DESCUENTO]]</f>
        <v>78.963355023572092</v>
      </c>
      <c r="J1137" s="2">
        <f ca="1">0.18*TablaVentas[[#This Row],[SUBTOTAL]]</f>
        <v>14.213403904242975</v>
      </c>
      <c r="K1137" s="2">
        <f ca="1">+TablaVentas[[#This Row],[SUBTOTAL]]+TablaVentas[[#This Row],[IGV]]</f>
        <v>93.176758927815072</v>
      </c>
    </row>
    <row r="1138" spans="1:11" x14ac:dyDescent="0.25">
      <c r="A1138" t="s">
        <v>1147</v>
      </c>
      <c r="B1138" s="6">
        <v>45754</v>
      </c>
      <c r="C1138" t="s">
        <v>10013</v>
      </c>
      <c r="D1138" t="s">
        <v>10019</v>
      </c>
      <c r="E1138">
        <v>9</v>
      </c>
      <c r="F1138">
        <f>+_xlfn.XLOOKUP(TablaVentas[[#This Row],[PRODUCTO FINANCIERO]],TablaPrecios[PRODUCTO FINANCIERO],TablaPrecios[PRECIO UNIT],0)</f>
        <v>9.9</v>
      </c>
      <c r="G1138" s="2">
        <f>+TablaVentas[[#This Row],[CANTIDAD]]*TablaVentas[[#This Row],[PRECIO UNITARIO]]</f>
        <v>89.100000000000009</v>
      </c>
      <c r="H1138" s="1">
        <f t="shared" ca="1" si="17"/>
        <v>0.198831217135571</v>
      </c>
      <c r="I1138" s="2">
        <f ca="1">+TablaVentas[[#This Row],[VENTAL TOTAL]]-TablaVentas[[#This Row],[VENTAL TOTAL]]*TablaVentas[[#This Row],[DESCUENTO]]</f>
        <v>71.384138553220623</v>
      </c>
      <c r="J1138" s="2">
        <f ca="1">0.18*TablaVentas[[#This Row],[SUBTOTAL]]</f>
        <v>12.849144939579711</v>
      </c>
      <c r="K1138" s="2">
        <f ca="1">+TablaVentas[[#This Row],[SUBTOTAL]]+TablaVentas[[#This Row],[IGV]]</f>
        <v>84.233283492800339</v>
      </c>
    </row>
    <row r="1139" spans="1:11" x14ac:dyDescent="0.25">
      <c r="A1139" t="s">
        <v>1148</v>
      </c>
      <c r="B1139" s="6">
        <v>45728</v>
      </c>
      <c r="C1139" t="s">
        <v>10013</v>
      </c>
      <c r="D1139" t="s">
        <v>10017</v>
      </c>
      <c r="E1139">
        <v>5</v>
      </c>
      <c r="F1139">
        <f>+_xlfn.XLOOKUP(TablaVentas[[#This Row],[PRODUCTO FINANCIERO]],TablaPrecios[PRODUCTO FINANCIERO],TablaPrecios[PRECIO UNIT],0)</f>
        <v>9.9</v>
      </c>
      <c r="G1139" s="2">
        <f>+TablaVentas[[#This Row],[CANTIDAD]]*TablaVentas[[#This Row],[PRECIO UNITARIO]]</f>
        <v>49.5</v>
      </c>
      <c r="H1139" s="1">
        <f t="shared" ca="1" si="17"/>
        <v>0.1543537341144505</v>
      </c>
      <c r="I1139" s="2">
        <f ca="1">+TablaVentas[[#This Row],[VENTAL TOTAL]]-TablaVentas[[#This Row],[VENTAL TOTAL]]*TablaVentas[[#This Row],[DESCUENTO]]</f>
        <v>41.859490161334698</v>
      </c>
      <c r="J1139" s="2">
        <f ca="1">0.18*TablaVentas[[#This Row],[SUBTOTAL]]</f>
        <v>7.5347082290402456</v>
      </c>
      <c r="K1139" s="2">
        <f ca="1">+TablaVentas[[#This Row],[SUBTOTAL]]+TablaVentas[[#This Row],[IGV]]</f>
        <v>49.394198390374946</v>
      </c>
    </row>
    <row r="1140" spans="1:11" x14ac:dyDescent="0.25">
      <c r="A1140" t="s">
        <v>1149</v>
      </c>
      <c r="B1140" s="6">
        <v>45853</v>
      </c>
      <c r="C1140" t="s">
        <v>10014</v>
      </c>
      <c r="D1140" t="s">
        <v>10020</v>
      </c>
      <c r="E1140">
        <v>11</v>
      </c>
      <c r="F1140">
        <f>+_xlfn.XLOOKUP(TablaVentas[[#This Row],[PRODUCTO FINANCIERO]],TablaPrecios[PRODUCTO FINANCIERO],TablaPrecios[PRECIO UNIT],0)</f>
        <v>14.9</v>
      </c>
      <c r="G1140" s="2">
        <f>+TablaVentas[[#This Row],[CANTIDAD]]*TablaVentas[[#This Row],[PRECIO UNITARIO]]</f>
        <v>163.9</v>
      </c>
      <c r="H1140" s="1">
        <f t="shared" ca="1" si="17"/>
        <v>0.12315871960926175</v>
      </c>
      <c r="I1140" s="2">
        <f ca="1">+TablaVentas[[#This Row],[VENTAL TOTAL]]-TablaVentas[[#This Row],[VENTAL TOTAL]]*TablaVentas[[#This Row],[DESCUENTO]]</f>
        <v>143.71428585604201</v>
      </c>
      <c r="J1140" s="2">
        <f ca="1">0.18*TablaVentas[[#This Row],[SUBTOTAL]]</f>
        <v>25.868571454087562</v>
      </c>
      <c r="K1140" s="2">
        <f ca="1">+TablaVentas[[#This Row],[SUBTOTAL]]+TablaVentas[[#This Row],[IGV]]</f>
        <v>169.58285731012958</v>
      </c>
    </row>
    <row r="1141" spans="1:11" x14ac:dyDescent="0.25">
      <c r="A1141" t="s">
        <v>1150</v>
      </c>
      <c r="B1141" s="6">
        <v>46183</v>
      </c>
      <c r="C1141" t="s">
        <v>10011</v>
      </c>
      <c r="D1141" t="s">
        <v>10020</v>
      </c>
      <c r="E1141">
        <v>11</v>
      </c>
      <c r="F1141">
        <f>+_xlfn.XLOOKUP(TablaVentas[[#This Row],[PRODUCTO FINANCIERO]],TablaPrecios[PRODUCTO FINANCIERO],TablaPrecios[PRECIO UNIT],0)</f>
        <v>14.9</v>
      </c>
      <c r="G1141" s="2">
        <f>+TablaVentas[[#This Row],[CANTIDAD]]*TablaVentas[[#This Row],[PRECIO UNITARIO]]</f>
        <v>163.9</v>
      </c>
      <c r="H1141" s="1">
        <f t="shared" ca="1" si="17"/>
        <v>0.14647529367841619</v>
      </c>
      <c r="I1141" s="2">
        <f ca="1">+TablaVentas[[#This Row],[VENTAL TOTAL]]-TablaVentas[[#This Row],[VENTAL TOTAL]]*TablaVentas[[#This Row],[DESCUENTO]]</f>
        <v>139.89269936610759</v>
      </c>
      <c r="J1141" s="2">
        <f ca="1">0.18*TablaVentas[[#This Row],[SUBTOTAL]]</f>
        <v>25.180685885899365</v>
      </c>
      <c r="K1141" s="2">
        <f ca="1">+TablaVentas[[#This Row],[SUBTOTAL]]+TablaVentas[[#This Row],[IGV]]</f>
        <v>165.07338525200697</v>
      </c>
    </row>
    <row r="1142" spans="1:11" x14ac:dyDescent="0.25">
      <c r="A1142" t="s">
        <v>1151</v>
      </c>
      <c r="B1142" s="6">
        <v>45529</v>
      </c>
      <c r="C1142" t="s">
        <v>10016</v>
      </c>
      <c r="D1142" t="s">
        <v>10017</v>
      </c>
      <c r="E1142">
        <v>18</v>
      </c>
      <c r="F1142">
        <f>+_xlfn.XLOOKUP(TablaVentas[[#This Row],[PRODUCTO FINANCIERO]],TablaPrecios[PRODUCTO FINANCIERO],TablaPrecios[PRECIO UNIT],0)</f>
        <v>9.9</v>
      </c>
      <c r="G1142" s="2">
        <f>+TablaVentas[[#This Row],[CANTIDAD]]*TablaVentas[[#This Row],[PRECIO UNITARIO]]</f>
        <v>178.20000000000002</v>
      </c>
      <c r="H1142" s="1">
        <f t="shared" ca="1" si="17"/>
        <v>0.1339241318936383</v>
      </c>
      <c r="I1142" s="2">
        <f ca="1">+TablaVentas[[#This Row],[VENTAL TOTAL]]-TablaVentas[[#This Row],[VENTAL TOTAL]]*TablaVentas[[#This Row],[DESCUENTO]]</f>
        <v>154.33471969655366</v>
      </c>
      <c r="J1142" s="2">
        <f ca="1">0.18*TablaVentas[[#This Row],[SUBTOTAL]]</f>
        <v>27.780249545379657</v>
      </c>
      <c r="K1142" s="2">
        <f ca="1">+TablaVentas[[#This Row],[SUBTOTAL]]+TablaVentas[[#This Row],[IGV]]</f>
        <v>182.11496924193332</v>
      </c>
    </row>
    <row r="1143" spans="1:11" x14ac:dyDescent="0.25">
      <c r="A1143" t="s">
        <v>1152</v>
      </c>
      <c r="B1143" s="6">
        <v>45746</v>
      </c>
      <c r="C1143" t="s">
        <v>10011</v>
      </c>
      <c r="D1143" t="s">
        <v>10019</v>
      </c>
      <c r="E1143">
        <v>13</v>
      </c>
      <c r="F1143">
        <f>+_xlfn.XLOOKUP(TablaVentas[[#This Row],[PRODUCTO FINANCIERO]],TablaPrecios[PRODUCTO FINANCIERO],TablaPrecios[PRECIO UNIT],0)</f>
        <v>9.9</v>
      </c>
      <c r="G1143" s="2">
        <f>+TablaVentas[[#This Row],[CANTIDAD]]*TablaVentas[[#This Row],[PRECIO UNITARIO]]</f>
        <v>128.70000000000002</v>
      </c>
      <c r="H1143" s="1">
        <f t="shared" ca="1" si="17"/>
        <v>0.17951206437427369</v>
      </c>
      <c r="I1143" s="2">
        <f ca="1">+TablaVentas[[#This Row],[VENTAL TOTAL]]-TablaVentas[[#This Row],[VENTAL TOTAL]]*TablaVentas[[#This Row],[DESCUENTO]]</f>
        <v>105.59679731503098</v>
      </c>
      <c r="J1143" s="2">
        <f ca="1">0.18*TablaVentas[[#This Row],[SUBTOTAL]]</f>
        <v>19.007423516705575</v>
      </c>
      <c r="K1143" s="2">
        <f ca="1">+TablaVentas[[#This Row],[SUBTOTAL]]+TablaVentas[[#This Row],[IGV]]</f>
        <v>124.60422083173655</v>
      </c>
    </row>
    <row r="1144" spans="1:11" x14ac:dyDescent="0.25">
      <c r="A1144" t="s">
        <v>1153</v>
      </c>
      <c r="B1144" s="6">
        <v>45977</v>
      </c>
      <c r="C1144" t="s">
        <v>10012</v>
      </c>
      <c r="D1144" t="s">
        <v>10020</v>
      </c>
      <c r="E1144">
        <v>16</v>
      </c>
      <c r="F1144">
        <f>+_xlfn.XLOOKUP(TablaVentas[[#This Row],[PRODUCTO FINANCIERO]],TablaPrecios[PRODUCTO FINANCIERO],TablaPrecios[PRECIO UNIT],0)</f>
        <v>14.9</v>
      </c>
      <c r="G1144" s="2">
        <f>+TablaVentas[[#This Row],[CANTIDAD]]*TablaVentas[[#This Row],[PRECIO UNITARIO]]</f>
        <v>238.4</v>
      </c>
      <c r="H1144" s="1">
        <f t="shared" ca="1" si="17"/>
        <v>0.15578650969716515</v>
      </c>
      <c r="I1144" s="2">
        <f ca="1">+TablaVentas[[#This Row],[VENTAL TOTAL]]-TablaVentas[[#This Row],[VENTAL TOTAL]]*TablaVentas[[#This Row],[DESCUENTO]]</f>
        <v>201.26049608819585</v>
      </c>
      <c r="J1144" s="2">
        <f ca="1">0.18*TablaVentas[[#This Row],[SUBTOTAL]]</f>
        <v>36.226889295875253</v>
      </c>
      <c r="K1144" s="2">
        <f ca="1">+TablaVentas[[#This Row],[SUBTOTAL]]+TablaVentas[[#This Row],[IGV]]</f>
        <v>237.4873853840711</v>
      </c>
    </row>
    <row r="1145" spans="1:11" x14ac:dyDescent="0.25">
      <c r="A1145" t="s">
        <v>1154</v>
      </c>
      <c r="B1145" s="6">
        <v>45546</v>
      </c>
      <c r="C1145" t="s">
        <v>10015</v>
      </c>
      <c r="D1145" t="s">
        <v>10018</v>
      </c>
      <c r="E1145">
        <v>17</v>
      </c>
      <c r="F1145">
        <f>+_xlfn.XLOOKUP(TablaVentas[[#This Row],[PRODUCTO FINANCIERO]],TablaPrecios[PRODUCTO FINANCIERO],TablaPrecios[PRECIO UNIT],0)</f>
        <v>14.9</v>
      </c>
      <c r="G1145" s="2">
        <f>+TablaVentas[[#This Row],[CANTIDAD]]*TablaVentas[[#This Row],[PRECIO UNITARIO]]</f>
        <v>253.3</v>
      </c>
      <c r="H1145" s="1">
        <f t="shared" ca="1" si="17"/>
        <v>0.18007666599332711</v>
      </c>
      <c r="I1145" s="2">
        <f ca="1">+TablaVentas[[#This Row],[VENTAL TOTAL]]-TablaVentas[[#This Row],[VENTAL TOTAL]]*TablaVentas[[#This Row],[DESCUENTO]]</f>
        <v>207.68658050389024</v>
      </c>
      <c r="J1145" s="2">
        <f ca="1">0.18*TablaVentas[[#This Row],[SUBTOTAL]]</f>
        <v>37.383584490700244</v>
      </c>
      <c r="K1145" s="2">
        <f ca="1">+TablaVentas[[#This Row],[SUBTOTAL]]+TablaVentas[[#This Row],[IGV]]</f>
        <v>245.07016499459047</v>
      </c>
    </row>
    <row r="1146" spans="1:11" x14ac:dyDescent="0.25">
      <c r="A1146" t="s">
        <v>1155</v>
      </c>
      <c r="B1146" s="6">
        <v>45694</v>
      </c>
      <c r="C1146" t="s">
        <v>10016</v>
      </c>
      <c r="D1146" t="s">
        <v>10020</v>
      </c>
      <c r="E1146">
        <v>13</v>
      </c>
      <c r="F1146">
        <f>+_xlfn.XLOOKUP(TablaVentas[[#This Row],[PRODUCTO FINANCIERO]],TablaPrecios[PRODUCTO FINANCIERO],TablaPrecios[PRECIO UNIT],0)</f>
        <v>14.9</v>
      </c>
      <c r="G1146" s="2">
        <f>+TablaVentas[[#This Row],[CANTIDAD]]*TablaVentas[[#This Row],[PRECIO UNITARIO]]</f>
        <v>193.70000000000002</v>
      </c>
      <c r="H1146" s="1">
        <f t="shared" ca="1" si="17"/>
        <v>0.14683441148504628</v>
      </c>
      <c r="I1146" s="2">
        <f ca="1">+TablaVentas[[#This Row],[VENTAL TOTAL]]-TablaVentas[[#This Row],[VENTAL TOTAL]]*TablaVentas[[#This Row],[DESCUENTO]]</f>
        <v>165.25817449534657</v>
      </c>
      <c r="J1146" s="2">
        <f ca="1">0.18*TablaVentas[[#This Row],[SUBTOTAL]]</f>
        <v>29.746471409162382</v>
      </c>
      <c r="K1146" s="2">
        <f ca="1">+TablaVentas[[#This Row],[SUBTOTAL]]+TablaVentas[[#This Row],[IGV]]</f>
        <v>195.00464590450895</v>
      </c>
    </row>
    <row r="1147" spans="1:11" x14ac:dyDescent="0.25">
      <c r="A1147" t="s">
        <v>1156</v>
      </c>
      <c r="B1147" s="6">
        <v>46117</v>
      </c>
      <c r="C1147" t="s">
        <v>10016</v>
      </c>
      <c r="D1147" t="s">
        <v>10022</v>
      </c>
      <c r="E1147">
        <v>11</v>
      </c>
      <c r="F1147">
        <f>+_xlfn.XLOOKUP(TablaVentas[[#This Row],[PRODUCTO FINANCIERO]],TablaPrecios[PRODUCTO FINANCIERO],TablaPrecios[PRECIO UNIT],0)</f>
        <v>20.9</v>
      </c>
      <c r="G1147" s="2">
        <f>+TablaVentas[[#This Row],[CANTIDAD]]*TablaVentas[[#This Row],[PRECIO UNITARIO]]</f>
        <v>229.89999999999998</v>
      </c>
      <c r="H1147" s="1">
        <f t="shared" ca="1" si="17"/>
        <v>0.17313095962390052</v>
      </c>
      <c r="I1147" s="2">
        <f ca="1">+TablaVentas[[#This Row],[VENTAL TOTAL]]-TablaVentas[[#This Row],[VENTAL TOTAL]]*TablaVentas[[#This Row],[DESCUENTO]]</f>
        <v>190.09719238246527</v>
      </c>
      <c r="J1147" s="2">
        <f ca="1">0.18*TablaVentas[[#This Row],[SUBTOTAL]]</f>
        <v>34.217494628843745</v>
      </c>
      <c r="K1147" s="2">
        <f ca="1">+TablaVentas[[#This Row],[SUBTOTAL]]+TablaVentas[[#This Row],[IGV]]</f>
        <v>224.31468701130902</v>
      </c>
    </row>
    <row r="1148" spans="1:11" x14ac:dyDescent="0.25">
      <c r="A1148" t="s">
        <v>1157</v>
      </c>
      <c r="B1148" s="6">
        <v>45464</v>
      </c>
      <c r="C1148" t="s">
        <v>10011</v>
      </c>
      <c r="D1148" t="s">
        <v>10019</v>
      </c>
      <c r="E1148">
        <v>5</v>
      </c>
      <c r="F1148">
        <f>+_xlfn.XLOOKUP(TablaVentas[[#This Row],[PRODUCTO FINANCIERO]],TablaPrecios[PRODUCTO FINANCIERO],TablaPrecios[PRECIO UNIT],0)</f>
        <v>9.9</v>
      </c>
      <c r="G1148" s="2">
        <f>+TablaVentas[[#This Row],[CANTIDAD]]*TablaVentas[[#This Row],[PRECIO UNITARIO]]</f>
        <v>49.5</v>
      </c>
      <c r="H1148" s="1">
        <f t="shared" ca="1" si="17"/>
        <v>0.16450508812233661</v>
      </c>
      <c r="I1148" s="2">
        <f ca="1">+TablaVentas[[#This Row],[VENTAL TOTAL]]-TablaVentas[[#This Row],[VENTAL TOTAL]]*TablaVentas[[#This Row],[DESCUENTO]]</f>
        <v>41.356998137944338</v>
      </c>
      <c r="J1148" s="2">
        <f ca="1">0.18*TablaVentas[[#This Row],[SUBTOTAL]]</f>
        <v>7.4442596648299801</v>
      </c>
      <c r="K1148" s="2">
        <f ca="1">+TablaVentas[[#This Row],[SUBTOTAL]]+TablaVentas[[#This Row],[IGV]]</f>
        <v>48.801257802774316</v>
      </c>
    </row>
    <row r="1149" spans="1:11" x14ac:dyDescent="0.25">
      <c r="A1149" t="s">
        <v>1158</v>
      </c>
      <c r="B1149" s="6">
        <v>45872</v>
      </c>
      <c r="C1149" t="s">
        <v>10016</v>
      </c>
      <c r="D1149" t="s">
        <v>10017</v>
      </c>
      <c r="E1149">
        <v>4</v>
      </c>
      <c r="F1149">
        <f>+_xlfn.XLOOKUP(TablaVentas[[#This Row],[PRODUCTO FINANCIERO]],TablaPrecios[PRODUCTO FINANCIERO],TablaPrecios[PRECIO UNIT],0)</f>
        <v>9.9</v>
      </c>
      <c r="G1149" s="2">
        <f>+TablaVentas[[#This Row],[CANTIDAD]]*TablaVentas[[#This Row],[PRECIO UNITARIO]]</f>
        <v>39.6</v>
      </c>
      <c r="H1149" s="1">
        <f t="shared" ca="1" si="17"/>
        <v>0.14599377389057044</v>
      </c>
      <c r="I1149" s="2">
        <f ca="1">+TablaVentas[[#This Row],[VENTAL TOTAL]]-TablaVentas[[#This Row],[VENTAL TOTAL]]*TablaVentas[[#This Row],[DESCUENTO]]</f>
        <v>33.818646553933412</v>
      </c>
      <c r="J1149" s="2">
        <f ca="1">0.18*TablaVentas[[#This Row],[SUBTOTAL]]</f>
        <v>6.0873563797080141</v>
      </c>
      <c r="K1149" s="2">
        <f ca="1">+TablaVentas[[#This Row],[SUBTOTAL]]+TablaVentas[[#This Row],[IGV]]</f>
        <v>39.906002933641425</v>
      </c>
    </row>
    <row r="1150" spans="1:11" x14ac:dyDescent="0.25">
      <c r="A1150" t="s">
        <v>1159</v>
      </c>
      <c r="B1150" s="6">
        <v>45913</v>
      </c>
      <c r="C1150" t="s">
        <v>10016</v>
      </c>
      <c r="D1150" t="s">
        <v>10019</v>
      </c>
      <c r="E1150">
        <v>14</v>
      </c>
      <c r="F1150">
        <f>+_xlfn.XLOOKUP(TablaVentas[[#This Row],[PRODUCTO FINANCIERO]],TablaPrecios[PRODUCTO FINANCIERO],TablaPrecios[PRECIO UNIT],0)</f>
        <v>9.9</v>
      </c>
      <c r="G1150" s="2">
        <f>+TablaVentas[[#This Row],[CANTIDAD]]*TablaVentas[[#This Row],[PRECIO UNITARIO]]</f>
        <v>138.6</v>
      </c>
      <c r="H1150" s="1">
        <f t="shared" ca="1" si="17"/>
        <v>0.10638222637664399</v>
      </c>
      <c r="I1150" s="2">
        <f ca="1">+TablaVentas[[#This Row],[VENTAL TOTAL]]-TablaVentas[[#This Row],[VENTAL TOTAL]]*TablaVentas[[#This Row],[DESCUENTO]]</f>
        <v>123.85542342419714</v>
      </c>
      <c r="J1150" s="2">
        <f ca="1">0.18*TablaVentas[[#This Row],[SUBTOTAL]]</f>
        <v>22.293976216355485</v>
      </c>
      <c r="K1150" s="2">
        <f ca="1">+TablaVentas[[#This Row],[SUBTOTAL]]+TablaVentas[[#This Row],[IGV]]</f>
        <v>146.14939964055262</v>
      </c>
    </row>
    <row r="1151" spans="1:11" x14ac:dyDescent="0.25">
      <c r="A1151" t="s">
        <v>1160</v>
      </c>
      <c r="B1151" s="6">
        <v>45521</v>
      </c>
      <c r="C1151" t="s">
        <v>10014</v>
      </c>
      <c r="D1151" t="s">
        <v>10022</v>
      </c>
      <c r="E1151">
        <v>12</v>
      </c>
      <c r="F1151">
        <f>+_xlfn.XLOOKUP(TablaVentas[[#This Row],[PRODUCTO FINANCIERO]],TablaPrecios[PRODUCTO FINANCIERO],TablaPrecios[PRECIO UNIT],0)</f>
        <v>20.9</v>
      </c>
      <c r="G1151" s="2">
        <f>+TablaVentas[[#This Row],[CANTIDAD]]*TablaVentas[[#This Row],[PRECIO UNITARIO]]</f>
        <v>250.79999999999998</v>
      </c>
      <c r="H1151" s="1">
        <f t="shared" ca="1" si="17"/>
        <v>0.14280143977994331</v>
      </c>
      <c r="I1151" s="2">
        <f ca="1">+TablaVentas[[#This Row],[VENTAL TOTAL]]-TablaVentas[[#This Row],[VENTAL TOTAL]]*TablaVentas[[#This Row],[DESCUENTO]]</f>
        <v>214.9853989031902</v>
      </c>
      <c r="J1151" s="2">
        <f ca="1">0.18*TablaVentas[[#This Row],[SUBTOTAL]]</f>
        <v>38.697371802574231</v>
      </c>
      <c r="K1151" s="2">
        <f ca="1">+TablaVentas[[#This Row],[SUBTOTAL]]+TablaVentas[[#This Row],[IGV]]</f>
        <v>253.68277070576443</v>
      </c>
    </row>
    <row r="1152" spans="1:11" x14ac:dyDescent="0.25">
      <c r="A1152" t="s">
        <v>1161</v>
      </c>
      <c r="B1152" s="6">
        <v>45463</v>
      </c>
      <c r="C1152" t="s">
        <v>10016</v>
      </c>
      <c r="D1152" t="s">
        <v>10022</v>
      </c>
      <c r="E1152">
        <v>5</v>
      </c>
      <c r="F1152">
        <f>+_xlfn.XLOOKUP(TablaVentas[[#This Row],[PRODUCTO FINANCIERO]],TablaPrecios[PRODUCTO FINANCIERO],TablaPrecios[PRECIO UNIT],0)</f>
        <v>20.9</v>
      </c>
      <c r="G1152" s="2">
        <f>+TablaVentas[[#This Row],[CANTIDAD]]*TablaVentas[[#This Row],[PRECIO UNITARIO]]</f>
        <v>104.5</v>
      </c>
      <c r="H1152" s="1">
        <f t="shared" ca="1" si="17"/>
        <v>0.18278573562443093</v>
      </c>
      <c r="I1152" s="2">
        <f ca="1">+TablaVentas[[#This Row],[VENTAL TOTAL]]-TablaVentas[[#This Row],[VENTAL TOTAL]]*TablaVentas[[#This Row],[DESCUENTO]]</f>
        <v>85.398890627246971</v>
      </c>
      <c r="J1152" s="2">
        <f ca="1">0.18*TablaVentas[[#This Row],[SUBTOTAL]]</f>
        <v>15.371800312904455</v>
      </c>
      <c r="K1152" s="2">
        <f ca="1">+TablaVentas[[#This Row],[SUBTOTAL]]+TablaVentas[[#This Row],[IGV]]</f>
        <v>100.77069094015143</v>
      </c>
    </row>
    <row r="1153" spans="1:11" x14ac:dyDescent="0.25">
      <c r="A1153" t="s">
        <v>1162</v>
      </c>
      <c r="B1153" s="6">
        <v>45533</v>
      </c>
      <c r="C1153" t="s">
        <v>10014</v>
      </c>
      <c r="D1153" t="s">
        <v>10018</v>
      </c>
      <c r="E1153">
        <v>15</v>
      </c>
      <c r="F1153">
        <f>+_xlfn.XLOOKUP(TablaVentas[[#This Row],[PRODUCTO FINANCIERO]],TablaPrecios[PRODUCTO FINANCIERO],TablaPrecios[PRECIO UNIT],0)</f>
        <v>14.9</v>
      </c>
      <c r="G1153" s="2">
        <f>+TablaVentas[[#This Row],[CANTIDAD]]*TablaVentas[[#This Row],[PRECIO UNITARIO]]</f>
        <v>223.5</v>
      </c>
      <c r="H1153" s="1">
        <f t="shared" ca="1" si="17"/>
        <v>0.13561686852523575</v>
      </c>
      <c r="I1153" s="2">
        <f ca="1">+TablaVentas[[#This Row],[VENTAL TOTAL]]-TablaVentas[[#This Row],[VENTAL TOTAL]]*TablaVentas[[#This Row],[DESCUENTO]]</f>
        <v>193.18962988460981</v>
      </c>
      <c r="J1153" s="2">
        <f ca="1">0.18*TablaVentas[[#This Row],[SUBTOTAL]]</f>
        <v>34.774133379229767</v>
      </c>
      <c r="K1153" s="2">
        <f ca="1">+TablaVentas[[#This Row],[SUBTOTAL]]+TablaVentas[[#This Row],[IGV]]</f>
        <v>227.96376326383958</v>
      </c>
    </row>
    <row r="1154" spans="1:11" x14ac:dyDescent="0.25">
      <c r="A1154" t="s">
        <v>1163</v>
      </c>
      <c r="B1154" s="6">
        <v>46020</v>
      </c>
      <c r="C1154" t="s">
        <v>10014</v>
      </c>
      <c r="D1154" t="s">
        <v>10018</v>
      </c>
      <c r="E1154">
        <v>3</v>
      </c>
      <c r="F1154">
        <f>+_xlfn.XLOOKUP(TablaVentas[[#This Row],[PRODUCTO FINANCIERO]],TablaPrecios[PRODUCTO FINANCIERO],TablaPrecios[PRECIO UNIT],0)</f>
        <v>14.9</v>
      </c>
      <c r="G1154" s="2">
        <f>+TablaVentas[[#This Row],[CANTIDAD]]*TablaVentas[[#This Row],[PRECIO UNITARIO]]</f>
        <v>44.7</v>
      </c>
      <c r="H1154" s="1">
        <f t="shared" ref="H1154:H1217" ca="1" si="18">+RAND()*0.1+0.1</f>
        <v>0.14580239696504532</v>
      </c>
      <c r="I1154" s="2">
        <f ca="1">+TablaVentas[[#This Row],[VENTAL TOTAL]]-TablaVentas[[#This Row],[VENTAL TOTAL]]*TablaVentas[[#This Row],[DESCUENTO]]</f>
        <v>38.182632855662476</v>
      </c>
      <c r="J1154" s="2">
        <f ca="1">0.18*TablaVentas[[#This Row],[SUBTOTAL]]</f>
        <v>6.8728739140192454</v>
      </c>
      <c r="K1154" s="2">
        <f ca="1">+TablaVentas[[#This Row],[SUBTOTAL]]+TablaVentas[[#This Row],[IGV]]</f>
        <v>45.05550676968172</v>
      </c>
    </row>
    <row r="1155" spans="1:11" x14ac:dyDescent="0.25">
      <c r="A1155" t="s">
        <v>1164</v>
      </c>
      <c r="B1155" s="6">
        <v>45804</v>
      </c>
      <c r="C1155" t="s">
        <v>10012</v>
      </c>
      <c r="D1155" t="s">
        <v>10019</v>
      </c>
      <c r="E1155">
        <v>12</v>
      </c>
      <c r="F1155">
        <f>+_xlfn.XLOOKUP(TablaVentas[[#This Row],[PRODUCTO FINANCIERO]],TablaPrecios[PRODUCTO FINANCIERO],TablaPrecios[PRECIO UNIT],0)</f>
        <v>9.9</v>
      </c>
      <c r="G1155" s="2">
        <f>+TablaVentas[[#This Row],[CANTIDAD]]*TablaVentas[[#This Row],[PRECIO UNITARIO]]</f>
        <v>118.80000000000001</v>
      </c>
      <c r="H1155" s="1">
        <f t="shared" ca="1" si="18"/>
        <v>0.1499228661457398</v>
      </c>
      <c r="I1155" s="2">
        <f ca="1">+TablaVentas[[#This Row],[VENTAL TOTAL]]-TablaVentas[[#This Row],[VENTAL TOTAL]]*TablaVentas[[#This Row],[DESCUENTO]]</f>
        <v>100.98916350188613</v>
      </c>
      <c r="J1155" s="2">
        <f ca="1">0.18*TablaVentas[[#This Row],[SUBTOTAL]]</f>
        <v>18.178049430339502</v>
      </c>
      <c r="K1155" s="2">
        <f ca="1">+TablaVentas[[#This Row],[SUBTOTAL]]+TablaVentas[[#This Row],[IGV]]</f>
        <v>119.16721293222562</v>
      </c>
    </row>
    <row r="1156" spans="1:11" x14ac:dyDescent="0.25">
      <c r="A1156" t="s">
        <v>1165</v>
      </c>
      <c r="B1156" s="6">
        <v>45530</v>
      </c>
      <c r="C1156" t="s">
        <v>10015</v>
      </c>
      <c r="D1156" t="s">
        <v>10018</v>
      </c>
      <c r="E1156">
        <v>13</v>
      </c>
      <c r="F1156">
        <f>+_xlfn.XLOOKUP(TablaVentas[[#This Row],[PRODUCTO FINANCIERO]],TablaPrecios[PRODUCTO FINANCIERO],TablaPrecios[PRECIO UNIT],0)</f>
        <v>14.9</v>
      </c>
      <c r="G1156" s="2">
        <f>+TablaVentas[[#This Row],[CANTIDAD]]*TablaVentas[[#This Row],[PRECIO UNITARIO]]</f>
        <v>193.70000000000002</v>
      </c>
      <c r="H1156" s="1">
        <f t="shared" ca="1" si="18"/>
        <v>0.18521268646238875</v>
      </c>
      <c r="I1156" s="2">
        <f ca="1">+TablaVentas[[#This Row],[VENTAL TOTAL]]-TablaVentas[[#This Row],[VENTAL TOTAL]]*TablaVentas[[#This Row],[DESCUENTO]]</f>
        <v>157.82430263223532</v>
      </c>
      <c r="J1156" s="2">
        <f ca="1">0.18*TablaVentas[[#This Row],[SUBTOTAL]]</f>
        <v>28.408374473802358</v>
      </c>
      <c r="K1156" s="2">
        <f ca="1">+TablaVentas[[#This Row],[SUBTOTAL]]+TablaVentas[[#This Row],[IGV]]</f>
        <v>186.23267710603767</v>
      </c>
    </row>
    <row r="1157" spans="1:11" x14ac:dyDescent="0.25">
      <c r="A1157" t="s">
        <v>1166</v>
      </c>
      <c r="B1157" s="6">
        <v>45570</v>
      </c>
      <c r="C1157" t="s">
        <v>10013</v>
      </c>
      <c r="D1157" t="s">
        <v>10020</v>
      </c>
      <c r="E1157">
        <v>8</v>
      </c>
      <c r="F1157">
        <f>+_xlfn.XLOOKUP(TablaVentas[[#This Row],[PRODUCTO FINANCIERO]],TablaPrecios[PRODUCTO FINANCIERO],TablaPrecios[PRECIO UNIT],0)</f>
        <v>14.9</v>
      </c>
      <c r="G1157" s="2">
        <f>+TablaVentas[[#This Row],[CANTIDAD]]*TablaVentas[[#This Row],[PRECIO UNITARIO]]</f>
        <v>119.2</v>
      </c>
      <c r="H1157" s="1">
        <f t="shared" ca="1" si="18"/>
        <v>0.15828187347419498</v>
      </c>
      <c r="I1157" s="2">
        <f ca="1">+TablaVentas[[#This Row],[VENTAL TOTAL]]-TablaVentas[[#This Row],[VENTAL TOTAL]]*TablaVentas[[#This Row],[DESCUENTO]]</f>
        <v>100.33280068187597</v>
      </c>
      <c r="J1157" s="2">
        <f ca="1">0.18*TablaVentas[[#This Row],[SUBTOTAL]]</f>
        <v>18.059904122737674</v>
      </c>
      <c r="K1157" s="2">
        <f ca="1">+TablaVentas[[#This Row],[SUBTOTAL]]+TablaVentas[[#This Row],[IGV]]</f>
        <v>118.39270480461364</v>
      </c>
    </row>
    <row r="1158" spans="1:11" x14ac:dyDescent="0.25">
      <c r="A1158" t="s">
        <v>1167</v>
      </c>
      <c r="B1158" s="6">
        <v>45718</v>
      </c>
      <c r="C1158" t="s">
        <v>10011</v>
      </c>
      <c r="D1158" t="s">
        <v>10019</v>
      </c>
      <c r="E1158">
        <v>15</v>
      </c>
      <c r="F1158">
        <f>+_xlfn.XLOOKUP(TablaVentas[[#This Row],[PRODUCTO FINANCIERO]],TablaPrecios[PRODUCTO FINANCIERO],TablaPrecios[PRECIO UNIT],0)</f>
        <v>9.9</v>
      </c>
      <c r="G1158" s="2">
        <f>+TablaVentas[[#This Row],[CANTIDAD]]*TablaVentas[[#This Row],[PRECIO UNITARIO]]</f>
        <v>148.5</v>
      </c>
      <c r="H1158" s="1">
        <f t="shared" ca="1" si="18"/>
        <v>0.17383645653573437</v>
      </c>
      <c r="I1158" s="2">
        <f ca="1">+TablaVentas[[#This Row],[VENTAL TOTAL]]-TablaVentas[[#This Row],[VENTAL TOTAL]]*TablaVentas[[#This Row],[DESCUENTO]]</f>
        <v>122.68528620444344</v>
      </c>
      <c r="J1158" s="2">
        <f ca="1">0.18*TablaVentas[[#This Row],[SUBTOTAL]]</f>
        <v>22.083351516799819</v>
      </c>
      <c r="K1158" s="2">
        <f ca="1">+TablaVentas[[#This Row],[SUBTOTAL]]+TablaVentas[[#This Row],[IGV]]</f>
        <v>144.76863772124327</v>
      </c>
    </row>
    <row r="1159" spans="1:11" x14ac:dyDescent="0.25">
      <c r="A1159" t="s">
        <v>1168</v>
      </c>
      <c r="B1159" s="6">
        <v>45987</v>
      </c>
      <c r="C1159" t="s">
        <v>10013</v>
      </c>
      <c r="D1159" t="s">
        <v>10017</v>
      </c>
      <c r="E1159">
        <v>10</v>
      </c>
      <c r="F1159">
        <f>+_xlfn.XLOOKUP(TablaVentas[[#This Row],[PRODUCTO FINANCIERO]],TablaPrecios[PRODUCTO FINANCIERO],TablaPrecios[PRECIO UNIT],0)</f>
        <v>9.9</v>
      </c>
      <c r="G1159" s="2">
        <f>+TablaVentas[[#This Row],[CANTIDAD]]*TablaVentas[[#This Row],[PRECIO UNITARIO]]</f>
        <v>99</v>
      </c>
      <c r="H1159" s="1">
        <f t="shared" ca="1" si="18"/>
        <v>0.16546670193009444</v>
      </c>
      <c r="I1159" s="2">
        <f ca="1">+TablaVentas[[#This Row],[VENTAL TOTAL]]-TablaVentas[[#This Row],[VENTAL TOTAL]]*TablaVentas[[#This Row],[DESCUENTO]]</f>
        <v>82.618796508920653</v>
      </c>
      <c r="J1159" s="2">
        <f ca="1">0.18*TablaVentas[[#This Row],[SUBTOTAL]]</f>
        <v>14.871383371605717</v>
      </c>
      <c r="K1159" s="2">
        <f ca="1">+TablaVentas[[#This Row],[SUBTOTAL]]+TablaVentas[[#This Row],[IGV]]</f>
        <v>97.49017988052637</v>
      </c>
    </row>
    <row r="1160" spans="1:11" x14ac:dyDescent="0.25">
      <c r="A1160" t="s">
        <v>1169</v>
      </c>
      <c r="B1160" s="6">
        <v>46022</v>
      </c>
      <c r="C1160" t="s">
        <v>10012</v>
      </c>
      <c r="D1160" t="s">
        <v>10022</v>
      </c>
      <c r="E1160">
        <v>9</v>
      </c>
      <c r="F1160">
        <f>+_xlfn.XLOOKUP(TablaVentas[[#This Row],[PRODUCTO FINANCIERO]],TablaPrecios[PRODUCTO FINANCIERO],TablaPrecios[PRECIO UNIT],0)</f>
        <v>20.9</v>
      </c>
      <c r="G1160" s="2">
        <f>+TablaVentas[[#This Row],[CANTIDAD]]*TablaVentas[[#This Row],[PRECIO UNITARIO]]</f>
        <v>188.1</v>
      </c>
      <c r="H1160" s="1">
        <f t="shared" ca="1" si="18"/>
        <v>0.17993500095761394</v>
      </c>
      <c r="I1160" s="2">
        <f ca="1">+TablaVentas[[#This Row],[VENTAL TOTAL]]-TablaVentas[[#This Row],[VENTAL TOTAL]]*TablaVentas[[#This Row],[DESCUENTO]]</f>
        <v>154.25422631987283</v>
      </c>
      <c r="J1160" s="2">
        <f ca="1">0.18*TablaVentas[[#This Row],[SUBTOTAL]]</f>
        <v>27.765760737577107</v>
      </c>
      <c r="K1160" s="2">
        <f ca="1">+TablaVentas[[#This Row],[SUBTOTAL]]+TablaVentas[[#This Row],[IGV]]</f>
        <v>182.01998705744992</v>
      </c>
    </row>
    <row r="1161" spans="1:11" x14ac:dyDescent="0.25">
      <c r="A1161" t="s">
        <v>1170</v>
      </c>
      <c r="B1161" s="6">
        <v>45431</v>
      </c>
      <c r="C1161" t="s">
        <v>10014</v>
      </c>
      <c r="D1161" t="s">
        <v>10018</v>
      </c>
      <c r="E1161">
        <v>5</v>
      </c>
      <c r="F1161">
        <f>+_xlfn.XLOOKUP(TablaVentas[[#This Row],[PRODUCTO FINANCIERO]],TablaPrecios[PRODUCTO FINANCIERO],TablaPrecios[PRECIO UNIT],0)</f>
        <v>14.9</v>
      </c>
      <c r="G1161" s="2">
        <f>+TablaVentas[[#This Row],[CANTIDAD]]*TablaVentas[[#This Row],[PRECIO UNITARIO]]</f>
        <v>74.5</v>
      </c>
      <c r="H1161" s="1">
        <f t="shared" ca="1" si="18"/>
        <v>0.17880659310457553</v>
      </c>
      <c r="I1161" s="2">
        <f ca="1">+TablaVentas[[#This Row],[VENTAL TOTAL]]-TablaVentas[[#This Row],[VENTAL TOTAL]]*TablaVentas[[#This Row],[DESCUENTO]]</f>
        <v>61.178908813709121</v>
      </c>
      <c r="J1161" s="2">
        <f ca="1">0.18*TablaVentas[[#This Row],[SUBTOTAL]]</f>
        <v>11.012203586467642</v>
      </c>
      <c r="K1161" s="2">
        <f ca="1">+TablaVentas[[#This Row],[SUBTOTAL]]+TablaVentas[[#This Row],[IGV]]</f>
        <v>72.191112400176763</v>
      </c>
    </row>
    <row r="1162" spans="1:11" x14ac:dyDescent="0.25">
      <c r="A1162" t="s">
        <v>1171</v>
      </c>
      <c r="B1162" s="6">
        <v>45590</v>
      </c>
      <c r="C1162" t="s">
        <v>10013</v>
      </c>
      <c r="D1162" t="s">
        <v>10022</v>
      </c>
      <c r="E1162">
        <v>3</v>
      </c>
      <c r="F1162">
        <f>+_xlfn.XLOOKUP(TablaVentas[[#This Row],[PRODUCTO FINANCIERO]],TablaPrecios[PRODUCTO FINANCIERO],TablaPrecios[PRECIO UNIT],0)</f>
        <v>20.9</v>
      </c>
      <c r="G1162" s="2">
        <f>+TablaVentas[[#This Row],[CANTIDAD]]*TablaVentas[[#This Row],[PRECIO UNITARIO]]</f>
        <v>62.699999999999996</v>
      </c>
      <c r="H1162" s="1">
        <f t="shared" ca="1" si="18"/>
        <v>0.13176344762528619</v>
      </c>
      <c r="I1162" s="2">
        <f ca="1">+TablaVentas[[#This Row],[VENTAL TOTAL]]-TablaVentas[[#This Row],[VENTAL TOTAL]]*TablaVentas[[#This Row],[DESCUENTO]]</f>
        <v>54.438431833894555</v>
      </c>
      <c r="J1162" s="2">
        <f ca="1">0.18*TablaVentas[[#This Row],[SUBTOTAL]]</f>
        <v>9.7989177301010191</v>
      </c>
      <c r="K1162" s="2">
        <f ca="1">+TablaVentas[[#This Row],[SUBTOTAL]]+TablaVentas[[#This Row],[IGV]]</f>
        <v>64.237349563995579</v>
      </c>
    </row>
    <row r="1163" spans="1:11" x14ac:dyDescent="0.25">
      <c r="A1163" t="s">
        <v>1172</v>
      </c>
      <c r="B1163" s="6">
        <v>45914</v>
      </c>
      <c r="C1163" t="s">
        <v>10015</v>
      </c>
      <c r="D1163" t="s">
        <v>10018</v>
      </c>
      <c r="E1163">
        <v>5</v>
      </c>
      <c r="F1163">
        <f>+_xlfn.XLOOKUP(TablaVentas[[#This Row],[PRODUCTO FINANCIERO]],TablaPrecios[PRODUCTO FINANCIERO],TablaPrecios[PRECIO UNIT],0)</f>
        <v>14.9</v>
      </c>
      <c r="G1163" s="2">
        <f>+TablaVentas[[#This Row],[CANTIDAD]]*TablaVentas[[#This Row],[PRECIO UNITARIO]]</f>
        <v>74.5</v>
      </c>
      <c r="H1163" s="1">
        <f t="shared" ca="1" si="18"/>
        <v>0.15550867425436815</v>
      </c>
      <c r="I1163" s="2">
        <f ca="1">+TablaVentas[[#This Row],[VENTAL TOTAL]]-TablaVentas[[#This Row],[VENTAL TOTAL]]*TablaVentas[[#This Row],[DESCUENTO]]</f>
        <v>62.914603768049574</v>
      </c>
      <c r="J1163" s="2">
        <f ca="1">0.18*TablaVentas[[#This Row],[SUBTOTAL]]</f>
        <v>11.324628678248922</v>
      </c>
      <c r="K1163" s="2">
        <f ca="1">+TablaVentas[[#This Row],[SUBTOTAL]]+TablaVentas[[#This Row],[IGV]]</f>
        <v>74.239232446298502</v>
      </c>
    </row>
    <row r="1164" spans="1:11" x14ac:dyDescent="0.25">
      <c r="A1164" t="s">
        <v>1173</v>
      </c>
      <c r="B1164" s="6">
        <v>46068</v>
      </c>
      <c r="C1164" t="s">
        <v>10013</v>
      </c>
      <c r="D1164" t="s">
        <v>10017</v>
      </c>
      <c r="E1164">
        <v>7</v>
      </c>
      <c r="F1164">
        <f>+_xlfn.XLOOKUP(TablaVentas[[#This Row],[PRODUCTO FINANCIERO]],TablaPrecios[PRODUCTO FINANCIERO],TablaPrecios[PRECIO UNIT],0)</f>
        <v>9.9</v>
      </c>
      <c r="G1164" s="2">
        <f>+TablaVentas[[#This Row],[CANTIDAD]]*TablaVentas[[#This Row],[PRECIO UNITARIO]]</f>
        <v>69.3</v>
      </c>
      <c r="H1164" s="1">
        <f t="shared" ca="1" si="18"/>
        <v>0.14804429342812236</v>
      </c>
      <c r="I1164" s="2">
        <f ca="1">+TablaVentas[[#This Row],[VENTAL TOTAL]]-TablaVentas[[#This Row],[VENTAL TOTAL]]*TablaVentas[[#This Row],[DESCUENTO]]</f>
        <v>59.040530465431118</v>
      </c>
      <c r="J1164" s="2">
        <f ca="1">0.18*TablaVentas[[#This Row],[SUBTOTAL]]</f>
        <v>10.627295483777601</v>
      </c>
      <c r="K1164" s="2">
        <f ca="1">+TablaVentas[[#This Row],[SUBTOTAL]]+TablaVentas[[#This Row],[IGV]]</f>
        <v>69.667825949208719</v>
      </c>
    </row>
    <row r="1165" spans="1:11" x14ac:dyDescent="0.25">
      <c r="A1165" t="s">
        <v>1174</v>
      </c>
      <c r="B1165" s="6">
        <v>46203</v>
      </c>
      <c r="C1165" t="s">
        <v>10016</v>
      </c>
      <c r="D1165" t="s">
        <v>10018</v>
      </c>
      <c r="E1165">
        <v>11</v>
      </c>
      <c r="F1165">
        <f>+_xlfn.XLOOKUP(TablaVentas[[#This Row],[PRODUCTO FINANCIERO]],TablaPrecios[PRODUCTO FINANCIERO],TablaPrecios[PRECIO UNIT],0)</f>
        <v>14.9</v>
      </c>
      <c r="G1165" s="2">
        <f>+TablaVentas[[#This Row],[CANTIDAD]]*TablaVentas[[#This Row],[PRECIO UNITARIO]]</f>
        <v>163.9</v>
      </c>
      <c r="H1165" s="1">
        <f t="shared" ca="1" si="18"/>
        <v>0.12522748543410131</v>
      </c>
      <c r="I1165" s="2">
        <f ca="1">+TablaVentas[[#This Row],[VENTAL TOTAL]]-TablaVentas[[#This Row],[VENTAL TOTAL]]*TablaVentas[[#This Row],[DESCUENTO]]</f>
        <v>143.37521513735081</v>
      </c>
      <c r="J1165" s="2">
        <f ca="1">0.18*TablaVentas[[#This Row],[SUBTOTAL]]</f>
        <v>25.807538724723145</v>
      </c>
      <c r="K1165" s="2">
        <f ca="1">+TablaVentas[[#This Row],[SUBTOTAL]]+TablaVentas[[#This Row],[IGV]]</f>
        <v>169.18275386207395</v>
      </c>
    </row>
    <row r="1166" spans="1:11" x14ac:dyDescent="0.25">
      <c r="A1166" t="s">
        <v>1175</v>
      </c>
      <c r="B1166" s="6">
        <v>46181</v>
      </c>
      <c r="C1166" t="s">
        <v>10014</v>
      </c>
      <c r="D1166" t="s">
        <v>10018</v>
      </c>
      <c r="E1166">
        <v>18</v>
      </c>
      <c r="F1166">
        <f>+_xlfn.XLOOKUP(TablaVentas[[#This Row],[PRODUCTO FINANCIERO]],TablaPrecios[PRODUCTO FINANCIERO],TablaPrecios[PRECIO UNIT],0)</f>
        <v>14.9</v>
      </c>
      <c r="G1166" s="2">
        <f>+TablaVentas[[#This Row],[CANTIDAD]]*TablaVentas[[#This Row],[PRECIO UNITARIO]]</f>
        <v>268.2</v>
      </c>
      <c r="H1166" s="1">
        <f t="shared" ca="1" si="18"/>
        <v>0.12808105946553197</v>
      </c>
      <c r="I1166" s="2">
        <f ca="1">+TablaVentas[[#This Row],[VENTAL TOTAL]]-TablaVentas[[#This Row],[VENTAL TOTAL]]*TablaVentas[[#This Row],[DESCUENTO]]</f>
        <v>233.84865985134431</v>
      </c>
      <c r="J1166" s="2">
        <f ca="1">0.18*TablaVentas[[#This Row],[SUBTOTAL]]</f>
        <v>42.092758773241975</v>
      </c>
      <c r="K1166" s="2">
        <f ca="1">+TablaVentas[[#This Row],[SUBTOTAL]]+TablaVentas[[#This Row],[IGV]]</f>
        <v>275.94141862458628</v>
      </c>
    </row>
    <row r="1167" spans="1:11" x14ac:dyDescent="0.25">
      <c r="A1167" t="s">
        <v>1176</v>
      </c>
      <c r="B1167" s="6">
        <v>45612</v>
      </c>
      <c r="C1167" t="s">
        <v>10014</v>
      </c>
      <c r="D1167" t="s">
        <v>10017</v>
      </c>
      <c r="E1167">
        <v>13</v>
      </c>
      <c r="F1167">
        <f>+_xlfn.XLOOKUP(TablaVentas[[#This Row],[PRODUCTO FINANCIERO]],TablaPrecios[PRODUCTO FINANCIERO],TablaPrecios[PRECIO UNIT],0)</f>
        <v>9.9</v>
      </c>
      <c r="G1167" s="2">
        <f>+TablaVentas[[#This Row],[CANTIDAD]]*TablaVentas[[#This Row],[PRECIO UNITARIO]]</f>
        <v>128.70000000000002</v>
      </c>
      <c r="H1167" s="1">
        <f t="shared" ca="1" si="18"/>
        <v>0.19204960249549374</v>
      </c>
      <c r="I1167" s="2">
        <f ca="1">+TablaVentas[[#This Row],[VENTAL TOTAL]]-TablaVentas[[#This Row],[VENTAL TOTAL]]*TablaVentas[[#This Row],[DESCUENTO]]</f>
        <v>103.98321615882998</v>
      </c>
      <c r="J1167" s="2">
        <f ca="1">0.18*TablaVentas[[#This Row],[SUBTOTAL]]</f>
        <v>18.716978908589393</v>
      </c>
      <c r="K1167" s="2">
        <f ca="1">+TablaVentas[[#This Row],[SUBTOTAL]]+TablaVentas[[#This Row],[IGV]]</f>
        <v>122.70019506741937</v>
      </c>
    </row>
    <row r="1168" spans="1:11" x14ac:dyDescent="0.25">
      <c r="A1168" t="s">
        <v>1177</v>
      </c>
      <c r="B1168" s="6">
        <v>46343</v>
      </c>
      <c r="C1168" t="s">
        <v>10013</v>
      </c>
      <c r="D1168" t="s">
        <v>10020</v>
      </c>
      <c r="E1168">
        <v>12</v>
      </c>
      <c r="F1168">
        <f>+_xlfn.XLOOKUP(TablaVentas[[#This Row],[PRODUCTO FINANCIERO]],TablaPrecios[PRODUCTO FINANCIERO],TablaPrecios[PRECIO UNIT],0)</f>
        <v>14.9</v>
      </c>
      <c r="G1168" s="2">
        <f>+TablaVentas[[#This Row],[CANTIDAD]]*TablaVentas[[#This Row],[PRECIO UNITARIO]]</f>
        <v>178.8</v>
      </c>
      <c r="H1168" s="1">
        <f t="shared" ca="1" si="18"/>
        <v>0.10302282475773576</v>
      </c>
      <c r="I1168" s="2">
        <f ca="1">+TablaVentas[[#This Row],[VENTAL TOTAL]]-TablaVentas[[#This Row],[VENTAL TOTAL]]*TablaVentas[[#This Row],[DESCUENTO]]</f>
        <v>160.37951893331686</v>
      </c>
      <c r="J1168" s="2">
        <f ca="1">0.18*TablaVentas[[#This Row],[SUBTOTAL]]</f>
        <v>28.868313407997032</v>
      </c>
      <c r="K1168" s="2">
        <f ca="1">+TablaVentas[[#This Row],[SUBTOTAL]]+TablaVentas[[#This Row],[IGV]]</f>
        <v>189.24783234131388</v>
      </c>
    </row>
    <row r="1169" spans="1:11" x14ac:dyDescent="0.25">
      <c r="A1169" t="s">
        <v>1178</v>
      </c>
      <c r="B1169" s="6">
        <v>45298</v>
      </c>
      <c r="C1169" t="s">
        <v>10013</v>
      </c>
      <c r="D1169" t="s">
        <v>10022</v>
      </c>
      <c r="E1169">
        <v>5</v>
      </c>
      <c r="F1169">
        <f>+_xlfn.XLOOKUP(TablaVentas[[#This Row],[PRODUCTO FINANCIERO]],TablaPrecios[PRODUCTO FINANCIERO],TablaPrecios[PRECIO UNIT],0)</f>
        <v>20.9</v>
      </c>
      <c r="G1169" s="2">
        <f>+TablaVentas[[#This Row],[CANTIDAD]]*TablaVentas[[#This Row],[PRECIO UNITARIO]]</f>
        <v>104.5</v>
      </c>
      <c r="H1169" s="1">
        <f t="shared" ca="1" si="18"/>
        <v>0.1194739295261214</v>
      </c>
      <c r="I1169" s="2">
        <f ca="1">+TablaVentas[[#This Row],[VENTAL TOTAL]]-TablaVentas[[#This Row],[VENTAL TOTAL]]*TablaVentas[[#This Row],[DESCUENTO]]</f>
        <v>92.014974364520313</v>
      </c>
      <c r="J1169" s="2">
        <f ca="1">0.18*TablaVentas[[#This Row],[SUBTOTAL]]</f>
        <v>16.562695385613655</v>
      </c>
      <c r="K1169" s="2">
        <f ca="1">+TablaVentas[[#This Row],[SUBTOTAL]]+TablaVentas[[#This Row],[IGV]]</f>
        <v>108.57766975013396</v>
      </c>
    </row>
    <row r="1170" spans="1:11" x14ac:dyDescent="0.25">
      <c r="A1170" t="s">
        <v>1179</v>
      </c>
      <c r="B1170" s="6">
        <v>46245</v>
      </c>
      <c r="C1170" t="s">
        <v>10011</v>
      </c>
      <c r="D1170" t="s">
        <v>10022</v>
      </c>
      <c r="E1170">
        <v>11</v>
      </c>
      <c r="F1170">
        <f>+_xlfn.XLOOKUP(TablaVentas[[#This Row],[PRODUCTO FINANCIERO]],TablaPrecios[PRODUCTO FINANCIERO],TablaPrecios[PRECIO UNIT],0)</f>
        <v>20.9</v>
      </c>
      <c r="G1170" s="2">
        <f>+TablaVentas[[#This Row],[CANTIDAD]]*TablaVentas[[#This Row],[PRECIO UNITARIO]]</f>
        <v>229.89999999999998</v>
      </c>
      <c r="H1170" s="1">
        <f t="shared" ca="1" si="18"/>
        <v>0.12930503842336916</v>
      </c>
      <c r="I1170" s="2">
        <f ca="1">+TablaVentas[[#This Row],[VENTAL TOTAL]]-TablaVentas[[#This Row],[VENTAL TOTAL]]*TablaVentas[[#This Row],[DESCUENTO]]</f>
        <v>200.17277166646741</v>
      </c>
      <c r="J1170" s="2">
        <f ca="1">0.18*TablaVentas[[#This Row],[SUBTOTAL]]</f>
        <v>36.031098899964135</v>
      </c>
      <c r="K1170" s="2">
        <f ca="1">+TablaVentas[[#This Row],[SUBTOTAL]]+TablaVentas[[#This Row],[IGV]]</f>
        <v>236.20387056643153</v>
      </c>
    </row>
    <row r="1171" spans="1:11" x14ac:dyDescent="0.25">
      <c r="A1171" t="s">
        <v>1180</v>
      </c>
      <c r="B1171" s="6">
        <v>46252</v>
      </c>
      <c r="C1171" t="s">
        <v>10013</v>
      </c>
      <c r="D1171" t="s">
        <v>10019</v>
      </c>
      <c r="E1171">
        <v>8</v>
      </c>
      <c r="F1171">
        <f>+_xlfn.XLOOKUP(TablaVentas[[#This Row],[PRODUCTO FINANCIERO]],TablaPrecios[PRODUCTO FINANCIERO],TablaPrecios[PRECIO UNIT],0)</f>
        <v>9.9</v>
      </c>
      <c r="G1171" s="2">
        <f>+TablaVentas[[#This Row],[CANTIDAD]]*TablaVentas[[#This Row],[PRECIO UNITARIO]]</f>
        <v>79.2</v>
      </c>
      <c r="H1171" s="1">
        <f t="shared" ca="1" si="18"/>
        <v>0.10448694209214957</v>
      </c>
      <c r="I1171" s="2">
        <f ca="1">+TablaVentas[[#This Row],[VENTAL TOTAL]]-TablaVentas[[#This Row],[VENTAL TOTAL]]*TablaVentas[[#This Row],[DESCUENTO]]</f>
        <v>70.924634186301759</v>
      </c>
      <c r="J1171" s="2">
        <f ca="1">0.18*TablaVentas[[#This Row],[SUBTOTAL]]</f>
        <v>12.766434153534316</v>
      </c>
      <c r="K1171" s="2">
        <f ca="1">+TablaVentas[[#This Row],[SUBTOTAL]]+TablaVentas[[#This Row],[IGV]]</f>
        <v>83.691068339836079</v>
      </c>
    </row>
    <row r="1172" spans="1:11" x14ac:dyDescent="0.25">
      <c r="A1172" t="s">
        <v>1181</v>
      </c>
      <c r="B1172" s="6">
        <v>45679</v>
      </c>
      <c r="C1172" t="s">
        <v>10012</v>
      </c>
      <c r="D1172" t="s">
        <v>10022</v>
      </c>
      <c r="E1172">
        <v>19</v>
      </c>
      <c r="F1172">
        <f>+_xlfn.XLOOKUP(TablaVentas[[#This Row],[PRODUCTO FINANCIERO]],TablaPrecios[PRODUCTO FINANCIERO],TablaPrecios[PRECIO UNIT],0)</f>
        <v>20.9</v>
      </c>
      <c r="G1172" s="2">
        <f>+TablaVentas[[#This Row],[CANTIDAD]]*TablaVentas[[#This Row],[PRECIO UNITARIO]]</f>
        <v>397.09999999999997</v>
      </c>
      <c r="H1172" s="1">
        <f t="shared" ca="1" si="18"/>
        <v>0.19983552357164622</v>
      </c>
      <c r="I1172" s="2">
        <f ca="1">+TablaVentas[[#This Row],[VENTAL TOTAL]]-TablaVentas[[#This Row],[VENTAL TOTAL]]*TablaVentas[[#This Row],[DESCUENTO]]</f>
        <v>317.74531358969926</v>
      </c>
      <c r="J1172" s="2">
        <f ca="1">0.18*TablaVentas[[#This Row],[SUBTOTAL]]</f>
        <v>57.194156446145868</v>
      </c>
      <c r="K1172" s="2">
        <f ca="1">+TablaVentas[[#This Row],[SUBTOTAL]]+TablaVentas[[#This Row],[IGV]]</f>
        <v>374.93947003584515</v>
      </c>
    </row>
    <row r="1173" spans="1:11" x14ac:dyDescent="0.25">
      <c r="A1173" t="s">
        <v>1182</v>
      </c>
      <c r="B1173" s="6">
        <v>46239</v>
      </c>
      <c r="C1173" t="s">
        <v>10016</v>
      </c>
      <c r="D1173" t="s">
        <v>10018</v>
      </c>
      <c r="E1173">
        <v>3</v>
      </c>
      <c r="F1173">
        <f>+_xlfn.XLOOKUP(TablaVentas[[#This Row],[PRODUCTO FINANCIERO]],TablaPrecios[PRODUCTO FINANCIERO],TablaPrecios[PRECIO UNIT],0)</f>
        <v>14.9</v>
      </c>
      <c r="G1173" s="2">
        <f>+TablaVentas[[#This Row],[CANTIDAD]]*TablaVentas[[#This Row],[PRECIO UNITARIO]]</f>
        <v>44.7</v>
      </c>
      <c r="H1173" s="1">
        <f t="shared" ca="1" si="18"/>
        <v>0.18560530279018253</v>
      </c>
      <c r="I1173" s="2">
        <f ca="1">+TablaVentas[[#This Row],[VENTAL TOTAL]]-TablaVentas[[#This Row],[VENTAL TOTAL]]*TablaVentas[[#This Row],[DESCUENTO]]</f>
        <v>36.403442965278842</v>
      </c>
      <c r="J1173" s="2">
        <f ca="1">0.18*TablaVentas[[#This Row],[SUBTOTAL]]</f>
        <v>6.5526197337501912</v>
      </c>
      <c r="K1173" s="2">
        <f ca="1">+TablaVentas[[#This Row],[SUBTOTAL]]+TablaVentas[[#This Row],[IGV]]</f>
        <v>42.956062699029033</v>
      </c>
    </row>
    <row r="1174" spans="1:11" x14ac:dyDescent="0.25">
      <c r="A1174" t="s">
        <v>1183</v>
      </c>
      <c r="B1174" s="6">
        <v>46214</v>
      </c>
      <c r="C1174" t="s">
        <v>10014</v>
      </c>
      <c r="D1174" t="s">
        <v>10019</v>
      </c>
      <c r="E1174">
        <v>18</v>
      </c>
      <c r="F1174">
        <f>+_xlfn.XLOOKUP(TablaVentas[[#This Row],[PRODUCTO FINANCIERO]],TablaPrecios[PRODUCTO FINANCIERO],TablaPrecios[PRECIO UNIT],0)</f>
        <v>9.9</v>
      </c>
      <c r="G1174" s="2">
        <f>+TablaVentas[[#This Row],[CANTIDAD]]*TablaVentas[[#This Row],[PRECIO UNITARIO]]</f>
        <v>178.20000000000002</v>
      </c>
      <c r="H1174" s="1">
        <f t="shared" ca="1" si="18"/>
        <v>0.1091468652752324</v>
      </c>
      <c r="I1174" s="2">
        <f ca="1">+TablaVentas[[#This Row],[VENTAL TOTAL]]-TablaVentas[[#This Row],[VENTAL TOTAL]]*TablaVentas[[#This Row],[DESCUENTO]]</f>
        <v>158.7500286079536</v>
      </c>
      <c r="J1174" s="2">
        <f ca="1">0.18*TablaVentas[[#This Row],[SUBTOTAL]]</f>
        <v>28.575005149431647</v>
      </c>
      <c r="K1174" s="2">
        <f ca="1">+TablaVentas[[#This Row],[SUBTOTAL]]+TablaVentas[[#This Row],[IGV]]</f>
        <v>187.32503375738526</v>
      </c>
    </row>
    <row r="1175" spans="1:11" x14ac:dyDescent="0.25">
      <c r="A1175" t="s">
        <v>1184</v>
      </c>
      <c r="B1175" s="6">
        <v>46032</v>
      </c>
      <c r="C1175" t="s">
        <v>10015</v>
      </c>
      <c r="D1175" t="s">
        <v>10019</v>
      </c>
      <c r="E1175">
        <v>15</v>
      </c>
      <c r="F1175">
        <f>+_xlfn.XLOOKUP(TablaVentas[[#This Row],[PRODUCTO FINANCIERO]],TablaPrecios[PRODUCTO FINANCIERO],TablaPrecios[PRECIO UNIT],0)</f>
        <v>9.9</v>
      </c>
      <c r="G1175" s="2">
        <f>+TablaVentas[[#This Row],[CANTIDAD]]*TablaVentas[[#This Row],[PRECIO UNITARIO]]</f>
        <v>148.5</v>
      </c>
      <c r="H1175" s="1">
        <f t="shared" ca="1" si="18"/>
        <v>0.17973793029972659</v>
      </c>
      <c r="I1175" s="2">
        <f ca="1">+TablaVentas[[#This Row],[VENTAL TOTAL]]-TablaVentas[[#This Row],[VENTAL TOTAL]]*TablaVentas[[#This Row],[DESCUENTO]]</f>
        <v>121.8089173504906</v>
      </c>
      <c r="J1175" s="2">
        <f ca="1">0.18*TablaVentas[[#This Row],[SUBTOTAL]]</f>
        <v>21.925605123088307</v>
      </c>
      <c r="K1175" s="2">
        <f ca="1">+TablaVentas[[#This Row],[SUBTOTAL]]+TablaVentas[[#This Row],[IGV]]</f>
        <v>143.73452247357892</v>
      </c>
    </row>
    <row r="1176" spans="1:11" x14ac:dyDescent="0.25">
      <c r="A1176" t="s">
        <v>1185</v>
      </c>
      <c r="B1176" s="6">
        <v>45734</v>
      </c>
      <c r="C1176" t="s">
        <v>10012</v>
      </c>
      <c r="D1176" t="s">
        <v>10020</v>
      </c>
      <c r="E1176">
        <v>7</v>
      </c>
      <c r="F1176">
        <f>+_xlfn.XLOOKUP(TablaVentas[[#This Row],[PRODUCTO FINANCIERO]],TablaPrecios[PRODUCTO FINANCIERO],TablaPrecios[PRECIO UNIT],0)</f>
        <v>14.9</v>
      </c>
      <c r="G1176" s="2">
        <f>+TablaVentas[[#This Row],[CANTIDAD]]*TablaVentas[[#This Row],[PRECIO UNITARIO]]</f>
        <v>104.3</v>
      </c>
      <c r="H1176" s="1">
        <f t="shared" ca="1" si="18"/>
        <v>0.11720693031856445</v>
      </c>
      <c r="I1176" s="2">
        <f ca="1">+TablaVentas[[#This Row],[VENTAL TOTAL]]-TablaVentas[[#This Row],[VENTAL TOTAL]]*TablaVentas[[#This Row],[DESCUENTO]]</f>
        <v>92.075317167773733</v>
      </c>
      <c r="J1176" s="2">
        <f ca="1">0.18*TablaVentas[[#This Row],[SUBTOTAL]]</f>
        <v>16.573557090199273</v>
      </c>
      <c r="K1176" s="2">
        <f ca="1">+TablaVentas[[#This Row],[SUBTOTAL]]+TablaVentas[[#This Row],[IGV]]</f>
        <v>108.64887425797301</v>
      </c>
    </row>
    <row r="1177" spans="1:11" x14ac:dyDescent="0.25">
      <c r="A1177" t="s">
        <v>1186</v>
      </c>
      <c r="B1177" s="6">
        <v>46105</v>
      </c>
      <c r="C1177" t="s">
        <v>10012</v>
      </c>
      <c r="D1177" t="s">
        <v>10020</v>
      </c>
      <c r="E1177">
        <v>3</v>
      </c>
      <c r="F1177">
        <f>+_xlfn.XLOOKUP(TablaVentas[[#This Row],[PRODUCTO FINANCIERO]],TablaPrecios[PRODUCTO FINANCIERO],TablaPrecios[PRECIO UNIT],0)</f>
        <v>14.9</v>
      </c>
      <c r="G1177" s="2">
        <f>+TablaVentas[[#This Row],[CANTIDAD]]*TablaVentas[[#This Row],[PRECIO UNITARIO]]</f>
        <v>44.7</v>
      </c>
      <c r="H1177" s="1">
        <f t="shared" ca="1" si="18"/>
        <v>0.14885568562440696</v>
      </c>
      <c r="I1177" s="2">
        <f ca="1">+TablaVentas[[#This Row],[VENTAL TOTAL]]-TablaVentas[[#This Row],[VENTAL TOTAL]]*TablaVentas[[#This Row],[DESCUENTO]]</f>
        <v>38.046150852589008</v>
      </c>
      <c r="J1177" s="2">
        <f ca="1">0.18*TablaVentas[[#This Row],[SUBTOTAL]]</f>
        <v>6.8483071534660214</v>
      </c>
      <c r="K1177" s="2">
        <f ca="1">+TablaVentas[[#This Row],[SUBTOTAL]]+TablaVentas[[#This Row],[IGV]]</f>
        <v>44.894458006055032</v>
      </c>
    </row>
    <row r="1178" spans="1:11" x14ac:dyDescent="0.25">
      <c r="A1178" t="s">
        <v>1187</v>
      </c>
      <c r="B1178" s="6">
        <v>45936</v>
      </c>
      <c r="C1178" t="s">
        <v>10011</v>
      </c>
      <c r="D1178" t="s">
        <v>10018</v>
      </c>
      <c r="E1178">
        <v>16</v>
      </c>
      <c r="F1178">
        <f>+_xlfn.XLOOKUP(TablaVentas[[#This Row],[PRODUCTO FINANCIERO]],TablaPrecios[PRODUCTO FINANCIERO],TablaPrecios[PRECIO UNIT],0)</f>
        <v>14.9</v>
      </c>
      <c r="G1178" s="2">
        <f>+TablaVentas[[#This Row],[CANTIDAD]]*TablaVentas[[#This Row],[PRECIO UNITARIO]]</f>
        <v>238.4</v>
      </c>
      <c r="H1178" s="1">
        <f t="shared" ca="1" si="18"/>
        <v>0.1908708779891343</v>
      </c>
      <c r="I1178" s="2">
        <f ca="1">+TablaVentas[[#This Row],[VENTAL TOTAL]]-TablaVentas[[#This Row],[VENTAL TOTAL]]*TablaVentas[[#This Row],[DESCUENTO]]</f>
        <v>192.89638268739037</v>
      </c>
      <c r="J1178" s="2">
        <f ca="1">0.18*TablaVentas[[#This Row],[SUBTOTAL]]</f>
        <v>34.721348883730265</v>
      </c>
      <c r="K1178" s="2">
        <f ca="1">+TablaVentas[[#This Row],[SUBTOTAL]]+TablaVentas[[#This Row],[IGV]]</f>
        <v>227.61773157112063</v>
      </c>
    </row>
    <row r="1179" spans="1:11" x14ac:dyDescent="0.25">
      <c r="A1179" t="s">
        <v>1188</v>
      </c>
      <c r="B1179" s="6">
        <v>46344</v>
      </c>
      <c r="C1179" t="s">
        <v>10016</v>
      </c>
      <c r="D1179" t="s">
        <v>10018</v>
      </c>
      <c r="E1179">
        <v>18</v>
      </c>
      <c r="F1179">
        <f>+_xlfn.XLOOKUP(TablaVentas[[#This Row],[PRODUCTO FINANCIERO]],TablaPrecios[PRODUCTO FINANCIERO],TablaPrecios[PRECIO UNIT],0)</f>
        <v>14.9</v>
      </c>
      <c r="G1179" s="2">
        <f>+TablaVentas[[#This Row],[CANTIDAD]]*TablaVentas[[#This Row],[PRECIO UNITARIO]]</f>
        <v>268.2</v>
      </c>
      <c r="H1179" s="1">
        <f t="shared" ca="1" si="18"/>
        <v>0.11169020120577783</v>
      </c>
      <c r="I1179" s="2">
        <f ca="1">+TablaVentas[[#This Row],[VENTAL TOTAL]]-TablaVentas[[#This Row],[VENTAL TOTAL]]*TablaVentas[[#This Row],[DESCUENTO]]</f>
        <v>238.24468803661037</v>
      </c>
      <c r="J1179" s="2">
        <f ca="1">0.18*TablaVentas[[#This Row],[SUBTOTAL]]</f>
        <v>42.884043846589861</v>
      </c>
      <c r="K1179" s="2">
        <f ca="1">+TablaVentas[[#This Row],[SUBTOTAL]]+TablaVentas[[#This Row],[IGV]]</f>
        <v>281.1287318832002</v>
      </c>
    </row>
    <row r="1180" spans="1:11" x14ac:dyDescent="0.25">
      <c r="A1180" t="s">
        <v>1189</v>
      </c>
      <c r="B1180" s="6">
        <v>46254</v>
      </c>
      <c r="C1180" t="s">
        <v>10015</v>
      </c>
      <c r="D1180" t="s">
        <v>10019</v>
      </c>
      <c r="E1180">
        <v>16</v>
      </c>
      <c r="F1180">
        <f>+_xlfn.XLOOKUP(TablaVentas[[#This Row],[PRODUCTO FINANCIERO]],TablaPrecios[PRODUCTO FINANCIERO],TablaPrecios[PRECIO UNIT],0)</f>
        <v>9.9</v>
      </c>
      <c r="G1180" s="2">
        <f>+TablaVentas[[#This Row],[CANTIDAD]]*TablaVentas[[#This Row],[PRECIO UNITARIO]]</f>
        <v>158.4</v>
      </c>
      <c r="H1180" s="1">
        <f t="shared" ca="1" si="18"/>
        <v>0.1843394073468288</v>
      </c>
      <c r="I1180" s="2">
        <f ca="1">+TablaVentas[[#This Row],[VENTAL TOTAL]]-TablaVentas[[#This Row],[VENTAL TOTAL]]*TablaVentas[[#This Row],[DESCUENTO]]</f>
        <v>129.20063787626233</v>
      </c>
      <c r="J1180" s="2">
        <f ca="1">0.18*TablaVentas[[#This Row],[SUBTOTAL]]</f>
        <v>23.256114817727219</v>
      </c>
      <c r="K1180" s="2">
        <f ca="1">+TablaVentas[[#This Row],[SUBTOTAL]]+TablaVentas[[#This Row],[IGV]]</f>
        <v>152.45675269398956</v>
      </c>
    </row>
    <row r="1181" spans="1:11" x14ac:dyDescent="0.25">
      <c r="A1181" t="s">
        <v>1190</v>
      </c>
      <c r="B1181" s="6">
        <v>46025</v>
      </c>
      <c r="C1181" t="s">
        <v>10011</v>
      </c>
      <c r="D1181" t="s">
        <v>10020</v>
      </c>
      <c r="E1181">
        <v>6</v>
      </c>
      <c r="F1181">
        <f>+_xlfn.XLOOKUP(TablaVentas[[#This Row],[PRODUCTO FINANCIERO]],TablaPrecios[PRODUCTO FINANCIERO],TablaPrecios[PRECIO UNIT],0)</f>
        <v>14.9</v>
      </c>
      <c r="G1181" s="2">
        <f>+TablaVentas[[#This Row],[CANTIDAD]]*TablaVentas[[#This Row],[PRECIO UNITARIO]]</f>
        <v>89.4</v>
      </c>
      <c r="H1181" s="1">
        <f t="shared" ca="1" si="18"/>
        <v>0.12899906415252699</v>
      </c>
      <c r="I1181" s="2">
        <f ca="1">+TablaVentas[[#This Row],[VENTAL TOTAL]]-TablaVentas[[#This Row],[VENTAL TOTAL]]*TablaVentas[[#This Row],[DESCUENTO]]</f>
        <v>77.867483664764094</v>
      </c>
      <c r="J1181" s="2">
        <f ca="1">0.18*TablaVentas[[#This Row],[SUBTOTAL]]</f>
        <v>14.016147059657536</v>
      </c>
      <c r="K1181" s="2">
        <f ca="1">+TablaVentas[[#This Row],[SUBTOTAL]]+TablaVentas[[#This Row],[IGV]]</f>
        <v>91.883630724421636</v>
      </c>
    </row>
    <row r="1182" spans="1:11" x14ac:dyDescent="0.25">
      <c r="A1182" t="s">
        <v>1191</v>
      </c>
      <c r="B1182" s="6">
        <v>46311</v>
      </c>
      <c r="C1182" t="s">
        <v>10016</v>
      </c>
      <c r="D1182" t="s">
        <v>10018</v>
      </c>
      <c r="E1182">
        <v>15</v>
      </c>
      <c r="F1182">
        <f>+_xlfn.XLOOKUP(TablaVentas[[#This Row],[PRODUCTO FINANCIERO]],TablaPrecios[PRODUCTO FINANCIERO],TablaPrecios[PRECIO UNIT],0)</f>
        <v>14.9</v>
      </c>
      <c r="G1182" s="2">
        <f>+TablaVentas[[#This Row],[CANTIDAD]]*TablaVentas[[#This Row],[PRECIO UNITARIO]]</f>
        <v>223.5</v>
      </c>
      <c r="H1182" s="1">
        <f t="shared" ca="1" si="18"/>
        <v>0.10948922645169543</v>
      </c>
      <c r="I1182" s="2">
        <f ca="1">+TablaVentas[[#This Row],[VENTAL TOTAL]]-TablaVentas[[#This Row],[VENTAL TOTAL]]*TablaVentas[[#This Row],[DESCUENTO]]</f>
        <v>199.02915788804609</v>
      </c>
      <c r="J1182" s="2">
        <f ca="1">0.18*TablaVentas[[#This Row],[SUBTOTAL]]</f>
        <v>35.825248419848293</v>
      </c>
      <c r="K1182" s="2">
        <f ca="1">+TablaVentas[[#This Row],[SUBTOTAL]]+TablaVentas[[#This Row],[IGV]]</f>
        <v>234.85440630789438</v>
      </c>
    </row>
    <row r="1183" spans="1:11" x14ac:dyDescent="0.25">
      <c r="A1183" t="s">
        <v>1192</v>
      </c>
      <c r="B1183" s="6">
        <v>45749</v>
      </c>
      <c r="C1183" t="s">
        <v>10016</v>
      </c>
      <c r="D1183" t="s">
        <v>10018</v>
      </c>
      <c r="E1183">
        <v>12</v>
      </c>
      <c r="F1183">
        <f>+_xlfn.XLOOKUP(TablaVentas[[#This Row],[PRODUCTO FINANCIERO]],TablaPrecios[PRODUCTO FINANCIERO],TablaPrecios[PRECIO UNIT],0)</f>
        <v>14.9</v>
      </c>
      <c r="G1183" s="2">
        <f>+TablaVentas[[#This Row],[CANTIDAD]]*TablaVentas[[#This Row],[PRECIO UNITARIO]]</f>
        <v>178.8</v>
      </c>
      <c r="H1183" s="1">
        <f t="shared" ca="1" si="18"/>
        <v>0.13244401738669642</v>
      </c>
      <c r="I1183" s="2">
        <f ca="1">+TablaVentas[[#This Row],[VENTAL TOTAL]]-TablaVentas[[#This Row],[VENTAL TOTAL]]*TablaVentas[[#This Row],[DESCUENTO]]</f>
        <v>155.1190096912587</v>
      </c>
      <c r="J1183" s="2">
        <f ca="1">0.18*TablaVentas[[#This Row],[SUBTOTAL]]</f>
        <v>27.921421744426564</v>
      </c>
      <c r="K1183" s="2">
        <f ca="1">+TablaVentas[[#This Row],[SUBTOTAL]]+TablaVentas[[#This Row],[IGV]]</f>
        <v>183.04043143568526</v>
      </c>
    </row>
    <row r="1184" spans="1:11" x14ac:dyDescent="0.25">
      <c r="A1184" t="s">
        <v>1193</v>
      </c>
      <c r="B1184" s="6">
        <v>45608</v>
      </c>
      <c r="C1184" t="s">
        <v>10016</v>
      </c>
      <c r="D1184" t="s">
        <v>10017</v>
      </c>
      <c r="E1184">
        <v>20</v>
      </c>
      <c r="F1184">
        <f>+_xlfn.XLOOKUP(TablaVentas[[#This Row],[PRODUCTO FINANCIERO]],TablaPrecios[PRODUCTO FINANCIERO],TablaPrecios[PRECIO UNIT],0)</f>
        <v>9.9</v>
      </c>
      <c r="G1184" s="2">
        <f>+TablaVentas[[#This Row],[CANTIDAD]]*TablaVentas[[#This Row],[PRECIO UNITARIO]]</f>
        <v>198</v>
      </c>
      <c r="H1184" s="1">
        <f t="shared" ca="1" si="18"/>
        <v>0.13175707202846726</v>
      </c>
      <c r="I1184" s="2">
        <f ca="1">+TablaVentas[[#This Row],[VENTAL TOTAL]]-TablaVentas[[#This Row],[VENTAL TOTAL]]*TablaVentas[[#This Row],[DESCUENTO]]</f>
        <v>171.91209973836348</v>
      </c>
      <c r="J1184" s="2">
        <f ca="1">0.18*TablaVentas[[#This Row],[SUBTOTAL]]</f>
        <v>30.944177952905424</v>
      </c>
      <c r="K1184" s="2">
        <f ca="1">+TablaVentas[[#This Row],[SUBTOTAL]]+TablaVentas[[#This Row],[IGV]]</f>
        <v>202.8562776912689</v>
      </c>
    </row>
    <row r="1185" spans="1:11" x14ac:dyDescent="0.25">
      <c r="A1185" t="s">
        <v>1194</v>
      </c>
      <c r="B1185" s="6">
        <v>46215</v>
      </c>
      <c r="C1185" t="s">
        <v>10012</v>
      </c>
      <c r="D1185" t="s">
        <v>10020</v>
      </c>
      <c r="E1185">
        <v>13</v>
      </c>
      <c r="F1185">
        <f>+_xlfn.XLOOKUP(TablaVentas[[#This Row],[PRODUCTO FINANCIERO]],TablaPrecios[PRODUCTO FINANCIERO],TablaPrecios[PRECIO UNIT],0)</f>
        <v>14.9</v>
      </c>
      <c r="G1185" s="2">
        <f>+TablaVentas[[#This Row],[CANTIDAD]]*TablaVentas[[#This Row],[PRECIO UNITARIO]]</f>
        <v>193.70000000000002</v>
      </c>
      <c r="H1185" s="1">
        <f t="shared" ca="1" si="18"/>
        <v>0.15358471655165615</v>
      </c>
      <c r="I1185" s="2">
        <f ca="1">+TablaVentas[[#This Row],[VENTAL TOTAL]]-TablaVentas[[#This Row],[VENTAL TOTAL]]*TablaVentas[[#This Row],[DESCUENTO]]</f>
        <v>163.95064040394422</v>
      </c>
      <c r="J1185" s="2">
        <f ca="1">0.18*TablaVentas[[#This Row],[SUBTOTAL]]</f>
        <v>29.511115272709958</v>
      </c>
      <c r="K1185" s="2">
        <f ca="1">+TablaVentas[[#This Row],[SUBTOTAL]]+TablaVentas[[#This Row],[IGV]]</f>
        <v>193.46175567665418</v>
      </c>
    </row>
    <row r="1186" spans="1:11" x14ac:dyDescent="0.25">
      <c r="A1186" t="s">
        <v>1195</v>
      </c>
      <c r="B1186" s="6">
        <v>45859</v>
      </c>
      <c r="C1186" t="s">
        <v>10013</v>
      </c>
      <c r="D1186" t="s">
        <v>10022</v>
      </c>
      <c r="E1186">
        <v>20</v>
      </c>
      <c r="F1186">
        <f>+_xlfn.XLOOKUP(TablaVentas[[#This Row],[PRODUCTO FINANCIERO]],TablaPrecios[PRODUCTO FINANCIERO],TablaPrecios[PRECIO UNIT],0)</f>
        <v>20.9</v>
      </c>
      <c r="G1186" s="2">
        <f>+TablaVentas[[#This Row],[CANTIDAD]]*TablaVentas[[#This Row],[PRECIO UNITARIO]]</f>
        <v>418</v>
      </c>
      <c r="H1186" s="1">
        <f t="shared" ca="1" si="18"/>
        <v>0.18224950030741638</v>
      </c>
      <c r="I1186" s="2">
        <f ca="1">+TablaVentas[[#This Row],[VENTAL TOTAL]]-TablaVentas[[#This Row],[VENTAL TOTAL]]*TablaVentas[[#This Row],[DESCUENTO]]</f>
        <v>341.81970887149998</v>
      </c>
      <c r="J1186" s="2">
        <f ca="1">0.18*TablaVentas[[#This Row],[SUBTOTAL]]</f>
        <v>61.527547596869994</v>
      </c>
      <c r="K1186" s="2">
        <f ca="1">+TablaVentas[[#This Row],[SUBTOTAL]]+TablaVentas[[#This Row],[IGV]]</f>
        <v>403.34725646837001</v>
      </c>
    </row>
    <row r="1187" spans="1:11" x14ac:dyDescent="0.25">
      <c r="A1187" t="s">
        <v>1196</v>
      </c>
      <c r="B1187" s="6">
        <v>46228</v>
      </c>
      <c r="C1187" t="s">
        <v>10012</v>
      </c>
      <c r="D1187" t="s">
        <v>10019</v>
      </c>
      <c r="E1187">
        <v>13</v>
      </c>
      <c r="F1187">
        <f>+_xlfn.XLOOKUP(TablaVentas[[#This Row],[PRODUCTO FINANCIERO]],TablaPrecios[PRODUCTO FINANCIERO],TablaPrecios[PRECIO UNIT],0)</f>
        <v>9.9</v>
      </c>
      <c r="G1187" s="2">
        <f>+TablaVentas[[#This Row],[CANTIDAD]]*TablaVentas[[#This Row],[PRECIO UNITARIO]]</f>
        <v>128.70000000000002</v>
      </c>
      <c r="H1187" s="1">
        <f t="shared" ca="1" si="18"/>
        <v>0.10201996949450705</v>
      </c>
      <c r="I1187" s="2">
        <f ca="1">+TablaVentas[[#This Row],[VENTAL TOTAL]]-TablaVentas[[#This Row],[VENTAL TOTAL]]*TablaVentas[[#This Row],[DESCUENTO]]</f>
        <v>115.57002992605696</v>
      </c>
      <c r="J1187" s="2">
        <f ca="1">0.18*TablaVentas[[#This Row],[SUBTOTAL]]</f>
        <v>20.802605386690253</v>
      </c>
      <c r="K1187" s="2">
        <f ca="1">+TablaVentas[[#This Row],[SUBTOTAL]]+TablaVentas[[#This Row],[IGV]]</f>
        <v>136.37263531274721</v>
      </c>
    </row>
    <row r="1188" spans="1:11" x14ac:dyDescent="0.25">
      <c r="A1188" t="s">
        <v>1197</v>
      </c>
      <c r="B1188" s="6">
        <v>45614</v>
      </c>
      <c r="C1188" t="s">
        <v>10016</v>
      </c>
      <c r="D1188" t="s">
        <v>10020</v>
      </c>
      <c r="E1188">
        <v>11</v>
      </c>
      <c r="F1188">
        <f>+_xlfn.XLOOKUP(TablaVentas[[#This Row],[PRODUCTO FINANCIERO]],TablaPrecios[PRODUCTO FINANCIERO],TablaPrecios[PRECIO UNIT],0)</f>
        <v>14.9</v>
      </c>
      <c r="G1188" s="2">
        <f>+TablaVentas[[#This Row],[CANTIDAD]]*TablaVentas[[#This Row],[PRECIO UNITARIO]]</f>
        <v>163.9</v>
      </c>
      <c r="H1188" s="1">
        <f t="shared" ca="1" si="18"/>
        <v>0.16548329996083561</v>
      </c>
      <c r="I1188" s="2">
        <f ca="1">+TablaVentas[[#This Row],[VENTAL TOTAL]]-TablaVentas[[#This Row],[VENTAL TOTAL]]*TablaVentas[[#This Row],[DESCUENTO]]</f>
        <v>136.77728713641903</v>
      </c>
      <c r="J1188" s="2">
        <f ca="1">0.18*TablaVentas[[#This Row],[SUBTOTAL]]</f>
        <v>24.619911684555426</v>
      </c>
      <c r="K1188" s="2">
        <f ca="1">+TablaVentas[[#This Row],[SUBTOTAL]]+TablaVentas[[#This Row],[IGV]]</f>
        <v>161.39719882097447</v>
      </c>
    </row>
    <row r="1189" spans="1:11" x14ac:dyDescent="0.25">
      <c r="A1189" t="s">
        <v>1198</v>
      </c>
      <c r="B1189" s="6">
        <v>45980</v>
      </c>
      <c r="C1189" t="s">
        <v>10012</v>
      </c>
      <c r="D1189" t="s">
        <v>10019</v>
      </c>
      <c r="E1189">
        <v>9</v>
      </c>
      <c r="F1189">
        <f>+_xlfn.XLOOKUP(TablaVentas[[#This Row],[PRODUCTO FINANCIERO]],TablaPrecios[PRODUCTO FINANCIERO],TablaPrecios[PRECIO UNIT],0)</f>
        <v>9.9</v>
      </c>
      <c r="G1189" s="2">
        <f>+TablaVentas[[#This Row],[CANTIDAD]]*TablaVentas[[#This Row],[PRECIO UNITARIO]]</f>
        <v>89.100000000000009</v>
      </c>
      <c r="H1189" s="1">
        <f t="shared" ca="1" si="18"/>
        <v>0.15580116160517007</v>
      </c>
      <c r="I1189" s="2">
        <f ca="1">+TablaVentas[[#This Row],[VENTAL TOTAL]]-TablaVentas[[#This Row],[VENTAL TOTAL]]*TablaVentas[[#This Row],[DESCUENTO]]</f>
        <v>75.218116500979349</v>
      </c>
      <c r="J1189" s="2">
        <f ca="1">0.18*TablaVentas[[#This Row],[SUBTOTAL]]</f>
        <v>13.539260970176283</v>
      </c>
      <c r="K1189" s="2">
        <f ca="1">+TablaVentas[[#This Row],[SUBTOTAL]]+TablaVentas[[#This Row],[IGV]]</f>
        <v>88.757377471155635</v>
      </c>
    </row>
    <row r="1190" spans="1:11" x14ac:dyDescent="0.25">
      <c r="A1190" t="s">
        <v>1199</v>
      </c>
      <c r="B1190" s="6">
        <v>45696</v>
      </c>
      <c r="C1190" t="s">
        <v>10012</v>
      </c>
      <c r="D1190" t="s">
        <v>10018</v>
      </c>
      <c r="E1190">
        <v>8</v>
      </c>
      <c r="F1190">
        <f>+_xlfn.XLOOKUP(TablaVentas[[#This Row],[PRODUCTO FINANCIERO]],TablaPrecios[PRODUCTO FINANCIERO],TablaPrecios[PRECIO UNIT],0)</f>
        <v>14.9</v>
      </c>
      <c r="G1190" s="2">
        <f>+TablaVentas[[#This Row],[CANTIDAD]]*TablaVentas[[#This Row],[PRECIO UNITARIO]]</f>
        <v>119.2</v>
      </c>
      <c r="H1190" s="1">
        <f t="shared" ca="1" si="18"/>
        <v>0.14688123495872996</v>
      </c>
      <c r="I1190" s="2">
        <f ca="1">+TablaVentas[[#This Row],[VENTAL TOTAL]]-TablaVentas[[#This Row],[VENTAL TOTAL]]*TablaVentas[[#This Row],[DESCUENTO]]</f>
        <v>101.69175679291939</v>
      </c>
      <c r="J1190" s="2">
        <f ca="1">0.18*TablaVentas[[#This Row],[SUBTOTAL]]</f>
        <v>18.304516222725489</v>
      </c>
      <c r="K1190" s="2">
        <f ca="1">+TablaVentas[[#This Row],[SUBTOTAL]]+TablaVentas[[#This Row],[IGV]]</f>
        <v>119.99627301564487</v>
      </c>
    </row>
    <row r="1191" spans="1:11" x14ac:dyDescent="0.25">
      <c r="A1191" t="s">
        <v>1200</v>
      </c>
      <c r="B1191" s="6">
        <v>45844</v>
      </c>
      <c r="C1191" t="s">
        <v>10015</v>
      </c>
      <c r="D1191" t="s">
        <v>10017</v>
      </c>
      <c r="E1191">
        <v>12</v>
      </c>
      <c r="F1191">
        <f>+_xlfn.XLOOKUP(TablaVentas[[#This Row],[PRODUCTO FINANCIERO]],TablaPrecios[PRODUCTO FINANCIERO],TablaPrecios[PRECIO UNIT],0)</f>
        <v>9.9</v>
      </c>
      <c r="G1191" s="2">
        <f>+TablaVentas[[#This Row],[CANTIDAD]]*TablaVentas[[#This Row],[PRECIO UNITARIO]]</f>
        <v>118.80000000000001</v>
      </c>
      <c r="H1191" s="1">
        <f t="shared" ca="1" si="18"/>
        <v>0.13210976921922374</v>
      </c>
      <c r="I1191" s="2">
        <f ca="1">+TablaVentas[[#This Row],[VENTAL TOTAL]]-TablaVentas[[#This Row],[VENTAL TOTAL]]*TablaVentas[[#This Row],[DESCUENTO]]</f>
        <v>103.10535941675623</v>
      </c>
      <c r="J1191" s="2">
        <f ca="1">0.18*TablaVentas[[#This Row],[SUBTOTAL]]</f>
        <v>18.558964695016119</v>
      </c>
      <c r="K1191" s="2">
        <f ca="1">+TablaVentas[[#This Row],[SUBTOTAL]]+TablaVentas[[#This Row],[IGV]]</f>
        <v>121.66432411177234</v>
      </c>
    </row>
    <row r="1192" spans="1:11" x14ac:dyDescent="0.25">
      <c r="A1192" t="s">
        <v>1201</v>
      </c>
      <c r="B1192" s="6">
        <v>45896</v>
      </c>
      <c r="C1192" t="s">
        <v>10013</v>
      </c>
      <c r="D1192" t="s">
        <v>10017</v>
      </c>
      <c r="E1192">
        <v>13</v>
      </c>
      <c r="F1192">
        <f>+_xlfn.XLOOKUP(TablaVentas[[#This Row],[PRODUCTO FINANCIERO]],TablaPrecios[PRODUCTO FINANCIERO],TablaPrecios[PRECIO UNIT],0)</f>
        <v>9.9</v>
      </c>
      <c r="G1192" s="2">
        <f>+TablaVentas[[#This Row],[CANTIDAD]]*TablaVentas[[#This Row],[PRECIO UNITARIO]]</f>
        <v>128.70000000000002</v>
      </c>
      <c r="H1192" s="1">
        <f t="shared" ca="1" si="18"/>
        <v>0.18544180776357891</v>
      </c>
      <c r="I1192" s="2">
        <f ca="1">+TablaVentas[[#This Row],[VENTAL TOTAL]]-TablaVentas[[#This Row],[VENTAL TOTAL]]*TablaVentas[[#This Row],[DESCUENTO]]</f>
        <v>104.8336393408274</v>
      </c>
      <c r="J1192" s="2">
        <f ca="1">0.18*TablaVentas[[#This Row],[SUBTOTAL]]</f>
        <v>18.870055081348934</v>
      </c>
      <c r="K1192" s="2">
        <f ca="1">+TablaVentas[[#This Row],[SUBTOTAL]]+TablaVentas[[#This Row],[IGV]]</f>
        <v>123.70369442217634</v>
      </c>
    </row>
    <row r="1193" spans="1:11" x14ac:dyDescent="0.25">
      <c r="A1193" t="s">
        <v>1202</v>
      </c>
      <c r="B1193" s="6">
        <v>46312</v>
      </c>
      <c r="C1193" t="s">
        <v>10016</v>
      </c>
      <c r="D1193" t="s">
        <v>10022</v>
      </c>
      <c r="E1193">
        <v>19</v>
      </c>
      <c r="F1193">
        <f>+_xlfn.XLOOKUP(TablaVentas[[#This Row],[PRODUCTO FINANCIERO]],TablaPrecios[PRODUCTO FINANCIERO],TablaPrecios[PRECIO UNIT],0)</f>
        <v>20.9</v>
      </c>
      <c r="G1193" s="2">
        <f>+TablaVentas[[#This Row],[CANTIDAD]]*TablaVentas[[#This Row],[PRECIO UNITARIO]]</f>
        <v>397.09999999999997</v>
      </c>
      <c r="H1193" s="1">
        <f t="shared" ca="1" si="18"/>
        <v>0.15898042027343634</v>
      </c>
      <c r="I1193" s="2">
        <f ca="1">+TablaVentas[[#This Row],[VENTAL TOTAL]]-TablaVentas[[#This Row],[VENTAL TOTAL]]*TablaVentas[[#This Row],[DESCUENTO]]</f>
        <v>333.96887510941838</v>
      </c>
      <c r="J1193" s="2">
        <f ca="1">0.18*TablaVentas[[#This Row],[SUBTOTAL]]</f>
        <v>60.114397519695302</v>
      </c>
      <c r="K1193" s="2">
        <f ca="1">+TablaVentas[[#This Row],[SUBTOTAL]]+TablaVentas[[#This Row],[IGV]]</f>
        <v>394.08327262911371</v>
      </c>
    </row>
    <row r="1194" spans="1:11" x14ac:dyDescent="0.25">
      <c r="A1194" t="s">
        <v>1203</v>
      </c>
      <c r="B1194" s="6">
        <v>45917</v>
      </c>
      <c r="C1194" t="s">
        <v>10015</v>
      </c>
      <c r="D1194" t="s">
        <v>10019</v>
      </c>
      <c r="E1194">
        <v>7</v>
      </c>
      <c r="F1194">
        <f>+_xlfn.XLOOKUP(TablaVentas[[#This Row],[PRODUCTO FINANCIERO]],TablaPrecios[PRODUCTO FINANCIERO],TablaPrecios[PRECIO UNIT],0)</f>
        <v>9.9</v>
      </c>
      <c r="G1194" s="2">
        <f>+TablaVentas[[#This Row],[CANTIDAD]]*TablaVentas[[#This Row],[PRECIO UNITARIO]]</f>
        <v>69.3</v>
      </c>
      <c r="H1194" s="1">
        <f t="shared" ca="1" si="18"/>
        <v>0.12115454161996764</v>
      </c>
      <c r="I1194" s="2">
        <f ca="1">+TablaVentas[[#This Row],[VENTAL TOTAL]]-TablaVentas[[#This Row],[VENTAL TOTAL]]*TablaVentas[[#This Row],[DESCUENTO]]</f>
        <v>60.90399026573624</v>
      </c>
      <c r="J1194" s="2">
        <f ca="1">0.18*TablaVentas[[#This Row],[SUBTOTAL]]</f>
        <v>10.962718247832523</v>
      </c>
      <c r="K1194" s="2">
        <f ca="1">+TablaVentas[[#This Row],[SUBTOTAL]]+TablaVentas[[#This Row],[IGV]]</f>
        <v>71.866708513568767</v>
      </c>
    </row>
    <row r="1195" spans="1:11" x14ac:dyDescent="0.25">
      <c r="A1195" t="s">
        <v>1204</v>
      </c>
      <c r="B1195" s="6">
        <v>45675</v>
      </c>
      <c r="C1195" t="s">
        <v>10011</v>
      </c>
      <c r="D1195" t="s">
        <v>10019</v>
      </c>
      <c r="E1195">
        <v>9</v>
      </c>
      <c r="F1195">
        <f>+_xlfn.XLOOKUP(TablaVentas[[#This Row],[PRODUCTO FINANCIERO]],TablaPrecios[PRODUCTO FINANCIERO],TablaPrecios[PRECIO UNIT],0)</f>
        <v>9.9</v>
      </c>
      <c r="G1195" s="2">
        <f>+TablaVentas[[#This Row],[CANTIDAD]]*TablaVentas[[#This Row],[PRECIO UNITARIO]]</f>
        <v>89.100000000000009</v>
      </c>
      <c r="H1195" s="1">
        <f t="shared" ca="1" si="18"/>
        <v>0.11921732304744265</v>
      </c>
      <c r="I1195" s="2">
        <f ca="1">+TablaVentas[[#This Row],[VENTAL TOTAL]]-TablaVentas[[#This Row],[VENTAL TOTAL]]*TablaVentas[[#This Row],[DESCUENTO]]</f>
        <v>78.477736516472874</v>
      </c>
      <c r="J1195" s="2">
        <f ca="1">0.18*TablaVentas[[#This Row],[SUBTOTAL]]</f>
        <v>14.125992572965117</v>
      </c>
      <c r="K1195" s="2">
        <f ca="1">+TablaVentas[[#This Row],[SUBTOTAL]]+TablaVentas[[#This Row],[IGV]]</f>
        <v>92.603729089437991</v>
      </c>
    </row>
    <row r="1196" spans="1:11" x14ac:dyDescent="0.25">
      <c r="A1196" t="s">
        <v>1205</v>
      </c>
      <c r="B1196" s="6">
        <v>45416</v>
      </c>
      <c r="C1196" t="s">
        <v>10012</v>
      </c>
      <c r="D1196" t="s">
        <v>10018</v>
      </c>
      <c r="E1196">
        <v>3</v>
      </c>
      <c r="F1196">
        <f>+_xlfn.XLOOKUP(TablaVentas[[#This Row],[PRODUCTO FINANCIERO]],TablaPrecios[PRODUCTO FINANCIERO],TablaPrecios[PRECIO UNIT],0)</f>
        <v>14.9</v>
      </c>
      <c r="G1196" s="2">
        <f>+TablaVentas[[#This Row],[CANTIDAD]]*TablaVentas[[#This Row],[PRECIO UNITARIO]]</f>
        <v>44.7</v>
      </c>
      <c r="H1196" s="1">
        <f t="shared" ca="1" si="18"/>
        <v>0.16145807817273311</v>
      </c>
      <c r="I1196" s="2">
        <f ca="1">+TablaVentas[[#This Row],[VENTAL TOTAL]]-TablaVentas[[#This Row],[VENTAL TOTAL]]*TablaVentas[[#This Row],[DESCUENTO]]</f>
        <v>37.482823905678835</v>
      </c>
      <c r="J1196" s="2">
        <f ca="1">0.18*TablaVentas[[#This Row],[SUBTOTAL]]</f>
        <v>6.7469083030221899</v>
      </c>
      <c r="K1196" s="2">
        <f ca="1">+TablaVentas[[#This Row],[SUBTOTAL]]+TablaVentas[[#This Row],[IGV]]</f>
        <v>44.229732208701023</v>
      </c>
    </row>
    <row r="1197" spans="1:11" x14ac:dyDescent="0.25">
      <c r="A1197" t="s">
        <v>1206</v>
      </c>
      <c r="B1197" s="6">
        <v>45370</v>
      </c>
      <c r="C1197" t="s">
        <v>10015</v>
      </c>
      <c r="D1197" t="s">
        <v>10017</v>
      </c>
      <c r="E1197">
        <v>20</v>
      </c>
      <c r="F1197">
        <f>+_xlfn.XLOOKUP(TablaVentas[[#This Row],[PRODUCTO FINANCIERO]],TablaPrecios[PRODUCTO FINANCIERO],TablaPrecios[PRECIO UNIT],0)</f>
        <v>9.9</v>
      </c>
      <c r="G1197" s="2">
        <f>+TablaVentas[[#This Row],[CANTIDAD]]*TablaVentas[[#This Row],[PRECIO UNITARIO]]</f>
        <v>198</v>
      </c>
      <c r="H1197" s="1">
        <f t="shared" ca="1" si="18"/>
        <v>0.11786056881692648</v>
      </c>
      <c r="I1197" s="2">
        <f ca="1">+TablaVentas[[#This Row],[VENTAL TOTAL]]-TablaVentas[[#This Row],[VENTAL TOTAL]]*TablaVentas[[#This Row],[DESCUENTO]]</f>
        <v>174.66360737424856</v>
      </c>
      <c r="J1197" s="2">
        <f ca="1">0.18*TablaVentas[[#This Row],[SUBTOTAL]]</f>
        <v>31.439449327364738</v>
      </c>
      <c r="K1197" s="2">
        <f ca="1">+TablaVentas[[#This Row],[SUBTOTAL]]+TablaVentas[[#This Row],[IGV]]</f>
        <v>206.1030567016133</v>
      </c>
    </row>
    <row r="1198" spans="1:11" x14ac:dyDescent="0.25">
      <c r="A1198" t="s">
        <v>1207</v>
      </c>
      <c r="B1198" s="6">
        <v>46300</v>
      </c>
      <c r="C1198" t="s">
        <v>10014</v>
      </c>
      <c r="D1198" t="s">
        <v>10022</v>
      </c>
      <c r="E1198">
        <v>15</v>
      </c>
      <c r="F1198">
        <f>+_xlfn.XLOOKUP(TablaVentas[[#This Row],[PRODUCTO FINANCIERO]],TablaPrecios[PRODUCTO FINANCIERO],TablaPrecios[PRECIO UNIT],0)</f>
        <v>20.9</v>
      </c>
      <c r="G1198" s="2">
        <f>+TablaVentas[[#This Row],[CANTIDAD]]*TablaVentas[[#This Row],[PRECIO UNITARIO]]</f>
        <v>313.5</v>
      </c>
      <c r="H1198" s="1">
        <f t="shared" ca="1" si="18"/>
        <v>0.1979668356658302</v>
      </c>
      <c r="I1198" s="2">
        <f ca="1">+TablaVentas[[#This Row],[VENTAL TOTAL]]-TablaVentas[[#This Row],[VENTAL TOTAL]]*TablaVentas[[#This Row],[DESCUENTO]]</f>
        <v>251.43739701876223</v>
      </c>
      <c r="J1198" s="2">
        <f ca="1">0.18*TablaVentas[[#This Row],[SUBTOTAL]]</f>
        <v>45.258731463377202</v>
      </c>
      <c r="K1198" s="2">
        <f ca="1">+TablaVentas[[#This Row],[SUBTOTAL]]+TablaVentas[[#This Row],[IGV]]</f>
        <v>296.69612848213944</v>
      </c>
    </row>
    <row r="1199" spans="1:11" x14ac:dyDescent="0.25">
      <c r="A1199" t="s">
        <v>1208</v>
      </c>
      <c r="B1199" s="6">
        <v>45485</v>
      </c>
      <c r="C1199" t="s">
        <v>10011</v>
      </c>
      <c r="D1199" t="s">
        <v>10020</v>
      </c>
      <c r="E1199">
        <v>12</v>
      </c>
      <c r="F1199">
        <f>+_xlfn.XLOOKUP(TablaVentas[[#This Row],[PRODUCTO FINANCIERO]],TablaPrecios[PRODUCTO FINANCIERO],TablaPrecios[PRECIO UNIT],0)</f>
        <v>14.9</v>
      </c>
      <c r="G1199" s="2">
        <f>+TablaVentas[[#This Row],[CANTIDAD]]*TablaVentas[[#This Row],[PRECIO UNITARIO]]</f>
        <v>178.8</v>
      </c>
      <c r="H1199" s="1">
        <f t="shared" ca="1" si="18"/>
        <v>0.11710544253595806</v>
      </c>
      <c r="I1199" s="2">
        <f ca="1">+TablaVentas[[#This Row],[VENTAL TOTAL]]-TablaVentas[[#This Row],[VENTAL TOTAL]]*TablaVentas[[#This Row],[DESCUENTO]]</f>
        <v>157.86154687457071</v>
      </c>
      <c r="J1199" s="2">
        <f ca="1">0.18*TablaVentas[[#This Row],[SUBTOTAL]]</f>
        <v>28.415078437422725</v>
      </c>
      <c r="K1199" s="2">
        <f ca="1">+TablaVentas[[#This Row],[SUBTOTAL]]+TablaVentas[[#This Row],[IGV]]</f>
        <v>186.27662531199343</v>
      </c>
    </row>
    <row r="1200" spans="1:11" x14ac:dyDescent="0.25">
      <c r="A1200" t="s">
        <v>1209</v>
      </c>
      <c r="B1200" s="6">
        <v>45317</v>
      </c>
      <c r="C1200" t="s">
        <v>10013</v>
      </c>
      <c r="D1200" t="s">
        <v>10022</v>
      </c>
      <c r="E1200">
        <v>19</v>
      </c>
      <c r="F1200">
        <f>+_xlfn.XLOOKUP(TablaVentas[[#This Row],[PRODUCTO FINANCIERO]],TablaPrecios[PRODUCTO FINANCIERO],TablaPrecios[PRECIO UNIT],0)</f>
        <v>20.9</v>
      </c>
      <c r="G1200" s="2">
        <f>+TablaVentas[[#This Row],[CANTIDAD]]*TablaVentas[[#This Row],[PRECIO UNITARIO]]</f>
        <v>397.09999999999997</v>
      </c>
      <c r="H1200" s="1">
        <f t="shared" ca="1" si="18"/>
        <v>0.19626668134151512</v>
      </c>
      <c r="I1200" s="2">
        <f ca="1">+TablaVentas[[#This Row],[VENTAL TOTAL]]-TablaVentas[[#This Row],[VENTAL TOTAL]]*TablaVentas[[#This Row],[DESCUENTO]]</f>
        <v>319.16250083928435</v>
      </c>
      <c r="J1200" s="2">
        <f ca="1">0.18*TablaVentas[[#This Row],[SUBTOTAL]]</f>
        <v>57.449250151071183</v>
      </c>
      <c r="K1200" s="2">
        <f ca="1">+TablaVentas[[#This Row],[SUBTOTAL]]+TablaVentas[[#This Row],[IGV]]</f>
        <v>376.61175099035552</v>
      </c>
    </row>
    <row r="1201" spans="1:11" x14ac:dyDescent="0.25">
      <c r="A1201" t="s">
        <v>1210</v>
      </c>
      <c r="B1201" s="6">
        <v>45298</v>
      </c>
      <c r="C1201" t="s">
        <v>10014</v>
      </c>
      <c r="D1201" t="s">
        <v>10022</v>
      </c>
      <c r="E1201">
        <v>10</v>
      </c>
      <c r="F1201">
        <f>+_xlfn.XLOOKUP(TablaVentas[[#This Row],[PRODUCTO FINANCIERO]],TablaPrecios[PRODUCTO FINANCIERO],TablaPrecios[PRECIO UNIT],0)</f>
        <v>20.9</v>
      </c>
      <c r="G1201" s="2">
        <f>+TablaVentas[[#This Row],[CANTIDAD]]*TablaVentas[[#This Row],[PRECIO UNITARIO]]</f>
        <v>209</v>
      </c>
      <c r="H1201" s="1">
        <f t="shared" ca="1" si="18"/>
        <v>0.1642248768099015</v>
      </c>
      <c r="I1201" s="2">
        <f ca="1">+TablaVentas[[#This Row],[VENTAL TOTAL]]-TablaVentas[[#This Row],[VENTAL TOTAL]]*TablaVentas[[#This Row],[DESCUENTO]]</f>
        <v>174.67700074673058</v>
      </c>
      <c r="J1201" s="2">
        <f ca="1">0.18*TablaVentas[[#This Row],[SUBTOTAL]]</f>
        <v>31.441860134411503</v>
      </c>
      <c r="K1201" s="2">
        <f ca="1">+TablaVentas[[#This Row],[SUBTOTAL]]+TablaVentas[[#This Row],[IGV]]</f>
        <v>206.1188608811421</v>
      </c>
    </row>
    <row r="1202" spans="1:11" x14ac:dyDescent="0.25">
      <c r="A1202" t="s">
        <v>1211</v>
      </c>
      <c r="B1202" s="6">
        <v>45357</v>
      </c>
      <c r="C1202" t="s">
        <v>10016</v>
      </c>
      <c r="D1202" t="s">
        <v>10019</v>
      </c>
      <c r="E1202">
        <v>10</v>
      </c>
      <c r="F1202">
        <f>+_xlfn.XLOOKUP(TablaVentas[[#This Row],[PRODUCTO FINANCIERO]],TablaPrecios[PRODUCTO FINANCIERO],TablaPrecios[PRECIO UNIT],0)</f>
        <v>9.9</v>
      </c>
      <c r="G1202" s="2">
        <f>+TablaVentas[[#This Row],[CANTIDAD]]*TablaVentas[[#This Row],[PRECIO UNITARIO]]</f>
        <v>99</v>
      </c>
      <c r="H1202" s="1">
        <f t="shared" ca="1" si="18"/>
        <v>0.12827694543291834</v>
      </c>
      <c r="I1202" s="2">
        <f ca="1">+TablaVentas[[#This Row],[VENTAL TOTAL]]-TablaVentas[[#This Row],[VENTAL TOTAL]]*TablaVentas[[#This Row],[DESCUENTO]]</f>
        <v>86.300582402141089</v>
      </c>
      <c r="J1202" s="2">
        <f ca="1">0.18*TablaVentas[[#This Row],[SUBTOTAL]]</f>
        <v>15.534104832385395</v>
      </c>
      <c r="K1202" s="2">
        <f ca="1">+TablaVentas[[#This Row],[SUBTOTAL]]+TablaVentas[[#This Row],[IGV]]</f>
        <v>101.83468723452648</v>
      </c>
    </row>
    <row r="1203" spans="1:11" x14ac:dyDescent="0.25">
      <c r="A1203" t="s">
        <v>1212</v>
      </c>
      <c r="B1203" s="6">
        <v>45796</v>
      </c>
      <c r="C1203" t="s">
        <v>10011</v>
      </c>
      <c r="D1203" t="s">
        <v>10022</v>
      </c>
      <c r="E1203">
        <v>9</v>
      </c>
      <c r="F1203">
        <f>+_xlfn.XLOOKUP(TablaVentas[[#This Row],[PRODUCTO FINANCIERO]],TablaPrecios[PRODUCTO FINANCIERO],TablaPrecios[PRECIO UNIT],0)</f>
        <v>20.9</v>
      </c>
      <c r="G1203" s="2">
        <f>+TablaVentas[[#This Row],[CANTIDAD]]*TablaVentas[[#This Row],[PRECIO UNITARIO]]</f>
        <v>188.1</v>
      </c>
      <c r="H1203" s="1">
        <f t="shared" ca="1" si="18"/>
        <v>0.18758604618659211</v>
      </c>
      <c r="I1203" s="2">
        <f ca="1">+TablaVentas[[#This Row],[VENTAL TOTAL]]-TablaVentas[[#This Row],[VENTAL TOTAL]]*TablaVentas[[#This Row],[DESCUENTO]]</f>
        <v>152.81506471230202</v>
      </c>
      <c r="J1203" s="2">
        <f ca="1">0.18*TablaVentas[[#This Row],[SUBTOTAL]]</f>
        <v>27.506711648214363</v>
      </c>
      <c r="K1203" s="2">
        <f ca="1">+TablaVentas[[#This Row],[SUBTOTAL]]+TablaVentas[[#This Row],[IGV]]</f>
        <v>180.32177636051637</v>
      </c>
    </row>
    <row r="1204" spans="1:11" x14ac:dyDescent="0.25">
      <c r="A1204" t="s">
        <v>1213</v>
      </c>
      <c r="B1204" s="6">
        <v>45588</v>
      </c>
      <c r="C1204" t="s">
        <v>10011</v>
      </c>
      <c r="D1204" t="s">
        <v>10019</v>
      </c>
      <c r="E1204">
        <v>11</v>
      </c>
      <c r="F1204">
        <f>+_xlfn.XLOOKUP(TablaVentas[[#This Row],[PRODUCTO FINANCIERO]],TablaPrecios[PRODUCTO FINANCIERO],TablaPrecios[PRECIO UNIT],0)</f>
        <v>9.9</v>
      </c>
      <c r="G1204" s="2">
        <f>+TablaVentas[[#This Row],[CANTIDAD]]*TablaVentas[[#This Row],[PRECIO UNITARIO]]</f>
        <v>108.9</v>
      </c>
      <c r="H1204" s="1">
        <f t="shared" ca="1" si="18"/>
        <v>0.1346399632338586</v>
      </c>
      <c r="I1204" s="2">
        <f ca="1">+TablaVentas[[#This Row],[VENTAL TOTAL]]-TablaVentas[[#This Row],[VENTAL TOTAL]]*TablaVentas[[#This Row],[DESCUENTO]]</f>
        <v>94.237708003832807</v>
      </c>
      <c r="J1204" s="2">
        <f ca="1">0.18*TablaVentas[[#This Row],[SUBTOTAL]]</f>
        <v>16.962787440689905</v>
      </c>
      <c r="K1204" s="2">
        <f ca="1">+TablaVentas[[#This Row],[SUBTOTAL]]+TablaVentas[[#This Row],[IGV]]</f>
        <v>111.20049544452272</v>
      </c>
    </row>
    <row r="1205" spans="1:11" x14ac:dyDescent="0.25">
      <c r="A1205" t="s">
        <v>1214</v>
      </c>
      <c r="B1205" s="6">
        <v>46174</v>
      </c>
      <c r="C1205" t="s">
        <v>10016</v>
      </c>
      <c r="D1205" t="s">
        <v>10022</v>
      </c>
      <c r="E1205">
        <v>16</v>
      </c>
      <c r="F1205">
        <f>+_xlfn.XLOOKUP(TablaVentas[[#This Row],[PRODUCTO FINANCIERO]],TablaPrecios[PRODUCTO FINANCIERO],TablaPrecios[PRECIO UNIT],0)</f>
        <v>20.9</v>
      </c>
      <c r="G1205" s="2">
        <f>+TablaVentas[[#This Row],[CANTIDAD]]*TablaVentas[[#This Row],[PRECIO UNITARIO]]</f>
        <v>334.4</v>
      </c>
      <c r="H1205" s="1">
        <f t="shared" ca="1" si="18"/>
        <v>0.17988380872613674</v>
      </c>
      <c r="I1205" s="2">
        <f ca="1">+TablaVentas[[#This Row],[VENTAL TOTAL]]-TablaVentas[[#This Row],[VENTAL TOTAL]]*TablaVentas[[#This Row],[DESCUENTO]]</f>
        <v>274.24685436197984</v>
      </c>
      <c r="J1205" s="2">
        <f ca="1">0.18*TablaVentas[[#This Row],[SUBTOTAL]]</f>
        <v>49.364433785156372</v>
      </c>
      <c r="K1205" s="2">
        <f ca="1">+TablaVentas[[#This Row],[SUBTOTAL]]+TablaVentas[[#This Row],[IGV]]</f>
        <v>323.61128814713624</v>
      </c>
    </row>
    <row r="1206" spans="1:11" x14ac:dyDescent="0.25">
      <c r="A1206" t="s">
        <v>1215</v>
      </c>
      <c r="B1206" s="6">
        <v>45361</v>
      </c>
      <c r="C1206" t="s">
        <v>10016</v>
      </c>
      <c r="D1206" t="s">
        <v>10022</v>
      </c>
      <c r="E1206">
        <v>18</v>
      </c>
      <c r="F1206">
        <f>+_xlfn.XLOOKUP(TablaVentas[[#This Row],[PRODUCTO FINANCIERO]],TablaPrecios[PRODUCTO FINANCIERO],TablaPrecios[PRECIO UNIT],0)</f>
        <v>20.9</v>
      </c>
      <c r="G1206" s="2">
        <f>+TablaVentas[[#This Row],[CANTIDAD]]*TablaVentas[[#This Row],[PRECIO UNITARIO]]</f>
        <v>376.2</v>
      </c>
      <c r="H1206" s="1">
        <f t="shared" ca="1" si="18"/>
        <v>0.19313446435448903</v>
      </c>
      <c r="I1206" s="2">
        <f ca="1">+TablaVentas[[#This Row],[VENTAL TOTAL]]-TablaVentas[[#This Row],[VENTAL TOTAL]]*TablaVentas[[#This Row],[DESCUENTO]]</f>
        <v>303.54281450984121</v>
      </c>
      <c r="J1206" s="2">
        <f ca="1">0.18*TablaVentas[[#This Row],[SUBTOTAL]]</f>
        <v>54.637706611771414</v>
      </c>
      <c r="K1206" s="2">
        <f ca="1">+TablaVentas[[#This Row],[SUBTOTAL]]+TablaVentas[[#This Row],[IGV]]</f>
        <v>358.18052112161263</v>
      </c>
    </row>
    <row r="1207" spans="1:11" x14ac:dyDescent="0.25">
      <c r="A1207" t="s">
        <v>1216</v>
      </c>
      <c r="B1207" s="6">
        <v>45440</v>
      </c>
      <c r="C1207" t="s">
        <v>10016</v>
      </c>
      <c r="D1207" t="s">
        <v>10022</v>
      </c>
      <c r="E1207">
        <v>5</v>
      </c>
      <c r="F1207">
        <f>+_xlfn.XLOOKUP(TablaVentas[[#This Row],[PRODUCTO FINANCIERO]],TablaPrecios[PRODUCTO FINANCIERO],TablaPrecios[PRECIO UNIT],0)</f>
        <v>20.9</v>
      </c>
      <c r="G1207" s="2">
        <f>+TablaVentas[[#This Row],[CANTIDAD]]*TablaVentas[[#This Row],[PRECIO UNITARIO]]</f>
        <v>104.5</v>
      </c>
      <c r="H1207" s="1">
        <f t="shared" ca="1" si="18"/>
        <v>0.19485140974994825</v>
      </c>
      <c r="I1207" s="2">
        <f ca="1">+TablaVentas[[#This Row],[VENTAL TOTAL]]-TablaVentas[[#This Row],[VENTAL TOTAL]]*TablaVentas[[#This Row],[DESCUENTO]]</f>
        <v>84.13802768113041</v>
      </c>
      <c r="J1207" s="2">
        <f ca="1">0.18*TablaVentas[[#This Row],[SUBTOTAL]]</f>
        <v>15.144844982603473</v>
      </c>
      <c r="K1207" s="2">
        <f ca="1">+TablaVentas[[#This Row],[SUBTOTAL]]+TablaVentas[[#This Row],[IGV]]</f>
        <v>99.282872663733883</v>
      </c>
    </row>
    <row r="1208" spans="1:11" x14ac:dyDescent="0.25">
      <c r="A1208" t="s">
        <v>1217</v>
      </c>
      <c r="B1208" s="6">
        <v>46030</v>
      </c>
      <c r="C1208" t="s">
        <v>10012</v>
      </c>
      <c r="D1208" t="s">
        <v>10017</v>
      </c>
      <c r="E1208">
        <v>8</v>
      </c>
      <c r="F1208">
        <f>+_xlfn.XLOOKUP(TablaVentas[[#This Row],[PRODUCTO FINANCIERO]],TablaPrecios[PRODUCTO FINANCIERO],TablaPrecios[PRECIO UNIT],0)</f>
        <v>9.9</v>
      </c>
      <c r="G1208" s="2">
        <f>+TablaVentas[[#This Row],[CANTIDAD]]*TablaVentas[[#This Row],[PRECIO UNITARIO]]</f>
        <v>79.2</v>
      </c>
      <c r="H1208" s="1">
        <f t="shared" ca="1" si="18"/>
        <v>0.18882220290678692</v>
      </c>
      <c r="I1208" s="2">
        <f ca="1">+TablaVentas[[#This Row],[VENTAL TOTAL]]-TablaVentas[[#This Row],[VENTAL TOTAL]]*TablaVentas[[#This Row],[DESCUENTO]]</f>
        <v>64.245281529782474</v>
      </c>
      <c r="J1208" s="2">
        <f ca="1">0.18*TablaVentas[[#This Row],[SUBTOTAL]]</f>
        <v>11.564150675360844</v>
      </c>
      <c r="K1208" s="2">
        <f ca="1">+TablaVentas[[#This Row],[SUBTOTAL]]+TablaVentas[[#This Row],[IGV]]</f>
        <v>75.809432205143324</v>
      </c>
    </row>
    <row r="1209" spans="1:11" x14ac:dyDescent="0.25">
      <c r="A1209" t="s">
        <v>1218</v>
      </c>
      <c r="B1209" s="6">
        <v>45935</v>
      </c>
      <c r="C1209" t="s">
        <v>10012</v>
      </c>
      <c r="D1209" t="s">
        <v>10019</v>
      </c>
      <c r="E1209">
        <v>3</v>
      </c>
      <c r="F1209">
        <f>+_xlfn.XLOOKUP(TablaVentas[[#This Row],[PRODUCTO FINANCIERO]],TablaPrecios[PRODUCTO FINANCIERO],TablaPrecios[PRECIO UNIT],0)</f>
        <v>9.9</v>
      </c>
      <c r="G1209" s="2">
        <f>+TablaVentas[[#This Row],[CANTIDAD]]*TablaVentas[[#This Row],[PRECIO UNITARIO]]</f>
        <v>29.700000000000003</v>
      </c>
      <c r="H1209" s="1">
        <f t="shared" ca="1" si="18"/>
        <v>0.11557906155586273</v>
      </c>
      <c r="I1209" s="2">
        <f ca="1">+TablaVentas[[#This Row],[VENTAL TOTAL]]-TablaVentas[[#This Row],[VENTAL TOTAL]]*TablaVentas[[#This Row],[DESCUENTO]]</f>
        <v>26.267301871790881</v>
      </c>
      <c r="J1209" s="2">
        <f ca="1">0.18*TablaVentas[[#This Row],[SUBTOTAL]]</f>
        <v>4.7281143369223582</v>
      </c>
      <c r="K1209" s="2">
        <f ca="1">+TablaVentas[[#This Row],[SUBTOTAL]]+TablaVentas[[#This Row],[IGV]]</f>
        <v>30.995416208713237</v>
      </c>
    </row>
    <row r="1210" spans="1:11" x14ac:dyDescent="0.25">
      <c r="A1210" t="s">
        <v>1219</v>
      </c>
      <c r="B1210" s="6">
        <v>45746</v>
      </c>
      <c r="C1210" t="s">
        <v>10011</v>
      </c>
      <c r="D1210" t="s">
        <v>10019</v>
      </c>
      <c r="E1210">
        <v>7</v>
      </c>
      <c r="F1210">
        <f>+_xlfn.XLOOKUP(TablaVentas[[#This Row],[PRODUCTO FINANCIERO]],TablaPrecios[PRODUCTO FINANCIERO],TablaPrecios[PRECIO UNIT],0)</f>
        <v>9.9</v>
      </c>
      <c r="G1210" s="2">
        <f>+TablaVentas[[#This Row],[CANTIDAD]]*TablaVentas[[#This Row],[PRECIO UNITARIO]]</f>
        <v>69.3</v>
      </c>
      <c r="H1210" s="1">
        <f t="shared" ca="1" si="18"/>
        <v>0.16103910133671842</v>
      </c>
      <c r="I1210" s="2">
        <f ca="1">+TablaVentas[[#This Row],[VENTAL TOTAL]]-TablaVentas[[#This Row],[VENTAL TOTAL]]*TablaVentas[[#This Row],[DESCUENTO]]</f>
        <v>58.139990277365413</v>
      </c>
      <c r="J1210" s="2">
        <f ca="1">0.18*TablaVentas[[#This Row],[SUBTOTAL]]</f>
        <v>10.465198249925773</v>
      </c>
      <c r="K1210" s="2">
        <f ca="1">+TablaVentas[[#This Row],[SUBTOTAL]]+TablaVentas[[#This Row],[IGV]]</f>
        <v>68.60518852729119</v>
      </c>
    </row>
    <row r="1211" spans="1:11" x14ac:dyDescent="0.25">
      <c r="A1211" t="s">
        <v>1220</v>
      </c>
      <c r="B1211" s="6">
        <v>45559</v>
      </c>
      <c r="C1211" t="s">
        <v>10012</v>
      </c>
      <c r="D1211" t="s">
        <v>10018</v>
      </c>
      <c r="E1211">
        <v>7</v>
      </c>
      <c r="F1211">
        <f>+_xlfn.XLOOKUP(TablaVentas[[#This Row],[PRODUCTO FINANCIERO]],TablaPrecios[PRODUCTO FINANCIERO],TablaPrecios[PRECIO UNIT],0)</f>
        <v>14.9</v>
      </c>
      <c r="G1211" s="2">
        <f>+TablaVentas[[#This Row],[CANTIDAD]]*TablaVentas[[#This Row],[PRECIO UNITARIO]]</f>
        <v>104.3</v>
      </c>
      <c r="H1211" s="1">
        <f t="shared" ca="1" si="18"/>
        <v>0.10528900216891973</v>
      </c>
      <c r="I1211" s="2">
        <f ca="1">+TablaVentas[[#This Row],[VENTAL TOTAL]]-TablaVentas[[#This Row],[VENTAL TOTAL]]*TablaVentas[[#This Row],[DESCUENTO]]</f>
        <v>93.318357073781669</v>
      </c>
      <c r="J1211" s="2">
        <f ca="1">0.18*TablaVentas[[#This Row],[SUBTOTAL]]</f>
        <v>16.797304273280702</v>
      </c>
      <c r="K1211" s="2">
        <f ca="1">+TablaVentas[[#This Row],[SUBTOTAL]]+TablaVentas[[#This Row],[IGV]]</f>
        <v>110.11566134706237</v>
      </c>
    </row>
    <row r="1212" spans="1:11" x14ac:dyDescent="0.25">
      <c r="A1212" t="s">
        <v>1221</v>
      </c>
      <c r="B1212" s="6">
        <v>46136</v>
      </c>
      <c r="C1212" t="s">
        <v>10012</v>
      </c>
      <c r="D1212" t="s">
        <v>10022</v>
      </c>
      <c r="E1212">
        <v>6</v>
      </c>
      <c r="F1212">
        <f>+_xlfn.XLOOKUP(TablaVentas[[#This Row],[PRODUCTO FINANCIERO]],TablaPrecios[PRODUCTO FINANCIERO],TablaPrecios[PRECIO UNIT],0)</f>
        <v>20.9</v>
      </c>
      <c r="G1212" s="2">
        <f>+TablaVentas[[#This Row],[CANTIDAD]]*TablaVentas[[#This Row],[PRECIO UNITARIO]]</f>
        <v>125.39999999999999</v>
      </c>
      <c r="H1212" s="1">
        <f t="shared" ca="1" si="18"/>
        <v>0.1345281435414071</v>
      </c>
      <c r="I1212" s="2">
        <f ca="1">+TablaVentas[[#This Row],[VENTAL TOTAL]]-TablaVentas[[#This Row],[VENTAL TOTAL]]*TablaVentas[[#This Row],[DESCUENTO]]</f>
        <v>108.53017079990754</v>
      </c>
      <c r="J1212" s="2">
        <f ca="1">0.18*TablaVentas[[#This Row],[SUBTOTAL]]</f>
        <v>19.535430743983355</v>
      </c>
      <c r="K1212" s="2">
        <f ca="1">+TablaVentas[[#This Row],[SUBTOTAL]]+TablaVentas[[#This Row],[IGV]]</f>
        <v>128.06560154389089</v>
      </c>
    </row>
    <row r="1213" spans="1:11" x14ac:dyDescent="0.25">
      <c r="A1213" t="s">
        <v>1222</v>
      </c>
      <c r="B1213" s="6">
        <v>46071</v>
      </c>
      <c r="C1213" t="s">
        <v>10014</v>
      </c>
      <c r="D1213" t="s">
        <v>10017</v>
      </c>
      <c r="E1213">
        <v>9</v>
      </c>
      <c r="F1213">
        <f>+_xlfn.XLOOKUP(TablaVentas[[#This Row],[PRODUCTO FINANCIERO]],TablaPrecios[PRODUCTO FINANCIERO],TablaPrecios[PRECIO UNIT],0)</f>
        <v>9.9</v>
      </c>
      <c r="G1213" s="2">
        <f>+TablaVentas[[#This Row],[CANTIDAD]]*TablaVentas[[#This Row],[PRECIO UNITARIO]]</f>
        <v>89.100000000000009</v>
      </c>
      <c r="H1213" s="1">
        <f t="shared" ca="1" si="18"/>
        <v>0.10114276074043049</v>
      </c>
      <c r="I1213" s="2">
        <f ca="1">+TablaVentas[[#This Row],[VENTAL TOTAL]]-TablaVentas[[#This Row],[VENTAL TOTAL]]*TablaVentas[[#This Row],[DESCUENTO]]</f>
        <v>80.088180018027657</v>
      </c>
      <c r="J1213" s="2">
        <f ca="1">0.18*TablaVentas[[#This Row],[SUBTOTAL]]</f>
        <v>14.415872403244977</v>
      </c>
      <c r="K1213" s="2">
        <f ca="1">+TablaVentas[[#This Row],[SUBTOTAL]]+TablaVentas[[#This Row],[IGV]]</f>
        <v>94.504052421272633</v>
      </c>
    </row>
    <row r="1214" spans="1:11" x14ac:dyDescent="0.25">
      <c r="A1214" t="s">
        <v>1223</v>
      </c>
      <c r="B1214" s="6">
        <v>45294</v>
      </c>
      <c r="C1214" t="s">
        <v>10012</v>
      </c>
      <c r="D1214" t="s">
        <v>10019</v>
      </c>
      <c r="E1214">
        <v>7</v>
      </c>
      <c r="F1214">
        <f>+_xlfn.XLOOKUP(TablaVentas[[#This Row],[PRODUCTO FINANCIERO]],TablaPrecios[PRODUCTO FINANCIERO],TablaPrecios[PRECIO UNIT],0)</f>
        <v>9.9</v>
      </c>
      <c r="G1214" s="2">
        <f>+TablaVentas[[#This Row],[CANTIDAD]]*TablaVentas[[#This Row],[PRECIO UNITARIO]]</f>
        <v>69.3</v>
      </c>
      <c r="H1214" s="1">
        <f t="shared" ca="1" si="18"/>
        <v>0.18919751169217258</v>
      </c>
      <c r="I1214" s="2">
        <f ca="1">+TablaVentas[[#This Row],[VENTAL TOTAL]]-TablaVentas[[#This Row],[VENTAL TOTAL]]*TablaVentas[[#This Row],[DESCUENTO]]</f>
        <v>56.188612439732438</v>
      </c>
      <c r="J1214" s="2">
        <f ca="1">0.18*TablaVentas[[#This Row],[SUBTOTAL]]</f>
        <v>10.113950239151839</v>
      </c>
      <c r="K1214" s="2">
        <f ca="1">+TablaVentas[[#This Row],[SUBTOTAL]]+TablaVentas[[#This Row],[IGV]]</f>
        <v>66.302562678884271</v>
      </c>
    </row>
    <row r="1215" spans="1:11" x14ac:dyDescent="0.25">
      <c r="A1215" t="s">
        <v>1224</v>
      </c>
      <c r="B1215" s="6">
        <v>45329</v>
      </c>
      <c r="C1215" t="s">
        <v>10014</v>
      </c>
      <c r="D1215" t="s">
        <v>10017</v>
      </c>
      <c r="E1215">
        <v>4</v>
      </c>
      <c r="F1215">
        <f>+_xlfn.XLOOKUP(TablaVentas[[#This Row],[PRODUCTO FINANCIERO]],TablaPrecios[PRODUCTO FINANCIERO],TablaPrecios[PRECIO UNIT],0)</f>
        <v>9.9</v>
      </c>
      <c r="G1215" s="2">
        <f>+TablaVentas[[#This Row],[CANTIDAD]]*TablaVentas[[#This Row],[PRECIO UNITARIO]]</f>
        <v>39.6</v>
      </c>
      <c r="H1215" s="1">
        <f t="shared" ca="1" si="18"/>
        <v>0.18994393221151284</v>
      </c>
      <c r="I1215" s="2">
        <f ca="1">+TablaVentas[[#This Row],[VENTAL TOTAL]]-TablaVentas[[#This Row],[VENTAL TOTAL]]*TablaVentas[[#This Row],[DESCUENTO]]</f>
        <v>32.078220284424091</v>
      </c>
      <c r="J1215" s="2">
        <f ca="1">0.18*TablaVentas[[#This Row],[SUBTOTAL]]</f>
        <v>5.7740796511963364</v>
      </c>
      <c r="K1215" s="2">
        <f ca="1">+TablaVentas[[#This Row],[SUBTOTAL]]+TablaVentas[[#This Row],[IGV]]</f>
        <v>37.852299935620429</v>
      </c>
    </row>
    <row r="1216" spans="1:11" x14ac:dyDescent="0.25">
      <c r="A1216" t="s">
        <v>1225</v>
      </c>
      <c r="B1216" s="6">
        <v>46130</v>
      </c>
      <c r="C1216" t="s">
        <v>10012</v>
      </c>
      <c r="D1216" t="s">
        <v>10020</v>
      </c>
      <c r="E1216">
        <v>19</v>
      </c>
      <c r="F1216">
        <f>+_xlfn.XLOOKUP(TablaVentas[[#This Row],[PRODUCTO FINANCIERO]],TablaPrecios[PRODUCTO FINANCIERO],TablaPrecios[PRECIO UNIT],0)</f>
        <v>14.9</v>
      </c>
      <c r="G1216" s="2">
        <f>+TablaVentas[[#This Row],[CANTIDAD]]*TablaVentas[[#This Row],[PRECIO UNITARIO]]</f>
        <v>283.10000000000002</v>
      </c>
      <c r="H1216" s="1">
        <f t="shared" ca="1" si="18"/>
        <v>0.10607574931919676</v>
      </c>
      <c r="I1216" s="2">
        <f ca="1">+TablaVentas[[#This Row],[VENTAL TOTAL]]-TablaVentas[[#This Row],[VENTAL TOTAL]]*TablaVentas[[#This Row],[DESCUENTO]]</f>
        <v>253.06995536773542</v>
      </c>
      <c r="J1216" s="2">
        <f ca="1">0.18*TablaVentas[[#This Row],[SUBTOTAL]]</f>
        <v>45.552591966192374</v>
      </c>
      <c r="K1216" s="2">
        <f ca="1">+TablaVentas[[#This Row],[SUBTOTAL]]+TablaVentas[[#This Row],[IGV]]</f>
        <v>298.6225473339278</v>
      </c>
    </row>
    <row r="1217" spans="1:11" x14ac:dyDescent="0.25">
      <c r="A1217" t="s">
        <v>1226</v>
      </c>
      <c r="B1217" s="6">
        <v>46357</v>
      </c>
      <c r="C1217" t="s">
        <v>10015</v>
      </c>
      <c r="D1217" t="s">
        <v>10022</v>
      </c>
      <c r="E1217">
        <v>13</v>
      </c>
      <c r="F1217">
        <f>+_xlfn.XLOOKUP(TablaVentas[[#This Row],[PRODUCTO FINANCIERO]],TablaPrecios[PRODUCTO FINANCIERO],TablaPrecios[PRECIO UNIT],0)</f>
        <v>20.9</v>
      </c>
      <c r="G1217" s="2">
        <f>+TablaVentas[[#This Row],[CANTIDAD]]*TablaVentas[[#This Row],[PRECIO UNITARIO]]</f>
        <v>271.7</v>
      </c>
      <c r="H1217" s="1">
        <f t="shared" ca="1" si="18"/>
        <v>0.18863829500478915</v>
      </c>
      <c r="I1217" s="2">
        <f ca="1">+TablaVentas[[#This Row],[VENTAL TOTAL]]-TablaVentas[[#This Row],[VENTAL TOTAL]]*TablaVentas[[#This Row],[DESCUENTO]]</f>
        <v>220.44697524719879</v>
      </c>
      <c r="J1217" s="2">
        <f ca="1">0.18*TablaVentas[[#This Row],[SUBTOTAL]]</f>
        <v>39.680455544495778</v>
      </c>
      <c r="K1217" s="2">
        <f ca="1">+TablaVentas[[#This Row],[SUBTOTAL]]+TablaVentas[[#This Row],[IGV]]</f>
        <v>260.12743079169456</v>
      </c>
    </row>
    <row r="1218" spans="1:11" x14ac:dyDescent="0.25">
      <c r="A1218" t="s">
        <v>1227</v>
      </c>
      <c r="B1218" s="6">
        <v>45461</v>
      </c>
      <c r="C1218" t="s">
        <v>10016</v>
      </c>
      <c r="D1218" t="s">
        <v>10019</v>
      </c>
      <c r="E1218">
        <v>19</v>
      </c>
      <c r="F1218">
        <f>+_xlfn.XLOOKUP(TablaVentas[[#This Row],[PRODUCTO FINANCIERO]],TablaPrecios[PRODUCTO FINANCIERO],TablaPrecios[PRECIO UNIT],0)</f>
        <v>9.9</v>
      </c>
      <c r="G1218" s="2">
        <f>+TablaVentas[[#This Row],[CANTIDAD]]*TablaVentas[[#This Row],[PRECIO UNITARIO]]</f>
        <v>188.1</v>
      </c>
      <c r="H1218" s="1">
        <f t="shared" ref="H1218:H1281" ca="1" si="19">+RAND()*0.1+0.1</f>
        <v>0.17673874250668439</v>
      </c>
      <c r="I1218" s="2">
        <f ca="1">+TablaVentas[[#This Row],[VENTAL TOTAL]]-TablaVentas[[#This Row],[VENTAL TOTAL]]*TablaVentas[[#This Row],[DESCUENTO]]</f>
        <v>154.85544253449265</v>
      </c>
      <c r="J1218" s="2">
        <f ca="1">0.18*TablaVentas[[#This Row],[SUBTOTAL]]</f>
        <v>27.873979656208675</v>
      </c>
      <c r="K1218" s="2">
        <f ca="1">+TablaVentas[[#This Row],[SUBTOTAL]]+TablaVentas[[#This Row],[IGV]]</f>
        <v>182.72942219070131</v>
      </c>
    </row>
    <row r="1219" spans="1:11" x14ac:dyDescent="0.25">
      <c r="A1219" t="s">
        <v>1228</v>
      </c>
      <c r="B1219" s="6">
        <v>45898</v>
      </c>
      <c r="C1219" t="s">
        <v>10011</v>
      </c>
      <c r="D1219" t="s">
        <v>10020</v>
      </c>
      <c r="E1219">
        <v>13</v>
      </c>
      <c r="F1219">
        <f>+_xlfn.XLOOKUP(TablaVentas[[#This Row],[PRODUCTO FINANCIERO]],TablaPrecios[PRODUCTO FINANCIERO],TablaPrecios[PRECIO UNIT],0)</f>
        <v>14.9</v>
      </c>
      <c r="G1219" s="2">
        <f>+TablaVentas[[#This Row],[CANTIDAD]]*TablaVentas[[#This Row],[PRECIO UNITARIO]]</f>
        <v>193.70000000000002</v>
      </c>
      <c r="H1219" s="1">
        <f t="shared" ca="1" si="19"/>
        <v>0.14009308181558566</v>
      </c>
      <c r="I1219" s="2">
        <f ca="1">+TablaVentas[[#This Row],[VENTAL TOTAL]]-TablaVentas[[#This Row],[VENTAL TOTAL]]*TablaVentas[[#This Row],[DESCUENTO]]</f>
        <v>166.56397005232108</v>
      </c>
      <c r="J1219" s="2">
        <f ca="1">0.18*TablaVentas[[#This Row],[SUBTOTAL]]</f>
        <v>29.981514609417793</v>
      </c>
      <c r="K1219" s="2">
        <f ca="1">+TablaVentas[[#This Row],[SUBTOTAL]]+TablaVentas[[#This Row],[IGV]]</f>
        <v>196.54548466173887</v>
      </c>
    </row>
    <row r="1220" spans="1:11" x14ac:dyDescent="0.25">
      <c r="A1220" t="s">
        <v>1229</v>
      </c>
      <c r="B1220" s="6">
        <v>45340</v>
      </c>
      <c r="C1220" t="s">
        <v>10011</v>
      </c>
      <c r="D1220" t="s">
        <v>10022</v>
      </c>
      <c r="E1220">
        <v>11</v>
      </c>
      <c r="F1220">
        <f>+_xlfn.XLOOKUP(TablaVentas[[#This Row],[PRODUCTO FINANCIERO]],TablaPrecios[PRODUCTO FINANCIERO],TablaPrecios[PRECIO UNIT],0)</f>
        <v>20.9</v>
      </c>
      <c r="G1220" s="2">
        <f>+TablaVentas[[#This Row],[CANTIDAD]]*TablaVentas[[#This Row],[PRECIO UNITARIO]]</f>
        <v>229.89999999999998</v>
      </c>
      <c r="H1220" s="1">
        <f t="shared" ca="1" si="19"/>
        <v>0.122887669820771</v>
      </c>
      <c r="I1220" s="2">
        <f ca="1">+TablaVentas[[#This Row],[VENTAL TOTAL]]-TablaVentas[[#This Row],[VENTAL TOTAL]]*TablaVentas[[#This Row],[DESCUENTO]]</f>
        <v>201.64812470820473</v>
      </c>
      <c r="J1220" s="2">
        <f ca="1">0.18*TablaVentas[[#This Row],[SUBTOTAL]]</f>
        <v>36.296662447476848</v>
      </c>
      <c r="K1220" s="2">
        <f ca="1">+TablaVentas[[#This Row],[SUBTOTAL]]+TablaVentas[[#This Row],[IGV]]</f>
        <v>237.94478715568158</v>
      </c>
    </row>
    <row r="1221" spans="1:11" x14ac:dyDescent="0.25">
      <c r="A1221" t="s">
        <v>1230</v>
      </c>
      <c r="B1221" s="6">
        <v>45644</v>
      </c>
      <c r="C1221" t="s">
        <v>10015</v>
      </c>
      <c r="D1221" t="s">
        <v>10017</v>
      </c>
      <c r="E1221">
        <v>9</v>
      </c>
      <c r="F1221">
        <f>+_xlfn.XLOOKUP(TablaVentas[[#This Row],[PRODUCTO FINANCIERO]],TablaPrecios[PRODUCTO FINANCIERO],TablaPrecios[PRECIO UNIT],0)</f>
        <v>9.9</v>
      </c>
      <c r="G1221" s="2">
        <f>+TablaVentas[[#This Row],[CANTIDAD]]*TablaVentas[[#This Row],[PRECIO UNITARIO]]</f>
        <v>89.100000000000009</v>
      </c>
      <c r="H1221" s="1">
        <f t="shared" ca="1" si="19"/>
        <v>0.12526301509495874</v>
      </c>
      <c r="I1221" s="2">
        <f ca="1">+TablaVentas[[#This Row],[VENTAL TOTAL]]-TablaVentas[[#This Row],[VENTAL TOTAL]]*TablaVentas[[#This Row],[DESCUENTO]]</f>
        <v>77.93906535503919</v>
      </c>
      <c r="J1221" s="2">
        <f ca="1">0.18*TablaVentas[[#This Row],[SUBTOTAL]]</f>
        <v>14.029031763907053</v>
      </c>
      <c r="K1221" s="2">
        <f ca="1">+TablaVentas[[#This Row],[SUBTOTAL]]+TablaVentas[[#This Row],[IGV]]</f>
        <v>91.968097118946247</v>
      </c>
    </row>
    <row r="1222" spans="1:11" x14ac:dyDescent="0.25">
      <c r="A1222" t="s">
        <v>1231</v>
      </c>
      <c r="B1222" s="6">
        <v>45524</v>
      </c>
      <c r="C1222" t="s">
        <v>10012</v>
      </c>
      <c r="D1222" t="s">
        <v>10019</v>
      </c>
      <c r="E1222">
        <v>6</v>
      </c>
      <c r="F1222">
        <f>+_xlfn.XLOOKUP(TablaVentas[[#This Row],[PRODUCTO FINANCIERO]],TablaPrecios[PRODUCTO FINANCIERO],TablaPrecios[PRECIO UNIT],0)</f>
        <v>9.9</v>
      </c>
      <c r="G1222" s="2">
        <f>+TablaVentas[[#This Row],[CANTIDAD]]*TablaVentas[[#This Row],[PRECIO UNITARIO]]</f>
        <v>59.400000000000006</v>
      </c>
      <c r="H1222" s="1">
        <f t="shared" ca="1" si="19"/>
        <v>0.11281860859426757</v>
      </c>
      <c r="I1222" s="2">
        <f ca="1">+TablaVentas[[#This Row],[VENTAL TOTAL]]-TablaVentas[[#This Row],[VENTAL TOTAL]]*TablaVentas[[#This Row],[DESCUENTO]]</f>
        <v>52.698574649500515</v>
      </c>
      <c r="J1222" s="2">
        <f ca="1">0.18*TablaVentas[[#This Row],[SUBTOTAL]]</f>
        <v>9.4857434369100915</v>
      </c>
      <c r="K1222" s="2">
        <f ca="1">+TablaVentas[[#This Row],[SUBTOTAL]]+TablaVentas[[#This Row],[IGV]]</f>
        <v>62.184318086410606</v>
      </c>
    </row>
    <row r="1223" spans="1:11" x14ac:dyDescent="0.25">
      <c r="A1223" t="s">
        <v>1232</v>
      </c>
      <c r="B1223" s="6">
        <v>45554</v>
      </c>
      <c r="C1223" t="s">
        <v>10013</v>
      </c>
      <c r="D1223" t="s">
        <v>10020</v>
      </c>
      <c r="E1223">
        <v>14</v>
      </c>
      <c r="F1223">
        <f>+_xlfn.XLOOKUP(TablaVentas[[#This Row],[PRODUCTO FINANCIERO]],TablaPrecios[PRODUCTO FINANCIERO],TablaPrecios[PRECIO UNIT],0)</f>
        <v>14.9</v>
      </c>
      <c r="G1223" s="2">
        <f>+TablaVentas[[#This Row],[CANTIDAD]]*TablaVentas[[#This Row],[PRECIO UNITARIO]]</f>
        <v>208.6</v>
      </c>
      <c r="H1223" s="1">
        <f t="shared" ca="1" si="19"/>
        <v>0.19824429888353673</v>
      </c>
      <c r="I1223" s="2">
        <f ca="1">+TablaVentas[[#This Row],[VENTAL TOTAL]]-TablaVentas[[#This Row],[VENTAL TOTAL]]*TablaVentas[[#This Row],[DESCUENTO]]</f>
        <v>167.24623925289424</v>
      </c>
      <c r="J1223" s="2">
        <f ca="1">0.18*TablaVentas[[#This Row],[SUBTOTAL]]</f>
        <v>30.104323065520962</v>
      </c>
      <c r="K1223" s="2">
        <f ca="1">+TablaVentas[[#This Row],[SUBTOTAL]]+TablaVentas[[#This Row],[IGV]]</f>
        <v>197.3505623184152</v>
      </c>
    </row>
    <row r="1224" spans="1:11" x14ac:dyDescent="0.25">
      <c r="A1224" t="s">
        <v>1233</v>
      </c>
      <c r="B1224" s="6">
        <v>45421</v>
      </c>
      <c r="C1224" t="s">
        <v>10012</v>
      </c>
      <c r="D1224" t="s">
        <v>10017</v>
      </c>
      <c r="E1224">
        <v>4</v>
      </c>
      <c r="F1224">
        <f>+_xlfn.XLOOKUP(TablaVentas[[#This Row],[PRODUCTO FINANCIERO]],TablaPrecios[PRODUCTO FINANCIERO],TablaPrecios[PRECIO UNIT],0)</f>
        <v>9.9</v>
      </c>
      <c r="G1224" s="2">
        <f>+TablaVentas[[#This Row],[CANTIDAD]]*TablaVentas[[#This Row],[PRECIO UNITARIO]]</f>
        <v>39.6</v>
      </c>
      <c r="H1224" s="1">
        <f t="shared" ca="1" si="19"/>
        <v>0.100265480951792</v>
      </c>
      <c r="I1224" s="2">
        <f ca="1">+TablaVentas[[#This Row],[VENTAL TOTAL]]-TablaVentas[[#This Row],[VENTAL TOTAL]]*TablaVentas[[#This Row],[DESCUENTO]]</f>
        <v>35.629486954309037</v>
      </c>
      <c r="J1224" s="2">
        <f ca="1">0.18*TablaVentas[[#This Row],[SUBTOTAL]]</f>
        <v>6.413307651775626</v>
      </c>
      <c r="K1224" s="2">
        <f ca="1">+TablaVentas[[#This Row],[SUBTOTAL]]+TablaVentas[[#This Row],[IGV]]</f>
        <v>42.042794606084662</v>
      </c>
    </row>
    <row r="1225" spans="1:11" x14ac:dyDescent="0.25">
      <c r="A1225" t="s">
        <v>1234</v>
      </c>
      <c r="B1225" s="6">
        <v>46172</v>
      </c>
      <c r="C1225" t="s">
        <v>10012</v>
      </c>
      <c r="D1225" t="s">
        <v>10022</v>
      </c>
      <c r="E1225">
        <v>17</v>
      </c>
      <c r="F1225">
        <f>+_xlfn.XLOOKUP(TablaVentas[[#This Row],[PRODUCTO FINANCIERO]],TablaPrecios[PRODUCTO FINANCIERO],TablaPrecios[PRECIO UNIT],0)</f>
        <v>20.9</v>
      </c>
      <c r="G1225" s="2">
        <f>+TablaVentas[[#This Row],[CANTIDAD]]*TablaVentas[[#This Row],[PRECIO UNITARIO]]</f>
        <v>355.29999999999995</v>
      </c>
      <c r="H1225" s="1">
        <f t="shared" ca="1" si="19"/>
        <v>0.15938126062641428</v>
      </c>
      <c r="I1225" s="2">
        <f ca="1">+TablaVentas[[#This Row],[VENTAL TOTAL]]-TablaVentas[[#This Row],[VENTAL TOTAL]]*TablaVentas[[#This Row],[DESCUENTO]]</f>
        <v>298.67183809943498</v>
      </c>
      <c r="J1225" s="2">
        <f ca="1">0.18*TablaVentas[[#This Row],[SUBTOTAL]]</f>
        <v>53.760930857898295</v>
      </c>
      <c r="K1225" s="2">
        <f ca="1">+TablaVentas[[#This Row],[SUBTOTAL]]+TablaVentas[[#This Row],[IGV]]</f>
        <v>352.43276895733328</v>
      </c>
    </row>
    <row r="1226" spans="1:11" x14ac:dyDescent="0.25">
      <c r="A1226" t="s">
        <v>1235</v>
      </c>
      <c r="B1226" s="6">
        <v>46325</v>
      </c>
      <c r="C1226" t="s">
        <v>10013</v>
      </c>
      <c r="D1226" t="s">
        <v>10017</v>
      </c>
      <c r="E1226">
        <v>9</v>
      </c>
      <c r="F1226">
        <f>+_xlfn.XLOOKUP(TablaVentas[[#This Row],[PRODUCTO FINANCIERO]],TablaPrecios[PRODUCTO FINANCIERO],TablaPrecios[PRECIO UNIT],0)</f>
        <v>9.9</v>
      </c>
      <c r="G1226" s="2">
        <f>+TablaVentas[[#This Row],[CANTIDAD]]*TablaVentas[[#This Row],[PRECIO UNITARIO]]</f>
        <v>89.100000000000009</v>
      </c>
      <c r="H1226" s="1">
        <f t="shared" ca="1" si="19"/>
        <v>0.11851159404229362</v>
      </c>
      <c r="I1226" s="2">
        <f ca="1">+TablaVentas[[#This Row],[VENTAL TOTAL]]-TablaVentas[[#This Row],[VENTAL TOTAL]]*TablaVentas[[#This Row],[DESCUENTO]]</f>
        <v>78.54061697083165</v>
      </c>
      <c r="J1226" s="2">
        <f ca="1">0.18*TablaVentas[[#This Row],[SUBTOTAL]]</f>
        <v>14.137311054749697</v>
      </c>
      <c r="K1226" s="2">
        <f ca="1">+TablaVentas[[#This Row],[SUBTOTAL]]+TablaVentas[[#This Row],[IGV]]</f>
        <v>92.677928025581352</v>
      </c>
    </row>
    <row r="1227" spans="1:11" x14ac:dyDescent="0.25">
      <c r="A1227" t="s">
        <v>1236</v>
      </c>
      <c r="B1227" s="6">
        <v>45666</v>
      </c>
      <c r="C1227" t="s">
        <v>10016</v>
      </c>
      <c r="D1227" t="s">
        <v>10019</v>
      </c>
      <c r="E1227">
        <v>9</v>
      </c>
      <c r="F1227">
        <f>+_xlfn.XLOOKUP(TablaVentas[[#This Row],[PRODUCTO FINANCIERO]],TablaPrecios[PRODUCTO FINANCIERO],TablaPrecios[PRECIO UNIT],0)</f>
        <v>9.9</v>
      </c>
      <c r="G1227" s="2">
        <f>+TablaVentas[[#This Row],[CANTIDAD]]*TablaVentas[[#This Row],[PRECIO UNITARIO]]</f>
        <v>89.100000000000009</v>
      </c>
      <c r="H1227" s="1">
        <f t="shared" ca="1" si="19"/>
        <v>0.17027437129060569</v>
      </c>
      <c r="I1227" s="2">
        <f ca="1">+TablaVentas[[#This Row],[VENTAL TOTAL]]-TablaVentas[[#This Row],[VENTAL TOTAL]]*TablaVentas[[#This Row],[DESCUENTO]]</f>
        <v>73.928553518007035</v>
      </c>
      <c r="J1227" s="2">
        <f ca="1">0.18*TablaVentas[[#This Row],[SUBTOTAL]]</f>
        <v>13.307139633241265</v>
      </c>
      <c r="K1227" s="2">
        <f ca="1">+TablaVentas[[#This Row],[SUBTOTAL]]+TablaVentas[[#This Row],[IGV]]</f>
        <v>87.235693151248299</v>
      </c>
    </row>
    <row r="1228" spans="1:11" x14ac:dyDescent="0.25">
      <c r="A1228" t="s">
        <v>1237</v>
      </c>
      <c r="B1228" s="6">
        <v>45310</v>
      </c>
      <c r="C1228" t="s">
        <v>10012</v>
      </c>
      <c r="D1228" t="s">
        <v>10018</v>
      </c>
      <c r="E1228">
        <v>6</v>
      </c>
      <c r="F1228">
        <f>+_xlfn.XLOOKUP(TablaVentas[[#This Row],[PRODUCTO FINANCIERO]],TablaPrecios[PRODUCTO FINANCIERO],TablaPrecios[PRECIO UNIT],0)</f>
        <v>14.9</v>
      </c>
      <c r="G1228" s="2">
        <f>+TablaVentas[[#This Row],[CANTIDAD]]*TablaVentas[[#This Row],[PRECIO UNITARIO]]</f>
        <v>89.4</v>
      </c>
      <c r="H1228" s="1">
        <f t="shared" ca="1" si="19"/>
        <v>0.1319619280169238</v>
      </c>
      <c r="I1228" s="2">
        <f ca="1">+TablaVentas[[#This Row],[VENTAL TOTAL]]-TablaVentas[[#This Row],[VENTAL TOTAL]]*TablaVentas[[#This Row],[DESCUENTO]]</f>
        <v>77.602603635287011</v>
      </c>
      <c r="J1228" s="2">
        <f ca="1">0.18*TablaVentas[[#This Row],[SUBTOTAL]]</f>
        <v>13.968468654351662</v>
      </c>
      <c r="K1228" s="2">
        <f ca="1">+TablaVentas[[#This Row],[SUBTOTAL]]+TablaVentas[[#This Row],[IGV]]</f>
        <v>91.571072289638678</v>
      </c>
    </row>
    <row r="1229" spans="1:11" x14ac:dyDescent="0.25">
      <c r="A1229" t="s">
        <v>1238</v>
      </c>
      <c r="B1229" s="6">
        <v>45341</v>
      </c>
      <c r="C1229" t="s">
        <v>10015</v>
      </c>
      <c r="D1229" t="s">
        <v>10022</v>
      </c>
      <c r="E1229">
        <v>20</v>
      </c>
      <c r="F1229">
        <f>+_xlfn.XLOOKUP(TablaVentas[[#This Row],[PRODUCTO FINANCIERO]],TablaPrecios[PRODUCTO FINANCIERO],TablaPrecios[PRECIO UNIT],0)</f>
        <v>20.9</v>
      </c>
      <c r="G1229" s="2">
        <f>+TablaVentas[[#This Row],[CANTIDAD]]*TablaVentas[[#This Row],[PRECIO UNITARIO]]</f>
        <v>418</v>
      </c>
      <c r="H1229" s="1">
        <f t="shared" ca="1" si="19"/>
        <v>0.16829278591362623</v>
      </c>
      <c r="I1229" s="2">
        <f ca="1">+TablaVentas[[#This Row],[VENTAL TOTAL]]-TablaVentas[[#This Row],[VENTAL TOTAL]]*TablaVentas[[#This Row],[DESCUENTO]]</f>
        <v>347.65361548810426</v>
      </c>
      <c r="J1229" s="2">
        <f ca="1">0.18*TablaVentas[[#This Row],[SUBTOTAL]]</f>
        <v>62.577650787858765</v>
      </c>
      <c r="K1229" s="2">
        <f ca="1">+TablaVentas[[#This Row],[SUBTOTAL]]+TablaVentas[[#This Row],[IGV]]</f>
        <v>410.23126627596304</v>
      </c>
    </row>
    <row r="1230" spans="1:11" x14ac:dyDescent="0.25">
      <c r="A1230" t="s">
        <v>1239</v>
      </c>
      <c r="B1230" s="6">
        <v>46300</v>
      </c>
      <c r="C1230" t="s">
        <v>10016</v>
      </c>
      <c r="D1230" t="s">
        <v>10020</v>
      </c>
      <c r="E1230">
        <v>10</v>
      </c>
      <c r="F1230">
        <f>+_xlfn.XLOOKUP(TablaVentas[[#This Row],[PRODUCTO FINANCIERO]],TablaPrecios[PRODUCTO FINANCIERO],TablaPrecios[PRECIO UNIT],0)</f>
        <v>14.9</v>
      </c>
      <c r="G1230" s="2">
        <f>+TablaVentas[[#This Row],[CANTIDAD]]*TablaVentas[[#This Row],[PRECIO UNITARIO]]</f>
        <v>149</v>
      </c>
      <c r="H1230" s="1">
        <f t="shared" ca="1" si="19"/>
        <v>0.15408263333842923</v>
      </c>
      <c r="I1230" s="2">
        <f ca="1">+TablaVentas[[#This Row],[VENTAL TOTAL]]-TablaVentas[[#This Row],[VENTAL TOTAL]]*TablaVentas[[#This Row],[DESCUENTO]]</f>
        <v>126.04168763257405</v>
      </c>
      <c r="J1230" s="2">
        <f ca="1">0.18*TablaVentas[[#This Row],[SUBTOTAL]]</f>
        <v>22.68750377386333</v>
      </c>
      <c r="K1230" s="2">
        <f ca="1">+TablaVentas[[#This Row],[SUBTOTAL]]+TablaVentas[[#This Row],[IGV]]</f>
        <v>148.72919140643739</v>
      </c>
    </row>
    <row r="1231" spans="1:11" x14ac:dyDescent="0.25">
      <c r="A1231" t="s">
        <v>1240</v>
      </c>
      <c r="B1231" s="6">
        <v>45470</v>
      </c>
      <c r="C1231" t="s">
        <v>10014</v>
      </c>
      <c r="D1231" t="s">
        <v>10022</v>
      </c>
      <c r="E1231">
        <v>19</v>
      </c>
      <c r="F1231">
        <f>+_xlfn.XLOOKUP(TablaVentas[[#This Row],[PRODUCTO FINANCIERO]],TablaPrecios[PRODUCTO FINANCIERO],TablaPrecios[PRECIO UNIT],0)</f>
        <v>20.9</v>
      </c>
      <c r="G1231" s="2">
        <f>+TablaVentas[[#This Row],[CANTIDAD]]*TablaVentas[[#This Row],[PRECIO UNITARIO]]</f>
        <v>397.09999999999997</v>
      </c>
      <c r="H1231" s="1">
        <f t="shared" ca="1" si="19"/>
        <v>0.10707519190294032</v>
      </c>
      <c r="I1231" s="2">
        <f ca="1">+TablaVentas[[#This Row],[VENTAL TOTAL]]-TablaVentas[[#This Row],[VENTAL TOTAL]]*TablaVentas[[#This Row],[DESCUENTO]]</f>
        <v>354.58044129534238</v>
      </c>
      <c r="J1231" s="2">
        <f ca="1">0.18*TablaVentas[[#This Row],[SUBTOTAL]]</f>
        <v>63.824479433161628</v>
      </c>
      <c r="K1231" s="2">
        <f ca="1">+TablaVentas[[#This Row],[SUBTOTAL]]+TablaVentas[[#This Row],[IGV]]</f>
        <v>418.40492072850401</v>
      </c>
    </row>
    <row r="1232" spans="1:11" x14ac:dyDescent="0.25">
      <c r="A1232" t="s">
        <v>1241</v>
      </c>
      <c r="B1232" s="6">
        <v>46149</v>
      </c>
      <c r="C1232" t="s">
        <v>10014</v>
      </c>
      <c r="D1232" t="s">
        <v>10019</v>
      </c>
      <c r="E1232">
        <v>15</v>
      </c>
      <c r="F1232">
        <f>+_xlfn.XLOOKUP(TablaVentas[[#This Row],[PRODUCTO FINANCIERO]],TablaPrecios[PRODUCTO FINANCIERO],TablaPrecios[PRECIO UNIT],0)</f>
        <v>9.9</v>
      </c>
      <c r="G1232" s="2">
        <f>+TablaVentas[[#This Row],[CANTIDAD]]*TablaVentas[[#This Row],[PRECIO UNITARIO]]</f>
        <v>148.5</v>
      </c>
      <c r="H1232" s="1">
        <f t="shared" ca="1" si="19"/>
        <v>0.15700572833971982</v>
      </c>
      <c r="I1232" s="2">
        <f ca="1">+TablaVentas[[#This Row],[VENTAL TOTAL]]-TablaVentas[[#This Row],[VENTAL TOTAL]]*TablaVentas[[#This Row],[DESCUENTO]]</f>
        <v>125.18464934155161</v>
      </c>
      <c r="J1232" s="2">
        <f ca="1">0.18*TablaVentas[[#This Row],[SUBTOTAL]]</f>
        <v>22.533236881479286</v>
      </c>
      <c r="K1232" s="2">
        <f ca="1">+TablaVentas[[#This Row],[SUBTOTAL]]+TablaVentas[[#This Row],[IGV]]</f>
        <v>147.71788622303089</v>
      </c>
    </row>
    <row r="1233" spans="1:11" x14ac:dyDescent="0.25">
      <c r="A1233" t="s">
        <v>1242</v>
      </c>
      <c r="B1233" s="6">
        <v>45553</v>
      </c>
      <c r="C1233" t="s">
        <v>10015</v>
      </c>
      <c r="D1233" t="s">
        <v>10017</v>
      </c>
      <c r="E1233">
        <v>4</v>
      </c>
      <c r="F1233">
        <f>+_xlfn.XLOOKUP(TablaVentas[[#This Row],[PRODUCTO FINANCIERO]],TablaPrecios[PRODUCTO FINANCIERO],TablaPrecios[PRECIO UNIT],0)</f>
        <v>9.9</v>
      </c>
      <c r="G1233" s="2">
        <f>+TablaVentas[[#This Row],[CANTIDAD]]*TablaVentas[[#This Row],[PRECIO UNITARIO]]</f>
        <v>39.6</v>
      </c>
      <c r="H1233" s="1">
        <f t="shared" ca="1" si="19"/>
        <v>0.12048713836037375</v>
      </c>
      <c r="I1233" s="2">
        <f ca="1">+TablaVentas[[#This Row],[VENTAL TOTAL]]-TablaVentas[[#This Row],[VENTAL TOTAL]]*TablaVentas[[#This Row],[DESCUENTO]]</f>
        <v>34.8287093209292</v>
      </c>
      <c r="J1233" s="2">
        <f ca="1">0.18*TablaVentas[[#This Row],[SUBTOTAL]]</f>
        <v>6.269167677767256</v>
      </c>
      <c r="K1233" s="2">
        <f ca="1">+TablaVentas[[#This Row],[SUBTOTAL]]+TablaVentas[[#This Row],[IGV]]</f>
        <v>41.097876998696456</v>
      </c>
    </row>
    <row r="1234" spans="1:11" x14ac:dyDescent="0.25">
      <c r="A1234" t="s">
        <v>1243</v>
      </c>
      <c r="B1234" s="6">
        <v>45807</v>
      </c>
      <c r="C1234" t="s">
        <v>10016</v>
      </c>
      <c r="D1234" t="s">
        <v>10017</v>
      </c>
      <c r="E1234">
        <v>14</v>
      </c>
      <c r="F1234">
        <f>+_xlfn.XLOOKUP(TablaVentas[[#This Row],[PRODUCTO FINANCIERO]],TablaPrecios[PRODUCTO FINANCIERO],TablaPrecios[PRECIO UNIT],0)</f>
        <v>9.9</v>
      </c>
      <c r="G1234" s="2">
        <f>+TablaVentas[[#This Row],[CANTIDAD]]*TablaVentas[[#This Row],[PRECIO UNITARIO]]</f>
        <v>138.6</v>
      </c>
      <c r="H1234" s="1">
        <f t="shared" ca="1" si="19"/>
        <v>0.12047660241063535</v>
      </c>
      <c r="I1234" s="2">
        <f ca="1">+TablaVentas[[#This Row],[VENTAL TOTAL]]-TablaVentas[[#This Row],[VENTAL TOTAL]]*TablaVentas[[#This Row],[DESCUENTO]]</f>
        <v>121.90194290588593</v>
      </c>
      <c r="J1234" s="2">
        <f ca="1">0.18*TablaVentas[[#This Row],[SUBTOTAL]]</f>
        <v>21.942349723059468</v>
      </c>
      <c r="K1234" s="2">
        <f ca="1">+TablaVentas[[#This Row],[SUBTOTAL]]+TablaVentas[[#This Row],[IGV]]</f>
        <v>143.8442926289454</v>
      </c>
    </row>
    <row r="1235" spans="1:11" x14ac:dyDescent="0.25">
      <c r="A1235" t="s">
        <v>1244</v>
      </c>
      <c r="B1235" s="6">
        <v>46212</v>
      </c>
      <c r="C1235" t="s">
        <v>10016</v>
      </c>
      <c r="D1235" t="s">
        <v>10022</v>
      </c>
      <c r="E1235">
        <v>7</v>
      </c>
      <c r="F1235">
        <f>+_xlfn.XLOOKUP(TablaVentas[[#This Row],[PRODUCTO FINANCIERO]],TablaPrecios[PRODUCTO FINANCIERO],TablaPrecios[PRECIO UNIT],0)</f>
        <v>20.9</v>
      </c>
      <c r="G1235" s="2">
        <f>+TablaVentas[[#This Row],[CANTIDAD]]*TablaVentas[[#This Row],[PRECIO UNITARIO]]</f>
        <v>146.29999999999998</v>
      </c>
      <c r="H1235" s="1">
        <f t="shared" ca="1" si="19"/>
        <v>0.19694382541004915</v>
      </c>
      <c r="I1235" s="2">
        <f ca="1">+TablaVentas[[#This Row],[VENTAL TOTAL]]-TablaVentas[[#This Row],[VENTAL TOTAL]]*TablaVentas[[#This Row],[DESCUENTO]]</f>
        <v>117.4871183425098</v>
      </c>
      <c r="J1235" s="2">
        <f ca="1">0.18*TablaVentas[[#This Row],[SUBTOTAL]]</f>
        <v>21.147681301651765</v>
      </c>
      <c r="K1235" s="2">
        <f ca="1">+TablaVentas[[#This Row],[SUBTOTAL]]+TablaVentas[[#This Row],[IGV]]</f>
        <v>138.63479964416157</v>
      </c>
    </row>
    <row r="1236" spans="1:11" x14ac:dyDescent="0.25">
      <c r="A1236" t="s">
        <v>1245</v>
      </c>
      <c r="B1236" s="6">
        <v>45672</v>
      </c>
      <c r="C1236" t="s">
        <v>10012</v>
      </c>
      <c r="D1236" t="s">
        <v>10017</v>
      </c>
      <c r="E1236">
        <v>15</v>
      </c>
      <c r="F1236">
        <f>+_xlfn.XLOOKUP(TablaVentas[[#This Row],[PRODUCTO FINANCIERO]],TablaPrecios[PRODUCTO FINANCIERO],TablaPrecios[PRECIO UNIT],0)</f>
        <v>9.9</v>
      </c>
      <c r="G1236" s="2">
        <f>+TablaVentas[[#This Row],[CANTIDAD]]*TablaVentas[[#This Row],[PRECIO UNITARIO]]</f>
        <v>148.5</v>
      </c>
      <c r="H1236" s="1">
        <f t="shared" ca="1" si="19"/>
        <v>0.12988395908017628</v>
      </c>
      <c r="I1236" s="2">
        <f ca="1">+TablaVentas[[#This Row],[VENTAL TOTAL]]-TablaVentas[[#This Row],[VENTAL TOTAL]]*TablaVentas[[#This Row],[DESCUENTO]]</f>
        <v>129.21223207659384</v>
      </c>
      <c r="J1236" s="2">
        <f ca="1">0.18*TablaVentas[[#This Row],[SUBTOTAL]]</f>
        <v>23.25820177378689</v>
      </c>
      <c r="K1236" s="2">
        <f ca="1">+TablaVentas[[#This Row],[SUBTOTAL]]+TablaVentas[[#This Row],[IGV]]</f>
        <v>152.47043385038072</v>
      </c>
    </row>
    <row r="1237" spans="1:11" x14ac:dyDescent="0.25">
      <c r="A1237" t="s">
        <v>1246</v>
      </c>
      <c r="B1237" s="6">
        <v>46095</v>
      </c>
      <c r="C1237" t="s">
        <v>10013</v>
      </c>
      <c r="D1237" t="s">
        <v>10018</v>
      </c>
      <c r="E1237">
        <v>9</v>
      </c>
      <c r="F1237">
        <f>+_xlfn.XLOOKUP(TablaVentas[[#This Row],[PRODUCTO FINANCIERO]],TablaPrecios[PRODUCTO FINANCIERO],TablaPrecios[PRECIO UNIT],0)</f>
        <v>14.9</v>
      </c>
      <c r="G1237" s="2">
        <f>+TablaVentas[[#This Row],[CANTIDAD]]*TablaVentas[[#This Row],[PRECIO UNITARIO]]</f>
        <v>134.1</v>
      </c>
      <c r="H1237" s="1">
        <f t="shared" ca="1" si="19"/>
        <v>0.13643125653701324</v>
      </c>
      <c r="I1237" s="2">
        <f ca="1">+TablaVentas[[#This Row],[VENTAL TOTAL]]-TablaVentas[[#This Row],[VENTAL TOTAL]]*TablaVentas[[#This Row],[DESCUENTO]]</f>
        <v>115.80456849838652</v>
      </c>
      <c r="J1237" s="2">
        <f ca="1">0.18*TablaVentas[[#This Row],[SUBTOTAL]]</f>
        <v>20.844822329709572</v>
      </c>
      <c r="K1237" s="2">
        <f ca="1">+TablaVentas[[#This Row],[SUBTOTAL]]+TablaVentas[[#This Row],[IGV]]</f>
        <v>136.6493908280961</v>
      </c>
    </row>
    <row r="1238" spans="1:11" x14ac:dyDescent="0.25">
      <c r="A1238" t="s">
        <v>1247</v>
      </c>
      <c r="B1238" s="6">
        <v>46279</v>
      </c>
      <c r="C1238" t="s">
        <v>10016</v>
      </c>
      <c r="D1238" t="s">
        <v>10020</v>
      </c>
      <c r="E1238">
        <v>14</v>
      </c>
      <c r="F1238">
        <f>+_xlfn.XLOOKUP(TablaVentas[[#This Row],[PRODUCTO FINANCIERO]],TablaPrecios[PRODUCTO FINANCIERO],TablaPrecios[PRECIO UNIT],0)</f>
        <v>14.9</v>
      </c>
      <c r="G1238" s="2">
        <f>+TablaVentas[[#This Row],[CANTIDAD]]*TablaVentas[[#This Row],[PRECIO UNITARIO]]</f>
        <v>208.6</v>
      </c>
      <c r="H1238" s="1">
        <f t="shared" ca="1" si="19"/>
        <v>0.1950431807921793</v>
      </c>
      <c r="I1238" s="2">
        <f ca="1">+TablaVentas[[#This Row],[VENTAL TOTAL]]-TablaVentas[[#This Row],[VENTAL TOTAL]]*TablaVentas[[#This Row],[DESCUENTO]]</f>
        <v>167.9139924867514</v>
      </c>
      <c r="J1238" s="2">
        <f ca="1">0.18*TablaVentas[[#This Row],[SUBTOTAL]]</f>
        <v>30.224518647615252</v>
      </c>
      <c r="K1238" s="2">
        <f ca="1">+TablaVentas[[#This Row],[SUBTOTAL]]+TablaVentas[[#This Row],[IGV]]</f>
        <v>198.13851113436664</v>
      </c>
    </row>
    <row r="1239" spans="1:11" x14ac:dyDescent="0.25">
      <c r="A1239" t="s">
        <v>1248</v>
      </c>
      <c r="B1239" s="6">
        <v>45341</v>
      </c>
      <c r="C1239" t="s">
        <v>10015</v>
      </c>
      <c r="D1239" t="s">
        <v>10020</v>
      </c>
      <c r="E1239">
        <v>18</v>
      </c>
      <c r="F1239">
        <f>+_xlfn.XLOOKUP(TablaVentas[[#This Row],[PRODUCTO FINANCIERO]],TablaPrecios[PRODUCTO FINANCIERO],TablaPrecios[PRECIO UNIT],0)</f>
        <v>14.9</v>
      </c>
      <c r="G1239" s="2">
        <f>+TablaVentas[[#This Row],[CANTIDAD]]*TablaVentas[[#This Row],[PRECIO UNITARIO]]</f>
        <v>268.2</v>
      </c>
      <c r="H1239" s="1">
        <f t="shared" ca="1" si="19"/>
        <v>0.15789367390042044</v>
      </c>
      <c r="I1239" s="2">
        <f ca="1">+TablaVentas[[#This Row],[VENTAL TOTAL]]-TablaVentas[[#This Row],[VENTAL TOTAL]]*TablaVentas[[#This Row],[DESCUENTO]]</f>
        <v>225.85291665990724</v>
      </c>
      <c r="J1239" s="2">
        <f ca="1">0.18*TablaVentas[[#This Row],[SUBTOTAL]]</f>
        <v>40.653524998783304</v>
      </c>
      <c r="K1239" s="2">
        <f ca="1">+TablaVentas[[#This Row],[SUBTOTAL]]+TablaVentas[[#This Row],[IGV]]</f>
        <v>266.50644165869056</v>
      </c>
    </row>
    <row r="1240" spans="1:11" x14ac:dyDescent="0.25">
      <c r="A1240" t="s">
        <v>1249</v>
      </c>
      <c r="B1240" s="6">
        <v>45704</v>
      </c>
      <c r="C1240" t="s">
        <v>10012</v>
      </c>
      <c r="D1240" t="s">
        <v>10018</v>
      </c>
      <c r="E1240">
        <v>8</v>
      </c>
      <c r="F1240">
        <f>+_xlfn.XLOOKUP(TablaVentas[[#This Row],[PRODUCTO FINANCIERO]],TablaPrecios[PRODUCTO FINANCIERO],TablaPrecios[PRECIO UNIT],0)</f>
        <v>14.9</v>
      </c>
      <c r="G1240" s="2">
        <f>+TablaVentas[[#This Row],[CANTIDAD]]*TablaVentas[[#This Row],[PRECIO UNITARIO]]</f>
        <v>119.2</v>
      </c>
      <c r="H1240" s="1">
        <f t="shared" ca="1" si="19"/>
        <v>0.12209435483718387</v>
      </c>
      <c r="I1240" s="2">
        <f ca="1">+TablaVentas[[#This Row],[VENTAL TOTAL]]-TablaVentas[[#This Row],[VENTAL TOTAL]]*TablaVentas[[#This Row],[DESCUENTO]]</f>
        <v>104.64635290340769</v>
      </c>
      <c r="J1240" s="2">
        <f ca="1">0.18*TablaVentas[[#This Row],[SUBTOTAL]]</f>
        <v>18.836343522613383</v>
      </c>
      <c r="K1240" s="2">
        <f ca="1">+TablaVentas[[#This Row],[SUBTOTAL]]+TablaVentas[[#This Row],[IGV]]</f>
        <v>123.48269642602108</v>
      </c>
    </row>
    <row r="1241" spans="1:11" x14ac:dyDescent="0.25">
      <c r="A1241" t="s">
        <v>1250</v>
      </c>
      <c r="B1241" s="6">
        <v>45671</v>
      </c>
      <c r="C1241" t="s">
        <v>10013</v>
      </c>
      <c r="D1241" t="s">
        <v>10022</v>
      </c>
      <c r="E1241">
        <v>13</v>
      </c>
      <c r="F1241">
        <f>+_xlfn.XLOOKUP(TablaVentas[[#This Row],[PRODUCTO FINANCIERO]],TablaPrecios[PRODUCTO FINANCIERO],TablaPrecios[PRECIO UNIT],0)</f>
        <v>20.9</v>
      </c>
      <c r="G1241" s="2">
        <f>+TablaVentas[[#This Row],[CANTIDAD]]*TablaVentas[[#This Row],[PRECIO UNITARIO]]</f>
        <v>271.7</v>
      </c>
      <c r="H1241" s="1">
        <f t="shared" ca="1" si="19"/>
        <v>0.1028127095019561</v>
      </c>
      <c r="I1241" s="2">
        <f ca="1">+TablaVentas[[#This Row],[VENTAL TOTAL]]-TablaVentas[[#This Row],[VENTAL TOTAL]]*TablaVentas[[#This Row],[DESCUENTO]]</f>
        <v>243.76578682831851</v>
      </c>
      <c r="J1241" s="2">
        <f ca="1">0.18*TablaVentas[[#This Row],[SUBTOTAL]]</f>
        <v>43.877841629097333</v>
      </c>
      <c r="K1241" s="2">
        <f ca="1">+TablaVentas[[#This Row],[SUBTOTAL]]+TablaVentas[[#This Row],[IGV]]</f>
        <v>287.64362845741584</v>
      </c>
    </row>
    <row r="1242" spans="1:11" x14ac:dyDescent="0.25">
      <c r="A1242" t="s">
        <v>1251</v>
      </c>
      <c r="B1242" s="6">
        <v>46113</v>
      </c>
      <c r="C1242" t="s">
        <v>10012</v>
      </c>
      <c r="D1242" t="s">
        <v>10020</v>
      </c>
      <c r="E1242">
        <v>18</v>
      </c>
      <c r="F1242">
        <f>+_xlfn.XLOOKUP(TablaVentas[[#This Row],[PRODUCTO FINANCIERO]],TablaPrecios[PRODUCTO FINANCIERO],TablaPrecios[PRECIO UNIT],0)</f>
        <v>14.9</v>
      </c>
      <c r="G1242" s="2">
        <f>+TablaVentas[[#This Row],[CANTIDAD]]*TablaVentas[[#This Row],[PRECIO UNITARIO]]</f>
        <v>268.2</v>
      </c>
      <c r="H1242" s="1">
        <f t="shared" ca="1" si="19"/>
        <v>0.14910664110226274</v>
      </c>
      <c r="I1242" s="2">
        <f ca="1">+TablaVentas[[#This Row],[VENTAL TOTAL]]-TablaVentas[[#This Row],[VENTAL TOTAL]]*TablaVentas[[#This Row],[DESCUENTO]]</f>
        <v>228.20959885637313</v>
      </c>
      <c r="J1242" s="2">
        <f ca="1">0.18*TablaVentas[[#This Row],[SUBTOTAL]]</f>
        <v>41.077727794147165</v>
      </c>
      <c r="K1242" s="2">
        <f ca="1">+TablaVentas[[#This Row],[SUBTOTAL]]+TablaVentas[[#This Row],[IGV]]</f>
        <v>269.2873266505203</v>
      </c>
    </row>
    <row r="1243" spans="1:11" x14ac:dyDescent="0.25">
      <c r="A1243" t="s">
        <v>1252</v>
      </c>
      <c r="B1243" s="6">
        <v>46040</v>
      </c>
      <c r="C1243" t="s">
        <v>10016</v>
      </c>
      <c r="D1243" t="s">
        <v>10018</v>
      </c>
      <c r="E1243">
        <v>4</v>
      </c>
      <c r="F1243">
        <f>+_xlfn.XLOOKUP(TablaVentas[[#This Row],[PRODUCTO FINANCIERO]],TablaPrecios[PRODUCTO FINANCIERO],TablaPrecios[PRECIO UNIT],0)</f>
        <v>14.9</v>
      </c>
      <c r="G1243" s="2">
        <f>+TablaVentas[[#This Row],[CANTIDAD]]*TablaVentas[[#This Row],[PRECIO UNITARIO]]</f>
        <v>59.6</v>
      </c>
      <c r="H1243" s="1">
        <f t="shared" ca="1" si="19"/>
        <v>0.14595403417000241</v>
      </c>
      <c r="I1243" s="2">
        <f ca="1">+TablaVentas[[#This Row],[VENTAL TOTAL]]-TablaVentas[[#This Row],[VENTAL TOTAL]]*TablaVentas[[#This Row],[DESCUENTO]]</f>
        <v>50.901139563467858</v>
      </c>
      <c r="J1243" s="2">
        <f ca="1">0.18*TablaVentas[[#This Row],[SUBTOTAL]]</f>
        <v>9.1622051214242148</v>
      </c>
      <c r="K1243" s="2">
        <f ca="1">+TablaVentas[[#This Row],[SUBTOTAL]]+TablaVentas[[#This Row],[IGV]]</f>
        <v>60.063344684892073</v>
      </c>
    </row>
    <row r="1244" spans="1:11" x14ac:dyDescent="0.25">
      <c r="A1244" t="s">
        <v>1253</v>
      </c>
      <c r="B1244" s="6">
        <v>45520</v>
      </c>
      <c r="C1244" t="s">
        <v>10011</v>
      </c>
      <c r="D1244" t="s">
        <v>10018</v>
      </c>
      <c r="E1244">
        <v>14</v>
      </c>
      <c r="F1244">
        <f>+_xlfn.XLOOKUP(TablaVentas[[#This Row],[PRODUCTO FINANCIERO]],TablaPrecios[PRODUCTO FINANCIERO],TablaPrecios[PRECIO UNIT],0)</f>
        <v>14.9</v>
      </c>
      <c r="G1244" s="2">
        <f>+TablaVentas[[#This Row],[CANTIDAD]]*TablaVentas[[#This Row],[PRECIO UNITARIO]]</f>
        <v>208.6</v>
      </c>
      <c r="H1244" s="1">
        <f t="shared" ca="1" si="19"/>
        <v>0.14094480496436076</v>
      </c>
      <c r="I1244" s="2">
        <f ca="1">+TablaVentas[[#This Row],[VENTAL TOTAL]]-TablaVentas[[#This Row],[VENTAL TOTAL]]*TablaVentas[[#This Row],[DESCUENTO]]</f>
        <v>179.19891368443433</v>
      </c>
      <c r="J1244" s="2">
        <f ca="1">0.18*TablaVentas[[#This Row],[SUBTOTAL]]</f>
        <v>32.255804463198182</v>
      </c>
      <c r="K1244" s="2">
        <f ca="1">+TablaVentas[[#This Row],[SUBTOTAL]]+TablaVentas[[#This Row],[IGV]]</f>
        <v>211.45471814763252</v>
      </c>
    </row>
    <row r="1245" spans="1:11" x14ac:dyDescent="0.25">
      <c r="A1245" t="s">
        <v>1254</v>
      </c>
      <c r="B1245" s="6">
        <v>45790</v>
      </c>
      <c r="C1245" t="s">
        <v>10015</v>
      </c>
      <c r="D1245" t="s">
        <v>10020</v>
      </c>
      <c r="E1245">
        <v>5</v>
      </c>
      <c r="F1245">
        <f>+_xlfn.XLOOKUP(TablaVentas[[#This Row],[PRODUCTO FINANCIERO]],TablaPrecios[PRODUCTO FINANCIERO],TablaPrecios[PRECIO UNIT],0)</f>
        <v>14.9</v>
      </c>
      <c r="G1245" s="2">
        <f>+TablaVentas[[#This Row],[CANTIDAD]]*TablaVentas[[#This Row],[PRECIO UNITARIO]]</f>
        <v>74.5</v>
      </c>
      <c r="H1245" s="1">
        <f t="shared" ca="1" si="19"/>
        <v>0.19529179962488546</v>
      </c>
      <c r="I1245" s="2">
        <f ca="1">+TablaVentas[[#This Row],[VENTAL TOTAL]]-TablaVentas[[#This Row],[VENTAL TOTAL]]*TablaVentas[[#This Row],[DESCUENTO]]</f>
        <v>59.950760927946035</v>
      </c>
      <c r="J1245" s="2">
        <f ca="1">0.18*TablaVentas[[#This Row],[SUBTOTAL]]</f>
        <v>10.791136967030287</v>
      </c>
      <c r="K1245" s="2">
        <f ca="1">+TablaVentas[[#This Row],[SUBTOTAL]]+TablaVentas[[#This Row],[IGV]]</f>
        <v>70.741897894976319</v>
      </c>
    </row>
    <row r="1246" spans="1:11" x14ac:dyDescent="0.25">
      <c r="A1246" t="s">
        <v>1255</v>
      </c>
      <c r="B1246" s="6">
        <v>45340</v>
      </c>
      <c r="C1246" t="s">
        <v>10013</v>
      </c>
      <c r="D1246" t="s">
        <v>10019</v>
      </c>
      <c r="E1246">
        <v>8</v>
      </c>
      <c r="F1246">
        <f>+_xlfn.XLOOKUP(TablaVentas[[#This Row],[PRODUCTO FINANCIERO]],TablaPrecios[PRODUCTO FINANCIERO],TablaPrecios[PRECIO UNIT],0)</f>
        <v>9.9</v>
      </c>
      <c r="G1246" s="2">
        <f>+TablaVentas[[#This Row],[CANTIDAD]]*TablaVentas[[#This Row],[PRECIO UNITARIO]]</f>
        <v>79.2</v>
      </c>
      <c r="H1246" s="1">
        <f t="shared" ca="1" si="19"/>
        <v>0.11103127146477222</v>
      </c>
      <c r="I1246" s="2">
        <f ca="1">+TablaVentas[[#This Row],[VENTAL TOTAL]]-TablaVentas[[#This Row],[VENTAL TOTAL]]*TablaVentas[[#This Row],[DESCUENTO]]</f>
        <v>70.406323299990049</v>
      </c>
      <c r="J1246" s="2">
        <f ca="1">0.18*TablaVentas[[#This Row],[SUBTOTAL]]</f>
        <v>12.673138193998208</v>
      </c>
      <c r="K1246" s="2">
        <f ca="1">+TablaVentas[[#This Row],[SUBTOTAL]]+TablaVentas[[#This Row],[IGV]]</f>
        <v>83.079461493988262</v>
      </c>
    </row>
    <row r="1247" spans="1:11" x14ac:dyDescent="0.25">
      <c r="A1247" t="s">
        <v>1256</v>
      </c>
      <c r="B1247" s="6">
        <v>46098</v>
      </c>
      <c r="C1247" t="s">
        <v>10015</v>
      </c>
      <c r="D1247" t="s">
        <v>10017</v>
      </c>
      <c r="E1247">
        <v>16</v>
      </c>
      <c r="F1247">
        <f>+_xlfn.XLOOKUP(TablaVentas[[#This Row],[PRODUCTO FINANCIERO]],TablaPrecios[PRODUCTO FINANCIERO],TablaPrecios[PRECIO UNIT],0)</f>
        <v>9.9</v>
      </c>
      <c r="G1247" s="2">
        <f>+TablaVentas[[#This Row],[CANTIDAD]]*TablaVentas[[#This Row],[PRECIO UNITARIO]]</f>
        <v>158.4</v>
      </c>
      <c r="H1247" s="1">
        <f t="shared" ca="1" si="19"/>
        <v>0.14654780381323232</v>
      </c>
      <c r="I1247" s="2">
        <f ca="1">+TablaVentas[[#This Row],[VENTAL TOTAL]]-TablaVentas[[#This Row],[VENTAL TOTAL]]*TablaVentas[[#This Row],[DESCUENTO]]</f>
        <v>135.18682787598399</v>
      </c>
      <c r="J1247" s="2">
        <f ca="1">0.18*TablaVentas[[#This Row],[SUBTOTAL]]</f>
        <v>24.333629017677119</v>
      </c>
      <c r="K1247" s="2">
        <f ca="1">+TablaVentas[[#This Row],[SUBTOTAL]]+TablaVentas[[#This Row],[IGV]]</f>
        <v>159.52045689366111</v>
      </c>
    </row>
    <row r="1248" spans="1:11" x14ac:dyDescent="0.25">
      <c r="A1248" t="s">
        <v>1257</v>
      </c>
      <c r="B1248" s="6">
        <v>45554</v>
      </c>
      <c r="C1248" t="s">
        <v>10011</v>
      </c>
      <c r="D1248" t="s">
        <v>10022</v>
      </c>
      <c r="E1248">
        <v>7</v>
      </c>
      <c r="F1248">
        <f>+_xlfn.XLOOKUP(TablaVentas[[#This Row],[PRODUCTO FINANCIERO]],TablaPrecios[PRODUCTO FINANCIERO],TablaPrecios[PRECIO UNIT],0)</f>
        <v>20.9</v>
      </c>
      <c r="G1248" s="2">
        <f>+TablaVentas[[#This Row],[CANTIDAD]]*TablaVentas[[#This Row],[PRECIO UNITARIO]]</f>
        <v>146.29999999999998</v>
      </c>
      <c r="H1248" s="1">
        <f t="shared" ca="1" si="19"/>
        <v>0.16066487681703825</v>
      </c>
      <c r="I1248" s="2">
        <f ca="1">+TablaVentas[[#This Row],[VENTAL TOTAL]]-TablaVentas[[#This Row],[VENTAL TOTAL]]*TablaVentas[[#This Row],[DESCUENTO]]</f>
        <v>122.79472852166728</v>
      </c>
      <c r="J1248" s="2">
        <f ca="1">0.18*TablaVentas[[#This Row],[SUBTOTAL]]</f>
        <v>22.103051133900109</v>
      </c>
      <c r="K1248" s="2">
        <f ca="1">+TablaVentas[[#This Row],[SUBTOTAL]]+TablaVentas[[#This Row],[IGV]]</f>
        <v>144.89777965556738</v>
      </c>
    </row>
    <row r="1249" spans="1:11" x14ac:dyDescent="0.25">
      <c r="A1249" t="s">
        <v>1258</v>
      </c>
      <c r="B1249" s="6">
        <v>46308</v>
      </c>
      <c r="C1249" t="s">
        <v>10011</v>
      </c>
      <c r="D1249" t="s">
        <v>10019</v>
      </c>
      <c r="E1249">
        <v>4</v>
      </c>
      <c r="F1249">
        <f>+_xlfn.XLOOKUP(TablaVentas[[#This Row],[PRODUCTO FINANCIERO]],TablaPrecios[PRODUCTO FINANCIERO],TablaPrecios[PRECIO UNIT],0)</f>
        <v>9.9</v>
      </c>
      <c r="G1249" s="2">
        <f>+TablaVentas[[#This Row],[CANTIDAD]]*TablaVentas[[#This Row],[PRECIO UNITARIO]]</f>
        <v>39.6</v>
      </c>
      <c r="H1249" s="1">
        <f t="shared" ca="1" si="19"/>
        <v>0.10776769671396398</v>
      </c>
      <c r="I1249" s="2">
        <f ca="1">+TablaVentas[[#This Row],[VENTAL TOTAL]]-TablaVentas[[#This Row],[VENTAL TOTAL]]*TablaVentas[[#This Row],[DESCUENTO]]</f>
        <v>35.332399210127029</v>
      </c>
      <c r="J1249" s="2">
        <f ca="1">0.18*TablaVentas[[#This Row],[SUBTOTAL]]</f>
        <v>6.359831857822865</v>
      </c>
      <c r="K1249" s="2">
        <f ca="1">+TablaVentas[[#This Row],[SUBTOTAL]]+TablaVentas[[#This Row],[IGV]]</f>
        <v>41.692231067949891</v>
      </c>
    </row>
    <row r="1250" spans="1:11" x14ac:dyDescent="0.25">
      <c r="A1250" t="s">
        <v>1259</v>
      </c>
      <c r="B1250" s="6">
        <v>45595</v>
      </c>
      <c r="C1250" t="s">
        <v>10013</v>
      </c>
      <c r="D1250" t="s">
        <v>10022</v>
      </c>
      <c r="E1250">
        <v>17</v>
      </c>
      <c r="F1250">
        <f>+_xlfn.XLOOKUP(TablaVentas[[#This Row],[PRODUCTO FINANCIERO]],TablaPrecios[PRODUCTO FINANCIERO],TablaPrecios[PRECIO UNIT],0)</f>
        <v>20.9</v>
      </c>
      <c r="G1250" s="2">
        <f>+TablaVentas[[#This Row],[CANTIDAD]]*TablaVentas[[#This Row],[PRECIO UNITARIO]]</f>
        <v>355.29999999999995</v>
      </c>
      <c r="H1250" s="1">
        <f t="shared" ca="1" si="19"/>
        <v>0.13034290039155544</v>
      </c>
      <c r="I1250" s="2">
        <f ca="1">+TablaVentas[[#This Row],[VENTAL TOTAL]]-TablaVentas[[#This Row],[VENTAL TOTAL]]*TablaVentas[[#This Row],[DESCUENTO]]</f>
        <v>308.98916749088033</v>
      </c>
      <c r="J1250" s="2">
        <f ca="1">0.18*TablaVentas[[#This Row],[SUBTOTAL]]</f>
        <v>55.618050148358456</v>
      </c>
      <c r="K1250" s="2">
        <f ca="1">+TablaVentas[[#This Row],[SUBTOTAL]]+TablaVentas[[#This Row],[IGV]]</f>
        <v>364.6072176392388</v>
      </c>
    </row>
    <row r="1251" spans="1:11" x14ac:dyDescent="0.25">
      <c r="A1251" t="s">
        <v>1260</v>
      </c>
      <c r="B1251" s="6">
        <v>45553</v>
      </c>
      <c r="C1251" t="s">
        <v>10013</v>
      </c>
      <c r="D1251" t="s">
        <v>10017</v>
      </c>
      <c r="E1251">
        <v>16</v>
      </c>
      <c r="F1251">
        <f>+_xlfn.XLOOKUP(TablaVentas[[#This Row],[PRODUCTO FINANCIERO]],TablaPrecios[PRODUCTO FINANCIERO],TablaPrecios[PRECIO UNIT],0)</f>
        <v>9.9</v>
      </c>
      <c r="G1251" s="2">
        <f>+TablaVentas[[#This Row],[CANTIDAD]]*TablaVentas[[#This Row],[PRECIO UNITARIO]]</f>
        <v>158.4</v>
      </c>
      <c r="H1251" s="1">
        <f t="shared" ca="1" si="19"/>
        <v>0.13429070109930466</v>
      </c>
      <c r="I1251" s="2">
        <f ca="1">+TablaVentas[[#This Row],[VENTAL TOTAL]]-TablaVentas[[#This Row],[VENTAL TOTAL]]*TablaVentas[[#This Row],[DESCUENTO]]</f>
        <v>137.12835294587015</v>
      </c>
      <c r="J1251" s="2">
        <f ca="1">0.18*TablaVentas[[#This Row],[SUBTOTAL]]</f>
        <v>24.683103530256627</v>
      </c>
      <c r="K1251" s="2">
        <f ca="1">+TablaVentas[[#This Row],[SUBTOTAL]]+TablaVentas[[#This Row],[IGV]]</f>
        <v>161.81145647612678</v>
      </c>
    </row>
    <row r="1252" spans="1:11" x14ac:dyDescent="0.25">
      <c r="A1252" t="s">
        <v>1261</v>
      </c>
      <c r="B1252" s="6">
        <v>46327</v>
      </c>
      <c r="C1252" t="s">
        <v>10016</v>
      </c>
      <c r="D1252" t="s">
        <v>10020</v>
      </c>
      <c r="E1252">
        <v>11</v>
      </c>
      <c r="F1252">
        <f>+_xlfn.XLOOKUP(TablaVentas[[#This Row],[PRODUCTO FINANCIERO]],TablaPrecios[PRODUCTO FINANCIERO],TablaPrecios[PRECIO UNIT],0)</f>
        <v>14.9</v>
      </c>
      <c r="G1252" s="2">
        <f>+TablaVentas[[#This Row],[CANTIDAD]]*TablaVentas[[#This Row],[PRECIO UNITARIO]]</f>
        <v>163.9</v>
      </c>
      <c r="H1252" s="1">
        <f t="shared" ca="1" si="19"/>
        <v>0.13516663794699657</v>
      </c>
      <c r="I1252" s="2">
        <f ca="1">+TablaVentas[[#This Row],[VENTAL TOTAL]]-TablaVentas[[#This Row],[VENTAL TOTAL]]*TablaVentas[[#This Row],[DESCUENTO]]</f>
        <v>141.74618804048725</v>
      </c>
      <c r="J1252" s="2">
        <f ca="1">0.18*TablaVentas[[#This Row],[SUBTOTAL]]</f>
        <v>25.514313847287706</v>
      </c>
      <c r="K1252" s="2">
        <f ca="1">+TablaVentas[[#This Row],[SUBTOTAL]]+TablaVentas[[#This Row],[IGV]]</f>
        <v>167.26050188777495</v>
      </c>
    </row>
    <row r="1253" spans="1:11" x14ac:dyDescent="0.25">
      <c r="A1253" t="s">
        <v>1262</v>
      </c>
      <c r="B1253" s="6">
        <v>45736</v>
      </c>
      <c r="C1253" t="s">
        <v>10014</v>
      </c>
      <c r="D1253" t="s">
        <v>10019</v>
      </c>
      <c r="E1253">
        <v>11</v>
      </c>
      <c r="F1253">
        <f>+_xlfn.XLOOKUP(TablaVentas[[#This Row],[PRODUCTO FINANCIERO]],TablaPrecios[PRODUCTO FINANCIERO],TablaPrecios[PRECIO UNIT],0)</f>
        <v>9.9</v>
      </c>
      <c r="G1253" s="2">
        <f>+TablaVentas[[#This Row],[CANTIDAD]]*TablaVentas[[#This Row],[PRECIO UNITARIO]]</f>
        <v>108.9</v>
      </c>
      <c r="H1253" s="1">
        <f t="shared" ca="1" si="19"/>
        <v>0.14357721312331223</v>
      </c>
      <c r="I1253" s="2">
        <f ca="1">+TablaVentas[[#This Row],[VENTAL TOTAL]]-TablaVentas[[#This Row],[VENTAL TOTAL]]*TablaVentas[[#This Row],[DESCUENTO]]</f>
        <v>93.264441490871306</v>
      </c>
      <c r="J1253" s="2">
        <f ca="1">0.18*TablaVentas[[#This Row],[SUBTOTAL]]</f>
        <v>16.787599468356834</v>
      </c>
      <c r="K1253" s="2">
        <f ca="1">+TablaVentas[[#This Row],[SUBTOTAL]]+TablaVentas[[#This Row],[IGV]]</f>
        <v>110.05204095922814</v>
      </c>
    </row>
    <row r="1254" spans="1:11" x14ac:dyDescent="0.25">
      <c r="A1254" t="s">
        <v>1263</v>
      </c>
      <c r="B1254" s="6">
        <v>45643</v>
      </c>
      <c r="C1254" t="s">
        <v>10011</v>
      </c>
      <c r="D1254" t="s">
        <v>10019</v>
      </c>
      <c r="E1254">
        <v>4</v>
      </c>
      <c r="F1254">
        <f>+_xlfn.XLOOKUP(TablaVentas[[#This Row],[PRODUCTO FINANCIERO]],TablaPrecios[PRODUCTO FINANCIERO],TablaPrecios[PRECIO UNIT],0)</f>
        <v>9.9</v>
      </c>
      <c r="G1254" s="2">
        <f>+TablaVentas[[#This Row],[CANTIDAD]]*TablaVentas[[#This Row],[PRECIO UNITARIO]]</f>
        <v>39.6</v>
      </c>
      <c r="H1254" s="1">
        <f t="shared" ca="1" si="19"/>
        <v>0.18215600859441525</v>
      </c>
      <c r="I1254" s="2">
        <f ca="1">+TablaVentas[[#This Row],[VENTAL TOTAL]]-TablaVentas[[#This Row],[VENTAL TOTAL]]*TablaVentas[[#This Row],[DESCUENTO]]</f>
        <v>32.386622059661157</v>
      </c>
      <c r="J1254" s="2">
        <f ca="1">0.18*TablaVentas[[#This Row],[SUBTOTAL]]</f>
        <v>5.829591970739008</v>
      </c>
      <c r="K1254" s="2">
        <f ca="1">+TablaVentas[[#This Row],[SUBTOTAL]]+TablaVentas[[#This Row],[IGV]]</f>
        <v>38.216214030400167</v>
      </c>
    </row>
    <row r="1255" spans="1:11" x14ac:dyDescent="0.25">
      <c r="A1255" t="s">
        <v>1264</v>
      </c>
      <c r="B1255" s="6">
        <v>45376</v>
      </c>
      <c r="C1255" t="s">
        <v>10014</v>
      </c>
      <c r="D1255" t="s">
        <v>10022</v>
      </c>
      <c r="E1255">
        <v>4</v>
      </c>
      <c r="F1255">
        <f>+_xlfn.XLOOKUP(TablaVentas[[#This Row],[PRODUCTO FINANCIERO]],TablaPrecios[PRODUCTO FINANCIERO],TablaPrecios[PRECIO UNIT],0)</f>
        <v>20.9</v>
      </c>
      <c r="G1255" s="2">
        <f>+TablaVentas[[#This Row],[CANTIDAD]]*TablaVentas[[#This Row],[PRECIO UNITARIO]]</f>
        <v>83.6</v>
      </c>
      <c r="H1255" s="1">
        <f t="shared" ca="1" si="19"/>
        <v>0.16815338941903546</v>
      </c>
      <c r="I1255" s="2">
        <f ca="1">+TablaVentas[[#This Row],[VENTAL TOTAL]]-TablaVentas[[#This Row],[VENTAL TOTAL]]*TablaVentas[[#This Row],[DESCUENTO]]</f>
        <v>69.542376644568634</v>
      </c>
      <c r="J1255" s="2">
        <f ca="1">0.18*TablaVentas[[#This Row],[SUBTOTAL]]</f>
        <v>12.517627796022353</v>
      </c>
      <c r="K1255" s="2">
        <f ca="1">+TablaVentas[[#This Row],[SUBTOTAL]]+TablaVentas[[#This Row],[IGV]]</f>
        <v>82.060004440590987</v>
      </c>
    </row>
    <row r="1256" spans="1:11" x14ac:dyDescent="0.25">
      <c r="A1256" t="s">
        <v>1265</v>
      </c>
      <c r="B1256" s="6">
        <v>46007</v>
      </c>
      <c r="C1256" t="s">
        <v>10015</v>
      </c>
      <c r="D1256" t="s">
        <v>10020</v>
      </c>
      <c r="E1256">
        <v>11</v>
      </c>
      <c r="F1256">
        <f>+_xlfn.XLOOKUP(TablaVentas[[#This Row],[PRODUCTO FINANCIERO]],TablaPrecios[PRODUCTO FINANCIERO],TablaPrecios[PRECIO UNIT],0)</f>
        <v>14.9</v>
      </c>
      <c r="G1256" s="2">
        <f>+TablaVentas[[#This Row],[CANTIDAD]]*TablaVentas[[#This Row],[PRECIO UNITARIO]]</f>
        <v>163.9</v>
      </c>
      <c r="H1256" s="1">
        <f t="shared" ca="1" si="19"/>
        <v>0.16092431169305968</v>
      </c>
      <c r="I1256" s="2">
        <f ca="1">+TablaVentas[[#This Row],[VENTAL TOTAL]]-TablaVentas[[#This Row],[VENTAL TOTAL]]*TablaVentas[[#This Row],[DESCUENTO]]</f>
        <v>137.52450531350752</v>
      </c>
      <c r="J1256" s="2">
        <f ca="1">0.18*TablaVentas[[#This Row],[SUBTOTAL]]</f>
        <v>24.754410956431354</v>
      </c>
      <c r="K1256" s="2">
        <f ca="1">+TablaVentas[[#This Row],[SUBTOTAL]]+TablaVentas[[#This Row],[IGV]]</f>
        <v>162.27891626993886</v>
      </c>
    </row>
    <row r="1257" spans="1:11" x14ac:dyDescent="0.25">
      <c r="A1257" t="s">
        <v>1266</v>
      </c>
      <c r="B1257" s="6">
        <v>45529</v>
      </c>
      <c r="C1257" t="s">
        <v>10013</v>
      </c>
      <c r="D1257" t="s">
        <v>10018</v>
      </c>
      <c r="E1257">
        <v>12</v>
      </c>
      <c r="F1257">
        <f>+_xlfn.XLOOKUP(TablaVentas[[#This Row],[PRODUCTO FINANCIERO]],TablaPrecios[PRODUCTO FINANCIERO],TablaPrecios[PRECIO UNIT],0)</f>
        <v>14.9</v>
      </c>
      <c r="G1257" s="2">
        <f>+TablaVentas[[#This Row],[CANTIDAD]]*TablaVentas[[#This Row],[PRECIO UNITARIO]]</f>
        <v>178.8</v>
      </c>
      <c r="H1257" s="1">
        <f t="shared" ca="1" si="19"/>
        <v>0.19142384282726019</v>
      </c>
      <c r="I1257" s="2">
        <f ca="1">+TablaVentas[[#This Row],[VENTAL TOTAL]]-TablaVentas[[#This Row],[VENTAL TOTAL]]*TablaVentas[[#This Row],[DESCUENTO]]</f>
        <v>144.57341690248589</v>
      </c>
      <c r="J1257" s="2">
        <f ca="1">0.18*TablaVentas[[#This Row],[SUBTOTAL]]</f>
        <v>26.023215042447458</v>
      </c>
      <c r="K1257" s="2">
        <f ca="1">+TablaVentas[[#This Row],[SUBTOTAL]]+TablaVentas[[#This Row],[IGV]]</f>
        <v>170.59663194493334</v>
      </c>
    </row>
    <row r="1258" spans="1:11" x14ac:dyDescent="0.25">
      <c r="A1258" t="s">
        <v>1267</v>
      </c>
      <c r="B1258" s="6">
        <v>45411</v>
      </c>
      <c r="C1258" t="s">
        <v>10015</v>
      </c>
      <c r="D1258" t="s">
        <v>10020</v>
      </c>
      <c r="E1258">
        <v>17</v>
      </c>
      <c r="F1258">
        <f>+_xlfn.XLOOKUP(TablaVentas[[#This Row],[PRODUCTO FINANCIERO]],TablaPrecios[PRODUCTO FINANCIERO],TablaPrecios[PRECIO UNIT],0)</f>
        <v>14.9</v>
      </c>
      <c r="G1258" s="2">
        <f>+TablaVentas[[#This Row],[CANTIDAD]]*TablaVentas[[#This Row],[PRECIO UNITARIO]]</f>
        <v>253.3</v>
      </c>
      <c r="H1258" s="1">
        <f t="shared" ca="1" si="19"/>
        <v>0.15487654560377939</v>
      </c>
      <c r="I1258" s="2">
        <f ca="1">+TablaVentas[[#This Row],[VENTAL TOTAL]]-TablaVentas[[#This Row],[VENTAL TOTAL]]*TablaVentas[[#This Row],[DESCUENTO]]</f>
        <v>214.06977099856269</v>
      </c>
      <c r="J1258" s="2">
        <f ca="1">0.18*TablaVentas[[#This Row],[SUBTOTAL]]</f>
        <v>38.532558779741279</v>
      </c>
      <c r="K1258" s="2">
        <f ca="1">+TablaVentas[[#This Row],[SUBTOTAL]]+TablaVentas[[#This Row],[IGV]]</f>
        <v>252.60232977830395</v>
      </c>
    </row>
    <row r="1259" spans="1:11" x14ac:dyDescent="0.25">
      <c r="A1259" t="s">
        <v>1268</v>
      </c>
      <c r="B1259" s="6">
        <v>45506</v>
      </c>
      <c r="C1259" t="s">
        <v>10014</v>
      </c>
      <c r="D1259" t="s">
        <v>10017</v>
      </c>
      <c r="E1259">
        <v>10</v>
      </c>
      <c r="F1259">
        <f>+_xlfn.XLOOKUP(TablaVentas[[#This Row],[PRODUCTO FINANCIERO]],TablaPrecios[PRODUCTO FINANCIERO],TablaPrecios[PRECIO UNIT],0)</f>
        <v>9.9</v>
      </c>
      <c r="G1259" s="2">
        <f>+TablaVentas[[#This Row],[CANTIDAD]]*TablaVentas[[#This Row],[PRECIO UNITARIO]]</f>
        <v>99</v>
      </c>
      <c r="H1259" s="1">
        <f t="shared" ca="1" si="19"/>
        <v>0.18726970605460894</v>
      </c>
      <c r="I1259" s="2">
        <f ca="1">+TablaVentas[[#This Row],[VENTAL TOTAL]]-TablaVentas[[#This Row],[VENTAL TOTAL]]*TablaVentas[[#This Row],[DESCUENTO]]</f>
        <v>80.460299100593716</v>
      </c>
      <c r="J1259" s="2">
        <f ca="1">0.18*TablaVentas[[#This Row],[SUBTOTAL]]</f>
        <v>14.482853838106868</v>
      </c>
      <c r="K1259" s="2">
        <f ca="1">+TablaVentas[[#This Row],[SUBTOTAL]]+TablaVentas[[#This Row],[IGV]]</f>
        <v>94.943152938700578</v>
      </c>
    </row>
    <row r="1260" spans="1:11" x14ac:dyDescent="0.25">
      <c r="A1260" t="s">
        <v>1269</v>
      </c>
      <c r="B1260" s="6">
        <v>46053</v>
      </c>
      <c r="C1260" t="s">
        <v>10013</v>
      </c>
      <c r="D1260" t="s">
        <v>10019</v>
      </c>
      <c r="E1260">
        <v>13</v>
      </c>
      <c r="F1260">
        <f>+_xlfn.XLOOKUP(TablaVentas[[#This Row],[PRODUCTO FINANCIERO]],TablaPrecios[PRODUCTO FINANCIERO],TablaPrecios[PRECIO UNIT],0)</f>
        <v>9.9</v>
      </c>
      <c r="G1260" s="2">
        <f>+TablaVentas[[#This Row],[CANTIDAD]]*TablaVentas[[#This Row],[PRECIO UNITARIO]]</f>
        <v>128.70000000000002</v>
      </c>
      <c r="H1260" s="1">
        <f t="shared" ca="1" si="19"/>
        <v>0.17194366016556675</v>
      </c>
      <c r="I1260" s="2">
        <f ca="1">+TablaVentas[[#This Row],[VENTAL TOTAL]]-TablaVentas[[#This Row],[VENTAL TOTAL]]*TablaVentas[[#This Row],[DESCUENTO]]</f>
        <v>106.57085093669157</v>
      </c>
      <c r="J1260" s="2">
        <f ca="1">0.18*TablaVentas[[#This Row],[SUBTOTAL]]</f>
        <v>19.182753168604481</v>
      </c>
      <c r="K1260" s="2">
        <f ca="1">+TablaVentas[[#This Row],[SUBTOTAL]]+TablaVentas[[#This Row],[IGV]]</f>
        <v>125.75360410529605</v>
      </c>
    </row>
    <row r="1261" spans="1:11" x14ac:dyDescent="0.25">
      <c r="A1261" t="s">
        <v>1270</v>
      </c>
      <c r="B1261" s="6">
        <v>45435</v>
      </c>
      <c r="C1261" t="s">
        <v>10011</v>
      </c>
      <c r="D1261" t="s">
        <v>10017</v>
      </c>
      <c r="E1261">
        <v>19</v>
      </c>
      <c r="F1261">
        <f>+_xlfn.XLOOKUP(TablaVentas[[#This Row],[PRODUCTO FINANCIERO]],TablaPrecios[PRODUCTO FINANCIERO],TablaPrecios[PRECIO UNIT],0)</f>
        <v>9.9</v>
      </c>
      <c r="G1261" s="2">
        <f>+TablaVentas[[#This Row],[CANTIDAD]]*TablaVentas[[#This Row],[PRECIO UNITARIO]]</f>
        <v>188.1</v>
      </c>
      <c r="H1261" s="1">
        <f t="shared" ca="1" si="19"/>
        <v>0.10651756911508782</v>
      </c>
      <c r="I1261" s="2">
        <f ca="1">+TablaVentas[[#This Row],[VENTAL TOTAL]]-TablaVentas[[#This Row],[VENTAL TOTAL]]*TablaVentas[[#This Row],[DESCUENTO]]</f>
        <v>168.06404524945196</v>
      </c>
      <c r="J1261" s="2">
        <f ca="1">0.18*TablaVentas[[#This Row],[SUBTOTAL]]</f>
        <v>30.251528144901354</v>
      </c>
      <c r="K1261" s="2">
        <f ca="1">+TablaVentas[[#This Row],[SUBTOTAL]]+TablaVentas[[#This Row],[IGV]]</f>
        <v>198.31557339435332</v>
      </c>
    </row>
    <row r="1262" spans="1:11" x14ac:dyDescent="0.25">
      <c r="A1262" t="s">
        <v>1271</v>
      </c>
      <c r="B1262" s="6">
        <v>46260</v>
      </c>
      <c r="C1262" t="s">
        <v>10015</v>
      </c>
      <c r="D1262" t="s">
        <v>10019</v>
      </c>
      <c r="E1262">
        <v>6</v>
      </c>
      <c r="F1262">
        <f>+_xlfn.XLOOKUP(TablaVentas[[#This Row],[PRODUCTO FINANCIERO]],TablaPrecios[PRODUCTO FINANCIERO],TablaPrecios[PRECIO UNIT],0)</f>
        <v>9.9</v>
      </c>
      <c r="G1262" s="2">
        <f>+TablaVentas[[#This Row],[CANTIDAD]]*TablaVentas[[#This Row],[PRECIO UNITARIO]]</f>
        <v>59.400000000000006</v>
      </c>
      <c r="H1262" s="1">
        <f t="shared" ca="1" si="19"/>
        <v>0.16205668480908644</v>
      </c>
      <c r="I1262" s="2">
        <f ca="1">+TablaVentas[[#This Row],[VENTAL TOTAL]]-TablaVentas[[#This Row],[VENTAL TOTAL]]*TablaVentas[[#This Row],[DESCUENTO]]</f>
        <v>49.773832922340269</v>
      </c>
      <c r="J1262" s="2">
        <f ca="1">0.18*TablaVentas[[#This Row],[SUBTOTAL]]</f>
        <v>8.9592899260212473</v>
      </c>
      <c r="K1262" s="2">
        <f ca="1">+TablaVentas[[#This Row],[SUBTOTAL]]+TablaVentas[[#This Row],[IGV]]</f>
        <v>58.733122848361518</v>
      </c>
    </row>
    <row r="1263" spans="1:11" x14ac:dyDescent="0.25">
      <c r="A1263" t="s">
        <v>1272</v>
      </c>
      <c r="B1263" s="6">
        <v>45586</v>
      </c>
      <c r="C1263" t="s">
        <v>10013</v>
      </c>
      <c r="D1263" t="s">
        <v>10019</v>
      </c>
      <c r="E1263">
        <v>17</v>
      </c>
      <c r="F1263">
        <f>+_xlfn.XLOOKUP(TablaVentas[[#This Row],[PRODUCTO FINANCIERO]],TablaPrecios[PRODUCTO FINANCIERO],TablaPrecios[PRECIO UNIT],0)</f>
        <v>9.9</v>
      </c>
      <c r="G1263" s="2">
        <f>+TablaVentas[[#This Row],[CANTIDAD]]*TablaVentas[[#This Row],[PRECIO UNITARIO]]</f>
        <v>168.3</v>
      </c>
      <c r="H1263" s="1">
        <f t="shared" ca="1" si="19"/>
        <v>0.13176722676449318</v>
      </c>
      <c r="I1263" s="2">
        <f ca="1">+TablaVentas[[#This Row],[VENTAL TOTAL]]-TablaVentas[[#This Row],[VENTAL TOTAL]]*TablaVentas[[#This Row],[DESCUENTO]]</f>
        <v>146.12357573553581</v>
      </c>
      <c r="J1263" s="2">
        <f ca="1">0.18*TablaVentas[[#This Row],[SUBTOTAL]]</f>
        <v>26.302243632396443</v>
      </c>
      <c r="K1263" s="2">
        <f ca="1">+TablaVentas[[#This Row],[SUBTOTAL]]+TablaVentas[[#This Row],[IGV]]</f>
        <v>172.42581936793226</v>
      </c>
    </row>
    <row r="1264" spans="1:11" x14ac:dyDescent="0.25">
      <c r="A1264" t="s">
        <v>1273</v>
      </c>
      <c r="B1264" s="6">
        <v>45917</v>
      </c>
      <c r="C1264" t="s">
        <v>10016</v>
      </c>
      <c r="D1264" t="s">
        <v>10017</v>
      </c>
      <c r="E1264">
        <v>18</v>
      </c>
      <c r="F1264">
        <f>+_xlfn.XLOOKUP(TablaVentas[[#This Row],[PRODUCTO FINANCIERO]],TablaPrecios[PRODUCTO FINANCIERO],TablaPrecios[PRECIO UNIT],0)</f>
        <v>9.9</v>
      </c>
      <c r="G1264" s="2">
        <f>+TablaVentas[[#This Row],[CANTIDAD]]*TablaVentas[[#This Row],[PRECIO UNITARIO]]</f>
        <v>178.20000000000002</v>
      </c>
      <c r="H1264" s="1">
        <f t="shared" ca="1" si="19"/>
        <v>0.19227476919309061</v>
      </c>
      <c r="I1264" s="2">
        <f ca="1">+TablaVentas[[#This Row],[VENTAL TOTAL]]-TablaVentas[[#This Row],[VENTAL TOTAL]]*TablaVentas[[#This Row],[DESCUENTO]]</f>
        <v>143.93663612979128</v>
      </c>
      <c r="J1264" s="2">
        <f ca="1">0.18*TablaVentas[[#This Row],[SUBTOTAL]]</f>
        <v>25.90859450336243</v>
      </c>
      <c r="K1264" s="2">
        <f ca="1">+TablaVentas[[#This Row],[SUBTOTAL]]+TablaVentas[[#This Row],[IGV]]</f>
        <v>169.8452306331537</v>
      </c>
    </row>
    <row r="1265" spans="1:11" x14ac:dyDescent="0.25">
      <c r="A1265" t="s">
        <v>1274</v>
      </c>
      <c r="B1265" s="6">
        <v>45449</v>
      </c>
      <c r="C1265" t="s">
        <v>10015</v>
      </c>
      <c r="D1265" t="s">
        <v>10017</v>
      </c>
      <c r="E1265">
        <v>4</v>
      </c>
      <c r="F1265">
        <f>+_xlfn.XLOOKUP(TablaVentas[[#This Row],[PRODUCTO FINANCIERO]],TablaPrecios[PRODUCTO FINANCIERO],TablaPrecios[PRECIO UNIT],0)</f>
        <v>9.9</v>
      </c>
      <c r="G1265" s="2">
        <f>+TablaVentas[[#This Row],[CANTIDAD]]*TablaVentas[[#This Row],[PRECIO UNITARIO]]</f>
        <v>39.6</v>
      </c>
      <c r="H1265" s="1">
        <f t="shared" ca="1" si="19"/>
        <v>0.18889329066447408</v>
      </c>
      <c r="I1265" s="2">
        <f ca="1">+TablaVentas[[#This Row],[VENTAL TOTAL]]-TablaVentas[[#This Row],[VENTAL TOTAL]]*TablaVentas[[#This Row],[DESCUENTO]]</f>
        <v>32.119825689686827</v>
      </c>
      <c r="J1265" s="2">
        <f ca="1">0.18*TablaVentas[[#This Row],[SUBTOTAL]]</f>
        <v>5.7815686241436284</v>
      </c>
      <c r="K1265" s="2">
        <f ca="1">+TablaVentas[[#This Row],[SUBTOTAL]]+TablaVentas[[#This Row],[IGV]]</f>
        <v>37.901394313830458</v>
      </c>
    </row>
    <row r="1266" spans="1:11" x14ac:dyDescent="0.25">
      <c r="A1266" t="s">
        <v>1275</v>
      </c>
      <c r="B1266" s="6">
        <v>46206</v>
      </c>
      <c r="C1266" t="s">
        <v>10011</v>
      </c>
      <c r="D1266" t="s">
        <v>10022</v>
      </c>
      <c r="E1266">
        <v>16</v>
      </c>
      <c r="F1266">
        <f>+_xlfn.XLOOKUP(TablaVentas[[#This Row],[PRODUCTO FINANCIERO]],TablaPrecios[PRODUCTO FINANCIERO],TablaPrecios[PRECIO UNIT],0)</f>
        <v>20.9</v>
      </c>
      <c r="G1266" s="2">
        <f>+TablaVentas[[#This Row],[CANTIDAD]]*TablaVentas[[#This Row],[PRECIO UNITARIO]]</f>
        <v>334.4</v>
      </c>
      <c r="H1266" s="1">
        <f t="shared" ca="1" si="19"/>
        <v>0.10233279313019394</v>
      </c>
      <c r="I1266" s="2">
        <f ca="1">+TablaVentas[[#This Row],[VENTAL TOTAL]]-TablaVentas[[#This Row],[VENTAL TOTAL]]*TablaVentas[[#This Row],[DESCUENTO]]</f>
        <v>300.17991397726314</v>
      </c>
      <c r="J1266" s="2">
        <f ca="1">0.18*TablaVentas[[#This Row],[SUBTOTAL]]</f>
        <v>54.03238451590736</v>
      </c>
      <c r="K1266" s="2">
        <f ca="1">+TablaVentas[[#This Row],[SUBTOTAL]]+TablaVentas[[#This Row],[IGV]]</f>
        <v>354.21229849317052</v>
      </c>
    </row>
    <row r="1267" spans="1:11" x14ac:dyDescent="0.25">
      <c r="A1267" t="s">
        <v>1276</v>
      </c>
      <c r="B1267" s="6">
        <v>45424</v>
      </c>
      <c r="C1267" t="s">
        <v>10013</v>
      </c>
      <c r="D1267" t="s">
        <v>10017</v>
      </c>
      <c r="E1267">
        <v>13</v>
      </c>
      <c r="F1267">
        <f>+_xlfn.XLOOKUP(TablaVentas[[#This Row],[PRODUCTO FINANCIERO]],TablaPrecios[PRODUCTO FINANCIERO],TablaPrecios[PRECIO UNIT],0)</f>
        <v>9.9</v>
      </c>
      <c r="G1267" s="2">
        <f>+TablaVentas[[#This Row],[CANTIDAD]]*TablaVentas[[#This Row],[PRECIO UNITARIO]]</f>
        <v>128.70000000000002</v>
      </c>
      <c r="H1267" s="1">
        <f t="shared" ca="1" si="19"/>
        <v>0.19517105507115792</v>
      </c>
      <c r="I1267" s="2">
        <f ca="1">+TablaVentas[[#This Row],[VENTAL TOTAL]]-TablaVentas[[#This Row],[VENTAL TOTAL]]*TablaVentas[[#This Row],[DESCUENTO]]</f>
        <v>103.58148521234199</v>
      </c>
      <c r="J1267" s="2">
        <f ca="1">0.18*TablaVentas[[#This Row],[SUBTOTAL]]</f>
        <v>18.644667338221556</v>
      </c>
      <c r="K1267" s="2">
        <f ca="1">+TablaVentas[[#This Row],[SUBTOTAL]]+TablaVentas[[#This Row],[IGV]]</f>
        <v>122.22615255056354</v>
      </c>
    </row>
    <row r="1268" spans="1:11" x14ac:dyDescent="0.25">
      <c r="A1268" t="s">
        <v>1277</v>
      </c>
      <c r="B1268" s="6">
        <v>45666</v>
      </c>
      <c r="C1268" t="s">
        <v>10016</v>
      </c>
      <c r="D1268" t="s">
        <v>10017</v>
      </c>
      <c r="E1268">
        <v>20</v>
      </c>
      <c r="F1268">
        <f>+_xlfn.XLOOKUP(TablaVentas[[#This Row],[PRODUCTO FINANCIERO]],TablaPrecios[PRODUCTO FINANCIERO],TablaPrecios[PRECIO UNIT],0)</f>
        <v>9.9</v>
      </c>
      <c r="G1268" s="2">
        <f>+TablaVentas[[#This Row],[CANTIDAD]]*TablaVentas[[#This Row],[PRECIO UNITARIO]]</f>
        <v>198</v>
      </c>
      <c r="H1268" s="1">
        <f t="shared" ca="1" si="19"/>
        <v>0.15356690317582572</v>
      </c>
      <c r="I1268" s="2">
        <f ca="1">+TablaVentas[[#This Row],[VENTAL TOTAL]]-TablaVentas[[#This Row],[VENTAL TOTAL]]*TablaVentas[[#This Row],[DESCUENTO]]</f>
        <v>167.59375317118651</v>
      </c>
      <c r="J1268" s="2">
        <f ca="1">0.18*TablaVentas[[#This Row],[SUBTOTAL]]</f>
        <v>30.16687557081357</v>
      </c>
      <c r="K1268" s="2">
        <f ca="1">+TablaVentas[[#This Row],[SUBTOTAL]]+TablaVentas[[#This Row],[IGV]]</f>
        <v>197.76062874200008</v>
      </c>
    </row>
    <row r="1269" spans="1:11" x14ac:dyDescent="0.25">
      <c r="A1269" t="s">
        <v>1278</v>
      </c>
      <c r="B1269" s="6">
        <v>45920</v>
      </c>
      <c r="C1269" t="s">
        <v>10013</v>
      </c>
      <c r="D1269" t="s">
        <v>10022</v>
      </c>
      <c r="E1269">
        <v>7</v>
      </c>
      <c r="F1269">
        <f>+_xlfn.XLOOKUP(TablaVentas[[#This Row],[PRODUCTO FINANCIERO]],TablaPrecios[PRODUCTO FINANCIERO],TablaPrecios[PRECIO UNIT],0)</f>
        <v>20.9</v>
      </c>
      <c r="G1269" s="2">
        <f>+TablaVentas[[#This Row],[CANTIDAD]]*TablaVentas[[#This Row],[PRECIO UNITARIO]]</f>
        <v>146.29999999999998</v>
      </c>
      <c r="H1269" s="1">
        <f t="shared" ca="1" si="19"/>
        <v>0.15568583347109</v>
      </c>
      <c r="I1269" s="2">
        <f ca="1">+TablaVentas[[#This Row],[VENTAL TOTAL]]-TablaVentas[[#This Row],[VENTAL TOTAL]]*TablaVentas[[#This Row],[DESCUENTO]]</f>
        <v>123.52316256317951</v>
      </c>
      <c r="J1269" s="2">
        <f ca="1">0.18*TablaVentas[[#This Row],[SUBTOTAL]]</f>
        <v>22.234169261372312</v>
      </c>
      <c r="K1269" s="2">
        <f ca="1">+TablaVentas[[#This Row],[SUBTOTAL]]+TablaVentas[[#This Row],[IGV]]</f>
        <v>145.75733182455181</v>
      </c>
    </row>
    <row r="1270" spans="1:11" x14ac:dyDescent="0.25">
      <c r="A1270" t="s">
        <v>1279</v>
      </c>
      <c r="B1270" s="6">
        <v>45769</v>
      </c>
      <c r="C1270" t="s">
        <v>10011</v>
      </c>
      <c r="D1270" t="s">
        <v>10018</v>
      </c>
      <c r="E1270">
        <v>4</v>
      </c>
      <c r="F1270">
        <f>+_xlfn.XLOOKUP(TablaVentas[[#This Row],[PRODUCTO FINANCIERO]],TablaPrecios[PRODUCTO FINANCIERO],TablaPrecios[PRECIO UNIT],0)</f>
        <v>14.9</v>
      </c>
      <c r="G1270" s="2">
        <f>+TablaVentas[[#This Row],[CANTIDAD]]*TablaVentas[[#This Row],[PRECIO UNITARIO]]</f>
        <v>59.6</v>
      </c>
      <c r="H1270" s="1">
        <f t="shared" ca="1" si="19"/>
        <v>0.14997540138971666</v>
      </c>
      <c r="I1270" s="2">
        <f ca="1">+TablaVentas[[#This Row],[VENTAL TOTAL]]-TablaVentas[[#This Row],[VENTAL TOTAL]]*TablaVentas[[#This Row],[DESCUENTO]]</f>
        <v>50.661466077172889</v>
      </c>
      <c r="J1270" s="2">
        <f ca="1">0.18*TablaVentas[[#This Row],[SUBTOTAL]]</f>
        <v>9.1190638938911199</v>
      </c>
      <c r="K1270" s="2">
        <f ca="1">+TablaVentas[[#This Row],[SUBTOTAL]]+TablaVentas[[#This Row],[IGV]]</f>
        <v>59.780529971064013</v>
      </c>
    </row>
    <row r="1271" spans="1:11" x14ac:dyDescent="0.25">
      <c r="A1271" t="s">
        <v>1280</v>
      </c>
      <c r="B1271" s="6">
        <v>45499</v>
      </c>
      <c r="C1271" t="s">
        <v>10013</v>
      </c>
      <c r="D1271" t="s">
        <v>10020</v>
      </c>
      <c r="E1271">
        <v>5</v>
      </c>
      <c r="F1271">
        <f>+_xlfn.XLOOKUP(TablaVentas[[#This Row],[PRODUCTO FINANCIERO]],TablaPrecios[PRODUCTO FINANCIERO],TablaPrecios[PRECIO UNIT],0)</f>
        <v>14.9</v>
      </c>
      <c r="G1271" s="2">
        <f>+TablaVentas[[#This Row],[CANTIDAD]]*TablaVentas[[#This Row],[PRECIO UNITARIO]]</f>
        <v>74.5</v>
      </c>
      <c r="H1271" s="1">
        <f t="shared" ca="1" si="19"/>
        <v>0.14854085187909671</v>
      </c>
      <c r="I1271" s="2">
        <f ca="1">+TablaVentas[[#This Row],[VENTAL TOTAL]]-TablaVentas[[#This Row],[VENTAL TOTAL]]*TablaVentas[[#This Row],[DESCUENTO]]</f>
        <v>63.433706535007296</v>
      </c>
      <c r="J1271" s="2">
        <f ca="1">0.18*TablaVentas[[#This Row],[SUBTOTAL]]</f>
        <v>11.418067176301314</v>
      </c>
      <c r="K1271" s="2">
        <f ca="1">+TablaVentas[[#This Row],[SUBTOTAL]]+TablaVentas[[#This Row],[IGV]]</f>
        <v>74.85177371130861</v>
      </c>
    </row>
    <row r="1272" spans="1:11" x14ac:dyDescent="0.25">
      <c r="A1272" t="s">
        <v>1281</v>
      </c>
      <c r="B1272" s="6">
        <v>45851</v>
      </c>
      <c r="C1272" t="s">
        <v>10016</v>
      </c>
      <c r="D1272" t="s">
        <v>10018</v>
      </c>
      <c r="E1272">
        <v>17</v>
      </c>
      <c r="F1272">
        <f>+_xlfn.XLOOKUP(TablaVentas[[#This Row],[PRODUCTO FINANCIERO]],TablaPrecios[PRODUCTO FINANCIERO],TablaPrecios[PRECIO UNIT],0)</f>
        <v>14.9</v>
      </c>
      <c r="G1272" s="2">
        <f>+TablaVentas[[#This Row],[CANTIDAD]]*TablaVentas[[#This Row],[PRECIO UNITARIO]]</f>
        <v>253.3</v>
      </c>
      <c r="H1272" s="1">
        <f t="shared" ca="1" si="19"/>
        <v>0.1354344913567902</v>
      </c>
      <c r="I1272" s="2">
        <f ca="1">+TablaVentas[[#This Row],[VENTAL TOTAL]]-TablaVentas[[#This Row],[VENTAL TOTAL]]*TablaVentas[[#This Row],[DESCUENTO]]</f>
        <v>218.99444333932504</v>
      </c>
      <c r="J1272" s="2">
        <f ca="1">0.18*TablaVentas[[#This Row],[SUBTOTAL]]</f>
        <v>39.418999801078506</v>
      </c>
      <c r="K1272" s="2">
        <f ca="1">+TablaVentas[[#This Row],[SUBTOTAL]]+TablaVentas[[#This Row],[IGV]]</f>
        <v>258.41344314040356</v>
      </c>
    </row>
    <row r="1273" spans="1:11" x14ac:dyDescent="0.25">
      <c r="A1273" t="s">
        <v>1282</v>
      </c>
      <c r="B1273" s="6">
        <v>46174</v>
      </c>
      <c r="C1273" t="s">
        <v>10015</v>
      </c>
      <c r="D1273" t="s">
        <v>10017</v>
      </c>
      <c r="E1273">
        <v>16</v>
      </c>
      <c r="F1273">
        <f>+_xlfn.XLOOKUP(TablaVentas[[#This Row],[PRODUCTO FINANCIERO]],TablaPrecios[PRODUCTO FINANCIERO],TablaPrecios[PRECIO UNIT],0)</f>
        <v>9.9</v>
      </c>
      <c r="G1273" s="2">
        <f>+TablaVentas[[#This Row],[CANTIDAD]]*TablaVentas[[#This Row],[PRECIO UNITARIO]]</f>
        <v>158.4</v>
      </c>
      <c r="H1273" s="1">
        <f t="shared" ca="1" si="19"/>
        <v>0.13446842634657552</v>
      </c>
      <c r="I1273" s="2">
        <f ca="1">+TablaVentas[[#This Row],[VENTAL TOTAL]]-TablaVentas[[#This Row],[VENTAL TOTAL]]*TablaVentas[[#This Row],[DESCUENTO]]</f>
        <v>137.10020126670244</v>
      </c>
      <c r="J1273" s="2">
        <f ca="1">0.18*TablaVentas[[#This Row],[SUBTOTAL]]</f>
        <v>24.678036228006437</v>
      </c>
      <c r="K1273" s="2">
        <f ca="1">+TablaVentas[[#This Row],[SUBTOTAL]]+TablaVentas[[#This Row],[IGV]]</f>
        <v>161.77823749470889</v>
      </c>
    </row>
    <row r="1274" spans="1:11" x14ac:dyDescent="0.25">
      <c r="A1274" t="s">
        <v>1283</v>
      </c>
      <c r="B1274" s="6">
        <v>46325</v>
      </c>
      <c r="C1274" t="s">
        <v>10012</v>
      </c>
      <c r="D1274" t="s">
        <v>10018</v>
      </c>
      <c r="E1274">
        <v>14</v>
      </c>
      <c r="F1274">
        <f>+_xlfn.XLOOKUP(TablaVentas[[#This Row],[PRODUCTO FINANCIERO]],TablaPrecios[PRODUCTO FINANCIERO],TablaPrecios[PRECIO UNIT],0)</f>
        <v>14.9</v>
      </c>
      <c r="G1274" s="2">
        <f>+TablaVentas[[#This Row],[CANTIDAD]]*TablaVentas[[#This Row],[PRECIO UNITARIO]]</f>
        <v>208.6</v>
      </c>
      <c r="H1274" s="1">
        <f t="shared" ca="1" si="19"/>
        <v>0.1574570835667001</v>
      </c>
      <c r="I1274" s="2">
        <f ca="1">+TablaVentas[[#This Row],[VENTAL TOTAL]]-TablaVentas[[#This Row],[VENTAL TOTAL]]*TablaVentas[[#This Row],[DESCUENTO]]</f>
        <v>175.75445236798635</v>
      </c>
      <c r="J1274" s="2">
        <f ca="1">0.18*TablaVentas[[#This Row],[SUBTOTAL]]</f>
        <v>31.635801426237542</v>
      </c>
      <c r="K1274" s="2">
        <f ca="1">+TablaVentas[[#This Row],[SUBTOTAL]]+TablaVentas[[#This Row],[IGV]]</f>
        <v>207.3902537942239</v>
      </c>
    </row>
    <row r="1275" spans="1:11" x14ac:dyDescent="0.25">
      <c r="A1275" t="s">
        <v>1284</v>
      </c>
      <c r="B1275" s="6">
        <v>45822</v>
      </c>
      <c r="C1275" t="s">
        <v>10013</v>
      </c>
      <c r="D1275" t="s">
        <v>10020</v>
      </c>
      <c r="E1275">
        <v>4</v>
      </c>
      <c r="F1275">
        <f>+_xlfn.XLOOKUP(TablaVentas[[#This Row],[PRODUCTO FINANCIERO]],TablaPrecios[PRODUCTO FINANCIERO],TablaPrecios[PRECIO UNIT],0)</f>
        <v>14.9</v>
      </c>
      <c r="G1275" s="2">
        <f>+TablaVentas[[#This Row],[CANTIDAD]]*TablaVentas[[#This Row],[PRECIO UNITARIO]]</f>
        <v>59.6</v>
      </c>
      <c r="H1275" s="1">
        <f t="shared" ca="1" si="19"/>
        <v>0.18376882902648209</v>
      </c>
      <c r="I1275" s="2">
        <f ca="1">+TablaVentas[[#This Row],[VENTAL TOTAL]]-TablaVentas[[#This Row],[VENTAL TOTAL]]*TablaVentas[[#This Row],[DESCUENTO]]</f>
        <v>48.647377790021665</v>
      </c>
      <c r="J1275" s="2">
        <f ca="1">0.18*TablaVentas[[#This Row],[SUBTOTAL]]</f>
        <v>8.7565280022038987</v>
      </c>
      <c r="K1275" s="2">
        <f ca="1">+TablaVentas[[#This Row],[SUBTOTAL]]+TablaVentas[[#This Row],[IGV]]</f>
        <v>57.403905792225565</v>
      </c>
    </row>
    <row r="1276" spans="1:11" x14ac:dyDescent="0.25">
      <c r="A1276" t="s">
        <v>1285</v>
      </c>
      <c r="B1276" s="6">
        <v>45650</v>
      </c>
      <c r="C1276" t="s">
        <v>10012</v>
      </c>
      <c r="D1276" t="s">
        <v>10018</v>
      </c>
      <c r="E1276">
        <v>17</v>
      </c>
      <c r="F1276">
        <f>+_xlfn.XLOOKUP(TablaVentas[[#This Row],[PRODUCTO FINANCIERO]],TablaPrecios[PRODUCTO FINANCIERO],TablaPrecios[PRECIO UNIT],0)</f>
        <v>14.9</v>
      </c>
      <c r="G1276" s="2">
        <f>+TablaVentas[[#This Row],[CANTIDAD]]*TablaVentas[[#This Row],[PRECIO UNITARIO]]</f>
        <v>253.3</v>
      </c>
      <c r="H1276" s="1">
        <f t="shared" ca="1" si="19"/>
        <v>0.19485917930791991</v>
      </c>
      <c r="I1276" s="2">
        <f ca="1">+TablaVentas[[#This Row],[VENTAL TOTAL]]-TablaVentas[[#This Row],[VENTAL TOTAL]]*TablaVentas[[#This Row],[DESCUENTO]]</f>
        <v>203.9421698813039</v>
      </c>
      <c r="J1276" s="2">
        <f ca="1">0.18*TablaVentas[[#This Row],[SUBTOTAL]]</f>
        <v>36.709590578634703</v>
      </c>
      <c r="K1276" s="2">
        <f ca="1">+TablaVentas[[#This Row],[SUBTOTAL]]+TablaVentas[[#This Row],[IGV]]</f>
        <v>240.6517604599386</v>
      </c>
    </row>
    <row r="1277" spans="1:11" x14ac:dyDescent="0.25">
      <c r="A1277" t="s">
        <v>1286</v>
      </c>
      <c r="B1277" s="6">
        <v>45664</v>
      </c>
      <c r="C1277" t="s">
        <v>10011</v>
      </c>
      <c r="D1277" t="s">
        <v>10019</v>
      </c>
      <c r="E1277">
        <v>17</v>
      </c>
      <c r="F1277">
        <f>+_xlfn.XLOOKUP(TablaVentas[[#This Row],[PRODUCTO FINANCIERO]],TablaPrecios[PRODUCTO FINANCIERO],TablaPrecios[PRECIO UNIT],0)</f>
        <v>9.9</v>
      </c>
      <c r="G1277" s="2">
        <f>+TablaVentas[[#This Row],[CANTIDAD]]*TablaVentas[[#This Row],[PRECIO UNITARIO]]</f>
        <v>168.3</v>
      </c>
      <c r="H1277" s="1">
        <f t="shared" ca="1" si="19"/>
        <v>0.17310177859559805</v>
      </c>
      <c r="I1277" s="2">
        <f ca="1">+TablaVentas[[#This Row],[VENTAL TOTAL]]-TablaVentas[[#This Row],[VENTAL TOTAL]]*TablaVentas[[#This Row],[DESCUENTO]]</f>
        <v>139.16697066236085</v>
      </c>
      <c r="J1277" s="2">
        <f ca="1">0.18*TablaVentas[[#This Row],[SUBTOTAL]]</f>
        <v>25.050054719224953</v>
      </c>
      <c r="K1277" s="2">
        <f ca="1">+TablaVentas[[#This Row],[SUBTOTAL]]+TablaVentas[[#This Row],[IGV]]</f>
        <v>164.21702538158581</v>
      </c>
    </row>
    <row r="1278" spans="1:11" x14ac:dyDescent="0.25">
      <c r="A1278" t="s">
        <v>1287</v>
      </c>
      <c r="B1278" s="6">
        <v>45864</v>
      </c>
      <c r="C1278" t="s">
        <v>10013</v>
      </c>
      <c r="D1278" t="s">
        <v>10018</v>
      </c>
      <c r="E1278">
        <v>5</v>
      </c>
      <c r="F1278">
        <f>+_xlfn.XLOOKUP(TablaVentas[[#This Row],[PRODUCTO FINANCIERO]],TablaPrecios[PRODUCTO FINANCIERO],TablaPrecios[PRECIO UNIT],0)</f>
        <v>14.9</v>
      </c>
      <c r="G1278" s="2">
        <f>+TablaVentas[[#This Row],[CANTIDAD]]*TablaVentas[[#This Row],[PRECIO UNITARIO]]</f>
        <v>74.5</v>
      </c>
      <c r="H1278" s="1">
        <f t="shared" ca="1" si="19"/>
        <v>0.14446026400924608</v>
      </c>
      <c r="I1278" s="2">
        <f ca="1">+TablaVentas[[#This Row],[VENTAL TOTAL]]-TablaVentas[[#This Row],[VENTAL TOTAL]]*TablaVentas[[#This Row],[DESCUENTO]]</f>
        <v>63.737710331311163</v>
      </c>
      <c r="J1278" s="2">
        <f ca="1">0.18*TablaVentas[[#This Row],[SUBTOTAL]]</f>
        <v>11.472787859636009</v>
      </c>
      <c r="K1278" s="2">
        <f ca="1">+TablaVentas[[#This Row],[SUBTOTAL]]+TablaVentas[[#This Row],[IGV]]</f>
        <v>75.210498190947177</v>
      </c>
    </row>
    <row r="1279" spans="1:11" x14ac:dyDescent="0.25">
      <c r="A1279" t="s">
        <v>1288</v>
      </c>
      <c r="B1279" s="6">
        <v>45865</v>
      </c>
      <c r="C1279" t="s">
        <v>10011</v>
      </c>
      <c r="D1279" t="s">
        <v>10017</v>
      </c>
      <c r="E1279">
        <v>4</v>
      </c>
      <c r="F1279">
        <f>+_xlfn.XLOOKUP(TablaVentas[[#This Row],[PRODUCTO FINANCIERO]],TablaPrecios[PRODUCTO FINANCIERO],TablaPrecios[PRECIO UNIT],0)</f>
        <v>9.9</v>
      </c>
      <c r="G1279" s="2">
        <f>+TablaVentas[[#This Row],[CANTIDAD]]*TablaVentas[[#This Row],[PRECIO UNITARIO]]</f>
        <v>39.6</v>
      </c>
      <c r="H1279" s="1">
        <f t="shared" ca="1" si="19"/>
        <v>0.19274725023334757</v>
      </c>
      <c r="I1279" s="2">
        <f ca="1">+TablaVentas[[#This Row],[VENTAL TOTAL]]-TablaVentas[[#This Row],[VENTAL TOTAL]]*TablaVentas[[#This Row],[DESCUENTO]]</f>
        <v>31.967208890759437</v>
      </c>
      <c r="J1279" s="2">
        <f ca="1">0.18*TablaVentas[[#This Row],[SUBTOTAL]]</f>
        <v>5.7540976003366984</v>
      </c>
      <c r="K1279" s="2">
        <f ca="1">+TablaVentas[[#This Row],[SUBTOTAL]]+TablaVentas[[#This Row],[IGV]]</f>
        <v>37.721306491096136</v>
      </c>
    </row>
    <row r="1280" spans="1:11" x14ac:dyDescent="0.25">
      <c r="A1280" t="s">
        <v>1289</v>
      </c>
      <c r="B1280" s="6">
        <v>45478</v>
      </c>
      <c r="C1280" t="s">
        <v>10015</v>
      </c>
      <c r="D1280" t="s">
        <v>10020</v>
      </c>
      <c r="E1280">
        <v>9</v>
      </c>
      <c r="F1280">
        <f>+_xlfn.XLOOKUP(TablaVentas[[#This Row],[PRODUCTO FINANCIERO]],TablaPrecios[PRODUCTO FINANCIERO],TablaPrecios[PRECIO UNIT],0)</f>
        <v>14.9</v>
      </c>
      <c r="G1280" s="2">
        <f>+TablaVentas[[#This Row],[CANTIDAD]]*TablaVentas[[#This Row],[PRECIO UNITARIO]]</f>
        <v>134.1</v>
      </c>
      <c r="H1280" s="1">
        <f t="shared" ca="1" si="19"/>
        <v>0.11525578678686477</v>
      </c>
      <c r="I1280" s="2">
        <f ca="1">+TablaVentas[[#This Row],[VENTAL TOTAL]]-TablaVentas[[#This Row],[VENTAL TOTAL]]*TablaVentas[[#This Row],[DESCUENTO]]</f>
        <v>118.64419899188142</v>
      </c>
      <c r="J1280" s="2">
        <f ca="1">0.18*TablaVentas[[#This Row],[SUBTOTAL]]</f>
        <v>21.355955818538657</v>
      </c>
      <c r="K1280" s="2">
        <f ca="1">+TablaVentas[[#This Row],[SUBTOTAL]]+TablaVentas[[#This Row],[IGV]]</f>
        <v>140.00015481042007</v>
      </c>
    </row>
    <row r="1281" spans="1:11" x14ac:dyDescent="0.25">
      <c r="A1281" t="s">
        <v>1290</v>
      </c>
      <c r="B1281" s="6">
        <v>46134</v>
      </c>
      <c r="C1281" t="s">
        <v>10014</v>
      </c>
      <c r="D1281" t="s">
        <v>10019</v>
      </c>
      <c r="E1281">
        <v>8</v>
      </c>
      <c r="F1281">
        <f>+_xlfn.XLOOKUP(TablaVentas[[#This Row],[PRODUCTO FINANCIERO]],TablaPrecios[PRODUCTO FINANCIERO],TablaPrecios[PRECIO UNIT],0)</f>
        <v>9.9</v>
      </c>
      <c r="G1281" s="2">
        <f>+TablaVentas[[#This Row],[CANTIDAD]]*TablaVentas[[#This Row],[PRECIO UNITARIO]]</f>
        <v>79.2</v>
      </c>
      <c r="H1281" s="1">
        <f t="shared" ca="1" si="19"/>
        <v>0.19223709852111753</v>
      </c>
      <c r="I1281" s="2">
        <f ca="1">+TablaVentas[[#This Row],[VENTAL TOTAL]]-TablaVentas[[#This Row],[VENTAL TOTAL]]*TablaVentas[[#This Row],[DESCUENTO]]</f>
        <v>63.97482179712749</v>
      </c>
      <c r="J1281" s="2">
        <f ca="1">0.18*TablaVentas[[#This Row],[SUBTOTAL]]</f>
        <v>11.515467923482948</v>
      </c>
      <c r="K1281" s="2">
        <f ca="1">+TablaVentas[[#This Row],[SUBTOTAL]]+TablaVentas[[#This Row],[IGV]]</f>
        <v>75.490289720610434</v>
      </c>
    </row>
    <row r="1282" spans="1:11" x14ac:dyDescent="0.25">
      <c r="A1282" t="s">
        <v>1291</v>
      </c>
      <c r="B1282" s="6">
        <v>45541</v>
      </c>
      <c r="C1282" t="s">
        <v>10016</v>
      </c>
      <c r="D1282" t="s">
        <v>10019</v>
      </c>
      <c r="E1282">
        <v>13</v>
      </c>
      <c r="F1282">
        <f>+_xlfn.XLOOKUP(TablaVentas[[#This Row],[PRODUCTO FINANCIERO]],TablaPrecios[PRODUCTO FINANCIERO],TablaPrecios[PRECIO UNIT],0)</f>
        <v>9.9</v>
      </c>
      <c r="G1282" s="2">
        <f>+TablaVentas[[#This Row],[CANTIDAD]]*TablaVentas[[#This Row],[PRECIO UNITARIO]]</f>
        <v>128.70000000000002</v>
      </c>
      <c r="H1282" s="1">
        <f t="shared" ref="H1282:H1345" ca="1" si="20">+RAND()*0.1+0.1</f>
        <v>0.13506979924979634</v>
      </c>
      <c r="I1282" s="2">
        <f ca="1">+TablaVentas[[#This Row],[VENTAL TOTAL]]-TablaVentas[[#This Row],[VENTAL TOTAL]]*TablaVentas[[#This Row],[DESCUENTO]]</f>
        <v>111.31651683655123</v>
      </c>
      <c r="J1282" s="2">
        <f ca="1">0.18*TablaVentas[[#This Row],[SUBTOTAL]]</f>
        <v>20.036973030579222</v>
      </c>
      <c r="K1282" s="2">
        <f ca="1">+TablaVentas[[#This Row],[SUBTOTAL]]+TablaVentas[[#This Row],[IGV]]</f>
        <v>131.35348986713046</v>
      </c>
    </row>
    <row r="1283" spans="1:11" x14ac:dyDescent="0.25">
      <c r="A1283" t="s">
        <v>1292</v>
      </c>
      <c r="B1283" s="6">
        <v>45867</v>
      </c>
      <c r="C1283" t="s">
        <v>10013</v>
      </c>
      <c r="D1283" t="s">
        <v>10017</v>
      </c>
      <c r="E1283">
        <v>10</v>
      </c>
      <c r="F1283">
        <f>+_xlfn.XLOOKUP(TablaVentas[[#This Row],[PRODUCTO FINANCIERO]],TablaPrecios[PRODUCTO FINANCIERO],TablaPrecios[PRECIO UNIT],0)</f>
        <v>9.9</v>
      </c>
      <c r="G1283" s="2">
        <f>+TablaVentas[[#This Row],[CANTIDAD]]*TablaVentas[[#This Row],[PRECIO UNITARIO]]</f>
        <v>99</v>
      </c>
      <c r="H1283" s="1">
        <f t="shared" ca="1" si="20"/>
        <v>0.11298211283211873</v>
      </c>
      <c r="I1283" s="2">
        <f ca="1">+TablaVentas[[#This Row],[VENTAL TOTAL]]-TablaVentas[[#This Row],[VENTAL TOTAL]]*TablaVentas[[#This Row],[DESCUENTO]]</f>
        <v>87.814770829620244</v>
      </c>
      <c r="J1283" s="2">
        <f ca="1">0.18*TablaVentas[[#This Row],[SUBTOTAL]]</f>
        <v>15.806658749331643</v>
      </c>
      <c r="K1283" s="2">
        <f ca="1">+TablaVentas[[#This Row],[SUBTOTAL]]+TablaVentas[[#This Row],[IGV]]</f>
        <v>103.62142957895189</v>
      </c>
    </row>
    <row r="1284" spans="1:11" x14ac:dyDescent="0.25">
      <c r="A1284" t="s">
        <v>1293</v>
      </c>
      <c r="B1284" s="6">
        <v>46136</v>
      </c>
      <c r="C1284" t="s">
        <v>10014</v>
      </c>
      <c r="D1284" t="s">
        <v>10022</v>
      </c>
      <c r="E1284">
        <v>17</v>
      </c>
      <c r="F1284">
        <f>+_xlfn.XLOOKUP(TablaVentas[[#This Row],[PRODUCTO FINANCIERO]],TablaPrecios[PRODUCTO FINANCIERO],TablaPrecios[PRECIO UNIT],0)</f>
        <v>20.9</v>
      </c>
      <c r="G1284" s="2">
        <f>+TablaVentas[[#This Row],[CANTIDAD]]*TablaVentas[[#This Row],[PRECIO UNITARIO]]</f>
        <v>355.29999999999995</v>
      </c>
      <c r="H1284" s="1">
        <f t="shared" ca="1" si="20"/>
        <v>0.1609280968239194</v>
      </c>
      <c r="I1284" s="2">
        <f ca="1">+TablaVentas[[#This Row],[VENTAL TOTAL]]-TablaVentas[[#This Row],[VENTAL TOTAL]]*TablaVentas[[#This Row],[DESCUENTO]]</f>
        <v>298.12224719846142</v>
      </c>
      <c r="J1284" s="2">
        <f ca="1">0.18*TablaVentas[[#This Row],[SUBTOTAL]]</f>
        <v>53.662004495723053</v>
      </c>
      <c r="K1284" s="2">
        <f ca="1">+TablaVentas[[#This Row],[SUBTOTAL]]+TablaVentas[[#This Row],[IGV]]</f>
        <v>351.78425169418449</v>
      </c>
    </row>
    <row r="1285" spans="1:11" x14ac:dyDescent="0.25">
      <c r="A1285" t="s">
        <v>1294</v>
      </c>
      <c r="B1285" s="6">
        <v>45706</v>
      </c>
      <c r="C1285" t="s">
        <v>10014</v>
      </c>
      <c r="D1285" t="s">
        <v>10019</v>
      </c>
      <c r="E1285">
        <v>13</v>
      </c>
      <c r="F1285">
        <f>+_xlfn.XLOOKUP(TablaVentas[[#This Row],[PRODUCTO FINANCIERO]],TablaPrecios[PRODUCTO FINANCIERO],TablaPrecios[PRECIO UNIT],0)</f>
        <v>9.9</v>
      </c>
      <c r="G1285" s="2">
        <f>+TablaVentas[[#This Row],[CANTIDAD]]*TablaVentas[[#This Row],[PRECIO UNITARIO]]</f>
        <v>128.70000000000002</v>
      </c>
      <c r="H1285" s="1">
        <f t="shared" ca="1" si="20"/>
        <v>0.16509040384219126</v>
      </c>
      <c r="I1285" s="2">
        <f ca="1">+TablaVentas[[#This Row],[VENTAL TOTAL]]-TablaVentas[[#This Row],[VENTAL TOTAL]]*TablaVentas[[#This Row],[DESCUENTO]]</f>
        <v>107.45286502550999</v>
      </c>
      <c r="J1285" s="2">
        <f ca="1">0.18*TablaVentas[[#This Row],[SUBTOTAL]]</f>
        <v>19.341515704591799</v>
      </c>
      <c r="K1285" s="2">
        <f ca="1">+TablaVentas[[#This Row],[SUBTOTAL]]+TablaVentas[[#This Row],[IGV]]</f>
        <v>126.79438073010179</v>
      </c>
    </row>
    <row r="1286" spans="1:11" x14ac:dyDescent="0.25">
      <c r="A1286" t="s">
        <v>1295</v>
      </c>
      <c r="B1286" s="6">
        <v>46274</v>
      </c>
      <c r="C1286" t="s">
        <v>10011</v>
      </c>
      <c r="D1286" t="s">
        <v>10022</v>
      </c>
      <c r="E1286">
        <v>4</v>
      </c>
      <c r="F1286">
        <f>+_xlfn.XLOOKUP(TablaVentas[[#This Row],[PRODUCTO FINANCIERO]],TablaPrecios[PRODUCTO FINANCIERO],TablaPrecios[PRECIO UNIT],0)</f>
        <v>20.9</v>
      </c>
      <c r="G1286" s="2">
        <f>+TablaVentas[[#This Row],[CANTIDAD]]*TablaVentas[[#This Row],[PRECIO UNITARIO]]</f>
        <v>83.6</v>
      </c>
      <c r="H1286" s="1">
        <f t="shared" ca="1" si="20"/>
        <v>0.13933031431967458</v>
      </c>
      <c r="I1286" s="2">
        <f ca="1">+TablaVentas[[#This Row],[VENTAL TOTAL]]-TablaVentas[[#This Row],[VENTAL TOTAL]]*TablaVentas[[#This Row],[DESCUENTO]]</f>
        <v>71.951985722875207</v>
      </c>
      <c r="J1286" s="2">
        <f ca="1">0.18*TablaVentas[[#This Row],[SUBTOTAL]]</f>
        <v>12.951357430117536</v>
      </c>
      <c r="K1286" s="2">
        <f ca="1">+TablaVentas[[#This Row],[SUBTOTAL]]+TablaVentas[[#This Row],[IGV]]</f>
        <v>84.903343152992747</v>
      </c>
    </row>
    <row r="1287" spans="1:11" x14ac:dyDescent="0.25">
      <c r="A1287" t="s">
        <v>1296</v>
      </c>
      <c r="B1287" s="6">
        <v>46165</v>
      </c>
      <c r="C1287" t="s">
        <v>10012</v>
      </c>
      <c r="D1287" t="s">
        <v>10018</v>
      </c>
      <c r="E1287">
        <v>4</v>
      </c>
      <c r="F1287">
        <f>+_xlfn.XLOOKUP(TablaVentas[[#This Row],[PRODUCTO FINANCIERO]],TablaPrecios[PRODUCTO FINANCIERO],TablaPrecios[PRECIO UNIT],0)</f>
        <v>14.9</v>
      </c>
      <c r="G1287" s="2">
        <f>+TablaVentas[[#This Row],[CANTIDAD]]*TablaVentas[[#This Row],[PRECIO UNITARIO]]</f>
        <v>59.6</v>
      </c>
      <c r="H1287" s="1">
        <f t="shared" ca="1" si="20"/>
        <v>0.15444739921441489</v>
      </c>
      <c r="I1287" s="2">
        <f ca="1">+TablaVentas[[#This Row],[VENTAL TOTAL]]-TablaVentas[[#This Row],[VENTAL TOTAL]]*TablaVentas[[#This Row],[DESCUENTO]]</f>
        <v>50.394935006820873</v>
      </c>
      <c r="J1287" s="2">
        <f ca="1">0.18*TablaVentas[[#This Row],[SUBTOTAL]]</f>
        <v>9.071088301227757</v>
      </c>
      <c r="K1287" s="2">
        <f ca="1">+TablaVentas[[#This Row],[SUBTOTAL]]+TablaVentas[[#This Row],[IGV]]</f>
        <v>59.466023308048634</v>
      </c>
    </row>
    <row r="1288" spans="1:11" x14ac:dyDescent="0.25">
      <c r="A1288" t="s">
        <v>1297</v>
      </c>
      <c r="B1288" s="6">
        <v>45851</v>
      </c>
      <c r="C1288" t="s">
        <v>10014</v>
      </c>
      <c r="D1288" t="s">
        <v>10020</v>
      </c>
      <c r="E1288">
        <v>16</v>
      </c>
      <c r="F1288">
        <f>+_xlfn.XLOOKUP(TablaVentas[[#This Row],[PRODUCTO FINANCIERO]],TablaPrecios[PRODUCTO FINANCIERO],TablaPrecios[PRECIO UNIT],0)</f>
        <v>14.9</v>
      </c>
      <c r="G1288" s="2">
        <f>+TablaVentas[[#This Row],[CANTIDAD]]*TablaVentas[[#This Row],[PRECIO UNITARIO]]</f>
        <v>238.4</v>
      </c>
      <c r="H1288" s="1">
        <f t="shared" ca="1" si="20"/>
        <v>0.1573273642304977</v>
      </c>
      <c r="I1288" s="2">
        <f ca="1">+TablaVentas[[#This Row],[VENTAL TOTAL]]-TablaVentas[[#This Row],[VENTAL TOTAL]]*TablaVentas[[#This Row],[DESCUENTO]]</f>
        <v>200.89315636744936</v>
      </c>
      <c r="J1288" s="2">
        <f ca="1">0.18*TablaVentas[[#This Row],[SUBTOTAL]]</f>
        <v>36.160768146140882</v>
      </c>
      <c r="K1288" s="2">
        <f ca="1">+TablaVentas[[#This Row],[SUBTOTAL]]+TablaVentas[[#This Row],[IGV]]</f>
        <v>237.05392451359023</v>
      </c>
    </row>
    <row r="1289" spans="1:11" x14ac:dyDescent="0.25">
      <c r="A1289" t="s">
        <v>1298</v>
      </c>
      <c r="B1289" s="6">
        <v>45790</v>
      </c>
      <c r="C1289" t="s">
        <v>10011</v>
      </c>
      <c r="D1289" t="s">
        <v>10018</v>
      </c>
      <c r="E1289">
        <v>11</v>
      </c>
      <c r="F1289">
        <f>+_xlfn.XLOOKUP(TablaVentas[[#This Row],[PRODUCTO FINANCIERO]],TablaPrecios[PRODUCTO FINANCIERO],TablaPrecios[PRECIO UNIT],0)</f>
        <v>14.9</v>
      </c>
      <c r="G1289" s="2">
        <f>+TablaVentas[[#This Row],[CANTIDAD]]*TablaVentas[[#This Row],[PRECIO UNITARIO]]</f>
        <v>163.9</v>
      </c>
      <c r="H1289" s="1">
        <f t="shared" ca="1" si="20"/>
        <v>0.1779166012631343</v>
      </c>
      <c r="I1289" s="2">
        <f ca="1">+TablaVentas[[#This Row],[VENTAL TOTAL]]-TablaVentas[[#This Row],[VENTAL TOTAL]]*TablaVentas[[#This Row],[DESCUENTO]]</f>
        <v>134.73946905297228</v>
      </c>
      <c r="J1289" s="2">
        <f ca="1">0.18*TablaVentas[[#This Row],[SUBTOTAL]]</f>
        <v>24.253104429535011</v>
      </c>
      <c r="K1289" s="2">
        <f ca="1">+TablaVentas[[#This Row],[SUBTOTAL]]+TablaVentas[[#This Row],[IGV]]</f>
        <v>158.99257348250728</v>
      </c>
    </row>
    <row r="1290" spans="1:11" x14ac:dyDescent="0.25">
      <c r="A1290" t="s">
        <v>1299</v>
      </c>
      <c r="B1290" s="6">
        <v>45601</v>
      </c>
      <c r="C1290" t="s">
        <v>10013</v>
      </c>
      <c r="D1290" t="s">
        <v>10018</v>
      </c>
      <c r="E1290">
        <v>4</v>
      </c>
      <c r="F1290">
        <f>+_xlfn.XLOOKUP(TablaVentas[[#This Row],[PRODUCTO FINANCIERO]],TablaPrecios[PRODUCTO FINANCIERO],TablaPrecios[PRECIO UNIT],0)</f>
        <v>14.9</v>
      </c>
      <c r="G1290" s="2">
        <f>+TablaVentas[[#This Row],[CANTIDAD]]*TablaVentas[[#This Row],[PRECIO UNITARIO]]</f>
        <v>59.6</v>
      </c>
      <c r="H1290" s="1">
        <f t="shared" ca="1" si="20"/>
        <v>0.1450230890967569</v>
      </c>
      <c r="I1290" s="2">
        <f ca="1">+TablaVentas[[#This Row],[VENTAL TOTAL]]-TablaVentas[[#This Row],[VENTAL TOTAL]]*TablaVentas[[#This Row],[DESCUENTO]]</f>
        <v>50.956623889833288</v>
      </c>
      <c r="J1290" s="2">
        <f ca="1">0.18*TablaVentas[[#This Row],[SUBTOTAL]]</f>
        <v>9.172192300169991</v>
      </c>
      <c r="K1290" s="2">
        <f ca="1">+TablaVentas[[#This Row],[SUBTOTAL]]+TablaVentas[[#This Row],[IGV]]</f>
        <v>60.128816190003278</v>
      </c>
    </row>
    <row r="1291" spans="1:11" x14ac:dyDescent="0.25">
      <c r="A1291" t="s">
        <v>1300</v>
      </c>
      <c r="B1291" s="6">
        <v>45480</v>
      </c>
      <c r="C1291" t="s">
        <v>10013</v>
      </c>
      <c r="D1291" t="s">
        <v>10020</v>
      </c>
      <c r="E1291">
        <v>13</v>
      </c>
      <c r="F1291">
        <f>+_xlfn.XLOOKUP(TablaVentas[[#This Row],[PRODUCTO FINANCIERO]],TablaPrecios[PRODUCTO FINANCIERO],TablaPrecios[PRECIO UNIT],0)</f>
        <v>14.9</v>
      </c>
      <c r="G1291" s="2">
        <f>+TablaVentas[[#This Row],[CANTIDAD]]*TablaVentas[[#This Row],[PRECIO UNITARIO]]</f>
        <v>193.70000000000002</v>
      </c>
      <c r="H1291" s="1">
        <f t="shared" ca="1" si="20"/>
        <v>0.1002657511012354</v>
      </c>
      <c r="I1291" s="2">
        <f ca="1">+TablaVentas[[#This Row],[VENTAL TOTAL]]-TablaVentas[[#This Row],[VENTAL TOTAL]]*TablaVentas[[#This Row],[DESCUENTO]]</f>
        <v>174.27852401169071</v>
      </c>
      <c r="J1291" s="2">
        <f ca="1">0.18*TablaVentas[[#This Row],[SUBTOTAL]]</f>
        <v>31.370134322104327</v>
      </c>
      <c r="K1291" s="2">
        <f ca="1">+TablaVentas[[#This Row],[SUBTOTAL]]+TablaVentas[[#This Row],[IGV]]</f>
        <v>205.64865833379503</v>
      </c>
    </row>
    <row r="1292" spans="1:11" x14ac:dyDescent="0.25">
      <c r="A1292" t="s">
        <v>1301</v>
      </c>
      <c r="B1292" s="6">
        <v>46282</v>
      </c>
      <c r="C1292" t="s">
        <v>10011</v>
      </c>
      <c r="D1292" t="s">
        <v>10022</v>
      </c>
      <c r="E1292">
        <v>8</v>
      </c>
      <c r="F1292">
        <f>+_xlfn.XLOOKUP(TablaVentas[[#This Row],[PRODUCTO FINANCIERO]],TablaPrecios[PRODUCTO FINANCIERO],TablaPrecios[PRECIO UNIT],0)</f>
        <v>20.9</v>
      </c>
      <c r="G1292" s="2">
        <f>+TablaVentas[[#This Row],[CANTIDAD]]*TablaVentas[[#This Row],[PRECIO UNITARIO]]</f>
        <v>167.2</v>
      </c>
      <c r="H1292" s="1">
        <f t="shared" ca="1" si="20"/>
        <v>0.17626860735360783</v>
      </c>
      <c r="I1292" s="2">
        <f ca="1">+TablaVentas[[#This Row],[VENTAL TOTAL]]-TablaVentas[[#This Row],[VENTAL TOTAL]]*TablaVentas[[#This Row],[DESCUENTO]]</f>
        <v>137.72788885047677</v>
      </c>
      <c r="J1292" s="2">
        <f ca="1">0.18*TablaVentas[[#This Row],[SUBTOTAL]]</f>
        <v>24.791019993085818</v>
      </c>
      <c r="K1292" s="2">
        <f ca="1">+TablaVentas[[#This Row],[SUBTOTAL]]+TablaVentas[[#This Row],[IGV]]</f>
        <v>162.5189088435626</v>
      </c>
    </row>
    <row r="1293" spans="1:11" x14ac:dyDescent="0.25">
      <c r="A1293" t="s">
        <v>1302</v>
      </c>
      <c r="B1293" s="6">
        <v>46377</v>
      </c>
      <c r="C1293" t="s">
        <v>10015</v>
      </c>
      <c r="D1293" t="s">
        <v>10022</v>
      </c>
      <c r="E1293">
        <v>17</v>
      </c>
      <c r="F1293">
        <f>+_xlfn.XLOOKUP(TablaVentas[[#This Row],[PRODUCTO FINANCIERO]],TablaPrecios[PRODUCTO FINANCIERO],TablaPrecios[PRECIO UNIT],0)</f>
        <v>20.9</v>
      </c>
      <c r="G1293" s="2">
        <f>+TablaVentas[[#This Row],[CANTIDAD]]*TablaVentas[[#This Row],[PRECIO UNITARIO]]</f>
        <v>355.29999999999995</v>
      </c>
      <c r="H1293" s="1">
        <f t="shared" ca="1" si="20"/>
        <v>0.15051101745822032</v>
      </c>
      <c r="I1293" s="2">
        <f ca="1">+TablaVentas[[#This Row],[VENTAL TOTAL]]-TablaVentas[[#This Row],[VENTAL TOTAL]]*TablaVentas[[#This Row],[DESCUENTO]]</f>
        <v>301.82343549709429</v>
      </c>
      <c r="J1293" s="2">
        <f ca="1">0.18*TablaVentas[[#This Row],[SUBTOTAL]]</f>
        <v>54.328218389476973</v>
      </c>
      <c r="K1293" s="2">
        <f ca="1">+TablaVentas[[#This Row],[SUBTOTAL]]+TablaVentas[[#This Row],[IGV]]</f>
        <v>356.15165388657124</v>
      </c>
    </row>
    <row r="1294" spans="1:11" x14ac:dyDescent="0.25">
      <c r="A1294" t="s">
        <v>1303</v>
      </c>
      <c r="B1294" s="6">
        <v>45736</v>
      </c>
      <c r="C1294" t="s">
        <v>10016</v>
      </c>
      <c r="D1294" t="s">
        <v>10022</v>
      </c>
      <c r="E1294">
        <v>11</v>
      </c>
      <c r="F1294">
        <f>+_xlfn.XLOOKUP(TablaVentas[[#This Row],[PRODUCTO FINANCIERO]],TablaPrecios[PRODUCTO FINANCIERO],TablaPrecios[PRECIO UNIT],0)</f>
        <v>20.9</v>
      </c>
      <c r="G1294" s="2">
        <f>+TablaVentas[[#This Row],[CANTIDAD]]*TablaVentas[[#This Row],[PRECIO UNITARIO]]</f>
        <v>229.89999999999998</v>
      </c>
      <c r="H1294" s="1">
        <f t="shared" ca="1" si="20"/>
        <v>0.18869336444789594</v>
      </c>
      <c r="I1294" s="2">
        <f ca="1">+TablaVentas[[#This Row],[VENTAL TOTAL]]-TablaVentas[[#This Row],[VENTAL TOTAL]]*TablaVentas[[#This Row],[DESCUENTO]]</f>
        <v>186.51939551342872</v>
      </c>
      <c r="J1294" s="2">
        <f ca="1">0.18*TablaVentas[[#This Row],[SUBTOTAL]]</f>
        <v>33.573491192417166</v>
      </c>
      <c r="K1294" s="2">
        <f ca="1">+TablaVentas[[#This Row],[SUBTOTAL]]+TablaVentas[[#This Row],[IGV]]</f>
        <v>220.0928867058459</v>
      </c>
    </row>
    <row r="1295" spans="1:11" x14ac:dyDescent="0.25">
      <c r="A1295" t="s">
        <v>1304</v>
      </c>
      <c r="B1295" s="6">
        <v>46106</v>
      </c>
      <c r="C1295" t="s">
        <v>10012</v>
      </c>
      <c r="D1295" t="s">
        <v>10017</v>
      </c>
      <c r="E1295">
        <v>6</v>
      </c>
      <c r="F1295">
        <f>+_xlfn.XLOOKUP(TablaVentas[[#This Row],[PRODUCTO FINANCIERO]],TablaPrecios[PRODUCTO FINANCIERO],TablaPrecios[PRECIO UNIT],0)</f>
        <v>9.9</v>
      </c>
      <c r="G1295" s="2">
        <f>+TablaVentas[[#This Row],[CANTIDAD]]*TablaVentas[[#This Row],[PRECIO UNITARIO]]</f>
        <v>59.400000000000006</v>
      </c>
      <c r="H1295" s="1">
        <f t="shared" ca="1" si="20"/>
        <v>0.10487376328939889</v>
      </c>
      <c r="I1295" s="2">
        <f ca="1">+TablaVentas[[#This Row],[VENTAL TOTAL]]-TablaVentas[[#This Row],[VENTAL TOTAL]]*TablaVentas[[#This Row],[DESCUENTO]]</f>
        <v>53.170498460609714</v>
      </c>
      <c r="J1295" s="2">
        <f ca="1">0.18*TablaVentas[[#This Row],[SUBTOTAL]]</f>
        <v>9.5706897229097478</v>
      </c>
      <c r="K1295" s="2">
        <f ca="1">+TablaVentas[[#This Row],[SUBTOTAL]]+TablaVentas[[#This Row],[IGV]]</f>
        <v>62.741188183519462</v>
      </c>
    </row>
    <row r="1296" spans="1:11" x14ac:dyDescent="0.25">
      <c r="A1296" t="s">
        <v>1305</v>
      </c>
      <c r="B1296" s="6">
        <v>45354</v>
      </c>
      <c r="C1296" t="s">
        <v>10016</v>
      </c>
      <c r="D1296" t="s">
        <v>10018</v>
      </c>
      <c r="E1296">
        <v>14</v>
      </c>
      <c r="F1296">
        <f>+_xlfn.XLOOKUP(TablaVentas[[#This Row],[PRODUCTO FINANCIERO]],TablaPrecios[PRODUCTO FINANCIERO],TablaPrecios[PRECIO UNIT],0)</f>
        <v>14.9</v>
      </c>
      <c r="G1296" s="2">
        <f>+TablaVentas[[#This Row],[CANTIDAD]]*TablaVentas[[#This Row],[PRECIO UNITARIO]]</f>
        <v>208.6</v>
      </c>
      <c r="H1296" s="1">
        <f t="shared" ca="1" si="20"/>
        <v>0.10818509499674143</v>
      </c>
      <c r="I1296" s="2">
        <f ca="1">+TablaVentas[[#This Row],[VENTAL TOTAL]]-TablaVentas[[#This Row],[VENTAL TOTAL]]*TablaVentas[[#This Row],[DESCUENTO]]</f>
        <v>186.03258918367973</v>
      </c>
      <c r="J1296" s="2">
        <f ca="1">0.18*TablaVentas[[#This Row],[SUBTOTAL]]</f>
        <v>33.485866053062352</v>
      </c>
      <c r="K1296" s="2">
        <f ca="1">+TablaVentas[[#This Row],[SUBTOTAL]]+TablaVentas[[#This Row],[IGV]]</f>
        <v>219.51845523674208</v>
      </c>
    </row>
    <row r="1297" spans="1:11" x14ac:dyDescent="0.25">
      <c r="A1297" t="s">
        <v>1306</v>
      </c>
      <c r="B1297" s="6">
        <v>46019</v>
      </c>
      <c r="C1297" t="s">
        <v>10016</v>
      </c>
      <c r="D1297" t="s">
        <v>10018</v>
      </c>
      <c r="E1297">
        <v>12</v>
      </c>
      <c r="F1297">
        <f>+_xlfn.XLOOKUP(TablaVentas[[#This Row],[PRODUCTO FINANCIERO]],TablaPrecios[PRODUCTO FINANCIERO],TablaPrecios[PRECIO UNIT],0)</f>
        <v>14.9</v>
      </c>
      <c r="G1297" s="2">
        <f>+TablaVentas[[#This Row],[CANTIDAD]]*TablaVentas[[#This Row],[PRECIO UNITARIO]]</f>
        <v>178.8</v>
      </c>
      <c r="H1297" s="1">
        <f t="shared" ca="1" si="20"/>
        <v>0.10636023423584834</v>
      </c>
      <c r="I1297" s="2">
        <f ca="1">+TablaVentas[[#This Row],[VENTAL TOTAL]]-TablaVentas[[#This Row],[VENTAL TOTAL]]*TablaVentas[[#This Row],[DESCUENTO]]</f>
        <v>159.78279011863032</v>
      </c>
      <c r="J1297" s="2">
        <f ca="1">0.18*TablaVentas[[#This Row],[SUBTOTAL]]</f>
        <v>28.760902221353454</v>
      </c>
      <c r="K1297" s="2">
        <f ca="1">+TablaVentas[[#This Row],[SUBTOTAL]]+TablaVentas[[#This Row],[IGV]]</f>
        <v>188.54369233998378</v>
      </c>
    </row>
    <row r="1298" spans="1:11" x14ac:dyDescent="0.25">
      <c r="A1298" t="s">
        <v>1307</v>
      </c>
      <c r="B1298" s="6">
        <v>45847</v>
      </c>
      <c r="C1298" t="s">
        <v>10012</v>
      </c>
      <c r="D1298" t="s">
        <v>10022</v>
      </c>
      <c r="E1298">
        <v>11</v>
      </c>
      <c r="F1298">
        <f>+_xlfn.XLOOKUP(TablaVentas[[#This Row],[PRODUCTO FINANCIERO]],TablaPrecios[PRODUCTO FINANCIERO],TablaPrecios[PRECIO UNIT],0)</f>
        <v>20.9</v>
      </c>
      <c r="G1298" s="2">
        <f>+TablaVentas[[#This Row],[CANTIDAD]]*TablaVentas[[#This Row],[PRECIO UNITARIO]]</f>
        <v>229.89999999999998</v>
      </c>
      <c r="H1298" s="1">
        <f t="shared" ca="1" si="20"/>
        <v>0.14140912635283903</v>
      </c>
      <c r="I1298" s="2">
        <f ca="1">+TablaVentas[[#This Row],[VENTAL TOTAL]]-TablaVentas[[#This Row],[VENTAL TOTAL]]*TablaVentas[[#This Row],[DESCUENTO]]</f>
        <v>197.39004185148229</v>
      </c>
      <c r="J1298" s="2">
        <f ca="1">0.18*TablaVentas[[#This Row],[SUBTOTAL]]</f>
        <v>35.530207533266811</v>
      </c>
      <c r="K1298" s="2">
        <f ca="1">+TablaVentas[[#This Row],[SUBTOTAL]]+TablaVentas[[#This Row],[IGV]]</f>
        <v>232.9202493847491</v>
      </c>
    </row>
    <row r="1299" spans="1:11" x14ac:dyDescent="0.25">
      <c r="A1299" t="s">
        <v>1308</v>
      </c>
      <c r="B1299" s="6">
        <v>45407</v>
      </c>
      <c r="C1299" t="s">
        <v>10013</v>
      </c>
      <c r="D1299" t="s">
        <v>10019</v>
      </c>
      <c r="E1299">
        <v>18</v>
      </c>
      <c r="F1299">
        <f>+_xlfn.XLOOKUP(TablaVentas[[#This Row],[PRODUCTO FINANCIERO]],TablaPrecios[PRODUCTO FINANCIERO],TablaPrecios[PRECIO UNIT],0)</f>
        <v>9.9</v>
      </c>
      <c r="G1299" s="2">
        <f>+TablaVentas[[#This Row],[CANTIDAD]]*TablaVentas[[#This Row],[PRECIO UNITARIO]]</f>
        <v>178.20000000000002</v>
      </c>
      <c r="H1299" s="1">
        <f t="shared" ca="1" si="20"/>
        <v>0.15364452959425634</v>
      </c>
      <c r="I1299" s="2">
        <f ca="1">+TablaVentas[[#This Row],[VENTAL TOTAL]]-TablaVentas[[#This Row],[VENTAL TOTAL]]*TablaVentas[[#This Row],[DESCUENTO]]</f>
        <v>150.82054482630355</v>
      </c>
      <c r="J1299" s="2">
        <f ca="1">0.18*TablaVentas[[#This Row],[SUBTOTAL]]</f>
        <v>27.147698068734638</v>
      </c>
      <c r="K1299" s="2">
        <f ca="1">+TablaVentas[[#This Row],[SUBTOTAL]]+TablaVentas[[#This Row],[IGV]]</f>
        <v>177.96824289503817</v>
      </c>
    </row>
    <row r="1300" spans="1:11" x14ac:dyDescent="0.25">
      <c r="A1300" t="s">
        <v>1309</v>
      </c>
      <c r="B1300" s="6">
        <v>46351</v>
      </c>
      <c r="C1300" t="s">
        <v>10011</v>
      </c>
      <c r="D1300" t="s">
        <v>10017</v>
      </c>
      <c r="E1300">
        <v>11</v>
      </c>
      <c r="F1300">
        <f>+_xlfn.XLOOKUP(TablaVentas[[#This Row],[PRODUCTO FINANCIERO]],TablaPrecios[PRODUCTO FINANCIERO],TablaPrecios[PRECIO UNIT],0)</f>
        <v>9.9</v>
      </c>
      <c r="G1300" s="2">
        <f>+TablaVentas[[#This Row],[CANTIDAD]]*TablaVentas[[#This Row],[PRECIO UNITARIO]]</f>
        <v>108.9</v>
      </c>
      <c r="H1300" s="1">
        <f t="shared" ca="1" si="20"/>
        <v>0.13459989291802613</v>
      </c>
      <c r="I1300" s="2">
        <f ca="1">+TablaVentas[[#This Row],[VENTAL TOTAL]]-TablaVentas[[#This Row],[VENTAL TOTAL]]*TablaVentas[[#This Row],[DESCUENTO]]</f>
        <v>94.242071661226959</v>
      </c>
      <c r="J1300" s="2">
        <f ca="1">0.18*TablaVentas[[#This Row],[SUBTOTAL]]</f>
        <v>16.963572899020853</v>
      </c>
      <c r="K1300" s="2">
        <f ca="1">+TablaVentas[[#This Row],[SUBTOTAL]]+TablaVentas[[#This Row],[IGV]]</f>
        <v>111.2056445602478</v>
      </c>
    </row>
    <row r="1301" spans="1:11" x14ac:dyDescent="0.25">
      <c r="A1301" t="s">
        <v>1310</v>
      </c>
      <c r="B1301" s="6">
        <v>45912</v>
      </c>
      <c r="C1301" t="s">
        <v>10015</v>
      </c>
      <c r="D1301" t="s">
        <v>10018</v>
      </c>
      <c r="E1301">
        <v>3</v>
      </c>
      <c r="F1301">
        <f>+_xlfn.XLOOKUP(TablaVentas[[#This Row],[PRODUCTO FINANCIERO]],TablaPrecios[PRODUCTO FINANCIERO],TablaPrecios[PRECIO UNIT],0)</f>
        <v>14.9</v>
      </c>
      <c r="G1301" s="2">
        <f>+TablaVentas[[#This Row],[CANTIDAD]]*TablaVentas[[#This Row],[PRECIO UNITARIO]]</f>
        <v>44.7</v>
      </c>
      <c r="H1301" s="1">
        <f t="shared" ca="1" si="20"/>
        <v>0.14893704161374527</v>
      </c>
      <c r="I1301" s="2">
        <f ca="1">+TablaVentas[[#This Row],[VENTAL TOTAL]]-TablaVentas[[#This Row],[VENTAL TOTAL]]*TablaVentas[[#This Row],[DESCUENTO]]</f>
        <v>38.042514239865589</v>
      </c>
      <c r="J1301" s="2">
        <f ca="1">0.18*TablaVentas[[#This Row],[SUBTOTAL]]</f>
        <v>6.8476525631758056</v>
      </c>
      <c r="K1301" s="2">
        <f ca="1">+TablaVentas[[#This Row],[SUBTOTAL]]+TablaVentas[[#This Row],[IGV]]</f>
        <v>44.890166803041396</v>
      </c>
    </row>
    <row r="1302" spans="1:11" x14ac:dyDescent="0.25">
      <c r="A1302" t="s">
        <v>1311</v>
      </c>
      <c r="B1302" s="6">
        <v>45316</v>
      </c>
      <c r="C1302" t="s">
        <v>10016</v>
      </c>
      <c r="D1302" t="s">
        <v>10018</v>
      </c>
      <c r="E1302">
        <v>13</v>
      </c>
      <c r="F1302">
        <f>+_xlfn.XLOOKUP(TablaVentas[[#This Row],[PRODUCTO FINANCIERO]],TablaPrecios[PRODUCTO FINANCIERO],TablaPrecios[PRECIO UNIT],0)</f>
        <v>14.9</v>
      </c>
      <c r="G1302" s="2">
        <f>+TablaVentas[[#This Row],[CANTIDAD]]*TablaVentas[[#This Row],[PRECIO UNITARIO]]</f>
        <v>193.70000000000002</v>
      </c>
      <c r="H1302" s="1">
        <f t="shared" ca="1" si="20"/>
        <v>0.12402015161689643</v>
      </c>
      <c r="I1302" s="2">
        <f ca="1">+TablaVentas[[#This Row],[VENTAL TOTAL]]-TablaVentas[[#This Row],[VENTAL TOTAL]]*TablaVentas[[#This Row],[DESCUENTO]]</f>
        <v>169.67729663180717</v>
      </c>
      <c r="J1302" s="2">
        <f ca="1">0.18*TablaVentas[[#This Row],[SUBTOTAL]]</f>
        <v>30.541913393725288</v>
      </c>
      <c r="K1302" s="2">
        <f ca="1">+TablaVentas[[#This Row],[SUBTOTAL]]+TablaVentas[[#This Row],[IGV]]</f>
        <v>200.21921002553245</v>
      </c>
    </row>
    <row r="1303" spans="1:11" x14ac:dyDescent="0.25">
      <c r="A1303" t="s">
        <v>1312</v>
      </c>
      <c r="B1303" s="6">
        <v>46237</v>
      </c>
      <c r="C1303" t="s">
        <v>10011</v>
      </c>
      <c r="D1303" t="s">
        <v>10017</v>
      </c>
      <c r="E1303">
        <v>8</v>
      </c>
      <c r="F1303">
        <f>+_xlfn.XLOOKUP(TablaVentas[[#This Row],[PRODUCTO FINANCIERO]],TablaPrecios[PRODUCTO FINANCIERO],TablaPrecios[PRECIO UNIT],0)</f>
        <v>9.9</v>
      </c>
      <c r="G1303" s="2">
        <f>+TablaVentas[[#This Row],[CANTIDAD]]*TablaVentas[[#This Row],[PRECIO UNITARIO]]</f>
        <v>79.2</v>
      </c>
      <c r="H1303" s="1">
        <f t="shared" ca="1" si="20"/>
        <v>0.19385567599518078</v>
      </c>
      <c r="I1303" s="2">
        <f ca="1">+TablaVentas[[#This Row],[VENTAL TOTAL]]-TablaVentas[[#This Row],[VENTAL TOTAL]]*TablaVentas[[#This Row],[DESCUENTO]]</f>
        <v>63.846630461181682</v>
      </c>
      <c r="J1303" s="2">
        <f ca="1">0.18*TablaVentas[[#This Row],[SUBTOTAL]]</f>
        <v>11.492393483012702</v>
      </c>
      <c r="K1303" s="2">
        <f ca="1">+TablaVentas[[#This Row],[SUBTOTAL]]+TablaVentas[[#This Row],[IGV]]</f>
        <v>75.339023944194381</v>
      </c>
    </row>
    <row r="1304" spans="1:11" x14ac:dyDescent="0.25">
      <c r="A1304" t="s">
        <v>1313</v>
      </c>
      <c r="B1304" s="6">
        <v>46016</v>
      </c>
      <c r="C1304" t="s">
        <v>10015</v>
      </c>
      <c r="D1304" t="s">
        <v>10020</v>
      </c>
      <c r="E1304">
        <v>10</v>
      </c>
      <c r="F1304">
        <f>+_xlfn.XLOOKUP(TablaVentas[[#This Row],[PRODUCTO FINANCIERO]],TablaPrecios[PRODUCTO FINANCIERO],TablaPrecios[PRECIO UNIT],0)</f>
        <v>14.9</v>
      </c>
      <c r="G1304" s="2">
        <f>+TablaVentas[[#This Row],[CANTIDAD]]*TablaVentas[[#This Row],[PRECIO UNITARIO]]</f>
        <v>149</v>
      </c>
      <c r="H1304" s="1">
        <f t="shared" ca="1" si="20"/>
        <v>0.13049193078959326</v>
      </c>
      <c r="I1304" s="2">
        <f ca="1">+TablaVentas[[#This Row],[VENTAL TOTAL]]-TablaVentas[[#This Row],[VENTAL TOTAL]]*TablaVentas[[#This Row],[DESCUENTO]]</f>
        <v>129.55670231235061</v>
      </c>
      <c r="J1304" s="2">
        <f ca="1">0.18*TablaVentas[[#This Row],[SUBTOTAL]]</f>
        <v>23.320206416223108</v>
      </c>
      <c r="K1304" s="2">
        <f ca="1">+TablaVentas[[#This Row],[SUBTOTAL]]+TablaVentas[[#This Row],[IGV]]</f>
        <v>152.87690872857371</v>
      </c>
    </row>
    <row r="1305" spans="1:11" x14ac:dyDescent="0.25">
      <c r="A1305" t="s">
        <v>1314</v>
      </c>
      <c r="B1305" s="6">
        <v>45371</v>
      </c>
      <c r="C1305" t="s">
        <v>10016</v>
      </c>
      <c r="D1305" t="s">
        <v>10020</v>
      </c>
      <c r="E1305">
        <v>7</v>
      </c>
      <c r="F1305">
        <f>+_xlfn.XLOOKUP(TablaVentas[[#This Row],[PRODUCTO FINANCIERO]],TablaPrecios[PRODUCTO FINANCIERO],TablaPrecios[PRECIO UNIT],0)</f>
        <v>14.9</v>
      </c>
      <c r="G1305" s="2">
        <f>+TablaVentas[[#This Row],[CANTIDAD]]*TablaVentas[[#This Row],[PRECIO UNITARIO]]</f>
        <v>104.3</v>
      </c>
      <c r="H1305" s="1">
        <f t="shared" ca="1" si="20"/>
        <v>0.15194348843979569</v>
      </c>
      <c r="I1305" s="2">
        <f ca="1">+TablaVentas[[#This Row],[VENTAL TOTAL]]-TablaVentas[[#This Row],[VENTAL TOTAL]]*TablaVentas[[#This Row],[DESCUENTO]]</f>
        <v>88.452294155729305</v>
      </c>
      <c r="J1305" s="2">
        <f ca="1">0.18*TablaVentas[[#This Row],[SUBTOTAL]]</f>
        <v>15.921412948031275</v>
      </c>
      <c r="K1305" s="2">
        <f ca="1">+TablaVentas[[#This Row],[SUBTOTAL]]+TablaVentas[[#This Row],[IGV]]</f>
        <v>104.37370710376058</v>
      </c>
    </row>
    <row r="1306" spans="1:11" x14ac:dyDescent="0.25">
      <c r="A1306" t="s">
        <v>1315</v>
      </c>
      <c r="B1306" s="6">
        <v>45657</v>
      </c>
      <c r="C1306" t="s">
        <v>10016</v>
      </c>
      <c r="D1306" t="s">
        <v>10019</v>
      </c>
      <c r="E1306">
        <v>20</v>
      </c>
      <c r="F1306">
        <f>+_xlfn.XLOOKUP(TablaVentas[[#This Row],[PRODUCTO FINANCIERO]],TablaPrecios[PRODUCTO FINANCIERO],TablaPrecios[PRECIO UNIT],0)</f>
        <v>9.9</v>
      </c>
      <c r="G1306" s="2">
        <f>+TablaVentas[[#This Row],[CANTIDAD]]*TablaVentas[[#This Row],[PRECIO UNITARIO]]</f>
        <v>198</v>
      </c>
      <c r="H1306" s="1">
        <f t="shared" ca="1" si="20"/>
        <v>0.10061941891785076</v>
      </c>
      <c r="I1306" s="2">
        <f ca="1">+TablaVentas[[#This Row],[VENTAL TOTAL]]-TablaVentas[[#This Row],[VENTAL TOTAL]]*TablaVentas[[#This Row],[DESCUENTO]]</f>
        <v>178.07735505426555</v>
      </c>
      <c r="J1306" s="2">
        <f ca="1">0.18*TablaVentas[[#This Row],[SUBTOTAL]]</f>
        <v>32.053923909767796</v>
      </c>
      <c r="K1306" s="2">
        <f ca="1">+TablaVentas[[#This Row],[SUBTOTAL]]+TablaVentas[[#This Row],[IGV]]</f>
        <v>210.13127896403336</v>
      </c>
    </row>
    <row r="1307" spans="1:11" x14ac:dyDescent="0.25">
      <c r="A1307" t="s">
        <v>1316</v>
      </c>
      <c r="B1307" s="6">
        <v>45742</v>
      </c>
      <c r="C1307" t="s">
        <v>10014</v>
      </c>
      <c r="D1307" t="s">
        <v>10019</v>
      </c>
      <c r="E1307">
        <v>19</v>
      </c>
      <c r="F1307">
        <f>+_xlfn.XLOOKUP(TablaVentas[[#This Row],[PRODUCTO FINANCIERO]],TablaPrecios[PRODUCTO FINANCIERO],TablaPrecios[PRECIO UNIT],0)</f>
        <v>9.9</v>
      </c>
      <c r="G1307" s="2">
        <f>+TablaVentas[[#This Row],[CANTIDAD]]*TablaVentas[[#This Row],[PRECIO UNITARIO]]</f>
        <v>188.1</v>
      </c>
      <c r="H1307" s="1">
        <f t="shared" ca="1" si="20"/>
        <v>0.13723657968106479</v>
      </c>
      <c r="I1307" s="2">
        <f ca="1">+TablaVentas[[#This Row],[VENTAL TOTAL]]-TablaVentas[[#This Row],[VENTAL TOTAL]]*TablaVentas[[#This Row],[DESCUENTO]]</f>
        <v>162.28579936199171</v>
      </c>
      <c r="J1307" s="2">
        <f ca="1">0.18*TablaVentas[[#This Row],[SUBTOTAL]]</f>
        <v>29.211443885158506</v>
      </c>
      <c r="K1307" s="2">
        <f ca="1">+TablaVentas[[#This Row],[SUBTOTAL]]+TablaVentas[[#This Row],[IGV]]</f>
        <v>191.49724324715021</v>
      </c>
    </row>
    <row r="1308" spans="1:11" x14ac:dyDescent="0.25">
      <c r="A1308" t="s">
        <v>1317</v>
      </c>
      <c r="B1308" s="6">
        <v>45556</v>
      </c>
      <c r="C1308" t="s">
        <v>10013</v>
      </c>
      <c r="D1308" t="s">
        <v>10019</v>
      </c>
      <c r="E1308">
        <v>19</v>
      </c>
      <c r="F1308">
        <f>+_xlfn.XLOOKUP(TablaVentas[[#This Row],[PRODUCTO FINANCIERO]],TablaPrecios[PRODUCTO FINANCIERO],TablaPrecios[PRECIO UNIT],0)</f>
        <v>9.9</v>
      </c>
      <c r="G1308" s="2">
        <f>+TablaVentas[[#This Row],[CANTIDAD]]*TablaVentas[[#This Row],[PRECIO UNITARIO]]</f>
        <v>188.1</v>
      </c>
      <c r="H1308" s="1">
        <f t="shared" ca="1" si="20"/>
        <v>0.1737317155570928</v>
      </c>
      <c r="I1308" s="2">
        <f ca="1">+TablaVentas[[#This Row],[VENTAL TOTAL]]-TablaVentas[[#This Row],[VENTAL TOTAL]]*TablaVentas[[#This Row],[DESCUENTO]]</f>
        <v>155.42106430371084</v>
      </c>
      <c r="J1308" s="2">
        <f ca="1">0.18*TablaVentas[[#This Row],[SUBTOTAL]]</f>
        <v>27.975791574667948</v>
      </c>
      <c r="K1308" s="2">
        <f ca="1">+TablaVentas[[#This Row],[SUBTOTAL]]+TablaVentas[[#This Row],[IGV]]</f>
        <v>183.39685587837877</v>
      </c>
    </row>
    <row r="1309" spans="1:11" x14ac:dyDescent="0.25">
      <c r="A1309" t="s">
        <v>1318</v>
      </c>
      <c r="B1309" s="6">
        <v>45544</v>
      </c>
      <c r="C1309" t="s">
        <v>10016</v>
      </c>
      <c r="D1309" t="s">
        <v>10020</v>
      </c>
      <c r="E1309">
        <v>12</v>
      </c>
      <c r="F1309">
        <f>+_xlfn.XLOOKUP(TablaVentas[[#This Row],[PRODUCTO FINANCIERO]],TablaPrecios[PRODUCTO FINANCIERO],TablaPrecios[PRECIO UNIT],0)</f>
        <v>14.9</v>
      </c>
      <c r="G1309" s="2">
        <f>+TablaVentas[[#This Row],[CANTIDAD]]*TablaVentas[[#This Row],[PRECIO UNITARIO]]</f>
        <v>178.8</v>
      </c>
      <c r="H1309" s="1">
        <f t="shared" ca="1" si="20"/>
        <v>0.16235805016173629</v>
      </c>
      <c r="I1309" s="2">
        <f ca="1">+TablaVentas[[#This Row],[VENTAL TOTAL]]-TablaVentas[[#This Row],[VENTAL TOTAL]]*TablaVentas[[#This Row],[DESCUENTO]]</f>
        <v>149.77038063108157</v>
      </c>
      <c r="J1309" s="2">
        <f ca="1">0.18*TablaVentas[[#This Row],[SUBTOTAL]]</f>
        <v>26.958668513594681</v>
      </c>
      <c r="K1309" s="2">
        <f ca="1">+TablaVentas[[#This Row],[SUBTOTAL]]+TablaVentas[[#This Row],[IGV]]</f>
        <v>176.72904914467625</v>
      </c>
    </row>
    <row r="1310" spans="1:11" x14ac:dyDescent="0.25">
      <c r="A1310" t="s">
        <v>1319</v>
      </c>
      <c r="B1310" s="6">
        <v>45860</v>
      </c>
      <c r="C1310" t="s">
        <v>10015</v>
      </c>
      <c r="D1310" t="s">
        <v>10019</v>
      </c>
      <c r="E1310">
        <v>5</v>
      </c>
      <c r="F1310">
        <f>+_xlfn.XLOOKUP(TablaVentas[[#This Row],[PRODUCTO FINANCIERO]],TablaPrecios[PRODUCTO FINANCIERO],TablaPrecios[PRECIO UNIT],0)</f>
        <v>9.9</v>
      </c>
      <c r="G1310" s="2">
        <f>+TablaVentas[[#This Row],[CANTIDAD]]*TablaVentas[[#This Row],[PRECIO UNITARIO]]</f>
        <v>49.5</v>
      </c>
      <c r="H1310" s="1">
        <f t="shared" ca="1" si="20"/>
        <v>0.13936202248971663</v>
      </c>
      <c r="I1310" s="2">
        <f ca="1">+TablaVentas[[#This Row],[VENTAL TOTAL]]-TablaVentas[[#This Row],[VENTAL TOTAL]]*TablaVentas[[#This Row],[DESCUENTO]]</f>
        <v>42.601579886759026</v>
      </c>
      <c r="J1310" s="2">
        <f ca="1">0.18*TablaVentas[[#This Row],[SUBTOTAL]]</f>
        <v>7.6682843796166242</v>
      </c>
      <c r="K1310" s="2">
        <f ca="1">+TablaVentas[[#This Row],[SUBTOTAL]]+TablaVentas[[#This Row],[IGV]]</f>
        <v>50.269864266375649</v>
      </c>
    </row>
    <row r="1311" spans="1:11" x14ac:dyDescent="0.25">
      <c r="A1311" t="s">
        <v>1320</v>
      </c>
      <c r="B1311" s="6">
        <v>46220</v>
      </c>
      <c r="C1311" t="s">
        <v>10012</v>
      </c>
      <c r="D1311" t="s">
        <v>10018</v>
      </c>
      <c r="E1311">
        <v>11</v>
      </c>
      <c r="F1311">
        <f>+_xlfn.XLOOKUP(TablaVentas[[#This Row],[PRODUCTO FINANCIERO]],TablaPrecios[PRODUCTO FINANCIERO],TablaPrecios[PRECIO UNIT],0)</f>
        <v>14.9</v>
      </c>
      <c r="G1311" s="2">
        <f>+TablaVentas[[#This Row],[CANTIDAD]]*TablaVentas[[#This Row],[PRECIO UNITARIO]]</f>
        <v>163.9</v>
      </c>
      <c r="H1311" s="1">
        <f t="shared" ca="1" si="20"/>
        <v>0.15130761961626207</v>
      </c>
      <c r="I1311" s="2">
        <f ca="1">+TablaVentas[[#This Row],[VENTAL TOTAL]]-TablaVentas[[#This Row],[VENTAL TOTAL]]*TablaVentas[[#This Row],[DESCUENTO]]</f>
        <v>139.10068114489465</v>
      </c>
      <c r="J1311" s="2">
        <f ca="1">0.18*TablaVentas[[#This Row],[SUBTOTAL]]</f>
        <v>25.038122606081036</v>
      </c>
      <c r="K1311" s="2">
        <f ca="1">+TablaVentas[[#This Row],[SUBTOTAL]]+TablaVentas[[#This Row],[IGV]]</f>
        <v>164.13880375097568</v>
      </c>
    </row>
    <row r="1312" spans="1:11" x14ac:dyDescent="0.25">
      <c r="A1312" t="s">
        <v>1321</v>
      </c>
      <c r="B1312" s="6">
        <v>46193</v>
      </c>
      <c r="C1312" t="s">
        <v>10011</v>
      </c>
      <c r="D1312" t="s">
        <v>10017</v>
      </c>
      <c r="E1312">
        <v>10</v>
      </c>
      <c r="F1312">
        <f>+_xlfn.XLOOKUP(TablaVentas[[#This Row],[PRODUCTO FINANCIERO]],TablaPrecios[PRODUCTO FINANCIERO],TablaPrecios[PRECIO UNIT],0)</f>
        <v>9.9</v>
      </c>
      <c r="G1312" s="2">
        <f>+TablaVentas[[#This Row],[CANTIDAD]]*TablaVentas[[#This Row],[PRECIO UNITARIO]]</f>
        <v>99</v>
      </c>
      <c r="H1312" s="1">
        <f t="shared" ca="1" si="20"/>
        <v>0.16319240628110226</v>
      </c>
      <c r="I1312" s="2">
        <f ca="1">+TablaVentas[[#This Row],[VENTAL TOTAL]]-TablaVentas[[#This Row],[VENTAL TOTAL]]*TablaVentas[[#This Row],[DESCUENTO]]</f>
        <v>82.843951778170876</v>
      </c>
      <c r="J1312" s="2">
        <f ca="1">0.18*TablaVentas[[#This Row],[SUBTOTAL]]</f>
        <v>14.911911320070757</v>
      </c>
      <c r="K1312" s="2">
        <f ca="1">+TablaVentas[[#This Row],[SUBTOTAL]]+TablaVentas[[#This Row],[IGV]]</f>
        <v>97.755863098241633</v>
      </c>
    </row>
    <row r="1313" spans="1:11" x14ac:dyDescent="0.25">
      <c r="A1313" t="s">
        <v>1322</v>
      </c>
      <c r="B1313" s="6">
        <v>46226</v>
      </c>
      <c r="C1313" t="s">
        <v>10015</v>
      </c>
      <c r="D1313" t="s">
        <v>10022</v>
      </c>
      <c r="E1313">
        <v>12</v>
      </c>
      <c r="F1313">
        <f>+_xlfn.XLOOKUP(TablaVentas[[#This Row],[PRODUCTO FINANCIERO]],TablaPrecios[PRODUCTO FINANCIERO],TablaPrecios[PRECIO UNIT],0)</f>
        <v>20.9</v>
      </c>
      <c r="G1313" s="2">
        <f>+TablaVentas[[#This Row],[CANTIDAD]]*TablaVentas[[#This Row],[PRECIO UNITARIO]]</f>
        <v>250.79999999999998</v>
      </c>
      <c r="H1313" s="1">
        <f t="shared" ca="1" si="20"/>
        <v>0.19975993379145013</v>
      </c>
      <c r="I1313" s="2">
        <f ca="1">+TablaVentas[[#This Row],[VENTAL TOTAL]]-TablaVentas[[#This Row],[VENTAL TOTAL]]*TablaVentas[[#This Row],[DESCUENTO]]</f>
        <v>200.70020860510431</v>
      </c>
      <c r="J1313" s="2">
        <f ca="1">0.18*TablaVentas[[#This Row],[SUBTOTAL]]</f>
        <v>36.126037548918774</v>
      </c>
      <c r="K1313" s="2">
        <f ca="1">+TablaVentas[[#This Row],[SUBTOTAL]]+TablaVentas[[#This Row],[IGV]]</f>
        <v>236.82624615402307</v>
      </c>
    </row>
    <row r="1314" spans="1:11" x14ac:dyDescent="0.25">
      <c r="A1314" t="s">
        <v>1323</v>
      </c>
      <c r="B1314" s="6">
        <v>46182</v>
      </c>
      <c r="C1314" t="s">
        <v>10011</v>
      </c>
      <c r="D1314" t="s">
        <v>10018</v>
      </c>
      <c r="E1314">
        <v>7</v>
      </c>
      <c r="F1314">
        <f>+_xlfn.XLOOKUP(TablaVentas[[#This Row],[PRODUCTO FINANCIERO]],TablaPrecios[PRODUCTO FINANCIERO],TablaPrecios[PRECIO UNIT],0)</f>
        <v>14.9</v>
      </c>
      <c r="G1314" s="2">
        <f>+TablaVentas[[#This Row],[CANTIDAD]]*TablaVentas[[#This Row],[PRECIO UNITARIO]]</f>
        <v>104.3</v>
      </c>
      <c r="H1314" s="1">
        <f t="shared" ca="1" si="20"/>
        <v>0.1607280794792213</v>
      </c>
      <c r="I1314" s="2">
        <f ca="1">+TablaVentas[[#This Row],[VENTAL TOTAL]]-TablaVentas[[#This Row],[VENTAL TOTAL]]*TablaVentas[[#This Row],[DESCUENTO]]</f>
        <v>87.536061310317223</v>
      </c>
      <c r="J1314" s="2">
        <f ca="1">0.18*TablaVentas[[#This Row],[SUBTOTAL]]</f>
        <v>15.756491035857099</v>
      </c>
      <c r="K1314" s="2">
        <f ca="1">+TablaVentas[[#This Row],[SUBTOTAL]]+TablaVentas[[#This Row],[IGV]]</f>
        <v>103.29255234617432</v>
      </c>
    </row>
    <row r="1315" spans="1:11" x14ac:dyDescent="0.25">
      <c r="A1315" t="s">
        <v>1324</v>
      </c>
      <c r="B1315" s="6">
        <v>45788</v>
      </c>
      <c r="C1315" t="s">
        <v>10014</v>
      </c>
      <c r="D1315" t="s">
        <v>10020</v>
      </c>
      <c r="E1315">
        <v>19</v>
      </c>
      <c r="F1315">
        <f>+_xlfn.XLOOKUP(TablaVentas[[#This Row],[PRODUCTO FINANCIERO]],TablaPrecios[PRODUCTO FINANCIERO],TablaPrecios[PRECIO UNIT],0)</f>
        <v>14.9</v>
      </c>
      <c r="G1315" s="2">
        <f>+TablaVentas[[#This Row],[CANTIDAD]]*TablaVentas[[#This Row],[PRECIO UNITARIO]]</f>
        <v>283.10000000000002</v>
      </c>
      <c r="H1315" s="1">
        <f t="shared" ca="1" si="20"/>
        <v>0.14374208512507372</v>
      </c>
      <c r="I1315" s="2">
        <f ca="1">+TablaVentas[[#This Row],[VENTAL TOTAL]]-TablaVentas[[#This Row],[VENTAL TOTAL]]*TablaVentas[[#This Row],[DESCUENTO]]</f>
        <v>242.40661570109165</v>
      </c>
      <c r="J1315" s="2">
        <f ca="1">0.18*TablaVentas[[#This Row],[SUBTOTAL]]</f>
        <v>43.633190826196497</v>
      </c>
      <c r="K1315" s="2">
        <f ca="1">+TablaVentas[[#This Row],[SUBTOTAL]]+TablaVentas[[#This Row],[IGV]]</f>
        <v>286.03980652728814</v>
      </c>
    </row>
    <row r="1316" spans="1:11" x14ac:dyDescent="0.25">
      <c r="A1316" t="s">
        <v>1325</v>
      </c>
      <c r="B1316" s="6">
        <v>45940</v>
      </c>
      <c r="C1316" t="s">
        <v>10013</v>
      </c>
      <c r="D1316" t="s">
        <v>10022</v>
      </c>
      <c r="E1316">
        <v>3</v>
      </c>
      <c r="F1316">
        <f>+_xlfn.XLOOKUP(TablaVentas[[#This Row],[PRODUCTO FINANCIERO]],TablaPrecios[PRODUCTO FINANCIERO],TablaPrecios[PRECIO UNIT],0)</f>
        <v>20.9</v>
      </c>
      <c r="G1316" s="2">
        <f>+TablaVentas[[#This Row],[CANTIDAD]]*TablaVentas[[#This Row],[PRECIO UNITARIO]]</f>
        <v>62.699999999999996</v>
      </c>
      <c r="H1316" s="1">
        <f t="shared" ca="1" si="20"/>
        <v>0.15893103655142402</v>
      </c>
      <c r="I1316" s="2">
        <f ca="1">+TablaVentas[[#This Row],[VENTAL TOTAL]]-TablaVentas[[#This Row],[VENTAL TOTAL]]*TablaVentas[[#This Row],[DESCUENTO]]</f>
        <v>52.735024008225707</v>
      </c>
      <c r="J1316" s="2">
        <f ca="1">0.18*TablaVentas[[#This Row],[SUBTOTAL]]</f>
        <v>9.4923043214806277</v>
      </c>
      <c r="K1316" s="2">
        <f ca="1">+TablaVentas[[#This Row],[SUBTOTAL]]+TablaVentas[[#This Row],[IGV]]</f>
        <v>62.227328329706339</v>
      </c>
    </row>
    <row r="1317" spans="1:11" x14ac:dyDescent="0.25">
      <c r="A1317" t="s">
        <v>1326</v>
      </c>
      <c r="B1317" s="6">
        <v>45360</v>
      </c>
      <c r="C1317" t="s">
        <v>10013</v>
      </c>
      <c r="D1317" t="s">
        <v>10019</v>
      </c>
      <c r="E1317">
        <v>9</v>
      </c>
      <c r="F1317">
        <f>+_xlfn.XLOOKUP(TablaVentas[[#This Row],[PRODUCTO FINANCIERO]],TablaPrecios[PRODUCTO FINANCIERO],TablaPrecios[PRECIO UNIT],0)</f>
        <v>9.9</v>
      </c>
      <c r="G1317" s="2">
        <f>+TablaVentas[[#This Row],[CANTIDAD]]*TablaVentas[[#This Row],[PRECIO UNITARIO]]</f>
        <v>89.100000000000009</v>
      </c>
      <c r="H1317" s="1">
        <f t="shared" ca="1" si="20"/>
        <v>0.18063374664929002</v>
      </c>
      <c r="I1317" s="2">
        <f ca="1">+TablaVentas[[#This Row],[VENTAL TOTAL]]-TablaVentas[[#This Row],[VENTAL TOTAL]]*TablaVentas[[#This Row],[DESCUENTO]]</f>
        <v>73.005533173548258</v>
      </c>
      <c r="J1317" s="2">
        <f ca="1">0.18*TablaVentas[[#This Row],[SUBTOTAL]]</f>
        <v>13.140995971238686</v>
      </c>
      <c r="K1317" s="2">
        <f ca="1">+TablaVentas[[#This Row],[SUBTOTAL]]+TablaVentas[[#This Row],[IGV]]</f>
        <v>86.146529144786939</v>
      </c>
    </row>
    <row r="1318" spans="1:11" x14ac:dyDescent="0.25">
      <c r="A1318" t="s">
        <v>1327</v>
      </c>
      <c r="B1318" s="6">
        <v>45399</v>
      </c>
      <c r="C1318" t="s">
        <v>10011</v>
      </c>
      <c r="D1318" t="s">
        <v>10018</v>
      </c>
      <c r="E1318">
        <v>18</v>
      </c>
      <c r="F1318">
        <f>+_xlfn.XLOOKUP(TablaVentas[[#This Row],[PRODUCTO FINANCIERO]],TablaPrecios[PRODUCTO FINANCIERO],TablaPrecios[PRECIO UNIT],0)</f>
        <v>14.9</v>
      </c>
      <c r="G1318" s="2">
        <f>+TablaVentas[[#This Row],[CANTIDAD]]*TablaVentas[[#This Row],[PRECIO UNITARIO]]</f>
        <v>268.2</v>
      </c>
      <c r="H1318" s="1">
        <f t="shared" ca="1" si="20"/>
        <v>0.10831389060706015</v>
      </c>
      <c r="I1318" s="2">
        <f ca="1">+TablaVentas[[#This Row],[VENTAL TOTAL]]-TablaVentas[[#This Row],[VENTAL TOTAL]]*TablaVentas[[#This Row],[DESCUENTO]]</f>
        <v>239.15021453918646</v>
      </c>
      <c r="J1318" s="2">
        <f ca="1">0.18*TablaVentas[[#This Row],[SUBTOTAL]]</f>
        <v>43.047038617053559</v>
      </c>
      <c r="K1318" s="2">
        <f ca="1">+TablaVentas[[#This Row],[SUBTOTAL]]+TablaVentas[[#This Row],[IGV]]</f>
        <v>282.19725315624004</v>
      </c>
    </row>
    <row r="1319" spans="1:11" x14ac:dyDescent="0.25">
      <c r="A1319" t="s">
        <v>1328</v>
      </c>
      <c r="B1319" s="6">
        <v>45762</v>
      </c>
      <c r="C1319" t="s">
        <v>10014</v>
      </c>
      <c r="D1319" t="s">
        <v>10019</v>
      </c>
      <c r="E1319">
        <v>5</v>
      </c>
      <c r="F1319">
        <f>+_xlfn.XLOOKUP(TablaVentas[[#This Row],[PRODUCTO FINANCIERO]],TablaPrecios[PRODUCTO FINANCIERO],TablaPrecios[PRECIO UNIT],0)</f>
        <v>9.9</v>
      </c>
      <c r="G1319" s="2">
        <f>+TablaVentas[[#This Row],[CANTIDAD]]*TablaVentas[[#This Row],[PRECIO UNITARIO]]</f>
        <v>49.5</v>
      </c>
      <c r="H1319" s="1">
        <f t="shared" ca="1" si="20"/>
        <v>0.14058688426366861</v>
      </c>
      <c r="I1319" s="2">
        <f ca="1">+TablaVentas[[#This Row],[VENTAL TOTAL]]-TablaVentas[[#This Row],[VENTAL TOTAL]]*TablaVentas[[#This Row],[DESCUENTO]]</f>
        <v>42.540949228948406</v>
      </c>
      <c r="J1319" s="2">
        <f ca="1">0.18*TablaVentas[[#This Row],[SUBTOTAL]]</f>
        <v>7.6573708612107128</v>
      </c>
      <c r="K1319" s="2">
        <f ca="1">+TablaVentas[[#This Row],[SUBTOTAL]]+TablaVentas[[#This Row],[IGV]]</f>
        <v>50.198320090159122</v>
      </c>
    </row>
    <row r="1320" spans="1:11" x14ac:dyDescent="0.25">
      <c r="A1320" t="s">
        <v>1329</v>
      </c>
      <c r="B1320" s="6">
        <v>46217</v>
      </c>
      <c r="C1320" t="s">
        <v>10015</v>
      </c>
      <c r="D1320" t="s">
        <v>10020</v>
      </c>
      <c r="E1320">
        <v>13</v>
      </c>
      <c r="F1320">
        <f>+_xlfn.XLOOKUP(TablaVentas[[#This Row],[PRODUCTO FINANCIERO]],TablaPrecios[PRODUCTO FINANCIERO],TablaPrecios[PRECIO UNIT],0)</f>
        <v>14.9</v>
      </c>
      <c r="G1320" s="2">
        <f>+TablaVentas[[#This Row],[CANTIDAD]]*TablaVentas[[#This Row],[PRECIO UNITARIO]]</f>
        <v>193.70000000000002</v>
      </c>
      <c r="H1320" s="1">
        <f t="shared" ca="1" si="20"/>
        <v>0.17093999675411214</v>
      </c>
      <c r="I1320" s="2">
        <f ca="1">+TablaVentas[[#This Row],[VENTAL TOTAL]]-TablaVentas[[#This Row],[VENTAL TOTAL]]*TablaVentas[[#This Row],[DESCUENTO]]</f>
        <v>160.58892262872848</v>
      </c>
      <c r="J1320" s="2">
        <f ca="1">0.18*TablaVentas[[#This Row],[SUBTOTAL]]</f>
        <v>28.906006073171127</v>
      </c>
      <c r="K1320" s="2">
        <f ca="1">+TablaVentas[[#This Row],[SUBTOTAL]]+TablaVentas[[#This Row],[IGV]]</f>
        <v>189.4949287018996</v>
      </c>
    </row>
    <row r="1321" spans="1:11" x14ac:dyDescent="0.25">
      <c r="A1321" t="s">
        <v>1330</v>
      </c>
      <c r="B1321" s="6">
        <v>45981</v>
      </c>
      <c r="C1321" t="s">
        <v>10012</v>
      </c>
      <c r="D1321" t="s">
        <v>10018</v>
      </c>
      <c r="E1321">
        <v>20</v>
      </c>
      <c r="F1321">
        <f>+_xlfn.XLOOKUP(TablaVentas[[#This Row],[PRODUCTO FINANCIERO]],TablaPrecios[PRODUCTO FINANCIERO],TablaPrecios[PRECIO UNIT],0)</f>
        <v>14.9</v>
      </c>
      <c r="G1321" s="2">
        <f>+TablaVentas[[#This Row],[CANTIDAD]]*TablaVentas[[#This Row],[PRECIO UNITARIO]]</f>
        <v>298</v>
      </c>
      <c r="H1321" s="1">
        <f t="shared" ca="1" si="20"/>
        <v>0.14411308436610906</v>
      </c>
      <c r="I1321" s="2">
        <f ca="1">+TablaVentas[[#This Row],[VENTAL TOTAL]]-TablaVentas[[#This Row],[VENTAL TOTAL]]*TablaVentas[[#This Row],[DESCUENTO]]</f>
        <v>255.0543008588995</v>
      </c>
      <c r="J1321" s="2">
        <f ca="1">0.18*TablaVentas[[#This Row],[SUBTOTAL]]</f>
        <v>45.909774154601905</v>
      </c>
      <c r="K1321" s="2">
        <f ca="1">+TablaVentas[[#This Row],[SUBTOTAL]]+TablaVentas[[#This Row],[IGV]]</f>
        <v>300.96407501350143</v>
      </c>
    </row>
    <row r="1322" spans="1:11" x14ac:dyDescent="0.25">
      <c r="A1322" t="s">
        <v>1331</v>
      </c>
      <c r="B1322" s="6">
        <v>45617</v>
      </c>
      <c r="C1322" t="s">
        <v>10014</v>
      </c>
      <c r="D1322" t="s">
        <v>10017</v>
      </c>
      <c r="E1322">
        <v>18</v>
      </c>
      <c r="F1322">
        <f>+_xlfn.XLOOKUP(TablaVentas[[#This Row],[PRODUCTO FINANCIERO]],TablaPrecios[PRODUCTO FINANCIERO],TablaPrecios[PRECIO UNIT],0)</f>
        <v>9.9</v>
      </c>
      <c r="G1322" s="2">
        <f>+TablaVentas[[#This Row],[CANTIDAD]]*TablaVentas[[#This Row],[PRECIO UNITARIO]]</f>
        <v>178.20000000000002</v>
      </c>
      <c r="H1322" s="1">
        <f t="shared" ca="1" si="20"/>
        <v>0.15064878260207701</v>
      </c>
      <c r="I1322" s="2">
        <f ca="1">+TablaVentas[[#This Row],[VENTAL TOTAL]]-TablaVentas[[#This Row],[VENTAL TOTAL]]*TablaVentas[[#This Row],[DESCUENTO]]</f>
        <v>151.35438694030989</v>
      </c>
      <c r="J1322" s="2">
        <f ca="1">0.18*TablaVentas[[#This Row],[SUBTOTAL]]</f>
        <v>27.243789649255781</v>
      </c>
      <c r="K1322" s="2">
        <f ca="1">+TablaVentas[[#This Row],[SUBTOTAL]]+TablaVentas[[#This Row],[IGV]]</f>
        <v>178.59817658956567</v>
      </c>
    </row>
    <row r="1323" spans="1:11" x14ac:dyDescent="0.25">
      <c r="A1323" t="s">
        <v>1332</v>
      </c>
      <c r="B1323" s="6">
        <v>45974</v>
      </c>
      <c r="C1323" t="s">
        <v>10011</v>
      </c>
      <c r="D1323" t="s">
        <v>10019</v>
      </c>
      <c r="E1323">
        <v>5</v>
      </c>
      <c r="F1323">
        <f>+_xlfn.XLOOKUP(TablaVentas[[#This Row],[PRODUCTO FINANCIERO]],TablaPrecios[PRODUCTO FINANCIERO],TablaPrecios[PRECIO UNIT],0)</f>
        <v>9.9</v>
      </c>
      <c r="G1323" s="2">
        <f>+TablaVentas[[#This Row],[CANTIDAD]]*TablaVentas[[#This Row],[PRECIO UNITARIO]]</f>
        <v>49.5</v>
      </c>
      <c r="H1323" s="1">
        <f t="shared" ca="1" si="20"/>
        <v>0.11983395273181573</v>
      </c>
      <c r="I1323" s="2">
        <f ca="1">+TablaVentas[[#This Row],[VENTAL TOTAL]]-TablaVentas[[#This Row],[VENTAL TOTAL]]*TablaVentas[[#This Row],[DESCUENTO]]</f>
        <v>43.568219339775119</v>
      </c>
      <c r="J1323" s="2">
        <f ca="1">0.18*TablaVentas[[#This Row],[SUBTOTAL]]</f>
        <v>7.8422794811595216</v>
      </c>
      <c r="K1323" s="2">
        <f ca="1">+TablaVentas[[#This Row],[SUBTOTAL]]+TablaVentas[[#This Row],[IGV]]</f>
        <v>51.410498820934642</v>
      </c>
    </row>
    <row r="1324" spans="1:11" x14ac:dyDescent="0.25">
      <c r="A1324" t="s">
        <v>1333</v>
      </c>
      <c r="B1324" s="6">
        <v>46022</v>
      </c>
      <c r="C1324" t="s">
        <v>10012</v>
      </c>
      <c r="D1324" t="s">
        <v>10018</v>
      </c>
      <c r="E1324">
        <v>18</v>
      </c>
      <c r="F1324">
        <f>+_xlfn.XLOOKUP(TablaVentas[[#This Row],[PRODUCTO FINANCIERO]],TablaPrecios[PRODUCTO FINANCIERO],TablaPrecios[PRECIO UNIT],0)</f>
        <v>14.9</v>
      </c>
      <c r="G1324" s="2">
        <f>+TablaVentas[[#This Row],[CANTIDAD]]*TablaVentas[[#This Row],[PRECIO UNITARIO]]</f>
        <v>268.2</v>
      </c>
      <c r="H1324" s="1">
        <f t="shared" ca="1" si="20"/>
        <v>0.1240769323439137</v>
      </c>
      <c r="I1324" s="2">
        <f ca="1">+TablaVentas[[#This Row],[VENTAL TOTAL]]-TablaVentas[[#This Row],[VENTAL TOTAL]]*TablaVentas[[#This Row],[DESCUENTO]]</f>
        <v>234.92256674536233</v>
      </c>
      <c r="J1324" s="2">
        <f ca="1">0.18*TablaVentas[[#This Row],[SUBTOTAL]]</f>
        <v>42.286062014165218</v>
      </c>
      <c r="K1324" s="2">
        <f ca="1">+TablaVentas[[#This Row],[SUBTOTAL]]+TablaVentas[[#This Row],[IGV]]</f>
        <v>277.20862875952753</v>
      </c>
    </row>
    <row r="1325" spans="1:11" x14ac:dyDescent="0.25">
      <c r="A1325" t="s">
        <v>1334</v>
      </c>
      <c r="B1325" s="6">
        <v>45676</v>
      </c>
      <c r="C1325" t="s">
        <v>10012</v>
      </c>
      <c r="D1325" t="s">
        <v>10019</v>
      </c>
      <c r="E1325">
        <v>20</v>
      </c>
      <c r="F1325">
        <f>+_xlfn.XLOOKUP(TablaVentas[[#This Row],[PRODUCTO FINANCIERO]],TablaPrecios[PRODUCTO FINANCIERO],TablaPrecios[PRECIO UNIT],0)</f>
        <v>9.9</v>
      </c>
      <c r="G1325" s="2">
        <f>+TablaVentas[[#This Row],[CANTIDAD]]*TablaVentas[[#This Row],[PRECIO UNITARIO]]</f>
        <v>198</v>
      </c>
      <c r="H1325" s="1">
        <f t="shared" ca="1" si="20"/>
        <v>0.13803351727299087</v>
      </c>
      <c r="I1325" s="2">
        <f ca="1">+TablaVentas[[#This Row],[VENTAL TOTAL]]-TablaVentas[[#This Row],[VENTAL TOTAL]]*TablaVentas[[#This Row],[DESCUENTO]]</f>
        <v>170.6693635799478</v>
      </c>
      <c r="J1325" s="2">
        <f ca="1">0.18*TablaVentas[[#This Row],[SUBTOTAL]]</f>
        <v>30.720485444390604</v>
      </c>
      <c r="K1325" s="2">
        <f ca="1">+TablaVentas[[#This Row],[SUBTOTAL]]+TablaVentas[[#This Row],[IGV]]</f>
        <v>201.38984902433839</v>
      </c>
    </row>
    <row r="1326" spans="1:11" x14ac:dyDescent="0.25">
      <c r="A1326" t="s">
        <v>1335</v>
      </c>
      <c r="B1326" s="6">
        <v>46289</v>
      </c>
      <c r="C1326" t="s">
        <v>10012</v>
      </c>
      <c r="D1326" t="s">
        <v>10020</v>
      </c>
      <c r="E1326">
        <v>20</v>
      </c>
      <c r="F1326">
        <f>+_xlfn.XLOOKUP(TablaVentas[[#This Row],[PRODUCTO FINANCIERO]],TablaPrecios[PRODUCTO FINANCIERO],TablaPrecios[PRECIO UNIT],0)</f>
        <v>14.9</v>
      </c>
      <c r="G1326" s="2">
        <f>+TablaVentas[[#This Row],[CANTIDAD]]*TablaVentas[[#This Row],[PRECIO UNITARIO]]</f>
        <v>298</v>
      </c>
      <c r="H1326" s="1">
        <f t="shared" ca="1" si="20"/>
        <v>0.17997911193403562</v>
      </c>
      <c r="I1326" s="2">
        <f ca="1">+TablaVentas[[#This Row],[VENTAL TOTAL]]-TablaVentas[[#This Row],[VENTAL TOTAL]]*TablaVentas[[#This Row],[DESCUENTO]]</f>
        <v>244.36622464365738</v>
      </c>
      <c r="J1326" s="2">
        <f ca="1">0.18*TablaVentas[[#This Row],[SUBTOTAL]]</f>
        <v>43.985920435858326</v>
      </c>
      <c r="K1326" s="2">
        <f ca="1">+TablaVentas[[#This Row],[SUBTOTAL]]+TablaVentas[[#This Row],[IGV]]</f>
        <v>288.35214507951571</v>
      </c>
    </row>
    <row r="1327" spans="1:11" x14ac:dyDescent="0.25">
      <c r="A1327" t="s">
        <v>1336</v>
      </c>
      <c r="B1327" s="6">
        <v>45748</v>
      </c>
      <c r="C1327" t="s">
        <v>10015</v>
      </c>
      <c r="D1327" t="s">
        <v>10019</v>
      </c>
      <c r="E1327">
        <v>3</v>
      </c>
      <c r="F1327">
        <f>+_xlfn.XLOOKUP(TablaVentas[[#This Row],[PRODUCTO FINANCIERO]],TablaPrecios[PRODUCTO FINANCIERO],TablaPrecios[PRECIO UNIT],0)</f>
        <v>9.9</v>
      </c>
      <c r="G1327" s="2">
        <f>+TablaVentas[[#This Row],[CANTIDAD]]*TablaVentas[[#This Row],[PRECIO UNITARIO]]</f>
        <v>29.700000000000003</v>
      </c>
      <c r="H1327" s="1">
        <f t="shared" ca="1" si="20"/>
        <v>0.18212242274759163</v>
      </c>
      <c r="I1327" s="2">
        <f ca="1">+TablaVentas[[#This Row],[VENTAL TOTAL]]-TablaVentas[[#This Row],[VENTAL TOTAL]]*TablaVentas[[#This Row],[DESCUENTO]]</f>
        <v>24.290964044396532</v>
      </c>
      <c r="J1327" s="2">
        <f ca="1">0.18*TablaVentas[[#This Row],[SUBTOTAL]]</f>
        <v>4.3723735279913756</v>
      </c>
      <c r="K1327" s="2">
        <f ca="1">+TablaVentas[[#This Row],[SUBTOTAL]]+TablaVentas[[#This Row],[IGV]]</f>
        <v>28.663337572387906</v>
      </c>
    </row>
    <row r="1328" spans="1:11" x14ac:dyDescent="0.25">
      <c r="A1328" t="s">
        <v>1337</v>
      </c>
      <c r="B1328" s="6">
        <v>45561</v>
      </c>
      <c r="C1328" t="s">
        <v>10011</v>
      </c>
      <c r="D1328" t="s">
        <v>10018</v>
      </c>
      <c r="E1328">
        <v>15</v>
      </c>
      <c r="F1328">
        <f>+_xlfn.XLOOKUP(TablaVentas[[#This Row],[PRODUCTO FINANCIERO]],TablaPrecios[PRODUCTO FINANCIERO],TablaPrecios[PRECIO UNIT],0)</f>
        <v>14.9</v>
      </c>
      <c r="G1328" s="2">
        <f>+TablaVentas[[#This Row],[CANTIDAD]]*TablaVentas[[#This Row],[PRECIO UNITARIO]]</f>
        <v>223.5</v>
      </c>
      <c r="H1328" s="1">
        <f t="shared" ca="1" si="20"/>
        <v>0.18649531955647575</v>
      </c>
      <c r="I1328" s="2">
        <f ca="1">+TablaVentas[[#This Row],[VENTAL TOTAL]]-TablaVentas[[#This Row],[VENTAL TOTAL]]*TablaVentas[[#This Row],[DESCUENTO]]</f>
        <v>181.81829607912766</v>
      </c>
      <c r="J1328" s="2">
        <f ca="1">0.18*TablaVentas[[#This Row],[SUBTOTAL]]</f>
        <v>32.727293294242976</v>
      </c>
      <c r="K1328" s="2">
        <f ca="1">+TablaVentas[[#This Row],[SUBTOTAL]]+TablaVentas[[#This Row],[IGV]]</f>
        <v>214.54558937337063</v>
      </c>
    </row>
    <row r="1329" spans="1:11" x14ac:dyDescent="0.25">
      <c r="A1329" t="s">
        <v>1338</v>
      </c>
      <c r="B1329" s="6">
        <v>46173</v>
      </c>
      <c r="C1329" t="s">
        <v>10013</v>
      </c>
      <c r="D1329" t="s">
        <v>10022</v>
      </c>
      <c r="E1329">
        <v>17</v>
      </c>
      <c r="F1329">
        <f>+_xlfn.XLOOKUP(TablaVentas[[#This Row],[PRODUCTO FINANCIERO]],TablaPrecios[PRODUCTO FINANCIERO],TablaPrecios[PRECIO UNIT],0)</f>
        <v>20.9</v>
      </c>
      <c r="G1329" s="2">
        <f>+TablaVentas[[#This Row],[CANTIDAD]]*TablaVentas[[#This Row],[PRECIO UNITARIO]]</f>
        <v>355.29999999999995</v>
      </c>
      <c r="H1329" s="1">
        <f t="shared" ca="1" si="20"/>
        <v>0.19502537228171238</v>
      </c>
      <c r="I1329" s="2">
        <f ca="1">+TablaVentas[[#This Row],[VENTAL TOTAL]]-TablaVentas[[#This Row],[VENTAL TOTAL]]*TablaVentas[[#This Row],[DESCUENTO]]</f>
        <v>286.00748522830759</v>
      </c>
      <c r="J1329" s="2">
        <f ca="1">0.18*TablaVentas[[#This Row],[SUBTOTAL]]</f>
        <v>51.481347341095365</v>
      </c>
      <c r="K1329" s="2">
        <f ca="1">+TablaVentas[[#This Row],[SUBTOTAL]]+TablaVentas[[#This Row],[IGV]]</f>
        <v>337.48883256940297</v>
      </c>
    </row>
    <row r="1330" spans="1:11" x14ac:dyDescent="0.25">
      <c r="A1330" t="s">
        <v>1339</v>
      </c>
      <c r="B1330" s="6">
        <v>45591</v>
      </c>
      <c r="C1330" t="s">
        <v>10012</v>
      </c>
      <c r="D1330" t="s">
        <v>10018</v>
      </c>
      <c r="E1330">
        <v>8</v>
      </c>
      <c r="F1330">
        <f>+_xlfn.XLOOKUP(TablaVentas[[#This Row],[PRODUCTO FINANCIERO]],TablaPrecios[PRODUCTO FINANCIERO],TablaPrecios[PRECIO UNIT],0)</f>
        <v>14.9</v>
      </c>
      <c r="G1330" s="2">
        <f>+TablaVentas[[#This Row],[CANTIDAD]]*TablaVentas[[#This Row],[PRECIO UNITARIO]]</f>
        <v>119.2</v>
      </c>
      <c r="H1330" s="1">
        <f t="shared" ca="1" si="20"/>
        <v>0.1408670667118013</v>
      </c>
      <c r="I1330" s="2">
        <f ca="1">+TablaVentas[[#This Row],[VENTAL TOTAL]]-TablaVentas[[#This Row],[VENTAL TOTAL]]*TablaVentas[[#This Row],[DESCUENTO]]</f>
        <v>102.40864564795329</v>
      </c>
      <c r="J1330" s="2">
        <f ca="1">0.18*TablaVentas[[#This Row],[SUBTOTAL]]</f>
        <v>18.43355621663159</v>
      </c>
      <c r="K1330" s="2">
        <f ca="1">+TablaVentas[[#This Row],[SUBTOTAL]]+TablaVentas[[#This Row],[IGV]]</f>
        <v>120.84220186458488</v>
      </c>
    </row>
    <row r="1331" spans="1:11" x14ac:dyDescent="0.25">
      <c r="A1331" t="s">
        <v>1340</v>
      </c>
      <c r="B1331" s="6">
        <v>46345</v>
      </c>
      <c r="C1331" t="s">
        <v>10011</v>
      </c>
      <c r="D1331" t="s">
        <v>10018</v>
      </c>
      <c r="E1331">
        <v>8</v>
      </c>
      <c r="F1331">
        <f>+_xlfn.XLOOKUP(TablaVentas[[#This Row],[PRODUCTO FINANCIERO]],TablaPrecios[PRODUCTO FINANCIERO],TablaPrecios[PRECIO UNIT],0)</f>
        <v>14.9</v>
      </c>
      <c r="G1331" s="2">
        <f>+TablaVentas[[#This Row],[CANTIDAD]]*TablaVentas[[#This Row],[PRECIO UNITARIO]]</f>
        <v>119.2</v>
      </c>
      <c r="H1331" s="1">
        <f t="shared" ca="1" si="20"/>
        <v>0.12644605929305844</v>
      </c>
      <c r="I1331" s="2">
        <f ca="1">+TablaVentas[[#This Row],[VENTAL TOTAL]]-TablaVentas[[#This Row],[VENTAL TOTAL]]*TablaVentas[[#This Row],[DESCUENTO]]</f>
        <v>104.12762973226744</v>
      </c>
      <c r="J1331" s="2">
        <f ca="1">0.18*TablaVentas[[#This Row],[SUBTOTAL]]</f>
        <v>18.742973351808139</v>
      </c>
      <c r="K1331" s="2">
        <f ca="1">+TablaVentas[[#This Row],[SUBTOTAL]]+TablaVentas[[#This Row],[IGV]]</f>
        <v>122.87060308407558</v>
      </c>
    </row>
    <row r="1332" spans="1:11" x14ac:dyDescent="0.25">
      <c r="A1332" t="s">
        <v>1341</v>
      </c>
      <c r="B1332" s="6">
        <v>45742</v>
      </c>
      <c r="C1332" t="s">
        <v>10015</v>
      </c>
      <c r="D1332" t="s">
        <v>10022</v>
      </c>
      <c r="E1332">
        <v>6</v>
      </c>
      <c r="F1332">
        <f>+_xlfn.XLOOKUP(TablaVentas[[#This Row],[PRODUCTO FINANCIERO]],TablaPrecios[PRODUCTO FINANCIERO],TablaPrecios[PRECIO UNIT],0)</f>
        <v>20.9</v>
      </c>
      <c r="G1332" s="2">
        <f>+TablaVentas[[#This Row],[CANTIDAD]]*TablaVentas[[#This Row],[PRECIO UNITARIO]]</f>
        <v>125.39999999999999</v>
      </c>
      <c r="H1332" s="1">
        <f t="shared" ca="1" si="20"/>
        <v>0.14656099020348731</v>
      </c>
      <c r="I1332" s="2">
        <f ca="1">+TablaVentas[[#This Row],[VENTAL TOTAL]]-TablaVentas[[#This Row],[VENTAL TOTAL]]*TablaVentas[[#This Row],[DESCUENTO]]</f>
        <v>107.02125182848269</v>
      </c>
      <c r="J1332" s="2">
        <f ca="1">0.18*TablaVentas[[#This Row],[SUBTOTAL]]</f>
        <v>19.263825329126885</v>
      </c>
      <c r="K1332" s="2">
        <f ca="1">+TablaVentas[[#This Row],[SUBTOTAL]]+TablaVentas[[#This Row],[IGV]]</f>
        <v>126.28507715760958</v>
      </c>
    </row>
    <row r="1333" spans="1:11" x14ac:dyDescent="0.25">
      <c r="A1333" t="s">
        <v>1342</v>
      </c>
      <c r="B1333" s="6">
        <v>45339</v>
      </c>
      <c r="C1333" t="s">
        <v>10016</v>
      </c>
      <c r="D1333" t="s">
        <v>10017</v>
      </c>
      <c r="E1333">
        <v>16</v>
      </c>
      <c r="F1333">
        <f>+_xlfn.XLOOKUP(TablaVentas[[#This Row],[PRODUCTO FINANCIERO]],TablaPrecios[PRODUCTO FINANCIERO],TablaPrecios[PRECIO UNIT],0)</f>
        <v>9.9</v>
      </c>
      <c r="G1333" s="2">
        <f>+TablaVentas[[#This Row],[CANTIDAD]]*TablaVentas[[#This Row],[PRECIO UNITARIO]]</f>
        <v>158.4</v>
      </c>
      <c r="H1333" s="1">
        <f t="shared" ca="1" si="20"/>
        <v>0.13800620847648409</v>
      </c>
      <c r="I1333" s="2">
        <f ca="1">+TablaVentas[[#This Row],[VENTAL TOTAL]]-TablaVentas[[#This Row],[VENTAL TOTAL]]*TablaVentas[[#This Row],[DESCUENTO]]</f>
        <v>136.53981657732493</v>
      </c>
      <c r="J1333" s="2">
        <f ca="1">0.18*TablaVentas[[#This Row],[SUBTOTAL]]</f>
        <v>24.577166983918485</v>
      </c>
      <c r="K1333" s="2">
        <f ca="1">+TablaVentas[[#This Row],[SUBTOTAL]]+TablaVentas[[#This Row],[IGV]]</f>
        <v>161.11698356124342</v>
      </c>
    </row>
    <row r="1334" spans="1:11" x14ac:dyDescent="0.25">
      <c r="A1334" t="s">
        <v>1343</v>
      </c>
      <c r="B1334" s="6">
        <v>45357</v>
      </c>
      <c r="C1334" t="s">
        <v>10013</v>
      </c>
      <c r="D1334" t="s">
        <v>10022</v>
      </c>
      <c r="E1334">
        <v>10</v>
      </c>
      <c r="F1334">
        <f>+_xlfn.XLOOKUP(TablaVentas[[#This Row],[PRODUCTO FINANCIERO]],TablaPrecios[PRODUCTO FINANCIERO],TablaPrecios[PRECIO UNIT],0)</f>
        <v>20.9</v>
      </c>
      <c r="G1334" s="2">
        <f>+TablaVentas[[#This Row],[CANTIDAD]]*TablaVentas[[#This Row],[PRECIO UNITARIO]]</f>
        <v>209</v>
      </c>
      <c r="H1334" s="1">
        <f t="shared" ca="1" si="20"/>
        <v>0.16998602253952505</v>
      </c>
      <c r="I1334" s="2">
        <f ca="1">+TablaVentas[[#This Row],[VENTAL TOTAL]]-TablaVentas[[#This Row],[VENTAL TOTAL]]*TablaVentas[[#This Row],[DESCUENTO]]</f>
        <v>173.47292128923925</v>
      </c>
      <c r="J1334" s="2">
        <f ca="1">0.18*TablaVentas[[#This Row],[SUBTOTAL]]</f>
        <v>31.225125832063064</v>
      </c>
      <c r="K1334" s="2">
        <f ca="1">+TablaVentas[[#This Row],[SUBTOTAL]]+TablaVentas[[#This Row],[IGV]]</f>
        <v>204.69804712130232</v>
      </c>
    </row>
    <row r="1335" spans="1:11" x14ac:dyDescent="0.25">
      <c r="A1335" t="s">
        <v>1344</v>
      </c>
      <c r="B1335" s="6">
        <v>45750</v>
      </c>
      <c r="C1335" t="s">
        <v>10015</v>
      </c>
      <c r="D1335" t="s">
        <v>10020</v>
      </c>
      <c r="E1335">
        <v>7</v>
      </c>
      <c r="F1335">
        <f>+_xlfn.XLOOKUP(TablaVentas[[#This Row],[PRODUCTO FINANCIERO]],TablaPrecios[PRODUCTO FINANCIERO],TablaPrecios[PRECIO UNIT],0)</f>
        <v>14.9</v>
      </c>
      <c r="G1335" s="2">
        <f>+TablaVentas[[#This Row],[CANTIDAD]]*TablaVentas[[#This Row],[PRECIO UNITARIO]]</f>
        <v>104.3</v>
      </c>
      <c r="H1335" s="1">
        <f t="shared" ca="1" si="20"/>
        <v>0.17588612595552996</v>
      </c>
      <c r="I1335" s="2">
        <f ca="1">+TablaVentas[[#This Row],[VENTAL TOTAL]]-TablaVentas[[#This Row],[VENTAL TOTAL]]*TablaVentas[[#This Row],[DESCUENTO]]</f>
        <v>85.955077062838228</v>
      </c>
      <c r="J1335" s="2">
        <f ca="1">0.18*TablaVentas[[#This Row],[SUBTOTAL]]</f>
        <v>15.47191387131088</v>
      </c>
      <c r="K1335" s="2">
        <f ca="1">+TablaVentas[[#This Row],[SUBTOTAL]]+TablaVentas[[#This Row],[IGV]]</f>
        <v>101.4269909341491</v>
      </c>
    </row>
    <row r="1336" spans="1:11" x14ac:dyDescent="0.25">
      <c r="A1336" t="s">
        <v>1345</v>
      </c>
      <c r="B1336" s="6">
        <v>45657</v>
      </c>
      <c r="C1336" t="s">
        <v>10016</v>
      </c>
      <c r="D1336" t="s">
        <v>10019</v>
      </c>
      <c r="E1336">
        <v>20</v>
      </c>
      <c r="F1336">
        <f>+_xlfn.XLOOKUP(TablaVentas[[#This Row],[PRODUCTO FINANCIERO]],TablaPrecios[PRODUCTO FINANCIERO],TablaPrecios[PRECIO UNIT],0)</f>
        <v>9.9</v>
      </c>
      <c r="G1336" s="2">
        <f>+TablaVentas[[#This Row],[CANTIDAD]]*TablaVentas[[#This Row],[PRECIO UNITARIO]]</f>
        <v>198</v>
      </c>
      <c r="H1336" s="1">
        <f t="shared" ca="1" si="20"/>
        <v>0.17378285359600637</v>
      </c>
      <c r="I1336" s="2">
        <f ca="1">+TablaVentas[[#This Row],[VENTAL TOTAL]]-TablaVentas[[#This Row],[VENTAL TOTAL]]*TablaVentas[[#This Row],[DESCUENTO]]</f>
        <v>163.59099498799074</v>
      </c>
      <c r="J1336" s="2">
        <f ca="1">0.18*TablaVentas[[#This Row],[SUBTOTAL]]</f>
        <v>29.446379097838332</v>
      </c>
      <c r="K1336" s="2">
        <f ca="1">+TablaVentas[[#This Row],[SUBTOTAL]]+TablaVentas[[#This Row],[IGV]]</f>
        <v>193.03737408582907</v>
      </c>
    </row>
    <row r="1337" spans="1:11" x14ac:dyDescent="0.25">
      <c r="A1337" t="s">
        <v>1346</v>
      </c>
      <c r="B1337" s="6">
        <v>45784</v>
      </c>
      <c r="C1337" t="s">
        <v>10014</v>
      </c>
      <c r="D1337" t="s">
        <v>10022</v>
      </c>
      <c r="E1337">
        <v>4</v>
      </c>
      <c r="F1337">
        <f>+_xlfn.XLOOKUP(TablaVentas[[#This Row],[PRODUCTO FINANCIERO]],TablaPrecios[PRODUCTO FINANCIERO],TablaPrecios[PRECIO UNIT],0)</f>
        <v>20.9</v>
      </c>
      <c r="G1337" s="2">
        <f>+TablaVentas[[#This Row],[CANTIDAD]]*TablaVentas[[#This Row],[PRECIO UNITARIO]]</f>
        <v>83.6</v>
      </c>
      <c r="H1337" s="1">
        <f t="shared" ca="1" si="20"/>
        <v>0.18179514871325986</v>
      </c>
      <c r="I1337" s="2">
        <f ca="1">+TablaVentas[[#This Row],[VENTAL TOTAL]]-TablaVentas[[#This Row],[VENTAL TOTAL]]*TablaVentas[[#This Row],[DESCUENTO]]</f>
        <v>68.401925567571467</v>
      </c>
      <c r="J1337" s="2">
        <f ca="1">0.18*TablaVentas[[#This Row],[SUBTOTAL]]</f>
        <v>12.312346602162863</v>
      </c>
      <c r="K1337" s="2">
        <f ca="1">+TablaVentas[[#This Row],[SUBTOTAL]]+TablaVentas[[#This Row],[IGV]]</f>
        <v>80.714272169734329</v>
      </c>
    </row>
    <row r="1338" spans="1:11" x14ac:dyDescent="0.25">
      <c r="A1338" t="s">
        <v>1347</v>
      </c>
      <c r="B1338" s="6">
        <v>46194</v>
      </c>
      <c r="C1338" t="s">
        <v>10011</v>
      </c>
      <c r="D1338" t="s">
        <v>10020</v>
      </c>
      <c r="E1338">
        <v>20</v>
      </c>
      <c r="F1338">
        <f>+_xlfn.XLOOKUP(TablaVentas[[#This Row],[PRODUCTO FINANCIERO]],TablaPrecios[PRODUCTO FINANCIERO],TablaPrecios[PRECIO UNIT],0)</f>
        <v>14.9</v>
      </c>
      <c r="G1338" s="2">
        <f>+TablaVentas[[#This Row],[CANTIDAD]]*TablaVentas[[#This Row],[PRECIO UNITARIO]]</f>
        <v>298</v>
      </c>
      <c r="H1338" s="1">
        <f t="shared" ca="1" si="20"/>
        <v>0.10693150362751659</v>
      </c>
      <c r="I1338" s="2">
        <f ca="1">+TablaVentas[[#This Row],[VENTAL TOTAL]]-TablaVentas[[#This Row],[VENTAL TOTAL]]*TablaVentas[[#This Row],[DESCUENTO]]</f>
        <v>266.13441191900006</v>
      </c>
      <c r="J1338" s="2">
        <f ca="1">0.18*TablaVentas[[#This Row],[SUBTOTAL]]</f>
        <v>47.904194145420007</v>
      </c>
      <c r="K1338" s="2">
        <f ca="1">+TablaVentas[[#This Row],[SUBTOTAL]]+TablaVentas[[#This Row],[IGV]]</f>
        <v>314.03860606442004</v>
      </c>
    </row>
    <row r="1339" spans="1:11" x14ac:dyDescent="0.25">
      <c r="A1339" t="s">
        <v>1348</v>
      </c>
      <c r="B1339" s="6">
        <v>46340</v>
      </c>
      <c r="C1339" t="s">
        <v>10013</v>
      </c>
      <c r="D1339" t="s">
        <v>10018</v>
      </c>
      <c r="E1339">
        <v>5</v>
      </c>
      <c r="F1339">
        <f>+_xlfn.XLOOKUP(TablaVentas[[#This Row],[PRODUCTO FINANCIERO]],TablaPrecios[PRODUCTO FINANCIERO],TablaPrecios[PRECIO UNIT],0)</f>
        <v>14.9</v>
      </c>
      <c r="G1339" s="2">
        <f>+TablaVentas[[#This Row],[CANTIDAD]]*TablaVentas[[#This Row],[PRECIO UNITARIO]]</f>
        <v>74.5</v>
      </c>
      <c r="H1339" s="1">
        <f t="shared" ca="1" si="20"/>
        <v>0.10802433513318263</v>
      </c>
      <c r="I1339" s="2">
        <f ca="1">+TablaVentas[[#This Row],[VENTAL TOTAL]]-TablaVentas[[#This Row],[VENTAL TOTAL]]*TablaVentas[[#This Row],[DESCUENTO]]</f>
        <v>66.452187032577896</v>
      </c>
      <c r="J1339" s="2">
        <f ca="1">0.18*TablaVentas[[#This Row],[SUBTOTAL]]</f>
        <v>11.961393665864021</v>
      </c>
      <c r="K1339" s="2">
        <f ca="1">+TablaVentas[[#This Row],[SUBTOTAL]]+TablaVentas[[#This Row],[IGV]]</f>
        <v>78.413580698441919</v>
      </c>
    </row>
    <row r="1340" spans="1:11" x14ac:dyDescent="0.25">
      <c r="A1340" t="s">
        <v>1349</v>
      </c>
      <c r="B1340" s="6">
        <v>46219</v>
      </c>
      <c r="C1340" t="s">
        <v>10015</v>
      </c>
      <c r="D1340" t="s">
        <v>10017</v>
      </c>
      <c r="E1340">
        <v>6</v>
      </c>
      <c r="F1340">
        <f>+_xlfn.XLOOKUP(TablaVentas[[#This Row],[PRODUCTO FINANCIERO]],TablaPrecios[PRODUCTO FINANCIERO],TablaPrecios[PRECIO UNIT],0)</f>
        <v>9.9</v>
      </c>
      <c r="G1340" s="2">
        <f>+TablaVentas[[#This Row],[CANTIDAD]]*TablaVentas[[#This Row],[PRECIO UNITARIO]]</f>
        <v>59.400000000000006</v>
      </c>
      <c r="H1340" s="1">
        <f t="shared" ca="1" si="20"/>
        <v>0.1514981711535664</v>
      </c>
      <c r="I1340" s="2">
        <f ca="1">+TablaVentas[[#This Row],[VENTAL TOTAL]]-TablaVentas[[#This Row],[VENTAL TOTAL]]*TablaVentas[[#This Row],[DESCUENTO]]</f>
        <v>50.401008633478163</v>
      </c>
      <c r="J1340" s="2">
        <f ca="1">0.18*TablaVentas[[#This Row],[SUBTOTAL]]</f>
        <v>9.0721815540260682</v>
      </c>
      <c r="K1340" s="2">
        <f ca="1">+TablaVentas[[#This Row],[SUBTOTAL]]+TablaVentas[[#This Row],[IGV]]</f>
        <v>59.47319018750423</v>
      </c>
    </row>
    <row r="1341" spans="1:11" x14ac:dyDescent="0.25">
      <c r="A1341" t="s">
        <v>1350</v>
      </c>
      <c r="B1341" s="6">
        <v>46115</v>
      </c>
      <c r="C1341" t="s">
        <v>10015</v>
      </c>
      <c r="D1341" t="s">
        <v>10019</v>
      </c>
      <c r="E1341">
        <v>9</v>
      </c>
      <c r="F1341">
        <f>+_xlfn.XLOOKUP(TablaVentas[[#This Row],[PRODUCTO FINANCIERO]],TablaPrecios[PRODUCTO FINANCIERO],TablaPrecios[PRECIO UNIT],0)</f>
        <v>9.9</v>
      </c>
      <c r="G1341" s="2">
        <f>+TablaVentas[[#This Row],[CANTIDAD]]*TablaVentas[[#This Row],[PRECIO UNITARIO]]</f>
        <v>89.100000000000009</v>
      </c>
      <c r="H1341" s="1">
        <f t="shared" ca="1" si="20"/>
        <v>0.17623368925981309</v>
      </c>
      <c r="I1341" s="2">
        <f ca="1">+TablaVentas[[#This Row],[VENTAL TOTAL]]-TablaVentas[[#This Row],[VENTAL TOTAL]]*TablaVentas[[#This Row],[DESCUENTO]]</f>
        <v>73.397578286950662</v>
      </c>
      <c r="J1341" s="2">
        <f ca="1">0.18*TablaVentas[[#This Row],[SUBTOTAL]]</f>
        <v>13.211564091651118</v>
      </c>
      <c r="K1341" s="2">
        <f ca="1">+TablaVentas[[#This Row],[SUBTOTAL]]+TablaVentas[[#This Row],[IGV]]</f>
        <v>86.609142378601774</v>
      </c>
    </row>
    <row r="1342" spans="1:11" x14ac:dyDescent="0.25">
      <c r="A1342" t="s">
        <v>1351</v>
      </c>
      <c r="B1342" s="6">
        <v>45826</v>
      </c>
      <c r="C1342" t="s">
        <v>10015</v>
      </c>
      <c r="D1342" t="s">
        <v>10017</v>
      </c>
      <c r="E1342">
        <v>4</v>
      </c>
      <c r="F1342">
        <f>+_xlfn.XLOOKUP(TablaVentas[[#This Row],[PRODUCTO FINANCIERO]],TablaPrecios[PRODUCTO FINANCIERO],TablaPrecios[PRECIO UNIT],0)</f>
        <v>9.9</v>
      </c>
      <c r="G1342" s="2">
        <f>+TablaVentas[[#This Row],[CANTIDAD]]*TablaVentas[[#This Row],[PRECIO UNITARIO]]</f>
        <v>39.6</v>
      </c>
      <c r="H1342" s="1">
        <f t="shared" ca="1" si="20"/>
        <v>0.19219544645353479</v>
      </c>
      <c r="I1342" s="2">
        <f ca="1">+TablaVentas[[#This Row],[VENTAL TOTAL]]-TablaVentas[[#This Row],[VENTAL TOTAL]]*TablaVentas[[#This Row],[DESCUENTO]]</f>
        <v>31.989060320440025</v>
      </c>
      <c r="J1342" s="2">
        <f ca="1">0.18*TablaVentas[[#This Row],[SUBTOTAL]]</f>
        <v>5.7580308576792039</v>
      </c>
      <c r="K1342" s="2">
        <f ca="1">+TablaVentas[[#This Row],[SUBTOTAL]]+TablaVentas[[#This Row],[IGV]]</f>
        <v>37.747091178119227</v>
      </c>
    </row>
    <row r="1343" spans="1:11" x14ac:dyDescent="0.25">
      <c r="A1343" t="s">
        <v>1352</v>
      </c>
      <c r="B1343" s="6">
        <v>46065</v>
      </c>
      <c r="C1343" t="s">
        <v>10014</v>
      </c>
      <c r="D1343" t="s">
        <v>10022</v>
      </c>
      <c r="E1343">
        <v>9</v>
      </c>
      <c r="F1343">
        <f>+_xlfn.XLOOKUP(TablaVentas[[#This Row],[PRODUCTO FINANCIERO]],TablaPrecios[PRODUCTO FINANCIERO],TablaPrecios[PRECIO UNIT],0)</f>
        <v>20.9</v>
      </c>
      <c r="G1343" s="2">
        <f>+TablaVentas[[#This Row],[CANTIDAD]]*TablaVentas[[#This Row],[PRECIO UNITARIO]]</f>
        <v>188.1</v>
      </c>
      <c r="H1343" s="1">
        <f t="shared" ca="1" si="20"/>
        <v>0.18642668021138462</v>
      </c>
      <c r="I1343" s="2">
        <f ca="1">+TablaVentas[[#This Row],[VENTAL TOTAL]]-TablaVentas[[#This Row],[VENTAL TOTAL]]*TablaVentas[[#This Row],[DESCUENTO]]</f>
        <v>153.03314145223854</v>
      </c>
      <c r="J1343" s="2">
        <f ca="1">0.18*TablaVentas[[#This Row],[SUBTOTAL]]</f>
        <v>27.545965461402936</v>
      </c>
      <c r="K1343" s="2">
        <f ca="1">+TablaVentas[[#This Row],[SUBTOTAL]]+TablaVentas[[#This Row],[IGV]]</f>
        <v>180.57910691364148</v>
      </c>
    </row>
    <row r="1344" spans="1:11" x14ac:dyDescent="0.25">
      <c r="A1344" t="s">
        <v>1353</v>
      </c>
      <c r="B1344" s="6">
        <v>45562</v>
      </c>
      <c r="C1344" t="s">
        <v>10011</v>
      </c>
      <c r="D1344" t="s">
        <v>10020</v>
      </c>
      <c r="E1344">
        <v>9</v>
      </c>
      <c r="F1344">
        <f>+_xlfn.XLOOKUP(TablaVentas[[#This Row],[PRODUCTO FINANCIERO]],TablaPrecios[PRODUCTO FINANCIERO],TablaPrecios[PRECIO UNIT],0)</f>
        <v>14.9</v>
      </c>
      <c r="G1344" s="2">
        <f>+TablaVentas[[#This Row],[CANTIDAD]]*TablaVentas[[#This Row],[PRECIO UNITARIO]]</f>
        <v>134.1</v>
      </c>
      <c r="H1344" s="1">
        <f t="shared" ca="1" si="20"/>
        <v>0.14043752937180226</v>
      </c>
      <c r="I1344" s="2">
        <f ca="1">+TablaVentas[[#This Row],[VENTAL TOTAL]]-TablaVentas[[#This Row],[VENTAL TOTAL]]*TablaVentas[[#This Row],[DESCUENTO]]</f>
        <v>115.26732731124132</v>
      </c>
      <c r="J1344" s="2">
        <f ca="1">0.18*TablaVentas[[#This Row],[SUBTOTAL]]</f>
        <v>20.748118916023436</v>
      </c>
      <c r="K1344" s="2">
        <f ca="1">+TablaVentas[[#This Row],[SUBTOTAL]]+TablaVentas[[#This Row],[IGV]]</f>
        <v>136.01544622726476</v>
      </c>
    </row>
    <row r="1345" spans="1:11" x14ac:dyDescent="0.25">
      <c r="A1345" t="s">
        <v>1354</v>
      </c>
      <c r="B1345" s="6">
        <v>45801</v>
      </c>
      <c r="C1345" t="s">
        <v>10014</v>
      </c>
      <c r="D1345" t="s">
        <v>10020</v>
      </c>
      <c r="E1345">
        <v>19</v>
      </c>
      <c r="F1345">
        <f>+_xlfn.XLOOKUP(TablaVentas[[#This Row],[PRODUCTO FINANCIERO]],TablaPrecios[PRODUCTO FINANCIERO],TablaPrecios[PRECIO UNIT],0)</f>
        <v>14.9</v>
      </c>
      <c r="G1345" s="2">
        <f>+TablaVentas[[#This Row],[CANTIDAD]]*TablaVentas[[#This Row],[PRECIO UNITARIO]]</f>
        <v>283.10000000000002</v>
      </c>
      <c r="H1345" s="1">
        <f t="shared" ca="1" si="20"/>
        <v>0.11918497946742214</v>
      </c>
      <c r="I1345" s="2">
        <f ca="1">+TablaVentas[[#This Row],[VENTAL TOTAL]]-TablaVentas[[#This Row],[VENTAL TOTAL]]*TablaVentas[[#This Row],[DESCUENTO]]</f>
        <v>249.35873231277282</v>
      </c>
      <c r="J1345" s="2">
        <f ca="1">0.18*TablaVentas[[#This Row],[SUBTOTAL]]</f>
        <v>44.884571816299108</v>
      </c>
      <c r="K1345" s="2">
        <f ca="1">+TablaVentas[[#This Row],[SUBTOTAL]]+TablaVentas[[#This Row],[IGV]]</f>
        <v>294.24330412907193</v>
      </c>
    </row>
    <row r="1346" spans="1:11" x14ac:dyDescent="0.25">
      <c r="A1346" t="s">
        <v>1355</v>
      </c>
      <c r="B1346" s="6">
        <v>45892</v>
      </c>
      <c r="C1346" t="s">
        <v>10012</v>
      </c>
      <c r="D1346" t="s">
        <v>10017</v>
      </c>
      <c r="E1346">
        <v>13</v>
      </c>
      <c r="F1346">
        <f>+_xlfn.XLOOKUP(TablaVentas[[#This Row],[PRODUCTO FINANCIERO]],TablaPrecios[PRODUCTO FINANCIERO],TablaPrecios[PRECIO UNIT],0)</f>
        <v>9.9</v>
      </c>
      <c r="G1346" s="2">
        <f>+TablaVentas[[#This Row],[CANTIDAD]]*TablaVentas[[#This Row],[PRECIO UNITARIO]]</f>
        <v>128.70000000000002</v>
      </c>
      <c r="H1346" s="1">
        <f t="shared" ref="H1346:H1409" ca="1" si="21">+RAND()*0.1+0.1</f>
        <v>0.17041065150486387</v>
      </c>
      <c r="I1346" s="2">
        <f ca="1">+TablaVentas[[#This Row],[VENTAL TOTAL]]-TablaVentas[[#This Row],[VENTAL TOTAL]]*TablaVentas[[#This Row],[DESCUENTO]]</f>
        <v>106.76814915132404</v>
      </c>
      <c r="J1346" s="2">
        <f ca="1">0.18*TablaVentas[[#This Row],[SUBTOTAL]]</f>
        <v>19.218266847238326</v>
      </c>
      <c r="K1346" s="2">
        <f ca="1">+TablaVentas[[#This Row],[SUBTOTAL]]+TablaVentas[[#This Row],[IGV]]</f>
        <v>125.98641599856236</v>
      </c>
    </row>
    <row r="1347" spans="1:11" x14ac:dyDescent="0.25">
      <c r="A1347" t="s">
        <v>1356</v>
      </c>
      <c r="B1347" s="6">
        <v>46022</v>
      </c>
      <c r="C1347" t="s">
        <v>10012</v>
      </c>
      <c r="D1347" t="s">
        <v>10020</v>
      </c>
      <c r="E1347">
        <v>3</v>
      </c>
      <c r="F1347">
        <f>+_xlfn.XLOOKUP(TablaVentas[[#This Row],[PRODUCTO FINANCIERO]],TablaPrecios[PRODUCTO FINANCIERO],TablaPrecios[PRECIO UNIT],0)</f>
        <v>14.9</v>
      </c>
      <c r="G1347" s="2">
        <f>+TablaVentas[[#This Row],[CANTIDAD]]*TablaVentas[[#This Row],[PRECIO UNITARIO]]</f>
        <v>44.7</v>
      </c>
      <c r="H1347" s="1">
        <f t="shared" ca="1" si="21"/>
        <v>0.16305678511481225</v>
      </c>
      <c r="I1347" s="2">
        <f ca="1">+TablaVentas[[#This Row],[VENTAL TOTAL]]-TablaVentas[[#This Row],[VENTAL TOTAL]]*TablaVentas[[#This Row],[DESCUENTO]]</f>
        <v>37.411361705367895</v>
      </c>
      <c r="J1347" s="2">
        <f ca="1">0.18*TablaVentas[[#This Row],[SUBTOTAL]]</f>
        <v>6.7340451069662208</v>
      </c>
      <c r="K1347" s="2">
        <f ca="1">+TablaVentas[[#This Row],[SUBTOTAL]]+TablaVentas[[#This Row],[IGV]]</f>
        <v>44.145406812334116</v>
      </c>
    </row>
    <row r="1348" spans="1:11" x14ac:dyDescent="0.25">
      <c r="A1348" t="s">
        <v>1357</v>
      </c>
      <c r="B1348" s="6">
        <v>45469</v>
      </c>
      <c r="C1348" t="s">
        <v>10011</v>
      </c>
      <c r="D1348" t="s">
        <v>10022</v>
      </c>
      <c r="E1348">
        <v>5</v>
      </c>
      <c r="F1348">
        <f>+_xlfn.XLOOKUP(TablaVentas[[#This Row],[PRODUCTO FINANCIERO]],TablaPrecios[PRODUCTO FINANCIERO],TablaPrecios[PRECIO UNIT],0)</f>
        <v>20.9</v>
      </c>
      <c r="G1348" s="2">
        <f>+TablaVentas[[#This Row],[CANTIDAD]]*TablaVentas[[#This Row],[PRECIO UNITARIO]]</f>
        <v>104.5</v>
      </c>
      <c r="H1348" s="1">
        <f t="shared" ca="1" si="21"/>
        <v>0.18259522377199169</v>
      </c>
      <c r="I1348" s="2">
        <f ca="1">+TablaVentas[[#This Row],[VENTAL TOTAL]]-TablaVentas[[#This Row],[VENTAL TOTAL]]*TablaVentas[[#This Row],[DESCUENTO]]</f>
        <v>85.418799115826872</v>
      </c>
      <c r="J1348" s="2">
        <f ca="1">0.18*TablaVentas[[#This Row],[SUBTOTAL]]</f>
        <v>15.375383840848837</v>
      </c>
      <c r="K1348" s="2">
        <f ca="1">+TablaVentas[[#This Row],[SUBTOTAL]]+TablaVentas[[#This Row],[IGV]]</f>
        <v>100.79418295667571</v>
      </c>
    </row>
    <row r="1349" spans="1:11" x14ac:dyDescent="0.25">
      <c r="A1349" t="s">
        <v>1358</v>
      </c>
      <c r="B1349" s="6">
        <v>46313</v>
      </c>
      <c r="C1349" t="s">
        <v>10014</v>
      </c>
      <c r="D1349" t="s">
        <v>10022</v>
      </c>
      <c r="E1349">
        <v>4</v>
      </c>
      <c r="F1349">
        <f>+_xlfn.XLOOKUP(TablaVentas[[#This Row],[PRODUCTO FINANCIERO]],TablaPrecios[PRODUCTO FINANCIERO],TablaPrecios[PRECIO UNIT],0)</f>
        <v>20.9</v>
      </c>
      <c r="G1349" s="2">
        <f>+TablaVentas[[#This Row],[CANTIDAD]]*TablaVentas[[#This Row],[PRECIO UNITARIO]]</f>
        <v>83.6</v>
      </c>
      <c r="H1349" s="1">
        <f t="shared" ca="1" si="21"/>
        <v>0.11013506108899358</v>
      </c>
      <c r="I1349" s="2">
        <f ca="1">+TablaVentas[[#This Row],[VENTAL TOTAL]]-TablaVentas[[#This Row],[VENTAL TOTAL]]*TablaVentas[[#This Row],[DESCUENTO]]</f>
        <v>74.39270889296013</v>
      </c>
      <c r="J1349" s="2">
        <f ca="1">0.18*TablaVentas[[#This Row],[SUBTOTAL]]</f>
        <v>13.390687600732823</v>
      </c>
      <c r="K1349" s="2">
        <f ca="1">+TablaVentas[[#This Row],[SUBTOTAL]]+TablaVentas[[#This Row],[IGV]]</f>
        <v>87.783396493692948</v>
      </c>
    </row>
    <row r="1350" spans="1:11" x14ac:dyDescent="0.25">
      <c r="A1350" t="s">
        <v>1359</v>
      </c>
      <c r="B1350" s="6">
        <v>45805</v>
      </c>
      <c r="C1350" t="s">
        <v>10012</v>
      </c>
      <c r="D1350" t="s">
        <v>10022</v>
      </c>
      <c r="E1350">
        <v>13</v>
      </c>
      <c r="F1350">
        <f>+_xlfn.XLOOKUP(TablaVentas[[#This Row],[PRODUCTO FINANCIERO]],TablaPrecios[PRODUCTO FINANCIERO],TablaPrecios[PRECIO UNIT],0)</f>
        <v>20.9</v>
      </c>
      <c r="G1350" s="2">
        <f>+TablaVentas[[#This Row],[CANTIDAD]]*TablaVentas[[#This Row],[PRECIO UNITARIO]]</f>
        <v>271.7</v>
      </c>
      <c r="H1350" s="1">
        <f t="shared" ca="1" si="21"/>
        <v>0.1198259969172881</v>
      </c>
      <c r="I1350" s="2">
        <f ca="1">+TablaVentas[[#This Row],[VENTAL TOTAL]]-TablaVentas[[#This Row],[VENTAL TOTAL]]*TablaVentas[[#This Row],[DESCUENTO]]</f>
        <v>239.1432766375728</v>
      </c>
      <c r="J1350" s="2">
        <f ca="1">0.18*TablaVentas[[#This Row],[SUBTOTAL]]</f>
        <v>43.045789794763103</v>
      </c>
      <c r="K1350" s="2">
        <f ca="1">+TablaVentas[[#This Row],[SUBTOTAL]]+TablaVentas[[#This Row],[IGV]]</f>
        <v>282.18906643233589</v>
      </c>
    </row>
    <row r="1351" spans="1:11" x14ac:dyDescent="0.25">
      <c r="A1351" t="s">
        <v>1360</v>
      </c>
      <c r="B1351" s="6">
        <v>46337</v>
      </c>
      <c r="C1351" t="s">
        <v>10012</v>
      </c>
      <c r="D1351" t="s">
        <v>10020</v>
      </c>
      <c r="E1351">
        <v>7</v>
      </c>
      <c r="F1351">
        <f>+_xlfn.XLOOKUP(TablaVentas[[#This Row],[PRODUCTO FINANCIERO]],TablaPrecios[PRODUCTO FINANCIERO],TablaPrecios[PRECIO UNIT],0)</f>
        <v>14.9</v>
      </c>
      <c r="G1351" s="2">
        <f>+TablaVentas[[#This Row],[CANTIDAD]]*TablaVentas[[#This Row],[PRECIO UNITARIO]]</f>
        <v>104.3</v>
      </c>
      <c r="H1351" s="1">
        <f t="shared" ca="1" si="21"/>
        <v>0.12582881539299834</v>
      </c>
      <c r="I1351" s="2">
        <f ca="1">+TablaVentas[[#This Row],[VENTAL TOTAL]]-TablaVentas[[#This Row],[VENTAL TOTAL]]*TablaVentas[[#This Row],[DESCUENTO]]</f>
        <v>91.176054554510273</v>
      </c>
      <c r="J1351" s="2">
        <f ca="1">0.18*TablaVentas[[#This Row],[SUBTOTAL]]</f>
        <v>16.411689819811848</v>
      </c>
      <c r="K1351" s="2">
        <f ca="1">+TablaVentas[[#This Row],[SUBTOTAL]]+TablaVentas[[#This Row],[IGV]]</f>
        <v>107.58774437432211</v>
      </c>
    </row>
    <row r="1352" spans="1:11" x14ac:dyDescent="0.25">
      <c r="A1352" t="s">
        <v>1361</v>
      </c>
      <c r="B1352" s="6">
        <v>45704</v>
      </c>
      <c r="C1352" t="s">
        <v>10015</v>
      </c>
      <c r="D1352" t="s">
        <v>10020</v>
      </c>
      <c r="E1352">
        <v>18</v>
      </c>
      <c r="F1352">
        <f>+_xlfn.XLOOKUP(TablaVentas[[#This Row],[PRODUCTO FINANCIERO]],TablaPrecios[PRODUCTO FINANCIERO],TablaPrecios[PRECIO UNIT],0)</f>
        <v>14.9</v>
      </c>
      <c r="G1352" s="2">
        <f>+TablaVentas[[#This Row],[CANTIDAD]]*TablaVentas[[#This Row],[PRECIO UNITARIO]]</f>
        <v>268.2</v>
      </c>
      <c r="H1352" s="1">
        <f t="shared" ca="1" si="21"/>
        <v>0.14315670456010796</v>
      </c>
      <c r="I1352" s="2">
        <f ca="1">+TablaVentas[[#This Row],[VENTAL TOTAL]]-TablaVentas[[#This Row],[VENTAL TOTAL]]*TablaVentas[[#This Row],[DESCUENTO]]</f>
        <v>229.80537183697902</v>
      </c>
      <c r="J1352" s="2">
        <f ca="1">0.18*TablaVentas[[#This Row],[SUBTOTAL]]</f>
        <v>41.364966930656223</v>
      </c>
      <c r="K1352" s="2">
        <f ca="1">+TablaVentas[[#This Row],[SUBTOTAL]]+TablaVentas[[#This Row],[IGV]]</f>
        <v>271.17033876763526</v>
      </c>
    </row>
    <row r="1353" spans="1:11" x14ac:dyDescent="0.25">
      <c r="A1353" t="s">
        <v>1362</v>
      </c>
      <c r="B1353" s="6">
        <v>45863</v>
      </c>
      <c r="C1353" t="s">
        <v>10014</v>
      </c>
      <c r="D1353" t="s">
        <v>10018</v>
      </c>
      <c r="E1353">
        <v>7</v>
      </c>
      <c r="F1353">
        <f>+_xlfn.XLOOKUP(TablaVentas[[#This Row],[PRODUCTO FINANCIERO]],TablaPrecios[PRODUCTO FINANCIERO],TablaPrecios[PRECIO UNIT],0)</f>
        <v>14.9</v>
      </c>
      <c r="G1353" s="2">
        <f>+TablaVentas[[#This Row],[CANTIDAD]]*TablaVentas[[#This Row],[PRECIO UNITARIO]]</f>
        <v>104.3</v>
      </c>
      <c r="H1353" s="1">
        <f t="shared" ca="1" si="21"/>
        <v>0.17341391262630534</v>
      </c>
      <c r="I1353" s="2">
        <f ca="1">+TablaVentas[[#This Row],[VENTAL TOTAL]]-TablaVentas[[#This Row],[VENTAL TOTAL]]*TablaVentas[[#This Row],[DESCUENTO]]</f>
        <v>86.212928913076354</v>
      </c>
      <c r="J1353" s="2">
        <f ca="1">0.18*TablaVentas[[#This Row],[SUBTOTAL]]</f>
        <v>15.518327204353744</v>
      </c>
      <c r="K1353" s="2">
        <f ca="1">+TablaVentas[[#This Row],[SUBTOTAL]]+TablaVentas[[#This Row],[IGV]]</f>
        <v>101.73125611743009</v>
      </c>
    </row>
    <row r="1354" spans="1:11" x14ac:dyDescent="0.25">
      <c r="A1354" t="s">
        <v>1363</v>
      </c>
      <c r="B1354" s="6">
        <v>46360</v>
      </c>
      <c r="C1354" t="s">
        <v>10012</v>
      </c>
      <c r="D1354" t="s">
        <v>10020</v>
      </c>
      <c r="E1354">
        <v>9</v>
      </c>
      <c r="F1354">
        <f>+_xlfn.XLOOKUP(TablaVentas[[#This Row],[PRODUCTO FINANCIERO]],TablaPrecios[PRODUCTO FINANCIERO],TablaPrecios[PRECIO UNIT],0)</f>
        <v>14.9</v>
      </c>
      <c r="G1354" s="2">
        <f>+TablaVentas[[#This Row],[CANTIDAD]]*TablaVentas[[#This Row],[PRECIO UNITARIO]]</f>
        <v>134.1</v>
      </c>
      <c r="H1354" s="1">
        <f t="shared" ca="1" si="21"/>
        <v>0.1144335259950531</v>
      </c>
      <c r="I1354" s="2">
        <f ca="1">+TablaVentas[[#This Row],[VENTAL TOTAL]]-TablaVentas[[#This Row],[VENTAL TOTAL]]*TablaVentas[[#This Row],[DESCUENTO]]</f>
        <v>118.75446416406338</v>
      </c>
      <c r="J1354" s="2">
        <f ca="1">0.18*TablaVentas[[#This Row],[SUBTOTAL]]</f>
        <v>21.375803549531408</v>
      </c>
      <c r="K1354" s="2">
        <f ca="1">+TablaVentas[[#This Row],[SUBTOTAL]]+TablaVentas[[#This Row],[IGV]]</f>
        <v>140.13026771359478</v>
      </c>
    </row>
    <row r="1355" spans="1:11" x14ac:dyDescent="0.25">
      <c r="A1355" t="s">
        <v>1364</v>
      </c>
      <c r="B1355" s="6">
        <v>45364</v>
      </c>
      <c r="C1355" t="s">
        <v>10014</v>
      </c>
      <c r="D1355" t="s">
        <v>10018</v>
      </c>
      <c r="E1355">
        <v>7</v>
      </c>
      <c r="F1355">
        <f>+_xlfn.XLOOKUP(TablaVentas[[#This Row],[PRODUCTO FINANCIERO]],TablaPrecios[PRODUCTO FINANCIERO],TablaPrecios[PRECIO UNIT],0)</f>
        <v>14.9</v>
      </c>
      <c r="G1355" s="2">
        <f>+TablaVentas[[#This Row],[CANTIDAD]]*TablaVentas[[#This Row],[PRECIO UNITARIO]]</f>
        <v>104.3</v>
      </c>
      <c r="H1355" s="1">
        <f t="shared" ca="1" si="21"/>
        <v>0.15613055980473955</v>
      </c>
      <c r="I1355" s="2">
        <f ca="1">+TablaVentas[[#This Row],[VENTAL TOTAL]]-TablaVentas[[#This Row],[VENTAL TOTAL]]*TablaVentas[[#This Row],[DESCUENTO]]</f>
        <v>88.015582612365662</v>
      </c>
      <c r="J1355" s="2">
        <f ca="1">0.18*TablaVentas[[#This Row],[SUBTOTAL]]</f>
        <v>15.84280487022582</v>
      </c>
      <c r="K1355" s="2">
        <f ca="1">+TablaVentas[[#This Row],[SUBTOTAL]]+TablaVentas[[#This Row],[IGV]]</f>
        <v>103.85838748259148</v>
      </c>
    </row>
    <row r="1356" spans="1:11" x14ac:dyDescent="0.25">
      <c r="A1356" t="s">
        <v>1365</v>
      </c>
      <c r="B1356" s="6">
        <v>45430</v>
      </c>
      <c r="C1356" t="s">
        <v>10012</v>
      </c>
      <c r="D1356" t="s">
        <v>10017</v>
      </c>
      <c r="E1356">
        <v>12</v>
      </c>
      <c r="F1356">
        <f>+_xlfn.XLOOKUP(TablaVentas[[#This Row],[PRODUCTO FINANCIERO]],TablaPrecios[PRODUCTO FINANCIERO],TablaPrecios[PRECIO UNIT],0)</f>
        <v>9.9</v>
      </c>
      <c r="G1356" s="2">
        <f>+TablaVentas[[#This Row],[CANTIDAD]]*TablaVentas[[#This Row],[PRECIO UNITARIO]]</f>
        <v>118.80000000000001</v>
      </c>
      <c r="H1356" s="1">
        <f t="shared" ca="1" si="21"/>
        <v>0.15000601085384507</v>
      </c>
      <c r="I1356" s="2">
        <f ca="1">+TablaVentas[[#This Row],[VENTAL TOTAL]]-TablaVentas[[#This Row],[VENTAL TOTAL]]*TablaVentas[[#This Row],[DESCUENTO]]</f>
        <v>100.97928591056322</v>
      </c>
      <c r="J1356" s="2">
        <f ca="1">0.18*TablaVentas[[#This Row],[SUBTOTAL]]</f>
        <v>18.176271463901379</v>
      </c>
      <c r="K1356" s="2">
        <f ca="1">+TablaVentas[[#This Row],[SUBTOTAL]]+TablaVentas[[#This Row],[IGV]]</f>
        <v>119.15555737446459</v>
      </c>
    </row>
    <row r="1357" spans="1:11" x14ac:dyDescent="0.25">
      <c r="A1357" t="s">
        <v>1366</v>
      </c>
      <c r="B1357" s="6">
        <v>45938</v>
      </c>
      <c r="C1357" t="s">
        <v>10013</v>
      </c>
      <c r="D1357" t="s">
        <v>10018</v>
      </c>
      <c r="E1357">
        <v>19</v>
      </c>
      <c r="F1357">
        <f>+_xlfn.XLOOKUP(TablaVentas[[#This Row],[PRODUCTO FINANCIERO]],TablaPrecios[PRODUCTO FINANCIERO],TablaPrecios[PRECIO UNIT],0)</f>
        <v>14.9</v>
      </c>
      <c r="G1357" s="2">
        <f>+TablaVentas[[#This Row],[CANTIDAD]]*TablaVentas[[#This Row],[PRECIO UNITARIO]]</f>
        <v>283.10000000000002</v>
      </c>
      <c r="H1357" s="1">
        <f t="shared" ca="1" si="21"/>
        <v>0.17847461676787885</v>
      </c>
      <c r="I1357" s="2">
        <f ca="1">+TablaVentas[[#This Row],[VENTAL TOTAL]]-TablaVentas[[#This Row],[VENTAL TOTAL]]*TablaVentas[[#This Row],[DESCUENTO]]</f>
        <v>232.57383599301352</v>
      </c>
      <c r="J1357" s="2">
        <f ca="1">0.18*TablaVentas[[#This Row],[SUBTOTAL]]</f>
        <v>41.863290478742435</v>
      </c>
      <c r="K1357" s="2">
        <f ca="1">+TablaVentas[[#This Row],[SUBTOTAL]]+TablaVentas[[#This Row],[IGV]]</f>
        <v>274.43712647175596</v>
      </c>
    </row>
    <row r="1358" spans="1:11" x14ac:dyDescent="0.25">
      <c r="A1358" t="s">
        <v>1367</v>
      </c>
      <c r="B1358" s="6">
        <v>45951</v>
      </c>
      <c r="C1358" t="s">
        <v>10013</v>
      </c>
      <c r="D1358" t="s">
        <v>10017</v>
      </c>
      <c r="E1358">
        <v>16</v>
      </c>
      <c r="F1358">
        <f>+_xlfn.XLOOKUP(TablaVentas[[#This Row],[PRODUCTO FINANCIERO]],TablaPrecios[PRODUCTO FINANCIERO],TablaPrecios[PRECIO UNIT],0)</f>
        <v>9.9</v>
      </c>
      <c r="G1358" s="2">
        <f>+TablaVentas[[#This Row],[CANTIDAD]]*TablaVentas[[#This Row],[PRECIO UNITARIO]]</f>
        <v>158.4</v>
      </c>
      <c r="H1358" s="1">
        <f t="shared" ca="1" si="21"/>
        <v>0.1794332488041801</v>
      </c>
      <c r="I1358" s="2">
        <f ca="1">+TablaVentas[[#This Row],[VENTAL TOTAL]]-TablaVentas[[#This Row],[VENTAL TOTAL]]*TablaVentas[[#This Row],[DESCUENTO]]</f>
        <v>129.97777338941788</v>
      </c>
      <c r="J1358" s="2">
        <f ca="1">0.18*TablaVentas[[#This Row],[SUBTOTAL]]</f>
        <v>23.395999210095216</v>
      </c>
      <c r="K1358" s="2">
        <f ca="1">+TablaVentas[[#This Row],[SUBTOTAL]]+TablaVentas[[#This Row],[IGV]]</f>
        <v>153.3737725995131</v>
      </c>
    </row>
    <row r="1359" spans="1:11" x14ac:dyDescent="0.25">
      <c r="A1359" t="s">
        <v>1368</v>
      </c>
      <c r="B1359" s="6">
        <v>46061</v>
      </c>
      <c r="C1359" t="s">
        <v>10015</v>
      </c>
      <c r="D1359" t="s">
        <v>10018</v>
      </c>
      <c r="E1359">
        <v>14</v>
      </c>
      <c r="F1359">
        <f>+_xlfn.XLOOKUP(TablaVentas[[#This Row],[PRODUCTO FINANCIERO]],TablaPrecios[PRODUCTO FINANCIERO],TablaPrecios[PRECIO UNIT],0)</f>
        <v>14.9</v>
      </c>
      <c r="G1359" s="2">
        <f>+TablaVentas[[#This Row],[CANTIDAD]]*TablaVentas[[#This Row],[PRECIO UNITARIO]]</f>
        <v>208.6</v>
      </c>
      <c r="H1359" s="1">
        <f t="shared" ca="1" si="21"/>
        <v>0.1912443331410521</v>
      </c>
      <c r="I1359" s="2">
        <f ca="1">+TablaVentas[[#This Row],[VENTAL TOTAL]]-TablaVentas[[#This Row],[VENTAL TOTAL]]*TablaVentas[[#This Row],[DESCUENTO]]</f>
        <v>168.70643210677653</v>
      </c>
      <c r="J1359" s="2">
        <f ca="1">0.18*TablaVentas[[#This Row],[SUBTOTAL]]</f>
        <v>30.367157779219774</v>
      </c>
      <c r="K1359" s="2">
        <f ca="1">+TablaVentas[[#This Row],[SUBTOTAL]]+TablaVentas[[#This Row],[IGV]]</f>
        <v>199.07358988599631</v>
      </c>
    </row>
    <row r="1360" spans="1:11" x14ac:dyDescent="0.25">
      <c r="A1360" t="s">
        <v>1369</v>
      </c>
      <c r="B1360" s="6">
        <v>45687</v>
      </c>
      <c r="C1360" t="s">
        <v>10014</v>
      </c>
      <c r="D1360" t="s">
        <v>10020</v>
      </c>
      <c r="E1360">
        <v>5</v>
      </c>
      <c r="F1360">
        <f>+_xlfn.XLOOKUP(TablaVentas[[#This Row],[PRODUCTO FINANCIERO]],TablaPrecios[PRODUCTO FINANCIERO],TablaPrecios[PRECIO UNIT],0)</f>
        <v>14.9</v>
      </c>
      <c r="G1360" s="2">
        <f>+TablaVentas[[#This Row],[CANTIDAD]]*TablaVentas[[#This Row],[PRECIO UNITARIO]]</f>
        <v>74.5</v>
      </c>
      <c r="H1360" s="1">
        <f t="shared" ca="1" si="21"/>
        <v>0.11405227620395915</v>
      </c>
      <c r="I1360" s="2">
        <f ca="1">+TablaVentas[[#This Row],[VENTAL TOTAL]]-TablaVentas[[#This Row],[VENTAL TOTAL]]*TablaVentas[[#This Row],[DESCUENTO]]</f>
        <v>66.003105422805049</v>
      </c>
      <c r="J1360" s="2">
        <f ca="1">0.18*TablaVentas[[#This Row],[SUBTOTAL]]</f>
        <v>11.880558976104908</v>
      </c>
      <c r="K1360" s="2">
        <f ca="1">+TablaVentas[[#This Row],[SUBTOTAL]]+TablaVentas[[#This Row],[IGV]]</f>
        <v>77.883664398909957</v>
      </c>
    </row>
    <row r="1361" spans="1:11" x14ac:dyDescent="0.25">
      <c r="A1361" t="s">
        <v>1370</v>
      </c>
      <c r="B1361" s="6">
        <v>46263</v>
      </c>
      <c r="C1361" t="s">
        <v>10016</v>
      </c>
      <c r="D1361" t="s">
        <v>10020</v>
      </c>
      <c r="E1361">
        <v>17</v>
      </c>
      <c r="F1361">
        <f>+_xlfn.XLOOKUP(TablaVentas[[#This Row],[PRODUCTO FINANCIERO]],TablaPrecios[PRODUCTO FINANCIERO],TablaPrecios[PRECIO UNIT],0)</f>
        <v>14.9</v>
      </c>
      <c r="G1361" s="2">
        <f>+TablaVentas[[#This Row],[CANTIDAD]]*TablaVentas[[#This Row],[PRECIO UNITARIO]]</f>
        <v>253.3</v>
      </c>
      <c r="H1361" s="1">
        <f t="shared" ca="1" si="21"/>
        <v>0.19398211867079929</v>
      </c>
      <c r="I1361" s="2">
        <f ca="1">+TablaVentas[[#This Row],[VENTAL TOTAL]]-TablaVentas[[#This Row],[VENTAL TOTAL]]*TablaVentas[[#This Row],[DESCUENTO]]</f>
        <v>204.16432934068655</v>
      </c>
      <c r="J1361" s="2">
        <f ca="1">0.18*TablaVentas[[#This Row],[SUBTOTAL]]</f>
        <v>36.749579281323577</v>
      </c>
      <c r="K1361" s="2">
        <f ca="1">+TablaVentas[[#This Row],[SUBTOTAL]]+TablaVentas[[#This Row],[IGV]]</f>
        <v>240.91390862201013</v>
      </c>
    </row>
    <row r="1362" spans="1:11" x14ac:dyDescent="0.25">
      <c r="A1362" t="s">
        <v>1371</v>
      </c>
      <c r="B1362" s="6">
        <v>45710</v>
      </c>
      <c r="C1362" t="s">
        <v>10015</v>
      </c>
      <c r="D1362" t="s">
        <v>10017</v>
      </c>
      <c r="E1362">
        <v>7</v>
      </c>
      <c r="F1362">
        <f>+_xlfn.XLOOKUP(TablaVentas[[#This Row],[PRODUCTO FINANCIERO]],TablaPrecios[PRODUCTO FINANCIERO],TablaPrecios[PRECIO UNIT],0)</f>
        <v>9.9</v>
      </c>
      <c r="G1362" s="2">
        <f>+TablaVentas[[#This Row],[CANTIDAD]]*TablaVentas[[#This Row],[PRECIO UNITARIO]]</f>
        <v>69.3</v>
      </c>
      <c r="H1362" s="1">
        <f t="shared" ca="1" si="21"/>
        <v>0.16345195671618004</v>
      </c>
      <c r="I1362" s="2">
        <f ca="1">+TablaVentas[[#This Row],[VENTAL TOTAL]]-TablaVentas[[#This Row],[VENTAL TOTAL]]*TablaVentas[[#This Row],[DESCUENTO]]</f>
        <v>57.972779399568722</v>
      </c>
      <c r="J1362" s="2">
        <f ca="1">0.18*TablaVentas[[#This Row],[SUBTOTAL]]</f>
        <v>10.435100291922369</v>
      </c>
      <c r="K1362" s="2">
        <f ca="1">+TablaVentas[[#This Row],[SUBTOTAL]]+TablaVentas[[#This Row],[IGV]]</f>
        <v>68.40787969149109</v>
      </c>
    </row>
    <row r="1363" spans="1:11" x14ac:dyDescent="0.25">
      <c r="A1363" t="s">
        <v>1372</v>
      </c>
      <c r="B1363" s="6">
        <v>46258</v>
      </c>
      <c r="C1363" t="s">
        <v>10013</v>
      </c>
      <c r="D1363" t="s">
        <v>10022</v>
      </c>
      <c r="E1363">
        <v>12</v>
      </c>
      <c r="F1363">
        <f>+_xlfn.XLOOKUP(TablaVentas[[#This Row],[PRODUCTO FINANCIERO]],TablaPrecios[PRODUCTO FINANCIERO],TablaPrecios[PRECIO UNIT],0)</f>
        <v>20.9</v>
      </c>
      <c r="G1363" s="2">
        <f>+TablaVentas[[#This Row],[CANTIDAD]]*TablaVentas[[#This Row],[PRECIO UNITARIO]]</f>
        <v>250.79999999999998</v>
      </c>
      <c r="H1363" s="1">
        <f t="shared" ca="1" si="21"/>
        <v>0.13262145860535626</v>
      </c>
      <c r="I1363" s="2">
        <f ca="1">+TablaVentas[[#This Row],[VENTAL TOTAL]]-TablaVentas[[#This Row],[VENTAL TOTAL]]*TablaVentas[[#This Row],[DESCUENTO]]</f>
        <v>217.53853818177663</v>
      </c>
      <c r="J1363" s="2">
        <f ca="1">0.18*TablaVentas[[#This Row],[SUBTOTAL]]</f>
        <v>39.15693687271979</v>
      </c>
      <c r="K1363" s="2">
        <f ca="1">+TablaVentas[[#This Row],[SUBTOTAL]]+TablaVentas[[#This Row],[IGV]]</f>
        <v>256.6954750544964</v>
      </c>
    </row>
    <row r="1364" spans="1:11" x14ac:dyDescent="0.25">
      <c r="A1364" t="s">
        <v>1373</v>
      </c>
      <c r="B1364" s="6">
        <v>46252</v>
      </c>
      <c r="C1364" t="s">
        <v>10011</v>
      </c>
      <c r="D1364" t="s">
        <v>10017</v>
      </c>
      <c r="E1364">
        <v>8</v>
      </c>
      <c r="F1364">
        <f>+_xlfn.XLOOKUP(TablaVentas[[#This Row],[PRODUCTO FINANCIERO]],TablaPrecios[PRODUCTO FINANCIERO],TablaPrecios[PRECIO UNIT],0)</f>
        <v>9.9</v>
      </c>
      <c r="G1364" s="2">
        <f>+TablaVentas[[#This Row],[CANTIDAD]]*TablaVentas[[#This Row],[PRECIO UNITARIO]]</f>
        <v>79.2</v>
      </c>
      <c r="H1364" s="1">
        <f t="shared" ca="1" si="21"/>
        <v>0.12889282330727941</v>
      </c>
      <c r="I1364" s="2">
        <f ca="1">+TablaVentas[[#This Row],[VENTAL TOTAL]]-TablaVentas[[#This Row],[VENTAL TOTAL]]*TablaVentas[[#This Row],[DESCUENTO]]</f>
        <v>68.991688394063473</v>
      </c>
      <c r="J1364" s="2">
        <f ca="1">0.18*TablaVentas[[#This Row],[SUBTOTAL]]</f>
        <v>12.418503910931424</v>
      </c>
      <c r="K1364" s="2">
        <f ca="1">+TablaVentas[[#This Row],[SUBTOTAL]]+TablaVentas[[#This Row],[IGV]]</f>
        <v>81.410192304994894</v>
      </c>
    </row>
    <row r="1365" spans="1:11" x14ac:dyDescent="0.25">
      <c r="A1365" t="s">
        <v>1374</v>
      </c>
      <c r="B1365" s="6">
        <v>46283</v>
      </c>
      <c r="C1365" t="s">
        <v>10015</v>
      </c>
      <c r="D1365" t="s">
        <v>10017</v>
      </c>
      <c r="E1365">
        <v>14</v>
      </c>
      <c r="F1365">
        <f>+_xlfn.XLOOKUP(TablaVentas[[#This Row],[PRODUCTO FINANCIERO]],TablaPrecios[PRODUCTO FINANCIERO],TablaPrecios[PRECIO UNIT],0)</f>
        <v>9.9</v>
      </c>
      <c r="G1365" s="2">
        <f>+TablaVentas[[#This Row],[CANTIDAD]]*TablaVentas[[#This Row],[PRECIO UNITARIO]]</f>
        <v>138.6</v>
      </c>
      <c r="H1365" s="1">
        <f t="shared" ca="1" si="21"/>
        <v>0.14422679897207955</v>
      </c>
      <c r="I1365" s="2">
        <f ca="1">+TablaVentas[[#This Row],[VENTAL TOTAL]]-TablaVentas[[#This Row],[VENTAL TOTAL]]*TablaVentas[[#This Row],[DESCUENTO]]</f>
        <v>118.61016566246977</v>
      </c>
      <c r="J1365" s="2">
        <f ca="1">0.18*TablaVentas[[#This Row],[SUBTOTAL]]</f>
        <v>21.349829819244558</v>
      </c>
      <c r="K1365" s="2">
        <f ca="1">+TablaVentas[[#This Row],[SUBTOTAL]]+TablaVentas[[#This Row],[IGV]]</f>
        <v>139.95999548171432</v>
      </c>
    </row>
    <row r="1366" spans="1:11" x14ac:dyDescent="0.25">
      <c r="A1366" t="s">
        <v>1375</v>
      </c>
      <c r="B1366" s="6">
        <v>45918</v>
      </c>
      <c r="C1366" t="s">
        <v>10012</v>
      </c>
      <c r="D1366" t="s">
        <v>10020</v>
      </c>
      <c r="E1366">
        <v>18</v>
      </c>
      <c r="F1366">
        <f>+_xlfn.XLOOKUP(TablaVentas[[#This Row],[PRODUCTO FINANCIERO]],TablaPrecios[PRODUCTO FINANCIERO],TablaPrecios[PRECIO UNIT],0)</f>
        <v>14.9</v>
      </c>
      <c r="G1366" s="2">
        <f>+TablaVentas[[#This Row],[CANTIDAD]]*TablaVentas[[#This Row],[PRECIO UNITARIO]]</f>
        <v>268.2</v>
      </c>
      <c r="H1366" s="1">
        <f t="shared" ca="1" si="21"/>
        <v>0.14020547034937111</v>
      </c>
      <c r="I1366" s="2">
        <f ca="1">+TablaVentas[[#This Row],[VENTAL TOTAL]]-TablaVentas[[#This Row],[VENTAL TOTAL]]*TablaVentas[[#This Row],[DESCUENTO]]</f>
        <v>230.59689285229865</v>
      </c>
      <c r="J1366" s="2">
        <f ca="1">0.18*TablaVentas[[#This Row],[SUBTOTAL]]</f>
        <v>41.507440713413757</v>
      </c>
      <c r="K1366" s="2">
        <f ca="1">+TablaVentas[[#This Row],[SUBTOTAL]]+TablaVentas[[#This Row],[IGV]]</f>
        <v>272.10433356571241</v>
      </c>
    </row>
    <row r="1367" spans="1:11" x14ac:dyDescent="0.25">
      <c r="A1367" t="s">
        <v>1376</v>
      </c>
      <c r="B1367" s="6">
        <v>46053</v>
      </c>
      <c r="C1367" t="s">
        <v>10014</v>
      </c>
      <c r="D1367" t="s">
        <v>10019</v>
      </c>
      <c r="E1367">
        <v>18</v>
      </c>
      <c r="F1367">
        <f>+_xlfn.XLOOKUP(TablaVentas[[#This Row],[PRODUCTO FINANCIERO]],TablaPrecios[PRODUCTO FINANCIERO],TablaPrecios[PRECIO UNIT],0)</f>
        <v>9.9</v>
      </c>
      <c r="G1367" s="2">
        <f>+TablaVentas[[#This Row],[CANTIDAD]]*TablaVentas[[#This Row],[PRECIO UNITARIO]]</f>
        <v>178.20000000000002</v>
      </c>
      <c r="H1367" s="1">
        <f t="shared" ca="1" si="21"/>
        <v>0.17327604638353322</v>
      </c>
      <c r="I1367" s="2">
        <f ca="1">+TablaVentas[[#This Row],[VENTAL TOTAL]]-TablaVentas[[#This Row],[VENTAL TOTAL]]*TablaVentas[[#This Row],[DESCUENTO]]</f>
        <v>147.3222085344544</v>
      </c>
      <c r="J1367" s="2">
        <f ca="1">0.18*TablaVentas[[#This Row],[SUBTOTAL]]</f>
        <v>26.517997536201793</v>
      </c>
      <c r="K1367" s="2">
        <f ca="1">+TablaVentas[[#This Row],[SUBTOTAL]]+TablaVentas[[#This Row],[IGV]]</f>
        <v>173.84020607065619</v>
      </c>
    </row>
    <row r="1368" spans="1:11" x14ac:dyDescent="0.25">
      <c r="A1368" t="s">
        <v>1377</v>
      </c>
      <c r="B1368" s="6">
        <v>45637</v>
      </c>
      <c r="C1368" t="s">
        <v>10014</v>
      </c>
      <c r="D1368" t="s">
        <v>10019</v>
      </c>
      <c r="E1368">
        <v>18</v>
      </c>
      <c r="F1368">
        <f>+_xlfn.XLOOKUP(TablaVentas[[#This Row],[PRODUCTO FINANCIERO]],TablaPrecios[PRODUCTO FINANCIERO],TablaPrecios[PRECIO UNIT],0)</f>
        <v>9.9</v>
      </c>
      <c r="G1368" s="2">
        <f>+TablaVentas[[#This Row],[CANTIDAD]]*TablaVentas[[#This Row],[PRECIO UNITARIO]]</f>
        <v>178.20000000000002</v>
      </c>
      <c r="H1368" s="1">
        <f t="shared" ca="1" si="21"/>
        <v>0.12858121142681989</v>
      </c>
      <c r="I1368" s="2">
        <f ca="1">+TablaVentas[[#This Row],[VENTAL TOTAL]]-TablaVentas[[#This Row],[VENTAL TOTAL]]*TablaVentas[[#This Row],[DESCUENTO]]</f>
        <v>155.28682812374072</v>
      </c>
      <c r="J1368" s="2">
        <f ca="1">0.18*TablaVentas[[#This Row],[SUBTOTAL]]</f>
        <v>27.95162906227333</v>
      </c>
      <c r="K1368" s="2">
        <f ca="1">+TablaVentas[[#This Row],[SUBTOTAL]]+TablaVentas[[#This Row],[IGV]]</f>
        <v>183.23845718601405</v>
      </c>
    </row>
    <row r="1369" spans="1:11" x14ac:dyDescent="0.25">
      <c r="A1369" t="s">
        <v>1378</v>
      </c>
      <c r="B1369" s="6">
        <v>46294</v>
      </c>
      <c r="C1369" t="s">
        <v>10015</v>
      </c>
      <c r="D1369" t="s">
        <v>10019</v>
      </c>
      <c r="E1369">
        <v>10</v>
      </c>
      <c r="F1369">
        <f>+_xlfn.XLOOKUP(TablaVentas[[#This Row],[PRODUCTO FINANCIERO]],TablaPrecios[PRODUCTO FINANCIERO],TablaPrecios[PRECIO UNIT],0)</f>
        <v>9.9</v>
      </c>
      <c r="G1369" s="2">
        <f>+TablaVentas[[#This Row],[CANTIDAD]]*TablaVentas[[#This Row],[PRECIO UNITARIO]]</f>
        <v>99</v>
      </c>
      <c r="H1369" s="1">
        <f t="shared" ca="1" si="21"/>
        <v>0.11640476649274978</v>
      </c>
      <c r="I1369" s="2">
        <f ca="1">+TablaVentas[[#This Row],[VENTAL TOTAL]]-TablaVentas[[#This Row],[VENTAL TOTAL]]*TablaVentas[[#This Row],[DESCUENTO]]</f>
        <v>87.475928117217777</v>
      </c>
      <c r="J1369" s="2">
        <f ca="1">0.18*TablaVentas[[#This Row],[SUBTOTAL]]</f>
        <v>15.7456670610992</v>
      </c>
      <c r="K1369" s="2">
        <f ca="1">+TablaVentas[[#This Row],[SUBTOTAL]]+TablaVentas[[#This Row],[IGV]]</f>
        <v>103.22159517831697</v>
      </c>
    </row>
    <row r="1370" spans="1:11" x14ac:dyDescent="0.25">
      <c r="A1370" t="s">
        <v>1379</v>
      </c>
      <c r="B1370" s="6">
        <v>45361</v>
      </c>
      <c r="C1370" t="s">
        <v>10015</v>
      </c>
      <c r="D1370" t="s">
        <v>10019</v>
      </c>
      <c r="E1370">
        <v>10</v>
      </c>
      <c r="F1370">
        <f>+_xlfn.XLOOKUP(TablaVentas[[#This Row],[PRODUCTO FINANCIERO]],TablaPrecios[PRODUCTO FINANCIERO],TablaPrecios[PRECIO UNIT],0)</f>
        <v>9.9</v>
      </c>
      <c r="G1370" s="2">
        <f>+TablaVentas[[#This Row],[CANTIDAD]]*TablaVentas[[#This Row],[PRECIO UNITARIO]]</f>
        <v>99</v>
      </c>
      <c r="H1370" s="1">
        <f t="shared" ca="1" si="21"/>
        <v>0.18843329689370519</v>
      </c>
      <c r="I1370" s="2">
        <f ca="1">+TablaVentas[[#This Row],[VENTAL TOTAL]]-TablaVentas[[#This Row],[VENTAL TOTAL]]*TablaVentas[[#This Row],[DESCUENTO]]</f>
        <v>80.345103607523185</v>
      </c>
      <c r="J1370" s="2">
        <f ca="1">0.18*TablaVentas[[#This Row],[SUBTOTAL]]</f>
        <v>14.462118649354172</v>
      </c>
      <c r="K1370" s="2">
        <f ca="1">+TablaVentas[[#This Row],[SUBTOTAL]]+TablaVentas[[#This Row],[IGV]]</f>
        <v>94.807222256877353</v>
      </c>
    </row>
    <row r="1371" spans="1:11" x14ac:dyDescent="0.25">
      <c r="A1371" t="s">
        <v>1380</v>
      </c>
      <c r="B1371" s="6">
        <v>45830</v>
      </c>
      <c r="C1371" t="s">
        <v>10016</v>
      </c>
      <c r="D1371" t="s">
        <v>10017</v>
      </c>
      <c r="E1371">
        <v>3</v>
      </c>
      <c r="F1371">
        <f>+_xlfn.XLOOKUP(TablaVentas[[#This Row],[PRODUCTO FINANCIERO]],TablaPrecios[PRODUCTO FINANCIERO],TablaPrecios[PRECIO UNIT],0)</f>
        <v>9.9</v>
      </c>
      <c r="G1371" s="2">
        <f>+TablaVentas[[#This Row],[CANTIDAD]]*TablaVentas[[#This Row],[PRECIO UNITARIO]]</f>
        <v>29.700000000000003</v>
      </c>
      <c r="H1371" s="1">
        <f t="shared" ca="1" si="21"/>
        <v>0.1372063620990473</v>
      </c>
      <c r="I1371" s="2">
        <f ca="1">+TablaVentas[[#This Row],[VENTAL TOTAL]]-TablaVentas[[#This Row],[VENTAL TOTAL]]*TablaVentas[[#This Row],[DESCUENTO]]</f>
        <v>25.624971045658299</v>
      </c>
      <c r="J1371" s="2">
        <f ca="1">0.18*TablaVentas[[#This Row],[SUBTOTAL]]</f>
        <v>4.6124947882184939</v>
      </c>
      <c r="K1371" s="2">
        <f ca="1">+TablaVentas[[#This Row],[SUBTOTAL]]+TablaVentas[[#This Row],[IGV]]</f>
        <v>30.237465833876794</v>
      </c>
    </row>
    <row r="1372" spans="1:11" x14ac:dyDescent="0.25">
      <c r="A1372" t="s">
        <v>1381</v>
      </c>
      <c r="B1372" s="6">
        <v>45976</v>
      </c>
      <c r="C1372" t="s">
        <v>10015</v>
      </c>
      <c r="D1372" t="s">
        <v>10022</v>
      </c>
      <c r="E1372">
        <v>5</v>
      </c>
      <c r="F1372">
        <f>+_xlfn.XLOOKUP(TablaVentas[[#This Row],[PRODUCTO FINANCIERO]],TablaPrecios[PRODUCTO FINANCIERO],TablaPrecios[PRECIO UNIT],0)</f>
        <v>20.9</v>
      </c>
      <c r="G1372" s="2">
        <f>+TablaVentas[[#This Row],[CANTIDAD]]*TablaVentas[[#This Row],[PRECIO UNITARIO]]</f>
        <v>104.5</v>
      </c>
      <c r="H1372" s="1">
        <f t="shared" ca="1" si="21"/>
        <v>0.1441838538036728</v>
      </c>
      <c r="I1372" s="2">
        <f ca="1">+TablaVentas[[#This Row],[VENTAL TOTAL]]-TablaVentas[[#This Row],[VENTAL TOTAL]]*TablaVentas[[#This Row],[DESCUENTO]]</f>
        <v>89.432787277516198</v>
      </c>
      <c r="J1372" s="2">
        <f ca="1">0.18*TablaVentas[[#This Row],[SUBTOTAL]]</f>
        <v>16.097901709952914</v>
      </c>
      <c r="K1372" s="2">
        <f ca="1">+TablaVentas[[#This Row],[SUBTOTAL]]+TablaVentas[[#This Row],[IGV]]</f>
        <v>105.53068898746912</v>
      </c>
    </row>
    <row r="1373" spans="1:11" x14ac:dyDescent="0.25">
      <c r="A1373" t="s">
        <v>1382</v>
      </c>
      <c r="B1373" s="6">
        <v>45851</v>
      </c>
      <c r="C1373" t="s">
        <v>10016</v>
      </c>
      <c r="D1373" t="s">
        <v>10017</v>
      </c>
      <c r="E1373">
        <v>16</v>
      </c>
      <c r="F1373">
        <f>+_xlfn.XLOOKUP(TablaVentas[[#This Row],[PRODUCTO FINANCIERO]],TablaPrecios[PRODUCTO FINANCIERO],TablaPrecios[PRECIO UNIT],0)</f>
        <v>9.9</v>
      </c>
      <c r="G1373" s="2">
        <f>+TablaVentas[[#This Row],[CANTIDAD]]*TablaVentas[[#This Row],[PRECIO UNITARIO]]</f>
        <v>158.4</v>
      </c>
      <c r="H1373" s="1">
        <f t="shared" ca="1" si="21"/>
        <v>0.17563418859321248</v>
      </c>
      <c r="I1373" s="2">
        <f ca="1">+TablaVentas[[#This Row],[VENTAL TOTAL]]-TablaVentas[[#This Row],[VENTAL TOTAL]]*TablaVentas[[#This Row],[DESCUENTO]]</f>
        <v>130.57954452683515</v>
      </c>
      <c r="J1373" s="2">
        <f ca="1">0.18*TablaVentas[[#This Row],[SUBTOTAL]]</f>
        <v>23.504318014830325</v>
      </c>
      <c r="K1373" s="2">
        <f ca="1">+TablaVentas[[#This Row],[SUBTOTAL]]+TablaVentas[[#This Row],[IGV]]</f>
        <v>154.08386254166547</v>
      </c>
    </row>
    <row r="1374" spans="1:11" x14ac:dyDescent="0.25">
      <c r="A1374" t="s">
        <v>1383</v>
      </c>
      <c r="B1374" s="6">
        <v>45922</v>
      </c>
      <c r="C1374" t="s">
        <v>10015</v>
      </c>
      <c r="D1374" t="s">
        <v>10019</v>
      </c>
      <c r="E1374">
        <v>18</v>
      </c>
      <c r="F1374">
        <f>+_xlfn.XLOOKUP(TablaVentas[[#This Row],[PRODUCTO FINANCIERO]],TablaPrecios[PRODUCTO FINANCIERO],TablaPrecios[PRECIO UNIT],0)</f>
        <v>9.9</v>
      </c>
      <c r="G1374" s="2">
        <f>+TablaVentas[[#This Row],[CANTIDAD]]*TablaVentas[[#This Row],[PRECIO UNITARIO]]</f>
        <v>178.20000000000002</v>
      </c>
      <c r="H1374" s="1">
        <f t="shared" ca="1" si="21"/>
        <v>0.17335794937148891</v>
      </c>
      <c r="I1374" s="2">
        <f ca="1">+TablaVentas[[#This Row],[VENTAL TOTAL]]-TablaVentas[[#This Row],[VENTAL TOTAL]]*TablaVentas[[#This Row],[DESCUENTO]]</f>
        <v>147.30761342200068</v>
      </c>
      <c r="J1374" s="2">
        <f ca="1">0.18*TablaVentas[[#This Row],[SUBTOTAL]]</f>
        <v>26.515370415960124</v>
      </c>
      <c r="K1374" s="2">
        <f ca="1">+TablaVentas[[#This Row],[SUBTOTAL]]+TablaVentas[[#This Row],[IGV]]</f>
        <v>173.82298383796081</v>
      </c>
    </row>
    <row r="1375" spans="1:11" x14ac:dyDescent="0.25">
      <c r="A1375" t="s">
        <v>1384</v>
      </c>
      <c r="B1375" s="6">
        <v>45321</v>
      </c>
      <c r="C1375" t="s">
        <v>10011</v>
      </c>
      <c r="D1375" t="s">
        <v>10018</v>
      </c>
      <c r="E1375">
        <v>4</v>
      </c>
      <c r="F1375">
        <f>+_xlfn.XLOOKUP(TablaVentas[[#This Row],[PRODUCTO FINANCIERO]],TablaPrecios[PRODUCTO FINANCIERO],TablaPrecios[PRECIO UNIT],0)</f>
        <v>14.9</v>
      </c>
      <c r="G1375" s="2">
        <f>+TablaVentas[[#This Row],[CANTIDAD]]*TablaVentas[[#This Row],[PRECIO UNITARIO]]</f>
        <v>59.6</v>
      </c>
      <c r="H1375" s="1">
        <f t="shared" ca="1" si="21"/>
        <v>0.12721674649477779</v>
      </c>
      <c r="I1375" s="2">
        <f ca="1">+TablaVentas[[#This Row],[VENTAL TOTAL]]-TablaVentas[[#This Row],[VENTAL TOTAL]]*TablaVentas[[#This Row],[DESCUENTO]]</f>
        <v>52.017881908911242</v>
      </c>
      <c r="J1375" s="2">
        <f ca="1">0.18*TablaVentas[[#This Row],[SUBTOTAL]]</f>
        <v>9.3632187436040226</v>
      </c>
      <c r="K1375" s="2">
        <f ca="1">+TablaVentas[[#This Row],[SUBTOTAL]]+TablaVentas[[#This Row],[IGV]]</f>
        <v>61.381100652515265</v>
      </c>
    </row>
    <row r="1376" spans="1:11" x14ac:dyDescent="0.25">
      <c r="A1376" t="s">
        <v>1385</v>
      </c>
      <c r="B1376" s="6">
        <v>45359</v>
      </c>
      <c r="C1376" t="s">
        <v>10013</v>
      </c>
      <c r="D1376" t="s">
        <v>10019</v>
      </c>
      <c r="E1376">
        <v>5</v>
      </c>
      <c r="F1376">
        <f>+_xlfn.XLOOKUP(TablaVentas[[#This Row],[PRODUCTO FINANCIERO]],TablaPrecios[PRODUCTO FINANCIERO],TablaPrecios[PRECIO UNIT],0)</f>
        <v>9.9</v>
      </c>
      <c r="G1376" s="2">
        <f>+TablaVentas[[#This Row],[CANTIDAD]]*TablaVentas[[#This Row],[PRECIO UNITARIO]]</f>
        <v>49.5</v>
      </c>
      <c r="H1376" s="1">
        <f t="shared" ca="1" si="21"/>
        <v>0.18812626633548402</v>
      </c>
      <c r="I1376" s="2">
        <f ca="1">+TablaVentas[[#This Row],[VENTAL TOTAL]]-TablaVentas[[#This Row],[VENTAL TOTAL]]*TablaVentas[[#This Row],[DESCUENTO]]</f>
        <v>40.187749816393541</v>
      </c>
      <c r="J1376" s="2">
        <f ca="1">0.18*TablaVentas[[#This Row],[SUBTOTAL]]</f>
        <v>7.2337949669508372</v>
      </c>
      <c r="K1376" s="2">
        <f ca="1">+TablaVentas[[#This Row],[SUBTOTAL]]+TablaVentas[[#This Row],[IGV]]</f>
        <v>47.42154478334438</v>
      </c>
    </row>
    <row r="1377" spans="1:11" x14ac:dyDescent="0.25">
      <c r="A1377" t="s">
        <v>1386</v>
      </c>
      <c r="B1377" s="6">
        <v>45832</v>
      </c>
      <c r="C1377" t="s">
        <v>10012</v>
      </c>
      <c r="D1377" t="s">
        <v>10020</v>
      </c>
      <c r="E1377">
        <v>16</v>
      </c>
      <c r="F1377">
        <f>+_xlfn.XLOOKUP(TablaVentas[[#This Row],[PRODUCTO FINANCIERO]],TablaPrecios[PRODUCTO FINANCIERO],TablaPrecios[PRECIO UNIT],0)</f>
        <v>14.9</v>
      </c>
      <c r="G1377" s="2">
        <f>+TablaVentas[[#This Row],[CANTIDAD]]*TablaVentas[[#This Row],[PRECIO UNITARIO]]</f>
        <v>238.4</v>
      </c>
      <c r="H1377" s="1">
        <f t="shared" ca="1" si="21"/>
        <v>0.11897589069727192</v>
      </c>
      <c r="I1377" s="2">
        <f ca="1">+TablaVentas[[#This Row],[VENTAL TOTAL]]-TablaVentas[[#This Row],[VENTAL TOTAL]]*TablaVentas[[#This Row],[DESCUENTO]]</f>
        <v>210.03614765777039</v>
      </c>
      <c r="J1377" s="2">
        <f ca="1">0.18*TablaVentas[[#This Row],[SUBTOTAL]]</f>
        <v>37.806506578398668</v>
      </c>
      <c r="K1377" s="2">
        <f ca="1">+TablaVentas[[#This Row],[SUBTOTAL]]+TablaVentas[[#This Row],[IGV]]</f>
        <v>247.84265423616904</v>
      </c>
    </row>
    <row r="1378" spans="1:11" x14ac:dyDescent="0.25">
      <c r="A1378" t="s">
        <v>1387</v>
      </c>
      <c r="B1378" s="6">
        <v>46241</v>
      </c>
      <c r="C1378" t="s">
        <v>10013</v>
      </c>
      <c r="D1378" t="s">
        <v>10018</v>
      </c>
      <c r="E1378">
        <v>11</v>
      </c>
      <c r="F1378">
        <f>+_xlfn.XLOOKUP(TablaVentas[[#This Row],[PRODUCTO FINANCIERO]],TablaPrecios[PRODUCTO FINANCIERO],TablaPrecios[PRECIO UNIT],0)</f>
        <v>14.9</v>
      </c>
      <c r="G1378" s="2">
        <f>+TablaVentas[[#This Row],[CANTIDAD]]*TablaVentas[[#This Row],[PRECIO UNITARIO]]</f>
        <v>163.9</v>
      </c>
      <c r="H1378" s="1">
        <f t="shared" ca="1" si="21"/>
        <v>0.19742609471233877</v>
      </c>
      <c r="I1378" s="2">
        <f ca="1">+TablaVentas[[#This Row],[VENTAL TOTAL]]-TablaVentas[[#This Row],[VENTAL TOTAL]]*TablaVentas[[#This Row],[DESCUENTO]]</f>
        <v>131.54186307664767</v>
      </c>
      <c r="J1378" s="2">
        <f ca="1">0.18*TablaVentas[[#This Row],[SUBTOTAL]]</f>
        <v>23.677535353796578</v>
      </c>
      <c r="K1378" s="2">
        <f ca="1">+TablaVentas[[#This Row],[SUBTOTAL]]+TablaVentas[[#This Row],[IGV]]</f>
        <v>155.21939843044424</v>
      </c>
    </row>
    <row r="1379" spans="1:11" x14ac:dyDescent="0.25">
      <c r="A1379" t="s">
        <v>1388</v>
      </c>
      <c r="B1379" s="6">
        <v>46081</v>
      </c>
      <c r="C1379" t="s">
        <v>10012</v>
      </c>
      <c r="D1379" t="s">
        <v>10018</v>
      </c>
      <c r="E1379">
        <v>5</v>
      </c>
      <c r="F1379">
        <f>+_xlfn.XLOOKUP(TablaVentas[[#This Row],[PRODUCTO FINANCIERO]],TablaPrecios[PRODUCTO FINANCIERO],TablaPrecios[PRECIO UNIT],0)</f>
        <v>14.9</v>
      </c>
      <c r="G1379" s="2">
        <f>+TablaVentas[[#This Row],[CANTIDAD]]*TablaVentas[[#This Row],[PRECIO UNITARIO]]</f>
        <v>74.5</v>
      </c>
      <c r="H1379" s="1">
        <f t="shared" ca="1" si="21"/>
        <v>0.14669289372161065</v>
      </c>
      <c r="I1379" s="2">
        <f ca="1">+TablaVentas[[#This Row],[VENTAL TOTAL]]-TablaVentas[[#This Row],[VENTAL TOTAL]]*TablaVentas[[#This Row],[DESCUENTO]]</f>
        <v>63.571379417740005</v>
      </c>
      <c r="J1379" s="2">
        <f ca="1">0.18*TablaVentas[[#This Row],[SUBTOTAL]]</f>
        <v>11.442848295193201</v>
      </c>
      <c r="K1379" s="2">
        <f ca="1">+TablaVentas[[#This Row],[SUBTOTAL]]+TablaVentas[[#This Row],[IGV]]</f>
        <v>75.014227712933206</v>
      </c>
    </row>
    <row r="1380" spans="1:11" x14ac:dyDescent="0.25">
      <c r="A1380" t="s">
        <v>1389</v>
      </c>
      <c r="B1380" s="6">
        <v>45977</v>
      </c>
      <c r="C1380" t="s">
        <v>10015</v>
      </c>
      <c r="D1380" t="s">
        <v>10020</v>
      </c>
      <c r="E1380">
        <v>17</v>
      </c>
      <c r="F1380">
        <f>+_xlfn.XLOOKUP(TablaVentas[[#This Row],[PRODUCTO FINANCIERO]],TablaPrecios[PRODUCTO FINANCIERO],TablaPrecios[PRECIO UNIT],0)</f>
        <v>14.9</v>
      </c>
      <c r="G1380" s="2">
        <f>+TablaVentas[[#This Row],[CANTIDAD]]*TablaVentas[[#This Row],[PRECIO UNITARIO]]</f>
        <v>253.3</v>
      </c>
      <c r="H1380" s="1">
        <f t="shared" ca="1" si="21"/>
        <v>0.15183084975797251</v>
      </c>
      <c r="I1380" s="2">
        <f ca="1">+TablaVentas[[#This Row],[VENTAL TOTAL]]-TablaVentas[[#This Row],[VENTAL TOTAL]]*TablaVentas[[#This Row],[DESCUENTO]]</f>
        <v>214.84124575630557</v>
      </c>
      <c r="J1380" s="2">
        <f ca="1">0.18*TablaVentas[[#This Row],[SUBTOTAL]]</f>
        <v>38.671424236135003</v>
      </c>
      <c r="K1380" s="2">
        <f ca="1">+TablaVentas[[#This Row],[SUBTOTAL]]+TablaVentas[[#This Row],[IGV]]</f>
        <v>253.51266999244058</v>
      </c>
    </row>
    <row r="1381" spans="1:11" x14ac:dyDescent="0.25">
      <c r="A1381" t="s">
        <v>1390</v>
      </c>
      <c r="B1381" s="6">
        <v>45607</v>
      </c>
      <c r="C1381" t="s">
        <v>10013</v>
      </c>
      <c r="D1381" t="s">
        <v>10017</v>
      </c>
      <c r="E1381">
        <v>20</v>
      </c>
      <c r="F1381">
        <f>+_xlfn.XLOOKUP(TablaVentas[[#This Row],[PRODUCTO FINANCIERO]],TablaPrecios[PRODUCTO FINANCIERO],TablaPrecios[PRECIO UNIT],0)</f>
        <v>9.9</v>
      </c>
      <c r="G1381" s="2">
        <f>+TablaVentas[[#This Row],[CANTIDAD]]*TablaVentas[[#This Row],[PRECIO UNITARIO]]</f>
        <v>198</v>
      </c>
      <c r="H1381" s="1">
        <f t="shared" ca="1" si="21"/>
        <v>0.1058617289934175</v>
      </c>
      <c r="I1381" s="2">
        <f ca="1">+TablaVentas[[#This Row],[VENTAL TOTAL]]-TablaVentas[[#This Row],[VENTAL TOTAL]]*TablaVentas[[#This Row],[DESCUENTO]]</f>
        <v>177.03937765930334</v>
      </c>
      <c r="J1381" s="2">
        <f ca="1">0.18*TablaVentas[[#This Row],[SUBTOTAL]]</f>
        <v>31.867087978674601</v>
      </c>
      <c r="K1381" s="2">
        <f ca="1">+TablaVentas[[#This Row],[SUBTOTAL]]+TablaVentas[[#This Row],[IGV]]</f>
        <v>208.90646563797793</v>
      </c>
    </row>
    <row r="1382" spans="1:11" x14ac:dyDescent="0.25">
      <c r="A1382" t="s">
        <v>1391</v>
      </c>
      <c r="B1382" s="6">
        <v>46138</v>
      </c>
      <c r="C1382" t="s">
        <v>10013</v>
      </c>
      <c r="D1382" t="s">
        <v>10020</v>
      </c>
      <c r="E1382">
        <v>7</v>
      </c>
      <c r="F1382">
        <f>+_xlfn.XLOOKUP(TablaVentas[[#This Row],[PRODUCTO FINANCIERO]],TablaPrecios[PRODUCTO FINANCIERO],TablaPrecios[PRECIO UNIT],0)</f>
        <v>14.9</v>
      </c>
      <c r="G1382" s="2">
        <f>+TablaVentas[[#This Row],[CANTIDAD]]*TablaVentas[[#This Row],[PRECIO UNITARIO]]</f>
        <v>104.3</v>
      </c>
      <c r="H1382" s="1">
        <f t="shared" ca="1" si="21"/>
        <v>0.19878179750649727</v>
      </c>
      <c r="I1382" s="2">
        <f ca="1">+TablaVentas[[#This Row],[VENTAL TOTAL]]-TablaVentas[[#This Row],[VENTAL TOTAL]]*TablaVentas[[#This Row],[DESCUENTO]]</f>
        <v>83.567058520072337</v>
      </c>
      <c r="J1382" s="2">
        <f ca="1">0.18*TablaVentas[[#This Row],[SUBTOTAL]]</f>
        <v>15.042070533613019</v>
      </c>
      <c r="K1382" s="2">
        <f ca="1">+TablaVentas[[#This Row],[SUBTOTAL]]+TablaVentas[[#This Row],[IGV]]</f>
        <v>98.609129053685351</v>
      </c>
    </row>
    <row r="1383" spans="1:11" x14ac:dyDescent="0.25">
      <c r="A1383" t="s">
        <v>1392</v>
      </c>
      <c r="B1383" s="6">
        <v>45486</v>
      </c>
      <c r="C1383" t="s">
        <v>10013</v>
      </c>
      <c r="D1383" t="s">
        <v>10022</v>
      </c>
      <c r="E1383">
        <v>7</v>
      </c>
      <c r="F1383">
        <f>+_xlfn.XLOOKUP(TablaVentas[[#This Row],[PRODUCTO FINANCIERO]],TablaPrecios[PRODUCTO FINANCIERO],TablaPrecios[PRECIO UNIT],0)</f>
        <v>20.9</v>
      </c>
      <c r="G1383" s="2">
        <f>+TablaVentas[[#This Row],[CANTIDAD]]*TablaVentas[[#This Row],[PRECIO UNITARIO]]</f>
        <v>146.29999999999998</v>
      </c>
      <c r="H1383" s="1">
        <f t="shared" ca="1" si="21"/>
        <v>0.19738060404921823</v>
      </c>
      <c r="I1383" s="2">
        <f ca="1">+TablaVentas[[#This Row],[VENTAL TOTAL]]-TablaVentas[[#This Row],[VENTAL TOTAL]]*TablaVentas[[#This Row],[DESCUENTO]]</f>
        <v>117.42321762759936</v>
      </c>
      <c r="J1383" s="2">
        <f ca="1">0.18*TablaVentas[[#This Row],[SUBTOTAL]]</f>
        <v>21.136179172967882</v>
      </c>
      <c r="K1383" s="2">
        <f ca="1">+TablaVentas[[#This Row],[SUBTOTAL]]+TablaVentas[[#This Row],[IGV]]</f>
        <v>138.55939680056724</v>
      </c>
    </row>
    <row r="1384" spans="1:11" x14ac:dyDescent="0.25">
      <c r="A1384" t="s">
        <v>1393</v>
      </c>
      <c r="B1384" s="6">
        <v>45851</v>
      </c>
      <c r="C1384" t="s">
        <v>10012</v>
      </c>
      <c r="D1384" t="s">
        <v>10020</v>
      </c>
      <c r="E1384">
        <v>5</v>
      </c>
      <c r="F1384">
        <f>+_xlfn.XLOOKUP(TablaVentas[[#This Row],[PRODUCTO FINANCIERO]],TablaPrecios[PRODUCTO FINANCIERO],TablaPrecios[PRECIO UNIT],0)</f>
        <v>14.9</v>
      </c>
      <c r="G1384" s="2">
        <f>+TablaVentas[[#This Row],[CANTIDAD]]*TablaVentas[[#This Row],[PRECIO UNITARIO]]</f>
        <v>74.5</v>
      </c>
      <c r="H1384" s="1">
        <f t="shared" ca="1" si="21"/>
        <v>0.16862408697387318</v>
      </c>
      <c r="I1384" s="2">
        <f ca="1">+TablaVentas[[#This Row],[VENTAL TOTAL]]-TablaVentas[[#This Row],[VENTAL TOTAL]]*TablaVentas[[#This Row],[DESCUENTO]]</f>
        <v>61.93750552044645</v>
      </c>
      <c r="J1384" s="2">
        <f ca="1">0.18*TablaVentas[[#This Row],[SUBTOTAL]]</f>
        <v>11.148750993680361</v>
      </c>
      <c r="K1384" s="2">
        <f ca="1">+TablaVentas[[#This Row],[SUBTOTAL]]+TablaVentas[[#This Row],[IGV]]</f>
        <v>73.086256514126816</v>
      </c>
    </row>
    <row r="1385" spans="1:11" x14ac:dyDescent="0.25">
      <c r="A1385" t="s">
        <v>1394</v>
      </c>
      <c r="B1385" s="6">
        <v>46379</v>
      </c>
      <c r="C1385" t="s">
        <v>10016</v>
      </c>
      <c r="D1385" t="s">
        <v>10019</v>
      </c>
      <c r="E1385">
        <v>3</v>
      </c>
      <c r="F1385">
        <f>+_xlfn.XLOOKUP(TablaVentas[[#This Row],[PRODUCTO FINANCIERO]],TablaPrecios[PRODUCTO FINANCIERO],TablaPrecios[PRECIO UNIT],0)</f>
        <v>9.9</v>
      </c>
      <c r="G1385" s="2">
        <f>+TablaVentas[[#This Row],[CANTIDAD]]*TablaVentas[[#This Row],[PRECIO UNITARIO]]</f>
        <v>29.700000000000003</v>
      </c>
      <c r="H1385" s="1">
        <f t="shared" ca="1" si="21"/>
        <v>0.12805109671236686</v>
      </c>
      <c r="I1385" s="2">
        <f ca="1">+TablaVentas[[#This Row],[VENTAL TOTAL]]-TablaVentas[[#This Row],[VENTAL TOTAL]]*TablaVentas[[#This Row],[DESCUENTO]]</f>
        <v>25.896882427642709</v>
      </c>
      <c r="J1385" s="2">
        <f ca="1">0.18*TablaVentas[[#This Row],[SUBTOTAL]]</f>
        <v>4.6614388369756874</v>
      </c>
      <c r="K1385" s="2">
        <f ca="1">+TablaVentas[[#This Row],[SUBTOTAL]]+TablaVentas[[#This Row],[IGV]]</f>
        <v>30.558321264618396</v>
      </c>
    </row>
    <row r="1386" spans="1:11" x14ac:dyDescent="0.25">
      <c r="A1386" t="s">
        <v>1395</v>
      </c>
      <c r="B1386" s="6">
        <v>45842</v>
      </c>
      <c r="C1386" t="s">
        <v>10012</v>
      </c>
      <c r="D1386" t="s">
        <v>10022</v>
      </c>
      <c r="E1386">
        <v>12</v>
      </c>
      <c r="F1386">
        <f>+_xlfn.XLOOKUP(TablaVentas[[#This Row],[PRODUCTO FINANCIERO]],TablaPrecios[PRODUCTO FINANCIERO],TablaPrecios[PRECIO UNIT],0)</f>
        <v>20.9</v>
      </c>
      <c r="G1386" s="2">
        <f>+TablaVentas[[#This Row],[CANTIDAD]]*TablaVentas[[#This Row],[PRECIO UNITARIO]]</f>
        <v>250.79999999999998</v>
      </c>
      <c r="H1386" s="1">
        <f t="shared" ca="1" si="21"/>
        <v>0.16758842341722896</v>
      </c>
      <c r="I1386" s="2">
        <f ca="1">+TablaVentas[[#This Row],[VENTAL TOTAL]]-TablaVentas[[#This Row],[VENTAL TOTAL]]*TablaVentas[[#This Row],[DESCUENTO]]</f>
        <v>208.76882340695897</v>
      </c>
      <c r="J1386" s="2">
        <f ca="1">0.18*TablaVentas[[#This Row],[SUBTOTAL]]</f>
        <v>37.578388213252616</v>
      </c>
      <c r="K1386" s="2">
        <f ca="1">+TablaVentas[[#This Row],[SUBTOTAL]]+TablaVentas[[#This Row],[IGV]]</f>
        <v>246.3472116202116</v>
      </c>
    </row>
    <row r="1387" spans="1:11" x14ac:dyDescent="0.25">
      <c r="A1387" t="s">
        <v>1396</v>
      </c>
      <c r="B1387" s="6">
        <v>46318</v>
      </c>
      <c r="C1387" t="s">
        <v>10016</v>
      </c>
      <c r="D1387" t="s">
        <v>10019</v>
      </c>
      <c r="E1387">
        <v>6</v>
      </c>
      <c r="F1387">
        <f>+_xlfn.XLOOKUP(TablaVentas[[#This Row],[PRODUCTO FINANCIERO]],TablaPrecios[PRODUCTO FINANCIERO],TablaPrecios[PRECIO UNIT],0)</f>
        <v>9.9</v>
      </c>
      <c r="G1387" s="2">
        <f>+TablaVentas[[#This Row],[CANTIDAD]]*TablaVentas[[#This Row],[PRECIO UNITARIO]]</f>
        <v>59.400000000000006</v>
      </c>
      <c r="H1387" s="1">
        <f t="shared" ca="1" si="21"/>
        <v>0.11610901298770723</v>
      </c>
      <c r="I1387" s="2">
        <f ca="1">+TablaVentas[[#This Row],[VENTAL TOTAL]]-TablaVentas[[#This Row],[VENTAL TOTAL]]*TablaVentas[[#This Row],[DESCUENTO]]</f>
        <v>52.503124628530195</v>
      </c>
      <c r="J1387" s="2">
        <f ca="1">0.18*TablaVentas[[#This Row],[SUBTOTAL]]</f>
        <v>9.4505624331354348</v>
      </c>
      <c r="K1387" s="2">
        <f ca="1">+TablaVentas[[#This Row],[SUBTOTAL]]+TablaVentas[[#This Row],[IGV]]</f>
        <v>61.953687061665633</v>
      </c>
    </row>
    <row r="1388" spans="1:11" x14ac:dyDescent="0.25">
      <c r="A1388" t="s">
        <v>1397</v>
      </c>
      <c r="B1388" s="6">
        <v>46052</v>
      </c>
      <c r="C1388" t="s">
        <v>10012</v>
      </c>
      <c r="D1388" t="s">
        <v>10022</v>
      </c>
      <c r="E1388">
        <v>16</v>
      </c>
      <c r="F1388">
        <f>+_xlfn.XLOOKUP(TablaVentas[[#This Row],[PRODUCTO FINANCIERO]],TablaPrecios[PRODUCTO FINANCIERO],TablaPrecios[PRECIO UNIT],0)</f>
        <v>20.9</v>
      </c>
      <c r="G1388" s="2">
        <f>+TablaVentas[[#This Row],[CANTIDAD]]*TablaVentas[[#This Row],[PRECIO UNITARIO]]</f>
        <v>334.4</v>
      </c>
      <c r="H1388" s="1">
        <f t="shared" ca="1" si="21"/>
        <v>0.16597569021955638</v>
      </c>
      <c r="I1388" s="2">
        <f ca="1">+TablaVentas[[#This Row],[VENTAL TOTAL]]-TablaVentas[[#This Row],[VENTAL TOTAL]]*TablaVentas[[#This Row],[DESCUENTO]]</f>
        <v>278.89772919058032</v>
      </c>
      <c r="J1388" s="2">
        <f ca="1">0.18*TablaVentas[[#This Row],[SUBTOTAL]]</f>
        <v>50.201591254304454</v>
      </c>
      <c r="K1388" s="2">
        <f ca="1">+TablaVentas[[#This Row],[SUBTOTAL]]+TablaVentas[[#This Row],[IGV]]</f>
        <v>329.09932044488477</v>
      </c>
    </row>
    <row r="1389" spans="1:11" x14ac:dyDescent="0.25">
      <c r="A1389" t="s">
        <v>1398</v>
      </c>
      <c r="B1389" s="6">
        <v>46139</v>
      </c>
      <c r="C1389" t="s">
        <v>10013</v>
      </c>
      <c r="D1389" t="s">
        <v>10022</v>
      </c>
      <c r="E1389">
        <v>9</v>
      </c>
      <c r="F1389">
        <f>+_xlfn.XLOOKUP(TablaVentas[[#This Row],[PRODUCTO FINANCIERO]],TablaPrecios[PRODUCTO FINANCIERO],TablaPrecios[PRECIO UNIT],0)</f>
        <v>20.9</v>
      </c>
      <c r="G1389" s="2">
        <f>+TablaVentas[[#This Row],[CANTIDAD]]*TablaVentas[[#This Row],[PRECIO UNITARIO]]</f>
        <v>188.1</v>
      </c>
      <c r="H1389" s="1">
        <f t="shared" ca="1" si="21"/>
        <v>0.1140672870196075</v>
      </c>
      <c r="I1389" s="2">
        <f ca="1">+TablaVentas[[#This Row],[VENTAL TOTAL]]-TablaVentas[[#This Row],[VENTAL TOTAL]]*TablaVentas[[#This Row],[DESCUENTO]]</f>
        <v>166.64394331161182</v>
      </c>
      <c r="J1389" s="2">
        <f ca="1">0.18*TablaVentas[[#This Row],[SUBTOTAL]]</f>
        <v>29.995909796090128</v>
      </c>
      <c r="K1389" s="2">
        <f ca="1">+TablaVentas[[#This Row],[SUBTOTAL]]+TablaVentas[[#This Row],[IGV]]</f>
        <v>196.63985310770195</v>
      </c>
    </row>
    <row r="1390" spans="1:11" x14ac:dyDescent="0.25">
      <c r="A1390" t="s">
        <v>1399</v>
      </c>
      <c r="B1390" s="6">
        <v>45970</v>
      </c>
      <c r="C1390" t="s">
        <v>10011</v>
      </c>
      <c r="D1390" t="s">
        <v>10019</v>
      </c>
      <c r="E1390">
        <v>18</v>
      </c>
      <c r="F1390">
        <f>+_xlfn.XLOOKUP(TablaVentas[[#This Row],[PRODUCTO FINANCIERO]],TablaPrecios[PRODUCTO FINANCIERO],TablaPrecios[PRECIO UNIT],0)</f>
        <v>9.9</v>
      </c>
      <c r="G1390" s="2">
        <f>+TablaVentas[[#This Row],[CANTIDAD]]*TablaVentas[[#This Row],[PRECIO UNITARIO]]</f>
        <v>178.20000000000002</v>
      </c>
      <c r="H1390" s="1">
        <f t="shared" ca="1" si="21"/>
        <v>0.11254732002779495</v>
      </c>
      <c r="I1390" s="2">
        <f ca="1">+TablaVentas[[#This Row],[VENTAL TOTAL]]-TablaVentas[[#This Row],[VENTAL TOTAL]]*TablaVentas[[#This Row],[DESCUENTO]]</f>
        <v>158.14406757104695</v>
      </c>
      <c r="J1390" s="2">
        <f ca="1">0.18*TablaVentas[[#This Row],[SUBTOTAL]]</f>
        <v>28.465932162788448</v>
      </c>
      <c r="K1390" s="2">
        <f ca="1">+TablaVentas[[#This Row],[SUBTOTAL]]+TablaVentas[[#This Row],[IGV]]</f>
        <v>186.60999973383539</v>
      </c>
    </row>
    <row r="1391" spans="1:11" x14ac:dyDescent="0.25">
      <c r="A1391" t="s">
        <v>1400</v>
      </c>
      <c r="B1391" s="6">
        <v>46318</v>
      </c>
      <c r="C1391" t="s">
        <v>10011</v>
      </c>
      <c r="D1391" t="s">
        <v>10022</v>
      </c>
      <c r="E1391">
        <v>5</v>
      </c>
      <c r="F1391">
        <f>+_xlfn.XLOOKUP(TablaVentas[[#This Row],[PRODUCTO FINANCIERO]],TablaPrecios[PRODUCTO FINANCIERO],TablaPrecios[PRECIO UNIT],0)</f>
        <v>20.9</v>
      </c>
      <c r="G1391" s="2">
        <f>+TablaVentas[[#This Row],[CANTIDAD]]*TablaVentas[[#This Row],[PRECIO UNITARIO]]</f>
        <v>104.5</v>
      </c>
      <c r="H1391" s="1">
        <f t="shared" ca="1" si="21"/>
        <v>0.13177954807848727</v>
      </c>
      <c r="I1391" s="2">
        <f ca="1">+TablaVentas[[#This Row],[VENTAL TOTAL]]-TablaVentas[[#This Row],[VENTAL TOTAL]]*TablaVentas[[#This Row],[DESCUENTO]]</f>
        <v>90.729037225798081</v>
      </c>
      <c r="J1391" s="2">
        <f ca="1">0.18*TablaVentas[[#This Row],[SUBTOTAL]]</f>
        <v>16.331226700643654</v>
      </c>
      <c r="K1391" s="2">
        <f ca="1">+TablaVentas[[#This Row],[SUBTOTAL]]+TablaVentas[[#This Row],[IGV]]</f>
        <v>107.06026392644173</v>
      </c>
    </row>
    <row r="1392" spans="1:11" x14ac:dyDescent="0.25">
      <c r="A1392" t="s">
        <v>1401</v>
      </c>
      <c r="B1392" s="6">
        <v>45443</v>
      </c>
      <c r="C1392" t="s">
        <v>10015</v>
      </c>
      <c r="D1392" t="s">
        <v>10022</v>
      </c>
      <c r="E1392">
        <v>15</v>
      </c>
      <c r="F1392">
        <f>+_xlfn.XLOOKUP(TablaVentas[[#This Row],[PRODUCTO FINANCIERO]],TablaPrecios[PRODUCTO FINANCIERO],TablaPrecios[PRECIO UNIT],0)</f>
        <v>20.9</v>
      </c>
      <c r="G1392" s="2">
        <f>+TablaVentas[[#This Row],[CANTIDAD]]*TablaVentas[[#This Row],[PRECIO UNITARIO]]</f>
        <v>313.5</v>
      </c>
      <c r="H1392" s="1">
        <f t="shared" ca="1" si="21"/>
        <v>0.10721372481157637</v>
      </c>
      <c r="I1392" s="2">
        <f ca="1">+TablaVentas[[#This Row],[VENTAL TOTAL]]-TablaVentas[[#This Row],[VENTAL TOTAL]]*TablaVentas[[#This Row],[DESCUENTO]]</f>
        <v>279.88849727157083</v>
      </c>
      <c r="J1392" s="2">
        <f ca="1">0.18*TablaVentas[[#This Row],[SUBTOTAL]]</f>
        <v>50.379929508882746</v>
      </c>
      <c r="K1392" s="2">
        <f ca="1">+TablaVentas[[#This Row],[SUBTOTAL]]+TablaVentas[[#This Row],[IGV]]</f>
        <v>330.26842678045358</v>
      </c>
    </row>
    <row r="1393" spans="1:11" x14ac:dyDescent="0.25">
      <c r="A1393" t="s">
        <v>1402</v>
      </c>
      <c r="B1393" s="6">
        <v>46362</v>
      </c>
      <c r="C1393" t="s">
        <v>10012</v>
      </c>
      <c r="D1393" t="s">
        <v>10019</v>
      </c>
      <c r="E1393">
        <v>9</v>
      </c>
      <c r="F1393">
        <f>+_xlfn.XLOOKUP(TablaVentas[[#This Row],[PRODUCTO FINANCIERO]],TablaPrecios[PRODUCTO FINANCIERO],TablaPrecios[PRECIO UNIT],0)</f>
        <v>9.9</v>
      </c>
      <c r="G1393" s="2">
        <f>+TablaVentas[[#This Row],[CANTIDAD]]*TablaVentas[[#This Row],[PRECIO UNITARIO]]</f>
        <v>89.100000000000009</v>
      </c>
      <c r="H1393" s="1">
        <f t="shared" ca="1" si="21"/>
        <v>0.18438272334429698</v>
      </c>
      <c r="I1393" s="2">
        <f ca="1">+TablaVentas[[#This Row],[VENTAL TOTAL]]-TablaVentas[[#This Row],[VENTAL TOTAL]]*TablaVentas[[#This Row],[DESCUENTO]]</f>
        <v>72.67149935002314</v>
      </c>
      <c r="J1393" s="2">
        <f ca="1">0.18*TablaVentas[[#This Row],[SUBTOTAL]]</f>
        <v>13.080869883004164</v>
      </c>
      <c r="K1393" s="2">
        <f ca="1">+TablaVentas[[#This Row],[SUBTOTAL]]+TablaVentas[[#This Row],[IGV]]</f>
        <v>85.752369233027309</v>
      </c>
    </row>
    <row r="1394" spans="1:11" x14ac:dyDescent="0.25">
      <c r="A1394" t="s">
        <v>1403</v>
      </c>
      <c r="B1394" s="6">
        <v>45383</v>
      </c>
      <c r="C1394" t="s">
        <v>10013</v>
      </c>
      <c r="D1394" t="s">
        <v>10017</v>
      </c>
      <c r="E1394">
        <v>4</v>
      </c>
      <c r="F1394">
        <f>+_xlfn.XLOOKUP(TablaVentas[[#This Row],[PRODUCTO FINANCIERO]],TablaPrecios[PRODUCTO FINANCIERO],TablaPrecios[PRECIO UNIT],0)</f>
        <v>9.9</v>
      </c>
      <c r="G1394" s="2">
        <f>+TablaVentas[[#This Row],[CANTIDAD]]*TablaVentas[[#This Row],[PRECIO UNITARIO]]</f>
        <v>39.6</v>
      </c>
      <c r="H1394" s="1">
        <f t="shared" ca="1" si="21"/>
        <v>0.10146960997565052</v>
      </c>
      <c r="I1394" s="2">
        <f ca="1">+TablaVentas[[#This Row],[VENTAL TOTAL]]-TablaVentas[[#This Row],[VENTAL TOTAL]]*TablaVentas[[#This Row],[DESCUENTO]]</f>
        <v>35.581803444964237</v>
      </c>
      <c r="J1394" s="2">
        <f ca="1">0.18*TablaVentas[[#This Row],[SUBTOTAL]]</f>
        <v>6.4047246200935621</v>
      </c>
      <c r="K1394" s="2">
        <f ca="1">+TablaVentas[[#This Row],[SUBTOTAL]]+TablaVentas[[#This Row],[IGV]]</f>
        <v>41.986528065057797</v>
      </c>
    </row>
    <row r="1395" spans="1:11" x14ac:dyDescent="0.25">
      <c r="A1395" t="s">
        <v>1404</v>
      </c>
      <c r="B1395" s="6">
        <v>45614</v>
      </c>
      <c r="C1395" t="s">
        <v>10011</v>
      </c>
      <c r="D1395" t="s">
        <v>10017</v>
      </c>
      <c r="E1395">
        <v>3</v>
      </c>
      <c r="F1395">
        <f>+_xlfn.XLOOKUP(TablaVentas[[#This Row],[PRODUCTO FINANCIERO]],TablaPrecios[PRODUCTO FINANCIERO],TablaPrecios[PRECIO UNIT],0)</f>
        <v>9.9</v>
      </c>
      <c r="G1395" s="2">
        <f>+TablaVentas[[#This Row],[CANTIDAD]]*TablaVentas[[#This Row],[PRECIO UNITARIO]]</f>
        <v>29.700000000000003</v>
      </c>
      <c r="H1395" s="1">
        <f t="shared" ca="1" si="21"/>
        <v>0.16831901662040039</v>
      </c>
      <c r="I1395" s="2">
        <f ca="1">+TablaVentas[[#This Row],[VENTAL TOTAL]]-TablaVentas[[#This Row],[VENTAL TOTAL]]*TablaVentas[[#This Row],[DESCUENTO]]</f>
        <v>24.700925206374109</v>
      </c>
      <c r="J1395" s="2">
        <f ca="1">0.18*TablaVentas[[#This Row],[SUBTOTAL]]</f>
        <v>4.4461665371473398</v>
      </c>
      <c r="K1395" s="2">
        <f ca="1">+TablaVentas[[#This Row],[SUBTOTAL]]+TablaVentas[[#This Row],[IGV]]</f>
        <v>29.14709174352145</v>
      </c>
    </row>
    <row r="1396" spans="1:11" x14ac:dyDescent="0.25">
      <c r="A1396" t="s">
        <v>1405</v>
      </c>
      <c r="B1396" s="6">
        <v>45614</v>
      </c>
      <c r="C1396" t="s">
        <v>10015</v>
      </c>
      <c r="D1396" t="s">
        <v>10017</v>
      </c>
      <c r="E1396">
        <v>19</v>
      </c>
      <c r="F1396">
        <f>+_xlfn.XLOOKUP(TablaVentas[[#This Row],[PRODUCTO FINANCIERO]],TablaPrecios[PRODUCTO FINANCIERO],TablaPrecios[PRECIO UNIT],0)</f>
        <v>9.9</v>
      </c>
      <c r="G1396" s="2">
        <f>+TablaVentas[[#This Row],[CANTIDAD]]*TablaVentas[[#This Row],[PRECIO UNITARIO]]</f>
        <v>188.1</v>
      </c>
      <c r="H1396" s="1">
        <f t="shared" ca="1" si="21"/>
        <v>0.12624760782008695</v>
      </c>
      <c r="I1396" s="2">
        <f ca="1">+TablaVentas[[#This Row],[VENTAL TOTAL]]-TablaVentas[[#This Row],[VENTAL TOTAL]]*TablaVentas[[#This Row],[DESCUENTO]]</f>
        <v>164.35282496904165</v>
      </c>
      <c r="J1396" s="2">
        <f ca="1">0.18*TablaVentas[[#This Row],[SUBTOTAL]]</f>
        <v>29.583508494427495</v>
      </c>
      <c r="K1396" s="2">
        <f ca="1">+TablaVentas[[#This Row],[SUBTOTAL]]+TablaVentas[[#This Row],[IGV]]</f>
        <v>193.93633346346914</v>
      </c>
    </row>
    <row r="1397" spans="1:11" x14ac:dyDescent="0.25">
      <c r="A1397" t="s">
        <v>1406</v>
      </c>
      <c r="B1397" s="6">
        <v>45792</v>
      </c>
      <c r="C1397" t="s">
        <v>10012</v>
      </c>
      <c r="D1397" t="s">
        <v>10020</v>
      </c>
      <c r="E1397">
        <v>3</v>
      </c>
      <c r="F1397">
        <f>+_xlfn.XLOOKUP(TablaVentas[[#This Row],[PRODUCTO FINANCIERO]],TablaPrecios[PRODUCTO FINANCIERO],TablaPrecios[PRECIO UNIT],0)</f>
        <v>14.9</v>
      </c>
      <c r="G1397" s="2">
        <f>+TablaVentas[[#This Row],[CANTIDAD]]*TablaVentas[[#This Row],[PRECIO UNITARIO]]</f>
        <v>44.7</v>
      </c>
      <c r="H1397" s="1">
        <f t="shared" ca="1" si="21"/>
        <v>0.1073790192637368</v>
      </c>
      <c r="I1397" s="2">
        <f ca="1">+TablaVentas[[#This Row],[VENTAL TOTAL]]-TablaVentas[[#This Row],[VENTAL TOTAL]]*TablaVentas[[#This Row],[DESCUENTO]]</f>
        <v>39.900157838910971</v>
      </c>
      <c r="J1397" s="2">
        <f ca="1">0.18*TablaVentas[[#This Row],[SUBTOTAL]]</f>
        <v>7.1820284110039747</v>
      </c>
      <c r="K1397" s="2">
        <f ca="1">+TablaVentas[[#This Row],[SUBTOTAL]]+TablaVentas[[#This Row],[IGV]]</f>
        <v>47.082186249914947</v>
      </c>
    </row>
    <row r="1398" spans="1:11" x14ac:dyDescent="0.25">
      <c r="A1398" t="s">
        <v>1407</v>
      </c>
      <c r="B1398" s="6">
        <v>46353</v>
      </c>
      <c r="C1398" t="s">
        <v>10014</v>
      </c>
      <c r="D1398" t="s">
        <v>10018</v>
      </c>
      <c r="E1398">
        <v>15</v>
      </c>
      <c r="F1398">
        <f>+_xlfn.XLOOKUP(TablaVentas[[#This Row],[PRODUCTO FINANCIERO]],TablaPrecios[PRODUCTO FINANCIERO],TablaPrecios[PRECIO UNIT],0)</f>
        <v>14.9</v>
      </c>
      <c r="G1398" s="2">
        <f>+TablaVentas[[#This Row],[CANTIDAD]]*TablaVentas[[#This Row],[PRECIO UNITARIO]]</f>
        <v>223.5</v>
      </c>
      <c r="H1398" s="1">
        <f t="shared" ca="1" si="21"/>
        <v>0.12846020778229111</v>
      </c>
      <c r="I1398" s="2">
        <f ca="1">+TablaVentas[[#This Row],[VENTAL TOTAL]]-TablaVentas[[#This Row],[VENTAL TOTAL]]*TablaVentas[[#This Row],[DESCUENTO]]</f>
        <v>194.78914356065795</v>
      </c>
      <c r="J1398" s="2">
        <f ca="1">0.18*TablaVentas[[#This Row],[SUBTOTAL]]</f>
        <v>35.062045840918429</v>
      </c>
      <c r="K1398" s="2">
        <f ca="1">+TablaVentas[[#This Row],[SUBTOTAL]]+TablaVentas[[#This Row],[IGV]]</f>
        <v>229.85118940157639</v>
      </c>
    </row>
    <row r="1399" spans="1:11" x14ac:dyDescent="0.25">
      <c r="A1399" t="s">
        <v>1408</v>
      </c>
      <c r="B1399" s="6">
        <v>45928</v>
      </c>
      <c r="C1399" t="s">
        <v>10014</v>
      </c>
      <c r="D1399" t="s">
        <v>10019</v>
      </c>
      <c r="E1399">
        <v>6</v>
      </c>
      <c r="F1399">
        <f>+_xlfn.XLOOKUP(TablaVentas[[#This Row],[PRODUCTO FINANCIERO]],TablaPrecios[PRODUCTO FINANCIERO],TablaPrecios[PRECIO UNIT],0)</f>
        <v>9.9</v>
      </c>
      <c r="G1399" s="2">
        <f>+TablaVentas[[#This Row],[CANTIDAD]]*TablaVentas[[#This Row],[PRECIO UNITARIO]]</f>
        <v>59.400000000000006</v>
      </c>
      <c r="H1399" s="1">
        <f t="shared" ca="1" si="21"/>
        <v>0.16543240632673911</v>
      </c>
      <c r="I1399" s="2">
        <f ca="1">+TablaVentas[[#This Row],[VENTAL TOTAL]]-TablaVentas[[#This Row],[VENTAL TOTAL]]*TablaVentas[[#This Row],[DESCUENTO]]</f>
        <v>49.573315064191704</v>
      </c>
      <c r="J1399" s="2">
        <f ca="1">0.18*TablaVentas[[#This Row],[SUBTOTAL]]</f>
        <v>8.9231967115545068</v>
      </c>
      <c r="K1399" s="2">
        <f ca="1">+TablaVentas[[#This Row],[SUBTOTAL]]+TablaVentas[[#This Row],[IGV]]</f>
        <v>58.496511775746214</v>
      </c>
    </row>
    <row r="1400" spans="1:11" x14ac:dyDescent="0.25">
      <c r="A1400" t="s">
        <v>1409</v>
      </c>
      <c r="B1400" s="6">
        <v>45755</v>
      </c>
      <c r="C1400" t="s">
        <v>10013</v>
      </c>
      <c r="D1400" t="s">
        <v>10017</v>
      </c>
      <c r="E1400">
        <v>13</v>
      </c>
      <c r="F1400">
        <f>+_xlfn.XLOOKUP(TablaVentas[[#This Row],[PRODUCTO FINANCIERO]],TablaPrecios[PRODUCTO FINANCIERO],TablaPrecios[PRECIO UNIT],0)</f>
        <v>9.9</v>
      </c>
      <c r="G1400" s="2">
        <f>+TablaVentas[[#This Row],[CANTIDAD]]*TablaVentas[[#This Row],[PRECIO UNITARIO]]</f>
        <v>128.70000000000002</v>
      </c>
      <c r="H1400" s="1">
        <f t="shared" ca="1" si="21"/>
        <v>0.1925307447205486</v>
      </c>
      <c r="I1400" s="2">
        <f ca="1">+TablaVentas[[#This Row],[VENTAL TOTAL]]-TablaVentas[[#This Row],[VENTAL TOTAL]]*TablaVentas[[#This Row],[DESCUENTO]]</f>
        <v>103.92129315446542</v>
      </c>
      <c r="J1400" s="2">
        <f ca="1">0.18*TablaVentas[[#This Row],[SUBTOTAL]]</f>
        <v>18.705832767803773</v>
      </c>
      <c r="K1400" s="2">
        <f ca="1">+TablaVentas[[#This Row],[SUBTOTAL]]+TablaVentas[[#This Row],[IGV]]</f>
        <v>122.62712592226919</v>
      </c>
    </row>
    <row r="1401" spans="1:11" x14ac:dyDescent="0.25">
      <c r="A1401" t="s">
        <v>1410</v>
      </c>
      <c r="B1401" s="6">
        <v>45468</v>
      </c>
      <c r="C1401" t="s">
        <v>10013</v>
      </c>
      <c r="D1401" t="s">
        <v>10020</v>
      </c>
      <c r="E1401">
        <v>20</v>
      </c>
      <c r="F1401">
        <f>+_xlfn.XLOOKUP(TablaVentas[[#This Row],[PRODUCTO FINANCIERO]],TablaPrecios[PRODUCTO FINANCIERO],TablaPrecios[PRECIO UNIT],0)</f>
        <v>14.9</v>
      </c>
      <c r="G1401" s="2">
        <f>+TablaVentas[[#This Row],[CANTIDAD]]*TablaVentas[[#This Row],[PRECIO UNITARIO]]</f>
        <v>298</v>
      </c>
      <c r="H1401" s="1">
        <f t="shared" ca="1" si="21"/>
        <v>0.12326325974981027</v>
      </c>
      <c r="I1401" s="2">
        <f ca="1">+TablaVentas[[#This Row],[VENTAL TOTAL]]-TablaVentas[[#This Row],[VENTAL TOTAL]]*TablaVentas[[#This Row],[DESCUENTO]]</f>
        <v>261.26754859455656</v>
      </c>
      <c r="J1401" s="2">
        <f ca="1">0.18*TablaVentas[[#This Row],[SUBTOTAL]]</f>
        <v>47.028158747020179</v>
      </c>
      <c r="K1401" s="2">
        <f ca="1">+TablaVentas[[#This Row],[SUBTOTAL]]+TablaVentas[[#This Row],[IGV]]</f>
        <v>308.29570734157676</v>
      </c>
    </row>
    <row r="1402" spans="1:11" x14ac:dyDescent="0.25">
      <c r="A1402" t="s">
        <v>1411</v>
      </c>
      <c r="B1402" s="6">
        <v>46330</v>
      </c>
      <c r="C1402" t="s">
        <v>10012</v>
      </c>
      <c r="D1402" t="s">
        <v>10018</v>
      </c>
      <c r="E1402">
        <v>10</v>
      </c>
      <c r="F1402">
        <f>+_xlfn.XLOOKUP(TablaVentas[[#This Row],[PRODUCTO FINANCIERO]],TablaPrecios[PRODUCTO FINANCIERO],TablaPrecios[PRECIO UNIT],0)</f>
        <v>14.9</v>
      </c>
      <c r="G1402" s="2">
        <f>+TablaVentas[[#This Row],[CANTIDAD]]*TablaVentas[[#This Row],[PRECIO UNITARIO]]</f>
        <v>149</v>
      </c>
      <c r="H1402" s="1">
        <f t="shared" ca="1" si="21"/>
        <v>0.11148235475563252</v>
      </c>
      <c r="I1402" s="2">
        <f ca="1">+TablaVentas[[#This Row],[VENTAL TOTAL]]-TablaVentas[[#This Row],[VENTAL TOTAL]]*TablaVentas[[#This Row],[DESCUENTO]]</f>
        <v>132.38912914141076</v>
      </c>
      <c r="J1402" s="2">
        <f ca="1">0.18*TablaVentas[[#This Row],[SUBTOTAL]]</f>
        <v>23.830043245453936</v>
      </c>
      <c r="K1402" s="2">
        <f ca="1">+TablaVentas[[#This Row],[SUBTOTAL]]+TablaVentas[[#This Row],[IGV]]</f>
        <v>156.2191723868647</v>
      </c>
    </row>
    <row r="1403" spans="1:11" x14ac:dyDescent="0.25">
      <c r="A1403" t="s">
        <v>1412</v>
      </c>
      <c r="B1403" s="6">
        <v>45437</v>
      </c>
      <c r="C1403" t="s">
        <v>10011</v>
      </c>
      <c r="D1403" t="s">
        <v>10018</v>
      </c>
      <c r="E1403">
        <v>19</v>
      </c>
      <c r="F1403">
        <f>+_xlfn.XLOOKUP(TablaVentas[[#This Row],[PRODUCTO FINANCIERO]],TablaPrecios[PRODUCTO FINANCIERO],TablaPrecios[PRECIO UNIT],0)</f>
        <v>14.9</v>
      </c>
      <c r="G1403" s="2">
        <f>+TablaVentas[[#This Row],[CANTIDAD]]*TablaVentas[[#This Row],[PRECIO UNITARIO]]</f>
        <v>283.10000000000002</v>
      </c>
      <c r="H1403" s="1">
        <f t="shared" ca="1" si="21"/>
        <v>0.12105724222105169</v>
      </c>
      <c r="I1403" s="2">
        <f ca="1">+TablaVentas[[#This Row],[VENTAL TOTAL]]-TablaVentas[[#This Row],[VENTAL TOTAL]]*TablaVentas[[#This Row],[DESCUENTO]]</f>
        <v>248.8286947272203</v>
      </c>
      <c r="J1403" s="2">
        <f ca="1">0.18*TablaVentas[[#This Row],[SUBTOTAL]]</f>
        <v>44.789165050899655</v>
      </c>
      <c r="K1403" s="2">
        <f ca="1">+TablaVentas[[#This Row],[SUBTOTAL]]+TablaVentas[[#This Row],[IGV]]</f>
        <v>293.61785977811996</v>
      </c>
    </row>
    <row r="1404" spans="1:11" x14ac:dyDescent="0.25">
      <c r="A1404" t="s">
        <v>1413</v>
      </c>
      <c r="B1404" s="6">
        <v>45722</v>
      </c>
      <c r="C1404" t="s">
        <v>10016</v>
      </c>
      <c r="D1404" t="s">
        <v>10019</v>
      </c>
      <c r="E1404">
        <v>18</v>
      </c>
      <c r="F1404">
        <f>+_xlfn.XLOOKUP(TablaVentas[[#This Row],[PRODUCTO FINANCIERO]],TablaPrecios[PRODUCTO FINANCIERO],TablaPrecios[PRECIO UNIT],0)</f>
        <v>9.9</v>
      </c>
      <c r="G1404" s="2">
        <f>+TablaVentas[[#This Row],[CANTIDAD]]*TablaVentas[[#This Row],[PRECIO UNITARIO]]</f>
        <v>178.20000000000002</v>
      </c>
      <c r="H1404" s="1">
        <f t="shared" ca="1" si="21"/>
        <v>0.16138594831451586</v>
      </c>
      <c r="I1404" s="2">
        <f ca="1">+TablaVentas[[#This Row],[VENTAL TOTAL]]-TablaVentas[[#This Row],[VENTAL TOTAL]]*TablaVentas[[#This Row],[DESCUENTO]]</f>
        <v>149.44102401035329</v>
      </c>
      <c r="J1404" s="2">
        <f ca="1">0.18*TablaVentas[[#This Row],[SUBTOTAL]]</f>
        <v>26.89938432186359</v>
      </c>
      <c r="K1404" s="2">
        <f ca="1">+TablaVentas[[#This Row],[SUBTOTAL]]+TablaVentas[[#This Row],[IGV]]</f>
        <v>176.34040833221687</v>
      </c>
    </row>
    <row r="1405" spans="1:11" x14ac:dyDescent="0.25">
      <c r="A1405" t="s">
        <v>1414</v>
      </c>
      <c r="B1405" s="6">
        <v>45356</v>
      </c>
      <c r="C1405" t="s">
        <v>10013</v>
      </c>
      <c r="D1405" t="s">
        <v>10018</v>
      </c>
      <c r="E1405">
        <v>7</v>
      </c>
      <c r="F1405">
        <f>+_xlfn.XLOOKUP(TablaVentas[[#This Row],[PRODUCTO FINANCIERO]],TablaPrecios[PRODUCTO FINANCIERO],TablaPrecios[PRECIO UNIT],0)</f>
        <v>14.9</v>
      </c>
      <c r="G1405" s="2">
        <f>+TablaVentas[[#This Row],[CANTIDAD]]*TablaVentas[[#This Row],[PRECIO UNITARIO]]</f>
        <v>104.3</v>
      </c>
      <c r="H1405" s="1">
        <f t="shared" ca="1" si="21"/>
        <v>0.10303671768677737</v>
      </c>
      <c r="I1405" s="2">
        <f ca="1">+TablaVentas[[#This Row],[VENTAL TOTAL]]-TablaVentas[[#This Row],[VENTAL TOTAL]]*TablaVentas[[#This Row],[DESCUENTO]]</f>
        <v>93.553270345269112</v>
      </c>
      <c r="J1405" s="2">
        <f ca="1">0.18*TablaVentas[[#This Row],[SUBTOTAL]]</f>
        <v>16.83958866214844</v>
      </c>
      <c r="K1405" s="2">
        <f ca="1">+TablaVentas[[#This Row],[SUBTOTAL]]+TablaVentas[[#This Row],[IGV]]</f>
        <v>110.39285900741756</v>
      </c>
    </row>
    <row r="1406" spans="1:11" x14ac:dyDescent="0.25">
      <c r="A1406" t="s">
        <v>1415</v>
      </c>
      <c r="B1406" s="6">
        <v>45726</v>
      </c>
      <c r="C1406" t="s">
        <v>10014</v>
      </c>
      <c r="D1406" t="s">
        <v>10022</v>
      </c>
      <c r="E1406">
        <v>6</v>
      </c>
      <c r="F1406">
        <f>+_xlfn.XLOOKUP(TablaVentas[[#This Row],[PRODUCTO FINANCIERO]],TablaPrecios[PRODUCTO FINANCIERO],TablaPrecios[PRECIO UNIT],0)</f>
        <v>20.9</v>
      </c>
      <c r="G1406" s="2">
        <f>+TablaVentas[[#This Row],[CANTIDAD]]*TablaVentas[[#This Row],[PRECIO UNITARIO]]</f>
        <v>125.39999999999999</v>
      </c>
      <c r="H1406" s="1">
        <f t="shared" ca="1" si="21"/>
        <v>0.17683074947537539</v>
      </c>
      <c r="I1406" s="2">
        <f ca="1">+TablaVentas[[#This Row],[VENTAL TOTAL]]-TablaVentas[[#This Row],[VENTAL TOTAL]]*TablaVentas[[#This Row],[DESCUENTO]]</f>
        <v>103.22542401578792</v>
      </c>
      <c r="J1406" s="2">
        <f ca="1">0.18*TablaVentas[[#This Row],[SUBTOTAL]]</f>
        <v>18.580576322841825</v>
      </c>
      <c r="K1406" s="2">
        <f ca="1">+TablaVentas[[#This Row],[SUBTOTAL]]+TablaVentas[[#This Row],[IGV]]</f>
        <v>121.80600033862974</v>
      </c>
    </row>
    <row r="1407" spans="1:11" x14ac:dyDescent="0.25">
      <c r="A1407" t="s">
        <v>1416</v>
      </c>
      <c r="B1407" s="6">
        <v>45601</v>
      </c>
      <c r="C1407" t="s">
        <v>10015</v>
      </c>
      <c r="D1407" t="s">
        <v>10020</v>
      </c>
      <c r="E1407">
        <v>13</v>
      </c>
      <c r="F1407">
        <f>+_xlfn.XLOOKUP(TablaVentas[[#This Row],[PRODUCTO FINANCIERO]],TablaPrecios[PRODUCTO FINANCIERO],TablaPrecios[PRECIO UNIT],0)</f>
        <v>14.9</v>
      </c>
      <c r="G1407" s="2">
        <f>+TablaVentas[[#This Row],[CANTIDAD]]*TablaVentas[[#This Row],[PRECIO UNITARIO]]</f>
        <v>193.70000000000002</v>
      </c>
      <c r="H1407" s="1">
        <f t="shared" ca="1" si="21"/>
        <v>0.10661359899643325</v>
      </c>
      <c r="I1407" s="2">
        <f ca="1">+TablaVentas[[#This Row],[VENTAL TOTAL]]-TablaVentas[[#This Row],[VENTAL TOTAL]]*TablaVentas[[#This Row],[DESCUENTO]]</f>
        <v>173.04894587439088</v>
      </c>
      <c r="J1407" s="2">
        <f ca="1">0.18*TablaVentas[[#This Row],[SUBTOTAL]]</f>
        <v>31.148810257390359</v>
      </c>
      <c r="K1407" s="2">
        <f ca="1">+TablaVentas[[#This Row],[SUBTOTAL]]+TablaVentas[[#This Row],[IGV]]</f>
        <v>204.19775613178123</v>
      </c>
    </row>
    <row r="1408" spans="1:11" x14ac:dyDescent="0.25">
      <c r="A1408" t="s">
        <v>1417</v>
      </c>
      <c r="B1408" s="6">
        <v>46326</v>
      </c>
      <c r="C1408" t="s">
        <v>10014</v>
      </c>
      <c r="D1408" t="s">
        <v>10022</v>
      </c>
      <c r="E1408">
        <v>6</v>
      </c>
      <c r="F1408">
        <f>+_xlfn.XLOOKUP(TablaVentas[[#This Row],[PRODUCTO FINANCIERO]],TablaPrecios[PRODUCTO FINANCIERO],TablaPrecios[PRECIO UNIT],0)</f>
        <v>20.9</v>
      </c>
      <c r="G1408" s="2">
        <f>+TablaVentas[[#This Row],[CANTIDAD]]*TablaVentas[[#This Row],[PRECIO UNITARIO]]</f>
        <v>125.39999999999999</v>
      </c>
      <c r="H1408" s="1">
        <f t="shared" ca="1" si="21"/>
        <v>0.15483131927953639</v>
      </c>
      <c r="I1408" s="2">
        <f ca="1">+TablaVentas[[#This Row],[VENTAL TOTAL]]-TablaVentas[[#This Row],[VENTAL TOTAL]]*TablaVentas[[#This Row],[DESCUENTO]]</f>
        <v>105.98415256234613</v>
      </c>
      <c r="J1408" s="2">
        <f ca="1">0.18*TablaVentas[[#This Row],[SUBTOTAL]]</f>
        <v>19.077147461222303</v>
      </c>
      <c r="K1408" s="2">
        <f ca="1">+TablaVentas[[#This Row],[SUBTOTAL]]+TablaVentas[[#This Row],[IGV]]</f>
        <v>125.06130002356844</v>
      </c>
    </row>
    <row r="1409" spans="1:11" x14ac:dyDescent="0.25">
      <c r="A1409" t="s">
        <v>1418</v>
      </c>
      <c r="B1409" s="6">
        <v>46006</v>
      </c>
      <c r="C1409" t="s">
        <v>10012</v>
      </c>
      <c r="D1409" t="s">
        <v>10018</v>
      </c>
      <c r="E1409">
        <v>12</v>
      </c>
      <c r="F1409">
        <f>+_xlfn.XLOOKUP(TablaVentas[[#This Row],[PRODUCTO FINANCIERO]],TablaPrecios[PRODUCTO FINANCIERO],TablaPrecios[PRECIO UNIT],0)</f>
        <v>14.9</v>
      </c>
      <c r="G1409" s="2">
        <f>+TablaVentas[[#This Row],[CANTIDAD]]*TablaVentas[[#This Row],[PRECIO UNITARIO]]</f>
        <v>178.8</v>
      </c>
      <c r="H1409" s="1">
        <f t="shared" ca="1" si="21"/>
        <v>0.15218825084435819</v>
      </c>
      <c r="I1409" s="2">
        <f ca="1">+TablaVentas[[#This Row],[VENTAL TOTAL]]-TablaVentas[[#This Row],[VENTAL TOTAL]]*TablaVentas[[#This Row],[DESCUENTO]]</f>
        <v>151.58874074902877</v>
      </c>
      <c r="J1409" s="2">
        <f ca="1">0.18*TablaVentas[[#This Row],[SUBTOTAL]]</f>
        <v>27.285973334825179</v>
      </c>
      <c r="K1409" s="2">
        <f ca="1">+TablaVentas[[#This Row],[SUBTOTAL]]+TablaVentas[[#This Row],[IGV]]</f>
        <v>178.87471408385395</v>
      </c>
    </row>
    <row r="1410" spans="1:11" x14ac:dyDescent="0.25">
      <c r="A1410" t="s">
        <v>1419</v>
      </c>
      <c r="B1410" s="6">
        <v>46112</v>
      </c>
      <c r="C1410" t="s">
        <v>10011</v>
      </c>
      <c r="D1410" t="s">
        <v>10018</v>
      </c>
      <c r="E1410">
        <v>10</v>
      </c>
      <c r="F1410">
        <f>+_xlfn.XLOOKUP(TablaVentas[[#This Row],[PRODUCTO FINANCIERO]],TablaPrecios[PRODUCTO FINANCIERO],TablaPrecios[PRECIO UNIT],0)</f>
        <v>14.9</v>
      </c>
      <c r="G1410" s="2">
        <f>+TablaVentas[[#This Row],[CANTIDAD]]*TablaVentas[[#This Row],[PRECIO UNITARIO]]</f>
        <v>149</v>
      </c>
      <c r="H1410" s="1">
        <f t="shared" ref="H1410:H1473" ca="1" si="22">+RAND()*0.1+0.1</f>
        <v>0.15828512063404776</v>
      </c>
      <c r="I1410" s="2">
        <f ca="1">+TablaVentas[[#This Row],[VENTAL TOTAL]]-TablaVentas[[#This Row],[VENTAL TOTAL]]*TablaVentas[[#This Row],[DESCUENTO]]</f>
        <v>125.41551702552688</v>
      </c>
      <c r="J1410" s="2">
        <f ca="1">0.18*TablaVentas[[#This Row],[SUBTOTAL]]</f>
        <v>22.574793064594839</v>
      </c>
      <c r="K1410" s="2">
        <f ca="1">+TablaVentas[[#This Row],[SUBTOTAL]]+TablaVentas[[#This Row],[IGV]]</f>
        <v>147.99031009012171</v>
      </c>
    </row>
    <row r="1411" spans="1:11" x14ac:dyDescent="0.25">
      <c r="A1411" t="s">
        <v>1420</v>
      </c>
      <c r="B1411" s="6">
        <v>46013</v>
      </c>
      <c r="C1411" t="s">
        <v>10014</v>
      </c>
      <c r="D1411" t="s">
        <v>10019</v>
      </c>
      <c r="E1411">
        <v>19</v>
      </c>
      <c r="F1411">
        <f>+_xlfn.XLOOKUP(TablaVentas[[#This Row],[PRODUCTO FINANCIERO]],TablaPrecios[PRODUCTO FINANCIERO],TablaPrecios[PRECIO UNIT],0)</f>
        <v>9.9</v>
      </c>
      <c r="G1411" s="2">
        <f>+TablaVentas[[#This Row],[CANTIDAD]]*TablaVentas[[#This Row],[PRECIO UNITARIO]]</f>
        <v>188.1</v>
      </c>
      <c r="H1411" s="1">
        <f t="shared" ca="1" si="22"/>
        <v>0.13202038611457159</v>
      </c>
      <c r="I1411" s="2">
        <f ca="1">+TablaVentas[[#This Row],[VENTAL TOTAL]]-TablaVentas[[#This Row],[VENTAL TOTAL]]*TablaVentas[[#This Row],[DESCUENTO]]</f>
        <v>163.26696537184907</v>
      </c>
      <c r="J1411" s="2">
        <f ca="1">0.18*TablaVentas[[#This Row],[SUBTOTAL]]</f>
        <v>29.388053766932831</v>
      </c>
      <c r="K1411" s="2">
        <f ca="1">+TablaVentas[[#This Row],[SUBTOTAL]]+TablaVentas[[#This Row],[IGV]]</f>
        <v>192.65501913878191</v>
      </c>
    </row>
    <row r="1412" spans="1:11" x14ac:dyDescent="0.25">
      <c r="A1412" t="s">
        <v>1421</v>
      </c>
      <c r="B1412" s="6">
        <v>45632</v>
      </c>
      <c r="C1412" t="s">
        <v>10013</v>
      </c>
      <c r="D1412" t="s">
        <v>10017</v>
      </c>
      <c r="E1412">
        <v>4</v>
      </c>
      <c r="F1412">
        <f>+_xlfn.XLOOKUP(TablaVentas[[#This Row],[PRODUCTO FINANCIERO]],TablaPrecios[PRODUCTO FINANCIERO],TablaPrecios[PRECIO UNIT],0)</f>
        <v>9.9</v>
      </c>
      <c r="G1412" s="2">
        <f>+TablaVentas[[#This Row],[CANTIDAD]]*TablaVentas[[#This Row],[PRECIO UNITARIO]]</f>
        <v>39.6</v>
      </c>
      <c r="H1412" s="1">
        <f t="shared" ca="1" si="22"/>
        <v>0.11991273432511079</v>
      </c>
      <c r="I1412" s="2">
        <f ca="1">+TablaVentas[[#This Row],[VENTAL TOTAL]]-TablaVentas[[#This Row],[VENTAL TOTAL]]*TablaVentas[[#This Row],[DESCUENTO]]</f>
        <v>34.85145572072561</v>
      </c>
      <c r="J1412" s="2">
        <f ca="1">0.18*TablaVentas[[#This Row],[SUBTOTAL]]</f>
        <v>6.2732620297306099</v>
      </c>
      <c r="K1412" s="2">
        <f ca="1">+TablaVentas[[#This Row],[SUBTOTAL]]+TablaVentas[[#This Row],[IGV]]</f>
        <v>41.12471775045622</v>
      </c>
    </row>
    <row r="1413" spans="1:11" x14ac:dyDescent="0.25">
      <c r="A1413" t="s">
        <v>1422</v>
      </c>
      <c r="B1413" s="6">
        <v>45756</v>
      </c>
      <c r="C1413" t="s">
        <v>10011</v>
      </c>
      <c r="D1413" t="s">
        <v>10018</v>
      </c>
      <c r="E1413">
        <v>19</v>
      </c>
      <c r="F1413">
        <f>+_xlfn.XLOOKUP(TablaVentas[[#This Row],[PRODUCTO FINANCIERO]],TablaPrecios[PRODUCTO FINANCIERO],TablaPrecios[PRECIO UNIT],0)</f>
        <v>14.9</v>
      </c>
      <c r="G1413" s="2">
        <f>+TablaVentas[[#This Row],[CANTIDAD]]*TablaVentas[[#This Row],[PRECIO UNITARIO]]</f>
        <v>283.10000000000002</v>
      </c>
      <c r="H1413" s="1">
        <f t="shared" ca="1" si="22"/>
        <v>0.15445927633952011</v>
      </c>
      <c r="I1413" s="2">
        <f ca="1">+TablaVentas[[#This Row],[VENTAL TOTAL]]-TablaVentas[[#This Row],[VENTAL TOTAL]]*TablaVentas[[#This Row],[DESCUENTO]]</f>
        <v>239.37257886828189</v>
      </c>
      <c r="J1413" s="2">
        <f ca="1">0.18*TablaVentas[[#This Row],[SUBTOTAL]]</f>
        <v>43.08706419629074</v>
      </c>
      <c r="K1413" s="2">
        <f ca="1">+TablaVentas[[#This Row],[SUBTOTAL]]+TablaVentas[[#This Row],[IGV]]</f>
        <v>282.45964306457262</v>
      </c>
    </row>
    <row r="1414" spans="1:11" x14ac:dyDescent="0.25">
      <c r="A1414" t="s">
        <v>1423</v>
      </c>
      <c r="B1414" s="6">
        <v>45779</v>
      </c>
      <c r="C1414" t="s">
        <v>10012</v>
      </c>
      <c r="D1414" t="s">
        <v>10017</v>
      </c>
      <c r="E1414">
        <v>16</v>
      </c>
      <c r="F1414">
        <f>+_xlfn.XLOOKUP(TablaVentas[[#This Row],[PRODUCTO FINANCIERO]],TablaPrecios[PRODUCTO FINANCIERO],TablaPrecios[PRECIO UNIT],0)</f>
        <v>9.9</v>
      </c>
      <c r="G1414" s="2">
        <f>+TablaVentas[[#This Row],[CANTIDAD]]*TablaVentas[[#This Row],[PRECIO UNITARIO]]</f>
        <v>158.4</v>
      </c>
      <c r="H1414" s="1">
        <f t="shared" ca="1" si="22"/>
        <v>0.15520748861544079</v>
      </c>
      <c r="I1414" s="2">
        <f ca="1">+TablaVentas[[#This Row],[VENTAL TOTAL]]-TablaVentas[[#This Row],[VENTAL TOTAL]]*TablaVentas[[#This Row],[DESCUENTO]]</f>
        <v>133.81513380331418</v>
      </c>
      <c r="J1414" s="2">
        <f ca="1">0.18*TablaVentas[[#This Row],[SUBTOTAL]]</f>
        <v>24.08672408459655</v>
      </c>
      <c r="K1414" s="2">
        <f ca="1">+TablaVentas[[#This Row],[SUBTOTAL]]+TablaVentas[[#This Row],[IGV]]</f>
        <v>157.90185788791072</v>
      </c>
    </row>
    <row r="1415" spans="1:11" x14ac:dyDescent="0.25">
      <c r="A1415" t="s">
        <v>1424</v>
      </c>
      <c r="B1415" s="6">
        <v>45529</v>
      </c>
      <c r="C1415" t="s">
        <v>10015</v>
      </c>
      <c r="D1415" t="s">
        <v>10020</v>
      </c>
      <c r="E1415">
        <v>15</v>
      </c>
      <c r="F1415">
        <f>+_xlfn.XLOOKUP(TablaVentas[[#This Row],[PRODUCTO FINANCIERO]],TablaPrecios[PRODUCTO FINANCIERO],TablaPrecios[PRECIO UNIT],0)</f>
        <v>14.9</v>
      </c>
      <c r="G1415" s="2">
        <f>+TablaVentas[[#This Row],[CANTIDAD]]*TablaVentas[[#This Row],[PRECIO UNITARIO]]</f>
        <v>223.5</v>
      </c>
      <c r="H1415" s="1">
        <f t="shared" ca="1" si="22"/>
        <v>0.19618562149619942</v>
      </c>
      <c r="I1415" s="2">
        <f ca="1">+TablaVentas[[#This Row],[VENTAL TOTAL]]-TablaVentas[[#This Row],[VENTAL TOTAL]]*TablaVentas[[#This Row],[DESCUENTO]]</f>
        <v>179.65251359559943</v>
      </c>
      <c r="J1415" s="2">
        <f ca="1">0.18*TablaVentas[[#This Row],[SUBTOTAL]]</f>
        <v>32.337452447207895</v>
      </c>
      <c r="K1415" s="2">
        <f ca="1">+TablaVentas[[#This Row],[SUBTOTAL]]+TablaVentas[[#This Row],[IGV]]</f>
        <v>211.98996604280734</v>
      </c>
    </row>
    <row r="1416" spans="1:11" x14ac:dyDescent="0.25">
      <c r="A1416" t="s">
        <v>1425</v>
      </c>
      <c r="B1416" s="6">
        <v>46308</v>
      </c>
      <c r="C1416" t="s">
        <v>10016</v>
      </c>
      <c r="D1416" t="s">
        <v>10017</v>
      </c>
      <c r="E1416">
        <v>13</v>
      </c>
      <c r="F1416">
        <f>+_xlfn.XLOOKUP(TablaVentas[[#This Row],[PRODUCTO FINANCIERO]],TablaPrecios[PRODUCTO FINANCIERO],TablaPrecios[PRECIO UNIT],0)</f>
        <v>9.9</v>
      </c>
      <c r="G1416" s="2">
        <f>+TablaVentas[[#This Row],[CANTIDAD]]*TablaVentas[[#This Row],[PRECIO UNITARIO]]</f>
        <v>128.70000000000002</v>
      </c>
      <c r="H1416" s="1">
        <f t="shared" ca="1" si="22"/>
        <v>0.16771853020741481</v>
      </c>
      <c r="I1416" s="2">
        <f ca="1">+TablaVentas[[#This Row],[VENTAL TOTAL]]-TablaVentas[[#This Row],[VENTAL TOTAL]]*TablaVentas[[#This Row],[DESCUENTO]]</f>
        <v>107.11462516230573</v>
      </c>
      <c r="J1416" s="2">
        <f ca="1">0.18*TablaVentas[[#This Row],[SUBTOTAL]]</f>
        <v>19.28063252921503</v>
      </c>
      <c r="K1416" s="2">
        <f ca="1">+TablaVentas[[#This Row],[SUBTOTAL]]+TablaVentas[[#This Row],[IGV]]</f>
        <v>126.39525769152075</v>
      </c>
    </row>
    <row r="1417" spans="1:11" x14ac:dyDescent="0.25">
      <c r="A1417" t="s">
        <v>1426</v>
      </c>
      <c r="B1417" s="6">
        <v>45353</v>
      </c>
      <c r="C1417" t="s">
        <v>10011</v>
      </c>
      <c r="D1417" t="s">
        <v>10017</v>
      </c>
      <c r="E1417">
        <v>20</v>
      </c>
      <c r="F1417">
        <f>+_xlfn.XLOOKUP(TablaVentas[[#This Row],[PRODUCTO FINANCIERO]],TablaPrecios[PRODUCTO FINANCIERO],TablaPrecios[PRECIO UNIT],0)</f>
        <v>9.9</v>
      </c>
      <c r="G1417" s="2">
        <f>+TablaVentas[[#This Row],[CANTIDAD]]*TablaVentas[[#This Row],[PRECIO UNITARIO]]</f>
        <v>198</v>
      </c>
      <c r="H1417" s="1">
        <f t="shared" ca="1" si="22"/>
        <v>0.14358961963138689</v>
      </c>
      <c r="I1417" s="2">
        <f ca="1">+TablaVentas[[#This Row],[VENTAL TOTAL]]-TablaVentas[[#This Row],[VENTAL TOTAL]]*TablaVentas[[#This Row],[DESCUENTO]]</f>
        <v>169.5692553129854</v>
      </c>
      <c r="J1417" s="2">
        <f ca="1">0.18*TablaVentas[[#This Row],[SUBTOTAL]]</f>
        <v>30.522465956337371</v>
      </c>
      <c r="K1417" s="2">
        <f ca="1">+TablaVentas[[#This Row],[SUBTOTAL]]+TablaVentas[[#This Row],[IGV]]</f>
        <v>200.09172126932276</v>
      </c>
    </row>
    <row r="1418" spans="1:11" x14ac:dyDescent="0.25">
      <c r="A1418" t="s">
        <v>1427</v>
      </c>
      <c r="B1418" s="6">
        <v>46058</v>
      </c>
      <c r="C1418" t="s">
        <v>10013</v>
      </c>
      <c r="D1418" t="s">
        <v>10020</v>
      </c>
      <c r="E1418">
        <v>12</v>
      </c>
      <c r="F1418">
        <f>+_xlfn.XLOOKUP(TablaVentas[[#This Row],[PRODUCTO FINANCIERO]],TablaPrecios[PRODUCTO FINANCIERO],TablaPrecios[PRECIO UNIT],0)</f>
        <v>14.9</v>
      </c>
      <c r="G1418" s="2">
        <f>+TablaVentas[[#This Row],[CANTIDAD]]*TablaVentas[[#This Row],[PRECIO UNITARIO]]</f>
        <v>178.8</v>
      </c>
      <c r="H1418" s="1">
        <f t="shared" ca="1" si="22"/>
        <v>0.13472664495299824</v>
      </c>
      <c r="I1418" s="2">
        <f ca="1">+TablaVentas[[#This Row],[VENTAL TOTAL]]-TablaVentas[[#This Row],[VENTAL TOTAL]]*TablaVentas[[#This Row],[DESCUENTO]]</f>
        <v>154.71087588240391</v>
      </c>
      <c r="J1418" s="2">
        <f ca="1">0.18*TablaVentas[[#This Row],[SUBTOTAL]]</f>
        <v>27.847957658832701</v>
      </c>
      <c r="K1418" s="2">
        <f ca="1">+TablaVentas[[#This Row],[SUBTOTAL]]+TablaVentas[[#This Row],[IGV]]</f>
        <v>182.55883354123662</v>
      </c>
    </row>
    <row r="1419" spans="1:11" x14ac:dyDescent="0.25">
      <c r="A1419" t="s">
        <v>1428</v>
      </c>
      <c r="B1419" s="6">
        <v>45775</v>
      </c>
      <c r="C1419" t="s">
        <v>10011</v>
      </c>
      <c r="D1419" t="s">
        <v>10020</v>
      </c>
      <c r="E1419">
        <v>12</v>
      </c>
      <c r="F1419">
        <f>+_xlfn.XLOOKUP(TablaVentas[[#This Row],[PRODUCTO FINANCIERO]],TablaPrecios[PRODUCTO FINANCIERO],TablaPrecios[PRECIO UNIT],0)</f>
        <v>14.9</v>
      </c>
      <c r="G1419" s="2">
        <f>+TablaVentas[[#This Row],[CANTIDAD]]*TablaVentas[[#This Row],[PRECIO UNITARIO]]</f>
        <v>178.8</v>
      </c>
      <c r="H1419" s="1">
        <f t="shared" ca="1" si="22"/>
        <v>0.17546080385680332</v>
      </c>
      <c r="I1419" s="2">
        <f ca="1">+TablaVentas[[#This Row],[VENTAL TOTAL]]-TablaVentas[[#This Row],[VENTAL TOTAL]]*TablaVentas[[#This Row],[DESCUENTO]]</f>
        <v>147.42760827040357</v>
      </c>
      <c r="J1419" s="2">
        <f ca="1">0.18*TablaVentas[[#This Row],[SUBTOTAL]]</f>
        <v>26.536969488672643</v>
      </c>
      <c r="K1419" s="2">
        <f ca="1">+TablaVentas[[#This Row],[SUBTOTAL]]+TablaVentas[[#This Row],[IGV]]</f>
        <v>173.96457775907621</v>
      </c>
    </row>
    <row r="1420" spans="1:11" x14ac:dyDescent="0.25">
      <c r="A1420" t="s">
        <v>1429</v>
      </c>
      <c r="B1420" s="6">
        <v>46235</v>
      </c>
      <c r="C1420" t="s">
        <v>10011</v>
      </c>
      <c r="D1420" t="s">
        <v>10022</v>
      </c>
      <c r="E1420">
        <v>15</v>
      </c>
      <c r="F1420">
        <f>+_xlfn.XLOOKUP(TablaVentas[[#This Row],[PRODUCTO FINANCIERO]],TablaPrecios[PRODUCTO FINANCIERO],TablaPrecios[PRECIO UNIT],0)</f>
        <v>20.9</v>
      </c>
      <c r="G1420" s="2">
        <f>+TablaVentas[[#This Row],[CANTIDAD]]*TablaVentas[[#This Row],[PRECIO UNITARIO]]</f>
        <v>313.5</v>
      </c>
      <c r="H1420" s="1">
        <f t="shared" ca="1" si="22"/>
        <v>0.15553164632235</v>
      </c>
      <c r="I1420" s="2">
        <f ca="1">+TablaVentas[[#This Row],[VENTAL TOTAL]]-TablaVentas[[#This Row],[VENTAL TOTAL]]*TablaVentas[[#This Row],[DESCUENTO]]</f>
        <v>264.74082887794327</v>
      </c>
      <c r="J1420" s="2">
        <f ca="1">0.18*TablaVentas[[#This Row],[SUBTOTAL]]</f>
        <v>47.653349198029787</v>
      </c>
      <c r="K1420" s="2">
        <f ca="1">+TablaVentas[[#This Row],[SUBTOTAL]]+TablaVentas[[#This Row],[IGV]]</f>
        <v>312.39417807597306</v>
      </c>
    </row>
    <row r="1421" spans="1:11" x14ac:dyDescent="0.25">
      <c r="A1421" t="s">
        <v>1430</v>
      </c>
      <c r="B1421" s="6">
        <v>46256</v>
      </c>
      <c r="C1421" t="s">
        <v>10011</v>
      </c>
      <c r="D1421" t="s">
        <v>10017</v>
      </c>
      <c r="E1421">
        <v>13</v>
      </c>
      <c r="F1421">
        <f>+_xlfn.XLOOKUP(TablaVentas[[#This Row],[PRODUCTO FINANCIERO]],TablaPrecios[PRODUCTO FINANCIERO],TablaPrecios[PRECIO UNIT],0)</f>
        <v>9.9</v>
      </c>
      <c r="G1421" s="2">
        <f>+TablaVentas[[#This Row],[CANTIDAD]]*TablaVentas[[#This Row],[PRECIO UNITARIO]]</f>
        <v>128.70000000000002</v>
      </c>
      <c r="H1421" s="1">
        <f t="shared" ca="1" si="22"/>
        <v>0.14475951853800861</v>
      </c>
      <c r="I1421" s="2">
        <f ca="1">+TablaVentas[[#This Row],[VENTAL TOTAL]]-TablaVentas[[#This Row],[VENTAL TOTAL]]*TablaVentas[[#This Row],[DESCUENTO]]</f>
        <v>110.06944996415831</v>
      </c>
      <c r="J1421" s="2">
        <f ca="1">0.18*TablaVentas[[#This Row],[SUBTOTAL]]</f>
        <v>19.812500993548493</v>
      </c>
      <c r="K1421" s="2">
        <f ca="1">+TablaVentas[[#This Row],[SUBTOTAL]]+TablaVentas[[#This Row],[IGV]]</f>
        <v>129.88195095770681</v>
      </c>
    </row>
    <row r="1422" spans="1:11" x14ac:dyDescent="0.25">
      <c r="A1422" t="s">
        <v>1431</v>
      </c>
      <c r="B1422" s="6">
        <v>45638</v>
      </c>
      <c r="C1422" t="s">
        <v>10011</v>
      </c>
      <c r="D1422" t="s">
        <v>10020</v>
      </c>
      <c r="E1422">
        <v>15</v>
      </c>
      <c r="F1422">
        <f>+_xlfn.XLOOKUP(TablaVentas[[#This Row],[PRODUCTO FINANCIERO]],TablaPrecios[PRODUCTO FINANCIERO],TablaPrecios[PRECIO UNIT],0)</f>
        <v>14.9</v>
      </c>
      <c r="G1422" s="2">
        <f>+TablaVentas[[#This Row],[CANTIDAD]]*TablaVentas[[#This Row],[PRECIO UNITARIO]]</f>
        <v>223.5</v>
      </c>
      <c r="H1422" s="1">
        <f t="shared" ca="1" si="22"/>
        <v>0.16493156952280003</v>
      </c>
      <c r="I1422" s="2">
        <f ca="1">+TablaVentas[[#This Row],[VENTAL TOTAL]]-TablaVentas[[#This Row],[VENTAL TOTAL]]*TablaVentas[[#This Row],[DESCUENTO]]</f>
        <v>186.63779421165418</v>
      </c>
      <c r="J1422" s="2">
        <f ca="1">0.18*TablaVentas[[#This Row],[SUBTOTAL]]</f>
        <v>33.594802958097752</v>
      </c>
      <c r="K1422" s="2">
        <f ca="1">+TablaVentas[[#This Row],[SUBTOTAL]]+TablaVentas[[#This Row],[IGV]]</f>
        <v>220.23259716975193</v>
      </c>
    </row>
    <row r="1423" spans="1:11" x14ac:dyDescent="0.25">
      <c r="A1423" t="s">
        <v>1432</v>
      </c>
      <c r="B1423" s="6">
        <v>46038</v>
      </c>
      <c r="C1423" t="s">
        <v>10013</v>
      </c>
      <c r="D1423" t="s">
        <v>10017</v>
      </c>
      <c r="E1423">
        <v>4</v>
      </c>
      <c r="F1423">
        <f>+_xlfn.XLOOKUP(TablaVentas[[#This Row],[PRODUCTO FINANCIERO]],TablaPrecios[PRODUCTO FINANCIERO],TablaPrecios[PRECIO UNIT],0)</f>
        <v>9.9</v>
      </c>
      <c r="G1423" s="2">
        <f>+TablaVentas[[#This Row],[CANTIDAD]]*TablaVentas[[#This Row],[PRECIO UNITARIO]]</f>
        <v>39.6</v>
      </c>
      <c r="H1423" s="1">
        <f t="shared" ca="1" si="22"/>
        <v>0.1368123921967917</v>
      </c>
      <c r="I1423" s="2">
        <f ca="1">+TablaVentas[[#This Row],[VENTAL TOTAL]]-TablaVentas[[#This Row],[VENTAL TOTAL]]*TablaVentas[[#This Row],[DESCUENTO]]</f>
        <v>34.182229269007053</v>
      </c>
      <c r="J1423" s="2">
        <f ca="1">0.18*TablaVentas[[#This Row],[SUBTOTAL]]</f>
        <v>6.1528012684212694</v>
      </c>
      <c r="K1423" s="2">
        <f ca="1">+TablaVentas[[#This Row],[SUBTOTAL]]+TablaVentas[[#This Row],[IGV]]</f>
        <v>40.335030537428324</v>
      </c>
    </row>
    <row r="1424" spans="1:11" x14ac:dyDescent="0.25">
      <c r="A1424" t="s">
        <v>1433</v>
      </c>
      <c r="B1424" s="6">
        <v>45840</v>
      </c>
      <c r="C1424" t="s">
        <v>10012</v>
      </c>
      <c r="D1424" t="s">
        <v>10017</v>
      </c>
      <c r="E1424">
        <v>3</v>
      </c>
      <c r="F1424">
        <f>+_xlfn.XLOOKUP(TablaVentas[[#This Row],[PRODUCTO FINANCIERO]],TablaPrecios[PRODUCTO FINANCIERO],TablaPrecios[PRECIO UNIT],0)</f>
        <v>9.9</v>
      </c>
      <c r="G1424" s="2">
        <f>+TablaVentas[[#This Row],[CANTIDAD]]*TablaVentas[[#This Row],[PRECIO UNITARIO]]</f>
        <v>29.700000000000003</v>
      </c>
      <c r="H1424" s="1">
        <f t="shared" ca="1" si="22"/>
        <v>0.17143869739753914</v>
      </c>
      <c r="I1424" s="2">
        <f ca="1">+TablaVentas[[#This Row],[VENTAL TOTAL]]-TablaVentas[[#This Row],[VENTAL TOTAL]]*TablaVentas[[#This Row],[DESCUENTO]]</f>
        <v>24.608270687293089</v>
      </c>
      <c r="J1424" s="2">
        <f ca="1">0.18*TablaVentas[[#This Row],[SUBTOTAL]]</f>
        <v>4.4294887237127556</v>
      </c>
      <c r="K1424" s="2">
        <f ca="1">+TablaVentas[[#This Row],[SUBTOTAL]]+TablaVentas[[#This Row],[IGV]]</f>
        <v>29.037759411005844</v>
      </c>
    </row>
    <row r="1425" spans="1:11" x14ac:dyDescent="0.25">
      <c r="A1425" t="s">
        <v>1434</v>
      </c>
      <c r="B1425" s="6">
        <v>45657</v>
      </c>
      <c r="C1425" t="s">
        <v>10012</v>
      </c>
      <c r="D1425" t="s">
        <v>10018</v>
      </c>
      <c r="E1425">
        <v>9</v>
      </c>
      <c r="F1425">
        <f>+_xlfn.XLOOKUP(TablaVentas[[#This Row],[PRODUCTO FINANCIERO]],TablaPrecios[PRODUCTO FINANCIERO],TablaPrecios[PRECIO UNIT],0)</f>
        <v>14.9</v>
      </c>
      <c r="G1425" s="2">
        <f>+TablaVentas[[#This Row],[CANTIDAD]]*TablaVentas[[#This Row],[PRECIO UNITARIO]]</f>
        <v>134.1</v>
      </c>
      <c r="H1425" s="1">
        <f t="shared" ca="1" si="22"/>
        <v>0.11414586631857991</v>
      </c>
      <c r="I1425" s="2">
        <f ca="1">+TablaVentas[[#This Row],[VENTAL TOTAL]]-TablaVentas[[#This Row],[VENTAL TOTAL]]*TablaVentas[[#This Row],[DESCUENTO]]</f>
        <v>118.79303932667843</v>
      </c>
      <c r="J1425" s="2">
        <f ca="1">0.18*TablaVentas[[#This Row],[SUBTOTAL]]</f>
        <v>21.382747078802115</v>
      </c>
      <c r="K1425" s="2">
        <f ca="1">+TablaVentas[[#This Row],[SUBTOTAL]]+TablaVentas[[#This Row],[IGV]]</f>
        <v>140.17578640548055</v>
      </c>
    </row>
    <row r="1426" spans="1:11" x14ac:dyDescent="0.25">
      <c r="A1426" t="s">
        <v>1435</v>
      </c>
      <c r="B1426" s="6">
        <v>46370</v>
      </c>
      <c r="C1426" t="s">
        <v>10013</v>
      </c>
      <c r="D1426" t="s">
        <v>10018</v>
      </c>
      <c r="E1426">
        <v>11</v>
      </c>
      <c r="F1426">
        <f>+_xlfn.XLOOKUP(TablaVentas[[#This Row],[PRODUCTO FINANCIERO]],TablaPrecios[PRODUCTO FINANCIERO],TablaPrecios[PRECIO UNIT],0)</f>
        <v>14.9</v>
      </c>
      <c r="G1426" s="2">
        <f>+TablaVentas[[#This Row],[CANTIDAD]]*TablaVentas[[#This Row],[PRECIO UNITARIO]]</f>
        <v>163.9</v>
      </c>
      <c r="H1426" s="1">
        <f t="shared" ca="1" si="22"/>
        <v>0.10271103235430823</v>
      </c>
      <c r="I1426" s="2">
        <f ca="1">+TablaVentas[[#This Row],[VENTAL TOTAL]]-TablaVentas[[#This Row],[VENTAL TOTAL]]*TablaVentas[[#This Row],[DESCUENTO]]</f>
        <v>147.06566179712888</v>
      </c>
      <c r="J1426" s="2">
        <f ca="1">0.18*TablaVentas[[#This Row],[SUBTOTAL]]</f>
        <v>26.471819123483197</v>
      </c>
      <c r="K1426" s="2">
        <f ca="1">+TablaVentas[[#This Row],[SUBTOTAL]]+TablaVentas[[#This Row],[IGV]]</f>
        <v>173.53748092061207</v>
      </c>
    </row>
    <row r="1427" spans="1:11" x14ac:dyDescent="0.25">
      <c r="A1427" t="s">
        <v>1436</v>
      </c>
      <c r="B1427" s="6">
        <v>45559</v>
      </c>
      <c r="C1427" t="s">
        <v>10013</v>
      </c>
      <c r="D1427" t="s">
        <v>10020</v>
      </c>
      <c r="E1427">
        <v>17</v>
      </c>
      <c r="F1427">
        <f>+_xlfn.XLOOKUP(TablaVentas[[#This Row],[PRODUCTO FINANCIERO]],TablaPrecios[PRODUCTO FINANCIERO],TablaPrecios[PRECIO UNIT],0)</f>
        <v>14.9</v>
      </c>
      <c r="G1427" s="2">
        <f>+TablaVentas[[#This Row],[CANTIDAD]]*TablaVentas[[#This Row],[PRECIO UNITARIO]]</f>
        <v>253.3</v>
      </c>
      <c r="H1427" s="1">
        <f t="shared" ca="1" si="22"/>
        <v>0.10361911033853978</v>
      </c>
      <c r="I1427" s="2">
        <f ca="1">+TablaVentas[[#This Row],[VENTAL TOTAL]]-TablaVentas[[#This Row],[VENTAL TOTAL]]*TablaVentas[[#This Row],[DESCUENTO]]</f>
        <v>227.05327935124788</v>
      </c>
      <c r="J1427" s="2">
        <f ca="1">0.18*TablaVentas[[#This Row],[SUBTOTAL]]</f>
        <v>40.869590283224618</v>
      </c>
      <c r="K1427" s="2">
        <f ca="1">+TablaVentas[[#This Row],[SUBTOTAL]]+TablaVentas[[#This Row],[IGV]]</f>
        <v>267.92286963447248</v>
      </c>
    </row>
    <row r="1428" spans="1:11" x14ac:dyDescent="0.25">
      <c r="A1428" t="s">
        <v>1437</v>
      </c>
      <c r="B1428" s="6">
        <v>45689</v>
      </c>
      <c r="C1428" t="s">
        <v>10013</v>
      </c>
      <c r="D1428" t="s">
        <v>10018</v>
      </c>
      <c r="E1428">
        <v>14</v>
      </c>
      <c r="F1428">
        <f>+_xlfn.XLOOKUP(TablaVentas[[#This Row],[PRODUCTO FINANCIERO]],TablaPrecios[PRODUCTO FINANCIERO],TablaPrecios[PRECIO UNIT],0)</f>
        <v>14.9</v>
      </c>
      <c r="G1428" s="2">
        <f>+TablaVentas[[#This Row],[CANTIDAD]]*TablaVentas[[#This Row],[PRECIO UNITARIO]]</f>
        <v>208.6</v>
      </c>
      <c r="H1428" s="1">
        <f t="shared" ca="1" si="22"/>
        <v>0.11347808236361991</v>
      </c>
      <c r="I1428" s="2">
        <f ca="1">+TablaVentas[[#This Row],[VENTAL TOTAL]]-TablaVentas[[#This Row],[VENTAL TOTAL]]*TablaVentas[[#This Row],[DESCUENTO]]</f>
        <v>184.92847201894887</v>
      </c>
      <c r="J1428" s="2">
        <f ca="1">0.18*TablaVentas[[#This Row],[SUBTOTAL]]</f>
        <v>33.287124963410797</v>
      </c>
      <c r="K1428" s="2">
        <f ca="1">+TablaVentas[[#This Row],[SUBTOTAL]]+TablaVentas[[#This Row],[IGV]]</f>
        <v>218.21559698235967</v>
      </c>
    </row>
    <row r="1429" spans="1:11" x14ac:dyDescent="0.25">
      <c r="A1429" t="s">
        <v>1438</v>
      </c>
      <c r="B1429" s="6">
        <v>45994</v>
      </c>
      <c r="C1429" t="s">
        <v>10014</v>
      </c>
      <c r="D1429" t="s">
        <v>10017</v>
      </c>
      <c r="E1429">
        <v>7</v>
      </c>
      <c r="F1429">
        <f>+_xlfn.XLOOKUP(TablaVentas[[#This Row],[PRODUCTO FINANCIERO]],TablaPrecios[PRODUCTO FINANCIERO],TablaPrecios[PRECIO UNIT],0)</f>
        <v>9.9</v>
      </c>
      <c r="G1429" s="2">
        <f>+TablaVentas[[#This Row],[CANTIDAD]]*TablaVentas[[#This Row],[PRECIO UNITARIO]]</f>
        <v>69.3</v>
      </c>
      <c r="H1429" s="1">
        <f t="shared" ca="1" si="22"/>
        <v>0.11325457474443744</v>
      </c>
      <c r="I1429" s="2">
        <f ca="1">+TablaVentas[[#This Row],[VENTAL TOTAL]]-TablaVentas[[#This Row],[VENTAL TOTAL]]*TablaVentas[[#This Row],[DESCUENTO]]</f>
        <v>61.451457970210484</v>
      </c>
      <c r="J1429" s="2">
        <f ca="1">0.18*TablaVentas[[#This Row],[SUBTOTAL]]</f>
        <v>11.061262434637886</v>
      </c>
      <c r="K1429" s="2">
        <f ca="1">+TablaVentas[[#This Row],[SUBTOTAL]]+TablaVentas[[#This Row],[IGV]]</f>
        <v>72.512720404848366</v>
      </c>
    </row>
    <row r="1430" spans="1:11" x14ac:dyDescent="0.25">
      <c r="A1430" t="s">
        <v>1439</v>
      </c>
      <c r="B1430" s="6">
        <v>45946</v>
      </c>
      <c r="C1430" t="s">
        <v>10012</v>
      </c>
      <c r="D1430" t="s">
        <v>10017</v>
      </c>
      <c r="E1430">
        <v>7</v>
      </c>
      <c r="F1430">
        <f>+_xlfn.XLOOKUP(TablaVentas[[#This Row],[PRODUCTO FINANCIERO]],TablaPrecios[PRODUCTO FINANCIERO],TablaPrecios[PRECIO UNIT],0)</f>
        <v>9.9</v>
      </c>
      <c r="G1430" s="2">
        <f>+TablaVentas[[#This Row],[CANTIDAD]]*TablaVentas[[#This Row],[PRECIO UNITARIO]]</f>
        <v>69.3</v>
      </c>
      <c r="H1430" s="1">
        <f t="shared" ca="1" si="22"/>
        <v>0.1270906742012767</v>
      </c>
      <c r="I1430" s="2">
        <f ca="1">+TablaVentas[[#This Row],[VENTAL TOTAL]]-TablaVentas[[#This Row],[VENTAL TOTAL]]*TablaVentas[[#This Row],[DESCUENTO]]</f>
        <v>60.492616277851525</v>
      </c>
      <c r="J1430" s="2">
        <f ca="1">0.18*TablaVentas[[#This Row],[SUBTOTAL]]</f>
        <v>10.888670930013275</v>
      </c>
      <c r="K1430" s="2">
        <f ca="1">+TablaVentas[[#This Row],[SUBTOTAL]]+TablaVentas[[#This Row],[IGV]]</f>
        <v>71.381287207864801</v>
      </c>
    </row>
    <row r="1431" spans="1:11" x14ac:dyDescent="0.25">
      <c r="A1431" t="s">
        <v>1440</v>
      </c>
      <c r="B1431" s="6">
        <v>46069</v>
      </c>
      <c r="C1431" t="s">
        <v>10013</v>
      </c>
      <c r="D1431" t="s">
        <v>10019</v>
      </c>
      <c r="E1431">
        <v>13</v>
      </c>
      <c r="F1431">
        <f>+_xlfn.XLOOKUP(TablaVentas[[#This Row],[PRODUCTO FINANCIERO]],TablaPrecios[PRODUCTO FINANCIERO],TablaPrecios[PRECIO UNIT],0)</f>
        <v>9.9</v>
      </c>
      <c r="G1431" s="2">
        <f>+TablaVentas[[#This Row],[CANTIDAD]]*TablaVentas[[#This Row],[PRECIO UNITARIO]]</f>
        <v>128.70000000000002</v>
      </c>
      <c r="H1431" s="1">
        <f t="shared" ca="1" si="22"/>
        <v>0.13179963951388404</v>
      </c>
      <c r="I1431" s="2">
        <f ca="1">+TablaVentas[[#This Row],[VENTAL TOTAL]]-TablaVentas[[#This Row],[VENTAL TOTAL]]*TablaVentas[[#This Row],[DESCUENTO]]</f>
        <v>111.73738639456315</v>
      </c>
      <c r="J1431" s="2">
        <f ca="1">0.18*TablaVentas[[#This Row],[SUBTOTAL]]</f>
        <v>20.112729551021367</v>
      </c>
      <c r="K1431" s="2">
        <f ca="1">+TablaVentas[[#This Row],[SUBTOTAL]]+TablaVentas[[#This Row],[IGV]]</f>
        <v>131.85011594558452</v>
      </c>
    </row>
    <row r="1432" spans="1:11" x14ac:dyDescent="0.25">
      <c r="A1432" t="s">
        <v>1441</v>
      </c>
      <c r="B1432" s="6">
        <v>46176</v>
      </c>
      <c r="C1432" t="s">
        <v>10015</v>
      </c>
      <c r="D1432" t="s">
        <v>10017</v>
      </c>
      <c r="E1432">
        <v>17</v>
      </c>
      <c r="F1432">
        <f>+_xlfn.XLOOKUP(TablaVentas[[#This Row],[PRODUCTO FINANCIERO]],TablaPrecios[PRODUCTO FINANCIERO],TablaPrecios[PRECIO UNIT],0)</f>
        <v>9.9</v>
      </c>
      <c r="G1432" s="2">
        <f>+TablaVentas[[#This Row],[CANTIDAD]]*TablaVentas[[#This Row],[PRECIO UNITARIO]]</f>
        <v>168.3</v>
      </c>
      <c r="H1432" s="1">
        <f t="shared" ca="1" si="22"/>
        <v>0.1737558083495388</v>
      </c>
      <c r="I1432" s="2">
        <f ca="1">+TablaVentas[[#This Row],[VENTAL TOTAL]]-TablaVentas[[#This Row],[VENTAL TOTAL]]*TablaVentas[[#This Row],[DESCUENTO]]</f>
        <v>139.05689745477264</v>
      </c>
      <c r="J1432" s="2">
        <f ca="1">0.18*TablaVentas[[#This Row],[SUBTOTAL]]</f>
        <v>25.030241541859073</v>
      </c>
      <c r="K1432" s="2">
        <f ca="1">+TablaVentas[[#This Row],[SUBTOTAL]]+TablaVentas[[#This Row],[IGV]]</f>
        <v>164.08713899663172</v>
      </c>
    </row>
    <row r="1433" spans="1:11" x14ac:dyDescent="0.25">
      <c r="A1433" t="s">
        <v>1442</v>
      </c>
      <c r="B1433" s="6">
        <v>46208</v>
      </c>
      <c r="C1433" t="s">
        <v>10015</v>
      </c>
      <c r="D1433" t="s">
        <v>10018</v>
      </c>
      <c r="E1433">
        <v>19</v>
      </c>
      <c r="F1433">
        <f>+_xlfn.XLOOKUP(TablaVentas[[#This Row],[PRODUCTO FINANCIERO]],TablaPrecios[PRODUCTO FINANCIERO],TablaPrecios[PRECIO UNIT],0)</f>
        <v>14.9</v>
      </c>
      <c r="G1433" s="2">
        <f>+TablaVentas[[#This Row],[CANTIDAD]]*TablaVentas[[#This Row],[PRECIO UNITARIO]]</f>
        <v>283.10000000000002</v>
      </c>
      <c r="H1433" s="1">
        <f t="shared" ca="1" si="22"/>
        <v>0.10258997914892536</v>
      </c>
      <c r="I1433" s="2">
        <f ca="1">+TablaVentas[[#This Row],[VENTAL TOTAL]]-TablaVentas[[#This Row],[VENTAL TOTAL]]*TablaVentas[[#This Row],[DESCUENTO]]</f>
        <v>254.05677690293925</v>
      </c>
      <c r="J1433" s="2">
        <f ca="1">0.18*TablaVentas[[#This Row],[SUBTOTAL]]</f>
        <v>45.73021984252906</v>
      </c>
      <c r="K1433" s="2">
        <f ca="1">+TablaVentas[[#This Row],[SUBTOTAL]]+TablaVentas[[#This Row],[IGV]]</f>
        <v>299.78699674546829</v>
      </c>
    </row>
    <row r="1434" spans="1:11" x14ac:dyDescent="0.25">
      <c r="A1434" t="s">
        <v>1443</v>
      </c>
      <c r="B1434" s="6">
        <v>45664</v>
      </c>
      <c r="C1434" t="s">
        <v>10016</v>
      </c>
      <c r="D1434" t="s">
        <v>10019</v>
      </c>
      <c r="E1434">
        <v>17</v>
      </c>
      <c r="F1434">
        <f>+_xlfn.XLOOKUP(TablaVentas[[#This Row],[PRODUCTO FINANCIERO]],TablaPrecios[PRODUCTO FINANCIERO],TablaPrecios[PRECIO UNIT],0)</f>
        <v>9.9</v>
      </c>
      <c r="G1434" s="2">
        <f>+TablaVentas[[#This Row],[CANTIDAD]]*TablaVentas[[#This Row],[PRECIO UNITARIO]]</f>
        <v>168.3</v>
      </c>
      <c r="H1434" s="1">
        <f t="shared" ca="1" si="22"/>
        <v>0.17046325136793805</v>
      </c>
      <c r="I1434" s="2">
        <f ca="1">+TablaVentas[[#This Row],[VENTAL TOTAL]]-TablaVentas[[#This Row],[VENTAL TOTAL]]*TablaVentas[[#This Row],[DESCUENTO]]</f>
        <v>139.61103479477603</v>
      </c>
      <c r="J1434" s="2">
        <f ca="1">0.18*TablaVentas[[#This Row],[SUBTOTAL]]</f>
        <v>25.129986263059685</v>
      </c>
      <c r="K1434" s="2">
        <f ca="1">+TablaVentas[[#This Row],[SUBTOTAL]]+TablaVentas[[#This Row],[IGV]]</f>
        <v>164.74102105783572</v>
      </c>
    </row>
    <row r="1435" spans="1:11" x14ac:dyDescent="0.25">
      <c r="A1435" t="s">
        <v>1444</v>
      </c>
      <c r="B1435" s="6">
        <v>45391</v>
      </c>
      <c r="C1435" t="s">
        <v>10014</v>
      </c>
      <c r="D1435" t="s">
        <v>10022</v>
      </c>
      <c r="E1435">
        <v>16</v>
      </c>
      <c r="F1435">
        <f>+_xlfn.XLOOKUP(TablaVentas[[#This Row],[PRODUCTO FINANCIERO]],TablaPrecios[PRODUCTO FINANCIERO],TablaPrecios[PRECIO UNIT],0)</f>
        <v>20.9</v>
      </c>
      <c r="G1435" s="2">
        <f>+TablaVentas[[#This Row],[CANTIDAD]]*TablaVentas[[#This Row],[PRECIO UNITARIO]]</f>
        <v>334.4</v>
      </c>
      <c r="H1435" s="1">
        <f t="shared" ca="1" si="22"/>
        <v>0.15964094503356702</v>
      </c>
      <c r="I1435" s="2">
        <f ca="1">+TablaVentas[[#This Row],[VENTAL TOTAL]]-TablaVentas[[#This Row],[VENTAL TOTAL]]*TablaVentas[[#This Row],[DESCUENTO]]</f>
        <v>281.01606798077518</v>
      </c>
      <c r="J1435" s="2">
        <f ca="1">0.18*TablaVentas[[#This Row],[SUBTOTAL]]</f>
        <v>50.582892236539529</v>
      </c>
      <c r="K1435" s="2">
        <f ca="1">+TablaVentas[[#This Row],[SUBTOTAL]]+TablaVentas[[#This Row],[IGV]]</f>
        <v>331.5989602173147</v>
      </c>
    </row>
    <row r="1436" spans="1:11" x14ac:dyDescent="0.25">
      <c r="A1436" t="s">
        <v>1445</v>
      </c>
      <c r="B1436" s="6">
        <v>46066</v>
      </c>
      <c r="C1436" t="s">
        <v>10014</v>
      </c>
      <c r="D1436" t="s">
        <v>10017</v>
      </c>
      <c r="E1436">
        <v>18</v>
      </c>
      <c r="F1436">
        <f>+_xlfn.XLOOKUP(TablaVentas[[#This Row],[PRODUCTO FINANCIERO]],TablaPrecios[PRODUCTO FINANCIERO],TablaPrecios[PRECIO UNIT],0)</f>
        <v>9.9</v>
      </c>
      <c r="G1436" s="2">
        <f>+TablaVentas[[#This Row],[CANTIDAD]]*TablaVentas[[#This Row],[PRECIO UNITARIO]]</f>
        <v>178.20000000000002</v>
      </c>
      <c r="H1436" s="1">
        <f t="shared" ca="1" si="22"/>
        <v>0.15023223128586644</v>
      </c>
      <c r="I1436" s="2">
        <f ca="1">+TablaVentas[[#This Row],[VENTAL TOTAL]]-TablaVentas[[#This Row],[VENTAL TOTAL]]*TablaVentas[[#This Row],[DESCUENTO]]</f>
        <v>151.42861638485863</v>
      </c>
      <c r="J1436" s="2">
        <f ca="1">0.18*TablaVentas[[#This Row],[SUBTOTAL]]</f>
        <v>27.257150949274553</v>
      </c>
      <c r="K1436" s="2">
        <f ca="1">+TablaVentas[[#This Row],[SUBTOTAL]]+TablaVentas[[#This Row],[IGV]]</f>
        <v>178.68576733413317</v>
      </c>
    </row>
    <row r="1437" spans="1:11" x14ac:dyDescent="0.25">
      <c r="A1437" t="s">
        <v>1446</v>
      </c>
      <c r="B1437" s="6">
        <v>46279</v>
      </c>
      <c r="C1437" t="s">
        <v>10015</v>
      </c>
      <c r="D1437" t="s">
        <v>10018</v>
      </c>
      <c r="E1437">
        <v>12</v>
      </c>
      <c r="F1437">
        <f>+_xlfn.XLOOKUP(TablaVentas[[#This Row],[PRODUCTO FINANCIERO]],TablaPrecios[PRODUCTO FINANCIERO],TablaPrecios[PRECIO UNIT],0)</f>
        <v>14.9</v>
      </c>
      <c r="G1437" s="2">
        <f>+TablaVentas[[#This Row],[CANTIDAD]]*TablaVentas[[#This Row],[PRECIO UNITARIO]]</f>
        <v>178.8</v>
      </c>
      <c r="H1437" s="1">
        <f t="shared" ca="1" si="22"/>
        <v>0.18416057797920787</v>
      </c>
      <c r="I1437" s="2">
        <f ca="1">+TablaVentas[[#This Row],[VENTAL TOTAL]]-TablaVentas[[#This Row],[VENTAL TOTAL]]*TablaVentas[[#This Row],[DESCUENTO]]</f>
        <v>145.87208865731765</v>
      </c>
      <c r="J1437" s="2">
        <f ca="1">0.18*TablaVentas[[#This Row],[SUBTOTAL]]</f>
        <v>26.256975958317174</v>
      </c>
      <c r="K1437" s="2">
        <f ca="1">+TablaVentas[[#This Row],[SUBTOTAL]]+TablaVentas[[#This Row],[IGV]]</f>
        <v>172.12906461563483</v>
      </c>
    </row>
    <row r="1438" spans="1:11" x14ac:dyDescent="0.25">
      <c r="A1438" t="s">
        <v>1447</v>
      </c>
      <c r="B1438" s="6">
        <v>45813</v>
      </c>
      <c r="C1438" t="s">
        <v>10011</v>
      </c>
      <c r="D1438" t="s">
        <v>10019</v>
      </c>
      <c r="E1438">
        <v>6</v>
      </c>
      <c r="F1438">
        <f>+_xlfn.XLOOKUP(TablaVentas[[#This Row],[PRODUCTO FINANCIERO]],TablaPrecios[PRODUCTO FINANCIERO],TablaPrecios[PRECIO UNIT],0)</f>
        <v>9.9</v>
      </c>
      <c r="G1438" s="2">
        <f>+TablaVentas[[#This Row],[CANTIDAD]]*TablaVentas[[#This Row],[PRECIO UNITARIO]]</f>
        <v>59.400000000000006</v>
      </c>
      <c r="H1438" s="1">
        <f t="shared" ca="1" si="22"/>
        <v>0.19697800632390941</v>
      </c>
      <c r="I1438" s="2">
        <f ca="1">+TablaVentas[[#This Row],[VENTAL TOTAL]]-TablaVentas[[#This Row],[VENTAL TOTAL]]*TablaVentas[[#This Row],[DESCUENTO]]</f>
        <v>47.699506424359782</v>
      </c>
      <c r="J1438" s="2">
        <f ca="1">0.18*TablaVentas[[#This Row],[SUBTOTAL]]</f>
        <v>8.5859111563847605</v>
      </c>
      <c r="K1438" s="2">
        <f ca="1">+TablaVentas[[#This Row],[SUBTOTAL]]+TablaVentas[[#This Row],[IGV]]</f>
        <v>56.285417580744543</v>
      </c>
    </row>
    <row r="1439" spans="1:11" x14ac:dyDescent="0.25">
      <c r="A1439" t="s">
        <v>1448</v>
      </c>
      <c r="B1439" s="6">
        <v>46078</v>
      </c>
      <c r="C1439" t="s">
        <v>10014</v>
      </c>
      <c r="D1439" t="s">
        <v>10017</v>
      </c>
      <c r="E1439">
        <v>3</v>
      </c>
      <c r="F1439">
        <f>+_xlfn.XLOOKUP(TablaVentas[[#This Row],[PRODUCTO FINANCIERO]],TablaPrecios[PRODUCTO FINANCIERO],TablaPrecios[PRECIO UNIT],0)</f>
        <v>9.9</v>
      </c>
      <c r="G1439" s="2">
        <f>+TablaVentas[[#This Row],[CANTIDAD]]*TablaVentas[[#This Row],[PRECIO UNITARIO]]</f>
        <v>29.700000000000003</v>
      </c>
      <c r="H1439" s="1">
        <f t="shared" ca="1" si="22"/>
        <v>0.13142892560268538</v>
      </c>
      <c r="I1439" s="2">
        <f ca="1">+TablaVentas[[#This Row],[VENTAL TOTAL]]-TablaVentas[[#This Row],[VENTAL TOTAL]]*TablaVentas[[#This Row],[DESCUENTO]]</f>
        <v>25.796560909600245</v>
      </c>
      <c r="J1439" s="2">
        <f ca="1">0.18*TablaVentas[[#This Row],[SUBTOTAL]]</f>
        <v>4.6433809637280437</v>
      </c>
      <c r="K1439" s="2">
        <f ca="1">+TablaVentas[[#This Row],[SUBTOTAL]]+TablaVentas[[#This Row],[IGV]]</f>
        <v>30.439941873328287</v>
      </c>
    </row>
    <row r="1440" spans="1:11" x14ac:dyDescent="0.25">
      <c r="A1440" t="s">
        <v>1449</v>
      </c>
      <c r="B1440" s="6">
        <v>45663</v>
      </c>
      <c r="C1440" t="s">
        <v>10011</v>
      </c>
      <c r="D1440" t="s">
        <v>10022</v>
      </c>
      <c r="E1440">
        <v>9</v>
      </c>
      <c r="F1440">
        <f>+_xlfn.XLOOKUP(TablaVentas[[#This Row],[PRODUCTO FINANCIERO]],TablaPrecios[PRODUCTO FINANCIERO],TablaPrecios[PRECIO UNIT],0)</f>
        <v>20.9</v>
      </c>
      <c r="G1440" s="2">
        <f>+TablaVentas[[#This Row],[CANTIDAD]]*TablaVentas[[#This Row],[PRECIO UNITARIO]]</f>
        <v>188.1</v>
      </c>
      <c r="H1440" s="1">
        <f t="shared" ca="1" si="22"/>
        <v>0.1667063479779512</v>
      </c>
      <c r="I1440" s="2">
        <f ca="1">+TablaVentas[[#This Row],[VENTAL TOTAL]]-TablaVentas[[#This Row],[VENTAL TOTAL]]*TablaVentas[[#This Row],[DESCUENTO]]</f>
        <v>156.74253594534738</v>
      </c>
      <c r="J1440" s="2">
        <f ca="1">0.18*TablaVentas[[#This Row],[SUBTOTAL]]</f>
        <v>28.21365647016253</v>
      </c>
      <c r="K1440" s="2">
        <f ca="1">+TablaVentas[[#This Row],[SUBTOTAL]]+TablaVentas[[#This Row],[IGV]]</f>
        <v>184.95619241550992</v>
      </c>
    </row>
    <row r="1441" spans="1:11" x14ac:dyDescent="0.25">
      <c r="A1441" t="s">
        <v>1450</v>
      </c>
      <c r="B1441" s="6">
        <v>45740</v>
      </c>
      <c r="C1441" t="s">
        <v>10011</v>
      </c>
      <c r="D1441" t="s">
        <v>10020</v>
      </c>
      <c r="E1441">
        <v>10</v>
      </c>
      <c r="F1441">
        <f>+_xlfn.XLOOKUP(TablaVentas[[#This Row],[PRODUCTO FINANCIERO]],TablaPrecios[PRODUCTO FINANCIERO],TablaPrecios[PRECIO UNIT],0)</f>
        <v>14.9</v>
      </c>
      <c r="G1441" s="2">
        <f>+TablaVentas[[#This Row],[CANTIDAD]]*TablaVentas[[#This Row],[PRECIO UNITARIO]]</f>
        <v>149</v>
      </c>
      <c r="H1441" s="1">
        <f t="shared" ca="1" si="22"/>
        <v>0.13144158442903001</v>
      </c>
      <c r="I1441" s="2">
        <f ca="1">+TablaVentas[[#This Row],[VENTAL TOTAL]]-TablaVentas[[#This Row],[VENTAL TOTAL]]*TablaVentas[[#This Row],[DESCUENTO]]</f>
        <v>129.41520392007453</v>
      </c>
      <c r="J1441" s="2">
        <f ca="1">0.18*TablaVentas[[#This Row],[SUBTOTAL]]</f>
        <v>23.294736705613413</v>
      </c>
      <c r="K1441" s="2">
        <f ca="1">+TablaVentas[[#This Row],[SUBTOTAL]]+TablaVentas[[#This Row],[IGV]]</f>
        <v>152.70994062568795</v>
      </c>
    </row>
    <row r="1442" spans="1:11" x14ac:dyDescent="0.25">
      <c r="A1442" t="s">
        <v>1451</v>
      </c>
      <c r="B1442" s="6">
        <v>45881</v>
      </c>
      <c r="C1442" t="s">
        <v>10016</v>
      </c>
      <c r="D1442" t="s">
        <v>10017</v>
      </c>
      <c r="E1442">
        <v>6</v>
      </c>
      <c r="F1442">
        <f>+_xlfn.XLOOKUP(TablaVentas[[#This Row],[PRODUCTO FINANCIERO]],TablaPrecios[PRODUCTO FINANCIERO],TablaPrecios[PRECIO UNIT],0)</f>
        <v>9.9</v>
      </c>
      <c r="G1442" s="2">
        <f>+TablaVentas[[#This Row],[CANTIDAD]]*TablaVentas[[#This Row],[PRECIO UNITARIO]]</f>
        <v>59.400000000000006</v>
      </c>
      <c r="H1442" s="1">
        <f t="shared" ca="1" si="22"/>
        <v>0.16597838120691868</v>
      </c>
      <c r="I1442" s="2">
        <f ca="1">+TablaVentas[[#This Row],[VENTAL TOTAL]]-TablaVentas[[#This Row],[VENTAL TOTAL]]*TablaVentas[[#This Row],[DESCUENTO]]</f>
        <v>49.540884156309033</v>
      </c>
      <c r="J1442" s="2">
        <f ca="1">0.18*TablaVentas[[#This Row],[SUBTOTAL]]</f>
        <v>8.9173591481356258</v>
      </c>
      <c r="K1442" s="2">
        <f ca="1">+TablaVentas[[#This Row],[SUBTOTAL]]+TablaVentas[[#This Row],[IGV]]</f>
        <v>58.458243304444657</v>
      </c>
    </row>
    <row r="1443" spans="1:11" x14ac:dyDescent="0.25">
      <c r="A1443" t="s">
        <v>1452</v>
      </c>
      <c r="B1443" s="6">
        <v>45306</v>
      </c>
      <c r="C1443" t="s">
        <v>10016</v>
      </c>
      <c r="D1443" t="s">
        <v>10020</v>
      </c>
      <c r="E1443">
        <v>12</v>
      </c>
      <c r="F1443">
        <f>+_xlfn.XLOOKUP(TablaVentas[[#This Row],[PRODUCTO FINANCIERO]],TablaPrecios[PRODUCTO FINANCIERO],TablaPrecios[PRECIO UNIT],0)</f>
        <v>14.9</v>
      </c>
      <c r="G1443" s="2">
        <f>+TablaVentas[[#This Row],[CANTIDAD]]*TablaVentas[[#This Row],[PRECIO UNITARIO]]</f>
        <v>178.8</v>
      </c>
      <c r="H1443" s="1">
        <f t="shared" ca="1" si="22"/>
        <v>0.11031022673815427</v>
      </c>
      <c r="I1443" s="2">
        <f ca="1">+TablaVentas[[#This Row],[VENTAL TOTAL]]-TablaVentas[[#This Row],[VENTAL TOTAL]]*TablaVentas[[#This Row],[DESCUENTO]]</f>
        <v>159.07653145921802</v>
      </c>
      <c r="J1443" s="2">
        <f ca="1">0.18*TablaVentas[[#This Row],[SUBTOTAL]]</f>
        <v>28.633775662659243</v>
      </c>
      <c r="K1443" s="2">
        <f ca="1">+TablaVentas[[#This Row],[SUBTOTAL]]+TablaVentas[[#This Row],[IGV]]</f>
        <v>187.71030712187726</v>
      </c>
    </row>
    <row r="1444" spans="1:11" x14ac:dyDescent="0.25">
      <c r="A1444" t="s">
        <v>1453</v>
      </c>
      <c r="B1444" s="6">
        <v>45588</v>
      </c>
      <c r="C1444" t="s">
        <v>10011</v>
      </c>
      <c r="D1444" t="s">
        <v>10022</v>
      </c>
      <c r="E1444">
        <v>3</v>
      </c>
      <c r="F1444">
        <f>+_xlfn.XLOOKUP(TablaVentas[[#This Row],[PRODUCTO FINANCIERO]],TablaPrecios[PRODUCTO FINANCIERO],TablaPrecios[PRECIO UNIT],0)</f>
        <v>20.9</v>
      </c>
      <c r="G1444" s="2">
        <f>+TablaVentas[[#This Row],[CANTIDAD]]*TablaVentas[[#This Row],[PRECIO UNITARIO]]</f>
        <v>62.699999999999996</v>
      </c>
      <c r="H1444" s="1">
        <f t="shared" ca="1" si="22"/>
        <v>0.10669802213706125</v>
      </c>
      <c r="I1444" s="2">
        <f ca="1">+TablaVentas[[#This Row],[VENTAL TOTAL]]-TablaVentas[[#This Row],[VENTAL TOTAL]]*TablaVentas[[#This Row],[DESCUENTO]]</f>
        <v>56.010034012006258</v>
      </c>
      <c r="J1444" s="2">
        <f ca="1">0.18*TablaVentas[[#This Row],[SUBTOTAL]]</f>
        <v>10.081806122161126</v>
      </c>
      <c r="K1444" s="2">
        <f ca="1">+TablaVentas[[#This Row],[SUBTOTAL]]+TablaVentas[[#This Row],[IGV]]</f>
        <v>66.091840134167384</v>
      </c>
    </row>
    <row r="1445" spans="1:11" x14ac:dyDescent="0.25">
      <c r="A1445" t="s">
        <v>1454</v>
      </c>
      <c r="B1445" s="6">
        <v>45417</v>
      </c>
      <c r="C1445" t="s">
        <v>10011</v>
      </c>
      <c r="D1445" t="s">
        <v>10019</v>
      </c>
      <c r="E1445">
        <v>20</v>
      </c>
      <c r="F1445">
        <f>+_xlfn.XLOOKUP(TablaVentas[[#This Row],[PRODUCTO FINANCIERO]],TablaPrecios[PRODUCTO FINANCIERO],TablaPrecios[PRECIO UNIT],0)</f>
        <v>9.9</v>
      </c>
      <c r="G1445" s="2">
        <f>+TablaVentas[[#This Row],[CANTIDAD]]*TablaVentas[[#This Row],[PRECIO UNITARIO]]</f>
        <v>198</v>
      </c>
      <c r="H1445" s="1">
        <f t="shared" ca="1" si="22"/>
        <v>0.12887185880282037</v>
      </c>
      <c r="I1445" s="2">
        <f ca="1">+TablaVentas[[#This Row],[VENTAL TOTAL]]-TablaVentas[[#This Row],[VENTAL TOTAL]]*TablaVentas[[#This Row],[DESCUENTO]]</f>
        <v>172.48337195704156</v>
      </c>
      <c r="J1445" s="2">
        <f ca="1">0.18*TablaVentas[[#This Row],[SUBTOTAL]]</f>
        <v>31.047006952267481</v>
      </c>
      <c r="K1445" s="2">
        <f ca="1">+TablaVentas[[#This Row],[SUBTOTAL]]+TablaVentas[[#This Row],[IGV]]</f>
        <v>203.53037890930904</v>
      </c>
    </row>
    <row r="1446" spans="1:11" x14ac:dyDescent="0.25">
      <c r="A1446" t="s">
        <v>1455</v>
      </c>
      <c r="B1446" s="6">
        <v>46075</v>
      </c>
      <c r="C1446" t="s">
        <v>10011</v>
      </c>
      <c r="D1446" t="s">
        <v>10019</v>
      </c>
      <c r="E1446">
        <v>17</v>
      </c>
      <c r="F1446">
        <f>+_xlfn.XLOOKUP(TablaVentas[[#This Row],[PRODUCTO FINANCIERO]],TablaPrecios[PRODUCTO FINANCIERO],TablaPrecios[PRECIO UNIT],0)</f>
        <v>9.9</v>
      </c>
      <c r="G1446" s="2">
        <f>+TablaVentas[[#This Row],[CANTIDAD]]*TablaVentas[[#This Row],[PRECIO UNITARIO]]</f>
        <v>168.3</v>
      </c>
      <c r="H1446" s="1">
        <f t="shared" ca="1" si="22"/>
        <v>0.16201934121893488</v>
      </c>
      <c r="I1446" s="2">
        <f ca="1">+TablaVentas[[#This Row],[VENTAL TOTAL]]-TablaVentas[[#This Row],[VENTAL TOTAL]]*TablaVentas[[#This Row],[DESCUENTO]]</f>
        <v>141.03214487285328</v>
      </c>
      <c r="J1446" s="2">
        <f ca="1">0.18*TablaVentas[[#This Row],[SUBTOTAL]]</f>
        <v>25.38578607711359</v>
      </c>
      <c r="K1446" s="2">
        <f ca="1">+TablaVentas[[#This Row],[SUBTOTAL]]+TablaVentas[[#This Row],[IGV]]</f>
        <v>166.41793094996686</v>
      </c>
    </row>
    <row r="1447" spans="1:11" x14ac:dyDescent="0.25">
      <c r="A1447" t="s">
        <v>1456</v>
      </c>
      <c r="B1447" s="6">
        <v>46044</v>
      </c>
      <c r="C1447" t="s">
        <v>10012</v>
      </c>
      <c r="D1447" t="s">
        <v>10020</v>
      </c>
      <c r="E1447">
        <v>19</v>
      </c>
      <c r="F1447">
        <f>+_xlfn.XLOOKUP(TablaVentas[[#This Row],[PRODUCTO FINANCIERO]],TablaPrecios[PRODUCTO FINANCIERO],TablaPrecios[PRECIO UNIT],0)</f>
        <v>14.9</v>
      </c>
      <c r="G1447" s="2">
        <f>+TablaVentas[[#This Row],[CANTIDAD]]*TablaVentas[[#This Row],[PRECIO UNITARIO]]</f>
        <v>283.10000000000002</v>
      </c>
      <c r="H1447" s="1">
        <f t="shared" ca="1" si="22"/>
        <v>0.18074479535723784</v>
      </c>
      <c r="I1447" s="2">
        <f ca="1">+TablaVentas[[#This Row],[VENTAL TOTAL]]-TablaVentas[[#This Row],[VENTAL TOTAL]]*TablaVentas[[#This Row],[DESCUENTO]]</f>
        <v>231.93114843436598</v>
      </c>
      <c r="J1447" s="2">
        <f ca="1">0.18*TablaVentas[[#This Row],[SUBTOTAL]]</f>
        <v>41.747606718185878</v>
      </c>
      <c r="K1447" s="2">
        <f ca="1">+TablaVentas[[#This Row],[SUBTOTAL]]+TablaVentas[[#This Row],[IGV]]</f>
        <v>273.67875515255184</v>
      </c>
    </row>
    <row r="1448" spans="1:11" x14ac:dyDescent="0.25">
      <c r="A1448" t="s">
        <v>1457</v>
      </c>
      <c r="B1448" s="6">
        <v>46364</v>
      </c>
      <c r="C1448" t="s">
        <v>10015</v>
      </c>
      <c r="D1448" t="s">
        <v>10022</v>
      </c>
      <c r="E1448">
        <v>5</v>
      </c>
      <c r="F1448">
        <f>+_xlfn.XLOOKUP(TablaVentas[[#This Row],[PRODUCTO FINANCIERO]],TablaPrecios[PRODUCTO FINANCIERO],TablaPrecios[PRECIO UNIT],0)</f>
        <v>20.9</v>
      </c>
      <c r="G1448" s="2">
        <f>+TablaVentas[[#This Row],[CANTIDAD]]*TablaVentas[[#This Row],[PRECIO UNITARIO]]</f>
        <v>104.5</v>
      </c>
      <c r="H1448" s="1">
        <f t="shared" ca="1" si="22"/>
        <v>0.17221277438144561</v>
      </c>
      <c r="I1448" s="2">
        <f ca="1">+TablaVentas[[#This Row],[VENTAL TOTAL]]-TablaVentas[[#This Row],[VENTAL TOTAL]]*TablaVentas[[#This Row],[DESCUENTO]]</f>
        <v>86.503765077138937</v>
      </c>
      <c r="J1448" s="2">
        <f ca="1">0.18*TablaVentas[[#This Row],[SUBTOTAL]]</f>
        <v>15.570677713885008</v>
      </c>
      <c r="K1448" s="2">
        <f ca="1">+TablaVentas[[#This Row],[SUBTOTAL]]+TablaVentas[[#This Row],[IGV]]</f>
        <v>102.07444279102394</v>
      </c>
    </row>
    <row r="1449" spans="1:11" x14ac:dyDescent="0.25">
      <c r="A1449" t="s">
        <v>1458</v>
      </c>
      <c r="B1449" s="6">
        <v>46266</v>
      </c>
      <c r="C1449" t="s">
        <v>10015</v>
      </c>
      <c r="D1449" t="s">
        <v>10020</v>
      </c>
      <c r="E1449">
        <v>15</v>
      </c>
      <c r="F1449">
        <f>+_xlfn.XLOOKUP(TablaVentas[[#This Row],[PRODUCTO FINANCIERO]],TablaPrecios[PRODUCTO FINANCIERO],TablaPrecios[PRECIO UNIT],0)</f>
        <v>14.9</v>
      </c>
      <c r="G1449" s="2">
        <f>+TablaVentas[[#This Row],[CANTIDAD]]*TablaVentas[[#This Row],[PRECIO UNITARIO]]</f>
        <v>223.5</v>
      </c>
      <c r="H1449" s="1">
        <f t="shared" ca="1" si="22"/>
        <v>0.17269423961527072</v>
      </c>
      <c r="I1449" s="2">
        <f ca="1">+TablaVentas[[#This Row],[VENTAL TOTAL]]-TablaVentas[[#This Row],[VENTAL TOTAL]]*TablaVentas[[#This Row],[DESCUENTO]]</f>
        <v>184.90283744598699</v>
      </c>
      <c r="J1449" s="2">
        <f ca="1">0.18*TablaVentas[[#This Row],[SUBTOTAL]]</f>
        <v>33.282510740277658</v>
      </c>
      <c r="K1449" s="2">
        <f ca="1">+TablaVentas[[#This Row],[SUBTOTAL]]+TablaVentas[[#This Row],[IGV]]</f>
        <v>218.18534818626466</v>
      </c>
    </row>
    <row r="1450" spans="1:11" x14ac:dyDescent="0.25">
      <c r="A1450" t="s">
        <v>1459</v>
      </c>
      <c r="B1450" s="6">
        <v>46352</v>
      </c>
      <c r="C1450" t="s">
        <v>10014</v>
      </c>
      <c r="D1450" t="s">
        <v>10022</v>
      </c>
      <c r="E1450">
        <v>11</v>
      </c>
      <c r="F1450">
        <f>+_xlfn.XLOOKUP(TablaVentas[[#This Row],[PRODUCTO FINANCIERO]],TablaPrecios[PRODUCTO FINANCIERO],TablaPrecios[PRECIO UNIT],0)</f>
        <v>20.9</v>
      </c>
      <c r="G1450" s="2">
        <f>+TablaVentas[[#This Row],[CANTIDAD]]*TablaVentas[[#This Row],[PRECIO UNITARIO]]</f>
        <v>229.89999999999998</v>
      </c>
      <c r="H1450" s="1">
        <f t="shared" ca="1" si="22"/>
        <v>0.1068802599304175</v>
      </c>
      <c r="I1450" s="2">
        <f ca="1">+TablaVentas[[#This Row],[VENTAL TOTAL]]-TablaVentas[[#This Row],[VENTAL TOTAL]]*TablaVentas[[#This Row],[DESCUENTO]]</f>
        <v>205.32822824199701</v>
      </c>
      <c r="J1450" s="2">
        <f ca="1">0.18*TablaVentas[[#This Row],[SUBTOTAL]]</f>
        <v>36.959081083559461</v>
      </c>
      <c r="K1450" s="2">
        <f ca="1">+TablaVentas[[#This Row],[SUBTOTAL]]+TablaVentas[[#This Row],[IGV]]</f>
        <v>242.28730932555646</v>
      </c>
    </row>
    <row r="1451" spans="1:11" x14ac:dyDescent="0.25">
      <c r="A1451" t="s">
        <v>1460</v>
      </c>
      <c r="B1451" s="6">
        <v>46231</v>
      </c>
      <c r="C1451" t="s">
        <v>10013</v>
      </c>
      <c r="D1451" t="s">
        <v>10022</v>
      </c>
      <c r="E1451">
        <v>14</v>
      </c>
      <c r="F1451">
        <f>+_xlfn.XLOOKUP(TablaVentas[[#This Row],[PRODUCTO FINANCIERO]],TablaPrecios[PRODUCTO FINANCIERO],TablaPrecios[PRECIO UNIT],0)</f>
        <v>20.9</v>
      </c>
      <c r="G1451" s="2">
        <f>+TablaVentas[[#This Row],[CANTIDAD]]*TablaVentas[[#This Row],[PRECIO UNITARIO]]</f>
        <v>292.59999999999997</v>
      </c>
      <c r="H1451" s="1">
        <f t="shared" ca="1" si="22"/>
        <v>0.17742393669606968</v>
      </c>
      <c r="I1451" s="2">
        <f ca="1">+TablaVentas[[#This Row],[VENTAL TOTAL]]-TablaVentas[[#This Row],[VENTAL TOTAL]]*TablaVentas[[#This Row],[DESCUENTO]]</f>
        <v>240.68575612272997</v>
      </c>
      <c r="J1451" s="2">
        <f ca="1">0.18*TablaVentas[[#This Row],[SUBTOTAL]]</f>
        <v>43.323436102091392</v>
      </c>
      <c r="K1451" s="2">
        <f ca="1">+TablaVentas[[#This Row],[SUBTOTAL]]+TablaVentas[[#This Row],[IGV]]</f>
        <v>284.00919222482139</v>
      </c>
    </row>
    <row r="1452" spans="1:11" x14ac:dyDescent="0.25">
      <c r="A1452" t="s">
        <v>1461</v>
      </c>
      <c r="B1452" s="6">
        <v>45995</v>
      </c>
      <c r="C1452" t="s">
        <v>10016</v>
      </c>
      <c r="D1452" t="s">
        <v>10022</v>
      </c>
      <c r="E1452">
        <v>12</v>
      </c>
      <c r="F1452">
        <f>+_xlfn.XLOOKUP(TablaVentas[[#This Row],[PRODUCTO FINANCIERO]],TablaPrecios[PRODUCTO FINANCIERO],TablaPrecios[PRECIO UNIT],0)</f>
        <v>20.9</v>
      </c>
      <c r="G1452" s="2">
        <f>+TablaVentas[[#This Row],[CANTIDAD]]*TablaVentas[[#This Row],[PRECIO UNITARIO]]</f>
        <v>250.79999999999998</v>
      </c>
      <c r="H1452" s="1">
        <f t="shared" ca="1" si="22"/>
        <v>0.11127022700325341</v>
      </c>
      <c r="I1452" s="2">
        <f ca="1">+TablaVentas[[#This Row],[VENTAL TOTAL]]-TablaVentas[[#This Row],[VENTAL TOTAL]]*TablaVentas[[#This Row],[DESCUENTO]]</f>
        <v>222.89342706758401</v>
      </c>
      <c r="J1452" s="2">
        <f ca="1">0.18*TablaVentas[[#This Row],[SUBTOTAL]]</f>
        <v>40.120816872165122</v>
      </c>
      <c r="K1452" s="2">
        <f ca="1">+TablaVentas[[#This Row],[SUBTOTAL]]+TablaVentas[[#This Row],[IGV]]</f>
        <v>263.01424393974912</v>
      </c>
    </row>
    <row r="1453" spans="1:11" x14ac:dyDescent="0.25">
      <c r="A1453" t="s">
        <v>1462</v>
      </c>
      <c r="B1453" s="6">
        <v>45615</v>
      </c>
      <c r="C1453" t="s">
        <v>10016</v>
      </c>
      <c r="D1453" t="s">
        <v>10022</v>
      </c>
      <c r="E1453">
        <v>6</v>
      </c>
      <c r="F1453">
        <f>+_xlfn.XLOOKUP(TablaVentas[[#This Row],[PRODUCTO FINANCIERO]],TablaPrecios[PRODUCTO FINANCIERO],TablaPrecios[PRECIO UNIT],0)</f>
        <v>20.9</v>
      </c>
      <c r="G1453" s="2">
        <f>+TablaVentas[[#This Row],[CANTIDAD]]*TablaVentas[[#This Row],[PRECIO UNITARIO]]</f>
        <v>125.39999999999999</v>
      </c>
      <c r="H1453" s="1">
        <f t="shared" ca="1" si="22"/>
        <v>0.1549711267340641</v>
      </c>
      <c r="I1453" s="2">
        <f ca="1">+TablaVentas[[#This Row],[VENTAL TOTAL]]-TablaVentas[[#This Row],[VENTAL TOTAL]]*TablaVentas[[#This Row],[DESCUENTO]]</f>
        <v>105.96662070754836</v>
      </c>
      <c r="J1453" s="2">
        <f ca="1">0.18*TablaVentas[[#This Row],[SUBTOTAL]]</f>
        <v>19.073991727358703</v>
      </c>
      <c r="K1453" s="2">
        <f ca="1">+TablaVentas[[#This Row],[SUBTOTAL]]+TablaVentas[[#This Row],[IGV]]</f>
        <v>125.04061243490706</v>
      </c>
    </row>
    <row r="1454" spans="1:11" x14ac:dyDescent="0.25">
      <c r="A1454" t="s">
        <v>1463</v>
      </c>
      <c r="B1454" s="6">
        <v>46220</v>
      </c>
      <c r="C1454" t="s">
        <v>10014</v>
      </c>
      <c r="D1454" t="s">
        <v>10020</v>
      </c>
      <c r="E1454">
        <v>15</v>
      </c>
      <c r="F1454">
        <f>+_xlfn.XLOOKUP(TablaVentas[[#This Row],[PRODUCTO FINANCIERO]],TablaPrecios[PRODUCTO FINANCIERO],TablaPrecios[PRECIO UNIT],0)</f>
        <v>14.9</v>
      </c>
      <c r="G1454" s="2">
        <f>+TablaVentas[[#This Row],[CANTIDAD]]*TablaVentas[[#This Row],[PRECIO UNITARIO]]</f>
        <v>223.5</v>
      </c>
      <c r="H1454" s="1">
        <f t="shared" ca="1" si="22"/>
        <v>0.15800645547657044</v>
      </c>
      <c r="I1454" s="2">
        <f ca="1">+TablaVentas[[#This Row],[VENTAL TOTAL]]-TablaVentas[[#This Row],[VENTAL TOTAL]]*TablaVentas[[#This Row],[DESCUENTO]]</f>
        <v>188.18555720098652</v>
      </c>
      <c r="J1454" s="2">
        <f ca="1">0.18*TablaVentas[[#This Row],[SUBTOTAL]]</f>
        <v>33.873400296177572</v>
      </c>
      <c r="K1454" s="2">
        <f ca="1">+TablaVentas[[#This Row],[SUBTOTAL]]+TablaVentas[[#This Row],[IGV]]</f>
        <v>222.0589574971641</v>
      </c>
    </row>
    <row r="1455" spans="1:11" x14ac:dyDescent="0.25">
      <c r="A1455" t="s">
        <v>1464</v>
      </c>
      <c r="B1455" s="6">
        <v>45726</v>
      </c>
      <c r="C1455" t="s">
        <v>10015</v>
      </c>
      <c r="D1455" t="s">
        <v>10017</v>
      </c>
      <c r="E1455">
        <v>9</v>
      </c>
      <c r="F1455">
        <f>+_xlfn.XLOOKUP(TablaVentas[[#This Row],[PRODUCTO FINANCIERO]],TablaPrecios[PRODUCTO FINANCIERO],TablaPrecios[PRECIO UNIT],0)</f>
        <v>9.9</v>
      </c>
      <c r="G1455" s="2">
        <f>+TablaVentas[[#This Row],[CANTIDAD]]*TablaVentas[[#This Row],[PRECIO UNITARIO]]</f>
        <v>89.100000000000009</v>
      </c>
      <c r="H1455" s="1">
        <f t="shared" ca="1" si="22"/>
        <v>0.19485165563267726</v>
      </c>
      <c r="I1455" s="2">
        <f ca="1">+TablaVentas[[#This Row],[VENTAL TOTAL]]-TablaVentas[[#This Row],[VENTAL TOTAL]]*TablaVentas[[#This Row],[DESCUENTO]]</f>
        <v>71.738717483128468</v>
      </c>
      <c r="J1455" s="2">
        <f ca="1">0.18*TablaVentas[[#This Row],[SUBTOTAL]]</f>
        <v>12.912969146963123</v>
      </c>
      <c r="K1455" s="2">
        <f ca="1">+TablaVentas[[#This Row],[SUBTOTAL]]+TablaVentas[[#This Row],[IGV]]</f>
        <v>84.651686630091589</v>
      </c>
    </row>
    <row r="1456" spans="1:11" x14ac:dyDescent="0.25">
      <c r="A1456" t="s">
        <v>1465</v>
      </c>
      <c r="B1456" s="6">
        <v>45885</v>
      </c>
      <c r="C1456" t="s">
        <v>10016</v>
      </c>
      <c r="D1456" t="s">
        <v>10019</v>
      </c>
      <c r="E1456">
        <v>8</v>
      </c>
      <c r="F1456">
        <f>+_xlfn.XLOOKUP(TablaVentas[[#This Row],[PRODUCTO FINANCIERO]],TablaPrecios[PRODUCTO FINANCIERO],TablaPrecios[PRECIO UNIT],0)</f>
        <v>9.9</v>
      </c>
      <c r="G1456" s="2">
        <f>+TablaVentas[[#This Row],[CANTIDAD]]*TablaVentas[[#This Row],[PRECIO UNITARIO]]</f>
        <v>79.2</v>
      </c>
      <c r="H1456" s="1">
        <f t="shared" ca="1" si="22"/>
        <v>0.15301308977814312</v>
      </c>
      <c r="I1456" s="2">
        <f ca="1">+TablaVentas[[#This Row],[VENTAL TOTAL]]-TablaVentas[[#This Row],[VENTAL TOTAL]]*TablaVentas[[#This Row],[DESCUENTO]]</f>
        <v>67.081363289571073</v>
      </c>
      <c r="J1456" s="2">
        <f ca="1">0.18*TablaVentas[[#This Row],[SUBTOTAL]]</f>
        <v>12.074645392122793</v>
      </c>
      <c r="K1456" s="2">
        <f ca="1">+TablaVentas[[#This Row],[SUBTOTAL]]+TablaVentas[[#This Row],[IGV]]</f>
        <v>79.156008681693862</v>
      </c>
    </row>
    <row r="1457" spans="1:11" x14ac:dyDescent="0.25">
      <c r="A1457" t="s">
        <v>1466</v>
      </c>
      <c r="B1457" s="6">
        <v>45801</v>
      </c>
      <c r="C1457" t="s">
        <v>10016</v>
      </c>
      <c r="D1457" t="s">
        <v>10019</v>
      </c>
      <c r="E1457">
        <v>18</v>
      </c>
      <c r="F1457">
        <f>+_xlfn.XLOOKUP(TablaVentas[[#This Row],[PRODUCTO FINANCIERO]],TablaPrecios[PRODUCTO FINANCIERO],TablaPrecios[PRECIO UNIT],0)</f>
        <v>9.9</v>
      </c>
      <c r="G1457" s="2">
        <f>+TablaVentas[[#This Row],[CANTIDAD]]*TablaVentas[[#This Row],[PRECIO UNITARIO]]</f>
        <v>178.20000000000002</v>
      </c>
      <c r="H1457" s="1">
        <f t="shared" ca="1" si="22"/>
        <v>0.14429652787804256</v>
      </c>
      <c r="I1457" s="2">
        <f ca="1">+TablaVentas[[#This Row],[VENTAL TOTAL]]-TablaVentas[[#This Row],[VENTAL TOTAL]]*TablaVentas[[#This Row],[DESCUENTO]]</f>
        <v>152.48635873213283</v>
      </c>
      <c r="J1457" s="2">
        <f ca="1">0.18*TablaVentas[[#This Row],[SUBTOTAL]]</f>
        <v>27.447544571783908</v>
      </c>
      <c r="K1457" s="2">
        <f ca="1">+TablaVentas[[#This Row],[SUBTOTAL]]+TablaVentas[[#This Row],[IGV]]</f>
        <v>179.93390330391674</v>
      </c>
    </row>
    <row r="1458" spans="1:11" x14ac:dyDescent="0.25">
      <c r="A1458" t="s">
        <v>1467</v>
      </c>
      <c r="B1458" s="6">
        <v>45788</v>
      </c>
      <c r="C1458" t="s">
        <v>10013</v>
      </c>
      <c r="D1458" t="s">
        <v>10017</v>
      </c>
      <c r="E1458">
        <v>3</v>
      </c>
      <c r="F1458">
        <f>+_xlfn.XLOOKUP(TablaVentas[[#This Row],[PRODUCTO FINANCIERO]],TablaPrecios[PRODUCTO FINANCIERO],TablaPrecios[PRECIO UNIT],0)</f>
        <v>9.9</v>
      </c>
      <c r="G1458" s="2">
        <f>+TablaVentas[[#This Row],[CANTIDAD]]*TablaVentas[[#This Row],[PRECIO UNITARIO]]</f>
        <v>29.700000000000003</v>
      </c>
      <c r="H1458" s="1">
        <f t="shared" ca="1" si="22"/>
        <v>0.11480642121321173</v>
      </c>
      <c r="I1458" s="2">
        <f ca="1">+TablaVentas[[#This Row],[VENTAL TOTAL]]-TablaVentas[[#This Row],[VENTAL TOTAL]]*TablaVentas[[#This Row],[DESCUENTO]]</f>
        <v>26.290249289967615</v>
      </c>
      <c r="J1458" s="2">
        <f ca="1">0.18*TablaVentas[[#This Row],[SUBTOTAL]]</f>
        <v>4.7322448721941708</v>
      </c>
      <c r="K1458" s="2">
        <f ca="1">+TablaVentas[[#This Row],[SUBTOTAL]]+TablaVentas[[#This Row],[IGV]]</f>
        <v>31.022494162161784</v>
      </c>
    </row>
    <row r="1459" spans="1:11" x14ac:dyDescent="0.25">
      <c r="A1459" t="s">
        <v>1468</v>
      </c>
      <c r="B1459" s="6">
        <v>46189</v>
      </c>
      <c r="C1459" t="s">
        <v>10014</v>
      </c>
      <c r="D1459" t="s">
        <v>10022</v>
      </c>
      <c r="E1459">
        <v>15</v>
      </c>
      <c r="F1459">
        <f>+_xlfn.XLOOKUP(TablaVentas[[#This Row],[PRODUCTO FINANCIERO]],TablaPrecios[PRODUCTO FINANCIERO],TablaPrecios[PRECIO UNIT],0)</f>
        <v>20.9</v>
      </c>
      <c r="G1459" s="2">
        <f>+TablaVentas[[#This Row],[CANTIDAD]]*TablaVentas[[#This Row],[PRECIO UNITARIO]]</f>
        <v>313.5</v>
      </c>
      <c r="H1459" s="1">
        <f t="shared" ca="1" si="22"/>
        <v>0.14852831806944428</v>
      </c>
      <c r="I1459" s="2">
        <f ca="1">+TablaVentas[[#This Row],[VENTAL TOTAL]]-TablaVentas[[#This Row],[VENTAL TOTAL]]*TablaVentas[[#This Row],[DESCUENTO]]</f>
        <v>266.9363722852292</v>
      </c>
      <c r="J1459" s="2">
        <f ca="1">0.18*TablaVentas[[#This Row],[SUBTOTAL]]</f>
        <v>48.048547011341256</v>
      </c>
      <c r="K1459" s="2">
        <f ca="1">+TablaVentas[[#This Row],[SUBTOTAL]]+TablaVentas[[#This Row],[IGV]]</f>
        <v>314.98491929657047</v>
      </c>
    </row>
    <row r="1460" spans="1:11" x14ac:dyDescent="0.25">
      <c r="A1460" t="s">
        <v>1469</v>
      </c>
      <c r="B1460" s="6">
        <v>46368</v>
      </c>
      <c r="C1460" t="s">
        <v>10012</v>
      </c>
      <c r="D1460" t="s">
        <v>10022</v>
      </c>
      <c r="E1460">
        <v>12</v>
      </c>
      <c r="F1460">
        <f>+_xlfn.XLOOKUP(TablaVentas[[#This Row],[PRODUCTO FINANCIERO]],TablaPrecios[PRODUCTO FINANCIERO],TablaPrecios[PRECIO UNIT],0)</f>
        <v>20.9</v>
      </c>
      <c r="G1460" s="2">
        <f>+TablaVentas[[#This Row],[CANTIDAD]]*TablaVentas[[#This Row],[PRECIO UNITARIO]]</f>
        <v>250.79999999999998</v>
      </c>
      <c r="H1460" s="1">
        <f t="shared" ca="1" si="22"/>
        <v>0.1218286701780965</v>
      </c>
      <c r="I1460" s="2">
        <f ca="1">+TablaVentas[[#This Row],[VENTAL TOTAL]]-TablaVentas[[#This Row],[VENTAL TOTAL]]*TablaVentas[[#This Row],[DESCUENTO]]</f>
        <v>220.24536951933339</v>
      </c>
      <c r="J1460" s="2">
        <f ca="1">0.18*TablaVentas[[#This Row],[SUBTOTAL]]</f>
        <v>39.644166513480009</v>
      </c>
      <c r="K1460" s="2">
        <f ca="1">+TablaVentas[[#This Row],[SUBTOTAL]]+TablaVentas[[#This Row],[IGV]]</f>
        <v>259.8895360328134</v>
      </c>
    </row>
    <row r="1461" spans="1:11" x14ac:dyDescent="0.25">
      <c r="A1461" t="s">
        <v>1470</v>
      </c>
      <c r="B1461" s="6">
        <v>45570</v>
      </c>
      <c r="C1461" t="s">
        <v>10016</v>
      </c>
      <c r="D1461" t="s">
        <v>10018</v>
      </c>
      <c r="E1461">
        <v>16</v>
      </c>
      <c r="F1461">
        <f>+_xlfn.XLOOKUP(TablaVentas[[#This Row],[PRODUCTO FINANCIERO]],TablaPrecios[PRODUCTO FINANCIERO],TablaPrecios[PRECIO UNIT],0)</f>
        <v>14.9</v>
      </c>
      <c r="G1461" s="2">
        <f>+TablaVentas[[#This Row],[CANTIDAD]]*TablaVentas[[#This Row],[PRECIO UNITARIO]]</f>
        <v>238.4</v>
      </c>
      <c r="H1461" s="1">
        <f t="shared" ca="1" si="22"/>
        <v>0.1989972480017245</v>
      </c>
      <c r="I1461" s="2">
        <f ca="1">+TablaVentas[[#This Row],[VENTAL TOTAL]]-TablaVentas[[#This Row],[VENTAL TOTAL]]*TablaVentas[[#This Row],[DESCUENTO]]</f>
        <v>190.95905607638889</v>
      </c>
      <c r="J1461" s="2">
        <f ca="1">0.18*TablaVentas[[#This Row],[SUBTOTAL]]</f>
        <v>34.372630093749997</v>
      </c>
      <c r="K1461" s="2">
        <f ca="1">+TablaVentas[[#This Row],[SUBTOTAL]]+TablaVentas[[#This Row],[IGV]]</f>
        <v>225.33168617013888</v>
      </c>
    </row>
    <row r="1462" spans="1:11" x14ac:dyDescent="0.25">
      <c r="A1462" t="s">
        <v>1471</v>
      </c>
      <c r="B1462" s="6">
        <v>45565</v>
      </c>
      <c r="C1462" t="s">
        <v>10012</v>
      </c>
      <c r="D1462" t="s">
        <v>10020</v>
      </c>
      <c r="E1462">
        <v>18</v>
      </c>
      <c r="F1462">
        <f>+_xlfn.XLOOKUP(TablaVentas[[#This Row],[PRODUCTO FINANCIERO]],TablaPrecios[PRODUCTO FINANCIERO],TablaPrecios[PRECIO UNIT],0)</f>
        <v>14.9</v>
      </c>
      <c r="G1462" s="2">
        <f>+TablaVentas[[#This Row],[CANTIDAD]]*TablaVentas[[#This Row],[PRECIO UNITARIO]]</f>
        <v>268.2</v>
      </c>
      <c r="H1462" s="1">
        <f t="shared" ca="1" si="22"/>
        <v>0.14633619473335832</v>
      </c>
      <c r="I1462" s="2">
        <f ca="1">+TablaVentas[[#This Row],[VENTAL TOTAL]]-TablaVentas[[#This Row],[VENTAL TOTAL]]*TablaVentas[[#This Row],[DESCUENTO]]</f>
        <v>228.95263257251329</v>
      </c>
      <c r="J1462" s="2">
        <f ca="1">0.18*TablaVentas[[#This Row],[SUBTOTAL]]</f>
        <v>41.21147386305239</v>
      </c>
      <c r="K1462" s="2">
        <f ca="1">+TablaVentas[[#This Row],[SUBTOTAL]]+TablaVentas[[#This Row],[IGV]]</f>
        <v>270.16410643556571</v>
      </c>
    </row>
    <row r="1463" spans="1:11" x14ac:dyDescent="0.25">
      <c r="A1463" t="s">
        <v>1472</v>
      </c>
      <c r="B1463" s="6">
        <v>46259</v>
      </c>
      <c r="C1463" t="s">
        <v>10015</v>
      </c>
      <c r="D1463" t="s">
        <v>10017</v>
      </c>
      <c r="E1463">
        <v>9</v>
      </c>
      <c r="F1463">
        <f>+_xlfn.XLOOKUP(TablaVentas[[#This Row],[PRODUCTO FINANCIERO]],TablaPrecios[PRODUCTO FINANCIERO],TablaPrecios[PRECIO UNIT],0)</f>
        <v>9.9</v>
      </c>
      <c r="G1463" s="2">
        <f>+TablaVentas[[#This Row],[CANTIDAD]]*TablaVentas[[#This Row],[PRECIO UNITARIO]]</f>
        <v>89.100000000000009</v>
      </c>
      <c r="H1463" s="1">
        <f t="shared" ca="1" si="22"/>
        <v>0.19389663133068669</v>
      </c>
      <c r="I1463" s="2">
        <f ca="1">+TablaVentas[[#This Row],[VENTAL TOTAL]]-TablaVentas[[#This Row],[VENTAL TOTAL]]*TablaVentas[[#This Row],[DESCUENTO]]</f>
        <v>71.823810148435825</v>
      </c>
      <c r="J1463" s="2">
        <f ca="1">0.18*TablaVentas[[#This Row],[SUBTOTAL]]</f>
        <v>12.928285826718447</v>
      </c>
      <c r="K1463" s="2">
        <f ca="1">+TablaVentas[[#This Row],[SUBTOTAL]]+TablaVentas[[#This Row],[IGV]]</f>
        <v>84.752095975154276</v>
      </c>
    </row>
    <row r="1464" spans="1:11" x14ac:dyDescent="0.25">
      <c r="A1464" t="s">
        <v>1473</v>
      </c>
      <c r="B1464" s="6">
        <v>45695</v>
      </c>
      <c r="C1464" t="s">
        <v>10016</v>
      </c>
      <c r="D1464" t="s">
        <v>10022</v>
      </c>
      <c r="E1464">
        <v>15</v>
      </c>
      <c r="F1464">
        <f>+_xlfn.XLOOKUP(TablaVentas[[#This Row],[PRODUCTO FINANCIERO]],TablaPrecios[PRODUCTO FINANCIERO],TablaPrecios[PRECIO UNIT],0)</f>
        <v>20.9</v>
      </c>
      <c r="G1464" s="2">
        <f>+TablaVentas[[#This Row],[CANTIDAD]]*TablaVentas[[#This Row],[PRECIO UNITARIO]]</f>
        <v>313.5</v>
      </c>
      <c r="H1464" s="1">
        <f t="shared" ca="1" si="22"/>
        <v>0.14096624632113294</v>
      </c>
      <c r="I1464" s="2">
        <f ca="1">+TablaVentas[[#This Row],[VENTAL TOTAL]]-TablaVentas[[#This Row],[VENTAL TOTAL]]*TablaVentas[[#This Row],[DESCUENTO]]</f>
        <v>269.3070817783248</v>
      </c>
      <c r="J1464" s="2">
        <f ca="1">0.18*TablaVentas[[#This Row],[SUBTOTAL]]</f>
        <v>48.475274720098462</v>
      </c>
      <c r="K1464" s="2">
        <f ca="1">+TablaVentas[[#This Row],[SUBTOTAL]]+TablaVentas[[#This Row],[IGV]]</f>
        <v>317.78235649842327</v>
      </c>
    </row>
    <row r="1465" spans="1:11" x14ac:dyDescent="0.25">
      <c r="A1465" t="s">
        <v>1474</v>
      </c>
      <c r="B1465" s="6">
        <v>45816</v>
      </c>
      <c r="C1465" t="s">
        <v>10011</v>
      </c>
      <c r="D1465" t="s">
        <v>10018</v>
      </c>
      <c r="E1465">
        <v>17</v>
      </c>
      <c r="F1465">
        <f>+_xlfn.XLOOKUP(TablaVentas[[#This Row],[PRODUCTO FINANCIERO]],TablaPrecios[PRODUCTO FINANCIERO],TablaPrecios[PRECIO UNIT],0)</f>
        <v>14.9</v>
      </c>
      <c r="G1465" s="2">
        <f>+TablaVentas[[#This Row],[CANTIDAD]]*TablaVentas[[#This Row],[PRECIO UNITARIO]]</f>
        <v>253.3</v>
      </c>
      <c r="H1465" s="1">
        <f t="shared" ca="1" si="22"/>
        <v>0.10624812449254892</v>
      </c>
      <c r="I1465" s="2">
        <f ca="1">+TablaVentas[[#This Row],[VENTAL TOTAL]]-TablaVentas[[#This Row],[VENTAL TOTAL]]*TablaVentas[[#This Row],[DESCUENTO]]</f>
        <v>226.38735006603736</v>
      </c>
      <c r="J1465" s="2">
        <f ca="1">0.18*TablaVentas[[#This Row],[SUBTOTAL]]</f>
        <v>40.749723011886722</v>
      </c>
      <c r="K1465" s="2">
        <f ca="1">+TablaVentas[[#This Row],[SUBTOTAL]]+TablaVentas[[#This Row],[IGV]]</f>
        <v>267.13707307792407</v>
      </c>
    </row>
    <row r="1466" spans="1:11" x14ac:dyDescent="0.25">
      <c r="A1466" t="s">
        <v>1475</v>
      </c>
      <c r="B1466" s="6">
        <v>45340</v>
      </c>
      <c r="C1466" t="s">
        <v>10013</v>
      </c>
      <c r="D1466" t="s">
        <v>10018</v>
      </c>
      <c r="E1466">
        <v>19</v>
      </c>
      <c r="F1466">
        <f>+_xlfn.XLOOKUP(TablaVentas[[#This Row],[PRODUCTO FINANCIERO]],TablaPrecios[PRODUCTO FINANCIERO],TablaPrecios[PRECIO UNIT],0)</f>
        <v>14.9</v>
      </c>
      <c r="G1466" s="2">
        <f>+TablaVentas[[#This Row],[CANTIDAD]]*TablaVentas[[#This Row],[PRECIO UNITARIO]]</f>
        <v>283.10000000000002</v>
      </c>
      <c r="H1466" s="1">
        <f t="shared" ca="1" si="22"/>
        <v>0.11540805014601657</v>
      </c>
      <c r="I1466" s="2">
        <f ca="1">+TablaVentas[[#This Row],[VENTAL TOTAL]]-TablaVentas[[#This Row],[VENTAL TOTAL]]*TablaVentas[[#This Row],[DESCUENTO]]</f>
        <v>250.42798100366272</v>
      </c>
      <c r="J1466" s="2">
        <f ca="1">0.18*TablaVentas[[#This Row],[SUBTOTAL]]</f>
        <v>45.077036580659289</v>
      </c>
      <c r="K1466" s="2">
        <f ca="1">+TablaVentas[[#This Row],[SUBTOTAL]]+TablaVentas[[#This Row],[IGV]]</f>
        <v>295.50501758432199</v>
      </c>
    </row>
    <row r="1467" spans="1:11" x14ac:dyDescent="0.25">
      <c r="A1467" t="s">
        <v>1476</v>
      </c>
      <c r="B1467" s="6">
        <v>46031</v>
      </c>
      <c r="C1467" t="s">
        <v>10012</v>
      </c>
      <c r="D1467" t="s">
        <v>10017</v>
      </c>
      <c r="E1467">
        <v>13</v>
      </c>
      <c r="F1467">
        <f>+_xlfn.XLOOKUP(TablaVentas[[#This Row],[PRODUCTO FINANCIERO]],TablaPrecios[PRODUCTO FINANCIERO],TablaPrecios[PRECIO UNIT],0)</f>
        <v>9.9</v>
      </c>
      <c r="G1467" s="2">
        <f>+TablaVentas[[#This Row],[CANTIDAD]]*TablaVentas[[#This Row],[PRECIO UNITARIO]]</f>
        <v>128.70000000000002</v>
      </c>
      <c r="H1467" s="1">
        <f t="shared" ca="1" si="22"/>
        <v>0.11076049326092841</v>
      </c>
      <c r="I1467" s="2">
        <f ca="1">+TablaVentas[[#This Row],[VENTAL TOTAL]]-TablaVentas[[#This Row],[VENTAL TOTAL]]*TablaVentas[[#This Row],[DESCUENTO]]</f>
        <v>114.44512451731853</v>
      </c>
      <c r="J1467" s="2">
        <f ca="1">0.18*TablaVentas[[#This Row],[SUBTOTAL]]</f>
        <v>20.600122413117337</v>
      </c>
      <c r="K1467" s="2">
        <f ca="1">+TablaVentas[[#This Row],[SUBTOTAL]]+TablaVentas[[#This Row],[IGV]]</f>
        <v>135.04524693043587</v>
      </c>
    </row>
    <row r="1468" spans="1:11" x14ac:dyDescent="0.25">
      <c r="A1468" t="s">
        <v>1477</v>
      </c>
      <c r="B1468" s="6">
        <v>45694</v>
      </c>
      <c r="C1468" t="s">
        <v>10014</v>
      </c>
      <c r="D1468" t="s">
        <v>10022</v>
      </c>
      <c r="E1468">
        <v>11</v>
      </c>
      <c r="F1468">
        <f>+_xlfn.XLOOKUP(TablaVentas[[#This Row],[PRODUCTO FINANCIERO]],TablaPrecios[PRODUCTO FINANCIERO],TablaPrecios[PRECIO UNIT],0)</f>
        <v>20.9</v>
      </c>
      <c r="G1468" s="2">
        <f>+TablaVentas[[#This Row],[CANTIDAD]]*TablaVentas[[#This Row],[PRECIO UNITARIO]]</f>
        <v>229.89999999999998</v>
      </c>
      <c r="H1468" s="1">
        <f t="shared" ca="1" si="22"/>
        <v>0.12259543501587788</v>
      </c>
      <c r="I1468" s="2">
        <f ca="1">+TablaVentas[[#This Row],[VENTAL TOTAL]]-TablaVentas[[#This Row],[VENTAL TOTAL]]*TablaVentas[[#This Row],[DESCUENTO]]</f>
        <v>201.71530948984966</v>
      </c>
      <c r="J1468" s="2">
        <f ca="1">0.18*TablaVentas[[#This Row],[SUBTOTAL]]</f>
        <v>36.308755708172939</v>
      </c>
      <c r="K1468" s="2">
        <f ca="1">+TablaVentas[[#This Row],[SUBTOTAL]]+TablaVentas[[#This Row],[IGV]]</f>
        <v>238.02406519802258</v>
      </c>
    </row>
    <row r="1469" spans="1:11" x14ac:dyDescent="0.25">
      <c r="A1469" t="s">
        <v>1478</v>
      </c>
      <c r="B1469" s="6">
        <v>45755</v>
      </c>
      <c r="C1469" t="s">
        <v>10016</v>
      </c>
      <c r="D1469" t="s">
        <v>10018</v>
      </c>
      <c r="E1469">
        <v>15</v>
      </c>
      <c r="F1469">
        <f>+_xlfn.XLOOKUP(TablaVentas[[#This Row],[PRODUCTO FINANCIERO]],TablaPrecios[PRODUCTO FINANCIERO],TablaPrecios[PRECIO UNIT],0)</f>
        <v>14.9</v>
      </c>
      <c r="G1469" s="2">
        <f>+TablaVentas[[#This Row],[CANTIDAD]]*TablaVentas[[#This Row],[PRECIO UNITARIO]]</f>
        <v>223.5</v>
      </c>
      <c r="H1469" s="1">
        <f t="shared" ca="1" si="22"/>
        <v>0.14395222889189893</v>
      </c>
      <c r="I1469" s="2">
        <f ca="1">+TablaVentas[[#This Row],[VENTAL TOTAL]]-TablaVentas[[#This Row],[VENTAL TOTAL]]*TablaVentas[[#This Row],[DESCUENTO]]</f>
        <v>191.32667684266059</v>
      </c>
      <c r="J1469" s="2">
        <f ca="1">0.18*TablaVentas[[#This Row],[SUBTOTAL]]</f>
        <v>34.438801831678902</v>
      </c>
      <c r="K1469" s="2">
        <f ca="1">+TablaVentas[[#This Row],[SUBTOTAL]]+TablaVentas[[#This Row],[IGV]]</f>
        <v>225.76547867433948</v>
      </c>
    </row>
    <row r="1470" spans="1:11" x14ac:dyDescent="0.25">
      <c r="A1470" t="s">
        <v>1479</v>
      </c>
      <c r="B1470" s="6">
        <v>45882</v>
      </c>
      <c r="C1470" t="s">
        <v>10015</v>
      </c>
      <c r="D1470" t="s">
        <v>10019</v>
      </c>
      <c r="E1470">
        <v>10</v>
      </c>
      <c r="F1470">
        <f>+_xlfn.XLOOKUP(TablaVentas[[#This Row],[PRODUCTO FINANCIERO]],TablaPrecios[PRODUCTO FINANCIERO],TablaPrecios[PRECIO UNIT],0)</f>
        <v>9.9</v>
      </c>
      <c r="G1470" s="2">
        <f>+TablaVentas[[#This Row],[CANTIDAD]]*TablaVentas[[#This Row],[PRECIO UNITARIO]]</f>
        <v>99</v>
      </c>
      <c r="H1470" s="1">
        <f t="shared" ca="1" si="22"/>
        <v>0.17070181064379639</v>
      </c>
      <c r="I1470" s="2">
        <f ca="1">+TablaVentas[[#This Row],[VENTAL TOTAL]]-TablaVentas[[#This Row],[VENTAL TOTAL]]*TablaVentas[[#This Row],[DESCUENTO]]</f>
        <v>82.100520746264152</v>
      </c>
      <c r="J1470" s="2">
        <f ca="1">0.18*TablaVentas[[#This Row],[SUBTOTAL]]</f>
        <v>14.778093734327546</v>
      </c>
      <c r="K1470" s="2">
        <f ca="1">+TablaVentas[[#This Row],[SUBTOTAL]]+TablaVentas[[#This Row],[IGV]]</f>
        <v>96.878614480591693</v>
      </c>
    </row>
    <row r="1471" spans="1:11" x14ac:dyDescent="0.25">
      <c r="A1471" t="s">
        <v>1480</v>
      </c>
      <c r="B1471" s="6">
        <v>45833</v>
      </c>
      <c r="C1471" t="s">
        <v>10013</v>
      </c>
      <c r="D1471" t="s">
        <v>10019</v>
      </c>
      <c r="E1471">
        <v>20</v>
      </c>
      <c r="F1471">
        <f>+_xlfn.XLOOKUP(TablaVentas[[#This Row],[PRODUCTO FINANCIERO]],TablaPrecios[PRODUCTO FINANCIERO],TablaPrecios[PRECIO UNIT],0)</f>
        <v>9.9</v>
      </c>
      <c r="G1471" s="2">
        <f>+TablaVentas[[#This Row],[CANTIDAD]]*TablaVentas[[#This Row],[PRECIO UNITARIO]]</f>
        <v>198</v>
      </c>
      <c r="H1471" s="1">
        <f t="shared" ca="1" si="22"/>
        <v>0.15618426877457434</v>
      </c>
      <c r="I1471" s="2">
        <f ca="1">+TablaVentas[[#This Row],[VENTAL TOTAL]]-TablaVentas[[#This Row],[VENTAL TOTAL]]*TablaVentas[[#This Row],[DESCUENTO]]</f>
        <v>167.07551478263429</v>
      </c>
      <c r="J1471" s="2">
        <f ca="1">0.18*TablaVentas[[#This Row],[SUBTOTAL]]</f>
        <v>30.073592660874169</v>
      </c>
      <c r="K1471" s="2">
        <f ca="1">+TablaVentas[[#This Row],[SUBTOTAL]]+TablaVentas[[#This Row],[IGV]]</f>
        <v>197.14910744350846</v>
      </c>
    </row>
    <row r="1472" spans="1:11" x14ac:dyDescent="0.25">
      <c r="A1472" t="s">
        <v>1481</v>
      </c>
      <c r="B1472" s="6">
        <v>45578</v>
      </c>
      <c r="C1472" t="s">
        <v>10016</v>
      </c>
      <c r="D1472" t="s">
        <v>10018</v>
      </c>
      <c r="E1472">
        <v>20</v>
      </c>
      <c r="F1472">
        <f>+_xlfn.XLOOKUP(TablaVentas[[#This Row],[PRODUCTO FINANCIERO]],TablaPrecios[PRODUCTO FINANCIERO],TablaPrecios[PRECIO UNIT],0)</f>
        <v>14.9</v>
      </c>
      <c r="G1472" s="2">
        <f>+TablaVentas[[#This Row],[CANTIDAD]]*TablaVentas[[#This Row],[PRECIO UNITARIO]]</f>
        <v>298</v>
      </c>
      <c r="H1472" s="1">
        <f t="shared" ca="1" si="22"/>
        <v>0.186692651405821</v>
      </c>
      <c r="I1472" s="2">
        <f ca="1">+TablaVentas[[#This Row],[VENTAL TOTAL]]-TablaVentas[[#This Row],[VENTAL TOTAL]]*TablaVentas[[#This Row],[DESCUENTO]]</f>
        <v>242.36558988106535</v>
      </c>
      <c r="J1472" s="2">
        <f ca="1">0.18*TablaVentas[[#This Row],[SUBTOTAL]]</f>
        <v>43.625806178591759</v>
      </c>
      <c r="K1472" s="2">
        <f ca="1">+TablaVentas[[#This Row],[SUBTOTAL]]+TablaVentas[[#This Row],[IGV]]</f>
        <v>285.99139605965712</v>
      </c>
    </row>
    <row r="1473" spans="1:11" x14ac:dyDescent="0.25">
      <c r="A1473" t="s">
        <v>1482</v>
      </c>
      <c r="B1473" s="6">
        <v>45409</v>
      </c>
      <c r="C1473" t="s">
        <v>10013</v>
      </c>
      <c r="D1473" t="s">
        <v>10022</v>
      </c>
      <c r="E1473">
        <v>7</v>
      </c>
      <c r="F1473">
        <f>+_xlfn.XLOOKUP(TablaVentas[[#This Row],[PRODUCTO FINANCIERO]],TablaPrecios[PRODUCTO FINANCIERO],TablaPrecios[PRECIO UNIT],0)</f>
        <v>20.9</v>
      </c>
      <c r="G1473" s="2">
        <f>+TablaVentas[[#This Row],[CANTIDAD]]*TablaVentas[[#This Row],[PRECIO UNITARIO]]</f>
        <v>146.29999999999998</v>
      </c>
      <c r="H1473" s="1">
        <f t="shared" ca="1" si="22"/>
        <v>0.1369497126410302</v>
      </c>
      <c r="I1473" s="2">
        <f ca="1">+TablaVentas[[#This Row],[VENTAL TOTAL]]-TablaVentas[[#This Row],[VENTAL TOTAL]]*TablaVentas[[#This Row],[DESCUENTO]]</f>
        <v>126.26425704061727</v>
      </c>
      <c r="J1473" s="2">
        <f ca="1">0.18*TablaVentas[[#This Row],[SUBTOTAL]]</f>
        <v>22.727566267311108</v>
      </c>
      <c r="K1473" s="2">
        <f ca="1">+TablaVentas[[#This Row],[SUBTOTAL]]+TablaVentas[[#This Row],[IGV]]</f>
        <v>148.99182330792837</v>
      </c>
    </row>
    <row r="1474" spans="1:11" x14ac:dyDescent="0.25">
      <c r="A1474" t="s">
        <v>1483</v>
      </c>
      <c r="B1474" s="6">
        <v>45994</v>
      </c>
      <c r="C1474" t="s">
        <v>10014</v>
      </c>
      <c r="D1474" t="s">
        <v>10019</v>
      </c>
      <c r="E1474">
        <v>11</v>
      </c>
      <c r="F1474">
        <f>+_xlfn.XLOOKUP(TablaVentas[[#This Row],[PRODUCTO FINANCIERO]],TablaPrecios[PRODUCTO FINANCIERO],TablaPrecios[PRECIO UNIT],0)</f>
        <v>9.9</v>
      </c>
      <c r="G1474" s="2">
        <f>+TablaVentas[[#This Row],[CANTIDAD]]*TablaVentas[[#This Row],[PRECIO UNITARIO]]</f>
        <v>108.9</v>
      </c>
      <c r="H1474" s="1">
        <f t="shared" ref="H1474:H1537" ca="1" si="23">+RAND()*0.1+0.1</f>
        <v>0.14206289450250131</v>
      </c>
      <c r="I1474" s="2">
        <f ca="1">+TablaVentas[[#This Row],[VENTAL TOTAL]]-TablaVentas[[#This Row],[VENTAL TOTAL]]*TablaVentas[[#This Row],[DESCUENTO]]</f>
        <v>93.42935078867761</v>
      </c>
      <c r="J1474" s="2">
        <f ca="1">0.18*TablaVentas[[#This Row],[SUBTOTAL]]</f>
        <v>16.817283141961969</v>
      </c>
      <c r="K1474" s="2">
        <f ca="1">+TablaVentas[[#This Row],[SUBTOTAL]]+TablaVentas[[#This Row],[IGV]]</f>
        <v>110.24663393063958</v>
      </c>
    </row>
    <row r="1475" spans="1:11" x14ac:dyDescent="0.25">
      <c r="A1475" t="s">
        <v>1484</v>
      </c>
      <c r="B1475" s="6">
        <v>45769</v>
      </c>
      <c r="C1475" t="s">
        <v>10015</v>
      </c>
      <c r="D1475" t="s">
        <v>10017</v>
      </c>
      <c r="E1475">
        <v>13</v>
      </c>
      <c r="F1475">
        <f>+_xlfn.XLOOKUP(TablaVentas[[#This Row],[PRODUCTO FINANCIERO]],TablaPrecios[PRODUCTO FINANCIERO],TablaPrecios[PRECIO UNIT],0)</f>
        <v>9.9</v>
      </c>
      <c r="G1475" s="2">
        <f>+TablaVentas[[#This Row],[CANTIDAD]]*TablaVentas[[#This Row],[PRECIO UNITARIO]]</f>
        <v>128.70000000000002</v>
      </c>
      <c r="H1475" s="1">
        <f t="shared" ca="1" si="23"/>
        <v>0.19201442165101512</v>
      </c>
      <c r="I1475" s="2">
        <f ca="1">+TablaVentas[[#This Row],[VENTAL TOTAL]]-TablaVentas[[#This Row],[VENTAL TOTAL]]*TablaVentas[[#This Row],[DESCUENTO]]</f>
        <v>103.98774393351437</v>
      </c>
      <c r="J1475" s="2">
        <f ca="1">0.18*TablaVentas[[#This Row],[SUBTOTAL]]</f>
        <v>18.717793908032586</v>
      </c>
      <c r="K1475" s="2">
        <f ca="1">+TablaVentas[[#This Row],[SUBTOTAL]]+TablaVentas[[#This Row],[IGV]]</f>
        <v>122.70553784154696</v>
      </c>
    </row>
    <row r="1476" spans="1:11" x14ac:dyDescent="0.25">
      <c r="A1476" t="s">
        <v>1485</v>
      </c>
      <c r="B1476" s="6">
        <v>45920</v>
      </c>
      <c r="C1476" t="s">
        <v>10011</v>
      </c>
      <c r="D1476" t="s">
        <v>10017</v>
      </c>
      <c r="E1476">
        <v>3</v>
      </c>
      <c r="F1476">
        <f>+_xlfn.XLOOKUP(TablaVentas[[#This Row],[PRODUCTO FINANCIERO]],TablaPrecios[PRODUCTO FINANCIERO],TablaPrecios[PRECIO UNIT],0)</f>
        <v>9.9</v>
      </c>
      <c r="G1476" s="2">
        <f>+TablaVentas[[#This Row],[CANTIDAD]]*TablaVentas[[#This Row],[PRECIO UNITARIO]]</f>
        <v>29.700000000000003</v>
      </c>
      <c r="H1476" s="1">
        <f t="shared" ca="1" si="23"/>
        <v>0.19130585859849158</v>
      </c>
      <c r="I1476" s="2">
        <f ca="1">+TablaVentas[[#This Row],[VENTAL TOTAL]]-TablaVentas[[#This Row],[VENTAL TOTAL]]*TablaVentas[[#This Row],[DESCUENTO]]</f>
        <v>24.0182159996248</v>
      </c>
      <c r="J1476" s="2">
        <f ca="1">0.18*TablaVentas[[#This Row],[SUBTOTAL]]</f>
        <v>4.323278879932464</v>
      </c>
      <c r="K1476" s="2">
        <f ca="1">+TablaVentas[[#This Row],[SUBTOTAL]]+TablaVentas[[#This Row],[IGV]]</f>
        <v>28.341494879557263</v>
      </c>
    </row>
    <row r="1477" spans="1:11" x14ac:dyDescent="0.25">
      <c r="A1477" t="s">
        <v>1486</v>
      </c>
      <c r="B1477" s="6">
        <v>45746</v>
      </c>
      <c r="C1477" t="s">
        <v>10013</v>
      </c>
      <c r="D1477" t="s">
        <v>10019</v>
      </c>
      <c r="E1477">
        <v>5</v>
      </c>
      <c r="F1477">
        <f>+_xlfn.XLOOKUP(TablaVentas[[#This Row],[PRODUCTO FINANCIERO]],TablaPrecios[PRODUCTO FINANCIERO],TablaPrecios[PRECIO UNIT],0)</f>
        <v>9.9</v>
      </c>
      <c r="G1477" s="2">
        <f>+TablaVentas[[#This Row],[CANTIDAD]]*TablaVentas[[#This Row],[PRECIO UNITARIO]]</f>
        <v>49.5</v>
      </c>
      <c r="H1477" s="1">
        <f t="shared" ca="1" si="23"/>
        <v>0.12935828745563865</v>
      </c>
      <c r="I1477" s="2">
        <f ca="1">+TablaVentas[[#This Row],[VENTAL TOTAL]]-TablaVentas[[#This Row],[VENTAL TOTAL]]*TablaVentas[[#This Row],[DESCUENTO]]</f>
        <v>43.096764770945889</v>
      </c>
      <c r="J1477" s="2">
        <f ca="1">0.18*TablaVentas[[#This Row],[SUBTOTAL]]</f>
        <v>7.7574176587702599</v>
      </c>
      <c r="K1477" s="2">
        <f ca="1">+TablaVentas[[#This Row],[SUBTOTAL]]+TablaVentas[[#This Row],[IGV]]</f>
        <v>50.854182429716147</v>
      </c>
    </row>
    <row r="1478" spans="1:11" x14ac:dyDescent="0.25">
      <c r="A1478" t="s">
        <v>1487</v>
      </c>
      <c r="B1478" s="6">
        <v>45739</v>
      </c>
      <c r="C1478" t="s">
        <v>10013</v>
      </c>
      <c r="D1478" t="s">
        <v>10019</v>
      </c>
      <c r="E1478">
        <v>10</v>
      </c>
      <c r="F1478">
        <f>+_xlfn.XLOOKUP(TablaVentas[[#This Row],[PRODUCTO FINANCIERO]],TablaPrecios[PRODUCTO FINANCIERO],TablaPrecios[PRECIO UNIT],0)</f>
        <v>9.9</v>
      </c>
      <c r="G1478" s="2">
        <f>+TablaVentas[[#This Row],[CANTIDAD]]*TablaVentas[[#This Row],[PRECIO UNITARIO]]</f>
        <v>99</v>
      </c>
      <c r="H1478" s="1">
        <f t="shared" ca="1" si="23"/>
        <v>0.15315648940345003</v>
      </c>
      <c r="I1478" s="2">
        <f ca="1">+TablaVentas[[#This Row],[VENTAL TOTAL]]-TablaVentas[[#This Row],[VENTAL TOTAL]]*TablaVentas[[#This Row],[DESCUENTO]]</f>
        <v>83.837507549058444</v>
      </c>
      <c r="J1478" s="2">
        <f ca="1">0.18*TablaVentas[[#This Row],[SUBTOTAL]]</f>
        <v>15.09075135883052</v>
      </c>
      <c r="K1478" s="2">
        <f ca="1">+TablaVentas[[#This Row],[SUBTOTAL]]+TablaVentas[[#This Row],[IGV]]</f>
        <v>98.92825890788896</v>
      </c>
    </row>
    <row r="1479" spans="1:11" x14ac:dyDescent="0.25">
      <c r="A1479" t="s">
        <v>1488</v>
      </c>
      <c r="B1479" s="6">
        <v>45373</v>
      </c>
      <c r="C1479" t="s">
        <v>10013</v>
      </c>
      <c r="D1479" t="s">
        <v>10017</v>
      </c>
      <c r="E1479">
        <v>6</v>
      </c>
      <c r="F1479">
        <f>+_xlfn.XLOOKUP(TablaVentas[[#This Row],[PRODUCTO FINANCIERO]],TablaPrecios[PRODUCTO FINANCIERO],TablaPrecios[PRECIO UNIT],0)</f>
        <v>9.9</v>
      </c>
      <c r="G1479" s="2">
        <f>+TablaVentas[[#This Row],[CANTIDAD]]*TablaVentas[[#This Row],[PRECIO UNITARIO]]</f>
        <v>59.400000000000006</v>
      </c>
      <c r="H1479" s="1">
        <f t="shared" ca="1" si="23"/>
        <v>0.18725863469460718</v>
      </c>
      <c r="I1479" s="2">
        <f ca="1">+TablaVentas[[#This Row],[VENTAL TOTAL]]-TablaVentas[[#This Row],[VENTAL TOTAL]]*TablaVentas[[#This Row],[DESCUENTO]]</f>
        <v>48.276837099140337</v>
      </c>
      <c r="J1479" s="2">
        <f ca="1">0.18*TablaVentas[[#This Row],[SUBTOTAL]]</f>
        <v>8.6898306778452596</v>
      </c>
      <c r="K1479" s="2">
        <f ca="1">+TablaVentas[[#This Row],[SUBTOTAL]]+TablaVentas[[#This Row],[IGV]]</f>
        <v>56.966667776985595</v>
      </c>
    </row>
    <row r="1480" spans="1:11" x14ac:dyDescent="0.25">
      <c r="A1480" t="s">
        <v>1489</v>
      </c>
      <c r="B1480" s="6">
        <v>45296</v>
      </c>
      <c r="C1480" t="s">
        <v>10012</v>
      </c>
      <c r="D1480" t="s">
        <v>10017</v>
      </c>
      <c r="E1480">
        <v>8</v>
      </c>
      <c r="F1480">
        <f>+_xlfn.XLOOKUP(TablaVentas[[#This Row],[PRODUCTO FINANCIERO]],TablaPrecios[PRODUCTO FINANCIERO],TablaPrecios[PRECIO UNIT],0)</f>
        <v>9.9</v>
      </c>
      <c r="G1480" s="2">
        <f>+TablaVentas[[#This Row],[CANTIDAD]]*TablaVentas[[#This Row],[PRECIO UNITARIO]]</f>
        <v>79.2</v>
      </c>
      <c r="H1480" s="1">
        <f t="shared" ca="1" si="23"/>
        <v>0.16364351514257455</v>
      </c>
      <c r="I1480" s="2">
        <f ca="1">+TablaVentas[[#This Row],[VENTAL TOTAL]]-TablaVentas[[#This Row],[VENTAL TOTAL]]*TablaVentas[[#This Row],[DESCUENTO]]</f>
        <v>66.239433600708097</v>
      </c>
      <c r="J1480" s="2">
        <f ca="1">0.18*TablaVentas[[#This Row],[SUBTOTAL]]</f>
        <v>11.923098048127457</v>
      </c>
      <c r="K1480" s="2">
        <f ca="1">+TablaVentas[[#This Row],[SUBTOTAL]]+TablaVentas[[#This Row],[IGV]]</f>
        <v>78.162531648835554</v>
      </c>
    </row>
    <row r="1481" spans="1:11" x14ac:dyDescent="0.25">
      <c r="A1481" t="s">
        <v>1490</v>
      </c>
      <c r="B1481" s="6">
        <v>45352</v>
      </c>
      <c r="C1481" t="s">
        <v>10013</v>
      </c>
      <c r="D1481" t="s">
        <v>10020</v>
      </c>
      <c r="E1481">
        <v>17</v>
      </c>
      <c r="F1481">
        <f>+_xlfn.XLOOKUP(TablaVentas[[#This Row],[PRODUCTO FINANCIERO]],TablaPrecios[PRODUCTO FINANCIERO],TablaPrecios[PRECIO UNIT],0)</f>
        <v>14.9</v>
      </c>
      <c r="G1481" s="2">
        <f>+TablaVentas[[#This Row],[CANTIDAD]]*TablaVentas[[#This Row],[PRECIO UNITARIO]]</f>
        <v>253.3</v>
      </c>
      <c r="H1481" s="1">
        <f t="shared" ca="1" si="23"/>
        <v>0.17978370308877187</v>
      </c>
      <c r="I1481" s="2">
        <f ca="1">+TablaVentas[[#This Row],[VENTAL TOTAL]]-TablaVentas[[#This Row],[VENTAL TOTAL]]*TablaVentas[[#This Row],[DESCUENTO]]</f>
        <v>207.76078800761411</v>
      </c>
      <c r="J1481" s="2">
        <f ca="1">0.18*TablaVentas[[#This Row],[SUBTOTAL]]</f>
        <v>37.396941841370541</v>
      </c>
      <c r="K1481" s="2">
        <f ca="1">+TablaVentas[[#This Row],[SUBTOTAL]]+TablaVentas[[#This Row],[IGV]]</f>
        <v>245.15772984898464</v>
      </c>
    </row>
    <row r="1482" spans="1:11" x14ac:dyDescent="0.25">
      <c r="A1482" t="s">
        <v>1491</v>
      </c>
      <c r="B1482" s="6">
        <v>46250</v>
      </c>
      <c r="C1482" t="s">
        <v>10016</v>
      </c>
      <c r="D1482" t="s">
        <v>10019</v>
      </c>
      <c r="E1482">
        <v>7</v>
      </c>
      <c r="F1482">
        <f>+_xlfn.XLOOKUP(TablaVentas[[#This Row],[PRODUCTO FINANCIERO]],TablaPrecios[PRODUCTO FINANCIERO],TablaPrecios[PRECIO UNIT],0)</f>
        <v>9.9</v>
      </c>
      <c r="G1482" s="2">
        <f>+TablaVentas[[#This Row],[CANTIDAD]]*TablaVentas[[#This Row],[PRECIO UNITARIO]]</f>
        <v>69.3</v>
      </c>
      <c r="H1482" s="1">
        <f t="shared" ca="1" si="23"/>
        <v>0.14637238834913641</v>
      </c>
      <c r="I1482" s="2">
        <f ca="1">+TablaVentas[[#This Row],[VENTAL TOTAL]]-TablaVentas[[#This Row],[VENTAL TOTAL]]*TablaVentas[[#This Row],[DESCUENTO]]</f>
        <v>59.156393487404841</v>
      </c>
      <c r="J1482" s="2">
        <f ca="1">0.18*TablaVentas[[#This Row],[SUBTOTAL]]</f>
        <v>10.648150827732872</v>
      </c>
      <c r="K1482" s="2">
        <f ca="1">+TablaVentas[[#This Row],[SUBTOTAL]]+TablaVentas[[#This Row],[IGV]]</f>
        <v>69.804544315137719</v>
      </c>
    </row>
    <row r="1483" spans="1:11" x14ac:dyDescent="0.25">
      <c r="A1483" t="s">
        <v>1492</v>
      </c>
      <c r="B1483" s="6">
        <v>45596</v>
      </c>
      <c r="C1483" t="s">
        <v>10016</v>
      </c>
      <c r="D1483" t="s">
        <v>10020</v>
      </c>
      <c r="E1483">
        <v>9</v>
      </c>
      <c r="F1483">
        <f>+_xlfn.XLOOKUP(TablaVentas[[#This Row],[PRODUCTO FINANCIERO]],TablaPrecios[PRODUCTO FINANCIERO],TablaPrecios[PRECIO UNIT],0)</f>
        <v>14.9</v>
      </c>
      <c r="G1483" s="2">
        <f>+TablaVentas[[#This Row],[CANTIDAD]]*TablaVentas[[#This Row],[PRECIO UNITARIO]]</f>
        <v>134.1</v>
      </c>
      <c r="H1483" s="1">
        <f t="shared" ca="1" si="23"/>
        <v>0.16957096629481078</v>
      </c>
      <c r="I1483" s="2">
        <f ca="1">+TablaVentas[[#This Row],[VENTAL TOTAL]]-TablaVentas[[#This Row],[VENTAL TOTAL]]*TablaVentas[[#This Row],[DESCUENTO]]</f>
        <v>111.36053341986587</v>
      </c>
      <c r="J1483" s="2">
        <f ca="1">0.18*TablaVentas[[#This Row],[SUBTOTAL]]</f>
        <v>20.044896015575855</v>
      </c>
      <c r="K1483" s="2">
        <f ca="1">+TablaVentas[[#This Row],[SUBTOTAL]]+TablaVentas[[#This Row],[IGV]]</f>
        <v>131.40542943544173</v>
      </c>
    </row>
    <row r="1484" spans="1:11" x14ac:dyDescent="0.25">
      <c r="A1484" t="s">
        <v>1493</v>
      </c>
      <c r="B1484" s="6">
        <v>46022</v>
      </c>
      <c r="C1484" t="s">
        <v>10013</v>
      </c>
      <c r="D1484" t="s">
        <v>10019</v>
      </c>
      <c r="E1484">
        <v>9</v>
      </c>
      <c r="F1484">
        <f>+_xlfn.XLOOKUP(TablaVentas[[#This Row],[PRODUCTO FINANCIERO]],TablaPrecios[PRODUCTO FINANCIERO],TablaPrecios[PRECIO UNIT],0)</f>
        <v>9.9</v>
      </c>
      <c r="G1484" s="2">
        <f>+TablaVentas[[#This Row],[CANTIDAD]]*TablaVentas[[#This Row],[PRECIO UNITARIO]]</f>
        <v>89.100000000000009</v>
      </c>
      <c r="H1484" s="1">
        <f t="shared" ca="1" si="23"/>
        <v>0.17155474267674942</v>
      </c>
      <c r="I1484" s="2">
        <f ca="1">+TablaVentas[[#This Row],[VENTAL TOTAL]]-TablaVentas[[#This Row],[VENTAL TOTAL]]*TablaVentas[[#This Row],[DESCUENTO]]</f>
        <v>73.814472427501642</v>
      </c>
      <c r="J1484" s="2">
        <f ca="1">0.18*TablaVentas[[#This Row],[SUBTOTAL]]</f>
        <v>13.286605036950295</v>
      </c>
      <c r="K1484" s="2">
        <f ca="1">+TablaVentas[[#This Row],[SUBTOTAL]]+TablaVentas[[#This Row],[IGV]]</f>
        <v>87.101077464451933</v>
      </c>
    </row>
    <row r="1485" spans="1:11" x14ac:dyDescent="0.25">
      <c r="A1485" t="s">
        <v>1494</v>
      </c>
      <c r="B1485" s="6">
        <v>46358</v>
      </c>
      <c r="C1485" t="s">
        <v>10011</v>
      </c>
      <c r="D1485" t="s">
        <v>10017</v>
      </c>
      <c r="E1485">
        <v>14</v>
      </c>
      <c r="F1485">
        <f>+_xlfn.XLOOKUP(TablaVentas[[#This Row],[PRODUCTO FINANCIERO]],TablaPrecios[PRODUCTO FINANCIERO],TablaPrecios[PRECIO UNIT],0)</f>
        <v>9.9</v>
      </c>
      <c r="G1485" s="2">
        <f>+TablaVentas[[#This Row],[CANTIDAD]]*TablaVentas[[#This Row],[PRECIO UNITARIO]]</f>
        <v>138.6</v>
      </c>
      <c r="H1485" s="1">
        <f t="shared" ca="1" si="23"/>
        <v>0.19505557982119334</v>
      </c>
      <c r="I1485" s="2">
        <f ca="1">+TablaVentas[[#This Row],[VENTAL TOTAL]]-TablaVentas[[#This Row],[VENTAL TOTAL]]*TablaVentas[[#This Row],[DESCUENTO]]</f>
        <v>111.56529663678259</v>
      </c>
      <c r="J1485" s="2">
        <f ca="1">0.18*TablaVentas[[#This Row],[SUBTOTAL]]</f>
        <v>20.081753394620865</v>
      </c>
      <c r="K1485" s="2">
        <f ca="1">+TablaVentas[[#This Row],[SUBTOTAL]]+TablaVentas[[#This Row],[IGV]]</f>
        <v>131.64705003140347</v>
      </c>
    </row>
    <row r="1486" spans="1:11" x14ac:dyDescent="0.25">
      <c r="A1486" t="s">
        <v>1495</v>
      </c>
      <c r="B1486" s="6">
        <v>46205</v>
      </c>
      <c r="C1486" t="s">
        <v>10016</v>
      </c>
      <c r="D1486" t="s">
        <v>10022</v>
      </c>
      <c r="E1486">
        <v>20</v>
      </c>
      <c r="F1486">
        <f>+_xlfn.XLOOKUP(TablaVentas[[#This Row],[PRODUCTO FINANCIERO]],TablaPrecios[PRODUCTO FINANCIERO],TablaPrecios[PRECIO UNIT],0)</f>
        <v>20.9</v>
      </c>
      <c r="G1486" s="2">
        <f>+TablaVentas[[#This Row],[CANTIDAD]]*TablaVentas[[#This Row],[PRECIO UNITARIO]]</f>
        <v>418</v>
      </c>
      <c r="H1486" s="1">
        <f t="shared" ca="1" si="23"/>
        <v>0.16152574068069275</v>
      </c>
      <c r="I1486" s="2">
        <f ca="1">+TablaVentas[[#This Row],[VENTAL TOTAL]]-TablaVentas[[#This Row],[VENTAL TOTAL]]*TablaVentas[[#This Row],[DESCUENTO]]</f>
        <v>350.4822403954704</v>
      </c>
      <c r="J1486" s="2">
        <f ca="1">0.18*TablaVentas[[#This Row],[SUBTOTAL]]</f>
        <v>63.086803271184671</v>
      </c>
      <c r="K1486" s="2">
        <f ca="1">+TablaVentas[[#This Row],[SUBTOTAL]]+TablaVentas[[#This Row],[IGV]]</f>
        <v>413.56904366665509</v>
      </c>
    </row>
    <row r="1487" spans="1:11" x14ac:dyDescent="0.25">
      <c r="A1487" t="s">
        <v>1496</v>
      </c>
      <c r="B1487" s="6">
        <v>45753</v>
      </c>
      <c r="C1487" t="s">
        <v>10011</v>
      </c>
      <c r="D1487" t="s">
        <v>10022</v>
      </c>
      <c r="E1487">
        <v>14</v>
      </c>
      <c r="F1487">
        <f>+_xlfn.XLOOKUP(TablaVentas[[#This Row],[PRODUCTO FINANCIERO]],TablaPrecios[PRODUCTO FINANCIERO],TablaPrecios[PRECIO UNIT],0)</f>
        <v>20.9</v>
      </c>
      <c r="G1487" s="2">
        <f>+TablaVentas[[#This Row],[CANTIDAD]]*TablaVentas[[#This Row],[PRECIO UNITARIO]]</f>
        <v>292.59999999999997</v>
      </c>
      <c r="H1487" s="1">
        <f t="shared" ca="1" si="23"/>
        <v>0.11146838467460408</v>
      </c>
      <c r="I1487" s="2">
        <f ca="1">+TablaVentas[[#This Row],[VENTAL TOTAL]]-TablaVentas[[#This Row],[VENTAL TOTAL]]*TablaVentas[[#This Row],[DESCUENTO]]</f>
        <v>259.98435064421079</v>
      </c>
      <c r="J1487" s="2">
        <f ca="1">0.18*TablaVentas[[#This Row],[SUBTOTAL]]</f>
        <v>46.797183115957942</v>
      </c>
      <c r="K1487" s="2">
        <f ca="1">+TablaVentas[[#This Row],[SUBTOTAL]]+TablaVentas[[#This Row],[IGV]]</f>
        <v>306.78153376016871</v>
      </c>
    </row>
    <row r="1488" spans="1:11" x14ac:dyDescent="0.25">
      <c r="A1488" t="s">
        <v>1497</v>
      </c>
      <c r="B1488" s="6">
        <v>46293</v>
      </c>
      <c r="C1488" t="s">
        <v>10012</v>
      </c>
      <c r="D1488" t="s">
        <v>10022</v>
      </c>
      <c r="E1488">
        <v>16</v>
      </c>
      <c r="F1488">
        <f>+_xlfn.XLOOKUP(TablaVentas[[#This Row],[PRODUCTO FINANCIERO]],TablaPrecios[PRODUCTO FINANCIERO],TablaPrecios[PRECIO UNIT],0)</f>
        <v>20.9</v>
      </c>
      <c r="G1488" s="2">
        <f>+TablaVentas[[#This Row],[CANTIDAD]]*TablaVentas[[#This Row],[PRECIO UNITARIO]]</f>
        <v>334.4</v>
      </c>
      <c r="H1488" s="1">
        <f t="shared" ca="1" si="23"/>
        <v>0.11569797624034166</v>
      </c>
      <c r="I1488" s="2">
        <f ca="1">+TablaVentas[[#This Row],[VENTAL TOTAL]]-TablaVentas[[#This Row],[VENTAL TOTAL]]*TablaVentas[[#This Row],[DESCUENTO]]</f>
        <v>295.71059674522974</v>
      </c>
      <c r="J1488" s="2">
        <f ca="1">0.18*TablaVentas[[#This Row],[SUBTOTAL]]</f>
        <v>53.227907414141349</v>
      </c>
      <c r="K1488" s="2">
        <f ca="1">+TablaVentas[[#This Row],[SUBTOTAL]]+TablaVentas[[#This Row],[IGV]]</f>
        <v>348.93850415937106</v>
      </c>
    </row>
    <row r="1489" spans="1:11" x14ac:dyDescent="0.25">
      <c r="A1489" t="s">
        <v>1498</v>
      </c>
      <c r="B1489" s="6">
        <v>46052</v>
      </c>
      <c r="C1489" t="s">
        <v>10015</v>
      </c>
      <c r="D1489" t="s">
        <v>10017</v>
      </c>
      <c r="E1489">
        <v>15</v>
      </c>
      <c r="F1489">
        <f>+_xlfn.XLOOKUP(TablaVentas[[#This Row],[PRODUCTO FINANCIERO]],TablaPrecios[PRODUCTO FINANCIERO],TablaPrecios[PRECIO UNIT],0)</f>
        <v>9.9</v>
      </c>
      <c r="G1489" s="2">
        <f>+TablaVentas[[#This Row],[CANTIDAD]]*TablaVentas[[#This Row],[PRECIO UNITARIO]]</f>
        <v>148.5</v>
      </c>
      <c r="H1489" s="1">
        <f t="shared" ca="1" si="23"/>
        <v>0.10307769433281407</v>
      </c>
      <c r="I1489" s="2">
        <f ca="1">+TablaVentas[[#This Row],[VENTAL TOTAL]]-TablaVentas[[#This Row],[VENTAL TOTAL]]*TablaVentas[[#This Row],[DESCUENTO]]</f>
        <v>133.19296239157711</v>
      </c>
      <c r="J1489" s="2">
        <f ca="1">0.18*TablaVentas[[#This Row],[SUBTOTAL]]</f>
        <v>23.974733230483878</v>
      </c>
      <c r="K1489" s="2">
        <f ca="1">+TablaVentas[[#This Row],[SUBTOTAL]]+TablaVentas[[#This Row],[IGV]]</f>
        <v>157.16769562206099</v>
      </c>
    </row>
    <row r="1490" spans="1:11" x14ac:dyDescent="0.25">
      <c r="A1490" t="s">
        <v>1499</v>
      </c>
      <c r="B1490" s="6">
        <v>46385</v>
      </c>
      <c r="C1490" t="s">
        <v>10016</v>
      </c>
      <c r="D1490" t="s">
        <v>10018</v>
      </c>
      <c r="E1490">
        <v>10</v>
      </c>
      <c r="F1490">
        <f>+_xlfn.XLOOKUP(TablaVentas[[#This Row],[PRODUCTO FINANCIERO]],TablaPrecios[PRODUCTO FINANCIERO],TablaPrecios[PRECIO UNIT],0)</f>
        <v>14.9</v>
      </c>
      <c r="G1490" s="2">
        <f>+TablaVentas[[#This Row],[CANTIDAD]]*TablaVentas[[#This Row],[PRECIO UNITARIO]]</f>
        <v>149</v>
      </c>
      <c r="H1490" s="1">
        <f t="shared" ca="1" si="23"/>
        <v>0.18344726283974822</v>
      </c>
      <c r="I1490" s="2">
        <f ca="1">+TablaVentas[[#This Row],[VENTAL TOTAL]]-TablaVentas[[#This Row],[VENTAL TOTAL]]*TablaVentas[[#This Row],[DESCUENTO]]</f>
        <v>121.66635783687752</v>
      </c>
      <c r="J1490" s="2">
        <f ca="1">0.18*TablaVentas[[#This Row],[SUBTOTAL]]</f>
        <v>21.899944410637953</v>
      </c>
      <c r="K1490" s="2">
        <f ca="1">+TablaVentas[[#This Row],[SUBTOTAL]]+TablaVentas[[#This Row],[IGV]]</f>
        <v>143.56630224751547</v>
      </c>
    </row>
    <row r="1491" spans="1:11" x14ac:dyDescent="0.25">
      <c r="A1491" t="s">
        <v>1500</v>
      </c>
      <c r="B1491" s="6">
        <v>46048</v>
      </c>
      <c r="C1491" t="s">
        <v>10014</v>
      </c>
      <c r="D1491" t="s">
        <v>10022</v>
      </c>
      <c r="E1491">
        <v>14</v>
      </c>
      <c r="F1491">
        <f>+_xlfn.XLOOKUP(TablaVentas[[#This Row],[PRODUCTO FINANCIERO]],TablaPrecios[PRODUCTO FINANCIERO],TablaPrecios[PRECIO UNIT],0)</f>
        <v>20.9</v>
      </c>
      <c r="G1491" s="2">
        <f>+TablaVentas[[#This Row],[CANTIDAD]]*TablaVentas[[#This Row],[PRECIO UNITARIO]]</f>
        <v>292.59999999999997</v>
      </c>
      <c r="H1491" s="1">
        <f t="shared" ca="1" si="23"/>
        <v>0.18682358718738012</v>
      </c>
      <c r="I1491" s="2">
        <f ca="1">+TablaVentas[[#This Row],[VENTAL TOTAL]]-TablaVentas[[#This Row],[VENTAL TOTAL]]*TablaVentas[[#This Row],[DESCUENTO]]</f>
        <v>237.93541838897255</v>
      </c>
      <c r="J1491" s="2">
        <f ca="1">0.18*TablaVentas[[#This Row],[SUBTOTAL]]</f>
        <v>42.828375310015055</v>
      </c>
      <c r="K1491" s="2">
        <f ca="1">+TablaVentas[[#This Row],[SUBTOTAL]]+TablaVentas[[#This Row],[IGV]]</f>
        <v>280.76379369898763</v>
      </c>
    </row>
    <row r="1492" spans="1:11" x14ac:dyDescent="0.25">
      <c r="A1492" t="s">
        <v>1501</v>
      </c>
      <c r="B1492" s="6">
        <v>45986</v>
      </c>
      <c r="C1492" t="s">
        <v>10016</v>
      </c>
      <c r="D1492" t="s">
        <v>10018</v>
      </c>
      <c r="E1492">
        <v>16</v>
      </c>
      <c r="F1492">
        <f>+_xlfn.XLOOKUP(TablaVentas[[#This Row],[PRODUCTO FINANCIERO]],TablaPrecios[PRODUCTO FINANCIERO],TablaPrecios[PRECIO UNIT],0)</f>
        <v>14.9</v>
      </c>
      <c r="G1492" s="2">
        <f>+TablaVentas[[#This Row],[CANTIDAD]]*TablaVentas[[#This Row],[PRECIO UNITARIO]]</f>
        <v>238.4</v>
      </c>
      <c r="H1492" s="1">
        <f t="shared" ca="1" si="23"/>
        <v>0.16018128286606823</v>
      </c>
      <c r="I1492" s="2">
        <f ca="1">+TablaVentas[[#This Row],[VENTAL TOTAL]]-TablaVentas[[#This Row],[VENTAL TOTAL]]*TablaVentas[[#This Row],[DESCUENTO]]</f>
        <v>200.21278216472933</v>
      </c>
      <c r="J1492" s="2">
        <f ca="1">0.18*TablaVentas[[#This Row],[SUBTOTAL]]</f>
        <v>36.038300789651281</v>
      </c>
      <c r="K1492" s="2">
        <f ca="1">+TablaVentas[[#This Row],[SUBTOTAL]]+TablaVentas[[#This Row],[IGV]]</f>
        <v>236.25108295438062</v>
      </c>
    </row>
    <row r="1493" spans="1:11" x14ac:dyDescent="0.25">
      <c r="A1493" t="s">
        <v>1502</v>
      </c>
      <c r="B1493" s="6">
        <v>46339</v>
      </c>
      <c r="C1493" t="s">
        <v>10012</v>
      </c>
      <c r="D1493" t="s">
        <v>10019</v>
      </c>
      <c r="E1493">
        <v>15</v>
      </c>
      <c r="F1493">
        <f>+_xlfn.XLOOKUP(TablaVentas[[#This Row],[PRODUCTO FINANCIERO]],TablaPrecios[PRODUCTO FINANCIERO],TablaPrecios[PRECIO UNIT],0)</f>
        <v>9.9</v>
      </c>
      <c r="G1493" s="2">
        <f>+TablaVentas[[#This Row],[CANTIDAD]]*TablaVentas[[#This Row],[PRECIO UNITARIO]]</f>
        <v>148.5</v>
      </c>
      <c r="H1493" s="1">
        <f t="shared" ca="1" si="23"/>
        <v>0.12337866082335683</v>
      </c>
      <c r="I1493" s="2">
        <f ca="1">+TablaVentas[[#This Row],[VENTAL TOTAL]]-TablaVentas[[#This Row],[VENTAL TOTAL]]*TablaVentas[[#This Row],[DESCUENTO]]</f>
        <v>130.1782688677315</v>
      </c>
      <c r="J1493" s="2">
        <f ca="1">0.18*TablaVentas[[#This Row],[SUBTOTAL]]</f>
        <v>23.43208839619167</v>
      </c>
      <c r="K1493" s="2">
        <f ca="1">+TablaVentas[[#This Row],[SUBTOTAL]]+TablaVentas[[#This Row],[IGV]]</f>
        <v>153.61035726392316</v>
      </c>
    </row>
    <row r="1494" spans="1:11" x14ac:dyDescent="0.25">
      <c r="A1494" t="s">
        <v>1503</v>
      </c>
      <c r="B1494" s="6">
        <v>45358</v>
      </c>
      <c r="C1494" t="s">
        <v>10015</v>
      </c>
      <c r="D1494" t="s">
        <v>10020</v>
      </c>
      <c r="E1494">
        <v>20</v>
      </c>
      <c r="F1494">
        <f>+_xlfn.XLOOKUP(TablaVentas[[#This Row],[PRODUCTO FINANCIERO]],TablaPrecios[PRODUCTO FINANCIERO],TablaPrecios[PRECIO UNIT],0)</f>
        <v>14.9</v>
      </c>
      <c r="G1494" s="2">
        <f>+TablaVentas[[#This Row],[CANTIDAD]]*TablaVentas[[#This Row],[PRECIO UNITARIO]]</f>
        <v>298</v>
      </c>
      <c r="H1494" s="1">
        <f t="shared" ca="1" si="23"/>
        <v>0.13646326345071569</v>
      </c>
      <c r="I1494" s="2">
        <f ca="1">+TablaVentas[[#This Row],[VENTAL TOTAL]]-TablaVentas[[#This Row],[VENTAL TOTAL]]*TablaVentas[[#This Row],[DESCUENTO]]</f>
        <v>257.33394749168673</v>
      </c>
      <c r="J1494" s="2">
        <f ca="1">0.18*TablaVentas[[#This Row],[SUBTOTAL]]</f>
        <v>46.320110548503607</v>
      </c>
      <c r="K1494" s="2">
        <f ca="1">+TablaVentas[[#This Row],[SUBTOTAL]]+TablaVentas[[#This Row],[IGV]]</f>
        <v>303.65405804019031</v>
      </c>
    </row>
    <row r="1495" spans="1:11" x14ac:dyDescent="0.25">
      <c r="A1495" t="s">
        <v>1504</v>
      </c>
      <c r="B1495" s="6">
        <v>46169</v>
      </c>
      <c r="C1495" t="s">
        <v>10013</v>
      </c>
      <c r="D1495" t="s">
        <v>10018</v>
      </c>
      <c r="E1495">
        <v>3</v>
      </c>
      <c r="F1495">
        <f>+_xlfn.XLOOKUP(TablaVentas[[#This Row],[PRODUCTO FINANCIERO]],TablaPrecios[PRODUCTO FINANCIERO],TablaPrecios[PRECIO UNIT],0)</f>
        <v>14.9</v>
      </c>
      <c r="G1495" s="2">
        <f>+TablaVentas[[#This Row],[CANTIDAD]]*TablaVentas[[#This Row],[PRECIO UNITARIO]]</f>
        <v>44.7</v>
      </c>
      <c r="H1495" s="1">
        <f t="shared" ca="1" si="23"/>
        <v>0.10459047531844197</v>
      </c>
      <c r="I1495" s="2">
        <f ca="1">+TablaVentas[[#This Row],[VENTAL TOTAL]]-TablaVentas[[#This Row],[VENTAL TOTAL]]*TablaVentas[[#This Row],[DESCUENTO]]</f>
        <v>40.024805753265646</v>
      </c>
      <c r="J1495" s="2">
        <f ca="1">0.18*TablaVentas[[#This Row],[SUBTOTAL]]</f>
        <v>7.2044650355878161</v>
      </c>
      <c r="K1495" s="2">
        <f ca="1">+TablaVentas[[#This Row],[SUBTOTAL]]+TablaVentas[[#This Row],[IGV]]</f>
        <v>47.229270788853462</v>
      </c>
    </row>
    <row r="1496" spans="1:11" x14ac:dyDescent="0.25">
      <c r="A1496" t="s">
        <v>1505</v>
      </c>
      <c r="B1496" s="6">
        <v>45843</v>
      </c>
      <c r="C1496" t="s">
        <v>10013</v>
      </c>
      <c r="D1496" t="s">
        <v>10018</v>
      </c>
      <c r="E1496">
        <v>17</v>
      </c>
      <c r="F1496">
        <f>+_xlfn.XLOOKUP(TablaVentas[[#This Row],[PRODUCTO FINANCIERO]],TablaPrecios[PRODUCTO FINANCIERO],TablaPrecios[PRECIO UNIT],0)</f>
        <v>14.9</v>
      </c>
      <c r="G1496" s="2">
        <f>+TablaVentas[[#This Row],[CANTIDAD]]*TablaVentas[[#This Row],[PRECIO UNITARIO]]</f>
        <v>253.3</v>
      </c>
      <c r="H1496" s="1">
        <f t="shared" ca="1" si="23"/>
        <v>0.13029505798634131</v>
      </c>
      <c r="I1496" s="2">
        <f ca="1">+TablaVentas[[#This Row],[VENTAL TOTAL]]-TablaVentas[[#This Row],[VENTAL TOTAL]]*TablaVentas[[#This Row],[DESCUENTO]]</f>
        <v>220.29626181205975</v>
      </c>
      <c r="J1496" s="2">
        <f ca="1">0.18*TablaVentas[[#This Row],[SUBTOTAL]]</f>
        <v>39.653327126170751</v>
      </c>
      <c r="K1496" s="2">
        <f ca="1">+TablaVentas[[#This Row],[SUBTOTAL]]+TablaVentas[[#This Row],[IGV]]</f>
        <v>259.94958893823048</v>
      </c>
    </row>
    <row r="1497" spans="1:11" x14ac:dyDescent="0.25">
      <c r="A1497" t="s">
        <v>1506</v>
      </c>
      <c r="B1497" s="6">
        <v>46356</v>
      </c>
      <c r="C1497" t="s">
        <v>10011</v>
      </c>
      <c r="D1497" t="s">
        <v>10019</v>
      </c>
      <c r="E1497">
        <v>5</v>
      </c>
      <c r="F1497">
        <f>+_xlfn.XLOOKUP(TablaVentas[[#This Row],[PRODUCTO FINANCIERO]],TablaPrecios[PRODUCTO FINANCIERO],TablaPrecios[PRECIO UNIT],0)</f>
        <v>9.9</v>
      </c>
      <c r="G1497" s="2">
        <f>+TablaVentas[[#This Row],[CANTIDAD]]*TablaVentas[[#This Row],[PRECIO UNITARIO]]</f>
        <v>49.5</v>
      </c>
      <c r="H1497" s="1">
        <f t="shared" ca="1" si="23"/>
        <v>0.18856631779017416</v>
      </c>
      <c r="I1497" s="2">
        <f ca="1">+TablaVentas[[#This Row],[VENTAL TOTAL]]-TablaVentas[[#This Row],[VENTAL TOTAL]]*TablaVentas[[#This Row],[DESCUENTO]]</f>
        <v>40.165967269386378</v>
      </c>
      <c r="J1497" s="2">
        <f ca="1">0.18*TablaVentas[[#This Row],[SUBTOTAL]]</f>
        <v>7.2298741084895477</v>
      </c>
      <c r="K1497" s="2">
        <f ca="1">+TablaVentas[[#This Row],[SUBTOTAL]]+TablaVentas[[#This Row],[IGV]]</f>
        <v>47.395841377875925</v>
      </c>
    </row>
    <row r="1498" spans="1:11" x14ac:dyDescent="0.25">
      <c r="A1498" t="s">
        <v>1507</v>
      </c>
      <c r="B1498" s="6">
        <v>45697</v>
      </c>
      <c r="C1498" t="s">
        <v>10011</v>
      </c>
      <c r="D1498" t="s">
        <v>10022</v>
      </c>
      <c r="E1498">
        <v>9</v>
      </c>
      <c r="F1498">
        <f>+_xlfn.XLOOKUP(TablaVentas[[#This Row],[PRODUCTO FINANCIERO]],TablaPrecios[PRODUCTO FINANCIERO],TablaPrecios[PRECIO UNIT],0)</f>
        <v>20.9</v>
      </c>
      <c r="G1498" s="2">
        <f>+TablaVentas[[#This Row],[CANTIDAD]]*TablaVentas[[#This Row],[PRECIO UNITARIO]]</f>
        <v>188.1</v>
      </c>
      <c r="H1498" s="1">
        <f t="shared" ca="1" si="23"/>
        <v>0.17268593868101251</v>
      </c>
      <c r="I1498" s="2">
        <f ca="1">+TablaVentas[[#This Row],[VENTAL TOTAL]]-TablaVentas[[#This Row],[VENTAL TOTAL]]*TablaVentas[[#This Row],[DESCUENTO]]</f>
        <v>155.61777493410153</v>
      </c>
      <c r="J1498" s="2">
        <f ca="1">0.18*TablaVentas[[#This Row],[SUBTOTAL]]</f>
        <v>28.011199488138274</v>
      </c>
      <c r="K1498" s="2">
        <f ca="1">+TablaVentas[[#This Row],[SUBTOTAL]]+TablaVentas[[#This Row],[IGV]]</f>
        <v>183.62897442223982</v>
      </c>
    </row>
    <row r="1499" spans="1:11" x14ac:dyDescent="0.25">
      <c r="A1499" t="s">
        <v>1508</v>
      </c>
      <c r="B1499" s="6">
        <v>45651</v>
      </c>
      <c r="C1499" t="s">
        <v>10015</v>
      </c>
      <c r="D1499" t="s">
        <v>10020</v>
      </c>
      <c r="E1499">
        <v>8</v>
      </c>
      <c r="F1499">
        <f>+_xlfn.XLOOKUP(TablaVentas[[#This Row],[PRODUCTO FINANCIERO]],TablaPrecios[PRODUCTO FINANCIERO],TablaPrecios[PRECIO UNIT],0)</f>
        <v>14.9</v>
      </c>
      <c r="G1499" s="2">
        <f>+TablaVentas[[#This Row],[CANTIDAD]]*TablaVentas[[#This Row],[PRECIO UNITARIO]]</f>
        <v>119.2</v>
      </c>
      <c r="H1499" s="1">
        <f t="shared" ca="1" si="23"/>
        <v>0.1306301499152106</v>
      </c>
      <c r="I1499" s="2">
        <f ca="1">+TablaVentas[[#This Row],[VENTAL TOTAL]]-TablaVentas[[#This Row],[VENTAL TOTAL]]*TablaVentas[[#This Row],[DESCUENTO]]</f>
        <v>103.62888613010691</v>
      </c>
      <c r="J1499" s="2">
        <f ca="1">0.18*TablaVentas[[#This Row],[SUBTOTAL]]</f>
        <v>18.653199503419241</v>
      </c>
      <c r="K1499" s="2">
        <f ca="1">+TablaVentas[[#This Row],[SUBTOTAL]]+TablaVentas[[#This Row],[IGV]]</f>
        <v>122.28208563352615</v>
      </c>
    </row>
    <row r="1500" spans="1:11" x14ac:dyDescent="0.25">
      <c r="A1500" t="s">
        <v>1509</v>
      </c>
      <c r="B1500" s="6">
        <v>46199</v>
      </c>
      <c r="C1500" t="s">
        <v>10015</v>
      </c>
      <c r="D1500" t="s">
        <v>10020</v>
      </c>
      <c r="E1500">
        <v>12</v>
      </c>
      <c r="F1500">
        <f>+_xlfn.XLOOKUP(TablaVentas[[#This Row],[PRODUCTO FINANCIERO]],TablaPrecios[PRODUCTO FINANCIERO],TablaPrecios[PRECIO UNIT],0)</f>
        <v>14.9</v>
      </c>
      <c r="G1500" s="2">
        <f>+TablaVentas[[#This Row],[CANTIDAD]]*TablaVentas[[#This Row],[PRECIO UNITARIO]]</f>
        <v>178.8</v>
      </c>
      <c r="H1500" s="1">
        <f t="shared" ca="1" si="23"/>
        <v>0.14748798785270231</v>
      </c>
      <c r="I1500" s="2">
        <f ca="1">+TablaVentas[[#This Row],[VENTAL TOTAL]]-TablaVentas[[#This Row],[VENTAL TOTAL]]*TablaVentas[[#This Row],[DESCUENTO]]</f>
        <v>152.42914777193684</v>
      </c>
      <c r="J1500" s="2">
        <f ca="1">0.18*TablaVentas[[#This Row],[SUBTOTAL]]</f>
        <v>27.437246598948629</v>
      </c>
      <c r="K1500" s="2">
        <f ca="1">+TablaVentas[[#This Row],[SUBTOTAL]]+TablaVentas[[#This Row],[IGV]]</f>
        <v>179.86639437088547</v>
      </c>
    </row>
    <row r="1501" spans="1:11" x14ac:dyDescent="0.25">
      <c r="A1501" t="s">
        <v>1510</v>
      </c>
      <c r="B1501" s="6">
        <v>45686</v>
      </c>
      <c r="C1501" t="s">
        <v>10015</v>
      </c>
      <c r="D1501" t="s">
        <v>10022</v>
      </c>
      <c r="E1501">
        <v>11</v>
      </c>
      <c r="F1501">
        <f>+_xlfn.XLOOKUP(TablaVentas[[#This Row],[PRODUCTO FINANCIERO]],TablaPrecios[PRODUCTO FINANCIERO],TablaPrecios[PRECIO UNIT],0)</f>
        <v>20.9</v>
      </c>
      <c r="G1501" s="2">
        <f>+TablaVentas[[#This Row],[CANTIDAD]]*TablaVentas[[#This Row],[PRECIO UNITARIO]]</f>
        <v>229.89999999999998</v>
      </c>
      <c r="H1501" s="1">
        <f t="shared" ca="1" si="23"/>
        <v>0.16800548265745857</v>
      </c>
      <c r="I1501" s="2">
        <f ca="1">+TablaVentas[[#This Row],[VENTAL TOTAL]]-TablaVentas[[#This Row],[VENTAL TOTAL]]*TablaVentas[[#This Row],[DESCUENTO]]</f>
        <v>191.27553953705026</v>
      </c>
      <c r="J1501" s="2">
        <f ca="1">0.18*TablaVentas[[#This Row],[SUBTOTAL]]</f>
        <v>34.429597116669044</v>
      </c>
      <c r="K1501" s="2">
        <f ca="1">+TablaVentas[[#This Row],[SUBTOTAL]]+TablaVentas[[#This Row],[IGV]]</f>
        <v>225.70513665371931</v>
      </c>
    </row>
    <row r="1502" spans="1:11" x14ac:dyDescent="0.25">
      <c r="A1502" t="s">
        <v>1511</v>
      </c>
      <c r="B1502" s="6">
        <v>45589</v>
      </c>
      <c r="C1502" t="s">
        <v>10016</v>
      </c>
      <c r="D1502" t="s">
        <v>10019</v>
      </c>
      <c r="E1502">
        <v>15</v>
      </c>
      <c r="F1502">
        <f>+_xlfn.XLOOKUP(TablaVentas[[#This Row],[PRODUCTO FINANCIERO]],TablaPrecios[PRODUCTO FINANCIERO],TablaPrecios[PRECIO UNIT],0)</f>
        <v>9.9</v>
      </c>
      <c r="G1502" s="2">
        <f>+TablaVentas[[#This Row],[CANTIDAD]]*TablaVentas[[#This Row],[PRECIO UNITARIO]]</f>
        <v>148.5</v>
      </c>
      <c r="H1502" s="1">
        <f t="shared" ca="1" si="23"/>
        <v>0.18752417443776659</v>
      </c>
      <c r="I1502" s="2">
        <f ca="1">+TablaVentas[[#This Row],[VENTAL TOTAL]]-TablaVentas[[#This Row],[VENTAL TOTAL]]*TablaVentas[[#This Row],[DESCUENTO]]</f>
        <v>120.65266009599166</v>
      </c>
      <c r="J1502" s="2">
        <f ca="1">0.18*TablaVentas[[#This Row],[SUBTOTAL]]</f>
        <v>21.717478817278497</v>
      </c>
      <c r="K1502" s="2">
        <f ca="1">+TablaVentas[[#This Row],[SUBTOTAL]]+TablaVentas[[#This Row],[IGV]]</f>
        <v>142.37013891327015</v>
      </c>
    </row>
    <row r="1503" spans="1:11" x14ac:dyDescent="0.25">
      <c r="A1503" t="s">
        <v>1512</v>
      </c>
      <c r="B1503" s="6">
        <v>46069</v>
      </c>
      <c r="C1503" t="s">
        <v>10016</v>
      </c>
      <c r="D1503" t="s">
        <v>10019</v>
      </c>
      <c r="E1503">
        <v>6</v>
      </c>
      <c r="F1503">
        <f>+_xlfn.XLOOKUP(TablaVentas[[#This Row],[PRODUCTO FINANCIERO]],TablaPrecios[PRODUCTO FINANCIERO],TablaPrecios[PRECIO UNIT],0)</f>
        <v>9.9</v>
      </c>
      <c r="G1503" s="2">
        <f>+TablaVentas[[#This Row],[CANTIDAD]]*TablaVentas[[#This Row],[PRECIO UNITARIO]]</f>
        <v>59.400000000000006</v>
      </c>
      <c r="H1503" s="1">
        <f t="shared" ca="1" si="23"/>
        <v>0.14549351124636126</v>
      </c>
      <c r="I1503" s="2">
        <f ca="1">+TablaVentas[[#This Row],[VENTAL TOTAL]]-TablaVentas[[#This Row],[VENTAL TOTAL]]*TablaVentas[[#This Row],[DESCUENTO]]</f>
        <v>50.757685431966145</v>
      </c>
      <c r="J1503" s="2">
        <f ca="1">0.18*TablaVentas[[#This Row],[SUBTOTAL]]</f>
        <v>9.136383377753905</v>
      </c>
      <c r="K1503" s="2">
        <f ca="1">+TablaVentas[[#This Row],[SUBTOTAL]]+TablaVentas[[#This Row],[IGV]]</f>
        <v>59.894068809720054</v>
      </c>
    </row>
    <row r="1504" spans="1:11" x14ac:dyDescent="0.25">
      <c r="A1504" t="s">
        <v>1513</v>
      </c>
      <c r="B1504" s="6">
        <v>46281</v>
      </c>
      <c r="C1504" t="s">
        <v>10016</v>
      </c>
      <c r="D1504" t="s">
        <v>10022</v>
      </c>
      <c r="E1504">
        <v>7</v>
      </c>
      <c r="F1504">
        <f>+_xlfn.XLOOKUP(TablaVentas[[#This Row],[PRODUCTO FINANCIERO]],TablaPrecios[PRODUCTO FINANCIERO],TablaPrecios[PRECIO UNIT],0)</f>
        <v>20.9</v>
      </c>
      <c r="G1504" s="2">
        <f>+TablaVentas[[#This Row],[CANTIDAD]]*TablaVentas[[#This Row],[PRECIO UNITARIO]]</f>
        <v>146.29999999999998</v>
      </c>
      <c r="H1504" s="1">
        <f t="shared" ca="1" si="23"/>
        <v>0.16868935570268362</v>
      </c>
      <c r="I1504" s="2">
        <f ca="1">+TablaVentas[[#This Row],[VENTAL TOTAL]]-TablaVentas[[#This Row],[VENTAL TOTAL]]*TablaVentas[[#This Row],[DESCUENTO]]</f>
        <v>121.62074726069737</v>
      </c>
      <c r="J1504" s="2">
        <f ca="1">0.18*TablaVentas[[#This Row],[SUBTOTAL]]</f>
        <v>21.891734506925527</v>
      </c>
      <c r="K1504" s="2">
        <f ca="1">+TablaVentas[[#This Row],[SUBTOTAL]]+TablaVentas[[#This Row],[IGV]]</f>
        <v>143.51248176762289</v>
      </c>
    </row>
    <row r="1505" spans="1:11" x14ac:dyDescent="0.25">
      <c r="A1505" t="s">
        <v>1514</v>
      </c>
      <c r="B1505" s="6">
        <v>45308</v>
      </c>
      <c r="C1505" t="s">
        <v>10014</v>
      </c>
      <c r="D1505" t="s">
        <v>10018</v>
      </c>
      <c r="E1505">
        <v>19</v>
      </c>
      <c r="F1505">
        <f>+_xlfn.XLOOKUP(TablaVentas[[#This Row],[PRODUCTO FINANCIERO]],TablaPrecios[PRODUCTO FINANCIERO],TablaPrecios[PRECIO UNIT],0)</f>
        <v>14.9</v>
      </c>
      <c r="G1505" s="2">
        <f>+TablaVentas[[#This Row],[CANTIDAD]]*TablaVentas[[#This Row],[PRECIO UNITARIO]]</f>
        <v>283.10000000000002</v>
      </c>
      <c r="H1505" s="1">
        <f t="shared" ca="1" si="23"/>
        <v>0.14344012642806547</v>
      </c>
      <c r="I1505" s="2">
        <f ca="1">+TablaVentas[[#This Row],[VENTAL TOTAL]]-TablaVentas[[#This Row],[VENTAL TOTAL]]*TablaVentas[[#This Row],[DESCUENTO]]</f>
        <v>242.49210020821468</v>
      </c>
      <c r="J1505" s="2">
        <f ca="1">0.18*TablaVentas[[#This Row],[SUBTOTAL]]</f>
        <v>43.648578037478643</v>
      </c>
      <c r="K1505" s="2">
        <f ca="1">+TablaVentas[[#This Row],[SUBTOTAL]]+TablaVentas[[#This Row],[IGV]]</f>
        <v>286.14067824569332</v>
      </c>
    </row>
    <row r="1506" spans="1:11" x14ac:dyDescent="0.25">
      <c r="A1506" t="s">
        <v>1515</v>
      </c>
      <c r="B1506" s="6">
        <v>46131</v>
      </c>
      <c r="C1506" t="s">
        <v>10012</v>
      </c>
      <c r="D1506" t="s">
        <v>10019</v>
      </c>
      <c r="E1506">
        <v>13</v>
      </c>
      <c r="F1506">
        <f>+_xlfn.XLOOKUP(TablaVentas[[#This Row],[PRODUCTO FINANCIERO]],TablaPrecios[PRODUCTO FINANCIERO],TablaPrecios[PRECIO UNIT],0)</f>
        <v>9.9</v>
      </c>
      <c r="G1506" s="2">
        <f>+TablaVentas[[#This Row],[CANTIDAD]]*TablaVentas[[#This Row],[PRECIO UNITARIO]]</f>
        <v>128.70000000000002</v>
      </c>
      <c r="H1506" s="1">
        <f t="shared" ca="1" si="23"/>
        <v>0.11263095700777906</v>
      </c>
      <c r="I1506" s="2">
        <f ca="1">+TablaVentas[[#This Row],[VENTAL TOTAL]]-TablaVentas[[#This Row],[VENTAL TOTAL]]*TablaVentas[[#This Row],[DESCUENTO]]</f>
        <v>114.20439583309886</v>
      </c>
      <c r="J1506" s="2">
        <f ca="1">0.18*TablaVentas[[#This Row],[SUBTOTAL]]</f>
        <v>20.556791249957794</v>
      </c>
      <c r="K1506" s="2">
        <f ca="1">+TablaVentas[[#This Row],[SUBTOTAL]]+TablaVentas[[#This Row],[IGV]]</f>
        <v>134.76118708305665</v>
      </c>
    </row>
    <row r="1507" spans="1:11" x14ac:dyDescent="0.25">
      <c r="A1507" t="s">
        <v>1516</v>
      </c>
      <c r="B1507" s="6">
        <v>45587</v>
      </c>
      <c r="C1507" t="s">
        <v>10013</v>
      </c>
      <c r="D1507" t="s">
        <v>10022</v>
      </c>
      <c r="E1507">
        <v>7</v>
      </c>
      <c r="F1507">
        <f>+_xlfn.XLOOKUP(TablaVentas[[#This Row],[PRODUCTO FINANCIERO]],TablaPrecios[PRODUCTO FINANCIERO],TablaPrecios[PRECIO UNIT],0)</f>
        <v>20.9</v>
      </c>
      <c r="G1507" s="2">
        <f>+TablaVentas[[#This Row],[CANTIDAD]]*TablaVentas[[#This Row],[PRECIO UNITARIO]]</f>
        <v>146.29999999999998</v>
      </c>
      <c r="H1507" s="1">
        <f t="shared" ca="1" si="23"/>
        <v>0.14909737824012476</v>
      </c>
      <c r="I1507" s="2">
        <f ca="1">+TablaVentas[[#This Row],[VENTAL TOTAL]]-TablaVentas[[#This Row],[VENTAL TOTAL]]*TablaVentas[[#This Row],[DESCUENTO]]</f>
        <v>124.48705356346973</v>
      </c>
      <c r="J1507" s="2">
        <f ca="1">0.18*TablaVentas[[#This Row],[SUBTOTAL]]</f>
        <v>22.407669641424551</v>
      </c>
      <c r="K1507" s="2">
        <f ca="1">+TablaVentas[[#This Row],[SUBTOTAL]]+TablaVentas[[#This Row],[IGV]]</f>
        <v>146.89472320489429</v>
      </c>
    </row>
    <row r="1508" spans="1:11" x14ac:dyDescent="0.25">
      <c r="A1508" t="s">
        <v>1517</v>
      </c>
      <c r="B1508" s="6">
        <v>45737</v>
      </c>
      <c r="C1508" t="s">
        <v>10012</v>
      </c>
      <c r="D1508" t="s">
        <v>10018</v>
      </c>
      <c r="E1508">
        <v>9</v>
      </c>
      <c r="F1508">
        <f>+_xlfn.XLOOKUP(TablaVentas[[#This Row],[PRODUCTO FINANCIERO]],TablaPrecios[PRODUCTO FINANCIERO],TablaPrecios[PRECIO UNIT],0)</f>
        <v>14.9</v>
      </c>
      <c r="G1508" s="2">
        <f>+TablaVentas[[#This Row],[CANTIDAD]]*TablaVentas[[#This Row],[PRECIO UNITARIO]]</f>
        <v>134.1</v>
      </c>
      <c r="H1508" s="1">
        <f t="shared" ca="1" si="23"/>
        <v>0.14560029618563583</v>
      </c>
      <c r="I1508" s="2">
        <f ca="1">+TablaVentas[[#This Row],[VENTAL TOTAL]]-TablaVentas[[#This Row],[VENTAL TOTAL]]*TablaVentas[[#This Row],[DESCUENTO]]</f>
        <v>114.57500028150623</v>
      </c>
      <c r="J1508" s="2">
        <f ca="1">0.18*TablaVentas[[#This Row],[SUBTOTAL]]</f>
        <v>20.623500050671122</v>
      </c>
      <c r="K1508" s="2">
        <f ca="1">+TablaVentas[[#This Row],[SUBTOTAL]]+TablaVentas[[#This Row],[IGV]]</f>
        <v>135.19850033217736</v>
      </c>
    </row>
    <row r="1509" spans="1:11" x14ac:dyDescent="0.25">
      <c r="A1509" t="s">
        <v>1518</v>
      </c>
      <c r="B1509" s="6">
        <v>46196</v>
      </c>
      <c r="C1509" t="s">
        <v>10015</v>
      </c>
      <c r="D1509" t="s">
        <v>10019</v>
      </c>
      <c r="E1509">
        <v>13</v>
      </c>
      <c r="F1509">
        <f>+_xlfn.XLOOKUP(TablaVentas[[#This Row],[PRODUCTO FINANCIERO]],TablaPrecios[PRODUCTO FINANCIERO],TablaPrecios[PRECIO UNIT],0)</f>
        <v>9.9</v>
      </c>
      <c r="G1509" s="2">
        <f>+TablaVentas[[#This Row],[CANTIDAD]]*TablaVentas[[#This Row],[PRECIO UNITARIO]]</f>
        <v>128.70000000000002</v>
      </c>
      <c r="H1509" s="1">
        <f t="shared" ca="1" si="23"/>
        <v>0.17065144621348166</v>
      </c>
      <c r="I1509" s="2">
        <f ca="1">+TablaVentas[[#This Row],[VENTAL TOTAL]]-TablaVentas[[#This Row],[VENTAL TOTAL]]*TablaVentas[[#This Row],[DESCUENTO]]</f>
        <v>106.73715887232493</v>
      </c>
      <c r="J1509" s="2">
        <f ca="1">0.18*TablaVentas[[#This Row],[SUBTOTAL]]</f>
        <v>19.212688597018484</v>
      </c>
      <c r="K1509" s="2">
        <f ca="1">+TablaVentas[[#This Row],[SUBTOTAL]]+TablaVentas[[#This Row],[IGV]]</f>
        <v>125.94984746934341</v>
      </c>
    </row>
    <row r="1510" spans="1:11" x14ac:dyDescent="0.25">
      <c r="A1510" t="s">
        <v>1519</v>
      </c>
      <c r="B1510" s="6">
        <v>45505</v>
      </c>
      <c r="C1510" t="s">
        <v>10015</v>
      </c>
      <c r="D1510" t="s">
        <v>10017</v>
      </c>
      <c r="E1510">
        <v>3</v>
      </c>
      <c r="F1510">
        <f>+_xlfn.XLOOKUP(TablaVentas[[#This Row],[PRODUCTO FINANCIERO]],TablaPrecios[PRODUCTO FINANCIERO],TablaPrecios[PRECIO UNIT],0)</f>
        <v>9.9</v>
      </c>
      <c r="G1510" s="2">
        <f>+TablaVentas[[#This Row],[CANTIDAD]]*TablaVentas[[#This Row],[PRECIO UNITARIO]]</f>
        <v>29.700000000000003</v>
      </c>
      <c r="H1510" s="1">
        <f t="shared" ca="1" si="23"/>
        <v>0.19436246625835937</v>
      </c>
      <c r="I1510" s="2">
        <f ca="1">+TablaVentas[[#This Row],[VENTAL TOTAL]]-TablaVentas[[#This Row],[VENTAL TOTAL]]*TablaVentas[[#This Row],[DESCUENTO]]</f>
        <v>23.927434752126729</v>
      </c>
      <c r="J1510" s="2">
        <f ca="1">0.18*TablaVentas[[#This Row],[SUBTOTAL]]</f>
        <v>4.3069382553828106</v>
      </c>
      <c r="K1510" s="2">
        <f ca="1">+TablaVentas[[#This Row],[SUBTOTAL]]+TablaVentas[[#This Row],[IGV]]</f>
        <v>28.234373007509539</v>
      </c>
    </row>
    <row r="1511" spans="1:11" x14ac:dyDescent="0.25">
      <c r="A1511" t="s">
        <v>1520</v>
      </c>
      <c r="B1511" s="6">
        <v>46157</v>
      </c>
      <c r="C1511" t="s">
        <v>10013</v>
      </c>
      <c r="D1511" t="s">
        <v>10020</v>
      </c>
      <c r="E1511">
        <v>11</v>
      </c>
      <c r="F1511">
        <f>+_xlfn.XLOOKUP(TablaVentas[[#This Row],[PRODUCTO FINANCIERO]],TablaPrecios[PRODUCTO FINANCIERO],TablaPrecios[PRECIO UNIT],0)</f>
        <v>14.9</v>
      </c>
      <c r="G1511" s="2">
        <f>+TablaVentas[[#This Row],[CANTIDAD]]*TablaVentas[[#This Row],[PRECIO UNITARIO]]</f>
        <v>163.9</v>
      </c>
      <c r="H1511" s="1">
        <f t="shared" ca="1" si="23"/>
        <v>0.19066043838618538</v>
      </c>
      <c r="I1511" s="2">
        <f ca="1">+TablaVentas[[#This Row],[VENTAL TOTAL]]-TablaVentas[[#This Row],[VENTAL TOTAL]]*TablaVentas[[#This Row],[DESCUENTO]]</f>
        <v>132.65075414850423</v>
      </c>
      <c r="J1511" s="2">
        <f ca="1">0.18*TablaVentas[[#This Row],[SUBTOTAL]]</f>
        <v>23.877135746730762</v>
      </c>
      <c r="K1511" s="2">
        <f ca="1">+TablaVentas[[#This Row],[SUBTOTAL]]+TablaVentas[[#This Row],[IGV]]</f>
        <v>156.52788989523501</v>
      </c>
    </row>
    <row r="1512" spans="1:11" x14ac:dyDescent="0.25">
      <c r="A1512" t="s">
        <v>1521</v>
      </c>
      <c r="B1512" s="6">
        <v>45526</v>
      </c>
      <c r="C1512" t="s">
        <v>10012</v>
      </c>
      <c r="D1512" t="s">
        <v>10019</v>
      </c>
      <c r="E1512">
        <v>18</v>
      </c>
      <c r="F1512">
        <f>+_xlfn.XLOOKUP(TablaVentas[[#This Row],[PRODUCTO FINANCIERO]],TablaPrecios[PRODUCTO FINANCIERO],TablaPrecios[PRECIO UNIT],0)</f>
        <v>9.9</v>
      </c>
      <c r="G1512" s="2">
        <f>+TablaVentas[[#This Row],[CANTIDAD]]*TablaVentas[[#This Row],[PRECIO UNITARIO]]</f>
        <v>178.20000000000002</v>
      </c>
      <c r="H1512" s="1">
        <f t="shared" ca="1" si="23"/>
        <v>0.12013298731613578</v>
      </c>
      <c r="I1512" s="2">
        <f ca="1">+TablaVentas[[#This Row],[VENTAL TOTAL]]-TablaVentas[[#This Row],[VENTAL TOTAL]]*TablaVentas[[#This Row],[DESCUENTO]]</f>
        <v>156.79230166026463</v>
      </c>
      <c r="J1512" s="2">
        <f ca="1">0.18*TablaVentas[[#This Row],[SUBTOTAL]]</f>
        <v>28.222614298847631</v>
      </c>
      <c r="K1512" s="2">
        <f ca="1">+TablaVentas[[#This Row],[SUBTOTAL]]+TablaVentas[[#This Row],[IGV]]</f>
        <v>185.01491595911227</v>
      </c>
    </row>
    <row r="1513" spans="1:11" x14ac:dyDescent="0.25">
      <c r="A1513" t="s">
        <v>1522</v>
      </c>
      <c r="B1513" s="6">
        <v>46166</v>
      </c>
      <c r="C1513" t="s">
        <v>10016</v>
      </c>
      <c r="D1513" t="s">
        <v>10020</v>
      </c>
      <c r="E1513">
        <v>7</v>
      </c>
      <c r="F1513">
        <f>+_xlfn.XLOOKUP(TablaVentas[[#This Row],[PRODUCTO FINANCIERO]],TablaPrecios[PRODUCTO FINANCIERO],TablaPrecios[PRECIO UNIT],0)</f>
        <v>14.9</v>
      </c>
      <c r="G1513" s="2">
        <f>+TablaVentas[[#This Row],[CANTIDAD]]*TablaVentas[[#This Row],[PRECIO UNITARIO]]</f>
        <v>104.3</v>
      </c>
      <c r="H1513" s="1">
        <f t="shared" ca="1" si="23"/>
        <v>0.17299722729129494</v>
      </c>
      <c r="I1513" s="2">
        <f ca="1">+TablaVentas[[#This Row],[VENTAL TOTAL]]-TablaVentas[[#This Row],[VENTAL TOTAL]]*TablaVentas[[#This Row],[DESCUENTO]]</f>
        <v>86.256389193517933</v>
      </c>
      <c r="J1513" s="2">
        <f ca="1">0.18*TablaVentas[[#This Row],[SUBTOTAL]]</f>
        <v>15.526150054833227</v>
      </c>
      <c r="K1513" s="2">
        <f ca="1">+TablaVentas[[#This Row],[SUBTOTAL]]+TablaVentas[[#This Row],[IGV]]</f>
        <v>101.78253924835116</v>
      </c>
    </row>
    <row r="1514" spans="1:11" x14ac:dyDescent="0.25">
      <c r="A1514" t="s">
        <v>1523</v>
      </c>
      <c r="B1514" s="6">
        <v>45723</v>
      </c>
      <c r="C1514" t="s">
        <v>10011</v>
      </c>
      <c r="D1514" t="s">
        <v>10019</v>
      </c>
      <c r="E1514">
        <v>8</v>
      </c>
      <c r="F1514">
        <f>+_xlfn.XLOOKUP(TablaVentas[[#This Row],[PRODUCTO FINANCIERO]],TablaPrecios[PRODUCTO FINANCIERO],TablaPrecios[PRECIO UNIT],0)</f>
        <v>9.9</v>
      </c>
      <c r="G1514" s="2">
        <f>+TablaVentas[[#This Row],[CANTIDAD]]*TablaVentas[[#This Row],[PRECIO UNITARIO]]</f>
        <v>79.2</v>
      </c>
      <c r="H1514" s="1">
        <f t="shared" ca="1" si="23"/>
        <v>0.17616413187596713</v>
      </c>
      <c r="I1514" s="2">
        <f ca="1">+TablaVentas[[#This Row],[VENTAL TOTAL]]-TablaVentas[[#This Row],[VENTAL TOTAL]]*TablaVentas[[#This Row],[DESCUENTO]]</f>
        <v>65.247800755423413</v>
      </c>
      <c r="J1514" s="2">
        <f ca="1">0.18*TablaVentas[[#This Row],[SUBTOTAL]]</f>
        <v>11.744604135976214</v>
      </c>
      <c r="K1514" s="2">
        <f ca="1">+TablaVentas[[#This Row],[SUBTOTAL]]+TablaVentas[[#This Row],[IGV]]</f>
        <v>76.99240489139963</v>
      </c>
    </row>
    <row r="1515" spans="1:11" x14ac:dyDescent="0.25">
      <c r="A1515" t="s">
        <v>1524</v>
      </c>
      <c r="B1515" s="6">
        <v>46331</v>
      </c>
      <c r="C1515" t="s">
        <v>10012</v>
      </c>
      <c r="D1515" t="s">
        <v>10019</v>
      </c>
      <c r="E1515">
        <v>3</v>
      </c>
      <c r="F1515">
        <f>+_xlfn.XLOOKUP(TablaVentas[[#This Row],[PRODUCTO FINANCIERO]],TablaPrecios[PRODUCTO FINANCIERO],TablaPrecios[PRECIO UNIT],0)</f>
        <v>9.9</v>
      </c>
      <c r="G1515" s="2">
        <f>+TablaVentas[[#This Row],[CANTIDAD]]*TablaVentas[[#This Row],[PRECIO UNITARIO]]</f>
        <v>29.700000000000003</v>
      </c>
      <c r="H1515" s="1">
        <f t="shared" ca="1" si="23"/>
        <v>0.1906880290507737</v>
      </c>
      <c r="I1515" s="2">
        <f ca="1">+TablaVentas[[#This Row],[VENTAL TOTAL]]-TablaVentas[[#This Row],[VENTAL TOTAL]]*TablaVentas[[#This Row],[DESCUENTO]]</f>
        <v>24.036565537192025</v>
      </c>
      <c r="J1515" s="2">
        <f ca="1">0.18*TablaVentas[[#This Row],[SUBTOTAL]]</f>
        <v>4.3265817966945646</v>
      </c>
      <c r="K1515" s="2">
        <f ca="1">+TablaVentas[[#This Row],[SUBTOTAL]]+TablaVentas[[#This Row],[IGV]]</f>
        <v>28.363147333886591</v>
      </c>
    </row>
    <row r="1516" spans="1:11" x14ac:dyDescent="0.25">
      <c r="A1516" t="s">
        <v>1525</v>
      </c>
      <c r="B1516" s="6">
        <v>45574</v>
      </c>
      <c r="C1516" t="s">
        <v>10012</v>
      </c>
      <c r="D1516" t="s">
        <v>10022</v>
      </c>
      <c r="E1516">
        <v>4</v>
      </c>
      <c r="F1516">
        <f>+_xlfn.XLOOKUP(TablaVentas[[#This Row],[PRODUCTO FINANCIERO]],TablaPrecios[PRODUCTO FINANCIERO],TablaPrecios[PRECIO UNIT],0)</f>
        <v>20.9</v>
      </c>
      <c r="G1516" s="2">
        <f>+TablaVentas[[#This Row],[CANTIDAD]]*TablaVentas[[#This Row],[PRECIO UNITARIO]]</f>
        <v>83.6</v>
      </c>
      <c r="H1516" s="1">
        <f t="shared" ca="1" si="23"/>
        <v>0.13084408029471722</v>
      </c>
      <c r="I1516" s="2">
        <f ca="1">+TablaVentas[[#This Row],[VENTAL TOTAL]]-TablaVentas[[#This Row],[VENTAL TOTAL]]*TablaVentas[[#This Row],[DESCUENTO]]</f>
        <v>72.661434887361636</v>
      </c>
      <c r="J1516" s="2">
        <f ca="1">0.18*TablaVentas[[#This Row],[SUBTOTAL]]</f>
        <v>13.079058279725094</v>
      </c>
      <c r="K1516" s="2">
        <f ca="1">+TablaVentas[[#This Row],[SUBTOTAL]]+TablaVentas[[#This Row],[IGV]]</f>
        <v>85.740493167086726</v>
      </c>
    </row>
    <row r="1517" spans="1:11" x14ac:dyDescent="0.25">
      <c r="A1517" t="s">
        <v>1526</v>
      </c>
      <c r="B1517" s="6">
        <v>45947</v>
      </c>
      <c r="C1517" t="s">
        <v>10014</v>
      </c>
      <c r="D1517" t="s">
        <v>10018</v>
      </c>
      <c r="E1517">
        <v>12</v>
      </c>
      <c r="F1517">
        <f>+_xlfn.XLOOKUP(TablaVentas[[#This Row],[PRODUCTO FINANCIERO]],TablaPrecios[PRODUCTO FINANCIERO],TablaPrecios[PRECIO UNIT],0)</f>
        <v>14.9</v>
      </c>
      <c r="G1517" s="2">
        <f>+TablaVentas[[#This Row],[CANTIDAD]]*TablaVentas[[#This Row],[PRECIO UNITARIO]]</f>
        <v>178.8</v>
      </c>
      <c r="H1517" s="1">
        <f t="shared" ca="1" si="23"/>
        <v>0.11172967638306804</v>
      </c>
      <c r="I1517" s="2">
        <f ca="1">+TablaVentas[[#This Row],[VENTAL TOTAL]]-TablaVentas[[#This Row],[VENTAL TOTAL]]*TablaVentas[[#This Row],[DESCUENTO]]</f>
        <v>158.82273386270745</v>
      </c>
      <c r="J1517" s="2">
        <f ca="1">0.18*TablaVentas[[#This Row],[SUBTOTAL]]</f>
        <v>28.58809209528734</v>
      </c>
      <c r="K1517" s="2">
        <f ca="1">+TablaVentas[[#This Row],[SUBTOTAL]]+TablaVentas[[#This Row],[IGV]]</f>
        <v>187.4108259579948</v>
      </c>
    </row>
    <row r="1518" spans="1:11" x14ac:dyDescent="0.25">
      <c r="A1518" t="s">
        <v>1527</v>
      </c>
      <c r="B1518" s="6">
        <v>45850</v>
      </c>
      <c r="C1518" t="s">
        <v>10013</v>
      </c>
      <c r="D1518" t="s">
        <v>10022</v>
      </c>
      <c r="E1518">
        <v>18</v>
      </c>
      <c r="F1518">
        <f>+_xlfn.XLOOKUP(TablaVentas[[#This Row],[PRODUCTO FINANCIERO]],TablaPrecios[PRODUCTO FINANCIERO],TablaPrecios[PRECIO UNIT],0)</f>
        <v>20.9</v>
      </c>
      <c r="G1518" s="2">
        <f>+TablaVentas[[#This Row],[CANTIDAD]]*TablaVentas[[#This Row],[PRECIO UNITARIO]]</f>
        <v>376.2</v>
      </c>
      <c r="H1518" s="1">
        <f t="shared" ca="1" si="23"/>
        <v>0.11389457294308614</v>
      </c>
      <c r="I1518" s="2">
        <f ca="1">+TablaVentas[[#This Row],[VENTAL TOTAL]]-TablaVentas[[#This Row],[VENTAL TOTAL]]*TablaVentas[[#This Row],[DESCUENTO]]</f>
        <v>333.35286165881098</v>
      </c>
      <c r="J1518" s="2">
        <f ca="1">0.18*TablaVentas[[#This Row],[SUBTOTAL]]</f>
        <v>60.003515098585972</v>
      </c>
      <c r="K1518" s="2">
        <f ca="1">+TablaVentas[[#This Row],[SUBTOTAL]]+TablaVentas[[#This Row],[IGV]]</f>
        <v>393.35637675739696</v>
      </c>
    </row>
    <row r="1519" spans="1:11" x14ac:dyDescent="0.25">
      <c r="A1519" t="s">
        <v>1528</v>
      </c>
      <c r="B1519" s="6">
        <v>45298</v>
      </c>
      <c r="C1519" t="s">
        <v>10014</v>
      </c>
      <c r="D1519" t="s">
        <v>10019</v>
      </c>
      <c r="E1519">
        <v>4</v>
      </c>
      <c r="F1519">
        <f>+_xlfn.XLOOKUP(TablaVentas[[#This Row],[PRODUCTO FINANCIERO]],TablaPrecios[PRODUCTO FINANCIERO],TablaPrecios[PRECIO UNIT],0)</f>
        <v>9.9</v>
      </c>
      <c r="G1519" s="2">
        <f>+TablaVentas[[#This Row],[CANTIDAD]]*TablaVentas[[#This Row],[PRECIO UNITARIO]]</f>
        <v>39.6</v>
      </c>
      <c r="H1519" s="1">
        <f t="shared" ca="1" si="23"/>
        <v>0.11828398448237526</v>
      </c>
      <c r="I1519" s="2">
        <f ca="1">+TablaVentas[[#This Row],[VENTAL TOTAL]]-TablaVentas[[#This Row],[VENTAL TOTAL]]*TablaVentas[[#This Row],[DESCUENTO]]</f>
        <v>34.915954214497944</v>
      </c>
      <c r="J1519" s="2">
        <f ca="1">0.18*TablaVentas[[#This Row],[SUBTOTAL]]</f>
        <v>6.2848717586096301</v>
      </c>
      <c r="K1519" s="2">
        <f ca="1">+TablaVentas[[#This Row],[SUBTOTAL]]+TablaVentas[[#This Row],[IGV]]</f>
        <v>41.200825973107577</v>
      </c>
    </row>
    <row r="1520" spans="1:11" x14ac:dyDescent="0.25">
      <c r="A1520" t="s">
        <v>1529</v>
      </c>
      <c r="B1520" s="6">
        <v>46187</v>
      </c>
      <c r="C1520" t="s">
        <v>10014</v>
      </c>
      <c r="D1520" t="s">
        <v>10017</v>
      </c>
      <c r="E1520">
        <v>17</v>
      </c>
      <c r="F1520">
        <f>+_xlfn.XLOOKUP(TablaVentas[[#This Row],[PRODUCTO FINANCIERO]],TablaPrecios[PRODUCTO FINANCIERO],TablaPrecios[PRECIO UNIT],0)</f>
        <v>9.9</v>
      </c>
      <c r="G1520" s="2">
        <f>+TablaVentas[[#This Row],[CANTIDAD]]*TablaVentas[[#This Row],[PRECIO UNITARIO]]</f>
        <v>168.3</v>
      </c>
      <c r="H1520" s="1">
        <f t="shared" ca="1" si="23"/>
        <v>0.10621552199759351</v>
      </c>
      <c r="I1520" s="2">
        <f ca="1">+TablaVentas[[#This Row],[VENTAL TOTAL]]-TablaVentas[[#This Row],[VENTAL TOTAL]]*TablaVentas[[#This Row],[DESCUENTO]]</f>
        <v>150.42392764780502</v>
      </c>
      <c r="J1520" s="2">
        <f ca="1">0.18*TablaVentas[[#This Row],[SUBTOTAL]]</f>
        <v>27.076306976604901</v>
      </c>
      <c r="K1520" s="2">
        <f ca="1">+TablaVentas[[#This Row],[SUBTOTAL]]+TablaVentas[[#This Row],[IGV]]</f>
        <v>177.50023462440993</v>
      </c>
    </row>
    <row r="1521" spans="1:11" x14ac:dyDescent="0.25">
      <c r="A1521" t="s">
        <v>1530</v>
      </c>
      <c r="B1521" s="6">
        <v>46342</v>
      </c>
      <c r="C1521" t="s">
        <v>10015</v>
      </c>
      <c r="D1521" t="s">
        <v>10019</v>
      </c>
      <c r="E1521">
        <v>15</v>
      </c>
      <c r="F1521">
        <f>+_xlfn.XLOOKUP(TablaVentas[[#This Row],[PRODUCTO FINANCIERO]],TablaPrecios[PRODUCTO FINANCIERO],TablaPrecios[PRECIO UNIT],0)</f>
        <v>9.9</v>
      </c>
      <c r="G1521" s="2">
        <f>+TablaVentas[[#This Row],[CANTIDAD]]*TablaVentas[[#This Row],[PRECIO UNITARIO]]</f>
        <v>148.5</v>
      </c>
      <c r="H1521" s="1">
        <f t="shared" ca="1" si="23"/>
        <v>0.12107827278649243</v>
      </c>
      <c r="I1521" s="2">
        <f ca="1">+TablaVentas[[#This Row],[VENTAL TOTAL]]-TablaVentas[[#This Row],[VENTAL TOTAL]]*TablaVentas[[#This Row],[DESCUENTO]]</f>
        <v>130.51987649120588</v>
      </c>
      <c r="J1521" s="2">
        <f ca="1">0.18*TablaVentas[[#This Row],[SUBTOTAL]]</f>
        <v>23.493577768417058</v>
      </c>
      <c r="K1521" s="2">
        <f ca="1">+TablaVentas[[#This Row],[SUBTOTAL]]+TablaVentas[[#This Row],[IGV]]</f>
        <v>154.01345425962293</v>
      </c>
    </row>
    <row r="1522" spans="1:11" x14ac:dyDescent="0.25">
      <c r="A1522" t="s">
        <v>1531</v>
      </c>
      <c r="B1522" s="6">
        <v>45988</v>
      </c>
      <c r="C1522" t="s">
        <v>10011</v>
      </c>
      <c r="D1522" t="s">
        <v>10018</v>
      </c>
      <c r="E1522">
        <v>10</v>
      </c>
      <c r="F1522">
        <f>+_xlfn.XLOOKUP(TablaVentas[[#This Row],[PRODUCTO FINANCIERO]],TablaPrecios[PRODUCTO FINANCIERO],TablaPrecios[PRECIO UNIT],0)</f>
        <v>14.9</v>
      </c>
      <c r="G1522" s="2">
        <f>+TablaVentas[[#This Row],[CANTIDAD]]*TablaVentas[[#This Row],[PRECIO UNITARIO]]</f>
        <v>149</v>
      </c>
      <c r="H1522" s="1">
        <f t="shared" ca="1" si="23"/>
        <v>0.136958646620123</v>
      </c>
      <c r="I1522" s="2">
        <f ca="1">+TablaVentas[[#This Row],[VENTAL TOTAL]]-TablaVentas[[#This Row],[VENTAL TOTAL]]*TablaVentas[[#This Row],[DESCUENTO]]</f>
        <v>128.59316165360167</v>
      </c>
      <c r="J1522" s="2">
        <f ca="1">0.18*TablaVentas[[#This Row],[SUBTOTAL]]</f>
        <v>23.146769097648299</v>
      </c>
      <c r="K1522" s="2">
        <f ca="1">+TablaVentas[[#This Row],[SUBTOTAL]]+TablaVentas[[#This Row],[IGV]]</f>
        <v>151.73993075124997</v>
      </c>
    </row>
    <row r="1523" spans="1:11" x14ac:dyDescent="0.25">
      <c r="A1523" t="s">
        <v>1532</v>
      </c>
      <c r="B1523" s="6">
        <v>45978</v>
      </c>
      <c r="C1523" t="s">
        <v>10014</v>
      </c>
      <c r="D1523" t="s">
        <v>10018</v>
      </c>
      <c r="E1523">
        <v>3</v>
      </c>
      <c r="F1523">
        <f>+_xlfn.XLOOKUP(TablaVentas[[#This Row],[PRODUCTO FINANCIERO]],TablaPrecios[PRODUCTO FINANCIERO],TablaPrecios[PRECIO UNIT],0)</f>
        <v>14.9</v>
      </c>
      <c r="G1523" s="2">
        <f>+TablaVentas[[#This Row],[CANTIDAD]]*TablaVentas[[#This Row],[PRECIO UNITARIO]]</f>
        <v>44.7</v>
      </c>
      <c r="H1523" s="1">
        <f t="shared" ca="1" si="23"/>
        <v>0.10220931721245614</v>
      </c>
      <c r="I1523" s="2">
        <f ca="1">+TablaVentas[[#This Row],[VENTAL TOTAL]]-TablaVentas[[#This Row],[VENTAL TOTAL]]*TablaVentas[[#This Row],[DESCUENTO]]</f>
        <v>40.131243520603213</v>
      </c>
      <c r="J1523" s="2">
        <f ca="1">0.18*TablaVentas[[#This Row],[SUBTOTAL]]</f>
        <v>7.2236238337085785</v>
      </c>
      <c r="K1523" s="2">
        <f ca="1">+TablaVentas[[#This Row],[SUBTOTAL]]+TablaVentas[[#This Row],[IGV]]</f>
        <v>47.354867354311793</v>
      </c>
    </row>
    <row r="1524" spans="1:11" x14ac:dyDescent="0.25">
      <c r="A1524" t="s">
        <v>1533</v>
      </c>
      <c r="B1524" s="6">
        <v>45441</v>
      </c>
      <c r="C1524" t="s">
        <v>10011</v>
      </c>
      <c r="D1524" t="s">
        <v>10020</v>
      </c>
      <c r="E1524">
        <v>14</v>
      </c>
      <c r="F1524">
        <f>+_xlfn.XLOOKUP(TablaVentas[[#This Row],[PRODUCTO FINANCIERO]],TablaPrecios[PRODUCTO FINANCIERO],TablaPrecios[PRECIO UNIT],0)</f>
        <v>14.9</v>
      </c>
      <c r="G1524" s="2">
        <f>+TablaVentas[[#This Row],[CANTIDAD]]*TablaVentas[[#This Row],[PRECIO UNITARIO]]</f>
        <v>208.6</v>
      </c>
      <c r="H1524" s="1">
        <f t="shared" ca="1" si="23"/>
        <v>0.15295216446905546</v>
      </c>
      <c r="I1524" s="2">
        <f ca="1">+TablaVentas[[#This Row],[VENTAL TOTAL]]-TablaVentas[[#This Row],[VENTAL TOTAL]]*TablaVentas[[#This Row],[DESCUENTO]]</f>
        <v>176.69417849175503</v>
      </c>
      <c r="J1524" s="2">
        <f ca="1">0.18*TablaVentas[[#This Row],[SUBTOTAL]]</f>
        <v>31.804952128515904</v>
      </c>
      <c r="K1524" s="2">
        <f ca="1">+TablaVentas[[#This Row],[SUBTOTAL]]+TablaVentas[[#This Row],[IGV]]</f>
        <v>208.49913062027093</v>
      </c>
    </row>
    <row r="1525" spans="1:11" x14ac:dyDescent="0.25">
      <c r="A1525" t="s">
        <v>1534</v>
      </c>
      <c r="B1525" s="6">
        <v>45480</v>
      </c>
      <c r="C1525" t="s">
        <v>10016</v>
      </c>
      <c r="D1525" t="s">
        <v>10017</v>
      </c>
      <c r="E1525">
        <v>7</v>
      </c>
      <c r="F1525">
        <f>+_xlfn.XLOOKUP(TablaVentas[[#This Row],[PRODUCTO FINANCIERO]],TablaPrecios[PRODUCTO FINANCIERO],TablaPrecios[PRECIO UNIT],0)</f>
        <v>9.9</v>
      </c>
      <c r="G1525" s="2">
        <f>+TablaVentas[[#This Row],[CANTIDAD]]*TablaVentas[[#This Row],[PRECIO UNITARIO]]</f>
        <v>69.3</v>
      </c>
      <c r="H1525" s="1">
        <f t="shared" ca="1" si="23"/>
        <v>0.13099541344002211</v>
      </c>
      <c r="I1525" s="2">
        <f ca="1">+TablaVentas[[#This Row],[VENTAL TOTAL]]-TablaVentas[[#This Row],[VENTAL TOTAL]]*TablaVentas[[#This Row],[DESCUENTO]]</f>
        <v>60.22201784860647</v>
      </c>
      <c r="J1525" s="2">
        <f ca="1">0.18*TablaVentas[[#This Row],[SUBTOTAL]]</f>
        <v>10.839963212749165</v>
      </c>
      <c r="K1525" s="2">
        <f ca="1">+TablaVentas[[#This Row],[SUBTOTAL]]+TablaVentas[[#This Row],[IGV]]</f>
        <v>71.061981061355638</v>
      </c>
    </row>
    <row r="1526" spans="1:11" x14ac:dyDescent="0.25">
      <c r="A1526" t="s">
        <v>1535</v>
      </c>
      <c r="B1526" s="6">
        <v>45779</v>
      </c>
      <c r="C1526" t="s">
        <v>10013</v>
      </c>
      <c r="D1526" t="s">
        <v>10020</v>
      </c>
      <c r="E1526">
        <v>15</v>
      </c>
      <c r="F1526">
        <f>+_xlfn.XLOOKUP(TablaVentas[[#This Row],[PRODUCTO FINANCIERO]],TablaPrecios[PRODUCTO FINANCIERO],TablaPrecios[PRECIO UNIT],0)</f>
        <v>14.9</v>
      </c>
      <c r="G1526" s="2">
        <f>+TablaVentas[[#This Row],[CANTIDAD]]*TablaVentas[[#This Row],[PRECIO UNITARIO]]</f>
        <v>223.5</v>
      </c>
      <c r="H1526" s="1">
        <f t="shared" ca="1" si="23"/>
        <v>0.14567754646516451</v>
      </c>
      <c r="I1526" s="2">
        <f ca="1">+TablaVentas[[#This Row],[VENTAL TOTAL]]-TablaVentas[[#This Row],[VENTAL TOTAL]]*TablaVentas[[#This Row],[DESCUENTO]]</f>
        <v>190.94106836503573</v>
      </c>
      <c r="J1526" s="2">
        <f ca="1">0.18*TablaVentas[[#This Row],[SUBTOTAL]]</f>
        <v>34.369392305706434</v>
      </c>
      <c r="K1526" s="2">
        <f ca="1">+TablaVentas[[#This Row],[SUBTOTAL]]+TablaVentas[[#This Row],[IGV]]</f>
        <v>225.31046067074217</v>
      </c>
    </row>
    <row r="1527" spans="1:11" x14ac:dyDescent="0.25">
      <c r="A1527" t="s">
        <v>1536</v>
      </c>
      <c r="B1527" s="6">
        <v>45381</v>
      </c>
      <c r="C1527" t="s">
        <v>10014</v>
      </c>
      <c r="D1527" t="s">
        <v>10017</v>
      </c>
      <c r="E1527">
        <v>5</v>
      </c>
      <c r="F1527">
        <f>+_xlfn.XLOOKUP(TablaVentas[[#This Row],[PRODUCTO FINANCIERO]],TablaPrecios[PRODUCTO FINANCIERO],TablaPrecios[PRECIO UNIT],0)</f>
        <v>9.9</v>
      </c>
      <c r="G1527" s="2">
        <f>+TablaVentas[[#This Row],[CANTIDAD]]*TablaVentas[[#This Row],[PRECIO UNITARIO]]</f>
        <v>49.5</v>
      </c>
      <c r="H1527" s="1">
        <f t="shared" ca="1" si="23"/>
        <v>0.17889080684569081</v>
      </c>
      <c r="I1527" s="2">
        <f ca="1">+TablaVentas[[#This Row],[VENTAL TOTAL]]-TablaVentas[[#This Row],[VENTAL TOTAL]]*TablaVentas[[#This Row],[DESCUENTO]]</f>
        <v>40.644905061138303</v>
      </c>
      <c r="J1527" s="2">
        <f ca="1">0.18*TablaVentas[[#This Row],[SUBTOTAL]]</f>
        <v>7.3160829110048944</v>
      </c>
      <c r="K1527" s="2">
        <f ca="1">+TablaVentas[[#This Row],[SUBTOTAL]]+TablaVentas[[#This Row],[IGV]]</f>
        <v>47.960987972143201</v>
      </c>
    </row>
    <row r="1528" spans="1:11" x14ac:dyDescent="0.25">
      <c r="A1528" t="s">
        <v>1537</v>
      </c>
      <c r="B1528" s="6">
        <v>46062</v>
      </c>
      <c r="C1528" t="s">
        <v>10012</v>
      </c>
      <c r="D1528" t="s">
        <v>10019</v>
      </c>
      <c r="E1528">
        <v>6</v>
      </c>
      <c r="F1528">
        <f>+_xlfn.XLOOKUP(TablaVentas[[#This Row],[PRODUCTO FINANCIERO]],TablaPrecios[PRODUCTO FINANCIERO],TablaPrecios[PRECIO UNIT],0)</f>
        <v>9.9</v>
      </c>
      <c r="G1528" s="2">
        <f>+TablaVentas[[#This Row],[CANTIDAD]]*TablaVentas[[#This Row],[PRECIO UNITARIO]]</f>
        <v>59.400000000000006</v>
      </c>
      <c r="H1528" s="1">
        <f t="shared" ca="1" si="23"/>
        <v>0.15841763835753703</v>
      </c>
      <c r="I1528" s="2">
        <f ca="1">+TablaVentas[[#This Row],[VENTAL TOTAL]]-TablaVentas[[#This Row],[VENTAL TOTAL]]*TablaVentas[[#This Row],[DESCUENTO]]</f>
        <v>49.989992281562309</v>
      </c>
      <c r="J1528" s="2">
        <f ca="1">0.18*TablaVentas[[#This Row],[SUBTOTAL]]</f>
        <v>8.9981986106812144</v>
      </c>
      <c r="K1528" s="2">
        <f ca="1">+TablaVentas[[#This Row],[SUBTOTAL]]+TablaVentas[[#This Row],[IGV]]</f>
        <v>58.988190892243523</v>
      </c>
    </row>
    <row r="1529" spans="1:11" x14ac:dyDescent="0.25">
      <c r="A1529" t="s">
        <v>1538</v>
      </c>
      <c r="B1529" s="6">
        <v>45526</v>
      </c>
      <c r="C1529" t="s">
        <v>10015</v>
      </c>
      <c r="D1529" t="s">
        <v>10022</v>
      </c>
      <c r="E1529">
        <v>13</v>
      </c>
      <c r="F1529">
        <f>+_xlfn.XLOOKUP(TablaVentas[[#This Row],[PRODUCTO FINANCIERO]],TablaPrecios[PRODUCTO FINANCIERO],TablaPrecios[PRECIO UNIT],0)</f>
        <v>20.9</v>
      </c>
      <c r="G1529" s="2">
        <f>+TablaVentas[[#This Row],[CANTIDAD]]*TablaVentas[[#This Row],[PRECIO UNITARIO]]</f>
        <v>271.7</v>
      </c>
      <c r="H1529" s="1">
        <f t="shared" ca="1" si="23"/>
        <v>0.15272351643071774</v>
      </c>
      <c r="I1529" s="2">
        <f ca="1">+TablaVentas[[#This Row],[VENTAL TOTAL]]-TablaVentas[[#This Row],[VENTAL TOTAL]]*TablaVentas[[#This Row],[DESCUENTO]]</f>
        <v>230.20502058577398</v>
      </c>
      <c r="J1529" s="2">
        <f ca="1">0.18*TablaVentas[[#This Row],[SUBTOTAL]]</f>
        <v>41.436903705439313</v>
      </c>
      <c r="K1529" s="2">
        <f ca="1">+TablaVentas[[#This Row],[SUBTOTAL]]+TablaVentas[[#This Row],[IGV]]</f>
        <v>271.64192429121329</v>
      </c>
    </row>
    <row r="1530" spans="1:11" x14ac:dyDescent="0.25">
      <c r="A1530" t="s">
        <v>1539</v>
      </c>
      <c r="B1530" s="6">
        <v>46351</v>
      </c>
      <c r="C1530" t="s">
        <v>10011</v>
      </c>
      <c r="D1530" t="s">
        <v>10020</v>
      </c>
      <c r="E1530">
        <v>18</v>
      </c>
      <c r="F1530">
        <f>+_xlfn.XLOOKUP(TablaVentas[[#This Row],[PRODUCTO FINANCIERO]],TablaPrecios[PRODUCTO FINANCIERO],TablaPrecios[PRECIO UNIT],0)</f>
        <v>14.9</v>
      </c>
      <c r="G1530" s="2">
        <f>+TablaVentas[[#This Row],[CANTIDAD]]*TablaVentas[[#This Row],[PRECIO UNITARIO]]</f>
        <v>268.2</v>
      </c>
      <c r="H1530" s="1">
        <f t="shared" ca="1" si="23"/>
        <v>0.12849703605438528</v>
      </c>
      <c r="I1530" s="2">
        <f ca="1">+TablaVentas[[#This Row],[VENTAL TOTAL]]-TablaVentas[[#This Row],[VENTAL TOTAL]]*TablaVentas[[#This Row],[DESCUENTO]]</f>
        <v>233.73709493021386</v>
      </c>
      <c r="J1530" s="2">
        <f ca="1">0.18*TablaVentas[[#This Row],[SUBTOTAL]]</f>
        <v>42.072677087438493</v>
      </c>
      <c r="K1530" s="2">
        <f ca="1">+TablaVentas[[#This Row],[SUBTOTAL]]+TablaVentas[[#This Row],[IGV]]</f>
        <v>275.80977201765234</v>
      </c>
    </row>
    <row r="1531" spans="1:11" x14ac:dyDescent="0.25">
      <c r="A1531" t="s">
        <v>1540</v>
      </c>
      <c r="B1531" s="6">
        <v>45955</v>
      </c>
      <c r="C1531" t="s">
        <v>10013</v>
      </c>
      <c r="D1531" t="s">
        <v>10019</v>
      </c>
      <c r="E1531">
        <v>9</v>
      </c>
      <c r="F1531">
        <f>+_xlfn.XLOOKUP(TablaVentas[[#This Row],[PRODUCTO FINANCIERO]],TablaPrecios[PRODUCTO FINANCIERO],TablaPrecios[PRECIO UNIT],0)</f>
        <v>9.9</v>
      </c>
      <c r="G1531" s="2">
        <f>+TablaVentas[[#This Row],[CANTIDAD]]*TablaVentas[[#This Row],[PRECIO UNITARIO]]</f>
        <v>89.100000000000009</v>
      </c>
      <c r="H1531" s="1">
        <f t="shared" ca="1" si="23"/>
        <v>0.12393853515020037</v>
      </c>
      <c r="I1531" s="2">
        <f ca="1">+TablaVentas[[#This Row],[VENTAL TOTAL]]-TablaVentas[[#This Row],[VENTAL TOTAL]]*TablaVentas[[#This Row],[DESCUENTO]]</f>
        <v>78.057076518117157</v>
      </c>
      <c r="J1531" s="2">
        <f ca="1">0.18*TablaVentas[[#This Row],[SUBTOTAL]]</f>
        <v>14.050273773261088</v>
      </c>
      <c r="K1531" s="2">
        <f ca="1">+TablaVentas[[#This Row],[SUBTOTAL]]+TablaVentas[[#This Row],[IGV]]</f>
        <v>92.107350291378239</v>
      </c>
    </row>
    <row r="1532" spans="1:11" x14ac:dyDescent="0.25">
      <c r="A1532" t="s">
        <v>1541</v>
      </c>
      <c r="B1532" s="6">
        <v>45520</v>
      </c>
      <c r="C1532" t="s">
        <v>10014</v>
      </c>
      <c r="D1532" t="s">
        <v>10020</v>
      </c>
      <c r="E1532">
        <v>9</v>
      </c>
      <c r="F1532">
        <f>+_xlfn.XLOOKUP(TablaVentas[[#This Row],[PRODUCTO FINANCIERO]],TablaPrecios[PRODUCTO FINANCIERO],TablaPrecios[PRECIO UNIT],0)</f>
        <v>14.9</v>
      </c>
      <c r="G1532" s="2">
        <f>+TablaVentas[[#This Row],[CANTIDAD]]*TablaVentas[[#This Row],[PRECIO UNITARIO]]</f>
        <v>134.1</v>
      </c>
      <c r="H1532" s="1">
        <f t="shared" ca="1" si="23"/>
        <v>0.13312211900809043</v>
      </c>
      <c r="I1532" s="2">
        <f ca="1">+TablaVentas[[#This Row],[VENTAL TOTAL]]-TablaVentas[[#This Row],[VENTAL TOTAL]]*TablaVentas[[#This Row],[DESCUENTO]]</f>
        <v>116.24832384101506</v>
      </c>
      <c r="J1532" s="2">
        <f ca="1">0.18*TablaVentas[[#This Row],[SUBTOTAL]]</f>
        <v>20.924698291382711</v>
      </c>
      <c r="K1532" s="2">
        <f ca="1">+TablaVentas[[#This Row],[SUBTOTAL]]+TablaVentas[[#This Row],[IGV]]</f>
        <v>137.17302213239776</v>
      </c>
    </row>
    <row r="1533" spans="1:11" x14ac:dyDescent="0.25">
      <c r="A1533" t="s">
        <v>1542</v>
      </c>
      <c r="B1533" s="6">
        <v>45432</v>
      </c>
      <c r="C1533" t="s">
        <v>10012</v>
      </c>
      <c r="D1533" t="s">
        <v>10020</v>
      </c>
      <c r="E1533">
        <v>14</v>
      </c>
      <c r="F1533">
        <f>+_xlfn.XLOOKUP(TablaVentas[[#This Row],[PRODUCTO FINANCIERO]],TablaPrecios[PRODUCTO FINANCIERO],TablaPrecios[PRECIO UNIT],0)</f>
        <v>14.9</v>
      </c>
      <c r="G1533" s="2">
        <f>+TablaVentas[[#This Row],[CANTIDAD]]*TablaVentas[[#This Row],[PRECIO UNITARIO]]</f>
        <v>208.6</v>
      </c>
      <c r="H1533" s="1">
        <f t="shared" ca="1" si="23"/>
        <v>0.1208776172031379</v>
      </c>
      <c r="I1533" s="2">
        <f ca="1">+TablaVentas[[#This Row],[VENTAL TOTAL]]-TablaVentas[[#This Row],[VENTAL TOTAL]]*TablaVentas[[#This Row],[DESCUENTO]]</f>
        <v>183.38492905142542</v>
      </c>
      <c r="J1533" s="2">
        <f ca="1">0.18*TablaVentas[[#This Row],[SUBTOTAL]]</f>
        <v>33.009287229256572</v>
      </c>
      <c r="K1533" s="2">
        <f ca="1">+TablaVentas[[#This Row],[SUBTOTAL]]+TablaVentas[[#This Row],[IGV]]</f>
        <v>216.39421628068197</v>
      </c>
    </row>
    <row r="1534" spans="1:11" x14ac:dyDescent="0.25">
      <c r="A1534" t="s">
        <v>1543</v>
      </c>
      <c r="B1534" s="6">
        <v>46360</v>
      </c>
      <c r="C1534" t="s">
        <v>10016</v>
      </c>
      <c r="D1534" t="s">
        <v>10019</v>
      </c>
      <c r="E1534">
        <v>6</v>
      </c>
      <c r="F1534">
        <f>+_xlfn.XLOOKUP(TablaVentas[[#This Row],[PRODUCTO FINANCIERO]],TablaPrecios[PRODUCTO FINANCIERO],TablaPrecios[PRECIO UNIT],0)</f>
        <v>9.9</v>
      </c>
      <c r="G1534" s="2">
        <f>+TablaVentas[[#This Row],[CANTIDAD]]*TablaVentas[[#This Row],[PRECIO UNITARIO]]</f>
        <v>59.400000000000006</v>
      </c>
      <c r="H1534" s="1">
        <f t="shared" ca="1" si="23"/>
        <v>0.10512095286117744</v>
      </c>
      <c r="I1534" s="2">
        <f ca="1">+TablaVentas[[#This Row],[VENTAL TOTAL]]-TablaVentas[[#This Row],[VENTAL TOTAL]]*TablaVentas[[#This Row],[DESCUENTO]]</f>
        <v>53.155815400046066</v>
      </c>
      <c r="J1534" s="2">
        <f ca="1">0.18*TablaVentas[[#This Row],[SUBTOTAL]]</f>
        <v>9.5680467720082909</v>
      </c>
      <c r="K1534" s="2">
        <f ca="1">+TablaVentas[[#This Row],[SUBTOTAL]]+TablaVentas[[#This Row],[IGV]]</f>
        <v>62.723862172054353</v>
      </c>
    </row>
    <row r="1535" spans="1:11" x14ac:dyDescent="0.25">
      <c r="A1535" t="s">
        <v>1544</v>
      </c>
      <c r="B1535" s="6">
        <v>46314</v>
      </c>
      <c r="C1535" t="s">
        <v>10016</v>
      </c>
      <c r="D1535" t="s">
        <v>10017</v>
      </c>
      <c r="E1535">
        <v>6</v>
      </c>
      <c r="F1535">
        <f>+_xlfn.XLOOKUP(TablaVentas[[#This Row],[PRODUCTO FINANCIERO]],TablaPrecios[PRODUCTO FINANCIERO],TablaPrecios[PRECIO UNIT],0)</f>
        <v>9.9</v>
      </c>
      <c r="G1535" s="2">
        <f>+TablaVentas[[#This Row],[CANTIDAD]]*TablaVentas[[#This Row],[PRECIO UNITARIO]]</f>
        <v>59.400000000000006</v>
      </c>
      <c r="H1535" s="1">
        <f t="shared" ca="1" si="23"/>
        <v>0.13600989230142074</v>
      </c>
      <c r="I1535" s="2">
        <f ca="1">+TablaVentas[[#This Row],[VENTAL TOTAL]]-TablaVentas[[#This Row],[VENTAL TOTAL]]*TablaVentas[[#This Row],[DESCUENTO]]</f>
        <v>51.321012397295611</v>
      </c>
      <c r="J1535" s="2">
        <f ca="1">0.18*TablaVentas[[#This Row],[SUBTOTAL]]</f>
        <v>9.2377822315132097</v>
      </c>
      <c r="K1535" s="2">
        <f ca="1">+TablaVentas[[#This Row],[SUBTOTAL]]+TablaVentas[[#This Row],[IGV]]</f>
        <v>60.558794628808819</v>
      </c>
    </row>
    <row r="1536" spans="1:11" x14ac:dyDescent="0.25">
      <c r="A1536" t="s">
        <v>1545</v>
      </c>
      <c r="B1536" s="6">
        <v>45780</v>
      </c>
      <c r="C1536" t="s">
        <v>10014</v>
      </c>
      <c r="D1536" t="s">
        <v>10017</v>
      </c>
      <c r="E1536">
        <v>11</v>
      </c>
      <c r="F1536">
        <f>+_xlfn.XLOOKUP(TablaVentas[[#This Row],[PRODUCTO FINANCIERO]],TablaPrecios[PRODUCTO FINANCIERO],TablaPrecios[PRECIO UNIT],0)</f>
        <v>9.9</v>
      </c>
      <c r="G1536" s="2">
        <f>+TablaVentas[[#This Row],[CANTIDAD]]*TablaVentas[[#This Row],[PRECIO UNITARIO]]</f>
        <v>108.9</v>
      </c>
      <c r="H1536" s="1">
        <f t="shared" ca="1" si="23"/>
        <v>0.18338369111801323</v>
      </c>
      <c r="I1536" s="2">
        <f ca="1">+TablaVentas[[#This Row],[VENTAL TOTAL]]-TablaVentas[[#This Row],[VENTAL TOTAL]]*TablaVentas[[#This Row],[DESCUENTO]]</f>
        <v>88.929516037248362</v>
      </c>
      <c r="J1536" s="2">
        <f ca="1">0.18*TablaVentas[[#This Row],[SUBTOTAL]]</f>
        <v>16.007312886704703</v>
      </c>
      <c r="K1536" s="2">
        <f ca="1">+TablaVentas[[#This Row],[SUBTOTAL]]+TablaVentas[[#This Row],[IGV]]</f>
        <v>104.93682892395307</v>
      </c>
    </row>
    <row r="1537" spans="1:11" x14ac:dyDescent="0.25">
      <c r="A1537" t="s">
        <v>1546</v>
      </c>
      <c r="B1537" s="6">
        <v>45789</v>
      </c>
      <c r="C1537" t="s">
        <v>10015</v>
      </c>
      <c r="D1537" t="s">
        <v>10018</v>
      </c>
      <c r="E1537">
        <v>19</v>
      </c>
      <c r="F1537">
        <f>+_xlfn.XLOOKUP(TablaVentas[[#This Row],[PRODUCTO FINANCIERO]],TablaPrecios[PRODUCTO FINANCIERO],TablaPrecios[PRECIO UNIT],0)</f>
        <v>14.9</v>
      </c>
      <c r="G1537" s="2">
        <f>+TablaVentas[[#This Row],[CANTIDAD]]*TablaVentas[[#This Row],[PRECIO UNITARIO]]</f>
        <v>283.10000000000002</v>
      </c>
      <c r="H1537" s="1">
        <f t="shared" ca="1" si="23"/>
        <v>0.11233721381758605</v>
      </c>
      <c r="I1537" s="2">
        <f ca="1">+TablaVentas[[#This Row],[VENTAL TOTAL]]-TablaVentas[[#This Row],[VENTAL TOTAL]]*TablaVentas[[#This Row],[DESCUENTO]]</f>
        <v>251.2973347682414</v>
      </c>
      <c r="J1537" s="2">
        <f ca="1">0.18*TablaVentas[[#This Row],[SUBTOTAL]]</f>
        <v>45.233520258283448</v>
      </c>
      <c r="K1537" s="2">
        <f ca="1">+TablaVentas[[#This Row],[SUBTOTAL]]+TablaVentas[[#This Row],[IGV]]</f>
        <v>296.53085502652482</v>
      </c>
    </row>
    <row r="1538" spans="1:11" x14ac:dyDescent="0.25">
      <c r="A1538" t="s">
        <v>1547</v>
      </c>
      <c r="B1538" s="6">
        <v>45516</v>
      </c>
      <c r="C1538" t="s">
        <v>10013</v>
      </c>
      <c r="D1538" t="s">
        <v>10017</v>
      </c>
      <c r="E1538">
        <v>16</v>
      </c>
      <c r="F1538">
        <f>+_xlfn.XLOOKUP(TablaVentas[[#This Row],[PRODUCTO FINANCIERO]],TablaPrecios[PRODUCTO FINANCIERO],TablaPrecios[PRECIO UNIT],0)</f>
        <v>9.9</v>
      </c>
      <c r="G1538" s="2">
        <f>+TablaVentas[[#This Row],[CANTIDAD]]*TablaVentas[[#This Row],[PRECIO UNITARIO]]</f>
        <v>158.4</v>
      </c>
      <c r="H1538" s="1">
        <f t="shared" ref="H1538:H1601" ca="1" si="24">+RAND()*0.1+0.1</f>
        <v>0.14094514161891597</v>
      </c>
      <c r="I1538" s="2">
        <f ca="1">+TablaVentas[[#This Row],[VENTAL TOTAL]]-TablaVentas[[#This Row],[VENTAL TOTAL]]*TablaVentas[[#This Row],[DESCUENTO]]</f>
        <v>136.07428956756371</v>
      </c>
      <c r="J1538" s="2">
        <f ca="1">0.18*TablaVentas[[#This Row],[SUBTOTAL]]</f>
        <v>24.493372122161468</v>
      </c>
      <c r="K1538" s="2">
        <f ca="1">+TablaVentas[[#This Row],[SUBTOTAL]]+TablaVentas[[#This Row],[IGV]]</f>
        <v>160.56766168972518</v>
      </c>
    </row>
    <row r="1539" spans="1:11" x14ac:dyDescent="0.25">
      <c r="A1539" t="s">
        <v>1548</v>
      </c>
      <c r="B1539" s="6">
        <v>45405</v>
      </c>
      <c r="C1539" t="s">
        <v>10014</v>
      </c>
      <c r="D1539" t="s">
        <v>10017</v>
      </c>
      <c r="E1539">
        <v>3</v>
      </c>
      <c r="F1539">
        <f>+_xlfn.XLOOKUP(TablaVentas[[#This Row],[PRODUCTO FINANCIERO]],TablaPrecios[PRODUCTO FINANCIERO],TablaPrecios[PRECIO UNIT],0)</f>
        <v>9.9</v>
      </c>
      <c r="G1539" s="2">
        <f>+TablaVentas[[#This Row],[CANTIDAD]]*TablaVentas[[#This Row],[PRECIO UNITARIO]]</f>
        <v>29.700000000000003</v>
      </c>
      <c r="H1539" s="1">
        <f t="shared" ca="1" si="24"/>
        <v>0.18960592248040342</v>
      </c>
      <c r="I1539" s="2">
        <f ca="1">+TablaVentas[[#This Row],[VENTAL TOTAL]]-TablaVentas[[#This Row],[VENTAL TOTAL]]*TablaVentas[[#This Row],[DESCUENTO]]</f>
        <v>24.068704102332021</v>
      </c>
      <c r="J1539" s="2">
        <f ca="1">0.18*TablaVentas[[#This Row],[SUBTOTAL]]</f>
        <v>4.3323667384197639</v>
      </c>
      <c r="K1539" s="2">
        <f ca="1">+TablaVentas[[#This Row],[SUBTOTAL]]+TablaVentas[[#This Row],[IGV]]</f>
        <v>28.401070840751785</v>
      </c>
    </row>
    <row r="1540" spans="1:11" x14ac:dyDescent="0.25">
      <c r="A1540" t="s">
        <v>1549</v>
      </c>
      <c r="B1540" s="6">
        <v>46120</v>
      </c>
      <c r="C1540" t="s">
        <v>10012</v>
      </c>
      <c r="D1540" t="s">
        <v>10019</v>
      </c>
      <c r="E1540">
        <v>10</v>
      </c>
      <c r="F1540">
        <f>+_xlfn.XLOOKUP(TablaVentas[[#This Row],[PRODUCTO FINANCIERO]],TablaPrecios[PRODUCTO FINANCIERO],TablaPrecios[PRECIO UNIT],0)</f>
        <v>9.9</v>
      </c>
      <c r="G1540" s="2">
        <f>+TablaVentas[[#This Row],[CANTIDAD]]*TablaVentas[[#This Row],[PRECIO UNITARIO]]</f>
        <v>99</v>
      </c>
      <c r="H1540" s="1">
        <f t="shared" ca="1" si="24"/>
        <v>0.13058788405420566</v>
      </c>
      <c r="I1540" s="2">
        <f ca="1">+TablaVentas[[#This Row],[VENTAL TOTAL]]-TablaVentas[[#This Row],[VENTAL TOTAL]]*TablaVentas[[#This Row],[DESCUENTO]]</f>
        <v>86.071799478633636</v>
      </c>
      <c r="J1540" s="2">
        <f ca="1">0.18*TablaVentas[[#This Row],[SUBTOTAL]]</f>
        <v>15.492923906154054</v>
      </c>
      <c r="K1540" s="2">
        <f ca="1">+TablaVentas[[#This Row],[SUBTOTAL]]+TablaVentas[[#This Row],[IGV]]</f>
        <v>101.5647233847877</v>
      </c>
    </row>
    <row r="1541" spans="1:11" x14ac:dyDescent="0.25">
      <c r="A1541" t="s">
        <v>1550</v>
      </c>
      <c r="B1541" s="6">
        <v>45672</v>
      </c>
      <c r="C1541" t="s">
        <v>10014</v>
      </c>
      <c r="D1541" t="s">
        <v>10020</v>
      </c>
      <c r="E1541">
        <v>6</v>
      </c>
      <c r="F1541">
        <f>+_xlfn.XLOOKUP(TablaVentas[[#This Row],[PRODUCTO FINANCIERO]],TablaPrecios[PRODUCTO FINANCIERO],TablaPrecios[PRECIO UNIT],0)</f>
        <v>14.9</v>
      </c>
      <c r="G1541" s="2">
        <f>+TablaVentas[[#This Row],[CANTIDAD]]*TablaVentas[[#This Row],[PRECIO UNITARIO]]</f>
        <v>89.4</v>
      </c>
      <c r="H1541" s="1">
        <f t="shared" ca="1" si="24"/>
        <v>0.11144942226445435</v>
      </c>
      <c r="I1541" s="2">
        <f ca="1">+TablaVentas[[#This Row],[VENTAL TOTAL]]-TablaVentas[[#This Row],[VENTAL TOTAL]]*TablaVentas[[#This Row],[DESCUENTO]]</f>
        <v>79.436421649557786</v>
      </c>
      <c r="J1541" s="2">
        <f ca="1">0.18*TablaVentas[[#This Row],[SUBTOTAL]]</f>
        <v>14.298555896920401</v>
      </c>
      <c r="K1541" s="2">
        <f ca="1">+TablaVentas[[#This Row],[SUBTOTAL]]+TablaVentas[[#This Row],[IGV]]</f>
        <v>93.734977546478191</v>
      </c>
    </row>
    <row r="1542" spans="1:11" x14ac:dyDescent="0.25">
      <c r="A1542" t="s">
        <v>1551</v>
      </c>
      <c r="B1542" s="6">
        <v>46237</v>
      </c>
      <c r="C1542" t="s">
        <v>10013</v>
      </c>
      <c r="D1542" t="s">
        <v>10018</v>
      </c>
      <c r="E1542">
        <v>12</v>
      </c>
      <c r="F1542">
        <f>+_xlfn.XLOOKUP(TablaVentas[[#This Row],[PRODUCTO FINANCIERO]],TablaPrecios[PRODUCTO FINANCIERO],TablaPrecios[PRECIO UNIT],0)</f>
        <v>14.9</v>
      </c>
      <c r="G1542" s="2">
        <f>+TablaVentas[[#This Row],[CANTIDAD]]*TablaVentas[[#This Row],[PRECIO UNITARIO]]</f>
        <v>178.8</v>
      </c>
      <c r="H1542" s="1">
        <f t="shared" ca="1" si="24"/>
        <v>0.1786792570565631</v>
      </c>
      <c r="I1542" s="2">
        <f ca="1">+TablaVentas[[#This Row],[VENTAL TOTAL]]-TablaVentas[[#This Row],[VENTAL TOTAL]]*TablaVentas[[#This Row],[DESCUENTO]]</f>
        <v>146.85214883828652</v>
      </c>
      <c r="J1542" s="2">
        <f ca="1">0.18*TablaVentas[[#This Row],[SUBTOTAL]]</f>
        <v>26.433386790891575</v>
      </c>
      <c r="K1542" s="2">
        <f ca="1">+TablaVentas[[#This Row],[SUBTOTAL]]+TablaVentas[[#This Row],[IGV]]</f>
        <v>173.2855356291781</v>
      </c>
    </row>
    <row r="1543" spans="1:11" x14ac:dyDescent="0.25">
      <c r="A1543" t="s">
        <v>1552</v>
      </c>
      <c r="B1543" s="6">
        <v>45797</v>
      </c>
      <c r="C1543" t="s">
        <v>10013</v>
      </c>
      <c r="D1543" t="s">
        <v>10019</v>
      </c>
      <c r="E1543">
        <v>19</v>
      </c>
      <c r="F1543">
        <f>+_xlfn.XLOOKUP(TablaVentas[[#This Row],[PRODUCTO FINANCIERO]],TablaPrecios[PRODUCTO FINANCIERO],TablaPrecios[PRECIO UNIT],0)</f>
        <v>9.9</v>
      </c>
      <c r="G1543" s="2">
        <f>+TablaVentas[[#This Row],[CANTIDAD]]*TablaVentas[[#This Row],[PRECIO UNITARIO]]</f>
        <v>188.1</v>
      </c>
      <c r="H1543" s="1">
        <f t="shared" ca="1" si="24"/>
        <v>0.13083781658093643</v>
      </c>
      <c r="I1543" s="2">
        <f ca="1">+TablaVentas[[#This Row],[VENTAL TOTAL]]-TablaVentas[[#This Row],[VENTAL TOTAL]]*TablaVentas[[#This Row],[DESCUENTO]]</f>
        <v>163.48940670112586</v>
      </c>
      <c r="J1543" s="2">
        <f ca="1">0.18*TablaVentas[[#This Row],[SUBTOTAL]]</f>
        <v>29.428093206202654</v>
      </c>
      <c r="K1543" s="2">
        <f ca="1">+TablaVentas[[#This Row],[SUBTOTAL]]+TablaVentas[[#This Row],[IGV]]</f>
        <v>192.91749990732851</v>
      </c>
    </row>
    <row r="1544" spans="1:11" x14ac:dyDescent="0.25">
      <c r="A1544" t="s">
        <v>1553</v>
      </c>
      <c r="B1544" s="6">
        <v>46186</v>
      </c>
      <c r="C1544" t="s">
        <v>10015</v>
      </c>
      <c r="D1544" t="s">
        <v>10022</v>
      </c>
      <c r="E1544">
        <v>5</v>
      </c>
      <c r="F1544">
        <f>+_xlfn.XLOOKUP(TablaVentas[[#This Row],[PRODUCTO FINANCIERO]],TablaPrecios[PRODUCTO FINANCIERO],TablaPrecios[PRECIO UNIT],0)</f>
        <v>20.9</v>
      </c>
      <c r="G1544" s="2">
        <f>+TablaVentas[[#This Row],[CANTIDAD]]*TablaVentas[[#This Row],[PRECIO UNITARIO]]</f>
        <v>104.5</v>
      </c>
      <c r="H1544" s="1">
        <f t="shared" ca="1" si="24"/>
        <v>0.11526424912781412</v>
      </c>
      <c r="I1544" s="2">
        <f ca="1">+TablaVentas[[#This Row],[VENTAL TOTAL]]-TablaVentas[[#This Row],[VENTAL TOTAL]]*TablaVentas[[#This Row],[DESCUENTO]]</f>
        <v>92.454885966143422</v>
      </c>
      <c r="J1544" s="2">
        <f ca="1">0.18*TablaVentas[[#This Row],[SUBTOTAL]]</f>
        <v>16.641879473905817</v>
      </c>
      <c r="K1544" s="2">
        <f ca="1">+TablaVentas[[#This Row],[SUBTOTAL]]+TablaVentas[[#This Row],[IGV]]</f>
        <v>109.09676544004924</v>
      </c>
    </row>
    <row r="1545" spans="1:11" x14ac:dyDescent="0.25">
      <c r="A1545" t="s">
        <v>1554</v>
      </c>
      <c r="B1545" s="6">
        <v>46246</v>
      </c>
      <c r="C1545" t="s">
        <v>10016</v>
      </c>
      <c r="D1545" t="s">
        <v>10020</v>
      </c>
      <c r="E1545">
        <v>9</v>
      </c>
      <c r="F1545">
        <f>+_xlfn.XLOOKUP(TablaVentas[[#This Row],[PRODUCTO FINANCIERO]],TablaPrecios[PRODUCTO FINANCIERO],TablaPrecios[PRECIO UNIT],0)</f>
        <v>14.9</v>
      </c>
      <c r="G1545" s="2">
        <f>+TablaVentas[[#This Row],[CANTIDAD]]*TablaVentas[[#This Row],[PRECIO UNITARIO]]</f>
        <v>134.1</v>
      </c>
      <c r="H1545" s="1">
        <f t="shared" ca="1" si="24"/>
        <v>0.15367159447654188</v>
      </c>
      <c r="I1545" s="2">
        <f ca="1">+TablaVentas[[#This Row],[VENTAL TOTAL]]-TablaVentas[[#This Row],[VENTAL TOTAL]]*TablaVentas[[#This Row],[DESCUENTO]]</f>
        <v>113.49263918069573</v>
      </c>
      <c r="J1545" s="2">
        <f ca="1">0.18*TablaVentas[[#This Row],[SUBTOTAL]]</f>
        <v>20.428675052525232</v>
      </c>
      <c r="K1545" s="2">
        <f ca="1">+TablaVentas[[#This Row],[SUBTOTAL]]+TablaVentas[[#This Row],[IGV]]</f>
        <v>133.92131423322095</v>
      </c>
    </row>
    <row r="1546" spans="1:11" x14ac:dyDescent="0.25">
      <c r="A1546" t="s">
        <v>1555</v>
      </c>
      <c r="B1546" s="6">
        <v>45394</v>
      </c>
      <c r="C1546" t="s">
        <v>10013</v>
      </c>
      <c r="D1546" t="s">
        <v>10019</v>
      </c>
      <c r="E1546">
        <v>17</v>
      </c>
      <c r="F1546">
        <f>+_xlfn.XLOOKUP(TablaVentas[[#This Row],[PRODUCTO FINANCIERO]],TablaPrecios[PRODUCTO FINANCIERO],TablaPrecios[PRECIO UNIT],0)</f>
        <v>9.9</v>
      </c>
      <c r="G1546" s="2">
        <f>+TablaVentas[[#This Row],[CANTIDAD]]*TablaVentas[[#This Row],[PRECIO UNITARIO]]</f>
        <v>168.3</v>
      </c>
      <c r="H1546" s="1">
        <f t="shared" ca="1" si="24"/>
        <v>0.16063940417995104</v>
      </c>
      <c r="I1546" s="2">
        <f ca="1">+TablaVentas[[#This Row],[VENTAL TOTAL]]-TablaVentas[[#This Row],[VENTAL TOTAL]]*TablaVentas[[#This Row],[DESCUENTO]]</f>
        <v>141.26438827651424</v>
      </c>
      <c r="J1546" s="2">
        <f ca="1">0.18*TablaVentas[[#This Row],[SUBTOTAL]]</f>
        <v>25.427589889772563</v>
      </c>
      <c r="K1546" s="2">
        <f ca="1">+TablaVentas[[#This Row],[SUBTOTAL]]+TablaVentas[[#This Row],[IGV]]</f>
        <v>166.69197816628679</v>
      </c>
    </row>
    <row r="1547" spans="1:11" x14ac:dyDescent="0.25">
      <c r="A1547" t="s">
        <v>1556</v>
      </c>
      <c r="B1547" s="6">
        <v>45919</v>
      </c>
      <c r="C1547" t="s">
        <v>10016</v>
      </c>
      <c r="D1547" t="s">
        <v>10017</v>
      </c>
      <c r="E1547">
        <v>10</v>
      </c>
      <c r="F1547">
        <f>+_xlfn.XLOOKUP(TablaVentas[[#This Row],[PRODUCTO FINANCIERO]],TablaPrecios[PRODUCTO FINANCIERO],TablaPrecios[PRECIO UNIT],0)</f>
        <v>9.9</v>
      </c>
      <c r="G1547" s="2">
        <f>+TablaVentas[[#This Row],[CANTIDAD]]*TablaVentas[[#This Row],[PRECIO UNITARIO]]</f>
        <v>99</v>
      </c>
      <c r="H1547" s="1">
        <f t="shared" ca="1" si="24"/>
        <v>0.19878463090934079</v>
      </c>
      <c r="I1547" s="2">
        <f ca="1">+TablaVentas[[#This Row],[VENTAL TOTAL]]-TablaVentas[[#This Row],[VENTAL TOTAL]]*TablaVentas[[#This Row],[DESCUENTO]]</f>
        <v>79.320321539975254</v>
      </c>
      <c r="J1547" s="2">
        <f ca="1">0.18*TablaVentas[[#This Row],[SUBTOTAL]]</f>
        <v>14.277657877195546</v>
      </c>
      <c r="K1547" s="2">
        <f ca="1">+TablaVentas[[#This Row],[SUBTOTAL]]+TablaVentas[[#This Row],[IGV]]</f>
        <v>93.597979417170805</v>
      </c>
    </row>
    <row r="1548" spans="1:11" x14ac:dyDescent="0.25">
      <c r="A1548" t="s">
        <v>1557</v>
      </c>
      <c r="B1548" s="6">
        <v>46185</v>
      </c>
      <c r="C1548" t="s">
        <v>10011</v>
      </c>
      <c r="D1548" t="s">
        <v>10022</v>
      </c>
      <c r="E1548">
        <v>16</v>
      </c>
      <c r="F1548">
        <f>+_xlfn.XLOOKUP(TablaVentas[[#This Row],[PRODUCTO FINANCIERO]],TablaPrecios[PRODUCTO FINANCIERO],TablaPrecios[PRECIO UNIT],0)</f>
        <v>20.9</v>
      </c>
      <c r="G1548" s="2">
        <f>+TablaVentas[[#This Row],[CANTIDAD]]*TablaVentas[[#This Row],[PRECIO UNITARIO]]</f>
        <v>334.4</v>
      </c>
      <c r="H1548" s="1">
        <f t="shared" ca="1" si="24"/>
        <v>0.12993576454293507</v>
      </c>
      <c r="I1548" s="2">
        <f ca="1">+TablaVentas[[#This Row],[VENTAL TOTAL]]-TablaVentas[[#This Row],[VENTAL TOTAL]]*TablaVentas[[#This Row],[DESCUENTO]]</f>
        <v>290.9494803368425</v>
      </c>
      <c r="J1548" s="2">
        <f ca="1">0.18*TablaVentas[[#This Row],[SUBTOTAL]]</f>
        <v>52.370906460631645</v>
      </c>
      <c r="K1548" s="2">
        <f ca="1">+TablaVentas[[#This Row],[SUBTOTAL]]+TablaVentas[[#This Row],[IGV]]</f>
        <v>343.32038679747416</v>
      </c>
    </row>
    <row r="1549" spans="1:11" x14ac:dyDescent="0.25">
      <c r="A1549" t="s">
        <v>1558</v>
      </c>
      <c r="B1549" s="6">
        <v>46217</v>
      </c>
      <c r="C1549" t="s">
        <v>10011</v>
      </c>
      <c r="D1549" t="s">
        <v>10017</v>
      </c>
      <c r="E1549">
        <v>6</v>
      </c>
      <c r="F1549">
        <f>+_xlfn.XLOOKUP(TablaVentas[[#This Row],[PRODUCTO FINANCIERO]],TablaPrecios[PRODUCTO FINANCIERO],TablaPrecios[PRECIO UNIT],0)</f>
        <v>9.9</v>
      </c>
      <c r="G1549" s="2">
        <f>+TablaVentas[[#This Row],[CANTIDAD]]*TablaVentas[[#This Row],[PRECIO UNITARIO]]</f>
        <v>59.400000000000006</v>
      </c>
      <c r="H1549" s="1">
        <f t="shared" ca="1" si="24"/>
        <v>0.17920528321061027</v>
      </c>
      <c r="I1549" s="2">
        <f ca="1">+TablaVentas[[#This Row],[VENTAL TOTAL]]-TablaVentas[[#This Row],[VENTAL TOTAL]]*TablaVentas[[#This Row],[DESCUENTO]]</f>
        <v>48.75520617728975</v>
      </c>
      <c r="J1549" s="2">
        <f ca="1">0.18*TablaVentas[[#This Row],[SUBTOTAL]]</f>
        <v>8.775937111912155</v>
      </c>
      <c r="K1549" s="2">
        <f ca="1">+TablaVentas[[#This Row],[SUBTOTAL]]+TablaVentas[[#This Row],[IGV]]</f>
        <v>57.531143289201907</v>
      </c>
    </row>
    <row r="1550" spans="1:11" x14ac:dyDescent="0.25">
      <c r="A1550" t="s">
        <v>1559</v>
      </c>
      <c r="B1550" s="6">
        <v>45568</v>
      </c>
      <c r="C1550" t="s">
        <v>10014</v>
      </c>
      <c r="D1550" t="s">
        <v>10020</v>
      </c>
      <c r="E1550">
        <v>14</v>
      </c>
      <c r="F1550">
        <f>+_xlfn.XLOOKUP(TablaVentas[[#This Row],[PRODUCTO FINANCIERO]],TablaPrecios[PRODUCTO FINANCIERO],TablaPrecios[PRECIO UNIT],0)</f>
        <v>14.9</v>
      </c>
      <c r="G1550" s="2">
        <f>+TablaVentas[[#This Row],[CANTIDAD]]*TablaVentas[[#This Row],[PRECIO UNITARIO]]</f>
        <v>208.6</v>
      </c>
      <c r="H1550" s="1">
        <f t="shared" ca="1" si="24"/>
        <v>0.13235763531199707</v>
      </c>
      <c r="I1550" s="2">
        <f ca="1">+TablaVentas[[#This Row],[VENTAL TOTAL]]-TablaVentas[[#This Row],[VENTAL TOTAL]]*TablaVentas[[#This Row],[DESCUENTO]]</f>
        <v>180.9901972739174</v>
      </c>
      <c r="J1550" s="2">
        <f ca="1">0.18*TablaVentas[[#This Row],[SUBTOTAL]]</f>
        <v>32.578235509305131</v>
      </c>
      <c r="K1550" s="2">
        <f ca="1">+TablaVentas[[#This Row],[SUBTOTAL]]+TablaVentas[[#This Row],[IGV]]</f>
        <v>213.56843278322253</v>
      </c>
    </row>
    <row r="1551" spans="1:11" x14ac:dyDescent="0.25">
      <c r="A1551" t="s">
        <v>1560</v>
      </c>
      <c r="B1551" s="6">
        <v>45448</v>
      </c>
      <c r="C1551" t="s">
        <v>10012</v>
      </c>
      <c r="D1551" t="s">
        <v>10019</v>
      </c>
      <c r="E1551">
        <v>8</v>
      </c>
      <c r="F1551">
        <f>+_xlfn.XLOOKUP(TablaVentas[[#This Row],[PRODUCTO FINANCIERO]],TablaPrecios[PRODUCTO FINANCIERO],TablaPrecios[PRECIO UNIT],0)</f>
        <v>9.9</v>
      </c>
      <c r="G1551" s="2">
        <f>+TablaVentas[[#This Row],[CANTIDAD]]*TablaVentas[[#This Row],[PRECIO UNITARIO]]</f>
        <v>79.2</v>
      </c>
      <c r="H1551" s="1">
        <f t="shared" ca="1" si="24"/>
        <v>0.13575370083960669</v>
      </c>
      <c r="I1551" s="2">
        <f ca="1">+TablaVentas[[#This Row],[VENTAL TOTAL]]-TablaVentas[[#This Row],[VENTAL TOTAL]]*TablaVentas[[#This Row],[DESCUENTO]]</f>
        <v>68.448306893503158</v>
      </c>
      <c r="J1551" s="2">
        <f ca="1">0.18*TablaVentas[[#This Row],[SUBTOTAL]]</f>
        <v>12.320695240830569</v>
      </c>
      <c r="K1551" s="2">
        <f ca="1">+TablaVentas[[#This Row],[SUBTOTAL]]+TablaVentas[[#This Row],[IGV]]</f>
        <v>80.769002134333732</v>
      </c>
    </row>
    <row r="1552" spans="1:11" x14ac:dyDescent="0.25">
      <c r="A1552" t="s">
        <v>1561</v>
      </c>
      <c r="B1552" s="6">
        <v>45832</v>
      </c>
      <c r="C1552" t="s">
        <v>10015</v>
      </c>
      <c r="D1552" t="s">
        <v>10019</v>
      </c>
      <c r="E1552">
        <v>13</v>
      </c>
      <c r="F1552">
        <f>+_xlfn.XLOOKUP(TablaVentas[[#This Row],[PRODUCTO FINANCIERO]],TablaPrecios[PRODUCTO FINANCIERO],TablaPrecios[PRECIO UNIT],0)</f>
        <v>9.9</v>
      </c>
      <c r="G1552" s="2">
        <f>+TablaVentas[[#This Row],[CANTIDAD]]*TablaVentas[[#This Row],[PRECIO UNITARIO]]</f>
        <v>128.70000000000002</v>
      </c>
      <c r="H1552" s="1">
        <f t="shared" ca="1" si="24"/>
        <v>0.11268834649999525</v>
      </c>
      <c r="I1552" s="2">
        <f ca="1">+TablaVentas[[#This Row],[VENTAL TOTAL]]-TablaVentas[[#This Row],[VENTAL TOTAL]]*TablaVentas[[#This Row],[DESCUENTO]]</f>
        <v>114.19700980545062</v>
      </c>
      <c r="J1552" s="2">
        <f ca="1">0.18*TablaVentas[[#This Row],[SUBTOTAL]]</f>
        <v>20.555461764981111</v>
      </c>
      <c r="K1552" s="2">
        <f ca="1">+TablaVentas[[#This Row],[SUBTOTAL]]+TablaVentas[[#This Row],[IGV]]</f>
        <v>134.75247157043174</v>
      </c>
    </row>
    <row r="1553" spans="1:11" x14ac:dyDescent="0.25">
      <c r="A1553" t="s">
        <v>1562</v>
      </c>
      <c r="B1553" s="6">
        <v>45471</v>
      </c>
      <c r="C1553" t="s">
        <v>10016</v>
      </c>
      <c r="D1553" t="s">
        <v>10019</v>
      </c>
      <c r="E1553">
        <v>12</v>
      </c>
      <c r="F1553">
        <f>+_xlfn.XLOOKUP(TablaVentas[[#This Row],[PRODUCTO FINANCIERO]],TablaPrecios[PRODUCTO FINANCIERO],TablaPrecios[PRECIO UNIT],0)</f>
        <v>9.9</v>
      </c>
      <c r="G1553" s="2">
        <f>+TablaVentas[[#This Row],[CANTIDAD]]*TablaVentas[[#This Row],[PRECIO UNITARIO]]</f>
        <v>118.80000000000001</v>
      </c>
      <c r="H1553" s="1">
        <f t="shared" ca="1" si="24"/>
        <v>0.19391724897408938</v>
      </c>
      <c r="I1553" s="2">
        <f ca="1">+TablaVentas[[#This Row],[VENTAL TOTAL]]-TablaVentas[[#This Row],[VENTAL TOTAL]]*TablaVentas[[#This Row],[DESCUENTO]]</f>
        <v>95.76263082187819</v>
      </c>
      <c r="J1553" s="2">
        <f ca="1">0.18*TablaVentas[[#This Row],[SUBTOTAL]]</f>
        <v>17.237273547938074</v>
      </c>
      <c r="K1553" s="2">
        <f ca="1">+TablaVentas[[#This Row],[SUBTOTAL]]+TablaVentas[[#This Row],[IGV]]</f>
        <v>112.99990436981626</v>
      </c>
    </row>
    <row r="1554" spans="1:11" x14ac:dyDescent="0.25">
      <c r="A1554" t="s">
        <v>1563</v>
      </c>
      <c r="B1554" s="6">
        <v>45719</v>
      </c>
      <c r="C1554" t="s">
        <v>10013</v>
      </c>
      <c r="D1554" t="s">
        <v>10018</v>
      </c>
      <c r="E1554">
        <v>20</v>
      </c>
      <c r="F1554">
        <f>+_xlfn.XLOOKUP(TablaVentas[[#This Row],[PRODUCTO FINANCIERO]],TablaPrecios[PRODUCTO FINANCIERO],TablaPrecios[PRECIO UNIT],0)</f>
        <v>14.9</v>
      </c>
      <c r="G1554" s="2">
        <f>+TablaVentas[[#This Row],[CANTIDAD]]*TablaVentas[[#This Row],[PRECIO UNITARIO]]</f>
        <v>298</v>
      </c>
      <c r="H1554" s="1">
        <f t="shared" ca="1" si="24"/>
        <v>0.14369854975898802</v>
      </c>
      <c r="I1554" s="2">
        <f ca="1">+TablaVentas[[#This Row],[VENTAL TOTAL]]-TablaVentas[[#This Row],[VENTAL TOTAL]]*TablaVentas[[#This Row],[DESCUENTO]]</f>
        <v>255.17783217182156</v>
      </c>
      <c r="J1554" s="2">
        <f ca="1">0.18*TablaVentas[[#This Row],[SUBTOTAL]]</f>
        <v>45.932009790927879</v>
      </c>
      <c r="K1554" s="2">
        <f ca="1">+TablaVentas[[#This Row],[SUBTOTAL]]+TablaVentas[[#This Row],[IGV]]</f>
        <v>301.10984196274944</v>
      </c>
    </row>
    <row r="1555" spans="1:11" x14ac:dyDescent="0.25">
      <c r="A1555" t="s">
        <v>1564</v>
      </c>
      <c r="B1555" s="6">
        <v>45826</v>
      </c>
      <c r="C1555" t="s">
        <v>10011</v>
      </c>
      <c r="D1555" t="s">
        <v>10022</v>
      </c>
      <c r="E1555">
        <v>9</v>
      </c>
      <c r="F1555">
        <f>+_xlfn.XLOOKUP(TablaVentas[[#This Row],[PRODUCTO FINANCIERO]],TablaPrecios[PRODUCTO FINANCIERO],TablaPrecios[PRECIO UNIT],0)</f>
        <v>20.9</v>
      </c>
      <c r="G1555" s="2">
        <f>+TablaVentas[[#This Row],[CANTIDAD]]*TablaVentas[[#This Row],[PRECIO UNITARIO]]</f>
        <v>188.1</v>
      </c>
      <c r="H1555" s="1">
        <f t="shared" ca="1" si="24"/>
        <v>0.19697302322435201</v>
      </c>
      <c r="I1555" s="2">
        <f ca="1">+TablaVentas[[#This Row],[VENTAL TOTAL]]-TablaVentas[[#This Row],[VENTAL TOTAL]]*TablaVentas[[#This Row],[DESCUENTO]]</f>
        <v>151.04937433149939</v>
      </c>
      <c r="J1555" s="2">
        <f ca="1">0.18*TablaVentas[[#This Row],[SUBTOTAL]]</f>
        <v>27.18888737966989</v>
      </c>
      <c r="K1555" s="2">
        <f ca="1">+TablaVentas[[#This Row],[SUBTOTAL]]+TablaVentas[[#This Row],[IGV]]</f>
        <v>178.23826171116929</v>
      </c>
    </row>
    <row r="1556" spans="1:11" x14ac:dyDescent="0.25">
      <c r="A1556" t="s">
        <v>1565</v>
      </c>
      <c r="B1556" s="6">
        <v>46214</v>
      </c>
      <c r="C1556" t="s">
        <v>10014</v>
      </c>
      <c r="D1556" t="s">
        <v>10019</v>
      </c>
      <c r="E1556">
        <v>19</v>
      </c>
      <c r="F1556">
        <f>+_xlfn.XLOOKUP(TablaVentas[[#This Row],[PRODUCTO FINANCIERO]],TablaPrecios[PRODUCTO FINANCIERO],TablaPrecios[PRECIO UNIT],0)</f>
        <v>9.9</v>
      </c>
      <c r="G1556" s="2">
        <f>+TablaVentas[[#This Row],[CANTIDAD]]*TablaVentas[[#This Row],[PRECIO UNITARIO]]</f>
        <v>188.1</v>
      </c>
      <c r="H1556" s="1">
        <f t="shared" ca="1" si="24"/>
        <v>0.16212750618042346</v>
      </c>
      <c r="I1556" s="2">
        <f ca="1">+TablaVentas[[#This Row],[VENTAL TOTAL]]-TablaVentas[[#This Row],[VENTAL TOTAL]]*TablaVentas[[#This Row],[DESCUENTO]]</f>
        <v>157.60381608746235</v>
      </c>
      <c r="J1556" s="2">
        <f ca="1">0.18*TablaVentas[[#This Row],[SUBTOTAL]]</f>
        <v>28.36868689574322</v>
      </c>
      <c r="K1556" s="2">
        <f ca="1">+TablaVentas[[#This Row],[SUBTOTAL]]+TablaVentas[[#This Row],[IGV]]</f>
        <v>185.97250298320557</v>
      </c>
    </row>
    <row r="1557" spans="1:11" x14ac:dyDescent="0.25">
      <c r="A1557" t="s">
        <v>1566</v>
      </c>
      <c r="B1557" s="6">
        <v>45643</v>
      </c>
      <c r="C1557" t="s">
        <v>10011</v>
      </c>
      <c r="D1557" t="s">
        <v>10020</v>
      </c>
      <c r="E1557">
        <v>9</v>
      </c>
      <c r="F1557">
        <f>+_xlfn.XLOOKUP(TablaVentas[[#This Row],[PRODUCTO FINANCIERO]],TablaPrecios[PRODUCTO FINANCIERO],TablaPrecios[PRECIO UNIT],0)</f>
        <v>14.9</v>
      </c>
      <c r="G1557" s="2">
        <f>+TablaVentas[[#This Row],[CANTIDAD]]*TablaVentas[[#This Row],[PRECIO UNITARIO]]</f>
        <v>134.1</v>
      </c>
      <c r="H1557" s="1">
        <f t="shared" ca="1" si="24"/>
        <v>0.1984718533908805</v>
      </c>
      <c r="I1557" s="2">
        <f ca="1">+TablaVentas[[#This Row],[VENTAL TOTAL]]-TablaVentas[[#This Row],[VENTAL TOTAL]]*TablaVentas[[#This Row],[DESCUENTO]]</f>
        <v>107.48492446028293</v>
      </c>
      <c r="J1557" s="2">
        <f ca="1">0.18*TablaVentas[[#This Row],[SUBTOTAL]]</f>
        <v>19.347286402850926</v>
      </c>
      <c r="K1557" s="2">
        <f ca="1">+TablaVentas[[#This Row],[SUBTOTAL]]+TablaVentas[[#This Row],[IGV]]</f>
        <v>126.83221086313385</v>
      </c>
    </row>
    <row r="1558" spans="1:11" x14ac:dyDescent="0.25">
      <c r="A1558" t="s">
        <v>1567</v>
      </c>
      <c r="B1558" s="6">
        <v>45931</v>
      </c>
      <c r="C1558" t="s">
        <v>10014</v>
      </c>
      <c r="D1558" t="s">
        <v>10018</v>
      </c>
      <c r="E1558">
        <v>14</v>
      </c>
      <c r="F1558">
        <f>+_xlfn.XLOOKUP(TablaVentas[[#This Row],[PRODUCTO FINANCIERO]],TablaPrecios[PRODUCTO FINANCIERO],TablaPrecios[PRECIO UNIT],0)</f>
        <v>14.9</v>
      </c>
      <c r="G1558" s="2">
        <f>+TablaVentas[[#This Row],[CANTIDAD]]*TablaVentas[[#This Row],[PRECIO UNITARIO]]</f>
        <v>208.6</v>
      </c>
      <c r="H1558" s="1">
        <f t="shared" ca="1" si="24"/>
        <v>0.13872861348030696</v>
      </c>
      <c r="I1558" s="2">
        <f ca="1">+TablaVentas[[#This Row],[VENTAL TOTAL]]-TablaVentas[[#This Row],[VENTAL TOTAL]]*TablaVentas[[#This Row],[DESCUENTO]]</f>
        <v>179.66121122800797</v>
      </c>
      <c r="J1558" s="2">
        <f ca="1">0.18*TablaVentas[[#This Row],[SUBTOTAL]]</f>
        <v>32.339018021041433</v>
      </c>
      <c r="K1558" s="2">
        <f ca="1">+TablaVentas[[#This Row],[SUBTOTAL]]+TablaVentas[[#This Row],[IGV]]</f>
        <v>212.0002292490494</v>
      </c>
    </row>
    <row r="1559" spans="1:11" x14ac:dyDescent="0.25">
      <c r="A1559" t="s">
        <v>1568</v>
      </c>
      <c r="B1559" s="6">
        <v>46365</v>
      </c>
      <c r="C1559" t="s">
        <v>10012</v>
      </c>
      <c r="D1559" t="s">
        <v>10018</v>
      </c>
      <c r="E1559">
        <v>18</v>
      </c>
      <c r="F1559">
        <f>+_xlfn.XLOOKUP(TablaVentas[[#This Row],[PRODUCTO FINANCIERO]],TablaPrecios[PRODUCTO FINANCIERO],TablaPrecios[PRECIO UNIT],0)</f>
        <v>14.9</v>
      </c>
      <c r="G1559" s="2">
        <f>+TablaVentas[[#This Row],[CANTIDAD]]*TablaVentas[[#This Row],[PRECIO UNITARIO]]</f>
        <v>268.2</v>
      </c>
      <c r="H1559" s="1">
        <f t="shared" ca="1" si="24"/>
        <v>0.16957264399799346</v>
      </c>
      <c r="I1559" s="2">
        <f ca="1">+TablaVentas[[#This Row],[VENTAL TOTAL]]-TablaVentas[[#This Row],[VENTAL TOTAL]]*TablaVentas[[#This Row],[DESCUENTO]]</f>
        <v>222.72061687973815</v>
      </c>
      <c r="J1559" s="2">
        <f ca="1">0.18*TablaVentas[[#This Row],[SUBTOTAL]]</f>
        <v>40.089711038352867</v>
      </c>
      <c r="K1559" s="2">
        <f ca="1">+TablaVentas[[#This Row],[SUBTOTAL]]+TablaVentas[[#This Row],[IGV]]</f>
        <v>262.81032791809099</v>
      </c>
    </row>
    <row r="1560" spans="1:11" x14ac:dyDescent="0.25">
      <c r="A1560" t="s">
        <v>1569</v>
      </c>
      <c r="B1560" s="6">
        <v>46101</v>
      </c>
      <c r="C1560" t="s">
        <v>10016</v>
      </c>
      <c r="D1560" t="s">
        <v>10017</v>
      </c>
      <c r="E1560">
        <v>5</v>
      </c>
      <c r="F1560">
        <f>+_xlfn.XLOOKUP(TablaVentas[[#This Row],[PRODUCTO FINANCIERO]],TablaPrecios[PRODUCTO FINANCIERO],TablaPrecios[PRECIO UNIT],0)</f>
        <v>9.9</v>
      </c>
      <c r="G1560" s="2">
        <f>+TablaVentas[[#This Row],[CANTIDAD]]*TablaVentas[[#This Row],[PRECIO UNITARIO]]</f>
        <v>49.5</v>
      </c>
      <c r="H1560" s="1">
        <f t="shared" ca="1" si="24"/>
        <v>0.19921782171502556</v>
      </c>
      <c r="I1560" s="2">
        <f ca="1">+TablaVentas[[#This Row],[VENTAL TOTAL]]-TablaVentas[[#This Row],[VENTAL TOTAL]]*TablaVentas[[#This Row],[DESCUENTO]]</f>
        <v>39.638717825106234</v>
      </c>
      <c r="J1560" s="2">
        <f ca="1">0.18*TablaVentas[[#This Row],[SUBTOTAL]]</f>
        <v>7.1349692085191219</v>
      </c>
      <c r="K1560" s="2">
        <f ca="1">+TablaVentas[[#This Row],[SUBTOTAL]]+TablaVentas[[#This Row],[IGV]]</f>
        <v>46.773687033625357</v>
      </c>
    </row>
    <row r="1561" spans="1:11" x14ac:dyDescent="0.25">
      <c r="A1561" t="s">
        <v>1570</v>
      </c>
      <c r="B1561" s="6">
        <v>45890</v>
      </c>
      <c r="C1561" t="s">
        <v>10015</v>
      </c>
      <c r="D1561" t="s">
        <v>10019</v>
      </c>
      <c r="E1561">
        <v>18</v>
      </c>
      <c r="F1561">
        <f>+_xlfn.XLOOKUP(TablaVentas[[#This Row],[PRODUCTO FINANCIERO]],TablaPrecios[PRODUCTO FINANCIERO],TablaPrecios[PRECIO UNIT],0)</f>
        <v>9.9</v>
      </c>
      <c r="G1561" s="2">
        <f>+TablaVentas[[#This Row],[CANTIDAD]]*TablaVentas[[#This Row],[PRECIO UNITARIO]]</f>
        <v>178.20000000000002</v>
      </c>
      <c r="H1561" s="1">
        <f t="shared" ca="1" si="24"/>
        <v>0.13403745503002262</v>
      </c>
      <c r="I1561" s="2">
        <f ca="1">+TablaVentas[[#This Row],[VENTAL TOTAL]]-TablaVentas[[#This Row],[VENTAL TOTAL]]*TablaVentas[[#This Row],[DESCUENTO]]</f>
        <v>154.31452551364998</v>
      </c>
      <c r="J1561" s="2">
        <f ca="1">0.18*TablaVentas[[#This Row],[SUBTOTAL]]</f>
        <v>27.776614592456998</v>
      </c>
      <c r="K1561" s="2">
        <f ca="1">+TablaVentas[[#This Row],[SUBTOTAL]]+TablaVentas[[#This Row],[IGV]]</f>
        <v>182.09114010610699</v>
      </c>
    </row>
    <row r="1562" spans="1:11" x14ac:dyDescent="0.25">
      <c r="A1562" t="s">
        <v>1571</v>
      </c>
      <c r="B1562" s="6">
        <v>45799</v>
      </c>
      <c r="C1562" t="s">
        <v>10015</v>
      </c>
      <c r="D1562" t="s">
        <v>10022</v>
      </c>
      <c r="E1562">
        <v>14</v>
      </c>
      <c r="F1562">
        <f>+_xlfn.XLOOKUP(TablaVentas[[#This Row],[PRODUCTO FINANCIERO]],TablaPrecios[PRODUCTO FINANCIERO],TablaPrecios[PRECIO UNIT],0)</f>
        <v>20.9</v>
      </c>
      <c r="G1562" s="2">
        <f>+TablaVentas[[#This Row],[CANTIDAD]]*TablaVentas[[#This Row],[PRECIO UNITARIO]]</f>
        <v>292.59999999999997</v>
      </c>
      <c r="H1562" s="1">
        <f t="shared" ca="1" si="24"/>
        <v>0.13868669680406318</v>
      </c>
      <c r="I1562" s="2">
        <f ca="1">+TablaVentas[[#This Row],[VENTAL TOTAL]]-TablaVentas[[#This Row],[VENTAL TOTAL]]*TablaVentas[[#This Row],[DESCUENTO]]</f>
        <v>252.02027251513107</v>
      </c>
      <c r="J1562" s="2">
        <f ca="1">0.18*TablaVentas[[#This Row],[SUBTOTAL]]</f>
        <v>45.363649052723588</v>
      </c>
      <c r="K1562" s="2">
        <f ca="1">+TablaVentas[[#This Row],[SUBTOTAL]]+TablaVentas[[#This Row],[IGV]]</f>
        <v>297.38392156785466</v>
      </c>
    </row>
    <row r="1563" spans="1:11" x14ac:dyDescent="0.25">
      <c r="A1563" t="s">
        <v>1572</v>
      </c>
      <c r="B1563" s="6">
        <v>45674</v>
      </c>
      <c r="C1563" t="s">
        <v>10013</v>
      </c>
      <c r="D1563" t="s">
        <v>10022</v>
      </c>
      <c r="E1563">
        <v>4</v>
      </c>
      <c r="F1563">
        <f>+_xlfn.XLOOKUP(TablaVentas[[#This Row],[PRODUCTO FINANCIERO]],TablaPrecios[PRODUCTO FINANCIERO],TablaPrecios[PRECIO UNIT],0)</f>
        <v>20.9</v>
      </c>
      <c r="G1563" s="2">
        <f>+TablaVentas[[#This Row],[CANTIDAD]]*TablaVentas[[#This Row],[PRECIO UNITARIO]]</f>
        <v>83.6</v>
      </c>
      <c r="H1563" s="1">
        <f t="shared" ca="1" si="24"/>
        <v>0.10277664985605379</v>
      </c>
      <c r="I1563" s="2">
        <f ca="1">+TablaVentas[[#This Row],[VENTAL TOTAL]]-TablaVentas[[#This Row],[VENTAL TOTAL]]*TablaVentas[[#This Row],[DESCUENTO]]</f>
        <v>75.007872072033905</v>
      </c>
      <c r="J1563" s="2">
        <f ca="1">0.18*TablaVentas[[#This Row],[SUBTOTAL]]</f>
        <v>13.501416972966103</v>
      </c>
      <c r="K1563" s="2">
        <f ca="1">+TablaVentas[[#This Row],[SUBTOTAL]]+TablaVentas[[#This Row],[IGV]]</f>
        <v>88.509289045000003</v>
      </c>
    </row>
    <row r="1564" spans="1:11" x14ac:dyDescent="0.25">
      <c r="A1564" t="s">
        <v>1573</v>
      </c>
      <c r="B1564" s="6">
        <v>45344</v>
      </c>
      <c r="C1564" t="s">
        <v>10014</v>
      </c>
      <c r="D1564" t="s">
        <v>10022</v>
      </c>
      <c r="E1564">
        <v>16</v>
      </c>
      <c r="F1564">
        <f>+_xlfn.XLOOKUP(TablaVentas[[#This Row],[PRODUCTO FINANCIERO]],TablaPrecios[PRODUCTO FINANCIERO],TablaPrecios[PRECIO UNIT],0)</f>
        <v>20.9</v>
      </c>
      <c r="G1564" s="2">
        <f>+TablaVentas[[#This Row],[CANTIDAD]]*TablaVentas[[#This Row],[PRECIO UNITARIO]]</f>
        <v>334.4</v>
      </c>
      <c r="H1564" s="1">
        <f t="shared" ca="1" si="24"/>
        <v>0.17919663737902236</v>
      </c>
      <c r="I1564" s="2">
        <f ca="1">+TablaVentas[[#This Row],[VENTAL TOTAL]]-TablaVentas[[#This Row],[VENTAL TOTAL]]*TablaVentas[[#This Row],[DESCUENTO]]</f>
        <v>274.47664446045491</v>
      </c>
      <c r="J1564" s="2">
        <f ca="1">0.18*TablaVentas[[#This Row],[SUBTOTAL]]</f>
        <v>49.405796002881878</v>
      </c>
      <c r="K1564" s="2">
        <f ca="1">+TablaVentas[[#This Row],[SUBTOTAL]]+TablaVentas[[#This Row],[IGV]]</f>
        <v>323.88244046333676</v>
      </c>
    </row>
    <row r="1565" spans="1:11" x14ac:dyDescent="0.25">
      <c r="A1565" t="s">
        <v>1574</v>
      </c>
      <c r="B1565" s="6">
        <v>46313</v>
      </c>
      <c r="C1565" t="s">
        <v>10015</v>
      </c>
      <c r="D1565" t="s">
        <v>10017</v>
      </c>
      <c r="E1565">
        <v>10</v>
      </c>
      <c r="F1565">
        <f>+_xlfn.XLOOKUP(TablaVentas[[#This Row],[PRODUCTO FINANCIERO]],TablaPrecios[PRODUCTO FINANCIERO],TablaPrecios[PRECIO UNIT],0)</f>
        <v>9.9</v>
      </c>
      <c r="G1565" s="2">
        <f>+TablaVentas[[#This Row],[CANTIDAD]]*TablaVentas[[#This Row],[PRECIO UNITARIO]]</f>
        <v>99</v>
      </c>
      <c r="H1565" s="1">
        <f t="shared" ca="1" si="24"/>
        <v>0.17792157594462826</v>
      </c>
      <c r="I1565" s="2">
        <f ca="1">+TablaVentas[[#This Row],[VENTAL TOTAL]]-TablaVentas[[#This Row],[VENTAL TOTAL]]*TablaVentas[[#This Row],[DESCUENTO]]</f>
        <v>81.385763981481801</v>
      </c>
      <c r="J1565" s="2">
        <f ca="1">0.18*TablaVentas[[#This Row],[SUBTOTAL]]</f>
        <v>14.649437516666724</v>
      </c>
      <c r="K1565" s="2">
        <f ca="1">+TablaVentas[[#This Row],[SUBTOTAL]]+TablaVentas[[#This Row],[IGV]]</f>
        <v>96.035201498148524</v>
      </c>
    </row>
    <row r="1566" spans="1:11" x14ac:dyDescent="0.25">
      <c r="A1566" t="s">
        <v>1575</v>
      </c>
      <c r="B1566" s="6">
        <v>45759</v>
      </c>
      <c r="C1566" t="s">
        <v>10016</v>
      </c>
      <c r="D1566" t="s">
        <v>10018</v>
      </c>
      <c r="E1566">
        <v>6</v>
      </c>
      <c r="F1566">
        <f>+_xlfn.XLOOKUP(TablaVentas[[#This Row],[PRODUCTO FINANCIERO]],TablaPrecios[PRODUCTO FINANCIERO],TablaPrecios[PRECIO UNIT],0)</f>
        <v>14.9</v>
      </c>
      <c r="G1566" s="2">
        <f>+TablaVentas[[#This Row],[CANTIDAD]]*TablaVentas[[#This Row],[PRECIO UNITARIO]]</f>
        <v>89.4</v>
      </c>
      <c r="H1566" s="1">
        <f t="shared" ca="1" si="24"/>
        <v>0.14539752578886667</v>
      </c>
      <c r="I1566" s="2">
        <f ca="1">+TablaVentas[[#This Row],[VENTAL TOTAL]]-TablaVentas[[#This Row],[VENTAL TOTAL]]*TablaVentas[[#This Row],[DESCUENTO]]</f>
        <v>76.401461194475331</v>
      </c>
      <c r="J1566" s="2">
        <f ca="1">0.18*TablaVentas[[#This Row],[SUBTOTAL]]</f>
        <v>13.752263015005559</v>
      </c>
      <c r="K1566" s="2">
        <f ca="1">+TablaVentas[[#This Row],[SUBTOTAL]]+TablaVentas[[#This Row],[IGV]]</f>
        <v>90.153724209480885</v>
      </c>
    </row>
    <row r="1567" spans="1:11" x14ac:dyDescent="0.25">
      <c r="A1567" t="s">
        <v>1576</v>
      </c>
      <c r="B1567" s="6">
        <v>46073</v>
      </c>
      <c r="C1567" t="s">
        <v>10013</v>
      </c>
      <c r="D1567" t="s">
        <v>10017</v>
      </c>
      <c r="E1567">
        <v>19</v>
      </c>
      <c r="F1567">
        <f>+_xlfn.XLOOKUP(TablaVentas[[#This Row],[PRODUCTO FINANCIERO]],TablaPrecios[PRODUCTO FINANCIERO],TablaPrecios[PRECIO UNIT],0)</f>
        <v>9.9</v>
      </c>
      <c r="G1567" s="2">
        <f>+TablaVentas[[#This Row],[CANTIDAD]]*TablaVentas[[#This Row],[PRECIO UNITARIO]]</f>
        <v>188.1</v>
      </c>
      <c r="H1567" s="1">
        <f t="shared" ca="1" si="24"/>
        <v>0.15795299704792881</v>
      </c>
      <c r="I1567" s="2">
        <f ca="1">+TablaVentas[[#This Row],[VENTAL TOTAL]]-TablaVentas[[#This Row],[VENTAL TOTAL]]*TablaVentas[[#This Row],[DESCUENTO]]</f>
        <v>158.38904125528458</v>
      </c>
      <c r="J1567" s="2">
        <f ca="1">0.18*TablaVentas[[#This Row],[SUBTOTAL]]</f>
        <v>28.510027425951225</v>
      </c>
      <c r="K1567" s="2">
        <f ca="1">+TablaVentas[[#This Row],[SUBTOTAL]]+TablaVentas[[#This Row],[IGV]]</f>
        <v>186.8990686812358</v>
      </c>
    </row>
    <row r="1568" spans="1:11" x14ac:dyDescent="0.25">
      <c r="A1568" t="s">
        <v>1577</v>
      </c>
      <c r="B1568" s="6">
        <v>46079</v>
      </c>
      <c r="C1568" t="s">
        <v>10011</v>
      </c>
      <c r="D1568" t="s">
        <v>10017</v>
      </c>
      <c r="E1568">
        <v>4</v>
      </c>
      <c r="F1568">
        <f>+_xlfn.XLOOKUP(TablaVentas[[#This Row],[PRODUCTO FINANCIERO]],TablaPrecios[PRODUCTO FINANCIERO],TablaPrecios[PRECIO UNIT],0)</f>
        <v>9.9</v>
      </c>
      <c r="G1568" s="2">
        <f>+TablaVentas[[#This Row],[CANTIDAD]]*TablaVentas[[#This Row],[PRECIO UNITARIO]]</f>
        <v>39.6</v>
      </c>
      <c r="H1568" s="1">
        <f t="shared" ca="1" si="24"/>
        <v>0.16075357413509903</v>
      </c>
      <c r="I1568" s="2">
        <f ca="1">+TablaVentas[[#This Row],[VENTAL TOTAL]]-TablaVentas[[#This Row],[VENTAL TOTAL]]*TablaVentas[[#This Row],[DESCUENTO]]</f>
        <v>33.234158464250079</v>
      </c>
      <c r="J1568" s="2">
        <f ca="1">0.18*TablaVentas[[#This Row],[SUBTOTAL]]</f>
        <v>5.982148523565014</v>
      </c>
      <c r="K1568" s="2">
        <f ca="1">+TablaVentas[[#This Row],[SUBTOTAL]]+TablaVentas[[#This Row],[IGV]]</f>
        <v>39.216306987815095</v>
      </c>
    </row>
    <row r="1569" spans="1:11" x14ac:dyDescent="0.25">
      <c r="A1569" t="s">
        <v>1578</v>
      </c>
      <c r="B1569" s="6">
        <v>45465</v>
      </c>
      <c r="C1569" t="s">
        <v>10011</v>
      </c>
      <c r="D1569" t="s">
        <v>10020</v>
      </c>
      <c r="E1569">
        <v>12</v>
      </c>
      <c r="F1569">
        <f>+_xlfn.XLOOKUP(TablaVentas[[#This Row],[PRODUCTO FINANCIERO]],TablaPrecios[PRODUCTO FINANCIERO],TablaPrecios[PRECIO UNIT],0)</f>
        <v>14.9</v>
      </c>
      <c r="G1569" s="2">
        <f>+TablaVentas[[#This Row],[CANTIDAD]]*TablaVentas[[#This Row],[PRECIO UNITARIO]]</f>
        <v>178.8</v>
      </c>
      <c r="H1569" s="1">
        <f t="shared" ca="1" si="24"/>
        <v>0.15304468844429167</v>
      </c>
      <c r="I1569" s="2">
        <f ca="1">+TablaVentas[[#This Row],[VENTAL TOTAL]]-TablaVentas[[#This Row],[VENTAL TOTAL]]*TablaVentas[[#This Row],[DESCUENTO]]</f>
        <v>151.43560970616065</v>
      </c>
      <c r="J1569" s="2">
        <f ca="1">0.18*TablaVentas[[#This Row],[SUBTOTAL]]</f>
        <v>27.258409747108917</v>
      </c>
      <c r="K1569" s="2">
        <f ca="1">+TablaVentas[[#This Row],[SUBTOTAL]]+TablaVentas[[#This Row],[IGV]]</f>
        <v>178.69401945326956</v>
      </c>
    </row>
    <row r="1570" spans="1:11" x14ac:dyDescent="0.25">
      <c r="A1570" t="s">
        <v>1579</v>
      </c>
      <c r="B1570" s="6">
        <v>46121</v>
      </c>
      <c r="C1570" t="s">
        <v>10015</v>
      </c>
      <c r="D1570" t="s">
        <v>10020</v>
      </c>
      <c r="E1570">
        <v>12</v>
      </c>
      <c r="F1570">
        <f>+_xlfn.XLOOKUP(TablaVentas[[#This Row],[PRODUCTO FINANCIERO]],TablaPrecios[PRODUCTO FINANCIERO],TablaPrecios[PRECIO UNIT],0)</f>
        <v>14.9</v>
      </c>
      <c r="G1570" s="2">
        <f>+TablaVentas[[#This Row],[CANTIDAD]]*TablaVentas[[#This Row],[PRECIO UNITARIO]]</f>
        <v>178.8</v>
      </c>
      <c r="H1570" s="1">
        <f t="shared" ca="1" si="24"/>
        <v>0.14111056306145123</v>
      </c>
      <c r="I1570" s="2">
        <f ca="1">+TablaVentas[[#This Row],[VENTAL TOTAL]]-TablaVentas[[#This Row],[VENTAL TOTAL]]*TablaVentas[[#This Row],[DESCUENTO]]</f>
        <v>153.56943132461254</v>
      </c>
      <c r="J1570" s="2">
        <f ca="1">0.18*TablaVentas[[#This Row],[SUBTOTAL]]</f>
        <v>27.642497638430257</v>
      </c>
      <c r="K1570" s="2">
        <f ca="1">+TablaVentas[[#This Row],[SUBTOTAL]]+TablaVentas[[#This Row],[IGV]]</f>
        <v>181.21192896304279</v>
      </c>
    </row>
    <row r="1571" spans="1:11" x14ac:dyDescent="0.25">
      <c r="A1571" t="s">
        <v>1580</v>
      </c>
      <c r="B1571" s="6">
        <v>45468</v>
      </c>
      <c r="C1571" t="s">
        <v>10016</v>
      </c>
      <c r="D1571" t="s">
        <v>10019</v>
      </c>
      <c r="E1571">
        <v>10</v>
      </c>
      <c r="F1571">
        <f>+_xlfn.XLOOKUP(TablaVentas[[#This Row],[PRODUCTO FINANCIERO]],TablaPrecios[PRODUCTO FINANCIERO],TablaPrecios[PRECIO UNIT],0)</f>
        <v>9.9</v>
      </c>
      <c r="G1571" s="2">
        <f>+TablaVentas[[#This Row],[CANTIDAD]]*TablaVentas[[#This Row],[PRECIO UNITARIO]]</f>
        <v>99</v>
      </c>
      <c r="H1571" s="1">
        <f t="shared" ca="1" si="24"/>
        <v>0.16011770269020159</v>
      </c>
      <c r="I1571" s="2">
        <f ca="1">+TablaVentas[[#This Row],[VENTAL TOTAL]]-TablaVentas[[#This Row],[VENTAL TOTAL]]*TablaVentas[[#This Row],[DESCUENTO]]</f>
        <v>83.14834743367004</v>
      </c>
      <c r="J1571" s="2">
        <f ca="1">0.18*TablaVentas[[#This Row],[SUBTOTAL]]</f>
        <v>14.966702538060607</v>
      </c>
      <c r="K1571" s="2">
        <f ca="1">+TablaVentas[[#This Row],[SUBTOTAL]]+TablaVentas[[#This Row],[IGV]]</f>
        <v>98.115049971730642</v>
      </c>
    </row>
    <row r="1572" spans="1:11" x14ac:dyDescent="0.25">
      <c r="A1572" t="s">
        <v>1581</v>
      </c>
      <c r="B1572" s="6">
        <v>46218</v>
      </c>
      <c r="C1572" t="s">
        <v>10013</v>
      </c>
      <c r="D1572" t="s">
        <v>10018</v>
      </c>
      <c r="E1572">
        <v>4</v>
      </c>
      <c r="F1572">
        <f>+_xlfn.XLOOKUP(TablaVentas[[#This Row],[PRODUCTO FINANCIERO]],TablaPrecios[PRODUCTO FINANCIERO],TablaPrecios[PRECIO UNIT],0)</f>
        <v>14.9</v>
      </c>
      <c r="G1572" s="2">
        <f>+TablaVentas[[#This Row],[CANTIDAD]]*TablaVentas[[#This Row],[PRECIO UNITARIO]]</f>
        <v>59.6</v>
      </c>
      <c r="H1572" s="1">
        <f t="shared" ca="1" si="24"/>
        <v>0.10679402936308438</v>
      </c>
      <c r="I1572" s="2">
        <f ca="1">+TablaVentas[[#This Row],[VENTAL TOTAL]]-TablaVentas[[#This Row],[VENTAL TOTAL]]*TablaVentas[[#This Row],[DESCUENTO]]</f>
        <v>53.235075849960175</v>
      </c>
      <c r="J1572" s="2">
        <f ca="1">0.18*TablaVentas[[#This Row],[SUBTOTAL]]</f>
        <v>9.5823136529928306</v>
      </c>
      <c r="K1572" s="2">
        <f ca="1">+TablaVentas[[#This Row],[SUBTOTAL]]+TablaVentas[[#This Row],[IGV]]</f>
        <v>62.817389502953006</v>
      </c>
    </row>
    <row r="1573" spans="1:11" x14ac:dyDescent="0.25">
      <c r="A1573" t="s">
        <v>1582</v>
      </c>
      <c r="B1573" s="6">
        <v>45866</v>
      </c>
      <c r="C1573" t="s">
        <v>10016</v>
      </c>
      <c r="D1573" t="s">
        <v>10017</v>
      </c>
      <c r="E1573">
        <v>18</v>
      </c>
      <c r="F1573">
        <f>+_xlfn.XLOOKUP(TablaVentas[[#This Row],[PRODUCTO FINANCIERO]],TablaPrecios[PRODUCTO FINANCIERO],TablaPrecios[PRECIO UNIT],0)</f>
        <v>9.9</v>
      </c>
      <c r="G1573" s="2">
        <f>+TablaVentas[[#This Row],[CANTIDAD]]*TablaVentas[[#This Row],[PRECIO UNITARIO]]</f>
        <v>178.20000000000002</v>
      </c>
      <c r="H1573" s="1">
        <f t="shared" ca="1" si="24"/>
        <v>0.15369992274041133</v>
      </c>
      <c r="I1573" s="2">
        <f ca="1">+TablaVentas[[#This Row],[VENTAL TOTAL]]-TablaVentas[[#This Row],[VENTAL TOTAL]]*TablaVentas[[#This Row],[DESCUENTO]]</f>
        <v>150.81067376765873</v>
      </c>
      <c r="J1573" s="2">
        <f ca="1">0.18*TablaVentas[[#This Row],[SUBTOTAL]]</f>
        <v>27.145921278178569</v>
      </c>
      <c r="K1573" s="2">
        <f ca="1">+TablaVentas[[#This Row],[SUBTOTAL]]+TablaVentas[[#This Row],[IGV]]</f>
        <v>177.9565950458373</v>
      </c>
    </row>
    <row r="1574" spans="1:11" x14ac:dyDescent="0.25">
      <c r="A1574" t="s">
        <v>1583</v>
      </c>
      <c r="B1574" s="6">
        <v>46184</v>
      </c>
      <c r="C1574" t="s">
        <v>10012</v>
      </c>
      <c r="D1574" t="s">
        <v>10022</v>
      </c>
      <c r="E1574">
        <v>3</v>
      </c>
      <c r="F1574">
        <f>+_xlfn.XLOOKUP(TablaVentas[[#This Row],[PRODUCTO FINANCIERO]],TablaPrecios[PRODUCTO FINANCIERO],TablaPrecios[PRECIO UNIT],0)</f>
        <v>20.9</v>
      </c>
      <c r="G1574" s="2">
        <f>+TablaVentas[[#This Row],[CANTIDAD]]*TablaVentas[[#This Row],[PRECIO UNITARIO]]</f>
        <v>62.699999999999996</v>
      </c>
      <c r="H1574" s="1">
        <f t="shared" ca="1" si="24"/>
        <v>0.12405209130949074</v>
      </c>
      <c r="I1574" s="2">
        <f ca="1">+TablaVentas[[#This Row],[VENTAL TOTAL]]-TablaVentas[[#This Row],[VENTAL TOTAL]]*TablaVentas[[#This Row],[DESCUENTO]]</f>
        <v>54.921933874894926</v>
      </c>
      <c r="J1574" s="2">
        <f ca="1">0.18*TablaVentas[[#This Row],[SUBTOTAL]]</f>
        <v>9.8859480974810854</v>
      </c>
      <c r="K1574" s="2">
        <f ca="1">+TablaVentas[[#This Row],[SUBTOTAL]]+TablaVentas[[#This Row],[IGV]]</f>
        <v>64.807881972376009</v>
      </c>
    </row>
    <row r="1575" spans="1:11" x14ac:dyDescent="0.25">
      <c r="A1575" t="s">
        <v>1584</v>
      </c>
      <c r="B1575" s="6">
        <v>45849</v>
      </c>
      <c r="C1575" t="s">
        <v>10014</v>
      </c>
      <c r="D1575" t="s">
        <v>10018</v>
      </c>
      <c r="E1575">
        <v>20</v>
      </c>
      <c r="F1575">
        <f>+_xlfn.XLOOKUP(TablaVentas[[#This Row],[PRODUCTO FINANCIERO]],TablaPrecios[PRODUCTO FINANCIERO],TablaPrecios[PRECIO UNIT],0)</f>
        <v>14.9</v>
      </c>
      <c r="G1575" s="2">
        <f>+TablaVentas[[#This Row],[CANTIDAD]]*TablaVentas[[#This Row],[PRECIO UNITARIO]]</f>
        <v>298</v>
      </c>
      <c r="H1575" s="1">
        <f t="shared" ca="1" si="24"/>
        <v>0.18538058797267962</v>
      </c>
      <c r="I1575" s="2">
        <f ca="1">+TablaVentas[[#This Row],[VENTAL TOTAL]]-TablaVentas[[#This Row],[VENTAL TOTAL]]*TablaVentas[[#This Row],[DESCUENTO]]</f>
        <v>242.75658478414147</v>
      </c>
      <c r="J1575" s="2">
        <f ca="1">0.18*TablaVentas[[#This Row],[SUBTOTAL]]</f>
        <v>43.696185261145459</v>
      </c>
      <c r="K1575" s="2">
        <f ca="1">+TablaVentas[[#This Row],[SUBTOTAL]]+TablaVentas[[#This Row],[IGV]]</f>
        <v>286.45277004528691</v>
      </c>
    </row>
    <row r="1576" spans="1:11" x14ac:dyDescent="0.25">
      <c r="A1576" t="s">
        <v>1585</v>
      </c>
      <c r="B1576" s="6">
        <v>45870</v>
      </c>
      <c r="C1576" t="s">
        <v>10012</v>
      </c>
      <c r="D1576" t="s">
        <v>10019</v>
      </c>
      <c r="E1576">
        <v>20</v>
      </c>
      <c r="F1576">
        <f>+_xlfn.XLOOKUP(TablaVentas[[#This Row],[PRODUCTO FINANCIERO]],TablaPrecios[PRODUCTO FINANCIERO],TablaPrecios[PRECIO UNIT],0)</f>
        <v>9.9</v>
      </c>
      <c r="G1576" s="2">
        <f>+TablaVentas[[#This Row],[CANTIDAD]]*TablaVentas[[#This Row],[PRECIO UNITARIO]]</f>
        <v>198</v>
      </c>
      <c r="H1576" s="1">
        <f t="shared" ca="1" si="24"/>
        <v>0.15360023955945581</v>
      </c>
      <c r="I1576" s="2">
        <f ca="1">+TablaVentas[[#This Row],[VENTAL TOTAL]]-TablaVentas[[#This Row],[VENTAL TOTAL]]*TablaVentas[[#This Row],[DESCUENTO]]</f>
        <v>167.58715256722775</v>
      </c>
      <c r="J1576" s="2">
        <f ca="1">0.18*TablaVentas[[#This Row],[SUBTOTAL]]</f>
        <v>30.165687462100994</v>
      </c>
      <c r="K1576" s="2">
        <f ca="1">+TablaVentas[[#This Row],[SUBTOTAL]]+TablaVentas[[#This Row],[IGV]]</f>
        <v>197.75284002932875</v>
      </c>
    </row>
    <row r="1577" spans="1:11" x14ac:dyDescent="0.25">
      <c r="A1577" t="s">
        <v>1586</v>
      </c>
      <c r="B1577" s="6">
        <v>45556</v>
      </c>
      <c r="C1577" t="s">
        <v>10016</v>
      </c>
      <c r="D1577" t="s">
        <v>10020</v>
      </c>
      <c r="E1577">
        <v>7</v>
      </c>
      <c r="F1577">
        <f>+_xlfn.XLOOKUP(TablaVentas[[#This Row],[PRODUCTO FINANCIERO]],TablaPrecios[PRODUCTO FINANCIERO],TablaPrecios[PRECIO UNIT],0)</f>
        <v>14.9</v>
      </c>
      <c r="G1577" s="2">
        <f>+TablaVentas[[#This Row],[CANTIDAD]]*TablaVentas[[#This Row],[PRECIO UNITARIO]]</f>
        <v>104.3</v>
      </c>
      <c r="H1577" s="1">
        <f t="shared" ca="1" si="24"/>
        <v>0.19401392844268162</v>
      </c>
      <c r="I1577" s="2">
        <f ca="1">+TablaVentas[[#This Row],[VENTAL TOTAL]]-TablaVentas[[#This Row],[VENTAL TOTAL]]*TablaVentas[[#This Row],[DESCUENTO]]</f>
        <v>84.064347263428303</v>
      </c>
      <c r="J1577" s="2">
        <f ca="1">0.18*TablaVentas[[#This Row],[SUBTOTAL]]</f>
        <v>15.131582507417093</v>
      </c>
      <c r="K1577" s="2">
        <f ca="1">+TablaVentas[[#This Row],[SUBTOTAL]]+TablaVentas[[#This Row],[IGV]]</f>
        <v>99.195929770845396</v>
      </c>
    </row>
    <row r="1578" spans="1:11" x14ac:dyDescent="0.25">
      <c r="A1578" t="s">
        <v>1587</v>
      </c>
      <c r="B1578" s="6">
        <v>45804</v>
      </c>
      <c r="C1578" t="s">
        <v>10015</v>
      </c>
      <c r="D1578" t="s">
        <v>10017</v>
      </c>
      <c r="E1578">
        <v>5</v>
      </c>
      <c r="F1578">
        <f>+_xlfn.XLOOKUP(TablaVentas[[#This Row],[PRODUCTO FINANCIERO]],TablaPrecios[PRODUCTO FINANCIERO],TablaPrecios[PRECIO UNIT],0)</f>
        <v>9.9</v>
      </c>
      <c r="G1578" s="2">
        <f>+TablaVentas[[#This Row],[CANTIDAD]]*TablaVentas[[#This Row],[PRECIO UNITARIO]]</f>
        <v>49.5</v>
      </c>
      <c r="H1578" s="1">
        <f t="shared" ca="1" si="24"/>
        <v>0.14921765394802877</v>
      </c>
      <c r="I1578" s="2">
        <f ca="1">+TablaVentas[[#This Row],[VENTAL TOTAL]]-TablaVentas[[#This Row],[VENTAL TOTAL]]*TablaVentas[[#This Row],[DESCUENTO]]</f>
        <v>42.113726129572576</v>
      </c>
      <c r="J1578" s="2">
        <f ca="1">0.18*TablaVentas[[#This Row],[SUBTOTAL]]</f>
        <v>7.5804707033230638</v>
      </c>
      <c r="K1578" s="2">
        <f ca="1">+TablaVentas[[#This Row],[SUBTOTAL]]+TablaVentas[[#This Row],[IGV]]</f>
        <v>49.694196832895642</v>
      </c>
    </row>
    <row r="1579" spans="1:11" x14ac:dyDescent="0.25">
      <c r="A1579" t="s">
        <v>1588</v>
      </c>
      <c r="B1579" s="6">
        <v>45994</v>
      </c>
      <c r="C1579" t="s">
        <v>10011</v>
      </c>
      <c r="D1579" t="s">
        <v>10018</v>
      </c>
      <c r="E1579">
        <v>9</v>
      </c>
      <c r="F1579">
        <f>+_xlfn.XLOOKUP(TablaVentas[[#This Row],[PRODUCTO FINANCIERO]],TablaPrecios[PRODUCTO FINANCIERO],TablaPrecios[PRECIO UNIT],0)</f>
        <v>14.9</v>
      </c>
      <c r="G1579" s="2">
        <f>+TablaVentas[[#This Row],[CANTIDAD]]*TablaVentas[[#This Row],[PRECIO UNITARIO]]</f>
        <v>134.1</v>
      </c>
      <c r="H1579" s="1">
        <f t="shared" ca="1" si="24"/>
        <v>0.12995230714331726</v>
      </c>
      <c r="I1579" s="2">
        <f ca="1">+TablaVentas[[#This Row],[VENTAL TOTAL]]-TablaVentas[[#This Row],[VENTAL TOTAL]]*TablaVentas[[#This Row],[DESCUENTO]]</f>
        <v>116.67339561208115</v>
      </c>
      <c r="J1579" s="2">
        <f ca="1">0.18*TablaVentas[[#This Row],[SUBTOTAL]]</f>
        <v>21.001211210174606</v>
      </c>
      <c r="K1579" s="2">
        <f ca="1">+TablaVentas[[#This Row],[SUBTOTAL]]+TablaVentas[[#This Row],[IGV]]</f>
        <v>137.67460682225575</v>
      </c>
    </row>
    <row r="1580" spans="1:11" x14ac:dyDescent="0.25">
      <c r="A1580" t="s">
        <v>1589</v>
      </c>
      <c r="B1580" s="6">
        <v>45573</v>
      </c>
      <c r="C1580" t="s">
        <v>10012</v>
      </c>
      <c r="D1580" t="s">
        <v>10022</v>
      </c>
      <c r="E1580">
        <v>5</v>
      </c>
      <c r="F1580">
        <f>+_xlfn.XLOOKUP(TablaVentas[[#This Row],[PRODUCTO FINANCIERO]],TablaPrecios[PRODUCTO FINANCIERO],TablaPrecios[PRECIO UNIT],0)</f>
        <v>20.9</v>
      </c>
      <c r="G1580" s="2">
        <f>+TablaVentas[[#This Row],[CANTIDAD]]*TablaVentas[[#This Row],[PRECIO UNITARIO]]</f>
        <v>104.5</v>
      </c>
      <c r="H1580" s="1">
        <f t="shared" ca="1" si="24"/>
        <v>0.17644627804796759</v>
      </c>
      <c r="I1580" s="2">
        <f ca="1">+TablaVentas[[#This Row],[VENTAL TOTAL]]-TablaVentas[[#This Row],[VENTAL TOTAL]]*TablaVentas[[#This Row],[DESCUENTO]]</f>
        <v>86.061363943987388</v>
      </c>
      <c r="J1580" s="2">
        <f ca="1">0.18*TablaVentas[[#This Row],[SUBTOTAL]]</f>
        <v>15.491045509917729</v>
      </c>
      <c r="K1580" s="2">
        <f ca="1">+TablaVentas[[#This Row],[SUBTOTAL]]+TablaVentas[[#This Row],[IGV]]</f>
        <v>101.55240945390511</v>
      </c>
    </row>
    <row r="1581" spans="1:11" x14ac:dyDescent="0.25">
      <c r="A1581" t="s">
        <v>1590</v>
      </c>
      <c r="B1581" s="6">
        <v>46096</v>
      </c>
      <c r="C1581" t="s">
        <v>10015</v>
      </c>
      <c r="D1581" t="s">
        <v>10022</v>
      </c>
      <c r="E1581">
        <v>18</v>
      </c>
      <c r="F1581">
        <f>+_xlfn.XLOOKUP(TablaVentas[[#This Row],[PRODUCTO FINANCIERO]],TablaPrecios[PRODUCTO FINANCIERO],TablaPrecios[PRECIO UNIT],0)</f>
        <v>20.9</v>
      </c>
      <c r="G1581" s="2">
        <f>+TablaVentas[[#This Row],[CANTIDAD]]*TablaVentas[[#This Row],[PRECIO UNITARIO]]</f>
        <v>376.2</v>
      </c>
      <c r="H1581" s="1">
        <f t="shared" ca="1" si="24"/>
        <v>0.17595388623901415</v>
      </c>
      <c r="I1581" s="2">
        <f ca="1">+TablaVentas[[#This Row],[VENTAL TOTAL]]-TablaVentas[[#This Row],[VENTAL TOTAL]]*TablaVentas[[#This Row],[DESCUENTO]]</f>
        <v>310.00614799688287</v>
      </c>
      <c r="J1581" s="2">
        <f ca="1">0.18*TablaVentas[[#This Row],[SUBTOTAL]]</f>
        <v>55.801106639438913</v>
      </c>
      <c r="K1581" s="2">
        <f ca="1">+TablaVentas[[#This Row],[SUBTOTAL]]+TablaVentas[[#This Row],[IGV]]</f>
        <v>365.80725463632177</v>
      </c>
    </row>
    <row r="1582" spans="1:11" x14ac:dyDescent="0.25">
      <c r="A1582" t="s">
        <v>1591</v>
      </c>
      <c r="B1582" s="6">
        <v>45912</v>
      </c>
      <c r="C1582" t="s">
        <v>10013</v>
      </c>
      <c r="D1582" t="s">
        <v>10019</v>
      </c>
      <c r="E1582">
        <v>6</v>
      </c>
      <c r="F1582">
        <f>+_xlfn.XLOOKUP(TablaVentas[[#This Row],[PRODUCTO FINANCIERO]],TablaPrecios[PRODUCTO FINANCIERO],TablaPrecios[PRECIO UNIT],0)</f>
        <v>9.9</v>
      </c>
      <c r="G1582" s="2">
        <f>+TablaVentas[[#This Row],[CANTIDAD]]*TablaVentas[[#This Row],[PRECIO UNITARIO]]</f>
        <v>59.400000000000006</v>
      </c>
      <c r="H1582" s="1">
        <f t="shared" ca="1" si="24"/>
        <v>0.10393216685506183</v>
      </c>
      <c r="I1582" s="2">
        <f ca="1">+TablaVentas[[#This Row],[VENTAL TOTAL]]-TablaVentas[[#This Row],[VENTAL TOTAL]]*TablaVentas[[#This Row],[DESCUENTO]]</f>
        <v>53.226429288809335</v>
      </c>
      <c r="J1582" s="2">
        <f ca="1">0.18*TablaVentas[[#This Row],[SUBTOTAL]]</f>
        <v>9.5807572719856804</v>
      </c>
      <c r="K1582" s="2">
        <f ca="1">+TablaVentas[[#This Row],[SUBTOTAL]]+TablaVentas[[#This Row],[IGV]]</f>
        <v>62.807186560795017</v>
      </c>
    </row>
    <row r="1583" spans="1:11" x14ac:dyDescent="0.25">
      <c r="A1583" t="s">
        <v>1592</v>
      </c>
      <c r="B1583" s="6">
        <v>46222</v>
      </c>
      <c r="C1583" t="s">
        <v>10015</v>
      </c>
      <c r="D1583" t="s">
        <v>10017</v>
      </c>
      <c r="E1583">
        <v>12</v>
      </c>
      <c r="F1583">
        <f>+_xlfn.XLOOKUP(TablaVentas[[#This Row],[PRODUCTO FINANCIERO]],TablaPrecios[PRODUCTO FINANCIERO],TablaPrecios[PRECIO UNIT],0)</f>
        <v>9.9</v>
      </c>
      <c r="G1583" s="2">
        <f>+TablaVentas[[#This Row],[CANTIDAD]]*TablaVentas[[#This Row],[PRECIO UNITARIO]]</f>
        <v>118.80000000000001</v>
      </c>
      <c r="H1583" s="1">
        <f t="shared" ca="1" si="24"/>
        <v>0.14171832933817141</v>
      </c>
      <c r="I1583" s="2">
        <f ca="1">+TablaVentas[[#This Row],[VENTAL TOTAL]]-TablaVentas[[#This Row],[VENTAL TOTAL]]*TablaVentas[[#This Row],[DESCUENTO]]</f>
        <v>101.96386247462524</v>
      </c>
      <c r="J1583" s="2">
        <f ca="1">0.18*TablaVentas[[#This Row],[SUBTOTAL]]</f>
        <v>18.353495245432544</v>
      </c>
      <c r="K1583" s="2">
        <f ca="1">+TablaVentas[[#This Row],[SUBTOTAL]]+TablaVentas[[#This Row],[IGV]]</f>
        <v>120.31735772005779</v>
      </c>
    </row>
    <row r="1584" spans="1:11" x14ac:dyDescent="0.25">
      <c r="A1584" t="s">
        <v>1593</v>
      </c>
      <c r="B1584" s="6">
        <v>46273</v>
      </c>
      <c r="C1584" t="s">
        <v>10014</v>
      </c>
      <c r="D1584" t="s">
        <v>10019</v>
      </c>
      <c r="E1584">
        <v>7</v>
      </c>
      <c r="F1584">
        <f>+_xlfn.XLOOKUP(TablaVentas[[#This Row],[PRODUCTO FINANCIERO]],TablaPrecios[PRODUCTO FINANCIERO],TablaPrecios[PRECIO UNIT],0)</f>
        <v>9.9</v>
      </c>
      <c r="G1584" s="2">
        <f>+TablaVentas[[#This Row],[CANTIDAD]]*TablaVentas[[#This Row],[PRECIO UNITARIO]]</f>
        <v>69.3</v>
      </c>
      <c r="H1584" s="1">
        <f t="shared" ca="1" si="24"/>
        <v>0.10808995199930686</v>
      </c>
      <c r="I1584" s="2">
        <f ca="1">+TablaVentas[[#This Row],[VENTAL TOTAL]]-TablaVentas[[#This Row],[VENTAL TOTAL]]*TablaVentas[[#This Row],[DESCUENTO]]</f>
        <v>61.809366326448028</v>
      </c>
      <c r="J1584" s="2">
        <f ca="1">0.18*TablaVentas[[#This Row],[SUBTOTAL]]</f>
        <v>11.125685938760645</v>
      </c>
      <c r="K1584" s="2">
        <f ca="1">+TablaVentas[[#This Row],[SUBTOTAL]]+TablaVentas[[#This Row],[IGV]]</f>
        <v>72.935052265208668</v>
      </c>
    </row>
    <row r="1585" spans="1:11" x14ac:dyDescent="0.25">
      <c r="A1585" t="s">
        <v>1594</v>
      </c>
      <c r="B1585" s="6">
        <v>45695</v>
      </c>
      <c r="C1585" t="s">
        <v>10015</v>
      </c>
      <c r="D1585" t="s">
        <v>10018</v>
      </c>
      <c r="E1585">
        <v>8</v>
      </c>
      <c r="F1585">
        <f>+_xlfn.XLOOKUP(TablaVentas[[#This Row],[PRODUCTO FINANCIERO]],TablaPrecios[PRODUCTO FINANCIERO],TablaPrecios[PRECIO UNIT],0)</f>
        <v>14.9</v>
      </c>
      <c r="G1585" s="2">
        <f>+TablaVentas[[#This Row],[CANTIDAD]]*TablaVentas[[#This Row],[PRECIO UNITARIO]]</f>
        <v>119.2</v>
      </c>
      <c r="H1585" s="1">
        <f t="shared" ca="1" si="24"/>
        <v>0.10791990630767627</v>
      </c>
      <c r="I1585" s="2">
        <f ca="1">+TablaVentas[[#This Row],[VENTAL TOTAL]]-TablaVentas[[#This Row],[VENTAL TOTAL]]*TablaVentas[[#This Row],[DESCUENTO]]</f>
        <v>106.33594716812499</v>
      </c>
      <c r="J1585" s="2">
        <f ca="1">0.18*TablaVentas[[#This Row],[SUBTOTAL]]</f>
        <v>19.140470490262498</v>
      </c>
      <c r="K1585" s="2">
        <f ca="1">+TablaVentas[[#This Row],[SUBTOTAL]]+TablaVentas[[#This Row],[IGV]]</f>
        <v>125.47641765838749</v>
      </c>
    </row>
    <row r="1586" spans="1:11" x14ac:dyDescent="0.25">
      <c r="A1586" t="s">
        <v>1595</v>
      </c>
      <c r="B1586" s="6">
        <v>45727</v>
      </c>
      <c r="C1586" t="s">
        <v>10011</v>
      </c>
      <c r="D1586" t="s">
        <v>10018</v>
      </c>
      <c r="E1586">
        <v>10</v>
      </c>
      <c r="F1586">
        <f>+_xlfn.XLOOKUP(TablaVentas[[#This Row],[PRODUCTO FINANCIERO]],TablaPrecios[PRODUCTO FINANCIERO],TablaPrecios[PRECIO UNIT],0)</f>
        <v>14.9</v>
      </c>
      <c r="G1586" s="2">
        <f>+TablaVentas[[#This Row],[CANTIDAD]]*TablaVentas[[#This Row],[PRECIO UNITARIO]]</f>
        <v>149</v>
      </c>
      <c r="H1586" s="1">
        <f t="shared" ca="1" si="24"/>
        <v>0.17083943561516335</v>
      </c>
      <c r="I1586" s="2">
        <f ca="1">+TablaVentas[[#This Row],[VENTAL TOTAL]]-TablaVentas[[#This Row],[VENTAL TOTAL]]*TablaVentas[[#This Row],[DESCUENTO]]</f>
        <v>123.54492409334065</v>
      </c>
      <c r="J1586" s="2">
        <f ca="1">0.18*TablaVentas[[#This Row],[SUBTOTAL]]</f>
        <v>22.238086336801317</v>
      </c>
      <c r="K1586" s="2">
        <f ca="1">+TablaVentas[[#This Row],[SUBTOTAL]]+TablaVentas[[#This Row],[IGV]]</f>
        <v>145.78301043014199</v>
      </c>
    </row>
    <row r="1587" spans="1:11" x14ac:dyDescent="0.25">
      <c r="A1587" t="s">
        <v>1596</v>
      </c>
      <c r="B1587" s="6">
        <v>45621</v>
      </c>
      <c r="C1587" t="s">
        <v>10014</v>
      </c>
      <c r="D1587" t="s">
        <v>10017</v>
      </c>
      <c r="E1587">
        <v>3</v>
      </c>
      <c r="F1587">
        <f>+_xlfn.XLOOKUP(TablaVentas[[#This Row],[PRODUCTO FINANCIERO]],TablaPrecios[PRODUCTO FINANCIERO],TablaPrecios[PRECIO UNIT],0)</f>
        <v>9.9</v>
      </c>
      <c r="G1587" s="2">
        <f>+TablaVentas[[#This Row],[CANTIDAD]]*TablaVentas[[#This Row],[PRECIO UNITARIO]]</f>
        <v>29.700000000000003</v>
      </c>
      <c r="H1587" s="1">
        <f t="shared" ca="1" si="24"/>
        <v>0.10657860620133608</v>
      </c>
      <c r="I1587" s="2">
        <f ca="1">+TablaVentas[[#This Row],[VENTAL TOTAL]]-TablaVentas[[#This Row],[VENTAL TOTAL]]*TablaVentas[[#This Row],[DESCUENTO]]</f>
        <v>26.534615395820321</v>
      </c>
      <c r="J1587" s="2">
        <f ca="1">0.18*TablaVentas[[#This Row],[SUBTOTAL]]</f>
        <v>4.7762307712476577</v>
      </c>
      <c r="K1587" s="2">
        <f ca="1">+TablaVentas[[#This Row],[SUBTOTAL]]+TablaVentas[[#This Row],[IGV]]</f>
        <v>31.310846167067979</v>
      </c>
    </row>
    <row r="1588" spans="1:11" x14ac:dyDescent="0.25">
      <c r="A1588" t="s">
        <v>1597</v>
      </c>
      <c r="B1588" s="6">
        <v>45908</v>
      </c>
      <c r="C1588" t="s">
        <v>10015</v>
      </c>
      <c r="D1588" t="s">
        <v>10017</v>
      </c>
      <c r="E1588">
        <v>10</v>
      </c>
      <c r="F1588">
        <f>+_xlfn.XLOOKUP(TablaVentas[[#This Row],[PRODUCTO FINANCIERO]],TablaPrecios[PRODUCTO FINANCIERO],TablaPrecios[PRECIO UNIT],0)</f>
        <v>9.9</v>
      </c>
      <c r="G1588" s="2">
        <f>+TablaVentas[[#This Row],[CANTIDAD]]*TablaVentas[[#This Row],[PRECIO UNITARIO]]</f>
        <v>99</v>
      </c>
      <c r="H1588" s="1">
        <f t="shared" ca="1" si="24"/>
        <v>0.10909302207061625</v>
      </c>
      <c r="I1588" s="2">
        <f ca="1">+TablaVentas[[#This Row],[VENTAL TOTAL]]-TablaVentas[[#This Row],[VENTAL TOTAL]]*TablaVentas[[#This Row],[DESCUENTO]]</f>
        <v>88.199790815008996</v>
      </c>
      <c r="J1588" s="2">
        <f ca="1">0.18*TablaVentas[[#This Row],[SUBTOTAL]]</f>
        <v>15.875962346701618</v>
      </c>
      <c r="K1588" s="2">
        <f ca="1">+TablaVentas[[#This Row],[SUBTOTAL]]+TablaVentas[[#This Row],[IGV]]</f>
        <v>104.07575316171061</v>
      </c>
    </row>
    <row r="1589" spans="1:11" x14ac:dyDescent="0.25">
      <c r="A1589" t="s">
        <v>1598</v>
      </c>
      <c r="B1589" s="6">
        <v>46177</v>
      </c>
      <c r="C1589" t="s">
        <v>10012</v>
      </c>
      <c r="D1589" t="s">
        <v>10018</v>
      </c>
      <c r="E1589">
        <v>5</v>
      </c>
      <c r="F1589">
        <f>+_xlfn.XLOOKUP(TablaVentas[[#This Row],[PRODUCTO FINANCIERO]],TablaPrecios[PRODUCTO FINANCIERO],TablaPrecios[PRECIO UNIT],0)</f>
        <v>14.9</v>
      </c>
      <c r="G1589" s="2">
        <f>+TablaVentas[[#This Row],[CANTIDAD]]*TablaVentas[[#This Row],[PRECIO UNITARIO]]</f>
        <v>74.5</v>
      </c>
      <c r="H1589" s="1">
        <f t="shared" ca="1" si="24"/>
        <v>0.18719077776363383</v>
      </c>
      <c r="I1589" s="2">
        <f ca="1">+TablaVentas[[#This Row],[VENTAL TOTAL]]-TablaVentas[[#This Row],[VENTAL TOTAL]]*TablaVentas[[#This Row],[DESCUENTO]]</f>
        <v>60.554287056609283</v>
      </c>
      <c r="J1589" s="2">
        <f ca="1">0.18*TablaVentas[[#This Row],[SUBTOTAL]]</f>
        <v>10.89977167018967</v>
      </c>
      <c r="K1589" s="2">
        <f ca="1">+TablaVentas[[#This Row],[SUBTOTAL]]+TablaVentas[[#This Row],[IGV]]</f>
        <v>71.454058726798948</v>
      </c>
    </row>
    <row r="1590" spans="1:11" x14ac:dyDescent="0.25">
      <c r="A1590" t="s">
        <v>1599</v>
      </c>
      <c r="B1590" s="6">
        <v>45598</v>
      </c>
      <c r="C1590" t="s">
        <v>10015</v>
      </c>
      <c r="D1590" t="s">
        <v>10018</v>
      </c>
      <c r="E1590">
        <v>10</v>
      </c>
      <c r="F1590">
        <f>+_xlfn.XLOOKUP(TablaVentas[[#This Row],[PRODUCTO FINANCIERO]],TablaPrecios[PRODUCTO FINANCIERO],TablaPrecios[PRECIO UNIT],0)</f>
        <v>14.9</v>
      </c>
      <c r="G1590" s="2">
        <f>+TablaVentas[[#This Row],[CANTIDAD]]*TablaVentas[[#This Row],[PRECIO UNITARIO]]</f>
        <v>149</v>
      </c>
      <c r="H1590" s="1">
        <f t="shared" ca="1" si="24"/>
        <v>0.14461268227057505</v>
      </c>
      <c r="I1590" s="2">
        <f ca="1">+TablaVentas[[#This Row],[VENTAL TOTAL]]-TablaVentas[[#This Row],[VENTAL TOTAL]]*TablaVentas[[#This Row],[DESCUENTO]]</f>
        <v>127.45271034168431</v>
      </c>
      <c r="J1590" s="2">
        <f ca="1">0.18*TablaVentas[[#This Row],[SUBTOTAL]]</f>
        <v>22.941487861503173</v>
      </c>
      <c r="K1590" s="2">
        <f ca="1">+TablaVentas[[#This Row],[SUBTOTAL]]+TablaVentas[[#This Row],[IGV]]</f>
        <v>150.39419820318747</v>
      </c>
    </row>
    <row r="1591" spans="1:11" x14ac:dyDescent="0.25">
      <c r="A1591" t="s">
        <v>1600</v>
      </c>
      <c r="B1591" s="6">
        <v>45762</v>
      </c>
      <c r="C1591" t="s">
        <v>10013</v>
      </c>
      <c r="D1591" t="s">
        <v>10020</v>
      </c>
      <c r="E1591">
        <v>13</v>
      </c>
      <c r="F1591">
        <f>+_xlfn.XLOOKUP(TablaVentas[[#This Row],[PRODUCTO FINANCIERO]],TablaPrecios[PRODUCTO FINANCIERO],TablaPrecios[PRECIO UNIT],0)</f>
        <v>14.9</v>
      </c>
      <c r="G1591" s="2">
        <f>+TablaVentas[[#This Row],[CANTIDAD]]*TablaVentas[[#This Row],[PRECIO UNITARIO]]</f>
        <v>193.70000000000002</v>
      </c>
      <c r="H1591" s="1">
        <f t="shared" ca="1" si="24"/>
        <v>0.14154144431846319</v>
      </c>
      <c r="I1591" s="2">
        <f ca="1">+TablaVentas[[#This Row],[VENTAL TOTAL]]-TablaVentas[[#This Row],[VENTAL TOTAL]]*TablaVentas[[#This Row],[DESCUENTO]]</f>
        <v>166.28342223551368</v>
      </c>
      <c r="J1591" s="2">
        <f ca="1">0.18*TablaVentas[[#This Row],[SUBTOTAL]]</f>
        <v>29.931016002392461</v>
      </c>
      <c r="K1591" s="2">
        <f ca="1">+TablaVentas[[#This Row],[SUBTOTAL]]+TablaVentas[[#This Row],[IGV]]</f>
        <v>196.21443823790614</v>
      </c>
    </row>
    <row r="1592" spans="1:11" x14ac:dyDescent="0.25">
      <c r="A1592" t="s">
        <v>1601</v>
      </c>
      <c r="B1592" s="6">
        <v>45819</v>
      </c>
      <c r="C1592" t="s">
        <v>10011</v>
      </c>
      <c r="D1592" t="s">
        <v>10022</v>
      </c>
      <c r="E1592">
        <v>13</v>
      </c>
      <c r="F1592">
        <f>+_xlfn.XLOOKUP(TablaVentas[[#This Row],[PRODUCTO FINANCIERO]],TablaPrecios[PRODUCTO FINANCIERO],TablaPrecios[PRECIO UNIT],0)</f>
        <v>20.9</v>
      </c>
      <c r="G1592" s="2">
        <f>+TablaVentas[[#This Row],[CANTIDAD]]*TablaVentas[[#This Row],[PRECIO UNITARIO]]</f>
        <v>271.7</v>
      </c>
      <c r="H1592" s="1">
        <f t="shared" ca="1" si="24"/>
        <v>0.11821351794704131</v>
      </c>
      <c r="I1592" s="2">
        <f ca="1">+TablaVentas[[#This Row],[VENTAL TOTAL]]-TablaVentas[[#This Row],[VENTAL TOTAL]]*TablaVentas[[#This Row],[DESCUENTO]]</f>
        <v>239.58138717378887</v>
      </c>
      <c r="J1592" s="2">
        <f ca="1">0.18*TablaVentas[[#This Row],[SUBTOTAL]]</f>
        <v>43.124649691281995</v>
      </c>
      <c r="K1592" s="2">
        <f ca="1">+TablaVentas[[#This Row],[SUBTOTAL]]+TablaVentas[[#This Row],[IGV]]</f>
        <v>282.70603686507087</v>
      </c>
    </row>
    <row r="1593" spans="1:11" x14ac:dyDescent="0.25">
      <c r="A1593" t="s">
        <v>1602</v>
      </c>
      <c r="B1593" s="6">
        <v>45442</v>
      </c>
      <c r="C1593" t="s">
        <v>10014</v>
      </c>
      <c r="D1593" t="s">
        <v>10022</v>
      </c>
      <c r="E1593">
        <v>12</v>
      </c>
      <c r="F1593">
        <f>+_xlfn.XLOOKUP(TablaVentas[[#This Row],[PRODUCTO FINANCIERO]],TablaPrecios[PRODUCTO FINANCIERO],TablaPrecios[PRECIO UNIT],0)</f>
        <v>20.9</v>
      </c>
      <c r="G1593" s="2">
        <f>+TablaVentas[[#This Row],[CANTIDAD]]*TablaVentas[[#This Row],[PRECIO UNITARIO]]</f>
        <v>250.79999999999998</v>
      </c>
      <c r="H1593" s="1">
        <f t="shared" ca="1" si="24"/>
        <v>0.15395505022208797</v>
      </c>
      <c r="I1593" s="2">
        <f ca="1">+TablaVentas[[#This Row],[VENTAL TOTAL]]-TablaVentas[[#This Row],[VENTAL TOTAL]]*TablaVentas[[#This Row],[DESCUENTO]]</f>
        <v>212.18807340430033</v>
      </c>
      <c r="J1593" s="2">
        <f ca="1">0.18*TablaVentas[[#This Row],[SUBTOTAL]]</f>
        <v>38.193853212774059</v>
      </c>
      <c r="K1593" s="2">
        <f ca="1">+TablaVentas[[#This Row],[SUBTOTAL]]+TablaVentas[[#This Row],[IGV]]</f>
        <v>250.38192661707438</v>
      </c>
    </row>
    <row r="1594" spans="1:11" x14ac:dyDescent="0.25">
      <c r="A1594" t="s">
        <v>1603</v>
      </c>
      <c r="B1594" s="6">
        <v>45518</v>
      </c>
      <c r="C1594" t="s">
        <v>10012</v>
      </c>
      <c r="D1594" t="s">
        <v>10019</v>
      </c>
      <c r="E1594">
        <v>6</v>
      </c>
      <c r="F1594">
        <f>+_xlfn.XLOOKUP(TablaVentas[[#This Row],[PRODUCTO FINANCIERO]],TablaPrecios[PRODUCTO FINANCIERO],TablaPrecios[PRECIO UNIT],0)</f>
        <v>9.9</v>
      </c>
      <c r="G1594" s="2">
        <f>+TablaVentas[[#This Row],[CANTIDAD]]*TablaVentas[[#This Row],[PRECIO UNITARIO]]</f>
        <v>59.400000000000006</v>
      </c>
      <c r="H1594" s="1">
        <f t="shared" ca="1" si="24"/>
        <v>0.1891850289220384</v>
      </c>
      <c r="I1594" s="2">
        <f ca="1">+TablaVentas[[#This Row],[VENTAL TOTAL]]-TablaVentas[[#This Row],[VENTAL TOTAL]]*TablaVentas[[#This Row],[DESCUENTO]]</f>
        <v>48.162409282030922</v>
      </c>
      <c r="J1594" s="2">
        <f ca="1">0.18*TablaVentas[[#This Row],[SUBTOTAL]]</f>
        <v>8.6692336707655659</v>
      </c>
      <c r="K1594" s="2">
        <f ca="1">+TablaVentas[[#This Row],[SUBTOTAL]]+TablaVentas[[#This Row],[IGV]]</f>
        <v>56.831642952796486</v>
      </c>
    </row>
    <row r="1595" spans="1:11" x14ac:dyDescent="0.25">
      <c r="A1595" t="s">
        <v>1604</v>
      </c>
      <c r="B1595" s="6">
        <v>46078</v>
      </c>
      <c r="C1595" t="s">
        <v>10012</v>
      </c>
      <c r="D1595" t="s">
        <v>10019</v>
      </c>
      <c r="E1595">
        <v>7</v>
      </c>
      <c r="F1595">
        <f>+_xlfn.XLOOKUP(TablaVentas[[#This Row],[PRODUCTO FINANCIERO]],TablaPrecios[PRODUCTO FINANCIERO],TablaPrecios[PRECIO UNIT],0)</f>
        <v>9.9</v>
      </c>
      <c r="G1595" s="2">
        <f>+TablaVentas[[#This Row],[CANTIDAD]]*TablaVentas[[#This Row],[PRECIO UNITARIO]]</f>
        <v>69.3</v>
      </c>
      <c r="H1595" s="1">
        <f t="shared" ca="1" si="24"/>
        <v>0.10592425299955693</v>
      </c>
      <c r="I1595" s="2">
        <f ca="1">+TablaVentas[[#This Row],[VENTAL TOTAL]]-TablaVentas[[#This Row],[VENTAL TOTAL]]*TablaVentas[[#This Row],[DESCUENTO]]</f>
        <v>61.959449267130701</v>
      </c>
      <c r="J1595" s="2">
        <f ca="1">0.18*TablaVentas[[#This Row],[SUBTOTAL]]</f>
        <v>11.152700868083526</v>
      </c>
      <c r="K1595" s="2">
        <f ca="1">+TablaVentas[[#This Row],[SUBTOTAL]]+TablaVentas[[#This Row],[IGV]]</f>
        <v>73.112150135214222</v>
      </c>
    </row>
    <row r="1596" spans="1:11" x14ac:dyDescent="0.25">
      <c r="A1596" t="s">
        <v>1605</v>
      </c>
      <c r="B1596" s="6">
        <v>45610</v>
      </c>
      <c r="C1596" t="s">
        <v>10014</v>
      </c>
      <c r="D1596" t="s">
        <v>10019</v>
      </c>
      <c r="E1596">
        <v>15</v>
      </c>
      <c r="F1596">
        <f>+_xlfn.XLOOKUP(TablaVentas[[#This Row],[PRODUCTO FINANCIERO]],TablaPrecios[PRODUCTO FINANCIERO],TablaPrecios[PRECIO UNIT],0)</f>
        <v>9.9</v>
      </c>
      <c r="G1596" s="2">
        <f>+TablaVentas[[#This Row],[CANTIDAD]]*TablaVentas[[#This Row],[PRECIO UNITARIO]]</f>
        <v>148.5</v>
      </c>
      <c r="H1596" s="1">
        <f t="shared" ca="1" si="24"/>
        <v>0.1779324463274351</v>
      </c>
      <c r="I1596" s="2">
        <f ca="1">+TablaVentas[[#This Row],[VENTAL TOTAL]]-TablaVentas[[#This Row],[VENTAL TOTAL]]*TablaVentas[[#This Row],[DESCUENTO]]</f>
        <v>122.07703172037589</v>
      </c>
      <c r="J1596" s="2">
        <f ca="1">0.18*TablaVentas[[#This Row],[SUBTOTAL]]</f>
        <v>21.97386570966766</v>
      </c>
      <c r="K1596" s="2">
        <f ca="1">+TablaVentas[[#This Row],[SUBTOTAL]]+TablaVentas[[#This Row],[IGV]]</f>
        <v>144.05089743004353</v>
      </c>
    </row>
    <row r="1597" spans="1:11" x14ac:dyDescent="0.25">
      <c r="A1597" t="s">
        <v>1606</v>
      </c>
      <c r="B1597" s="6">
        <v>46227</v>
      </c>
      <c r="C1597" t="s">
        <v>10014</v>
      </c>
      <c r="D1597" t="s">
        <v>10019</v>
      </c>
      <c r="E1597">
        <v>6</v>
      </c>
      <c r="F1597">
        <f>+_xlfn.XLOOKUP(TablaVentas[[#This Row],[PRODUCTO FINANCIERO]],TablaPrecios[PRODUCTO FINANCIERO],TablaPrecios[PRECIO UNIT],0)</f>
        <v>9.9</v>
      </c>
      <c r="G1597" s="2">
        <f>+TablaVentas[[#This Row],[CANTIDAD]]*TablaVentas[[#This Row],[PRECIO UNITARIO]]</f>
        <v>59.400000000000006</v>
      </c>
      <c r="H1597" s="1">
        <f t="shared" ca="1" si="24"/>
        <v>0.10367151630573296</v>
      </c>
      <c r="I1597" s="2">
        <f ca="1">+TablaVentas[[#This Row],[VENTAL TOTAL]]-TablaVentas[[#This Row],[VENTAL TOTAL]]*TablaVentas[[#This Row],[DESCUENTO]]</f>
        <v>53.241911931439468</v>
      </c>
      <c r="J1597" s="2">
        <f ca="1">0.18*TablaVentas[[#This Row],[SUBTOTAL]]</f>
        <v>9.5835441476591043</v>
      </c>
      <c r="K1597" s="2">
        <f ca="1">+TablaVentas[[#This Row],[SUBTOTAL]]+TablaVentas[[#This Row],[IGV]]</f>
        <v>62.825456079098572</v>
      </c>
    </row>
    <row r="1598" spans="1:11" x14ac:dyDescent="0.25">
      <c r="A1598" t="s">
        <v>1607</v>
      </c>
      <c r="B1598" s="6">
        <v>46298</v>
      </c>
      <c r="C1598" t="s">
        <v>10011</v>
      </c>
      <c r="D1598" t="s">
        <v>10018</v>
      </c>
      <c r="E1598">
        <v>20</v>
      </c>
      <c r="F1598">
        <f>+_xlfn.XLOOKUP(TablaVentas[[#This Row],[PRODUCTO FINANCIERO]],TablaPrecios[PRODUCTO FINANCIERO],TablaPrecios[PRECIO UNIT],0)</f>
        <v>14.9</v>
      </c>
      <c r="G1598" s="2">
        <f>+TablaVentas[[#This Row],[CANTIDAD]]*TablaVentas[[#This Row],[PRECIO UNITARIO]]</f>
        <v>298</v>
      </c>
      <c r="H1598" s="1">
        <f t="shared" ca="1" si="24"/>
        <v>0.12298829799145498</v>
      </c>
      <c r="I1598" s="2">
        <f ca="1">+TablaVentas[[#This Row],[VENTAL TOTAL]]-TablaVentas[[#This Row],[VENTAL TOTAL]]*TablaVentas[[#This Row],[DESCUENTO]]</f>
        <v>261.3494871985464</v>
      </c>
      <c r="J1598" s="2">
        <f ca="1">0.18*TablaVentas[[#This Row],[SUBTOTAL]]</f>
        <v>47.04290769573835</v>
      </c>
      <c r="K1598" s="2">
        <f ca="1">+TablaVentas[[#This Row],[SUBTOTAL]]+TablaVentas[[#This Row],[IGV]]</f>
        <v>308.39239489428473</v>
      </c>
    </row>
    <row r="1599" spans="1:11" x14ac:dyDescent="0.25">
      <c r="A1599" t="s">
        <v>1608</v>
      </c>
      <c r="B1599" s="6">
        <v>46193</v>
      </c>
      <c r="C1599" t="s">
        <v>10012</v>
      </c>
      <c r="D1599" t="s">
        <v>10020</v>
      </c>
      <c r="E1599">
        <v>19</v>
      </c>
      <c r="F1599">
        <f>+_xlfn.XLOOKUP(TablaVentas[[#This Row],[PRODUCTO FINANCIERO]],TablaPrecios[PRODUCTO FINANCIERO],TablaPrecios[PRECIO UNIT],0)</f>
        <v>14.9</v>
      </c>
      <c r="G1599" s="2">
        <f>+TablaVentas[[#This Row],[CANTIDAD]]*TablaVentas[[#This Row],[PRECIO UNITARIO]]</f>
        <v>283.10000000000002</v>
      </c>
      <c r="H1599" s="1">
        <f t="shared" ca="1" si="24"/>
        <v>0.15729104721440154</v>
      </c>
      <c r="I1599" s="2">
        <f ca="1">+TablaVentas[[#This Row],[VENTAL TOTAL]]-TablaVentas[[#This Row],[VENTAL TOTAL]]*TablaVentas[[#This Row],[DESCUENTO]]</f>
        <v>238.57090453360294</v>
      </c>
      <c r="J1599" s="2">
        <f ca="1">0.18*TablaVentas[[#This Row],[SUBTOTAL]]</f>
        <v>42.942762816048528</v>
      </c>
      <c r="K1599" s="2">
        <f ca="1">+TablaVentas[[#This Row],[SUBTOTAL]]+TablaVentas[[#This Row],[IGV]]</f>
        <v>281.51366734965148</v>
      </c>
    </row>
    <row r="1600" spans="1:11" x14ac:dyDescent="0.25">
      <c r="A1600" t="s">
        <v>1609</v>
      </c>
      <c r="B1600" s="6">
        <v>45571</v>
      </c>
      <c r="C1600" t="s">
        <v>10016</v>
      </c>
      <c r="D1600" t="s">
        <v>10022</v>
      </c>
      <c r="E1600">
        <v>20</v>
      </c>
      <c r="F1600">
        <f>+_xlfn.XLOOKUP(TablaVentas[[#This Row],[PRODUCTO FINANCIERO]],TablaPrecios[PRODUCTO FINANCIERO],TablaPrecios[PRECIO UNIT],0)</f>
        <v>20.9</v>
      </c>
      <c r="G1600" s="2">
        <f>+TablaVentas[[#This Row],[CANTIDAD]]*TablaVentas[[#This Row],[PRECIO UNITARIO]]</f>
        <v>418</v>
      </c>
      <c r="H1600" s="1">
        <f t="shared" ca="1" si="24"/>
        <v>0.14419248463546477</v>
      </c>
      <c r="I1600" s="2">
        <f ca="1">+TablaVentas[[#This Row],[VENTAL TOTAL]]-TablaVentas[[#This Row],[VENTAL TOTAL]]*TablaVentas[[#This Row],[DESCUENTO]]</f>
        <v>357.72754142237574</v>
      </c>
      <c r="J1600" s="2">
        <f ca="1">0.18*TablaVentas[[#This Row],[SUBTOTAL]]</f>
        <v>64.390957456027635</v>
      </c>
      <c r="K1600" s="2">
        <f ca="1">+TablaVentas[[#This Row],[SUBTOTAL]]+TablaVentas[[#This Row],[IGV]]</f>
        <v>422.11849887840339</v>
      </c>
    </row>
    <row r="1601" spans="1:11" x14ac:dyDescent="0.25">
      <c r="A1601" t="s">
        <v>1610</v>
      </c>
      <c r="B1601" s="6">
        <v>45517</v>
      </c>
      <c r="C1601" t="s">
        <v>10015</v>
      </c>
      <c r="D1601" t="s">
        <v>10022</v>
      </c>
      <c r="E1601">
        <v>10</v>
      </c>
      <c r="F1601">
        <f>+_xlfn.XLOOKUP(TablaVentas[[#This Row],[PRODUCTO FINANCIERO]],TablaPrecios[PRODUCTO FINANCIERO],TablaPrecios[PRECIO UNIT],0)</f>
        <v>20.9</v>
      </c>
      <c r="G1601" s="2">
        <f>+TablaVentas[[#This Row],[CANTIDAD]]*TablaVentas[[#This Row],[PRECIO UNITARIO]]</f>
        <v>209</v>
      </c>
      <c r="H1601" s="1">
        <f t="shared" ca="1" si="24"/>
        <v>0.1193567252495262</v>
      </c>
      <c r="I1601" s="2">
        <f ca="1">+TablaVentas[[#This Row],[VENTAL TOTAL]]-TablaVentas[[#This Row],[VENTAL TOTAL]]*TablaVentas[[#This Row],[DESCUENTO]]</f>
        <v>184.05444442284903</v>
      </c>
      <c r="J1601" s="2">
        <f ca="1">0.18*TablaVentas[[#This Row],[SUBTOTAL]]</f>
        <v>33.129799996112823</v>
      </c>
      <c r="K1601" s="2">
        <f ca="1">+TablaVentas[[#This Row],[SUBTOTAL]]+TablaVentas[[#This Row],[IGV]]</f>
        <v>217.18424441896184</v>
      </c>
    </row>
    <row r="1602" spans="1:11" x14ac:dyDescent="0.25">
      <c r="A1602" t="s">
        <v>1611</v>
      </c>
      <c r="B1602" s="6">
        <v>46150</v>
      </c>
      <c r="C1602" t="s">
        <v>10011</v>
      </c>
      <c r="D1602" t="s">
        <v>10020</v>
      </c>
      <c r="E1602">
        <v>5</v>
      </c>
      <c r="F1602">
        <f>+_xlfn.XLOOKUP(TablaVentas[[#This Row],[PRODUCTO FINANCIERO]],TablaPrecios[PRODUCTO FINANCIERO],TablaPrecios[PRECIO UNIT],0)</f>
        <v>14.9</v>
      </c>
      <c r="G1602" s="2">
        <f>+TablaVentas[[#This Row],[CANTIDAD]]*TablaVentas[[#This Row],[PRECIO UNITARIO]]</f>
        <v>74.5</v>
      </c>
      <c r="H1602" s="1">
        <f t="shared" ref="H1602:H1665" ca="1" si="25">+RAND()*0.1+0.1</f>
        <v>0.13207746124788305</v>
      </c>
      <c r="I1602" s="2">
        <f ca="1">+TablaVentas[[#This Row],[VENTAL TOTAL]]-TablaVentas[[#This Row],[VENTAL TOTAL]]*TablaVentas[[#This Row],[DESCUENTO]]</f>
        <v>64.660229137032715</v>
      </c>
      <c r="J1602" s="2">
        <f ca="1">0.18*TablaVentas[[#This Row],[SUBTOTAL]]</f>
        <v>11.638841244665889</v>
      </c>
      <c r="K1602" s="2">
        <f ca="1">+TablaVentas[[#This Row],[SUBTOTAL]]+TablaVentas[[#This Row],[IGV]]</f>
        <v>76.299070381698598</v>
      </c>
    </row>
    <row r="1603" spans="1:11" x14ac:dyDescent="0.25">
      <c r="A1603" t="s">
        <v>1612</v>
      </c>
      <c r="B1603" s="6">
        <v>46261</v>
      </c>
      <c r="C1603" t="s">
        <v>10012</v>
      </c>
      <c r="D1603" t="s">
        <v>10017</v>
      </c>
      <c r="E1603">
        <v>20</v>
      </c>
      <c r="F1603">
        <f>+_xlfn.XLOOKUP(TablaVentas[[#This Row],[PRODUCTO FINANCIERO]],TablaPrecios[PRODUCTO FINANCIERO],TablaPrecios[PRECIO UNIT],0)</f>
        <v>9.9</v>
      </c>
      <c r="G1603" s="2">
        <f>+TablaVentas[[#This Row],[CANTIDAD]]*TablaVentas[[#This Row],[PRECIO UNITARIO]]</f>
        <v>198</v>
      </c>
      <c r="H1603" s="1">
        <f t="shared" ca="1" si="25"/>
        <v>0.15846345943647974</v>
      </c>
      <c r="I1603" s="2">
        <f ca="1">+TablaVentas[[#This Row],[VENTAL TOTAL]]-TablaVentas[[#This Row],[VENTAL TOTAL]]*TablaVentas[[#This Row],[DESCUENTO]]</f>
        <v>166.624235031577</v>
      </c>
      <c r="J1603" s="2">
        <f ca="1">0.18*TablaVentas[[#This Row],[SUBTOTAL]]</f>
        <v>29.992362305683859</v>
      </c>
      <c r="K1603" s="2">
        <f ca="1">+TablaVentas[[#This Row],[SUBTOTAL]]+TablaVentas[[#This Row],[IGV]]</f>
        <v>196.61659733726086</v>
      </c>
    </row>
    <row r="1604" spans="1:11" x14ac:dyDescent="0.25">
      <c r="A1604" t="s">
        <v>1613</v>
      </c>
      <c r="B1604" s="6">
        <v>45859</v>
      </c>
      <c r="C1604" t="s">
        <v>10016</v>
      </c>
      <c r="D1604" t="s">
        <v>10020</v>
      </c>
      <c r="E1604">
        <v>18</v>
      </c>
      <c r="F1604">
        <f>+_xlfn.XLOOKUP(TablaVentas[[#This Row],[PRODUCTO FINANCIERO]],TablaPrecios[PRODUCTO FINANCIERO],TablaPrecios[PRECIO UNIT],0)</f>
        <v>14.9</v>
      </c>
      <c r="G1604" s="2">
        <f>+TablaVentas[[#This Row],[CANTIDAD]]*TablaVentas[[#This Row],[PRECIO UNITARIO]]</f>
        <v>268.2</v>
      </c>
      <c r="H1604" s="1">
        <f t="shared" ca="1" si="25"/>
        <v>0.10314922252189916</v>
      </c>
      <c r="I1604" s="2">
        <f ca="1">+TablaVentas[[#This Row],[VENTAL TOTAL]]-TablaVentas[[#This Row],[VENTAL TOTAL]]*TablaVentas[[#This Row],[DESCUENTO]]</f>
        <v>240.53537851962665</v>
      </c>
      <c r="J1604" s="2">
        <f ca="1">0.18*TablaVentas[[#This Row],[SUBTOTAL]]</f>
        <v>43.296368133532795</v>
      </c>
      <c r="K1604" s="2">
        <f ca="1">+TablaVentas[[#This Row],[SUBTOTAL]]+TablaVentas[[#This Row],[IGV]]</f>
        <v>283.83174665315943</v>
      </c>
    </row>
    <row r="1605" spans="1:11" x14ac:dyDescent="0.25">
      <c r="A1605" t="s">
        <v>1614</v>
      </c>
      <c r="B1605" s="6">
        <v>45742</v>
      </c>
      <c r="C1605" t="s">
        <v>10014</v>
      </c>
      <c r="D1605" t="s">
        <v>10022</v>
      </c>
      <c r="E1605">
        <v>16</v>
      </c>
      <c r="F1605">
        <f>+_xlfn.XLOOKUP(TablaVentas[[#This Row],[PRODUCTO FINANCIERO]],TablaPrecios[PRODUCTO FINANCIERO],TablaPrecios[PRECIO UNIT],0)</f>
        <v>20.9</v>
      </c>
      <c r="G1605" s="2">
        <f>+TablaVentas[[#This Row],[CANTIDAD]]*TablaVentas[[#This Row],[PRECIO UNITARIO]]</f>
        <v>334.4</v>
      </c>
      <c r="H1605" s="1">
        <f t="shared" ca="1" si="25"/>
        <v>0.14833663885939649</v>
      </c>
      <c r="I1605" s="2">
        <f ca="1">+TablaVentas[[#This Row],[VENTAL TOTAL]]-TablaVentas[[#This Row],[VENTAL TOTAL]]*TablaVentas[[#This Row],[DESCUENTO]]</f>
        <v>284.79622796541781</v>
      </c>
      <c r="J1605" s="2">
        <f ca="1">0.18*TablaVentas[[#This Row],[SUBTOTAL]]</f>
        <v>51.263321033775206</v>
      </c>
      <c r="K1605" s="2">
        <f ca="1">+TablaVentas[[#This Row],[SUBTOTAL]]+TablaVentas[[#This Row],[IGV]]</f>
        <v>336.059548999193</v>
      </c>
    </row>
    <row r="1606" spans="1:11" x14ac:dyDescent="0.25">
      <c r="A1606" t="s">
        <v>1615</v>
      </c>
      <c r="B1606" s="6">
        <v>45614</v>
      </c>
      <c r="C1606" t="s">
        <v>10012</v>
      </c>
      <c r="D1606" t="s">
        <v>10019</v>
      </c>
      <c r="E1606">
        <v>3</v>
      </c>
      <c r="F1606">
        <f>+_xlfn.XLOOKUP(TablaVentas[[#This Row],[PRODUCTO FINANCIERO]],TablaPrecios[PRODUCTO FINANCIERO],TablaPrecios[PRECIO UNIT],0)</f>
        <v>9.9</v>
      </c>
      <c r="G1606" s="2">
        <f>+TablaVentas[[#This Row],[CANTIDAD]]*TablaVentas[[#This Row],[PRECIO UNITARIO]]</f>
        <v>29.700000000000003</v>
      </c>
      <c r="H1606" s="1">
        <f t="shared" ca="1" si="25"/>
        <v>0.10933812359217344</v>
      </c>
      <c r="I1606" s="2">
        <f ca="1">+TablaVentas[[#This Row],[VENTAL TOTAL]]-TablaVentas[[#This Row],[VENTAL TOTAL]]*TablaVentas[[#This Row],[DESCUENTO]]</f>
        <v>26.452657729312453</v>
      </c>
      <c r="J1606" s="2">
        <f ca="1">0.18*TablaVentas[[#This Row],[SUBTOTAL]]</f>
        <v>4.7614783912762411</v>
      </c>
      <c r="K1606" s="2">
        <f ca="1">+TablaVentas[[#This Row],[SUBTOTAL]]+TablaVentas[[#This Row],[IGV]]</f>
        <v>31.214136120588694</v>
      </c>
    </row>
    <row r="1607" spans="1:11" x14ac:dyDescent="0.25">
      <c r="A1607" t="s">
        <v>1616</v>
      </c>
      <c r="B1607" s="6">
        <v>45679</v>
      </c>
      <c r="C1607" t="s">
        <v>10011</v>
      </c>
      <c r="D1607" t="s">
        <v>10022</v>
      </c>
      <c r="E1607">
        <v>4</v>
      </c>
      <c r="F1607">
        <f>+_xlfn.XLOOKUP(TablaVentas[[#This Row],[PRODUCTO FINANCIERO]],TablaPrecios[PRODUCTO FINANCIERO],TablaPrecios[PRECIO UNIT],0)</f>
        <v>20.9</v>
      </c>
      <c r="G1607" s="2">
        <f>+TablaVentas[[#This Row],[CANTIDAD]]*TablaVentas[[#This Row],[PRECIO UNITARIO]]</f>
        <v>83.6</v>
      </c>
      <c r="H1607" s="1">
        <f t="shared" ca="1" si="25"/>
        <v>0.15669873269734447</v>
      </c>
      <c r="I1607" s="2">
        <f ca="1">+TablaVentas[[#This Row],[VENTAL TOTAL]]-TablaVentas[[#This Row],[VENTAL TOTAL]]*TablaVentas[[#This Row],[DESCUENTO]]</f>
        <v>70.499985946501994</v>
      </c>
      <c r="J1607" s="2">
        <f ca="1">0.18*TablaVentas[[#This Row],[SUBTOTAL]]</f>
        <v>12.689997470370358</v>
      </c>
      <c r="K1607" s="2">
        <f ca="1">+TablaVentas[[#This Row],[SUBTOTAL]]+TablaVentas[[#This Row],[IGV]]</f>
        <v>83.189983416872352</v>
      </c>
    </row>
    <row r="1608" spans="1:11" x14ac:dyDescent="0.25">
      <c r="A1608" t="s">
        <v>1617</v>
      </c>
      <c r="B1608" s="6">
        <v>46246</v>
      </c>
      <c r="C1608" t="s">
        <v>10016</v>
      </c>
      <c r="D1608" t="s">
        <v>10018</v>
      </c>
      <c r="E1608">
        <v>4</v>
      </c>
      <c r="F1608">
        <f>+_xlfn.XLOOKUP(TablaVentas[[#This Row],[PRODUCTO FINANCIERO]],TablaPrecios[PRODUCTO FINANCIERO],TablaPrecios[PRECIO UNIT],0)</f>
        <v>14.9</v>
      </c>
      <c r="G1608" s="2">
        <f>+TablaVentas[[#This Row],[CANTIDAD]]*TablaVentas[[#This Row],[PRECIO UNITARIO]]</f>
        <v>59.6</v>
      </c>
      <c r="H1608" s="1">
        <f t="shared" ca="1" si="25"/>
        <v>0.11335554958128308</v>
      </c>
      <c r="I1608" s="2">
        <f ca="1">+TablaVentas[[#This Row],[VENTAL TOTAL]]-TablaVentas[[#This Row],[VENTAL TOTAL]]*TablaVentas[[#This Row],[DESCUENTO]]</f>
        <v>52.844009244955529</v>
      </c>
      <c r="J1608" s="2">
        <f ca="1">0.18*TablaVentas[[#This Row],[SUBTOTAL]]</f>
        <v>9.5119216640919948</v>
      </c>
      <c r="K1608" s="2">
        <f ca="1">+TablaVentas[[#This Row],[SUBTOTAL]]+TablaVentas[[#This Row],[IGV]]</f>
        <v>62.355930909047522</v>
      </c>
    </row>
    <row r="1609" spans="1:11" x14ac:dyDescent="0.25">
      <c r="A1609" t="s">
        <v>1618</v>
      </c>
      <c r="B1609" s="6">
        <v>45836</v>
      </c>
      <c r="C1609" t="s">
        <v>10011</v>
      </c>
      <c r="D1609" t="s">
        <v>10019</v>
      </c>
      <c r="E1609">
        <v>10</v>
      </c>
      <c r="F1609">
        <f>+_xlfn.XLOOKUP(TablaVentas[[#This Row],[PRODUCTO FINANCIERO]],TablaPrecios[PRODUCTO FINANCIERO],TablaPrecios[PRECIO UNIT],0)</f>
        <v>9.9</v>
      </c>
      <c r="G1609" s="2">
        <f>+TablaVentas[[#This Row],[CANTIDAD]]*TablaVentas[[#This Row],[PRECIO UNITARIO]]</f>
        <v>99</v>
      </c>
      <c r="H1609" s="1">
        <f t="shared" ca="1" si="25"/>
        <v>0.11710783552465664</v>
      </c>
      <c r="I1609" s="2">
        <f ca="1">+TablaVentas[[#This Row],[VENTAL TOTAL]]-TablaVentas[[#This Row],[VENTAL TOTAL]]*TablaVentas[[#This Row],[DESCUENTO]]</f>
        <v>87.406324283058993</v>
      </c>
      <c r="J1609" s="2">
        <f ca="1">0.18*TablaVentas[[#This Row],[SUBTOTAL]]</f>
        <v>15.733138370950618</v>
      </c>
      <c r="K1609" s="2">
        <f ca="1">+TablaVentas[[#This Row],[SUBTOTAL]]+TablaVentas[[#This Row],[IGV]]</f>
        <v>103.13946265400961</v>
      </c>
    </row>
    <row r="1610" spans="1:11" x14ac:dyDescent="0.25">
      <c r="A1610" t="s">
        <v>1619</v>
      </c>
      <c r="B1610" s="6">
        <v>46365</v>
      </c>
      <c r="C1610" t="s">
        <v>10014</v>
      </c>
      <c r="D1610" t="s">
        <v>10017</v>
      </c>
      <c r="E1610">
        <v>5</v>
      </c>
      <c r="F1610">
        <f>+_xlfn.XLOOKUP(TablaVentas[[#This Row],[PRODUCTO FINANCIERO]],TablaPrecios[PRODUCTO FINANCIERO],TablaPrecios[PRECIO UNIT],0)</f>
        <v>9.9</v>
      </c>
      <c r="G1610" s="2">
        <f>+TablaVentas[[#This Row],[CANTIDAD]]*TablaVentas[[#This Row],[PRECIO UNITARIO]]</f>
        <v>49.5</v>
      </c>
      <c r="H1610" s="1">
        <f t="shared" ca="1" si="25"/>
        <v>0.11540574744274942</v>
      </c>
      <c r="I1610" s="2">
        <f ca="1">+TablaVentas[[#This Row],[VENTAL TOTAL]]-TablaVentas[[#This Row],[VENTAL TOTAL]]*TablaVentas[[#This Row],[DESCUENTO]]</f>
        <v>43.787415501583901</v>
      </c>
      <c r="J1610" s="2">
        <f ca="1">0.18*TablaVentas[[#This Row],[SUBTOTAL]]</f>
        <v>7.881734790285102</v>
      </c>
      <c r="K1610" s="2">
        <f ca="1">+TablaVentas[[#This Row],[SUBTOTAL]]+TablaVentas[[#This Row],[IGV]]</f>
        <v>51.669150291869002</v>
      </c>
    </row>
    <row r="1611" spans="1:11" x14ac:dyDescent="0.25">
      <c r="A1611" t="s">
        <v>1620</v>
      </c>
      <c r="B1611" s="6">
        <v>45910</v>
      </c>
      <c r="C1611" t="s">
        <v>10016</v>
      </c>
      <c r="D1611" t="s">
        <v>10020</v>
      </c>
      <c r="E1611">
        <v>8</v>
      </c>
      <c r="F1611">
        <f>+_xlfn.XLOOKUP(TablaVentas[[#This Row],[PRODUCTO FINANCIERO]],TablaPrecios[PRODUCTO FINANCIERO],TablaPrecios[PRECIO UNIT],0)</f>
        <v>14.9</v>
      </c>
      <c r="G1611" s="2">
        <f>+TablaVentas[[#This Row],[CANTIDAD]]*TablaVentas[[#This Row],[PRECIO UNITARIO]]</f>
        <v>119.2</v>
      </c>
      <c r="H1611" s="1">
        <f t="shared" ca="1" si="25"/>
        <v>0.1163078796317074</v>
      </c>
      <c r="I1611" s="2">
        <f ca="1">+TablaVentas[[#This Row],[VENTAL TOTAL]]-TablaVentas[[#This Row],[VENTAL TOTAL]]*TablaVentas[[#This Row],[DESCUENTO]]</f>
        <v>105.33610074790047</v>
      </c>
      <c r="J1611" s="2">
        <f ca="1">0.18*TablaVentas[[#This Row],[SUBTOTAL]]</f>
        <v>18.960498134622085</v>
      </c>
      <c r="K1611" s="2">
        <f ca="1">+TablaVentas[[#This Row],[SUBTOTAL]]+TablaVentas[[#This Row],[IGV]]</f>
        <v>124.29659888252256</v>
      </c>
    </row>
    <row r="1612" spans="1:11" x14ac:dyDescent="0.25">
      <c r="A1612" t="s">
        <v>1621</v>
      </c>
      <c r="B1612" s="6">
        <v>45733</v>
      </c>
      <c r="C1612" t="s">
        <v>10013</v>
      </c>
      <c r="D1612" t="s">
        <v>10018</v>
      </c>
      <c r="E1612">
        <v>6</v>
      </c>
      <c r="F1612">
        <f>+_xlfn.XLOOKUP(TablaVentas[[#This Row],[PRODUCTO FINANCIERO]],TablaPrecios[PRODUCTO FINANCIERO],TablaPrecios[PRECIO UNIT],0)</f>
        <v>14.9</v>
      </c>
      <c r="G1612" s="2">
        <f>+TablaVentas[[#This Row],[CANTIDAD]]*TablaVentas[[#This Row],[PRECIO UNITARIO]]</f>
        <v>89.4</v>
      </c>
      <c r="H1612" s="1">
        <f t="shared" ca="1" si="25"/>
        <v>0.19447943185009264</v>
      </c>
      <c r="I1612" s="2">
        <f ca="1">+TablaVentas[[#This Row],[VENTAL TOTAL]]-TablaVentas[[#This Row],[VENTAL TOTAL]]*TablaVentas[[#This Row],[DESCUENTO]]</f>
        <v>72.013538792601722</v>
      </c>
      <c r="J1612" s="2">
        <f ca="1">0.18*TablaVentas[[#This Row],[SUBTOTAL]]</f>
        <v>12.96243698266831</v>
      </c>
      <c r="K1612" s="2">
        <f ca="1">+TablaVentas[[#This Row],[SUBTOTAL]]+TablaVentas[[#This Row],[IGV]]</f>
        <v>84.97597577527003</v>
      </c>
    </row>
    <row r="1613" spans="1:11" x14ac:dyDescent="0.25">
      <c r="A1613" t="s">
        <v>1622</v>
      </c>
      <c r="B1613" s="6">
        <v>45370</v>
      </c>
      <c r="C1613" t="s">
        <v>10013</v>
      </c>
      <c r="D1613" t="s">
        <v>10022</v>
      </c>
      <c r="E1613">
        <v>10</v>
      </c>
      <c r="F1613">
        <f>+_xlfn.XLOOKUP(TablaVentas[[#This Row],[PRODUCTO FINANCIERO]],TablaPrecios[PRODUCTO FINANCIERO],TablaPrecios[PRECIO UNIT],0)</f>
        <v>20.9</v>
      </c>
      <c r="G1613" s="2">
        <f>+TablaVentas[[#This Row],[CANTIDAD]]*TablaVentas[[#This Row],[PRECIO UNITARIO]]</f>
        <v>209</v>
      </c>
      <c r="H1613" s="1">
        <f t="shared" ca="1" si="25"/>
        <v>0.1090647076828441</v>
      </c>
      <c r="I1613" s="2">
        <f ca="1">+TablaVentas[[#This Row],[VENTAL TOTAL]]-TablaVentas[[#This Row],[VENTAL TOTAL]]*TablaVentas[[#This Row],[DESCUENTO]]</f>
        <v>186.20547609428559</v>
      </c>
      <c r="J1613" s="2">
        <f ca="1">0.18*TablaVentas[[#This Row],[SUBTOTAL]]</f>
        <v>33.516985696971403</v>
      </c>
      <c r="K1613" s="2">
        <f ca="1">+TablaVentas[[#This Row],[SUBTOTAL]]+TablaVentas[[#This Row],[IGV]]</f>
        <v>219.72246179125699</v>
      </c>
    </row>
    <row r="1614" spans="1:11" x14ac:dyDescent="0.25">
      <c r="A1614" t="s">
        <v>1623</v>
      </c>
      <c r="B1614" s="6">
        <v>46264</v>
      </c>
      <c r="C1614" t="s">
        <v>10011</v>
      </c>
      <c r="D1614" t="s">
        <v>10017</v>
      </c>
      <c r="E1614">
        <v>7</v>
      </c>
      <c r="F1614">
        <f>+_xlfn.XLOOKUP(TablaVentas[[#This Row],[PRODUCTO FINANCIERO]],TablaPrecios[PRODUCTO FINANCIERO],TablaPrecios[PRECIO UNIT],0)</f>
        <v>9.9</v>
      </c>
      <c r="G1614" s="2">
        <f>+TablaVentas[[#This Row],[CANTIDAD]]*TablaVentas[[#This Row],[PRECIO UNITARIO]]</f>
        <v>69.3</v>
      </c>
      <c r="H1614" s="1">
        <f t="shared" ca="1" si="25"/>
        <v>0.14594002115156335</v>
      </c>
      <c r="I1614" s="2">
        <f ca="1">+TablaVentas[[#This Row],[VENTAL TOTAL]]-TablaVentas[[#This Row],[VENTAL TOTAL]]*TablaVentas[[#This Row],[DESCUENTO]]</f>
        <v>59.186356534196655</v>
      </c>
      <c r="J1614" s="2">
        <f ca="1">0.18*TablaVentas[[#This Row],[SUBTOTAL]]</f>
        <v>10.653544176155398</v>
      </c>
      <c r="K1614" s="2">
        <f ca="1">+TablaVentas[[#This Row],[SUBTOTAL]]+TablaVentas[[#This Row],[IGV]]</f>
        <v>69.839900710352055</v>
      </c>
    </row>
    <row r="1615" spans="1:11" x14ac:dyDescent="0.25">
      <c r="A1615" t="s">
        <v>1624</v>
      </c>
      <c r="B1615" s="6">
        <v>46155</v>
      </c>
      <c r="C1615" t="s">
        <v>10013</v>
      </c>
      <c r="D1615" t="s">
        <v>10020</v>
      </c>
      <c r="E1615">
        <v>7</v>
      </c>
      <c r="F1615">
        <f>+_xlfn.XLOOKUP(TablaVentas[[#This Row],[PRODUCTO FINANCIERO]],TablaPrecios[PRODUCTO FINANCIERO],TablaPrecios[PRECIO UNIT],0)</f>
        <v>14.9</v>
      </c>
      <c r="G1615" s="2">
        <f>+TablaVentas[[#This Row],[CANTIDAD]]*TablaVentas[[#This Row],[PRECIO UNITARIO]]</f>
        <v>104.3</v>
      </c>
      <c r="H1615" s="1">
        <f t="shared" ca="1" si="25"/>
        <v>0.14741825174865467</v>
      </c>
      <c r="I1615" s="2">
        <f ca="1">+TablaVentas[[#This Row],[VENTAL TOTAL]]-TablaVentas[[#This Row],[VENTAL TOTAL]]*TablaVentas[[#This Row],[DESCUENTO]]</f>
        <v>88.924276342615315</v>
      </c>
      <c r="J1615" s="2">
        <f ca="1">0.18*TablaVentas[[#This Row],[SUBTOTAL]]</f>
        <v>16.006369741670756</v>
      </c>
      <c r="K1615" s="2">
        <f ca="1">+TablaVentas[[#This Row],[SUBTOTAL]]+TablaVentas[[#This Row],[IGV]]</f>
        <v>104.93064608428607</v>
      </c>
    </row>
    <row r="1616" spans="1:11" x14ac:dyDescent="0.25">
      <c r="A1616" t="s">
        <v>1625</v>
      </c>
      <c r="B1616" s="6">
        <v>45881</v>
      </c>
      <c r="C1616" t="s">
        <v>10011</v>
      </c>
      <c r="D1616" t="s">
        <v>10020</v>
      </c>
      <c r="E1616">
        <v>12</v>
      </c>
      <c r="F1616">
        <f>+_xlfn.XLOOKUP(TablaVentas[[#This Row],[PRODUCTO FINANCIERO]],TablaPrecios[PRODUCTO FINANCIERO],TablaPrecios[PRECIO UNIT],0)</f>
        <v>14.9</v>
      </c>
      <c r="G1616" s="2">
        <f>+TablaVentas[[#This Row],[CANTIDAD]]*TablaVentas[[#This Row],[PRECIO UNITARIO]]</f>
        <v>178.8</v>
      </c>
      <c r="H1616" s="1">
        <f t="shared" ca="1" si="25"/>
        <v>0.15682302191998873</v>
      </c>
      <c r="I1616" s="2">
        <f ca="1">+TablaVentas[[#This Row],[VENTAL TOTAL]]-TablaVentas[[#This Row],[VENTAL TOTAL]]*TablaVentas[[#This Row],[DESCUENTO]]</f>
        <v>150.76004368070602</v>
      </c>
      <c r="J1616" s="2">
        <f ca="1">0.18*TablaVentas[[#This Row],[SUBTOTAL]]</f>
        <v>27.136807862527082</v>
      </c>
      <c r="K1616" s="2">
        <f ca="1">+TablaVentas[[#This Row],[SUBTOTAL]]+TablaVentas[[#This Row],[IGV]]</f>
        <v>177.89685154323311</v>
      </c>
    </row>
    <row r="1617" spans="1:11" x14ac:dyDescent="0.25">
      <c r="A1617" t="s">
        <v>1626</v>
      </c>
      <c r="B1617" s="6">
        <v>45835</v>
      </c>
      <c r="C1617" t="s">
        <v>10014</v>
      </c>
      <c r="D1617" t="s">
        <v>10017</v>
      </c>
      <c r="E1617">
        <v>18</v>
      </c>
      <c r="F1617">
        <f>+_xlfn.XLOOKUP(TablaVentas[[#This Row],[PRODUCTO FINANCIERO]],TablaPrecios[PRODUCTO FINANCIERO],TablaPrecios[PRECIO UNIT],0)</f>
        <v>9.9</v>
      </c>
      <c r="G1617" s="2">
        <f>+TablaVentas[[#This Row],[CANTIDAD]]*TablaVentas[[#This Row],[PRECIO UNITARIO]]</f>
        <v>178.20000000000002</v>
      </c>
      <c r="H1617" s="1">
        <f t="shared" ca="1" si="25"/>
        <v>0.17831792683842951</v>
      </c>
      <c r="I1617" s="2">
        <f ca="1">+TablaVentas[[#This Row],[VENTAL TOTAL]]-TablaVentas[[#This Row],[VENTAL TOTAL]]*TablaVentas[[#This Row],[DESCUENTO]]</f>
        <v>146.42374543739189</v>
      </c>
      <c r="J1617" s="2">
        <f ca="1">0.18*TablaVentas[[#This Row],[SUBTOTAL]]</f>
        <v>26.356274178730537</v>
      </c>
      <c r="K1617" s="2">
        <f ca="1">+TablaVentas[[#This Row],[SUBTOTAL]]+TablaVentas[[#This Row],[IGV]]</f>
        <v>172.78001961612242</v>
      </c>
    </row>
    <row r="1618" spans="1:11" x14ac:dyDescent="0.25">
      <c r="A1618" t="s">
        <v>1627</v>
      </c>
      <c r="B1618" s="6">
        <v>46140</v>
      </c>
      <c r="C1618" t="s">
        <v>10014</v>
      </c>
      <c r="D1618" t="s">
        <v>10019</v>
      </c>
      <c r="E1618">
        <v>3</v>
      </c>
      <c r="F1618">
        <f>+_xlfn.XLOOKUP(TablaVentas[[#This Row],[PRODUCTO FINANCIERO]],TablaPrecios[PRODUCTO FINANCIERO],TablaPrecios[PRECIO UNIT],0)</f>
        <v>9.9</v>
      </c>
      <c r="G1618" s="2">
        <f>+TablaVentas[[#This Row],[CANTIDAD]]*TablaVentas[[#This Row],[PRECIO UNITARIO]]</f>
        <v>29.700000000000003</v>
      </c>
      <c r="H1618" s="1">
        <f t="shared" ca="1" si="25"/>
        <v>0.10099567345274567</v>
      </c>
      <c r="I1618" s="2">
        <f ca="1">+TablaVentas[[#This Row],[VENTAL TOTAL]]-TablaVentas[[#This Row],[VENTAL TOTAL]]*TablaVentas[[#This Row],[DESCUENTO]]</f>
        <v>26.700428498453455</v>
      </c>
      <c r="J1618" s="2">
        <f ca="1">0.18*TablaVentas[[#This Row],[SUBTOTAL]]</f>
        <v>4.806077129721622</v>
      </c>
      <c r="K1618" s="2">
        <f ca="1">+TablaVentas[[#This Row],[SUBTOTAL]]+TablaVentas[[#This Row],[IGV]]</f>
        <v>31.506505628175077</v>
      </c>
    </row>
    <row r="1619" spans="1:11" x14ac:dyDescent="0.25">
      <c r="A1619" t="s">
        <v>1628</v>
      </c>
      <c r="B1619" s="6">
        <v>45758</v>
      </c>
      <c r="C1619" t="s">
        <v>10012</v>
      </c>
      <c r="D1619" t="s">
        <v>10020</v>
      </c>
      <c r="E1619">
        <v>14</v>
      </c>
      <c r="F1619">
        <f>+_xlfn.XLOOKUP(TablaVentas[[#This Row],[PRODUCTO FINANCIERO]],TablaPrecios[PRODUCTO FINANCIERO],TablaPrecios[PRECIO UNIT],0)</f>
        <v>14.9</v>
      </c>
      <c r="G1619" s="2">
        <f>+TablaVentas[[#This Row],[CANTIDAD]]*TablaVentas[[#This Row],[PRECIO UNITARIO]]</f>
        <v>208.6</v>
      </c>
      <c r="H1619" s="1">
        <f t="shared" ca="1" si="25"/>
        <v>0.13340356102180734</v>
      </c>
      <c r="I1619" s="2">
        <f ca="1">+TablaVentas[[#This Row],[VENTAL TOTAL]]-TablaVentas[[#This Row],[VENTAL TOTAL]]*TablaVentas[[#This Row],[DESCUENTO]]</f>
        <v>180.77201717085097</v>
      </c>
      <c r="J1619" s="2">
        <f ca="1">0.18*TablaVentas[[#This Row],[SUBTOTAL]]</f>
        <v>32.538963090753171</v>
      </c>
      <c r="K1619" s="2">
        <f ca="1">+TablaVentas[[#This Row],[SUBTOTAL]]+TablaVentas[[#This Row],[IGV]]</f>
        <v>213.31098026160413</v>
      </c>
    </row>
    <row r="1620" spans="1:11" x14ac:dyDescent="0.25">
      <c r="A1620" t="s">
        <v>1629</v>
      </c>
      <c r="B1620" s="6">
        <v>45818</v>
      </c>
      <c r="C1620" t="s">
        <v>10011</v>
      </c>
      <c r="D1620" t="s">
        <v>10019</v>
      </c>
      <c r="E1620">
        <v>4</v>
      </c>
      <c r="F1620">
        <f>+_xlfn.XLOOKUP(TablaVentas[[#This Row],[PRODUCTO FINANCIERO]],TablaPrecios[PRODUCTO FINANCIERO],TablaPrecios[PRECIO UNIT],0)</f>
        <v>9.9</v>
      </c>
      <c r="G1620" s="2">
        <f>+TablaVentas[[#This Row],[CANTIDAD]]*TablaVentas[[#This Row],[PRECIO UNITARIO]]</f>
        <v>39.6</v>
      </c>
      <c r="H1620" s="1">
        <f t="shared" ca="1" si="25"/>
        <v>0.16130183906502263</v>
      </c>
      <c r="I1620" s="2">
        <f ca="1">+TablaVentas[[#This Row],[VENTAL TOTAL]]-TablaVentas[[#This Row],[VENTAL TOTAL]]*TablaVentas[[#This Row],[DESCUENTO]]</f>
        <v>33.212447173025105</v>
      </c>
      <c r="J1620" s="2">
        <f ca="1">0.18*TablaVentas[[#This Row],[SUBTOTAL]]</f>
        <v>5.9782404911445184</v>
      </c>
      <c r="K1620" s="2">
        <f ca="1">+TablaVentas[[#This Row],[SUBTOTAL]]+TablaVentas[[#This Row],[IGV]]</f>
        <v>39.190687664169623</v>
      </c>
    </row>
    <row r="1621" spans="1:11" x14ac:dyDescent="0.25">
      <c r="A1621" t="s">
        <v>1630</v>
      </c>
      <c r="B1621" s="6">
        <v>46191</v>
      </c>
      <c r="C1621" t="s">
        <v>10016</v>
      </c>
      <c r="D1621" t="s">
        <v>10020</v>
      </c>
      <c r="E1621">
        <v>11</v>
      </c>
      <c r="F1621">
        <f>+_xlfn.XLOOKUP(TablaVentas[[#This Row],[PRODUCTO FINANCIERO]],TablaPrecios[PRODUCTO FINANCIERO],TablaPrecios[PRECIO UNIT],0)</f>
        <v>14.9</v>
      </c>
      <c r="G1621" s="2">
        <f>+TablaVentas[[#This Row],[CANTIDAD]]*TablaVentas[[#This Row],[PRECIO UNITARIO]]</f>
        <v>163.9</v>
      </c>
      <c r="H1621" s="1">
        <f t="shared" ca="1" si="25"/>
        <v>0.11413968355667189</v>
      </c>
      <c r="I1621" s="2">
        <f ca="1">+TablaVentas[[#This Row],[VENTAL TOTAL]]-TablaVentas[[#This Row],[VENTAL TOTAL]]*TablaVentas[[#This Row],[DESCUENTO]]</f>
        <v>145.19250586506149</v>
      </c>
      <c r="J1621" s="2">
        <f ca="1">0.18*TablaVentas[[#This Row],[SUBTOTAL]]</f>
        <v>26.134651055711068</v>
      </c>
      <c r="K1621" s="2">
        <f ca="1">+TablaVentas[[#This Row],[SUBTOTAL]]+TablaVentas[[#This Row],[IGV]]</f>
        <v>171.32715692077255</v>
      </c>
    </row>
    <row r="1622" spans="1:11" x14ac:dyDescent="0.25">
      <c r="A1622" t="s">
        <v>1631</v>
      </c>
      <c r="B1622" s="6">
        <v>45352</v>
      </c>
      <c r="C1622" t="s">
        <v>10013</v>
      </c>
      <c r="D1622" t="s">
        <v>10019</v>
      </c>
      <c r="E1622">
        <v>4</v>
      </c>
      <c r="F1622">
        <f>+_xlfn.XLOOKUP(TablaVentas[[#This Row],[PRODUCTO FINANCIERO]],TablaPrecios[PRODUCTO FINANCIERO],TablaPrecios[PRECIO UNIT],0)</f>
        <v>9.9</v>
      </c>
      <c r="G1622" s="2">
        <f>+TablaVentas[[#This Row],[CANTIDAD]]*TablaVentas[[#This Row],[PRECIO UNITARIO]]</f>
        <v>39.6</v>
      </c>
      <c r="H1622" s="1">
        <f t="shared" ca="1" si="25"/>
        <v>0.19428901910924315</v>
      </c>
      <c r="I1622" s="2">
        <f ca="1">+TablaVentas[[#This Row],[VENTAL TOTAL]]-TablaVentas[[#This Row],[VENTAL TOTAL]]*TablaVentas[[#This Row],[DESCUENTO]]</f>
        <v>31.906154843273974</v>
      </c>
      <c r="J1622" s="2">
        <f ca="1">0.18*TablaVentas[[#This Row],[SUBTOTAL]]</f>
        <v>5.7431078717893147</v>
      </c>
      <c r="K1622" s="2">
        <f ca="1">+TablaVentas[[#This Row],[SUBTOTAL]]+TablaVentas[[#This Row],[IGV]]</f>
        <v>37.649262715063287</v>
      </c>
    </row>
    <row r="1623" spans="1:11" x14ac:dyDescent="0.25">
      <c r="A1623" t="s">
        <v>1632</v>
      </c>
      <c r="B1623" s="6">
        <v>45613</v>
      </c>
      <c r="C1623" t="s">
        <v>10011</v>
      </c>
      <c r="D1623" t="s">
        <v>10017</v>
      </c>
      <c r="E1623">
        <v>18</v>
      </c>
      <c r="F1623">
        <f>+_xlfn.XLOOKUP(TablaVentas[[#This Row],[PRODUCTO FINANCIERO]],TablaPrecios[PRODUCTO FINANCIERO],TablaPrecios[PRECIO UNIT],0)</f>
        <v>9.9</v>
      </c>
      <c r="G1623" s="2">
        <f>+TablaVentas[[#This Row],[CANTIDAD]]*TablaVentas[[#This Row],[PRECIO UNITARIO]]</f>
        <v>178.20000000000002</v>
      </c>
      <c r="H1623" s="1">
        <f t="shared" ca="1" si="25"/>
        <v>0.12259450138225991</v>
      </c>
      <c r="I1623" s="2">
        <f ca="1">+TablaVentas[[#This Row],[VENTAL TOTAL]]-TablaVentas[[#This Row],[VENTAL TOTAL]]*TablaVentas[[#This Row],[DESCUENTO]]</f>
        <v>156.35365985368131</v>
      </c>
      <c r="J1623" s="2">
        <f ca="1">0.18*TablaVentas[[#This Row],[SUBTOTAL]]</f>
        <v>28.143658773662633</v>
      </c>
      <c r="K1623" s="2">
        <f ca="1">+TablaVentas[[#This Row],[SUBTOTAL]]+TablaVentas[[#This Row],[IGV]]</f>
        <v>184.49731862734393</v>
      </c>
    </row>
    <row r="1624" spans="1:11" x14ac:dyDescent="0.25">
      <c r="A1624" t="s">
        <v>1633</v>
      </c>
      <c r="B1624" s="6">
        <v>46319</v>
      </c>
      <c r="C1624" t="s">
        <v>10015</v>
      </c>
      <c r="D1624" t="s">
        <v>10018</v>
      </c>
      <c r="E1624">
        <v>20</v>
      </c>
      <c r="F1624">
        <f>+_xlfn.XLOOKUP(TablaVentas[[#This Row],[PRODUCTO FINANCIERO]],TablaPrecios[PRODUCTO FINANCIERO],TablaPrecios[PRECIO UNIT],0)</f>
        <v>14.9</v>
      </c>
      <c r="G1624" s="2">
        <f>+TablaVentas[[#This Row],[CANTIDAD]]*TablaVentas[[#This Row],[PRECIO UNITARIO]]</f>
        <v>298</v>
      </c>
      <c r="H1624" s="1">
        <f t="shared" ca="1" si="25"/>
        <v>0.15944010403409761</v>
      </c>
      <c r="I1624" s="2">
        <f ca="1">+TablaVentas[[#This Row],[VENTAL TOTAL]]-TablaVentas[[#This Row],[VENTAL TOTAL]]*TablaVentas[[#This Row],[DESCUENTO]]</f>
        <v>250.48684899783891</v>
      </c>
      <c r="J1624" s="2">
        <f ca="1">0.18*TablaVentas[[#This Row],[SUBTOTAL]]</f>
        <v>45.087632819611002</v>
      </c>
      <c r="K1624" s="2">
        <f ca="1">+TablaVentas[[#This Row],[SUBTOTAL]]+TablaVentas[[#This Row],[IGV]]</f>
        <v>295.57448181744991</v>
      </c>
    </row>
    <row r="1625" spans="1:11" x14ac:dyDescent="0.25">
      <c r="A1625" t="s">
        <v>1634</v>
      </c>
      <c r="B1625" s="6">
        <v>45454</v>
      </c>
      <c r="C1625" t="s">
        <v>10015</v>
      </c>
      <c r="D1625" t="s">
        <v>10020</v>
      </c>
      <c r="E1625">
        <v>15</v>
      </c>
      <c r="F1625">
        <f>+_xlfn.XLOOKUP(TablaVentas[[#This Row],[PRODUCTO FINANCIERO]],TablaPrecios[PRODUCTO FINANCIERO],TablaPrecios[PRECIO UNIT],0)</f>
        <v>14.9</v>
      </c>
      <c r="G1625" s="2">
        <f>+TablaVentas[[#This Row],[CANTIDAD]]*TablaVentas[[#This Row],[PRECIO UNITARIO]]</f>
        <v>223.5</v>
      </c>
      <c r="H1625" s="1">
        <f t="shared" ca="1" si="25"/>
        <v>0.17286883945997941</v>
      </c>
      <c r="I1625" s="2">
        <f ca="1">+TablaVentas[[#This Row],[VENTAL TOTAL]]-TablaVentas[[#This Row],[VENTAL TOTAL]]*TablaVentas[[#This Row],[DESCUENTO]]</f>
        <v>184.86381438069461</v>
      </c>
      <c r="J1625" s="2">
        <f ca="1">0.18*TablaVentas[[#This Row],[SUBTOTAL]]</f>
        <v>33.275486588525027</v>
      </c>
      <c r="K1625" s="2">
        <f ca="1">+TablaVentas[[#This Row],[SUBTOTAL]]+TablaVentas[[#This Row],[IGV]]</f>
        <v>218.13930096921962</v>
      </c>
    </row>
    <row r="1626" spans="1:11" x14ac:dyDescent="0.25">
      <c r="A1626" t="s">
        <v>1635</v>
      </c>
      <c r="B1626" s="6">
        <v>45357</v>
      </c>
      <c r="C1626" t="s">
        <v>10016</v>
      </c>
      <c r="D1626" t="s">
        <v>10022</v>
      </c>
      <c r="E1626">
        <v>18</v>
      </c>
      <c r="F1626">
        <f>+_xlfn.XLOOKUP(TablaVentas[[#This Row],[PRODUCTO FINANCIERO]],TablaPrecios[PRODUCTO FINANCIERO],TablaPrecios[PRECIO UNIT],0)</f>
        <v>20.9</v>
      </c>
      <c r="G1626" s="2">
        <f>+TablaVentas[[#This Row],[CANTIDAD]]*TablaVentas[[#This Row],[PRECIO UNITARIO]]</f>
        <v>376.2</v>
      </c>
      <c r="H1626" s="1">
        <f t="shared" ca="1" si="25"/>
        <v>0.12559301833859898</v>
      </c>
      <c r="I1626" s="2">
        <f ca="1">+TablaVentas[[#This Row],[VENTAL TOTAL]]-TablaVentas[[#This Row],[VENTAL TOTAL]]*TablaVentas[[#This Row],[DESCUENTO]]</f>
        <v>328.95190650101904</v>
      </c>
      <c r="J1626" s="2">
        <f ca="1">0.18*TablaVentas[[#This Row],[SUBTOTAL]]</f>
        <v>59.211343170183426</v>
      </c>
      <c r="K1626" s="2">
        <f ca="1">+TablaVentas[[#This Row],[SUBTOTAL]]+TablaVentas[[#This Row],[IGV]]</f>
        <v>388.16324967120249</v>
      </c>
    </row>
    <row r="1627" spans="1:11" x14ac:dyDescent="0.25">
      <c r="A1627" t="s">
        <v>1636</v>
      </c>
      <c r="B1627" s="6">
        <v>46260</v>
      </c>
      <c r="C1627" t="s">
        <v>10014</v>
      </c>
      <c r="D1627" t="s">
        <v>10020</v>
      </c>
      <c r="E1627">
        <v>3</v>
      </c>
      <c r="F1627">
        <f>+_xlfn.XLOOKUP(TablaVentas[[#This Row],[PRODUCTO FINANCIERO]],TablaPrecios[PRODUCTO FINANCIERO],TablaPrecios[PRECIO UNIT],0)</f>
        <v>14.9</v>
      </c>
      <c r="G1627" s="2">
        <f>+TablaVentas[[#This Row],[CANTIDAD]]*TablaVentas[[#This Row],[PRECIO UNITARIO]]</f>
        <v>44.7</v>
      </c>
      <c r="H1627" s="1">
        <f t="shared" ca="1" si="25"/>
        <v>0.14097104331372484</v>
      </c>
      <c r="I1627" s="2">
        <f ca="1">+TablaVentas[[#This Row],[VENTAL TOTAL]]-TablaVentas[[#This Row],[VENTAL TOTAL]]*TablaVentas[[#This Row],[DESCUENTO]]</f>
        <v>38.398594363876505</v>
      </c>
      <c r="J1627" s="2">
        <f ca="1">0.18*TablaVentas[[#This Row],[SUBTOTAL]]</f>
        <v>6.9117469854977704</v>
      </c>
      <c r="K1627" s="2">
        <f ca="1">+TablaVentas[[#This Row],[SUBTOTAL]]+TablaVentas[[#This Row],[IGV]]</f>
        <v>45.310341349374276</v>
      </c>
    </row>
    <row r="1628" spans="1:11" x14ac:dyDescent="0.25">
      <c r="A1628" t="s">
        <v>1637</v>
      </c>
      <c r="B1628" s="6">
        <v>45599</v>
      </c>
      <c r="C1628" t="s">
        <v>10014</v>
      </c>
      <c r="D1628" t="s">
        <v>10022</v>
      </c>
      <c r="E1628">
        <v>20</v>
      </c>
      <c r="F1628">
        <f>+_xlfn.XLOOKUP(TablaVentas[[#This Row],[PRODUCTO FINANCIERO]],TablaPrecios[PRODUCTO FINANCIERO],TablaPrecios[PRECIO UNIT],0)</f>
        <v>20.9</v>
      </c>
      <c r="G1628" s="2">
        <f>+TablaVentas[[#This Row],[CANTIDAD]]*TablaVentas[[#This Row],[PRECIO UNITARIO]]</f>
        <v>418</v>
      </c>
      <c r="H1628" s="1">
        <f t="shared" ca="1" si="25"/>
        <v>0.19187419790945096</v>
      </c>
      <c r="I1628" s="2">
        <f ca="1">+TablaVentas[[#This Row],[VENTAL TOTAL]]-TablaVentas[[#This Row],[VENTAL TOTAL]]*TablaVentas[[#This Row],[DESCUENTO]]</f>
        <v>337.79658527384947</v>
      </c>
      <c r="J1628" s="2">
        <f ca="1">0.18*TablaVentas[[#This Row],[SUBTOTAL]]</f>
        <v>60.803385349292903</v>
      </c>
      <c r="K1628" s="2">
        <f ca="1">+TablaVentas[[#This Row],[SUBTOTAL]]+TablaVentas[[#This Row],[IGV]]</f>
        <v>398.59997062314238</v>
      </c>
    </row>
    <row r="1629" spans="1:11" x14ac:dyDescent="0.25">
      <c r="A1629" t="s">
        <v>1638</v>
      </c>
      <c r="B1629" s="6">
        <v>46259</v>
      </c>
      <c r="C1629" t="s">
        <v>10014</v>
      </c>
      <c r="D1629" t="s">
        <v>10022</v>
      </c>
      <c r="E1629">
        <v>18</v>
      </c>
      <c r="F1629">
        <f>+_xlfn.XLOOKUP(TablaVentas[[#This Row],[PRODUCTO FINANCIERO]],TablaPrecios[PRODUCTO FINANCIERO],TablaPrecios[PRECIO UNIT],0)</f>
        <v>20.9</v>
      </c>
      <c r="G1629" s="2">
        <f>+TablaVentas[[#This Row],[CANTIDAD]]*TablaVentas[[#This Row],[PRECIO UNITARIO]]</f>
        <v>376.2</v>
      </c>
      <c r="H1629" s="1">
        <f t="shared" ca="1" si="25"/>
        <v>0.12583771428227897</v>
      </c>
      <c r="I1629" s="2">
        <f ca="1">+TablaVentas[[#This Row],[VENTAL TOTAL]]-TablaVentas[[#This Row],[VENTAL TOTAL]]*TablaVentas[[#This Row],[DESCUENTO]]</f>
        <v>328.85985188700664</v>
      </c>
      <c r="J1629" s="2">
        <f ca="1">0.18*TablaVentas[[#This Row],[SUBTOTAL]]</f>
        <v>59.194773339661197</v>
      </c>
      <c r="K1629" s="2">
        <f ca="1">+TablaVentas[[#This Row],[SUBTOTAL]]+TablaVentas[[#This Row],[IGV]]</f>
        <v>388.05462522666784</v>
      </c>
    </row>
    <row r="1630" spans="1:11" x14ac:dyDescent="0.25">
      <c r="A1630" t="s">
        <v>1639</v>
      </c>
      <c r="B1630" s="6">
        <v>46005</v>
      </c>
      <c r="C1630" t="s">
        <v>10016</v>
      </c>
      <c r="D1630" t="s">
        <v>10020</v>
      </c>
      <c r="E1630">
        <v>13</v>
      </c>
      <c r="F1630">
        <f>+_xlfn.XLOOKUP(TablaVentas[[#This Row],[PRODUCTO FINANCIERO]],TablaPrecios[PRODUCTO FINANCIERO],TablaPrecios[PRECIO UNIT],0)</f>
        <v>14.9</v>
      </c>
      <c r="G1630" s="2">
        <f>+TablaVentas[[#This Row],[CANTIDAD]]*TablaVentas[[#This Row],[PRECIO UNITARIO]]</f>
        <v>193.70000000000002</v>
      </c>
      <c r="H1630" s="1">
        <f t="shared" ca="1" si="25"/>
        <v>0.1879248634083282</v>
      </c>
      <c r="I1630" s="2">
        <f ca="1">+TablaVentas[[#This Row],[VENTAL TOTAL]]-TablaVentas[[#This Row],[VENTAL TOTAL]]*TablaVentas[[#This Row],[DESCUENTO]]</f>
        <v>157.29895395780684</v>
      </c>
      <c r="J1630" s="2">
        <f ca="1">0.18*TablaVentas[[#This Row],[SUBTOTAL]]</f>
        <v>28.313811712405229</v>
      </c>
      <c r="K1630" s="2">
        <f ca="1">+TablaVentas[[#This Row],[SUBTOTAL]]+TablaVentas[[#This Row],[IGV]]</f>
        <v>185.61276567021207</v>
      </c>
    </row>
    <row r="1631" spans="1:11" x14ac:dyDescent="0.25">
      <c r="A1631" t="s">
        <v>1640</v>
      </c>
      <c r="B1631" s="6">
        <v>45879</v>
      </c>
      <c r="C1631" t="s">
        <v>10013</v>
      </c>
      <c r="D1631" t="s">
        <v>10022</v>
      </c>
      <c r="E1631">
        <v>13</v>
      </c>
      <c r="F1631">
        <f>+_xlfn.XLOOKUP(TablaVentas[[#This Row],[PRODUCTO FINANCIERO]],TablaPrecios[PRODUCTO FINANCIERO],TablaPrecios[PRECIO UNIT],0)</f>
        <v>20.9</v>
      </c>
      <c r="G1631" s="2">
        <f>+TablaVentas[[#This Row],[CANTIDAD]]*TablaVentas[[#This Row],[PRECIO UNITARIO]]</f>
        <v>271.7</v>
      </c>
      <c r="H1631" s="1">
        <f t="shared" ca="1" si="25"/>
        <v>0.12422903568661654</v>
      </c>
      <c r="I1631" s="2">
        <f ca="1">+TablaVentas[[#This Row],[VENTAL TOTAL]]-TablaVentas[[#This Row],[VENTAL TOTAL]]*TablaVentas[[#This Row],[DESCUENTO]]</f>
        <v>237.94697100394626</v>
      </c>
      <c r="J1631" s="2">
        <f ca="1">0.18*TablaVentas[[#This Row],[SUBTOTAL]]</f>
        <v>42.830454780710326</v>
      </c>
      <c r="K1631" s="2">
        <f ca="1">+TablaVentas[[#This Row],[SUBTOTAL]]+TablaVentas[[#This Row],[IGV]]</f>
        <v>280.7774257846566</v>
      </c>
    </row>
    <row r="1632" spans="1:11" x14ac:dyDescent="0.25">
      <c r="A1632" t="s">
        <v>1641</v>
      </c>
      <c r="B1632" s="6">
        <v>45791</v>
      </c>
      <c r="C1632" t="s">
        <v>10011</v>
      </c>
      <c r="D1632" t="s">
        <v>10018</v>
      </c>
      <c r="E1632">
        <v>17</v>
      </c>
      <c r="F1632">
        <f>+_xlfn.XLOOKUP(TablaVentas[[#This Row],[PRODUCTO FINANCIERO]],TablaPrecios[PRODUCTO FINANCIERO],TablaPrecios[PRECIO UNIT],0)</f>
        <v>14.9</v>
      </c>
      <c r="G1632" s="2">
        <f>+TablaVentas[[#This Row],[CANTIDAD]]*TablaVentas[[#This Row],[PRECIO UNITARIO]]</f>
        <v>253.3</v>
      </c>
      <c r="H1632" s="1">
        <f t="shared" ca="1" si="25"/>
        <v>0.1386414479090598</v>
      </c>
      <c r="I1632" s="2">
        <f ca="1">+TablaVentas[[#This Row],[VENTAL TOTAL]]-TablaVentas[[#This Row],[VENTAL TOTAL]]*TablaVentas[[#This Row],[DESCUENTO]]</f>
        <v>218.18212124463517</v>
      </c>
      <c r="J1632" s="2">
        <f ca="1">0.18*TablaVentas[[#This Row],[SUBTOTAL]]</f>
        <v>39.272781824034332</v>
      </c>
      <c r="K1632" s="2">
        <f ca="1">+TablaVentas[[#This Row],[SUBTOTAL]]+TablaVentas[[#This Row],[IGV]]</f>
        <v>257.45490306866952</v>
      </c>
    </row>
    <row r="1633" spans="1:11" x14ac:dyDescent="0.25">
      <c r="A1633" t="s">
        <v>1642</v>
      </c>
      <c r="B1633" s="6">
        <v>45520</v>
      </c>
      <c r="C1633" t="s">
        <v>10011</v>
      </c>
      <c r="D1633" t="s">
        <v>10022</v>
      </c>
      <c r="E1633">
        <v>12</v>
      </c>
      <c r="F1633">
        <f>+_xlfn.XLOOKUP(TablaVentas[[#This Row],[PRODUCTO FINANCIERO]],TablaPrecios[PRODUCTO FINANCIERO],TablaPrecios[PRECIO UNIT],0)</f>
        <v>20.9</v>
      </c>
      <c r="G1633" s="2">
        <f>+TablaVentas[[#This Row],[CANTIDAD]]*TablaVentas[[#This Row],[PRECIO UNITARIO]]</f>
        <v>250.79999999999998</v>
      </c>
      <c r="H1633" s="1">
        <f t="shared" ca="1" si="25"/>
        <v>0.10036359647004731</v>
      </c>
      <c r="I1633" s="2">
        <f ca="1">+TablaVentas[[#This Row],[VENTAL TOTAL]]-TablaVentas[[#This Row],[VENTAL TOTAL]]*TablaVentas[[#This Row],[DESCUENTO]]</f>
        <v>225.62881000531212</v>
      </c>
      <c r="J1633" s="2">
        <f ca="1">0.18*TablaVentas[[#This Row],[SUBTOTAL]]</f>
        <v>40.613185800956181</v>
      </c>
      <c r="K1633" s="2">
        <f ca="1">+TablaVentas[[#This Row],[SUBTOTAL]]+TablaVentas[[#This Row],[IGV]]</f>
        <v>266.24199580626828</v>
      </c>
    </row>
    <row r="1634" spans="1:11" x14ac:dyDescent="0.25">
      <c r="A1634" t="s">
        <v>1643</v>
      </c>
      <c r="B1634" s="6">
        <v>45795</v>
      </c>
      <c r="C1634" t="s">
        <v>10014</v>
      </c>
      <c r="D1634" t="s">
        <v>10019</v>
      </c>
      <c r="E1634">
        <v>13</v>
      </c>
      <c r="F1634">
        <f>+_xlfn.XLOOKUP(TablaVentas[[#This Row],[PRODUCTO FINANCIERO]],TablaPrecios[PRODUCTO FINANCIERO],TablaPrecios[PRECIO UNIT],0)</f>
        <v>9.9</v>
      </c>
      <c r="G1634" s="2">
        <f>+TablaVentas[[#This Row],[CANTIDAD]]*TablaVentas[[#This Row],[PRECIO UNITARIO]]</f>
        <v>128.70000000000002</v>
      </c>
      <c r="H1634" s="1">
        <f t="shared" ca="1" si="25"/>
        <v>0.12115710496816201</v>
      </c>
      <c r="I1634" s="2">
        <f ca="1">+TablaVentas[[#This Row],[VENTAL TOTAL]]-TablaVentas[[#This Row],[VENTAL TOTAL]]*TablaVentas[[#This Row],[DESCUENTO]]</f>
        <v>113.10708059059756</v>
      </c>
      <c r="J1634" s="2">
        <f ca="1">0.18*TablaVentas[[#This Row],[SUBTOTAL]]</f>
        <v>20.35927450630756</v>
      </c>
      <c r="K1634" s="2">
        <f ca="1">+TablaVentas[[#This Row],[SUBTOTAL]]+TablaVentas[[#This Row],[IGV]]</f>
        <v>133.46635509690512</v>
      </c>
    </row>
    <row r="1635" spans="1:11" x14ac:dyDescent="0.25">
      <c r="A1635" t="s">
        <v>1644</v>
      </c>
      <c r="B1635" s="6">
        <v>45825</v>
      </c>
      <c r="C1635" t="s">
        <v>10015</v>
      </c>
      <c r="D1635" t="s">
        <v>10020</v>
      </c>
      <c r="E1635">
        <v>15</v>
      </c>
      <c r="F1635">
        <f>+_xlfn.XLOOKUP(TablaVentas[[#This Row],[PRODUCTO FINANCIERO]],TablaPrecios[PRODUCTO FINANCIERO],TablaPrecios[PRECIO UNIT],0)</f>
        <v>14.9</v>
      </c>
      <c r="G1635" s="2">
        <f>+TablaVentas[[#This Row],[CANTIDAD]]*TablaVentas[[#This Row],[PRECIO UNITARIO]]</f>
        <v>223.5</v>
      </c>
      <c r="H1635" s="1">
        <f t="shared" ca="1" si="25"/>
        <v>0.10136244313688715</v>
      </c>
      <c r="I1635" s="2">
        <f ca="1">+TablaVentas[[#This Row],[VENTAL TOTAL]]-TablaVentas[[#This Row],[VENTAL TOTAL]]*TablaVentas[[#This Row],[DESCUENTO]]</f>
        <v>200.84549395890571</v>
      </c>
      <c r="J1635" s="2">
        <f ca="1">0.18*TablaVentas[[#This Row],[SUBTOTAL]]</f>
        <v>36.152188912603023</v>
      </c>
      <c r="K1635" s="2">
        <f ca="1">+TablaVentas[[#This Row],[SUBTOTAL]]+TablaVentas[[#This Row],[IGV]]</f>
        <v>236.99768287150874</v>
      </c>
    </row>
    <row r="1636" spans="1:11" x14ac:dyDescent="0.25">
      <c r="A1636" t="s">
        <v>1645</v>
      </c>
      <c r="B1636" s="6">
        <v>46327</v>
      </c>
      <c r="C1636" t="s">
        <v>10016</v>
      </c>
      <c r="D1636" t="s">
        <v>10017</v>
      </c>
      <c r="E1636">
        <v>4</v>
      </c>
      <c r="F1636">
        <f>+_xlfn.XLOOKUP(TablaVentas[[#This Row],[PRODUCTO FINANCIERO]],TablaPrecios[PRODUCTO FINANCIERO],TablaPrecios[PRECIO UNIT],0)</f>
        <v>9.9</v>
      </c>
      <c r="G1636" s="2">
        <f>+TablaVentas[[#This Row],[CANTIDAD]]*TablaVentas[[#This Row],[PRECIO UNITARIO]]</f>
        <v>39.6</v>
      </c>
      <c r="H1636" s="1">
        <f t="shared" ca="1" si="25"/>
        <v>0.19209587476465781</v>
      </c>
      <c r="I1636" s="2">
        <f ca="1">+TablaVentas[[#This Row],[VENTAL TOTAL]]-TablaVentas[[#This Row],[VENTAL TOTAL]]*TablaVentas[[#This Row],[DESCUENTO]]</f>
        <v>31.993003359319552</v>
      </c>
      <c r="J1636" s="2">
        <f ca="1">0.18*TablaVentas[[#This Row],[SUBTOTAL]]</f>
        <v>5.7587406046775191</v>
      </c>
      <c r="K1636" s="2">
        <f ca="1">+TablaVentas[[#This Row],[SUBTOTAL]]+TablaVentas[[#This Row],[IGV]]</f>
        <v>37.751743963997072</v>
      </c>
    </row>
    <row r="1637" spans="1:11" x14ac:dyDescent="0.25">
      <c r="A1637" t="s">
        <v>1646</v>
      </c>
      <c r="B1637" s="6">
        <v>45418</v>
      </c>
      <c r="C1637" t="s">
        <v>10016</v>
      </c>
      <c r="D1637" t="s">
        <v>10017</v>
      </c>
      <c r="E1637">
        <v>7</v>
      </c>
      <c r="F1637">
        <f>+_xlfn.XLOOKUP(TablaVentas[[#This Row],[PRODUCTO FINANCIERO]],TablaPrecios[PRODUCTO FINANCIERO],TablaPrecios[PRECIO UNIT],0)</f>
        <v>9.9</v>
      </c>
      <c r="G1637" s="2">
        <f>+TablaVentas[[#This Row],[CANTIDAD]]*TablaVentas[[#This Row],[PRECIO UNITARIO]]</f>
        <v>69.3</v>
      </c>
      <c r="H1637" s="1">
        <f t="shared" ca="1" si="25"/>
        <v>0.15744136007082987</v>
      </c>
      <c r="I1637" s="2">
        <f ca="1">+TablaVentas[[#This Row],[VENTAL TOTAL]]-TablaVentas[[#This Row],[VENTAL TOTAL]]*TablaVentas[[#This Row],[DESCUENTO]]</f>
        <v>58.389313747091485</v>
      </c>
      <c r="J1637" s="2">
        <f ca="1">0.18*TablaVentas[[#This Row],[SUBTOTAL]]</f>
        <v>10.510076474476467</v>
      </c>
      <c r="K1637" s="2">
        <f ca="1">+TablaVentas[[#This Row],[SUBTOTAL]]+TablaVentas[[#This Row],[IGV]]</f>
        <v>68.899390221567955</v>
      </c>
    </row>
    <row r="1638" spans="1:11" x14ac:dyDescent="0.25">
      <c r="A1638" t="s">
        <v>1647</v>
      </c>
      <c r="B1638" s="6">
        <v>45575</v>
      </c>
      <c r="C1638" t="s">
        <v>10012</v>
      </c>
      <c r="D1638" t="s">
        <v>10019</v>
      </c>
      <c r="E1638">
        <v>13</v>
      </c>
      <c r="F1638">
        <f>+_xlfn.XLOOKUP(TablaVentas[[#This Row],[PRODUCTO FINANCIERO]],TablaPrecios[PRODUCTO FINANCIERO],TablaPrecios[PRECIO UNIT],0)</f>
        <v>9.9</v>
      </c>
      <c r="G1638" s="2">
        <f>+TablaVentas[[#This Row],[CANTIDAD]]*TablaVentas[[#This Row],[PRECIO UNITARIO]]</f>
        <v>128.70000000000002</v>
      </c>
      <c r="H1638" s="1">
        <f t="shared" ca="1" si="25"/>
        <v>0.12739202182306486</v>
      </c>
      <c r="I1638" s="2">
        <f ca="1">+TablaVentas[[#This Row],[VENTAL TOTAL]]-TablaVentas[[#This Row],[VENTAL TOTAL]]*TablaVentas[[#This Row],[DESCUENTO]]</f>
        <v>112.30464679137157</v>
      </c>
      <c r="J1638" s="2">
        <f ca="1">0.18*TablaVentas[[#This Row],[SUBTOTAL]]</f>
        <v>20.214836422446883</v>
      </c>
      <c r="K1638" s="2">
        <f ca="1">+TablaVentas[[#This Row],[SUBTOTAL]]+TablaVentas[[#This Row],[IGV]]</f>
        <v>132.51948321381846</v>
      </c>
    </row>
    <row r="1639" spans="1:11" x14ac:dyDescent="0.25">
      <c r="A1639" t="s">
        <v>1648</v>
      </c>
      <c r="B1639" s="6">
        <v>45542</v>
      </c>
      <c r="C1639" t="s">
        <v>10015</v>
      </c>
      <c r="D1639" t="s">
        <v>10018</v>
      </c>
      <c r="E1639">
        <v>4</v>
      </c>
      <c r="F1639">
        <f>+_xlfn.XLOOKUP(TablaVentas[[#This Row],[PRODUCTO FINANCIERO]],TablaPrecios[PRODUCTO FINANCIERO],TablaPrecios[PRECIO UNIT],0)</f>
        <v>14.9</v>
      </c>
      <c r="G1639" s="2">
        <f>+TablaVentas[[#This Row],[CANTIDAD]]*TablaVentas[[#This Row],[PRECIO UNITARIO]]</f>
        <v>59.6</v>
      </c>
      <c r="H1639" s="1">
        <f t="shared" ca="1" si="25"/>
        <v>0.18407681908555087</v>
      </c>
      <c r="I1639" s="2">
        <f ca="1">+TablaVentas[[#This Row],[VENTAL TOTAL]]-TablaVentas[[#This Row],[VENTAL TOTAL]]*TablaVentas[[#This Row],[DESCUENTO]]</f>
        <v>48.629021582501167</v>
      </c>
      <c r="J1639" s="2">
        <f ca="1">0.18*TablaVentas[[#This Row],[SUBTOTAL]]</f>
        <v>8.7532238848502093</v>
      </c>
      <c r="K1639" s="2">
        <f ca="1">+TablaVentas[[#This Row],[SUBTOTAL]]+TablaVentas[[#This Row],[IGV]]</f>
        <v>57.382245467351375</v>
      </c>
    </row>
    <row r="1640" spans="1:11" x14ac:dyDescent="0.25">
      <c r="A1640" t="s">
        <v>1649</v>
      </c>
      <c r="B1640" s="6">
        <v>45795</v>
      </c>
      <c r="C1640" t="s">
        <v>10012</v>
      </c>
      <c r="D1640" t="s">
        <v>10022</v>
      </c>
      <c r="E1640">
        <v>12</v>
      </c>
      <c r="F1640">
        <f>+_xlfn.XLOOKUP(TablaVentas[[#This Row],[PRODUCTO FINANCIERO]],TablaPrecios[PRODUCTO FINANCIERO],TablaPrecios[PRECIO UNIT],0)</f>
        <v>20.9</v>
      </c>
      <c r="G1640" s="2">
        <f>+TablaVentas[[#This Row],[CANTIDAD]]*TablaVentas[[#This Row],[PRECIO UNITARIO]]</f>
        <v>250.79999999999998</v>
      </c>
      <c r="H1640" s="1">
        <f t="shared" ca="1" si="25"/>
        <v>0.12228294083737801</v>
      </c>
      <c r="I1640" s="2">
        <f ca="1">+TablaVentas[[#This Row],[VENTAL TOTAL]]-TablaVentas[[#This Row],[VENTAL TOTAL]]*TablaVentas[[#This Row],[DESCUENTO]]</f>
        <v>220.13143843798559</v>
      </c>
      <c r="J1640" s="2">
        <f ca="1">0.18*TablaVentas[[#This Row],[SUBTOTAL]]</f>
        <v>39.623658918837407</v>
      </c>
      <c r="K1640" s="2">
        <f ca="1">+TablaVentas[[#This Row],[SUBTOTAL]]+TablaVentas[[#This Row],[IGV]]</f>
        <v>259.755097356823</v>
      </c>
    </row>
    <row r="1641" spans="1:11" x14ac:dyDescent="0.25">
      <c r="A1641" t="s">
        <v>1650</v>
      </c>
      <c r="B1641" s="6">
        <v>45398</v>
      </c>
      <c r="C1641" t="s">
        <v>10013</v>
      </c>
      <c r="D1641" t="s">
        <v>10018</v>
      </c>
      <c r="E1641">
        <v>9</v>
      </c>
      <c r="F1641">
        <f>+_xlfn.XLOOKUP(TablaVentas[[#This Row],[PRODUCTO FINANCIERO]],TablaPrecios[PRODUCTO FINANCIERO],TablaPrecios[PRECIO UNIT],0)</f>
        <v>14.9</v>
      </c>
      <c r="G1641" s="2">
        <f>+TablaVentas[[#This Row],[CANTIDAD]]*TablaVentas[[#This Row],[PRECIO UNITARIO]]</f>
        <v>134.1</v>
      </c>
      <c r="H1641" s="1">
        <f t="shared" ca="1" si="25"/>
        <v>0.11651097906154817</v>
      </c>
      <c r="I1641" s="2">
        <f ca="1">+TablaVentas[[#This Row],[VENTAL TOTAL]]-TablaVentas[[#This Row],[VENTAL TOTAL]]*TablaVentas[[#This Row],[DESCUENTO]]</f>
        <v>118.47587770784638</v>
      </c>
      <c r="J1641" s="2">
        <f ca="1">0.18*TablaVentas[[#This Row],[SUBTOTAL]]</f>
        <v>21.325657987412349</v>
      </c>
      <c r="K1641" s="2">
        <f ca="1">+TablaVentas[[#This Row],[SUBTOTAL]]+TablaVentas[[#This Row],[IGV]]</f>
        <v>139.80153569525874</v>
      </c>
    </row>
    <row r="1642" spans="1:11" x14ac:dyDescent="0.25">
      <c r="A1642" t="s">
        <v>1651</v>
      </c>
      <c r="B1642" s="6">
        <v>46356</v>
      </c>
      <c r="C1642" t="s">
        <v>10014</v>
      </c>
      <c r="D1642" t="s">
        <v>10017</v>
      </c>
      <c r="E1642">
        <v>6</v>
      </c>
      <c r="F1642">
        <f>+_xlfn.XLOOKUP(TablaVentas[[#This Row],[PRODUCTO FINANCIERO]],TablaPrecios[PRODUCTO FINANCIERO],TablaPrecios[PRECIO UNIT],0)</f>
        <v>9.9</v>
      </c>
      <c r="G1642" s="2">
        <f>+TablaVentas[[#This Row],[CANTIDAD]]*TablaVentas[[#This Row],[PRECIO UNITARIO]]</f>
        <v>59.400000000000006</v>
      </c>
      <c r="H1642" s="1">
        <f t="shared" ca="1" si="25"/>
        <v>0.11122447687553297</v>
      </c>
      <c r="I1642" s="2">
        <f ca="1">+TablaVentas[[#This Row],[VENTAL TOTAL]]-TablaVentas[[#This Row],[VENTAL TOTAL]]*TablaVentas[[#This Row],[DESCUENTO]]</f>
        <v>52.793266073593344</v>
      </c>
      <c r="J1642" s="2">
        <f ca="1">0.18*TablaVentas[[#This Row],[SUBTOTAL]]</f>
        <v>9.5027878932468024</v>
      </c>
      <c r="K1642" s="2">
        <f ca="1">+TablaVentas[[#This Row],[SUBTOTAL]]+TablaVentas[[#This Row],[IGV]]</f>
        <v>62.296053966840148</v>
      </c>
    </row>
    <row r="1643" spans="1:11" x14ac:dyDescent="0.25">
      <c r="A1643" t="s">
        <v>1652</v>
      </c>
      <c r="B1643" s="6">
        <v>45636</v>
      </c>
      <c r="C1643" t="s">
        <v>10016</v>
      </c>
      <c r="D1643" t="s">
        <v>10020</v>
      </c>
      <c r="E1643">
        <v>11</v>
      </c>
      <c r="F1643">
        <f>+_xlfn.XLOOKUP(TablaVentas[[#This Row],[PRODUCTO FINANCIERO]],TablaPrecios[PRODUCTO FINANCIERO],TablaPrecios[PRECIO UNIT],0)</f>
        <v>14.9</v>
      </c>
      <c r="G1643" s="2">
        <f>+TablaVentas[[#This Row],[CANTIDAD]]*TablaVentas[[#This Row],[PRECIO UNITARIO]]</f>
        <v>163.9</v>
      </c>
      <c r="H1643" s="1">
        <f t="shared" ca="1" si="25"/>
        <v>0.11431093986336985</v>
      </c>
      <c r="I1643" s="2">
        <f ca="1">+TablaVentas[[#This Row],[VENTAL TOTAL]]-TablaVentas[[#This Row],[VENTAL TOTAL]]*TablaVentas[[#This Row],[DESCUENTO]]</f>
        <v>145.16443695639367</v>
      </c>
      <c r="J1643" s="2">
        <f ca="1">0.18*TablaVentas[[#This Row],[SUBTOTAL]]</f>
        <v>26.129598652150861</v>
      </c>
      <c r="K1643" s="2">
        <f ca="1">+TablaVentas[[#This Row],[SUBTOTAL]]+TablaVentas[[#This Row],[IGV]]</f>
        <v>171.29403560854453</v>
      </c>
    </row>
    <row r="1644" spans="1:11" x14ac:dyDescent="0.25">
      <c r="A1644" t="s">
        <v>1653</v>
      </c>
      <c r="B1644" s="6">
        <v>45383</v>
      </c>
      <c r="C1644" t="s">
        <v>10014</v>
      </c>
      <c r="D1644" t="s">
        <v>10022</v>
      </c>
      <c r="E1644">
        <v>13</v>
      </c>
      <c r="F1644">
        <f>+_xlfn.XLOOKUP(TablaVentas[[#This Row],[PRODUCTO FINANCIERO]],TablaPrecios[PRODUCTO FINANCIERO],TablaPrecios[PRECIO UNIT],0)</f>
        <v>20.9</v>
      </c>
      <c r="G1644" s="2">
        <f>+TablaVentas[[#This Row],[CANTIDAD]]*TablaVentas[[#This Row],[PRECIO UNITARIO]]</f>
        <v>271.7</v>
      </c>
      <c r="H1644" s="1">
        <f t="shared" ca="1" si="25"/>
        <v>0.10137678577974293</v>
      </c>
      <c r="I1644" s="2">
        <f ca="1">+TablaVentas[[#This Row],[VENTAL TOTAL]]-TablaVentas[[#This Row],[VENTAL TOTAL]]*TablaVentas[[#This Row],[DESCUENTO]]</f>
        <v>244.15592730364384</v>
      </c>
      <c r="J1644" s="2">
        <f ca="1">0.18*TablaVentas[[#This Row],[SUBTOTAL]]</f>
        <v>43.94806691465589</v>
      </c>
      <c r="K1644" s="2">
        <f ca="1">+TablaVentas[[#This Row],[SUBTOTAL]]+TablaVentas[[#This Row],[IGV]]</f>
        <v>288.1039942182997</v>
      </c>
    </row>
    <row r="1645" spans="1:11" x14ac:dyDescent="0.25">
      <c r="A1645" t="s">
        <v>1654</v>
      </c>
      <c r="B1645" s="6">
        <v>45325</v>
      </c>
      <c r="C1645" t="s">
        <v>10012</v>
      </c>
      <c r="D1645" t="s">
        <v>10020</v>
      </c>
      <c r="E1645">
        <v>20</v>
      </c>
      <c r="F1645">
        <f>+_xlfn.XLOOKUP(TablaVentas[[#This Row],[PRODUCTO FINANCIERO]],TablaPrecios[PRODUCTO FINANCIERO],TablaPrecios[PRECIO UNIT],0)</f>
        <v>14.9</v>
      </c>
      <c r="G1645" s="2">
        <f>+TablaVentas[[#This Row],[CANTIDAD]]*TablaVentas[[#This Row],[PRECIO UNITARIO]]</f>
        <v>298</v>
      </c>
      <c r="H1645" s="1">
        <f t="shared" ca="1" si="25"/>
        <v>0.18594150936525139</v>
      </c>
      <c r="I1645" s="2">
        <f ca="1">+TablaVentas[[#This Row],[VENTAL TOTAL]]-TablaVentas[[#This Row],[VENTAL TOTAL]]*TablaVentas[[#This Row],[DESCUENTO]]</f>
        <v>242.58943020915507</v>
      </c>
      <c r="J1645" s="2">
        <f ca="1">0.18*TablaVentas[[#This Row],[SUBTOTAL]]</f>
        <v>43.666097437647913</v>
      </c>
      <c r="K1645" s="2">
        <f ca="1">+TablaVentas[[#This Row],[SUBTOTAL]]+TablaVentas[[#This Row],[IGV]]</f>
        <v>286.25552764680299</v>
      </c>
    </row>
    <row r="1646" spans="1:11" x14ac:dyDescent="0.25">
      <c r="A1646" t="s">
        <v>1655</v>
      </c>
      <c r="B1646" s="6">
        <v>46236</v>
      </c>
      <c r="C1646" t="s">
        <v>10016</v>
      </c>
      <c r="D1646" t="s">
        <v>10020</v>
      </c>
      <c r="E1646">
        <v>8</v>
      </c>
      <c r="F1646">
        <f>+_xlfn.XLOOKUP(TablaVentas[[#This Row],[PRODUCTO FINANCIERO]],TablaPrecios[PRODUCTO FINANCIERO],TablaPrecios[PRECIO UNIT],0)</f>
        <v>14.9</v>
      </c>
      <c r="G1646" s="2">
        <f>+TablaVentas[[#This Row],[CANTIDAD]]*TablaVentas[[#This Row],[PRECIO UNITARIO]]</f>
        <v>119.2</v>
      </c>
      <c r="H1646" s="1">
        <f t="shared" ca="1" si="25"/>
        <v>0.10990440303437121</v>
      </c>
      <c r="I1646" s="2">
        <f ca="1">+TablaVentas[[#This Row],[VENTAL TOTAL]]-TablaVentas[[#This Row],[VENTAL TOTAL]]*TablaVentas[[#This Row],[DESCUENTO]]</f>
        <v>106.09939515830295</v>
      </c>
      <c r="J1646" s="2">
        <f ca="1">0.18*TablaVentas[[#This Row],[SUBTOTAL]]</f>
        <v>19.097891128494531</v>
      </c>
      <c r="K1646" s="2">
        <f ca="1">+TablaVentas[[#This Row],[SUBTOTAL]]+TablaVentas[[#This Row],[IGV]]</f>
        <v>125.19728628679749</v>
      </c>
    </row>
    <row r="1647" spans="1:11" x14ac:dyDescent="0.25">
      <c r="A1647" t="s">
        <v>1656</v>
      </c>
      <c r="B1647" s="6">
        <v>46231</v>
      </c>
      <c r="C1647" t="s">
        <v>10013</v>
      </c>
      <c r="D1647" t="s">
        <v>10019</v>
      </c>
      <c r="E1647">
        <v>7</v>
      </c>
      <c r="F1647">
        <f>+_xlfn.XLOOKUP(TablaVentas[[#This Row],[PRODUCTO FINANCIERO]],TablaPrecios[PRODUCTO FINANCIERO],TablaPrecios[PRECIO UNIT],0)</f>
        <v>9.9</v>
      </c>
      <c r="G1647" s="2">
        <f>+TablaVentas[[#This Row],[CANTIDAD]]*TablaVentas[[#This Row],[PRECIO UNITARIO]]</f>
        <v>69.3</v>
      </c>
      <c r="H1647" s="1">
        <f t="shared" ca="1" si="25"/>
        <v>0.12966989426965875</v>
      </c>
      <c r="I1647" s="2">
        <f ca="1">+TablaVentas[[#This Row],[VENTAL TOTAL]]-TablaVentas[[#This Row],[VENTAL TOTAL]]*TablaVentas[[#This Row],[DESCUENTO]]</f>
        <v>60.313876327112645</v>
      </c>
      <c r="J1647" s="2">
        <f ca="1">0.18*TablaVentas[[#This Row],[SUBTOTAL]]</f>
        <v>10.856497738880275</v>
      </c>
      <c r="K1647" s="2">
        <f ca="1">+TablaVentas[[#This Row],[SUBTOTAL]]+TablaVentas[[#This Row],[IGV]]</f>
        <v>71.170374065992917</v>
      </c>
    </row>
    <row r="1648" spans="1:11" x14ac:dyDescent="0.25">
      <c r="A1648" t="s">
        <v>1657</v>
      </c>
      <c r="B1648" s="6">
        <v>46062</v>
      </c>
      <c r="C1648" t="s">
        <v>10015</v>
      </c>
      <c r="D1648" t="s">
        <v>10020</v>
      </c>
      <c r="E1648">
        <v>8</v>
      </c>
      <c r="F1648">
        <f>+_xlfn.XLOOKUP(TablaVentas[[#This Row],[PRODUCTO FINANCIERO]],TablaPrecios[PRODUCTO FINANCIERO],TablaPrecios[PRECIO UNIT],0)</f>
        <v>14.9</v>
      </c>
      <c r="G1648" s="2">
        <f>+TablaVentas[[#This Row],[CANTIDAD]]*TablaVentas[[#This Row],[PRECIO UNITARIO]]</f>
        <v>119.2</v>
      </c>
      <c r="H1648" s="1">
        <f t="shared" ca="1" si="25"/>
        <v>0.18790347311643862</v>
      </c>
      <c r="I1648" s="2">
        <f ca="1">+TablaVentas[[#This Row],[VENTAL TOTAL]]-TablaVentas[[#This Row],[VENTAL TOTAL]]*TablaVentas[[#This Row],[DESCUENTO]]</f>
        <v>96.801906004520518</v>
      </c>
      <c r="J1648" s="2">
        <f ca="1">0.18*TablaVentas[[#This Row],[SUBTOTAL]]</f>
        <v>17.424343080813692</v>
      </c>
      <c r="K1648" s="2">
        <f ca="1">+TablaVentas[[#This Row],[SUBTOTAL]]+TablaVentas[[#This Row],[IGV]]</f>
        <v>114.22624908533422</v>
      </c>
    </row>
    <row r="1649" spans="1:11" x14ac:dyDescent="0.25">
      <c r="A1649" t="s">
        <v>1658</v>
      </c>
      <c r="B1649" s="6">
        <v>46122</v>
      </c>
      <c r="C1649" t="s">
        <v>10012</v>
      </c>
      <c r="D1649" t="s">
        <v>10019</v>
      </c>
      <c r="E1649">
        <v>12</v>
      </c>
      <c r="F1649">
        <f>+_xlfn.XLOOKUP(TablaVentas[[#This Row],[PRODUCTO FINANCIERO]],TablaPrecios[PRODUCTO FINANCIERO],TablaPrecios[PRECIO UNIT],0)</f>
        <v>9.9</v>
      </c>
      <c r="G1649" s="2">
        <f>+TablaVentas[[#This Row],[CANTIDAD]]*TablaVentas[[#This Row],[PRECIO UNITARIO]]</f>
        <v>118.80000000000001</v>
      </c>
      <c r="H1649" s="1">
        <f t="shared" ca="1" si="25"/>
        <v>0.14393390829377867</v>
      </c>
      <c r="I1649" s="2">
        <f ca="1">+TablaVentas[[#This Row],[VENTAL TOTAL]]-TablaVentas[[#This Row],[VENTAL TOTAL]]*TablaVentas[[#This Row],[DESCUENTO]]</f>
        <v>101.7006516946991</v>
      </c>
      <c r="J1649" s="2">
        <f ca="1">0.18*TablaVentas[[#This Row],[SUBTOTAL]]</f>
        <v>18.306117305045838</v>
      </c>
      <c r="K1649" s="2">
        <f ca="1">+TablaVentas[[#This Row],[SUBTOTAL]]+TablaVentas[[#This Row],[IGV]]</f>
        <v>120.00676899974493</v>
      </c>
    </row>
    <row r="1650" spans="1:11" x14ac:dyDescent="0.25">
      <c r="A1650" t="s">
        <v>1659</v>
      </c>
      <c r="B1650" s="6">
        <v>46262</v>
      </c>
      <c r="C1650" t="s">
        <v>10012</v>
      </c>
      <c r="D1650" t="s">
        <v>10022</v>
      </c>
      <c r="E1650">
        <v>9</v>
      </c>
      <c r="F1650">
        <f>+_xlfn.XLOOKUP(TablaVentas[[#This Row],[PRODUCTO FINANCIERO]],TablaPrecios[PRODUCTO FINANCIERO],TablaPrecios[PRECIO UNIT],0)</f>
        <v>20.9</v>
      </c>
      <c r="G1650" s="2">
        <f>+TablaVentas[[#This Row],[CANTIDAD]]*TablaVentas[[#This Row],[PRECIO UNITARIO]]</f>
        <v>188.1</v>
      </c>
      <c r="H1650" s="1">
        <f t="shared" ca="1" si="25"/>
        <v>0.16196328542984775</v>
      </c>
      <c r="I1650" s="2">
        <f ca="1">+TablaVentas[[#This Row],[VENTAL TOTAL]]-TablaVentas[[#This Row],[VENTAL TOTAL]]*TablaVentas[[#This Row],[DESCUENTO]]</f>
        <v>157.63470601064563</v>
      </c>
      <c r="J1650" s="2">
        <f ca="1">0.18*TablaVentas[[#This Row],[SUBTOTAL]]</f>
        <v>28.374247081916213</v>
      </c>
      <c r="K1650" s="2">
        <f ca="1">+TablaVentas[[#This Row],[SUBTOTAL]]+TablaVentas[[#This Row],[IGV]]</f>
        <v>186.00895309256185</v>
      </c>
    </row>
    <row r="1651" spans="1:11" x14ac:dyDescent="0.25">
      <c r="A1651" t="s">
        <v>1660</v>
      </c>
      <c r="B1651" s="6">
        <v>45551</v>
      </c>
      <c r="C1651" t="s">
        <v>10016</v>
      </c>
      <c r="D1651" t="s">
        <v>10017</v>
      </c>
      <c r="E1651">
        <v>4</v>
      </c>
      <c r="F1651">
        <f>+_xlfn.XLOOKUP(TablaVentas[[#This Row],[PRODUCTO FINANCIERO]],TablaPrecios[PRODUCTO FINANCIERO],TablaPrecios[PRECIO UNIT],0)</f>
        <v>9.9</v>
      </c>
      <c r="G1651" s="2">
        <f>+TablaVentas[[#This Row],[CANTIDAD]]*TablaVentas[[#This Row],[PRECIO UNITARIO]]</f>
        <v>39.6</v>
      </c>
      <c r="H1651" s="1">
        <f t="shared" ca="1" si="25"/>
        <v>0.11235824741142306</v>
      </c>
      <c r="I1651" s="2">
        <f ca="1">+TablaVentas[[#This Row],[VENTAL TOTAL]]-TablaVentas[[#This Row],[VENTAL TOTAL]]*TablaVentas[[#This Row],[DESCUENTO]]</f>
        <v>35.150613402507645</v>
      </c>
      <c r="J1651" s="2">
        <f ca="1">0.18*TablaVentas[[#This Row],[SUBTOTAL]]</f>
        <v>6.3271104124513755</v>
      </c>
      <c r="K1651" s="2">
        <f ca="1">+TablaVentas[[#This Row],[SUBTOTAL]]+TablaVentas[[#This Row],[IGV]]</f>
        <v>41.47772381495902</v>
      </c>
    </row>
    <row r="1652" spans="1:11" x14ac:dyDescent="0.25">
      <c r="A1652" t="s">
        <v>1661</v>
      </c>
      <c r="B1652" s="6">
        <v>45782</v>
      </c>
      <c r="C1652" t="s">
        <v>10016</v>
      </c>
      <c r="D1652" t="s">
        <v>10018</v>
      </c>
      <c r="E1652">
        <v>12</v>
      </c>
      <c r="F1652">
        <f>+_xlfn.XLOOKUP(TablaVentas[[#This Row],[PRODUCTO FINANCIERO]],TablaPrecios[PRODUCTO FINANCIERO],TablaPrecios[PRECIO UNIT],0)</f>
        <v>14.9</v>
      </c>
      <c r="G1652" s="2">
        <f>+TablaVentas[[#This Row],[CANTIDAD]]*TablaVentas[[#This Row],[PRECIO UNITARIO]]</f>
        <v>178.8</v>
      </c>
      <c r="H1652" s="1">
        <f t="shared" ca="1" si="25"/>
        <v>0.14484277660638484</v>
      </c>
      <c r="I1652" s="2">
        <f ca="1">+TablaVentas[[#This Row],[VENTAL TOTAL]]-TablaVentas[[#This Row],[VENTAL TOTAL]]*TablaVentas[[#This Row],[DESCUENTO]]</f>
        <v>152.90211154277841</v>
      </c>
      <c r="J1652" s="2">
        <f ca="1">0.18*TablaVentas[[#This Row],[SUBTOTAL]]</f>
        <v>27.522380077700113</v>
      </c>
      <c r="K1652" s="2">
        <f ca="1">+TablaVentas[[#This Row],[SUBTOTAL]]+TablaVentas[[#This Row],[IGV]]</f>
        <v>180.42449162047853</v>
      </c>
    </row>
    <row r="1653" spans="1:11" x14ac:dyDescent="0.25">
      <c r="A1653" t="s">
        <v>1662</v>
      </c>
      <c r="B1653" s="6">
        <v>46124</v>
      </c>
      <c r="C1653" t="s">
        <v>10013</v>
      </c>
      <c r="D1653" t="s">
        <v>10017</v>
      </c>
      <c r="E1653">
        <v>10</v>
      </c>
      <c r="F1653">
        <f>+_xlfn.XLOOKUP(TablaVentas[[#This Row],[PRODUCTO FINANCIERO]],TablaPrecios[PRODUCTO FINANCIERO],TablaPrecios[PRECIO UNIT],0)</f>
        <v>9.9</v>
      </c>
      <c r="G1653" s="2">
        <f>+TablaVentas[[#This Row],[CANTIDAD]]*TablaVentas[[#This Row],[PRECIO UNITARIO]]</f>
        <v>99</v>
      </c>
      <c r="H1653" s="1">
        <f t="shared" ca="1" si="25"/>
        <v>0.15268484235603352</v>
      </c>
      <c r="I1653" s="2">
        <f ca="1">+TablaVentas[[#This Row],[VENTAL TOTAL]]-TablaVentas[[#This Row],[VENTAL TOTAL]]*TablaVentas[[#This Row],[DESCUENTO]]</f>
        <v>83.884200606752685</v>
      </c>
      <c r="J1653" s="2">
        <f ca="1">0.18*TablaVentas[[#This Row],[SUBTOTAL]]</f>
        <v>15.099156109215484</v>
      </c>
      <c r="K1653" s="2">
        <f ca="1">+TablaVentas[[#This Row],[SUBTOTAL]]+TablaVentas[[#This Row],[IGV]]</f>
        <v>98.983356715968171</v>
      </c>
    </row>
    <row r="1654" spans="1:11" x14ac:dyDescent="0.25">
      <c r="A1654" t="s">
        <v>1663</v>
      </c>
      <c r="B1654" s="6">
        <v>46143</v>
      </c>
      <c r="C1654" t="s">
        <v>10013</v>
      </c>
      <c r="D1654" t="s">
        <v>10019</v>
      </c>
      <c r="E1654">
        <v>14</v>
      </c>
      <c r="F1654">
        <f>+_xlfn.XLOOKUP(TablaVentas[[#This Row],[PRODUCTO FINANCIERO]],TablaPrecios[PRODUCTO FINANCIERO],TablaPrecios[PRECIO UNIT],0)</f>
        <v>9.9</v>
      </c>
      <c r="G1654" s="2">
        <f>+TablaVentas[[#This Row],[CANTIDAD]]*TablaVentas[[#This Row],[PRECIO UNITARIO]]</f>
        <v>138.6</v>
      </c>
      <c r="H1654" s="1">
        <f t="shared" ca="1" si="25"/>
        <v>0.10111244088135911</v>
      </c>
      <c r="I1654" s="2">
        <f ca="1">+TablaVentas[[#This Row],[VENTAL TOTAL]]-TablaVentas[[#This Row],[VENTAL TOTAL]]*TablaVentas[[#This Row],[DESCUENTO]]</f>
        <v>124.58581569384363</v>
      </c>
      <c r="J1654" s="2">
        <f ca="1">0.18*TablaVentas[[#This Row],[SUBTOTAL]]</f>
        <v>22.425446824891853</v>
      </c>
      <c r="K1654" s="2">
        <f ca="1">+TablaVentas[[#This Row],[SUBTOTAL]]+TablaVentas[[#This Row],[IGV]]</f>
        <v>147.01126251873549</v>
      </c>
    </row>
    <row r="1655" spans="1:11" x14ac:dyDescent="0.25">
      <c r="A1655" t="s">
        <v>1664</v>
      </c>
      <c r="B1655" s="6">
        <v>45910</v>
      </c>
      <c r="C1655" t="s">
        <v>10014</v>
      </c>
      <c r="D1655" t="s">
        <v>10017</v>
      </c>
      <c r="E1655">
        <v>10</v>
      </c>
      <c r="F1655">
        <f>+_xlfn.XLOOKUP(TablaVentas[[#This Row],[PRODUCTO FINANCIERO]],TablaPrecios[PRODUCTO FINANCIERO],TablaPrecios[PRECIO UNIT],0)</f>
        <v>9.9</v>
      </c>
      <c r="G1655" s="2">
        <f>+TablaVentas[[#This Row],[CANTIDAD]]*TablaVentas[[#This Row],[PRECIO UNITARIO]]</f>
        <v>99</v>
      </c>
      <c r="H1655" s="1">
        <f t="shared" ca="1" si="25"/>
        <v>0.17391048220608299</v>
      </c>
      <c r="I1655" s="2">
        <f ca="1">+TablaVentas[[#This Row],[VENTAL TOTAL]]-TablaVentas[[#This Row],[VENTAL TOTAL]]*TablaVentas[[#This Row],[DESCUENTO]]</f>
        <v>81.782862261597785</v>
      </c>
      <c r="J1655" s="2">
        <f ca="1">0.18*TablaVentas[[#This Row],[SUBTOTAL]]</f>
        <v>14.7209152070876</v>
      </c>
      <c r="K1655" s="2">
        <f ca="1">+TablaVentas[[#This Row],[SUBTOTAL]]+TablaVentas[[#This Row],[IGV]]</f>
        <v>96.503777468685385</v>
      </c>
    </row>
    <row r="1656" spans="1:11" x14ac:dyDescent="0.25">
      <c r="A1656" t="s">
        <v>1665</v>
      </c>
      <c r="B1656" s="6">
        <v>45833</v>
      </c>
      <c r="C1656" t="s">
        <v>10014</v>
      </c>
      <c r="D1656" t="s">
        <v>10020</v>
      </c>
      <c r="E1656">
        <v>20</v>
      </c>
      <c r="F1656">
        <f>+_xlfn.XLOOKUP(TablaVentas[[#This Row],[PRODUCTO FINANCIERO]],TablaPrecios[PRODUCTO FINANCIERO],TablaPrecios[PRECIO UNIT],0)</f>
        <v>14.9</v>
      </c>
      <c r="G1656" s="2">
        <f>+TablaVentas[[#This Row],[CANTIDAD]]*TablaVentas[[#This Row],[PRECIO UNITARIO]]</f>
        <v>298</v>
      </c>
      <c r="H1656" s="1">
        <f t="shared" ca="1" si="25"/>
        <v>0.19589190079370838</v>
      </c>
      <c r="I1656" s="2">
        <f ca="1">+TablaVentas[[#This Row],[VENTAL TOTAL]]-TablaVentas[[#This Row],[VENTAL TOTAL]]*TablaVentas[[#This Row],[DESCUENTO]]</f>
        <v>239.62421356347491</v>
      </c>
      <c r="J1656" s="2">
        <f ca="1">0.18*TablaVentas[[#This Row],[SUBTOTAL]]</f>
        <v>43.132358441425481</v>
      </c>
      <c r="K1656" s="2">
        <f ca="1">+TablaVentas[[#This Row],[SUBTOTAL]]+TablaVentas[[#This Row],[IGV]]</f>
        <v>282.75657200490036</v>
      </c>
    </row>
    <row r="1657" spans="1:11" x14ac:dyDescent="0.25">
      <c r="A1657" t="s">
        <v>1666</v>
      </c>
      <c r="B1657" s="6">
        <v>45908</v>
      </c>
      <c r="C1657" t="s">
        <v>10015</v>
      </c>
      <c r="D1657" t="s">
        <v>10018</v>
      </c>
      <c r="E1657">
        <v>18</v>
      </c>
      <c r="F1657">
        <f>+_xlfn.XLOOKUP(TablaVentas[[#This Row],[PRODUCTO FINANCIERO]],TablaPrecios[PRODUCTO FINANCIERO],TablaPrecios[PRECIO UNIT],0)</f>
        <v>14.9</v>
      </c>
      <c r="G1657" s="2">
        <f>+TablaVentas[[#This Row],[CANTIDAD]]*TablaVentas[[#This Row],[PRECIO UNITARIO]]</f>
        <v>268.2</v>
      </c>
      <c r="H1657" s="1">
        <f t="shared" ca="1" si="25"/>
        <v>0.11839272964316061</v>
      </c>
      <c r="I1657" s="2">
        <f ca="1">+TablaVentas[[#This Row],[VENTAL TOTAL]]-TablaVentas[[#This Row],[VENTAL TOTAL]]*TablaVentas[[#This Row],[DESCUENTO]]</f>
        <v>236.44706990970431</v>
      </c>
      <c r="J1657" s="2">
        <f ca="1">0.18*TablaVentas[[#This Row],[SUBTOTAL]]</f>
        <v>42.560472583746773</v>
      </c>
      <c r="K1657" s="2">
        <f ca="1">+TablaVentas[[#This Row],[SUBTOTAL]]+TablaVentas[[#This Row],[IGV]]</f>
        <v>279.00754249345107</v>
      </c>
    </row>
    <row r="1658" spans="1:11" x14ac:dyDescent="0.25">
      <c r="A1658" t="s">
        <v>1667</v>
      </c>
      <c r="B1658" s="6">
        <v>46223</v>
      </c>
      <c r="C1658" t="s">
        <v>10012</v>
      </c>
      <c r="D1658" t="s">
        <v>10020</v>
      </c>
      <c r="E1658">
        <v>16</v>
      </c>
      <c r="F1658">
        <f>+_xlfn.XLOOKUP(TablaVentas[[#This Row],[PRODUCTO FINANCIERO]],TablaPrecios[PRODUCTO FINANCIERO],TablaPrecios[PRECIO UNIT],0)</f>
        <v>14.9</v>
      </c>
      <c r="G1658" s="2">
        <f>+TablaVentas[[#This Row],[CANTIDAD]]*TablaVentas[[#This Row],[PRECIO UNITARIO]]</f>
        <v>238.4</v>
      </c>
      <c r="H1658" s="1">
        <f t="shared" ca="1" si="25"/>
        <v>0.12877226078911691</v>
      </c>
      <c r="I1658" s="2">
        <f ca="1">+TablaVentas[[#This Row],[VENTAL TOTAL]]-TablaVentas[[#This Row],[VENTAL TOTAL]]*TablaVentas[[#This Row],[DESCUENTO]]</f>
        <v>207.70069302787454</v>
      </c>
      <c r="J1658" s="2">
        <f ca="1">0.18*TablaVentas[[#This Row],[SUBTOTAL]]</f>
        <v>37.386124745017412</v>
      </c>
      <c r="K1658" s="2">
        <f ca="1">+TablaVentas[[#This Row],[SUBTOTAL]]+TablaVentas[[#This Row],[IGV]]</f>
        <v>245.08681777289195</v>
      </c>
    </row>
    <row r="1659" spans="1:11" x14ac:dyDescent="0.25">
      <c r="A1659" t="s">
        <v>1668</v>
      </c>
      <c r="B1659" s="6">
        <v>45875</v>
      </c>
      <c r="C1659" t="s">
        <v>10014</v>
      </c>
      <c r="D1659" t="s">
        <v>10022</v>
      </c>
      <c r="E1659">
        <v>18</v>
      </c>
      <c r="F1659">
        <f>+_xlfn.XLOOKUP(TablaVentas[[#This Row],[PRODUCTO FINANCIERO]],TablaPrecios[PRODUCTO FINANCIERO],TablaPrecios[PRECIO UNIT],0)</f>
        <v>20.9</v>
      </c>
      <c r="G1659" s="2">
        <f>+TablaVentas[[#This Row],[CANTIDAD]]*TablaVentas[[#This Row],[PRECIO UNITARIO]]</f>
        <v>376.2</v>
      </c>
      <c r="H1659" s="1">
        <f t="shared" ca="1" si="25"/>
        <v>0.12789440846886443</v>
      </c>
      <c r="I1659" s="2">
        <f ca="1">+TablaVentas[[#This Row],[VENTAL TOTAL]]-TablaVentas[[#This Row],[VENTAL TOTAL]]*TablaVentas[[#This Row],[DESCUENTO]]</f>
        <v>328.08612353401321</v>
      </c>
      <c r="J1659" s="2">
        <f ca="1">0.18*TablaVentas[[#This Row],[SUBTOTAL]]</f>
        <v>59.055502236122379</v>
      </c>
      <c r="K1659" s="2">
        <f ca="1">+TablaVentas[[#This Row],[SUBTOTAL]]+TablaVentas[[#This Row],[IGV]]</f>
        <v>387.14162577013559</v>
      </c>
    </row>
    <row r="1660" spans="1:11" x14ac:dyDescent="0.25">
      <c r="A1660" t="s">
        <v>1669</v>
      </c>
      <c r="B1660" s="6">
        <v>45405</v>
      </c>
      <c r="C1660" t="s">
        <v>10015</v>
      </c>
      <c r="D1660" t="s">
        <v>10017</v>
      </c>
      <c r="E1660">
        <v>6</v>
      </c>
      <c r="F1660">
        <f>+_xlfn.XLOOKUP(TablaVentas[[#This Row],[PRODUCTO FINANCIERO]],TablaPrecios[PRODUCTO FINANCIERO],TablaPrecios[PRECIO UNIT],0)</f>
        <v>9.9</v>
      </c>
      <c r="G1660" s="2">
        <f>+TablaVentas[[#This Row],[CANTIDAD]]*TablaVentas[[#This Row],[PRECIO UNITARIO]]</f>
        <v>59.400000000000006</v>
      </c>
      <c r="H1660" s="1">
        <f t="shared" ca="1" si="25"/>
        <v>0.13391883555906614</v>
      </c>
      <c r="I1660" s="2">
        <f ca="1">+TablaVentas[[#This Row],[VENTAL TOTAL]]-TablaVentas[[#This Row],[VENTAL TOTAL]]*TablaVentas[[#This Row],[DESCUENTO]]</f>
        <v>51.445221167791473</v>
      </c>
      <c r="J1660" s="2">
        <f ca="1">0.18*TablaVentas[[#This Row],[SUBTOTAL]]</f>
        <v>9.2601398102024657</v>
      </c>
      <c r="K1660" s="2">
        <f ca="1">+TablaVentas[[#This Row],[SUBTOTAL]]+TablaVentas[[#This Row],[IGV]]</f>
        <v>60.705360977993941</v>
      </c>
    </row>
    <row r="1661" spans="1:11" x14ac:dyDescent="0.25">
      <c r="A1661" t="s">
        <v>1670</v>
      </c>
      <c r="B1661" s="6">
        <v>45955</v>
      </c>
      <c r="C1661" t="s">
        <v>10016</v>
      </c>
      <c r="D1661" t="s">
        <v>10019</v>
      </c>
      <c r="E1661">
        <v>10</v>
      </c>
      <c r="F1661">
        <f>+_xlfn.XLOOKUP(TablaVentas[[#This Row],[PRODUCTO FINANCIERO]],TablaPrecios[PRODUCTO FINANCIERO],TablaPrecios[PRECIO UNIT],0)</f>
        <v>9.9</v>
      </c>
      <c r="G1661" s="2">
        <f>+TablaVentas[[#This Row],[CANTIDAD]]*TablaVentas[[#This Row],[PRECIO UNITARIO]]</f>
        <v>99</v>
      </c>
      <c r="H1661" s="1">
        <f t="shared" ca="1" si="25"/>
        <v>0.10262586847577473</v>
      </c>
      <c r="I1661" s="2">
        <f ca="1">+TablaVentas[[#This Row],[VENTAL TOTAL]]-TablaVentas[[#This Row],[VENTAL TOTAL]]*TablaVentas[[#This Row],[DESCUENTO]]</f>
        <v>88.840039020898303</v>
      </c>
      <c r="J1661" s="2">
        <f ca="1">0.18*TablaVentas[[#This Row],[SUBTOTAL]]</f>
        <v>15.991207023761694</v>
      </c>
      <c r="K1661" s="2">
        <f ca="1">+TablaVentas[[#This Row],[SUBTOTAL]]+TablaVentas[[#This Row],[IGV]]</f>
        <v>104.83124604465999</v>
      </c>
    </row>
    <row r="1662" spans="1:11" x14ac:dyDescent="0.25">
      <c r="A1662" t="s">
        <v>1671</v>
      </c>
      <c r="B1662" s="6">
        <v>45935</v>
      </c>
      <c r="C1662" t="s">
        <v>10012</v>
      </c>
      <c r="D1662" t="s">
        <v>10022</v>
      </c>
      <c r="E1662">
        <v>19</v>
      </c>
      <c r="F1662">
        <f>+_xlfn.XLOOKUP(TablaVentas[[#This Row],[PRODUCTO FINANCIERO]],TablaPrecios[PRODUCTO FINANCIERO],TablaPrecios[PRECIO UNIT],0)</f>
        <v>20.9</v>
      </c>
      <c r="G1662" s="2">
        <f>+TablaVentas[[#This Row],[CANTIDAD]]*TablaVentas[[#This Row],[PRECIO UNITARIO]]</f>
        <v>397.09999999999997</v>
      </c>
      <c r="H1662" s="1">
        <f t="shared" ca="1" si="25"/>
        <v>0.17551209688617847</v>
      </c>
      <c r="I1662" s="2">
        <f ca="1">+TablaVentas[[#This Row],[VENTAL TOTAL]]-TablaVentas[[#This Row],[VENTAL TOTAL]]*TablaVentas[[#This Row],[DESCUENTO]]</f>
        <v>327.40414632649851</v>
      </c>
      <c r="J1662" s="2">
        <f ca="1">0.18*TablaVentas[[#This Row],[SUBTOTAL]]</f>
        <v>58.932746338769732</v>
      </c>
      <c r="K1662" s="2">
        <f ca="1">+TablaVentas[[#This Row],[SUBTOTAL]]+TablaVentas[[#This Row],[IGV]]</f>
        <v>386.33689266526824</v>
      </c>
    </row>
    <row r="1663" spans="1:11" x14ac:dyDescent="0.25">
      <c r="A1663" t="s">
        <v>1672</v>
      </c>
      <c r="B1663" s="6">
        <v>45543</v>
      </c>
      <c r="C1663" t="s">
        <v>10014</v>
      </c>
      <c r="D1663" t="s">
        <v>10020</v>
      </c>
      <c r="E1663">
        <v>5</v>
      </c>
      <c r="F1663">
        <f>+_xlfn.XLOOKUP(TablaVentas[[#This Row],[PRODUCTO FINANCIERO]],TablaPrecios[PRODUCTO FINANCIERO],TablaPrecios[PRECIO UNIT],0)</f>
        <v>14.9</v>
      </c>
      <c r="G1663" s="2">
        <f>+TablaVentas[[#This Row],[CANTIDAD]]*TablaVentas[[#This Row],[PRECIO UNITARIO]]</f>
        <v>74.5</v>
      </c>
      <c r="H1663" s="1">
        <f t="shared" ca="1" si="25"/>
        <v>0.12456978398658622</v>
      </c>
      <c r="I1663" s="2">
        <f ca="1">+TablaVentas[[#This Row],[VENTAL TOTAL]]-TablaVentas[[#This Row],[VENTAL TOTAL]]*TablaVentas[[#This Row],[DESCUENTO]]</f>
        <v>65.219551092999325</v>
      </c>
      <c r="J1663" s="2">
        <f ca="1">0.18*TablaVentas[[#This Row],[SUBTOTAL]]</f>
        <v>11.739519196739877</v>
      </c>
      <c r="K1663" s="2">
        <f ca="1">+TablaVentas[[#This Row],[SUBTOTAL]]+TablaVentas[[#This Row],[IGV]]</f>
        <v>76.959070289739202</v>
      </c>
    </row>
    <row r="1664" spans="1:11" x14ac:dyDescent="0.25">
      <c r="A1664" t="s">
        <v>1673</v>
      </c>
      <c r="B1664" s="6">
        <v>46187</v>
      </c>
      <c r="C1664" t="s">
        <v>10014</v>
      </c>
      <c r="D1664" t="s">
        <v>10019</v>
      </c>
      <c r="E1664">
        <v>11</v>
      </c>
      <c r="F1664">
        <f>+_xlfn.XLOOKUP(TablaVentas[[#This Row],[PRODUCTO FINANCIERO]],TablaPrecios[PRODUCTO FINANCIERO],TablaPrecios[PRECIO UNIT],0)</f>
        <v>9.9</v>
      </c>
      <c r="G1664" s="2">
        <f>+TablaVentas[[#This Row],[CANTIDAD]]*TablaVentas[[#This Row],[PRECIO UNITARIO]]</f>
        <v>108.9</v>
      </c>
      <c r="H1664" s="1">
        <f t="shared" ca="1" si="25"/>
        <v>0.16197354158200411</v>
      </c>
      <c r="I1664" s="2">
        <f ca="1">+TablaVentas[[#This Row],[VENTAL TOTAL]]-TablaVentas[[#This Row],[VENTAL TOTAL]]*TablaVentas[[#This Row],[DESCUENTO]]</f>
        <v>91.261081321719757</v>
      </c>
      <c r="J1664" s="2">
        <f ca="1">0.18*TablaVentas[[#This Row],[SUBTOTAL]]</f>
        <v>16.426994637909555</v>
      </c>
      <c r="K1664" s="2">
        <f ca="1">+TablaVentas[[#This Row],[SUBTOTAL]]+TablaVentas[[#This Row],[IGV]]</f>
        <v>107.68807595962932</v>
      </c>
    </row>
    <row r="1665" spans="1:11" x14ac:dyDescent="0.25">
      <c r="A1665" t="s">
        <v>1674</v>
      </c>
      <c r="B1665" s="6">
        <v>45371</v>
      </c>
      <c r="C1665" t="s">
        <v>10012</v>
      </c>
      <c r="D1665" t="s">
        <v>10020</v>
      </c>
      <c r="E1665">
        <v>17</v>
      </c>
      <c r="F1665">
        <f>+_xlfn.XLOOKUP(TablaVentas[[#This Row],[PRODUCTO FINANCIERO]],TablaPrecios[PRODUCTO FINANCIERO],TablaPrecios[PRECIO UNIT],0)</f>
        <v>14.9</v>
      </c>
      <c r="G1665" s="2">
        <f>+TablaVentas[[#This Row],[CANTIDAD]]*TablaVentas[[#This Row],[PRECIO UNITARIO]]</f>
        <v>253.3</v>
      </c>
      <c r="H1665" s="1">
        <f t="shared" ca="1" si="25"/>
        <v>0.15374967880017865</v>
      </c>
      <c r="I1665" s="2">
        <f ca="1">+TablaVentas[[#This Row],[VENTAL TOTAL]]-TablaVentas[[#This Row],[VENTAL TOTAL]]*TablaVentas[[#This Row],[DESCUENTO]]</f>
        <v>214.35520635991475</v>
      </c>
      <c r="J1665" s="2">
        <f ca="1">0.18*TablaVentas[[#This Row],[SUBTOTAL]]</f>
        <v>38.583937144784656</v>
      </c>
      <c r="K1665" s="2">
        <f ca="1">+TablaVentas[[#This Row],[SUBTOTAL]]+TablaVentas[[#This Row],[IGV]]</f>
        <v>252.93914350469942</v>
      </c>
    </row>
    <row r="1666" spans="1:11" x14ac:dyDescent="0.25">
      <c r="A1666" t="s">
        <v>1675</v>
      </c>
      <c r="B1666" s="6">
        <v>45778</v>
      </c>
      <c r="C1666" t="s">
        <v>10015</v>
      </c>
      <c r="D1666" t="s">
        <v>10019</v>
      </c>
      <c r="E1666">
        <v>11</v>
      </c>
      <c r="F1666">
        <f>+_xlfn.XLOOKUP(TablaVentas[[#This Row],[PRODUCTO FINANCIERO]],TablaPrecios[PRODUCTO FINANCIERO],TablaPrecios[PRECIO UNIT],0)</f>
        <v>9.9</v>
      </c>
      <c r="G1666" s="2">
        <f>+TablaVentas[[#This Row],[CANTIDAD]]*TablaVentas[[#This Row],[PRECIO UNITARIO]]</f>
        <v>108.9</v>
      </c>
      <c r="H1666" s="1">
        <f t="shared" ref="H1666:H1729" ca="1" si="26">+RAND()*0.1+0.1</f>
        <v>0.19733756782422762</v>
      </c>
      <c r="I1666" s="2">
        <f ca="1">+TablaVentas[[#This Row],[VENTAL TOTAL]]-TablaVentas[[#This Row],[VENTAL TOTAL]]*TablaVentas[[#This Row],[DESCUENTO]]</f>
        <v>87.409938863941619</v>
      </c>
      <c r="J1666" s="2">
        <f ca="1">0.18*TablaVentas[[#This Row],[SUBTOTAL]]</f>
        <v>15.733788995509491</v>
      </c>
      <c r="K1666" s="2">
        <f ca="1">+TablaVentas[[#This Row],[SUBTOTAL]]+TablaVentas[[#This Row],[IGV]]</f>
        <v>103.1437278594511</v>
      </c>
    </row>
    <row r="1667" spans="1:11" x14ac:dyDescent="0.25">
      <c r="A1667" t="s">
        <v>1676</v>
      </c>
      <c r="B1667" s="6">
        <v>45869</v>
      </c>
      <c r="C1667" t="s">
        <v>10016</v>
      </c>
      <c r="D1667" t="s">
        <v>10018</v>
      </c>
      <c r="E1667">
        <v>11</v>
      </c>
      <c r="F1667">
        <f>+_xlfn.XLOOKUP(TablaVentas[[#This Row],[PRODUCTO FINANCIERO]],TablaPrecios[PRODUCTO FINANCIERO],TablaPrecios[PRECIO UNIT],0)</f>
        <v>14.9</v>
      </c>
      <c r="G1667" s="2">
        <f>+TablaVentas[[#This Row],[CANTIDAD]]*TablaVentas[[#This Row],[PRECIO UNITARIO]]</f>
        <v>163.9</v>
      </c>
      <c r="H1667" s="1">
        <f t="shared" ca="1" si="26"/>
        <v>0.17970426703521195</v>
      </c>
      <c r="I1667" s="2">
        <f ca="1">+TablaVentas[[#This Row],[VENTAL TOTAL]]-TablaVentas[[#This Row],[VENTAL TOTAL]]*TablaVentas[[#This Row],[DESCUENTO]]</f>
        <v>134.44647063292877</v>
      </c>
      <c r="J1667" s="2">
        <f ca="1">0.18*TablaVentas[[#This Row],[SUBTOTAL]]</f>
        <v>24.200364713927176</v>
      </c>
      <c r="K1667" s="2">
        <f ca="1">+TablaVentas[[#This Row],[SUBTOTAL]]+TablaVentas[[#This Row],[IGV]]</f>
        <v>158.64683534685594</v>
      </c>
    </row>
    <row r="1668" spans="1:11" x14ac:dyDescent="0.25">
      <c r="A1668" t="s">
        <v>1677</v>
      </c>
      <c r="B1668" s="6">
        <v>46058</v>
      </c>
      <c r="C1668" t="s">
        <v>10015</v>
      </c>
      <c r="D1668" t="s">
        <v>10019</v>
      </c>
      <c r="E1668">
        <v>6</v>
      </c>
      <c r="F1668">
        <f>+_xlfn.XLOOKUP(TablaVentas[[#This Row],[PRODUCTO FINANCIERO]],TablaPrecios[PRODUCTO FINANCIERO],TablaPrecios[PRECIO UNIT],0)</f>
        <v>9.9</v>
      </c>
      <c r="G1668" s="2">
        <f>+TablaVentas[[#This Row],[CANTIDAD]]*TablaVentas[[#This Row],[PRECIO UNITARIO]]</f>
        <v>59.400000000000006</v>
      </c>
      <c r="H1668" s="1">
        <f t="shared" ca="1" si="26"/>
        <v>0.13060845415674135</v>
      </c>
      <c r="I1668" s="2">
        <f ca="1">+TablaVentas[[#This Row],[VENTAL TOTAL]]-TablaVentas[[#This Row],[VENTAL TOTAL]]*TablaVentas[[#This Row],[DESCUENTO]]</f>
        <v>51.641857823089566</v>
      </c>
      <c r="J1668" s="2">
        <f ca="1">0.18*TablaVentas[[#This Row],[SUBTOTAL]]</f>
        <v>9.2955344081561222</v>
      </c>
      <c r="K1668" s="2">
        <f ca="1">+TablaVentas[[#This Row],[SUBTOTAL]]+TablaVentas[[#This Row],[IGV]]</f>
        <v>60.937392231245688</v>
      </c>
    </row>
    <row r="1669" spans="1:11" x14ac:dyDescent="0.25">
      <c r="A1669" t="s">
        <v>1678</v>
      </c>
      <c r="B1669" s="6">
        <v>45349</v>
      </c>
      <c r="C1669" t="s">
        <v>10015</v>
      </c>
      <c r="D1669" t="s">
        <v>10017</v>
      </c>
      <c r="E1669">
        <v>11</v>
      </c>
      <c r="F1669">
        <f>+_xlfn.XLOOKUP(TablaVentas[[#This Row],[PRODUCTO FINANCIERO]],TablaPrecios[PRODUCTO FINANCIERO],TablaPrecios[PRECIO UNIT],0)</f>
        <v>9.9</v>
      </c>
      <c r="G1669" s="2">
        <f>+TablaVentas[[#This Row],[CANTIDAD]]*TablaVentas[[#This Row],[PRECIO UNITARIO]]</f>
        <v>108.9</v>
      </c>
      <c r="H1669" s="1">
        <f t="shared" ca="1" si="26"/>
        <v>0.18796045275601872</v>
      </c>
      <c r="I1669" s="2">
        <f ca="1">+TablaVentas[[#This Row],[VENTAL TOTAL]]-TablaVentas[[#This Row],[VENTAL TOTAL]]*TablaVentas[[#This Row],[DESCUENTO]]</f>
        <v>88.43110669486957</v>
      </c>
      <c r="J1669" s="2">
        <f ca="1">0.18*TablaVentas[[#This Row],[SUBTOTAL]]</f>
        <v>15.917599205076522</v>
      </c>
      <c r="K1669" s="2">
        <f ca="1">+TablaVentas[[#This Row],[SUBTOTAL]]+TablaVentas[[#This Row],[IGV]]</f>
        <v>104.3487058999461</v>
      </c>
    </row>
    <row r="1670" spans="1:11" x14ac:dyDescent="0.25">
      <c r="A1670" t="s">
        <v>1679</v>
      </c>
      <c r="B1670" s="6">
        <v>46172</v>
      </c>
      <c r="C1670" t="s">
        <v>10014</v>
      </c>
      <c r="D1670" t="s">
        <v>10022</v>
      </c>
      <c r="E1670">
        <v>6</v>
      </c>
      <c r="F1670">
        <f>+_xlfn.XLOOKUP(TablaVentas[[#This Row],[PRODUCTO FINANCIERO]],TablaPrecios[PRODUCTO FINANCIERO],TablaPrecios[PRECIO UNIT],0)</f>
        <v>20.9</v>
      </c>
      <c r="G1670" s="2">
        <f>+TablaVentas[[#This Row],[CANTIDAD]]*TablaVentas[[#This Row],[PRECIO UNITARIO]]</f>
        <v>125.39999999999999</v>
      </c>
      <c r="H1670" s="1">
        <f t="shared" ca="1" si="26"/>
        <v>0.1149292122739764</v>
      </c>
      <c r="I1670" s="2">
        <f ca="1">+TablaVentas[[#This Row],[VENTAL TOTAL]]-TablaVentas[[#This Row],[VENTAL TOTAL]]*TablaVentas[[#This Row],[DESCUENTO]]</f>
        <v>110.98787678084335</v>
      </c>
      <c r="J1670" s="2">
        <f ca="1">0.18*TablaVentas[[#This Row],[SUBTOTAL]]</f>
        <v>19.977817820551802</v>
      </c>
      <c r="K1670" s="2">
        <f ca="1">+TablaVentas[[#This Row],[SUBTOTAL]]+TablaVentas[[#This Row],[IGV]]</f>
        <v>130.96569460139514</v>
      </c>
    </row>
    <row r="1671" spans="1:11" x14ac:dyDescent="0.25">
      <c r="A1671" t="s">
        <v>1680</v>
      </c>
      <c r="B1671" s="6">
        <v>46149</v>
      </c>
      <c r="C1671" t="s">
        <v>10015</v>
      </c>
      <c r="D1671" t="s">
        <v>10022</v>
      </c>
      <c r="E1671">
        <v>12</v>
      </c>
      <c r="F1671">
        <f>+_xlfn.XLOOKUP(TablaVentas[[#This Row],[PRODUCTO FINANCIERO]],TablaPrecios[PRODUCTO FINANCIERO],TablaPrecios[PRECIO UNIT],0)</f>
        <v>20.9</v>
      </c>
      <c r="G1671" s="2">
        <f>+TablaVentas[[#This Row],[CANTIDAD]]*TablaVentas[[#This Row],[PRECIO UNITARIO]]</f>
        <v>250.79999999999998</v>
      </c>
      <c r="H1671" s="1">
        <f t="shared" ca="1" si="26"/>
        <v>0.105844838589843</v>
      </c>
      <c r="I1671" s="2">
        <f ca="1">+TablaVentas[[#This Row],[VENTAL TOTAL]]-TablaVentas[[#This Row],[VENTAL TOTAL]]*TablaVentas[[#This Row],[DESCUENTO]]</f>
        <v>224.25411448166736</v>
      </c>
      <c r="J1671" s="2">
        <f ca="1">0.18*TablaVentas[[#This Row],[SUBTOTAL]]</f>
        <v>40.365740606700122</v>
      </c>
      <c r="K1671" s="2">
        <f ca="1">+TablaVentas[[#This Row],[SUBTOTAL]]+TablaVentas[[#This Row],[IGV]]</f>
        <v>264.6198550883675</v>
      </c>
    </row>
    <row r="1672" spans="1:11" x14ac:dyDescent="0.25">
      <c r="A1672" t="s">
        <v>1681</v>
      </c>
      <c r="B1672" s="6">
        <v>46363</v>
      </c>
      <c r="C1672" t="s">
        <v>10014</v>
      </c>
      <c r="D1672" t="s">
        <v>10020</v>
      </c>
      <c r="E1672">
        <v>19</v>
      </c>
      <c r="F1672">
        <f>+_xlfn.XLOOKUP(TablaVentas[[#This Row],[PRODUCTO FINANCIERO]],TablaPrecios[PRODUCTO FINANCIERO],TablaPrecios[PRECIO UNIT],0)</f>
        <v>14.9</v>
      </c>
      <c r="G1672" s="2">
        <f>+TablaVentas[[#This Row],[CANTIDAD]]*TablaVentas[[#This Row],[PRECIO UNITARIO]]</f>
        <v>283.10000000000002</v>
      </c>
      <c r="H1672" s="1">
        <f t="shared" ca="1" si="26"/>
        <v>0.14599943627471193</v>
      </c>
      <c r="I1672" s="2">
        <f ca="1">+TablaVentas[[#This Row],[VENTAL TOTAL]]-TablaVentas[[#This Row],[VENTAL TOTAL]]*TablaVentas[[#This Row],[DESCUENTO]]</f>
        <v>241.76755959062908</v>
      </c>
      <c r="J1672" s="2">
        <f ca="1">0.18*TablaVentas[[#This Row],[SUBTOTAL]]</f>
        <v>43.518160726313234</v>
      </c>
      <c r="K1672" s="2">
        <f ca="1">+TablaVentas[[#This Row],[SUBTOTAL]]+TablaVentas[[#This Row],[IGV]]</f>
        <v>285.28572031694233</v>
      </c>
    </row>
    <row r="1673" spans="1:11" x14ac:dyDescent="0.25">
      <c r="A1673" t="s">
        <v>1682</v>
      </c>
      <c r="B1673" s="6">
        <v>45402</v>
      </c>
      <c r="C1673" t="s">
        <v>10011</v>
      </c>
      <c r="D1673" t="s">
        <v>10022</v>
      </c>
      <c r="E1673">
        <v>4</v>
      </c>
      <c r="F1673">
        <f>+_xlfn.XLOOKUP(TablaVentas[[#This Row],[PRODUCTO FINANCIERO]],TablaPrecios[PRODUCTO FINANCIERO],TablaPrecios[PRECIO UNIT],0)</f>
        <v>20.9</v>
      </c>
      <c r="G1673" s="2">
        <f>+TablaVentas[[#This Row],[CANTIDAD]]*TablaVentas[[#This Row],[PRECIO UNITARIO]]</f>
        <v>83.6</v>
      </c>
      <c r="H1673" s="1">
        <f t="shared" ca="1" si="26"/>
        <v>0.14685012140121406</v>
      </c>
      <c r="I1673" s="2">
        <f ca="1">+TablaVentas[[#This Row],[VENTAL TOTAL]]-TablaVentas[[#This Row],[VENTAL TOTAL]]*TablaVentas[[#This Row],[DESCUENTO]]</f>
        <v>71.323329850858499</v>
      </c>
      <c r="J1673" s="2">
        <f ca="1">0.18*TablaVentas[[#This Row],[SUBTOTAL]]</f>
        <v>12.838199373154529</v>
      </c>
      <c r="K1673" s="2">
        <f ca="1">+TablaVentas[[#This Row],[SUBTOTAL]]+TablaVentas[[#This Row],[IGV]]</f>
        <v>84.161529224013023</v>
      </c>
    </row>
    <row r="1674" spans="1:11" x14ac:dyDescent="0.25">
      <c r="A1674" t="s">
        <v>1683</v>
      </c>
      <c r="B1674" s="6">
        <v>45910</v>
      </c>
      <c r="C1674" t="s">
        <v>10016</v>
      </c>
      <c r="D1674" t="s">
        <v>10019</v>
      </c>
      <c r="E1674">
        <v>12</v>
      </c>
      <c r="F1674">
        <f>+_xlfn.XLOOKUP(TablaVentas[[#This Row],[PRODUCTO FINANCIERO]],TablaPrecios[PRODUCTO FINANCIERO],TablaPrecios[PRECIO UNIT],0)</f>
        <v>9.9</v>
      </c>
      <c r="G1674" s="2">
        <f>+TablaVentas[[#This Row],[CANTIDAD]]*TablaVentas[[#This Row],[PRECIO UNITARIO]]</f>
        <v>118.80000000000001</v>
      </c>
      <c r="H1674" s="1">
        <f t="shared" ca="1" si="26"/>
        <v>0.14368166384027894</v>
      </c>
      <c r="I1674" s="2">
        <f ca="1">+TablaVentas[[#This Row],[VENTAL TOTAL]]-TablaVentas[[#This Row],[VENTAL TOTAL]]*TablaVentas[[#This Row],[DESCUENTO]]</f>
        <v>101.73061833577486</v>
      </c>
      <c r="J1674" s="2">
        <f ca="1">0.18*TablaVentas[[#This Row],[SUBTOTAL]]</f>
        <v>18.311511300439474</v>
      </c>
      <c r="K1674" s="2">
        <f ca="1">+TablaVentas[[#This Row],[SUBTOTAL]]+TablaVentas[[#This Row],[IGV]]</f>
        <v>120.04212963621434</v>
      </c>
    </row>
    <row r="1675" spans="1:11" x14ac:dyDescent="0.25">
      <c r="A1675" t="s">
        <v>1684</v>
      </c>
      <c r="B1675" s="6">
        <v>45694</v>
      </c>
      <c r="C1675" t="s">
        <v>10012</v>
      </c>
      <c r="D1675" t="s">
        <v>10017</v>
      </c>
      <c r="E1675">
        <v>11</v>
      </c>
      <c r="F1675">
        <f>+_xlfn.XLOOKUP(TablaVentas[[#This Row],[PRODUCTO FINANCIERO]],TablaPrecios[PRODUCTO FINANCIERO],TablaPrecios[PRECIO UNIT],0)</f>
        <v>9.9</v>
      </c>
      <c r="G1675" s="2">
        <f>+TablaVentas[[#This Row],[CANTIDAD]]*TablaVentas[[#This Row],[PRECIO UNITARIO]]</f>
        <v>108.9</v>
      </c>
      <c r="H1675" s="1">
        <f t="shared" ca="1" si="26"/>
        <v>0.1789648833587692</v>
      </c>
      <c r="I1675" s="2">
        <f ca="1">+TablaVentas[[#This Row],[VENTAL TOTAL]]-TablaVentas[[#This Row],[VENTAL TOTAL]]*TablaVentas[[#This Row],[DESCUENTO]]</f>
        <v>89.410724202230043</v>
      </c>
      <c r="J1675" s="2">
        <f ca="1">0.18*TablaVentas[[#This Row],[SUBTOTAL]]</f>
        <v>16.093930356401408</v>
      </c>
      <c r="K1675" s="2">
        <f ca="1">+TablaVentas[[#This Row],[SUBTOTAL]]+TablaVentas[[#This Row],[IGV]]</f>
        <v>105.50465455863144</v>
      </c>
    </row>
    <row r="1676" spans="1:11" x14ac:dyDescent="0.25">
      <c r="A1676" t="s">
        <v>1685</v>
      </c>
      <c r="B1676" s="6">
        <v>45428</v>
      </c>
      <c r="C1676" t="s">
        <v>10016</v>
      </c>
      <c r="D1676" t="s">
        <v>10018</v>
      </c>
      <c r="E1676">
        <v>10</v>
      </c>
      <c r="F1676">
        <f>+_xlfn.XLOOKUP(TablaVentas[[#This Row],[PRODUCTO FINANCIERO]],TablaPrecios[PRODUCTO FINANCIERO],TablaPrecios[PRECIO UNIT],0)</f>
        <v>14.9</v>
      </c>
      <c r="G1676" s="2">
        <f>+TablaVentas[[#This Row],[CANTIDAD]]*TablaVentas[[#This Row],[PRECIO UNITARIO]]</f>
        <v>149</v>
      </c>
      <c r="H1676" s="1">
        <f t="shared" ca="1" si="26"/>
        <v>0.19710510905322354</v>
      </c>
      <c r="I1676" s="2">
        <f ca="1">+TablaVentas[[#This Row],[VENTAL TOTAL]]-TablaVentas[[#This Row],[VENTAL TOTAL]]*TablaVentas[[#This Row],[DESCUENTO]]</f>
        <v>119.63133875106969</v>
      </c>
      <c r="J1676" s="2">
        <f ca="1">0.18*TablaVentas[[#This Row],[SUBTOTAL]]</f>
        <v>21.533640975192544</v>
      </c>
      <c r="K1676" s="2">
        <f ca="1">+TablaVentas[[#This Row],[SUBTOTAL]]+TablaVentas[[#This Row],[IGV]]</f>
        <v>141.16497972626223</v>
      </c>
    </row>
    <row r="1677" spans="1:11" x14ac:dyDescent="0.25">
      <c r="A1677" t="s">
        <v>1686</v>
      </c>
      <c r="B1677" s="6">
        <v>45301</v>
      </c>
      <c r="C1677" t="s">
        <v>10011</v>
      </c>
      <c r="D1677" t="s">
        <v>10022</v>
      </c>
      <c r="E1677">
        <v>10</v>
      </c>
      <c r="F1677">
        <f>+_xlfn.XLOOKUP(TablaVentas[[#This Row],[PRODUCTO FINANCIERO]],TablaPrecios[PRODUCTO FINANCIERO],TablaPrecios[PRECIO UNIT],0)</f>
        <v>20.9</v>
      </c>
      <c r="G1677" s="2">
        <f>+TablaVentas[[#This Row],[CANTIDAD]]*TablaVentas[[#This Row],[PRECIO UNITARIO]]</f>
        <v>209</v>
      </c>
      <c r="H1677" s="1">
        <f t="shared" ca="1" si="26"/>
        <v>0.15635415551101547</v>
      </c>
      <c r="I1677" s="2">
        <f ca="1">+TablaVentas[[#This Row],[VENTAL TOTAL]]-TablaVentas[[#This Row],[VENTAL TOTAL]]*TablaVentas[[#This Row],[DESCUENTO]]</f>
        <v>176.32198149819777</v>
      </c>
      <c r="J1677" s="2">
        <f ca="1">0.18*TablaVentas[[#This Row],[SUBTOTAL]]</f>
        <v>31.737956669675597</v>
      </c>
      <c r="K1677" s="2">
        <f ca="1">+TablaVentas[[#This Row],[SUBTOTAL]]+TablaVentas[[#This Row],[IGV]]</f>
        <v>208.05993816787338</v>
      </c>
    </row>
    <row r="1678" spans="1:11" x14ac:dyDescent="0.25">
      <c r="A1678" t="s">
        <v>1687</v>
      </c>
      <c r="B1678" s="6">
        <v>45854</v>
      </c>
      <c r="C1678" t="s">
        <v>10016</v>
      </c>
      <c r="D1678" t="s">
        <v>10020</v>
      </c>
      <c r="E1678">
        <v>18</v>
      </c>
      <c r="F1678">
        <f>+_xlfn.XLOOKUP(TablaVentas[[#This Row],[PRODUCTO FINANCIERO]],TablaPrecios[PRODUCTO FINANCIERO],TablaPrecios[PRECIO UNIT],0)</f>
        <v>14.9</v>
      </c>
      <c r="G1678" s="2">
        <f>+TablaVentas[[#This Row],[CANTIDAD]]*TablaVentas[[#This Row],[PRECIO UNITARIO]]</f>
        <v>268.2</v>
      </c>
      <c r="H1678" s="1">
        <f t="shared" ca="1" si="26"/>
        <v>0.16630994655296283</v>
      </c>
      <c r="I1678" s="2">
        <f ca="1">+TablaVentas[[#This Row],[VENTAL TOTAL]]-TablaVentas[[#This Row],[VENTAL TOTAL]]*TablaVentas[[#This Row],[DESCUENTO]]</f>
        <v>223.59567233449536</v>
      </c>
      <c r="J1678" s="2">
        <f ca="1">0.18*TablaVentas[[#This Row],[SUBTOTAL]]</f>
        <v>40.24722102020916</v>
      </c>
      <c r="K1678" s="2">
        <f ca="1">+TablaVentas[[#This Row],[SUBTOTAL]]+TablaVentas[[#This Row],[IGV]]</f>
        <v>263.84289335470453</v>
      </c>
    </row>
    <row r="1679" spans="1:11" x14ac:dyDescent="0.25">
      <c r="A1679" t="s">
        <v>1688</v>
      </c>
      <c r="B1679" s="6">
        <v>46281</v>
      </c>
      <c r="C1679" t="s">
        <v>10011</v>
      </c>
      <c r="D1679" t="s">
        <v>10020</v>
      </c>
      <c r="E1679">
        <v>5</v>
      </c>
      <c r="F1679">
        <f>+_xlfn.XLOOKUP(TablaVentas[[#This Row],[PRODUCTO FINANCIERO]],TablaPrecios[PRODUCTO FINANCIERO],TablaPrecios[PRECIO UNIT],0)</f>
        <v>14.9</v>
      </c>
      <c r="G1679" s="2">
        <f>+TablaVentas[[#This Row],[CANTIDAD]]*TablaVentas[[#This Row],[PRECIO UNITARIO]]</f>
        <v>74.5</v>
      </c>
      <c r="H1679" s="1">
        <f t="shared" ca="1" si="26"/>
        <v>0.15728783008878877</v>
      </c>
      <c r="I1679" s="2">
        <f ca="1">+TablaVentas[[#This Row],[VENTAL TOTAL]]-TablaVentas[[#This Row],[VENTAL TOTAL]]*TablaVentas[[#This Row],[DESCUENTO]]</f>
        <v>62.782056658385237</v>
      </c>
      <c r="J1679" s="2">
        <f ca="1">0.18*TablaVentas[[#This Row],[SUBTOTAL]]</f>
        <v>11.300770198509342</v>
      </c>
      <c r="K1679" s="2">
        <f ca="1">+TablaVentas[[#This Row],[SUBTOTAL]]+TablaVentas[[#This Row],[IGV]]</f>
        <v>74.082826856894584</v>
      </c>
    </row>
    <row r="1680" spans="1:11" x14ac:dyDescent="0.25">
      <c r="A1680" t="s">
        <v>1689</v>
      </c>
      <c r="B1680" s="6">
        <v>45716</v>
      </c>
      <c r="C1680" t="s">
        <v>10012</v>
      </c>
      <c r="D1680" t="s">
        <v>10022</v>
      </c>
      <c r="E1680">
        <v>20</v>
      </c>
      <c r="F1680">
        <f>+_xlfn.XLOOKUP(TablaVentas[[#This Row],[PRODUCTO FINANCIERO]],TablaPrecios[PRODUCTO FINANCIERO],TablaPrecios[PRECIO UNIT],0)</f>
        <v>20.9</v>
      </c>
      <c r="G1680" s="2">
        <f>+TablaVentas[[#This Row],[CANTIDAD]]*TablaVentas[[#This Row],[PRECIO UNITARIO]]</f>
        <v>418</v>
      </c>
      <c r="H1680" s="1">
        <f t="shared" ca="1" si="26"/>
        <v>0.15626598377455675</v>
      </c>
      <c r="I1680" s="2">
        <f ca="1">+TablaVentas[[#This Row],[VENTAL TOTAL]]-TablaVentas[[#This Row],[VENTAL TOTAL]]*TablaVentas[[#This Row],[DESCUENTO]]</f>
        <v>352.68081878223529</v>
      </c>
      <c r="J1680" s="2">
        <f ca="1">0.18*TablaVentas[[#This Row],[SUBTOTAL]]</f>
        <v>63.482547380802352</v>
      </c>
      <c r="K1680" s="2">
        <f ca="1">+TablaVentas[[#This Row],[SUBTOTAL]]+TablaVentas[[#This Row],[IGV]]</f>
        <v>416.16336616303767</v>
      </c>
    </row>
    <row r="1681" spans="1:11" x14ac:dyDescent="0.25">
      <c r="A1681" t="s">
        <v>1690</v>
      </c>
      <c r="B1681" s="6">
        <v>46000</v>
      </c>
      <c r="C1681" t="s">
        <v>10011</v>
      </c>
      <c r="D1681" t="s">
        <v>10022</v>
      </c>
      <c r="E1681">
        <v>15</v>
      </c>
      <c r="F1681">
        <f>+_xlfn.XLOOKUP(TablaVentas[[#This Row],[PRODUCTO FINANCIERO]],TablaPrecios[PRODUCTO FINANCIERO],TablaPrecios[PRECIO UNIT],0)</f>
        <v>20.9</v>
      </c>
      <c r="G1681" s="2">
        <f>+TablaVentas[[#This Row],[CANTIDAD]]*TablaVentas[[#This Row],[PRECIO UNITARIO]]</f>
        <v>313.5</v>
      </c>
      <c r="H1681" s="1">
        <f t="shared" ca="1" si="26"/>
        <v>0.15580317268826982</v>
      </c>
      <c r="I1681" s="2">
        <f ca="1">+TablaVentas[[#This Row],[VENTAL TOTAL]]-TablaVentas[[#This Row],[VENTAL TOTAL]]*TablaVentas[[#This Row],[DESCUENTO]]</f>
        <v>264.65570536222742</v>
      </c>
      <c r="J1681" s="2">
        <f ca="1">0.18*TablaVentas[[#This Row],[SUBTOTAL]]</f>
        <v>47.638026965200936</v>
      </c>
      <c r="K1681" s="2">
        <f ca="1">+TablaVentas[[#This Row],[SUBTOTAL]]+TablaVentas[[#This Row],[IGV]]</f>
        <v>312.29373232742836</v>
      </c>
    </row>
    <row r="1682" spans="1:11" x14ac:dyDescent="0.25">
      <c r="A1682" t="s">
        <v>1691</v>
      </c>
      <c r="B1682" s="6">
        <v>45872</v>
      </c>
      <c r="C1682" t="s">
        <v>10011</v>
      </c>
      <c r="D1682" t="s">
        <v>10020</v>
      </c>
      <c r="E1682">
        <v>3</v>
      </c>
      <c r="F1682">
        <f>+_xlfn.XLOOKUP(TablaVentas[[#This Row],[PRODUCTO FINANCIERO]],TablaPrecios[PRODUCTO FINANCIERO],TablaPrecios[PRECIO UNIT],0)</f>
        <v>14.9</v>
      </c>
      <c r="G1682" s="2">
        <f>+TablaVentas[[#This Row],[CANTIDAD]]*TablaVentas[[#This Row],[PRECIO UNITARIO]]</f>
        <v>44.7</v>
      </c>
      <c r="H1682" s="1">
        <f t="shared" ca="1" si="26"/>
        <v>0.11950029154246453</v>
      </c>
      <c r="I1682" s="2">
        <f ca="1">+TablaVentas[[#This Row],[VENTAL TOTAL]]-TablaVentas[[#This Row],[VENTAL TOTAL]]*TablaVentas[[#This Row],[DESCUENTO]]</f>
        <v>39.358336968051837</v>
      </c>
      <c r="J1682" s="2">
        <f ca="1">0.18*TablaVentas[[#This Row],[SUBTOTAL]]</f>
        <v>7.0845006542493305</v>
      </c>
      <c r="K1682" s="2">
        <f ca="1">+TablaVentas[[#This Row],[SUBTOTAL]]+TablaVentas[[#This Row],[IGV]]</f>
        <v>46.44283762230117</v>
      </c>
    </row>
    <row r="1683" spans="1:11" x14ac:dyDescent="0.25">
      <c r="A1683" t="s">
        <v>1692</v>
      </c>
      <c r="B1683" s="6">
        <v>46221</v>
      </c>
      <c r="C1683" t="s">
        <v>10015</v>
      </c>
      <c r="D1683" t="s">
        <v>10022</v>
      </c>
      <c r="E1683">
        <v>16</v>
      </c>
      <c r="F1683">
        <f>+_xlfn.XLOOKUP(TablaVentas[[#This Row],[PRODUCTO FINANCIERO]],TablaPrecios[PRODUCTO FINANCIERO],TablaPrecios[PRECIO UNIT],0)</f>
        <v>20.9</v>
      </c>
      <c r="G1683" s="2">
        <f>+TablaVentas[[#This Row],[CANTIDAD]]*TablaVentas[[#This Row],[PRECIO UNITARIO]]</f>
        <v>334.4</v>
      </c>
      <c r="H1683" s="1">
        <f t="shared" ca="1" si="26"/>
        <v>0.14536652248011983</v>
      </c>
      <c r="I1683" s="2">
        <f ca="1">+TablaVentas[[#This Row],[VENTAL TOTAL]]-TablaVentas[[#This Row],[VENTAL TOTAL]]*TablaVentas[[#This Row],[DESCUENTO]]</f>
        <v>285.78943488264792</v>
      </c>
      <c r="J1683" s="2">
        <f ca="1">0.18*TablaVentas[[#This Row],[SUBTOTAL]]</f>
        <v>51.442098278876621</v>
      </c>
      <c r="K1683" s="2">
        <f ca="1">+TablaVentas[[#This Row],[SUBTOTAL]]+TablaVentas[[#This Row],[IGV]]</f>
        <v>337.23153316152457</v>
      </c>
    </row>
    <row r="1684" spans="1:11" x14ac:dyDescent="0.25">
      <c r="A1684" t="s">
        <v>1693</v>
      </c>
      <c r="B1684" s="6">
        <v>45772</v>
      </c>
      <c r="C1684" t="s">
        <v>10014</v>
      </c>
      <c r="D1684" t="s">
        <v>10018</v>
      </c>
      <c r="E1684">
        <v>11</v>
      </c>
      <c r="F1684">
        <f>+_xlfn.XLOOKUP(TablaVentas[[#This Row],[PRODUCTO FINANCIERO]],TablaPrecios[PRODUCTO FINANCIERO],TablaPrecios[PRECIO UNIT],0)</f>
        <v>14.9</v>
      </c>
      <c r="G1684" s="2">
        <f>+TablaVentas[[#This Row],[CANTIDAD]]*TablaVentas[[#This Row],[PRECIO UNITARIO]]</f>
        <v>163.9</v>
      </c>
      <c r="H1684" s="1">
        <f t="shared" ca="1" si="26"/>
        <v>0.19393250229433101</v>
      </c>
      <c r="I1684" s="2">
        <f ca="1">+TablaVentas[[#This Row],[VENTAL TOTAL]]-TablaVentas[[#This Row],[VENTAL TOTAL]]*TablaVentas[[#This Row],[DESCUENTO]]</f>
        <v>132.11446287395916</v>
      </c>
      <c r="J1684" s="2">
        <f ca="1">0.18*TablaVentas[[#This Row],[SUBTOTAL]]</f>
        <v>23.780603317312647</v>
      </c>
      <c r="K1684" s="2">
        <f ca="1">+TablaVentas[[#This Row],[SUBTOTAL]]+TablaVentas[[#This Row],[IGV]]</f>
        <v>155.89506619127181</v>
      </c>
    </row>
    <row r="1685" spans="1:11" x14ac:dyDescent="0.25">
      <c r="A1685" t="s">
        <v>1694</v>
      </c>
      <c r="B1685" s="6">
        <v>46361</v>
      </c>
      <c r="C1685" t="s">
        <v>10015</v>
      </c>
      <c r="D1685" t="s">
        <v>10019</v>
      </c>
      <c r="E1685">
        <v>20</v>
      </c>
      <c r="F1685">
        <f>+_xlfn.XLOOKUP(TablaVentas[[#This Row],[PRODUCTO FINANCIERO]],TablaPrecios[PRODUCTO FINANCIERO],TablaPrecios[PRECIO UNIT],0)</f>
        <v>9.9</v>
      </c>
      <c r="G1685" s="2">
        <f>+TablaVentas[[#This Row],[CANTIDAD]]*TablaVentas[[#This Row],[PRECIO UNITARIO]]</f>
        <v>198</v>
      </c>
      <c r="H1685" s="1">
        <f t="shared" ca="1" si="26"/>
        <v>0.18719535818665001</v>
      </c>
      <c r="I1685" s="2">
        <f ca="1">+TablaVentas[[#This Row],[VENTAL TOTAL]]-TablaVentas[[#This Row],[VENTAL TOTAL]]*TablaVentas[[#This Row],[DESCUENTO]]</f>
        <v>160.9353190790433</v>
      </c>
      <c r="J1685" s="2">
        <f ca="1">0.18*TablaVentas[[#This Row],[SUBTOTAL]]</f>
        <v>28.968357434227791</v>
      </c>
      <c r="K1685" s="2">
        <f ca="1">+TablaVentas[[#This Row],[SUBTOTAL]]+TablaVentas[[#This Row],[IGV]]</f>
        <v>189.90367651327108</v>
      </c>
    </row>
    <row r="1686" spans="1:11" x14ac:dyDescent="0.25">
      <c r="A1686" t="s">
        <v>1695</v>
      </c>
      <c r="B1686" s="6">
        <v>46132</v>
      </c>
      <c r="C1686" t="s">
        <v>10016</v>
      </c>
      <c r="D1686" t="s">
        <v>10020</v>
      </c>
      <c r="E1686">
        <v>13</v>
      </c>
      <c r="F1686">
        <f>+_xlfn.XLOOKUP(TablaVentas[[#This Row],[PRODUCTO FINANCIERO]],TablaPrecios[PRODUCTO FINANCIERO],TablaPrecios[PRECIO UNIT],0)</f>
        <v>14.9</v>
      </c>
      <c r="G1686" s="2">
        <f>+TablaVentas[[#This Row],[CANTIDAD]]*TablaVentas[[#This Row],[PRECIO UNITARIO]]</f>
        <v>193.70000000000002</v>
      </c>
      <c r="H1686" s="1">
        <f t="shared" ca="1" si="26"/>
        <v>0.16778493841181469</v>
      </c>
      <c r="I1686" s="2">
        <f ca="1">+TablaVentas[[#This Row],[VENTAL TOTAL]]-TablaVentas[[#This Row],[VENTAL TOTAL]]*TablaVentas[[#This Row],[DESCUENTO]]</f>
        <v>161.2000574296315</v>
      </c>
      <c r="J1686" s="2">
        <f ca="1">0.18*TablaVentas[[#This Row],[SUBTOTAL]]</f>
        <v>29.016010337333668</v>
      </c>
      <c r="K1686" s="2">
        <f ca="1">+TablaVentas[[#This Row],[SUBTOTAL]]+TablaVentas[[#This Row],[IGV]]</f>
        <v>190.21606776696518</v>
      </c>
    </row>
    <row r="1687" spans="1:11" x14ac:dyDescent="0.25">
      <c r="A1687" t="s">
        <v>1696</v>
      </c>
      <c r="B1687" s="6">
        <v>45794</v>
      </c>
      <c r="C1687" t="s">
        <v>10012</v>
      </c>
      <c r="D1687" t="s">
        <v>10022</v>
      </c>
      <c r="E1687">
        <v>5</v>
      </c>
      <c r="F1687">
        <f>+_xlfn.XLOOKUP(TablaVentas[[#This Row],[PRODUCTO FINANCIERO]],TablaPrecios[PRODUCTO FINANCIERO],TablaPrecios[PRECIO UNIT],0)</f>
        <v>20.9</v>
      </c>
      <c r="G1687" s="2">
        <f>+TablaVentas[[#This Row],[CANTIDAD]]*TablaVentas[[#This Row],[PRECIO UNITARIO]]</f>
        <v>104.5</v>
      </c>
      <c r="H1687" s="1">
        <f t="shared" ca="1" si="26"/>
        <v>0.19361103364319296</v>
      </c>
      <c r="I1687" s="2">
        <f ca="1">+TablaVentas[[#This Row],[VENTAL TOTAL]]-TablaVentas[[#This Row],[VENTAL TOTAL]]*TablaVentas[[#This Row],[DESCUENTO]]</f>
        <v>84.26764698428633</v>
      </c>
      <c r="J1687" s="2">
        <f ca="1">0.18*TablaVentas[[#This Row],[SUBTOTAL]]</f>
        <v>15.168176457171539</v>
      </c>
      <c r="K1687" s="2">
        <f ca="1">+TablaVentas[[#This Row],[SUBTOTAL]]+TablaVentas[[#This Row],[IGV]]</f>
        <v>99.43582344145787</v>
      </c>
    </row>
    <row r="1688" spans="1:11" x14ac:dyDescent="0.25">
      <c r="A1688" t="s">
        <v>1697</v>
      </c>
      <c r="B1688" s="6">
        <v>45660</v>
      </c>
      <c r="C1688" t="s">
        <v>10014</v>
      </c>
      <c r="D1688" t="s">
        <v>10017</v>
      </c>
      <c r="E1688">
        <v>8</v>
      </c>
      <c r="F1688">
        <f>+_xlfn.XLOOKUP(TablaVentas[[#This Row],[PRODUCTO FINANCIERO]],TablaPrecios[PRODUCTO FINANCIERO],TablaPrecios[PRECIO UNIT],0)</f>
        <v>9.9</v>
      </c>
      <c r="G1688" s="2">
        <f>+TablaVentas[[#This Row],[CANTIDAD]]*TablaVentas[[#This Row],[PRECIO UNITARIO]]</f>
        <v>79.2</v>
      </c>
      <c r="H1688" s="1">
        <f t="shared" ca="1" si="26"/>
        <v>0.19161830175188826</v>
      </c>
      <c r="I1688" s="2">
        <f ca="1">+TablaVentas[[#This Row],[VENTAL TOTAL]]-TablaVentas[[#This Row],[VENTAL TOTAL]]*TablaVentas[[#This Row],[DESCUENTO]]</f>
        <v>64.023830501250444</v>
      </c>
      <c r="J1688" s="2">
        <f ca="1">0.18*TablaVentas[[#This Row],[SUBTOTAL]]</f>
        <v>11.52428949022508</v>
      </c>
      <c r="K1688" s="2">
        <f ca="1">+TablaVentas[[#This Row],[SUBTOTAL]]+TablaVentas[[#This Row],[IGV]]</f>
        <v>75.548119991475517</v>
      </c>
    </row>
    <row r="1689" spans="1:11" x14ac:dyDescent="0.25">
      <c r="A1689" t="s">
        <v>1698</v>
      </c>
      <c r="B1689" s="6">
        <v>46232</v>
      </c>
      <c r="C1689" t="s">
        <v>10013</v>
      </c>
      <c r="D1689" t="s">
        <v>10020</v>
      </c>
      <c r="E1689">
        <v>18</v>
      </c>
      <c r="F1689">
        <f>+_xlfn.XLOOKUP(TablaVentas[[#This Row],[PRODUCTO FINANCIERO]],TablaPrecios[PRODUCTO FINANCIERO],TablaPrecios[PRECIO UNIT],0)</f>
        <v>14.9</v>
      </c>
      <c r="G1689" s="2">
        <f>+TablaVentas[[#This Row],[CANTIDAD]]*TablaVentas[[#This Row],[PRECIO UNITARIO]]</f>
        <v>268.2</v>
      </c>
      <c r="H1689" s="1">
        <f t="shared" ca="1" si="26"/>
        <v>0.13342432344916147</v>
      </c>
      <c r="I1689" s="2">
        <f ca="1">+TablaVentas[[#This Row],[VENTAL TOTAL]]-TablaVentas[[#This Row],[VENTAL TOTAL]]*TablaVentas[[#This Row],[DESCUENTO]]</f>
        <v>232.41559645093488</v>
      </c>
      <c r="J1689" s="2">
        <f ca="1">0.18*TablaVentas[[#This Row],[SUBTOTAL]]</f>
        <v>41.834807361168281</v>
      </c>
      <c r="K1689" s="2">
        <f ca="1">+TablaVentas[[#This Row],[SUBTOTAL]]+TablaVentas[[#This Row],[IGV]]</f>
        <v>274.25040381210317</v>
      </c>
    </row>
    <row r="1690" spans="1:11" x14ac:dyDescent="0.25">
      <c r="A1690" t="s">
        <v>1699</v>
      </c>
      <c r="B1690" s="6">
        <v>45747</v>
      </c>
      <c r="C1690" t="s">
        <v>10015</v>
      </c>
      <c r="D1690" t="s">
        <v>10019</v>
      </c>
      <c r="E1690">
        <v>6</v>
      </c>
      <c r="F1690">
        <f>+_xlfn.XLOOKUP(TablaVentas[[#This Row],[PRODUCTO FINANCIERO]],TablaPrecios[PRODUCTO FINANCIERO],TablaPrecios[PRECIO UNIT],0)</f>
        <v>9.9</v>
      </c>
      <c r="G1690" s="2">
        <f>+TablaVentas[[#This Row],[CANTIDAD]]*TablaVentas[[#This Row],[PRECIO UNITARIO]]</f>
        <v>59.400000000000006</v>
      </c>
      <c r="H1690" s="1">
        <f t="shared" ca="1" si="26"/>
        <v>0.1367710709022531</v>
      </c>
      <c r="I1690" s="2">
        <f ca="1">+TablaVentas[[#This Row],[VENTAL TOTAL]]-TablaVentas[[#This Row],[VENTAL TOTAL]]*TablaVentas[[#This Row],[DESCUENTO]]</f>
        <v>51.275798388406173</v>
      </c>
      <c r="J1690" s="2">
        <f ca="1">0.18*TablaVentas[[#This Row],[SUBTOTAL]]</f>
        <v>9.2296437099131108</v>
      </c>
      <c r="K1690" s="2">
        <f ca="1">+TablaVentas[[#This Row],[SUBTOTAL]]+TablaVentas[[#This Row],[IGV]]</f>
        <v>60.505442098319286</v>
      </c>
    </row>
    <row r="1691" spans="1:11" x14ac:dyDescent="0.25">
      <c r="A1691" t="s">
        <v>1700</v>
      </c>
      <c r="B1691" s="6">
        <v>45936</v>
      </c>
      <c r="C1691" t="s">
        <v>10016</v>
      </c>
      <c r="D1691" t="s">
        <v>10018</v>
      </c>
      <c r="E1691">
        <v>7</v>
      </c>
      <c r="F1691">
        <f>+_xlfn.XLOOKUP(TablaVentas[[#This Row],[PRODUCTO FINANCIERO]],TablaPrecios[PRODUCTO FINANCIERO],TablaPrecios[PRECIO UNIT],0)</f>
        <v>14.9</v>
      </c>
      <c r="G1691" s="2">
        <f>+TablaVentas[[#This Row],[CANTIDAD]]*TablaVentas[[#This Row],[PRECIO UNITARIO]]</f>
        <v>104.3</v>
      </c>
      <c r="H1691" s="1">
        <f t="shared" ca="1" si="26"/>
        <v>0.1612244107295383</v>
      </c>
      <c r="I1691" s="2">
        <f ca="1">+TablaVentas[[#This Row],[VENTAL TOTAL]]-TablaVentas[[#This Row],[VENTAL TOTAL]]*TablaVentas[[#This Row],[DESCUENTO]]</f>
        <v>87.484293960909156</v>
      </c>
      <c r="J1691" s="2">
        <f ca="1">0.18*TablaVentas[[#This Row],[SUBTOTAL]]</f>
        <v>15.747172912963647</v>
      </c>
      <c r="K1691" s="2">
        <f ca="1">+TablaVentas[[#This Row],[SUBTOTAL]]+TablaVentas[[#This Row],[IGV]]</f>
        <v>103.2314668738728</v>
      </c>
    </row>
    <row r="1692" spans="1:11" x14ac:dyDescent="0.25">
      <c r="A1692" t="s">
        <v>1701</v>
      </c>
      <c r="B1692" s="6">
        <v>45965</v>
      </c>
      <c r="C1692" t="s">
        <v>10016</v>
      </c>
      <c r="D1692" t="s">
        <v>10019</v>
      </c>
      <c r="E1692">
        <v>6</v>
      </c>
      <c r="F1692">
        <f>+_xlfn.XLOOKUP(TablaVentas[[#This Row],[PRODUCTO FINANCIERO]],TablaPrecios[PRODUCTO FINANCIERO],TablaPrecios[PRECIO UNIT],0)</f>
        <v>9.9</v>
      </c>
      <c r="G1692" s="2">
        <f>+TablaVentas[[#This Row],[CANTIDAD]]*TablaVentas[[#This Row],[PRECIO UNITARIO]]</f>
        <v>59.400000000000006</v>
      </c>
      <c r="H1692" s="1">
        <f t="shared" ca="1" si="26"/>
        <v>0.15472696170955094</v>
      </c>
      <c r="I1692" s="2">
        <f ca="1">+TablaVentas[[#This Row],[VENTAL TOTAL]]-TablaVentas[[#This Row],[VENTAL TOTAL]]*TablaVentas[[#This Row],[DESCUENTO]]</f>
        <v>50.209218474452683</v>
      </c>
      <c r="J1692" s="2">
        <f ca="1">0.18*TablaVentas[[#This Row],[SUBTOTAL]]</f>
        <v>9.0376593254014832</v>
      </c>
      <c r="K1692" s="2">
        <f ca="1">+TablaVentas[[#This Row],[SUBTOTAL]]+TablaVentas[[#This Row],[IGV]]</f>
        <v>59.246877799854168</v>
      </c>
    </row>
    <row r="1693" spans="1:11" x14ac:dyDescent="0.25">
      <c r="A1693" t="s">
        <v>1702</v>
      </c>
      <c r="B1693" s="6">
        <v>46055</v>
      </c>
      <c r="C1693" t="s">
        <v>10013</v>
      </c>
      <c r="D1693" t="s">
        <v>10018</v>
      </c>
      <c r="E1693">
        <v>7</v>
      </c>
      <c r="F1693">
        <f>+_xlfn.XLOOKUP(TablaVentas[[#This Row],[PRODUCTO FINANCIERO]],TablaPrecios[PRODUCTO FINANCIERO],TablaPrecios[PRECIO UNIT],0)</f>
        <v>14.9</v>
      </c>
      <c r="G1693" s="2">
        <f>+TablaVentas[[#This Row],[CANTIDAD]]*TablaVentas[[#This Row],[PRECIO UNITARIO]]</f>
        <v>104.3</v>
      </c>
      <c r="H1693" s="1">
        <f t="shared" ca="1" si="26"/>
        <v>0.15284761796183507</v>
      </c>
      <c r="I1693" s="2">
        <f ca="1">+TablaVentas[[#This Row],[VENTAL TOTAL]]-TablaVentas[[#This Row],[VENTAL TOTAL]]*TablaVentas[[#This Row],[DESCUENTO]]</f>
        <v>88.357993446580593</v>
      </c>
      <c r="J1693" s="2">
        <f ca="1">0.18*TablaVentas[[#This Row],[SUBTOTAL]]</f>
        <v>15.904438820384506</v>
      </c>
      <c r="K1693" s="2">
        <f ca="1">+TablaVentas[[#This Row],[SUBTOTAL]]+TablaVentas[[#This Row],[IGV]]</f>
        <v>104.26243226696511</v>
      </c>
    </row>
    <row r="1694" spans="1:11" x14ac:dyDescent="0.25">
      <c r="A1694" t="s">
        <v>1703</v>
      </c>
      <c r="B1694" s="6">
        <v>45734</v>
      </c>
      <c r="C1694" t="s">
        <v>10012</v>
      </c>
      <c r="D1694" t="s">
        <v>10017</v>
      </c>
      <c r="E1694">
        <v>10</v>
      </c>
      <c r="F1694">
        <f>+_xlfn.XLOOKUP(TablaVentas[[#This Row],[PRODUCTO FINANCIERO]],TablaPrecios[PRODUCTO FINANCIERO],TablaPrecios[PRECIO UNIT],0)</f>
        <v>9.9</v>
      </c>
      <c r="G1694" s="2">
        <f>+TablaVentas[[#This Row],[CANTIDAD]]*TablaVentas[[#This Row],[PRECIO UNITARIO]]</f>
        <v>99</v>
      </c>
      <c r="H1694" s="1">
        <f t="shared" ca="1" si="26"/>
        <v>0.17933455109183996</v>
      </c>
      <c r="I1694" s="2">
        <f ca="1">+TablaVentas[[#This Row],[VENTAL TOTAL]]-TablaVentas[[#This Row],[VENTAL TOTAL]]*TablaVentas[[#This Row],[DESCUENTO]]</f>
        <v>81.245879441907846</v>
      </c>
      <c r="J1694" s="2">
        <f ca="1">0.18*TablaVentas[[#This Row],[SUBTOTAL]]</f>
        <v>14.624258299543412</v>
      </c>
      <c r="K1694" s="2">
        <f ca="1">+TablaVentas[[#This Row],[SUBTOTAL]]+TablaVentas[[#This Row],[IGV]]</f>
        <v>95.870137741451259</v>
      </c>
    </row>
    <row r="1695" spans="1:11" x14ac:dyDescent="0.25">
      <c r="A1695" t="s">
        <v>1704</v>
      </c>
      <c r="B1695" s="6">
        <v>45707</v>
      </c>
      <c r="C1695" t="s">
        <v>10014</v>
      </c>
      <c r="D1695" t="s">
        <v>10017</v>
      </c>
      <c r="E1695">
        <v>11</v>
      </c>
      <c r="F1695">
        <f>+_xlfn.XLOOKUP(TablaVentas[[#This Row],[PRODUCTO FINANCIERO]],TablaPrecios[PRODUCTO FINANCIERO],TablaPrecios[PRECIO UNIT],0)</f>
        <v>9.9</v>
      </c>
      <c r="G1695" s="2">
        <f>+TablaVentas[[#This Row],[CANTIDAD]]*TablaVentas[[#This Row],[PRECIO UNITARIO]]</f>
        <v>108.9</v>
      </c>
      <c r="H1695" s="1">
        <f t="shared" ca="1" si="26"/>
        <v>0.10507672375876281</v>
      </c>
      <c r="I1695" s="2">
        <f ca="1">+TablaVentas[[#This Row],[VENTAL TOTAL]]-TablaVentas[[#This Row],[VENTAL TOTAL]]*TablaVentas[[#This Row],[DESCUENTO]]</f>
        <v>97.457144782670738</v>
      </c>
      <c r="J1695" s="2">
        <f ca="1">0.18*TablaVentas[[#This Row],[SUBTOTAL]]</f>
        <v>17.542286060880731</v>
      </c>
      <c r="K1695" s="2">
        <f ca="1">+TablaVentas[[#This Row],[SUBTOTAL]]+TablaVentas[[#This Row],[IGV]]</f>
        <v>114.99943084355147</v>
      </c>
    </row>
    <row r="1696" spans="1:11" x14ac:dyDescent="0.25">
      <c r="A1696" t="s">
        <v>1705</v>
      </c>
      <c r="B1696" s="6">
        <v>45469</v>
      </c>
      <c r="C1696" t="s">
        <v>10012</v>
      </c>
      <c r="D1696" t="s">
        <v>10017</v>
      </c>
      <c r="E1696">
        <v>19</v>
      </c>
      <c r="F1696">
        <f>+_xlfn.XLOOKUP(TablaVentas[[#This Row],[PRODUCTO FINANCIERO]],TablaPrecios[PRODUCTO FINANCIERO],TablaPrecios[PRECIO UNIT],0)</f>
        <v>9.9</v>
      </c>
      <c r="G1696" s="2">
        <f>+TablaVentas[[#This Row],[CANTIDAD]]*TablaVentas[[#This Row],[PRECIO UNITARIO]]</f>
        <v>188.1</v>
      </c>
      <c r="H1696" s="1">
        <f t="shared" ca="1" si="26"/>
        <v>0.18628523434509042</v>
      </c>
      <c r="I1696" s="2">
        <f ca="1">+TablaVentas[[#This Row],[VENTAL TOTAL]]-TablaVentas[[#This Row],[VENTAL TOTAL]]*TablaVentas[[#This Row],[DESCUENTO]]</f>
        <v>153.05974741968848</v>
      </c>
      <c r="J1696" s="2">
        <f ca="1">0.18*TablaVentas[[#This Row],[SUBTOTAL]]</f>
        <v>27.550754535543923</v>
      </c>
      <c r="K1696" s="2">
        <f ca="1">+TablaVentas[[#This Row],[SUBTOTAL]]+TablaVentas[[#This Row],[IGV]]</f>
        <v>180.61050195523239</v>
      </c>
    </row>
    <row r="1697" spans="1:11" x14ac:dyDescent="0.25">
      <c r="A1697" t="s">
        <v>1706</v>
      </c>
      <c r="B1697" s="6">
        <v>45429</v>
      </c>
      <c r="C1697" t="s">
        <v>10011</v>
      </c>
      <c r="D1697" t="s">
        <v>10019</v>
      </c>
      <c r="E1697">
        <v>20</v>
      </c>
      <c r="F1697">
        <f>+_xlfn.XLOOKUP(TablaVentas[[#This Row],[PRODUCTO FINANCIERO]],TablaPrecios[PRODUCTO FINANCIERO],TablaPrecios[PRECIO UNIT],0)</f>
        <v>9.9</v>
      </c>
      <c r="G1697" s="2">
        <f>+TablaVentas[[#This Row],[CANTIDAD]]*TablaVentas[[#This Row],[PRECIO UNITARIO]]</f>
        <v>198</v>
      </c>
      <c r="H1697" s="1">
        <f t="shared" ca="1" si="26"/>
        <v>0.14084804595598668</v>
      </c>
      <c r="I1697" s="2">
        <f ca="1">+TablaVentas[[#This Row],[VENTAL TOTAL]]-TablaVentas[[#This Row],[VENTAL TOTAL]]*TablaVentas[[#This Row],[DESCUENTO]]</f>
        <v>170.11208690071464</v>
      </c>
      <c r="J1697" s="2">
        <f ca="1">0.18*TablaVentas[[#This Row],[SUBTOTAL]]</f>
        <v>30.620175642128636</v>
      </c>
      <c r="K1697" s="2">
        <f ca="1">+TablaVentas[[#This Row],[SUBTOTAL]]+TablaVentas[[#This Row],[IGV]]</f>
        <v>200.73226254284327</v>
      </c>
    </row>
    <row r="1698" spans="1:11" x14ac:dyDescent="0.25">
      <c r="A1698" t="s">
        <v>1707</v>
      </c>
      <c r="B1698" s="6">
        <v>46196</v>
      </c>
      <c r="C1698" t="s">
        <v>10012</v>
      </c>
      <c r="D1698" t="s">
        <v>10020</v>
      </c>
      <c r="E1698">
        <v>15</v>
      </c>
      <c r="F1698">
        <f>+_xlfn.XLOOKUP(TablaVentas[[#This Row],[PRODUCTO FINANCIERO]],TablaPrecios[PRODUCTO FINANCIERO],TablaPrecios[PRECIO UNIT],0)</f>
        <v>14.9</v>
      </c>
      <c r="G1698" s="2">
        <f>+TablaVentas[[#This Row],[CANTIDAD]]*TablaVentas[[#This Row],[PRECIO UNITARIO]]</f>
        <v>223.5</v>
      </c>
      <c r="H1698" s="1">
        <f t="shared" ca="1" si="26"/>
        <v>0.12265649463440624</v>
      </c>
      <c r="I1698" s="2">
        <f ca="1">+TablaVentas[[#This Row],[VENTAL TOTAL]]-TablaVentas[[#This Row],[VENTAL TOTAL]]*TablaVentas[[#This Row],[DESCUENTO]]</f>
        <v>196.08627344921021</v>
      </c>
      <c r="J1698" s="2">
        <f ca="1">0.18*TablaVentas[[#This Row],[SUBTOTAL]]</f>
        <v>35.295529220857837</v>
      </c>
      <c r="K1698" s="2">
        <f ca="1">+TablaVentas[[#This Row],[SUBTOTAL]]+TablaVentas[[#This Row],[IGV]]</f>
        <v>231.38180267006805</v>
      </c>
    </row>
    <row r="1699" spans="1:11" x14ac:dyDescent="0.25">
      <c r="A1699" t="s">
        <v>1708</v>
      </c>
      <c r="B1699" s="6">
        <v>45334</v>
      </c>
      <c r="C1699" t="s">
        <v>10013</v>
      </c>
      <c r="D1699" t="s">
        <v>10018</v>
      </c>
      <c r="E1699">
        <v>6</v>
      </c>
      <c r="F1699">
        <f>+_xlfn.XLOOKUP(TablaVentas[[#This Row],[PRODUCTO FINANCIERO]],TablaPrecios[PRODUCTO FINANCIERO],TablaPrecios[PRECIO UNIT],0)</f>
        <v>14.9</v>
      </c>
      <c r="G1699" s="2">
        <f>+TablaVentas[[#This Row],[CANTIDAD]]*TablaVentas[[#This Row],[PRECIO UNITARIO]]</f>
        <v>89.4</v>
      </c>
      <c r="H1699" s="1">
        <f t="shared" ca="1" si="26"/>
        <v>0.19735690163458114</v>
      </c>
      <c r="I1699" s="2">
        <f ca="1">+TablaVentas[[#This Row],[VENTAL TOTAL]]-TablaVentas[[#This Row],[VENTAL TOTAL]]*TablaVentas[[#This Row],[DESCUENTO]]</f>
        <v>71.756292993868442</v>
      </c>
      <c r="J1699" s="2">
        <f ca="1">0.18*TablaVentas[[#This Row],[SUBTOTAL]]</f>
        <v>12.916132738896319</v>
      </c>
      <c r="K1699" s="2">
        <f ca="1">+TablaVentas[[#This Row],[SUBTOTAL]]+TablaVentas[[#This Row],[IGV]]</f>
        <v>84.672425732764765</v>
      </c>
    </row>
    <row r="1700" spans="1:11" x14ac:dyDescent="0.25">
      <c r="A1700" t="s">
        <v>1709</v>
      </c>
      <c r="B1700" s="6">
        <v>45757</v>
      </c>
      <c r="C1700" t="s">
        <v>10011</v>
      </c>
      <c r="D1700" t="s">
        <v>10020</v>
      </c>
      <c r="E1700">
        <v>8</v>
      </c>
      <c r="F1700">
        <f>+_xlfn.XLOOKUP(TablaVentas[[#This Row],[PRODUCTO FINANCIERO]],TablaPrecios[PRODUCTO FINANCIERO],TablaPrecios[PRECIO UNIT],0)</f>
        <v>14.9</v>
      </c>
      <c r="G1700" s="2">
        <f>+TablaVentas[[#This Row],[CANTIDAD]]*TablaVentas[[#This Row],[PRECIO UNITARIO]]</f>
        <v>119.2</v>
      </c>
      <c r="H1700" s="1">
        <f t="shared" ca="1" si="26"/>
        <v>0.15570030031282739</v>
      </c>
      <c r="I1700" s="2">
        <f ca="1">+TablaVentas[[#This Row],[VENTAL TOTAL]]-TablaVentas[[#This Row],[VENTAL TOTAL]]*TablaVentas[[#This Row],[DESCUENTO]]</f>
        <v>100.64052420271098</v>
      </c>
      <c r="J1700" s="2">
        <f ca="1">0.18*TablaVentas[[#This Row],[SUBTOTAL]]</f>
        <v>18.115294356487976</v>
      </c>
      <c r="K1700" s="2">
        <f ca="1">+TablaVentas[[#This Row],[SUBTOTAL]]+TablaVentas[[#This Row],[IGV]]</f>
        <v>118.75581855919896</v>
      </c>
    </row>
    <row r="1701" spans="1:11" x14ac:dyDescent="0.25">
      <c r="A1701" t="s">
        <v>1710</v>
      </c>
      <c r="B1701" s="6">
        <v>45406</v>
      </c>
      <c r="C1701" t="s">
        <v>10013</v>
      </c>
      <c r="D1701" t="s">
        <v>10022</v>
      </c>
      <c r="E1701">
        <v>17</v>
      </c>
      <c r="F1701">
        <f>+_xlfn.XLOOKUP(TablaVentas[[#This Row],[PRODUCTO FINANCIERO]],TablaPrecios[PRODUCTO FINANCIERO],TablaPrecios[PRECIO UNIT],0)</f>
        <v>20.9</v>
      </c>
      <c r="G1701" s="2">
        <f>+TablaVentas[[#This Row],[CANTIDAD]]*TablaVentas[[#This Row],[PRECIO UNITARIO]]</f>
        <v>355.29999999999995</v>
      </c>
      <c r="H1701" s="1">
        <f t="shared" ca="1" si="26"/>
        <v>0.10832550735868908</v>
      </c>
      <c r="I1701" s="2">
        <f ca="1">+TablaVentas[[#This Row],[VENTAL TOTAL]]-TablaVentas[[#This Row],[VENTAL TOTAL]]*TablaVentas[[#This Row],[DESCUENTO]]</f>
        <v>316.81194723545775</v>
      </c>
      <c r="J1701" s="2">
        <f ca="1">0.18*TablaVentas[[#This Row],[SUBTOTAL]]</f>
        <v>57.026150502382393</v>
      </c>
      <c r="K1701" s="2">
        <f ca="1">+TablaVentas[[#This Row],[SUBTOTAL]]+TablaVentas[[#This Row],[IGV]]</f>
        <v>373.83809773784014</v>
      </c>
    </row>
    <row r="1702" spans="1:11" x14ac:dyDescent="0.25">
      <c r="A1702" t="s">
        <v>1711</v>
      </c>
      <c r="B1702" s="6">
        <v>45388</v>
      </c>
      <c r="C1702" t="s">
        <v>10016</v>
      </c>
      <c r="D1702" t="s">
        <v>10022</v>
      </c>
      <c r="E1702">
        <v>9</v>
      </c>
      <c r="F1702">
        <f>+_xlfn.XLOOKUP(TablaVentas[[#This Row],[PRODUCTO FINANCIERO]],TablaPrecios[PRODUCTO FINANCIERO],TablaPrecios[PRECIO UNIT],0)</f>
        <v>20.9</v>
      </c>
      <c r="G1702" s="2">
        <f>+TablaVentas[[#This Row],[CANTIDAD]]*TablaVentas[[#This Row],[PRECIO UNITARIO]]</f>
        <v>188.1</v>
      </c>
      <c r="H1702" s="1">
        <f t="shared" ca="1" si="26"/>
        <v>0.13766217511800991</v>
      </c>
      <c r="I1702" s="2">
        <f ca="1">+TablaVentas[[#This Row],[VENTAL TOTAL]]-TablaVentas[[#This Row],[VENTAL TOTAL]]*TablaVentas[[#This Row],[DESCUENTO]]</f>
        <v>162.20574486030233</v>
      </c>
      <c r="J1702" s="2">
        <f ca="1">0.18*TablaVentas[[#This Row],[SUBTOTAL]]</f>
        <v>29.197034074854418</v>
      </c>
      <c r="K1702" s="2">
        <f ca="1">+TablaVentas[[#This Row],[SUBTOTAL]]+TablaVentas[[#This Row],[IGV]]</f>
        <v>191.40277893515676</v>
      </c>
    </row>
    <row r="1703" spans="1:11" x14ac:dyDescent="0.25">
      <c r="A1703" t="s">
        <v>1712</v>
      </c>
      <c r="B1703" s="6">
        <v>45907</v>
      </c>
      <c r="C1703" t="s">
        <v>10016</v>
      </c>
      <c r="D1703" t="s">
        <v>10018</v>
      </c>
      <c r="E1703">
        <v>6</v>
      </c>
      <c r="F1703">
        <f>+_xlfn.XLOOKUP(TablaVentas[[#This Row],[PRODUCTO FINANCIERO]],TablaPrecios[PRODUCTO FINANCIERO],TablaPrecios[PRECIO UNIT],0)</f>
        <v>14.9</v>
      </c>
      <c r="G1703" s="2">
        <f>+TablaVentas[[#This Row],[CANTIDAD]]*TablaVentas[[#This Row],[PRECIO UNITARIO]]</f>
        <v>89.4</v>
      </c>
      <c r="H1703" s="1">
        <f t="shared" ca="1" si="26"/>
        <v>0.12616234679404453</v>
      </c>
      <c r="I1703" s="2">
        <f ca="1">+TablaVentas[[#This Row],[VENTAL TOTAL]]-TablaVentas[[#This Row],[VENTAL TOTAL]]*TablaVentas[[#This Row],[DESCUENTO]]</f>
        <v>78.121086196612424</v>
      </c>
      <c r="J1703" s="2">
        <f ca="1">0.18*TablaVentas[[#This Row],[SUBTOTAL]]</f>
        <v>14.061795515390235</v>
      </c>
      <c r="K1703" s="2">
        <f ca="1">+TablaVentas[[#This Row],[SUBTOTAL]]+TablaVentas[[#This Row],[IGV]]</f>
        <v>92.182881712002654</v>
      </c>
    </row>
    <row r="1704" spans="1:11" x14ac:dyDescent="0.25">
      <c r="A1704" t="s">
        <v>1713</v>
      </c>
      <c r="B1704" s="6">
        <v>46278</v>
      </c>
      <c r="C1704" t="s">
        <v>10014</v>
      </c>
      <c r="D1704" t="s">
        <v>10020</v>
      </c>
      <c r="E1704">
        <v>12</v>
      </c>
      <c r="F1704">
        <f>+_xlfn.XLOOKUP(TablaVentas[[#This Row],[PRODUCTO FINANCIERO]],TablaPrecios[PRODUCTO FINANCIERO],TablaPrecios[PRECIO UNIT],0)</f>
        <v>14.9</v>
      </c>
      <c r="G1704" s="2">
        <f>+TablaVentas[[#This Row],[CANTIDAD]]*TablaVentas[[#This Row],[PRECIO UNITARIO]]</f>
        <v>178.8</v>
      </c>
      <c r="H1704" s="1">
        <f t="shared" ca="1" si="26"/>
        <v>0.14381259620591275</v>
      </c>
      <c r="I1704" s="2">
        <f ca="1">+TablaVentas[[#This Row],[VENTAL TOTAL]]-TablaVentas[[#This Row],[VENTAL TOTAL]]*TablaVentas[[#This Row],[DESCUENTO]]</f>
        <v>153.08630779838282</v>
      </c>
      <c r="J1704" s="2">
        <f ca="1">0.18*TablaVentas[[#This Row],[SUBTOTAL]]</f>
        <v>27.555535403708905</v>
      </c>
      <c r="K1704" s="2">
        <f ca="1">+TablaVentas[[#This Row],[SUBTOTAL]]+TablaVentas[[#This Row],[IGV]]</f>
        <v>180.64184320209174</v>
      </c>
    </row>
    <row r="1705" spans="1:11" x14ac:dyDescent="0.25">
      <c r="A1705" t="s">
        <v>1714</v>
      </c>
      <c r="B1705" s="6">
        <v>45571</v>
      </c>
      <c r="C1705" t="s">
        <v>10015</v>
      </c>
      <c r="D1705" t="s">
        <v>10019</v>
      </c>
      <c r="E1705">
        <v>7</v>
      </c>
      <c r="F1705">
        <f>+_xlfn.XLOOKUP(TablaVentas[[#This Row],[PRODUCTO FINANCIERO]],TablaPrecios[PRODUCTO FINANCIERO],TablaPrecios[PRECIO UNIT],0)</f>
        <v>9.9</v>
      </c>
      <c r="G1705" s="2">
        <f>+TablaVentas[[#This Row],[CANTIDAD]]*TablaVentas[[#This Row],[PRECIO UNITARIO]]</f>
        <v>69.3</v>
      </c>
      <c r="H1705" s="1">
        <f t="shared" ca="1" si="26"/>
        <v>0.18396009117960729</v>
      </c>
      <c r="I1705" s="2">
        <f ca="1">+TablaVentas[[#This Row],[VENTAL TOTAL]]-TablaVentas[[#This Row],[VENTAL TOTAL]]*TablaVentas[[#This Row],[DESCUENTO]]</f>
        <v>56.551565681253209</v>
      </c>
      <c r="J1705" s="2">
        <f ca="1">0.18*TablaVentas[[#This Row],[SUBTOTAL]]</f>
        <v>10.179281822625578</v>
      </c>
      <c r="K1705" s="2">
        <f ca="1">+TablaVentas[[#This Row],[SUBTOTAL]]+TablaVentas[[#This Row],[IGV]]</f>
        <v>66.730847503878792</v>
      </c>
    </row>
    <row r="1706" spans="1:11" x14ac:dyDescent="0.25">
      <c r="A1706" t="s">
        <v>1715</v>
      </c>
      <c r="B1706" s="6">
        <v>45349</v>
      </c>
      <c r="C1706" t="s">
        <v>10016</v>
      </c>
      <c r="D1706" t="s">
        <v>10022</v>
      </c>
      <c r="E1706">
        <v>19</v>
      </c>
      <c r="F1706">
        <f>+_xlfn.XLOOKUP(TablaVentas[[#This Row],[PRODUCTO FINANCIERO]],TablaPrecios[PRODUCTO FINANCIERO],TablaPrecios[PRECIO UNIT],0)</f>
        <v>20.9</v>
      </c>
      <c r="G1706" s="2">
        <f>+TablaVentas[[#This Row],[CANTIDAD]]*TablaVentas[[#This Row],[PRECIO UNITARIO]]</f>
        <v>397.09999999999997</v>
      </c>
      <c r="H1706" s="1">
        <f t="shared" ca="1" si="26"/>
        <v>0.11454352325864153</v>
      </c>
      <c r="I1706" s="2">
        <f ca="1">+TablaVentas[[#This Row],[VENTAL TOTAL]]-TablaVentas[[#This Row],[VENTAL TOTAL]]*TablaVentas[[#This Row],[DESCUENTO]]</f>
        <v>351.61476691399344</v>
      </c>
      <c r="J1706" s="2">
        <f ca="1">0.18*TablaVentas[[#This Row],[SUBTOTAL]]</f>
        <v>63.290658044518814</v>
      </c>
      <c r="K1706" s="2">
        <f ca="1">+TablaVentas[[#This Row],[SUBTOTAL]]+TablaVentas[[#This Row],[IGV]]</f>
        <v>414.90542495851224</v>
      </c>
    </row>
    <row r="1707" spans="1:11" x14ac:dyDescent="0.25">
      <c r="A1707" t="s">
        <v>1716</v>
      </c>
      <c r="B1707" s="6">
        <v>46088</v>
      </c>
      <c r="C1707" t="s">
        <v>10013</v>
      </c>
      <c r="D1707" t="s">
        <v>10020</v>
      </c>
      <c r="E1707">
        <v>5</v>
      </c>
      <c r="F1707">
        <f>+_xlfn.XLOOKUP(TablaVentas[[#This Row],[PRODUCTO FINANCIERO]],TablaPrecios[PRODUCTO FINANCIERO],TablaPrecios[PRECIO UNIT],0)</f>
        <v>14.9</v>
      </c>
      <c r="G1707" s="2">
        <f>+TablaVentas[[#This Row],[CANTIDAD]]*TablaVentas[[#This Row],[PRECIO UNITARIO]]</f>
        <v>74.5</v>
      </c>
      <c r="H1707" s="1">
        <f t="shared" ca="1" si="26"/>
        <v>0.19234968050590778</v>
      </c>
      <c r="I1707" s="2">
        <f ca="1">+TablaVentas[[#This Row],[VENTAL TOTAL]]-TablaVentas[[#This Row],[VENTAL TOTAL]]*TablaVentas[[#This Row],[DESCUENTO]]</f>
        <v>60.169948802309868</v>
      </c>
      <c r="J1707" s="2">
        <f ca="1">0.18*TablaVentas[[#This Row],[SUBTOTAL]]</f>
        <v>10.830590784415776</v>
      </c>
      <c r="K1707" s="2">
        <f ca="1">+TablaVentas[[#This Row],[SUBTOTAL]]+TablaVentas[[#This Row],[IGV]]</f>
        <v>71.000539586725637</v>
      </c>
    </row>
    <row r="1708" spans="1:11" x14ac:dyDescent="0.25">
      <c r="A1708" t="s">
        <v>1717</v>
      </c>
      <c r="B1708" s="6">
        <v>45822</v>
      </c>
      <c r="C1708" t="s">
        <v>10015</v>
      </c>
      <c r="D1708" t="s">
        <v>10018</v>
      </c>
      <c r="E1708">
        <v>9</v>
      </c>
      <c r="F1708">
        <f>+_xlfn.XLOOKUP(TablaVentas[[#This Row],[PRODUCTO FINANCIERO]],TablaPrecios[PRODUCTO FINANCIERO],TablaPrecios[PRECIO UNIT],0)</f>
        <v>14.9</v>
      </c>
      <c r="G1708" s="2">
        <f>+TablaVentas[[#This Row],[CANTIDAD]]*TablaVentas[[#This Row],[PRECIO UNITARIO]]</f>
        <v>134.1</v>
      </c>
      <c r="H1708" s="1">
        <f t="shared" ca="1" si="26"/>
        <v>0.17291810341303421</v>
      </c>
      <c r="I1708" s="2">
        <f ca="1">+TablaVentas[[#This Row],[VENTAL TOTAL]]-TablaVentas[[#This Row],[VENTAL TOTAL]]*TablaVentas[[#This Row],[DESCUENTO]]</f>
        <v>110.91168233231211</v>
      </c>
      <c r="J1708" s="2">
        <f ca="1">0.18*TablaVentas[[#This Row],[SUBTOTAL]]</f>
        <v>19.96410281981618</v>
      </c>
      <c r="K1708" s="2">
        <f ca="1">+TablaVentas[[#This Row],[SUBTOTAL]]+TablaVentas[[#This Row],[IGV]]</f>
        <v>130.87578515212829</v>
      </c>
    </row>
    <row r="1709" spans="1:11" x14ac:dyDescent="0.25">
      <c r="A1709" t="s">
        <v>1718</v>
      </c>
      <c r="B1709" s="6">
        <v>46365</v>
      </c>
      <c r="C1709" t="s">
        <v>10012</v>
      </c>
      <c r="D1709" t="s">
        <v>10022</v>
      </c>
      <c r="E1709">
        <v>5</v>
      </c>
      <c r="F1709">
        <f>+_xlfn.XLOOKUP(TablaVentas[[#This Row],[PRODUCTO FINANCIERO]],TablaPrecios[PRODUCTO FINANCIERO],TablaPrecios[PRECIO UNIT],0)</f>
        <v>20.9</v>
      </c>
      <c r="G1709" s="2">
        <f>+TablaVentas[[#This Row],[CANTIDAD]]*TablaVentas[[#This Row],[PRECIO UNITARIO]]</f>
        <v>104.5</v>
      </c>
      <c r="H1709" s="1">
        <f t="shared" ca="1" si="26"/>
        <v>0.12406178042697177</v>
      </c>
      <c r="I1709" s="2">
        <f ca="1">+TablaVentas[[#This Row],[VENTAL TOTAL]]-TablaVentas[[#This Row],[VENTAL TOTAL]]*TablaVentas[[#This Row],[DESCUENTO]]</f>
        <v>91.535543945381448</v>
      </c>
      <c r="J1709" s="2">
        <f ca="1">0.18*TablaVentas[[#This Row],[SUBTOTAL]]</f>
        <v>16.476397910168661</v>
      </c>
      <c r="K1709" s="2">
        <f ca="1">+TablaVentas[[#This Row],[SUBTOTAL]]+TablaVentas[[#This Row],[IGV]]</f>
        <v>108.01194185555011</v>
      </c>
    </row>
    <row r="1710" spans="1:11" x14ac:dyDescent="0.25">
      <c r="A1710" t="s">
        <v>1719</v>
      </c>
      <c r="B1710" s="6">
        <v>45806</v>
      </c>
      <c r="C1710" t="s">
        <v>10012</v>
      </c>
      <c r="D1710" t="s">
        <v>10022</v>
      </c>
      <c r="E1710">
        <v>12</v>
      </c>
      <c r="F1710">
        <f>+_xlfn.XLOOKUP(TablaVentas[[#This Row],[PRODUCTO FINANCIERO]],TablaPrecios[PRODUCTO FINANCIERO],TablaPrecios[PRECIO UNIT],0)</f>
        <v>20.9</v>
      </c>
      <c r="G1710" s="2">
        <f>+TablaVentas[[#This Row],[CANTIDAD]]*TablaVentas[[#This Row],[PRECIO UNITARIO]]</f>
        <v>250.79999999999998</v>
      </c>
      <c r="H1710" s="1">
        <f t="shared" ca="1" si="26"/>
        <v>0.12295618290617666</v>
      </c>
      <c r="I1710" s="2">
        <f ca="1">+TablaVentas[[#This Row],[VENTAL TOTAL]]-TablaVentas[[#This Row],[VENTAL TOTAL]]*TablaVentas[[#This Row],[DESCUENTO]]</f>
        <v>219.96258932713087</v>
      </c>
      <c r="J1710" s="2">
        <f ca="1">0.18*TablaVentas[[#This Row],[SUBTOTAL]]</f>
        <v>39.593266078883552</v>
      </c>
      <c r="K1710" s="2">
        <f ca="1">+TablaVentas[[#This Row],[SUBTOTAL]]+TablaVentas[[#This Row],[IGV]]</f>
        <v>259.55585540601442</v>
      </c>
    </row>
    <row r="1711" spans="1:11" x14ac:dyDescent="0.25">
      <c r="A1711" t="s">
        <v>1720</v>
      </c>
      <c r="B1711" s="6">
        <v>45779</v>
      </c>
      <c r="C1711" t="s">
        <v>10012</v>
      </c>
      <c r="D1711" t="s">
        <v>10020</v>
      </c>
      <c r="E1711">
        <v>12</v>
      </c>
      <c r="F1711">
        <f>+_xlfn.XLOOKUP(TablaVentas[[#This Row],[PRODUCTO FINANCIERO]],TablaPrecios[PRODUCTO FINANCIERO],TablaPrecios[PRECIO UNIT],0)</f>
        <v>14.9</v>
      </c>
      <c r="G1711" s="2">
        <f>+TablaVentas[[#This Row],[CANTIDAD]]*TablaVentas[[#This Row],[PRECIO UNITARIO]]</f>
        <v>178.8</v>
      </c>
      <c r="H1711" s="1">
        <f t="shared" ca="1" si="26"/>
        <v>0.18027521311742706</v>
      </c>
      <c r="I1711" s="2">
        <f ca="1">+TablaVentas[[#This Row],[VENTAL TOTAL]]-TablaVentas[[#This Row],[VENTAL TOTAL]]*TablaVentas[[#This Row],[DESCUENTO]]</f>
        <v>146.56679189460405</v>
      </c>
      <c r="J1711" s="2">
        <f ca="1">0.18*TablaVentas[[#This Row],[SUBTOTAL]]</f>
        <v>26.382022541028729</v>
      </c>
      <c r="K1711" s="2">
        <f ca="1">+TablaVentas[[#This Row],[SUBTOTAL]]+TablaVentas[[#This Row],[IGV]]</f>
        <v>172.94881443563278</v>
      </c>
    </row>
    <row r="1712" spans="1:11" x14ac:dyDescent="0.25">
      <c r="A1712" t="s">
        <v>1721</v>
      </c>
      <c r="B1712" s="6">
        <v>45536</v>
      </c>
      <c r="C1712" t="s">
        <v>10012</v>
      </c>
      <c r="D1712" t="s">
        <v>10018</v>
      </c>
      <c r="E1712">
        <v>17</v>
      </c>
      <c r="F1712">
        <f>+_xlfn.XLOOKUP(TablaVentas[[#This Row],[PRODUCTO FINANCIERO]],TablaPrecios[PRODUCTO FINANCIERO],TablaPrecios[PRECIO UNIT],0)</f>
        <v>14.9</v>
      </c>
      <c r="G1712" s="2">
        <f>+TablaVentas[[#This Row],[CANTIDAD]]*TablaVentas[[#This Row],[PRECIO UNITARIO]]</f>
        <v>253.3</v>
      </c>
      <c r="H1712" s="1">
        <f t="shared" ca="1" si="26"/>
        <v>0.18617308063165952</v>
      </c>
      <c r="I1712" s="2">
        <f ca="1">+TablaVentas[[#This Row],[VENTAL TOTAL]]-TablaVentas[[#This Row],[VENTAL TOTAL]]*TablaVentas[[#This Row],[DESCUENTO]]</f>
        <v>206.14235867600064</v>
      </c>
      <c r="J1712" s="2">
        <f ca="1">0.18*TablaVentas[[#This Row],[SUBTOTAL]]</f>
        <v>37.105624561680116</v>
      </c>
      <c r="K1712" s="2">
        <f ca="1">+TablaVentas[[#This Row],[SUBTOTAL]]+TablaVentas[[#This Row],[IGV]]</f>
        <v>243.24798323768076</v>
      </c>
    </row>
    <row r="1713" spans="1:11" x14ac:dyDescent="0.25">
      <c r="A1713" t="s">
        <v>1722</v>
      </c>
      <c r="B1713" s="6">
        <v>46203</v>
      </c>
      <c r="C1713" t="s">
        <v>10013</v>
      </c>
      <c r="D1713" t="s">
        <v>10020</v>
      </c>
      <c r="E1713">
        <v>10</v>
      </c>
      <c r="F1713">
        <f>+_xlfn.XLOOKUP(TablaVentas[[#This Row],[PRODUCTO FINANCIERO]],TablaPrecios[PRODUCTO FINANCIERO],TablaPrecios[PRECIO UNIT],0)</f>
        <v>14.9</v>
      </c>
      <c r="G1713" s="2">
        <f>+TablaVentas[[#This Row],[CANTIDAD]]*TablaVentas[[#This Row],[PRECIO UNITARIO]]</f>
        <v>149</v>
      </c>
      <c r="H1713" s="1">
        <f t="shared" ca="1" si="26"/>
        <v>0.14591055869257244</v>
      </c>
      <c r="I1713" s="2">
        <f ca="1">+TablaVentas[[#This Row],[VENTAL TOTAL]]-TablaVentas[[#This Row],[VENTAL TOTAL]]*TablaVentas[[#This Row],[DESCUENTO]]</f>
        <v>127.25932675480671</v>
      </c>
      <c r="J1713" s="2">
        <f ca="1">0.18*TablaVentas[[#This Row],[SUBTOTAL]]</f>
        <v>22.906678815865206</v>
      </c>
      <c r="K1713" s="2">
        <f ca="1">+TablaVentas[[#This Row],[SUBTOTAL]]+TablaVentas[[#This Row],[IGV]]</f>
        <v>150.16600557067193</v>
      </c>
    </row>
    <row r="1714" spans="1:11" x14ac:dyDescent="0.25">
      <c r="A1714" t="s">
        <v>1723</v>
      </c>
      <c r="B1714" s="6">
        <v>45575</v>
      </c>
      <c r="C1714" t="s">
        <v>10012</v>
      </c>
      <c r="D1714" t="s">
        <v>10019</v>
      </c>
      <c r="E1714">
        <v>15</v>
      </c>
      <c r="F1714">
        <f>+_xlfn.XLOOKUP(TablaVentas[[#This Row],[PRODUCTO FINANCIERO]],TablaPrecios[PRODUCTO FINANCIERO],TablaPrecios[PRECIO UNIT],0)</f>
        <v>9.9</v>
      </c>
      <c r="G1714" s="2">
        <f>+TablaVentas[[#This Row],[CANTIDAD]]*TablaVentas[[#This Row],[PRECIO UNITARIO]]</f>
        <v>148.5</v>
      </c>
      <c r="H1714" s="1">
        <f t="shared" ca="1" si="26"/>
        <v>0.11777758171385734</v>
      </c>
      <c r="I1714" s="2">
        <f ca="1">+TablaVentas[[#This Row],[VENTAL TOTAL]]-TablaVentas[[#This Row],[VENTAL TOTAL]]*TablaVentas[[#This Row],[DESCUENTO]]</f>
        <v>131.01002911549219</v>
      </c>
      <c r="J1714" s="2">
        <f ca="1">0.18*TablaVentas[[#This Row],[SUBTOTAL]]</f>
        <v>23.581805240788594</v>
      </c>
      <c r="K1714" s="2">
        <f ca="1">+TablaVentas[[#This Row],[SUBTOTAL]]+TablaVentas[[#This Row],[IGV]]</f>
        <v>154.59183435628077</v>
      </c>
    </row>
    <row r="1715" spans="1:11" x14ac:dyDescent="0.25">
      <c r="A1715" t="s">
        <v>1724</v>
      </c>
      <c r="B1715" s="6">
        <v>46212</v>
      </c>
      <c r="C1715" t="s">
        <v>10011</v>
      </c>
      <c r="D1715" t="s">
        <v>10020</v>
      </c>
      <c r="E1715">
        <v>13</v>
      </c>
      <c r="F1715">
        <f>+_xlfn.XLOOKUP(TablaVentas[[#This Row],[PRODUCTO FINANCIERO]],TablaPrecios[PRODUCTO FINANCIERO],TablaPrecios[PRECIO UNIT],0)</f>
        <v>14.9</v>
      </c>
      <c r="G1715" s="2">
        <f>+TablaVentas[[#This Row],[CANTIDAD]]*TablaVentas[[#This Row],[PRECIO UNITARIO]]</f>
        <v>193.70000000000002</v>
      </c>
      <c r="H1715" s="1">
        <f t="shared" ca="1" si="26"/>
        <v>0.11334996894675547</v>
      </c>
      <c r="I1715" s="2">
        <f ca="1">+TablaVentas[[#This Row],[VENTAL TOTAL]]-TablaVentas[[#This Row],[VENTAL TOTAL]]*TablaVentas[[#This Row],[DESCUENTO]]</f>
        <v>171.74411101501349</v>
      </c>
      <c r="J1715" s="2">
        <f ca="1">0.18*TablaVentas[[#This Row],[SUBTOTAL]]</f>
        <v>30.913939982702427</v>
      </c>
      <c r="K1715" s="2">
        <f ca="1">+TablaVentas[[#This Row],[SUBTOTAL]]+TablaVentas[[#This Row],[IGV]]</f>
        <v>202.65805099771592</v>
      </c>
    </row>
    <row r="1716" spans="1:11" x14ac:dyDescent="0.25">
      <c r="A1716" t="s">
        <v>1725</v>
      </c>
      <c r="B1716" s="6">
        <v>45398</v>
      </c>
      <c r="C1716" t="s">
        <v>10015</v>
      </c>
      <c r="D1716" t="s">
        <v>10019</v>
      </c>
      <c r="E1716">
        <v>3</v>
      </c>
      <c r="F1716">
        <f>+_xlfn.XLOOKUP(TablaVentas[[#This Row],[PRODUCTO FINANCIERO]],TablaPrecios[PRODUCTO FINANCIERO],TablaPrecios[PRECIO UNIT],0)</f>
        <v>9.9</v>
      </c>
      <c r="G1716" s="2">
        <f>+TablaVentas[[#This Row],[CANTIDAD]]*TablaVentas[[#This Row],[PRECIO UNITARIO]]</f>
        <v>29.700000000000003</v>
      </c>
      <c r="H1716" s="1">
        <f t="shared" ca="1" si="26"/>
        <v>0.14240188476972063</v>
      </c>
      <c r="I1716" s="2">
        <f ca="1">+TablaVentas[[#This Row],[VENTAL TOTAL]]-TablaVentas[[#This Row],[VENTAL TOTAL]]*TablaVentas[[#This Row],[DESCUENTO]]</f>
        <v>25.470664022339299</v>
      </c>
      <c r="J1716" s="2">
        <f ca="1">0.18*TablaVentas[[#This Row],[SUBTOTAL]]</f>
        <v>4.5847195240210734</v>
      </c>
      <c r="K1716" s="2">
        <f ca="1">+TablaVentas[[#This Row],[SUBTOTAL]]+TablaVentas[[#This Row],[IGV]]</f>
        <v>30.055383546360375</v>
      </c>
    </row>
    <row r="1717" spans="1:11" x14ac:dyDescent="0.25">
      <c r="A1717" t="s">
        <v>1726</v>
      </c>
      <c r="B1717" s="6">
        <v>45967</v>
      </c>
      <c r="C1717" t="s">
        <v>10016</v>
      </c>
      <c r="D1717" t="s">
        <v>10022</v>
      </c>
      <c r="E1717">
        <v>13</v>
      </c>
      <c r="F1717">
        <f>+_xlfn.XLOOKUP(TablaVentas[[#This Row],[PRODUCTO FINANCIERO]],TablaPrecios[PRODUCTO FINANCIERO],TablaPrecios[PRECIO UNIT],0)</f>
        <v>20.9</v>
      </c>
      <c r="G1717" s="2">
        <f>+TablaVentas[[#This Row],[CANTIDAD]]*TablaVentas[[#This Row],[PRECIO UNITARIO]]</f>
        <v>271.7</v>
      </c>
      <c r="H1717" s="1">
        <f t="shared" ca="1" si="26"/>
        <v>0.18406484029949144</v>
      </c>
      <c r="I1717" s="2">
        <f ca="1">+TablaVentas[[#This Row],[VENTAL TOTAL]]-TablaVentas[[#This Row],[VENTAL TOTAL]]*TablaVentas[[#This Row],[DESCUENTO]]</f>
        <v>221.68958289062817</v>
      </c>
      <c r="J1717" s="2">
        <f ca="1">0.18*TablaVentas[[#This Row],[SUBTOTAL]]</f>
        <v>39.904124920313073</v>
      </c>
      <c r="K1717" s="2">
        <f ca="1">+TablaVentas[[#This Row],[SUBTOTAL]]+TablaVentas[[#This Row],[IGV]]</f>
        <v>261.59370781094123</v>
      </c>
    </row>
    <row r="1718" spans="1:11" x14ac:dyDescent="0.25">
      <c r="A1718" t="s">
        <v>1727</v>
      </c>
      <c r="B1718" s="6">
        <v>46119</v>
      </c>
      <c r="C1718" t="s">
        <v>10015</v>
      </c>
      <c r="D1718" t="s">
        <v>10019</v>
      </c>
      <c r="E1718">
        <v>10</v>
      </c>
      <c r="F1718">
        <f>+_xlfn.XLOOKUP(TablaVentas[[#This Row],[PRODUCTO FINANCIERO]],TablaPrecios[PRODUCTO FINANCIERO],TablaPrecios[PRECIO UNIT],0)</f>
        <v>9.9</v>
      </c>
      <c r="G1718" s="2">
        <f>+TablaVentas[[#This Row],[CANTIDAD]]*TablaVentas[[#This Row],[PRECIO UNITARIO]]</f>
        <v>99</v>
      </c>
      <c r="H1718" s="1">
        <f t="shared" ca="1" si="26"/>
        <v>0.12493469937407656</v>
      </c>
      <c r="I1718" s="2">
        <f ca="1">+TablaVentas[[#This Row],[VENTAL TOTAL]]-TablaVentas[[#This Row],[VENTAL TOTAL]]*TablaVentas[[#This Row],[DESCUENTO]]</f>
        <v>86.631464761966413</v>
      </c>
      <c r="J1718" s="2">
        <f ca="1">0.18*TablaVentas[[#This Row],[SUBTOTAL]]</f>
        <v>15.593663657153954</v>
      </c>
      <c r="K1718" s="2">
        <f ca="1">+TablaVentas[[#This Row],[SUBTOTAL]]+TablaVentas[[#This Row],[IGV]]</f>
        <v>102.22512841912037</v>
      </c>
    </row>
    <row r="1719" spans="1:11" x14ac:dyDescent="0.25">
      <c r="A1719" t="s">
        <v>1728</v>
      </c>
      <c r="B1719" s="6">
        <v>45649</v>
      </c>
      <c r="C1719" t="s">
        <v>10013</v>
      </c>
      <c r="D1719" t="s">
        <v>10018</v>
      </c>
      <c r="E1719">
        <v>10</v>
      </c>
      <c r="F1719">
        <f>+_xlfn.XLOOKUP(TablaVentas[[#This Row],[PRODUCTO FINANCIERO]],TablaPrecios[PRODUCTO FINANCIERO],TablaPrecios[PRECIO UNIT],0)</f>
        <v>14.9</v>
      </c>
      <c r="G1719" s="2">
        <f>+TablaVentas[[#This Row],[CANTIDAD]]*TablaVentas[[#This Row],[PRECIO UNITARIO]]</f>
        <v>149</v>
      </c>
      <c r="H1719" s="1">
        <f t="shared" ca="1" si="26"/>
        <v>0.11824876984058925</v>
      </c>
      <c r="I1719" s="2">
        <f ca="1">+TablaVentas[[#This Row],[VENTAL TOTAL]]-TablaVentas[[#This Row],[VENTAL TOTAL]]*TablaVentas[[#This Row],[DESCUENTO]]</f>
        <v>131.38093329375221</v>
      </c>
      <c r="J1719" s="2">
        <f ca="1">0.18*TablaVentas[[#This Row],[SUBTOTAL]]</f>
        <v>23.648567992875396</v>
      </c>
      <c r="K1719" s="2">
        <f ca="1">+TablaVentas[[#This Row],[SUBTOTAL]]+TablaVentas[[#This Row],[IGV]]</f>
        <v>155.02950128662761</v>
      </c>
    </row>
    <row r="1720" spans="1:11" x14ac:dyDescent="0.25">
      <c r="A1720" t="s">
        <v>1729</v>
      </c>
      <c r="B1720" s="6">
        <v>45479</v>
      </c>
      <c r="C1720" t="s">
        <v>10014</v>
      </c>
      <c r="D1720" t="s">
        <v>10020</v>
      </c>
      <c r="E1720">
        <v>4</v>
      </c>
      <c r="F1720">
        <f>+_xlfn.XLOOKUP(TablaVentas[[#This Row],[PRODUCTO FINANCIERO]],TablaPrecios[PRODUCTO FINANCIERO],TablaPrecios[PRECIO UNIT],0)</f>
        <v>14.9</v>
      </c>
      <c r="G1720" s="2">
        <f>+TablaVentas[[#This Row],[CANTIDAD]]*TablaVentas[[#This Row],[PRECIO UNITARIO]]</f>
        <v>59.6</v>
      </c>
      <c r="H1720" s="1">
        <f t="shared" ca="1" si="26"/>
        <v>0.10715475292088301</v>
      </c>
      <c r="I1720" s="2">
        <f ca="1">+TablaVentas[[#This Row],[VENTAL TOTAL]]-TablaVentas[[#This Row],[VENTAL TOTAL]]*TablaVentas[[#This Row],[DESCUENTO]]</f>
        <v>53.213576725915374</v>
      </c>
      <c r="J1720" s="2">
        <f ca="1">0.18*TablaVentas[[#This Row],[SUBTOTAL]]</f>
        <v>9.5784438106647674</v>
      </c>
      <c r="K1720" s="2">
        <f ca="1">+TablaVentas[[#This Row],[SUBTOTAL]]+TablaVentas[[#This Row],[IGV]]</f>
        <v>62.792020536580139</v>
      </c>
    </row>
    <row r="1721" spans="1:11" x14ac:dyDescent="0.25">
      <c r="A1721" t="s">
        <v>1730</v>
      </c>
      <c r="B1721" s="6">
        <v>45765</v>
      </c>
      <c r="C1721" t="s">
        <v>10012</v>
      </c>
      <c r="D1721" t="s">
        <v>10020</v>
      </c>
      <c r="E1721">
        <v>10</v>
      </c>
      <c r="F1721">
        <f>+_xlfn.XLOOKUP(TablaVentas[[#This Row],[PRODUCTO FINANCIERO]],TablaPrecios[PRODUCTO FINANCIERO],TablaPrecios[PRECIO UNIT],0)</f>
        <v>14.9</v>
      </c>
      <c r="G1721" s="2">
        <f>+TablaVentas[[#This Row],[CANTIDAD]]*TablaVentas[[#This Row],[PRECIO UNITARIO]]</f>
        <v>149</v>
      </c>
      <c r="H1721" s="1">
        <f t="shared" ca="1" si="26"/>
        <v>0.18519076836555942</v>
      </c>
      <c r="I1721" s="2">
        <f ca="1">+TablaVentas[[#This Row],[VENTAL TOTAL]]-TablaVentas[[#This Row],[VENTAL TOTAL]]*TablaVentas[[#This Row],[DESCUENTO]]</f>
        <v>121.40657551353165</v>
      </c>
      <c r="J1721" s="2">
        <f ca="1">0.18*TablaVentas[[#This Row],[SUBTOTAL]]</f>
        <v>21.853183592435695</v>
      </c>
      <c r="K1721" s="2">
        <f ca="1">+TablaVentas[[#This Row],[SUBTOTAL]]+TablaVentas[[#This Row],[IGV]]</f>
        <v>143.25975910596733</v>
      </c>
    </row>
    <row r="1722" spans="1:11" x14ac:dyDescent="0.25">
      <c r="A1722" t="s">
        <v>1731</v>
      </c>
      <c r="B1722" s="6">
        <v>45946</v>
      </c>
      <c r="C1722" t="s">
        <v>10016</v>
      </c>
      <c r="D1722" t="s">
        <v>10020</v>
      </c>
      <c r="E1722">
        <v>7</v>
      </c>
      <c r="F1722">
        <f>+_xlfn.XLOOKUP(TablaVentas[[#This Row],[PRODUCTO FINANCIERO]],TablaPrecios[PRODUCTO FINANCIERO],TablaPrecios[PRECIO UNIT],0)</f>
        <v>14.9</v>
      </c>
      <c r="G1722" s="2">
        <f>+TablaVentas[[#This Row],[CANTIDAD]]*TablaVentas[[#This Row],[PRECIO UNITARIO]]</f>
        <v>104.3</v>
      </c>
      <c r="H1722" s="1">
        <f t="shared" ca="1" si="26"/>
        <v>0.11317473720160386</v>
      </c>
      <c r="I1722" s="2">
        <f ca="1">+TablaVentas[[#This Row],[VENTAL TOTAL]]-TablaVentas[[#This Row],[VENTAL TOTAL]]*TablaVentas[[#This Row],[DESCUENTO]]</f>
        <v>92.495874909872711</v>
      </c>
      <c r="J1722" s="2">
        <f ca="1">0.18*TablaVentas[[#This Row],[SUBTOTAL]]</f>
        <v>16.649257483777088</v>
      </c>
      <c r="K1722" s="2">
        <f ca="1">+TablaVentas[[#This Row],[SUBTOTAL]]+TablaVentas[[#This Row],[IGV]]</f>
        <v>109.1451323936498</v>
      </c>
    </row>
    <row r="1723" spans="1:11" x14ac:dyDescent="0.25">
      <c r="A1723" t="s">
        <v>1732</v>
      </c>
      <c r="B1723" s="6">
        <v>45702</v>
      </c>
      <c r="C1723" t="s">
        <v>10016</v>
      </c>
      <c r="D1723" t="s">
        <v>10017</v>
      </c>
      <c r="E1723">
        <v>12</v>
      </c>
      <c r="F1723">
        <f>+_xlfn.XLOOKUP(TablaVentas[[#This Row],[PRODUCTO FINANCIERO]],TablaPrecios[PRODUCTO FINANCIERO],TablaPrecios[PRECIO UNIT],0)</f>
        <v>9.9</v>
      </c>
      <c r="G1723" s="2">
        <f>+TablaVentas[[#This Row],[CANTIDAD]]*TablaVentas[[#This Row],[PRECIO UNITARIO]]</f>
        <v>118.80000000000001</v>
      </c>
      <c r="H1723" s="1">
        <f t="shared" ca="1" si="26"/>
        <v>0.16124770881916836</v>
      </c>
      <c r="I1723" s="2">
        <f ca="1">+TablaVentas[[#This Row],[VENTAL TOTAL]]-TablaVentas[[#This Row],[VENTAL TOTAL]]*TablaVentas[[#This Row],[DESCUENTO]]</f>
        <v>99.64377219228281</v>
      </c>
      <c r="J1723" s="2">
        <f ca="1">0.18*TablaVentas[[#This Row],[SUBTOTAL]]</f>
        <v>17.935878994610906</v>
      </c>
      <c r="K1723" s="2">
        <f ca="1">+TablaVentas[[#This Row],[SUBTOTAL]]+TablaVentas[[#This Row],[IGV]]</f>
        <v>117.57965118689371</v>
      </c>
    </row>
    <row r="1724" spans="1:11" x14ac:dyDescent="0.25">
      <c r="A1724" t="s">
        <v>1733</v>
      </c>
      <c r="B1724" s="6">
        <v>46345</v>
      </c>
      <c r="C1724" t="s">
        <v>10014</v>
      </c>
      <c r="D1724" t="s">
        <v>10020</v>
      </c>
      <c r="E1724">
        <v>4</v>
      </c>
      <c r="F1724">
        <f>+_xlfn.XLOOKUP(TablaVentas[[#This Row],[PRODUCTO FINANCIERO]],TablaPrecios[PRODUCTO FINANCIERO],TablaPrecios[PRECIO UNIT],0)</f>
        <v>14.9</v>
      </c>
      <c r="G1724" s="2">
        <f>+TablaVentas[[#This Row],[CANTIDAD]]*TablaVentas[[#This Row],[PRECIO UNITARIO]]</f>
        <v>59.6</v>
      </c>
      <c r="H1724" s="1">
        <f t="shared" ca="1" si="26"/>
        <v>0.12205163953229829</v>
      </c>
      <c r="I1724" s="2">
        <f ca="1">+TablaVentas[[#This Row],[VENTAL TOTAL]]-TablaVentas[[#This Row],[VENTAL TOTAL]]*TablaVentas[[#This Row],[DESCUENTO]]</f>
        <v>52.325722283875024</v>
      </c>
      <c r="J1724" s="2">
        <f ca="1">0.18*TablaVentas[[#This Row],[SUBTOTAL]]</f>
        <v>9.4186300110975036</v>
      </c>
      <c r="K1724" s="2">
        <f ca="1">+TablaVentas[[#This Row],[SUBTOTAL]]+TablaVentas[[#This Row],[IGV]]</f>
        <v>61.744352294972529</v>
      </c>
    </row>
    <row r="1725" spans="1:11" x14ac:dyDescent="0.25">
      <c r="A1725" t="s">
        <v>1734</v>
      </c>
      <c r="B1725" s="6">
        <v>45948</v>
      </c>
      <c r="C1725" t="s">
        <v>10014</v>
      </c>
      <c r="D1725" t="s">
        <v>10022</v>
      </c>
      <c r="E1725">
        <v>5</v>
      </c>
      <c r="F1725">
        <f>+_xlfn.XLOOKUP(TablaVentas[[#This Row],[PRODUCTO FINANCIERO]],TablaPrecios[PRODUCTO FINANCIERO],TablaPrecios[PRECIO UNIT],0)</f>
        <v>20.9</v>
      </c>
      <c r="G1725" s="2">
        <f>+TablaVentas[[#This Row],[CANTIDAD]]*TablaVentas[[#This Row],[PRECIO UNITARIO]]</f>
        <v>104.5</v>
      </c>
      <c r="H1725" s="1">
        <f t="shared" ca="1" si="26"/>
        <v>0.16043578647331813</v>
      </c>
      <c r="I1725" s="2">
        <f ca="1">+TablaVentas[[#This Row],[VENTAL TOTAL]]-TablaVentas[[#This Row],[VENTAL TOTAL]]*TablaVentas[[#This Row],[DESCUENTO]]</f>
        <v>87.73446031353825</v>
      </c>
      <c r="J1725" s="2">
        <f ca="1">0.18*TablaVentas[[#This Row],[SUBTOTAL]]</f>
        <v>15.792202856436884</v>
      </c>
      <c r="K1725" s="2">
        <f ca="1">+TablaVentas[[#This Row],[SUBTOTAL]]+TablaVentas[[#This Row],[IGV]]</f>
        <v>103.52666316997514</v>
      </c>
    </row>
    <row r="1726" spans="1:11" x14ac:dyDescent="0.25">
      <c r="A1726" t="s">
        <v>1735</v>
      </c>
      <c r="B1726" s="6">
        <v>45471</v>
      </c>
      <c r="C1726" t="s">
        <v>10016</v>
      </c>
      <c r="D1726" t="s">
        <v>10018</v>
      </c>
      <c r="E1726">
        <v>11</v>
      </c>
      <c r="F1726">
        <f>+_xlfn.XLOOKUP(TablaVentas[[#This Row],[PRODUCTO FINANCIERO]],TablaPrecios[PRODUCTO FINANCIERO],TablaPrecios[PRECIO UNIT],0)</f>
        <v>14.9</v>
      </c>
      <c r="G1726" s="2">
        <f>+TablaVentas[[#This Row],[CANTIDAD]]*TablaVentas[[#This Row],[PRECIO UNITARIO]]</f>
        <v>163.9</v>
      </c>
      <c r="H1726" s="1">
        <f t="shared" ca="1" si="26"/>
        <v>0.10660891954744986</v>
      </c>
      <c r="I1726" s="2">
        <f ca="1">+TablaVentas[[#This Row],[VENTAL TOTAL]]-TablaVentas[[#This Row],[VENTAL TOTAL]]*TablaVentas[[#This Row],[DESCUENTO]]</f>
        <v>146.42679808617297</v>
      </c>
      <c r="J1726" s="2">
        <f ca="1">0.18*TablaVentas[[#This Row],[SUBTOTAL]]</f>
        <v>26.356823655511132</v>
      </c>
      <c r="K1726" s="2">
        <f ca="1">+TablaVentas[[#This Row],[SUBTOTAL]]+TablaVentas[[#This Row],[IGV]]</f>
        <v>172.7836217416841</v>
      </c>
    </row>
    <row r="1727" spans="1:11" x14ac:dyDescent="0.25">
      <c r="A1727" t="s">
        <v>1736</v>
      </c>
      <c r="B1727" s="6">
        <v>46085</v>
      </c>
      <c r="C1727" t="s">
        <v>10013</v>
      </c>
      <c r="D1727" t="s">
        <v>10019</v>
      </c>
      <c r="E1727">
        <v>3</v>
      </c>
      <c r="F1727">
        <f>+_xlfn.XLOOKUP(TablaVentas[[#This Row],[PRODUCTO FINANCIERO]],TablaPrecios[PRODUCTO FINANCIERO],TablaPrecios[PRECIO UNIT],0)</f>
        <v>9.9</v>
      </c>
      <c r="G1727" s="2">
        <f>+TablaVentas[[#This Row],[CANTIDAD]]*TablaVentas[[#This Row],[PRECIO UNITARIO]]</f>
        <v>29.700000000000003</v>
      </c>
      <c r="H1727" s="1">
        <f t="shared" ca="1" si="26"/>
        <v>0.14058054140466653</v>
      </c>
      <c r="I1727" s="2">
        <f ca="1">+TablaVentas[[#This Row],[VENTAL TOTAL]]-TablaVentas[[#This Row],[VENTAL TOTAL]]*TablaVentas[[#This Row],[DESCUENTO]]</f>
        <v>25.524757920281406</v>
      </c>
      <c r="J1727" s="2">
        <f ca="1">0.18*TablaVentas[[#This Row],[SUBTOTAL]]</f>
        <v>4.5944564256506526</v>
      </c>
      <c r="K1727" s="2">
        <f ca="1">+TablaVentas[[#This Row],[SUBTOTAL]]+TablaVentas[[#This Row],[IGV]]</f>
        <v>30.119214345932058</v>
      </c>
    </row>
    <row r="1728" spans="1:11" x14ac:dyDescent="0.25">
      <c r="A1728" t="s">
        <v>1737</v>
      </c>
      <c r="B1728" s="6">
        <v>45526</v>
      </c>
      <c r="C1728" t="s">
        <v>10014</v>
      </c>
      <c r="D1728" t="s">
        <v>10022</v>
      </c>
      <c r="E1728">
        <v>15</v>
      </c>
      <c r="F1728">
        <f>+_xlfn.XLOOKUP(TablaVentas[[#This Row],[PRODUCTO FINANCIERO]],TablaPrecios[PRODUCTO FINANCIERO],TablaPrecios[PRECIO UNIT],0)</f>
        <v>20.9</v>
      </c>
      <c r="G1728" s="2">
        <f>+TablaVentas[[#This Row],[CANTIDAD]]*TablaVentas[[#This Row],[PRECIO UNITARIO]]</f>
        <v>313.5</v>
      </c>
      <c r="H1728" s="1">
        <f t="shared" ca="1" si="26"/>
        <v>0.14593445863286894</v>
      </c>
      <c r="I1728" s="2">
        <f ca="1">+TablaVentas[[#This Row],[VENTAL TOTAL]]-TablaVentas[[#This Row],[VENTAL TOTAL]]*TablaVentas[[#This Row],[DESCUENTO]]</f>
        <v>267.74954721859558</v>
      </c>
      <c r="J1728" s="2">
        <f ca="1">0.18*TablaVentas[[#This Row],[SUBTOTAL]]</f>
        <v>48.194918499347203</v>
      </c>
      <c r="K1728" s="2">
        <f ca="1">+TablaVentas[[#This Row],[SUBTOTAL]]+TablaVentas[[#This Row],[IGV]]</f>
        <v>315.94446571794276</v>
      </c>
    </row>
    <row r="1729" spans="1:11" x14ac:dyDescent="0.25">
      <c r="A1729" t="s">
        <v>1738</v>
      </c>
      <c r="B1729" s="6">
        <v>45889</v>
      </c>
      <c r="C1729" t="s">
        <v>10014</v>
      </c>
      <c r="D1729" t="s">
        <v>10018</v>
      </c>
      <c r="E1729">
        <v>9</v>
      </c>
      <c r="F1729">
        <f>+_xlfn.XLOOKUP(TablaVentas[[#This Row],[PRODUCTO FINANCIERO]],TablaPrecios[PRODUCTO FINANCIERO],TablaPrecios[PRECIO UNIT],0)</f>
        <v>14.9</v>
      </c>
      <c r="G1729" s="2">
        <f>+TablaVentas[[#This Row],[CANTIDAD]]*TablaVentas[[#This Row],[PRECIO UNITARIO]]</f>
        <v>134.1</v>
      </c>
      <c r="H1729" s="1">
        <f t="shared" ca="1" si="26"/>
        <v>0.1172816096382233</v>
      </c>
      <c r="I1729" s="2">
        <f ca="1">+TablaVentas[[#This Row],[VENTAL TOTAL]]-TablaVentas[[#This Row],[VENTAL TOTAL]]*TablaVentas[[#This Row],[DESCUENTO]]</f>
        <v>118.37253614751425</v>
      </c>
      <c r="J1729" s="2">
        <f ca="1">0.18*TablaVentas[[#This Row],[SUBTOTAL]]</f>
        <v>21.307056506552566</v>
      </c>
      <c r="K1729" s="2">
        <f ca="1">+TablaVentas[[#This Row],[SUBTOTAL]]+TablaVentas[[#This Row],[IGV]]</f>
        <v>139.67959265406682</v>
      </c>
    </row>
    <row r="1730" spans="1:11" x14ac:dyDescent="0.25">
      <c r="A1730" t="s">
        <v>1739</v>
      </c>
      <c r="B1730" s="6">
        <v>45528</v>
      </c>
      <c r="C1730" t="s">
        <v>10015</v>
      </c>
      <c r="D1730" t="s">
        <v>10018</v>
      </c>
      <c r="E1730">
        <v>17</v>
      </c>
      <c r="F1730">
        <f>+_xlfn.XLOOKUP(TablaVentas[[#This Row],[PRODUCTO FINANCIERO]],TablaPrecios[PRODUCTO FINANCIERO],TablaPrecios[PRECIO UNIT],0)</f>
        <v>14.9</v>
      </c>
      <c r="G1730" s="2">
        <f>+TablaVentas[[#This Row],[CANTIDAD]]*TablaVentas[[#This Row],[PRECIO UNITARIO]]</f>
        <v>253.3</v>
      </c>
      <c r="H1730" s="1">
        <f t="shared" ref="H1730:H1793" ca="1" si="27">+RAND()*0.1+0.1</f>
        <v>0.11982750899998353</v>
      </c>
      <c r="I1730" s="2">
        <f ca="1">+TablaVentas[[#This Row],[VENTAL TOTAL]]-TablaVentas[[#This Row],[VENTAL TOTAL]]*TablaVentas[[#This Row],[DESCUENTO]]</f>
        <v>222.94769197030419</v>
      </c>
      <c r="J1730" s="2">
        <f ca="1">0.18*TablaVentas[[#This Row],[SUBTOTAL]]</f>
        <v>40.130584554654753</v>
      </c>
      <c r="K1730" s="2">
        <f ca="1">+TablaVentas[[#This Row],[SUBTOTAL]]+TablaVentas[[#This Row],[IGV]]</f>
        <v>263.07827652495894</v>
      </c>
    </row>
    <row r="1731" spans="1:11" x14ac:dyDescent="0.25">
      <c r="A1731" t="s">
        <v>1740</v>
      </c>
      <c r="B1731" s="6">
        <v>45758</v>
      </c>
      <c r="C1731" t="s">
        <v>10012</v>
      </c>
      <c r="D1731" t="s">
        <v>10022</v>
      </c>
      <c r="E1731">
        <v>9</v>
      </c>
      <c r="F1731">
        <f>+_xlfn.XLOOKUP(TablaVentas[[#This Row],[PRODUCTO FINANCIERO]],TablaPrecios[PRODUCTO FINANCIERO],TablaPrecios[PRECIO UNIT],0)</f>
        <v>20.9</v>
      </c>
      <c r="G1731" s="2">
        <f>+TablaVentas[[#This Row],[CANTIDAD]]*TablaVentas[[#This Row],[PRECIO UNITARIO]]</f>
        <v>188.1</v>
      </c>
      <c r="H1731" s="1">
        <f t="shared" ca="1" si="27"/>
        <v>0.12696247300997482</v>
      </c>
      <c r="I1731" s="2">
        <f ca="1">+TablaVentas[[#This Row],[VENTAL TOTAL]]-TablaVentas[[#This Row],[VENTAL TOTAL]]*TablaVentas[[#This Row],[DESCUENTO]]</f>
        <v>164.21835882682373</v>
      </c>
      <c r="J1731" s="2">
        <f ca="1">0.18*TablaVentas[[#This Row],[SUBTOTAL]]</f>
        <v>29.559304588828269</v>
      </c>
      <c r="K1731" s="2">
        <f ca="1">+TablaVentas[[#This Row],[SUBTOTAL]]+TablaVentas[[#This Row],[IGV]]</f>
        <v>193.777663415652</v>
      </c>
    </row>
    <row r="1732" spans="1:11" x14ac:dyDescent="0.25">
      <c r="A1732" t="s">
        <v>1741</v>
      </c>
      <c r="B1732" s="6">
        <v>46180</v>
      </c>
      <c r="C1732" t="s">
        <v>10016</v>
      </c>
      <c r="D1732" t="s">
        <v>10018</v>
      </c>
      <c r="E1732">
        <v>13</v>
      </c>
      <c r="F1732">
        <f>+_xlfn.XLOOKUP(TablaVentas[[#This Row],[PRODUCTO FINANCIERO]],TablaPrecios[PRODUCTO FINANCIERO],TablaPrecios[PRECIO UNIT],0)</f>
        <v>14.9</v>
      </c>
      <c r="G1732" s="2">
        <f>+TablaVentas[[#This Row],[CANTIDAD]]*TablaVentas[[#This Row],[PRECIO UNITARIO]]</f>
        <v>193.70000000000002</v>
      </c>
      <c r="H1732" s="1">
        <f t="shared" ca="1" si="27"/>
        <v>0.15700228738556102</v>
      </c>
      <c r="I1732" s="2">
        <f ca="1">+TablaVentas[[#This Row],[VENTAL TOTAL]]-TablaVentas[[#This Row],[VENTAL TOTAL]]*TablaVentas[[#This Row],[DESCUENTO]]</f>
        <v>163.28865693341686</v>
      </c>
      <c r="J1732" s="2">
        <f ca="1">0.18*TablaVentas[[#This Row],[SUBTOTAL]]</f>
        <v>29.391958248015033</v>
      </c>
      <c r="K1732" s="2">
        <f ca="1">+TablaVentas[[#This Row],[SUBTOTAL]]+TablaVentas[[#This Row],[IGV]]</f>
        <v>192.6806151814319</v>
      </c>
    </row>
    <row r="1733" spans="1:11" x14ac:dyDescent="0.25">
      <c r="A1733" t="s">
        <v>1742</v>
      </c>
      <c r="B1733" s="6">
        <v>46231</v>
      </c>
      <c r="C1733" t="s">
        <v>10016</v>
      </c>
      <c r="D1733" t="s">
        <v>10020</v>
      </c>
      <c r="E1733">
        <v>7</v>
      </c>
      <c r="F1733">
        <f>+_xlfn.XLOOKUP(TablaVentas[[#This Row],[PRODUCTO FINANCIERO]],TablaPrecios[PRODUCTO FINANCIERO],TablaPrecios[PRECIO UNIT],0)</f>
        <v>14.9</v>
      </c>
      <c r="G1733" s="2">
        <f>+TablaVentas[[#This Row],[CANTIDAD]]*TablaVentas[[#This Row],[PRECIO UNITARIO]]</f>
        <v>104.3</v>
      </c>
      <c r="H1733" s="1">
        <f t="shared" ca="1" si="27"/>
        <v>0.1978742554950591</v>
      </c>
      <c r="I1733" s="2">
        <f ca="1">+TablaVentas[[#This Row],[VENTAL TOTAL]]-TablaVentas[[#This Row],[VENTAL TOTAL]]*TablaVentas[[#This Row],[DESCUENTO]]</f>
        <v>83.661715151865337</v>
      </c>
      <c r="J1733" s="2">
        <f ca="1">0.18*TablaVentas[[#This Row],[SUBTOTAL]]</f>
        <v>15.05910872733576</v>
      </c>
      <c r="K1733" s="2">
        <f ca="1">+TablaVentas[[#This Row],[SUBTOTAL]]+TablaVentas[[#This Row],[IGV]]</f>
        <v>98.720823879201092</v>
      </c>
    </row>
    <row r="1734" spans="1:11" x14ac:dyDescent="0.25">
      <c r="A1734" t="s">
        <v>1743</v>
      </c>
      <c r="B1734" s="6">
        <v>45569</v>
      </c>
      <c r="C1734" t="s">
        <v>10013</v>
      </c>
      <c r="D1734" t="s">
        <v>10017</v>
      </c>
      <c r="E1734">
        <v>6</v>
      </c>
      <c r="F1734">
        <f>+_xlfn.XLOOKUP(TablaVentas[[#This Row],[PRODUCTO FINANCIERO]],TablaPrecios[PRODUCTO FINANCIERO],TablaPrecios[PRECIO UNIT],0)</f>
        <v>9.9</v>
      </c>
      <c r="G1734" s="2">
        <f>+TablaVentas[[#This Row],[CANTIDAD]]*TablaVentas[[#This Row],[PRECIO UNITARIO]]</f>
        <v>59.400000000000006</v>
      </c>
      <c r="H1734" s="1">
        <f t="shared" ca="1" si="27"/>
        <v>0.11836597026741565</v>
      </c>
      <c r="I1734" s="2">
        <f ca="1">+TablaVentas[[#This Row],[VENTAL TOTAL]]-TablaVentas[[#This Row],[VENTAL TOTAL]]*TablaVentas[[#This Row],[DESCUENTO]]</f>
        <v>52.369061366115517</v>
      </c>
      <c r="J1734" s="2">
        <f ca="1">0.18*TablaVentas[[#This Row],[SUBTOTAL]]</f>
        <v>9.4264310459007934</v>
      </c>
      <c r="K1734" s="2">
        <f ca="1">+TablaVentas[[#This Row],[SUBTOTAL]]+TablaVentas[[#This Row],[IGV]]</f>
        <v>61.795492412016308</v>
      </c>
    </row>
    <row r="1735" spans="1:11" x14ac:dyDescent="0.25">
      <c r="A1735" t="s">
        <v>1744</v>
      </c>
      <c r="B1735" s="6">
        <v>46205</v>
      </c>
      <c r="C1735" t="s">
        <v>10016</v>
      </c>
      <c r="D1735" t="s">
        <v>10017</v>
      </c>
      <c r="E1735">
        <v>9</v>
      </c>
      <c r="F1735">
        <f>+_xlfn.XLOOKUP(TablaVentas[[#This Row],[PRODUCTO FINANCIERO]],TablaPrecios[PRODUCTO FINANCIERO],TablaPrecios[PRECIO UNIT],0)</f>
        <v>9.9</v>
      </c>
      <c r="G1735" s="2">
        <f>+TablaVentas[[#This Row],[CANTIDAD]]*TablaVentas[[#This Row],[PRECIO UNITARIO]]</f>
        <v>89.100000000000009</v>
      </c>
      <c r="H1735" s="1">
        <f t="shared" ca="1" si="27"/>
        <v>0.12749228459681422</v>
      </c>
      <c r="I1735" s="2">
        <f ca="1">+TablaVentas[[#This Row],[VENTAL TOTAL]]-TablaVentas[[#This Row],[VENTAL TOTAL]]*TablaVentas[[#This Row],[DESCUENTO]]</f>
        <v>77.740437442423854</v>
      </c>
      <c r="J1735" s="2">
        <f ca="1">0.18*TablaVentas[[#This Row],[SUBTOTAL]]</f>
        <v>13.993278739636294</v>
      </c>
      <c r="K1735" s="2">
        <f ca="1">+TablaVentas[[#This Row],[SUBTOTAL]]+TablaVentas[[#This Row],[IGV]]</f>
        <v>91.733716182060149</v>
      </c>
    </row>
    <row r="1736" spans="1:11" x14ac:dyDescent="0.25">
      <c r="A1736" t="s">
        <v>1745</v>
      </c>
      <c r="B1736" s="6">
        <v>45767</v>
      </c>
      <c r="C1736" t="s">
        <v>10013</v>
      </c>
      <c r="D1736" t="s">
        <v>10018</v>
      </c>
      <c r="E1736">
        <v>18</v>
      </c>
      <c r="F1736">
        <f>+_xlfn.XLOOKUP(TablaVentas[[#This Row],[PRODUCTO FINANCIERO]],TablaPrecios[PRODUCTO FINANCIERO],TablaPrecios[PRECIO UNIT],0)</f>
        <v>14.9</v>
      </c>
      <c r="G1736" s="2">
        <f>+TablaVentas[[#This Row],[CANTIDAD]]*TablaVentas[[#This Row],[PRECIO UNITARIO]]</f>
        <v>268.2</v>
      </c>
      <c r="H1736" s="1">
        <f t="shared" ca="1" si="27"/>
        <v>0.16208534021562729</v>
      </c>
      <c r="I1736" s="2">
        <f ca="1">+TablaVentas[[#This Row],[VENTAL TOTAL]]-TablaVentas[[#This Row],[VENTAL TOTAL]]*TablaVentas[[#This Row],[DESCUENTO]]</f>
        <v>224.72871175416876</v>
      </c>
      <c r="J1736" s="2">
        <f ca="1">0.18*TablaVentas[[#This Row],[SUBTOTAL]]</f>
        <v>40.451168115750377</v>
      </c>
      <c r="K1736" s="2">
        <f ca="1">+TablaVentas[[#This Row],[SUBTOTAL]]+TablaVentas[[#This Row],[IGV]]</f>
        <v>265.17987986991915</v>
      </c>
    </row>
    <row r="1737" spans="1:11" x14ac:dyDescent="0.25">
      <c r="A1737" t="s">
        <v>1746</v>
      </c>
      <c r="B1737" s="6">
        <v>46053</v>
      </c>
      <c r="C1737" t="s">
        <v>10014</v>
      </c>
      <c r="D1737" t="s">
        <v>10020</v>
      </c>
      <c r="E1737">
        <v>14</v>
      </c>
      <c r="F1737">
        <f>+_xlfn.XLOOKUP(TablaVentas[[#This Row],[PRODUCTO FINANCIERO]],TablaPrecios[PRODUCTO FINANCIERO],TablaPrecios[PRECIO UNIT],0)</f>
        <v>14.9</v>
      </c>
      <c r="G1737" s="2">
        <f>+TablaVentas[[#This Row],[CANTIDAD]]*TablaVentas[[#This Row],[PRECIO UNITARIO]]</f>
        <v>208.6</v>
      </c>
      <c r="H1737" s="1">
        <f t="shared" ca="1" si="27"/>
        <v>0.10760195671770534</v>
      </c>
      <c r="I1737" s="2">
        <f ca="1">+TablaVentas[[#This Row],[VENTAL TOTAL]]-TablaVentas[[#This Row],[VENTAL TOTAL]]*TablaVentas[[#This Row],[DESCUENTO]]</f>
        <v>186.15423182868665</v>
      </c>
      <c r="J1737" s="2">
        <f ca="1">0.18*TablaVentas[[#This Row],[SUBTOTAL]]</f>
        <v>33.507761729163597</v>
      </c>
      <c r="K1737" s="2">
        <f ca="1">+TablaVentas[[#This Row],[SUBTOTAL]]+TablaVentas[[#This Row],[IGV]]</f>
        <v>219.66199355785025</v>
      </c>
    </row>
    <row r="1738" spans="1:11" x14ac:dyDescent="0.25">
      <c r="A1738" t="s">
        <v>1747</v>
      </c>
      <c r="B1738" s="6">
        <v>45627</v>
      </c>
      <c r="C1738" t="s">
        <v>10013</v>
      </c>
      <c r="D1738" t="s">
        <v>10019</v>
      </c>
      <c r="E1738">
        <v>6</v>
      </c>
      <c r="F1738">
        <f>+_xlfn.XLOOKUP(TablaVentas[[#This Row],[PRODUCTO FINANCIERO]],TablaPrecios[PRODUCTO FINANCIERO],TablaPrecios[PRECIO UNIT],0)</f>
        <v>9.9</v>
      </c>
      <c r="G1738" s="2">
        <f>+TablaVentas[[#This Row],[CANTIDAD]]*TablaVentas[[#This Row],[PRECIO UNITARIO]]</f>
        <v>59.400000000000006</v>
      </c>
      <c r="H1738" s="1">
        <f t="shared" ca="1" si="27"/>
        <v>0.11710708050492585</v>
      </c>
      <c r="I1738" s="2">
        <f ca="1">+TablaVentas[[#This Row],[VENTAL TOTAL]]-TablaVentas[[#This Row],[VENTAL TOTAL]]*TablaVentas[[#This Row],[DESCUENTO]]</f>
        <v>52.443839418007407</v>
      </c>
      <c r="J1738" s="2">
        <f ca="1">0.18*TablaVentas[[#This Row],[SUBTOTAL]]</f>
        <v>9.4398910952413324</v>
      </c>
      <c r="K1738" s="2">
        <f ca="1">+TablaVentas[[#This Row],[SUBTOTAL]]+TablaVentas[[#This Row],[IGV]]</f>
        <v>61.883730513248736</v>
      </c>
    </row>
    <row r="1739" spans="1:11" x14ac:dyDescent="0.25">
      <c r="A1739" t="s">
        <v>1748</v>
      </c>
      <c r="B1739" s="6">
        <v>46294</v>
      </c>
      <c r="C1739" t="s">
        <v>10012</v>
      </c>
      <c r="D1739" t="s">
        <v>10022</v>
      </c>
      <c r="E1739">
        <v>13</v>
      </c>
      <c r="F1739">
        <f>+_xlfn.XLOOKUP(TablaVentas[[#This Row],[PRODUCTO FINANCIERO]],TablaPrecios[PRODUCTO FINANCIERO],TablaPrecios[PRECIO UNIT],0)</f>
        <v>20.9</v>
      </c>
      <c r="G1739" s="2">
        <f>+TablaVentas[[#This Row],[CANTIDAD]]*TablaVentas[[#This Row],[PRECIO UNITARIO]]</f>
        <v>271.7</v>
      </c>
      <c r="H1739" s="1">
        <f t="shared" ca="1" si="27"/>
        <v>0.14776554788590454</v>
      </c>
      <c r="I1739" s="2">
        <f ca="1">+TablaVentas[[#This Row],[VENTAL TOTAL]]-TablaVentas[[#This Row],[VENTAL TOTAL]]*TablaVentas[[#This Row],[DESCUENTO]]</f>
        <v>231.55210063939973</v>
      </c>
      <c r="J1739" s="2">
        <f ca="1">0.18*TablaVentas[[#This Row],[SUBTOTAL]]</f>
        <v>41.67937811509195</v>
      </c>
      <c r="K1739" s="2">
        <f ca="1">+TablaVentas[[#This Row],[SUBTOTAL]]+TablaVentas[[#This Row],[IGV]]</f>
        <v>273.23147875449166</v>
      </c>
    </row>
    <row r="1740" spans="1:11" x14ac:dyDescent="0.25">
      <c r="A1740" t="s">
        <v>1749</v>
      </c>
      <c r="B1740" s="6">
        <v>46239</v>
      </c>
      <c r="C1740" t="s">
        <v>10012</v>
      </c>
      <c r="D1740" t="s">
        <v>10017</v>
      </c>
      <c r="E1740">
        <v>8</v>
      </c>
      <c r="F1740">
        <f>+_xlfn.XLOOKUP(TablaVentas[[#This Row],[PRODUCTO FINANCIERO]],TablaPrecios[PRODUCTO FINANCIERO],TablaPrecios[PRECIO UNIT],0)</f>
        <v>9.9</v>
      </c>
      <c r="G1740" s="2">
        <f>+TablaVentas[[#This Row],[CANTIDAD]]*TablaVentas[[#This Row],[PRECIO UNITARIO]]</f>
        <v>79.2</v>
      </c>
      <c r="H1740" s="1">
        <f t="shared" ca="1" si="27"/>
        <v>0.16709196902230153</v>
      </c>
      <c r="I1740" s="2">
        <f ca="1">+TablaVentas[[#This Row],[VENTAL TOTAL]]-TablaVentas[[#This Row],[VENTAL TOTAL]]*TablaVentas[[#This Row],[DESCUENTO]]</f>
        <v>65.966316053433715</v>
      </c>
      <c r="J1740" s="2">
        <f ca="1">0.18*TablaVentas[[#This Row],[SUBTOTAL]]</f>
        <v>11.873936889618069</v>
      </c>
      <c r="K1740" s="2">
        <f ca="1">+TablaVentas[[#This Row],[SUBTOTAL]]+TablaVentas[[#This Row],[IGV]]</f>
        <v>77.84025294305178</v>
      </c>
    </row>
    <row r="1741" spans="1:11" x14ac:dyDescent="0.25">
      <c r="A1741" t="s">
        <v>1750</v>
      </c>
      <c r="B1741" s="6">
        <v>45859</v>
      </c>
      <c r="C1741" t="s">
        <v>10015</v>
      </c>
      <c r="D1741" t="s">
        <v>10020</v>
      </c>
      <c r="E1741">
        <v>12</v>
      </c>
      <c r="F1741">
        <f>+_xlfn.XLOOKUP(TablaVentas[[#This Row],[PRODUCTO FINANCIERO]],TablaPrecios[PRODUCTO FINANCIERO],TablaPrecios[PRECIO UNIT],0)</f>
        <v>14.9</v>
      </c>
      <c r="G1741" s="2">
        <f>+TablaVentas[[#This Row],[CANTIDAD]]*TablaVentas[[#This Row],[PRECIO UNITARIO]]</f>
        <v>178.8</v>
      </c>
      <c r="H1741" s="1">
        <f t="shared" ca="1" si="27"/>
        <v>0.11834224840385545</v>
      </c>
      <c r="I1741" s="2">
        <f ca="1">+TablaVentas[[#This Row],[VENTAL TOTAL]]-TablaVentas[[#This Row],[VENTAL TOTAL]]*TablaVentas[[#This Row],[DESCUENTO]]</f>
        <v>157.64040598539066</v>
      </c>
      <c r="J1741" s="2">
        <f ca="1">0.18*TablaVentas[[#This Row],[SUBTOTAL]]</f>
        <v>28.375273077370316</v>
      </c>
      <c r="K1741" s="2">
        <f ca="1">+TablaVentas[[#This Row],[SUBTOTAL]]+TablaVentas[[#This Row],[IGV]]</f>
        <v>186.01567906276097</v>
      </c>
    </row>
    <row r="1742" spans="1:11" x14ac:dyDescent="0.25">
      <c r="A1742" t="s">
        <v>1751</v>
      </c>
      <c r="B1742" s="6">
        <v>46252</v>
      </c>
      <c r="C1742" t="s">
        <v>10013</v>
      </c>
      <c r="D1742" t="s">
        <v>10018</v>
      </c>
      <c r="E1742">
        <v>13</v>
      </c>
      <c r="F1742">
        <f>+_xlfn.XLOOKUP(TablaVentas[[#This Row],[PRODUCTO FINANCIERO]],TablaPrecios[PRODUCTO FINANCIERO],TablaPrecios[PRECIO UNIT],0)</f>
        <v>14.9</v>
      </c>
      <c r="G1742" s="2">
        <f>+TablaVentas[[#This Row],[CANTIDAD]]*TablaVentas[[#This Row],[PRECIO UNITARIO]]</f>
        <v>193.70000000000002</v>
      </c>
      <c r="H1742" s="1">
        <f t="shared" ca="1" si="27"/>
        <v>0.16986495097917215</v>
      </c>
      <c r="I1742" s="2">
        <f ca="1">+TablaVentas[[#This Row],[VENTAL TOTAL]]-TablaVentas[[#This Row],[VENTAL TOTAL]]*TablaVentas[[#This Row],[DESCUENTO]]</f>
        <v>160.79715899533437</v>
      </c>
      <c r="J1742" s="2">
        <f ca="1">0.18*TablaVentas[[#This Row],[SUBTOTAL]]</f>
        <v>28.943488619160185</v>
      </c>
      <c r="K1742" s="2">
        <f ca="1">+TablaVentas[[#This Row],[SUBTOTAL]]+TablaVentas[[#This Row],[IGV]]</f>
        <v>189.74064761449455</v>
      </c>
    </row>
    <row r="1743" spans="1:11" x14ac:dyDescent="0.25">
      <c r="A1743" t="s">
        <v>1752</v>
      </c>
      <c r="B1743" s="6">
        <v>46089</v>
      </c>
      <c r="C1743" t="s">
        <v>10014</v>
      </c>
      <c r="D1743" t="s">
        <v>10020</v>
      </c>
      <c r="E1743">
        <v>5</v>
      </c>
      <c r="F1743">
        <f>+_xlfn.XLOOKUP(TablaVentas[[#This Row],[PRODUCTO FINANCIERO]],TablaPrecios[PRODUCTO FINANCIERO],TablaPrecios[PRECIO UNIT],0)</f>
        <v>14.9</v>
      </c>
      <c r="G1743" s="2">
        <f>+TablaVentas[[#This Row],[CANTIDAD]]*TablaVentas[[#This Row],[PRECIO UNITARIO]]</f>
        <v>74.5</v>
      </c>
      <c r="H1743" s="1">
        <f t="shared" ca="1" si="27"/>
        <v>0.10560370183136233</v>
      </c>
      <c r="I1743" s="2">
        <f ca="1">+TablaVentas[[#This Row],[VENTAL TOTAL]]-TablaVentas[[#This Row],[VENTAL TOTAL]]*TablaVentas[[#This Row],[DESCUENTO]]</f>
        <v>66.632524213563499</v>
      </c>
      <c r="J1743" s="2">
        <f ca="1">0.18*TablaVentas[[#This Row],[SUBTOTAL]]</f>
        <v>11.99385435844143</v>
      </c>
      <c r="K1743" s="2">
        <f ca="1">+TablaVentas[[#This Row],[SUBTOTAL]]+TablaVentas[[#This Row],[IGV]]</f>
        <v>78.626378572004924</v>
      </c>
    </row>
    <row r="1744" spans="1:11" x14ac:dyDescent="0.25">
      <c r="A1744" t="s">
        <v>1753</v>
      </c>
      <c r="B1744" s="6">
        <v>45325</v>
      </c>
      <c r="C1744" t="s">
        <v>10013</v>
      </c>
      <c r="D1744" t="s">
        <v>10018</v>
      </c>
      <c r="E1744">
        <v>10</v>
      </c>
      <c r="F1744">
        <f>+_xlfn.XLOOKUP(TablaVentas[[#This Row],[PRODUCTO FINANCIERO]],TablaPrecios[PRODUCTO FINANCIERO],TablaPrecios[PRECIO UNIT],0)</f>
        <v>14.9</v>
      </c>
      <c r="G1744" s="2">
        <f>+TablaVentas[[#This Row],[CANTIDAD]]*TablaVentas[[#This Row],[PRECIO UNITARIO]]</f>
        <v>149</v>
      </c>
      <c r="H1744" s="1">
        <f t="shared" ca="1" si="27"/>
        <v>0.19658036346389743</v>
      </c>
      <c r="I1744" s="2">
        <f ca="1">+TablaVentas[[#This Row],[VENTAL TOTAL]]-TablaVentas[[#This Row],[VENTAL TOTAL]]*TablaVentas[[#This Row],[DESCUENTO]]</f>
        <v>119.70952584387928</v>
      </c>
      <c r="J1744" s="2">
        <f ca="1">0.18*TablaVentas[[#This Row],[SUBTOTAL]]</f>
        <v>21.547714651898268</v>
      </c>
      <c r="K1744" s="2">
        <f ca="1">+TablaVentas[[#This Row],[SUBTOTAL]]+TablaVentas[[#This Row],[IGV]]</f>
        <v>141.25724049577755</v>
      </c>
    </row>
    <row r="1745" spans="1:11" x14ac:dyDescent="0.25">
      <c r="A1745" t="s">
        <v>1754</v>
      </c>
      <c r="B1745" s="6">
        <v>45937</v>
      </c>
      <c r="C1745" t="s">
        <v>10016</v>
      </c>
      <c r="D1745" t="s">
        <v>10022</v>
      </c>
      <c r="E1745">
        <v>20</v>
      </c>
      <c r="F1745">
        <f>+_xlfn.XLOOKUP(TablaVentas[[#This Row],[PRODUCTO FINANCIERO]],TablaPrecios[PRODUCTO FINANCIERO],TablaPrecios[PRECIO UNIT],0)</f>
        <v>20.9</v>
      </c>
      <c r="G1745" s="2">
        <f>+TablaVentas[[#This Row],[CANTIDAD]]*TablaVentas[[#This Row],[PRECIO UNITARIO]]</f>
        <v>418</v>
      </c>
      <c r="H1745" s="1">
        <f t="shared" ca="1" si="27"/>
        <v>0.10680037427900303</v>
      </c>
      <c r="I1745" s="2">
        <f ca="1">+TablaVentas[[#This Row],[VENTAL TOTAL]]-TablaVentas[[#This Row],[VENTAL TOTAL]]*TablaVentas[[#This Row],[DESCUENTO]]</f>
        <v>373.35744355137672</v>
      </c>
      <c r="J1745" s="2">
        <f ca="1">0.18*TablaVentas[[#This Row],[SUBTOTAL]]</f>
        <v>67.204339839247808</v>
      </c>
      <c r="K1745" s="2">
        <f ca="1">+TablaVentas[[#This Row],[SUBTOTAL]]+TablaVentas[[#This Row],[IGV]]</f>
        <v>440.56178339062456</v>
      </c>
    </row>
    <row r="1746" spans="1:11" x14ac:dyDescent="0.25">
      <c r="A1746" t="s">
        <v>1755</v>
      </c>
      <c r="B1746" s="6">
        <v>45412</v>
      </c>
      <c r="C1746" t="s">
        <v>10014</v>
      </c>
      <c r="D1746" t="s">
        <v>10022</v>
      </c>
      <c r="E1746">
        <v>9</v>
      </c>
      <c r="F1746">
        <f>+_xlfn.XLOOKUP(TablaVentas[[#This Row],[PRODUCTO FINANCIERO]],TablaPrecios[PRODUCTO FINANCIERO],TablaPrecios[PRECIO UNIT],0)</f>
        <v>20.9</v>
      </c>
      <c r="G1746" s="2">
        <f>+TablaVentas[[#This Row],[CANTIDAD]]*TablaVentas[[#This Row],[PRECIO UNITARIO]]</f>
        <v>188.1</v>
      </c>
      <c r="H1746" s="1">
        <f t="shared" ca="1" si="27"/>
        <v>0.15192639000339225</v>
      </c>
      <c r="I1746" s="2">
        <f ca="1">+TablaVentas[[#This Row],[VENTAL TOTAL]]-TablaVentas[[#This Row],[VENTAL TOTAL]]*TablaVentas[[#This Row],[DESCUENTO]]</f>
        <v>159.52264604036191</v>
      </c>
      <c r="J1746" s="2">
        <f ca="1">0.18*TablaVentas[[#This Row],[SUBTOTAL]]</f>
        <v>28.714076287265144</v>
      </c>
      <c r="K1746" s="2">
        <f ca="1">+TablaVentas[[#This Row],[SUBTOTAL]]+TablaVentas[[#This Row],[IGV]]</f>
        <v>188.23672232762704</v>
      </c>
    </row>
    <row r="1747" spans="1:11" x14ac:dyDescent="0.25">
      <c r="A1747" t="s">
        <v>1756</v>
      </c>
      <c r="B1747" s="6">
        <v>45837</v>
      </c>
      <c r="C1747" t="s">
        <v>10014</v>
      </c>
      <c r="D1747" t="s">
        <v>10019</v>
      </c>
      <c r="E1747">
        <v>20</v>
      </c>
      <c r="F1747">
        <f>+_xlfn.XLOOKUP(TablaVentas[[#This Row],[PRODUCTO FINANCIERO]],TablaPrecios[PRODUCTO FINANCIERO],TablaPrecios[PRECIO UNIT],0)</f>
        <v>9.9</v>
      </c>
      <c r="G1747" s="2">
        <f>+TablaVentas[[#This Row],[CANTIDAD]]*TablaVentas[[#This Row],[PRECIO UNITARIO]]</f>
        <v>198</v>
      </c>
      <c r="H1747" s="1">
        <f t="shared" ca="1" si="27"/>
        <v>0.19956845205836388</v>
      </c>
      <c r="I1747" s="2">
        <f ca="1">+TablaVentas[[#This Row],[VENTAL TOTAL]]-TablaVentas[[#This Row],[VENTAL TOTAL]]*TablaVentas[[#This Row],[DESCUENTO]]</f>
        <v>158.48544649244394</v>
      </c>
      <c r="J1747" s="2">
        <f ca="1">0.18*TablaVentas[[#This Row],[SUBTOTAL]]</f>
        <v>28.527380368639907</v>
      </c>
      <c r="K1747" s="2">
        <f ca="1">+TablaVentas[[#This Row],[SUBTOTAL]]+TablaVentas[[#This Row],[IGV]]</f>
        <v>187.01282686108385</v>
      </c>
    </row>
    <row r="1748" spans="1:11" x14ac:dyDescent="0.25">
      <c r="A1748" t="s">
        <v>1757</v>
      </c>
      <c r="B1748" s="6">
        <v>46041</v>
      </c>
      <c r="C1748" t="s">
        <v>10011</v>
      </c>
      <c r="D1748" t="s">
        <v>10022</v>
      </c>
      <c r="E1748">
        <v>5</v>
      </c>
      <c r="F1748">
        <f>+_xlfn.XLOOKUP(TablaVentas[[#This Row],[PRODUCTO FINANCIERO]],TablaPrecios[PRODUCTO FINANCIERO],TablaPrecios[PRECIO UNIT],0)</f>
        <v>20.9</v>
      </c>
      <c r="G1748" s="2">
        <f>+TablaVentas[[#This Row],[CANTIDAD]]*TablaVentas[[#This Row],[PRECIO UNITARIO]]</f>
        <v>104.5</v>
      </c>
      <c r="H1748" s="1">
        <f t="shared" ca="1" si="27"/>
        <v>0.15354849004138776</v>
      </c>
      <c r="I1748" s="2">
        <f ca="1">+TablaVentas[[#This Row],[VENTAL TOTAL]]-TablaVentas[[#This Row],[VENTAL TOTAL]]*TablaVentas[[#This Row],[DESCUENTO]]</f>
        <v>88.454182790674977</v>
      </c>
      <c r="J1748" s="2">
        <f ca="1">0.18*TablaVentas[[#This Row],[SUBTOTAL]]</f>
        <v>15.921752902321495</v>
      </c>
      <c r="K1748" s="2">
        <f ca="1">+TablaVentas[[#This Row],[SUBTOTAL]]+TablaVentas[[#This Row],[IGV]]</f>
        <v>104.37593569299648</v>
      </c>
    </row>
    <row r="1749" spans="1:11" x14ac:dyDescent="0.25">
      <c r="A1749" t="s">
        <v>1758</v>
      </c>
      <c r="B1749" s="6">
        <v>45406</v>
      </c>
      <c r="C1749" t="s">
        <v>10012</v>
      </c>
      <c r="D1749" t="s">
        <v>10018</v>
      </c>
      <c r="E1749">
        <v>8</v>
      </c>
      <c r="F1749">
        <f>+_xlfn.XLOOKUP(TablaVentas[[#This Row],[PRODUCTO FINANCIERO]],TablaPrecios[PRODUCTO FINANCIERO],TablaPrecios[PRECIO UNIT],0)</f>
        <v>14.9</v>
      </c>
      <c r="G1749" s="2">
        <f>+TablaVentas[[#This Row],[CANTIDAD]]*TablaVentas[[#This Row],[PRECIO UNITARIO]]</f>
        <v>119.2</v>
      </c>
      <c r="H1749" s="1">
        <f t="shared" ca="1" si="27"/>
        <v>0.18268950471565409</v>
      </c>
      <c r="I1749" s="2">
        <f ca="1">+TablaVentas[[#This Row],[VENTAL TOTAL]]-TablaVentas[[#This Row],[VENTAL TOTAL]]*TablaVentas[[#This Row],[DESCUENTO]]</f>
        <v>97.423411037894027</v>
      </c>
      <c r="J1749" s="2">
        <f ca="1">0.18*TablaVentas[[#This Row],[SUBTOTAL]]</f>
        <v>17.536213986820925</v>
      </c>
      <c r="K1749" s="2">
        <f ca="1">+TablaVentas[[#This Row],[SUBTOTAL]]+TablaVentas[[#This Row],[IGV]]</f>
        <v>114.95962502471495</v>
      </c>
    </row>
    <row r="1750" spans="1:11" x14ac:dyDescent="0.25">
      <c r="A1750" t="s">
        <v>1759</v>
      </c>
      <c r="B1750" s="6">
        <v>45859</v>
      </c>
      <c r="C1750" t="s">
        <v>10016</v>
      </c>
      <c r="D1750" t="s">
        <v>10019</v>
      </c>
      <c r="E1750">
        <v>11</v>
      </c>
      <c r="F1750">
        <f>+_xlfn.XLOOKUP(TablaVentas[[#This Row],[PRODUCTO FINANCIERO]],TablaPrecios[PRODUCTO FINANCIERO],TablaPrecios[PRECIO UNIT],0)</f>
        <v>9.9</v>
      </c>
      <c r="G1750" s="2">
        <f>+TablaVentas[[#This Row],[CANTIDAD]]*TablaVentas[[#This Row],[PRECIO UNITARIO]]</f>
        <v>108.9</v>
      </c>
      <c r="H1750" s="1">
        <f t="shared" ca="1" si="27"/>
        <v>0.1788670560115613</v>
      </c>
      <c r="I1750" s="2">
        <f ca="1">+TablaVentas[[#This Row],[VENTAL TOTAL]]-TablaVentas[[#This Row],[VENTAL TOTAL]]*TablaVentas[[#This Row],[DESCUENTO]]</f>
        <v>89.421377600340975</v>
      </c>
      <c r="J1750" s="2">
        <f ca="1">0.18*TablaVentas[[#This Row],[SUBTOTAL]]</f>
        <v>16.095847968061374</v>
      </c>
      <c r="K1750" s="2">
        <f ca="1">+TablaVentas[[#This Row],[SUBTOTAL]]+TablaVentas[[#This Row],[IGV]]</f>
        <v>105.51722556840235</v>
      </c>
    </row>
    <row r="1751" spans="1:11" x14ac:dyDescent="0.25">
      <c r="A1751" t="s">
        <v>1760</v>
      </c>
      <c r="B1751" s="6">
        <v>45828</v>
      </c>
      <c r="C1751" t="s">
        <v>10012</v>
      </c>
      <c r="D1751" t="s">
        <v>10019</v>
      </c>
      <c r="E1751">
        <v>14</v>
      </c>
      <c r="F1751">
        <f>+_xlfn.XLOOKUP(TablaVentas[[#This Row],[PRODUCTO FINANCIERO]],TablaPrecios[PRODUCTO FINANCIERO],TablaPrecios[PRECIO UNIT],0)</f>
        <v>9.9</v>
      </c>
      <c r="G1751" s="2">
        <f>+TablaVentas[[#This Row],[CANTIDAD]]*TablaVentas[[#This Row],[PRECIO UNITARIO]]</f>
        <v>138.6</v>
      </c>
      <c r="H1751" s="1">
        <f t="shared" ca="1" si="27"/>
        <v>0.14977329182520005</v>
      </c>
      <c r="I1751" s="2">
        <f ca="1">+TablaVentas[[#This Row],[VENTAL TOTAL]]-TablaVentas[[#This Row],[VENTAL TOTAL]]*TablaVentas[[#This Row],[DESCUENTO]]</f>
        <v>117.84142175302728</v>
      </c>
      <c r="J1751" s="2">
        <f ca="1">0.18*TablaVentas[[#This Row],[SUBTOTAL]]</f>
        <v>21.21145591554491</v>
      </c>
      <c r="K1751" s="2">
        <f ca="1">+TablaVentas[[#This Row],[SUBTOTAL]]+TablaVentas[[#This Row],[IGV]]</f>
        <v>139.05287766857219</v>
      </c>
    </row>
    <row r="1752" spans="1:11" x14ac:dyDescent="0.25">
      <c r="A1752" t="s">
        <v>1761</v>
      </c>
      <c r="B1752" s="6">
        <v>46356</v>
      </c>
      <c r="C1752" t="s">
        <v>10014</v>
      </c>
      <c r="D1752" t="s">
        <v>10020</v>
      </c>
      <c r="E1752">
        <v>15</v>
      </c>
      <c r="F1752">
        <f>+_xlfn.XLOOKUP(TablaVentas[[#This Row],[PRODUCTO FINANCIERO]],TablaPrecios[PRODUCTO FINANCIERO],TablaPrecios[PRECIO UNIT],0)</f>
        <v>14.9</v>
      </c>
      <c r="G1752" s="2">
        <f>+TablaVentas[[#This Row],[CANTIDAD]]*TablaVentas[[#This Row],[PRECIO UNITARIO]]</f>
        <v>223.5</v>
      </c>
      <c r="H1752" s="1">
        <f t="shared" ca="1" si="27"/>
        <v>0.16890791994065624</v>
      </c>
      <c r="I1752" s="2">
        <f ca="1">+TablaVentas[[#This Row],[VENTAL TOTAL]]-TablaVentas[[#This Row],[VENTAL TOTAL]]*TablaVentas[[#This Row],[DESCUENTO]]</f>
        <v>185.74907989326334</v>
      </c>
      <c r="J1752" s="2">
        <f ca="1">0.18*TablaVentas[[#This Row],[SUBTOTAL]]</f>
        <v>33.4348343807874</v>
      </c>
      <c r="K1752" s="2">
        <f ca="1">+TablaVentas[[#This Row],[SUBTOTAL]]+TablaVentas[[#This Row],[IGV]]</f>
        <v>219.18391427405075</v>
      </c>
    </row>
    <row r="1753" spans="1:11" x14ac:dyDescent="0.25">
      <c r="A1753" t="s">
        <v>1762</v>
      </c>
      <c r="B1753" s="6">
        <v>45765</v>
      </c>
      <c r="C1753" t="s">
        <v>10015</v>
      </c>
      <c r="D1753" t="s">
        <v>10019</v>
      </c>
      <c r="E1753">
        <v>4</v>
      </c>
      <c r="F1753">
        <f>+_xlfn.XLOOKUP(TablaVentas[[#This Row],[PRODUCTO FINANCIERO]],TablaPrecios[PRODUCTO FINANCIERO],TablaPrecios[PRECIO UNIT],0)</f>
        <v>9.9</v>
      </c>
      <c r="G1753" s="2">
        <f>+TablaVentas[[#This Row],[CANTIDAD]]*TablaVentas[[#This Row],[PRECIO UNITARIO]]</f>
        <v>39.6</v>
      </c>
      <c r="H1753" s="1">
        <f t="shared" ca="1" si="27"/>
        <v>0.18141774994937546</v>
      </c>
      <c r="I1753" s="2">
        <f ca="1">+TablaVentas[[#This Row],[VENTAL TOTAL]]-TablaVentas[[#This Row],[VENTAL TOTAL]]*TablaVentas[[#This Row],[DESCUENTO]]</f>
        <v>32.415857102004736</v>
      </c>
      <c r="J1753" s="2">
        <f ca="1">0.18*TablaVentas[[#This Row],[SUBTOTAL]]</f>
        <v>5.8348542783608526</v>
      </c>
      <c r="K1753" s="2">
        <f ca="1">+TablaVentas[[#This Row],[SUBTOTAL]]+TablaVentas[[#This Row],[IGV]]</f>
        <v>38.250711380365587</v>
      </c>
    </row>
    <row r="1754" spans="1:11" x14ac:dyDescent="0.25">
      <c r="A1754" t="s">
        <v>1763</v>
      </c>
      <c r="B1754" s="6">
        <v>45853</v>
      </c>
      <c r="C1754" t="s">
        <v>10013</v>
      </c>
      <c r="D1754" t="s">
        <v>10020</v>
      </c>
      <c r="E1754">
        <v>12</v>
      </c>
      <c r="F1754">
        <f>+_xlfn.XLOOKUP(TablaVentas[[#This Row],[PRODUCTO FINANCIERO]],TablaPrecios[PRODUCTO FINANCIERO],TablaPrecios[PRECIO UNIT],0)</f>
        <v>14.9</v>
      </c>
      <c r="G1754" s="2">
        <f>+TablaVentas[[#This Row],[CANTIDAD]]*TablaVentas[[#This Row],[PRECIO UNITARIO]]</f>
        <v>178.8</v>
      </c>
      <c r="H1754" s="1">
        <f t="shared" ca="1" si="27"/>
        <v>0.1946649320132709</v>
      </c>
      <c r="I1754" s="2">
        <f ca="1">+TablaVentas[[#This Row],[VENTAL TOTAL]]-TablaVentas[[#This Row],[VENTAL TOTAL]]*TablaVentas[[#This Row],[DESCUENTO]]</f>
        <v>143.99391015602717</v>
      </c>
      <c r="J1754" s="2">
        <f ca="1">0.18*TablaVentas[[#This Row],[SUBTOTAL]]</f>
        <v>25.91890382808489</v>
      </c>
      <c r="K1754" s="2">
        <f ca="1">+TablaVentas[[#This Row],[SUBTOTAL]]+TablaVentas[[#This Row],[IGV]]</f>
        <v>169.91281398411206</v>
      </c>
    </row>
    <row r="1755" spans="1:11" x14ac:dyDescent="0.25">
      <c r="A1755" t="s">
        <v>1764</v>
      </c>
      <c r="B1755" s="6">
        <v>45767</v>
      </c>
      <c r="C1755" t="s">
        <v>10011</v>
      </c>
      <c r="D1755" t="s">
        <v>10019</v>
      </c>
      <c r="E1755">
        <v>11</v>
      </c>
      <c r="F1755">
        <f>+_xlfn.XLOOKUP(TablaVentas[[#This Row],[PRODUCTO FINANCIERO]],TablaPrecios[PRODUCTO FINANCIERO],TablaPrecios[PRECIO UNIT],0)</f>
        <v>9.9</v>
      </c>
      <c r="G1755" s="2">
        <f>+TablaVentas[[#This Row],[CANTIDAD]]*TablaVentas[[#This Row],[PRECIO UNITARIO]]</f>
        <v>108.9</v>
      </c>
      <c r="H1755" s="1">
        <f t="shared" ca="1" si="27"/>
        <v>0.17987473151902472</v>
      </c>
      <c r="I1755" s="2">
        <f ca="1">+TablaVentas[[#This Row],[VENTAL TOTAL]]-TablaVentas[[#This Row],[VENTAL TOTAL]]*TablaVentas[[#This Row],[DESCUENTO]]</f>
        <v>89.311641737578213</v>
      </c>
      <c r="J1755" s="2">
        <f ca="1">0.18*TablaVentas[[#This Row],[SUBTOTAL]]</f>
        <v>16.076095512764077</v>
      </c>
      <c r="K1755" s="2">
        <f ca="1">+TablaVentas[[#This Row],[SUBTOTAL]]+TablaVentas[[#This Row],[IGV]]</f>
        <v>105.3877372503423</v>
      </c>
    </row>
    <row r="1756" spans="1:11" x14ac:dyDescent="0.25">
      <c r="A1756" t="s">
        <v>1765</v>
      </c>
      <c r="B1756" s="6">
        <v>45293</v>
      </c>
      <c r="C1756" t="s">
        <v>10014</v>
      </c>
      <c r="D1756" t="s">
        <v>10019</v>
      </c>
      <c r="E1756">
        <v>7</v>
      </c>
      <c r="F1756">
        <f>+_xlfn.XLOOKUP(TablaVentas[[#This Row],[PRODUCTO FINANCIERO]],TablaPrecios[PRODUCTO FINANCIERO],TablaPrecios[PRECIO UNIT],0)</f>
        <v>9.9</v>
      </c>
      <c r="G1756" s="2">
        <f>+TablaVentas[[#This Row],[CANTIDAD]]*TablaVentas[[#This Row],[PRECIO UNITARIO]]</f>
        <v>69.3</v>
      </c>
      <c r="H1756" s="1">
        <f t="shared" ca="1" si="27"/>
        <v>0.16314369938974788</v>
      </c>
      <c r="I1756" s="2">
        <f ca="1">+TablaVentas[[#This Row],[VENTAL TOTAL]]-TablaVentas[[#This Row],[VENTAL TOTAL]]*TablaVentas[[#This Row],[DESCUENTO]]</f>
        <v>57.994141632290471</v>
      </c>
      <c r="J1756" s="2">
        <f ca="1">0.18*TablaVentas[[#This Row],[SUBTOTAL]]</f>
        <v>10.438945493812284</v>
      </c>
      <c r="K1756" s="2">
        <f ca="1">+TablaVentas[[#This Row],[SUBTOTAL]]+TablaVentas[[#This Row],[IGV]]</f>
        <v>68.433087126102748</v>
      </c>
    </row>
    <row r="1757" spans="1:11" x14ac:dyDescent="0.25">
      <c r="A1757" t="s">
        <v>1766</v>
      </c>
      <c r="B1757" s="6">
        <v>46231</v>
      </c>
      <c r="C1757" t="s">
        <v>10014</v>
      </c>
      <c r="D1757" t="s">
        <v>10019</v>
      </c>
      <c r="E1757">
        <v>17</v>
      </c>
      <c r="F1757">
        <f>+_xlfn.XLOOKUP(TablaVentas[[#This Row],[PRODUCTO FINANCIERO]],TablaPrecios[PRODUCTO FINANCIERO],TablaPrecios[PRECIO UNIT],0)</f>
        <v>9.9</v>
      </c>
      <c r="G1757" s="2">
        <f>+TablaVentas[[#This Row],[CANTIDAD]]*TablaVentas[[#This Row],[PRECIO UNITARIO]]</f>
        <v>168.3</v>
      </c>
      <c r="H1757" s="1">
        <f t="shared" ca="1" si="27"/>
        <v>0.19031725452315035</v>
      </c>
      <c r="I1757" s="2">
        <f ca="1">+TablaVentas[[#This Row],[VENTAL TOTAL]]-TablaVentas[[#This Row],[VENTAL TOTAL]]*TablaVentas[[#This Row],[DESCUENTO]]</f>
        <v>136.2696060637538</v>
      </c>
      <c r="J1757" s="2">
        <f ca="1">0.18*TablaVentas[[#This Row],[SUBTOTAL]]</f>
        <v>24.528529091475683</v>
      </c>
      <c r="K1757" s="2">
        <f ca="1">+TablaVentas[[#This Row],[SUBTOTAL]]+TablaVentas[[#This Row],[IGV]]</f>
        <v>160.79813515522949</v>
      </c>
    </row>
    <row r="1758" spans="1:11" x14ac:dyDescent="0.25">
      <c r="A1758" t="s">
        <v>1767</v>
      </c>
      <c r="B1758" s="6">
        <v>45887</v>
      </c>
      <c r="C1758" t="s">
        <v>10011</v>
      </c>
      <c r="D1758" t="s">
        <v>10019</v>
      </c>
      <c r="E1758">
        <v>3</v>
      </c>
      <c r="F1758">
        <f>+_xlfn.XLOOKUP(TablaVentas[[#This Row],[PRODUCTO FINANCIERO]],TablaPrecios[PRODUCTO FINANCIERO],TablaPrecios[PRECIO UNIT],0)</f>
        <v>9.9</v>
      </c>
      <c r="G1758" s="2">
        <f>+TablaVentas[[#This Row],[CANTIDAD]]*TablaVentas[[#This Row],[PRECIO UNITARIO]]</f>
        <v>29.700000000000003</v>
      </c>
      <c r="H1758" s="1">
        <f t="shared" ca="1" si="27"/>
        <v>0.13488562785667424</v>
      </c>
      <c r="I1758" s="2">
        <f ca="1">+TablaVentas[[#This Row],[VENTAL TOTAL]]-TablaVentas[[#This Row],[VENTAL TOTAL]]*TablaVentas[[#This Row],[DESCUENTO]]</f>
        <v>25.693896852656778</v>
      </c>
      <c r="J1758" s="2">
        <f ca="1">0.18*TablaVentas[[#This Row],[SUBTOTAL]]</f>
        <v>4.6249014334782199</v>
      </c>
      <c r="K1758" s="2">
        <f ca="1">+TablaVentas[[#This Row],[SUBTOTAL]]+TablaVentas[[#This Row],[IGV]]</f>
        <v>30.318798286134999</v>
      </c>
    </row>
    <row r="1759" spans="1:11" x14ac:dyDescent="0.25">
      <c r="A1759" t="s">
        <v>1768</v>
      </c>
      <c r="B1759" s="6">
        <v>45700</v>
      </c>
      <c r="C1759" t="s">
        <v>10014</v>
      </c>
      <c r="D1759" t="s">
        <v>10020</v>
      </c>
      <c r="E1759">
        <v>11</v>
      </c>
      <c r="F1759">
        <f>+_xlfn.XLOOKUP(TablaVentas[[#This Row],[PRODUCTO FINANCIERO]],TablaPrecios[PRODUCTO FINANCIERO],TablaPrecios[PRECIO UNIT],0)</f>
        <v>14.9</v>
      </c>
      <c r="G1759" s="2">
        <f>+TablaVentas[[#This Row],[CANTIDAD]]*TablaVentas[[#This Row],[PRECIO UNITARIO]]</f>
        <v>163.9</v>
      </c>
      <c r="H1759" s="1">
        <f t="shared" ca="1" si="27"/>
        <v>0.18789075471540731</v>
      </c>
      <c r="I1759" s="2">
        <f ca="1">+TablaVentas[[#This Row],[VENTAL TOTAL]]-TablaVentas[[#This Row],[VENTAL TOTAL]]*TablaVentas[[#This Row],[DESCUENTO]]</f>
        <v>133.10470530214474</v>
      </c>
      <c r="J1759" s="2">
        <f ca="1">0.18*TablaVentas[[#This Row],[SUBTOTAL]]</f>
        <v>23.95884695438605</v>
      </c>
      <c r="K1759" s="2">
        <f ca="1">+TablaVentas[[#This Row],[SUBTOTAL]]+TablaVentas[[#This Row],[IGV]]</f>
        <v>157.06355225653078</v>
      </c>
    </row>
    <row r="1760" spans="1:11" x14ac:dyDescent="0.25">
      <c r="A1760" t="s">
        <v>1769</v>
      </c>
      <c r="B1760" s="6">
        <v>46091</v>
      </c>
      <c r="C1760" t="s">
        <v>10015</v>
      </c>
      <c r="D1760" t="s">
        <v>10018</v>
      </c>
      <c r="E1760">
        <v>13</v>
      </c>
      <c r="F1760">
        <f>+_xlfn.XLOOKUP(TablaVentas[[#This Row],[PRODUCTO FINANCIERO]],TablaPrecios[PRODUCTO FINANCIERO],TablaPrecios[PRECIO UNIT],0)</f>
        <v>14.9</v>
      </c>
      <c r="G1760" s="2">
        <f>+TablaVentas[[#This Row],[CANTIDAD]]*TablaVentas[[#This Row],[PRECIO UNITARIO]]</f>
        <v>193.70000000000002</v>
      </c>
      <c r="H1760" s="1">
        <f t="shared" ca="1" si="27"/>
        <v>0.17526031001291659</v>
      </c>
      <c r="I1760" s="2">
        <f ca="1">+TablaVentas[[#This Row],[VENTAL TOTAL]]-TablaVentas[[#This Row],[VENTAL TOTAL]]*TablaVentas[[#This Row],[DESCUENTO]]</f>
        <v>159.75207795049806</v>
      </c>
      <c r="J1760" s="2">
        <f ca="1">0.18*TablaVentas[[#This Row],[SUBTOTAL]]</f>
        <v>28.755374031089652</v>
      </c>
      <c r="K1760" s="2">
        <f ca="1">+TablaVentas[[#This Row],[SUBTOTAL]]+TablaVentas[[#This Row],[IGV]]</f>
        <v>188.50745198158771</v>
      </c>
    </row>
    <row r="1761" spans="1:11" x14ac:dyDescent="0.25">
      <c r="A1761" t="s">
        <v>1770</v>
      </c>
      <c r="B1761" s="6">
        <v>46257</v>
      </c>
      <c r="C1761" t="s">
        <v>10016</v>
      </c>
      <c r="D1761" t="s">
        <v>10018</v>
      </c>
      <c r="E1761">
        <v>11</v>
      </c>
      <c r="F1761">
        <f>+_xlfn.XLOOKUP(TablaVentas[[#This Row],[PRODUCTO FINANCIERO]],TablaPrecios[PRODUCTO FINANCIERO],TablaPrecios[PRECIO UNIT],0)</f>
        <v>14.9</v>
      </c>
      <c r="G1761" s="2">
        <f>+TablaVentas[[#This Row],[CANTIDAD]]*TablaVentas[[#This Row],[PRECIO UNITARIO]]</f>
        <v>163.9</v>
      </c>
      <c r="H1761" s="1">
        <f t="shared" ca="1" si="27"/>
        <v>0.17065286387126138</v>
      </c>
      <c r="I1761" s="2">
        <f ca="1">+TablaVentas[[#This Row],[VENTAL TOTAL]]-TablaVentas[[#This Row],[VENTAL TOTAL]]*TablaVentas[[#This Row],[DESCUENTO]]</f>
        <v>135.92999561150026</v>
      </c>
      <c r="J1761" s="2">
        <f ca="1">0.18*TablaVentas[[#This Row],[SUBTOTAL]]</f>
        <v>24.467399210070045</v>
      </c>
      <c r="K1761" s="2">
        <f ca="1">+TablaVentas[[#This Row],[SUBTOTAL]]+TablaVentas[[#This Row],[IGV]]</f>
        <v>160.39739482157032</v>
      </c>
    </row>
    <row r="1762" spans="1:11" x14ac:dyDescent="0.25">
      <c r="A1762" t="s">
        <v>1771</v>
      </c>
      <c r="B1762" s="6">
        <v>46341</v>
      </c>
      <c r="C1762" t="s">
        <v>10014</v>
      </c>
      <c r="D1762" t="s">
        <v>10022</v>
      </c>
      <c r="E1762">
        <v>8</v>
      </c>
      <c r="F1762">
        <f>+_xlfn.XLOOKUP(TablaVentas[[#This Row],[PRODUCTO FINANCIERO]],TablaPrecios[PRODUCTO FINANCIERO],TablaPrecios[PRECIO UNIT],0)</f>
        <v>20.9</v>
      </c>
      <c r="G1762" s="2">
        <f>+TablaVentas[[#This Row],[CANTIDAD]]*TablaVentas[[#This Row],[PRECIO UNITARIO]]</f>
        <v>167.2</v>
      </c>
      <c r="H1762" s="1">
        <f t="shared" ca="1" si="27"/>
        <v>0.18797433779876815</v>
      </c>
      <c r="I1762" s="2">
        <f ca="1">+TablaVentas[[#This Row],[VENTAL TOTAL]]-TablaVentas[[#This Row],[VENTAL TOTAL]]*TablaVentas[[#This Row],[DESCUENTO]]</f>
        <v>135.77069072004596</v>
      </c>
      <c r="J1762" s="2">
        <f ca="1">0.18*TablaVentas[[#This Row],[SUBTOTAL]]</f>
        <v>24.438724329608274</v>
      </c>
      <c r="K1762" s="2">
        <f ca="1">+TablaVentas[[#This Row],[SUBTOTAL]]+TablaVentas[[#This Row],[IGV]]</f>
        <v>160.20941504965424</v>
      </c>
    </row>
    <row r="1763" spans="1:11" x14ac:dyDescent="0.25">
      <c r="A1763" t="s">
        <v>1772</v>
      </c>
      <c r="B1763" s="6">
        <v>45665</v>
      </c>
      <c r="C1763" t="s">
        <v>10014</v>
      </c>
      <c r="D1763" t="s">
        <v>10019</v>
      </c>
      <c r="E1763">
        <v>4</v>
      </c>
      <c r="F1763">
        <f>+_xlfn.XLOOKUP(TablaVentas[[#This Row],[PRODUCTO FINANCIERO]],TablaPrecios[PRODUCTO FINANCIERO],TablaPrecios[PRECIO UNIT],0)</f>
        <v>9.9</v>
      </c>
      <c r="G1763" s="2">
        <f>+TablaVentas[[#This Row],[CANTIDAD]]*TablaVentas[[#This Row],[PRECIO UNITARIO]]</f>
        <v>39.6</v>
      </c>
      <c r="H1763" s="1">
        <f t="shared" ca="1" si="27"/>
        <v>0.14114337096448853</v>
      </c>
      <c r="I1763" s="2">
        <f ca="1">+TablaVentas[[#This Row],[VENTAL TOTAL]]-TablaVentas[[#This Row],[VENTAL TOTAL]]*TablaVentas[[#This Row],[DESCUENTO]]</f>
        <v>34.010722509806257</v>
      </c>
      <c r="J1763" s="2">
        <f ca="1">0.18*TablaVentas[[#This Row],[SUBTOTAL]]</f>
        <v>6.1219300517651263</v>
      </c>
      <c r="K1763" s="2">
        <f ca="1">+TablaVentas[[#This Row],[SUBTOTAL]]+TablaVentas[[#This Row],[IGV]]</f>
        <v>40.132652561571383</v>
      </c>
    </row>
    <row r="1764" spans="1:11" x14ac:dyDescent="0.25">
      <c r="A1764" t="s">
        <v>1773</v>
      </c>
      <c r="B1764" s="6">
        <v>46171</v>
      </c>
      <c r="C1764" t="s">
        <v>10011</v>
      </c>
      <c r="D1764" t="s">
        <v>10017</v>
      </c>
      <c r="E1764">
        <v>5</v>
      </c>
      <c r="F1764">
        <f>+_xlfn.XLOOKUP(TablaVentas[[#This Row],[PRODUCTO FINANCIERO]],TablaPrecios[PRODUCTO FINANCIERO],TablaPrecios[PRECIO UNIT],0)</f>
        <v>9.9</v>
      </c>
      <c r="G1764" s="2">
        <f>+TablaVentas[[#This Row],[CANTIDAD]]*TablaVentas[[#This Row],[PRECIO UNITARIO]]</f>
        <v>49.5</v>
      </c>
      <c r="H1764" s="1">
        <f t="shared" ca="1" si="27"/>
        <v>0.19640516737380906</v>
      </c>
      <c r="I1764" s="2">
        <f ca="1">+TablaVentas[[#This Row],[VENTAL TOTAL]]-TablaVentas[[#This Row],[VENTAL TOTAL]]*TablaVentas[[#This Row],[DESCUENTO]]</f>
        <v>39.777944214996452</v>
      </c>
      <c r="J1764" s="2">
        <f ca="1">0.18*TablaVentas[[#This Row],[SUBTOTAL]]</f>
        <v>7.1600299586993614</v>
      </c>
      <c r="K1764" s="2">
        <f ca="1">+TablaVentas[[#This Row],[SUBTOTAL]]+TablaVentas[[#This Row],[IGV]]</f>
        <v>46.937974173695814</v>
      </c>
    </row>
    <row r="1765" spans="1:11" x14ac:dyDescent="0.25">
      <c r="A1765" t="s">
        <v>1774</v>
      </c>
      <c r="B1765" s="6">
        <v>45523</v>
      </c>
      <c r="C1765" t="s">
        <v>10014</v>
      </c>
      <c r="D1765" t="s">
        <v>10018</v>
      </c>
      <c r="E1765">
        <v>16</v>
      </c>
      <c r="F1765">
        <f>+_xlfn.XLOOKUP(TablaVentas[[#This Row],[PRODUCTO FINANCIERO]],TablaPrecios[PRODUCTO FINANCIERO],TablaPrecios[PRECIO UNIT],0)</f>
        <v>14.9</v>
      </c>
      <c r="G1765" s="2">
        <f>+TablaVentas[[#This Row],[CANTIDAD]]*TablaVentas[[#This Row],[PRECIO UNITARIO]]</f>
        <v>238.4</v>
      </c>
      <c r="H1765" s="1">
        <f t="shared" ca="1" si="27"/>
        <v>0.10766075477001918</v>
      </c>
      <c r="I1765" s="2">
        <f ca="1">+TablaVentas[[#This Row],[VENTAL TOTAL]]-TablaVentas[[#This Row],[VENTAL TOTAL]]*TablaVentas[[#This Row],[DESCUENTO]]</f>
        <v>212.73367606282744</v>
      </c>
      <c r="J1765" s="2">
        <f ca="1">0.18*TablaVentas[[#This Row],[SUBTOTAL]]</f>
        <v>38.292061691308938</v>
      </c>
      <c r="K1765" s="2">
        <f ca="1">+TablaVentas[[#This Row],[SUBTOTAL]]+TablaVentas[[#This Row],[IGV]]</f>
        <v>251.02573775413637</v>
      </c>
    </row>
    <row r="1766" spans="1:11" x14ac:dyDescent="0.25">
      <c r="A1766" t="s">
        <v>1775</v>
      </c>
      <c r="B1766" s="6">
        <v>45360</v>
      </c>
      <c r="C1766" t="s">
        <v>10015</v>
      </c>
      <c r="D1766" t="s">
        <v>10017</v>
      </c>
      <c r="E1766">
        <v>17</v>
      </c>
      <c r="F1766">
        <f>+_xlfn.XLOOKUP(TablaVentas[[#This Row],[PRODUCTO FINANCIERO]],TablaPrecios[PRODUCTO FINANCIERO],TablaPrecios[PRECIO UNIT],0)</f>
        <v>9.9</v>
      </c>
      <c r="G1766" s="2">
        <f>+TablaVentas[[#This Row],[CANTIDAD]]*TablaVentas[[#This Row],[PRECIO UNITARIO]]</f>
        <v>168.3</v>
      </c>
      <c r="H1766" s="1">
        <f t="shared" ca="1" si="27"/>
        <v>0.18596040049292673</v>
      </c>
      <c r="I1766" s="2">
        <f ca="1">+TablaVentas[[#This Row],[VENTAL TOTAL]]-TablaVentas[[#This Row],[VENTAL TOTAL]]*TablaVentas[[#This Row],[DESCUENTO]]</f>
        <v>137.00286459704046</v>
      </c>
      <c r="J1766" s="2">
        <f ca="1">0.18*TablaVentas[[#This Row],[SUBTOTAL]]</f>
        <v>24.66051562746728</v>
      </c>
      <c r="K1766" s="2">
        <f ca="1">+TablaVentas[[#This Row],[SUBTOTAL]]+TablaVentas[[#This Row],[IGV]]</f>
        <v>161.66338022450773</v>
      </c>
    </row>
    <row r="1767" spans="1:11" x14ac:dyDescent="0.25">
      <c r="A1767" t="s">
        <v>1776</v>
      </c>
      <c r="B1767" s="6">
        <v>46064</v>
      </c>
      <c r="C1767" t="s">
        <v>10012</v>
      </c>
      <c r="D1767" t="s">
        <v>10020</v>
      </c>
      <c r="E1767">
        <v>13</v>
      </c>
      <c r="F1767">
        <f>+_xlfn.XLOOKUP(TablaVentas[[#This Row],[PRODUCTO FINANCIERO]],TablaPrecios[PRODUCTO FINANCIERO],TablaPrecios[PRECIO UNIT],0)</f>
        <v>14.9</v>
      </c>
      <c r="G1767" s="2">
        <f>+TablaVentas[[#This Row],[CANTIDAD]]*TablaVentas[[#This Row],[PRECIO UNITARIO]]</f>
        <v>193.70000000000002</v>
      </c>
      <c r="H1767" s="1">
        <f t="shared" ca="1" si="27"/>
        <v>0.11274002058828216</v>
      </c>
      <c r="I1767" s="2">
        <f ca="1">+TablaVentas[[#This Row],[VENTAL TOTAL]]-TablaVentas[[#This Row],[VENTAL TOTAL]]*TablaVentas[[#This Row],[DESCUENTO]]</f>
        <v>171.86225801204975</v>
      </c>
      <c r="J1767" s="2">
        <f ca="1">0.18*TablaVentas[[#This Row],[SUBTOTAL]]</f>
        <v>30.935206442168955</v>
      </c>
      <c r="K1767" s="2">
        <f ca="1">+TablaVentas[[#This Row],[SUBTOTAL]]+TablaVentas[[#This Row],[IGV]]</f>
        <v>202.7974644542187</v>
      </c>
    </row>
    <row r="1768" spans="1:11" x14ac:dyDescent="0.25">
      <c r="A1768" t="s">
        <v>1777</v>
      </c>
      <c r="B1768" s="6">
        <v>46240</v>
      </c>
      <c r="C1768" t="s">
        <v>10011</v>
      </c>
      <c r="D1768" t="s">
        <v>10018</v>
      </c>
      <c r="E1768">
        <v>5</v>
      </c>
      <c r="F1768">
        <f>+_xlfn.XLOOKUP(TablaVentas[[#This Row],[PRODUCTO FINANCIERO]],TablaPrecios[PRODUCTO FINANCIERO],TablaPrecios[PRECIO UNIT],0)</f>
        <v>14.9</v>
      </c>
      <c r="G1768" s="2">
        <f>+TablaVentas[[#This Row],[CANTIDAD]]*TablaVentas[[#This Row],[PRECIO UNITARIO]]</f>
        <v>74.5</v>
      </c>
      <c r="H1768" s="1">
        <f t="shared" ca="1" si="27"/>
        <v>0.11456548611458239</v>
      </c>
      <c r="I1768" s="2">
        <f ca="1">+TablaVentas[[#This Row],[VENTAL TOTAL]]-TablaVentas[[#This Row],[VENTAL TOTAL]]*TablaVentas[[#This Row],[DESCUENTO]]</f>
        <v>65.964871284463612</v>
      </c>
      <c r="J1768" s="2">
        <f ca="1">0.18*TablaVentas[[#This Row],[SUBTOTAL]]</f>
        <v>11.873676831203451</v>
      </c>
      <c r="K1768" s="2">
        <f ca="1">+TablaVentas[[#This Row],[SUBTOTAL]]+TablaVentas[[#This Row],[IGV]]</f>
        <v>77.838548115667066</v>
      </c>
    </row>
    <row r="1769" spans="1:11" x14ac:dyDescent="0.25">
      <c r="A1769" t="s">
        <v>1778</v>
      </c>
      <c r="B1769" s="6">
        <v>45459</v>
      </c>
      <c r="C1769" t="s">
        <v>10016</v>
      </c>
      <c r="D1769" t="s">
        <v>10022</v>
      </c>
      <c r="E1769">
        <v>4</v>
      </c>
      <c r="F1769">
        <f>+_xlfn.XLOOKUP(TablaVentas[[#This Row],[PRODUCTO FINANCIERO]],TablaPrecios[PRODUCTO FINANCIERO],TablaPrecios[PRECIO UNIT],0)</f>
        <v>20.9</v>
      </c>
      <c r="G1769" s="2">
        <f>+TablaVentas[[#This Row],[CANTIDAD]]*TablaVentas[[#This Row],[PRECIO UNITARIO]]</f>
        <v>83.6</v>
      </c>
      <c r="H1769" s="1">
        <f t="shared" ca="1" si="27"/>
        <v>0.11390554966750145</v>
      </c>
      <c r="I1769" s="2">
        <f ca="1">+TablaVentas[[#This Row],[VENTAL TOTAL]]-TablaVentas[[#This Row],[VENTAL TOTAL]]*TablaVentas[[#This Row],[DESCUENTO]]</f>
        <v>74.07749604779687</v>
      </c>
      <c r="J1769" s="2">
        <f ca="1">0.18*TablaVentas[[#This Row],[SUBTOTAL]]</f>
        <v>13.333949288603437</v>
      </c>
      <c r="K1769" s="2">
        <f ca="1">+TablaVentas[[#This Row],[SUBTOTAL]]+TablaVentas[[#This Row],[IGV]]</f>
        <v>87.411445336400305</v>
      </c>
    </row>
    <row r="1770" spans="1:11" x14ac:dyDescent="0.25">
      <c r="A1770" t="s">
        <v>1779</v>
      </c>
      <c r="B1770" s="6">
        <v>46116</v>
      </c>
      <c r="C1770" t="s">
        <v>10015</v>
      </c>
      <c r="D1770" t="s">
        <v>10019</v>
      </c>
      <c r="E1770">
        <v>3</v>
      </c>
      <c r="F1770">
        <f>+_xlfn.XLOOKUP(TablaVentas[[#This Row],[PRODUCTO FINANCIERO]],TablaPrecios[PRODUCTO FINANCIERO],TablaPrecios[PRECIO UNIT],0)</f>
        <v>9.9</v>
      </c>
      <c r="G1770" s="2">
        <f>+TablaVentas[[#This Row],[CANTIDAD]]*TablaVentas[[#This Row],[PRECIO UNITARIO]]</f>
        <v>29.700000000000003</v>
      </c>
      <c r="H1770" s="1">
        <f t="shared" ca="1" si="27"/>
        <v>0.16677529107810307</v>
      </c>
      <c r="I1770" s="2">
        <f ca="1">+TablaVentas[[#This Row],[VENTAL TOTAL]]-TablaVentas[[#This Row],[VENTAL TOTAL]]*TablaVentas[[#This Row],[DESCUENTO]]</f>
        <v>24.74677385498034</v>
      </c>
      <c r="J1770" s="2">
        <f ca="1">0.18*TablaVentas[[#This Row],[SUBTOTAL]]</f>
        <v>4.4544192938964606</v>
      </c>
      <c r="K1770" s="2">
        <f ca="1">+TablaVentas[[#This Row],[SUBTOTAL]]+TablaVentas[[#This Row],[IGV]]</f>
        <v>29.201193148876801</v>
      </c>
    </row>
    <row r="1771" spans="1:11" x14ac:dyDescent="0.25">
      <c r="A1771" t="s">
        <v>1780</v>
      </c>
      <c r="B1771" s="6">
        <v>46068</v>
      </c>
      <c r="C1771" t="s">
        <v>10014</v>
      </c>
      <c r="D1771" t="s">
        <v>10019</v>
      </c>
      <c r="E1771">
        <v>8</v>
      </c>
      <c r="F1771">
        <f>+_xlfn.XLOOKUP(TablaVentas[[#This Row],[PRODUCTO FINANCIERO]],TablaPrecios[PRODUCTO FINANCIERO],TablaPrecios[PRECIO UNIT],0)</f>
        <v>9.9</v>
      </c>
      <c r="G1771" s="2">
        <f>+TablaVentas[[#This Row],[CANTIDAD]]*TablaVentas[[#This Row],[PRECIO UNITARIO]]</f>
        <v>79.2</v>
      </c>
      <c r="H1771" s="1">
        <f t="shared" ca="1" si="27"/>
        <v>0.11437879747381224</v>
      </c>
      <c r="I1771" s="2">
        <f ca="1">+TablaVentas[[#This Row],[VENTAL TOTAL]]-TablaVentas[[#This Row],[VENTAL TOTAL]]*TablaVentas[[#This Row],[DESCUENTO]]</f>
        <v>70.141199240074073</v>
      </c>
      <c r="J1771" s="2">
        <f ca="1">0.18*TablaVentas[[#This Row],[SUBTOTAL]]</f>
        <v>12.625415863213332</v>
      </c>
      <c r="K1771" s="2">
        <f ca="1">+TablaVentas[[#This Row],[SUBTOTAL]]+TablaVentas[[#This Row],[IGV]]</f>
        <v>82.766615103287407</v>
      </c>
    </row>
    <row r="1772" spans="1:11" x14ac:dyDescent="0.25">
      <c r="A1772" t="s">
        <v>1781</v>
      </c>
      <c r="B1772" s="6">
        <v>45759</v>
      </c>
      <c r="C1772" t="s">
        <v>10016</v>
      </c>
      <c r="D1772" t="s">
        <v>10018</v>
      </c>
      <c r="E1772">
        <v>12</v>
      </c>
      <c r="F1772">
        <f>+_xlfn.XLOOKUP(TablaVentas[[#This Row],[PRODUCTO FINANCIERO]],TablaPrecios[PRODUCTO FINANCIERO],TablaPrecios[PRECIO UNIT],0)</f>
        <v>14.9</v>
      </c>
      <c r="G1772" s="2">
        <f>+TablaVentas[[#This Row],[CANTIDAD]]*TablaVentas[[#This Row],[PRECIO UNITARIO]]</f>
        <v>178.8</v>
      </c>
      <c r="H1772" s="1">
        <f t="shared" ca="1" si="27"/>
        <v>0.11059156948971156</v>
      </c>
      <c r="I1772" s="2">
        <f ca="1">+TablaVentas[[#This Row],[VENTAL TOTAL]]-TablaVentas[[#This Row],[VENTAL TOTAL]]*TablaVentas[[#This Row],[DESCUENTO]]</f>
        <v>159.02622737523959</v>
      </c>
      <c r="J1772" s="2">
        <f ca="1">0.18*TablaVentas[[#This Row],[SUBTOTAL]]</f>
        <v>28.624720927543123</v>
      </c>
      <c r="K1772" s="2">
        <f ca="1">+TablaVentas[[#This Row],[SUBTOTAL]]+TablaVentas[[#This Row],[IGV]]</f>
        <v>187.65094830278269</v>
      </c>
    </row>
    <row r="1773" spans="1:11" x14ac:dyDescent="0.25">
      <c r="A1773" t="s">
        <v>1782</v>
      </c>
      <c r="B1773" s="6">
        <v>45394</v>
      </c>
      <c r="C1773" t="s">
        <v>10016</v>
      </c>
      <c r="D1773" t="s">
        <v>10018</v>
      </c>
      <c r="E1773">
        <v>19</v>
      </c>
      <c r="F1773">
        <f>+_xlfn.XLOOKUP(TablaVentas[[#This Row],[PRODUCTO FINANCIERO]],TablaPrecios[PRODUCTO FINANCIERO],TablaPrecios[PRECIO UNIT],0)</f>
        <v>14.9</v>
      </c>
      <c r="G1773" s="2">
        <f>+TablaVentas[[#This Row],[CANTIDAD]]*TablaVentas[[#This Row],[PRECIO UNITARIO]]</f>
        <v>283.10000000000002</v>
      </c>
      <c r="H1773" s="1">
        <f t="shared" ca="1" si="27"/>
        <v>0.1024400178136521</v>
      </c>
      <c r="I1773" s="2">
        <f ca="1">+TablaVentas[[#This Row],[VENTAL TOTAL]]-TablaVentas[[#This Row],[VENTAL TOTAL]]*TablaVentas[[#This Row],[DESCUENTO]]</f>
        <v>254.09923095695513</v>
      </c>
      <c r="J1773" s="2">
        <f ca="1">0.18*TablaVentas[[#This Row],[SUBTOTAL]]</f>
        <v>45.737861572251923</v>
      </c>
      <c r="K1773" s="2">
        <f ca="1">+TablaVentas[[#This Row],[SUBTOTAL]]+TablaVentas[[#This Row],[IGV]]</f>
        <v>299.83709252920704</v>
      </c>
    </row>
    <row r="1774" spans="1:11" x14ac:dyDescent="0.25">
      <c r="A1774" t="s">
        <v>1783</v>
      </c>
      <c r="B1774" s="6">
        <v>45519</v>
      </c>
      <c r="C1774" t="s">
        <v>10011</v>
      </c>
      <c r="D1774" t="s">
        <v>10019</v>
      </c>
      <c r="E1774">
        <v>7</v>
      </c>
      <c r="F1774">
        <f>+_xlfn.XLOOKUP(TablaVentas[[#This Row],[PRODUCTO FINANCIERO]],TablaPrecios[PRODUCTO FINANCIERO],TablaPrecios[PRECIO UNIT],0)</f>
        <v>9.9</v>
      </c>
      <c r="G1774" s="2">
        <f>+TablaVentas[[#This Row],[CANTIDAD]]*TablaVentas[[#This Row],[PRECIO UNITARIO]]</f>
        <v>69.3</v>
      </c>
      <c r="H1774" s="1">
        <f t="shared" ca="1" si="27"/>
        <v>0.10801729854237951</v>
      </c>
      <c r="I1774" s="2">
        <f ca="1">+TablaVentas[[#This Row],[VENTAL TOTAL]]-TablaVentas[[#This Row],[VENTAL TOTAL]]*TablaVentas[[#This Row],[DESCUENTO]]</f>
        <v>61.814401211013099</v>
      </c>
      <c r="J1774" s="2">
        <f ca="1">0.18*TablaVentas[[#This Row],[SUBTOTAL]]</f>
        <v>11.126592217982358</v>
      </c>
      <c r="K1774" s="2">
        <f ca="1">+TablaVentas[[#This Row],[SUBTOTAL]]+TablaVentas[[#This Row],[IGV]]</f>
        <v>72.940993428995455</v>
      </c>
    </row>
    <row r="1775" spans="1:11" x14ac:dyDescent="0.25">
      <c r="A1775" t="s">
        <v>1784</v>
      </c>
      <c r="B1775" s="6">
        <v>46062</v>
      </c>
      <c r="C1775" t="s">
        <v>10016</v>
      </c>
      <c r="D1775" t="s">
        <v>10017</v>
      </c>
      <c r="E1775">
        <v>3</v>
      </c>
      <c r="F1775">
        <f>+_xlfn.XLOOKUP(TablaVentas[[#This Row],[PRODUCTO FINANCIERO]],TablaPrecios[PRODUCTO FINANCIERO],TablaPrecios[PRECIO UNIT],0)</f>
        <v>9.9</v>
      </c>
      <c r="G1775" s="2">
        <f>+TablaVentas[[#This Row],[CANTIDAD]]*TablaVentas[[#This Row],[PRECIO UNITARIO]]</f>
        <v>29.700000000000003</v>
      </c>
      <c r="H1775" s="1">
        <f t="shared" ca="1" si="27"/>
        <v>0.1494524450033142</v>
      </c>
      <c r="I1775" s="2">
        <f ca="1">+TablaVentas[[#This Row],[VENTAL TOTAL]]-TablaVentas[[#This Row],[VENTAL TOTAL]]*TablaVentas[[#This Row],[DESCUENTO]]</f>
        <v>25.261262383401572</v>
      </c>
      <c r="J1775" s="2">
        <f ca="1">0.18*TablaVentas[[#This Row],[SUBTOTAL]]</f>
        <v>4.5470272290122828</v>
      </c>
      <c r="K1775" s="2">
        <f ca="1">+TablaVentas[[#This Row],[SUBTOTAL]]+TablaVentas[[#This Row],[IGV]]</f>
        <v>29.808289612413855</v>
      </c>
    </row>
    <row r="1776" spans="1:11" x14ac:dyDescent="0.25">
      <c r="A1776" t="s">
        <v>1785</v>
      </c>
      <c r="B1776" s="6">
        <v>45725</v>
      </c>
      <c r="C1776" t="s">
        <v>10011</v>
      </c>
      <c r="D1776" t="s">
        <v>10017</v>
      </c>
      <c r="E1776">
        <v>17</v>
      </c>
      <c r="F1776">
        <f>+_xlfn.XLOOKUP(TablaVentas[[#This Row],[PRODUCTO FINANCIERO]],TablaPrecios[PRODUCTO FINANCIERO],TablaPrecios[PRECIO UNIT],0)</f>
        <v>9.9</v>
      </c>
      <c r="G1776" s="2">
        <f>+TablaVentas[[#This Row],[CANTIDAD]]*TablaVentas[[#This Row],[PRECIO UNITARIO]]</f>
        <v>168.3</v>
      </c>
      <c r="H1776" s="1">
        <f t="shared" ca="1" si="27"/>
        <v>0.18088025040644085</v>
      </c>
      <c r="I1776" s="2">
        <f ca="1">+TablaVentas[[#This Row],[VENTAL TOTAL]]-TablaVentas[[#This Row],[VENTAL TOTAL]]*TablaVentas[[#This Row],[DESCUENTO]]</f>
        <v>137.85785385659602</v>
      </c>
      <c r="J1776" s="2">
        <f ca="1">0.18*TablaVentas[[#This Row],[SUBTOTAL]]</f>
        <v>24.814413694187284</v>
      </c>
      <c r="K1776" s="2">
        <f ca="1">+TablaVentas[[#This Row],[SUBTOTAL]]+TablaVentas[[#This Row],[IGV]]</f>
        <v>162.67226755078332</v>
      </c>
    </row>
    <row r="1777" spans="1:11" x14ac:dyDescent="0.25">
      <c r="A1777" t="s">
        <v>1786</v>
      </c>
      <c r="B1777" s="6">
        <v>45755</v>
      </c>
      <c r="C1777" t="s">
        <v>10011</v>
      </c>
      <c r="D1777" t="s">
        <v>10020</v>
      </c>
      <c r="E1777">
        <v>18</v>
      </c>
      <c r="F1777">
        <f>+_xlfn.XLOOKUP(TablaVentas[[#This Row],[PRODUCTO FINANCIERO]],TablaPrecios[PRODUCTO FINANCIERO],TablaPrecios[PRECIO UNIT],0)</f>
        <v>14.9</v>
      </c>
      <c r="G1777" s="2">
        <f>+TablaVentas[[#This Row],[CANTIDAD]]*TablaVentas[[#This Row],[PRECIO UNITARIO]]</f>
        <v>268.2</v>
      </c>
      <c r="H1777" s="1">
        <f t="shared" ca="1" si="27"/>
        <v>0.16338349828695664</v>
      </c>
      <c r="I1777" s="2">
        <f ca="1">+TablaVentas[[#This Row],[VENTAL TOTAL]]-TablaVentas[[#This Row],[VENTAL TOTAL]]*TablaVentas[[#This Row],[DESCUENTO]]</f>
        <v>224.38054575943823</v>
      </c>
      <c r="J1777" s="2">
        <f ca="1">0.18*TablaVentas[[#This Row],[SUBTOTAL]]</f>
        <v>40.388498236698879</v>
      </c>
      <c r="K1777" s="2">
        <f ca="1">+TablaVentas[[#This Row],[SUBTOTAL]]+TablaVentas[[#This Row],[IGV]]</f>
        <v>264.7690439961371</v>
      </c>
    </row>
    <row r="1778" spans="1:11" x14ac:dyDescent="0.25">
      <c r="A1778" t="s">
        <v>1787</v>
      </c>
      <c r="B1778" s="6">
        <v>45550</v>
      </c>
      <c r="C1778" t="s">
        <v>10015</v>
      </c>
      <c r="D1778" t="s">
        <v>10020</v>
      </c>
      <c r="E1778">
        <v>12</v>
      </c>
      <c r="F1778">
        <f>+_xlfn.XLOOKUP(TablaVentas[[#This Row],[PRODUCTO FINANCIERO]],TablaPrecios[PRODUCTO FINANCIERO],TablaPrecios[PRECIO UNIT],0)</f>
        <v>14.9</v>
      </c>
      <c r="G1778" s="2">
        <f>+TablaVentas[[#This Row],[CANTIDAD]]*TablaVentas[[#This Row],[PRECIO UNITARIO]]</f>
        <v>178.8</v>
      </c>
      <c r="H1778" s="1">
        <f t="shared" ca="1" si="27"/>
        <v>0.18944336326560901</v>
      </c>
      <c r="I1778" s="2">
        <f ca="1">+TablaVentas[[#This Row],[VENTAL TOTAL]]-TablaVentas[[#This Row],[VENTAL TOTAL]]*TablaVentas[[#This Row],[DESCUENTO]]</f>
        <v>144.92752664810911</v>
      </c>
      <c r="J1778" s="2">
        <f ca="1">0.18*TablaVentas[[#This Row],[SUBTOTAL]]</f>
        <v>26.08695479665964</v>
      </c>
      <c r="K1778" s="2">
        <f ca="1">+TablaVentas[[#This Row],[SUBTOTAL]]+TablaVentas[[#This Row],[IGV]]</f>
        <v>171.01448144476876</v>
      </c>
    </row>
    <row r="1779" spans="1:11" x14ac:dyDescent="0.25">
      <c r="A1779" t="s">
        <v>1788</v>
      </c>
      <c r="B1779" s="6">
        <v>46156</v>
      </c>
      <c r="C1779" t="s">
        <v>10012</v>
      </c>
      <c r="D1779" t="s">
        <v>10019</v>
      </c>
      <c r="E1779">
        <v>16</v>
      </c>
      <c r="F1779">
        <f>+_xlfn.XLOOKUP(TablaVentas[[#This Row],[PRODUCTO FINANCIERO]],TablaPrecios[PRODUCTO FINANCIERO],TablaPrecios[PRECIO UNIT],0)</f>
        <v>9.9</v>
      </c>
      <c r="G1779" s="2">
        <f>+TablaVentas[[#This Row],[CANTIDAD]]*TablaVentas[[#This Row],[PRECIO UNITARIO]]</f>
        <v>158.4</v>
      </c>
      <c r="H1779" s="1">
        <f t="shared" ca="1" si="27"/>
        <v>0.12729452354469334</v>
      </c>
      <c r="I1779" s="2">
        <f ca="1">+TablaVentas[[#This Row],[VENTAL TOTAL]]-TablaVentas[[#This Row],[VENTAL TOTAL]]*TablaVentas[[#This Row],[DESCUENTO]]</f>
        <v>138.23654747052058</v>
      </c>
      <c r="J1779" s="2">
        <f ca="1">0.18*TablaVentas[[#This Row],[SUBTOTAL]]</f>
        <v>24.882578544693704</v>
      </c>
      <c r="K1779" s="2">
        <f ca="1">+TablaVentas[[#This Row],[SUBTOTAL]]+TablaVentas[[#This Row],[IGV]]</f>
        <v>163.11912601521428</v>
      </c>
    </row>
    <row r="1780" spans="1:11" x14ac:dyDescent="0.25">
      <c r="A1780" t="s">
        <v>1789</v>
      </c>
      <c r="B1780" s="6">
        <v>45476</v>
      </c>
      <c r="C1780" t="s">
        <v>10013</v>
      </c>
      <c r="D1780" t="s">
        <v>10017</v>
      </c>
      <c r="E1780">
        <v>12</v>
      </c>
      <c r="F1780">
        <f>+_xlfn.XLOOKUP(TablaVentas[[#This Row],[PRODUCTO FINANCIERO]],TablaPrecios[PRODUCTO FINANCIERO],TablaPrecios[PRECIO UNIT],0)</f>
        <v>9.9</v>
      </c>
      <c r="G1780" s="2">
        <f>+TablaVentas[[#This Row],[CANTIDAD]]*TablaVentas[[#This Row],[PRECIO UNITARIO]]</f>
        <v>118.80000000000001</v>
      </c>
      <c r="H1780" s="1">
        <f t="shared" ca="1" si="27"/>
        <v>0.13212628225791079</v>
      </c>
      <c r="I1780" s="2">
        <f ca="1">+TablaVentas[[#This Row],[VENTAL TOTAL]]-TablaVentas[[#This Row],[VENTAL TOTAL]]*TablaVentas[[#This Row],[DESCUENTO]]</f>
        <v>103.10339766776021</v>
      </c>
      <c r="J1780" s="2">
        <f ca="1">0.18*TablaVentas[[#This Row],[SUBTOTAL]]</f>
        <v>18.558611580196835</v>
      </c>
      <c r="K1780" s="2">
        <f ca="1">+TablaVentas[[#This Row],[SUBTOTAL]]+TablaVentas[[#This Row],[IGV]]</f>
        <v>121.66200924795704</v>
      </c>
    </row>
    <row r="1781" spans="1:11" x14ac:dyDescent="0.25">
      <c r="A1781" t="s">
        <v>1790</v>
      </c>
      <c r="B1781" s="6">
        <v>45970</v>
      </c>
      <c r="C1781" t="s">
        <v>10016</v>
      </c>
      <c r="D1781" t="s">
        <v>10022</v>
      </c>
      <c r="E1781">
        <v>11</v>
      </c>
      <c r="F1781">
        <f>+_xlfn.XLOOKUP(TablaVentas[[#This Row],[PRODUCTO FINANCIERO]],TablaPrecios[PRODUCTO FINANCIERO],TablaPrecios[PRECIO UNIT],0)</f>
        <v>20.9</v>
      </c>
      <c r="G1781" s="2">
        <f>+TablaVentas[[#This Row],[CANTIDAD]]*TablaVentas[[#This Row],[PRECIO UNITARIO]]</f>
        <v>229.89999999999998</v>
      </c>
      <c r="H1781" s="1">
        <f t="shared" ca="1" si="27"/>
        <v>0.10006374735442725</v>
      </c>
      <c r="I1781" s="2">
        <f ca="1">+TablaVentas[[#This Row],[VENTAL TOTAL]]-TablaVentas[[#This Row],[VENTAL TOTAL]]*TablaVentas[[#This Row],[DESCUENTO]]</f>
        <v>206.89534448321714</v>
      </c>
      <c r="J1781" s="2">
        <f ca="1">0.18*TablaVentas[[#This Row],[SUBTOTAL]]</f>
        <v>37.241162006979081</v>
      </c>
      <c r="K1781" s="2">
        <f ca="1">+TablaVentas[[#This Row],[SUBTOTAL]]+TablaVentas[[#This Row],[IGV]]</f>
        <v>244.13650649019621</v>
      </c>
    </row>
    <row r="1782" spans="1:11" x14ac:dyDescent="0.25">
      <c r="A1782" t="s">
        <v>1791</v>
      </c>
      <c r="B1782" s="6">
        <v>46173</v>
      </c>
      <c r="C1782" t="s">
        <v>10016</v>
      </c>
      <c r="D1782" t="s">
        <v>10020</v>
      </c>
      <c r="E1782">
        <v>5</v>
      </c>
      <c r="F1782">
        <f>+_xlfn.XLOOKUP(TablaVentas[[#This Row],[PRODUCTO FINANCIERO]],TablaPrecios[PRODUCTO FINANCIERO],TablaPrecios[PRECIO UNIT],0)</f>
        <v>14.9</v>
      </c>
      <c r="G1782" s="2">
        <f>+TablaVentas[[#This Row],[CANTIDAD]]*TablaVentas[[#This Row],[PRECIO UNITARIO]]</f>
        <v>74.5</v>
      </c>
      <c r="H1782" s="1">
        <f t="shared" ca="1" si="27"/>
        <v>0.17966460307075968</v>
      </c>
      <c r="I1782" s="2">
        <f ca="1">+TablaVentas[[#This Row],[VENTAL TOTAL]]-TablaVentas[[#This Row],[VENTAL TOTAL]]*TablaVentas[[#This Row],[DESCUENTO]]</f>
        <v>61.114987071228406</v>
      </c>
      <c r="J1782" s="2">
        <f ca="1">0.18*TablaVentas[[#This Row],[SUBTOTAL]]</f>
        <v>11.000697672821113</v>
      </c>
      <c r="K1782" s="2">
        <f ca="1">+TablaVentas[[#This Row],[SUBTOTAL]]+TablaVentas[[#This Row],[IGV]]</f>
        <v>72.115684744049517</v>
      </c>
    </row>
    <row r="1783" spans="1:11" x14ac:dyDescent="0.25">
      <c r="A1783" t="s">
        <v>1792</v>
      </c>
      <c r="B1783" s="6">
        <v>46350</v>
      </c>
      <c r="C1783" t="s">
        <v>10012</v>
      </c>
      <c r="D1783" t="s">
        <v>10020</v>
      </c>
      <c r="E1783">
        <v>16</v>
      </c>
      <c r="F1783">
        <f>+_xlfn.XLOOKUP(TablaVentas[[#This Row],[PRODUCTO FINANCIERO]],TablaPrecios[PRODUCTO FINANCIERO],TablaPrecios[PRECIO UNIT],0)</f>
        <v>14.9</v>
      </c>
      <c r="G1783" s="2">
        <f>+TablaVentas[[#This Row],[CANTIDAD]]*TablaVentas[[#This Row],[PRECIO UNITARIO]]</f>
        <v>238.4</v>
      </c>
      <c r="H1783" s="1">
        <f t="shared" ca="1" si="27"/>
        <v>0.14877685454858464</v>
      </c>
      <c r="I1783" s="2">
        <f ca="1">+TablaVentas[[#This Row],[VENTAL TOTAL]]-TablaVentas[[#This Row],[VENTAL TOTAL]]*TablaVentas[[#This Row],[DESCUENTO]]</f>
        <v>202.93159787561743</v>
      </c>
      <c r="J1783" s="2">
        <f ca="1">0.18*TablaVentas[[#This Row],[SUBTOTAL]]</f>
        <v>36.527687617611136</v>
      </c>
      <c r="K1783" s="2">
        <f ca="1">+TablaVentas[[#This Row],[SUBTOTAL]]+TablaVentas[[#This Row],[IGV]]</f>
        <v>239.45928549322855</v>
      </c>
    </row>
    <row r="1784" spans="1:11" x14ac:dyDescent="0.25">
      <c r="A1784" t="s">
        <v>1793</v>
      </c>
      <c r="B1784" s="6">
        <v>45552</v>
      </c>
      <c r="C1784" t="s">
        <v>10016</v>
      </c>
      <c r="D1784" t="s">
        <v>10020</v>
      </c>
      <c r="E1784">
        <v>14</v>
      </c>
      <c r="F1784">
        <f>+_xlfn.XLOOKUP(TablaVentas[[#This Row],[PRODUCTO FINANCIERO]],TablaPrecios[PRODUCTO FINANCIERO],TablaPrecios[PRECIO UNIT],0)</f>
        <v>14.9</v>
      </c>
      <c r="G1784" s="2">
        <f>+TablaVentas[[#This Row],[CANTIDAD]]*TablaVentas[[#This Row],[PRECIO UNITARIO]]</f>
        <v>208.6</v>
      </c>
      <c r="H1784" s="1">
        <f t="shared" ca="1" si="27"/>
        <v>0.11084272272938782</v>
      </c>
      <c r="I1784" s="2">
        <f ca="1">+TablaVentas[[#This Row],[VENTAL TOTAL]]-TablaVentas[[#This Row],[VENTAL TOTAL]]*TablaVentas[[#This Row],[DESCUENTO]]</f>
        <v>185.47820803864971</v>
      </c>
      <c r="J1784" s="2">
        <f ca="1">0.18*TablaVentas[[#This Row],[SUBTOTAL]]</f>
        <v>33.386077446956946</v>
      </c>
      <c r="K1784" s="2">
        <f ca="1">+TablaVentas[[#This Row],[SUBTOTAL]]+TablaVentas[[#This Row],[IGV]]</f>
        <v>218.86428548560667</v>
      </c>
    </row>
    <row r="1785" spans="1:11" x14ac:dyDescent="0.25">
      <c r="A1785" t="s">
        <v>1794</v>
      </c>
      <c r="B1785" s="6">
        <v>45743</v>
      </c>
      <c r="C1785" t="s">
        <v>10015</v>
      </c>
      <c r="D1785" t="s">
        <v>10020</v>
      </c>
      <c r="E1785">
        <v>18</v>
      </c>
      <c r="F1785">
        <f>+_xlfn.XLOOKUP(TablaVentas[[#This Row],[PRODUCTO FINANCIERO]],TablaPrecios[PRODUCTO FINANCIERO],TablaPrecios[PRECIO UNIT],0)</f>
        <v>14.9</v>
      </c>
      <c r="G1785" s="2">
        <f>+TablaVentas[[#This Row],[CANTIDAD]]*TablaVentas[[#This Row],[PRECIO UNITARIO]]</f>
        <v>268.2</v>
      </c>
      <c r="H1785" s="1">
        <f t="shared" ca="1" si="27"/>
        <v>0.18689233323089366</v>
      </c>
      <c r="I1785" s="2">
        <f ca="1">+TablaVentas[[#This Row],[VENTAL TOTAL]]-TablaVentas[[#This Row],[VENTAL TOTAL]]*TablaVentas[[#This Row],[DESCUENTO]]</f>
        <v>218.07547622747433</v>
      </c>
      <c r="J1785" s="2">
        <f ca="1">0.18*TablaVentas[[#This Row],[SUBTOTAL]]</f>
        <v>39.253585720945374</v>
      </c>
      <c r="K1785" s="2">
        <f ca="1">+TablaVentas[[#This Row],[SUBTOTAL]]+TablaVentas[[#This Row],[IGV]]</f>
        <v>257.32906194841968</v>
      </c>
    </row>
    <row r="1786" spans="1:11" x14ac:dyDescent="0.25">
      <c r="A1786" t="s">
        <v>1795</v>
      </c>
      <c r="B1786" s="6">
        <v>45894</v>
      </c>
      <c r="C1786" t="s">
        <v>10011</v>
      </c>
      <c r="D1786" t="s">
        <v>10017</v>
      </c>
      <c r="E1786">
        <v>11</v>
      </c>
      <c r="F1786">
        <f>+_xlfn.XLOOKUP(TablaVentas[[#This Row],[PRODUCTO FINANCIERO]],TablaPrecios[PRODUCTO FINANCIERO],TablaPrecios[PRECIO UNIT],0)</f>
        <v>9.9</v>
      </c>
      <c r="G1786" s="2">
        <f>+TablaVentas[[#This Row],[CANTIDAD]]*TablaVentas[[#This Row],[PRECIO UNITARIO]]</f>
        <v>108.9</v>
      </c>
      <c r="H1786" s="1">
        <f t="shared" ca="1" si="27"/>
        <v>0.13955463392196316</v>
      </c>
      <c r="I1786" s="2">
        <f ca="1">+TablaVentas[[#This Row],[VENTAL TOTAL]]-TablaVentas[[#This Row],[VENTAL TOTAL]]*TablaVentas[[#This Row],[DESCUENTO]]</f>
        <v>93.702500365898217</v>
      </c>
      <c r="J1786" s="2">
        <f ca="1">0.18*TablaVentas[[#This Row],[SUBTOTAL]]</f>
        <v>16.866450065861677</v>
      </c>
      <c r="K1786" s="2">
        <f ca="1">+TablaVentas[[#This Row],[SUBTOTAL]]+TablaVentas[[#This Row],[IGV]]</f>
        <v>110.5689504317599</v>
      </c>
    </row>
    <row r="1787" spans="1:11" x14ac:dyDescent="0.25">
      <c r="A1787" t="s">
        <v>1796</v>
      </c>
      <c r="B1787" s="6">
        <v>46376</v>
      </c>
      <c r="C1787" t="s">
        <v>10016</v>
      </c>
      <c r="D1787" t="s">
        <v>10018</v>
      </c>
      <c r="E1787">
        <v>17</v>
      </c>
      <c r="F1787">
        <f>+_xlfn.XLOOKUP(TablaVentas[[#This Row],[PRODUCTO FINANCIERO]],TablaPrecios[PRODUCTO FINANCIERO],TablaPrecios[PRECIO UNIT],0)</f>
        <v>14.9</v>
      </c>
      <c r="G1787" s="2">
        <f>+TablaVentas[[#This Row],[CANTIDAD]]*TablaVentas[[#This Row],[PRECIO UNITARIO]]</f>
        <v>253.3</v>
      </c>
      <c r="H1787" s="1">
        <f t="shared" ca="1" si="27"/>
        <v>0.11903979994798827</v>
      </c>
      <c r="I1787" s="2">
        <f ca="1">+TablaVentas[[#This Row],[VENTAL TOTAL]]-TablaVentas[[#This Row],[VENTAL TOTAL]]*TablaVentas[[#This Row],[DESCUENTO]]</f>
        <v>223.14721867317459</v>
      </c>
      <c r="J1787" s="2">
        <f ca="1">0.18*TablaVentas[[#This Row],[SUBTOTAL]]</f>
        <v>40.166499361171425</v>
      </c>
      <c r="K1787" s="2">
        <f ca="1">+TablaVentas[[#This Row],[SUBTOTAL]]+TablaVentas[[#This Row],[IGV]]</f>
        <v>263.31371803434604</v>
      </c>
    </row>
    <row r="1788" spans="1:11" x14ac:dyDescent="0.25">
      <c r="A1788" t="s">
        <v>1797</v>
      </c>
      <c r="B1788" s="6">
        <v>45340</v>
      </c>
      <c r="C1788" t="s">
        <v>10013</v>
      </c>
      <c r="D1788" t="s">
        <v>10022</v>
      </c>
      <c r="E1788">
        <v>8</v>
      </c>
      <c r="F1788">
        <f>+_xlfn.XLOOKUP(TablaVentas[[#This Row],[PRODUCTO FINANCIERO]],TablaPrecios[PRODUCTO FINANCIERO],TablaPrecios[PRECIO UNIT],0)</f>
        <v>20.9</v>
      </c>
      <c r="G1788" s="2">
        <f>+TablaVentas[[#This Row],[CANTIDAD]]*TablaVentas[[#This Row],[PRECIO UNITARIO]]</f>
        <v>167.2</v>
      </c>
      <c r="H1788" s="1">
        <f t="shared" ca="1" si="27"/>
        <v>0.19850851491245394</v>
      </c>
      <c r="I1788" s="2">
        <f ca="1">+TablaVentas[[#This Row],[VENTAL TOTAL]]-TablaVentas[[#This Row],[VENTAL TOTAL]]*TablaVentas[[#This Row],[DESCUENTO]]</f>
        <v>134.00937630663771</v>
      </c>
      <c r="J1788" s="2">
        <f ca="1">0.18*TablaVentas[[#This Row],[SUBTOTAL]]</f>
        <v>24.121687735194786</v>
      </c>
      <c r="K1788" s="2">
        <f ca="1">+TablaVentas[[#This Row],[SUBTOTAL]]+TablaVentas[[#This Row],[IGV]]</f>
        <v>158.1310640418325</v>
      </c>
    </row>
    <row r="1789" spans="1:11" x14ac:dyDescent="0.25">
      <c r="A1789" t="s">
        <v>1798</v>
      </c>
      <c r="B1789" s="6">
        <v>46145</v>
      </c>
      <c r="C1789" t="s">
        <v>10016</v>
      </c>
      <c r="D1789" t="s">
        <v>10020</v>
      </c>
      <c r="E1789">
        <v>7</v>
      </c>
      <c r="F1789">
        <f>+_xlfn.XLOOKUP(TablaVentas[[#This Row],[PRODUCTO FINANCIERO]],TablaPrecios[PRODUCTO FINANCIERO],TablaPrecios[PRECIO UNIT],0)</f>
        <v>14.9</v>
      </c>
      <c r="G1789" s="2">
        <f>+TablaVentas[[#This Row],[CANTIDAD]]*TablaVentas[[#This Row],[PRECIO UNITARIO]]</f>
        <v>104.3</v>
      </c>
      <c r="H1789" s="1">
        <f t="shared" ca="1" si="27"/>
        <v>0.11806962995484355</v>
      </c>
      <c r="I1789" s="2">
        <f ca="1">+TablaVentas[[#This Row],[VENTAL TOTAL]]-TablaVentas[[#This Row],[VENTAL TOTAL]]*TablaVentas[[#This Row],[DESCUENTO]]</f>
        <v>91.985337595709808</v>
      </c>
      <c r="J1789" s="2">
        <f ca="1">0.18*TablaVentas[[#This Row],[SUBTOTAL]]</f>
        <v>16.557360767227763</v>
      </c>
      <c r="K1789" s="2">
        <f ca="1">+TablaVentas[[#This Row],[SUBTOTAL]]+TablaVentas[[#This Row],[IGV]]</f>
        <v>108.54269836293757</v>
      </c>
    </row>
    <row r="1790" spans="1:11" x14ac:dyDescent="0.25">
      <c r="A1790" t="s">
        <v>1799</v>
      </c>
      <c r="B1790" s="6">
        <v>46110</v>
      </c>
      <c r="C1790" t="s">
        <v>10016</v>
      </c>
      <c r="D1790" t="s">
        <v>10017</v>
      </c>
      <c r="E1790">
        <v>14</v>
      </c>
      <c r="F1790">
        <f>+_xlfn.XLOOKUP(TablaVentas[[#This Row],[PRODUCTO FINANCIERO]],TablaPrecios[PRODUCTO FINANCIERO],TablaPrecios[PRECIO UNIT],0)</f>
        <v>9.9</v>
      </c>
      <c r="G1790" s="2">
        <f>+TablaVentas[[#This Row],[CANTIDAD]]*TablaVentas[[#This Row],[PRECIO UNITARIO]]</f>
        <v>138.6</v>
      </c>
      <c r="H1790" s="1">
        <f t="shared" ca="1" si="27"/>
        <v>0.1672856878643712</v>
      </c>
      <c r="I1790" s="2">
        <f ca="1">+TablaVentas[[#This Row],[VENTAL TOTAL]]-TablaVentas[[#This Row],[VENTAL TOTAL]]*TablaVentas[[#This Row],[DESCUENTO]]</f>
        <v>115.41420366199814</v>
      </c>
      <c r="J1790" s="2">
        <f ca="1">0.18*TablaVentas[[#This Row],[SUBTOTAL]]</f>
        <v>20.774556659159664</v>
      </c>
      <c r="K1790" s="2">
        <f ca="1">+TablaVentas[[#This Row],[SUBTOTAL]]+TablaVentas[[#This Row],[IGV]]</f>
        <v>136.18876032115782</v>
      </c>
    </row>
    <row r="1791" spans="1:11" x14ac:dyDescent="0.25">
      <c r="A1791" t="s">
        <v>1800</v>
      </c>
      <c r="B1791" s="6">
        <v>45531</v>
      </c>
      <c r="C1791" t="s">
        <v>10014</v>
      </c>
      <c r="D1791" t="s">
        <v>10017</v>
      </c>
      <c r="E1791">
        <v>19</v>
      </c>
      <c r="F1791">
        <f>+_xlfn.XLOOKUP(TablaVentas[[#This Row],[PRODUCTO FINANCIERO]],TablaPrecios[PRODUCTO FINANCIERO],TablaPrecios[PRECIO UNIT],0)</f>
        <v>9.9</v>
      </c>
      <c r="G1791" s="2">
        <f>+TablaVentas[[#This Row],[CANTIDAD]]*TablaVentas[[#This Row],[PRECIO UNITARIO]]</f>
        <v>188.1</v>
      </c>
      <c r="H1791" s="1">
        <f t="shared" ca="1" si="27"/>
        <v>0.14745950227540458</v>
      </c>
      <c r="I1791" s="2">
        <f ca="1">+TablaVentas[[#This Row],[VENTAL TOTAL]]-TablaVentas[[#This Row],[VENTAL TOTAL]]*TablaVentas[[#This Row],[DESCUENTO]]</f>
        <v>160.3628676219964</v>
      </c>
      <c r="J1791" s="2">
        <f ca="1">0.18*TablaVentas[[#This Row],[SUBTOTAL]]</f>
        <v>28.86531617195935</v>
      </c>
      <c r="K1791" s="2">
        <f ca="1">+TablaVentas[[#This Row],[SUBTOTAL]]+TablaVentas[[#This Row],[IGV]]</f>
        <v>189.22818379395574</v>
      </c>
    </row>
    <row r="1792" spans="1:11" x14ac:dyDescent="0.25">
      <c r="A1792" t="s">
        <v>1801</v>
      </c>
      <c r="B1792" s="6">
        <v>45501</v>
      </c>
      <c r="C1792" t="s">
        <v>10016</v>
      </c>
      <c r="D1792" t="s">
        <v>10022</v>
      </c>
      <c r="E1792">
        <v>17</v>
      </c>
      <c r="F1792">
        <f>+_xlfn.XLOOKUP(TablaVentas[[#This Row],[PRODUCTO FINANCIERO]],TablaPrecios[PRODUCTO FINANCIERO],TablaPrecios[PRECIO UNIT],0)</f>
        <v>20.9</v>
      </c>
      <c r="G1792" s="2">
        <f>+TablaVentas[[#This Row],[CANTIDAD]]*TablaVentas[[#This Row],[PRECIO UNITARIO]]</f>
        <v>355.29999999999995</v>
      </c>
      <c r="H1792" s="1">
        <f t="shared" ca="1" si="27"/>
        <v>0.18858268852688564</v>
      </c>
      <c r="I1792" s="2">
        <f ca="1">+TablaVentas[[#This Row],[VENTAL TOTAL]]-TablaVentas[[#This Row],[VENTAL TOTAL]]*TablaVentas[[#This Row],[DESCUENTO]]</f>
        <v>288.29657076639751</v>
      </c>
      <c r="J1792" s="2">
        <f ca="1">0.18*TablaVentas[[#This Row],[SUBTOTAL]]</f>
        <v>51.893382737951548</v>
      </c>
      <c r="K1792" s="2">
        <f ca="1">+TablaVentas[[#This Row],[SUBTOTAL]]+TablaVentas[[#This Row],[IGV]]</f>
        <v>340.18995350434903</v>
      </c>
    </row>
    <row r="1793" spans="1:11" x14ac:dyDescent="0.25">
      <c r="A1793" t="s">
        <v>1802</v>
      </c>
      <c r="B1793" s="6">
        <v>45570</v>
      </c>
      <c r="C1793" t="s">
        <v>10016</v>
      </c>
      <c r="D1793" t="s">
        <v>10022</v>
      </c>
      <c r="E1793">
        <v>8</v>
      </c>
      <c r="F1793">
        <f>+_xlfn.XLOOKUP(TablaVentas[[#This Row],[PRODUCTO FINANCIERO]],TablaPrecios[PRODUCTO FINANCIERO],TablaPrecios[PRECIO UNIT],0)</f>
        <v>20.9</v>
      </c>
      <c r="G1793" s="2">
        <f>+TablaVentas[[#This Row],[CANTIDAD]]*TablaVentas[[#This Row],[PRECIO UNITARIO]]</f>
        <v>167.2</v>
      </c>
      <c r="H1793" s="1">
        <f t="shared" ca="1" si="27"/>
        <v>0.19322095118085336</v>
      </c>
      <c r="I1793" s="2">
        <f ca="1">+TablaVentas[[#This Row],[VENTAL TOTAL]]-TablaVentas[[#This Row],[VENTAL TOTAL]]*TablaVentas[[#This Row],[DESCUENTO]]</f>
        <v>134.89345696256132</v>
      </c>
      <c r="J1793" s="2">
        <f ca="1">0.18*TablaVentas[[#This Row],[SUBTOTAL]]</f>
        <v>24.280822253261036</v>
      </c>
      <c r="K1793" s="2">
        <f ca="1">+TablaVentas[[#This Row],[SUBTOTAL]]+TablaVentas[[#This Row],[IGV]]</f>
        <v>159.17427921582237</v>
      </c>
    </row>
    <row r="1794" spans="1:11" x14ac:dyDescent="0.25">
      <c r="A1794" t="s">
        <v>1803</v>
      </c>
      <c r="B1794" s="6">
        <v>45747</v>
      </c>
      <c r="C1794" t="s">
        <v>10016</v>
      </c>
      <c r="D1794" t="s">
        <v>10020</v>
      </c>
      <c r="E1794">
        <v>5</v>
      </c>
      <c r="F1794">
        <f>+_xlfn.XLOOKUP(TablaVentas[[#This Row],[PRODUCTO FINANCIERO]],TablaPrecios[PRODUCTO FINANCIERO],TablaPrecios[PRECIO UNIT],0)</f>
        <v>14.9</v>
      </c>
      <c r="G1794" s="2">
        <f>+TablaVentas[[#This Row],[CANTIDAD]]*TablaVentas[[#This Row],[PRECIO UNITARIO]]</f>
        <v>74.5</v>
      </c>
      <c r="H1794" s="1">
        <f t="shared" ref="H1794:H1857" ca="1" si="28">+RAND()*0.1+0.1</f>
        <v>0.1718153880456505</v>
      </c>
      <c r="I1794" s="2">
        <f ca="1">+TablaVentas[[#This Row],[VENTAL TOTAL]]-TablaVentas[[#This Row],[VENTAL TOTAL]]*TablaVentas[[#This Row],[DESCUENTO]]</f>
        <v>61.699753590599038</v>
      </c>
      <c r="J1794" s="2">
        <f ca="1">0.18*TablaVentas[[#This Row],[SUBTOTAL]]</f>
        <v>11.105955646307827</v>
      </c>
      <c r="K1794" s="2">
        <f ca="1">+TablaVentas[[#This Row],[SUBTOTAL]]+TablaVentas[[#This Row],[IGV]]</f>
        <v>72.805709236906864</v>
      </c>
    </row>
    <row r="1795" spans="1:11" x14ac:dyDescent="0.25">
      <c r="A1795" t="s">
        <v>1804</v>
      </c>
      <c r="B1795" s="6">
        <v>46153</v>
      </c>
      <c r="C1795" t="s">
        <v>10016</v>
      </c>
      <c r="D1795" t="s">
        <v>10019</v>
      </c>
      <c r="E1795">
        <v>15</v>
      </c>
      <c r="F1795">
        <f>+_xlfn.XLOOKUP(TablaVentas[[#This Row],[PRODUCTO FINANCIERO]],TablaPrecios[PRODUCTO FINANCIERO],TablaPrecios[PRECIO UNIT],0)</f>
        <v>9.9</v>
      </c>
      <c r="G1795" s="2">
        <f>+TablaVentas[[#This Row],[CANTIDAD]]*TablaVentas[[#This Row],[PRECIO UNITARIO]]</f>
        <v>148.5</v>
      </c>
      <c r="H1795" s="1">
        <f t="shared" ca="1" si="28"/>
        <v>0.11936752157633312</v>
      </c>
      <c r="I1795" s="2">
        <f ca="1">+TablaVentas[[#This Row],[VENTAL TOTAL]]-TablaVentas[[#This Row],[VENTAL TOTAL]]*TablaVentas[[#This Row],[DESCUENTO]]</f>
        <v>130.77392304591453</v>
      </c>
      <c r="J1795" s="2">
        <f ca="1">0.18*TablaVentas[[#This Row],[SUBTOTAL]]</f>
        <v>23.539306148264615</v>
      </c>
      <c r="K1795" s="2">
        <f ca="1">+TablaVentas[[#This Row],[SUBTOTAL]]+TablaVentas[[#This Row],[IGV]]</f>
        <v>154.31322919417914</v>
      </c>
    </row>
    <row r="1796" spans="1:11" x14ac:dyDescent="0.25">
      <c r="A1796" t="s">
        <v>1805</v>
      </c>
      <c r="B1796" s="6">
        <v>45713</v>
      </c>
      <c r="C1796" t="s">
        <v>10014</v>
      </c>
      <c r="D1796" t="s">
        <v>10020</v>
      </c>
      <c r="E1796">
        <v>8</v>
      </c>
      <c r="F1796">
        <f>+_xlfn.XLOOKUP(TablaVentas[[#This Row],[PRODUCTO FINANCIERO]],TablaPrecios[PRODUCTO FINANCIERO],TablaPrecios[PRECIO UNIT],0)</f>
        <v>14.9</v>
      </c>
      <c r="G1796" s="2">
        <f>+TablaVentas[[#This Row],[CANTIDAD]]*TablaVentas[[#This Row],[PRECIO UNITARIO]]</f>
        <v>119.2</v>
      </c>
      <c r="H1796" s="1">
        <f t="shared" ca="1" si="28"/>
        <v>0.13638846578666708</v>
      </c>
      <c r="I1796" s="2">
        <f ca="1">+TablaVentas[[#This Row],[VENTAL TOTAL]]-TablaVentas[[#This Row],[VENTAL TOTAL]]*TablaVentas[[#This Row],[DESCUENTO]]</f>
        <v>102.94249487822928</v>
      </c>
      <c r="J1796" s="2">
        <f ca="1">0.18*TablaVentas[[#This Row],[SUBTOTAL]]</f>
        <v>18.52964907808127</v>
      </c>
      <c r="K1796" s="2">
        <f ca="1">+TablaVentas[[#This Row],[SUBTOTAL]]+TablaVentas[[#This Row],[IGV]]</f>
        <v>121.47214395631056</v>
      </c>
    </row>
    <row r="1797" spans="1:11" x14ac:dyDescent="0.25">
      <c r="A1797" t="s">
        <v>1806</v>
      </c>
      <c r="B1797" s="6">
        <v>45487</v>
      </c>
      <c r="C1797" t="s">
        <v>10016</v>
      </c>
      <c r="D1797" t="s">
        <v>10018</v>
      </c>
      <c r="E1797">
        <v>16</v>
      </c>
      <c r="F1797">
        <f>+_xlfn.XLOOKUP(TablaVentas[[#This Row],[PRODUCTO FINANCIERO]],TablaPrecios[PRODUCTO FINANCIERO],TablaPrecios[PRECIO UNIT],0)</f>
        <v>14.9</v>
      </c>
      <c r="G1797" s="2">
        <f>+TablaVentas[[#This Row],[CANTIDAD]]*TablaVentas[[#This Row],[PRECIO UNITARIO]]</f>
        <v>238.4</v>
      </c>
      <c r="H1797" s="1">
        <f t="shared" ca="1" si="28"/>
        <v>0.14370145276281199</v>
      </c>
      <c r="I1797" s="2">
        <f ca="1">+TablaVentas[[#This Row],[VENTAL TOTAL]]-TablaVentas[[#This Row],[VENTAL TOTAL]]*TablaVentas[[#This Row],[DESCUENTO]]</f>
        <v>204.14157366134563</v>
      </c>
      <c r="J1797" s="2">
        <f ca="1">0.18*TablaVentas[[#This Row],[SUBTOTAL]]</f>
        <v>36.74548325904221</v>
      </c>
      <c r="K1797" s="2">
        <f ca="1">+TablaVentas[[#This Row],[SUBTOTAL]]+TablaVentas[[#This Row],[IGV]]</f>
        <v>240.88705692038783</v>
      </c>
    </row>
    <row r="1798" spans="1:11" x14ac:dyDescent="0.25">
      <c r="A1798" t="s">
        <v>1807</v>
      </c>
      <c r="B1798" s="6">
        <v>45909</v>
      </c>
      <c r="C1798" t="s">
        <v>10014</v>
      </c>
      <c r="D1798" t="s">
        <v>10019</v>
      </c>
      <c r="E1798">
        <v>10</v>
      </c>
      <c r="F1798">
        <f>+_xlfn.XLOOKUP(TablaVentas[[#This Row],[PRODUCTO FINANCIERO]],TablaPrecios[PRODUCTO FINANCIERO],TablaPrecios[PRECIO UNIT],0)</f>
        <v>9.9</v>
      </c>
      <c r="G1798" s="2">
        <f>+TablaVentas[[#This Row],[CANTIDAD]]*TablaVentas[[#This Row],[PRECIO UNITARIO]]</f>
        <v>99</v>
      </c>
      <c r="H1798" s="1">
        <f t="shared" ca="1" si="28"/>
        <v>0.18438691762354784</v>
      </c>
      <c r="I1798" s="2">
        <f ca="1">+TablaVentas[[#This Row],[VENTAL TOTAL]]-TablaVentas[[#This Row],[VENTAL TOTAL]]*TablaVentas[[#This Row],[DESCUENTO]]</f>
        <v>80.745695155268763</v>
      </c>
      <c r="J1798" s="2">
        <f ca="1">0.18*TablaVentas[[#This Row],[SUBTOTAL]]</f>
        <v>14.534225127948377</v>
      </c>
      <c r="K1798" s="2">
        <f ca="1">+TablaVentas[[#This Row],[SUBTOTAL]]+TablaVentas[[#This Row],[IGV]]</f>
        <v>95.279920283217137</v>
      </c>
    </row>
    <row r="1799" spans="1:11" x14ac:dyDescent="0.25">
      <c r="A1799" t="s">
        <v>1808</v>
      </c>
      <c r="B1799" s="6">
        <v>45593</v>
      </c>
      <c r="C1799" t="s">
        <v>10013</v>
      </c>
      <c r="D1799" t="s">
        <v>10022</v>
      </c>
      <c r="E1799">
        <v>4</v>
      </c>
      <c r="F1799">
        <f>+_xlfn.XLOOKUP(TablaVentas[[#This Row],[PRODUCTO FINANCIERO]],TablaPrecios[PRODUCTO FINANCIERO],TablaPrecios[PRECIO UNIT],0)</f>
        <v>20.9</v>
      </c>
      <c r="G1799" s="2">
        <f>+TablaVentas[[#This Row],[CANTIDAD]]*TablaVentas[[#This Row],[PRECIO UNITARIO]]</f>
        <v>83.6</v>
      </c>
      <c r="H1799" s="1">
        <f t="shared" ca="1" si="28"/>
        <v>0.17635166096177732</v>
      </c>
      <c r="I1799" s="2">
        <f ca="1">+TablaVentas[[#This Row],[VENTAL TOTAL]]-TablaVentas[[#This Row],[VENTAL TOTAL]]*TablaVentas[[#This Row],[DESCUENTO]]</f>
        <v>68.857001143595411</v>
      </c>
      <c r="J1799" s="2">
        <f ca="1">0.18*TablaVentas[[#This Row],[SUBTOTAL]]</f>
        <v>12.394260205847173</v>
      </c>
      <c r="K1799" s="2">
        <f ca="1">+TablaVentas[[#This Row],[SUBTOTAL]]+TablaVentas[[#This Row],[IGV]]</f>
        <v>81.251261349442586</v>
      </c>
    </row>
    <row r="1800" spans="1:11" x14ac:dyDescent="0.25">
      <c r="A1800" t="s">
        <v>1809</v>
      </c>
      <c r="B1800" s="6">
        <v>45778</v>
      </c>
      <c r="C1800" t="s">
        <v>10015</v>
      </c>
      <c r="D1800" t="s">
        <v>10019</v>
      </c>
      <c r="E1800">
        <v>6</v>
      </c>
      <c r="F1800">
        <f>+_xlfn.XLOOKUP(TablaVentas[[#This Row],[PRODUCTO FINANCIERO]],TablaPrecios[PRODUCTO FINANCIERO],TablaPrecios[PRECIO UNIT],0)</f>
        <v>9.9</v>
      </c>
      <c r="G1800" s="2">
        <f>+TablaVentas[[#This Row],[CANTIDAD]]*TablaVentas[[#This Row],[PRECIO UNITARIO]]</f>
        <v>59.400000000000006</v>
      </c>
      <c r="H1800" s="1">
        <f t="shared" ca="1" si="28"/>
        <v>0.11123536501840188</v>
      </c>
      <c r="I1800" s="2">
        <f ca="1">+TablaVentas[[#This Row],[VENTAL TOTAL]]-TablaVentas[[#This Row],[VENTAL TOTAL]]*TablaVentas[[#This Row],[DESCUENTO]]</f>
        <v>52.792619317906933</v>
      </c>
      <c r="J1800" s="2">
        <f ca="1">0.18*TablaVentas[[#This Row],[SUBTOTAL]]</f>
        <v>9.502671477223247</v>
      </c>
      <c r="K1800" s="2">
        <f ca="1">+TablaVentas[[#This Row],[SUBTOTAL]]+TablaVentas[[#This Row],[IGV]]</f>
        <v>62.295290795130178</v>
      </c>
    </row>
    <row r="1801" spans="1:11" x14ac:dyDescent="0.25">
      <c r="A1801" t="s">
        <v>1810</v>
      </c>
      <c r="B1801" s="6">
        <v>46287</v>
      </c>
      <c r="C1801" t="s">
        <v>10016</v>
      </c>
      <c r="D1801" t="s">
        <v>10022</v>
      </c>
      <c r="E1801">
        <v>11</v>
      </c>
      <c r="F1801">
        <f>+_xlfn.XLOOKUP(TablaVentas[[#This Row],[PRODUCTO FINANCIERO]],TablaPrecios[PRODUCTO FINANCIERO],TablaPrecios[PRECIO UNIT],0)</f>
        <v>20.9</v>
      </c>
      <c r="G1801" s="2">
        <f>+TablaVentas[[#This Row],[CANTIDAD]]*TablaVentas[[#This Row],[PRECIO UNITARIO]]</f>
        <v>229.89999999999998</v>
      </c>
      <c r="H1801" s="1">
        <f t="shared" ca="1" si="28"/>
        <v>0.1259464167912959</v>
      </c>
      <c r="I1801" s="2">
        <f ca="1">+TablaVentas[[#This Row],[VENTAL TOTAL]]-TablaVentas[[#This Row],[VENTAL TOTAL]]*TablaVentas[[#This Row],[DESCUENTO]]</f>
        <v>200.94491877968105</v>
      </c>
      <c r="J1801" s="2">
        <f ca="1">0.18*TablaVentas[[#This Row],[SUBTOTAL]]</f>
        <v>36.170085380342584</v>
      </c>
      <c r="K1801" s="2">
        <f ca="1">+TablaVentas[[#This Row],[SUBTOTAL]]+TablaVentas[[#This Row],[IGV]]</f>
        <v>237.11500416002363</v>
      </c>
    </row>
    <row r="1802" spans="1:11" x14ac:dyDescent="0.25">
      <c r="A1802" t="s">
        <v>1811</v>
      </c>
      <c r="B1802" s="6">
        <v>45619</v>
      </c>
      <c r="C1802" t="s">
        <v>10015</v>
      </c>
      <c r="D1802" t="s">
        <v>10020</v>
      </c>
      <c r="E1802">
        <v>9</v>
      </c>
      <c r="F1802">
        <f>+_xlfn.XLOOKUP(TablaVentas[[#This Row],[PRODUCTO FINANCIERO]],TablaPrecios[PRODUCTO FINANCIERO],TablaPrecios[PRECIO UNIT],0)</f>
        <v>14.9</v>
      </c>
      <c r="G1802" s="2">
        <f>+TablaVentas[[#This Row],[CANTIDAD]]*TablaVentas[[#This Row],[PRECIO UNITARIO]]</f>
        <v>134.1</v>
      </c>
      <c r="H1802" s="1">
        <f t="shared" ca="1" si="28"/>
        <v>0.18482701870705442</v>
      </c>
      <c r="I1802" s="2">
        <f ca="1">+TablaVentas[[#This Row],[VENTAL TOTAL]]-TablaVentas[[#This Row],[VENTAL TOTAL]]*TablaVentas[[#This Row],[DESCUENTO]]</f>
        <v>109.31469679138399</v>
      </c>
      <c r="J1802" s="2">
        <f ca="1">0.18*TablaVentas[[#This Row],[SUBTOTAL]]</f>
        <v>19.67664542244912</v>
      </c>
      <c r="K1802" s="2">
        <f ca="1">+TablaVentas[[#This Row],[SUBTOTAL]]+TablaVentas[[#This Row],[IGV]]</f>
        <v>128.99134221383312</v>
      </c>
    </row>
    <row r="1803" spans="1:11" x14ac:dyDescent="0.25">
      <c r="A1803" t="s">
        <v>1812</v>
      </c>
      <c r="B1803" s="6">
        <v>45562</v>
      </c>
      <c r="C1803" t="s">
        <v>10013</v>
      </c>
      <c r="D1803" t="s">
        <v>10019</v>
      </c>
      <c r="E1803">
        <v>11</v>
      </c>
      <c r="F1803">
        <f>+_xlfn.XLOOKUP(TablaVentas[[#This Row],[PRODUCTO FINANCIERO]],TablaPrecios[PRODUCTO FINANCIERO],TablaPrecios[PRECIO UNIT],0)</f>
        <v>9.9</v>
      </c>
      <c r="G1803" s="2">
        <f>+TablaVentas[[#This Row],[CANTIDAD]]*TablaVentas[[#This Row],[PRECIO UNITARIO]]</f>
        <v>108.9</v>
      </c>
      <c r="H1803" s="1">
        <f t="shared" ca="1" si="28"/>
        <v>0.14429916791369451</v>
      </c>
      <c r="I1803" s="2">
        <f ca="1">+TablaVentas[[#This Row],[VENTAL TOTAL]]-TablaVentas[[#This Row],[VENTAL TOTAL]]*TablaVentas[[#This Row],[DESCUENTO]]</f>
        <v>93.185820614198676</v>
      </c>
      <c r="J1803" s="2">
        <f ca="1">0.18*TablaVentas[[#This Row],[SUBTOTAL]]</f>
        <v>16.773447710555761</v>
      </c>
      <c r="K1803" s="2">
        <f ca="1">+TablaVentas[[#This Row],[SUBTOTAL]]+TablaVentas[[#This Row],[IGV]]</f>
        <v>109.95926832475443</v>
      </c>
    </row>
    <row r="1804" spans="1:11" x14ac:dyDescent="0.25">
      <c r="A1804" t="s">
        <v>1813</v>
      </c>
      <c r="B1804" s="6">
        <v>46242</v>
      </c>
      <c r="C1804" t="s">
        <v>10014</v>
      </c>
      <c r="D1804" t="s">
        <v>10017</v>
      </c>
      <c r="E1804">
        <v>14</v>
      </c>
      <c r="F1804">
        <f>+_xlfn.XLOOKUP(TablaVentas[[#This Row],[PRODUCTO FINANCIERO]],TablaPrecios[PRODUCTO FINANCIERO],TablaPrecios[PRECIO UNIT],0)</f>
        <v>9.9</v>
      </c>
      <c r="G1804" s="2">
        <f>+TablaVentas[[#This Row],[CANTIDAD]]*TablaVentas[[#This Row],[PRECIO UNITARIO]]</f>
        <v>138.6</v>
      </c>
      <c r="H1804" s="1">
        <f t="shared" ca="1" si="28"/>
        <v>0.10394988694859636</v>
      </c>
      <c r="I1804" s="2">
        <f ca="1">+TablaVentas[[#This Row],[VENTAL TOTAL]]-TablaVentas[[#This Row],[VENTAL TOTAL]]*TablaVentas[[#This Row],[DESCUENTO]]</f>
        <v>124.19254566892454</v>
      </c>
      <c r="J1804" s="2">
        <f ca="1">0.18*TablaVentas[[#This Row],[SUBTOTAL]]</f>
        <v>22.354658220406417</v>
      </c>
      <c r="K1804" s="2">
        <f ca="1">+TablaVentas[[#This Row],[SUBTOTAL]]+TablaVentas[[#This Row],[IGV]]</f>
        <v>146.54720388933094</v>
      </c>
    </row>
    <row r="1805" spans="1:11" x14ac:dyDescent="0.25">
      <c r="A1805" t="s">
        <v>1814</v>
      </c>
      <c r="B1805" s="6">
        <v>45458</v>
      </c>
      <c r="C1805" t="s">
        <v>10016</v>
      </c>
      <c r="D1805" t="s">
        <v>10019</v>
      </c>
      <c r="E1805">
        <v>18</v>
      </c>
      <c r="F1805">
        <f>+_xlfn.XLOOKUP(TablaVentas[[#This Row],[PRODUCTO FINANCIERO]],TablaPrecios[PRODUCTO FINANCIERO],TablaPrecios[PRECIO UNIT],0)</f>
        <v>9.9</v>
      </c>
      <c r="G1805" s="2">
        <f>+TablaVentas[[#This Row],[CANTIDAD]]*TablaVentas[[#This Row],[PRECIO UNITARIO]]</f>
        <v>178.20000000000002</v>
      </c>
      <c r="H1805" s="1">
        <f t="shared" ca="1" si="28"/>
        <v>0.15923734079660803</v>
      </c>
      <c r="I1805" s="2">
        <f ca="1">+TablaVentas[[#This Row],[VENTAL TOTAL]]-TablaVentas[[#This Row],[VENTAL TOTAL]]*TablaVentas[[#This Row],[DESCUENTO]]</f>
        <v>149.82390587004446</v>
      </c>
      <c r="J1805" s="2">
        <f ca="1">0.18*TablaVentas[[#This Row],[SUBTOTAL]]</f>
        <v>26.968303056608001</v>
      </c>
      <c r="K1805" s="2">
        <f ca="1">+TablaVentas[[#This Row],[SUBTOTAL]]+TablaVentas[[#This Row],[IGV]]</f>
        <v>176.79220892665245</v>
      </c>
    </row>
    <row r="1806" spans="1:11" x14ac:dyDescent="0.25">
      <c r="A1806" t="s">
        <v>1815</v>
      </c>
      <c r="B1806" s="6">
        <v>45534</v>
      </c>
      <c r="C1806" t="s">
        <v>10012</v>
      </c>
      <c r="D1806" t="s">
        <v>10020</v>
      </c>
      <c r="E1806">
        <v>12</v>
      </c>
      <c r="F1806">
        <f>+_xlfn.XLOOKUP(TablaVentas[[#This Row],[PRODUCTO FINANCIERO]],TablaPrecios[PRODUCTO FINANCIERO],TablaPrecios[PRECIO UNIT],0)</f>
        <v>14.9</v>
      </c>
      <c r="G1806" s="2">
        <f>+TablaVentas[[#This Row],[CANTIDAD]]*TablaVentas[[#This Row],[PRECIO UNITARIO]]</f>
        <v>178.8</v>
      </c>
      <c r="H1806" s="1">
        <f t="shared" ca="1" si="28"/>
        <v>0.12211932346149898</v>
      </c>
      <c r="I1806" s="2">
        <f ca="1">+TablaVentas[[#This Row],[VENTAL TOTAL]]-TablaVentas[[#This Row],[VENTAL TOTAL]]*TablaVentas[[#This Row],[DESCUENTO]]</f>
        <v>156.965064965084</v>
      </c>
      <c r="J1806" s="2">
        <f ca="1">0.18*TablaVentas[[#This Row],[SUBTOTAL]]</f>
        <v>28.253711693715118</v>
      </c>
      <c r="K1806" s="2">
        <f ca="1">+TablaVentas[[#This Row],[SUBTOTAL]]+TablaVentas[[#This Row],[IGV]]</f>
        <v>185.21877665879913</v>
      </c>
    </row>
    <row r="1807" spans="1:11" x14ac:dyDescent="0.25">
      <c r="A1807" t="s">
        <v>1816</v>
      </c>
      <c r="B1807" s="6">
        <v>46038</v>
      </c>
      <c r="C1807" t="s">
        <v>10014</v>
      </c>
      <c r="D1807" t="s">
        <v>10020</v>
      </c>
      <c r="E1807">
        <v>6</v>
      </c>
      <c r="F1807">
        <f>+_xlfn.XLOOKUP(TablaVentas[[#This Row],[PRODUCTO FINANCIERO]],TablaPrecios[PRODUCTO FINANCIERO],TablaPrecios[PRECIO UNIT],0)</f>
        <v>14.9</v>
      </c>
      <c r="G1807" s="2">
        <f>+TablaVentas[[#This Row],[CANTIDAD]]*TablaVentas[[#This Row],[PRECIO UNITARIO]]</f>
        <v>89.4</v>
      </c>
      <c r="H1807" s="1">
        <f t="shared" ca="1" si="28"/>
        <v>0.16173912286800068</v>
      </c>
      <c r="I1807" s="2">
        <f ca="1">+TablaVentas[[#This Row],[VENTAL TOTAL]]-TablaVentas[[#This Row],[VENTAL TOTAL]]*TablaVentas[[#This Row],[DESCUENTO]]</f>
        <v>74.940522415600739</v>
      </c>
      <c r="J1807" s="2">
        <f ca="1">0.18*TablaVentas[[#This Row],[SUBTOTAL]]</f>
        <v>13.489294034808132</v>
      </c>
      <c r="K1807" s="2">
        <f ca="1">+TablaVentas[[#This Row],[SUBTOTAL]]+TablaVentas[[#This Row],[IGV]]</f>
        <v>88.429816450408879</v>
      </c>
    </row>
    <row r="1808" spans="1:11" x14ac:dyDescent="0.25">
      <c r="A1808" t="s">
        <v>1817</v>
      </c>
      <c r="B1808" s="6">
        <v>45313</v>
      </c>
      <c r="C1808" t="s">
        <v>10011</v>
      </c>
      <c r="D1808" t="s">
        <v>10022</v>
      </c>
      <c r="E1808">
        <v>19</v>
      </c>
      <c r="F1808">
        <f>+_xlfn.XLOOKUP(TablaVentas[[#This Row],[PRODUCTO FINANCIERO]],TablaPrecios[PRODUCTO FINANCIERO],TablaPrecios[PRECIO UNIT],0)</f>
        <v>20.9</v>
      </c>
      <c r="G1808" s="2">
        <f>+TablaVentas[[#This Row],[CANTIDAD]]*TablaVentas[[#This Row],[PRECIO UNITARIO]]</f>
        <v>397.09999999999997</v>
      </c>
      <c r="H1808" s="1">
        <f t="shared" ca="1" si="28"/>
        <v>0.19629998084339764</v>
      </c>
      <c r="I1808" s="2">
        <f ca="1">+TablaVentas[[#This Row],[VENTAL TOTAL]]-TablaVentas[[#This Row],[VENTAL TOTAL]]*TablaVentas[[#This Row],[DESCUENTO]]</f>
        <v>319.14927760708679</v>
      </c>
      <c r="J1808" s="2">
        <f ca="1">0.18*TablaVentas[[#This Row],[SUBTOTAL]]</f>
        <v>57.446869969275618</v>
      </c>
      <c r="K1808" s="2">
        <f ca="1">+TablaVentas[[#This Row],[SUBTOTAL]]+TablaVentas[[#This Row],[IGV]]</f>
        <v>376.5961475763624</v>
      </c>
    </row>
    <row r="1809" spans="1:11" x14ac:dyDescent="0.25">
      <c r="A1809" t="s">
        <v>1818</v>
      </c>
      <c r="B1809" s="6">
        <v>45573</v>
      </c>
      <c r="C1809" t="s">
        <v>10015</v>
      </c>
      <c r="D1809" t="s">
        <v>10018</v>
      </c>
      <c r="E1809">
        <v>7</v>
      </c>
      <c r="F1809">
        <f>+_xlfn.XLOOKUP(TablaVentas[[#This Row],[PRODUCTO FINANCIERO]],TablaPrecios[PRODUCTO FINANCIERO],TablaPrecios[PRECIO UNIT],0)</f>
        <v>14.9</v>
      </c>
      <c r="G1809" s="2">
        <f>+TablaVentas[[#This Row],[CANTIDAD]]*TablaVentas[[#This Row],[PRECIO UNITARIO]]</f>
        <v>104.3</v>
      </c>
      <c r="H1809" s="1">
        <f t="shared" ca="1" si="28"/>
        <v>0.16954304719140112</v>
      </c>
      <c r="I1809" s="2">
        <f ca="1">+TablaVentas[[#This Row],[VENTAL TOTAL]]-TablaVentas[[#This Row],[VENTAL TOTAL]]*TablaVentas[[#This Row],[DESCUENTO]]</f>
        <v>86.616660177936865</v>
      </c>
      <c r="J1809" s="2">
        <f ca="1">0.18*TablaVentas[[#This Row],[SUBTOTAL]]</f>
        <v>15.590998832028635</v>
      </c>
      <c r="K1809" s="2">
        <f ca="1">+TablaVentas[[#This Row],[SUBTOTAL]]+TablaVentas[[#This Row],[IGV]]</f>
        <v>102.2076590099655</v>
      </c>
    </row>
    <row r="1810" spans="1:11" x14ac:dyDescent="0.25">
      <c r="A1810" t="s">
        <v>1819</v>
      </c>
      <c r="B1810" s="6">
        <v>45490</v>
      </c>
      <c r="C1810" t="s">
        <v>10014</v>
      </c>
      <c r="D1810" t="s">
        <v>10020</v>
      </c>
      <c r="E1810">
        <v>6</v>
      </c>
      <c r="F1810">
        <f>+_xlfn.XLOOKUP(TablaVentas[[#This Row],[PRODUCTO FINANCIERO]],TablaPrecios[PRODUCTO FINANCIERO],TablaPrecios[PRECIO UNIT],0)</f>
        <v>14.9</v>
      </c>
      <c r="G1810" s="2">
        <f>+TablaVentas[[#This Row],[CANTIDAD]]*TablaVentas[[#This Row],[PRECIO UNITARIO]]</f>
        <v>89.4</v>
      </c>
      <c r="H1810" s="1">
        <f t="shared" ca="1" si="28"/>
        <v>0.10362004000077345</v>
      </c>
      <c r="I1810" s="2">
        <f ca="1">+TablaVentas[[#This Row],[VENTAL TOTAL]]-TablaVentas[[#This Row],[VENTAL TOTAL]]*TablaVentas[[#This Row],[DESCUENTO]]</f>
        <v>80.136368423930861</v>
      </c>
      <c r="J1810" s="2">
        <f ca="1">0.18*TablaVentas[[#This Row],[SUBTOTAL]]</f>
        <v>14.424546316307554</v>
      </c>
      <c r="K1810" s="2">
        <f ca="1">+TablaVentas[[#This Row],[SUBTOTAL]]+TablaVentas[[#This Row],[IGV]]</f>
        <v>94.560914740238417</v>
      </c>
    </row>
    <row r="1811" spans="1:11" x14ac:dyDescent="0.25">
      <c r="A1811" t="s">
        <v>1820</v>
      </c>
      <c r="B1811" s="6">
        <v>46176</v>
      </c>
      <c r="C1811" t="s">
        <v>10012</v>
      </c>
      <c r="D1811" t="s">
        <v>10020</v>
      </c>
      <c r="E1811">
        <v>18</v>
      </c>
      <c r="F1811">
        <f>+_xlfn.XLOOKUP(TablaVentas[[#This Row],[PRODUCTO FINANCIERO]],TablaPrecios[PRODUCTO FINANCIERO],TablaPrecios[PRECIO UNIT],0)</f>
        <v>14.9</v>
      </c>
      <c r="G1811" s="2">
        <f>+TablaVentas[[#This Row],[CANTIDAD]]*TablaVentas[[#This Row],[PRECIO UNITARIO]]</f>
        <v>268.2</v>
      </c>
      <c r="H1811" s="1">
        <f t="shared" ca="1" si="28"/>
        <v>0.17033426335545515</v>
      </c>
      <c r="I1811" s="2">
        <f ca="1">+TablaVentas[[#This Row],[VENTAL TOTAL]]-TablaVentas[[#This Row],[VENTAL TOTAL]]*TablaVentas[[#This Row],[DESCUENTO]]</f>
        <v>222.51635056806691</v>
      </c>
      <c r="J1811" s="2">
        <f ca="1">0.18*TablaVentas[[#This Row],[SUBTOTAL]]</f>
        <v>40.052943102252044</v>
      </c>
      <c r="K1811" s="2">
        <f ca="1">+TablaVentas[[#This Row],[SUBTOTAL]]+TablaVentas[[#This Row],[IGV]]</f>
        <v>262.56929367031898</v>
      </c>
    </row>
    <row r="1812" spans="1:11" x14ac:dyDescent="0.25">
      <c r="A1812" t="s">
        <v>1821</v>
      </c>
      <c r="B1812" s="6">
        <v>45848</v>
      </c>
      <c r="C1812" t="s">
        <v>10013</v>
      </c>
      <c r="D1812" t="s">
        <v>10022</v>
      </c>
      <c r="E1812">
        <v>10</v>
      </c>
      <c r="F1812">
        <f>+_xlfn.XLOOKUP(TablaVentas[[#This Row],[PRODUCTO FINANCIERO]],TablaPrecios[PRODUCTO FINANCIERO],TablaPrecios[PRECIO UNIT],0)</f>
        <v>20.9</v>
      </c>
      <c r="G1812" s="2">
        <f>+TablaVentas[[#This Row],[CANTIDAD]]*TablaVentas[[#This Row],[PRECIO UNITARIO]]</f>
        <v>209</v>
      </c>
      <c r="H1812" s="1">
        <f t="shared" ca="1" si="28"/>
        <v>0.19033757977590779</v>
      </c>
      <c r="I1812" s="2">
        <f ca="1">+TablaVentas[[#This Row],[VENTAL TOTAL]]-TablaVentas[[#This Row],[VENTAL TOTAL]]*TablaVentas[[#This Row],[DESCUENTO]]</f>
        <v>169.21944582683528</v>
      </c>
      <c r="J1812" s="2">
        <f ca="1">0.18*TablaVentas[[#This Row],[SUBTOTAL]]</f>
        <v>30.459500248830349</v>
      </c>
      <c r="K1812" s="2">
        <f ca="1">+TablaVentas[[#This Row],[SUBTOTAL]]+TablaVentas[[#This Row],[IGV]]</f>
        <v>199.67894607566564</v>
      </c>
    </row>
    <row r="1813" spans="1:11" x14ac:dyDescent="0.25">
      <c r="A1813" t="s">
        <v>1822</v>
      </c>
      <c r="B1813" s="6">
        <v>46379</v>
      </c>
      <c r="C1813" t="s">
        <v>10012</v>
      </c>
      <c r="D1813" t="s">
        <v>10017</v>
      </c>
      <c r="E1813">
        <v>16</v>
      </c>
      <c r="F1813">
        <f>+_xlfn.XLOOKUP(TablaVentas[[#This Row],[PRODUCTO FINANCIERO]],TablaPrecios[PRODUCTO FINANCIERO],TablaPrecios[PRECIO UNIT],0)</f>
        <v>9.9</v>
      </c>
      <c r="G1813" s="2">
        <f>+TablaVentas[[#This Row],[CANTIDAD]]*TablaVentas[[#This Row],[PRECIO UNITARIO]]</f>
        <v>158.4</v>
      </c>
      <c r="H1813" s="1">
        <f t="shared" ca="1" si="28"/>
        <v>0.10737826419992981</v>
      </c>
      <c r="I1813" s="2">
        <f ca="1">+TablaVentas[[#This Row],[VENTAL TOTAL]]-TablaVentas[[#This Row],[VENTAL TOTAL]]*TablaVentas[[#This Row],[DESCUENTO]]</f>
        <v>141.39128295073112</v>
      </c>
      <c r="J1813" s="2">
        <f ca="1">0.18*TablaVentas[[#This Row],[SUBTOTAL]]</f>
        <v>25.450430931131603</v>
      </c>
      <c r="K1813" s="2">
        <f ca="1">+TablaVentas[[#This Row],[SUBTOTAL]]+TablaVentas[[#This Row],[IGV]]</f>
        <v>166.84171388186272</v>
      </c>
    </row>
    <row r="1814" spans="1:11" x14ac:dyDescent="0.25">
      <c r="A1814" t="s">
        <v>1823</v>
      </c>
      <c r="B1814" s="6">
        <v>45600</v>
      </c>
      <c r="C1814" t="s">
        <v>10014</v>
      </c>
      <c r="D1814" t="s">
        <v>10022</v>
      </c>
      <c r="E1814">
        <v>16</v>
      </c>
      <c r="F1814">
        <f>+_xlfn.XLOOKUP(TablaVentas[[#This Row],[PRODUCTO FINANCIERO]],TablaPrecios[PRODUCTO FINANCIERO],TablaPrecios[PRECIO UNIT],0)</f>
        <v>20.9</v>
      </c>
      <c r="G1814" s="2">
        <f>+TablaVentas[[#This Row],[CANTIDAD]]*TablaVentas[[#This Row],[PRECIO UNITARIO]]</f>
        <v>334.4</v>
      </c>
      <c r="H1814" s="1">
        <f t="shared" ca="1" si="28"/>
        <v>0.18637290386579564</v>
      </c>
      <c r="I1814" s="2">
        <f ca="1">+TablaVentas[[#This Row],[VENTAL TOTAL]]-TablaVentas[[#This Row],[VENTAL TOTAL]]*TablaVentas[[#This Row],[DESCUENTO]]</f>
        <v>272.07690094727792</v>
      </c>
      <c r="J1814" s="2">
        <f ca="1">0.18*TablaVentas[[#This Row],[SUBTOTAL]]</f>
        <v>48.973842170510025</v>
      </c>
      <c r="K1814" s="2">
        <f ca="1">+TablaVentas[[#This Row],[SUBTOTAL]]+TablaVentas[[#This Row],[IGV]]</f>
        <v>321.05074311778793</v>
      </c>
    </row>
    <row r="1815" spans="1:11" x14ac:dyDescent="0.25">
      <c r="A1815" t="s">
        <v>1824</v>
      </c>
      <c r="B1815" s="6">
        <v>46125</v>
      </c>
      <c r="C1815" t="s">
        <v>10015</v>
      </c>
      <c r="D1815" t="s">
        <v>10022</v>
      </c>
      <c r="E1815">
        <v>15</v>
      </c>
      <c r="F1815">
        <f>+_xlfn.XLOOKUP(TablaVentas[[#This Row],[PRODUCTO FINANCIERO]],TablaPrecios[PRODUCTO FINANCIERO],TablaPrecios[PRECIO UNIT],0)</f>
        <v>20.9</v>
      </c>
      <c r="G1815" s="2">
        <f>+TablaVentas[[#This Row],[CANTIDAD]]*TablaVentas[[#This Row],[PRECIO UNITARIO]]</f>
        <v>313.5</v>
      </c>
      <c r="H1815" s="1">
        <f t="shared" ca="1" si="28"/>
        <v>0.13539019103965449</v>
      </c>
      <c r="I1815" s="2">
        <f ca="1">+TablaVentas[[#This Row],[VENTAL TOTAL]]-TablaVentas[[#This Row],[VENTAL TOTAL]]*TablaVentas[[#This Row],[DESCUENTO]]</f>
        <v>271.05517510906833</v>
      </c>
      <c r="J1815" s="2">
        <f ca="1">0.18*TablaVentas[[#This Row],[SUBTOTAL]]</f>
        <v>48.789931519632297</v>
      </c>
      <c r="K1815" s="2">
        <f ca="1">+TablaVentas[[#This Row],[SUBTOTAL]]+TablaVentas[[#This Row],[IGV]]</f>
        <v>319.84510662870065</v>
      </c>
    </row>
    <row r="1816" spans="1:11" x14ac:dyDescent="0.25">
      <c r="A1816" t="s">
        <v>1825</v>
      </c>
      <c r="B1816" s="6">
        <v>46195</v>
      </c>
      <c r="C1816" t="s">
        <v>10015</v>
      </c>
      <c r="D1816" t="s">
        <v>10020</v>
      </c>
      <c r="E1816">
        <v>18</v>
      </c>
      <c r="F1816">
        <f>+_xlfn.XLOOKUP(TablaVentas[[#This Row],[PRODUCTO FINANCIERO]],TablaPrecios[PRODUCTO FINANCIERO],TablaPrecios[PRECIO UNIT],0)</f>
        <v>14.9</v>
      </c>
      <c r="G1816" s="2">
        <f>+TablaVentas[[#This Row],[CANTIDAD]]*TablaVentas[[#This Row],[PRECIO UNITARIO]]</f>
        <v>268.2</v>
      </c>
      <c r="H1816" s="1">
        <f t="shared" ca="1" si="28"/>
        <v>0.16732082435210455</v>
      </c>
      <c r="I1816" s="2">
        <f ca="1">+TablaVentas[[#This Row],[VENTAL TOTAL]]-TablaVentas[[#This Row],[VENTAL TOTAL]]*TablaVentas[[#This Row],[DESCUENTO]]</f>
        <v>223.32455490876555</v>
      </c>
      <c r="J1816" s="2">
        <f ca="1">0.18*TablaVentas[[#This Row],[SUBTOTAL]]</f>
        <v>40.198419883577799</v>
      </c>
      <c r="K1816" s="2">
        <f ca="1">+TablaVentas[[#This Row],[SUBTOTAL]]+TablaVentas[[#This Row],[IGV]]</f>
        <v>263.52297479234335</v>
      </c>
    </row>
    <row r="1817" spans="1:11" x14ac:dyDescent="0.25">
      <c r="A1817" t="s">
        <v>1826</v>
      </c>
      <c r="B1817" s="6">
        <v>45608</v>
      </c>
      <c r="C1817" t="s">
        <v>10014</v>
      </c>
      <c r="D1817" t="s">
        <v>10018</v>
      </c>
      <c r="E1817">
        <v>15</v>
      </c>
      <c r="F1817">
        <f>+_xlfn.XLOOKUP(TablaVentas[[#This Row],[PRODUCTO FINANCIERO]],TablaPrecios[PRODUCTO FINANCIERO],TablaPrecios[PRECIO UNIT],0)</f>
        <v>14.9</v>
      </c>
      <c r="G1817" s="2">
        <f>+TablaVentas[[#This Row],[CANTIDAD]]*TablaVentas[[#This Row],[PRECIO UNITARIO]]</f>
        <v>223.5</v>
      </c>
      <c r="H1817" s="1">
        <f t="shared" ca="1" si="28"/>
        <v>0.18264472246319882</v>
      </c>
      <c r="I1817" s="2">
        <f ca="1">+TablaVentas[[#This Row],[VENTAL TOTAL]]-TablaVentas[[#This Row],[VENTAL TOTAL]]*TablaVentas[[#This Row],[DESCUENTO]]</f>
        <v>182.67890452947506</v>
      </c>
      <c r="J1817" s="2">
        <f ca="1">0.18*TablaVentas[[#This Row],[SUBTOTAL]]</f>
        <v>32.882202815305511</v>
      </c>
      <c r="K1817" s="2">
        <f ca="1">+TablaVentas[[#This Row],[SUBTOTAL]]+TablaVentas[[#This Row],[IGV]]</f>
        <v>215.56110734478057</v>
      </c>
    </row>
    <row r="1818" spans="1:11" x14ac:dyDescent="0.25">
      <c r="A1818" t="s">
        <v>1827</v>
      </c>
      <c r="B1818" s="6">
        <v>45670</v>
      </c>
      <c r="C1818" t="s">
        <v>10012</v>
      </c>
      <c r="D1818" t="s">
        <v>10022</v>
      </c>
      <c r="E1818">
        <v>19</v>
      </c>
      <c r="F1818">
        <f>+_xlfn.XLOOKUP(TablaVentas[[#This Row],[PRODUCTO FINANCIERO]],TablaPrecios[PRODUCTO FINANCIERO],TablaPrecios[PRECIO UNIT],0)</f>
        <v>20.9</v>
      </c>
      <c r="G1818" s="2">
        <f>+TablaVentas[[#This Row],[CANTIDAD]]*TablaVentas[[#This Row],[PRECIO UNITARIO]]</f>
        <v>397.09999999999997</v>
      </c>
      <c r="H1818" s="1">
        <f t="shared" ca="1" si="28"/>
        <v>0.18798315401649263</v>
      </c>
      <c r="I1818" s="2">
        <f ca="1">+TablaVentas[[#This Row],[VENTAL TOTAL]]-TablaVentas[[#This Row],[VENTAL TOTAL]]*TablaVentas[[#This Row],[DESCUENTO]]</f>
        <v>322.45188954005073</v>
      </c>
      <c r="J1818" s="2">
        <f ca="1">0.18*TablaVentas[[#This Row],[SUBTOTAL]]</f>
        <v>58.041340117209131</v>
      </c>
      <c r="K1818" s="2">
        <f ca="1">+TablaVentas[[#This Row],[SUBTOTAL]]+TablaVentas[[#This Row],[IGV]]</f>
        <v>380.49322965725986</v>
      </c>
    </row>
    <row r="1819" spans="1:11" x14ac:dyDescent="0.25">
      <c r="A1819" t="s">
        <v>1828</v>
      </c>
      <c r="B1819" s="6">
        <v>46123</v>
      </c>
      <c r="C1819" t="s">
        <v>10011</v>
      </c>
      <c r="D1819" t="s">
        <v>10020</v>
      </c>
      <c r="E1819">
        <v>16</v>
      </c>
      <c r="F1819">
        <f>+_xlfn.XLOOKUP(TablaVentas[[#This Row],[PRODUCTO FINANCIERO]],TablaPrecios[PRODUCTO FINANCIERO],TablaPrecios[PRECIO UNIT],0)</f>
        <v>14.9</v>
      </c>
      <c r="G1819" s="2">
        <f>+TablaVentas[[#This Row],[CANTIDAD]]*TablaVentas[[#This Row],[PRECIO UNITARIO]]</f>
        <v>238.4</v>
      </c>
      <c r="H1819" s="1">
        <f t="shared" ca="1" si="28"/>
        <v>0.10523968870110183</v>
      </c>
      <c r="I1819" s="2">
        <f ca="1">+TablaVentas[[#This Row],[VENTAL TOTAL]]-TablaVentas[[#This Row],[VENTAL TOTAL]]*TablaVentas[[#This Row],[DESCUENTO]]</f>
        <v>213.31085821365733</v>
      </c>
      <c r="J1819" s="2">
        <f ca="1">0.18*TablaVentas[[#This Row],[SUBTOTAL]]</f>
        <v>38.395954478458314</v>
      </c>
      <c r="K1819" s="2">
        <f ca="1">+TablaVentas[[#This Row],[SUBTOTAL]]+TablaVentas[[#This Row],[IGV]]</f>
        <v>251.70681269211565</v>
      </c>
    </row>
    <row r="1820" spans="1:11" x14ac:dyDescent="0.25">
      <c r="A1820" t="s">
        <v>1829</v>
      </c>
      <c r="B1820" s="6">
        <v>45969</v>
      </c>
      <c r="C1820" t="s">
        <v>10014</v>
      </c>
      <c r="D1820" t="s">
        <v>10022</v>
      </c>
      <c r="E1820">
        <v>5</v>
      </c>
      <c r="F1820">
        <f>+_xlfn.XLOOKUP(TablaVentas[[#This Row],[PRODUCTO FINANCIERO]],TablaPrecios[PRODUCTO FINANCIERO],TablaPrecios[PRECIO UNIT],0)</f>
        <v>20.9</v>
      </c>
      <c r="G1820" s="2">
        <f>+TablaVentas[[#This Row],[CANTIDAD]]*TablaVentas[[#This Row],[PRECIO UNITARIO]]</f>
        <v>104.5</v>
      </c>
      <c r="H1820" s="1">
        <f t="shared" ca="1" si="28"/>
        <v>0.18001757923223505</v>
      </c>
      <c r="I1820" s="2">
        <f ca="1">+TablaVentas[[#This Row],[VENTAL TOTAL]]-TablaVentas[[#This Row],[VENTAL TOTAL]]*TablaVentas[[#This Row],[DESCUENTO]]</f>
        <v>85.688162970231446</v>
      </c>
      <c r="J1820" s="2">
        <f ca="1">0.18*TablaVentas[[#This Row],[SUBTOTAL]]</f>
        <v>15.42386933464166</v>
      </c>
      <c r="K1820" s="2">
        <f ca="1">+TablaVentas[[#This Row],[SUBTOTAL]]+TablaVentas[[#This Row],[IGV]]</f>
        <v>101.11203230487311</v>
      </c>
    </row>
    <row r="1821" spans="1:11" x14ac:dyDescent="0.25">
      <c r="A1821" t="s">
        <v>1830</v>
      </c>
      <c r="B1821" s="6">
        <v>45875</v>
      </c>
      <c r="C1821" t="s">
        <v>10014</v>
      </c>
      <c r="D1821" t="s">
        <v>10020</v>
      </c>
      <c r="E1821">
        <v>15</v>
      </c>
      <c r="F1821">
        <f>+_xlfn.XLOOKUP(TablaVentas[[#This Row],[PRODUCTO FINANCIERO]],TablaPrecios[PRODUCTO FINANCIERO],TablaPrecios[PRECIO UNIT],0)</f>
        <v>14.9</v>
      </c>
      <c r="G1821" s="2">
        <f>+TablaVentas[[#This Row],[CANTIDAD]]*TablaVentas[[#This Row],[PRECIO UNITARIO]]</f>
        <v>223.5</v>
      </c>
      <c r="H1821" s="1">
        <f t="shared" ca="1" si="28"/>
        <v>0.12384649828672062</v>
      </c>
      <c r="I1821" s="2">
        <f ca="1">+TablaVentas[[#This Row],[VENTAL TOTAL]]-TablaVentas[[#This Row],[VENTAL TOTAL]]*TablaVentas[[#This Row],[DESCUENTO]]</f>
        <v>195.82030763291795</v>
      </c>
      <c r="J1821" s="2">
        <f ca="1">0.18*TablaVentas[[#This Row],[SUBTOTAL]]</f>
        <v>35.247655373925227</v>
      </c>
      <c r="K1821" s="2">
        <f ca="1">+TablaVentas[[#This Row],[SUBTOTAL]]+TablaVentas[[#This Row],[IGV]]</f>
        <v>231.06796300684317</v>
      </c>
    </row>
    <row r="1822" spans="1:11" x14ac:dyDescent="0.25">
      <c r="A1822" t="s">
        <v>1831</v>
      </c>
      <c r="B1822" s="6">
        <v>46351</v>
      </c>
      <c r="C1822" t="s">
        <v>10014</v>
      </c>
      <c r="D1822" t="s">
        <v>10020</v>
      </c>
      <c r="E1822">
        <v>8</v>
      </c>
      <c r="F1822">
        <f>+_xlfn.XLOOKUP(TablaVentas[[#This Row],[PRODUCTO FINANCIERO]],TablaPrecios[PRODUCTO FINANCIERO],TablaPrecios[PRECIO UNIT],0)</f>
        <v>14.9</v>
      </c>
      <c r="G1822" s="2">
        <f>+TablaVentas[[#This Row],[CANTIDAD]]*TablaVentas[[#This Row],[PRECIO UNITARIO]]</f>
        <v>119.2</v>
      </c>
      <c r="H1822" s="1">
        <f t="shared" ca="1" si="28"/>
        <v>0.12115160419339255</v>
      </c>
      <c r="I1822" s="2">
        <f ca="1">+TablaVentas[[#This Row],[VENTAL TOTAL]]-TablaVentas[[#This Row],[VENTAL TOTAL]]*TablaVentas[[#This Row],[DESCUENTO]]</f>
        <v>104.75872878014761</v>
      </c>
      <c r="J1822" s="2">
        <f ca="1">0.18*TablaVentas[[#This Row],[SUBTOTAL]]</f>
        <v>18.856571180426567</v>
      </c>
      <c r="K1822" s="2">
        <f ca="1">+TablaVentas[[#This Row],[SUBTOTAL]]+TablaVentas[[#This Row],[IGV]]</f>
        <v>123.61529996057418</v>
      </c>
    </row>
    <row r="1823" spans="1:11" x14ac:dyDescent="0.25">
      <c r="A1823" t="s">
        <v>1832</v>
      </c>
      <c r="B1823" s="6">
        <v>45804</v>
      </c>
      <c r="C1823" t="s">
        <v>10016</v>
      </c>
      <c r="D1823" t="s">
        <v>10017</v>
      </c>
      <c r="E1823">
        <v>3</v>
      </c>
      <c r="F1823">
        <f>+_xlfn.XLOOKUP(TablaVentas[[#This Row],[PRODUCTO FINANCIERO]],TablaPrecios[PRODUCTO FINANCIERO],TablaPrecios[PRECIO UNIT],0)</f>
        <v>9.9</v>
      </c>
      <c r="G1823" s="2">
        <f>+TablaVentas[[#This Row],[CANTIDAD]]*TablaVentas[[#This Row],[PRECIO UNITARIO]]</f>
        <v>29.700000000000003</v>
      </c>
      <c r="H1823" s="1">
        <f t="shared" ca="1" si="28"/>
        <v>0.10465807950124234</v>
      </c>
      <c r="I1823" s="2">
        <f ca="1">+TablaVentas[[#This Row],[VENTAL TOTAL]]-TablaVentas[[#This Row],[VENTAL TOTAL]]*TablaVentas[[#This Row],[DESCUENTO]]</f>
        <v>26.591655038813105</v>
      </c>
      <c r="J1823" s="2">
        <f ca="1">0.18*TablaVentas[[#This Row],[SUBTOTAL]]</f>
        <v>4.7864979069863587</v>
      </c>
      <c r="K1823" s="2">
        <f ca="1">+TablaVentas[[#This Row],[SUBTOTAL]]+TablaVentas[[#This Row],[IGV]]</f>
        <v>31.378152945799464</v>
      </c>
    </row>
    <row r="1824" spans="1:11" x14ac:dyDescent="0.25">
      <c r="A1824" t="s">
        <v>1833</v>
      </c>
      <c r="B1824" s="6">
        <v>45942</v>
      </c>
      <c r="C1824" t="s">
        <v>10015</v>
      </c>
      <c r="D1824" t="s">
        <v>10020</v>
      </c>
      <c r="E1824">
        <v>9</v>
      </c>
      <c r="F1824">
        <f>+_xlfn.XLOOKUP(TablaVentas[[#This Row],[PRODUCTO FINANCIERO]],TablaPrecios[PRODUCTO FINANCIERO],TablaPrecios[PRECIO UNIT],0)</f>
        <v>14.9</v>
      </c>
      <c r="G1824" s="2">
        <f>+TablaVentas[[#This Row],[CANTIDAD]]*TablaVentas[[#This Row],[PRECIO UNITARIO]]</f>
        <v>134.1</v>
      </c>
      <c r="H1824" s="1">
        <f t="shared" ca="1" si="28"/>
        <v>0.1631576892823986</v>
      </c>
      <c r="I1824" s="2">
        <f ca="1">+TablaVentas[[#This Row],[VENTAL TOTAL]]-TablaVentas[[#This Row],[VENTAL TOTAL]]*TablaVentas[[#This Row],[DESCUENTO]]</f>
        <v>112.22055386723034</v>
      </c>
      <c r="J1824" s="2">
        <f ca="1">0.18*TablaVentas[[#This Row],[SUBTOTAL]]</f>
        <v>20.199699696101458</v>
      </c>
      <c r="K1824" s="2">
        <f ca="1">+TablaVentas[[#This Row],[SUBTOTAL]]+TablaVentas[[#This Row],[IGV]]</f>
        <v>132.42025356333178</v>
      </c>
    </row>
    <row r="1825" spans="1:11" x14ac:dyDescent="0.25">
      <c r="A1825" t="s">
        <v>1834</v>
      </c>
      <c r="B1825" s="6">
        <v>46009</v>
      </c>
      <c r="C1825" t="s">
        <v>10015</v>
      </c>
      <c r="D1825" t="s">
        <v>10019</v>
      </c>
      <c r="E1825">
        <v>4</v>
      </c>
      <c r="F1825">
        <f>+_xlfn.XLOOKUP(TablaVentas[[#This Row],[PRODUCTO FINANCIERO]],TablaPrecios[PRODUCTO FINANCIERO],TablaPrecios[PRECIO UNIT],0)</f>
        <v>9.9</v>
      </c>
      <c r="G1825" s="2">
        <f>+TablaVentas[[#This Row],[CANTIDAD]]*TablaVentas[[#This Row],[PRECIO UNITARIO]]</f>
        <v>39.6</v>
      </c>
      <c r="H1825" s="1">
        <f t="shared" ca="1" si="28"/>
        <v>0.12966351217965161</v>
      </c>
      <c r="I1825" s="2">
        <f ca="1">+TablaVentas[[#This Row],[VENTAL TOTAL]]-TablaVentas[[#This Row],[VENTAL TOTAL]]*TablaVentas[[#This Row],[DESCUENTO]]</f>
        <v>34.465324917685798</v>
      </c>
      <c r="J1825" s="2">
        <f ca="1">0.18*TablaVentas[[#This Row],[SUBTOTAL]]</f>
        <v>6.2037584851834433</v>
      </c>
      <c r="K1825" s="2">
        <f ca="1">+TablaVentas[[#This Row],[SUBTOTAL]]+TablaVentas[[#This Row],[IGV]]</f>
        <v>40.669083402869241</v>
      </c>
    </row>
    <row r="1826" spans="1:11" x14ac:dyDescent="0.25">
      <c r="A1826" t="s">
        <v>1835</v>
      </c>
      <c r="B1826" s="6">
        <v>45349</v>
      </c>
      <c r="C1826" t="s">
        <v>10012</v>
      </c>
      <c r="D1826" t="s">
        <v>10018</v>
      </c>
      <c r="E1826">
        <v>7</v>
      </c>
      <c r="F1826">
        <f>+_xlfn.XLOOKUP(TablaVentas[[#This Row],[PRODUCTO FINANCIERO]],TablaPrecios[PRODUCTO FINANCIERO],TablaPrecios[PRECIO UNIT],0)</f>
        <v>14.9</v>
      </c>
      <c r="G1826" s="2">
        <f>+TablaVentas[[#This Row],[CANTIDAD]]*TablaVentas[[#This Row],[PRECIO UNITARIO]]</f>
        <v>104.3</v>
      </c>
      <c r="H1826" s="1">
        <f t="shared" ca="1" si="28"/>
        <v>0.19395999703850159</v>
      </c>
      <c r="I1826" s="2">
        <f ca="1">+TablaVentas[[#This Row],[VENTAL TOTAL]]-TablaVentas[[#This Row],[VENTAL TOTAL]]*TablaVentas[[#This Row],[DESCUENTO]]</f>
        <v>84.069972308884275</v>
      </c>
      <c r="J1826" s="2">
        <f ca="1">0.18*TablaVentas[[#This Row],[SUBTOTAL]]</f>
        <v>15.132595015599168</v>
      </c>
      <c r="K1826" s="2">
        <f ca="1">+TablaVentas[[#This Row],[SUBTOTAL]]+TablaVentas[[#This Row],[IGV]]</f>
        <v>99.202567324483439</v>
      </c>
    </row>
    <row r="1827" spans="1:11" x14ac:dyDescent="0.25">
      <c r="A1827" t="s">
        <v>1836</v>
      </c>
      <c r="B1827" s="6">
        <v>45353</v>
      </c>
      <c r="C1827" t="s">
        <v>10011</v>
      </c>
      <c r="D1827" t="s">
        <v>10020</v>
      </c>
      <c r="E1827">
        <v>20</v>
      </c>
      <c r="F1827">
        <f>+_xlfn.XLOOKUP(TablaVentas[[#This Row],[PRODUCTO FINANCIERO]],TablaPrecios[PRODUCTO FINANCIERO],TablaPrecios[PRECIO UNIT],0)</f>
        <v>14.9</v>
      </c>
      <c r="G1827" s="2">
        <f>+TablaVentas[[#This Row],[CANTIDAD]]*TablaVentas[[#This Row],[PRECIO UNITARIO]]</f>
        <v>298</v>
      </c>
      <c r="H1827" s="1">
        <f t="shared" ca="1" si="28"/>
        <v>0.15962336209971911</v>
      </c>
      <c r="I1827" s="2">
        <f ca="1">+TablaVentas[[#This Row],[VENTAL TOTAL]]-TablaVentas[[#This Row],[VENTAL TOTAL]]*TablaVentas[[#This Row],[DESCUENTO]]</f>
        <v>250.43223809428372</v>
      </c>
      <c r="J1827" s="2">
        <f ca="1">0.18*TablaVentas[[#This Row],[SUBTOTAL]]</f>
        <v>45.077802856971068</v>
      </c>
      <c r="K1827" s="2">
        <f ca="1">+TablaVentas[[#This Row],[SUBTOTAL]]+TablaVentas[[#This Row],[IGV]]</f>
        <v>295.51004095125478</v>
      </c>
    </row>
    <row r="1828" spans="1:11" x14ac:dyDescent="0.25">
      <c r="A1828" t="s">
        <v>1837</v>
      </c>
      <c r="B1828" s="6">
        <v>45422</v>
      </c>
      <c r="C1828" t="s">
        <v>10014</v>
      </c>
      <c r="D1828" t="s">
        <v>10020</v>
      </c>
      <c r="E1828">
        <v>15</v>
      </c>
      <c r="F1828">
        <f>+_xlfn.XLOOKUP(TablaVentas[[#This Row],[PRODUCTO FINANCIERO]],TablaPrecios[PRODUCTO FINANCIERO],TablaPrecios[PRECIO UNIT],0)</f>
        <v>14.9</v>
      </c>
      <c r="G1828" s="2">
        <f>+TablaVentas[[#This Row],[CANTIDAD]]*TablaVentas[[#This Row],[PRECIO UNITARIO]]</f>
        <v>223.5</v>
      </c>
      <c r="H1828" s="1">
        <f t="shared" ca="1" si="28"/>
        <v>0.14319489828916435</v>
      </c>
      <c r="I1828" s="2">
        <f ca="1">+TablaVentas[[#This Row],[VENTAL TOTAL]]-TablaVentas[[#This Row],[VENTAL TOTAL]]*TablaVentas[[#This Row],[DESCUENTO]]</f>
        <v>191.49594023237177</v>
      </c>
      <c r="J1828" s="2">
        <f ca="1">0.18*TablaVentas[[#This Row],[SUBTOTAL]]</f>
        <v>34.469269241826915</v>
      </c>
      <c r="K1828" s="2">
        <f ca="1">+TablaVentas[[#This Row],[SUBTOTAL]]+TablaVentas[[#This Row],[IGV]]</f>
        <v>225.96520947419867</v>
      </c>
    </row>
    <row r="1829" spans="1:11" x14ac:dyDescent="0.25">
      <c r="A1829" t="s">
        <v>1838</v>
      </c>
      <c r="B1829" s="6">
        <v>45849</v>
      </c>
      <c r="C1829" t="s">
        <v>10015</v>
      </c>
      <c r="D1829" t="s">
        <v>10019</v>
      </c>
      <c r="E1829">
        <v>5</v>
      </c>
      <c r="F1829">
        <f>+_xlfn.XLOOKUP(TablaVentas[[#This Row],[PRODUCTO FINANCIERO]],TablaPrecios[PRODUCTO FINANCIERO],TablaPrecios[PRECIO UNIT],0)</f>
        <v>9.9</v>
      </c>
      <c r="G1829" s="2">
        <f>+TablaVentas[[#This Row],[CANTIDAD]]*TablaVentas[[#This Row],[PRECIO UNITARIO]]</f>
        <v>49.5</v>
      </c>
      <c r="H1829" s="1">
        <f t="shared" ca="1" si="28"/>
        <v>0.10582085876778853</v>
      </c>
      <c r="I1829" s="2">
        <f ca="1">+TablaVentas[[#This Row],[VENTAL TOTAL]]-TablaVentas[[#This Row],[VENTAL TOTAL]]*TablaVentas[[#This Row],[DESCUENTO]]</f>
        <v>44.261867490994469</v>
      </c>
      <c r="J1829" s="2">
        <f ca="1">0.18*TablaVentas[[#This Row],[SUBTOTAL]]</f>
        <v>7.9671361483790042</v>
      </c>
      <c r="K1829" s="2">
        <f ca="1">+TablaVentas[[#This Row],[SUBTOTAL]]+TablaVentas[[#This Row],[IGV]]</f>
        <v>52.229003639373474</v>
      </c>
    </row>
    <row r="1830" spans="1:11" x14ac:dyDescent="0.25">
      <c r="A1830" t="s">
        <v>1839</v>
      </c>
      <c r="B1830" s="6">
        <v>46222</v>
      </c>
      <c r="C1830" t="s">
        <v>10015</v>
      </c>
      <c r="D1830" t="s">
        <v>10017</v>
      </c>
      <c r="E1830">
        <v>18</v>
      </c>
      <c r="F1830">
        <f>+_xlfn.XLOOKUP(TablaVentas[[#This Row],[PRODUCTO FINANCIERO]],TablaPrecios[PRODUCTO FINANCIERO],TablaPrecios[PRECIO UNIT],0)</f>
        <v>9.9</v>
      </c>
      <c r="G1830" s="2">
        <f>+TablaVentas[[#This Row],[CANTIDAD]]*TablaVentas[[#This Row],[PRECIO UNITARIO]]</f>
        <v>178.20000000000002</v>
      </c>
      <c r="H1830" s="1">
        <f t="shared" ca="1" si="28"/>
        <v>0.10414438070357791</v>
      </c>
      <c r="I1830" s="2">
        <f ca="1">+TablaVentas[[#This Row],[VENTAL TOTAL]]-TablaVentas[[#This Row],[VENTAL TOTAL]]*TablaVentas[[#This Row],[DESCUENTO]]</f>
        <v>159.64147135862243</v>
      </c>
      <c r="J1830" s="2">
        <f ca="1">0.18*TablaVentas[[#This Row],[SUBTOTAL]]</f>
        <v>28.735464844552034</v>
      </c>
      <c r="K1830" s="2">
        <f ca="1">+TablaVentas[[#This Row],[SUBTOTAL]]+TablaVentas[[#This Row],[IGV]]</f>
        <v>188.37693620317447</v>
      </c>
    </row>
    <row r="1831" spans="1:11" x14ac:dyDescent="0.25">
      <c r="A1831" t="s">
        <v>1840</v>
      </c>
      <c r="B1831" s="6">
        <v>45348</v>
      </c>
      <c r="C1831" t="s">
        <v>10016</v>
      </c>
      <c r="D1831" t="s">
        <v>10018</v>
      </c>
      <c r="E1831">
        <v>5</v>
      </c>
      <c r="F1831">
        <f>+_xlfn.XLOOKUP(TablaVentas[[#This Row],[PRODUCTO FINANCIERO]],TablaPrecios[PRODUCTO FINANCIERO],TablaPrecios[PRECIO UNIT],0)</f>
        <v>14.9</v>
      </c>
      <c r="G1831" s="2">
        <f>+TablaVentas[[#This Row],[CANTIDAD]]*TablaVentas[[#This Row],[PRECIO UNITARIO]]</f>
        <v>74.5</v>
      </c>
      <c r="H1831" s="1">
        <f t="shared" ca="1" si="28"/>
        <v>0.19320963494370966</v>
      </c>
      <c r="I1831" s="2">
        <f ca="1">+TablaVentas[[#This Row],[VENTAL TOTAL]]-TablaVentas[[#This Row],[VENTAL TOTAL]]*TablaVentas[[#This Row],[DESCUENTO]]</f>
        <v>60.105882196693628</v>
      </c>
      <c r="J1831" s="2">
        <f ca="1">0.18*TablaVentas[[#This Row],[SUBTOTAL]]</f>
        <v>10.819058795404853</v>
      </c>
      <c r="K1831" s="2">
        <f ca="1">+TablaVentas[[#This Row],[SUBTOTAL]]+TablaVentas[[#This Row],[IGV]]</f>
        <v>70.924940992098485</v>
      </c>
    </row>
    <row r="1832" spans="1:11" x14ac:dyDescent="0.25">
      <c r="A1832" t="s">
        <v>1841</v>
      </c>
      <c r="B1832" s="6">
        <v>45633</v>
      </c>
      <c r="C1832" t="s">
        <v>10016</v>
      </c>
      <c r="D1832" t="s">
        <v>10017</v>
      </c>
      <c r="E1832">
        <v>14</v>
      </c>
      <c r="F1832">
        <f>+_xlfn.XLOOKUP(TablaVentas[[#This Row],[PRODUCTO FINANCIERO]],TablaPrecios[PRODUCTO FINANCIERO],TablaPrecios[PRECIO UNIT],0)</f>
        <v>9.9</v>
      </c>
      <c r="G1832" s="2">
        <f>+TablaVentas[[#This Row],[CANTIDAD]]*TablaVentas[[#This Row],[PRECIO UNITARIO]]</f>
        <v>138.6</v>
      </c>
      <c r="H1832" s="1">
        <f t="shared" ca="1" si="28"/>
        <v>0.17060738063983721</v>
      </c>
      <c r="I1832" s="2">
        <f ca="1">+TablaVentas[[#This Row],[VENTAL TOTAL]]-TablaVentas[[#This Row],[VENTAL TOTAL]]*TablaVentas[[#This Row],[DESCUENTO]]</f>
        <v>114.95381704331857</v>
      </c>
      <c r="J1832" s="2">
        <f ca="1">0.18*TablaVentas[[#This Row],[SUBTOTAL]]</f>
        <v>20.691687067797343</v>
      </c>
      <c r="K1832" s="2">
        <f ca="1">+TablaVentas[[#This Row],[SUBTOTAL]]+TablaVentas[[#This Row],[IGV]]</f>
        <v>135.64550411111591</v>
      </c>
    </row>
    <row r="1833" spans="1:11" x14ac:dyDescent="0.25">
      <c r="A1833" t="s">
        <v>1842</v>
      </c>
      <c r="B1833" s="6">
        <v>46167</v>
      </c>
      <c r="C1833" t="s">
        <v>10013</v>
      </c>
      <c r="D1833" t="s">
        <v>10018</v>
      </c>
      <c r="E1833">
        <v>11</v>
      </c>
      <c r="F1833">
        <f>+_xlfn.XLOOKUP(TablaVentas[[#This Row],[PRODUCTO FINANCIERO]],TablaPrecios[PRODUCTO FINANCIERO],TablaPrecios[PRECIO UNIT],0)</f>
        <v>14.9</v>
      </c>
      <c r="G1833" s="2">
        <f>+TablaVentas[[#This Row],[CANTIDAD]]*TablaVentas[[#This Row],[PRECIO UNITARIO]]</f>
        <v>163.9</v>
      </c>
      <c r="H1833" s="1">
        <f t="shared" ca="1" si="28"/>
        <v>0.14860856036577202</v>
      </c>
      <c r="I1833" s="2">
        <f ca="1">+TablaVentas[[#This Row],[VENTAL TOTAL]]-TablaVentas[[#This Row],[VENTAL TOTAL]]*TablaVentas[[#This Row],[DESCUENTO]]</f>
        <v>139.54305695604998</v>
      </c>
      <c r="J1833" s="2">
        <f ca="1">0.18*TablaVentas[[#This Row],[SUBTOTAL]]</f>
        <v>25.117750252088996</v>
      </c>
      <c r="K1833" s="2">
        <f ca="1">+TablaVentas[[#This Row],[SUBTOTAL]]+TablaVentas[[#This Row],[IGV]]</f>
        <v>164.66080720813898</v>
      </c>
    </row>
    <row r="1834" spans="1:11" x14ac:dyDescent="0.25">
      <c r="A1834" t="s">
        <v>1843</v>
      </c>
      <c r="B1834" s="6">
        <v>45965</v>
      </c>
      <c r="C1834" t="s">
        <v>10012</v>
      </c>
      <c r="D1834" t="s">
        <v>10022</v>
      </c>
      <c r="E1834">
        <v>16</v>
      </c>
      <c r="F1834">
        <f>+_xlfn.XLOOKUP(TablaVentas[[#This Row],[PRODUCTO FINANCIERO]],TablaPrecios[PRODUCTO FINANCIERO],TablaPrecios[PRECIO UNIT],0)</f>
        <v>20.9</v>
      </c>
      <c r="G1834" s="2">
        <f>+TablaVentas[[#This Row],[CANTIDAD]]*TablaVentas[[#This Row],[PRECIO UNITARIO]]</f>
        <v>334.4</v>
      </c>
      <c r="H1834" s="1">
        <f t="shared" ca="1" si="28"/>
        <v>0.14684297123731258</v>
      </c>
      <c r="I1834" s="2">
        <f ca="1">+TablaVentas[[#This Row],[VENTAL TOTAL]]-TablaVentas[[#This Row],[VENTAL TOTAL]]*TablaVentas[[#This Row],[DESCUENTO]]</f>
        <v>285.29571041824266</v>
      </c>
      <c r="J1834" s="2">
        <f ca="1">0.18*TablaVentas[[#This Row],[SUBTOTAL]]</f>
        <v>51.353227875283679</v>
      </c>
      <c r="K1834" s="2">
        <f ca="1">+TablaVentas[[#This Row],[SUBTOTAL]]+TablaVentas[[#This Row],[IGV]]</f>
        <v>336.64893829352633</v>
      </c>
    </row>
    <row r="1835" spans="1:11" x14ac:dyDescent="0.25">
      <c r="A1835" t="s">
        <v>1844</v>
      </c>
      <c r="B1835" s="6">
        <v>45403</v>
      </c>
      <c r="C1835" t="s">
        <v>10015</v>
      </c>
      <c r="D1835" t="s">
        <v>10022</v>
      </c>
      <c r="E1835">
        <v>19</v>
      </c>
      <c r="F1835">
        <f>+_xlfn.XLOOKUP(TablaVentas[[#This Row],[PRODUCTO FINANCIERO]],TablaPrecios[PRODUCTO FINANCIERO],TablaPrecios[PRECIO UNIT],0)</f>
        <v>20.9</v>
      </c>
      <c r="G1835" s="2">
        <f>+TablaVentas[[#This Row],[CANTIDAD]]*TablaVentas[[#This Row],[PRECIO UNITARIO]]</f>
        <v>397.09999999999997</v>
      </c>
      <c r="H1835" s="1">
        <f t="shared" ca="1" si="28"/>
        <v>0.14283175927488831</v>
      </c>
      <c r="I1835" s="2">
        <f ca="1">+TablaVentas[[#This Row],[VENTAL TOTAL]]-TablaVentas[[#This Row],[VENTAL TOTAL]]*TablaVentas[[#This Row],[DESCUENTO]]</f>
        <v>340.38150839194179</v>
      </c>
      <c r="J1835" s="2">
        <f ca="1">0.18*TablaVentas[[#This Row],[SUBTOTAL]]</f>
        <v>61.268671510549524</v>
      </c>
      <c r="K1835" s="2">
        <f ca="1">+TablaVentas[[#This Row],[SUBTOTAL]]+TablaVentas[[#This Row],[IGV]]</f>
        <v>401.65017990249135</v>
      </c>
    </row>
    <row r="1836" spans="1:11" x14ac:dyDescent="0.25">
      <c r="A1836" t="s">
        <v>1845</v>
      </c>
      <c r="B1836" s="6">
        <v>45893</v>
      </c>
      <c r="C1836" t="s">
        <v>10016</v>
      </c>
      <c r="D1836" t="s">
        <v>10022</v>
      </c>
      <c r="E1836">
        <v>7</v>
      </c>
      <c r="F1836">
        <f>+_xlfn.XLOOKUP(TablaVentas[[#This Row],[PRODUCTO FINANCIERO]],TablaPrecios[PRODUCTO FINANCIERO],TablaPrecios[PRECIO UNIT],0)</f>
        <v>20.9</v>
      </c>
      <c r="G1836" s="2">
        <f>+TablaVentas[[#This Row],[CANTIDAD]]*TablaVentas[[#This Row],[PRECIO UNITARIO]]</f>
        <v>146.29999999999998</v>
      </c>
      <c r="H1836" s="1">
        <f t="shared" ca="1" si="28"/>
        <v>0.10531609971279221</v>
      </c>
      <c r="I1836" s="2">
        <f ca="1">+TablaVentas[[#This Row],[VENTAL TOTAL]]-TablaVentas[[#This Row],[VENTAL TOTAL]]*TablaVentas[[#This Row],[DESCUENTO]]</f>
        <v>130.89225461201849</v>
      </c>
      <c r="J1836" s="2">
        <f ca="1">0.18*TablaVentas[[#This Row],[SUBTOTAL]]</f>
        <v>23.560605830163329</v>
      </c>
      <c r="K1836" s="2">
        <f ca="1">+TablaVentas[[#This Row],[SUBTOTAL]]+TablaVentas[[#This Row],[IGV]]</f>
        <v>154.45286044218182</v>
      </c>
    </row>
    <row r="1837" spans="1:11" x14ac:dyDescent="0.25">
      <c r="A1837" t="s">
        <v>1846</v>
      </c>
      <c r="B1837" s="6">
        <v>45677</v>
      </c>
      <c r="C1837" t="s">
        <v>10015</v>
      </c>
      <c r="D1837" t="s">
        <v>10017</v>
      </c>
      <c r="E1837">
        <v>12</v>
      </c>
      <c r="F1837">
        <f>+_xlfn.XLOOKUP(TablaVentas[[#This Row],[PRODUCTO FINANCIERO]],TablaPrecios[PRODUCTO FINANCIERO],TablaPrecios[PRECIO UNIT],0)</f>
        <v>9.9</v>
      </c>
      <c r="G1837" s="2">
        <f>+TablaVentas[[#This Row],[CANTIDAD]]*TablaVentas[[#This Row],[PRECIO UNITARIO]]</f>
        <v>118.80000000000001</v>
      </c>
      <c r="H1837" s="1">
        <f t="shared" ca="1" si="28"/>
        <v>0.14018452769283266</v>
      </c>
      <c r="I1837" s="2">
        <f ca="1">+TablaVentas[[#This Row],[VENTAL TOTAL]]-TablaVentas[[#This Row],[VENTAL TOTAL]]*TablaVentas[[#This Row],[DESCUENTO]]</f>
        <v>102.14607811009149</v>
      </c>
      <c r="J1837" s="2">
        <f ca="1">0.18*TablaVentas[[#This Row],[SUBTOTAL]]</f>
        <v>18.386294059816468</v>
      </c>
      <c r="K1837" s="2">
        <f ca="1">+TablaVentas[[#This Row],[SUBTOTAL]]+TablaVentas[[#This Row],[IGV]]</f>
        <v>120.53237216990796</v>
      </c>
    </row>
    <row r="1838" spans="1:11" x14ac:dyDescent="0.25">
      <c r="A1838" t="s">
        <v>1847</v>
      </c>
      <c r="B1838" s="6">
        <v>46207</v>
      </c>
      <c r="C1838" t="s">
        <v>10012</v>
      </c>
      <c r="D1838" t="s">
        <v>10018</v>
      </c>
      <c r="E1838">
        <v>7</v>
      </c>
      <c r="F1838">
        <f>+_xlfn.XLOOKUP(TablaVentas[[#This Row],[PRODUCTO FINANCIERO]],TablaPrecios[PRODUCTO FINANCIERO],TablaPrecios[PRECIO UNIT],0)</f>
        <v>14.9</v>
      </c>
      <c r="G1838" s="2">
        <f>+TablaVentas[[#This Row],[CANTIDAD]]*TablaVentas[[#This Row],[PRECIO UNITARIO]]</f>
        <v>104.3</v>
      </c>
      <c r="H1838" s="1">
        <f t="shared" ca="1" si="28"/>
        <v>0.17287847789766644</v>
      </c>
      <c r="I1838" s="2">
        <f ca="1">+TablaVentas[[#This Row],[VENTAL TOTAL]]-TablaVentas[[#This Row],[VENTAL TOTAL]]*TablaVentas[[#This Row],[DESCUENTO]]</f>
        <v>86.268774755273384</v>
      </c>
      <c r="J1838" s="2">
        <f ca="1">0.18*TablaVentas[[#This Row],[SUBTOTAL]]</f>
        <v>15.528379455949208</v>
      </c>
      <c r="K1838" s="2">
        <f ca="1">+TablaVentas[[#This Row],[SUBTOTAL]]+TablaVentas[[#This Row],[IGV]]</f>
        <v>101.79715421122259</v>
      </c>
    </row>
    <row r="1839" spans="1:11" x14ac:dyDescent="0.25">
      <c r="A1839" t="s">
        <v>1848</v>
      </c>
      <c r="B1839" s="6">
        <v>45316</v>
      </c>
      <c r="C1839" t="s">
        <v>10013</v>
      </c>
      <c r="D1839" t="s">
        <v>10018</v>
      </c>
      <c r="E1839">
        <v>9</v>
      </c>
      <c r="F1839">
        <f>+_xlfn.XLOOKUP(TablaVentas[[#This Row],[PRODUCTO FINANCIERO]],TablaPrecios[PRODUCTO FINANCIERO],TablaPrecios[PRECIO UNIT],0)</f>
        <v>14.9</v>
      </c>
      <c r="G1839" s="2">
        <f>+TablaVentas[[#This Row],[CANTIDAD]]*TablaVentas[[#This Row],[PRECIO UNITARIO]]</f>
        <v>134.1</v>
      </c>
      <c r="H1839" s="1">
        <f t="shared" ca="1" si="28"/>
        <v>0.12101894733662166</v>
      </c>
      <c r="I1839" s="2">
        <f ca="1">+TablaVentas[[#This Row],[VENTAL TOTAL]]-TablaVentas[[#This Row],[VENTAL TOTAL]]*TablaVentas[[#This Row],[DESCUENTO]]</f>
        <v>117.87135916215902</v>
      </c>
      <c r="J1839" s="2">
        <f ca="1">0.18*TablaVentas[[#This Row],[SUBTOTAL]]</f>
        <v>21.216844649188623</v>
      </c>
      <c r="K1839" s="2">
        <f ca="1">+TablaVentas[[#This Row],[SUBTOTAL]]+TablaVentas[[#This Row],[IGV]]</f>
        <v>139.08820381134765</v>
      </c>
    </row>
    <row r="1840" spans="1:11" x14ac:dyDescent="0.25">
      <c r="A1840" t="s">
        <v>1849</v>
      </c>
      <c r="B1840" s="6">
        <v>46081</v>
      </c>
      <c r="C1840" t="s">
        <v>10012</v>
      </c>
      <c r="D1840" t="s">
        <v>10022</v>
      </c>
      <c r="E1840">
        <v>6</v>
      </c>
      <c r="F1840">
        <f>+_xlfn.XLOOKUP(TablaVentas[[#This Row],[PRODUCTO FINANCIERO]],TablaPrecios[PRODUCTO FINANCIERO],TablaPrecios[PRECIO UNIT],0)</f>
        <v>20.9</v>
      </c>
      <c r="G1840" s="2">
        <f>+TablaVentas[[#This Row],[CANTIDAD]]*TablaVentas[[#This Row],[PRECIO UNITARIO]]</f>
        <v>125.39999999999999</v>
      </c>
      <c r="H1840" s="1">
        <f t="shared" ca="1" si="28"/>
        <v>0.10629691407818993</v>
      </c>
      <c r="I1840" s="2">
        <f ca="1">+TablaVentas[[#This Row],[VENTAL TOTAL]]-TablaVentas[[#This Row],[VENTAL TOTAL]]*TablaVentas[[#This Row],[DESCUENTO]]</f>
        <v>112.07036697459498</v>
      </c>
      <c r="J1840" s="2">
        <f ca="1">0.18*TablaVentas[[#This Row],[SUBTOTAL]]</f>
        <v>20.172666055427094</v>
      </c>
      <c r="K1840" s="2">
        <f ca="1">+TablaVentas[[#This Row],[SUBTOTAL]]+TablaVentas[[#This Row],[IGV]]</f>
        <v>132.24303303002208</v>
      </c>
    </row>
    <row r="1841" spans="1:11" x14ac:dyDescent="0.25">
      <c r="A1841" t="s">
        <v>1850</v>
      </c>
      <c r="B1841" s="6">
        <v>46176</v>
      </c>
      <c r="C1841" t="s">
        <v>10016</v>
      </c>
      <c r="D1841" t="s">
        <v>10019</v>
      </c>
      <c r="E1841">
        <v>9</v>
      </c>
      <c r="F1841">
        <f>+_xlfn.XLOOKUP(TablaVentas[[#This Row],[PRODUCTO FINANCIERO]],TablaPrecios[PRODUCTO FINANCIERO],TablaPrecios[PRECIO UNIT],0)</f>
        <v>9.9</v>
      </c>
      <c r="G1841" s="2">
        <f>+TablaVentas[[#This Row],[CANTIDAD]]*TablaVentas[[#This Row],[PRECIO UNITARIO]]</f>
        <v>89.100000000000009</v>
      </c>
      <c r="H1841" s="1">
        <f t="shared" ca="1" si="28"/>
        <v>0.14304969759227476</v>
      </c>
      <c r="I1841" s="2">
        <f ca="1">+TablaVentas[[#This Row],[VENTAL TOTAL]]-TablaVentas[[#This Row],[VENTAL TOTAL]]*TablaVentas[[#This Row],[DESCUENTO]]</f>
        <v>76.354271944528321</v>
      </c>
      <c r="J1841" s="2">
        <f ca="1">0.18*TablaVentas[[#This Row],[SUBTOTAL]]</f>
        <v>13.743768950015097</v>
      </c>
      <c r="K1841" s="2">
        <f ca="1">+TablaVentas[[#This Row],[SUBTOTAL]]+TablaVentas[[#This Row],[IGV]]</f>
        <v>90.098040894543416</v>
      </c>
    </row>
    <row r="1842" spans="1:11" x14ac:dyDescent="0.25">
      <c r="A1842" t="s">
        <v>1851</v>
      </c>
      <c r="B1842" s="6">
        <v>45409</v>
      </c>
      <c r="C1842" t="s">
        <v>10016</v>
      </c>
      <c r="D1842" t="s">
        <v>10017</v>
      </c>
      <c r="E1842">
        <v>18</v>
      </c>
      <c r="F1842">
        <f>+_xlfn.XLOOKUP(TablaVentas[[#This Row],[PRODUCTO FINANCIERO]],TablaPrecios[PRODUCTO FINANCIERO],TablaPrecios[PRECIO UNIT],0)</f>
        <v>9.9</v>
      </c>
      <c r="G1842" s="2">
        <f>+TablaVentas[[#This Row],[CANTIDAD]]*TablaVentas[[#This Row],[PRECIO UNITARIO]]</f>
        <v>178.20000000000002</v>
      </c>
      <c r="H1842" s="1">
        <f t="shared" ca="1" si="28"/>
        <v>0.17381160578133886</v>
      </c>
      <c r="I1842" s="2">
        <f ca="1">+TablaVentas[[#This Row],[VENTAL TOTAL]]-TablaVentas[[#This Row],[VENTAL TOTAL]]*TablaVentas[[#This Row],[DESCUENTO]]</f>
        <v>147.22677184976544</v>
      </c>
      <c r="J1842" s="2">
        <f ca="1">0.18*TablaVentas[[#This Row],[SUBTOTAL]]</f>
        <v>26.500818932957777</v>
      </c>
      <c r="K1842" s="2">
        <f ca="1">+TablaVentas[[#This Row],[SUBTOTAL]]+TablaVentas[[#This Row],[IGV]]</f>
        <v>173.72759078272321</v>
      </c>
    </row>
    <row r="1843" spans="1:11" x14ac:dyDescent="0.25">
      <c r="A1843" t="s">
        <v>1852</v>
      </c>
      <c r="B1843" s="6">
        <v>46350</v>
      </c>
      <c r="C1843" t="s">
        <v>10011</v>
      </c>
      <c r="D1843" t="s">
        <v>10020</v>
      </c>
      <c r="E1843">
        <v>3</v>
      </c>
      <c r="F1843">
        <f>+_xlfn.XLOOKUP(TablaVentas[[#This Row],[PRODUCTO FINANCIERO]],TablaPrecios[PRODUCTO FINANCIERO],TablaPrecios[PRECIO UNIT],0)</f>
        <v>14.9</v>
      </c>
      <c r="G1843" s="2">
        <f>+TablaVentas[[#This Row],[CANTIDAD]]*TablaVentas[[#This Row],[PRECIO UNITARIO]]</f>
        <v>44.7</v>
      </c>
      <c r="H1843" s="1">
        <f t="shared" ca="1" si="28"/>
        <v>0.1472175305031509</v>
      </c>
      <c r="I1843" s="2">
        <f ca="1">+TablaVentas[[#This Row],[VENTAL TOTAL]]-TablaVentas[[#This Row],[VENTAL TOTAL]]*TablaVentas[[#This Row],[DESCUENTO]]</f>
        <v>38.11937638650916</v>
      </c>
      <c r="J1843" s="2">
        <f ca="1">0.18*TablaVentas[[#This Row],[SUBTOTAL]]</f>
        <v>6.8614877495716486</v>
      </c>
      <c r="K1843" s="2">
        <f ca="1">+TablaVentas[[#This Row],[SUBTOTAL]]+TablaVentas[[#This Row],[IGV]]</f>
        <v>44.980864136080811</v>
      </c>
    </row>
    <row r="1844" spans="1:11" x14ac:dyDescent="0.25">
      <c r="A1844" t="s">
        <v>1853</v>
      </c>
      <c r="B1844" s="6">
        <v>45905</v>
      </c>
      <c r="C1844" t="s">
        <v>10013</v>
      </c>
      <c r="D1844" t="s">
        <v>10017</v>
      </c>
      <c r="E1844">
        <v>7</v>
      </c>
      <c r="F1844">
        <f>+_xlfn.XLOOKUP(TablaVentas[[#This Row],[PRODUCTO FINANCIERO]],TablaPrecios[PRODUCTO FINANCIERO],TablaPrecios[PRECIO UNIT],0)</f>
        <v>9.9</v>
      </c>
      <c r="G1844" s="2">
        <f>+TablaVentas[[#This Row],[CANTIDAD]]*TablaVentas[[#This Row],[PRECIO UNITARIO]]</f>
        <v>69.3</v>
      </c>
      <c r="H1844" s="1">
        <f t="shared" ca="1" si="28"/>
        <v>0.19433302510817402</v>
      </c>
      <c r="I1844" s="2">
        <f ca="1">+TablaVentas[[#This Row],[VENTAL TOTAL]]-TablaVentas[[#This Row],[VENTAL TOTAL]]*TablaVentas[[#This Row],[DESCUENTO]]</f>
        <v>55.832721360003539</v>
      </c>
      <c r="J1844" s="2">
        <f ca="1">0.18*TablaVentas[[#This Row],[SUBTOTAL]]</f>
        <v>10.049889844800637</v>
      </c>
      <c r="K1844" s="2">
        <f ca="1">+TablaVentas[[#This Row],[SUBTOTAL]]+TablaVentas[[#This Row],[IGV]]</f>
        <v>65.882611204804178</v>
      </c>
    </row>
    <row r="1845" spans="1:11" x14ac:dyDescent="0.25">
      <c r="A1845" t="s">
        <v>1854</v>
      </c>
      <c r="B1845" s="6">
        <v>45973</v>
      </c>
      <c r="C1845" t="s">
        <v>10011</v>
      </c>
      <c r="D1845" t="s">
        <v>10019</v>
      </c>
      <c r="E1845">
        <v>18</v>
      </c>
      <c r="F1845">
        <f>+_xlfn.XLOOKUP(TablaVentas[[#This Row],[PRODUCTO FINANCIERO]],TablaPrecios[PRODUCTO FINANCIERO],TablaPrecios[PRECIO UNIT],0)</f>
        <v>9.9</v>
      </c>
      <c r="G1845" s="2">
        <f>+TablaVentas[[#This Row],[CANTIDAD]]*TablaVentas[[#This Row],[PRECIO UNITARIO]]</f>
        <v>178.20000000000002</v>
      </c>
      <c r="H1845" s="1">
        <f t="shared" ca="1" si="28"/>
        <v>0.12082632272702547</v>
      </c>
      <c r="I1845" s="2">
        <f ca="1">+TablaVentas[[#This Row],[VENTAL TOTAL]]-TablaVentas[[#This Row],[VENTAL TOTAL]]*TablaVentas[[#This Row],[DESCUENTO]]</f>
        <v>156.66874929004408</v>
      </c>
      <c r="J1845" s="2">
        <f ca="1">0.18*TablaVentas[[#This Row],[SUBTOTAL]]</f>
        <v>28.200374872207934</v>
      </c>
      <c r="K1845" s="2">
        <f ca="1">+TablaVentas[[#This Row],[SUBTOTAL]]+TablaVentas[[#This Row],[IGV]]</f>
        <v>184.86912416225201</v>
      </c>
    </row>
    <row r="1846" spans="1:11" x14ac:dyDescent="0.25">
      <c r="A1846" t="s">
        <v>1855</v>
      </c>
      <c r="B1846" s="6">
        <v>46230</v>
      </c>
      <c r="C1846" t="s">
        <v>10011</v>
      </c>
      <c r="D1846" t="s">
        <v>10017</v>
      </c>
      <c r="E1846">
        <v>17</v>
      </c>
      <c r="F1846">
        <f>+_xlfn.XLOOKUP(TablaVentas[[#This Row],[PRODUCTO FINANCIERO]],TablaPrecios[PRODUCTO FINANCIERO],TablaPrecios[PRECIO UNIT],0)</f>
        <v>9.9</v>
      </c>
      <c r="G1846" s="2">
        <f>+TablaVentas[[#This Row],[CANTIDAD]]*TablaVentas[[#This Row],[PRECIO UNITARIO]]</f>
        <v>168.3</v>
      </c>
      <c r="H1846" s="1">
        <f t="shared" ca="1" si="28"/>
        <v>0.19062188648074904</v>
      </c>
      <c r="I1846" s="2">
        <f ca="1">+TablaVentas[[#This Row],[VENTAL TOTAL]]-TablaVentas[[#This Row],[VENTAL TOTAL]]*TablaVentas[[#This Row],[DESCUENTO]]</f>
        <v>136.21833650528995</v>
      </c>
      <c r="J1846" s="2">
        <f ca="1">0.18*TablaVentas[[#This Row],[SUBTOTAL]]</f>
        <v>24.51930057095219</v>
      </c>
      <c r="K1846" s="2">
        <f ca="1">+TablaVentas[[#This Row],[SUBTOTAL]]+TablaVentas[[#This Row],[IGV]]</f>
        <v>160.73763707624215</v>
      </c>
    </row>
    <row r="1847" spans="1:11" x14ac:dyDescent="0.25">
      <c r="A1847" t="s">
        <v>1856</v>
      </c>
      <c r="B1847" s="6">
        <v>46058</v>
      </c>
      <c r="C1847" t="s">
        <v>10011</v>
      </c>
      <c r="D1847" t="s">
        <v>10019</v>
      </c>
      <c r="E1847">
        <v>20</v>
      </c>
      <c r="F1847">
        <f>+_xlfn.XLOOKUP(TablaVentas[[#This Row],[PRODUCTO FINANCIERO]],TablaPrecios[PRODUCTO FINANCIERO],TablaPrecios[PRECIO UNIT],0)</f>
        <v>9.9</v>
      </c>
      <c r="G1847" s="2">
        <f>+TablaVentas[[#This Row],[CANTIDAD]]*TablaVentas[[#This Row],[PRECIO UNITARIO]]</f>
        <v>198</v>
      </c>
      <c r="H1847" s="1">
        <f t="shared" ca="1" si="28"/>
        <v>0.10260485756346638</v>
      </c>
      <c r="I1847" s="2">
        <f ca="1">+TablaVentas[[#This Row],[VENTAL TOTAL]]-TablaVentas[[#This Row],[VENTAL TOTAL]]*TablaVentas[[#This Row],[DESCUENTO]]</f>
        <v>177.68423820243365</v>
      </c>
      <c r="J1847" s="2">
        <f ca="1">0.18*TablaVentas[[#This Row],[SUBTOTAL]]</f>
        <v>31.983162876438055</v>
      </c>
      <c r="K1847" s="2">
        <f ca="1">+TablaVentas[[#This Row],[SUBTOTAL]]+TablaVentas[[#This Row],[IGV]]</f>
        <v>209.66740107887171</v>
      </c>
    </row>
    <row r="1848" spans="1:11" x14ac:dyDescent="0.25">
      <c r="A1848" t="s">
        <v>1857</v>
      </c>
      <c r="B1848" s="6">
        <v>45547</v>
      </c>
      <c r="C1848" t="s">
        <v>10012</v>
      </c>
      <c r="D1848" t="s">
        <v>10022</v>
      </c>
      <c r="E1848">
        <v>7</v>
      </c>
      <c r="F1848">
        <f>+_xlfn.XLOOKUP(TablaVentas[[#This Row],[PRODUCTO FINANCIERO]],TablaPrecios[PRODUCTO FINANCIERO],TablaPrecios[PRECIO UNIT],0)</f>
        <v>20.9</v>
      </c>
      <c r="G1848" s="2">
        <f>+TablaVentas[[#This Row],[CANTIDAD]]*TablaVentas[[#This Row],[PRECIO UNITARIO]]</f>
        <v>146.29999999999998</v>
      </c>
      <c r="H1848" s="1">
        <f t="shared" ca="1" si="28"/>
        <v>0.14493190512483031</v>
      </c>
      <c r="I1848" s="2">
        <f ca="1">+TablaVentas[[#This Row],[VENTAL TOTAL]]-TablaVentas[[#This Row],[VENTAL TOTAL]]*TablaVentas[[#This Row],[DESCUENTO]]</f>
        <v>125.09646228023732</v>
      </c>
      <c r="J1848" s="2">
        <f ca="1">0.18*TablaVentas[[#This Row],[SUBTOTAL]]</f>
        <v>22.517363210442717</v>
      </c>
      <c r="K1848" s="2">
        <f ca="1">+TablaVentas[[#This Row],[SUBTOTAL]]+TablaVentas[[#This Row],[IGV]]</f>
        <v>147.61382549068003</v>
      </c>
    </row>
    <row r="1849" spans="1:11" x14ac:dyDescent="0.25">
      <c r="A1849" t="s">
        <v>1858</v>
      </c>
      <c r="B1849" s="6">
        <v>45614</v>
      </c>
      <c r="C1849" t="s">
        <v>10011</v>
      </c>
      <c r="D1849" t="s">
        <v>10017</v>
      </c>
      <c r="E1849">
        <v>7</v>
      </c>
      <c r="F1849">
        <f>+_xlfn.XLOOKUP(TablaVentas[[#This Row],[PRODUCTO FINANCIERO]],TablaPrecios[PRODUCTO FINANCIERO],TablaPrecios[PRECIO UNIT],0)</f>
        <v>9.9</v>
      </c>
      <c r="G1849" s="2">
        <f>+TablaVentas[[#This Row],[CANTIDAD]]*TablaVentas[[#This Row],[PRECIO UNITARIO]]</f>
        <v>69.3</v>
      </c>
      <c r="H1849" s="1">
        <f t="shared" ca="1" si="28"/>
        <v>0.16478084383474062</v>
      </c>
      <c r="I1849" s="2">
        <f ca="1">+TablaVentas[[#This Row],[VENTAL TOTAL]]-TablaVentas[[#This Row],[VENTAL TOTAL]]*TablaVentas[[#This Row],[DESCUENTO]]</f>
        <v>57.880687522252472</v>
      </c>
      <c r="J1849" s="2">
        <f ca="1">0.18*TablaVentas[[#This Row],[SUBTOTAL]]</f>
        <v>10.418523754005445</v>
      </c>
      <c r="K1849" s="2">
        <f ca="1">+TablaVentas[[#This Row],[SUBTOTAL]]+TablaVentas[[#This Row],[IGV]]</f>
        <v>68.299211276257921</v>
      </c>
    </row>
    <row r="1850" spans="1:11" x14ac:dyDescent="0.25">
      <c r="A1850" t="s">
        <v>1859</v>
      </c>
      <c r="B1850" s="6">
        <v>46080</v>
      </c>
      <c r="C1850" t="s">
        <v>10011</v>
      </c>
      <c r="D1850" t="s">
        <v>10019</v>
      </c>
      <c r="E1850">
        <v>20</v>
      </c>
      <c r="F1850">
        <f>+_xlfn.XLOOKUP(TablaVentas[[#This Row],[PRODUCTO FINANCIERO]],TablaPrecios[PRODUCTO FINANCIERO],TablaPrecios[PRECIO UNIT],0)</f>
        <v>9.9</v>
      </c>
      <c r="G1850" s="2">
        <f>+TablaVentas[[#This Row],[CANTIDAD]]*TablaVentas[[#This Row],[PRECIO UNITARIO]]</f>
        <v>198</v>
      </c>
      <c r="H1850" s="1">
        <f t="shared" ca="1" si="28"/>
        <v>0.17257351316073144</v>
      </c>
      <c r="I1850" s="2">
        <f ca="1">+TablaVentas[[#This Row],[VENTAL TOTAL]]-TablaVentas[[#This Row],[VENTAL TOTAL]]*TablaVentas[[#This Row],[DESCUENTO]]</f>
        <v>163.83044439417517</v>
      </c>
      <c r="J1850" s="2">
        <f ca="1">0.18*TablaVentas[[#This Row],[SUBTOTAL]]</f>
        <v>29.48947999095153</v>
      </c>
      <c r="K1850" s="2">
        <f ca="1">+TablaVentas[[#This Row],[SUBTOTAL]]+TablaVentas[[#This Row],[IGV]]</f>
        <v>193.31992438512671</v>
      </c>
    </row>
    <row r="1851" spans="1:11" x14ac:dyDescent="0.25">
      <c r="A1851" t="s">
        <v>1860</v>
      </c>
      <c r="B1851" s="6">
        <v>45399</v>
      </c>
      <c r="C1851" t="s">
        <v>10012</v>
      </c>
      <c r="D1851" t="s">
        <v>10020</v>
      </c>
      <c r="E1851">
        <v>19</v>
      </c>
      <c r="F1851">
        <f>+_xlfn.XLOOKUP(TablaVentas[[#This Row],[PRODUCTO FINANCIERO]],TablaPrecios[PRODUCTO FINANCIERO],TablaPrecios[PRECIO UNIT],0)</f>
        <v>14.9</v>
      </c>
      <c r="G1851" s="2">
        <f>+TablaVentas[[#This Row],[CANTIDAD]]*TablaVentas[[#This Row],[PRECIO UNITARIO]]</f>
        <v>283.10000000000002</v>
      </c>
      <c r="H1851" s="1">
        <f t="shared" ca="1" si="28"/>
        <v>0.1278252574566788</v>
      </c>
      <c r="I1851" s="2">
        <f ca="1">+TablaVentas[[#This Row],[VENTAL TOTAL]]-TablaVentas[[#This Row],[VENTAL TOTAL]]*TablaVentas[[#This Row],[DESCUENTO]]</f>
        <v>246.91266961401425</v>
      </c>
      <c r="J1851" s="2">
        <f ca="1">0.18*TablaVentas[[#This Row],[SUBTOTAL]]</f>
        <v>44.444280530522562</v>
      </c>
      <c r="K1851" s="2">
        <f ca="1">+TablaVentas[[#This Row],[SUBTOTAL]]+TablaVentas[[#This Row],[IGV]]</f>
        <v>291.35695014453682</v>
      </c>
    </row>
    <row r="1852" spans="1:11" x14ac:dyDescent="0.25">
      <c r="A1852" t="s">
        <v>1861</v>
      </c>
      <c r="B1852" s="6">
        <v>45695</v>
      </c>
      <c r="C1852" t="s">
        <v>10015</v>
      </c>
      <c r="D1852" t="s">
        <v>10019</v>
      </c>
      <c r="E1852">
        <v>6</v>
      </c>
      <c r="F1852">
        <f>+_xlfn.XLOOKUP(TablaVentas[[#This Row],[PRODUCTO FINANCIERO]],TablaPrecios[PRODUCTO FINANCIERO],TablaPrecios[PRECIO UNIT],0)</f>
        <v>9.9</v>
      </c>
      <c r="G1852" s="2">
        <f>+TablaVentas[[#This Row],[CANTIDAD]]*TablaVentas[[#This Row],[PRECIO UNITARIO]]</f>
        <v>59.400000000000006</v>
      </c>
      <c r="H1852" s="1">
        <f t="shared" ca="1" si="28"/>
        <v>0.1797450210161613</v>
      </c>
      <c r="I1852" s="2">
        <f ca="1">+TablaVentas[[#This Row],[VENTAL TOTAL]]-TablaVentas[[#This Row],[VENTAL TOTAL]]*TablaVentas[[#This Row],[DESCUENTO]]</f>
        <v>48.723145751640025</v>
      </c>
      <c r="J1852" s="2">
        <f ca="1">0.18*TablaVentas[[#This Row],[SUBTOTAL]]</f>
        <v>8.7701662352952034</v>
      </c>
      <c r="K1852" s="2">
        <f ca="1">+TablaVentas[[#This Row],[SUBTOTAL]]+TablaVentas[[#This Row],[IGV]]</f>
        <v>57.493311986935225</v>
      </c>
    </row>
    <row r="1853" spans="1:11" x14ac:dyDescent="0.25">
      <c r="A1853" t="s">
        <v>1862</v>
      </c>
      <c r="B1853" s="6">
        <v>45396</v>
      </c>
      <c r="C1853" t="s">
        <v>10012</v>
      </c>
      <c r="D1853" t="s">
        <v>10019</v>
      </c>
      <c r="E1853">
        <v>11</v>
      </c>
      <c r="F1853">
        <f>+_xlfn.XLOOKUP(TablaVentas[[#This Row],[PRODUCTO FINANCIERO]],TablaPrecios[PRODUCTO FINANCIERO],TablaPrecios[PRECIO UNIT],0)</f>
        <v>9.9</v>
      </c>
      <c r="G1853" s="2">
        <f>+TablaVentas[[#This Row],[CANTIDAD]]*TablaVentas[[#This Row],[PRECIO UNITARIO]]</f>
        <v>108.9</v>
      </c>
      <c r="H1853" s="1">
        <f t="shared" ca="1" si="28"/>
        <v>0.13628730361128547</v>
      </c>
      <c r="I1853" s="2">
        <f ca="1">+TablaVentas[[#This Row],[VENTAL TOTAL]]-TablaVentas[[#This Row],[VENTAL TOTAL]]*TablaVentas[[#This Row],[DESCUENTO]]</f>
        <v>94.058312636731017</v>
      </c>
      <c r="J1853" s="2">
        <f ca="1">0.18*TablaVentas[[#This Row],[SUBTOTAL]]</f>
        <v>16.930496274611581</v>
      </c>
      <c r="K1853" s="2">
        <f ca="1">+TablaVentas[[#This Row],[SUBTOTAL]]+TablaVentas[[#This Row],[IGV]]</f>
        <v>110.9888089113426</v>
      </c>
    </row>
    <row r="1854" spans="1:11" x14ac:dyDescent="0.25">
      <c r="A1854" t="s">
        <v>1863</v>
      </c>
      <c r="B1854" s="6">
        <v>46284</v>
      </c>
      <c r="C1854" t="s">
        <v>10014</v>
      </c>
      <c r="D1854" t="s">
        <v>10019</v>
      </c>
      <c r="E1854">
        <v>19</v>
      </c>
      <c r="F1854">
        <f>+_xlfn.XLOOKUP(TablaVentas[[#This Row],[PRODUCTO FINANCIERO]],TablaPrecios[PRODUCTO FINANCIERO],TablaPrecios[PRECIO UNIT],0)</f>
        <v>9.9</v>
      </c>
      <c r="G1854" s="2">
        <f>+TablaVentas[[#This Row],[CANTIDAD]]*TablaVentas[[#This Row],[PRECIO UNITARIO]]</f>
        <v>188.1</v>
      </c>
      <c r="H1854" s="1">
        <f t="shared" ca="1" si="28"/>
        <v>0.10976858531617269</v>
      </c>
      <c r="I1854" s="2">
        <f ca="1">+TablaVentas[[#This Row],[VENTAL TOTAL]]-TablaVentas[[#This Row],[VENTAL TOTAL]]*TablaVentas[[#This Row],[DESCUENTO]]</f>
        <v>167.45252910202791</v>
      </c>
      <c r="J1854" s="2">
        <f ca="1">0.18*TablaVentas[[#This Row],[SUBTOTAL]]</f>
        <v>30.141455238365022</v>
      </c>
      <c r="K1854" s="2">
        <f ca="1">+TablaVentas[[#This Row],[SUBTOTAL]]+TablaVentas[[#This Row],[IGV]]</f>
        <v>197.59398434039292</v>
      </c>
    </row>
    <row r="1855" spans="1:11" x14ac:dyDescent="0.25">
      <c r="A1855" t="s">
        <v>1864</v>
      </c>
      <c r="B1855" s="6">
        <v>45623</v>
      </c>
      <c r="C1855" t="s">
        <v>10016</v>
      </c>
      <c r="D1855" t="s">
        <v>10017</v>
      </c>
      <c r="E1855">
        <v>16</v>
      </c>
      <c r="F1855">
        <f>+_xlfn.XLOOKUP(TablaVentas[[#This Row],[PRODUCTO FINANCIERO]],TablaPrecios[PRODUCTO FINANCIERO],TablaPrecios[PRECIO UNIT],0)</f>
        <v>9.9</v>
      </c>
      <c r="G1855" s="2">
        <f>+TablaVentas[[#This Row],[CANTIDAD]]*TablaVentas[[#This Row],[PRECIO UNITARIO]]</f>
        <v>158.4</v>
      </c>
      <c r="H1855" s="1">
        <f t="shared" ca="1" si="28"/>
        <v>0.12386305218191167</v>
      </c>
      <c r="I1855" s="2">
        <f ca="1">+TablaVentas[[#This Row],[VENTAL TOTAL]]-TablaVentas[[#This Row],[VENTAL TOTAL]]*TablaVentas[[#This Row],[DESCUENTO]]</f>
        <v>138.7800925343852</v>
      </c>
      <c r="J1855" s="2">
        <f ca="1">0.18*TablaVentas[[#This Row],[SUBTOTAL]]</f>
        <v>24.980416656189337</v>
      </c>
      <c r="K1855" s="2">
        <f ca="1">+TablaVentas[[#This Row],[SUBTOTAL]]+TablaVentas[[#This Row],[IGV]]</f>
        <v>163.76050919057454</v>
      </c>
    </row>
    <row r="1856" spans="1:11" x14ac:dyDescent="0.25">
      <c r="A1856" t="s">
        <v>1865</v>
      </c>
      <c r="B1856" s="6">
        <v>46109</v>
      </c>
      <c r="C1856" t="s">
        <v>10012</v>
      </c>
      <c r="D1856" t="s">
        <v>10020</v>
      </c>
      <c r="E1856">
        <v>20</v>
      </c>
      <c r="F1856">
        <f>+_xlfn.XLOOKUP(TablaVentas[[#This Row],[PRODUCTO FINANCIERO]],TablaPrecios[PRODUCTO FINANCIERO],TablaPrecios[PRECIO UNIT],0)</f>
        <v>14.9</v>
      </c>
      <c r="G1856" s="2">
        <f>+TablaVentas[[#This Row],[CANTIDAD]]*TablaVentas[[#This Row],[PRECIO UNITARIO]]</f>
        <v>298</v>
      </c>
      <c r="H1856" s="1">
        <f t="shared" ca="1" si="28"/>
        <v>0.16144291667398541</v>
      </c>
      <c r="I1856" s="2">
        <f ca="1">+TablaVentas[[#This Row],[VENTAL TOTAL]]-TablaVentas[[#This Row],[VENTAL TOTAL]]*TablaVentas[[#This Row],[DESCUENTO]]</f>
        <v>249.89001083115235</v>
      </c>
      <c r="J1856" s="2">
        <f ca="1">0.18*TablaVentas[[#This Row],[SUBTOTAL]]</f>
        <v>44.980201949607419</v>
      </c>
      <c r="K1856" s="2">
        <f ca="1">+TablaVentas[[#This Row],[SUBTOTAL]]+TablaVentas[[#This Row],[IGV]]</f>
        <v>294.87021278075974</v>
      </c>
    </row>
    <row r="1857" spans="1:11" x14ac:dyDescent="0.25">
      <c r="A1857" t="s">
        <v>1866</v>
      </c>
      <c r="B1857" s="6">
        <v>45942</v>
      </c>
      <c r="C1857" t="s">
        <v>10016</v>
      </c>
      <c r="D1857" t="s">
        <v>10018</v>
      </c>
      <c r="E1857">
        <v>9</v>
      </c>
      <c r="F1857">
        <f>+_xlfn.XLOOKUP(TablaVentas[[#This Row],[PRODUCTO FINANCIERO]],TablaPrecios[PRODUCTO FINANCIERO],TablaPrecios[PRECIO UNIT],0)</f>
        <v>14.9</v>
      </c>
      <c r="G1857" s="2">
        <f>+TablaVentas[[#This Row],[CANTIDAD]]*TablaVentas[[#This Row],[PRECIO UNITARIO]]</f>
        <v>134.1</v>
      </c>
      <c r="H1857" s="1">
        <f t="shared" ca="1" si="28"/>
        <v>0.12321023569122831</v>
      </c>
      <c r="I1857" s="2">
        <f ca="1">+TablaVentas[[#This Row],[VENTAL TOTAL]]-TablaVentas[[#This Row],[VENTAL TOTAL]]*TablaVentas[[#This Row],[DESCUENTO]]</f>
        <v>117.57750739380629</v>
      </c>
      <c r="J1857" s="2">
        <f ca="1">0.18*TablaVentas[[#This Row],[SUBTOTAL]]</f>
        <v>21.16395133088513</v>
      </c>
      <c r="K1857" s="2">
        <f ca="1">+TablaVentas[[#This Row],[SUBTOTAL]]+TablaVentas[[#This Row],[IGV]]</f>
        <v>138.74145872469143</v>
      </c>
    </row>
    <row r="1858" spans="1:11" x14ac:dyDescent="0.25">
      <c r="A1858" t="s">
        <v>1867</v>
      </c>
      <c r="B1858" s="6">
        <v>46340</v>
      </c>
      <c r="C1858" t="s">
        <v>10013</v>
      </c>
      <c r="D1858" t="s">
        <v>10017</v>
      </c>
      <c r="E1858">
        <v>4</v>
      </c>
      <c r="F1858">
        <f>+_xlfn.XLOOKUP(TablaVentas[[#This Row],[PRODUCTO FINANCIERO]],TablaPrecios[PRODUCTO FINANCIERO],TablaPrecios[PRECIO UNIT],0)</f>
        <v>9.9</v>
      </c>
      <c r="G1858" s="2">
        <f>+TablaVentas[[#This Row],[CANTIDAD]]*TablaVentas[[#This Row],[PRECIO UNITARIO]]</f>
        <v>39.6</v>
      </c>
      <c r="H1858" s="1">
        <f t="shared" ref="H1858:H1921" ca="1" si="29">+RAND()*0.1+0.1</f>
        <v>0.17839260304711213</v>
      </c>
      <c r="I1858" s="2">
        <f ca="1">+TablaVentas[[#This Row],[VENTAL TOTAL]]-TablaVentas[[#This Row],[VENTAL TOTAL]]*TablaVentas[[#This Row],[DESCUENTO]]</f>
        <v>32.53565291933436</v>
      </c>
      <c r="J1858" s="2">
        <f ca="1">0.18*TablaVentas[[#This Row],[SUBTOTAL]]</f>
        <v>5.8564175254801842</v>
      </c>
      <c r="K1858" s="2">
        <f ca="1">+TablaVentas[[#This Row],[SUBTOTAL]]+TablaVentas[[#This Row],[IGV]]</f>
        <v>38.392070444814543</v>
      </c>
    </row>
    <row r="1859" spans="1:11" x14ac:dyDescent="0.25">
      <c r="A1859" t="s">
        <v>1868</v>
      </c>
      <c r="B1859" s="6">
        <v>45981</v>
      </c>
      <c r="C1859" t="s">
        <v>10013</v>
      </c>
      <c r="D1859" t="s">
        <v>10018</v>
      </c>
      <c r="E1859">
        <v>16</v>
      </c>
      <c r="F1859">
        <f>+_xlfn.XLOOKUP(TablaVentas[[#This Row],[PRODUCTO FINANCIERO]],TablaPrecios[PRODUCTO FINANCIERO],TablaPrecios[PRECIO UNIT],0)</f>
        <v>14.9</v>
      </c>
      <c r="G1859" s="2">
        <f>+TablaVentas[[#This Row],[CANTIDAD]]*TablaVentas[[#This Row],[PRECIO UNITARIO]]</f>
        <v>238.4</v>
      </c>
      <c r="H1859" s="1">
        <f t="shared" ca="1" si="29"/>
        <v>0.10703594968828718</v>
      </c>
      <c r="I1859" s="2">
        <f ca="1">+TablaVentas[[#This Row],[VENTAL TOTAL]]-TablaVentas[[#This Row],[VENTAL TOTAL]]*TablaVentas[[#This Row],[DESCUENTO]]</f>
        <v>212.88262959431233</v>
      </c>
      <c r="J1859" s="2">
        <f ca="1">0.18*TablaVentas[[#This Row],[SUBTOTAL]]</f>
        <v>38.318873326976217</v>
      </c>
      <c r="K1859" s="2">
        <f ca="1">+TablaVentas[[#This Row],[SUBTOTAL]]+TablaVentas[[#This Row],[IGV]]</f>
        <v>251.20150292128855</v>
      </c>
    </row>
    <row r="1860" spans="1:11" x14ac:dyDescent="0.25">
      <c r="A1860" t="s">
        <v>1869</v>
      </c>
      <c r="B1860" s="6">
        <v>45364</v>
      </c>
      <c r="C1860" t="s">
        <v>10011</v>
      </c>
      <c r="D1860" t="s">
        <v>10019</v>
      </c>
      <c r="E1860">
        <v>11</v>
      </c>
      <c r="F1860">
        <f>+_xlfn.XLOOKUP(TablaVentas[[#This Row],[PRODUCTO FINANCIERO]],TablaPrecios[PRODUCTO FINANCIERO],TablaPrecios[PRECIO UNIT],0)</f>
        <v>9.9</v>
      </c>
      <c r="G1860" s="2">
        <f>+TablaVentas[[#This Row],[CANTIDAD]]*TablaVentas[[#This Row],[PRECIO UNITARIO]]</f>
        <v>108.9</v>
      </c>
      <c r="H1860" s="1">
        <f t="shared" ca="1" si="29"/>
        <v>0.16215321991985973</v>
      </c>
      <c r="I1860" s="2">
        <f ca="1">+TablaVentas[[#This Row],[VENTAL TOTAL]]-TablaVentas[[#This Row],[VENTAL TOTAL]]*TablaVentas[[#This Row],[DESCUENTO]]</f>
        <v>91.241514350727272</v>
      </c>
      <c r="J1860" s="2">
        <f ca="1">0.18*TablaVentas[[#This Row],[SUBTOTAL]]</f>
        <v>16.423472583130909</v>
      </c>
      <c r="K1860" s="2">
        <f ca="1">+TablaVentas[[#This Row],[SUBTOTAL]]+TablaVentas[[#This Row],[IGV]]</f>
        <v>107.66498693385819</v>
      </c>
    </row>
    <row r="1861" spans="1:11" x14ac:dyDescent="0.25">
      <c r="A1861" t="s">
        <v>1870</v>
      </c>
      <c r="B1861" s="6">
        <v>45626</v>
      </c>
      <c r="C1861" t="s">
        <v>10015</v>
      </c>
      <c r="D1861" t="s">
        <v>10017</v>
      </c>
      <c r="E1861">
        <v>16</v>
      </c>
      <c r="F1861">
        <f>+_xlfn.XLOOKUP(TablaVentas[[#This Row],[PRODUCTO FINANCIERO]],TablaPrecios[PRODUCTO FINANCIERO],TablaPrecios[PRECIO UNIT],0)</f>
        <v>9.9</v>
      </c>
      <c r="G1861" s="2">
        <f>+TablaVentas[[#This Row],[CANTIDAD]]*TablaVentas[[#This Row],[PRECIO UNITARIO]]</f>
        <v>158.4</v>
      </c>
      <c r="H1861" s="1">
        <f t="shared" ca="1" si="29"/>
        <v>0.1694276615223026</v>
      </c>
      <c r="I1861" s="2">
        <f ca="1">+TablaVentas[[#This Row],[VENTAL TOTAL]]-TablaVentas[[#This Row],[VENTAL TOTAL]]*TablaVentas[[#This Row],[DESCUENTO]]</f>
        <v>131.56265841486726</v>
      </c>
      <c r="J1861" s="2">
        <f ca="1">0.18*TablaVentas[[#This Row],[SUBTOTAL]]</f>
        <v>23.681278514676105</v>
      </c>
      <c r="K1861" s="2">
        <f ca="1">+TablaVentas[[#This Row],[SUBTOTAL]]+TablaVentas[[#This Row],[IGV]]</f>
        <v>155.24393692954337</v>
      </c>
    </row>
    <row r="1862" spans="1:11" x14ac:dyDescent="0.25">
      <c r="A1862" t="s">
        <v>1871</v>
      </c>
      <c r="B1862" s="6">
        <v>45877</v>
      </c>
      <c r="C1862" t="s">
        <v>10011</v>
      </c>
      <c r="D1862" t="s">
        <v>10022</v>
      </c>
      <c r="E1862">
        <v>19</v>
      </c>
      <c r="F1862">
        <f>+_xlfn.XLOOKUP(TablaVentas[[#This Row],[PRODUCTO FINANCIERO]],TablaPrecios[PRODUCTO FINANCIERO],TablaPrecios[PRECIO UNIT],0)</f>
        <v>20.9</v>
      </c>
      <c r="G1862" s="2">
        <f>+TablaVentas[[#This Row],[CANTIDAD]]*TablaVentas[[#This Row],[PRECIO UNITARIO]]</f>
        <v>397.09999999999997</v>
      </c>
      <c r="H1862" s="1">
        <f t="shared" ca="1" si="29"/>
        <v>0.119349503462383</v>
      </c>
      <c r="I1862" s="2">
        <f ca="1">+TablaVentas[[#This Row],[VENTAL TOTAL]]-TablaVentas[[#This Row],[VENTAL TOTAL]]*TablaVentas[[#This Row],[DESCUENTO]]</f>
        <v>349.7063121750877</v>
      </c>
      <c r="J1862" s="2">
        <f ca="1">0.18*TablaVentas[[#This Row],[SUBTOTAL]]</f>
        <v>62.947136191515781</v>
      </c>
      <c r="K1862" s="2">
        <f ca="1">+TablaVentas[[#This Row],[SUBTOTAL]]+TablaVentas[[#This Row],[IGV]]</f>
        <v>412.65344836660347</v>
      </c>
    </row>
    <row r="1863" spans="1:11" x14ac:dyDescent="0.25">
      <c r="A1863" t="s">
        <v>1872</v>
      </c>
      <c r="B1863" s="6">
        <v>45332</v>
      </c>
      <c r="C1863" t="s">
        <v>10015</v>
      </c>
      <c r="D1863" t="s">
        <v>10019</v>
      </c>
      <c r="E1863">
        <v>11</v>
      </c>
      <c r="F1863">
        <f>+_xlfn.XLOOKUP(TablaVentas[[#This Row],[PRODUCTO FINANCIERO]],TablaPrecios[PRODUCTO FINANCIERO],TablaPrecios[PRECIO UNIT],0)</f>
        <v>9.9</v>
      </c>
      <c r="G1863" s="2">
        <f>+TablaVentas[[#This Row],[CANTIDAD]]*TablaVentas[[#This Row],[PRECIO UNITARIO]]</f>
        <v>108.9</v>
      </c>
      <c r="H1863" s="1">
        <f t="shared" ca="1" si="29"/>
        <v>0.12458373014076994</v>
      </c>
      <c r="I1863" s="2">
        <f ca="1">+TablaVentas[[#This Row],[VENTAL TOTAL]]-TablaVentas[[#This Row],[VENTAL TOTAL]]*TablaVentas[[#This Row],[DESCUENTO]]</f>
        <v>95.332831787670159</v>
      </c>
      <c r="J1863" s="2">
        <f ca="1">0.18*TablaVentas[[#This Row],[SUBTOTAL]]</f>
        <v>17.159909721780629</v>
      </c>
      <c r="K1863" s="2">
        <f ca="1">+TablaVentas[[#This Row],[SUBTOTAL]]+TablaVentas[[#This Row],[IGV]]</f>
        <v>112.49274150945078</v>
      </c>
    </row>
    <row r="1864" spans="1:11" x14ac:dyDescent="0.25">
      <c r="A1864" t="s">
        <v>1873</v>
      </c>
      <c r="B1864" s="6">
        <v>45508</v>
      </c>
      <c r="C1864" t="s">
        <v>10014</v>
      </c>
      <c r="D1864" t="s">
        <v>10018</v>
      </c>
      <c r="E1864">
        <v>18</v>
      </c>
      <c r="F1864">
        <f>+_xlfn.XLOOKUP(TablaVentas[[#This Row],[PRODUCTO FINANCIERO]],TablaPrecios[PRODUCTO FINANCIERO],TablaPrecios[PRECIO UNIT],0)</f>
        <v>14.9</v>
      </c>
      <c r="G1864" s="2">
        <f>+TablaVentas[[#This Row],[CANTIDAD]]*TablaVentas[[#This Row],[PRECIO UNITARIO]]</f>
        <v>268.2</v>
      </c>
      <c r="H1864" s="1">
        <f t="shared" ca="1" si="29"/>
        <v>0.16562648017736931</v>
      </c>
      <c r="I1864" s="2">
        <f ca="1">+TablaVentas[[#This Row],[VENTAL TOTAL]]-TablaVentas[[#This Row],[VENTAL TOTAL]]*TablaVentas[[#This Row],[DESCUENTO]]</f>
        <v>223.77897801642953</v>
      </c>
      <c r="J1864" s="2">
        <f ca="1">0.18*TablaVentas[[#This Row],[SUBTOTAL]]</f>
        <v>40.280216042957314</v>
      </c>
      <c r="K1864" s="2">
        <f ca="1">+TablaVentas[[#This Row],[SUBTOTAL]]+TablaVentas[[#This Row],[IGV]]</f>
        <v>264.05919405938687</v>
      </c>
    </row>
    <row r="1865" spans="1:11" x14ac:dyDescent="0.25">
      <c r="A1865" t="s">
        <v>1874</v>
      </c>
      <c r="B1865" s="6">
        <v>46354</v>
      </c>
      <c r="C1865" t="s">
        <v>10013</v>
      </c>
      <c r="D1865" t="s">
        <v>10022</v>
      </c>
      <c r="E1865">
        <v>11</v>
      </c>
      <c r="F1865">
        <f>+_xlfn.XLOOKUP(TablaVentas[[#This Row],[PRODUCTO FINANCIERO]],TablaPrecios[PRODUCTO FINANCIERO],TablaPrecios[PRECIO UNIT],0)</f>
        <v>20.9</v>
      </c>
      <c r="G1865" s="2">
        <f>+TablaVentas[[#This Row],[CANTIDAD]]*TablaVentas[[#This Row],[PRECIO UNITARIO]]</f>
        <v>229.89999999999998</v>
      </c>
      <c r="H1865" s="1">
        <f t="shared" ca="1" si="29"/>
        <v>0.18179984909667224</v>
      </c>
      <c r="I1865" s="2">
        <f ca="1">+TablaVentas[[#This Row],[VENTAL TOTAL]]-TablaVentas[[#This Row],[VENTAL TOTAL]]*TablaVentas[[#This Row],[DESCUENTO]]</f>
        <v>188.10421469267504</v>
      </c>
      <c r="J1865" s="2">
        <f ca="1">0.18*TablaVentas[[#This Row],[SUBTOTAL]]</f>
        <v>33.858758644681508</v>
      </c>
      <c r="K1865" s="2">
        <f ca="1">+TablaVentas[[#This Row],[SUBTOTAL]]+TablaVentas[[#This Row],[IGV]]</f>
        <v>221.96297333735654</v>
      </c>
    </row>
    <row r="1866" spans="1:11" x14ac:dyDescent="0.25">
      <c r="A1866" t="s">
        <v>1875</v>
      </c>
      <c r="B1866" s="6">
        <v>45788</v>
      </c>
      <c r="C1866" t="s">
        <v>10015</v>
      </c>
      <c r="D1866" t="s">
        <v>10020</v>
      </c>
      <c r="E1866">
        <v>15</v>
      </c>
      <c r="F1866">
        <f>+_xlfn.XLOOKUP(TablaVentas[[#This Row],[PRODUCTO FINANCIERO]],TablaPrecios[PRODUCTO FINANCIERO],TablaPrecios[PRECIO UNIT],0)</f>
        <v>14.9</v>
      </c>
      <c r="G1866" s="2">
        <f>+TablaVentas[[#This Row],[CANTIDAD]]*TablaVentas[[#This Row],[PRECIO UNITARIO]]</f>
        <v>223.5</v>
      </c>
      <c r="H1866" s="1">
        <f t="shared" ca="1" si="29"/>
        <v>0.18532845444075141</v>
      </c>
      <c r="I1866" s="2">
        <f ca="1">+TablaVentas[[#This Row],[VENTAL TOTAL]]-TablaVentas[[#This Row],[VENTAL TOTAL]]*TablaVentas[[#This Row],[DESCUENTO]]</f>
        <v>182.07909043249205</v>
      </c>
      <c r="J1866" s="2">
        <f ca="1">0.18*TablaVentas[[#This Row],[SUBTOTAL]]</f>
        <v>32.774236277848566</v>
      </c>
      <c r="K1866" s="2">
        <f ca="1">+TablaVentas[[#This Row],[SUBTOTAL]]+TablaVentas[[#This Row],[IGV]]</f>
        <v>214.85332671034061</v>
      </c>
    </row>
    <row r="1867" spans="1:11" x14ac:dyDescent="0.25">
      <c r="A1867" t="s">
        <v>1876</v>
      </c>
      <c r="B1867" s="6">
        <v>46010</v>
      </c>
      <c r="C1867" t="s">
        <v>10016</v>
      </c>
      <c r="D1867" t="s">
        <v>10022</v>
      </c>
      <c r="E1867">
        <v>12</v>
      </c>
      <c r="F1867">
        <f>+_xlfn.XLOOKUP(TablaVentas[[#This Row],[PRODUCTO FINANCIERO]],TablaPrecios[PRODUCTO FINANCIERO],TablaPrecios[PRECIO UNIT],0)</f>
        <v>20.9</v>
      </c>
      <c r="G1867" s="2">
        <f>+TablaVentas[[#This Row],[CANTIDAD]]*TablaVentas[[#This Row],[PRECIO UNITARIO]]</f>
        <v>250.79999999999998</v>
      </c>
      <c r="H1867" s="1">
        <f t="shared" ca="1" si="29"/>
        <v>0.14526337697857583</v>
      </c>
      <c r="I1867" s="2">
        <f ca="1">+TablaVentas[[#This Row],[VENTAL TOTAL]]-TablaVentas[[#This Row],[VENTAL TOTAL]]*TablaVentas[[#This Row],[DESCUENTO]]</f>
        <v>214.36794505377316</v>
      </c>
      <c r="J1867" s="2">
        <f ca="1">0.18*TablaVentas[[#This Row],[SUBTOTAL]]</f>
        <v>38.586230109679164</v>
      </c>
      <c r="K1867" s="2">
        <f ca="1">+TablaVentas[[#This Row],[SUBTOTAL]]+TablaVentas[[#This Row],[IGV]]</f>
        <v>252.95417516345231</v>
      </c>
    </row>
    <row r="1868" spans="1:11" x14ac:dyDescent="0.25">
      <c r="A1868" t="s">
        <v>1877</v>
      </c>
      <c r="B1868" s="6">
        <v>46232</v>
      </c>
      <c r="C1868" t="s">
        <v>10015</v>
      </c>
      <c r="D1868" t="s">
        <v>10018</v>
      </c>
      <c r="E1868">
        <v>8</v>
      </c>
      <c r="F1868">
        <f>+_xlfn.XLOOKUP(TablaVentas[[#This Row],[PRODUCTO FINANCIERO]],TablaPrecios[PRODUCTO FINANCIERO],TablaPrecios[PRECIO UNIT],0)</f>
        <v>14.9</v>
      </c>
      <c r="G1868" s="2">
        <f>+TablaVentas[[#This Row],[CANTIDAD]]*TablaVentas[[#This Row],[PRECIO UNITARIO]]</f>
        <v>119.2</v>
      </c>
      <c r="H1868" s="1">
        <f t="shared" ca="1" si="29"/>
        <v>0.16601543882558994</v>
      </c>
      <c r="I1868" s="2">
        <f ca="1">+TablaVentas[[#This Row],[VENTAL TOTAL]]-TablaVentas[[#This Row],[VENTAL TOTAL]]*TablaVentas[[#This Row],[DESCUENTO]]</f>
        <v>99.410959691989689</v>
      </c>
      <c r="J1868" s="2">
        <f ca="1">0.18*TablaVentas[[#This Row],[SUBTOTAL]]</f>
        <v>17.893972744558145</v>
      </c>
      <c r="K1868" s="2">
        <f ca="1">+TablaVentas[[#This Row],[SUBTOTAL]]+TablaVentas[[#This Row],[IGV]]</f>
        <v>117.30493243654783</v>
      </c>
    </row>
    <row r="1869" spans="1:11" x14ac:dyDescent="0.25">
      <c r="A1869" t="s">
        <v>1878</v>
      </c>
      <c r="B1869" s="6">
        <v>45629</v>
      </c>
      <c r="C1869" t="s">
        <v>10013</v>
      </c>
      <c r="D1869" t="s">
        <v>10020</v>
      </c>
      <c r="E1869">
        <v>16</v>
      </c>
      <c r="F1869">
        <f>+_xlfn.XLOOKUP(TablaVentas[[#This Row],[PRODUCTO FINANCIERO]],TablaPrecios[PRODUCTO FINANCIERO],TablaPrecios[PRECIO UNIT],0)</f>
        <v>14.9</v>
      </c>
      <c r="G1869" s="2">
        <f>+TablaVentas[[#This Row],[CANTIDAD]]*TablaVentas[[#This Row],[PRECIO UNITARIO]]</f>
        <v>238.4</v>
      </c>
      <c r="H1869" s="1">
        <f t="shared" ca="1" si="29"/>
        <v>0.11993607060251543</v>
      </c>
      <c r="I1869" s="2">
        <f ca="1">+TablaVentas[[#This Row],[VENTAL TOTAL]]-TablaVentas[[#This Row],[VENTAL TOTAL]]*TablaVentas[[#This Row],[DESCUENTO]]</f>
        <v>209.80724076836032</v>
      </c>
      <c r="J1869" s="2">
        <f ca="1">0.18*TablaVentas[[#This Row],[SUBTOTAL]]</f>
        <v>37.765303338304854</v>
      </c>
      <c r="K1869" s="2">
        <f ca="1">+TablaVentas[[#This Row],[SUBTOTAL]]+TablaVentas[[#This Row],[IGV]]</f>
        <v>247.57254410666516</v>
      </c>
    </row>
    <row r="1870" spans="1:11" x14ac:dyDescent="0.25">
      <c r="A1870" t="s">
        <v>1879</v>
      </c>
      <c r="B1870" s="6">
        <v>46361</v>
      </c>
      <c r="C1870" t="s">
        <v>10014</v>
      </c>
      <c r="D1870" t="s">
        <v>10020</v>
      </c>
      <c r="E1870">
        <v>4</v>
      </c>
      <c r="F1870">
        <f>+_xlfn.XLOOKUP(TablaVentas[[#This Row],[PRODUCTO FINANCIERO]],TablaPrecios[PRODUCTO FINANCIERO],TablaPrecios[PRECIO UNIT],0)</f>
        <v>14.9</v>
      </c>
      <c r="G1870" s="2">
        <f>+TablaVentas[[#This Row],[CANTIDAD]]*TablaVentas[[#This Row],[PRECIO UNITARIO]]</f>
        <v>59.6</v>
      </c>
      <c r="H1870" s="1">
        <f t="shared" ca="1" si="29"/>
        <v>0.1681616410031076</v>
      </c>
      <c r="I1870" s="2">
        <f ca="1">+TablaVentas[[#This Row],[VENTAL TOTAL]]-TablaVentas[[#This Row],[VENTAL TOTAL]]*TablaVentas[[#This Row],[DESCUENTO]]</f>
        <v>49.577566196214789</v>
      </c>
      <c r="J1870" s="2">
        <f ca="1">0.18*TablaVentas[[#This Row],[SUBTOTAL]]</f>
        <v>8.923961915318662</v>
      </c>
      <c r="K1870" s="2">
        <f ca="1">+TablaVentas[[#This Row],[SUBTOTAL]]+TablaVentas[[#This Row],[IGV]]</f>
        <v>58.501528111533453</v>
      </c>
    </row>
    <row r="1871" spans="1:11" x14ac:dyDescent="0.25">
      <c r="A1871" t="s">
        <v>1880</v>
      </c>
      <c r="B1871" s="6">
        <v>46187</v>
      </c>
      <c r="C1871" t="s">
        <v>10013</v>
      </c>
      <c r="D1871" t="s">
        <v>10020</v>
      </c>
      <c r="E1871">
        <v>11</v>
      </c>
      <c r="F1871">
        <f>+_xlfn.XLOOKUP(TablaVentas[[#This Row],[PRODUCTO FINANCIERO]],TablaPrecios[PRODUCTO FINANCIERO],TablaPrecios[PRECIO UNIT],0)</f>
        <v>14.9</v>
      </c>
      <c r="G1871" s="2">
        <f>+TablaVentas[[#This Row],[CANTIDAD]]*TablaVentas[[#This Row],[PRECIO UNITARIO]]</f>
        <v>163.9</v>
      </c>
      <c r="H1871" s="1">
        <f t="shared" ca="1" si="29"/>
        <v>0.16067645001203429</v>
      </c>
      <c r="I1871" s="2">
        <f ca="1">+TablaVentas[[#This Row],[VENTAL TOTAL]]-TablaVentas[[#This Row],[VENTAL TOTAL]]*TablaVentas[[#This Row],[DESCUENTO]]</f>
        <v>137.56512984302759</v>
      </c>
      <c r="J1871" s="2">
        <f ca="1">0.18*TablaVentas[[#This Row],[SUBTOTAL]]</f>
        <v>24.761723371744967</v>
      </c>
      <c r="K1871" s="2">
        <f ca="1">+TablaVentas[[#This Row],[SUBTOTAL]]+TablaVentas[[#This Row],[IGV]]</f>
        <v>162.32685321477257</v>
      </c>
    </row>
    <row r="1872" spans="1:11" x14ac:dyDescent="0.25">
      <c r="A1872" t="s">
        <v>1881</v>
      </c>
      <c r="B1872" s="6">
        <v>45797</v>
      </c>
      <c r="C1872" t="s">
        <v>10012</v>
      </c>
      <c r="D1872" t="s">
        <v>10022</v>
      </c>
      <c r="E1872">
        <v>6</v>
      </c>
      <c r="F1872">
        <f>+_xlfn.XLOOKUP(TablaVentas[[#This Row],[PRODUCTO FINANCIERO]],TablaPrecios[PRODUCTO FINANCIERO],TablaPrecios[PRECIO UNIT],0)</f>
        <v>20.9</v>
      </c>
      <c r="G1872" s="2">
        <f>+TablaVentas[[#This Row],[CANTIDAD]]*TablaVentas[[#This Row],[PRECIO UNITARIO]]</f>
        <v>125.39999999999999</v>
      </c>
      <c r="H1872" s="1">
        <f t="shared" ca="1" si="29"/>
        <v>0.10641388842764411</v>
      </c>
      <c r="I1872" s="2">
        <f ca="1">+TablaVentas[[#This Row],[VENTAL TOTAL]]-TablaVentas[[#This Row],[VENTAL TOTAL]]*TablaVentas[[#This Row],[DESCUENTO]]</f>
        <v>112.05569839117342</v>
      </c>
      <c r="J1872" s="2">
        <f ca="1">0.18*TablaVentas[[#This Row],[SUBTOTAL]]</f>
        <v>20.170025710411217</v>
      </c>
      <c r="K1872" s="2">
        <f ca="1">+TablaVentas[[#This Row],[SUBTOTAL]]+TablaVentas[[#This Row],[IGV]]</f>
        <v>132.22572410158463</v>
      </c>
    </row>
    <row r="1873" spans="1:11" x14ac:dyDescent="0.25">
      <c r="A1873" t="s">
        <v>1882</v>
      </c>
      <c r="B1873" s="6">
        <v>45311</v>
      </c>
      <c r="C1873" t="s">
        <v>10011</v>
      </c>
      <c r="D1873" t="s">
        <v>10017</v>
      </c>
      <c r="E1873">
        <v>11</v>
      </c>
      <c r="F1873">
        <f>+_xlfn.XLOOKUP(TablaVentas[[#This Row],[PRODUCTO FINANCIERO]],TablaPrecios[PRODUCTO FINANCIERO],TablaPrecios[PRECIO UNIT],0)</f>
        <v>9.9</v>
      </c>
      <c r="G1873" s="2">
        <f>+TablaVentas[[#This Row],[CANTIDAD]]*TablaVentas[[#This Row],[PRECIO UNITARIO]]</f>
        <v>108.9</v>
      </c>
      <c r="H1873" s="1">
        <f t="shared" ca="1" si="29"/>
        <v>0.10961267055302626</v>
      </c>
      <c r="I1873" s="2">
        <f ca="1">+TablaVentas[[#This Row],[VENTAL TOTAL]]-TablaVentas[[#This Row],[VENTAL TOTAL]]*TablaVentas[[#This Row],[DESCUENTO]]</f>
        <v>96.963180176775438</v>
      </c>
      <c r="J1873" s="2">
        <f ca="1">0.18*TablaVentas[[#This Row],[SUBTOTAL]]</f>
        <v>17.453372431819577</v>
      </c>
      <c r="K1873" s="2">
        <f ca="1">+TablaVentas[[#This Row],[SUBTOTAL]]+TablaVentas[[#This Row],[IGV]]</f>
        <v>114.41655260859501</v>
      </c>
    </row>
    <row r="1874" spans="1:11" x14ac:dyDescent="0.25">
      <c r="A1874" t="s">
        <v>1883</v>
      </c>
      <c r="B1874" s="6">
        <v>46149</v>
      </c>
      <c r="C1874" t="s">
        <v>10013</v>
      </c>
      <c r="D1874" t="s">
        <v>10020</v>
      </c>
      <c r="E1874">
        <v>6</v>
      </c>
      <c r="F1874">
        <f>+_xlfn.XLOOKUP(TablaVentas[[#This Row],[PRODUCTO FINANCIERO]],TablaPrecios[PRODUCTO FINANCIERO],TablaPrecios[PRECIO UNIT],0)</f>
        <v>14.9</v>
      </c>
      <c r="G1874" s="2">
        <f>+TablaVentas[[#This Row],[CANTIDAD]]*TablaVentas[[#This Row],[PRECIO UNITARIO]]</f>
        <v>89.4</v>
      </c>
      <c r="H1874" s="1">
        <f t="shared" ca="1" si="29"/>
        <v>0.14732674731457746</v>
      </c>
      <c r="I1874" s="2">
        <f ca="1">+TablaVentas[[#This Row],[VENTAL TOTAL]]-TablaVentas[[#This Row],[VENTAL TOTAL]]*TablaVentas[[#This Row],[DESCUENTO]]</f>
        <v>76.228988790076784</v>
      </c>
      <c r="J1874" s="2">
        <f ca="1">0.18*TablaVentas[[#This Row],[SUBTOTAL]]</f>
        <v>13.721217982213821</v>
      </c>
      <c r="K1874" s="2">
        <f ca="1">+TablaVentas[[#This Row],[SUBTOTAL]]+TablaVentas[[#This Row],[IGV]]</f>
        <v>89.950206772290599</v>
      </c>
    </row>
    <row r="1875" spans="1:11" x14ac:dyDescent="0.25">
      <c r="A1875" t="s">
        <v>1884</v>
      </c>
      <c r="B1875" s="6">
        <v>45558</v>
      </c>
      <c r="C1875" t="s">
        <v>10016</v>
      </c>
      <c r="D1875" t="s">
        <v>10019</v>
      </c>
      <c r="E1875">
        <v>17</v>
      </c>
      <c r="F1875">
        <f>+_xlfn.XLOOKUP(TablaVentas[[#This Row],[PRODUCTO FINANCIERO]],TablaPrecios[PRODUCTO FINANCIERO],TablaPrecios[PRECIO UNIT],0)</f>
        <v>9.9</v>
      </c>
      <c r="G1875" s="2">
        <f>+TablaVentas[[#This Row],[CANTIDAD]]*TablaVentas[[#This Row],[PRECIO UNITARIO]]</f>
        <v>168.3</v>
      </c>
      <c r="H1875" s="1">
        <f t="shared" ca="1" si="29"/>
        <v>0.13454029771637455</v>
      </c>
      <c r="I1875" s="2">
        <f ca="1">+TablaVentas[[#This Row],[VENTAL TOTAL]]-TablaVentas[[#This Row],[VENTAL TOTAL]]*TablaVentas[[#This Row],[DESCUENTO]]</f>
        <v>145.65686789433417</v>
      </c>
      <c r="J1875" s="2">
        <f ca="1">0.18*TablaVentas[[#This Row],[SUBTOTAL]]</f>
        <v>26.218236220980149</v>
      </c>
      <c r="K1875" s="2">
        <f ca="1">+TablaVentas[[#This Row],[SUBTOTAL]]+TablaVentas[[#This Row],[IGV]]</f>
        <v>171.87510411531431</v>
      </c>
    </row>
    <row r="1876" spans="1:11" x14ac:dyDescent="0.25">
      <c r="A1876" t="s">
        <v>1885</v>
      </c>
      <c r="B1876" s="6">
        <v>46014</v>
      </c>
      <c r="C1876" t="s">
        <v>10016</v>
      </c>
      <c r="D1876" t="s">
        <v>10019</v>
      </c>
      <c r="E1876">
        <v>18</v>
      </c>
      <c r="F1876">
        <f>+_xlfn.XLOOKUP(TablaVentas[[#This Row],[PRODUCTO FINANCIERO]],TablaPrecios[PRODUCTO FINANCIERO],TablaPrecios[PRECIO UNIT],0)</f>
        <v>9.9</v>
      </c>
      <c r="G1876" s="2">
        <f>+TablaVentas[[#This Row],[CANTIDAD]]*TablaVentas[[#This Row],[PRECIO UNITARIO]]</f>
        <v>178.20000000000002</v>
      </c>
      <c r="H1876" s="1">
        <f t="shared" ca="1" si="29"/>
        <v>0.13486213652656082</v>
      </c>
      <c r="I1876" s="2">
        <f ca="1">+TablaVentas[[#This Row],[VENTAL TOTAL]]-TablaVentas[[#This Row],[VENTAL TOTAL]]*TablaVentas[[#This Row],[DESCUENTO]]</f>
        <v>154.16756727096688</v>
      </c>
      <c r="J1876" s="2">
        <f ca="1">0.18*TablaVentas[[#This Row],[SUBTOTAL]]</f>
        <v>27.750162108774038</v>
      </c>
      <c r="K1876" s="2">
        <f ca="1">+TablaVentas[[#This Row],[SUBTOTAL]]+TablaVentas[[#This Row],[IGV]]</f>
        <v>181.91772937974093</v>
      </c>
    </row>
    <row r="1877" spans="1:11" x14ac:dyDescent="0.25">
      <c r="A1877" t="s">
        <v>1886</v>
      </c>
      <c r="B1877" s="6">
        <v>46044</v>
      </c>
      <c r="C1877" t="s">
        <v>10011</v>
      </c>
      <c r="D1877" t="s">
        <v>10018</v>
      </c>
      <c r="E1877">
        <v>13</v>
      </c>
      <c r="F1877">
        <f>+_xlfn.XLOOKUP(TablaVentas[[#This Row],[PRODUCTO FINANCIERO]],TablaPrecios[PRODUCTO FINANCIERO],TablaPrecios[PRECIO UNIT],0)</f>
        <v>14.9</v>
      </c>
      <c r="G1877" s="2">
        <f>+TablaVentas[[#This Row],[CANTIDAD]]*TablaVentas[[#This Row],[PRECIO UNITARIO]]</f>
        <v>193.70000000000002</v>
      </c>
      <c r="H1877" s="1">
        <f t="shared" ca="1" si="29"/>
        <v>0.19426066656426527</v>
      </c>
      <c r="I1877" s="2">
        <f ca="1">+TablaVentas[[#This Row],[VENTAL TOTAL]]-TablaVentas[[#This Row],[VENTAL TOTAL]]*TablaVentas[[#This Row],[DESCUENTO]]</f>
        <v>156.07170888650182</v>
      </c>
      <c r="J1877" s="2">
        <f ca="1">0.18*TablaVentas[[#This Row],[SUBTOTAL]]</f>
        <v>28.092907599570328</v>
      </c>
      <c r="K1877" s="2">
        <f ca="1">+TablaVentas[[#This Row],[SUBTOTAL]]+TablaVentas[[#This Row],[IGV]]</f>
        <v>184.16461648607216</v>
      </c>
    </row>
    <row r="1878" spans="1:11" x14ac:dyDescent="0.25">
      <c r="A1878" t="s">
        <v>1887</v>
      </c>
      <c r="B1878" s="6">
        <v>46283</v>
      </c>
      <c r="C1878" t="s">
        <v>10016</v>
      </c>
      <c r="D1878" t="s">
        <v>10018</v>
      </c>
      <c r="E1878">
        <v>10</v>
      </c>
      <c r="F1878">
        <f>+_xlfn.XLOOKUP(TablaVentas[[#This Row],[PRODUCTO FINANCIERO]],TablaPrecios[PRODUCTO FINANCIERO],TablaPrecios[PRECIO UNIT],0)</f>
        <v>14.9</v>
      </c>
      <c r="G1878" s="2">
        <f>+TablaVentas[[#This Row],[CANTIDAD]]*TablaVentas[[#This Row],[PRECIO UNITARIO]]</f>
        <v>149</v>
      </c>
      <c r="H1878" s="1">
        <f t="shared" ca="1" si="29"/>
        <v>0.1878044102250884</v>
      </c>
      <c r="I1878" s="2">
        <f ca="1">+TablaVentas[[#This Row],[VENTAL TOTAL]]-TablaVentas[[#This Row],[VENTAL TOTAL]]*TablaVentas[[#This Row],[DESCUENTO]]</f>
        <v>121.01714287646183</v>
      </c>
      <c r="J1878" s="2">
        <f ca="1">0.18*TablaVentas[[#This Row],[SUBTOTAL]]</f>
        <v>21.783085717763129</v>
      </c>
      <c r="K1878" s="2">
        <f ca="1">+TablaVentas[[#This Row],[SUBTOTAL]]+TablaVentas[[#This Row],[IGV]]</f>
        <v>142.80022859422496</v>
      </c>
    </row>
    <row r="1879" spans="1:11" x14ac:dyDescent="0.25">
      <c r="A1879" t="s">
        <v>1888</v>
      </c>
      <c r="B1879" s="6">
        <v>46078</v>
      </c>
      <c r="C1879" t="s">
        <v>10013</v>
      </c>
      <c r="D1879" t="s">
        <v>10022</v>
      </c>
      <c r="E1879">
        <v>16</v>
      </c>
      <c r="F1879">
        <f>+_xlfn.XLOOKUP(TablaVentas[[#This Row],[PRODUCTO FINANCIERO]],TablaPrecios[PRODUCTO FINANCIERO],TablaPrecios[PRECIO UNIT],0)</f>
        <v>20.9</v>
      </c>
      <c r="G1879" s="2">
        <f>+TablaVentas[[#This Row],[CANTIDAD]]*TablaVentas[[#This Row],[PRECIO UNITARIO]]</f>
        <v>334.4</v>
      </c>
      <c r="H1879" s="1">
        <f t="shared" ca="1" si="29"/>
        <v>0.17683427642149754</v>
      </c>
      <c r="I1879" s="2">
        <f ca="1">+TablaVentas[[#This Row],[VENTAL TOTAL]]-TablaVentas[[#This Row],[VENTAL TOTAL]]*TablaVentas[[#This Row],[DESCUENTO]]</f>
        <v>275.26661796465123</v>
      </c>
      <c r="J1879" s="2">
        <f ca="1">0.18*TablaVentas[[#This Row],[SUBTOTAL]]</f>
        <v>49.547991233637219</v>
      </c>
      <c r="K1879" s="2">
        <f ca="1">+TablaVentas[[#This Row],[SUBTOTAL]]+TablaVentas[[#This Row],[IGV]]</f>
        <v>324.81460919828845</v>
      </c>
    </row>
    <row r="1880" spans="1:11" x14ac:dyDescent="0.25">
      <c r="A1880" t="s">
        <v>1889</v>
      </c>
      <c r="B1880" s="6">
        <v>45857</v>
      </c>
      <c r="C1880" t="s">
        <v>10014</v>
      </c>
      <c r="D1880" t="s">
        <v>10017</v>
      </c>
      <c r="E1880">
        <v>3</v>
      </c>
      <c r="F1880">
        <f>+_xlfn.XLOOKUP(TablaVentas[[#This Row],[PRODUCTO FINANCIERO]],TablaPrecios[PRODUCTO FINANCIERO],TablaPrecios[PRECIO UNIT],0)</f>
        <v>9.9</v>
      </c>
      <c r="G1880" s="2">
        <f>+TablaVentas[[#This Row],[CANTIDAD]]*TablaVentas[[#This Row],[PRECIO UNITARIO]]</f>
        <v>29.700000000000003</v>
      </c>
      <c r="H1880" s="1">
        <f t="shared" ca="1" si="29"/>
        <v>0.19095028445399259</v>
      </c>
      <c r="I1880" s="2">
        <f ca="1">+TablaVentas[[#This Row],[VENTAL TOTAL]]-TablaVentas[[#This Row],[VENTAL TOTAL]]*TablaVentas[[#This Row],[DESCUENTO]]</f>
        <v>24.028776551716422</v>
      </c>
      <c r="J1880" s="2">
        <f ca="1">0.18*TablaVentas[[#This Row],[SUBTOTAL]]</f>
        <v>4.3251797793089555</v>
      </c>
      <c r="K1880" s="2">
        <f ca="1">+TablaVentas[[#This Row],[SUBTOTAL]]+TablaVentas[[#This Row],[IGV]]</f>
        <v>28.35395633102538</v>
      </c>
    </row>
    <row r="1881" spans="1:11" x14ac:dyDescent="0.25">
      <c r="A1881" t="s">
        <v>1890</v>
      </c>
      <c r="B1881" s="6">
        <v>45865</v>
      </c>
      <c r="C1881" t="s">
        <v>10016</v>
      </c>
      <c r="D1881" t="s">
        <v>10022</v>
      </c>
      <c r="E1881">
        <v>7</v>
      </c>
      <c r="F1881">
        <f>+_xlfn.XLOOKUP(TablaVentas[[#This Row],[PRODUCTO FINANCIERO]],TablaPrecios[PRODUCTO FINANCIERO],TablaPrecios[PRECIO UNIT],0)</f>
        <v>20.9</v>
      </c>
      <c r="G1881" s="2">
        <f>+TablaVentas[[#This Row],[CANTIDAD]]*TablaVentas[[#This Row],[PRECIO UNITARIO]]</f>
        <v>146.29999999999998</v>
      </c>
      <c r="H1881" s="1">
        <f t="shared" ca="1" si="29"/>
        <v>0.10760130092613944</v>
      </c>
      <c r="I1881" s="2">
        <f ca="1">+TablaVentas[[#This Row],[VENTAL TOTAL]]-TablaVentas[[#This Row],[VENTAL TOTAL]]*TablaVentas[[#This Row],[DESCUENTO]]</f>
        <v>130.55792967450577</v>
      </c>
      <c r="J1881" s="2">
        <f ca="1">0.18*TablaVentas[[#This Row],[SUBTOTAL]]</f>
        <v>23.500427341411037</v>
      </c>
      <c r="K1881" s="2">
        <f ca="1">+TablaVentas[[#This Row],[SUBTOTAL]]+TablaVentas[[#This Row],[IGV]]</f>
        <v>154.05835701591681</v>
      </c>
    </row>
    <row r="1882" spans="1:11" x14ac:dyDescent="0.25">
      <c r="A1882" t="s">
        <v>1891</v>
      </c>
      <c r="B1882" s="6">
        <v>45377</v>
      </c>
      <c r="C1882" t="s">
        <v>10013</v>
      </c>
      <c r="D1882" t="s">
        <v>10018</v>
      </c>
      <c r="E1882">
        <v>6</v>
      </c>
      <c r="F1882">
        <f>+_xlfn.XLOOKUP(TablaVentas[[#This Row],[PRODUCTO FINANCIERO]],TablaPrecios[PRODUCTO FINANCIERO],TablaPrecios[PRECIO UNIT],0)</f>
        <v>14.9</v>
      </c>
      <c r="G1882" s="2">
        <f>+TablaVentas[[#This Row],[CANTIDAD]]*TablaVentas[[#This Row],[PRECIO UNITARIO]]</f>
        <v>89.4</v>
      </c>
      <c r="H1882" s="1">
        <f t="shared" ca="1" si="29"/>
        <v>0.19140016925897929</v>
      </c>
      <c r="I1882" s="2">
        <f ca="1">+TablaVentas[[#This Row],[VENTAL TOTAL]]-TablaVentas[[#This Row],[VENTAL TOTAL]]*TablaVentas[[#This Row],[DESCUENTO]]</f>
        <v>72.288824868247261</v>
      </c>
      <c r="J1882" s="2">
        <f ca="1">0.18*TablaVentas[[#This Row],[SUBTOTAL]]</f>
        <v>13.011988476284506</v>
      </c>
      <c r="K1882" s="2">
        <f ca="1">+TablaVentas[[#This Row],[SUBTOTAL]]+TablaVentas[[#This Row],[IGV]]</f>
        <v>85.300813344531761</v>
      </c>
    </row>
    <row r="1883" spans="1:11" x14ac:dyDescent="0.25">
      <c r="A1883" t="s">
        <v>1892</v>
      </c>
      <c r="B1883" s="6">
        <v>45491</v>
      </c>
      <c r="C1883" t="s">
        <v>10013</v>
      </c>
      <c r="D1883" t="s">
        <v>10019</v>
      </c>
      <c r="E1883">
        <v>13</v>
      </c>
      <c r="F1883">
        <f>+_xlfn.XLOOKUP(TablaVentas[[#This Row],[PRODUCTO FINANCIERO]],TablaPrecios[PRODUCTO FINANCIERO],TablaPrecios[PRECIO UNIT],0)</f>
        <v>9.9</v>
      </c>
      <c r="G1883" s="2">
        <f>+TablaVentas[[#This Row],[CANTIDAD]]*TablaVentas[[#This Row],[PRECIO UNITARIO]]</f>
        <v>128.70000000000002</v>
      </c>
      <c r="H1883" s="1">
        <f t="shared" ca="1" si="29"/>
        <v>0.11332466090388527</v>
      </c>
      <c r="I1883" s="2">
        <f ca="1">+TablaVentas[[#This Row],[VENTAL TOTAL]]-TablaVentas[[#This Row],[VENTAL TOTAL]]*TablaVentas[[#This Row],[DESCUENTO]]</f>
        <v>114.11511614166999</v>
      </c>
      <c r="J1883" s="2">
        <f ca="1">0.18*TablaVentas[[#This Row],[SUBTOTAL]]</f>
        <v>20.540720905500596</v>
      </c>
      <c r="K1883" s="2">
        <f ca="1">+TablaVentas[[#This Row],[SUBTOTAL]]+TablaVentas[[#This Row],[IGV]]</f>
        <v>134.65583704717059</v>
      </c>
    </row>
    <row r="1884" spans="1:11" x14ac:dyDescent="0.25">
      <c r="A1884" t="s">
        <v>1893</v>
      </c>
      <c r="B1884" s="6">
        <v>45507</v>
      </c>
      <c r="C1884" t="s">
        <v>10014</v>
      </c>
      <c r="D1884" t="s">
        <v>10018</v>
      </c>
      <c r="E1884">
        <v>9</v>
      </c>
      <c r="F1884">
        <f>+_xlfn.XLOOKUP(TablaVentas[[#This Row],[PRODUCTO FINANCIERO]],TablaPrecios[PRODUCTO FINANCIERO],TablaPrecios[PRECIO UNIT],0)</f>
        <v>14.9</v>
      </c>
      <c r="G1884" s="2">
        <f>+TablaVentas[[#This Row],[CANTIDAD]]*TablaVentas[[#This Row],[PRECIO UNITARIO]]</f>
        <v>134.1</v>
      </c>
      <c r="H1884" s="1">
        <f t="shared" ca="1" si="29"/>
        <v>0.18439644587658988</v>
      </c>
      <c r="I1884" s="2">
        <f ca="1">+TablaVentas[[#This Row],[VENTAL TOTAL]]-TablaVentas[[#This Row],[VENTAL TOTAL]]*TablaVentas[[#This Row],[DESCUENTO]]</f>
        <v>109.3724366079493</v>
      </c>
      <c r="J1884" s="2">
        <f ca="1">0.18*TablaVentas[[#This Row],[SUBTOTAL]]</f>
        <v>19.687038589430873</v>
      </c>
      <c r="K1884" s="2">
        <f ca="1">+TablaVentas[[#This Row],[SUBTOTAL]]+TablaVentas[[#This Row],[IGV]]</f>
        <v>129.05947519738018</v>
      </c>
    </row>
    <row r="1885" spans="1:11" x14ac:dyDescent="0.25">
      <c r="A1885" t="s">
        <v>1894</v>
      </c>
      <c r="B1885" s="6">
        <v>45625</v>
      </c>
      <c r="C1885" t="s">
        <v>10013</v>
      </c>
      <c r="D1885" t="s">
        <v>10020</v>
      </c>
      <c r="E1885">
        <v>3</v>
      </c>
      <c r="F1885">
        <f>+_xlfn.XLOOKUP(TablaVentas[[#This Row],[PRODUCTO FINANCIERO]],TablaPrecios[PRODUCTO FINANCIERO],TablaPrecios[PRECIO UNIT],0)</f>
        <v>14.9</v>
      </c>
      <c r="G1885" s="2">
        <f>+TablaVentas[[#This Row],[CANTIDAD]]*TablaVentas[[#This Row],[PRECIO UNITARIO]]</f>
        <v>44.7</v>
      </c>
      <c r="H1885" s="1">
        <f t="shared" ca="1" si="29"/>
        <v>0.18211321941650013</v>
      </c>
      <c r="I1885" s="2">
        <f ca="1">+TablaVentas[[#This Row],[VENTAL TOTAL]]-TablaVentas[[#This Row],[VENTAL TOTAL]]*TablaVentas[[#This Row],[DESCUENTO]]</f>
        <v>36.559539092082446</v>
      </c>
      <c r="J1885" s="2">
        <f ca="1">0.18*TablaVentas[[#This Row],[SUBTOTAL]]</f>
        <v>6.58071703657484</v>
      </c>
      <c r="K1885" s="2">
        <f ca="1">+TablaVentas[[#This Row],[SUBTOTAL]]+TablaVentas[[#This Row],[IGV]]</f>
        <v>43.140256128657285</v>
      </c>
    </row>
    <row r="1886" spans="1:11" x14ac:dyDescent="0.25">
      <c r="A1886" t="s">
        <v>1895</v>
      </c>
      <c r="B1886" s="6">
        <v>45337</v>
      </c>
      <c r="C1886" t="s">
        <v>10012</v>
      </c>
      <c r="D1886" t="s">
        <v>10018</v>
      </c>
      <c r="E1886">
        <v>3</v>
      </c>
      <c r="F1886">
        <f>+_xlfn.XLOOKUP(TablaVentas[[#This Row],[PRODUCTO FINANCIERO]],TablaPrecios[PRODUCTO FINANCIERO],TablaPrecios[PRECIO UNIT],0)</f>
        <v>14.9</v>
      </c>
      <c r="G1886" s="2">
        <f>+TablaVentas[[#This Row],[CANTIDAD]]*TablaVentas[[#This Row],[PRECIO UNITARIO]]</f>
        <v>44.7</v>
      </c>
      <c r="H1886" s="1">
        <f t="shared" ca="1" si="29"/>
        <v>0.1763002486034409</v>
      </c>
      <c r="I1886" s="2">
        <f ca="1">+TablaVentas[[#This Row],[VENTAL TOTAL]]-TablaVentas[[#This Row],[VENTAL TOTAL]]*TablaVentas[[#This Row],[DESCUENTO]]</f>
        <v>36.819378887426197</v>
      </c>
      <c r="J1886" s="2">
        <f ca="1">0.18*TablaVentas[[#This Row],[SUBTOTAL]]</f>
        <v>6.6274881997367148</v>
      </c>
      <c r="K1886" s="2">
        <f ca="1">+TablaVentas[[#This Row],[SUBTOTAL]]+TablaVentas[[#This Row],[IGV]]</f>
        <v>43.446867087162914</v>
      </c>
    </row>
    <row r="1887" spans="1:11" x14ac:dyDescent="0.25">
      <c r="A1887" t="s">
        <v>1896</v>
      </c>
      <c r="B1887" s="6">
        <v>45441</v>
      </c>
      <c r="C1887" t="s">
        <v>10015</v>
      </c>
      <c r="D1887" t="s">
        <v>10018</v>
      </c>
      <c r="E1887">
        <v>14</v>
      </c>
      <c r="F1887">
        <f>+_xlfn.XLOOKUP(TablaVentas[[#This Row],[PRODUCTO FINANCIERO]],TablaPrecios[PRODUCTO FINANCIERO],TablaPrecios[PRECIO UNIT],0)</f>
        <v>14.9</v>
      </c>
      <c r="G1887" s="2">
        <f>+TablaVentas[[#This Row],[CANTIDAD]]*TablaVentas[[#This Row],[PRECIO UNITARIO]]</f>
        <v>208.6</v>
      </c>
      <c r="H1887" s="1">
        <f t="shared" ca="1" si="29"/>
        <v>0.1982087654279541</v>
      </c>
      <c r="I1887" s="2">
        <f ca="1">+TablaVentas[[#This Row],[VENTAL TOTAL]]-TablaVentas[[#This Row],[VENTAL TOTAL]]*TablaVentas[[#This Row],[DESCUENTO]]</f>
        <v>167.25365153172876</v>
      </c>
      <c r="J1887" s="2">
        <f ca="1">0.18*TablaVentas[[#This Row],[SUBTOTAL]]</f>
        <v>30.105657275711177</v>
      </c>
      <c r="K1887" s="2">
        <f ca="1">+TablaVentas[[#This Row],[SUBTOTAL]]+TablaVentas[[#This Row],[IGV]]</f>
        <v>197.35930880743993</v>
      </c>
    </row>
    <row r="1888" spans="1:11" x14ac:dyDescent="0.25">
      <c r="A1888" t="s">
        <v>1897</v>
      </c>
      <c r="B1888" s="6">
        <v>45890</v>
      </c>
      <c r="C1888" t="s">
        <v>10015</v>
      </c>
      <c r="D1888" t="s">
        <v>10019</v>
      </c>
      <c r="E1888">
        <v>12</v>
      </c>
      <c r="F1888">
        <f>+_xlfn.XLOOKUP(TablaVentas[[#This Row],[PRODUCTO FINANCIERO]],TablaPrecios[PRODUCTO FINANCIERO],TablaPrecios[PRECIO UNIT],0)</f>
        <v>9.9</v>
      </c>
      <c r="G1888" s="2">
        <f>+TablaVentas[[#This Row],[CANTIDAD]]*TablaVentas[[#This Row],[PRECIO UNITARIO]]</f>
        <v>118.80000000000001</v>
      </c>
      <c r="H1888" s="1">
        <f t="shared" ca="1" si="29"/>
        <v>0.13569654924971417</v>
      </c>
      <c r="I1888" s="2">
        <f ca="1">+TablaVentas[[#This Row],[VENTAL TOTAL]]-TablaVentas[[#This Row],[VENTAL TOTAL]]*TablaVentas[[#This Row],[DESCUENTO]]</f>
        <v>102.67924994913398</v>
      </c>
      <c r="J1888" s="2">
        <f ca="1">0.18*TablaVentas[[#This Row],[SUBTOTAL]]</f>
        <v>18.482264990844115</v>
      </c>
      <c r="K1888" s="2">
        <f ca="1">+TablaVentas[[#This Row],[SUBTOTAL]]+TablaVentas[[#This Row],[IGV]]</f>
        <v>121.16151493997809</v>
      </c>
    </row>
    <row r="1889" spans="1:11" x14ac:dyDescent="0.25">
      <c r="A1889" t="s">
        <v>1898</v>
      </c>
      <c r="B1889" s="6">
        <v>46186</v>
      </c>
      <c r="C1889" t="s">
        <v>10014</v>
      </c>
      <c r="D1889" t="s">
        <v>10018</v>
      </c>
      <c r="E1889">
        <v>15</v>
      </c>
      <c r="F1889">
        <f>+_xlfn.XLOOKUP(TablaVentas[[#This Row],[PRODUCTO FINANCIERO]],TablaPrecios[PRODUCTO FINANCIERO],TablaPrecios[PRECIO UNIT],0)</f>
        <v>14.9</v>
      </c>
      <c r="G1889" s="2">
        <f>+TablaVentas[[#This Row],[CANTIDAD]]*TablaVentas[[#This Row],[PRECIO UNITARIO]]</f>
        <v>223.5</v>
      </c>
      <c r="H1889" s="1">
        <f t="shared" ca="1" si="29"/>
        <v>0.17597649715954894</v>
      </c>
      <c r="I1889" s="2">
        <f ca="1">+TablaVentas[[#This Row],[VENTAL TOTAL]]-TablaVentas[[#This Row],[VENTAL TOTAL]]*TablaVentas[[#This Row],[DESCUENTO]]</f>
        <v>184.1692528848408</v>
      </c>
      <c r="J1889" s="2">
        <f ca="1">0.18*TablaVentas[[#This Row],[SUBTOTAL]]</f>
        <v>33.150465519271343</v>
      </c>
      <c r="K1889" s="2">
        <f ca="1">+TablaVentas[[#This Row],[SUBTOTAL]]+TablaVentas[[#This Row],[IGV]]</f>
        <v>217.31971840411214</v>
      </c>
    </row>
    <row r="1890" spans="1:11" x14ac:dyDescent="0.25">
      <c r="A1890" t="s">
        <v>1899</v>
      </c>
      <c r="B1890" s="6">
        <v>46108</v>
      </c>
      <c r="C1890" t="s">
        <v>10015</v>
      </c>
      <c r="D1890" t="s">
        <v>10022</v>
      </c>
      <c r="E1890">
        <v>13</v>
      </c>
      <c r="F1890">
        <f>+_xlfn.XLOOKUP(TablaVentas[[#This Row],[PRODUCTO FINANCIERO]],TablaPrecios[PRODUCTO FINANCIERO],TablaPrecios[PRECIO UNIT],0)</f>
        <v>20.9</v>
      </c>
      <c r="G1890" s="2">
        <f>+TablaVentas[[#This Row],[CANTIDAD]]*TablaVentas[[#This Row],[PRECIO UNITARIO]]</f>
        <v>271.7</v>
      </c>
      <c r="H1890" s="1">
        <f t="shared" ca="1" si="29"/>
        <v>0.16035812049592535</v>
      </c>
      <c r="I1890" s="2">
        <f ca="1">+TablaVentas[[#This Row],[VENTAL TOTAL]]-TablaVentas[[#This Row],[VENTAL TOTAL]]*TablaVentas[[#This Row],[DESCUENTO]]</f>
        <v>228.13069866125707</v>
      </c>
      <c r="J1890" s="2">
        <f ca="1">0.18*TablaVentas[[#This Row],[SUBTOTAL]]</f>
        <v>41.06352575902627</v>
      </c>
      <c r="K1890" s="2">
        <f ca="1">+TablaVentas[[#This Row],[SUBTOTAL]]+TablaVentas[[#This Row],[IGV]]</f>
        <v>269.19422442028332</v>
      </c>
    </row>
    <row r="1891" spans="1:11" x14ac:dyDescent="0.25">
      <c r="A1891" t="s">
        <v>1900</v>
      </c>
      <c r="B1891" s="6">
        <v>46062</v>
      </c>
      <c r="C1891" t="s">
        <v>10014</v>
      </c>
      <c r="D1891" t="s">
        <v>10022</v>
      </c>
      <c r="E1891">
        <v>10</v>
      </c>
      <c r="F1891">
        <f>+_xlfn.XLOOKUP(TablaVentas[[#This Row],[PRODUCTO FINANCIERO]],TablaPrecios[PRODUCTO FINANCIERO],TablaPrecios[PRECIO UNIT],0)</f>
        <v>20.9</v>
      </c>
      <c r="G1891" s="2">
        <f>+TablaVentas[[#This Row],[CANTIDAD]]*TablaVentas[[#This Row],[PRECIO UNITARIO]]</f>
        <v>209</v>
      </c>
      <c r="H1891" s="1">
        <f t="shared" ca="1" si="29"/>
        <v>0.14860461544215897</v>
      </c>
      <c r="I1891" s="2">
        <f ca="1">+TablaVentas[[#This Row],[VENTAL TOTAL]]-TablaVentas[[#This Row],[VENTAL TOTAL]]*TablaVentas[[#This Row],[DESCUENTO]]</f>
        <v>177.94163537258876</v>
      </c>
      <c r="J1891" s="2">
        <f ca="1">0.18*TablaVentas[[#This Row],[SUBTOTAL]]</f>
        <v>32.029494367065979</v>
      </c>
      <c r="K1891" s="2">
        <f ca="1">+TablaVentas[[#This Row],[SUBTOTAL]]+TablaVentas[[#This Row],[IGV]]</f>
        <v>209.97112973965474</v>
      </c>
    </row>
    <row r="1892" spans="1:11" x14ac:dyDescent="0.25">
      <c r="A1892" t="s">
        <v>1901</v>
      </c>
      <c r="B1892" s="6">
        <v>46029</v>
      </c>
      <c r="C1892" t="s">
        <v>10013</v>
      </c>
      <c r="D1892" t="s">
        <v>10017</v>
      </c>
      <c r="E1892">
        <v>12</v>
      </c>
      <c r="F1892">
        <f>+_xlfn.XLOOKUP(TablaVentas[[#This Row],[PRODUCTO FINANCIERO]],TablaPrecios[PRODUCTO FINANCIERO],TablaPrecios[PRECIO UNIT],0)</f>
        <v>9.9</v>
      </c>
      <c r="G1892" s="2">
        <f>+TablaVentas[[#This Row],[CANTIDAD]]*TablaVentas[[#This Row],[PRECIO UNITARIO]]</f>
        <v>118.80000000000001</v>
      </c>
      <c r="H1892" s="1">
        <f t="shared" ca="1" si="29"/>
        <v>0.13123505911860703</v>
      </c>
      <c r="I1892" s="2">
        <f ca="1">+TablaVentas[[#This Row],[VENTAL TOTAL]]-TablaVentas[[#This Row],[VENTAL TOTAL]]*TablaVentas[[#This Row],[DESCUENTO]]</f>
        <v>103.20927497670949</v>
      </c>
      <c r="J1892" s="2">
        <f ca="1">0.18*TablaVentas[[#This Row],[SUBTOTAL]]</f>
        <v>18.577669495807708</v>
      </c>
      <c r="K1892" s="2">
        <f ca="1">+TablaVentas[[#This Row],[SUBTOTAL]]+TablaVentas[[#This Row],[IGV]]</f>
        <v>121.78694447251721</v>
      </c>
    </row>
    <row r="1893" spans="1:11" x14ac:dyDescent="0.25">
      <c r="A1893" t="s">
        <v>1902</v>
      </c>
      <c r="B1893" s="6">
        <v>45587</v>
      </c>
      <c r="C1893" t="s">
        <v>10015</v>
      </c>
      <c r="D1893" t="s">
        <v>10019</v>
      </c>
      <c r="E1893">
        <v>11</v>
      </c>
      <c r="F1893">
        <f>+_xlfn.XLOOKUP(TablaVentas[[#This Row],[PRODUCTO FINANCIERO]],TablaPrecios[PRODUCTO FINANCIERO],TablaPrecios[PRECIO UNIT],0)</f>
        <v>9.9</v>
      </c>
      <c r="G1893" s="2">
        <f>+TablaVentas[[#This Row],[CANTIDAD]]*TablaVentas[[#This Row],[PRECIO UNITARIO]]</f>
        <v>108.9</v>
      </c>
      <c r="H1893" s="1">
        <f t="shared" ca="1" si="29"/>
        <v>0.1003414387098297</v>
      </c>
      <c r="I1893" s="2">
        <f ca="1">+TablaVentas[[#This Row],[VENTAL TOTAL]]-TablaVentas[[#This Row],[VENTAL TOTAL]]*TablaVentas[[#This Row],[DESCUENTO]]</f>
        <v>97.972817324499545</v>
      </c>
      <c r="J1893" s="2">
        <f ca="1">0.18*TablaVentas[[#This Row],[SUBTOTAL]]</f>
        <v>17.635107118409916</v>
      </c>
      <c r="K1893" s="2">
        <f ca="1">+TablaVentas[[#This Row],[SUBTOTAL]]+TablaVentas[[#This Row],[IGV]]</f>
        <v>115.60792444290946</v>
      </c>
    </row>
    <row r="1894" spans="1:11" x14ac:dyDescent="0.25">
      <c r="A1894" t="s">
        <v>1903</v>
      </c>
      <c r="B1894" s="6">
        <v>46236</v>
      </c>
      <c r="C1894" t="s">
        <v>10016</v>
      </c>
      <c r="D1894" t="s">
        <v>10017</v>
      </c>
      <c r="E1894">
        <v>16</v>
      </c>
      <c r="F1894">
        <f>+_xlfn.XLOOKUP(TablaVentas[[#This Row],[PRODUCTO FINANCIERO]],TablaPrecios[PRODUCTO FINANCIERO],TablaPrecios[PRECIO UNIT],0)</f>
        <v>9.9</v>
      </c>
      <c r="G1894" s="2">
        <f>+TablaVentas[[#This Row],[CANTIDAD]]*TablaVentas[[#This Row],[PRECIO UNITARIO]]</f>
        <v>158.4</v>
      </c>
      <c r="H1894" s="1">
        <f t="shared" ca="1" si="29"/>
        <v>0.19853407122803732</v>
      </c>
      <c r="I1894" s="2">
        <f ca="1">+TablaVentas[[#This Row],[VENTAL TOTAL]]-TablaVentas[[#This Row],[VENTAL TOTAL]]*TablaVentas[[#This Row],[DESCUENTO]]</f>
        <v>126.95220311747889</v>
      </c>
      <c r="J1894" s="2">
        <f ca="1">0.18*TablaVentas[[#This Row],[SUBTOTAL]]</f>
        <v>22.851396561146199</v>
      </c>
      <c r="K1894" s="2">
        <f ca="1">+TablaVentas[[#This Row],[SUBTOTAL]]+TablaVentas[[#This Row],[IGV]]</f>
        <v>149.80359967862509</v>
      </c>
    </row>
    <row r="1895" spans="1:11" x14ac:dyDescent="0.25">
      <c r="A1895" t="s">
        <v>1904</v>
      </c>
      <c r="B1895" s="6">
        <v>46000</v>
      </c>
      <c r="C1895" t="s">
        <v>10014</v>
      </c>
      <c r="D1895" t="s">
        <v>10022</v>
      </c>
      <c r="E1895">
        <v>8</v>
      </c>
      <c r="F1895">
        <f>+_xlfn.XLOOKUP(TablaVentas[[#This Row],[PRODUCTO FINANCIERO]],TablaPrecios[PRODUCTO FINANCIERO],TablaPrecios[PRECIO UNIT],0)</f>
        <v>20.9</v>
      </c>
      <c r="G1895" s="2">
        <f>+TablaVentas[[#This Row],[CANTIDAD]]*TablaVentas[[#This Row],[PRECIO UNITARIO]]</f>
        <v>167.2</v>
      </c>
      <c r="H1895" s="1">
        <f t="shared" ca="1" si="29"/>
        <v>0.14612522932730537</v>
      </c>
      <c r="I1895" s="2">
        <f ca="1">+TablaVentas[[#This Row],[VENTAL TOTAL]]-TablaVentas[[#This Row],[VENTAL TOTAL]]*TablaVentas[[#This Row],[DESCUENTO]]</f>
        <v>142.76786165647454</v>
      </c>
      <c r="J1895" s="2">
        <f ca="1">0.18*TablaVentas[[#This Row],[SUBTOTAL]]</f>
        <v>25.698215098165416</v>
      </c>
      <c r="K1895" s="2">
        <f ca="1">+TablaVentas[[#This Row],[SUBTOTAL]]+TablaVentas[[#This Row],[IGV]]</f>
        <v>168.46607675463994</v>
      </c>
    </row>
    <row r="1896" spans="1:11" x14ac:dyDescent="0.25">
      <c r="A1896" t="s">
        <v>1905</v>
      </c>
      <c r="B1896" s="6">
        <v>45594</v>
      </c>
      <c r="C1896" t="s">
        <v>10015</v>
      </c>
      <c r="D1896" t="s">
        <v>10017</v>
      </c>
      <c r="E1896">
        <v>8</v>
      </c>
      <c r="F1896">
        <f>+_xlfn.XLOOKUP(TablaVentas[[#This Row],[PRODUCTO FINANCIERO]],TablaPrecios[PRODUCTO FINANCIERO],TablaPrecios[PRECIO UNIT],0)</f>
        <v>9.9</v>
      </c>
      <c r="G1896" s="2">
        <f>+TablaVentas[[#This Row],[CANTIDAD]]*TablaVentas[[#This Row],[PRECIO UNITARIO]]</f>
        <v>79.2</v>
      </c>
      <c r="H1896" s="1">
        <f t="shared" ca="1" si="29"/>
        <v>0.14555466977163375</v>
      </c>
      <c r="I1896" s="2">
        <f ca="1">+TablaVentas[[#This Row],[VENTAL TOTAL]]-TablaVentas[[#This Row],[VENTAL TOTAL]]*TablaVentas[[#This Row],[DESCUENTO]]</f>
        <v>67.672070154086612</v>
      </c>
      <c r="J1896" s="2">
        <f ca="1">0.18*TablaVentas[[#This Row],[SUBTOTAL]]</f>
        <v>12.18097262773559</v>
      </c>
      <c r="K1896" s="2">
        <f ca="1">+TablaVentas[[#This Row],[SUBTOTAL]]+TablaVentas[[#This Row],[IGV]]</f>
        <v>79.853042781822197</v>
      </c>
    </row>
    <row r="1897" spans="1:11" x14ac:dyDescent="0.25">
      <c r="A1897" t="s">
        <v>1906</v>
      </c>
      <c r="B1897" s="6">
        <v>45929</v>
      </c>
      <c r="C1897" t="s">
        <v>10012</v>
      </c>
      <c r="D1897" t="s">
        <v>10018</v>
      </c>
      <c r="E1897">
        <v>6</v>
      </c>
      <c r="F1897">
        <f>+_xlfn.XLOOKUP(TablaVentas[[#This Row],[PRODUCTO FINANCIERO]],TablaPrecios[PRODUCTO FINANCIERO],TablaPrecios[PRECIO UNIT],0)</f>
        <v>14.9</v>
      </c>
      <c r="G1897" s="2">
        <f>+TablaVentas[[#This Row],[CANTIDAD]]*TablaVentas[[#This Row],[PRECIO UNITARIO]]</f>
        <v>89.4</v>
      </c>
      <c r="H1897" s="1">
        <f t="shared" ca="1" si="29"/>
        <v>0.14719384764165971</v>
      </c>
      <c r="I1897" s="2">
        <f ca="1">+TablaVentas[[#This Row],[VENTAL TOTAL]]-TablaVentas[[#This Row],[VENTAL TOTAL]]*TablaVentas[[#This Row],[DESCUENTO]]</f>
        <v>76.240870020835629</v>
      </c>
      <c r="J1897" s="2">
        <f ca="1">0.18*TablaVentas[[#This Row],[SUBTOTAL]]</f>
        <v>13.723356603750412</v>
      </c>
      <c r="K1897" s="2">
        <f ca="1">+TablaVentas[[#This Row],[SUBTOTAL]]+TablaVentas[[#This Row],[IGV]]</f>
        <v>89.964226624586047</v>
      </c>
    </row>
    <row r="1898" spans="1:11" x14ac:dyDescent="0.25">
      <c r="A1898" t="s">
        <v>1907</v>
      </c>
      <c r="B1898" s="6">
        <v>45942</v>
      </c>
      <c r="C1898" t="s">
        <v>10011</v>
      </c>
      <c r="D1898" t="s">
        <v>10019</v>
      </c>
      <c r="E1898">
        <v>11</v>
      </c>
      <c r="F1898">
        <f>+_xlfn.XLOOKUP(TablaVentas[[#This Row],[PRODUCTO FINANCIERO]],TablaPrecios[PRODUCTO FINANCIERO],TablaPrecios[PRECIO UNIT],0)</f>
        <v>9.9</v>
      </c>
      <c r="G1898" s="2">
        <f>+TablaVentas[[#This Row],[CANTIDAD]]*TablaVentas[[#This Row],[PRECIO UNITARIO]]</f>
        <v>108.9</v>
      </c>
      <c r="H1898" s="1">
        <f t="shared" ca="1" si="29"/>
        <v>0.15091496961895559</v>
      </c>
      <c r="I1898" s="2">
        <f ca="1">+TablaVentas[[#This Row],[VENTAL TOTAL]]-TablaVentas[[#This Row],[VENTAL TOTAL]]*TablaVentas[[#This Row],[DESCUENTO]]</f>
        <v>92.465359808495748</v>
      </c>
      <c r="J1898" s="2">
        <f ca="1">0.18*TablaVentas[[#This Row],[SUBTOTAL]]</f>
        <v>16.643764765529234</v>
      </c>
      <c r="K1898" s="2">
        <f ca="1">+TablaVentas[[#This Row],[SUBTOTAL]]+TablaVentas[[#This Row],[IGV]]</f>
        <v>109.10912457402497</v>
      </c>
    </row>
    <row r="1899" spans="1:11" x14ac:dyDescent="0.25">
      <c r="A1899" t="s">
        <v>1908</v>
      </c>
      <c r="B1899" s="6">
        <v>45314</v>
      </c>
      <c r="C1899" t="s">
        <v>10012</v>
      </c>
      <c r="D1899" t="s">
        <v>10020</v>
      </c>
      <c r="E1899">
        <v>8</v>
      </c>
      <c r="F1899">
        <f>+_xlfn.XLOOKUP(TablaVentas[[#This Row],[PRODUCTO FINANCIERO]],TablaPrecios[PRODUCTO FINANCIERO],TablaPrecios[PRECIO UNIT],0)</f>
        <v>14.9</v>
      </c>
      <c r="G1899" s="2">
        <f>+TablaVentas[[#This Row],[CANTIDAD]]*TablaVentas[[#This Row],[PRECIO UNITARIO]]</f>
        <v>119.2</v>
      </c>
      <c r="H1899" s="1">
        <f t="shared" ca="1" si="29"/>
        <v>0.16004659498784968</v>
      </c>
      <c r="I1899" s="2">
        <f ca="1">+TablaVentas[[#This Row],[VENTAL TOTAL]]-TablaVentas[[#This Row],[VENTAL TOTAL]]*TablaVentas[[#This Row],[DESCUENTO]]</f>
        <v>100.12244587744831</v>
      </c>
      <c r="J1899" s="2">
        <f ca="1">0.18*TablaVentas[[#This Row],[SUBTOTAL]]</f>
        <v>18.022040257940695</v>
      </c>
      <c r="K1899" s="2">
        <f ca="1">+TablaVentas[[#This Row],[SUBTOTAL]]+TablaVentas[[#This Row],[IGV]]</f>
        <v>118.144486135389</v>
      </c>
    </row>
    <row r="1900" spans="1:11" x14ac:dyDescent="0.25">
      <c r="A1900" t="s">
        <v>1909</v>
      </c>
      <c r="B1900" s="6">
        <v>45717</v>
      </c>
      <c r="C1900" t="s">
        <v>10016</v>
      </c>
      <c r="D1900" t="s">
        <v>10022</v>
      </c>
      <c r="E1900">
        <v>10</v>
      </c>
      <c r="F1900">
        <f>+_xlfn.XLOOKUP(TablaVentas[[#This Row],[PRODUCTO FINANCIERO]],TablaPrecios[PRODUCTO FINANCIERO],TablaPrecios[PRECIO UNIT],0)</f>
        <v>20.9</v>
      </c>
      <c r="G1900" s="2">
        <f>+TablaVentas[[#This Row],[CANTIDAD]]*TablaVentas[[#This Row],[PRECIO UNITARIO]]</f>
        <v>209</v>
      </c>
      <c r="H1900" s="1">
        <f t="shared" ca="1" si="29"/>
        <v>0.19640395202340635</v>
      </c>
      <c r="I1900" s="2">
        <f ca="1">+TablaVentas[[#This Row],[VENTAL TOTAL]]-TablaVentas[[#This Row],[VENTAL TOTAL]]*TablaVentas[[#This Row],[DESCUENTO]]</f>
        <v>167.95157402710808</v>
      </c>
      <c r="J1900" s="2">
        <f ca="1">0.18*TablaVentas[[#This Row],[SUBTOTAL]]</f>
        <v>30.231283324879453</v>
      </c>
      <c r="K1900" s="2">
        <f ca="1">+TablaVentas[[#This Row],[SUBTOTAL]]+TablaVentas[[#This Row],[IGV]]</f>
        <v>198.18285735198754</v>
      </c>
    </row>
    <row r="1901" spans="1:11" x14ac:dyDescent="0.25">
      <c r="A1901" t="s">
        <v>1910</v>
      </c>
      <c r="B1901" s="6">
        <v>45500</v>
      </c>
      <c r="C1901" t="s">
        <v>10015</v>
      </c>
      <c r="D1901" t="s">
        <v>10019</v>
      </c>
      <c r="E1901">
        <v>5</v>
      </c>
      <c r="F1901">
        <f>+_xlfn.XLOOKUP(TablaVentas[[#This Row],[PRODUCTO FINANCIERO]],TablaPrecios[PRODUCTO FINANCIERO],TablaPrecios[PRECIO UNIT],0)</f>
        <v>9.9</v>
      </c>
      <c r="G1901" s="2">
        <f>+TablaVentas[[#This Row],[CANTIDAD]]*TablaVentas[[#This Row],[PRECIO UNITARIO]]</f>
        <v>49.5</v>
      </c>
      <c r="H1901" s="1">
        <f t="shared" ca="1" si="29"/>
        <v>0.14661846011527174</v>
      </c>
      <c r="I1901" s="2">
        <f ca="1">+TablaVentas[[#This Row],[VENTAL TOTAL]]-TablaVentas[[#This Row],[VENTAL TOTAL]]*TablaVentas[[#This Row],[DESCUENTO]]</f>
        <v>42.242386224294052</v>
      </c>
      <c r="J1901" s="2">
        <f ca="1">0.18*TablaVentas[[#This Row],[SUBTOTAL]]</f>
        <v>7.6036295203729294</v>
      </c>
      <c r="K1901" s="2">
        <f ca="1">+TablaVentas[[#This Row],[SUBTOTAL]]+TablaVentas[[#This Row],[IGV]]</f>
        <v>49.846015744666978</v>
      </c>
    </row>
    <row r="1902" spans="1:11" x14ac:dyDescent="0.25">
      <c r="A1902" t="s">
        <v>1911</v>
      </c>
      <c r="B1902" s="6">
        <v>46036</v>
      </c>
      <c r="C1902" t="s">
        <v>10011</v>
      </c>
      <c r="D1902" t="s">
        <v>10018</v>
      </c>
      <c r="E1902">
        <v>19</v>
      </c>
      <c r="F1902">
        <f>+_xlfn.XLOOKUP(TablaVentas[[#This Row],[PRODUCTO FINANCIERO]],TablaPrecios[PRODUCTO FINANCIERO],TablaPrecios[PRECIO UNIT],0)</f>
        <v>14.9</v>
      </c>
      <c r="G1902" s="2">
        <f>+TablaVentas[[#This Row],[CANTIDAD]]*TablaVentas[[#This Row],[PRECIO UNITARIO]]</f>
        <v>283.10000000000002</v>
      </c>
      <c r="H1902" s="1">
        <f t="shared" ca="1" si="29"/>
        <v>0.19377417272033687</v>
      </c>
      <c r="I1902" s="2">
        <f ca="1">+TablaVentas[[#This Row],[VENTAL TOTAL]]-TablaVentas[[#This Row],[VENTAL TOTAL]]*TablaVentas[[#This Row],[DESCUENTO]]</f>
        <v>228.24253170287267</v>
      </c>
      <c r="J1902" s="2">
        <f ca="1">0.18*TablaVentas[[#This Row],[SUBTOTAL]]</f>
        <v>41.083655706517078</v>
      </c>
      <c r="K1902" s="2">
        <f ca="1">+TablaVentas[[#This Row],[SUBTOTAL]]+TablaVentas[[#This Row],[IGV]]</f>
        <v>269.32618740938972</v>
      </c>
    </row>
    <row r="1903" spans="1:11" x14ac:dyDescent="0.25">
      <c r="A1903" t="s">
        <v>1912</v>
      </c>
      <c r="B1903" s="6">
        <v>45548</v>
      </c>
      <c r="C1903" t="s">
        <v>10016</v>
      </c>
      <c r="D1903" t="s">
        <v>10019</v>
      </c>
      <c r="E1903">
        <v>5</v>
      </c>
      <c r="F1903">
        <f>+_xlfn.XLOOKUP(TablaVentas[[#This Row],[PRODUCTO FINANCIERO]],TablaPrecios[PRODUCTO FINANCIERO],TablaPrecios[PRECIO UNIT],0)</f>
        <v>9.9</v>
      </c>
      <c r="G1903" s="2">
        <f>+TablaVentas[[#This Row],[CANTIDAD]]*TablaVentas[[#This Row],[PRECIO UNITARIO]]</f>
        <v>49.5</v>
      </c>
      <c r="H1903" s="1">
        <f t="shared" ca="1" si="29"/>
        <v>0.15940634466178788</v>
      </c>
      <c r="I1903" s="2">
        <f ca="1">+TablaVentas[[#This Row],[VENTAL TOTAL]]-TablaVentas[[#This Row],[VENTAL TOTAL]]*TablaVentas[[#This Row],[DESCUENTO]]</f>
        <v>41.609385939241498</v>
      </c>
      <c r="J1903" s="2">
        <f ca="1">0.18*TablaVentas[[#This Row],[SUBTOTAL]]</f>
        <v>7.4896894690634692</v>
      </c>
      <c r="K1903" s="2">
        <f ca="1">+TablaVentas[[#This Row],[SUBTOTAL]]+TablaVentas[[#This Row],[IGV]]</f>
        <v>49.099075408304969</v>
      </c>
    </row>
    <row r="1904" spans="1:11" x14ac:dyDescent="0.25">
      <c r="A1904" t="s">
        <v>1913</v>
      </c>
      <c r="B1904" s="6">
        <v>45586</v>
      </c>
      <c r="C1904" t="s">
        <v>10013</v>
      </c>
      <c r="D1904" t="s">
        <v>10022</v>
      </c>
      <c r="E1904">
        <v>10</v>
      </c>
      <c r="F1904">
        <f>+_xlfn.XLOOKUP(TablaVentas[[#This Row],[PRODUCTO FINANCIERO]],TablaPrecios[PRODUCTO FINANCIERO],TablaPrecios[PRECIO UNIT],0)</f>
        <v>20.9</v>
      </c>
      <c r="G1904" s="2">
        <f>+TablaVentas[[#This Row],[CANTIDAD]]*TablaVentas[[#This Row],[PRECIO UNITARIO]]</f>
        <v>209</v>
      </c>
      <c r="H1904" s="1">
        <f t="shared" ca="1" si="29"/>
        <v>0.18617633950298437</v>
      </c>
      <c r="I1904" s="2">
        <f ca="1">+TablaVentas[[#This Row],[VENTAL TOTAL]]-TablaVentas[[#This Row],[VENTAL TOTAL]]*TablaVentas[[#This Row],[DESCUENTO]]</f>
        <v>170.08914504387627</v>
      </c>
      <c r="J1904" s="2">
        <f ca="1">0.18*TablaVentas[[#This Row],[SUBTOTAL]]</f>
        <v>30.616046107897727</v>
      </c>
      <c r="K1904" s="2">
        <f ca="1">+TablaVentas[[#This Row],[SUBTOTAL]]+TablaVentas[[#This Row],[IGV]]</f>
        <v>200.70519115177399</v>
      </c>
    </row>
    <row r="1905" spans="1:11" x14ac:dyDescent="0.25">
      <c r="A1905" t="s">
        <v>1914</v>
      </c>
      <c r="B1905" s="6">
        <v>45617</v>
      </c>
      <c r="C1905" t="s">
        <v>10011</v>
      </c>
      <c r="D1905" t="s">
        <v>10020</v>
      </c>
      <c r="E1905">
        <v>14</v>
      </c>
      <c r="F1905">
        <f>+_xlfn.XLOOKUP(TablaVentas[[#This Row],[PRODUCTO FINANCIERO]],TablaPrecios[PRODUCTO FINANCIERO],TablaPrecios[PRECIO UNIT],0)</f>
        <v>14.9</v>
      </c>
      <c r="G1905" s="2">
        <f>+TablaVentas[[#This Row],[CANTIDAD]]*TablaVentas[[#This Row],[PRECIO UNITARIO]]</f>
        <v>208.6</v>
      </c>
      <c r="H1905" s="1">
        <f t="shared" ca="1" si="29"/>
        <v>0.1256606744353457</v>
      </c>
      <c r="I1905" s="2">
        <f ca="1">+TablaVentas[[#This Row],[VENTAL TOTAL]]-TablaVentas[[#This Row],[VENTAL TOTAL]]*TablaVentas[[#This Row],[DESCUENTO]]</f>
        <v>182.38718331278687</v>
      </c>
      <c r="J1905" s="2">
        <f ca="1">0.18*TablaVentas[[#This Row],[SUBTOTAL]]</f>
        <v>32.829692996301638</v>
      </c>
      <c r="K1905" s="2">
        <f ca="1">+TablaVentas[[#This Row],[SUBTOTAL]]+TablaVentas[[#This Row],[IGV]]</f>
        <v>215.21687630908852</v>
      </c>
    </row>
    <row r="1906" spans="1:11" x14ac:dyDescent="0.25">
      <c r="A1906" t="s">
        <v>1915</v>
      </c>
      <c r="B1906" s="6">
        <v>45724</v>
      </c>
      <c r="C1906" t="s">
        <v>10015</v>
      </c>
      <c r="D1906" t="s">
        <v>10018</v>
      </c>
      <c r="E1906">
        <v>8</v>
      </c>
      <c r="F1906">
        <f>+_xlfn.XLOOKUP(TablaVentas[[#This Row],[PRODUCTO FINANCIERO]],TablaPrecios[PRODUCTO FINANCIERO],TablaPrecios[PRECIO UNIT],0)</f>
        <v>14.9</v>
      </c>
      <c r="G1906" s="2">
        <f>+TablaVentas[[#This Row],[CANTIDAD]]*TablaVentas[[#This Row],[PRECIO UNITARIO]]</f>
        <v>119.2</v>
      </c>
      <c r="H1906" s="1">
        <f t="shared" ca="1" si="29"/>
        <v>0.19089830953003517</v>
      </c>
      <c r="I1906" s="2">
        <f ca="1">+TablaVentas[[#This Row],[VENTAL TOTAL]]-TablaVentas[[#This Row],[VENTAL TOTAL]]*TablaVentas[[#This Row],[DESCUENTO]]</f>
        <v>96.444921504019817</v>
      </c>
      <c r="J1906" s="2">
        <f ca="1">0.18*TablaVentas[[#This Row],[SUBTOTAL]]</f>
        <v>17.360085870723566</v>
      </c>
      <c r="K1906" s="2">
        <f ca="1">+TablaVentas[[#This Row],[SUBTOTAL]]+TablaVentas[[#This Row],[IGV]]</f>
        <v>113.80500737474338</v>
      </c>
    </row>
    <row r="1907" spans="1:11" x14ac:dyDescent="0.25">
      <c r="A1907" t="s">
        <v>1916</v>
      </c>
      <c r="B1907" s="6">
        <v>45884</v>
      </c>
      <c r="C1907" t="s">
        <v>10011</v>
      </c>
      <c r="D1907" t="s">
        <v>10017</v>
      </c>
      <c r="E1907">
        <v>3</v>
      </c>
      <c r="F1907">
        <f>+_xlfn.XLOOKUP(TablaVentas[[#This Row],[PRODUCTO FINANCIERO]],TablaPrecios[PRODUCTO FINANCIERO],TablaPrecios[PRECIO UNIT],0)</f>
        <v>9.9</v>
      </c>
      <c r="G1907" s="2">
        <f>+TablaVentas[[#This Row],[CANTIDAD]]*TablaVentas[[#This Row],[PRECIO UNITARIO]]</f>
        <v>29.700000000000003</v>
      </c>
      <c r="H1907" s="1">
        <f t="shared" ca="1" si="29"/>
        <v>0.18638479687232487</v>
      </c>
      <c r="I1907" s="2">
        <f ca="1">+TablaVentas[[#This Row],[VENTAL TOTAL]]-TablaVentas[[#This Row],[VENTAL TOTAL]]*TablaVentas[[#This Row],[DESCUENTO]]</f>
        <v>24.164371532891955</v>
      </c>
      <c r="J1907" s="2">
        <f ca="1">0.18*TablaVentas[[#This Row],[SUBTOTAL]]</f>
        <v>4.3495868759205516</v>
      </c>
      <c r="K1907" s="2">
        <f ca="1">+TablaVentas[[#This Row],[SUBTOTAL]]+TablaVentas[[#This Row],[IGV]]</f>
        <v>28.513958408812506</v>
      </c>
    </row>
    <row r="1908" spans="1:11" x14ac:dyDescent="0.25">
      <c r="A1908" t="s">
        <v>1917</v>
      </c>
      <c r="B1908" s="6">
        <v>45511</v>
      </c>
      <c r="C1908" t="s">
        <v>10015</v>
      </c>
      <c r="D1908" t="s">
        <v>10020</v>
      </c>
      <c r="E1908">
        <v>9</v>
      </c>
      <c r="F1908">
        <f>+_xlfn.XLOOKUP(TablaVentas[[#This Row],[PRODUCTO FINANCIERO]],TablaPrecios[PRODUCTO FINANCIERO],TablaPrecios[PRECIO UNIT],0)</f>
        <v>14.9</v>
      </c>
      <c r="G1908" s="2">
        <f>+TablaVentas[[#This Row],[CANTIDAD]]*TablaVentas[[#This Row],[PRECIO UNITARIO]]</f>
        <v>134.1</v>
      </c>
      <c r="H1908" s="1">
        <f t="shared" ca="1" si="29"/>
        <v>0.17755020564252236</v>
      </c>
      <c r="I1908" s="2">
        <f ca="1">+TablaVentas[[#This Row],[VENTAL TOTAL]]-TablaVentas[[#This Row],[VENTAL TOTAL]]*TablaVentas[[#This Row],[DESCUENTO]]</f>
        <v>110.29051742333775</v>
      </c>
      <c r="J1908" s="2">
        <f ca="1">0.18*TablaVentas[[#This Row],[SUBTOTAL]]</f>
        <v>19.852293136200792</v>
      </c>
      <c r="K1908" s="2">
        <f ca="1">+TablaVentas[[#This Row],[SUBTOTAL]]+TablaVentas[[#This Row],[IGV]]</f>
        <v>130.14281055953853</v>
      </c>
    </row>
    <row r="1909" spans="1:11" x14ac:dyDescent="0.25">
      <c r="A1909" t="s">
        <v>1918</v>
      </c>
      <c r="B1909" s="6">
        <v>46194</v>
      </c>
      <c r="C1909" t="s">
        <v>10014</v>
      </c>
      <c r="D1909" t="s">
        <v>10020</v>
      </c>
      <c r="E1909">
        <v>12</v>
      </c>
      <c r="F1909">
        <f>+_xlfn.XLOOKUP(TablaVentas[[#This Row],[PRODUCTO FINANCIERO]],TablaPrecios[PRODUCTO FINANCIERO],TablaPrecios[PRECIO UNIT],0)</f>
        <v>14.9</v>
      </c>
      <c r="G1909" s="2">
        <f>+TablaVentas[[#This Row],[CANTIDAD]]*TablaVentas[[#This Row],[PRECIO UNITARIO]]</f>
        <v>178.8</v>
      </c>
      <c r="H1909" s="1">
        <f t="shared" ca="1" si="29"/>
        <v>0.16273715763407953</v>
      </c>
      <c r="I1909" s="2">
        <f ca="1">+TablaVentas[[#This Row],[VENTAL TOTAL]]-TablaVentas[[#This Row],[VENTAL TOTAL]]*TablaVentas[[#This Row],[DESCUENTO]]</f>
        <v>149.70259621502657</v>
      </c>
      <c r="J1909" s="2">
        <f ca="1">0.18*TablaVentas[[#This Row],[SUBTOTAL]]</f>
        <v>26.946467318704784</v>
      </c>
      <c r="K1909" s="2">
        <f ca="1">+TablaVentas[[#This Row],[SUBTOTAL]]+TablaVentas[[#This Row],[IGV]]</f>
        <v>176.64906353373135</v>
      </c>
    </row>
    <row r="1910" spans="1:11" x14ac:dyDescent="0.25">
      <c r="A1910" t="s">
        <v>1919</v>
      </c>
      <c r="B1910" s="6">
        <v>45603</v>
      </c>
      <c r="C1910" t="s">
        <v>10011</v>
      </c>
      <c r="D1910" t="s">
        <v>10018</v>
      </c>
      <c r="E1910">
        <v>3</v>
      </c>
      <c r="F1910">
        <f>+_xlfn.XLOOKUP(TablaVentas[[#This Row],[PRODUCTO FINANCIERO]],TablaPrecios[PRODUCTO FINANCIERO],TablaPrecios[PRECIO UNIT],0)</f>
        <v>14.9</v>
      </c>
      <c r="G1910" s="2">
        <f>+TablaVentas[[#This Row],[CANTIDAD]]*TablaVentas[[#This Row],[PRECIO UNITARIO]]</f>
        <v>44.7</v>
      </c>
      <c r="H1910" s="1">
        <f t="shared" ca="1" si="29"/>
        <v>0.12901573450991308</v>
      </c>
      <c r="I1910" s="2">
        <f ca="1">+TablaVentas[[#This Row],[VENTAL TOTAL]]-TablaVentas[[#This Row],[VENTAL TOTAL]]*TablaVentas[[#This Row],[DESCUENTO]]</f>
        <v>38.93299666740689</v>
      </c>
      <c r="J1910" s="2">
        <f ca="1">0.18*TablaVentas[[#This Row],[SUBTOTAL]]</f>
        <v>7.0079394001332398</v>
      </c>
      <c r="K1910" s="2">
        <f ca="1">+TablaVentas[[#This Row],[SUBTOTAL]]+TablaVentas[[#This Row],[IGV]]</f>
        <v>45.940936067540129</v>
      </c>
    </row>
    <row r="1911" spans="1:11" x14ac:dyDescent="0.25">
      <c r="A1911" t="s">
        <v>1920</v>
      </c>
      <c r="B1911" s="6">
        <v>45979</v>
      </c>
      <c r="C1911" t="s">
        <v>10013</v>
      </c>
      <c r="D1911" t="s">
        <v>10017</v>
      </c>
      <c r="E1911">
        <v>6</v>
      </c>
      <c r="F1911">
        <f>+_xlfn.XLOOKUP(TablaVentas[[#This Row],[PRODUCTO FINANCIERO]],TablaPrecios[PRODUCTO FINANCIERO],TablaPrecios[PRECIO UNIT],0)</f>
        <v>9.9</v>
      </c>
      <c r="G1911" s="2">
        <f>+TablaVentas[[#This Row],[CANTIDAD]]*TablaVentas[[#This Row],[PRECIO UNITARIO]]</f>
        <v>59.400000000000006</v>
      </c>
      <c r="H1911" s="1">
        <f t="shared" ca="1" si="29"/>
        <v>0.11290468375977539</v>
      </c>
      <c r="I1911" s="2">
        <f ca="1">+TablaVentas[[#This Row],[VENTAL TOTAL]]-TablaVentas[[#This Row],[VENTAL TOTAL]]*TablaVentas[[#This Row],[DESCUENTO]]</f>
        <v>52.693461784669346</v>
      </c>
      <c r="J1911" s="2">
        <f ca="1">0.18*TablaVentas[[#This Row],[SUBTOTAL]]</f>
        <v>9.4848231212404812</v>
      </c>
      <c r="K1911" s="2">
        <f ca="1">+TablaVentas[[#This Row],[SUBTOTAL]]+TablaVentas[[#This Row],[IGV]]</f>
        <v>62.178284905909827</v>
      </c>
    </row>
    <row r="1912" spans="1:11" x14ac:dyDescent="0.25">
      <c r="A1912" t="s">
        <v>1921</v>
      </c>
      <c r="B1912" s="6">
        <v>46113</v>
      </c>
      <c r="C1912" t="s">
        <v>10015</v>
      </c>
      <c r="D1912" t="s">
        <v>10018</v>
      </c>
      <c r="E1912">
        <v>8</v>
      </c>
      <c r="F1912">
        <f>+_xlfn.XLOOKUP(TablaVentas[[#This Row],[PRODUCTO FINANCIERO]],TablaPrecios[PRODUCTO FINANCIERO],TablaPrecios[PRECIO UNIT],0)</f>
        <v>14.9</v>
      </c>
      <c r="G1912" s="2">
        <f>+TablaVentas[[#This Row],[CANTIDAD]]*TablaVentas[[#This Row],[PRECIO UNITARIO]]</f>
        <v>119.2</v>
      </c>
      <c r="H1912" s="1">
        <f t="shared" ca="1" si="29"/>
        <v>0.16902648142401322</v>
      </c>
      <c r="I1912" s="2">
        <f ca="1">+TablaVentas[[#This Row],[VENTAL TOTAL]]-TablaVentas[[#This Row],[VENTAL TOTAL]]*TablaVentas[[#This Row],[DESCUENTO]]</f>
        <v>99.052043414257625</v>
      </c>
      <c r="J1912" s="2">
        <f ca="1">0.18*TablaVentas[[#This Row],[SUBTOTAL]]</f>
        <v>17.829367814566371</v>
      </c>
      <c r="K1912" s="2">
        <f ca="1">+TablaVentas[[#This Row],[SUBTOTAL]]+TablaVentas[[#This Row],[IGV]]</f>
        <v>116.88141122882399</v>
      </c>
    </row>
    <row r="1913" spans="1:11" x14ac:dyDescent="0.25">
      <c r="A1913" t="s">
        <v>1922</v>
      </c>
      <c r="B1913" s="6">
        <v>45891</v>
      </c>
      <c r="C1913" t="s">
        <v>10013</v>
      </c>
      <c r="D1913" t="s">
        <v>10020</v>
      </c>
      <c r="E1913">
        <v>6</v>
      </c>
      <c r="F1913">
        <f>+_xlfn.XLOOKUP(TablaVentas[[#This Row],[PRODUCTO FINANCIERO]],TablaPrecios[PRODUCTO FINANCIERO],TablaPrecios[PRECIO UNIT],0)</f>
        <v>14.9</v>
      </c>
      <c r="G1913" s="2">
        <f>+TablaVentas[[#This Row],[CANTIDAD]]*TablaVentas[[#This Row],[PRECIO UNITARIO]]</f>
        <v>89.4</v>
      </c>
      <c r="H1913" s="1">
        <f t="shared" ca="1" si="29"/>
        <v>0.14997320907928427</v>
      </c>
      <c r="I1913" s="2">
        <f ca="1">+TablaVentas[[#This Row],[VENTAL TOTAL]]-TablaVentas[[#This Row],[VENTAL TOTAL]]*TablaVentas[[#This Row],[DESCUENTO]]</f>
        <v>75.992395108311996</v>
      </c>
      <c r="J1913" s="2">
        <f ca="1">0.18*TablaVentas[[#This Row],[SUBTOTAL]]</f>
        <v>13.678631119496158</v>
      </c>
      <c r="K1913" s="2">
        <f ca="1">+TablaVentas[[#This Row],[SUBTOTAL]]+TablaVentas[[#This Row],[IGV]]</f>
        <v>89.671026227808156</v>
      </c>
    </row>
    <row r="1914" spans="1:11" x14ac:dyDescent="0.25">
      <c r="A1914" t="s">
        <v>1923</v>
      </c>
      <c r="B1914" s="6">
        <v>45375</v>
      </c>
      <c r="C1914" t="s">
        <v>10013</v>
      </c>
      <c r="D1914" t="s">
        <v>10022</v>
      </c>
      <c r="E1914">
        <v>14</v>
      </c>
      <c r="F1914">
        <f>+_xlfn.XLOOKUP(TablaVentas[[#This Row],[PRODUCTO FINANCIERO]],TablaPrecios[PRODUCTO FINANCIERO],TablaPrecios[PRECIO UNIT],0)</f>
        <v>20.9</v>
      </c>
      <c r="G1914" s="2">
        <f>+TablaVentas[[#This Row],[CANTIDAD]]*TablaVentas[[#This Row],[PRECIO UNITARIO]]</f>
        <v>292.59999999999997</v>
      </c>
      <c r="H1914" s="1">
        <f t="shared" ca="1" si="29"/>
        <v>0.18677230408593673</v>
      </c>
      <c r="I1914" s="2">
        <f ca="1">+TablaVentas[[#This Row],[VENTAL TOTAL]]-TablaVentas[[#This Row],[VENTAL TOTAL]]*TablaVentas[[#This Row],[DESCUENTO]]</f>
        <v>237.9504238244549</v>
      </c>
      <c r="J1914" s="2">
        <f ca="1">0.18*TablaVentas[[#This Row],[SUBTOTAL]]</f>
        <v>42.831076288401881</v>
      </c>
      <c r="K1914" s="2">
        <f ca="1">+TablaVentas[[#This Row],[SUBTOTAL]]+TablaVentas[[#This Row],[IGV]]</f>
        <v>280.7815001128568</v>
      </c>
    </row>
    <row r="1915" spans="1:11" x14ac:dyDescent="0.25">
      <c r="A1915" t="s">
        <v>1924</v>
      </c>
      <c r="B1915" s="6">
        <v>45887</v>
      </c>
      <c r="C1915" t="s">
        <v>10016</v>
      </c>
      <c r="D1915" t="s">
        <v>10018</v>
      </c>
      <c r="E1915">
        <v>17</v>
      </c>
      <c r="F1915">
        <f>+_xlfn.XLOOKUP(TablaVentas[[#This Row],[PRODUCTO FINANCIERO]],TablaPrecios[PRODUCTO FINANCIERO],TablaPrecios[PRECIO UNIT],0)</f>
        <v>14.9</v>
      </c>
      <c r="G1915" s="2">
        <f>+TablaVentas[[#This Row],[CANTIDAD]]*TablaVentas[[#This Row],[PRECIO UNITARIO]]</f>
        <v>253.3</v>
      </c>
      <c r="H1915" s="1">
        <f t="shared" ca="1" si="29"/>
        <v>0.12898867844146816</v>
      </c>
      <c r="I1915" s="2">
        <f ca="1">+TablaVentas[[#This Row],[VENTAL TOTAL]]-TablaVentas[[#This Row],[VENTAL TOTAL]]*TablaVentas[[#This Row],[DESCUENTO]]</f>
        <v>220.62716775077612</v>
      </c>
      <c r="J1915" s="2">
        <f ca="1">0.18*TablaVentas[[#This Row],[SUBTOTAL]]</f>
        <v>39.7128901951397</v>
      </c>
      <c r="K1915" s="2">
        <f ca="1">+TablaVentas[[#This Row],[SUBTOTAL]]+TablaVentas[[#This Row],[IGV]]</f>
        <v>260.34005794591582</v>
      </c>
    </row>
    <row r="1916" spans="1:11" x14ac:dyDescent="0.25">
      <c r="A1916" t="s">
        <v>1925</v>
      </c>
      <c r="B1916" s="6">
        <v>46094</v>
      </c>
      <c r="C1916" t="s">
        <v>10015</v>
      </c>
      <c r="D1916" t="s">
        <v>10019</v>
      </c>
      <c r="E1916">
        <v>9</v>
      </c>
      <c r="F1916">
        <f>+_xlfn.XLOOKUP(TablaVentas[[#This Row],[PRODUCTO FINANCIERO]],TablaPrecios[PRODUCTO FINANCIERO],TablaPrecios[PRECIO UNIT],0)</f>
        <v>9.9</v>
      </c>
      <c r="G1916" s="2">
        <f>+TablaVentas[[#This Row],[CANTIDAD]]*TablaVentas[[#This Row],[PRECIO UNITARIO]]</f>
        <v>89.100000000000009</v>
      </c>
      <c r="H1916" s="1">
        <f t="shared" ca="1" si="29"/>
        <v>0.15961308950057723</v>
      </c>
      <c r="I1916" s="2">
        <f ca="1">+TablaVentas[[#This Row],[VENTAL TOTAL]]-TablaVentas[[#This Row],[VENTAL TOTAL]]*TablaVentas[[#This Row],[DESCUENTO]]</f>
        <v>74.87847372549858</v>
      </c>
      <c r="J1916" s="2">
        <f ca="1">0.18*TablaVentas[[#This Row],[SUBTOTAL]]</f>
        <v>13.478125270589745</v>
      </c>
      <c r="K1916" s="2">
        <f ca="1">+TablaVentas[[#This Row],[SUBTOTAL]]+TablaVentas[[#This Row],[IGV]]</f>
        <v>88.356598996088323</v>
      </c>
    </row>
    <row r="1917" spans="1:11" x14ac:dyDescent="0.25">
      <c r="A1917" t="s">
        <v>1926</v>
      </c>
      <c r="B1917" s="6">
        <v>45347</v>
      </c>
      <c r="C1917" t="s">
        <v>10014</v>
      </c>
      <c r="D1917" t="s">
        <v>10022</v>
      </c>
      <c r="E1917">
        <v>13</v>
      </c>
      <c r="F1917">
        <f>+_xlfn.XLOOKUP(TablaVentas[[#This Row],[PRODUCTO FINANCIERO]],TablaPrecios[PRODUCTO FINANCIERO],TablaPrecios[PRECIO UNIT],0)</f>
        <v>20.9</v>
      </c>
      <c r="G1917" s="2">
        <f>+TablaVentas[[#This Row],[CANTIDAD]]*TablaVentas[[#This Row],[PRECIO UNITARIO]]</f>
        <v>271.7</v>
      </c>
      <c r="H1917" s="1">
        <f t="shared" ca="1" si="29"/>
        <v>0.15956334532579419</v>
      </c>
      <c r="I1917" s="2">
        <f ca="1">+TablaVentas[[#This Row],[VENTAL TOTAL]]-TablaVentas[[#This Row],[VENTAL TOTAL]]*TablaVentas[[#This Row],[DESCUENTO]]</f>
        <v>228.34663907498171</v>
      </c>
      <c r="J1917" s="2">
        <f ca="1">0.18*TablaVentas[[#This Row],[SUBTOTAL]]</f>
        <v>41.102395033496705</v>
      </c>
      <c r="K1917" s="2">
        <f ca="1">+TablaVentas[[#This Row],[SUBTOTAL]]+TablaVentas[[#This Row],[IGV]]</f>
        <v>269.44903410847843</v>
      </c>
    </row>
    <row r="1918" spans="1:11" x14ac:dyDescent="0.25">
      <c r="A1918" t="s">
        <v>1927</v>
      </c>
      <c r="B1918" s="6">
        <v>45816</v>
      </c>
      <c r="C1918" t="s">
        <v>10012</v>
      </c>
      <c r="D1918" t="s">
        <v>10017</v>
      </c>
      <c r="E1918">
        <v>13</v>
      </c>
      <c r="F1918">
        <f>+_xlfn.XLOOKUP(TablaVentas[[#This Row],[PRODUCTO FINANCIERO]],TablaPrecios[PRODUCTO FINANCIERO],TablaPrecios[PRECIO UNIT],0)</f>
        <v>9.9</v>
      </c>
      <c r="G1918" s="2">
        <f>+TablaVentas[[#This Row],[CANTIDAD]]*TablaVentas[[#This Row],[PRECIO UNITARIO]]</f>
        <v>128.70000000000002</v>
      </c>
      <c r="H1918" s="1">
        <f t="shared" ca="1" si="29"/>
        <v>0.1952322363492702</v>
      </c>
      <c r="I1918" s="2">
        <f ca="1">+TablaVentas[[#This Row],[VENTAL TOTAL]]-TablaVentas[[#This Row],[VENTAL TOTAL]]*TablaVentas[[#This Row],[DESCUENTO]]</f>
        <v>103.57361118184895</v>
      </c>
      <c r="J1918" s="2">
        <f ca="1">0.18*TablaVentas[[#This Row],[SUBTOTAL]]</f>
        <v>18.64325001273281</v>
      </c>
      <c r="K1918" s="2">
        <f ca="1">+TablaVentas[[#This Row],[SUBTOTAL]]+TablaVentas[[#This Row],[IGV]]</f>
        <v>122.21686119458175</v>
      </c>
    </row>
    <row r="1919" spans="1:11" x14ac:dyDescent="0.25">
      <c r="A1919" t="s">
        <v>1928</v>
      </c>
      <c r="B1919" s="6">
        <v>45524</v>
      </c>
      <c r="C1919" t="s">
        <v>10011</v>
      </c>
      <c r="D1919" t="s">
        <v>10019</v>
      </c>
      <c r="E1919">
        <v>6</v>
      </c>
      <c r="F1919">
        <f>+_xlfn.XLOOKUP(TablaVentas[[#This Row],[PRODUCTO FINANCIERO]],TablaPrecios[PRODUCTO FINANCIERO],TablaPrecios[PRECIO UNIT],0)</f>
        <v>9.9</v>
      </c>
      <c r="G1919" s="2">
        <f>+TablaVentas[[#This Row],[CANTIDAD]]*TablaVentas[[#This Row],[PRECIO UNITARIO]]</f>
        <v>59.400000000000006</v>
      </c>
      <c r="H1919" s="1">
        <f t="shared" ca="1" si="29"/>
        <v>0.17105088365096172</v>
      </c>
      <c r="I1919" s="2">
        <f ca="1">+TablaVentas[[#This Row],[VENTAL TOTAL]]-TablaVentas[[#This Row],[VENTAL TOTAL]]*TablaVentas[[#This Row],[DESCUENTO]]</f>
        <v>49.239577511132879</v>
      </c>
      <c r="J1919" s="2">
        <f ca="1">0.18*TablaVentas[[#This Row],[SUBTOTAL]]</f>
        <v>8.8631239520039173</v>
      </c>
      <c r="K1919" s="2">
        <f ca="1">+TablaVentas[[#This Row],[SUBTOTAL]]+TablaVentas[[#This Row],[IGV]]</f>
        <v>58.102701463136796</v>
      </c>
    </row>
    <row r="1920" spans="1:11" x14ac:dyDescent="0.25">
      <c r="A1920" t="s">
        <v>1929</v>
      </c>
      <c r="B1920" s="6">
        <v>46376</v>
      </c>
      <c r="C1920" t="s">
        <v>10011</v>
      </c>
      <c r="D1920" t="s">
        <v>10019</v>
      </c>
      <c r="E1920">
        <v>18</v>
      </c>
      <c r="F1920">
        <f>+_xlfn.XLOOKUP(TablaVentas[[#This Row],[PRODUCTO FINANCIERO]],TablaPrecios[PRODUCTO FINANCIERO],TablaPrecios[PRECIO UNIT],0)</f>
        <v>9.9</v>
      </c>
      <c r="G1920" s="2">
        <f>+TablaVentas[[#This Row],[CANTIDAD]]*TablaVentas[[#This Row],[PRECIO UNITARIO]]</f>
        <v>178.20000000000002</v>
      </c>
      <c r="H1920" s="1">
        <f t="shared" ca="1" si="29"/>
        <v>0.19691771764319263</v>
      </c>
      <c r="I1920" s="2">
        <f ca="1">+TablaVentas[[#This Row],[VENTAL TOTAL]]-TablaVentas[[#This Row],[VENTAL TOTAL]]*TablaVentas[[#This Row],[DESCUENTO]]</f>
        <v>143.10926271598308</v>
      </c>
      <c r="J1920" s="2">
        <f ca="1">0.18*TablaVentas[[#This Row],[SUBTOTAL]]</f>
        <v>25.759667288876955</v>
      </c>
      <c r="K1920" s="2">
        <f ca="1">+TablaVentas[[#This Row],[SUBTOTAL]]+TablaVentas[[#This Row],[IGV]]</f>
        <v>168.86893000486003</v>
      </c>
    </row>
    <row r="1921" spans="1:11" x14ac:dyDescent="0.25">
      <c r="A1921" t="s">
        <v>1930</v>
      </c>
      <c r="B1921" s="6">
        <v>46293</v>
      </c>
      <c r="C1921" t="s">
        <v>10011</v>
      </c>
      <c r="D1921" t="s">
        <v>10018</v>
      </c>
      <c r="E1921">
        <v>15</v>
      </c>
      <c r="F1921">
        <f>+_xlfn.XLOOKUP(TablaVentas[[#This Row],[PRODUCTO FINANCIERO]],TablaPrecios[PRODUCTO FINANCIERO],TablaPrecios[PRECIO UNIT],0)</f>
        <v>14.9</v>
      </c>
      <c r="G1921" s="2">
        <f>+TablaVentas[[#This Row],[CANTIDAD]]*TablaVentas[[#This Row],[PRECIO UNITARIO]]</f>
        <v>223.5</v>
      </c>
      <c r="H1921" s="1">
        <f t="shared" ca="1" si="29"/>
        <v>0.10317252507562644</v>
      </c>
      <c r="I1921" s="2">
        <f ca="1">+TablaVentas[[#This Row],[VENTAL TOTAL]]-TablaVentas[[#This Row],[VENTAL TOTAL]]*TablaVentas[[#This Row],[DESCUENTO]]</f>
        <v>200.44094064559749</v>
      </c>
      <c r="J1921" s="2">
        <f ca="1">0.18*TablaVentas[[#This Row],[SUBTOTAL]]</f>
        <v>36.079369316207547</v>
      </c>
      <c r="K1921" s="2">
        <f ca="1">+TablaVentas[[#This Row],[SUBTOTAL]]+TablaVentas[[#This Row],[IGV]]</f>
        <v>236.52030996180503</v>
      </c>
    </row>
    <row r="1922" spans="1:11" x14ac:dyDescent="0.25">
      <c r="A1922" t="s">
        <v>1931</v>
      </c>
      <c r="B1922" s="6">
        <v>45559</v>
      </c>
      <c r="C1922" t="s">
        <v>10016</v>
      </c>
      <c r="D1922" t="s">
        <v>10019</v>
      </c>
      <c r="E1922">
        <v>14</v>
      </c>
      <c r="F1922">
        <f>+_xlfn.XLOOKUP(TablaVentas[[#This Row],[PRODUCTO FINANCIERO]],TablaPrecios[PRODUCTO FINANCIERO],TablaPrecios[PRECIO UNIT],0)</f>
        <v>9.9</v>
      </c>
      <c r="G1922" s="2">
        <f>+TablaVentas[[#This Row],[CANTIDAD]]*TablaVentas[[#This Row],[PRECIO UNITARIO]]</f>
        <v>138.6</v>
      </c>
      <c r="H1922" s="1">
        <f t="shared" ref="H1922:H1985" ca="1" si="30">+RAND()*0.1+0.1</f>
        <v>0.16228013135669614</v>
      </c>
      <c r="I1922" s="2">
        <f ca="1">+TablaVentas[[#This Row],[VENTAL TOTAL]]-TablaVentas[[#This Row],[VENTAL TOTAL]]*TablaVentas[[#This Row],[DESCUENTO]]</f>
        <v>116.10797379396192</v>
      </c>
      <c r="J1922" s="2">
        <f ca="1">0.18*TablaVentas[[#This Row],[SUBTOTAL]]</f>
        <v>20.899435282913146</v>
      </c>
      <c r="K1922" s="2">
        <f ca="1">+TablaVentas[[#This Row],[SUBTOTAL]]+TablaVentas[[#This Row],[IGV]]</f>
        <v>137.00740907687506</v>
      </c>
    </row>
    <row r="1923" spans="1:11" x14ac:dyDescent="0.25">
      <c r="A1923" t="s">
        <v>1932</v>
      </c>
      <c r="B1923" s="6">
        <v>46190</v>
      </c>
      <c r="C1923" t="s">
        <v>10015</v>
      </c>
      <c r="D1923" t="s">
        <v>10018</v>
      </c>
      <c r="E1923">
        <v>9</v>
      </c>
      <c r="F1923">
        <f>+_xlfn.XLOOKUP(TablaVentas[[#This Row],[PRODUCTO FINANCIERO]],TablaPrecios[PRODUCTO FINANCIERO],TablaPrecios[PRECIO UNIT],0)</f>
        <v>14.9</v>
      </c>
      <c r="G1923" s="2">
        <f>+TablaVentas[[#This Row],[CANTIDAD]]*TablaVentas[[#This Row],[PRECIO UNITARIO]]</f>
        <v>134.1</v>
      </c>
      <c r="H1923" s="1">
        <f t="shared" ca="1" si="30"/>
        <v>0.16328179213133831</v>
      </c>
      <c r="I1923" s="2">
        <f ca="1">+TablaVentas[[#This Row],[VENTAL TOTAL]]-TablaVentas[[#This Row],[VENTAL TOTAL]]*TablaVentas[[#This Row],[DESCUENTO]]</f>
        <v>112.20391167518753</v>
      </c>
      <c r="J1923" s="2">
        <f ca="1">0.18*TablaVentas[[#This Row],[SUBTOTAL]]</f>
        <v>20.196704101533754</v>
      </c>
      <c r="K1923" s="2">
        <f ca="1">+TablaVentas[[#This Row],[SUBTOTAL]]+TablaVentas[[#This Row],[IGV]]</f>
        <v>132.40061577672128</v>
      </c>
    </row>
    <row r="1924" spans="1:11" x14ac:dyDescent="0.25">
      <c r="A1924" t="s">
        <v>1933</v>
      </c>
      <c r="B1924" s="6">
        <v>46006</v>
      </c>
      <c r="C1924" t="s">
        <v>10012</v>
      </c>
      <c r="D1924" t="s">
        <v>10017</v>
      </c>
      <c r="E1924">
        <v>20</v>
      </c>
      <c r="F1924">
        <f>+_xlfn.XLOOKUP(TablaVentas[[#This Row],[PRODUCTO FINANCIERO]],TablaPrecios[PRODUCTO FINANCIERO],TablaPrecios[PRECIO UNIT],0)</f>
        <v>9.9</v>
      </c>
      <c r="G1924" s="2">
        <f>+TablaVentas[[#This Row],[CANTIDAD]]*TablaVentas[[#This Row],[PRECIO UNITARIO]]</f>
        <v>198</v>
      </c>
      <c r="H1924" s="1">
        <f t="shared" ca="1" si="30"/>
        <v>0.1357487955412196</v>
      </c>
      <c r="I1924" s="2">
        <f ca="1">+TablaVentas[[#This Row],[VENTAL TOTAL]]-TablaVentas[[#This Row],[VENTAL TOTAL]]*TablaVentas[[#This Row],[DESCUENTO]]</f>
        <v>171.12173848283851</v>
      </c>
      <c r="J1924" s="2">
        <f ca="1">0.18*TablaVentas[[#This Row],[SUBTOTAL]]</f>
        <v>30.80191292691093</v>
      </c>
      <c r="K1924" s="2">
        <f ca="1">+TablaVentas[[#This Row],[SUBTOTAL]]+TablaVentas[[#This Row],[IGV]]</f>
        <v>201.92365140974943</v>
      </c>
    </row>
    <row r="1925" spans="1:11" x14ac:dyDescent="0.25">
      <c r="A1925" t="s">
        <v>1934</v>
      </c>
      <c r="B1925" s="6">
        <v>45954</v>
      </c>
      <c r="C1925" t="s">
        <v>10013</v>
      </c>
      <c r="D1925" t="s">
        <v>10020</v>
      </c>
      <c r="E1925">
        <v>14</v>
      </c>
      <c r="F1925">
        <f>+_xlfn.XLOOKUP(TablaVentas[[#This Row],[PRODUCTO FINANCIERO]],TablaPrecios[PRODUCTO FINANCIERO],TablaPrecios[PRECIO UNIT],0)</f>
        <v>14.9</v>
      </c>
      <c r="G1925" s="2">
        <f>+TablaVentas[[#This Row],[CANTIDAD]]*TablaVentas[[#This Row],[PRECIO UNITARIO]]</f>
        <v>208.6</v>
      </c>
      <c r="H1925" s="1">
        <f t="shared" ca="1" si="30"/>
        <v>0.11117974241436061</v>
      </c>
      <c r="I1925" s="2">
        <f ca="1">+TablaVentas[[#This Row],[VENTAL TOTAL]]-TablaVentas[[#This Row],[VENTAL TOTAL]]*TablaVentas[[#This Row],[DESCUENTO]]</f>
        <v>185.40790573236438</v>
      </c>
      <c r="J1925" s="2">
        <f ca="1">0.18*TablaVentas[[#This Row],[SUBTOTAL]]</f>
        <v>33.373423031825588</v>
      </c>
      <c r="K1925" s="2">
        <f ca="1">+TablaVentas[[#This Row],[SUBTOTAL]]+TablaVentas[[#This Row],[IGV]]</f>
        <v>218.78132876418996</v>
      </c>
    </row>
    <row r="1926" spans="1:11" x14ac:dyDescent="0.25">
      <c r="A1926" t="s">
        <v>1935</v>
      </c>
      <c r="B1926" s="6">
        <v>45973</v>
      </c>
      <c r="C1926" t="s">
        <v>10016</v>
      </c>
      <c r="D1926" t="s">
        <v>10019</v>
      </c>
      <c r="E1926">
        <v>8</v>
      </c>
      <c r="F1926">
        <f>+_xlfn.XLOOKUP(TablaVentas[[#This Row],[PRODUCTO FINANCIERO]],TablaPrecios[PRODUCTO FINANCIERO],TablaPrecios[PRECIO UNIT],0)</f>
        <v>9.9</v>
      </c>
      <c r="G1926" s="2">
        <f>+TablaVentas[[#This Row],[CANTIDAD]]*TablaVentas[[#This Row],[PRECIO UNITARIO]]</f>
        <v>79.2</v>
      </c>
      <c r="H1926" s="1">
        <f t="shared" ca="1" si="30"/>
        <v>0.10436556403643092</v>
      </c>
      <c r="I1926" s="2">
        <f ca="1">+TablaVentas[[#This Row],[VENTAL TOTAL]]-TablaVentas[[#This Row],[VENTAL TOTAL]]*TablaVentas[[#This Row],[DESCUENTO]]</f>
        <v>70.934247328314669</v>
      </c>
      <c r="J1926" s="2">
        <f ca="1">0.18*TablaVentas[[#This Row],[SUBTOTAL]]</f>
        <v>12.76816451909664</v>
      </c>
      <c r="K1926" s="2">
        <f ca="1">+TablaVentas[[#This Row],[SUBTOTAL]]+TablaVentas[[#This Row],[IGV]]</f>
        <v>83.702411847411312</v>
      </c>
    </row>
    <row r="1927" spans="1:11" x14ac:dyDescent="0.25">
      <c r="A1927" t="s">
        <v>1936</v>
      </c>
      <c r="B1927" s="6">
        <v>46227</v>
      </c>
      <c r="C1927" t="s">
        <v>10012</v>
      </c>
      <c r="D1927" t="s">
        <v>10018</v>
      </c>
      <c r="E1927">
        <v>17</v>
      </c>
      <c r="F1927">
        <f>+_xlfn.XLOOKUP(TablaVentas[[#This Row],[PRODUCTO FINANCIERO]],TablaPrecios[PRODUCTO FINANCIERO],TablaPrecios[PRECIO UNIT],0)</f>
        <v>14.9</v>
      </c>
      <c r="G1927" s="2">
        <f>+TablaVentas[[#This Row],[CANTIDAD]]*TablaVentas[[#This Row],[PRECIO UNITARIO]]</f>
        <v>253.3</v>
      </c>
      <c r="H1927" s="1">
        <f t="shared" ca="1" si="30"/>
        <v>0.17161229944187795</v>
      </c>
      <c r="I1927" s="2">
        <f ca="1">+TablaVentas[[#This Row],[VENTAL TOTAL]]-TablaVentas[[#This Row],[VENTAL TOTAL]]*TablaVentas[[#This Row],[DESCUENTO]]</f>
        <v>209.83060455137232</v>
      </c>
      <c r="J1927" s="2">
        <f ca="1">0.18*TablaVentas[[#This Row],[SUBTOTAL]]</f>
        <v>37.769508819247015</v>
      </c>
      <c r="K1927" s="2">
        <f ca="1">+TablaVentas[[#This Row],[SUBTOTAL]]+TablaVentas[[#This Row],[IGV]]</f>
        <v>247.60011337061934</v>
      </c>
    </row>
    <row r="1928" spans="1:11" x14ac:dyDescent="0.25">
      <c r="A1928" t="s">
        <v>1937</v>
      </c>
      <c r="B1928" s="6">
        <v>45709</v>
      </c>
      <c r="C1928" t="s">
        <v>10014</v>
      </c>
      <c r="D1928" t="s">
        <v>10018</v>
      </c>
      <c r="E1928">
        <v>18</v>
      </c>
      <c r="F1928">
        <f>+_xlfn.XLOOKUP(TablaVentas[[#This Row],[PRODUCTO FINANCIERO]],TablaPrecios[PRODUCTO FINANCIERO],TablaPrecios[PRECIO UNIT],0)</f>
        <v>14.9</v>
      </c>
      <c r="G1928" s="2">
        <f>+TablaVentas[[#This Row],[CANTIDAD]]*TablaVentas[[#This Row],[PRECIO UNITARIO]]</f>
        <v>268.2</v>
      </c>
      <c r="H1928" s="1">
        <f t="shared" ca="1" si="30"/>
        <v>0.13677821556286746</v>
      </c>
      <c r="I1928" s="2">
        <f ca="1">+TablaVentas[[#This Row],[VENTAL TOTAL]]-TablaVentas[[#This Row],[VENTAL TOTAL]]*TablaVentas[[#This Row],[DESCUENTO]]</f>
        <v>231.51608258603895</v>
      </c>
      <c r="J1928" s="2">
        <f ca="1">0.18*TablaVentas[[#This Row],[SUBTOTAL]]</f>
        <v>41.672894865487009</v>
      </c>
      <c r="K1928" s="2">
        <f ca="1">+TablaVentas[[#This Row],[SUBTOTAL]]+TablaVentas[[#This Row],[IGV]]</f>
        <v>273.18897745152594</v>
      </c>
    </row>
    <row r="1929" spans="1:11" x14ac:dyDescent="0.25">
      <c r="A1929" t="s">
        <v>1938</v>
      </c>
      <c r="B1929" s="6">
        <v>45501</v>
      </c>
      <c r="C1929" t="s">
        <v>10011</v>
      </c>
      <c r="D1929" t="s">
        <v>10019</v>
      </c>
      <c r="E1929">
        <v>12</v>
      </c>
      <c r="F1929">
        <f>+_xlfn.XLOOKUP(TablaVentas[[#This Row],[PRODUCTO FINANCIERO]],TablaPrecios[PRODUCTO FINANCIERO],TablaPrecios[PRECIO UNIT],0)</f>
        <v>9.9</v>
      </c>
      <c r="G1929" s="2">
        <f>+TablaVentas[[#This Row],[CANTIDAD]]*TablaVentas[[#This Row],[PRECIO UNITARIO]]</f>
        <v>118.80000000000001</v>
      </c>
      <c r="H1929" s="1">
        <f t="shared" ca="1" si="30"/>
        <v>0.15990948084433734</v>
      </c>
      <c r="I1929" s="2">
        <f ca="1">+TablaVentas[[#This Row],[VENTAL TOTAL]]-TablaVentas[[#This Row],[VENTAL TOTAL]]*TablaVentas[[#This Row],[DESCUENTO]]</f>
        <v>99.802753675692742</v>
      </c>
      <c r="J1929" s="2">
        <f ca="1">0.18*TablaVentas[[#This Row],[SUBTOTAL]]</f>
        <v>17.964495661624692</v>
      </c>
      <c r="K1929" s="2">
        <f ca="1">+TablaVentas[[#This Row],[SUBTOTAL]]+TablaVentas[[#This Row],[IGV]]</f>
        <v>117.76724933731744</v>
      </c>
    </row>
    <row r="1930" spans="1:11" x14ac:dyDescent="0.25">
      <c r="A1930" t="s">
        <v>1939</v>
      </c>
      <c r="B1930" s="6">
        <v>46117</v>
      </c>
      <c r="C1930" t="s">
        <v>10013</v>
      </c>
      <c r="D1930" t="s">
        <v>10018</v>
      </c>
      <c r="E1930">
        <v>13</v>
      </c>
      <c r="F1930">
        <f>+_xlfn.XLOOKUP(TablaVentas[[#This Row],[PRODUCTO FINANCIERO]],TablaPrecios[PRODUCTO FINANCIERO],TablaPrecios[PRECIO UNIT],0)</f>
        <v>14.9</v>
      </c>
      <c r="G1930" s="2">
        <f>+TablaVentas[[#This Row],[CANTIDAD]]*TablaVentas[[#This Row],[PRECIO UNITARIO]]</f>
        <v>193.70000000000002</v>
      </c>
      <c r="H1930" s="1">
        <f t="shared" ca="1" si="30"/>
        <v>0.18781184129484083</v>
      </c>
      <c r="I1930" s="2">
        <f ca="1">+TablaVentas[[#This Row],[VENTAL TOTAL]]-TablaVentas[[#This Row],[VENTAL TOTAL]]*TablaVentas[[#This Row],[DESCUENTO]]</f>
        <v>157.32084634118934</v>
      </c>
      <c r="J1930" s="2">
        <f ca="1">0.18*TablaVentas[[#This Row],[SUBTOTAL]]</f>
        <v>28.317752341414081</v>
      </c>
      <c r="K1930" s="2">
        <f ca="1">+TablaVentas[[#This Row],[SUBTOTAL]]+TablaVentas[[#This Row],[IGV]]</f>
        <v>185.63859868260343</v>
      </c>
    </row>
    <row r="1931" spans="1:11" x14ac:dyDescent="0.25">
      <c r="A1931" t="s">
        <v>1940</v>
      </c>
      <c r="B1931" s="6">
        <v>45896</v>
      </c>
      <c r="C1931" t="s">
        <v>10013</v>
      </c>
      <c r="D1931" t="s">
        <v>10020</v>
      </c>
      <c r="E1931">
        <v>20</v>
      </c>
      <c r="F1931">
        <f>+_xlfn.XLOOKUP(TablaVentas[[#This Row],[PRODUCTO FINANCIERO]],TablaPrecios[PRODUCTO FINANCIERO],TablaPrecios[PRECIO UNIT],0)</f>
        <v>14.9</v>
      </c>
      <c r="G1931" s="2">
        <f>+TablaVentas[[#This Row],[CANTIDAD]]*TablaVentas[[#This Row],[PRECIO UNITARIO]]</f>
        <v>298</v>
      </c>
      <c r="H1931" s="1">
        <f t="shared" ca="1" si="30"/>
        <v>0.1736875812420289</v>
      </c>
      <c r="I1931" s="2">
        <f ca="1">+TablaVentas[[#This Row],[VENTAL TOTAL]]-TablaVentas[[#This Row],[VENTAL TOTAL]]*TablaVentas[[#This Row],[DESCUENTO]]</f>
        <v>246.24110078987539</v>
      </c>
      <c r="J1931" s="2">
        <f ca="1">0.18*TablaVentas[[#This Row],[SUBTOTAL]]</f>
        <v>44.323398142177567</v>
      </c>
      <c r="K1931" s="2">
        <f ca="1">+TablaVentas[[#This Row],[SUBTOTAL]]+TablaVentas[[#This Row],[IGV]]</f>
        <v>290.56449893205297</v>
      </c>
    </row>
    <row r="1932" spans="1:11" x14ac:dyDescent="0.25">
      <c r="A1932" t="s">
        <v>1941</v>
      </c>
      <c r="B1932" s="6">
        <v>45731</v>
      </c>
      <c r="C1932" t="s">
        <v>10014</v>
      </c>
      <c r="D1932" t="s">
        <v>10019</v>
      </c>
      <c r="E1932">
        <v>10</v>
      </c>
      <c r="F1932">
        <f>+_xlfn.XLOOKUP(TablaVentas[[#This Row],[PRODUCTO FINANCIERO]],TablaPrecios[PRODUCTO FINANCIERO],TablaPrecios[PRECIO UNIT],0)</f>
        <v>9.9</v>
      </c>
      <c r="G1932" s="2">
        <f>+TablaVentas[[#This Row],[CANTIDAD]]*TablaVentas[[#This Row],[PRECIO UNITARIO]]</f>
        <v>99</v>
      </c>
      <c r="H1932" s="1">
        <f t="shared" ca="1" si="30"/>
        <v>0.17184254286995798</v>
      </c>
      <c r="I1932" s="2">
        <f ca="1">+TablaVentas[[#This Row],[VENTAL TOTAL]]-TablaVentas[[#This Row],[VENTAL TOTAL]]*TablaVentas[[#This Row],[DESCUENTO]]</f>
        <v>81.987588255874158</v>
      </c>
      <c r="J1932" s="2">
        <f ca="1">0.18*TablaVentas[[#This Row],[SUBTOTAL]]</f>
        <v>14.757765886057348</v>
      </c>
      <c r="K1932" s="2">
        <f ca="1">+TablaVentas[[#This Row],[SUBTOTAL]]+TablaVentas[[#This Row],[IGV]]</f>
        <v>96.7453541419315</v>
      </c>
    </row>
    <row r="1933" spans="1:11" x14ac:dyDescent="0.25">
      <c r="A1933" t="s">
        <v>1942</v>
      </c>
      <c r="B1933" s="6">
        <v>45954</v>
      </c>
      <c r="C1933" t="s">
        <v>10013</v>
      </c>
      <c r="D1933" t="s">
        <v>10020</v>
      </c>
      <c r="E1933">
        <v>20</v>
      </c>
      <c r="F1933">
        <f>+_xlfn.XLOOKUP(TablaVentas[[#This Row],[PRODUCTO FINANCIERO]],TablaPrecios[PRODUCTO FINANCIERO],TablaPrecios[PRECIO UNIT],0)</f>
        <v>14.9</v>
      </c>
      <c r="G1933" s="2">
        <f>+TablaVentas[[#This Row],[CANTIDAD]]*TablaVentas[[#This Row],[PRECIO UNITARIO]]</f>
        <v>298</v>
      </c>
      <c r="H1933" s="1">
        <f t="shared" ca="1" si="30"/>
        <v>0.14771152709021645</v>
      </c>
      <c r="I1933" s="2">
        <f ca="1">+TablaVentas[[#This Row],[VENTAL TOTAL]]-TablaVentas[[#This Row],[VENTAL TOTAL]]*TablaVentas[[#This Row],[DESCUENTO]]</f>
        <v>253.98196492711548</v>
      </c>
      <c r="J1933" s="2">
        <f ca="1">0.18*TablaVentas[[#This Row],[SUBTOTAL]]</f>
        <v>45.716753686880786</v>
      </c>
      <c r="K1933" s="2">
        <f ca="1">+TablaVentas[[#This Row],[SUBTOTAL]]+TablaVentas[[#This Row],[IGV]]</f>
        <v>299.69871861399628</v>
      </c>
    </row>
    <row r="1934" spans="1:11" x14ac:dyDescent="0.25">
      <c r="A1934" t="s">
        <v>1943</v>
      </c>
      <c r="B1934" s="6">
        <v>45332</v>
      </c>
      <c r="C1934" t="s">
        <v>10011</v>
      </c>
      <c r="D1934" t="s">
        <v>10017</v>
      </c>
      <c r="E1934">
        <v>18</v>
      </c>
      <c r="F1934">
        <f>+_xlfn.XLOOKUP(TablaVentas[[#This Row],[PRODUCTO FINANCIERO]],TablaPrecios[PRODUCTO FINANCIERO],TablaPrecios[PRECIO UNIT],0)</f>
        <v>9.9</v>
      </c>
      <c r="G1934" s="2">
        <f>+TablaVentas[[#This Row],[CANTIDAD]]*TablaVentas[[#This Row],[PRECIO UNITARIO]]</f>
        <v>178.20000000000002</v>
      </c>
      <c r="H1934" s="1">
        <f t="shared" ca="1" si="30"/>
        <v>0.10524545919298856</v>
      </c>
      <c r="I1934" s="2">
        <f ca="1">+TablaVentas[[#This Row],[VENTAL TOTAL]]-TablaVentas[[#This Row],[VENTAL TOTAL]]*TablaVentas[[#This Row],[DESCUENTO]]</f>
        <v>159.44525917180945</v>
      </c>
      <c r="J1934" s="2">
        <f ca="1">0.18*TablaVentas[[#This Row],[SUBTOTAL]]</f>
        <v>28.700146650925699</v>
      </c>
      <c r="K1934" s="2">
        <f ca="1">+TablaVentas[[#This Row],[SUBTOTAL]]+TablaVentas[[#This Row],[IGV]]</f>
        <v>188.14540582273514</v>
      </c>
    </row>
    <row r="1935" spans="1:11" x14ac:dyDescent="0.25">
      <c r="A1935" t="s">
        <v>1944</v>
      </c>
      <c r="B1935" s="6">
        <v>45677</v>
      </c>
      <c r="C1935" t="s">
        <v>10016</v>
      </c>
      <c r="D1935" t="s">
        <v>10020</v>
      </c>
      <c r="E1935">
        <v>5</v>
      </c>
      <c r="F1935">
        <f>+_xlfn.XLOOKUP(TablaVentas[[#This Row],[PRODUCTO FINANCIERO]],TablaPrecios[PRODUCTO FINANCIERO],TablaPrecios[PRECIO UNIT],0)</f>
        <v>14.9</v>
      </c>
      <c r="G1935" s="2">
        <f>+TablaVentas[[#This Row],[CANTIDAD]]*TablaVentas[[#This Row],[PRECIO UNITARIO]]</f>
        <v>74.5</v>
      </c>
      <c r="H1935" s="1">
        <f t="shared" ca="1" si="30"/>
        <v>0.19122622853175503</v>
      </c>
      <c r="I1935" s="2">
        <f ca="1">+TablaVentas[[#This Row],[VENTAL TOTAL]]-TablaVentas[[#This Row],[VENTAL TOTAL]]*TablaVentas[[#This Row],[DESCUENTO]]</f>
        <v>60.253645974384249</v>
      </c>
      <c r="J1935" s="2">
        <f ca="1">0.18*TablaVentas[[#This Row],[SUBTOTAL]]</f>
        <v>10.845656275389164</v>
      </c>
      <c r="K1935" s="2">
        <f ca="1">+TablaVentas[[#This Row],[SUBTOTAL]]+TablaVentas[[#This Row],[IGV]]</f>
        <v>71.099302249773416</v>
      </c>
    </row>
    <row r="1936" spans="1:11" x14ac:dyDescent="0.25">
      <c r="A1936" t="s">
        <v>1945</v>
      </c>
      <c r="B1936" s="6">
        <v>46269</v>
      </c>
      <c r="C1936" t="s">
        <v>10015</v>
      </c>
      <c r="D1936" t="s">
        <v>10019</v>
      </c>
      <c r="E1936">
        <v>17</v>
      </c>
      <c r="F1936">
        <f>+_xlfn.XLOOKUP(TablaVentas[[#This Row],[PRODUCTO FINANCIERO]],TablaPrecios[PRODUCTO FINANCIERO],TablaPrecios[PRECIO UNIT],0)</f>
        <v>9.9</v>
      </c>
      <c r="G1936" s="2">
        <f>+TablaVentas[[#This Row],[CANTIDAD]]*TablaVentas[[#This Row],[PRECIO UNITARIO]]</f>
        <v>168.3</v>
      </c>
      <c r="H1936" s="1">
        <f t="shared" ca="1" si="30"/>
        <v>0.10114128197179492</v>
      </c>
      <c r="I1936" s="2">
        <f ca="1">+TablaVentas[[#This Row],[VENTAL TOTAL]]-TablaVentas[[#This Row],[VENTAL TOTAL]]*TablaVentas[[#This Row],[DESCUENTO]]</f>
        <v>151.27792224414694</v>
      </c>
      <c r="J1936" s="2">
        <f ca="1">0.18*TablaVentas[[#This Row],[SUBTOTAL]]</f>
        <v>27.230026003946449</v>
      </c>
      <c r="K1936" s="2">
        <f ca="1">+TablaVentas[[#This Row],[SUBTOTAL]]+TablaVentas[[#This Row],[IGV]]</f>
        <v>178.50794824809338</v>
      </c>
    </row>
    <row r="1937" spans="1:11" x14ac:dyDescent="0.25">
      <c r="A1937" t="s">
        <v>1946</v>
      </c>
      <c r="B1937" s="6">
        <v>46298</v>
      </c>
      <c r="C1937" t="s">
        <v>10012</v>
      </c>
      <c r="D1937" t="s">
        <v>10022</v>
      </c>
      <c r="E1937">
        <v>3</v>
      </c>
      <c r="F1937">
        <f>+_xlfn.XLOOKUP(TablaVentas[[#This Row],[PRODUCTO FINANCIERO]],TablaPrecios[PRODUCTO FINANCIERO],TablaPrecios[PRECIO UNIT],0)</f>
        <v>20.9</v>
      </c>
      <c r="G1937" s="2">
        <f>+TablaVentas[[#This Row],[CANTIDAD]]*TablaVentas[[#This Row],[PRECIO UNITARIO]]</f>
        <v>62.699999999999996</v>
      </c>
      <c r="H1937" s="1">
        <f t="shared" ca="1" si="30"/>
        <v>0.1296477036381711</v>
      </c>
      <c r="I1937" s="2">
        <f ca="1">+TablaVentas[[#This Row],[VENTAL TOTAL]]-TablaVentas[[#This Row],[VENTAL TOTAL]]*TablaVentas[[#This Row],[DESCUENTO]]</f>
        <v>54.571088981886668</v>
      </c>
      <c r="J1937" s="2">
        <f ca="1">0.18*TablaVentas[[#This Row],[SUBTOTAL]]</f>
        <v>9.8227960167396002</v>
      </c>
      <c r="K1937" s="2">
        <f ca="1">+TablaVentas[[#This Row],[SUBTOTAL]]+TablaVentas[[#This Row],[IGV]]</f>
        <v>64.393884998626262</v>
      </c>
    </row>
    <row r="1938" spans="1:11" x14ac:dyDescent="0.25">
      <c r="A1938" t="s">
        <v>1947</v>
      </c>
      <c r="B1938" s="6">
        <v>45378</v>
      </c>
      <c r="C1938" t="s">
        <v>10011</v>
      </c>
      <c r="D1938" t="s">
        <v>10020</v>
      </c>
      <c r="E1938">
        <v>16</v>
      </c>
      <c r="F1938">
        <f>+_xlfn.XLOOKUP(TablaVentas[[#This Row],[PRODUCTO FINANCIERO]],TablaPrecios[PRODUCTO FINANCIERO],TablaPrecios[PRECIO UNIT],0)</f>
        <v>14.9</v>
      </c>
      <c r="G1938" s="2">
        <f>+TablaVentas[[#This Row],[CANTIDAD]]*TablaVentas[[#This Row],[PRECIO UNITARIO]]</f>
        <v>238.4</v>
      </c>
      <c r="H1938" s="1">
        <f t="shared" ca="1" si="30"/>
        <v>0.16551927038488395</v>
      </c>
      <c r="I1938" s="2">
        <f ca="1">+TablaVentas[[#This Row],[VENTAL TOTAL]]-TablaVentas[[#This Row],[VENTAL TOTAL]]*TablaVentas[[#This Row],[DESCUENTO]]</f>
        <v>198.94020594024369</v>
      </c>
      <c r="J1938" s="2">
        <f ca="1">0.18*TablaVentas[[#This Row],[SUBTOTAL]]</f>
        <v>35.809237069243864</v>
      </c>
      <c r="K1938" s="2">
        <f ca="1">+TablaVentas[[#This Row],[SUBTOTAL]]+TablaVentas[[#This Row],[IGV]]</f>
        <v>234.74944300948755</v>
      </c>
    </row>
    <row r="1939" spans="1:11" x14ac:dyDescent="0.25">
      <c r="A1939" t="s">
        <v>1948</v>
      </c>
      <c r="B1939" s="6">
        <v>45455</v>
      </c>
      <c r="C1939" t="s">
        <v>10015</v>
      </c>
      <c r="D1939" t="s">
        <v>10020</v>
      </c>
      <c r="E1939">
        <v>17</v>
      </c>
      <c r="F1939">
        <f>+_xlfn.XLOOKUP(TablaVentas[[#This Row],[PRODUCTO FINANCIERO]],TablaPrecios[PRODUCTO FINANCIERO],TablaPrecios[PRECIO UNIT],0)</f>
        <v>14.9</v>
      </c>
      <c r="G1939" s="2">
        <f>+TablaVentas[[#This Row],[CANTIDAD]]*TablaVentas[[#This Row],[PRECIO UNITARIO]]</f>
        <v>253.3</v>
      </c>
      <c r="H1939" s="1">
        <f t="shared" ca="1" si="30"/>
        <v>0.18893429794944178</v>
      </c>
      <c r="I1939" s="2">
        <f ca="1">+TablaVentas[[#This Row],[VENTAL TOTAL]]-TablaVentas[[#This Row],[VENTAL TOTAL]]*TablaVentas[[#This Row],[DESCUENTO]]</f>
        <v>205.44294232940641</v>
      </c>
      <c r="J1939" s="2">
        <f ca="1">0.18*TablaVentas[[#This Row],[SUBTOTAL]]</f>
        <v>36.979729619293153</v>
      </c>
      <c r="K1939" s="2">
        <f ca="1">+TablaVentas[[#This Row],[SUBTOTAL]]+TablaVentas[[#This Row],[IGV]]</f>
        <v>242.42267194869956</v>
      </c>
    </row>
    <row r="1940" spans="1:11" x14ac:dyDescent="0.25">
      <c r="A1940" t="s">
        <v>1949</v>
      </c>
      <c r="B1940" s="6">
        <v>45707</v>
      </c>
      <c r="C1940" t="s">
        <v>10014</v>
      </c>
      <c r="D1940" t="s">
        <v>10022</v>
      </c>
      <c r="E1940">
        <v>19</v>
      </c>
      <c r="F1940">
        <f>+_xlfn.XLOOKUP(TablaVentas[[#This Row],[PRODUCTO FINANCIERO]],TablaPrecios[PRODUCTO FINANCIERO],TablaPrecios[PRECIO UNIT],0)</f>
        <v>20.9</v>
      </c>
      <c r="G1940" s="2">
        <f>+TablaVentas[[#This Row],[CANTIDAD]]*TablaVentas[[#This Row],[PRECIO UNITARIO]]</f>
        <v>397.09999999999997</v>
      </c>
      <c r="H1940" s="1">
        <f t="shared" ca="1" si="30"/>
        <v>0.16508301719290691</v>
      </c>
      <c r="I1940" s="2">
        <f ca="1">+TablaVentas[[#This Row],[VENTAL TOTAL]]-TablaVentas[[#This Row],[VENTAL TOTAL]]*TablaVentas[[#This Row],[DESCUENTO]]</f>
        <v>331.54553387269664</v>
      </c>
      <c r="J1940" s="2">
        <f ca="1">0.18*TablaVentas[[#This Row],[SUBTOTAL]]</f>
        <v>59.67819609708539</v>
      </c>
      <c r="K1940" s="2">
        <f ca="1">+TablaVentas[[#This Row],[SUBTOTAL]]+TablaVentas[[#This Row],[IGV]]</f>
        <v>391.22372996978203</v>
      </c>
    </row>
    <row r="1941" spans="1:11" x14ac:dyDescent="0.25">
      <c r="A1941" t="s">
        <v>1950</v>
      </c>
      <c r="B1941" s="6">
        <v>45795</v>
      </c>
      <c r="C1941" t="s">
        <v>10013</v>
      </c>
      <c r="D1941" t="s">
        <v>10022</v>
      </c>
      <c r="E1941">
        <v>9</v>
      </c>
      <c r="F1941">
        <f>+_xlfn.XLOOKUP(TablaVentas[[#This Row],[PRODUCTO FINANCIERO]],TablaPrecios[PRODUCTO FINANCIERO],TablaPrecios[PRECIO UNIT],0)</f>
        <v>20.9</v>
      </c>
      <c r="G1941" s="2">
        <f>+TablaVentas[[#This Row],[CANTIDAD]]*TablaVentas[[#This Row],[PRECIO UNITARIO]]</f>
        <v>188.1</v>
      </c>
      <c r="H1941" s="1">
        <f t="shared" ca="1" si="30"/>
        <v>0.15768182684321028</v>
      </c>
      <c r="I1941" s="2">
        <f ca="1">+TablaVentas[[#This Row],[VENTAL TOTAL]]-TablaVentas[[#This Row],[VENTAL TOTAL]]*TablaVentas[[#This Row],[DESCUENTO]]</f>
        <v>158.44004837079214</v>
      </c>
      <c r="J1941" s="2">
        <f ca="1">0.18*TablaVentas[[#This Row],[SUBTOTAL]]</f>
        <v>28.519208706742585</v>
      </c>
      <c r="K1941" s="2">
        <f ca="1">+TablaVentas[[#This Row],[SUBTOTAL]]+TablaVentas[[#This Row],[IGV]]</f>
        <v>186.95925707753472</v>
      </c>
    </row>
    <row r="1942" spans="1:11" x14ac:dyDescent="0.25">
      <c r="A1942" t="s">
        <v>1951</v>
      </c>
      <c r="B1942" s="6">
        <v>45581</v>
      </c>
      <c r="C1942" t="s">
        <v>10015</v>
      </c>
      <c r="D1942" t="s">
        <v>10017</v>
      </c>
      <c r="E1942">
        <v>8</v>
      </c>
      <c r="F1942">
        <f>+_xlfn.XLOOKUP(TablaVentas[[#This Row],[PRODUCTO FINANCIERO]],TablaPrecios[PRODUCTO FINANCIERO],TablaPrecios[PRECIO UNIT],0)</f>
        <v>9.9</v>
      </c>
      <c r="G1942" s="2">
        <f>+TablaVentas[[#This Row],[CANTIDAD]]*TablaVentas[[#This Row],[PRECIO UNITARIO]]</f>
        <v>79.2</v>
      </c>
      <c r="H1942" s="1">
        <f t="shared" ca="1" si="30"/>
        <v>0.10778680805232686</v>
      </c>
      <c r="I1942" s="2">
        <f ca="1">+TablaVentas[[#This Row],[VENTAL TOTAL]]-TablaVentas[[#This Row],[VENTAL TOTAL]]*TablaVentas[[#This Row],[DESCUENTO]]</f>
        <v>70.663284802255717</v>
      </c>
      <c r="J1942" s="2">
        <f ca="1">0.18*TablaVentas[[#This Row],[SUBTOTAL]]</f>
        <v>12.719391264406029</v>
      </c>
      <c r="K1942" s="2">
        <f ca="1">+TablaVentas[[#This Row],[SUBTOTAL]]+TablaVentas[[#This Row],[IGV]]</f>
        <v>83.382676066661745</v>
      </c>
    </row>
    <row r="1943" spans="1:11" x14ac:dyDescent="0.25">
      <c r="A1943" t="s">
        <v>1952</v>
      </c>
      <c r="B1943" s="6">
        <v>46377</v>
      </c>
      <c r="C1943" t="s">
        <v>10013</v>
      </c>
      <c r="D1943" t="s">
        <v>10018</v>
      </c>
      <c r="E1943">
        <v>18</v>
      </c>
      <c r="F1943">
        <f>+_xlfn.XLOOKUP(TablaVentas[[#This Row],[PRODUCTO FINANCIERO]],TablaPrecios[PRODUCTO FINANCIERO],TablaPrecios[PRECIO UNIT],0)</f>
        <v>14.9</v>
      </c>
      <c r="G1943" s="2">
        <f>+TablaVentas[[#This Row],[CANTIDAD]]*TablaVentas[[#This Row],[PRECIO UNITARIO]]</f>
        <v>268.2</v>
      </c>
      <c r="H1943" s="1">
        <f t="shared" ca="1" si="30"/>
        <v>0.12154027088139162</v>
      </c>
      <c r="I1943" s="2">
        <f ca="1">+TablaVentas[[#This Row],[VENTAL TOTAL]]-TablaVentas[[#This Row],[VENTAL TOTAL]]*TablaVentas[[#This Row],[DESCUENTO]]</f>
        <v>235.60289934961077</v>
      </c>
      <c r="J1943" s="2">
        <f ca="1">0.18*TablaVentas[[#This Row],[SUBTOTAL]]</f>
        <v>42.408521882929939</v>
      </c>
      <c r="K1943" s="2">
        <f ca="1">+TablaVentas[[#This Row],[SUBTOTAL]]+TablaVentas[[#This Row],[IGV]]</f>
        <v>278.01142123254073</v>
      </c>
    </row>
    <row r="1944" spans="1:11" x14ac:dyDescent="0.25">
      <c r="A1944" t="s">
        <v>1953</v>
      </c>
      <c r="B1944" s="6">
        <v>46104</v>
      </c>
      <c r="C1944" t="s">
        <v>10013</v>
      </c>
      <c r="D1944" t="s">
        <v>10022</v>
      </c>
      <c r="E1944">
        <v>9</v>
      </c>
      <c r="F1944">
        <f>+_xlfn.XLOOKUP(TablaVentas[[#This Row],[PRODUCTO FINANCIERO]],TablaPrecios[PRODUCTO FINANCIERO],TablaPrecios[PRECIO UNIT],0)</f>
        <v>20.9</v>
      </c>
      <c r="G1944" s="2">
        <f>+TablaVentas[[#This Row],[CANTIDAD]]*TablaVentas[[#This Row],[PRECIO UNITARIO]]</f>
        <v>188.1</v>
      </c>
      <c r="H1944" s="1">
        <f t="shared" ca="1" si="30"/>
        <v>0.14251154020577916</v>
      </c>
      <c r="I1944" s="2">
        <f ca="1">+TablaVentas[[#This Row],[VENTAL TOTAL]]-TablaVentas[[#This Row],[VENTAL TOTAL]]*TablaVentas[[#This Row],[DESCUENTO]]</f>
        <v>161.29357928729294</v>
      </c>
      <c r="J1944" s="2">
        <f ca="1">0.18*TablaVentas[[#This Row],[SUBTOTAL]]</f>
        <v>29.03284427171273</v>
      </c>
      <c r="K1944" s="2">
        <f ca="1">+TablaVentas[[#This Row],[SUBTOTAL]]+TablaVentas[[#This Row],[IGV]]</f>
        <v>190.32642355900566</v>
      </c>
    </row>
    <row r="1945" spans="1:11" x14ac:dyDescent="0.25">
      <c r="A1945" t="s">
        <v>1954</v>
      </c>
      <c r="B1945" s="6">
        <v>46237</v>
      </c>
      <c r="C1945" t="s">
        <v>10012</v>
      </c>
      <c r="D1945" t="s">
        <v>10019</v>
      </c>
      <c r="E1945">
        <v>4</v>
      </c>
      <c r="F1945">
        <f>+_xlfn.XLOOKUP(TablaVentas[[#This Row],[PRODUCTO FINANCIERO]],TablaPrecios[PRODUCTO FINANCIERO],TablaPrecios[PRECIO UNIT],0)</f>
        <v>9.9</v>
      </c>
      <c r="G1945" s="2">
        <f>+TablaVentas[[#This Row],[CANTIDAD]]*TablaVentas[[#This Row],[PRECIO UNITARIO]]</f>
        <v>39.6</v>
      </c>
      <c r="H1945" s="1">
        <f t="shared" ca="1" si="30"/>
        <v>0.11892216861497985</v>
      </c>
      <c r="I1945" s="2">
        <f ca="1">+TablaVentas[[#This Row],[VENTAL TOTAL]]-TablaVentas[[#This Row],[VENTAL TOTAL]]*TablaVentas[[#This Row],[DESCUENTO]]</f>
        <v>34.890682122846798</v>
      </c>
      <c r="J1945" s="2">
        <f ca="1">0.18*TablaVentas[[#This Row],[SUBTOTAL]]</f>
        <v>6.2803227821124237</v>
      </c>
      <c r="K1945" s="2">
        <f ca="1">+TablaVentas[[#This Row],[SUBTOTAL]]+TablaVentas[[#This Row],[IGV]]</f>
        <v>41.171004904959219</v>
      </c>
    </row>
    <row r="1946" spans="1:11" x14ac:dyDescent="0.25">
      <c r="A1946" t="s">
        <v>1955</v>
      </c>
      <c r="B1946" s="6">
        <v>45910</v>
      </c>
      <c r="C1946" t="s">
        <v>10016</v>
      </c>
      <c r="D1946" t="s">
        <v>10022</v>
      </c>
      <c r="E1946">
        <v>9</v>
      </c>
      <c r="F1946">
        <f>+_xlfn.XLOOKUP(TablaVentas[[#This Row],[PRODUCTO FINANCIERO]],TablaPrecios[PRODUCTO FINANCIERO],TablaPrecios[PRECIO UNIT],0)</f>
        <v>20.9</v>
      </c>
      <c r="G1946" s="2">
        <f>+TablaVentas[[#This Row],[CANTIDAD]]*TablaVentas[[#This Row],[PRECIO UNITARIO]]</f>
        <v>188.1</v>
      </c>
      <c r="H1946" s="1">
        <f t="shared" ca="1" si="30"/>
        <v>0.10162344397803785</v>
      </c>
      <c r="I1946" s="2">
        <f ca="1">+TablaVentas[[#This Row],[VENTAL TOTAL]]-TablaVentas[[#This Row],[VENTAL TOTAL]]*TablaVentas[[#This Row],[DESCUENTO]]</f>
        <v>168.98463018773109</v>
      </c>
      <c r="J1946" s="2">
        <f ca="1">0.18*TablaVentas[[#This Row],[SUBTOTAL]]</f>
        <v>30.417233433791594</v>
      </c>
      <c r="K1946" s="2">
        <f ca="1">+TablaVentas[[#This Row],[SUBTOTAL]]+TablaVentas[[#This Row],[IGV]]</f>
        <v>199.40186362152269</v>
      </c>
    </row>
    <row r="1947" spans="1:11" x14ac:dyDescent="0.25">
      <c r="A1947" t="s">
        <v>1956</v>
      </c>
      <c r="B1947" s="6">
        <v>45380</v>
      </c>
      <c r="C1947" t="s">
        <v>10012</v>
      </c>
      <c r="D1947" t="s">
        <v>10022</v>
      </c>
      <c r="E1947">
        <v>7</v>
      </c>
      <c r="F1947">
        <f>+_xlfn.XLOOKUP(TablaVentas[[#This Row],[PRODUCTO FINANCIERO]],TablaPrecios[PRODUCTO FINANCIERO],TablaPrecios[PRECIO UNIT],0)</f>
        <v>20.9</v>
      </c>
      <c r="G1947" s="2">
        <f>+TablaVentas[[#This Row],[CANTIDAD]]*TablaVentas[[#This Row],[PRECIO UNITARIO]]</f>
        <v>146.29999999999998</v>
      </c>
      <c r="H1947" s="1">
        <f t="shared" ca="1" si="30"/>
        <v>0.17481044486099298</v>
      </c>
      <c r="I1947" s="2">
        <f ca="1">+TablaVentas[[#This Row],[VENTAL TOTAL]]-TablaVentas[[#This Row],[VENTAL TOTAL]]*TablaVentas[[#This Row],[DESCUENTO]]</f>
        <v>120.72523191683672</v>
      </c>
      <c r="J1947" s="2">
        <f ca="1">0.18*TablaVentas[[#This Row],[SUBTOTAL]]</f>
        <v>21.73054174503061</v>
      </c>
      <c r="K1947" s="2">
        <f ca="1">+TablaVentas[[#This Row],[SUBTOTAL]]+TablaVentas[[#This Row],[IGV]]</f>
        <v>142.45577366186734</v>
      </c>
    </row>
    <row r="1948" spans="1:11" x14ac:dyDescent="0.25">
      <c r="A1948" t="s">
        <v>1957</v>
      </c>
      <c r="B1948" s="6">
        <v>45810</v>
      </c>
      <c r="C1948" t="s">
        <v>10011</v>
      </c>
      <c r="D1948" t="s">
        <v>10020</v>
      </c>
      <c r="E1948">
        <v>13</v>
      </c>
      <c r="F1948">
        <f>+_xlfn.XLOOKUP(TablaVentas[[#This Row],[PRODUCTO FINANCIERO]],TablaPrecios[PRODUCTO FINANCIERO],TablaPrecios[PRECIO UNIT],0)</f>
        <v>14.9</v>
      </c>
      <c r="G1948" s="2">
        <f>+TablaVentas[[#This Row],[CANTIDAD]]*TablaVentas[[#This Row],[PRECIO UNITARIO]]</f>
        <v>193.70000000000002</v>
      </c>
      <c r="H1948" s="1">
        <f t="shared" ca="1" si="30"/>
        <v>0.17257196853937828</v>
      </c>
      <c r="I1948" s="2">
        <f ca="1">+TablaVentas[[#This Row],[VENTAL TOTAL]]-TablaVentas[[#This Row],[VENTAL TOTAL]]*TablaVentas[[#This Row],[DESCUENTO]]</f>
        <v>160.27280969392245</v>
      </c>
      <c r="J1948" s="2">
        <f ca="1">0.18*TablaVentas[[#This Row],[SUBTOTAL]]</f>
        <v>28.849105744906041</v>
      </c>
      <c r="K1948" s="2">
        <f ca="1">+TablaVentas[[#This Row],[SUBTOTAL]]+TablaVentas[[#This Row],[IGV]]</f>
        <v>189.12191543882849</v>
      </c>
    </row>
    <row r="1949" spans="1:11" x14ac:dyDescent="0.25">
      <c r="A1949" t="s">
        <v>1958</v>
      </c>
      <c r="B1949" s="6">
        <v>46265</v>
      </c>
      <c r="C1949" t="s">
        <v>10015</v>
      </c>
      <c r="D1949" t="s">
        <v>10018</v>
      </c>
      <c r="E1949">
        <v>11</v>
      </c>
      <c r="F1949">
        <f>+_xlfn.XLOOKUP(TablaVentas[[#This Row],[PRODUCTO FINANCIERO]],TablaPrecios[PRODUCTO FINANCIERO],TablaPrecios[PRECIO UNIT],0)</f>
        <v>14.9</v>
      </c>
      <c r="G1949" s="2">
        <f>+TablaVentas[[#This Row],[CANTIDAD]]*TablaVentas[[#This Row],[PRECIO UNITARIO]]</f>
        <v>163.9</v>
      </c>
      <c r="H1949" s="1">
        <f t="shared" ca="1" si="30"/>
        <v>0.18004812633293735</v>
      </c>
      <c r="I1949" s="2">
        <f ca="1">+TablaVentas[[#This Row],[VENTAL TOTAL]]-TablaVentas[[#This Row],[VENTAL TOTAL]]*TablaVentas[[#This Row],[DESCUENTO]]</f>
        <v>134.39011209403156</v>
      </c>
      <c r="J1949" s="2">
        <f ca="1">0.18*TablaVentas[[#This Row],[SUBTOTAL]]</f>
        <v>24.190220176925681</v>
      </c>
      <c r="K1949" s="2">
        <f ca="1">+TablaVentas[[#This Row],[SUBTOTAL]]+TablaVentas[[#This Row],[IGV]]</f>
        <v>158.58033227095726</v>
      </c>
    </row>
    <row r="1950" spans="1:11" x14ac:dyDescent="0.25">
      <c r="A1950" t="s">
        <v>1959</v>
      </c>
      <c r="B1950" s="6">
        <v>45854</v>
      </c>
      <c r="C1950" t="s">
        <v>10014</v>
      </c>
      <c r="D1950" t="s">
        <v>10017</v>
      </c>
      <c r="E1950">
        <v>10</v>
      </c>
      <c r="F1950">
        <f>+_xlfn.XLOOKUP(TablaVentas[[#This Row],[PRODUCTO FINANCIERO]],TablaPrecios[PRODUCTO FINANCIERO],TablaPrecios[PRECIO UNIT],0)</f>
        <v>9.9</v>
      </c>
      <c r="G1950" s="2">
        <f>+TablaVentas[[#This Row],[CANTIDAD]]*TablaVentas[[#This Row],[PRECIO UNITARIO]]</f>
        <v>99</v>
      </c>
      <c r="H1950" s="1">
        <f t="shared" ca="1" si="30"/>
        <v>0.17811872397342254</v>
      </c>
      <c r="I1950" s="2">
        <f ca="1">+TablaVentas[[#This Row],[VENTAL TOTAL]]-TablaVentas[[#This Row],[VENTAL TOTAL]]*TablaVentas[[#This Row],[DESCUENTO]]</f>
        <v>81.36624632663117</v>
      </c>
      <c r="J1950" s="2">
        <f ca="1">0.18*TablaVentas[[#This Row],[SUBTOTAL]]</f>
        <v>14.645924338793611</v>
      </c>
      <c r="K1950" s="2">
        <f ca="1">+TablaVentas[[#This Row],[SUBTOTAL]]+TablaVentas[[#This Row],[IGV]]</f>
        <v>96.012170665424776</v>
      </c>
    </row>
    <row r="1951" spans="1:11" x14ac:dyDescent="0.25">
      <c r="A1951" t="s">
        <v>1960</v>
      </c>
      <c r="B1951" s="6">
        <v>46235</v>
      </c>
      <c r="C1951" t="s">
        <v>10011</v>
      </c>
      <c r="D1951" t="s">
        <v>10019</v>
      </c>
      <c r="E1951">
        <v>16</v>
      </c>
      <c r="F1951">
        <f>+_xlfn.XLOOKUP(TablaVentas[[#This Row],[PRODUCTO FINANCIERO]],TablaPrecios[PRODUCTO FINANCIERO],TablaPrecios[PRECIO UNIT],0)</f>
        <v>9.9</v>
      </c>
      <c r="G1951" s="2">
        <f>+TablaVentas[[#This Row],[CANTIDAD]]*TablaVentas[[#This Row],[PRECIO UNITARIO]]</f>
        <v>158.4</v>
      </c>
      <c r="H1951" s="1">
        <f t="shared" ca="1" si="30"/>
        <v>0.12141705175975528</v>
      </c>
      <c r="I1951" s="2">
        <f ca="1">+TablaVentas[[#This Row],[VENTAL TOTAL]]-TablaVentas[[#This Row],[VENTAL TOTAL]]*TablaVentas[[#This Row],[DESCUENTO]]</f>
        <v>139.16753900125477</v>
      </c>
      <c r="J1951" s="2">
        <f ca="1">0.18*TablaVentas[[#This Row],[SUBTOTAL]]</f>
        <v>25.050157020225857</v>
      </c>
      <c r="K1951" s="2">
        <f ca="1">+TablaVentas[[#This Row],[SUBTOTAL]]+TablaVentas[[#This Row],[IGV]]</f>
        <v>164.21769602148063</v>
      </c>
    </row>
    <row r="1952" spans="1:11" x14ac:dyDescent="0.25">
      <c r="A1952" t="s">
        <v>1961</v>
      </c>
      <c r="B1952" s="6">
        <v>45712</v>
      </c>
      <c r="C1952" t="s">
        <v>10014</v>
      </c>
      <c r="D1952" t="s">
        <v>10017</v>
      </c>
      <c r="E1952">
        <v>10</v>
      </c>
      <c r="F1952">
        <f>+_xlfn.XLOOKUP(TablaVentas[[#This Row],[PRODUCTO FINANCIERO]],TablaPrecios[PRODUCTO FINANCIERO],TablaPrecios[PRECIO UNIT],0)</f>
        <v>9.9</v>
      </c>
      <c r="G1952" s="2">
        <f>+TablaVentas[[#This Row],[CANTIDAD]]*TablaVentas[[#This Row],[PRECIO UNITARIO]]</f>
        <v>99</v>
      </c>
      <c r="H1952" s="1">
        <f t="shared" ca="1" si="30"/>
        <v>0.11541489655392856</v>
      </c>
      <c r="I1952" s="2">
        <f ca="1">+TablaVentas[[#This Row],[VENTAL TOTAL]]-TablaVentas[[#This Row],[VENTAL TOTAL]]*TablaVentas[[#This Row],[DESCUENTO]]</f>
        <v>87.573925241161078</v>
      </c>
      <c r="J1952" s="2">
        <f ca="1">0.18*TablaVentas[[#This Row],[SUBTOTAL]]</f>
        <v>15.763306543408994</v>
      </c>
      <c r="K1952" s="2">
        <f ca="1">+TablaVentas[[#This Row],[SUBTOTAL]]+TablaVentas[[#This Row],[IGV]]</f>
        <v>103.33723178457006</v>
      </c>
    </row>
    <row r="1953" spans="1:11" x14ac:dyDescent="0.25">
      <c r="A1953" t="s">
        <v>1962</v>
      </c>
      <c r="B1953" s="6">
        <v>46303</v>
      </c>
      <c r="C1953" t="s">
        <v>10016</v>
      </c>
      <c r="D1953" t="s">
        <v>10017</v>
      </c>
      <c r="E1953">
        <v>12</v>
      </c>
      <c r="F1953">
        <f>+_xlfn.XLOOKUP(TablaVentas[[#This Row],[PRODUCTO FINANCIERO]],TablaPrecios[PRODUCTO FINANCIERO],TablaPrecios[PRECIO UNIT],0)</f>
        <v>9.9</v>
      </c>
      <c r="G1953" s="2">
        <f>+TablaVentas[[#This Row],[CANTIDAD]]*TablaVentas[[#This Row],[PRECIO UNITARIO]]</f>
        <v>118.80000000000001</v>
      </c>
      <c r="H1953" s="1">
        <f t="shared" ca="1" si="30"/>
        <v>0.12789638821067029</v>
      </c>
      <c r="I1953" s="2">
        <f ca="1">+TablaVentas[[#This Row],[VENTAL TOTAL]]-TablaVentas[[#This Row],[VENTAL TOTAL]]*TablaVentas[[#This Row],[DESCUENTO]]</f>
        <v>103.60590908057237</v>
      </c>
      <c r="J1953" s="2">
        <f ca="1">0.18*TablaVentas[[#This Row],[SUBTOTAL]]</f>
        <v>18.649063634503026</v>
      </c>
      <c r="K1953" s="2">
        <f ca="1">+TablaVentas[[#This Row],[SUBTOTAL]]+TablaVentas[[#This Row],[IGV]]</f>
        <v>122.2549727150754</v>
      </c>
    </row>
    <row r="1954" spans="1:11" x14ac:dyDescent="0.25">
      <c r="A1954" t="s">
        <v>1963</v>
      </c>
      <c r="B1954" s="6">
        <v>46174</v>
      </c>
      <c r="C1954" t="s">
        <v>10014</v>
      </c>
      <c r="D1954" t="s">
        <v>10019</v>
      </c>
      <c r="E1954">
        <v>18</v>
      </c>
      <c r="F1954">
        <f>+_xlfn.XLOOKUP(TablaVentas[[#This Row],[PRODUCTO FINANCIERO]],TablaPrecios[PRODUCTO FINANCIERO],TablaPrecios[PRECIO UNIT],0)</f>
        <v>9.9</v>
      </c>
      <c r="G1954" s="2">
        <f>+TablaVentas[[#This Row],[CANTIDAD]]*TablaVentas[[#This Row],[PRECIO UNITARIO]]</f>
        <v>178.20000000000002</v>
      </c>
      <c r="H1954" s="1">
        <f t="shared" ca="1" si="30"/>
        <v>0.1189490727398736</v>
      </c>
      <c r="I1954" s="2">
        <f ca="1">+TablaVentas[[#This Row],[VENTAL TOTAL]]-TablaVentas[[#This Row],[VENTAL TOTAL]]*TablaVentas[[#This Row],[DESCUENTO]]</f>
        <v>157.00327523775454</v>
      </c>
      <c r="J1954" s="2">
        <f ca="1">0.18*TablaVentas[[#This Row],[SUBTOTAL]]</f>
        <v>28.260589542795817</v>
      </c>
      <c r="K1954" s="2">
        <f ca="1">+TablaVentas[[#This Row],[SUBTOTAL]]+TablaVentas[[#This Row],[IGV]]</f>
        <v>185.26386478055036</v>
      </c>
    </row>
    <row r="1955" spans="1:11" x14ac:dyDescent="0.25">
      <c r="A1955" t="s">
        <v>1964</v>
      </c>
      <c r="B1955" s="6">
        <v>45712</v>
      </c>
      <c r="C1955" t="s">
        <v>10016</v>
      </c>
      <c r="D1955" t="s">
        <v>10018</v>
      </c>
      <c r="E1955">
        <v>19</v>
      </c>
      <c r="F1955">
        <f>+_xlfn.XLOOKUP(TablaVentas[[#This Row],[PRODUCTO FINANCIERO]],TablaPrecios[PRODUCTO FINANCIERO],TablaPrecios[PRECIO UNIT],0)</f>
        <v>14.9</v>
      </c>
      <c r="G1955" s="2">
        <f>+TablaVentas[[#This Row],[CANTIDAD]]*TablaVentas[[#This Row],[PRECIO UNITARIO]]</f>
        <v>283.10000000000002</v>
      </c>
      <c r="H1955" s="1">
        <f t="shared" ca="1" si="30"/>
        <v>0.15681695861650546</v>
      </c>
      <c r="I1955" s="2">
        <f ca="1">+TablaVentas[[#This Row],[VENTAL TOTAL]]-TablaVentas[[#This Row],[VENTAL TOTAL]]*TablaVentas[[#This Row],[DESCUENTO]]</f>
        <v>238.70511901566732</v>
      </c>
      <c r="J1955" s="2">
        <f ca="1">0.18*TablaVentas[[#This Row],[SUBTOTAL]]</f>
        <v>42.966921422820114</v>
      </c>
      <c r="K1955" s="2">
        <f ca="1">+TablaVentas[[#This Row],[SUBTOTAL]]+TablaVentas[[#This Row],[IGV]]</f>
        <v>281.67204043848744</v>
      </c>
    </row>
    <row r="1956" spans="1:11" x14ac:dyDescent="0.25">
      <c r="A1956" t="s">
        <v>1965</v>
      </c>
      <c r="B1956" s="6">
        <v>45940</v>
      </c>
      <c r="C1956" t="s">
        <v>10015</v>
      </c>
      <c r="D1956" t="s">
        <v>10022</v>
      </c>
      <c r="E1956">
        <v>15</v>
      </c>
      <c r="F1956">
        <f>+_xlfn.XLOOKUP(TablaVentas[[#This Row],[PRODUCTO FINANCIERO]],TablaPrecios[PRODUCTO FINANCIERO],TablaPrecios[PRECIO UNIT],0)</f>
        <v>20.9</v>
      </c>
      <c r="G1956" s="2">
        <f>+TablaVentas[[#This Row],[CANTIDAD]]*TablaVentas[[#This Row],[PRECIO UNITARIO]]</f>
        <v>313.5</v>
      </c>
      <c r="H1956" s="1">
        <f t="shared" ca="1" si="30"/>
        <v>0.19074393767241746</v>
      </c>
      <c r="I1956" s="2">
        <f ca="1">+TablaVentas[[#This Row],[VENTAL TOTAL]]-TablaVentas[[#This Row],[VENTAL TOTAL]]*TablaVentas[[#This Row],[DESCUENTO]]</f>
        <v>253.70177553969711</v>
      </c>
      <c r="J1956" s="2">
        <f ca="1">0.18*TablaVentas[[#This Row],[SUBTOTAL]]</f>
        <v>45.666319597145481</v>
      </c>
      <c r="K1956" s="2">
        <f ca="1">+TablaVentas[[#This Row],[SUBTOTAL]]+TablaVentas[[#This Row],[IGV]]</f>
        <v>299.36809513684261</v>
      </c>
    </row>
    <row r="1957" spans="1:11" x14ac:dyDescent="0.25">
      <c r="A1957" t="s">
        <v>1966</v>
      </c>
      <c r="B1957" s="6">
        <v>45677</v>
      </c>
      <c r="C1957" t="s">
        <v>10013</v>
      </c>
      <c r="D1957" t="s">
        <v>10018</v>
      </c>
      <c r="E1957">
        <v>15</v>
      </c>
      <c r="F1957">
        <f>+_xlfn.XLOOKUP(TablaVentas[[#This Row],[PRODUCTO FINANCIERO]],TablaPrecios[PRODUCTO FINANCIERO],TablaPrecios[PRECIO UNIT],0)</f>
        <v>14.9</v>
      </c>
      <c r="G1957" s="2">
        <f>+TablaVentas[[#This Row],[CANTIDAD]]*TablaVentas[[#This Row],[PRECIO UNITARIO]]</f>
        <v>223.5</v>
      </c>
      <c r="H1957" s="1">
        <f t="shared" ca="1" si="30"/>
        <v>0.11863517508326998</v>
      </c>
      <c r="I1957" s="2">
        <f ca="1">+TablaVentas[[#This Row],[VENTAL TOTAL]]-TablaVentas[[#This Row],[VENTAL TOTAL]]*TablaVentas[[#This Row],[DESCUENTO]]</f>
        <v>196.98503836888915</v>
      </c>
      <c r="J1957" s="2">
        <f ca="1">0.18*TablaVentas[[#This Row],[SUBTOTAL]]</f>
        <v>35.457306906400042</v>
      </c>
      <c r="K1957" s="2">
        <f ca="1">+TablaVentas[[#This Row],[SUBTOTAL]]+TablaVentas[[#This Row],[IGV]]</f>
        <v>232.4423452752892</v>
      </c>
    </row>
    <row r="1958" spans="1:11" x14ac:dyDescent="0.25">
      <c r="A1958" t="s">
        <v>1967</v>
      </c>
      <c r="B1958" s="6">
        <v>45404</v>
      </c>
      <c r="C1958" t="s">
        <v>10014</v>
      </c>
      <c r="D1958" t="s">
        <v>10018</v>
      </c>
      <c r="E1958">
        <v>16</v>
      </c>
      <c r="F1958">
        <f>+_xlfn.XLOOKUP(TablaVentas[[#This Row],[PRODUCTO FINANCIERO]],TablaPrecios[PRODUCTO FINANCIERO],TablaPrecios[PRECIO UNIT],0)</f>
        <v>14.9</v>
      </c>
      <c r="G1958" s="2">
        <f>+TablaVentas[[#This Row],[CANTIDAD]]*TablaVentas[[#This Row],[PRECIO UNITARIO]]</f>
        <v>238.4</v>
      </c>
      <c r="H1958" s="1">
        <f t="shared" ca="1" si="30"/>
        <v>0.10106257316758616</v>
      </c>
      <c r="I1958" s="2">
        <f ca="1">+TablaVentas[[#This Row],[VENTAL TOTAL]]-TablaVentas[[#This Row],[VENTAL TOTAL]]*TablaVentas[[#This Row],[DESCUENTO]]</f>
        <v>214.30668255684748</v>
      </c>
      <c r="J1958" s="2">
        <f ca="1">0.18*TablaVentas[[#This Row],[SUBTOTAL]]</f>
        <v>38.575202860232544</v>
      </c>
      <c r="K1958" s="2">
        <f ca="1">+TablaVentas[[#This Row],[SUBTOTAL]]+TablaVentas[[#This Row],[IGV]]</f>
        <v>252.88188541708001</v>
      </c>
    </row>
    <row r="1959" spans="1:11" x14ac:dyDescent="0.25">
      <c r="A1959" t="s">
        <v>1968</v>
      </c>
      <c r="B1959" s="6">
        <v>45475</v>
      </c>
      <c r="C1959" t="s">
        <v>10014</v>
      </c>
      <c r="D1959" t="s">
        <v>10019</v>
      </c>
      <c r="E1959">
        <v>5</v>
      </c>
      <c r="F1959">
        <f>+_xlfn.XLOOKUP(TablaVentas[[#This Row],[PRODUCTO FINANCIERO]],TablaPrecios[PRODUCTO FINANCIERO],TablaPrecios[PRECIO UNIT],0)</f>
        <v>9.9</v>
      </c>
      <c r="G1959" s="2">
        <f>+TablaVentas[[#This Row],[CANTIDAD]]*TablaVentas[[#This Row],[PRECIO UNITARIO]]</f>
        <v>49.5</v>
      </c>
      <c r="H1959" s="1">
        <f t="shared" ca="1" si="30"/>
        <v>0.1614600711219511</v>
      </c>
      <c r="I1959" s="2">
        <f ca="1">+TablaVentas[[#This Row],[VENTAL TOTAL]]-TablaVentas[[#This Row],[VENTAL TOTAL]]*TablaVentas[[#This Row],[DESCUENTO]]</f>
        <v>41.507726479463422</v>
      </c>
      <c r="J1959" s="2">
        <f ca="1">0.18*TablaVentas[[#This Row],[SUBTOTAL]]</f>
        <v>7.4713907663034158</v>
      </c>
      <c r="K1959" s="2">
        <f ca="1">+TablaVentas[[#This Row],[SUBTOTAL]]+TablaVentas[[#This Row],[IGV]]</f>
        <v>48.979117245766837</v>
      </c>
    </row>
    <row r="1960" spans="1:11" x14ac:dyDescent="0.25">
      <c r="A1960" t="s">
        <v>1969</v>
      </c>
      <c r="B1960" s="6">
        <v>46001</v>
      </c>
      <c r="C1960" t="s">
        <v>10013</v>
      </c>
      <c r="D1960" t="s">
        <v>10019</v>
      </c>
      <c r="E1960">
        <v>8</v>
      </c>
      <c r="F1960">
        <f>+_xlfn.XLOOKUP(TablaVentas[[#This Row],[PRODUCTO FINANCIERO]],TablaPrecios[PRODUCTO FINANCIERO],TablaPrecios[PRECIO UNIT],0)</f>
        <v>9.9</v>
      </c>
      <c r="G1960" s="2">
        <f>+TablaVentas[[#This Row],[CANTIDAD]]*TablaVentas[[#This Row],[PRECIO UNITARIO]]</f>
        <v>79.2</v>
      </c>
      <c r="H1960" s="1">
        <f t="shared" ca="1" si="30"/>
        <v>0.1642140262747537</v>
      </c>
      <c r="I1960" s="2">
        <f ca="1">+TablaVentas[[#This Row],[VENTAL TOTAL]]-TablaVentas[[#This Row],[VENTAL TOTAL]]*TablaVentas[[#This Row],[DESCUENTO]]</f>
        <v>66.194249119039512</v>
      </c>
      <c r="J1960" s="2">
        <f ca="1">0.18*TablaVentas[[#This Row],[SUBTOTAL]]</f>
        <v>11.914964841427112</v>
      </c>
      <c r="K1960" s="2">
        <f ca="1">+TablaVentas[[#This Row],[SUBTOTAL]]+TablaVentas[[#This Row],[IGV]]</f>
        <v>78.109213960466619</v>
      </c>
    </row>
    <row r="1961" spans="1:11" x14ac:dyDescent="0.25">
      <c r="A1961" t="s">
        <v>1970</v>
      </c>
      <c r="B1961" s="6">
        <v>45516</v>
      </c>
      <c r="C1961" t="s">
        <v>10016</v>
      </c>
      <c r="D1961" t="s">
        <v>10019</v>
      </c>
      <c r="E1961">
        <v>16</v>
      </c>
      <c r="F1961">
        <f>+_xlfn.XLOOKUP(TablaVentas[[#This Row],[PRODUCTO FINANCIERO]],TablaPrecios[PRODUCTO FINANCIERO],TablaPrecios[PRECIO UNIT],0)</f>
        <v>9.9</v>
      </c>
      <c r="G1961" s="2">
        <f>+TablaVentas[[#This Row],[CANTIDAD]]*TablaVentas[[#This Row],[PRECIO UNITARIO]]</f>
        <v>158.4</v>
      </c>
      <c r="H1961" s="1">
        <f t="shared" ca="1" si="30"/>
        <v>0.12509978649726616</v>
      </c>
      <c r="I1961" s="2">
        <f ca="1">+TablaVentas[[#This Row],[VENTAL TOTAL]]-TablaVentas[[#This Row],[VENTAL TOTAL]]*TablaVentas[[#This Row],[DESCUENTO]]</f>
        <v>138.58419381883306</v>
      </c>
      <c r="J1961" s="2">
        <f ca="1">0.18*TablaVentas[[#This Row],[SUBTOTAL]]</f>
        <v>24.94515488738995</v>
      </c>
      <c r="K1961" s="2">
        <f ca="1">+TablaVentas[[#This Row],[SUBTOTAL]]+TablaVentas[[#This Row],[IGV]]</f>
        <v>163.529348706223</v>
      </c>
    </row>
    <row r="1962" spans="1:11" x14ac:dyDescent="0.25">
      <c r="A1962" t="s">
        <v>1971</v>
      </c>
      <c r="B1962" s="6">
        <v>46340</v>
      </c>
      <c r="C1962" t="s">
        <v>10016</v>
      </c>
      <c r="D1962" t="s">
        <v>10020</v>
      </c>
      <c r="E1962">
        <v>18</v>
      </c>
      <c r="F1962">
        <f>+_xlfn.XLOOKUP(TablaVentas[[#This Row],[PRODUCTO FINANCIERO]],TablaPrecios[PRODUCTO FINANCIERO],TablaPrecios[PRECIO UNIT],0)</f>
        <v>14.9</v>
      </c>
      <c r="G1962" s="2">
        <f>+TablaVentas[[#This Row],[CANTIDAD]]*TablaVentas[[#This Row],[PRECIO UNITARIO]]</f>
        <v>268.2</v>
      </c>
      <c r="H1962" s="1">
        <f t="shared" ca="1" si="30"/>
        <v>0.16290955361724185</v>
      </c>
      <c r="I1962" s="2">
        <f ca="1">+TablaVentas[[#This Row],[VENTAL TOTAL]]-TablaVentas[[#This Row],[VENTAL TOTAL]]*TablaVentas[[#This Row],[DESCUENTO]]</f>
        <v>224.50765771985573</v>
      </c>
      <c r="J1962" s="2">
        <f ca="1">0.18*TablaVentas[[#This Row],[SUBTOTAL]]</f>
        <v>40.411378389574033</v>
      </c>
      <c r="K1962" s="2">
        <f ca="1">+TablaVentas[[#This Row],[SUBTOTAL]]+TablaVentas[[#This Row],[IGV]]</f>
        <v>264.91903610942978</v>
      </c>
    </row>
    <row r="1963" spans="1:11" x14ac:dyDescent="0.25">
      <c r="A1963" t="s">
        <v>1972</v>
      </c>
      <c r="B1963" s="6">
        <v>46175</v>
      </c>
      <c r="C1963" t="s">
        <v>10013</v>
      </c>
      <c r="D1963" t="s">
        <v>10019</v>
      </c>
      <c r="E1963">
        <v>15</v>
      </c>
      <c r="F1963">
        <f>+_xlfn.XLOOKUP(TablaVentas[[#This Row],[PRODUCTO FINANCIERO]],TablaPrecios[PRODUCTO FINANCIERO],TablaPrecios[PRECIO UNIT],0)</f>
        <v>9.9</v>
      </c>
      <c r="G1963" s="2">
        <f>+TablaVentas[[#This Row],[CANTIDAD]]*TablaVentas[[#This Row],[PRECIO UNITARIO]]</f>
        <v>148.5</v>
      </c>
      <c r="H1963" s="1">
        <f t="shared" ca="1" si="30"/>
        <v>0.10615923074643857</v>
      </c>
      <c r="I1963" s="2">
        <f ca="1">+TablaVentas[[#This Row],[VENTAL TOTAL]]-TablaVentas[[#This Row],[VENTAL TOTAL]]*TablaVentas[[#This Row],[DESCUENTO]]</f>
        <v>132.73535423415387</v>
      </c>
      <c r="J1963" s="2">
        <f ca="1">0.18*TablaVentas[[#This Row],[SUBTOTAL]]</f>
        <v>23.892363762147696</v>
      </c>
      <c r="K1963" s="2">
        <f ca="1">+TablaVentas[[#This Row],[SUBTOTAL]]+TablaVentas[[#This Row],[IGV]]</f>
        <v>156.62771799630156</v>
      </c>
    </row>
    <row r="1964" spans="1:11" x14ac:dyDescent="0.25">
      <c r="A1964" t="s">
        <v>1973</v>
      </c>
      <c r="B1964" s="6">
        <v>45641</v>
      </c>
      <c r="C1964" t="s">
        <v>10012</v>
      </c>
      <c r="D1964" t="s">
        <v>10019</v>
      </c>
      <c r="E1964">
        <v>8</v>
      </c>
      <c r="F1964">
        <f>+_xlfn.XLOOKUP(TablaVentas[[#This Row],[PRODUCTO FINANCIERO]],TablaPrecios[PRODUCTO FINANCIERO],TablaPrecios[PRECIO UNIT],0)</f>
        <v>9.9</v>
      </c>
      <c r="G1964" s="2">
        <f>+TablaVentas[[#This Row],[CANTIDAD]]*TablaVentas[[#This Row],[PRECIO UNITARIO]]</f>
        <v>79.2</v>
      </c>
      <c r="H1964" s="1">
        <f t="shared" ca="1" si="30"/>
        <v>0.14011193125512494</v>
      </c>
      <c r="I1964" s="2">
        <f ca="1">+TablaVentas[[#This Row],[VENTAL TOTAL]]-TablaVentas[[#This Row],[VENTAL TOTAL]]*TablaVentas[[#This Row],[DESCUENTO]]</f>
        <v>68.103135044594111</v>
      </c>
      <c r="J1964" s="2">
        <f ca="1">0.18*TablaVentas[[#This Row],[SUBTOTAL]]</f>
        <v>12.258564308026939</v>
      </c>
      <c r="K1964" s="2">
        <f ca="1">+TablaVentas[[#This Row],[SUBTOTAL]]+TablaVentas[[#This Row],[IGV]]</f>
        <v>80.361699352621045</v>
      </c>
    </row>
    <row r="1965" spans="1:11" x14ac:dyDescent="0.25">
      <c r="A1965" t="s">
        <v>1974</v>
      </c>
      <c r="B1965" s="6">
        <v>45676</v>
      </c>
      <c r="C1965" t="s">
        <v>10013</v>
      </c>
      <c r="D1965" t="s">
        <v>10020</v>
      </c>
      <c r="E1965">
        <v>13</v>
      </c>
      <c r="F1965">
        <f>+_xlfn.XLOOKUP(TablaVentas[[#This Row],[PRODUCTO FINANCIERO]],TablaPrecios[PRODUCTO FINANCIERO],TablaPrecios[PRECIO UNIT],0)</f>
        <v>14.9</v>
      </c>
      <c r="G1965" s="2">
        <f>+TablaVentas[[#This Row],[CANTIDAD]]*TablaVentas[[#This Row],[PRECIO UNITARIO]]</f>
        <v>193.70000000000002</v>
      </c>
      <c r="H1965" s="1">
        <f t="shared" ca="1" si="30"/>
        <v>0.19358969003881726</v>
      </c>
      <c r="I1965" s="2">
        <f ca="1">+TablaVentas[[#This Row],[VENTAL TOTAL]]-TablaVentas[[#This Row],[VENTAL TOTAL]]*TablaVentas[[#This Row],[DESCUENTO]]</f>
        <v>156.20167703948113</v>
      </c>
      <c r="J1965" s="2">
        <f ca="1">0.18*TablaVentas[[#This Row],[SUBTOTAL]]</f>
        <v>28.116301867106603</v>
      </c>
      <c r="K1965" s="2">
        <f ca="1">+TablaVentas[[#This Row],[SUBTOTAL]]+TablaVentas[[#This Row],[IGV]]</f>
        <v>184.31797890658774</v>
      </c>
    </row>
    <row r="1966" spans="1:11" x14ac:dyDescent="0.25">
      <c r="A1966" t="s">
        <v>1975</v>
      </c>
      <c r="B1966" s="6">
        <v>46101</v>
      </c>
      <c r="C1966" t="s">
        <v>10013</v>
      </c>
      <c r="D1966" t="s">
        <v>10017</v>
      </c>
      <c r="E1966">
        <v>17</v>
      </c>
      <c r="F1966">
        <f>+_xlfn.XLOOKUP(TablaVentas[[#This Row],[PRODUCTO FINANCIERO]],TablaPrecios[PRODUCTO FINANCIERO],TablaPrecios[PRECIO UNIT],0)</f>
        <v>9.9</v>
      </c>
      <c r="G1966" s="2">
        <f>+TablaVentas[[#This Row],[CANTIDAD]]*TablaVentas[[#This Row],[PRECIO UNITARIO]]</f>
        <v>168.3</v>
      </c>
      <c r="H1966" s="1">
        <f t="shared" ca="1" si="30"/>
        <v>0.11034566678450278</v>
      </c>
      <c r="I1966" s="2">
        <f ca="1">+TablaVentas[[#This Row],[VENTAL TOTAL]]-TablaVentas[[#This Row],[VENTAL TOTAL]]*TablaVentas[[#This Row],[DESCUENTO]]</f>
        <v>149.7288242801682</v>
      </c>
      <c r="J1966" s="2">
        <f ca="1">0.18*TablaVentas[[#This Row],[SUBTOTAL]]</f>
        <v>26.951188370430273</v>
      </c>
      <c r="K1966" s="2">
        <f ca="1">+TablaVentas[[#This Row],[SUBTOTAL]]+TablaVentas[[#This Row],[IGV]]</f>
        <v>176.68001265059848</v>
      </c>
    </row>
    <row r="1967" spans="1:11" x14ac:dyDescent="0.25">
      <c r="A1967" t="s">
        <v>1976</v>
      </c>
      <c r="B1967" s="6">
        <v>46383</v>
      </c>
      <c r="C1967" t="s">
        <v>10011</v>
      </c>
      <c r="D1967" t="s">
        <v>10020</v>
      </c>
      <c r="E1967">
        <v>15</v>
      </c>
      <c r="F1967">
        <f>+_xlfn.XLOOKUP(TablaVentas[[#This Row],[PRODUCTO FINANCIERO]],TablaPrecios[PRODUCTO FINANCIERO],TablaPrecios[PRECIO UNIT],0)</f>
        <v>14.9</v>
      </c>
      <c r="G1967" s="2">
        <f>+TablaVentas[[#This Row],[CANTIDAD]]*TablaVentas[[#This Row],[PRECIO UNITARIO]]</f>
        <v>223.5</v>
      </c>
      <c r="H1967" s="1">
        <f t="shared" ca="1" si="30"/>
        <v>0.14555077061985147</v>
      </c>
      <c r="I1967" s="2">
        <f ca="1">+TablaVentas[[#This Row],[VENTAL TOTAL]]-TablaVentas[[#This Row],[VENTAL TOTAL]]*TablaVentas[[#This Row],[DESCUENTO]]</f>
        <v>190.96940276646319</v>
      </c>
      <c r="J1967" s="2">
        <f ca="1">0.18*TablaVentas[[#This Row],[SUBTOTAL]]</f>
        <v>34.374492497963374</v>
      </c>
      <c r="K1967" s="2">
        <f ca="1">+TablaVentas[[#This Row],[SUBTOTAL]]+TablaVentas[[#This Row],[IGV]]</f>
        <v>225.34389526442658</v>
      </c>
    </row>
    <row r="1968" spans="1:11" x14ac:dyDescent="0.25">
      <c r="A1968" t="s">
        <v>1977</v>
      </c>
      <c r="B1968" s="6">
        <v>46353</v>
      </c>
      <c r="C1968" t="s">
        <v>10016</v>
      </c>
      <c r="D1968" t="s">
        <v>10022</v>
      </c>
      <c r="E1968">
        <v>9</v>
      </c>
      <c r="F1968">
        <f>+_xlfn.XLOOKUP(TablaVentas[[#This Row],[PRODUCTO FINANCIERO]],TablaPrecios[PRODUCTO FINANCIERO],TablaPrecios[PRECIO UNIT],0)</f>
        <v>20.9</v>
      </c>
      <c r="G1968" s="2">
        <f>+TablaVentas[[#This Row],[CANTIDAD]]*TablaVentas[[#This Row],[PRECIO UNITARIO]]</f>
        <v>188.1</v>
      </c>
      <c r="H1968" s="1">
        <f t="shared" ca="1" si="30"/>
        <v>0.14122581910176776</v>
      </c>
      <c r="I1968" s="2">
        <f ca="1">+TablaVentas[[#This Row],[VENTAL TOTAL]]-TablaVentas[[#This Row],[VENTAL TOTAL]]*TablaVentas[[#This Row],[DESCUENTO]]</f>
        <v>161.53542342695749</v>
      </c>
      <c r="J1968" s="2">
        <f ca="1">0.18*TablaVentas[[#This Row],[SUBTOTAL]]</f>
        <v>29.076376216852349</v>
      </c>
      <c r="K1968" s="2">
        <f ca="1">+TablaVentas[[#This Row],[SUBTOTAL]]+TablaVentas[[#This Row],[IGV]]</f>
        <v>190.61179964380983</v>
      </c>
    </row>
    <row r="1969" spans="1:11" x14ac:dyDescent="0.25">
      <c r="A1969" t="s">
        <v>1978</v>
      </c>
      <c r="B1969" s="6">
        <v>46012</v>
      </c>
      <c r="C1969" t="s">
        <v>10012</v>
      </c>
      <c r="D1969" t="s">
        <v>10018</v>
      </c>
      <c r="E1969">
        <v>6</v>
      </c>
      <c r="F1969">
        <f>+_xlfn.XLOOKUP(TablaVentas[[#This Row],[PRODUCTO FINANCIERO]],TablaPrecios[PRODUCTO FINANCIERO],TablaPrecios[PRECIO UNIT],0)</f>
        <v>14.9</v>
      </c>
      <c r="G1969" s="2">
        <f>+TablaVentas[[#This Row],[CANTIDAD]]*TablaVentas[[#This Row],[PRECIO UNITARIO]]</f>
        <v>89.4</v>
      </c>
      <c r="H1969" s="1">
        <f t="shared" ca="1" si="30"/>
        <v>0.19924451074746985</v>
      </c>
      <c r="I1969" s="2">
        <f ca="1">+TablaVentas[[#This Row],[VENTAL TOTAL]]-TablaVentas[[#This Row],[VENTAL TOTAL]]*TablaVentas[[#This Row],[DESCUENTO]]</f>
        <v>71.587540739176205</v>
      </c>
      <c r="J1969" s="2">
        <f ca="1">0.18*TablaVentas[[#This Row],[SUBTOTAL]]</f>
        <v>12.885757333051716</v>
      </c>
      <c r="K1969" s="2">
        <f ca="1">+TablaVentas[[#This Row],[SUBTOTAL]]+TablaVentas[[#This Row],[IGV]]</f>
        <v>84.473298072227919</v>
      </c>
    </row>
    <row r="1970" spans="1:11" x14ac:dyDescent="0.25">
      <c r="A1970" t="s">
        <v>1979</v>
      </c>
      <c r="B1970" s="6">
        <v>45545</v>
      </c>
      <c r="C1970" t="s">
        <v>10011</v>
      </c>
      <c r="D1970" t="s">
        <v>10020</v>
      </c>
      <c r="E1970">
        <v>12</v>
      </c>
      <c r="F1970">
        <f>+_xlfn.XLOOKUP(TablaVentas[[#This Row],[PRODUCTO FINANCIERO]],TablaPrecios[PRODUCTO FINANCIERO],TablaPrecios[PRECIO UNIT],0)</f>
        <v>14.9</v>
      </c>
      <c r="G1970" s="2">
        <f>+TablaVentas[[#This Row],[CANTIDAD]]*TablaVentas[[#This Row],[PRECIO UNITARIO]]</f>
        <v>178.8</v>
      </c>
      <c r="H1970" s="1">
        <f t="shared" ca="1" si="30"/>
        <v>0.16121607853049083</v>
      </c>
      <c r="I1970" s="2">
        <f ca="1">+TablaVentas[[#This Row],[VENTAL TOTAL]]-TablaVentas[[#This Row],[VENTAL TOTAL]]*TablaVentas[[#This Row],[DESCUENTO]]</f>
        <v>149.97456515874825</v>
      </c>
      <c r="J1970" s="2">
        <f ca="1">0.18*TablaVentas[[#This Row],[SUBTOTAL]]</f>
        <v>26.995421728574684</v>
      </c>
      <c r="K1970" s="2">
        <f ca="1">+TablaVentas[[#This Row],[SUBTOTAL]]+TablaVentas[[#This Row],[IGV]]</f>
        <v>176.96998688732293</v>
      </c>
    </row>
    <row r="1971" spans="1:11" x14ac:dyDescent="0.25">
      <c r="A1971" t="s">
        <v>1980</v>
      </c>
      <c r="B1971" s="6">
        <v>46083</v>
      </c>
      <c r="C1971" t="s">
        <v>10012</v>
      </c>
      <c r="D1971" t="s">
        <v>10017</v>
      </c>
      <c r="E1971">
        <v>3</v>
      </c>
      <c r="F1971">
        <f>+_xlfn.XLOOKUP(TablaVentas[[#This Row],[PRODUCTO FINANCIERO]],TablaPrecios[PRODUCTO FINANCIERO],TablaPrecios[PRECIO UNIT],0)</f>
        <v>9.9</v>
      </c>
      <c r="G1971" s="2">
        <f>+TablaVentas[[#This Row],[CANTIDAD]]*TablaVentas[[#This Row],[PRECIO UNITARIO]]</f>
        <v>29.700000000000003</v>
      </c>
      <c r="H1971" s="1">
        <f t="shared" ca="1" si="30"/>
        <v>0.10369636852436427</v>
      </c>
      <c r="I1971" s="2">
        <f ca="1">+TablaVentas[[#This Row],[VENTAL TOTAL]]-TablaVentas[[#This Row],[VENTAL TOTAL]]*TablaVentas[[#This Row],[DESCUENTO]]</f>
        <v>26.620217854826382</v>
      </c>
      <c r="J1971" s="2">
        <f ca="1">0.18*TablaVentas[[#This Row],[SUBTOTAL]]</f>
        <v>4.7916392138687485</v>
      </c>
      <c r="K1971" s="2">
        <f ca="1">+TablaVentas[[#This Row],[SUBTOTAL]]+TablaVentas[[#This Row],[IGV]]</f>
        <v>31.411857068695131</v>
      </c>
    </row>
    <row r="1972" spans="1:11" x14ac:dyDescent="0.25">
      <c r="A1972" t="s">
        <v>1981</v>
      </c>
      <c r="B1972" s="6">
        <v>45572</v>
      </c>
      <c r="C1972" t="s">
        <v>10016</v>
      </c>
      <c r="D1972" t="s">
        <v>10018</v>
      </c>
      <c r="E1972">
        <v>19</v>
      </c>
      <c r="F1972">
        <f>+_xlfn.XLOOKUP(TablaVentas[[#This Row],[PRODUCTO FINANCIERO]],TablaPrecios[PRODUCTO FINANCIERO],TablaPrecios[PRECIO UNIT],0)</f>
        <v>14.9</v>
      </c>
      <c r="G1972" s="2">
        <f>+TablaVentas[[#This Row],[CANTIDAD]]*TablaVentas[[#This Row],[PRECIO UNITARIO]]</f>
        <v>283.10000000000002</v>
      </c>
      <c r="H1972" s="1">
        <f t="shared" ca="1" si="30"/>
        <v>0.1048557745450323</v>
      </c>
      <c r="I1972" s="2">
        <f ca="1">+TablaVentas[[#This Row],[VENTAL TOTAL]]-TablaVentas[[#This Row],[VENTAL TOTAL]]*TablaVentas[[#This Row],[DESCUENTO]]</f>
        <v>253.41533022630136</v>
      </c>
      <c r="J1972" s="2">
        <f ca="1">0.18*TablaVentas[[#This Row],[SUBTOTAL]]</f>
        <v>45.614759440734247</v>
      </c>
      <c r="K1972" s="2">
        <f ca="1">+TablaVentas[[#This Row],[SUBTOTAL]]+TablaVentas[[#This Row],[IGV]]</f>
        <v>299.03008966703561</v>
      </c>
    </row>
    <row r="1973" spans="1:11" x14ac:dyDescent="0.25">
      <c r="A1973" t="s">
        <v>1982</v>
      </c>
      <c r="B1973" s="6">
        <v>45834</v>
      </c>
      <c r="C1973" t="s">
        <v>10013</v>
      </c>
      <c r="D1973" t="s">
        <v>10020</v>
      </c>
      <c r="E1973">
        <v>18</v>
      </c>
      <c r="F1973">
        <f>+_xlfn.XLOOKUP(TablaVentas[[#This Row],[PRODUCTO FINANCIERO]],TablaPrecios[PRODUCTO FINANCIERO],TablaPrecios[PRECIO UNIT],0)</f>
        <v>14.9</v>
      </c>
      <c r="G1973" s="2">
        <f>+TablaVentas[[#This Row],[CANTIDAD]]*TablaVentas[[#This Row],[PRECIO UNITARIO]]</f>
        <v>268.2</v>
      </c>
      <c r="H1973" s="1">
        <f t="shared" ca="1" si="30"/>
        <v>0.13893709821236197</v>
      </c>
      <c r="I1973" s="2">
        <f ca="1">+TablaVentas[[#This Row],[VENTAL TOTAL]]-TablaVentas[[#This Row],[VENTAL TOTAL]]*TablaVentas[[#This Row],[DESCUENTO]]</f>
        <v>230.93707025944451</v>
      </c>
      <c r="J1973" s="2">
        <f ca="1">0.18*TablaVentas[[#This Row],[SUBTOTAL]]</f>
        <v>41.568672646700008</v>
      </c>
      <c r="K1973" s="2">
        <f ca="1">+TablaVentas[[#This Row],[SUBTOTAL]]+TablaVentas[[#This Row],[IGV]]</f>
        <v>272.50574290614452</v>
      </c>
    </row>
    <row r="1974" spans="1:11" x14ac:dyDescent="0.25">
      <c r="A1974" t="s">
        <v>1983</v>
      </c>
      <c r="B1974" s="6">
        <v>45914</v>
      </c>
      <c r="C1974" t="s">
        <v>10016</v>
      </c>
      <c r="D1974" t="s">
        <v>10019</v>
      </c>
      <c r="E1974">
        <v>4</v>
      </c>
      <c r="F1974">
        <f>+_xlfn.XLOOKUP(TablaVentas[[#This Row],[PRODUCTO FINANCIERO]],TablaPrecios[PRODUCTO FINANCIERO],TablaPrecios[PRECIO UNIT],0)</f>
        <v>9.9</v>
      </c>
      <c r="G1974" s="2">
        <f>+TablaVentas[[#This Row],[CANTIDAD]]*TablaVentas[[#This Row],[PRECIO UNITARIO]]</f>
        <v>39.6</v>
      </c>
      <c r="H1974" s="1">
        <f t="shared" ca="1" si="30"/>
        <v>0.11272457927616886</v>
      </c>
      <c r="I1974" s="2">
        <f ca="1">+TablaVentas[[#This Row],[VENTAL TOTAL]]-TablaVentas[[#This Row],[VENTAL TOTAL]]*TablaVentas[[#This Row],[DESCUENTO]]</f>
        <v>35.136106660663714</v>
      </c>
      <c r="J1974" s="2">
        <f ca="1">0.18*TablaVentas[[#This Row],[SUBTOTAL]]</f>
        <v>6.3244991989194679</v>
      </c>
      <c r="K1974" s="2">
        <f ca="1">+TablaVentas[[#This Row],[SUBTOTAL]]+TablaVentas[[#This Row],[IGV]]</f>
        <v>41.460605859583183</v>
      </c>
    </row>
    <row r="1975" spans="1:11" x14ac:dyDescent="0.25">
      <c r="A1975" t="s">
        <v>1984</v>
      </c>
      <c r="B1975" s="6">
        <v>46099</v>
      </c>
      <c r="C1975" t="s">
        <v>10015</v>
      </c>
      <c r="D1975" t="s">
        <v>10018</v>
      </c>
      <c r="E1975">
        <v>3</v>
      </c>
      <c r="F1975">
        <f>+_xlfn.XLOOKUP(TablaVentas[[#This Row],[PRODUCTO FINANCIERO]],TablaPrecios[PRODUCTO FINANCIERO],TablaPrecios[PRECIO UNIT],0)</f>
        <v>14.9</v>
      </c>
      <c r="G1975" s="2">
        <f>+TablaVentas[[#This Row],[CANTIDAD]]*TablaVentas[[#This Row],[PRECIO UNITARIO]]</f>
        <v>44.7</v>
      </c>
      <c r="H1975" s="1">
        <f t="shared" ca="1" si="30"/>
        <v>0.15517070578798955</v>
      </c>
      <c r="I1975" s="2">
        <f ca="1">+TablaVentas[[#This Row],[VENTAL TOTAL]]-TablaVentas[[#This Row],[VENTAL TOTAL]]*TablaVentas[[#This Row],[DESCUENTO]]</f>
        <v>37.763869451276868</v>
      </c>
      <c r="J1975" s="2">
        <f ca="1">0.18*TablaVentas[[#This Row],[SUBTOTAL]]</f>
        <v>6.7974965012298361</v>
      </c>
      <c r="K1975" s="2">
        <f ca="1">+TablaVentas[[#This Row],[SUBTOTAL]]+TablaVentas[[#This Row],[IGV]]</f>
        <v>44.561365952506705</v>
      </c>
    </row>
    <row r="1976" spans="1:11" x14ac:dyDescent="0.25">
      <c r="A1976" t="s">
        <v>1985</v>
      </c>
      <c r="B1976" s="6">
        <v>45487</v>
      </c>
      <c r="C1976" t="s">
        <v>10015</v>
      </c>
      <c r="D1976" t="s">
        <v>10019</v>
      </c>
      <c r="E1976">
        <v>4</v>
      </c>
      <c r="F1976">
        <f>+_xlfn.XLOOKUP(TablaVentas[[#This Row],[PRODUCTO FINANCIERO]],TablaPrecios[PRODUCTO FINANCIERO],TablaPrecios[PRECIO UNIT],0)</f>
        <v>9.9</v>
      </c>
      <c r="G1976" s="2">
        <f>+TablaVentas[[#This Row],[CANTIDAD]]*TablaVentas[[#This Row],[PRECIO UNITARIO]]</f>
        <v>39.6</v>
      </c>
      <c r="H1976" s="1">
        <f t="shared" ca="1" si="30"/>
        <v>0.14984678127133461</v>
      </c>
      <c r="I1976" s="2">
        <f ca="1">+TablaVentas[[#This Row],[VENTAL TOTAL]]-TablaVentas[[#This Row],[VENTAL TOTAL]]*TablaVentas[[#This Row],[DESCUENTO]]</f>
        <v>33.666067461655153</v>
      </c>
      <c r="J1976" s="2">
        <f ca="1">0.18*TablaVentas[[#This Row],[SUBTOTAL]]</f>
        <v>6.0598921430979278</v>
      </c>
      <c r="K1976" s="2">
        <f ca="1">+TablaVentas[[#This Row],[SUBTOTAL]]+TablaVentas[[#This Row],[IGV]]</f>
        <v>39.725959604753079</v>
      </c>
    </row>
    <row r="1977" spans="1:11" x14ac:dyDescent="0.25">
      <c r="A1977" t="s">
        <v>1986</v>
      </c>
      <c r="B1977" s="6">
        <v>46248</v>
      </c>
      <c r="C1977" t="s">
        <v>10011</v>
      </c>
      <c r="D1977" t="s">
        <v>10020</v>
      </c>
      <c r="E1977">
        <v>4</v>
      </c>
      <c r="F1977">
        <f>+_xlfn.XLOOKUP(TablaVentas[[#This Row],[PRODUCTO FINANCIERO]],TablaPrecios[PRODUCTO FINANCIERO],TablaPrecios[PRECIO UNIT],0)</f>
        <v>14.9</v>
      </c>
      <c r="G1977" s="2">
        <f>+TablaVentas[[#This Row],[CANTIDAD]]*TablaVentas[[#This Row],[PRECIO UNITARIO]]</f>
        <v>59.6</v>
      </c>
      <c r="H1977" s="1">
        <f t="shared" ca="1" si="30"/>
        <v>0.13949002089455476</v>
      </c>
      <c r="I1977" s="2">
        <f ca="1">+TablaVentas[[#This Row],[VENTAL TOTAL]]-TablaVentas[[#This Row],[VENTAL TOTAL]]*TablaVentas[[#This Row],[DESCUENTO]]</f>
        <v>51.286394754684537</v>
      </c>
      <c r="J1977" s="2">
        <f ca="1">0.18*TablaVentas[[#This Row],[SUBTOTAL]]</f>
        <v>9.2315510558432159</v>
      </c>
      <c r="K1977" s="2">
        <f ca="1">+TablaVentas[[#This Row],[SUBTOTAL]]+TablaVentas[[#This Row],[IGV]]</f>
        <v>60.517945810527749</v>
      </c>
    </row>
    <row r="1978" spans="1:11" x14ac:dyDescent="0.25">
      <c r="A1978" t="s">
        <v>1987</v>
      </c>
      <c r="B1978" s="6">
        <v>45486</v>
      </c>
      <c r="C1978" t="s">
        <v>10011</v>
      </c>
      <c r="D1978" t="s">
        <v>10022</v>
      </c>
      <c r="E1978">
        <v>10</v>
      </c>
      <c r="F1978">
        <f>+_xlfn.XLOOKUP(TablaVentas[[#This Row],[PRODUCTO FINANCIERO]],TablaPrecios[PRODUCTO FINANCIERO],TablaPrecios[PRECIO UNIT],0)</f>
        <v>20.9</v>
      </c>
      <c r="G1978" s="2">
        <f>+TablaVentas[[#This Row],[CANTIDAD]]*TablaVentas[[#This Row],[PRECIO UNITARIO]]</f>
        <v>209</v>
      </c>
      <c r="H1978" s="1">
        <f t="shared" ca="1" si="30"/>
        <v>0.10862837154778543</v>
      </c>
      <c r="I1978" s="2">
        <f ca="1">+TablaVentas[[#This Row],[VENTAL TOTAL]]-TablaVentas[[#This Row],[VENTAL TOTAL]]*TablaVentas[[#This Row],[DESCUENTO]]</f>
        <v>186.29667034651285</v>
      </c>
      <c r="J1978" s="2">
        <f ca="1">0.18*TablaVentas[[#This Row],[SUBTOTAL]]</f>
        <v>33.533400662372316</v>
      </c>
      <c r="K1978" s="2">
        <f ca="1">+TablaVentas[[#This Row],[SUBTOTAL]]+TablaVentas[[#This Row],[IGV]]</f>
        <v>219.83007100888517</v>
      </c>
    </row>
    <row r="1979" spans="1:11" x14ac:dyDescent="0.25">
      <c r="A1979" t="s">
        <v>1988</v>
      </c>
      <c r="B1979" s="6">
        <v>45351</v>
      </c>
      <c r="C1979" t="s">
        <v>10012</v>
      </c>
      <c r="D1979" t="s">
        <v>10022</v>
      </c>
      <c r="E1979">
        <v>6</v>
      </c>
      <c r="F1979">
        <f>+_xlfn.XLOOKUP(TablaVentas[[#This Row],[PRODUCTO FINANCIERO]],TablaPrecios[PRODUCTO FINANCIERO],TablaPrecios[PRECIO UNIT],0)</f>
        <v>20.9</v>
      </c>
      <c r="G1979" s="2">
        <f>+TablaVentas[[#This Row],[CANTIDAD]]*TablaVentas[[#This Row],[PRECIO UNITARIO]]</f>
        <v>125.39999999999999</v>
      </c>
      <c r="H1979" s="1">
        <f t="shared" ca="1" si="30"/>
        <v>0.10150777553773584</v>
      </c>
      <c r="I1979" s="2">
        <f ca="1">+TablaVentas[[#This Row],[VENTAL TOTAL]]-TablaVentas[[#This Row],[VENTAL TOTAL]]*TablaVentas[[#This Row],[DESCUENTO]]</f>
        <v>112.67092494756793</v>
      </c>
      <c r="J1979" s="2">
        <f ca="1">0.18*TablaVentas[[#This Row],[SUBTOTAL]]</f>
        <v>20.280766490562225</v>
      </c>
      <c r="K1979" s="2">
        <f ca="1">+TablaVentas[[#This Row],[SUBTOTAL]]+TablaVentas[[#This Row],[IGV]]</f>
        <v>132.95169143813015</v>
      </c>
    </row>
    <row r="1980" spans="1:11" x14ac:dyDescent="0.25">
      <c r="A1980" t="s">
        <v>1989</v>
      </c>
      <c r="B1980" s="6">
        <v>46078</v>
      </c>
      <c r="C1980" t="s">
        <v>10012</v>
      </c>
      <c r="D1980" t="s">
        <v>10020</v>
      </c>
      <c r="E1980">
        <v>16</v>
      </c>
      <c r="F1980">
        <f>+_xlfn.XLOOKUP(TablaVentas[[#This Row],[PRODUCTO FINANCIERO]],TablaPrecios[PRODUCTO FINANCIERO],TablaPrecios[PRECIO UNIT],0)</f>
        <v>14.9</v>
      </c>
      <c r="G1980" s="2">
        <f>+TablaVentas[[#This Row],[CANTIDAD]]*TablaVentas[[#This Row],[PRECIO UNITARIO]]</f>
        <v>238.4</v>
      </c>
      <c r="H1980" s="1">
        <f t="shared" ca="1" si="30"/>
        <v>0.11791348238114152</v>
      </c>
      <c r="I1980" s="2">
        <f ca="1">+TablaVentas[[#This Row],[VENTAL TOTAL]]-TablaVentas[[#This Row],[VENTAL TOTAL]]*TablaVentas[[#This Row],[DESCUENTO]]</f>
        <v>210.28942580033586</v>
      </c>
      <c r="J1980" s="2">
        <f ca="1">0.18*TablaVentas[[#This Row],[SUBTOTAL]]</f>
        <v>37.852096644060452</v>
      </c>
      <c r="K1980" s="2">
        <f ca="1">+TablaVentas[[#This Row],[SUBTOTAL]]+TablaVentas[[#This Row],[IGV]]</f>
        <v>248.14152244439632</v>
      </c>
    </row>
    <row r="1981" spans="1:11" x14ac:dyDescent="0.25">
      <c r="A1981" t="s">
        <v>1990</v>
      </c>
      <c r="B1981" s="6">
        <v>45640</v>
      </c>
      <c r="C1981" t="s">
        <v>10013</v>
      </c>
      <c r="D1981" t="s">
        <v>10019</v>
      </c>
      <c r="E1981">
        <v>14</v>
      </c>
      <c r="F1981">
        <f>+_xlfn.XLOOKUP(TablaVentas[[#This Row],[PRODUCTO FINANCIERO]],TablaPrecios[PRODUCTO FINANCIERO],TablaPrecios[PRECIO UNIT],0)</f>
        <v>9.9</v>
      </c>
      <c r="G1981" s="2">
        <f>+TablaVentas[[#This Row],[CANTIDAD]]*TablaVentas[[#This Row],[PRECIO UNITARIO]]</f>
        <v>138.6</v>
      </c>
      <c r="H1981" s="1">
        <f t="shared" ca="1" si="30"/>
        <v>0.19798663757947649</v>
      </c>
      <c r="I1981" s="2">
        <f ca="1">+TablaVentas[[#This Row],[VENTAL TOTAL]]-TablaVentas[[#This Row],[VENTAL TOTAL]]*TablaVentas[[#This Row],[DESCUENTO]]</f>
        <v>111.15905203148455</v>
      </c>
      <c r="J1981" s="2">
        <f ca="1">0.18*TablaVentas[[#This Row],[SUBTOTAL]]</f>
        <v>20.008629365667218</v>
      </c>
      <c r="K1981" s="2">
        <f ca="1">+TablaVentas[[#This Row],[SUBTOTAL]]+TablaVentas[[#This Row],[IGV]]</f>
        <v>131.16768139715177</v>
      </c>
    </row>
    <row r="1982" spans="1:11" x14ac:dyDescent="0.25">
      <c r="A1982" t="s">
        <v>1991</v>
      </c>
      <c r="B1982" s="6">
        <v>45513</v>
      </c>
      <c r="C1982" t="s">
        <v>10016</v>
      </c>
      <c r="D1982" t="s">
        <v>10022</v>
      </c>
      <c r="E1982">
        <v>20</v>
      </c>
      <c r="F1982">
        <f>+_xlfn.XLOOKUP(TablaVentas[[#This Row],[PRODUCTO FINANCIERO]],TablaPrecios[PRODUCTO FINANCIERO],TablaPrecios[PRECIO UNIT],0)</f>
        <v>20.9</v>
      </c>
      <c r="G1982" s="2">
        <f>+TablaVentas[[#This Row],[CANTIDAD]]*TablaVentas[[#This Row],[PRECIO UNITARIO]]</f>
        <v>418</v>
      </c>
      <c r="H1982" s="1">
        <f t="shared" ca="1" si="30"/>
        <v>0.15869409376802626</v>
      </c>
      <c r="I1982" s="2">
        <f ca="1">+TablaVentas[[#This Row],[VENTAL TOTAL]]-TablaVentas[[#This Row],[VENTAL TOTAL]]*TablaVentas[[#This Row],[DESCUENTO]]</f>
        <v>351.66586880496504</v>
      </c>
      <c r="J1982" s="2">
        <f ca="1">0.18*TablaVentas[[#This Row],[SUBTOTAL]]</f>
        <v>63.299856384893708</v>
      </c>
      <c r="K1982" s="2">
        <f ca="1">+TablaVentas[[#This Row],[SUBTOTAL]]+TablaVentas[[#This Row],[IGV]]</f>
        <v>414.96572518985874</v>
      </c>
    </row>
    <row r="1983" spans="1:11" x14ac:dyDescent="0.25">
      <c r="A1983" t="s">
        <v>1992</v>
      </c>
      <c r="B1983" s="6">
        <v>46196</v>
      </c>
      <c r="C1983" t="s">
        <v>10014</v>
      </c>
      <c r="D1983" t="s">
        <v>10019</v>
      </c>
      <c r="E1983">
        <v>6</v>
      </c>
      <c r="F1983">
        <f>+_xlfn.XLOOKUP(TablaVentas[[#This Row],[PRODUCTO FINANCIERO]],TablaPrecios[PRODUCTO FINANCIERO],TablaPrecios[PRECIO UNIT],0)</f>
        <v>9.9</v>
      </c>
      <c r="G1983" s="2">
        <f>+TablaVentas[[#This Row],[CANTIDAD]]*TablaVentas[[#This Row],[PRECIO UNITARIO]]</f>
        <v>59.400000000000006</v>
      </c>
      <c r="H1983" s="1">
        <f t="shared" ca="1" si="30"/>
        <v>0.16046845703200996</v>
      </c>
      <c r="I1983" s="2">
        <f ca="1">+TablaVentas[[#This Row],[VENTAL TOTAL]]-TablaVentas[[#This Row],[VENTAL TOTAL]]*TablaVentas[[#This Row],[DESCUENTO]]</f>
        <v>49.868173652298616</v>
      </c>
      <c r="J1983" s="2">
        <f ca="1">0.18*TablaVentas[[#This Row],[SUBTOTAL]]</f>
        <v>8.9762712574137513</v>
      </c>
      <c r="K1983" s="2">
        <f ca="1">+TablaVentas[[#This Row],[SUBTOTAL]]+TablaVentas[[#This Row],[IGV]]</f>
        <v>58.844444909712365</v>
      </c>
    </row>
    <row r="1984" spans="1:11" x14ac:dyDescent="0.25">
      <c r="A1984" t="s">
        <v>1993</v>
      </c>
      <c r="B1984" s="6">
        <v>45824</v>
      </c>
      <c r="C1984" t="s">
        <v>10011</v>
      </c>
      <c r="D1984" t="s">
        <v>10020</v>
      </c>
      <c r="E1984">
        <v>13</v>
      </c>
      <c r="F1984">
        <f>+_xlfn.XLOOKUP(TablaVentas[[#This Row],[PRODUCTO FINANCIERO]],TablaPrecios[PRODUCTO FINANCIERO],TablaPrecios[PRECIO UNIT],0)</f>
        <v>14.9</v>
      </c>
      <c r="G1984" s="2">
        <f>+TablaVentas[[#This Row],[CANTIDAD]]*TablaVentas[[#This Row],[PRECIO UNITARIO]]</f>
        <v>193.70000000000002</v>
      </c>
      <c r="H1984" s="1">
        <f t="shared" ca="1" si="30"/>
        <v>0.12422117107165898</v>
      </c>
      <c r="I1984" s="2">
        <f ca="1">+TablaVentas[[#This Row],[VENTAL TOTAL]]-TablaVentas[[#This Row],[VENTAL TOTAL]]*TablaVentas[[#This Row],[DESCUENTO]]</f>
        <v>169.63835916341966</v>
      </c>
      <c r="J1984" s="2">
        <f ca="1">0.18*TablaVentas[[#This Row],[SUBTOTAL]]</f>
        <v>30.534904649415537</v>
      </c>
      <c r="K1984" s="2">
        <f ca="1">+TablaVentas[[#This Row],[SUBTOTAL]]+TablaVentas[[#This Row],[IGV]]</f>
        <v>200.17326381283522</v>
      </c>
    </row>
    <row r="1985" spans="1:11" x14ac:dyDescent="0.25">
      <c r="A1985" t="s">
        <v>1994</v>
      </c>
      <c r="B1985" s="6">
        <v>46187</v>
      </c>
      <c r="C1985" t="s">
        <v>10016</v>
      </c>
      <c r="D1985" t="s">
        <v>10019</v>
      </c>
      <c r="E1985">
        <v>10</v>
      </c>
      <c r="F1985">
        <f>+_xlfn.XLOOKUP(TablaVentas[[#This Row],[PRODUCTO FINANCIERO]],TablaPrecios[PRODUCTO FINANCIERO],TablaPrecios[PRECIO UNIT],0)</f>
        <v>9.9</v>
      </c>
      <c r="G1985" s="2">
        <f>+TablaVentas[[#This Row],[CANTIDAD]]*TablaVentas[[#This Row],[PRECIO UNITARIO]]</f>
        <v>99</v>
      </c>
      <c r="H1985" s="1">
        <f t="shared" ca="1" si="30"/>
        <v>0.15162472101600885</v>
      </c>
      <c r="I1985" s="2">
        <f ca="1">+TablaVentas[[#This Row],[VENTAL TOTAL]]-TablaVentas[[#This Row],[VENTAL TOTAL]]*TablaVentas[[#This Row],[DESCUENTO]]</f>
        <v>83.989152619415123</v>
      </c>
      <c r="J1985" s="2">
        <f ca="1">0.18*TablaVentas[[#This Row],[SUBTOTAL]]</f>
        <v>15.118047471494721</v>
      </c>
      <c r="K1985" s="2">
        <f ca="1">+TablaVentas[[#This Row],[SUBTOTAL]]+TablaVentas[[#This Row],[IGV]]</f>
        <v>99.107200090909842</v>
      </c>
    </row>
    <row r="1986" spans="1:11" x14ac:dyDescent="0.25">
      <c r="A1986" t="s">
        <v>1995</v>
      </c>
      <c r="B1986" s="6">
        <v>45510</v>
      </c>
      <c r="C1986" t="s">
        <v>10015</v>
      </c>
      <c r="D1986" t="s">
        <v>10018</v>
      </c>
      <c r="E1986">
        <v>20</v>
      </c>
      <c r="F1986">
        <f>+_xlfn.XLOOKUP(TablaVentas[[#This Row],[PRODUCTO FINANCIERO]],TablaPrecios[PRODUCTO FINANCIERO],TablaPrecios[PRECIO UNIT],0)</f>
        <v>14.9</v>
      </c>
      <c r="G1986" s="2">
        <f>+TablaVentas[[#This Row],[CANTIDAD]]*TablaVentas[[#This Row],[PRECIO UNITARIO]]</f>
        <v>298</v>
      </c>
      <c r="H1986" s="1">
        <f t="shared" ref="H1986:H2049" ca="1" si="31">+RAND()*0.1+0.1</f>
        <v>0.11423024363587408</v>
      </c>
      <c r="I1986" s="2">
        <f ca="1">+TablaVentas[[#This Row],[VENTAL TOTAL]]-TablaVentas[[#This Row],[VENTAL TOTAL]]*TablaVentas[[#This Row],[DESCUENTO]]</f>
        <v>263.9593873965095</v>
      </c>
      <c r="J1986" s="2">
        <f ca="1">0.18*TablaVentas[[#This Row],[SUBTOTAL]]</f>
        <v>47.512689731371708</v>
      </c>
      <c r="K1986" s="2">
        <f ca="1">+TablaVentas[[#This Row],[SUBTOTAL]]+TablaVentas[[#This Row],[IGV]]</f>
        <v>311.47207712788122</v>
      </c>
    </row>
    <row r="1987" spans="1:11" x14ac:dyDescent="0.25">
      <c r="A1987" t="s">
        <v>1996</v>
      </c>
      <c r="B1987" s="6">
        <v>45457</v>
      </c>
      <c r="C1987" t="s">
        <v>10016</v>
      </c>
      <c r="D1987" t="s">
        <v>10022</v>
      </c>
      <c r="E1987">
        <v>18</v>
      </c>
      <c r="F1987">
        <f>+_xlfn.XLOOKUP(TablaVentas[[#This Row],[PRODUCTO FINANCIERO]],TablaPrecios[PRODUCTO FINANCIERO],TablaPrecios[PRECIO UNIT],0)</f>
        <v>20.9</v>
      </c>
      <c r="G1987" s="2">
        <f>+TablaVentas[[#This Row],[CANTIDAD]]*TablaVentas[[#This Row],[PRECIO UNITARIO]]</f>
        <v>376.2</v>
      </c>
      <c r="H1987" s="1">
        <f t="shared" ca="1" si="31"/>
        <v>0.11755257453473926</v>
      </c>
      <c r="I1987" s="2">
        <f ca="1">+TablaVentas[[#This Row],[VENTAL TOTAL]]-TablaVentas[[#This Row],[VENTAL TOTAL]]*TablaVentas[[#This Row],[DESCUENTO]]</f>
        <v>331.97672146003106</v>
      </c>
      <c r="J1987" s="2">
        <f ca="1">0.18*TablaVentas[[#This Row],[SUBTOTAL]]</f>
        <v>59.755809862805592</v>
      </c>
      <c r="K1987" s="2">
        <f ca="1">+TablaVentas[[#This Row],[SUBTOTAL]]+TablaVentas[[#This Row],[IGV]]</f>
        <v>391.73253132283662</v>
      </c>
    </row>
    <row r="1988" spans="1:11" x14ac:dyDescent="0.25">
      <c r="A1988" t="s">
        <v>1997</v>
      </c>
      <c r="B1988" s="6">
        <v>45854</v>
      </c>
      <c r="C1988" t="s">
        <v>10015</v>
      </c>
      <c r="D1988" t="s">
        <v>10019</v>
      </c>
      <c r="E1988">
        <v>20</v>
      </c>
      <c r="F1988">
        <f>+_xlfn.XLOOKUP(TablaVentas[[#This Row],[PRODUCTO FINANCIERO]],TablaPrecios[PRODUCTO FINANCIERO],TablaPrecios[PRECIO UNIT],0)</f>
        <v>9.9</v>
      </c>
      <c r="G1988" s="2">
        <f>+TablaVentas[[#This Row],[CANTIDAD]]*TablaVentas[[#This Row],[PRECIO UNITARIO]]</f>
        <v>198</v>
      </c>
      <c r="H1988" s="1">
        <f t="shared" ca="1" si="31"/>
        <v>0.19024746423715147</v>
      </c>
      <c r="I1988" s="2">
        <f ca="1">+TablaVentas[[#This Row],[VENTAL TOTAL]]-TablaVentas[[#This Row],[VENTAL TOTAL]]*TablaVentas[[#This Row],[DESCUENTO]]</f>
        <v>160.33100208104401</v>
      </c>
      <c r="J1988" s="2">
        <f ca="1">0.18*TablaVentas[[#This Row],[SUBTOTAL]]</f>
        <v>28.859580374587921</v>
      </c>
      <c r="K1988" s="2">
        <f ca="1">+TablaVentas[[#This Row],[SUBTOTAL]]+TablaVentas[[#This Row],[IGV]]</f>
        <v>189.19058245563193</v>
      </c>
    </row>
    <row r="1989" spans="1:11" x14ac:dyDescent="0.25">
      <c r="A1989" t="s">
        <v>1998</v>
      </c>
      <c r="B1989" s="6">
        <v>46334</v>
      </c>
      <c r="C1989" t="s">
        <v>10013</v>
      </c>
      <c r="D1989" t="s">
        <v>10019</v>
      </c>
      <c r="E1989">
        <v>15</v>
      </c>
      <c r="F1989">
        <f>+_xlfn.XLOOKUP(TablaVentas[[#This Row],[PRODUCTO FINANCIERO]],TablaPrecios[PRODUCTO FINANCIERO],TablaPrecios[PRECIO UNIT],0)</f>
        <v>9.9</v>
      </c>
      <c r="G1989" s="2">
        <f>+TablaVentas[[#This Row],[CANTIDAD]]*TablaVentas[[#This Row],[PRECIO UNITARIO]]</f>
        <v>148.5</v>
      </c>
      <c r="H1989" s="1">
        <f t="shared" ca="1" si="31"/>
        <v>0.17999570996209116</v>
      </c>
      <c r="I1989" s="2">
        <f ca="1">+TablaVentas[[#This Row],[VENTAL TOTAL]]-TablaVentas[[#This Row],[VENTAL TOTAL]]*TablaVentas[[#This Row],[DESCUENTO]]</f>
        <v>121.77063707062946</v>
      </c>
      <c r="J1989" s="2">
        <f ca="1">0.18*TablaVentas[[#This Row],[SUBTOTAL]]</f>
        <v>21.918714672713303</v>
      </c>
      <c r="K1989" s="2">
        <f ca="1">+TablaVentas[[#This Row],[SUBTOTAL]]+TablaVentas[[#This Row],[IGV]]</f>
        <v>143.68935174334277</v>
      </c>
    </row>
    <row r="1990" spans="1:11" x14ac:dyDescent="0.25">
      <c r="A1990" t="s">
        <v>1999</v>
      </c>
      <c r="B1990" s="6">
        <v>45320</v>
      </c>
      <c r="C1990" t="s">
        <v>10016</v>
      </c>
      <c r="D1990" t="s">
        <v>10018</v>
      </c>
      <c r="E1990">
        <v>7</v>
      </c>
      <c r="F1990">
        <f>+_xlfn.XLOOKUP(TablaVentas[[#This Row],[PRODUCTO FINANCIERO]],TablaPrecios[PRODUCTO FINANCIERO],TablaPrecios[PRECIO UNIT],0)</f>
        <v>14.9</v>
      </c>
      <c r="G1990" s="2">
        <f>+TablaVentas[[#This Row],[CANTIDAD]]*TablaVentas[[#This Row],[PRECIO UNITARIO]]</f>
        <v>104.3</v>
      </c>
      <c r="H1990" s="1">
        <f t="shared" ca="1" si="31"/>
        <v>0.17169856955292115</v>
      </c>
      <c r="I1990" s="2">
        <f ca="1">+TablaVentas[[#This Row],[VENTAL TOTAL]]-TablaVentas[[#This Row],[VENTAL TOTAL]]*TablaVentas[[#This Row],[DESCUENTO]]</f>
        <v>86.391839195630325</v>
      </c>
      <c r="J1990" s="2">
        <f ca="1">0.18*TablaVentas[[#This Row],[SUBTOTAL]]</f>
        <v>15.550531055213458</v>
      </c>
      <c r="K1990" s="2">
        <f ca="1">+TablaVentas[[#This Row],[SUBTOTAL]]+TablaVentas[[#This Row],[IGV]]</f>
        <v>101.94237025084378</v>
      </c>
    </row>
    <row r="1991" spans="1:11" x14ac:dyDescent="0.25">
      <c r="A1991" t="s">
        <v>2000</v>
      </c>
      <c r="B1991" s="6">
        <v>45814</v>
      </c>
      <c r="C1991" t="s">
        <v>10016</v>
      </c>
      <c r="D1991" t="s">
        <v>10022</v>
      </c>
      <c r="E1991">
        <v>10</v>
      </c>
      <c r="F1991">
        <f>+_xlfn.XLOOKUP(TablaVentas[[#This Row],[PRODUCTO FINANCIERO]],TablaPrecios[PRODUCTO FINANCIERO],TablaPrecios[PRECIO UNIT],0)</f>
        <v>20.9</v>
      </c>
      <c r="G1991" s="2">
        <f>+TablaVentas[[#This Row],[CANTIDAD]]*TablaVentas[[#This Row],[PRECIO UNITARIO]]</f>
        <v>209</v>
      </c>
      <c r="H1991" s="1">
        <f t="shared" ca="1" si="31"/>
        <v>0.17450009840179892</v>
      </c>
      <c r="I1991" s="2">
        <f ca="1">+TablaVentas[[#This Row],[VENTAL TOTAL]]-TablaVentas[[#This Row],[VENTAL TOTAL]]*TablaVentas[[#This Row],[DESCUENTO]]</f>
        <v>172.52947943402404</v>
      </c>
      <c r="J1991" s="2">
        <f ca="1">0.18*TablaVentas[[#This Row],[SUBTOTAL]]</f>
        <v>31.055306298124325</v>
      </c>
      <c r="K1991" s="2">
        <f ca="1">+TablaVentas[[#This Row],[SUBTOTAL]]+TablaVentas[[#This Row],[IGV]]</f>
        <v>203.58478573214836</v>
      </c>
    </row>
    <row r="1992" spans="1:11" x14ac:dyDescent="0.25">
      <c r="A1992" t="s">
        <v>2001</v>
      </c>
      <c r="B1992" s="6">
        <v>45578</v>
      </c>
      <c r="C1992" t="s">
        <v>10014</v>
      </c>
      <c r="D1992" t="s">
        <v>10017</v>
      </c>
      <c r="E1992">
        <v>8</v>
      </c>
      <c r="F1992">
        <f>+_xlfn.XLOOKUP(TablaVentas[[#This Row],[PRODUCTO FINANCIERO]],TablaPrecios[PRODUCTO FINANCIERO],TablaPrecios[PRECIO UNIT],0)</f>
        <v>9.9</v>
      </c>
      <c r="G1992" s="2">
        <f>+TablaVentas[[#This Row],[CANTIDAD]]*TablaVentas[[#This Row],[PRECIO UNITARIO]]</f>
        <v>79.2</v>
      </c>
      <c r="H1992" s="1">
        <f t="shared" ca="1" si="31"/>
        <v>0.15725682008026923</v>
      </c>
      <c r="I1992" s="2">
        <f ca="1">+TablaVentas[[#This Row],[VENTAL TOTAL]]-TablaVentas[[#This Row],[VENTAL TOTAL]]*TablaVentas[[#This Row],[DESCUENTO]]</f>
        <v>66.745259849642679</v>
      </c>
      <c r="J1992" s="2">
        <f ca="1">0.18*TablaVentas[[#This Row],[SUBTOTAL]]</f>
        <v>12.014146772935682</v>
      </c>
      <c r="K1992" s="2">
        <f ca="1">+TablaVentas[[#This Row],[SUBTOTAL]]+TablaVentas[[#This Row],[IGV]]</f>
        <v>78.759406622578354</v>
      </c>
    </row>
    <row r="1993" spans="1:11" x14ac:dyDescent="0.25">
      <c r="A1993" t="s">
        <v>2002</v>
      </c>
      <c r="B1993" s="6">
        <v>45795</v>
      </c>
      <c r="C1993" t="s">
        <v>10016</v>
      </c>
      <c r="D1993" t="s">
        <v>10018</v>
      </c>
      <c r="E1993">
        <v>14</v>
      </c>
      <c r="F1993">
        <f>+_xlfn.XLOOKUP(TablaVentas[[#This Row],[PRODUCTO FINANCIERO]],TablaPrecios[PRODUCTO FINANCIERO],TablaPrecios[PRECIO UNIT],0)</f>
        <v>14.9</v>
      </c>
      <c r="G1993" s="2">
        <f>+TablaVentas[[#This Row],[CANTIDAD]]*TablaVentas[[#This Row],[PRECIO UNITARIO]]</f>
        <v>208.6</v>
      </c>
      <c r="H1993" s="1">
        <f t="shared" ca="1" si="31"/>
        <v>0.10257956327455342</v>
      </c>
      <c r="I1993" s="2">
        <f ca="1">+TablaVentas[[#This Row],[VENTAL TOTAL]]-TablaVentas[[#This Row],[VENTAL TOTAL]]*TablaVentas[[#This Row],[DESCUENTO]]</f>
        <v>187.20190310092815</v>
      </c>
      <c r="J1993" s="2">
        <f ca="1">0.18*TablaVentas[[#This Row],[SUBTOTAL]]</f>
        <v>33.696342558167068</v>
      </c>
      <c r="K1993" s="2">
        <f ca="1">+TablaVentas[[#This Row],[SUBTOTAL]]+TablaVentas[[#This Row],[IGV]]</f>
        <v>220.89824565909521</v>
      </c>
    </row>
    <row r="1994" spans="1:11" x14ac:dyDescent="0.25">
      <c r="A1994" t="s">
        <v>2003</v>
      </c>
      <c r="B1994" s="6">
        <v>45587</v>
      </c>
      <c r="C1994" t="s">
        <v>10011</v>
      </c>
      <c r="D1994" t="s">
        <v>10020</v>
      </c>
      <c r="E1994">
        <v>17</v>
      </c>
      <c r="F1994">
        <f>+_xlfn.XLOOKUP(TablaVentas[[#This Row],[PRODUCTO FINANCIERO]],TablaPrecios[PRODUCTO FINANCIERO],TablaPrecios[PRECIO UNIT],0)</f>
        <v>14.9</v>
      </c>
      <c r="G1994" s="2">
        <f>+TablaVentas[[#This Row],[CANTIDAD]]*TablaVentas[[#This Row],[PRECIO UNITARIO]]</f>
        <v>253.3</v>
      </c>
      <c r="H1994" s="1">
        <f t="shared" ca="1" si="31"/>
        <v>0.18395824667198402</v>
      </c>
      <c r="I1994" s="2">
        <f ca="1">+TablaVentas[[#This Row],[VENTAL TOTAL]]-TablaVentas[[#This Row],[VENTAL TOTAL]]*TablaVentas[[#This Row],[DESCUENTO]]</f>
        <v>206.70337611798647</v>
      </c>
      <c r="J1994" s="2">
        <f ca="1">0.18*TablaVentas[[#This Row],[SUBTOTAL]]</f>
        <v>37.206607701237566</v>
      </c>
      <c r="K1994" s="2">
        <f ca="1">+TablaVentas[[#This Row],[SUBTOTAL]]+TablaVentas[[#This Row],[IGV]]</f>
        <v>243.90998381922404</v>
      </c>
    </row>
    <row r="1995" spans="1:11" x14ac:dyDescent="0.25">
      <c r="A1995" t="s">
        <v>2004</v>
      </c>
      <c r="B1995" s="6">
        <v>45936</v>
      </c>
      <c r="C1995" t="s">
        <v>10011</v>
      </c>
      <c r="D1995" t="s">
        <v>10022</v>
      </c>
      <c r="E1995">
        <v>4</v>
      </c>
      <c r="F1995">
        <f>+_xlfn.XLOOKUP(TablaVentas[[#This Row],[PRODUCTO FINANCIERO]],TablaPrecios[PRODUCTO FINANCIERO],TablaPrecios[PRECIO UNIT],0)</f>
        <v>20.9</v>
      </c>
      <c r="G1995" s="2">
        <f>+TablaVentas[[#This Row],[CANTIDAD]]*TablaVentas[[#This Row],[PRECIO UNITARIO]]</f>
        <v>83.6</v>
      </c>
      <c r="H1995" s="1">
        <f t="shared" ca="1" si="31"/>
        <v>0.17070708941478824</v>
      </c>
      <c r="I1995" s="2">
        <f ca="1">+TablaVentas[[#This Row],[VENTAL TOTAL]]-TablaVentas[[#This Row],[VENTAL TOTAL]]*TablaVentas[[#This Row],[DESCUENTO]]</f>
        <v>69.328887324923699</v>
      </c>
      <c r="J1995" s="2">
        <f ca="1">0.18*TablaVentas[[#This Row],[SUBTOTAL]]</f>
        <v>12.479199718486266</v>
      </c>
      <c r="K1995" s="2">
        <f ca="1">+TablaVentas[[#This Row],[SUBTOTAL]]+TablaVentas[[#This Row],[IGV]]</f>
        <v>81.808087043409969</v>
      </c>
    </row>
    <row r="1996" spans="1:11" x14ac:dyDescent="0.25">
      <c r="A1996" t="s">
        <v>2005</v>
      </c>
      <c r="B1996" s="6">
        <v>45990</v>
      </c>
      <c r="C1996" t="s">
        <v>10011</v>
      </c>
      <c r="D1996" t="s">
        <v>10019</v>
      </c>
      <c r="E1996">
        <v>20</v>
      </c>
      <c r="F1996">
        <f>+_xlfn.XLOOKUP(TablaVentas[[#This Row],[PRODUCTO FINANCIERO]],TablaPrecios[PRODUCTO FINANCIERO],TablaPrecios[PRECIO UNIT],0)</f>
        <v>9.9</v>
      </c>
      <c r="G1996" s="2">
        <f>+TablaVentas[[#This Row],[CANTIDAD]]*TablaVentas[[#This Row],[PRECIO UNITARIO]]</f>
        <v>198</v>
      </c>
      <c r="H1996" s="1">
        <f t="shared" ca="1" si="31"/>
        <v>0.10347849545411286</v>
      </c>
      <c r="I1996" s="2">
        <f ca="1">+TablaVentas[[#This Row],[VENTAL TOTAL]]-TablaVentas[[#This Row],[VENTAL TOTAL]]*TablaVentas[[#This Row],[DESCUENTO]]</f>
        <v>177.51125790008564</v>
      </c>
      <c r="J1996" s="2">
        <f ca="1">0.18*TablaVentas[[#This Row],[SUBTOTAL]]</f>
        <v>31.952026422015415</v>
      </c>
      <c r="K1996" s="2">
        <f ca="1">+TablaVentas[[#This Row],[SUBTOTAL]]+TablaVentas[[#This Row],[IGV]]</f>
        <v>209.46328432210106</v>
      </c>
    </row>
    <row r="1997" spans="1:11" x14ac:dyDescent="0.25">
      <c r="A1997" t="s">
        <v>2006</v>
      </c>
      <c r="B1997" s="6">
        <v>46029</v>
      </c>
      <c r="C1997" t="s">
        <v>10013</v>
      </c>
      <c r="D1997" t="s">
        <v>10017</v>
      </c>
      <c r="E1997">
        <v>10</v>
      </c>
      <c r="F1997">
        <f>+_xlfn.XLOOKUP(TablaVentas[[#This Row],[PRODUCTO FINANCIERO]],TablaPrecios[PRODUCTO FINANCIERO],TablaPrecios[PRECIO UNIT],0)</f>
        <v>9.9</v>
      </c>
      <c r="G1997" s="2">
        <f>+TablaVentas[[#This Row],[CANTIDAD]]*TablaVentas[[#This Row],[PRECIO UNITARIO]]</f>
        <v>99</v>
      </c>
      <c r="H1997" s="1">
        <f t="shared" ca="1" si="31"/>
        <v>0.17903177091092631</v>
      </c>
      <c r="I1997" s="2">
        <f ca="1">+TablaVentas[[#This Row],[VENTAL TOTAL]]-TablaVentas[[#This Row],[VENTAL TOTAL]]*TablaVentas[[#This Row],[DESCUENTO]]</f>
        <v>81.275854679818295</v>
      </c>
      <c r="J1997" s="2">
        <f ca="1">0.18*TablaVentas[[#This Row],[SUBTOTAL]]</f>
        <v>14.629653842367292</v>
      </c>
      <c r="K1997" s="2">
        <f ca="1">+TablaVentas[[#This Row],[SUBTOTAL]]+TablaVentas[[#This Row],[IGV]]</f>
        <v>95.905508522185585</v>
      </c>
    </row>
    <row r="1998" spans="1:11" x14ac:dyDescent="0.25">
      <c r="A1998" t="s">
        <v>2007</v>
      </c>
      <c r="B1998" s="6">
        <v>46035</v>
      </c>
      <c r="C1998" t="s">
        <v>10012</v>
      </c>
      <c r="D1998" t="s">
        <v>10019</v>
      </c>
      <c r="E1998">
        <v>9</v>
      </c>
      <c r="F1998">
        <f>+_xlfn.XLOOKUP(TablaVentas[[#This Row],[PRODUCTO FINANCIERO]],TablaPrecios[PRODUCTO FINANCIERO],TablaPrecios[PRECIO UNIT],0)</f>
        <v>9.9</v>
      </c>
      <c r="G1998" s="2">
        <f>+TablaVentas[[#This Row],[CANTIDAD]]*TablaVentas[[#This Row],[PRECIO UNITARIO]]</f>
        <v>89.100000000000009</v>
      </c>
      <c r="H1998" s="1">
        <f t="shared" ca="1" si="31"/>
        <v>0.12075577694593913</v>
      </c>
      <c r="I1998" s="2">
        <f ca="1">+TablaVentas[[#This Row],[VENTAL TOTAL]]-TablaVentas[[#This Row],[VENTAL TOTAL]]*TablaVentas[[#This Row],[DESCUENTO]]</f>
        <v>78.340660274116829</v>
      </c>
      <c r="J1998" s="2">
        <f ca="1">0.18*TablaVentas[[#This Row],[SUBTOTAL]]</f>
        <v>14.101318849341029</v>
      </c>
      <c r="K1998" s="2">
        <f ca="1">+TablaVentas[[#This Row],[SUBTOTAL]]+TablaVentas[[#This Row],[IGV]]</f>
        <v>92.441979123457855</v>
      </c>
    </row>
    <row r="1999" spans="1:11" x14ac:dyDescent="0.25">
      <c r="A1999" t="s">
        <v>2008</v>
      </c>
      <c r="B1999" s="6">
        <v>45991</v>
      </c>
      <c r="C1999" t="s">
        <v>10015</v>
      </c>
      <c r="D1999" t="s">
        <v>10022</v>
      </c>
      <c r="E1999">
        <v>3</v>
      </c>
      <c r="F1999">
        <f>+_xlfn.XLOOKUP(TablaVentas[[#This Row],[PRODUCTO FINANCIERO]],TablaPrecios[PRODUCTO FINANCIERO],TablaPrecios[PRECIO UNIT],0)</f>
        <v>20.9</v>
      </c>
      <c r="G1999" s="2">
        <f>+TablaVentas[[#This Row],[CANTIDAD]]*TablaVentas[[#This Row],[PRECIO UNITARIO]]</f>
        <v>62.699999999999996</v>
      </c>
      <c r="H1999" s="1">
        <f t="shared" ca="1" si="31"/>
        <v>0.17537819413256667</v>
      </c>
      <c r="I1999" s="2">
        <f ca="1">+TablaVentas[[#This Row],[VENTAL TOTAL]]-TablaVentas[[#This Row],[VENTAL TOTAL]]*TablaVentas[[#This Row],[DESCUENTO]]</f>
        <v>51.703787227888064</v>
      </c>
      <c r="J1999" s="2">
        <f ca="1">0.18*TablaVentas[[#This Row],[SUBTOTAL]]</f>
        <v>9.3066817010198513</v>
      </c>
      <c r="K1999" s="2">
        <f ca="1">+TablaVentas[[#This Row],[SUBTOTAL]]+TablaVentas[[#This Row],[IGV]]</f>
        <v>61.010468928907912</v>
      </c>
    </row>
    <row r="2000" spans="1:11" x14ac:dyDescent="0.25">
      <c r="A2000" t="s">
        <v>2009</v>
      </c>
      <c r="B2000" s="6">
        <v>45408</v>
      </c>
      <c r="C2000" t="s">
        <v>10011</v>
      </c>
      <c r="D2000" t="s">
        <v>10020</v>
      </c>
      <c r="E2000">
        <v>4</v>
      </c>
      <c r="F2000">
        <f>+_xlfn.XLOOKUP(TablaVentas[[#This Row],[PRODUCTO FINANCIERO]],TablaPrecios[PRODUCTO FINANCIERO],TablaPrecios[PRECIO UNIT],0)</f>
        <v>14.9</v>
      </c>
      <c r="G2000" s="2">
        <f>+TablaVentas[[#This Row],[CANTIDAD]]*TablaVentas[[#This Row],[PRECIO UNITARIO]]</f>
        <v>59.6</v>
      </c>
      <c r="H2000" s="1">
        <f t="shared" ca="1" si="31"/>
        <v>0.13547394402928276</v>
      </c>
      <c r="I2000" s="2">
        <f ca="1">+TablaVentas[[#This Row],[VENTAL TOTAL]]-TablaVentas[[#This Row],[VENTAL TOTAL]]*TablaVentas[[#This Row],[DESCUENTO]]</f>
        <v>51.525752935854747</v>
      </c>
      <c r="J2000" s="2">
        <f ca="1">0.18*TablaVentas[[#This Row],[SUBTOTAL]]</f>
        <v>9.2746355284538549</v>
      </c>
      <c r="K2000" s="2">
        <f ca="1">+TablaVentas[[#This Row],[SUBTOTAL]]+TablaVentas[[#This Row],[IGV]]</f>
        <v>60.800388464308604</v>
      </c>
    </row>
    <row r="2001" spans="1:11" x14ac:dyDescent="0.25">
      <c r="A2001" t="s">
        <v>2010</v>
      </c>
      <c r="B2001" s="6">
        <v>46034</v>
      </c>
      <c r="C2001" t="s">
        <v>10011</v>
      </c>
      <c r="D2001" t="s">
        <v>10020</v>
      </c>
      <c r="E2001">
        <v>19</v>
      </c>
      <c r="F2001">
        <f>+_xlfn.XLOOKUP(TablaVentas[[#This Row],[PRODUCTO FINANCIERO]],TablaPrecios[PRODUCTO FINANCIERO],TablaPrecios[PRECIO UNIT],0)</f>
        <v>14.9</v>
      </c>
      <c r="G2001" s="2">
        <f>+TablaVentas[[#This Row],[CANTIDAD]]*TablaVentas[[#This Row],[PRECIO UNITARIO]]</f>
        <v>283.10000000000002</v>
      </c>
      <c r="H2001" s="1">
        <f t="shared" ca="1" si="31"/>
        <v>0.11409937894239774</v>
      </c>
      <c r="I2001" s="2">
        <f ca="1">+TablaVentas[[#This Row],[VENTAL TOTAL]]-TablaVentas[[#This Row],[VENTAL TOTAL]]*TablaVentas[[#This Row],[DESCUENTO]]</f>
        <v>250.79846582140721</v>
      </c>
      <c r="J2001" s="2">
        <f ca="1">0.18*TablaVentas[[#This Row],[SUBTOTAL]]</f>
        <v>45.143723847853295</v>
      </c>
      <c r="K2001" s="2">
        <f ca="1">+TablaVentas[[#This Row],[SUBTOTAL]]+TablaVentas[[#This Row],[IGV]]</f>
        <v>295.94218966926053</v>
      </c>
    </row>
    <row r="2002" spans="1:11" x14ac:dyDescent="0.25">
      <c r="A2002" t="s">
        <v>2011</v>
      </c>
      <c r="B2002" s="6">
        <v>45799</v>
      </c>
      <c r="C2002" t="s">
        <v>10016</v>
      </c>
      <c r="D2002" t="s">
        <v>10020</v>
      </c>
      <c r="E2002">
        <v>19</v>
      </c>
      <c r="F2002">
        <f>+_xlfn.XLOOKUP(TablaVentas[[#This Row],[PRODUCTO FINANCIERO]],TablaPrecios[PRODUCTO FINANCIERO],TablaPrecios[PRECIO UNIT],0)</f>
        <v>14.9</v>
      </c>
      <c r="G2002" s="2">
        <f>+TablaVentas[[#This Row],[CANTIDAD]]*TablaVentas[[#This Row],[PRECIO UNITARIO]]</f>
        <v>283.10000000000002</v>
      </c>
      <c r="H2002" s="1">
        <f t="shared" ca="1" si="31"/>
        <v>0.12153188641329878</v>
      </c>
      <c r="I2002" s="2">
        <f ca="1">+TablaVentas[[#This Row],[VENTAL TOTAL]]-TablaVentas[[#This Row],[VENTAL TOTAL]]*TablaVentas[[#This Row],[DESCUENTO]]</f>
        <v>248.69432295639513</v>
      </c>
      <c r="J2002" s="2">
        <f ca="1">0.18*TablaVentas[[#This Row],[SUBTOTAL]]</f>
        <v>44.764978132151121</v>
      </c>
      <c r="K2002" s="2">
        <f ca="1">+TablaVentas[[#This Row],[SUBTOTAL]]+TablaVentas[[#This Row],[IGV]]</f>
        <v>293.45930108854623</v>
      </c>
    </row>
    <row r="2003" spans="1:11" x14ac:dyDescent="0.25">
      <c r="A2003" t="s">
        <v>2012</v>
      </c>
      <c r="B2003" s="6">
        <v>45786</v>
      </c>
      <c r="C2003" t="s">
        <v>10011</v>
      </c>
      <c r="D2003" t="s">
        <v>10020</v>
      </c>
      <c r="E2003">
        <v>17</v>
      </c>
      <c r="F2003">
        <f>+_xlfn.XLOOKUP(TablaVentas[[#This Row],[PRODUCTO FINANCIERO]],TablaPrecios[PRODUCTO FINANCIERO],TablaPrecios[PRECIO UNIT],0)</f>
        <v>14.9</v>
      </c>
      <c r="G2003" s="2">
        <f>+TablaVentas[[#This Row],[CANTIDAD]]*TablaVentas[[#This Row],[PRECIO UNITARIO]]</f>
        <v>253.3</v>
      </c>
      <c r="H2003" s="1">
        <f t="shared" ca="1" si="31"/>
        <v>0.10519331579690025</v>
      </c>
      <c r="I2003" s="2">
        <f ca="1">+TablaVentas[[#This Row],[VENTAL TOTAL]]-TablaVentas[[#This Row],[VENTAL TOTAL]]*TablaVentas[[#This Row],[DESCUENTO]]</f>
        <v>226.65453310864518</v>
      </c>
      <c r="J2003" s="2">
        <f ca="1">0.18*TablaVentas[[#This Row],[SUBTOTAL]]</f>
        <v>40.797815959556132</v>
      </c>
      <c r="K2003" s="2">
        <f ca="1">+TablaVentas[[#This Row],[SUBTOTAL]]+TablaVentas[[#This Row],[IGV]]</f>
        <v>267.45234906820133</v>
      </c>
    </row>
    <row r="2004" spans="1:11" x14ac:dyDescent="0.25">
      <c r="A2004" t="s">
        <v>2013</v>
      </c>
      <c r="B2004" s="6">
        <v>45316</v>
      </c>
      <c r="C2004" t="s">
        <v>10013</v>
      </c>
      <c r="D2004" t="s">
        <v>10017</v>
      </c>
      <c r="E2004">
        <v>8</v>
      </c>
      <c r="F2004">
        <f>+_xlfn.XLOOKUP(TablaVentas[[#This Row],[PRODUCTO FINANCIERO]],TablaPrecios[PRODUCTO FINANCIERO],TablaPrecios[PRECIO UNIT],0)</f>
        <v>9.9</v>
      </c>
      <c r="G2004" s="2">
        <f>+TablaVentas[[#This Row],[CANTIDAD]]*TablaVentas[[#This Row],[PRECIO UNITARIO]]</f>
        <v>79.2</v>
      </c>
      <c r="H2004" s="1">
        <f t="shared" ca="1" si="31"/>
        <v>0.10056813173562228</v>
      </c>
      <c r="I2004" s="2">
        <f ca="1">+TablaVentas[[#This Row],[VENTAL TOTAL]]-TablaVentas[[#This Row],[VENTAL TOTAL]]*TablaVentas[[#This Row],[DESCUENTO]]</f>
        <v>71.235003966538713</v>
      </c>
      <c r="J2004" s="2">
        <f ca="1">0.18*TablaVentas[[#This Row],[SUBTOTAL]]</f>
        <v>12.822300713976968</v>
      </c>
      <c r="K2004" s="2">
        <f ca="1">+TablaVentas[[#This Row],[SUBTOTAL]]+TablaVentas[[#This Row],[IGV]]</f>
        <v>84.057304680515685</v>
      </c>
    </row>
    <row r="2005" spans="1:11" x14ac:dyDescent="0.25">
      <c r="A2005" t="s">
        <v>2014</v>
      </c>
      <c r="B2005" s="6">
        <v>46073</v>
      </c>
      <c r="C2005" t="s">
        <v>10013</v>
      </c>
      <c r="D2005" t="s">
        <v>10017</v>
      </c>
      <c r="E2005">
        <v>7</v>
      </c>
      <c r="F2005">
        <f>+_xlfn.XLOOKUP(TablaVentas[[#This Row],[PRODUCTO FINANCIERO]],TablaPrecios[PRODUCTO FINANCIERO],TablaPrecios[PRECIO UNIT],0)</f>
        <v>9.9</v>
      </c>
      <c r="G2005" s="2">
        <f>+TablaVentas[[#This Row],[CANTIDAD]]*TablaVentas[[#This Row],[PRECIO UNITARIO]]</f>
        <v>69.3</v>
      </c>
      <c r="H2005" s="1">
        <f t="shared" ca="1" si="31"/>
        <v>0.11741448788220754</v>
      </c>
      <c r="I2005" s="2">
        <f ca="1">+TablaVentas[[#This Row],[VENTAL TOTAL]]-TablaVentas[[#This Row],[VENTAL TOTAL]]*TablaVentas[[#This Row],[DESCUENTO]]</f>
        <v>61.163175989763019</v>
      </c>
      <c r="J2005" s="2">
        <f ca="1">0.18*TablaVentas[[#This Row],[SUBTOTAL]]</f>
        <v>11.009371678157343</v>
      </c>
      <c r="K2005" s="2">
        <f ca="1">+TablaVentas[[#This Row],[SUBTOTAL]]+TablaVentas[[#This Row],[IGV]]</f>
        <v>72.172547667920355</v>
      </c>
    </row>
    <row r="2006" spans="1:11" x14ac:dyDescent="0.25">
      <c r="A2006" t="s">
        <v>2015</v>
      </c>
      <c r="B2006" s="6">
        <v>45652</v>
      </c>
      <c r="C2006" t="s">
        <v>10016</v>
      </c>
      <c r="D2006" t="s">
        <v>10017</v>
      </c>
      <c r="E2006">
        <v>10</v>
      </c>
      <c r="F2006">
        <f>+_xlfn.XLOOKUP(TablaVentas[[#This Row],[PRODUCTO FINANCIERO]],TablaPrecios[PRODUCTO FINANCIERO],TablaPrecios[PRECIO UNIT],0)</f>
        <v>9.9</v>
      </c>
      <c r="G2006" s="2">
        <f>+TablaVentas[[#This Row],[CANTIDAD]]*TablaVentas[[#This Row],[PRECIO UNITARIO]]</f>
        <v>99</v>
      </c>
      <c r="H2006" s="1">
        <f t="shared" ca="1" si="31"/>
        <v>0.11837229537192136</v>
      </c>
      <c r="I2006" s="2">
        <f ca="1">+TablaVentas[[#This Row],[VENTAL TOTAL]]-TablaVentas[[#This Row],[VENTAL TOTAL]]*TablaVentas[[#This Row],[DESCUENTO]]</f>
        <v>87.281142758179783</v>
      </c>
      <c r="J2006" s="2">
        <f ca="1">0.18*TablaVentas[[#This Row],[SUBTOTAL]]</f>
        <v>15.71060569647236</v>
      </c>
      <c r="K2006" s="2">
        <f ca="1">+TablaVentas[[#This Row],[SUBTOTAL]]+TablaVentas[[#This Row],[IGV]]</f>
        <v>102.99174845465214</v>
      </c>
    </row>
    <row r="2007" spans="1:11" x14ac:dyDescent="0.25">
      <c r="A2007" t="s">
        <v>2016</v>
      </c>
      <c r="B2007" s="6">
        <v>45878</v>
      </c>
      <c r="C2007" t="s">
        <v>10013</v>
      </c>
      <c r="D2007" t="s">
        <v>10019</v>
      </c>
      <c r="E2007">
        <v>17</v>
      </c>
      <c r="F2007">
        <f>+_xlfn.XLOOKUP(TablaVentas[[#This Row],[PRODUCTO FINANCIERO]],TablaPrecios[PRODUCTO FINANCIERO],TablaPrecios[PRECIO UNIT],0)</f>
        <v>9.9</v>
      </c>
      <c r="G2007" s="2">
        <f>+TablaVentas[[#This Row],[CANTIDAD]]*TablaVentas[[#This Row],[PRECIO UNITARIO]]</f>
        <v>168.3</v>
      </c>
      <c r="H2007" s="1">
        <f t="shared" ca="1" si="31"/>
        <v>0.15347123925072459</v>
      </c>
      <c r="I2007" s="2">
        <f ca="1">+TablaVentas[[#This Row],[VENTAL TOTAL]]-TablaVentas[[#This Row],[VENTAL TOTAL]]*TablaVentas[[#This Row],[DESCUENTO]]</f>
        <v>142.47079043410307</v>
      </c>
      <c r="J2007" s="2">
        <f ca="1">0.18*TablaVentas[[#This Row],[SUBTOTAL]]</f>
        <v>25.644742278138551</v>
      </c>
      <c r="K2007" s="2">
        <f ca="1">+TablaVentas[[#This Row],[SUBTOTAL]]+TablaVentas[[#This Row],[IGV]]</f>
        <v>168.11553271224162</v>
      </c>
    </row>
    <row r="2008" spans="1:11" x14ac:dyDescent="0.25">
      <c r="A2008" t="s">
        <v>2017</v>
      </c>
      <c r="B2008" s="6">
        <v>46289</v>
      </c>
      <c r="C2008" t="s">
        <v>10011</v>
      </c>
      <c r="D2008" t="s">
        <v>10019</v>
      </c>
      <c r="E2008">
        <v>16</v>
      </c>
      <c r="F2008">
        <f>+_xlfn.XLOOKUP(TablaVentas[[#This Row],[PRODUCTO FINANCIERO]],TablaPrecios[PRODUCTO FINANCIERO],TablaPrecios[PRECIO UNIT],0)</f>
        <v>9.9</v>
      </c>
      <c r="G2008" s="2">
        <f>+TablaVentas[[#This Row],[CANTIDAD]]*TablaVentas[[#This Row],[PRECIO UNITARIO]]</f>
        <v>158.4</v>
      </c>
      <c r="H2008" s="1">
        <f t="shared" ca="1" si="31"/>
        <v>0.1079533293141038</v>
      </c>
      <c r="I2008" s="2">
        <f ca="1">+TablaVentas[[#This Row],[VENTAL TOTAL]]-TablaVentas[[#This Row],[VENTAL TOTAL]]*TablaVentas[[#This Row],[DESCUENTO]]</f>
        <v>141.30019263664596</v>
      </c>
      <c r="J2008" s="2">
        <f ca="1">0.18*TablaVentas[[#This Row],[SUBTOTAL]]</f>
        <v>25.434034674596273</v>
      </c>
      <c r="K2008" s="2">
        <f ca="1">+TablaVentas[[#This Row],[SUBTOTAL]]+TablaVentas[[#This Row],[IGV]]</f>
        <v>166.73422731124222</v>
      </c>
    </row>
    <row r="2009" spans="1:11" x14ac:dyDescent="0.25">
      <c r="A2009" t="s">
        <v>2018</v>
      </c>
      <c r="B2009" s="6">
        <v>45661</v>
      </c>
      <c r="C2009" t="s">
        <v>10014</v>
      </c>
      <c r="D2009" t="s">
        <v>10019</v>
      </c>
      <c r="E2009">
        <v>19</v>
      </c>
      <c r="F2009">
        <f>+_xlfn.XLOOKUP(TablaVentas[[#This Row],[PRODUCTO FINANCIERO]],TablaPrecios[PRODUCTO FINANCIERO],TablaPrecios[PRECIO UNIT],0)</f>
        <v>9.9</v>
      </c>
      <c r="G2009" s="2">
        <f>+TablaVentas[[#This Row],[CANTIDAD]]*TablaVentas[[#This Row],[PRECIO UNITARIO]]</f>
        <v>188.1</v>
      </c>
      <c r="H2009" s="1">
        <f t="shared" ca="1" si="31"/>
        <v>0.16004236106442757</v>
      </c>
      <c r="I2009" s="2">
        <f ca="1">+TablaVentas[[#This Row],[VENTAL TOTAL]]-TablaVentas[[#This Row],[VENTAL TOTAL]]*TablaVentas[[#This Row],[DESCUENTO]]</f>
        <v>157.99603188378117</v>
      </c>
      <c r="J2009" s="2">
        <f ca="1">0.18*TablaVentas[[#This Row],[SUBTOTAL]]</f>
        <v>28.43928573908061</v>
      </c>
      <c r="K2009" s="2">
        <f ca="1">+TablaVentas[[#This Row],[SUBTOTAL]]+TablaVentas[[#This Row],[IGV]]</f>
        <v>186.43531762286179</v>
      </c>
    </row>
    <row r="2010" spans="1:11" x14ac:dyDescent="0.25">
      <c r="A2010" t="s">
        <v>2019</v>
      </c>
      <c r="B2010" s="6">
        <v>45328</v>
      </c>
      <c r="C2010" t="s">
        <v>10014</v>
      </c>
      <c r="D2010" t="s">
        <v>10017</v>
      </c>
      <c r="E2010">
        <v>14</v>
      </c>
      <c r="F2010">
        <f>+_xlfn.XLOOKUP(TablaVentas[[#This Row],[PRODUCTO FINANCIERO]],TablaPrecios[PRODUCTO FINANCIERO],TablaPrecios[PRECIO UNIT],0)</f>
        <v>9.9</v>
      </c>
      <c r="G2010" s="2">
        <f>+TablaVentas[[#This Row],[CANTIDAD]]*TablaVentas[[#This Row],[PRECIO UNITARIO]]</f>
        <v>138.6</v>
      </c>
      <c r="H2010" s="1">
        <f t="shared" ca="1" si="31"/>
        <v>0.12146086999822175</v>
      </c>
      <c r="I2010" s="2">
        <f ca="1">+TablaVentas[[#This Row],[VENTAL TOTAL]]-TablaVentas[[#This Row],[VENTAL TOTAL]]*TablaVentas[[#This Row],[DESCUENTO]]</f>
        <v>121.76552341824646</v>
      </c>
      <c r="J2010" s="2">
        <f ca="1">0.18*TablaVentas[[#This Row],[SUBTOTAL]]</f>
        <v>21.917794215284363</v>
      </c>
      <c r="K2010" s="2">
        <f ca="1">+TablaVentas[[#This Row],[SUBTOTAL]]+TablaVentas[[#This Row],[IGV]]</f>
        <v>143.68331763353083</v>
      </c>
    </row>
    <row r="2011" spans="1:11" x14ac:dyDescent="0.25">
      <c r="A2011" t="s">
        <v>2020</v>
      </c>
      <c r="B2011" s="6">
        <v>45972</v>
      </c>
      <c r="C2011" t="s">
        <v>10015</v>
      </c>
      <c r="D2011" t="s">
        <v>10017</v>
      </c>
      <c r="E2011">
        <v>7</v>
      </c>
      <c r="F2011">
        <f>+_xlfn.XLOOKUP(TablaVentas[[#This Row],[PRODUCTO FINANCIERO]],TablaPrecios[PRODUCTO FINANCIERO],TablaPrecios[PRECIO UNIT],0)</f>
        <v>9.9</v>
      </c>
      <c r="G2011" s="2">
        <f>+TablaVentas[[#This Row],[CANTIDAD]]*TablaVentas[[#This Row],[PRECIO UNITARIO]]</f>
        <v>69.3</v>
      </c>
      <c r="H2011" s="1">
        <f t="shared" ca="1" si="31"/>
        <v>0.15723634117523816</v>
      </c>
      <c r="I2011" s="2">
        <f ca="1">+TablaVentas[[#This Row],[VENTAL TOTAL]]-TablaVentas[[#This Row],[VENTAL TOTAL]]*TablaVentas[[#This Row],[DESCUENTO]]</f>
        <v>58.403521556555994</v>
      </c>
      <c r="J2011" s="2">
        <f ca="1">0.18*TablaVentas[[#This Row],[SUBTOTAL]]</f>
        <v>10.512633880180079</v>
      </c>
      <c r="K2011" s="2">
        <f ca="1">+TablaVentas[[#This Row],[SUBTOTAL]]+TablaVentas[[#This Row],[IGV]]</f>
        <v>68.916155436736076</v>
      </c>
    </row>
    <row r="2012" spans="1:11" x14ac:dyDescent="0.25">
      <c r="A2012" t="s">
        <v>2021</v>
      </c>
      <c r="B2012" s="6">
        <v>45671</v>
      </c>
      <c r="C2012" t="s">
        <v>10016</v>
      </c>
      <c r="D2012" t="s">
        <v>10018</v>
      </c>
      <c r="E2012">
        <v>11</v>
      </c>
      <c r="F2012">
        <f>+_xlfn.XLOOKUP(TablaVentas[[#This Row],[PRODUCTO FINANCIERO]],TablaPrecios[PRODUCTO FINANCIERO],TablaPrecios[PRECIO UNIT],0)</f>
        <v>14.9</v>
      </c>
      <c r="G2012" s="2">
        <f>+TablaVentas[[#This Row],[CANTIDAD]]*TablaVentas[[#This Row],[PRECIO UNITARIO]]</f>
        <v>163.9</v>
      </c>
      <c r="H2012" s="1">
        <f t="shared" ca="1" si="31"/>
        <v>0.11936707129556744</v>
      </c>
      <c r="I2012" s="2">
        <f ca="1">+TablaVentas[[#This Row],[VENTAL TOTAL]]-TablaVentas[[#This Row],[VENTAL TOTAL]]*TablaVentas[[#This Row],[DESCUENTO]]</f>
        <v>144.3357370146565</v>
      </c>
      <c r="J2012" s="2">
        <f ca="1">0.18*TablaVentas[[#This Row],[SUBTOTAL]]</f>
        <v>25.980432662638169</v>
      </c>
      <c r="K2012" s="2">
        <f ca="1">+TablaVentas[[#This Row],[SUBTOTAL]]+TablaVentas[[#This Row],[IGV]]</f>
        <v>170.31616967729468</v>
      </c>
    </row>
    <row r="2013" spans="1:11" x14ac:dyDescent="0.25">
      <c r="A2013" t="s">
        <v>2022</v>
      </c>
      <c r="B2013" s="6">
        <v>45335</v>
      </c>
      <c r="C2013" t="s">
        <v>10014</v>
      </c>
      <c r="D2013" t="s">
        <v>10022</v>
      </c>
      <c r="E2013">
        <v>8</v>
      </c>
      <c r="F2013">
        <f>+_xlfn.XLOOKUP(TablaVentas[[#This Row],[PRODUCTO FINANCIERO]],TablaPrecios[PRODUCTO FINANCIERO],TablaPrecios[PRECIO UNIT],0)</f>
        <v>20.9</v>
      </c>
      <c r="G2013" s="2">
        <f>+TablaVentas[[#This Row],[CANTIDAD]]*TablaVentas[[#This Row],[PRECIO UNITARIO]]</f>
        <v>167.2</v>
      </c>
      <c r="H2013" s="1">
        <f t="shared" ca="1" si="31"/>
        <v>0.1320524671182525</v>
      </c>
      <c r="I2013" s="2">
        <f ca="1">+TablaVentas[[#This Row],[VENTAL TOTAL]]-TablaVentas[[#This Row],[VENTAL TOTAL]]*TablaVentas[[#This Row],[DESCUENTO]]</f>
        <v>145.12082749782817</v>
      </c>
      <c r="J2013" s="2">
        <f ca="1">0.18*TablaVentas[[#This Row],[SUBTOTAL]]</f>
        <v>26.121748949609071</v>
      </c>
      <c r="K2013" s="2">
        <f ca="1">+TablaVentas[[#This Row],[SUBTOTAL]]+TablaVentas[[#This Row],[IGV]]</f>
        <v>171.24257644743724</v>
      </c>
    </row>
    <row r="2014" spans="1:11" x14ac:dyDescent="0.25">
      <c r="A2014" t="s">
        <v>2023</v>
      </c>
      <c r="B2014" s="6">
        <v>45768</v>
      </c>
      <c r="C2014" t="s">
        <v>10015</v>
      </c>
      <c r="D2014" t="s">
        <v>10018</v>
      </c>
      <c r="E2014">
        <v>11</v>
      </c>
      <c r="F2014">
        <f>+_xlfn.XLOOKUP(TablaVentas[[#This Row],[PRODUCTO FINANCIERO]],TablaPrecios[PRODUCTO FINANCIERO],TablaPrecios[PRECIO UNIT],0)</f>
        <v>14.9</v>
      </c>
      <c r="G2014" s="2">
        <f>+TablaVentas[[#This Row],[CANTIDAD]]*TablaVentas[[#This Row],[PRECIO UNITARIO]]</f>
        <v>163.9</v>
      </c>
      <c r="H2014" s="1">
        <f t="shared" ca="1" si="31"/>
        <v>0.11145257502013804</v>
      </c>
      <c r="I2014" s="2">
        <f ca="1">+TablaVentas[[#This Row],[VENTAL TOTAL]]-TablaVentas[[#This Row],[VENTAL TOTAL]]*TablaVentas[[#This Row],[DESCUENTO]]</f>
        <v>145.63292295419939</v>
      </c>
      <c r="J2014" s="2">
        <f ca="1">0.18*TablaVentas[[#This Row],[SUBTOTAL]]</f>
        <v>26.213926131755887</v>
      </c>
      <c r="K2014" s="2">
        <f ca="1">+TablaVentas[[#This Row],[SUBTOTAL]]+TablaVentas[[#This Row],[IGV]]</f>
        <v>171.84684908595528</v>
      </c>
    </row>
    <row r="2015" spans="1:11" x14ac:dyDescent="0.25">
      <c r="A2015" t="s">
        <v>2024</v>
      </c>
      <c r="B2015" s="6">
        <v>45692</v>
      </c>
      <c r="C2015" t="s">
        <v>10016</v>
      </c>
      <c r="D2015" t="s">
        <v>10020</v>
      </c>
      <c r="E2015">
        <v>14</v>
      </c>
      <c r="F2015">
        <f>+_xlfn.XLOOKUP(TablaVentas[[#This Row],[PRODUCTO FINANCIERO]],TablaPrecios[PRODUCTO FINANCIERO],TablaPrecios[PRECIO UNIT],0)</f>
        <v>14.9</v>
      </c>
      <c r="G2015" s="2">
        <f>+TablaVentas[[#This Row],[CANTIDAD]]*TablaVentas[[#This Row],[PRECIO UNITARIO]]</f>
        <v>208.6</v>
      </c>
      <c r="H2015" s="1">
        <f t="shared" ca="1" si="31"/>
        <v>0.19333646778701902</v>
      </c>
      <c r="I2015" s="2">
        <f ca="1">+TablaVentas[[#This Row],[VENTAL TOTAL]]-TablaVentas[[#This Row],[VENTAL TOTAL]]*TablaVentas[[#This Row],[DESCUENTO]]</f>
        <v>168.27001281962782</v>
      </c>
      <c r="J2015" s="2">
        <f ca="1">0.18*TablaVentas[[#This Row],[SUBTOTAL]]</f>
        <v>30.288602307533008</v>
      </c>
      <c r="K2015" s="2">
        <f ca="1">+TablaVentas[[#This Row],[SUBTOTAL]]+TablaVentas[[#This Row],[IGV]]</f>
        <v>198.55861512716083</v>
      </c>
    </row>
    <row r="2016" spans="1:11" x14ac:dyDescent="0.25">
      <c r="A2016" t="s">
        <v>2025</v>
      </c>
      <c r="B2016" s="6">
        <v>45682</v>
      </c>
      <c r="C2016" t="s">
        <v>10012</v>
      </c>
      <c r="D2016" t="s">
        <v>10020</v>
      </c>
      <c r="E2016">
        <v>12</v>
      </c>
      <c r="F2016">
        <f>+_xlfn.XLOOKUP(TablaVentas[[#This Row],[PRODUCTO FINANCIERO]],TablaPrecios[PRODUCTO FINANCIERO],TablaPrecios[PRECIO UNIT],0)</f>
        <v>14.9</v>
      </c>
      <c r="G2016" s="2">
        <f>+TablaVentas[[#This Row],[CANTIDAD]]*TablaVentas[[#This Row],[PRECIO UNITARIO]]</f>
        <v>178.8</v>
      </c>
      <c r="H2016" s="1">
        <f t="shared" ca="1" si="31"/>
        <v>0.1071532668174334</v>
      </c>
      <c r="I2016" s="2">
        <f ca="1">+TablaVentas[[#This Row],[VENTAL TOTAL]]-TablaVentas[[#This Row],[VENTAL TOTAL]]*TablaVentas[[#This Row],[DESCUENTO]]</f>
        <v>159.64099589304291</v>
      </c>
      <c r="J2016" s="2">
        <f ca="1">0.18*TablaVentas[[#This Row],[SUBTOTAL]]</f>
        <v>28.735379260747724</v>
      </c>
      <c r="K2016" s="2">
        <f ca="1">+TablaVentas[[#This Row],[SUBTOTAL]]+TablaVentas[[#This Row],[IGV]]</f>
        <v>188.37637515379063</v>
      </c>
    </row>
    <row r="2017" spans="1:11" x14ac:dyDescent="0.25">
      <c r="A2017" t="s">
        <v>2026</v>
      </c>
      <c r="B2017" s="6">
        <v>45720</v>
      </c>
      <c r="C2017" t="s">
        <v>10016</v>
      </c>
      <c r="D2017" t="s">
        <v>10020</v>
      </c>
      <c r="E2017">
        <v>15</v>
      </c>
      <c r="F2017">
        <f>+_xlfn.XLOOKUP(TablaVentas[[#This Row],[PRODUCTO FINANCIERO]],TablaPrecios[PRODUCTO FINANCIERO],TablaPrecios[PRECIO UNIT],0)</f>
        <v>14.9</v>
      </c>
      <c r="G2017" s="2">
        <f>+TablaVentas[[#This Row],[CANTIDAD]]*TablaVentas[[#This Row],[PRECIO UNITARIO]]</f>
        <v>223.5</v>
      </c>
      <c r="H2017" s="1">
        <f t="shared" ca="1" si="31"/>
        <v>0.1398509718943457</v>
      </c>
      <c r="I2017" s="2">
        <f ca="1">+TablaVentas[[#This Row],[VENTAL TOTAL]]-TablaVentas[[#This Row],[VENTAL TOTAL]]*TablaVentas[[#This Row],[DESCUENTO]]</f>
        <v>192.24330778161374</v>
      </c>
      <c r="J2017" s="2">
        <f ca="1">0.18*TablaVentas[[#This Row],[SUBTOTAL]]</f>
        <v>34.603795400690473</v>
      </c>
      <c r="K2017" s="2">
        <f ca="1">+TablaVentas[[#This Row],[SUBTOTAL]]+TablaVentas[[#This Row],[IGV]]</f>
        <v>226.84710318230421</v>
      </c>
    </row>
    <row r="2018" spans="1:11" x14ac:dyDescent="0.25">
      <c r="A2018" t="s">
        <v>2027</v>
      </c>
      <c r="B2018" s="6">
        <v>45458</v>
      </c>
      <c r="C2018" t="s">
        <v>10011</v>
      </c>
      <c r="D2018" t="s">
        <v>10019</v>
      </c>
      <c r="E2018">
        <v>13</v>
      </c>
      <c r="F2018">
        <f>+_xlfn.XLOOKUP(TablaVentas[[#This Row],[PRODUCTO FINANCIERO]],TablaPrecios[PRODUCTO FINANCIERO],TablaPrecios[PRECIO UNIT],0)</f>
        <v>9.9</v>
      </c>
      <c r="G2018" s="2">
        <f>+TablaVentas[[#This Row],[CANTIDAD]]*TablaVentas[[#This Row],[PRECIO UNITARIO]]</f>
        <v>128.70000000000002</v>
      </c>
      <c r="H2018" s="1">
        <f t="shared" ca="1" si="31"/>
        <v>0.14389120506598804</v>
      </c>
      <c r="I2018" s="2">
        <f ca="1">+TablaVentas[[#This Row],[VENTAL TOTAL]]-TablaVentas[[#This Row],[VENTAL TOTAL]]*TablaVentas[[#This Row],[DESCUENTO]]</f>
        <v>110.18120190800735</v>
      </c>
      <c r="J2018" s="2">
        <f ca="1">0.18*TablaVentas[[#This Row],[SUBTOTAL]]</f>
        <v>19.832616343441323</v>
      </c>
      <c r="K2018" s="2">
        <f ca="1">+TablaVentas[[#This Row],[SUBTOTAL]]+TablaVentas[[#This Row],[IGV]]</f>
        <v>130.01381825144867</v>
      </c>
    </row>
    <row r="2019" spans="1:11" x14ac:dyDescent="0.25">
      <c r="A2019" t="s">
        <v>2028</v>
      </c>
      <c r="B2019" s="6">
        <v>46070</v>
      </c>
      <c r="C2019" t="s">
        <v>10016</v>
      </c>
      <c r="D2019" t="s">
        <v>10019</v>
      </c>
      <c r="E2019">
        <v>15</v>
      </c>
      <c r="F2019">
        <f>+_xlfn.XLOOKUP(TablaVentas[[#This Row],[PRODUCTO FINANCIERO]],TablaPrecios[PRODUCTO FINANCIERO],TablaPrecios[PRECIO UNIT],0)</f>
        <v>9.9</v>
      </c>
      <c r="G2019" s="2">
        <f>+TablaVentas[[#This Row],[CANTIDAD]]*TablaVentas[[#This Row],[PRECIO UNITARIO]]</f>
        <v>148.5</v>
      </c>
      <c r="H2019" s="1">
        <f t="shared" ca="1" si="31"/>
        <v>0.12800134308761943</v>
      </c>
      <c r="I2019" s="2">
        <f ca="1">+TablaVentas[[#This Row],[VENTAL TOTAL]]-TablaVentas[[#This Row],[VENTAL TOTAL]]*TablaVentas[[#This Row],[DESCUENTO]]</f>
        <v>129.49180055148852</v>
      </c>
      <c r="J2019" s="2">
        <f ca="1">0.18*TablaVentas[[#This Row],[SUBTOTAL]]</f>
        <v>23.308524099267935</v>
      </c>
      <c r="K2019" s="2">
        <f ca="1">+TablaVentas[[#This Row],[SUBTOTAL]]+TablaVentas[[#This Row],[IGV]]</f>
        <v>152.80032465075647</v>
      </c>
    </row>
    <row r="2020" spans="1:11" x14ac:dyDescent="0.25">
      <c r="A2020" t="s">
        <v>2029</v>
      </c>
      <c r="B2020" s="6">
        <v>45726</v>
      </c>
      <c r="C2020" t="s">
        <v>10013</v>
      </c>
      <c r="D2020" t="s">
        <v>10019</v>
      </c>
      <c r="E2020">
        <v>12</v>
      </c>
      <c r="F2020">
        <f>+_xlfn.XLOOKUP(TablaVentas[[#This Row],[PRODUCTO FINANCIERO]],TablaPrecios[PRODUCTO FINANCIERO],TablaPrecios[PRECIO UNIT],0)</f>
        <v>9.9</v>
      </c>
      <c r="G2020" s="2">
        <f>+TablaVentas[[#This Row],[CANTIDAD]]*TablaVentas[[#This Row],[PRECIO UNITARIO]]</f>
        <v>118.80000000000001</v>
      </c>
      <c r="H2020" s="1">
        <f t="shared" ca="1" si="31"/>
        <v>0.18736059676132011</v>
      </c>
      <c r="I2020" s="2">
        <f ca="1">+TablaVentas[[#This Row],[VENTAL TOTAL]]-TablaVentas[[#This Row],[VENTAL TOTAL]]*TablaVentas[[#This Row],[DESCUENTO]]</f>
        <v>96.541561104755175</v>
      </c>
      <c r="J2020" s="2">
        <f ca="1">0.18*TablaVentas[[#This Row],[SUBTOTAL]]</f>
        <v>17.37748099885593</v>
      </c>
      <c r="K2020" s="2">
        <f ca="1">+TablaVentas[[#This Row],[SUBTOTAL]]+TablaVentas[[#This Row],[IGV]]</f>
        <v>113.9190421036111</v>
      </c>
    </row>
    <row r="2021" spans="1:11" x14ac:dyDescent="0.25">
      <c r="A2021" t="s">
        <v>2030</v>
      </c>
      <c r="B2021" s="6">
        <v>45501</v>
      </c>
      <c r="C2021" t="s">
        <v>10012</v>
      </c>
      <c r="D2021" t="s">
        <v>10020</v>
      </c>
      <c r="E2021">
        <v>7</v>
      </c>
      <c r="F2021">
        <f>+_xlfn.XLOOKUP(TablaVentas[[#This Row],[PRODUCTO FINANCIERO]],TablaPrecios[PRODUCTO FINANCIERO],TablaPrecios[PRECIO UNIT],0)</f>
        <v>14.9</v>
      </c>
      <c r="G2021" s="2">
        <f>+TablaVentas[[#This Row],[CANTIDAD]]*TablaVentas[[#This Row],[PRECIO UNITARIO]]</f>
        <v>104.3</v>
      </c>
      <c r="H2021" s="1">
        <f t="shared" ca="1" si="31"/>
        <v>0.18726207781044044</v>
      </c>
      <c r="I2021" s="2">
        <f ca="1">+TablaVentas[[#This Row],[VENTAL TOTAL]]-TablaVentas[[#This Row],[VENTAL TOTAL]]*TablaVentas[[#This Row],[DESCUENTO]]</f>
        <v>84.768565284371064</v>
      </c>
      <c r="J2021" s="2">
        <f ca="1">0.18*TablaVentas[[#This Row],[SUBTOTAL]]</f>
        <v>15.258341751186791</v>
      </c>
      <c r="K2021" s="2">
        <f ca="1">+TablaVentas[[#This Row],[SUBTOTAL]]+TablaVentas[[#This Row],[IGV]]</f>
        <v>100.02690703555785</v>
      </c>
    </row>
    <row r="2022" spans="1:11" x14ac:dyDescent="0.25">
      <c r="A2022" t="s">
        <v>2031</v>
      </c>
      <c r="B2022" s="6">
        <v>46275</v>
      </c>
      <c r="C2022" t="s">
        <v>10011</v>
      </c>
      <c r="D2022" t="s">
        <v>10022</v>
      </c>
      <c r="E2022">
        <v>13</v>
      </c>
      <c r="F2022">
        <f>+_xlfn.XLOOKUP(TablaVentas[[#This Row],[PRODUCTO FINANCIERO]],TablaPrecios[PRODUCTO FINANCIERO],TablaPrecios[PRECIO UNIT],0)</f>
        <v>20.9</v>
      </c>
      <c r="G2022" s="2">
        <f>+TablaVentas[[#This Row],[CANTIDAD]]*TablaVentas[[#This Row],[PRECIO UNITARIO]]</f>
        <v>271.7</v>
      </c>
      <c r="H2022" s="1">
        <f t="shared" ca="1" si="31"/>
        <v>0.1543249241958643</v>
      </c>
      <c r="I2022" s="2">
        <f ca="1">+TablaVentas[[#This Row],[VENTAL TOTAL]]-TablaVentas[[#This Row],[VENTAL TOTAL]]*TablaVentas[[#This Row],[DESCUENTO]]</f>
        <v>229.76991809598366</v>
      </c>
      <c r="J2022" s="2">
        <f ca="1">0.18*TablaVentas[[#This Row],[SUBTOTAL]]</f>
        <v>41.358585257277056</v>
      </c>
      <c r="K2022" s="2">
        <f ca="1">+TablaVentas[[#This Row],[SUBTOTAL]]+TablaVentas[[#This Row],[IGV]]</f>
        <v>271.12850335326073</v>
      </c>
    </row>
    <row r="2023" spans="1:11" x14ac:dyDescent="0.25">
      <c r="A2023" t="s">
        <v>2032</v>
      </c>
      <c r="B2023" s="6">
        <v>46234</v>
      </c>
      <c r="C2023" t="s">
        <v>10013</v>
      </c>
      <c r="D2023" t="s">
        <v>10020</v>
      </c>
      <c r="E2023">
        <v>11</v>
      </c>
      <c r="F2023">
        <f>+_xlfn.XLOOKUP(TablaVentas[[#This Row],[PRODUCTO FINANCIERO]],TablaPrecios[PRODUCTO FINANCIERO],TablaPrecios[PRECIO UNIT],0)</f>
        <v>14.9</v>
      </c>
      <c r="G2023" s="2">
        <f>+TablaVentas[[#This Row],[CANTIDAD]]*TablaVentas[[#This Row],[PRECIO UNITARIO]]</f>
        <v>163.9</v>
      </c>
      <c r="H2023" s="1">
        <f t="shared" ca="1" si="31"/>
        <v>0.16948881624071849</v>
      </c>
      <c r="I2023" s="2">
        <f ca="1">+TablaVentas[[#This Row],[VENTAL TOTAL]]-TablaVentas[[#This Row],[VENTAL TOTAL]]*TablaVentas[[#This Row],[DESCUENTO]]</f>
        <v>136.12078301814626</v>
      </c>
      <c r="J2023" s="2">
        <f ca="1">0.18*TablaVentas[[#This Row],[SUBTOTAL]]</f>
        <v>24.501740943266324</v>
      </c>
      <c r="K2023" s="2">
        <f ca="1">+TablaVentas[[#This Row],[SUBTOTAL]]+TablaVentas[[#This Row],[IGV]]</f>
        <v>160.62252396141258</v>
      </c>
    </row>
    <row r="2024" spans="1:11" x14ac:dyDescent="0.25">
      <c r="A2024" t="s">
        <v>2033</v>
      </c>
      <c r="B2024" s="6">
        <v>46050</v>
      </c>
      <c r="C2024" t="s">
        <v>10014</v>
      </c>
      <c r="D2024" t="s">
        <v>10018</v>
      </c>
      <c r="E2024">
        <v>19</v>
      </c>
      <c r="F2024">
        <f>+_xlfn.XLOOKUP(TablaVentas[[#This Row],[PRODUCTO FINANCIERO]],TablaPrecios[PRODUCTO FINANCIERO],TablaPrecios[PRECIO UNIT],0)</f>
        <v>14.9</v>
      </c>
      <c r="G2024" s="2">
        <f>+TablaVentas[[#This Row],[CANTIDAD]]*TablaVentas[[#This Row],[PRECIO UNITARIO]]</f>
        <v>283.10000000000002</v>
      </c>
      <c r="H2024" s="1">
        <f t="shared" ca="1" si="31"/>
        <v>0.17424385625151073</v>
      </c>
      <c r="I2024" s="2">
        <f ca="1">+TablaVentas[[#This Row],[VENTAL TOTAL]]-TablaVentas[[#This Row],[VENTAL TOTAL]]*TablaVentas[[#This Row],[DESCUENTO]]</f>
        <v>233.77156429519732</v>
      </c>
      <c r="J2024" s="2">
        <f ca="1">0.18*TablaVentas[[#This Row],[SUBTOTAL]]</f>
        <v>42.078881573135519</v>
      </c>
      <c r="K2024" s="2">
        <f ca="1">+TablaVentas[[#This Row],[SUBTOTAL]]+TablaVentas[[#This Row],[IGV]]</f>
        <v>275.85044586833283</v>
      </c>
    </row>
    <row r="2025" spans="1:11" x14ac:dyDescent="0.25">
      <c r="A2025" t="s">
        <v>2034</v>
      </c>
      <c r="B2025" s="6">
        <v>45552</v>
      </c>
      <c r="C2025" t="s">
        <v>10015</v>
      </c>
      <c r="D2025" t="s">
        <v>10020</v>
      </c>
      <c r="E2025">
        <v>17</v>
      </c>
      <c r="F2025">
        <f>+_xlfn.XLOOKUP(TablaVentas[[#This Row],[PRODUCTO FINANCIERO]],TablaPrecios[PRODUCTO FINANCIERO],TablaPrecios[PRECIO UNIT],0)</f>
        <v>14.9</v>
      </c>
      <c r="G2025" s="2">
        <f>+TablaVentas[[#This Row],[CANTIDAD]]*TablaVentas[[#This Row],[PRECIO UNITARIO]]</f>
        <v>253.3</v>
      </c>
      <c r="H2025" s="1">
        <f t="shared" ca="1" si="31"/>
        <v>0.10095360968699693</v>
      </c>
      <c r="I2025" s="2">
        <f ca="1">+TablaVentas[[#This Row],[VENTAL TOTAL]]-TablaVentas[[#This Row],[VENTAL TOTAL]]*TablaVentas[[#This Row],[DESCUENTO]]</f>
        <v>227.72845066628369</v>
      </c>
      <c r="J2025" s="2">
        <f ca="1">0.18*TablaVentas[[#This Row],[SUBTOTAL]]</f>
        <v>40.991121119931066</v>
      </c>
      <c r="K2025" s="2">
        <f ca="1">+TablaVentas[[#This Row],[SUBTOTAL]]+TablaVentas[[#This Row],[IGV]]</f>
        <v>268.71957178621477</v>
      </c>
    </row>
    <row r="2026" spans="1:11" x14ac:dyDescent="0.25">
      <c r="A2026" t="s">
        <v>2035</v>
      </c>
      <c r="B2026" s="6">
        <v>45317</v>
      </c>
      <c r="C2026" t="s">
        <v>10016</v>
      </c>
      <c r="D2026" t="s">
        <v>10020</v>
      </c>
      <c r="E2026">
        <v>12</v>
      </c>
      <c r="F2026">
        <f>+_xlfn.XLOOKUP(TablaVentas[[#This Row],[PRODUCTO FINANCIERO]],TablaPrecios[PRODUCTO FINANCIERO],TablaPrecios[PRECIO UNIT],0)</f>
        <v>14.9</v>
      </c>
      <c r="G2026" s="2">
        <f>+TablaVentas[[#This Row],[CANTIDAD]]*TablaVentas[[#This Row],[PRECIO UNITARIO]]</f>
        <v>178.8</v>
      </c>
      <c r="H2026" s="1">
        <f t="shared" ca="1" si="31"/>
        <v>0.13077249529240756</v>
      </c>
      <c r="I2026" s="2">
        <f ca="1">+TablaVentas[[#This Row],[VENTAL TOTAL]]-TablaVentas[[#This Row],[VENTAL TOTAL]]*TablaVentas[[#This Row],[DESCUENTO]]</f>
        <v>155.41787784171754</v>
      </c>
      <c r="J2026" s="2">
        <f ca="1">0.18*TablaVentas[[#This Row],[SUBTOTAL]]</f>
        <v>27.975218011509156</v>
      </c>
      <c r="K2026" s="2">
        <f ca="1">+TablaVentas[[#This Row],[SUBTOTAL]]+TablaVentas[[#This Row],[IGV]]</f>
        <v>183.3930958532267</v>
      </c>
    </row>
    <row r="2027" spans="1:11" x14ac:dyDescent="0.25">
      <c r="A2027" t="s">
        <v>2036</v>
      </c>
      <c r="B2027" s="6">
        <v>45662</v>
      </c>
      <c r="C2027" t="s">
        <v>10012</v>
      </c>
      <c r="D2027" t="s">
        <v>10017</v>
      </c>
      <c r="E2027">
        <v>14</v>
      </c>
      <c r="F2027">
        <f>+_xlfn.XLOOKUP(TablaVentas[[#This Row],[PRODUCTO FINANCIERO]],TablaPrecios[PRODUCTO FINANCIERO],TablaPrecios[PRECIO UNIT],0)</f>
        <v>9.9</v>
      </c>
      <c r="G2027" s="2">
        <f>+TablaVentas[[#This Row],[CANTIDAD]]*TablaVentas[[#This Row],[PRECIO UNITARIO]]</f>
        <v>138.6</v>
      </c>
      <c r="H2027" s="1">
        <f t="shared" ca="1" si="31"/>
        <v>0.18020280013775047</v>
      </c>
      <c r="I2027" s="2">
        <f ca="1">+TablaVentas[[#This Row],[VENTAL TOTAL]]-TablaVentas[[#This Row],[VENTAL TOTAL]]*TablaVentas[[#This Row],[DESCUENTO]]</f>
        <v>113.62389190090778</v>
      </c>
      <c r="J2027" s="2">
        <f ca="1">0.18*TablaVentas[[#This Row],[SUBTOTAL]]</f>
        <v>20.4523005421634</v>
      </c>
      <c r="K2027" s="2">
        <f ca="1">+TablaVentas[[#This Row],[SUBTOTAL]]+TablaVentas[[#This Row],[IGV]]</f>
        <v>134.07619244307119</v>
      </c>
    </row>
    <row r="2028" spans="1:11" x14ac:dyDescent="0.25">
      <c r="A2028" t="s">
        <v>2037</v>
      </c>
      <c r="B2028" s="6">
        <v>45505</v>
      </c>
      <c r="C2028" t="s">
        <v>10014</v>
      </c>
      <c r="D2028" t="s">
        <v>10022</v>
      </c>
      <c r="E2028">
        <v>10</v>
      </c>
      <c r="F2028">
        <f>+_xlfn.XLOOKUP(TablaVentas[[#This Row],[PRODUCTO FINANCIERO]],TablaPrecios[PRODUCTO FINANCIERO],TablaPrecios[PRECIO UNIT],0)</f>
        <v>20.9</v>
      </c>
      <c r="G2028" s="2">
        <f>+TablaVentas[[#This Row],[CANTIDAD]]*TablaVentas[[#This Row],[PRECIO UNITARIO]]</f>
        <v>209</v>
      </c>
      <c r="H2028" s="1">
        <f t="shared" ca="1" si="31"/>
        <v>0.1586451407712422</v>
      </c>
      <c r="I2028" s="2">
        <f ca="1">+TablaVentas[[#This Row],[VENTAL TOTAL]]-TablaVentas[[#This Row],[VENTAL TOTAL]]*TablaVentas[[#This Row],[DESCUENTO]]</f>
        <v>175.84316557881039</v>
      </c>
      <c r="J2028" s="2">
        <f ca="1">0.18*TablaVentas[[#This Row],[SUBTOTAL]]</f>
        <v>31.651769804185868</v>
      </c>
      <c r="K2028" s="2">
        <f ca="1">+TablaVentas[[#This Row],[SUBTOTAL]]+TablaVentas[[#This Row],[IGV]]</f>
        <v>207.49493538299626</v>
      </c>
    </row>
    <row r="2029" spans="1:11" x14ac:dyDescent="0.25">
      <c r="A2029" t="s">
        <v>2038</v>
      </c>
      <c r="B2029" s="6">
        <v>45474</v>
      </c>
      <c r="C2029" t="s">
        <v>10011</v>
      </c>
      <c r="D2029" t="s">
        <v>10020</v>
      </c>
      <c r="E2029">
        <v>12</v>
      </c>
      <c r="F2029">
        <f>+_xlfn.XLOOKUP(TablaVentas[[#This Row],[PRODUCTO FINANCIERO]],TablaPrecios[PRODUCTO FINANCIERO],TablaPrecios[PRECIO UNIT],0)</f>
        <v>14.9</v>
      </c>
      <c r="G2029" s="2">
        <f>+TablaVentas[[#This Row],[CANTIDAD]]*TablaVentas[[#This Row],[PRECIO UNITARIO]]</f>
        <v>178.8</v>
      </c>
      <c r="H2029" s="1">
        <f t="shared" ca="1" si="31"/>
        <v>0.12088168508140429</v>
      </c>
      <c r="I2029" s="2">
        <f ca="1">+TablaVentas[[#This Row],[VENTAL TOTAL]]-TablaVentas[[#This Row],[VENTAL TOTAL]]*TablaVentas[[#This Row],[DESCUENTO]]</f>
        <v>157.18635470744493</v>
      </c>
      <c r="J2029" s="2">
        <f ca="1">0.18*TablaVentas[[#This Row],[SUBTOTAL]]</f>
        <v>28.293543847340086</v>
      </c>
      <c r="K2029" s="2">
        <f ca="1">+TablaVentas[[#This Row],[SUBTOTAL]]+TablaVentas[[#This Row],[IGV]]</f>
        <v>185.47989855478502</v>
      </c>
    </row>
    <row r="2030" spans="1:11" x14ac:dyDescent="0.25">
      <c r="A2030" t="s">
        <v>2039</v>
      </c>
      <c r="B2030" s="6">
        <v>45317</v>
      </c>
      <c r="C2030" t="s">
        <v>10011</v>
      </c>
      <c r="D2030" t="s">
        <v>10022</v>
      </c>
      <c r="E2030">
        <v>19</v>
      </c>
      <c r="F2030">
        <f>+_xlfn.XLOOKUP(TablaVentas[[#This Row],[PRODUCTO FINANCIERO]],TablaPrecios[PRODUCTO FINANCIERO],TablaPrecios[PRECIO UNIT],0)</f>
        <v>20.9</v>
      </c>
      <c r="G2030" s="2">
        <f>+TablaVentas[[#This Row],[CANTIDAD]]*TablaVentas[[#This Row],[PRECIO UNITARIO]]</f>
        <v>397.09999999999997</v>
      </c>
      <c r="H2030" s="1">
        <f t="shared" ca="1" si="31"/>
        <v>0.15779315661129864</v>
      </c>
      <c r="I2030" s="2">
        <f ca="1">+TablaVentas[[#This Row],[VENTAL TOTAL]]-TablaVentas[[#This Row],[VENTAL TOTAL]]*TablaVentas[[#This Row],[DESCUENTO]]</f>
        <v>334.44033750965326</v>
      </c>
      <c r="J2030" s="2">
        <f ca="1">0.18*TablaVentas[[#This Row],[SUBTOTAL]]</f>
        <v>60.199260751737583</v>
      </c>
      <c r="K2030" s="2">
        <f ca="1">+TablaVentas[[#This Row],[SUBTOTAL]]+TablaVentas[[#This Row],[IGV]]</f>
        <v>394.63959826139086</v>
      </c>
    </row>
    <row r="2031" spans="1:11" x14ac:dyDescent="0.25">
      <c r="A2031" t="s">
        <v>2040</v>
      </c>
      <c r="B2031" s="6">
        <v>45605</v>
      </c>
      <c r="C2031" t="s">
        <v>10015</v>
      </c>
      <c r="D2031" t="s">
        <v>10018</v>
      </c>
      <c r="E2031">
        <v>14</v>
      </c>
      <c r="F2031">
        <f>+_xlfn.XLOOKUP(TablaVentas[[#This Row],[PRODUCTO FINANCIERO]],TablaPrecios[PRODUCTO FINANCIERO],TablaPrecios[PRECIO UNIT],0)</f>
        <v>14.9</v>
      </c>
      <c r="G2031" s="2">
        <f>+TablaVentas[[#This Row],[CANTIDAD]]*TablaVentas[[#This Row],[PRECIO UNITARIO]]</f>
        <v>208.6</v>
      </c>
      <c r="H2031" s="1">
        <f t="shared" ca="1" si="31"/>
        <v>0.13787823965532386</v>
      </c>
      <c r="I2031" s="2">
        <f ca="1">+TablaVentas[[#This Row],[VENTAL TOTAL]]-TablaVentas[[#This Row],[VENTAL TOTAL]]*TablaVentas[[#This Row],[DESCUENTO]]</f>
        <v>179.83859920789945</v>
      </c>
      <c r="J2031" s="2">
        <f ca="1">0.18*TablaVentas[[#This Row],[SUBTOTAL]]</f>
        <v>32.370947857421896</v>
      </c>
      <c r="K2031" s="2">
        <f ca="1">+TablaVentas[[#This Row],[SUBTOTAL]]+TablaVentas[[#This Row],[IGV]]</f>
        <v>212.20954706532135</v>
      </c>
    </row>
    <row r="2032" spans="1:11" x14ac:dyDescent="0.25">
      <c r="A2032" t="s">
        <v>2041</v>
      </c>
      <c r="B2032" s="6">
        <v>46146</v>
      </c>
      <c r="C2032" t="s">
        <v>10012</v>
      </c>
      <c r="D2032" t="s">
        <v>10019</v>
      </c>
      <c r="E2032">
        <v>9</v>
      </c>
      <c r="F2032">
        <f>+_xlfn.XLOOKUP(TablaVentas[[#This Row],[PRODUCTO FINANCIERO]],TablaPrecios[PRODUCTO FINANCIERO],TablaPrecios[PRECIO UNIT],0)</f>
        <v>9.9</v>
      </c>
      <c r="G2032" s="2">
        <f>+TablaVentas[[#This Row],[CANTIDAD]]*TablaVentas[[#This Row],[PRECIO UNITARIO]]</f>
        <v>89.100000000000009</v>
      </c>
      <c r="H2032" s="1">
        <f t="shared" ca="1" si="31"/>
        <v>0.14598500800884129</v>
      </c>
      <c r="I2032" s="2">
        <f ca="1">+TablaVentas[[#This Row],[VENTAL TOTAL]]-TablaVentas[[#This Row],[VENTAL TOTAL]]*TablaVentas[[#This Row],[DESCUENTO]]</f>
        <v>76.092735786412248</v>
      </c>
      <c r="J2032" s="2">
        <f ca="1">0.18*TablaVentas[[#This Row],[SUBTOTAL]]</f>
        <v>13.696692441554204</v>
      </c>
      <c r="K2032" s="2">
        <f ca="1">+TablaVentas[[#This Row],[SUBTOTAL]]+TablaVentas[[#This Row],[IGV]]</f>
        <v>89.789428227966454</v>
      </c>
    </row>
    <row r="2033" spans="1:11" x14ac:dyDescent="0.25">
      <c r="A2033" t="s">
        <v>2042</v>
      </c>
      <c r="B2033" s="6">
        <v>46043</v>
      </c>
      <c r="C2033" t="s">
        <v>10011</v>
      </c>
      <c r="D2033" t="s">
        <v>10022</v>
      </c>
      <c r="E2033">
        <v>5</v>
      </c>
      <c r="F2033">
        <f>+_xlfn.XLOOKUP(TablaVentas[[#This Row],[PRODUCTO FINANCIERO]],TablaPrecios[PRODUCTO FINANCIERO],TablaPrecios[PRECIO UNIT],0)</f>
        <v>20.9</v>
      </c>
      <c r="G2033" s="2">
        <f>+TablaVentas[[#This Row],[CANTIDAD]]*TablaVentas[[#This Row],[PRECIO UNITARIO]]</f>
        <v>104.5</v>
      </c>
      <c r="H2033" s="1">
        <f t="shared" ca="1" si="31"/>
        <v>0.13806811075218881</v>
      </c>
      <c r="I2033" s="2">
        <f ca="1">+TablaVentas[[#This Row],[VENTAL TOTAL]]-TablaVentas[[#This Row],[VENTAL TOTAL]]*TablaVentas[[#This Row],[DESCUENTO]]</f>
        <v>90.071882426396272</v>
      </c>
      <c r="J2033" s="2">
        <f ca="1">0.18*TablaVentas[[#This Row],[SUBTOTAL]]</f>
        <v>16.212938836751327</v>
      </c>
      <c r="K2033" s="2">
        <f ca="1">+TablaVentas[[#This Row],[SUBTOTAL]]+TablaVentas[[#This Row],[IGV]]</f>
        <v>106.28482126314759</v>
      </c>
    </row>
    <row r="2034" spans="1:11" x14ac:dyDescent="0.25">
      <c r="A2034" t="s">
        <v>2043</v>
      </c>
      <c r="B2034" s="6">
        <v>45453</v>
      </c>
      <c r="C2034" t="s">
        <v>10011</v>
      </c>
      <c r="D2034" t="s">
        <v>10019</v>
      </c>
      <c r="E2034">
        <v>20</v>
      </c>
      <c r="F2034">
        <f>+_xlfn.XLOOKUP(TablaVentas[[#This Row],[PRODUCTO FINANCIERO]],TablaPrecios[PRODUCTO FINANCIERO],TablaPrecios[PRECIO UNIT],0)</f>
        <v>9.9</v>
      </c>
      <c r="G2034" s="2">
        <f>+TablaVentas[[#This Row],[CANTIDAD]]*TablaVentas[[#This Row],[PRECIO UNITARIO]]</f>
        <v>198</v>
      </c>
      <c r="H2034" s="1">
        <f t="shared" ca="1" si="31"/>
        <v>0.15827609034605364</v>
      </c>
      <c r="I2034" s="2">
        <f ca="1">+TablaVentas[[#This Row],[VENTAL TOTAL]]-TablaVentas[[#This Row],[VENTAL TOTAL]]*TablaVentas[[#This Row],[DESCUENTO]]</f>
        <v>166.66133411148138</v>
      </c>
      <c r="J2034" s="2">
        <f ca="1">0.18*TablaVentas[[#This Row],[SUBTOTAL]]</f>
        <v>29.999040140066647</v>
      </c>
      <c r="K2034" s="2">
        <f ca="1">+TablaVentas[[#This Row],[SUBTOTAL]]+TablaVentas[[#This Row],[IGV]]</f>
        <v>196.66037425154803</v>
      </c>
    </row>
    <row r="2035" spans="1:11" x14ac:dyDescent="0.25">
      <c r="A2035" t="s">
        <v>2044</v>
      </c>
      <c r="B2035" s="6">
        <v>46089</v>
      </c>
      <c r="C2035" t="s">
        <v>10011</v>
      </c>
      <c r="D2035" t="s">
        <v>10022</v>
      </c>
      <c r="E2035">
        <v>17</v>
      </c>
      <c r="F2035">
        <f>+_xlfn.XLOOKUP(TablaVentas[[#This Row],[PRODUCTO FINANCIERO]],TablaPrecios[PRODUCTO FINANCIERO],TablaPrecios[PRECIO UNIT],0)</f>
        <v>20.9</v>
      </c>
      <c r="G2035" s="2">
        <f>+TablaVentas[[#This Row],[CANTIDAD]]*TablaVentas[[#This Row],[PRECIO UNITARIO]]</f>
        <v>355.29999999999995</v>
      </c>
      <c r="H2035" s="1">
        <f t="shared" ca="1" si="31"/>
        <v>0.16276738398717155</v>
      </c>
      <c r="I2035" s="2">
        <f ca="1">+TablaVentas[[#This Row],[VENTAL TOTAL]]-TablaVentas[[#This Row],[VENTAL TOTAL]]*TablaVentas[[#This Row],[DESCUENTO]]</f>
        <v>297.46874846935793</v>
      </c>
      <c r="J2035" s="2">
        <f ca="1">0.18*TablaVentas[[#This Row],[SUBTOTAL]]</f>
        <v>53.544374724484427</v>
      </c>
      <c r="K2035" s="2">
        <f ca="1">+TablaVentas[[#This Row],[SUBTOTAL]]+TablaVentas[[#This Row],[IGV]]</f>
        <v>351.01312319384238</v>
      </c>
    </row>
    <row r="2036" spans="1:11" x14ac:dyDescent="0.25">
      <c r="A2036" t="s">
        <v>2045</v>
      </c>
      <c r="B2036" s="6">
        <v>45387</v>
      </c>
      <c r="C2036" t="s">
        <v>10016</v>
      </c>
      <c r="D2036" t="s">
        <v>10020</v>
      </c>
      <c r="E2036">
        <v>8</v>
      </c>
      <c r="F2036">
        <f>+_xlfn.XLOOKUP(TablaVentas[[#This Row],[PRODUCTO FINANCIERO]],TablaPrecios[PRODUCTO FINANCIERO],TablaPrecios[PRECIO UNIT],0)</f>
        <v>14.9</v>
      </c>
      <c r="G2036" s="2">
        <f>+TablaVentas[[#This Row],[CANTIDAD]]*TablaVentas[[#This Row],[PRECIO UNITARIO]]</f>
        <v>119.2</v>
      </c>
      <c r="H2036" s="1">
        <f t="shared" ca="1" si="31"/>
        <v>0.10440634452302888</v>
      </c>
      <c r="I2036" s="2">
        <f ca="1">+TablaVentas[[#This Row],[VENTAL TOTAL]]-TablaVentas[[#This Row],[VENTAL TOTAL]]*TablaVentas[[#This Row],[DESCUENTO]]</f>
        <v>106.75476373285495</v>
      </c>
      <c r="J2036" s="2">
        <f ca="1">0.18*TablaVentas[[#This Row],[SUBTOTAL]]</f>
        <v>19.215857471913893</v>
      </c>
      <c r="K2036" s="2">
        <f ca="1">+TablaVentas[[#This Row],[SUBTOTAL]]+TablaVentas[[#This Row],[IGV]]</f>
        <v>125.97062120476885</v>
      </c>
    </row>
    <row r="2037" spans="1:11" x14ac:dyDescent="0.25">
      <c r="A2037" t="s">
        <v>2046</v>
      </c>
      <c r="B2037" s="6">
        <v>45517</v>
      </c>
      <c r="C2037" t="s">
        <v>10013</v>
      </c>
      <c r="D2037" t="s">
        <v>10022</v>
      </c>
      <c r="E2037">
        <v>7</v>
      </c>
      <c r="F2037">
        <f>+_xlfn.XLOOKUP(TablaVentas[[#This Row],[PRODUCTO FINANCIERO]],TablaPrecios[PRODUCTO FINANCIERO],TablaPrecios[PRECIO UNIT],0)</f>
        <v>20.9</v>
      </c>
      <c r="G2037" s="2">
        <f>+TablaVentas[[#This Row],[CANTIDAD]]*TablaVentas[[#This Row],[PRECIO UNITARIO]]</f>
        <v>146.29999999999998</v>
      </c>
      <c r="H2037" s="1">
        <f t="shared" ca="1" si="31"/>
        <v>0.14873324909580654</v>
      </c>
      <c r="I2037" s="2">
        <f ca="1">+TablaVentas[[#This Row],[VENTAL TOTAL]]-TablaVentas[[#This Row],[VENTAL TOTAL]]*TablaVentas[[#This Row],[DESCUENTO]]</f>
        <v>124.54032565728349</v>
      </c>
      <c r="J2037" s="2">
        <f ca="1">0.18*TablaVentas[[#This Row],[SUBTOTAL]]</f>
        <v>22.417258618311028</v>
      </c>
      <c r="K2037" s="2">
        <f ca="1">+TablaVentas[[#This Row],[SUBTOTAL]]+TablaVentas[[#This Row],[IGV]]</f>
        <v>146.95758427559451</v>
      </c>
    </row>
    <row r="2038" spans="1:11" x14ac:dyDescent="0.25">
      <c r="A2038" t="s">
        <v>2047</v>
      </c>
      <c r="B2038" s="6">
        <v>45973</v>
      </c>
      <c r="C2038" t="s">
        <v>10013</v>
      </c>
      <c r="D2038" t="s">
        <v>10019</v>
      </c>
      <c r="E2038">
        <v>10</v>
      </c>
      <c r="F2038">
        <f>+_xlfn.XLOOKUP(TablaVentas[[#This Row],[PRODUCTO FINANCIERO]],TablaPrecios[PRODUCTO FINANCIERO],TablaPrecios[PRECIO UNIT],0)</f>
        <v>9.9</v>
      </c>
      <c r="G2038" s="2">
        <f>+TablaVentas[[#This Row],[CANTIDAD]]*TablaVentas[[#This Row],[PRECIO UNITARIO]]</f>
        <v>99</v>
      </c>
      <c r="H2038" s="1">
        <f t="shared" ca="1" si="31"/>
        <v>0.13397258487403305</v>
      </c>
      <c r="I2038" s="2">
        <f ca="1">+TablaVentas[[#This Row],[VENTAL TOTAL]]-TablaVentas[[#This Row],[VENTAL TOTAL]]*TablaVentas[[#This Row],[DESCUENTO]]</f>
        <v>85.736714097470724</v>
      </c>
      <c r="J2038" s="2">
        <f ca="1">0.18*TablaVentas[[#This Row],[SUBTOTAL]]</f>
        <v>15.432608537544731</v>
      </c>
      <c r="K2038" s="2">
        <f ca="1">+TablaVentas[[#This Row],[SUBTOTAL]]+TablaVentas[[#This Row],[IGV]]</f>
        <v>101.16932263501545</v>
      </c>
    </row>
    <row r="2039" spans="1:11" x14ac:dyDescent="0.25">
      <c r="A2039" t="s">
        <v>2048</v>
      </c>
      <c r="B2039" s="6">
        <v>45433</v>
      </c>
      <c r="C2039" t="s">
        <v>10012</v>
      </c>
      <c r="D2039" t="s">
        <v>10017</v>
      </c>
      <c r="E2039">
        <v>7</v>
      </c>
      <c r="F2039">
        <f>+_xlfn.XLOOKUP(TablaVentas[[#This Row],[PRODUCTO FINANCIERO]],TablaPrecios[PRODUCTO FINANCIERO],TablaPrecios[PRECIO UNIT],0)</f>
        <v>9.9</v>
      </c>
      <c r="G2039" s="2">
        <f>+TablaVentas[[#This Row],[CANTIDAD]]*TablaVentas[[#This Row],[PRECIO UNITARIO]]</f>
        <v>69.3</v>
      </c>
      <c r="H2039" s="1">
        <f t="shared" ca="1" si="31"/>
        <v>0.13911723617028574</v>
      </c>
      <c r="I2039" s="2">
        <f ca="1">+TablaVentas[[#This Row],[VENTAL TOTAL]]-TablaVentas[[#This Row],[VENTAL TOTAL]]*TablaVentas[[#This Row],[DESCUENTO]]</f>
        <v>59.659175533399193</v>
      </c>
      <c r="J2039" s="2">
        <f ca="1">0.18*TablaVentas[[#This Row],[SUBTOTAL]]</f>
        <v>10.738651596011854</v>
      </c>
      <c r="K2039" s="2">
        <f ca="1">+TablaVentas[[#This Row],[SUBTOTAL]]+TablaVentas[[#This Row],[IGV]]</f>
        <v>70.397827129411041</v>
      </c>
    </row>
    <row r="2040" spans="1:11" x14ac:dyDescent="0.25">
      <c r="A2040" t="s">
        <v>2049</v>
      </c>
      <c r="B2040" s="6">
        <v>46379</v>
      </c>
      <c r="C2040" t="s">
        <v>10011</v>
      </c>
      <c r="D2040" t="s">
        <v>10019</v>
      </c>
      <c r="E2040">
        <v>14</v>
      </c>
      <c r="F2040">
        <f>+_xlfn.XLOOKUP(TablaVentas[[#This Row],[PRODUCTO FINANCIERO]],TablaPrecios[PRODUCTO FINANCIERO],TablaPrecios[PRECIO UNIT],0)</f>
        <v>9.9</v>
      </c>
      <c r="G2040" s="2">
        <f>+TablaVentas[[#This Row],[CANTIDAD]]*TablaVentas[[#This Row],[PRECIO UNITARIO]]</f>
        <v>138.6</v>
      </c>
      <c r="H2040" s="1">
        <f t="shared" ca="1" si="31"/>
        <v>0.15241838943293978</v>
      </c>
      <c r="I2040" s="2">
        <f ca="1">+TablaVentas[[#This Row],[VENTAL TOTAL]]-TablaVentas[[#This Row],[VENTAL TOTAL]]*TablaVentas[[#This Row],[DESCUENTO]]</f>
        <v>117.47481122459455</v>
      </c>
      <c r="J2040" s="2">
        <f ca="1">0.18*TablaVentas[[#This Row],[SUBTOTAL]]</f>
        <v>21.145466020427019</v>
      </c>
      <c r="K2040" s="2">
        <f ca="1">+TablaVentas[[#This Row],[SUBTOTAL]]+TablaVentas[[#This Row],[IGV]]</f>
        <v>138.62027724502155</v>
      </c>
    </row>
    <row r="2041" spans="1:11" x14ac:dyDescent="0.25">
      <c r="A2041" t="s">
        <v>2050</v>
      </c>
      <c r="B2041" s="6">
        <v>45413</v>
      </c>
      <c r="C2041" t="s">
        <v>10011</v>
      </c>
      <c r="D2041" t="s">
        <v>10022</v>
      </c>
      <c r="E2041">
        <v>14</v>
      </c>
      <c r="F2041">
        <f>+_xlfn.XLOOKUP(TablaVentas[[#This Row],[PRODUCTO FINANCIERO]],TablaPrecios[PRODUCTO FINANCIERO],TablaPrecios[PRECIO UNIT],0)</f>
        <v>20.9</v>
      </c>
      <c r="G2041" s="2">
        <f>+TablaVentas[[#This Row],[CANTIDAD]]*TablaVentas[[#This Row],[PRECIO UNITARIO]]</f>
        <v>292.59999999999997</v>
      </c>
      <c r="H2041" s="1">
        <f t="shared" ca="1" si="31"/>
        <v>0.16637110537838706</v>
      </c>
      <c r="I2041" s="2">
        <f ca="1">+TablaVentas[[#This Row],[VENTAL TOTAL]]-TablaVentas[[#This Row],[VENTAL TOTAL]]*TablaVentas[[#This Row],[DESCUENTO]]</f>
        <v>243.91981456628392</v>
      </c>
      <c r="J2041" s="2">
        <f ca="1">0.18*TablaVentas[[#This Row],[SUBTOTAL]]</f>
        <v>43.905566621931101</v>
      </c>
      <c r="K2041" s="2">
        <f ca="1">+TablaVentas[[#This Row],[SUBTOTAL]]+TablaVentas[[#This Row],[IGV]]</f>
        <v>287.82538118821503</v>
      </c>
    </row>
    <row r="2042" spans="1:11" x14ac:dyDescent="0.25">
      <c r="A2042" t="s">
        <v>2051</v>
      </c>
      <c r="B2042" s="6">
        <v>45650</v>
      </c>
      <c r="C2042" t="s">
        <v>10016</v>
      </c>
      <c r="D2042" t="s">
        <v>10017</v>
      </c>
      <c r="E2042">
        <v>7</v>
      </c>
      <c r="F2042">
        <f>+_xlfn.XLOOKUP(TablaVentas[[#This Row],[PRODUCTO FINANCIERO]],TablaPrecios[PRODUCTO FINANCIERO],TablaPrecios[PRECIO UNIT],0)</f>
        <v>9.9</v>
      </c>
      <c r="G2042" s="2">
        <f>+TablaVentas[[#This Row],[CANTIDAD]]*TablaVentas[[#This Row],[PRECIO UNITARIO]]</f>
        <v>69.3</v>
      </c>
      <c r="H2042" s="1">
        <f t="shared" ca="1" si="31"/>
        <v>0.16712495711169981</v>
      </c>
      <c r="I2042" s="2">
        <f ca="1">+TablaVentas[[#This Row],[VENTAL TOTAL]]-TablaVentas[[#This Row],[VENTAL TOTAL]]*TablaVentas[[#This Row],[DESCUENTO]]</f>
        <v>57.718240472159202</v>
      </c>
      <c r="J2042" s="2">
        <f ca="1">0.18*TablaVentas[[#This Row],[SUBTOTAL]]</f>
        <v>10.389283284988656</v>
      </c>
      <c r="K2042" s="2">
        <f ca="1">+TablaVentas[[#This Row],[SUBTOTAL]]+TablaVentas[[#This Row],[IGV]]</f>
        <v>68.10752375714786</v>
      </c>
    </row>
    <row r="2043" spans="1:11" x14ac:dyDescent="0.25">
      <c r="A2043" t="s">
        <v>2052</v>
      </c>
      <c r="B2043" s="6">
        <v>45479</v>
      </c>
      <c r="C2043" t="s">
        <v>10013</v>
      </c>
      <c r="D2043" t="s">
        <v>10018</v>
      </c>
      <c r="E2043">
        <v>13</v>
      </c>
      <c r="F2043">
        <f>+_xlfn.XLOOKUP(TablaVentas[[#This Row],[PRODUCTO FINANCIERO]],TablaPrecios[PRODUCTO FINANCIERO],TablaPrecios[PRECIO UNIT],0)</f>
        <v>14.9</v>
      </c>
      <c r="G2043" s="2">
        <f>+TablaVentas[[#This Row],[CANTIDAD]]*TablaVentas[[#This Row],[PRECIO UNITARIO]]</f>
        <v>193.70000000000002</v>
      </c>
      <c r="H2043" s="1">
        <f t="shared" ca="1" si="31"/>
        <v>0.13085377990356434</v>
      </c>
      <c r="I2043" s="2">
        <f ca="1">+TablaVentas[[#This Row],[VENTAL TOTAL]]-TablaVentas[[#This Row],[VENTAL TOTAL]]*TablaVentas[[#This Row],[DESCUENTO]]</f>
        <v>168.3536228326796</v>
      </c>
      <c r="J2043" s="2">
        <f ca="1">0.18*TablaVentas[[#This Row],[SUBTOTAL]]</f>
        <v>30.303652109882329</v>
      </c>
      <c r="K2043" s="2">
        <f ca="1">+TablaVentas[[#This Row],[SUBTOTAL]]+TablaVentas[[#This Row],[IGV]]</f>
        <v>198.65727494256194</v>
      </c>
    </row>
    <row r="2044" spans="1:11" x14ac:dyDescent="0.25">
      <c r="A2044" t="s">
        <v>2053</v>
      </c>
      <c r="B2044" s="6">
        <v>46319</v>
      </c>
      <c r="C2044" t="s">
        <v>10015</v>
      </c>
      <c r="D2044" t="s">
        <v>10018</v>
      </c>
      <c r="E2044">
        <v>3</v>
      </c>
      <c r="F2044">
        <f>+_xlfn.XLOOKUP(TablaVentas[[#This Row],[PRODUCTO FINANCIERO]],TablaPrecios[PRODUCTO FINANCIERO],TablaPrecios[PRECIO UNIT],0)</f>
        <v>14.9</v>
      </c>
      <c r="G2044" s="2">
        <f>+TablaVentas[[#This Row],[CANTIDAD]]*TablaVentas[[#This Row],[PRECIO UNITARIO]]</f>
        <v>44.7</v>
      </c>
      <c r="H2044" s="1">
        <f t="shared" ca="1" si="31"/>
        <v>0.11632736290349371</v>
      </c>
      <c r="I2044" s="2">
        <f ca="1">+TablaVentas[[#This Row],[VENTAL TOTAL]]-TablaVentas[[#This Row],[VENTAL TOTAL]]*TablaVentas[[#This Row],[DESCUENTO]]</f>
        <v>39.500166878213832</v>
      </c>
      <c r="J2044" s="2">
        <f ca="1">0.18*TablaVentas[[#This Row],[SUBTOTAL]]</f>
        <v>7.1100300380784898</v>
      </c>
      <c r="K2044" s="2">
        <f ca="1">+TablaVentas[[#This Row],[SUBTOTAL]]+TablaVentas[[#This Row],[IGV]]</f>
        <v>46.610196916292324</v>
      </c>
    </row>
    <row r="2045" spans="1:11" x14ac:dyDescent="0.25">
      <c r="A2045" t="s">
        <v>2054</v>
      </c>
      <c r="B2045" s="6">
        <v>46361</v>
      </c>
      <c r="C2045" t="s">
        <v>10013</v>
      </c>
      <c r="D2045" t="s">
        <v>10020</v>
      </c>
      <c r="E2045">
        <v>6</v>
      </c>
      <c r="F2045">
        <f>+_xlfn.XLOOKUP(TablaVentas[[#This Row],[PRODUCTO FINANCIERO]],TablaPrecios[PRODUCTO FINANCIERO],TablaPrecios[PRECIO UNIT],0)</f>
        <v>14.9</v>
      </c>
      <c r="G2045" s="2">
        <f>+TablaVentas[[#This Row],[CANTIDAD]]*TablaVentas[[#This Row],[PRECIO UNITARIO]]</f>
        <v>89.4</v>
      </c>
      <c r="H2045" s="1">
        <f t="shared" ca="1" si="31"/>
        <v>0.16830140698514034</v>
      </c>
      <c r="I2045" s="2">
        <f ca="1">+TablaVentas[[#This Row],[VENTAL TOTAL]]-TablaVentas[[#This Row],[VENTAL TOTAL]]*TablaVentas[[#This Row],[DESCUENTO]]</f>
        <v>74.353854215528457</v>
      </c>
      <c r="J2045" s="2">
        <f ca="1">0.18*TablaVentas[[#This Row],[SUBTOTAL]]</f>
        <v>13.383693758795122</v>
      </c>
      <c r="K2045" s="2">
        <f ca="1">+TablaVentas[[#This Row],[SUBTOTAL]]+TablaVentas[[#This Row],[IGV]]</f>
        <v>87.737547974323576</v>
      </c>
    </row>
    <row r="2046" spans="1:11" x14ac:dyDescent="0.25">
      <c r="A2046" t="s">
        <v>2055</v>
      </c>
      <c r="B2046" s="6">
        <v>45782</v>
      </c>
      <c r="C2046" t="s">
        <v>10012</v>
      </c>
      <c r="D2046" t="s">
        <v>10018</v>
      </c>
      <c r="E2046">
        <v>3</v>
      </c>
      <c r="F2046">
        <f>+_xlfn.XLOOKUP(TablaVentas[[#This Row],[PRODUCTO FINANCIERO]],TablaPrecios[PRODUCTO FINANCIERO],TablaPrecios[PRECIO UNIT],0)</f>
        <v>14.9</v>
      </c>
      <c r="G2046" s="2">
        <f>+TablaVentas[[#This Row],[CANTIDAD]]*TablaVentas[[#This Row],[PRECIO UNITARIO]]</f>
        <v>44.7</v>
      </c>
      <c r="H2046" s="1">
        <f t="shared" ca="1" si="31"/>
        <v>0.1436799301548618</v>
      </c>
      <c r="I2046" s="2">
        <f ca="1">+TablaVentas[[#This Row],[VENTAL TOTAL]]-TablaVentas[[#This Row],[VENTAL TOTAL]]*TablaVentas[[#This Row],[DESCUENTO]]</f>
        <v>38.277507122077679</v>
      </c>
      <c r="J2046" s="2">
        <f ca="1">0.18*TablaVentas[[#This Row],[SUBTOTAL]]</f>
        <v>6.8899512819739819</v>
      </c>
      <c r="K2046" s="2">
        <f ca="1">+TablaVentas[[#This Row],[SUBTOTAL]]+TablaVentas[[#This Row],[IGV]]</f>
        <v>45.167458404051658</v>
      </c>
    </row>
    <row r="2047" spans="1:11" x14ac:dyDescent="0.25">
      <c r="A2047" t="s">
        <v>2056</v>
      </c>
      <c r="B2047" s="6">
        <v>45381</v>
      </c>
      <c r="C2047" t="s">
        <v>10016</v>
      </c>
      <c r="D2047" t="s">
        <v>10018</v>
      </c>
      <c r="E2047">
        <v>17</v>
      </c>
      <c r="F2047">
        <f>+_xlfn.XLOOKUP(TablaVentas[[#This Row],[PRODUCTO FINANCIERO]],TablaPrecios[PRODUCTO FINANCIERO],TablaPrecios[PRECIO UNIT],0)</f>
        <v>14.9</v>
      </c>
      <c r="G2047" s="2">
        <f>+TablaVentas[[#This Row],[CANTIDAD]]*TablaVentas[[#This Row],[PRECIO UNITARIO]]</f>
        <v>253.3</v>
      </c>
      <c r="H2047" s="1">
        <f t="shared" ca="1" si="31"/>
        <v>0.19810552855643501</v>
      </c>
      <c r="I2047" s="2">
        <f ca="1">+TablaVentas[[#This Row],[VENTAL TOTAL]]-TablaVentas[[#This Row],[VENTAL TOTAL]]*TablaVentas[[#This Row],[DESCUENTO]]</f>
        <v>203.11986961665502</v>
      </c>
      <c r="J2047" s="2">
        <f ca="1">0.18*TablaVentas[[#This Row],[SUBTOTAL]]</f>
        <v>36.561576530997904</v>
      </c>
      <c r="K2047" s="2">
        <f ca="1">+TablaVentas[[#This Row],[SUBTOTAL]]+TablaVentas[[#This Row],[IGV]]</f>
        <v>239.68144614765293</v>
      </c>
    </row>
    <row r="2048" spans="1:11" x14ac:dyDescent="0.25">
      <c r="A2048" t="s">
        <v>2057</v>
      </c>
      <c r="B2048" s="6">
        <v>46353</v>
      </c>
      <c r="C2048" t="s">
        <v>10013</v>
      </c>
      <c r="D2048" t="s">
        <v>10019</v>
      </c>
      <c r="E2048">
        <v>12</v>
      </c>
      <c r="F2048">
        <f>+_xlfn.XLOOKUP(TablaVentas[[#This Row],[PRODUCTO FINANCIERO]],TablaPrecios[PRODUCTO FINANCIERO],TablaPrecios[PRECIO UNIT],0)</f>
        <v>9.9</v>
      </c>
      <c r="G2048" s="2">
        <f>+TablaVentas[[#This Row],[CANTIDAD]]*TablaVentas[[#This Row],[PRECIO UNITARIO]]</f>
        <v>118.80000000000001</v>
      </c>
      <c r="H2048" s="1">
        <f t="shared" ca="1" si="31"/>
        <v>0.10058109469493043</v>
      </c>
      <c r="I2048" s="2">
        <f ca="1">+TablaVentas[[#This Row],[VENTAL TOTAL]]-TablaVentas[[#This Row],[VENTAL TOTAL]]*TablaVentas[[#This Row],[DESCUENTO]]</f>
        <v>106.85096595024227</v>
      </c>
      <c r="J2048" s="2">
        <f ca="1">0.18*TablaVentas[[#This Row],[SUBTOTAL]]</f>
        <v>19.233173871043608</v>
      </c>
      <c r="K2048" s="2">
        <f ca="1">+TablaVentas[[#This Row],[SUBTOTAL]]+TablaVentas[[#This Row],[IGV]]</f>
        <v>126.08413982128587</v>
      </c>
    </row>
    <row r="2049" spans="1:11" x14ac:dyDescent="0.25">
      <c r="A2049" t="s">
        <v>2058</v>
      </c>
      <c r="B2049" s="6">
        <v>45733</v>
      </c>
      <c r="C2049" t="s">
        <v>10011</v>
      </c>
      <c r="D2049" t="s">
        <v>10022</v>
      </c>
      <c r="E2049">
        <v>15</v>
      </c>
      <c r="F2049">
        <f>+_xlfn.XLOOKUP(TablaVentas[[#This Row],[PRODUCTO FINANCIERO]],TablaPrecios[PRODUCTO FINANCIERO],TablaPrecios[PRECIO UNIT],0)</f>
        <v>20.9</v>
      </c>
      <c r="G2049" s="2">
        <f>+TablaVentas[[#This Row],[CANTIDAD]]*TablaVentas[[#This Row],[PRECIO UNITARIO]]</f>
        <v>313.5</v>
      </c>
      <c r="H2049" s="1">
        <f t="shared" ca="1" si="31"/>
        <v>0.1657264074612258</v>
      </c>
      <c r="I2049" s="2">
        <f ca="1">+TablaVentas[[#This Row],[VENTAL TOTAL]]-TablaVentas[[#This Row],[VENTAL TOTAL]]*TablaVentas[[#This Row],[DESCUENTO]]</f>
        <v>261.54477126090569</v>
      </c>
      <c r="J2049" s="2">
        <f ca="1">0.18*TablaVentas[[#This Row],[SUBTOTAL]]</f>
        <v>47.078058826963023</v>
      </c>
      <c r="K2049" s="2">
        <f ca="1">+TablaVentas[[#This Row],[SUBTOTAL]]+TablaVentas[[#This Row],[IGV]]</f>
        <v>308.62283008786869</v>
      </c>
    </row>
    <row r="2050" spans="1:11" x14ac:dyDescent="0.25">
      <c r="A2050" t="s">
        <v>2059</v>
      </c>
      <c r="B2050" s="6">
        <v>45355</v>
      </c>
      <c r="C2050" t="s">
        <v>10013</v>
      </c>
      <c r="D2050" t="s">
        <v>10018</v>
      </c>
      <c r="E2050">
        <v>20</v>
      </c>
      <c r="F2050">
        <f>+_xlfn.XLOOKUP(TablaVentas[[#This Row],[PRODUCTO FINANCIERO]],TablaPrecios[PRODUCTO FINANCIERO],TablaPrecios[PRECIO UNIT],0)</f>
        <v>14.9</v>
      </c>
      <c r="G2050" s="2">
        <f>+TablaVentas[[#This Row],[CANTIDAD]]*TablaVentas[[#This Row],[PRECIO UNITARIO]]</f>
        <v>298</v>
      </c>
      <c r="H2050" s="1">
        <f t="shared" ref="H2050:H2113" ca="1" si="32">+RAND()*0.1+0.1</f>
        <v>0.13210782981727301</v>
      </c>
      <c r="I2050" s="2">
        <f ca="1">+TablaVentas[[#This Row],[VENTAL TOTAL]]-TablaVentas[[#This Row],[VENTAL TOTAL]]*TablaVentas[[#This Row],[DESCUENTO]]</f>
        <v>258.63186671445266</v>
      </c>
      <c r="J2050" s="2">
        <f ca="1">0.18*TablaVentas[[#This Row],[SUBTOTAL]]</f>
        <v>46.553736008601476</v>
      </c>
      <c r="K2050" s="2">
        <f ca="1">+TablaVentas[[#This Row],[SUBTOTAL]]+TablaVentas[[#This Row],[IGV]]</f>
        <v>305.1856027230541</v>
      </c>
    </row>
    <row r="2051" spans="1:11" x14ac:dyDescent="0.25">
      <c r="A2051" t="s">
        <v>2060</v>
      </c>
      <c r="B2051" s="6">
        <v>45756</v>
      </c>
      <c r="C2051" t="s">
        <v>10011</v>
      </c>
      <c r="D2051" t="s">
        <v>10020</v>
      </c>
      <c r="E2051">
        <v>12</v>
      </c>
      <c r="F2051">
        <f>+_xlfn.XLOOKUP(TablaVentas[[#This Row],[PRODUCTO FINANCIERO]],TablaPrecios[PRODUCTO FINANCIERO],TablaPrecios[PRECIO UNIT],0)</f>
        <v>14.9</v>
      </c>
      <c r="G2051" s="2">
        <f>+TablaVentas[[#This Row],[CANTIDAD]]*TablaVentas[[#This Row],[PRECIO UNITARIO]]</f>
        <v>178.8</v>
      </c>
      <c r="H2051" s="1">
        <f t="shared" ca="1" si="32"/>
        <v>0.17073192701217341</v>
      </c>
      <c r="I2051" s="2">
        <f ca="1">+TablaVentas[[#This Row],[VENTAL TOTAL]]-TablaVentas[[#This Row],[VENTAL TOTAL]]*TablaVentas[[#This Row],[DESCUENTO]]</f>
        <v>148.27313145022339</v>
      </c>
      <c r="J2051" s="2">
        <f ca="1">0.18*TablaVentas[[#This Row],[SUBTOTAL]]</f>
        <v>26.689163661040208</v>
      </c>
      <c r="K2051" s="2">
        <f ca="1">+TablaVentas[[#This Row],[SUBTOTAL]]+TablaVentas[[#This Row],[IGV]]</f>
        <v>174.96229511126359</v>
      </c>
    </row>
    <row r="2052" spans="1:11" x14ac:dyDescent="0.25">
      <c r="A2052" t="s">
        <v>2061</v>
      </c>
      <c r="B2052" s="6">
        <v>45395</v>
      </c>
      <c r="C2052" t="s">
        <v>10015</v>
      </c>
      <c r="D2052" t="s">
        <v>10017</v>
      </c>
      <c r="E2052">
        <v>18</v>
      </c>
      <c r="F2052">
        <f>+_xlfn.XLOOKUP(TablaVentas[[#This Row],[PRODUCTO FINANCIERO]],TablaPrecios[PRODUCTO FINANCIERO],TablaPrecios[PRECIO UNIT],0)</f>
        <v>9.9</v>
      </c>
      <c r="G2052" s="2">
        <f>+TablaVentas[[#This Row],[CANTIDAD]]*TablaVentas[[#This Row],[PRECIO UNITARIO]]</f>
        <v>178.20000000000002</v>
      </c>
      <c r="H2052" s="1">
        <f t="shared" ca="1" si="32"/>
        <v>0.14422890110483413</v>
      </c>
      <c r="I2052" s="2">
        <f ca="1">+TablaVentas[[#This Row],[VENTAL TOTAL]]-TablaVentas[[#This Row],[VENTAL TOTAL]]*TablaVentas[[#This Row],[DESCUENTO]]</f>
        <v>152.49840982311858</v>
      </c>
      <c r="J2052" s="2">
        <f ca="1">0.18*TablaVentas[[#This Row],[SUBTOTAL]]</f>
        <v>27.449713768161342</v>
      </c>
      <c r="K2052" s="2">
        <f ca="1">+TablaVentas[[#This Row],[SUBTOTAL]]+TablaVentas[[#This Row],[IGV]]</f>
        <v>179.94812359127991</v>
      </c>
    </row>
    <row r="2053" spans="1:11" x14ac:dyDescent="0.25">
      <c r="A2053" t="s">
        <v>2062</v>
      </c>
      <c r="B2053" s="6">
        <v>45477</v>
      </c>
      <c r="C2053" t="s">
        <v>10015</v>
      </c>
      <c r="D2053" t="s">
        <v>10017</v>
      </c>
      <c r="E2053">
        <v>16</v>
      </c>
      <c r="F2053">
        <f>+_xlfn.XLOOKUP(TablaVentas[[#This Row],[PRODUCTO FINANCIERO]],TablaPrecios[PRODUCTO FINANCIERO],TablaPrecios[PRECIO UNIT],0)</f>
        <v>9.9</v>
      </c>
      <c r="G2053" s="2">
        <f>+TablaVentas[[#This Row],[CANTIDAD]]*TablaVentas[[#This Row],[PRECIO UNITARIO]]</f>
        <v>158.4</v>
      </c>
      <c r="H2053" s="1">
        <f t="shared" ca="1" si="32"/>
        <v>0.15623353145286104</v>
      </c>
      <c r="I2053" s="2">
        <f ca="1">+TablaVentas[[#This Row],[VENTAL TOTAL]]-TablaVentas[[#This Row],[VENTAL TOTAL]]*TablaVentas[[#This Row],[DESCUENTO]]</f>
        <v>133.6526086178668</v>
      </c>
      <c r="J2053" s="2">
        <f ca="1">0.18*TablaVentas[[#This Row],[SUBTOTAL]]</f>
        <v>24.057469551216023</v>
      </c>
      <c r="K2053" s="2">
        <f ca="1">+TablaVentas[[#This Row],[SUBTOTAL]]+TablaVentas[[#This Row],[IGV]]</f>
        <v>157.71007816908283</v>
      </c>
    </row>
    <row r="2054" spans="1:11" x14ac:dyDescent="0.25">
      <c r="A2054" t="s">
        <v>2063</v>
      </c>
      <c r="B2054" s="6">
        <v>46235</v>
      </c>
      <c r="C2054" t="s">
        <v>10013</v>
      </c>
      <c r="D2054" t="s">
        <v>10020</v>
      </c>
      <c r="E2054">
        <v>19</v>
      </c>
      <c r="F2054">
        <f>+_xlfn.XLOOKUP(TablaVentas[[#This Row],[PRODUCTO FINANCIERO]],TablaPrecios[PRODUCTO FINANCIERO],TablaPrecios[PRECIO UNIT],0)</f>
        <v>14.9</v>
      </c>
      <c r="G2054" s="2">
        <f>+TablaVentas[[#This Row],[CANTIDAD]]*TablaVentas[[#This Row],[PRECIO UNITARIO]]</f>
        <v>283.10000000000002</v>
      </c>
      <c r="H2054" s="1">
        <f t="shared" ca="1" si="32"/>
        <v>0.18119307903918858</v>
      </c>
      <c r="I2054" s="2">
        <f ca="1">+TablaVentas[[#This Row],[VENTAL TOTAL]]-TablaVentas[[#This Row],[VENTAL TOTAL]]*TablaVentas[[#This Row],[DESCUENTO]]</f>
        <v>231.80423932400572</v>
      </c>
      <c r="J2054" s="2">
        <f ca="1">0.18*TablaVentas[[#This Row],[SUBTOTAL]]</f>
        <v>41.724763078321025</v>
      </c>
      <c r="K2054" s="2">
        <f ca="1">+TablaVentas[[#This Row],[SUBTOTAL]]+TablaVentas[[#This Row],[IGV]]</f>
        <v>273.52900240232674</v>
      </c>
    </row>
    <row r="2055" spans="1:11" x14ac:dyDescent="0.25">
      <c r="A2055" t="s">
        <v>2064</v>
      </c>
      <c r="B2055" s="6">
        <v>45760</v>
      </c>
      <c r="C2055" t="s">
        <v>10014</v>
      </c>
      <c r="D2055" t="s">
        <v>10020</v>
      </c>
      <c r="E2055">
        <v>5</v>
      </c>
      <c r="F2055">
        <f>+_xlfn.XLOOKUP(TablaVentas[[#This Row],[PRODUCTO FINANCIERO]],TablaPrecios[PRODUCTO FINANCIERO],TablaPrecios[PRECIO UNIT],0)</f>
        <v>14.9</v>
      </c>
      <c r="G2055" s="2">
        <f>+TablaVentas[[#This Row],[CANTIDAD]]*TablaVentas[[#This Row],[PRECIO UNITARIO]]</f>
        <v>74.5</v>
      </c>
      <c r="H2055" s="1">
        <f t="shared" ca="1" si="32"/>
        <v>0.10412776825080369</v>
      </c>
      <c r="I2055" s="2">
        <f ca="1">+TablaVentas[[#This Row],[VENTAL TOTAL]]-TablaVentas[[#This Row],[VENTAL TOTAL]]*TablaVentas[[#This Row],[DESCUENTO]]</f>
        <v>66.742481265315121</v>
      </c>
      <c r="J2055" s="2">
        <f ca="1">0.18*TablaVentas[[#This Row],[SUBTOTAL]]</f>
        <v>12.013646627756721</v>
      </c>
      <c r="K2055" s="2">
        <f ca="1">+TablaVentas[[#This Row],[SUBTOTAL]]+TablaVentas[[#This Row],[IGV]]</f>
        <v>78.756127893071834</v>
      </c>
    </row>
    <row r="2056" spans="1:11" x14ac:dyDescent="0.25">
      <c r="A2056" t="s">
        <v>2065</v>
      </c>
      <c r="B2056" s="6">
        <v>45819</v>
      </c>
      <c r="C2056" t="s">
        <v>10011</v>
      </c>
      <c r="D2056" t="s">
        <v>10018</v>
      </c>
      <c r="E2056">
        <v>19</v>
      </c>
      <c r="F2056">
        <f>+_xlfn.XLOOKUP(TablaVentas[[#This Row],[PRODUCTO FINANCIERO]],TablaPrecios[PRODUCTO FINANCIERO],TablaPrecios[PRECIO UNIT],0)</f>
        <v>14.9</v>
      </c>
      <c r="G2056" s="2">
        <f>+TablaVentas[[#This Row],[CANTIDAD]]*TablaVentas[[#This Row],[PRECIO UNITARIO]]</f>
        <v>283.10000000000002</v>
      </c>
      <c r="H2056" s="1">
        <f t="shared" ca="1" si="32"/>
        <v>0.16287425196197899</v>
      </c>
      <c r="I2056" s="2">
        <f ca="1">+TablaVentas[[#This Row],[VENTAL TOTAL]]-TablaVentas[[#This Row],[VENTAL TOTAL]]*TablaVentas[[#This Row],[DESCUENTO]]</f>
        <v>236.99029926956376</v>
      </c>
      <c r="J2056" s="2">
        <f ca="1">0.18*TablaVentas[[#This Row],[SUBTOTAL]]</f>
        <v>42.658253868521477</v>
      </c>
      <c r="K2056" s="2">
        <f ca="1">+TablaVentas[[#This Row],[SUBTOTAL]]+TablaVentas[[#This Row],[IGV]]</f>
        <v>279.64855313808522</v>
      </c>
    </row>
    <row r="2057" spans="1:11" x14ac:dyDescent="0.25">
      <c r="A2057" t="s">
        <v>2066</v>
      </c>
      <c r="B2057" s="6">
        <v>45830</v>
      </c>
      <c r="C2057" t="s">
        <v>10014</v>
      </c>
      <c r="D2057" t="s">
        <v>10017</v>
      </c>
      <c r="E2057">
        <v>3</v>
      </c>
      <c r="F2057">
        <f>+_xlfn.XLOOKUP(TablaVentas[[#This Row],[PRODUCTO FINANCIERO]],TablaPrecios[PRODUCTO FINANCIERO],TablaPrecios[PRECIO UNIT],0)</f>
        <v>9.9</v>
      </c>
      <c r="G2057" s="2">
        <f>+TablaVentas[[#This Row],[CANTIDAD]]*TablaVentas[[#This Row],[PRECIO UNITARIO]]</f>
        <v>29.700000000000003</v>
      </c>
      <c r="H2057" s="1">
        <f t="shared" ca="1" si="32"/>
        <v>0.12527636519563942</v>
      </c>
      <c r="I2057" s="2">
        <f ca="1">+TablaVentas[[#This Row],[VENTAL TOTAL]]-TablaVentas[[#This Row],[VENTAL TOTAL]]*TablaVentas[[#This Row],[DESCUENTO]]</f>
        <v>25.979291953689511</v>
      </c>
      <c r="J2057" s="2">
        <f ca="1">0.18*TablaVentas[[#This Row],[SUBTOTAL]]</f>
        <v>4.6762725516641117</v>
      </c>
      <c r="K2057" s="2">
        <f ca="1">+TablaVentas[[#This Row],[SUBTOTAL]]+TablaVentas[[#This Row],[IGV]]</f>
        <v>30.655564505353624</v>
      </c>
    </row>
    <row r="2058" spans="1:11" x14ac:dyDescent="0.25">
      <c r="A2058" t="s">
        <v>2067</v>
      </c>
      <c r="B2058" s="6">
        <v>45875</v>
      </c>
      <c r="C2058" t="s">
        <v>10012</v>
      </c>
      <c r="D2058" t="s">
        <v>10017</v>
      </c>
      <c r="E2058">
        <v>19</v>
      </c>
      <c r="F2058">
        <f>+_xlfn.XLOOKUP(TablaVentas[[#This Row],[PRODUCTO FINANCIERO]],TablaPrecios[PRODUCTO FINANCIERO],TablaPrecios[PRECIO UNIT],0)</f>
        <v>9.9</v>
      </c>
      <c r="G2058" s="2">
        <f>+TablaVentas[[#This Row],[CANTIDAD]]*TablaVentas[[#This Row],[PRECIO UNITARIO]]</f>
        <v>188.1</v>
      </c>
      <c r="H2058" s="1">
        <f t="shared" ca="1" si="32"/>
        <v>0.10611200005886982</v>
      </c>
      <c r="I2058" s="2">
        <f ca="1">+TablaVentas[[#This Row],[VENTAL TOTAL]]-TablaVentas[[#This Row],[VENTAL TOTAL]]*TablaVentas[[#This Row],[DESCUENTO]]</f>
        <v>168.14033278892657</v>
      </c>
      <c r="J2058" s="2">
        <f ca="1">0.18*TablaVentas[[#This Row],[SUBTOTAL]]</f>
        <v>30.265259902006783</v>
      </c>
      <c r="K2058" s="2">
        <f ca="1">+TablaVentas[[#This Row],[SUBTOTAL]]+TablaVentas[[#This Row],[IGV]]</f>
        <v>198.40559269093336</v>
      </c>
    </row>
    <row r="2059" spans="1:11" x14ac:dyDescent="0.25">
      <c r="A2059" t="s">
        <v>2068</v>
      </c>
      <c r="B2059" s="6">
        <v>45691</v>
      </c>
      <c r="C2059" t="s">
        <v>10015</v>
      </c>
      <c r="D2059" t="s">
        <v>10018</v>
      </c>
      <c r="E2059">
        <v>5</v>
      </c>
      <c r="F2059">
        <f>+_xlfn.XLOOKUP(TablaVentas[[#This Row],[PRODUCTO FINANCIERO]],TablaPrecios[PRODUCTO FINANCIERO],TablaPrecios[PRECIO UNIT],0)</f>
        <v>14.9</v>
      </c>
      <c r="G2059" s="2">
        <f>+TablaVentas[[#This Row],[CANTIDAD]]*TablaVentas[[#This Row],[PRECIO UNITARIO]]</f>
        <v>74.5</v>
      </c>
      <c r="H2059" s="1">
        <f t="shared" ca="1" si="32"/>
        <v>0.17012717193270097</v>
      </c>
      <c r="I2059" s="2">
        <f ca="1">+TablaVentas[[#This Row],[VENTAL TOTAL]]-TablaVentas[[#This Row],[VENTAL TOTAL]]*TablaVentas[[#This Row],[DESCUENTO]]</f>
        <v>61.82552569101378</v>
      </c>
      <c r="J2059" s="2">
        <f ca="1">0.18*TablaVentas[[#This Row],[SUBTOTAL]]</f>
        <v>11.12859462438248</v>
      </c>
      <c r="K2059" s="2">
        <f ca="1">+TablaVentas[[#This Row],[SUBTOTAL]]+TablaVentas[[#This Row],[IGV]]</f>
        <v>72.954120315396267</v>
      </c>
    </row>
    <row r="2060" spans="1:11" x14ac:dyDescent="0.25">
      <c r="A2060" t="s">
        <v>2069</v>
      </c>
      <c r="B2060" s="6">
        <v>45399</v>
      </c>
      <c r="C2060" t="s">
        <v>10011</v>
      </c>
      <c r="D2060" t="s">
        <v>10018</v>
      </c>
      <c r="E2060">
        <v>20</v>
      </c>
      <c r="F2060">
        <f>+_xlfn.XLOOKUP(TablaVentas[[#This Row],[PRODUCTO FINANCIERO]],TablaPrecios[PRODUCTO FINANCIERO],TablaPrecios[PRECIO UNIT],0)</f>
        <v>14.9</v>
      </c>
      <c r="G2060" s="2">
        <f>+TablaVentas[[#This Row],[CANTIDAD]]*TablaVentas[[#This Row],[PRECIO UNITARIO]]</f>
        <v>298</v>
      </c>
      <c r="H2060" s="1">
        <f t="shared" ca="1" si="32"/>
        <v>0.16591785643380025</v>
      </c>
      <c r="I2060" s="2">
        <f ca="1">+TablaVentas[[#This Row],[VENTAL TOTAL]]-TablaVentas[[#This Row],[VENTAL TOTAL]]*TablaVentas[[#This Row],[DESCUENTO]]</f>
        <v>248.55647878272754</v>
      </c>
      <c r="J2060" s="2">
        <f ca="1">0.18*TablaVentas[[#This Row],[SUBTOTAL]]</f>
        <v>44.740166180890952</v>
      </c>
      <c r="K2060" s="2">
        <f ca="1">+TablaVentas[[#This Row],[SUBTOTAL]]+TablaVentas[[#This Row],[IGV]]</f>
        <v>293.29664496361852</v>
      </c>
    </row>
    <row r="2061" spans="1:11" x14ac:dyDescent="0.25">
      <c r="A2061" t="s">
        <v>2070</v>
      </c>
      <c r="B2061" s="6">
        <v>45660</v>
      </c>
      <c r="C2061" t="s">
        <v>10013</v>
      </c>
      <c r="D2061" t="s">
        <v>10017</v>
      </c>
      <c r="E2061">
        <v>16</v>
      </c>
      <c r="F2061">
        <f>+_xlfn.XLOOKUP(TablaVentas[[#This Row],[PRODUCTO FINANCIERO]],TablaPrecios[PRODUCTO FINANCIERO],TablaPrecios[PRECIO UNIT],0)</f>
        <v>9.9</v>
      </c>
      <c r="G2061" s="2">
        <f>+TablaVentas[[#This Row],[CANTIDAD]]*TablaVentas[[#This Row],[PRECIO UNITARIO]]</f>
        <v>158.4</v>
      </c>
      <c r="H2061" s="1">
        <f t="shared" ca="1" si="32"/>
        <v>0.17759289476066131</v>
      </c>
      <c r="I2061" s="2">
        <f ca="1">+TablaVentas[[#This Row],[VENTAL TOTAL]]-TablaVentas[[#This Row],[VENTAL TOTAL]]*TablaVentas[[#This Row],[DESCUENTO]]</f>
        <v>130.26928546991127</v>
      </c>
      <c r="J2061" s="2">
        <f ca="1">0.18*TablaVentas[[#This Row],[SUBTOTAL]]</f>
        <v>23.448471384584028</v>
      </c>
      <c r="K2061" s="2">
        <f ca="1">+TablaVentas[[#This Row],[SUBTOTAL]]+TablaVentas[[#This Row],[IGV]]</f>
        <v>153.71775685449529</v>
      </c>
    </row>
    <row r="2062" spans="1:11" x14ac:dyDescent="0.25">
      <c r="A2062" t="s">
        <v>2071</v>
      </c>
      <c r="B2062" s="6">
        <v>46102</v>
      </c>
      <c r="C2062" t="s">
        <v>10013</v>
      </c>
      <c r="D2062" t="s">
        <v>10020</v>
      </c>
      <c r="E2062">
        <v>8</v>
      </c>
      <c r="F2062">
        <f>+_xlfn.XLOOKUP(TablaVentas[[#This Row],[PRODUCTO FINANCIERO]],TablaPrecios[PRODUCTO FINANCIERO],TablaPrecios[PRECIO UNIT],0)</f>
        <v>14.9</v>
      </c>
      <c r="G2062" s="2">
        <f>+TablaVentas[[#This Row],[CANTIDAD]]*TablaVentas[[#This Row],[PRECIO UNITARIO]]</f>
        <v>119.2</v>
      </c>
      <c r="H2062" s="1">
        <f t="shared" ca="1" si="32"/>
        <v>0.19074126229932362</v>
      </c>
      <c r="I2062" s="2">
        <f ca="1">+TablaVentas[[#This Row],[VENTAL TOTAL]]-TablaVentas[[#This Row],[VENTAL TOTAL]]*TablaVentas[[#This Row],[DESCUENTO]]</f>
        <v>96.463641533920622</v>
      </c>
      <c r="J2062" s="2">
        <f ca="1">0.18*TablaVentas[[#This Row],[SUBTOTAL]]</f>
        <v>17.36345547610571</v>
      </c>
      <c r="K2062" s="2">
        <f ca="1">+TablaVentas[[#This Row],[SUBTOTAL]]+TablaVentas[[#This Row],[IGV]]</f>
        <v>113.82709701002634</v>
      </c>
    </row>
    <row r="2063" spans="1:11" x14ac:dyDescent="0.25">
      <c r="A2063" t="s">
        <v>2072</v>
      </c>
      <c r="B2063" s="6">
        <v>45318</v>
      </c>
      <c r="C2063" t="s">
        <v>10015</v>
      </c>
      <c r="D2063" t="s">
        <v>10020</v>
      </c>
      <c r="E2063">
        <v>15</v>
      </c>
      <c r="F2063">
        <f>+_xlfn.XLOOKUP(TablaVentas[[#This Row],[PRODUCTO FINANCIERO]],TablaPrecios[PRODUCTO FINANCIERO],TablaPrecios[PRECIO UNIT],0)</f>
        <v>14.9</v>
      </c>
      <c r="G2063" s="2">
        <f>+TablaVentas[[#This Row],[CANTIDAD]]*TablaVentas[[#This Row],[PRECIO UNITARIO]]</f>
        <v>223.5</v>
      </c>
      <c r="H2063" s="1">
        <f t="shared" ca="1" si="32"/>
        <v>0.15155244320440447</v>
      </c>
      <c r="I2063" s="2">
        <f ca="1">+TablaVentas[[#This Row],[VENTAL TOTAL]]-TablaVentas[[#This Row],[VENTAL TOTAL]]*TablaVentas[[#This Row],[DESCUENTO]]</f>
        <v>189.62802894381559</v>
      </c>
      <c r="J2063" s="2">
        <f ca="1">0.18*TablaVentas[[#This Row],[SUBTOTAL]]</f>
        <v>34.133045209886802</v>
      </c>
      <c r="K2063" s="2">
        <f ca="1">+TablaVentas[[#This Row],[SUBTOTAL]]+TablaVentas[[#This Row],[IGV]]</f>
        <v>223.7610741537024</v>
      </c>
    </row>
    <row r="2064" spans="1:11" x14ac:dyDescent="0.25">
      <c r="A2064" t="s">
        <v>2073</v>
      </c>
      <c r="B2064" s="6">
        <v>45358</v>
      </c>
      <c r="C2064" t="s">
        <v>10012</v>
      </c>
      <c r="D2064" t="s">
        <v>10022</v>
      </c>
      <c r="E2064">
        <v>20</v>
      </c>
      <c r="F2064">
        <f>+_xlfn.XLOOKUP(TablaVentas[[#This Row],[PRODUCTO FINANCIERO]],TablaPrecios[PRODUCTO FINANCIERO],TablaPrecios[PRECIO UNIT],0)</f>
        <v>20.9</v>
      </c>
      <c r="G2064" s="2">
        <f>+TablaVentas[[#This Row],[CANTIDAD]]*TablaVentas[[#This Row],[PRECIO UNITARIO]]</f>
        <v>418</v>
      </c>
      <c r="H2064" s="1">
        <f t="shared" ca="1" si="32"/>
        <v>0.15259069969022543</v>
      </c>
      <c r="I2064" s="2">
        <f ca="1">+TablaVentas[[#This Row],[VENTAL TOTAL]]-TablaVentas[[#This Row],[VENTAL TOTAL]]*TablaVentas[[#This Row],[DESCUENTO]]</f>
        <v>354.21708752948575</v>
      </c>
      <c r="J2064" s="2">
        <f ca="1">0.18*TablaVentas[[#This Row],[SUBTOTAL]]</f>
        <v>63.759075755307435</v>
      </c>
      <c r="K2064" s="2">
        <f ca="1">+TablaVentas[[#This Row],[SUBTOTAL]]+TablaVentas[[#This Row],[IGV]]</f>
        <v>417.97616328479319</v>
      </c>
    </row>
    <row r="2065" spans="1:11" x14ac:dyDescent="0.25">
      <c r="A2065" t="s">
        <v>2074</v>
      </c>
      <c r="B2065" s="6">
        <v>45960</v>
      </c>
      <c r="C2065" t="s">
        <v>10014</v>
      </c>
      <c r="D2065" t="s">
        <v>10017</v>
      </c>
      <c r="E2065">
        <v>13</v>
      </c>
      <c r="F2065">
        <f>+_xlfn.XLOOKUP(TablaVentas[[#This Row],[PRODUCTO FINANCIERO]],TablaPrecios[PRODUCTO FINANCIERO],TablaPrecios[PRECIO UNIT],0)</f>
        <v>9.9</v>
      </c>
      <c r="G2065" s="2">
        <f>+TablaVentas[[#This Row],[CANTIDAD]]*TablaVentas[[#This Row],[PRECIO UNITARIO]]</f>
        <v>128.70000000000002</v>
      </c>
      <c r="H2065" s="1">
        <f t="shared" ca="1" si="32"/>
        <v>0.17635435016706749</v>
      </c>
      <c r="I2065" s="2">
        <f ca="1">+TablaVentas[[#This Row],[VENTAL TOTAL]]-TablaVentas[[#This Row],[VENTAL TOTAL]]*TablaVentas[[#This Row],[DESCUENTO]]</f>
        <v>106.00319513349842</v>
      </c>
      <c r="J2065" s="2">
        <f ca="1">0.18*TablaVentas[[#This Row],[SUBTOTAL]]</f>
        <v>19.080575124029714</v>
      </c>
      <c r="K2065" s="2">
        <f ca="1">+TablaVentas[[#This Row],[SUBTOTAL]]+TablaVentas[[#This Row],[IGV]]</f>
        <v>125.08377025752813</v>
      </c>
    </row>
    <row r="2066" spans="1:11" x14ac:dyDescent="0.25">
      <c r="A2066" t="s">
        <v>2075</v>
      </c>
      <c r="B2066" s="6">
        <v>45593</v>
      </c>
      <c r="C2066" t="s">
        <v>10016</v>
      </c>
      <c r="D2066" t="s">
        <v>10018</v>
      </c>
      <c r="E2066">
        <v>10</v>
      </c>
      <c r="F2066">
        <f>+_xlfn.XLOOKUP(TablaVentas[[#This Row],[PRODUCTO FINANCIERO]],TablaPrecios[PRODUCTO FINANCIERO],TablaPrecios[PRECIO UNIT],0)</f>
        <v>14.9</v>
      </c>
      <c r="G2066" s="2">
        <f>+TablaVentas[[#This Row],[CANTIDAD]]*TablaVentas[[#This Row],[PRECIO UNITARIO]]</f>
        <v>149</v>
      </c>
      <c r="H2066" s="1">
        <f t="shared" ca="1" si="32"/>
        <v>0.12260234027387018</v>
      </c>
      <c r="I2066" s="2">
        <f ca="1">+TablaVentas[[#This Row],[VENTAL TOTAL]]-TablaVentas[[#This Row],[VENTAL TOTAL]]*TablaVentas[[#This Row],[DESCUENTO]]</f>
        <v>130.73225129919334</v>
      </c>
      <c r="J2066" s="2">
        <f ca="1">0.18*TablaVentas[[#This Row],[SUBTOTAL]]</f>
        <v>23.531805233854801</v>
      </c>
      <c r="K2066" s="2">
        <f ca="1">+TablaVentas[[#This Row],[SUBTOTAL]]+TablaVentas[[#This Row],[IGV]]</f>
        <v>154.26405653304815</v>
      </c>
    </row>
    <row r="2067" spans="1:11" x14ac:dyDescent="0.25">
      <c r="A2067" t="s">
        <v>2076</v>
      </c>
      <c r="B2067" s="6">
        <v>45339</v>
      </c>
      <c r="C2067" t="s">
        <v>10015</v>
      </c>
      <c r="D2067" t="s">
        <v>10020</v>
      </c>
      <c r="E2067">
        <v>20</v>
      </c>
      <c r="F2067">
        <f>+_xlfn.XLOOKUP(TablaVentas[[#This Row],[PRODUCTO FINANCIERO]],TablaPrecios[PRODUCTO FINANCIERO],TablaPrecios[PRECIO UNIT],0)</f>
        <v>14.9</v>
      </c>
      <c r="G2067" s="2">
        <f>+TablaVentas[[#This Row],[CANTIDAD]]*TablaVentas[[#This Row],[PRECIO UNITARIO]]</f>
        <v>298</v>
      </c>
      <c r="H2067" s="1">
        <f t="shared" ca="1" si="32"/>
        <v>0.1040363265765466</v>
      </c>
      <c r="I2067" s="2">
        <f ca="1">+TablaVentas[[#This Row],[VENTAL TOTAL]]-TablaVentas[[#This Row],[VENTAL TOTAL]]*TablaVentas[[#This Row],[DESCUENTO]]</f>
        <v>266.99717468018912</v>
      </c>
      <c r="J2067" s="2">
        <f ca="1">0.18*TablaVentas[[#This Row],[SUBTOTAL]]</f>
        <v>48.059491442434037</v>
      </c>
      <c r="K2067" s="2">
        <f ca="1">+TablaVentas[[#This Row],[SUBTOTAL]]+TablaVentas[[#This Row],[IGV]]</f>
        <v>315.05666612262314</v>
      </c>
    </row>
    <row r="2068" spans="1:11" x14ac:dyDescent="0.25">
      <c r="A2068" t="s">
        <v>2077</v>
      </c>
      <c r="B2068" s="6">
        <v>45924</v>
      </c>
      <c r="C2068" t="s">
        <v>10013</v>
      </c>
      <c r="D2068" t="s">
        <v>10022</v>
      </c>
      <c r="E2068">
        <v>9</v>
      </c>
      <c r="F2068">
        <f>+_xlfn.XLOOKUP(TablaVentas[[#This Row],[PRODUCTO FINANCIERO]],TablaPrecios[PRODUCTO FINANCIERO],TablaPrecios[PRECIO UNIT],0)</f>
        <v>20.9</v>
      </c>
      <c r="G2068" s="2">
        <f>+TablaVentas[[#This Row],[CANTIDAD]]*TablaVentas[[#This Row],[PRECIO UNITARIO]]</f>
        <v>188.1</v>
      </c>
      <c r="H2068" s="1">
        <f t="shared" ca="1" si="32"/>
        <v>0.10356735056794675</v>
      </c>
      <c r="I2068" s="2">
        <f ca="1">+TablaVentas[[#This Row],[VENTAL TOTAL]]-TablaVentas[[#This Row],[VENTAL TOTAL]]*TablaVentas[[#This Row],[DESCUENTO]]</f>
        <v>168.61898135816921</v>
      </c>
      <c r="J2068" s="2">
        <f ca="1">0.18*TablaVentas[[#This Row],[SUBTOTAL]]</f>
        <v>30.351416644470458</v>
      </c>
      <c r="K2068" s="2">
        <f ca="1">+TablaVentas[[#This Row],[SUBTOTAL]]+TablaVentas[[#This Row],[IGV]]</f>
        <v>198.97039800263966</v>
      </c>
    </row>
    <row r="2069" spans="1:11" x14ac:dyDescent="0.25">
      <c r="A2069" t="s">
        <v>2078</v>
      </c>
      <c r="B2069" s="6">
        <v>45688</v>
      </c>
      <c r="C2069" t="s">
        <v>10014</v>
      </c>
      <c r="D2069" t="s">
        <v>10018</v>
      </c>
      <c r="E2069">
        <v>14</v>
      </c>
      <c r="F2069">
        <f>+_xlfn.XLOOKUP(TablaVentas[[#This Row],[PRODUCTO FINANCIERO]],TablaPrecios[PRODUCTO FINANCIERO],TablaPrecios[PRECIO UNIT],0)</f>
        <v>14.9</v>
      </c>
      <c r="G2069" s="2">
        <f>+TablaVentas[[#This Row],[CANTIDAD]]*TablaVentas[[#This Row],[PRECIO UNITARIO]]</f>
        <v>208.6</v>
      </c>
      <c r="H2069" s="1">
        <f t="shared" ca="1" si="32"/>
        <v>0.12210484580356346</v>
      </c>
      <c r="I2069" s="2">
        <f ca="1">+TablaVentas[[#This Row],[VENTAL TOTAL]]-TablaVentas[[#This Row],[VENTAL TOTAL]]*TablaVentas[[#This Row],[DESCUENTO]]</f>
        <v>183.12892916537666</v>
      </c>
      <c r="J2069" s="2">
        <f ca="1">0.18*TablaVentas[[#This Row],[SUBTOTAL]]</f>
        <v>32.963207249767798</v>
      </c>
      <c r="K2069" s="2">
        <f ca="1">+TablaVentas[[#This Row],[SUBTOTAL]]+TablaVentas[[#This Row],[IGV]]</f>
        <v>216.09213641514447</v>
      </c>
    </row>
    <row r="2070" spans="1:11" x14ac:dyDescent="0.25">
      <c r="A2070" t="s">
        <v>2079</v>
      </c>
      <c r="B2070" s="6">
        <v>45737</v>
      </c>
      <c r="C2070" t="s">
        <v>10012</v>
      </c>
      <c r="D2070" t="s">
        <v>10022</v>
      </c>
      <c r="E2070">
        <v>8</v>
      </c>
      <c r="F2070">
        <f>+_xlfn.XLOOKUP(TablaVentas[[#This Row],[PRODUCTO FINANCIERO]],TablaPrecios[PRODUCTO FINANCIERO],TablaPrecios[PRECIO UNIT],0)</f>
        <v>20.9</v>
      </c>
      <c r="G2070" s="2">
        <f>+TablaVentas[[#This Row],[CANTIDAD]]*TablaVentas[[#This Row],[PRECIO UNITARIO]]</f>
        <v>167.2</v>
      </c>
      <c r="H2070" s="1">
        <f t="shared" ca="1" si="32"/>
        <v>0.14118642880615731</v>
      </c>
      <c r="I2070" s="2">
        <f ca="1">+TablaVentas[[#This Row],[VENTAL TOTAL]]-TablaVentas[[#This Row],[VENTAL TOTAL]]*TablaVentas[[#This Row],[DESCUENTO]]</f>
        <v>143.59362910361048</v>
      </c>
      <c r="J2070" s="2">
        <f ca="1">0.18*TablaVentas[[#This Row],[SUBTOTAL]]</f>
        <v>25.846853238649885</v>
      </c>
      <c r="K2070" s="2">
        <f ca="1">+TablaVentas[[#This Row],[SUBTOTAL]]+TablaVentas[[#This Row],[IGV]]</f>
        <v>169.44048234226037</v>
      </c>
    </row>
    <row r="2071" spans="1:11" x14ac:dyDescent="0.25">
      <c r="A2071" t="s">
        <v>2080</v>
      </c>
      <c r="B2071" s="6">
        <v>46004</v>
      </c>
      <c r="C2071" t="s">
        <v>10014</v>
      </c>
      <c r="D2071" t="s">
        <v>10020</v>
      </c>
      <c r="E2071">
        <v>18</v>
      </c>
      <c r="F2071">
        <f>+_xlfn.XLOOKUP(TablaVentas[[#This Row],[PRODUCTO FINANCIERO]],TablaPrecios[PRODUCTO FINANCIERO],TablaPrecios[PRECIO UNIT],0)</f>
        <v>14.9</v>
      </c>
      <c r="G2071" s="2">
        <f>+TablaVentas[[#This Row],[CANTIDAD]]*TablaVentas[[#This Row],[PRECIO UNITARIO]]</f>
        <v>268.2</v>
      </c>
      <c r="H2071" s="1">
        <f t="shared" ca="1" si="32"/>
        <v>0.19368650597331616</v>
      </c>
      <c r="I2071" s="2">
        <f ca="1">+TablaVentas[[#This Row],[VENTAL TOTAL]]-TablaVentas[[#This Row],[VENTAL TOTAL]]*TablaVentas[[#This Row],[DESCUENTO]]</f>
        <v>216.25327909795661</v>
      </c>
      <c r="J2071" s="2">
        <f ca="1">0.18*TablaVentas[[#This Row],[SUBTOTAL]]</f>
        <v>38.925590237632186</v>
      </c>
      <c r="K2071" s="2">
        <f ca="1">+TablaVentas[[#This Row],[SUBTOTAL]]+TablaVentas[[#This Row],[IGV]]</f>
        <v>255.17886933558879</v>
      </c>
    </row>
    <row r="2072" spans="1:11" x14ac:dyDescent="0.25">
      <c r="A2072" t="s">
        <v>2081</v>
      </c>
      <c r="B2072" s="6">
        <v>46172</v>
      </c>
      <c r="C2072" t="s">
        <v>10016</v>
      </c>
      <c r="D2072" t="s">
        <v>10020</v>
      </c>
      <c r="E2072">
        <v>9</v>
      </c>
      <c r="F2072">
        <f>+_xlfn.XLOOKUP(TablaVentas[[#This Row],[PRODUCTO FINANCIERO]],TablaPrecios[PRODUCTO FINANCIERO],TablaPrecios[PRECIO UNIT],0)</f>
        <v>14.9</v>
      </c>
      <c r="G2072" s="2">
        <f>+TablaVentas[[#This Row],[CANTIDAD]]*TablaVentas[[#This Row],[PRECIO UNITARIO]]</f>
        <v>134.1</v>
      </c>
      <c r="H2072" s="1">
        <f t="shared" ca="1" si="32"/>
        <v>0.14991105867175133</v>
      </c>
      <c r="I2072" s="2">
        <f ca="1">+TablaVentas[[#This Row],[VENTAL TOTAL]]-TablaVentas[[#This Row],[VENTAL TOTAL]]*TablaVentas[[#This Row],[DESCUENTO]]</f>
        <v>113.99692703211814</v>
      </c>
      <c r="J2072" s="2">
        <f ca="1">0.18*TablaVentas[[#This Row],[SUBTOTAL]]</f>
        <v>20.519446865781266</v>
      </c>
      <c r="K2072" s="2">
        <f ca="1">+TablaVentas[[#This Row],[SUBTOTAL]]+TablaVentas[[#This Row],[IGV]]</f>
        <v>134.5163738978994</v>
      </c>
    </row>
    <row r="2073" spans="1:11" x14ac:dyDescent="0.25">
      <c r="A2073" t="s">
        <v>2082</v>
      </c>
      <c r="B2073" s="6">
        <v>46074</v>
      </c>
      <c r="C2073" t="s">
        <v>10012</v>
      </c>
      <c r="D2073" t="s">
        <v>10018</v>
      </c>
      <c r="E2073">
        <v>13</v>
      </c>
      <c r="F2073">
        <f>+_xlfn.XLOOKUP(TablaVentas[[#This Row],[PRODUCTO FINANCIERO]],TablaPrecios[PRODUCTO FINANCIERO],TablaPrecios[PRECIO UNIT],0)</f>
        <v>14.9</v>
      </c>
      <c r="G2073" s="2">
        <f>+TablaVentas[[#This Row],[CANTIDAD]]*TablaVentas[[#This Row],[PRECIO UNITARIO]]</f>
        <v>193.70000000000002</v>
      </c>
      <c r="H2073" s="1">
        <f t="shared" ca="1" si="32"/>
        <v>0.15063969490973916</v>
      </c>
      <c r="I2073" s="2">
        <f ca="1">+TablaVentas[[#This Row],[VENTAL TOTAL]]-TablaVentas[[#This Row],[VENTAL TOTAL]]*TablaVentas[[#This Row],[DESCUENTO]]</f>
        <v>164.52109109598354</v>
      </c>
      <c r="J2073" s="2">
        <f ca="1">0.18*TablaVentas[[#This Row],[SUBTOTAL]]</f>
        <v>29.613796397277035</v>
      </c>
      <c r="K2073" s="2">
        <f ca="1">+TablaVentas[[#This Row],[SUBTOTAL]]+TablaVentas[[#This Row],[IGV]]</f>
        <v>194.13488749326058</v>
      </c>
    </row>
    <row r="2074" spans="1:11" x14ac:dyDescent="0.25">
      <c r="A2074" t="s">
        <v>2083</v>
      </c>
      <c r="B2074" s="6">
        <v>45834</v>
      </c>
      <c r="C2074" t="s">
        <v>10014</v>
      </c>
      <c r="D2074" t="s">
        <v>10017</v>
      </c>
      <c r="E2074">
        <v>17</v>
      </c>
      <c r="F2074">
        <f>+_xlfn.XLOOKUP(TablaVentas[[#This Row],[PRODUCTO FINANCIERO]],TablaPrecios[PRODUCTO FINANCIERO],TablaPrecios[PRECIO UNIT],0)</f>
        <v>9.9</v>
      </c>
      <c r="G2074" s="2">
        <f>+TablaVentas[[#This Row],[CANTIDAD]]*TablaVentas[[#This Row],[PRECIO UNITARIO]]</f>
        <v>168.3</v>
      </c>
      <c r="H2074" s="1">
        <f t="shared" ca="1" si="32"/>
        <v>0.18843758960976145</v>
      </c>
      <c r="I2074" s="2">
        <f ca="1">+TablaVentas[[#This Row],[VENTAL TOTAL]]-TablaVentas[[#This Row],[VENTAL TOTAL]]*TablaVentas[[#This Row],[DESCUENTO]]</f>
        <v>136.58595366867715</v>
      </c>
      <c r="J2074" s="2">
        <f ca="1">0.18*TablaVentas[[#This Row],[SUBTOTAL]]</f>
        <v>24.585471660361886</v>
      </c>
      <c r="K2074" s="2">
        <f ca="1">+TablaVentas[[#This Row],[SUBTOTAL]]+TablaVentas[[#This Row],[IGV]]</f>
        <v>161.17142532903904</v>
      </c>
    </row>
    <row r="2075" spans="1:11" x14ac:dyDescent="0.25">
      <c r="A2075" t="s">
        <v>2084</v>
      </c>
      <c r="B2075" s="6">
        <v>45781</v>
      </c>
      <c r="C2075" t="s">
        <v>10011</v>
      </c>
      <c r="D2075" t="s">
        <v>10017</v>
      </c>
      <c r="E2075">
        <v>5</v>
      </c>
      <c r="F2075">
        <f>+_xlfn.XLOOKUP(TablaVentas[[#This Row],[PRODUCTO FINANCIERO]],TablaPrecios[PRODUCTO FINANCIERO],TablaPrecios[PRECIO UNIT],0)</f>
        <v>9.9</v>
      </c>
      <c r="G2075" s="2">
        <f>+TablaVentas[[#This Row],[CANTIDAD]]*TablaVentas[[#This Row],[PRECIO UNITARIO]]</f>
        <v>49.5</v>
      </c>
      <c r="H2075" s="1">
        <f t="shared" ca="1" si="32"/>
        <v>0.19745227972775836</v>
      </c>
      <c r="I2075" s="2">
        <f ca="1">+TablaVentas[[#This Row],[VENTAL TOTAL]]-TablaVentas[[#This Row],[VENTAL TOTAL]]*TablaVentas[[#This Row],[DESCUENTO]]</f>
        <v>39.72611215347596</v>
      </c>
      <c r="J2075" s="2">
        <f ca="1">0.18*TablaVentas[[#This Row],[SUBTOTAL]]</f>
        <v>7.1507001876256728</v>
      </c>
      <c r="K2075" s="2">
        <f ca="1">+TablaVentas[[#This Row],[SUBTOTAL]]+TablaVentas[[#This Row],[IGV]]</f>
        <v>46.876812341101633</v>
      </c>
    </row>
    <row r="2076" spans="1:11" x14ac:dyDescent="0.25">
      <c r="A2076" t="s">
        <v>2085</v>
      </c>
      <c r="B2076" s="6">
        <v>45541</v>
      </c>
      <c r="C2076" t="s">
        <v>10013</v>
      </c>
      <c r="D2076" t="s">
        <v>10018</v>
      </c>
      <c r="E2076">
        <v>15</v>
      </c>
      <c r="F2076">
        <f>+_xlfn.XLOOKUP(TablaVentas[[#This Row],[PRODUCTO FINANCIERO]],TablaPrecios[PRODUCTO FINANCIERO],TablaPrecios[PRECIO UNIT],0)</f>
        <v>14.9</v>
      </c>
      <c r="G2076" s="2">
        <f>+TablaVentas[[#This Row],[CANTIDAD]]*TablaVentas[[#This Row],[PRECIO UNITARIO]]</f>
        <v>223.5</v>
      </c>
      <c r="H2076" s="1">
        <f t="shared" ca="1" si="32"/>
        <v>0.17629425588295145</v>
      </c>
      <c r="I2076" s="2">
        <f ca="1">+TablaVentas[[#This Row],[VENTAL TOTAL]]-TablaVentas[[#This Row],[VENTAL TOTAL]]*TablaVentas[[#This Row],[DESCUENTO]]</f>
        <v>184.09823381016037</v>
      </c>
      <c r="J2076" s="2">
        <f ca="1">0.18*TablaVentas[[#This Row],[SUBTOTAL]]</f>
        <v>33.137682085828864</v>
      </c>
      <c r="K2076" s="2">
        <f ca="1">+TablaVentas[[#This Row],[SUBTOTAL]]+TablaVentas[[#This Row],[IGV]]</f>
        <v>217.23591589598922</v>
      </c>
    </row>
    <row r="2077" spans="1:11" x14ac:dyDescent="0.25">
      <c r="A2077" t="s">
        <v>2086</v>
      </c>
      <c r="B2077" s="6">
        <v>46320</v>
      </c>
      <c r="C2077" t="s">
        <v>10016</v>
      </c>
      <c r="D2077" t="s">
        <v>10017</v>
      </c>
      <c r="E2077">
        <v>20</v>
      </c>
      <c r="F2077">
        <f>+_xlfn.XLOOKUP(TablaVentas[[#This Row],[PRODUCTO FINANCIERO]],TablaPrecios[PRODUCTO FINANCIERO],TablaPrecios[PRECIO UNIT],0)</f>
        <v>9.9</v>
      </c>
      <c r="G2077" s="2">
        <f>+TablaVentas[[#This Row],[CANTIDAD]]*TablaVentas[[#This Row],[PRECIO UNITARIO]]</f>
        <v>198</v>
      </c>
      <c r="H2077" s="1">
        <f t="shared" ca="1" si="32"/>
        <v>0.10510558956167587</v>
      </c>
      <c r="I2077" s="2">
        <f ca="1">+TablaVentas[[#This Row],[VENTAL TOTAL]]-TablaVentas[[#This Row],[VENTAL TOTAL]]*TablaVentas[[#This Row],[DESCUENTO]]</f>
        <v>177.18909326678818</v>
      </c>
      <c r="J2077" s="2">
        <f ca="1">0.18*TablaVentas[[#This Row],[SUBTOTAL]]</f>
        <v>31.894036788021872</v>
      </c>
      <c r="K2077" s="2">
        <f ca="1">+TablaVentas[[#This Row],[SUBTOTAL]]+TablaVentas[[#This Row],[IGV]]</f>
        <v>209.08313005481006</v>
      </c>
    </row>
    <row r="2078" spans="1:11" x14ac:dyDescent="0.25">
      <c r="A2078" t="s">
        <v>2087</v>
      </c>
      <c r="B2078" s="6">
        <v>45539</v>
      </c>
      <c r="C2078" t="s">
        <v>10015</v>
      </c>
      <c r="D2078" t="s">
        <v>10018</v>
      </c>
      <c r="E2078">
        <v>17</v>
      </c>
      <c r="F2078">
        <f>+_xlfn.XLOOKUP(TablaVentas[[#This Row],[PRODUCTO FINANCIERO]],TablaPrecios[PRODUCTO FINANCIERO],TablaPrecios[PRECIO UNIT],0)</f>
        <v>14.9</v>
      </c>
      <c r="G2078" s="2">
        <f>+TablaVentas[[#This Row],[CANTIDAD]]*TablaVentas[[#This Row],[PRECIO UNITARIO]]</f>
        <v>253.3</v>
      </c>
      <c r="H2078" s="1">
        <f t="shared" ca="1" si="32"/>
        <v>0.14391722897592044</v>
      </c>
      <c r="I2078" s="2">
        <f ca="1">+TablaVentas[[#This Row],[VENTAL TOTAL]]-TablaVentas[[#This Row],[VENTAL TOTAL]]*TablaVentas[[#This Row],[DESCUENTO]]</f>
        <v>216.84576590039936</v>
      </c>
      <c r="J2078" s="2">
        <f ca="1">0.18*TablaVentas[[#This Row],[SUBTOTAL]]</f>
        <v>39.032237862071881</v>
      </c>
      <c r="K2078" s="2">
        <f ca="1">+TablaVentas[[#This Row],[SUBTOTAL]]+TablaVentas[[#This Row],[IGV]]</f>
        <v>255.87800376247122</v>
      </c>
    </row>
    <row r="2079" spans="1:11" x14ac:dyDescent="0.25">
      <c r="A2079" t="s">
        <v>2088</v>
      </c>
      <c r="B2079" s="6">
        <v>46120</v>
      </c>
      <c r="C2079" t="s">
        <v>10012</v>
      </c>
      <c r="D2079" t="s">
        <v>10022</v>
      </c>
      <c r="E2079">
        <v>10</v>
      </c>
      <c r="F2079">
        <f>+_xlfn.XLOOKUP(TablaVentas[[#This Row],[PRODUCTO FINANCIERO]],TablaPrecios[PRODUCTO FINANCIERO],TablaPrecios[PRECIO UNIT],0)</f>
        <v>20.9</v>
      </c>
      <c r="G2079" s="2">
        <f>+TablaVentas[[#This Row],[CANTIDAD]]*TablaVentas[[#This Row],[PRECIO UNITARIO]]</f>
        <v>209</v>
      </c>
      <c r="H2079" s="1">
        <f t="shared" ca="1" si="32"/>
        <v>0.1664898134772701</v>
      </c>
      <c r="I2079" s="2">
        <f ca="1">+TablaVentas[[#This Row],[VENTAL TOTAL]]-TablaVentas[[#This Row],[VENTAL TOTAL]]*TablaVentas[[#This Row],[DESCUENTO]]</f>
        <v>174.20362898325055</v>
      </c>
      <c r="J2079" s="2">
        <f ca="1">0.18*TablaVentas[[#This Row],[SUBTOTAL]]</f>
        <v>31.356653216985098</v>
      </c>
      <c r="K2079" s="2">
        <f ca="1">+TablaVentas[[#This Row],[SUBTOTAL]]+TablaVentas[[#This Row],[IGV]]</f>
        <v>205.56028220023566</v>
      </c>
    </row>
    <row r="2080" spans="1:11" x14ac:dyDescent="0.25">
      <c r="A2080" t="s">
        <v>2089</v>
      </c>
      <c r="B2080" s="6">
        <v>46369</v>
      </c>
      <c r="C2080" t="s">
        <v>10012</v>
      </c>
      <c r="D2080" t="s">
        <v>10018</v>
      </c>
      <c r="E2080">
        <v>15</v>
      </c>
      <c r="F2080">
        <f>+_xlfn.XLOOKUP(TablaVentas[[#This Row],[PRODUCTO FINANCIERO]],TablaPrecios[PRODUCTO FINANCIERO],TablaPrecios[PRECIO UNIT],0)</f>
        <v>14.9</v>
      </c>
      <c r="G2080" s="2">
        <f>+TablaVentas[[#This Row],[CANTIDAD]]*TablaVentas[[#This Row],[PRECIO UNITARIO]]</f>
        <v>223.5</v>
      </c>
      <c r="H2080" s="1">
        <f t="shared" ca="1" si="32"/>
        <v>0.19699591248697362</v>
      </c>
      <c r="I2080" s="2">
        <f ca="1">+TablaVentas[[#This Row],[VENTAL TOTAL]]-TablaVentas[[#This Row],[VENTAL TOTAL]]*TablaVentas[[#This Row],[DESCUENTO]]</f>
        <v>179.47141355916139</v>
      </c>
      <c r="J2080" s="2">
        <f ca="1">0.18*TablaVentas[[#This Row],[SUBTOTAL]]</f>
        <v>32.304854440649052</v>
      </c>
      <c r="K2080" s="2">
        <f ca="1">+TablaVentas[[#This Row],[SUBTOTAL]]+TablaVentas[[#This Row],[IGV]]</f>
        <v>211.77626799981044</v>
      </c>
    </row>
    <row r="2081" spans="1:11" x14ac:dyDescent="0.25">
      <c r="A2081" t="s">
        <v>2090</v>
      </c>
      <c r="B2081" s="6">
        <v>45515</v>
      </c>
      <c r="C2081" t="s">
        <v>10012</v>
      </c>
      <c r="D2081" t="s">
        <v>10018</v>
      </c>
      <c r="E2081">
        <v>9</v>
      </c>
      <c r="F2081">
        <f>+_xlfn.XLOOKUP(TablaVentas[[#This Row],[PRODUCTO FINANCIERO]],TablaPrecios[PRODUCTO FINANCIERO],TablaPrecios[PRECIO UNIT],0)</f>
        <v>14.9</v>
      </c>
      <c r="G2081" s="2">
        <f>+TablaVentas[[#This Row],[CANTIDAD]]*TablaVentas[[#This Row],[PRECIO UNITARIO]]</f>
        <v>134.1</v>
      </c>
      <c r="H2081" s="1">
        <f t="shared" ca="1" si="32"/>
        <v>0.15274860468349707</v>
      </c>
      <c r="I2081" s="2">
        <f ca="1">+TablaVentas[[#This Row],[VENTAL TOTAL]]-TablaVentas[[#This Row],[VENTAL TOTAL]]*TablaVentas[[#This Row],[DESCUENTO]]</f>
        <v>113.61641211194303</v>
      </c>
      <c r="J2081" s="2">
        <f ca="1">0.18*TablaVentas[[#This Row],[SUBTOTAL]]</f>
        <v>20.450954180149747</v>
      </c>
      <c r="K2081" s="2">
        <f ca="1">+TablaVentas[[#This Row],[SUBTOTAL]]+TablaVentas[[#This Row],[IGV]]</f>
        <v>134.06736629209277</v>
      </c>
    </row>
    <row r="2082" spans="1:11" x14ac:dyDescent="0.25">
      <c r="A2082" t="s">
        <v>2091</v>
      </c>
      <c r="B2082" s="6">
        <v>45611</v>
      </c>
      <c r="C2082" t="s">
        <v>10015</v>
      </c>
      <c r="D2082" t="s">
        <v>10022</v>
      </c>
      <c r="E2082">
        <v>12</v>
      </c>
      <c r="F2082">
        <f>+_xlfn.XLOOKUP(TablaVentas[[#This Row],[PRODUCTO FINANCIERO]],TablaPrecios[PRODUCTO FINANCIERO],TablaPrecios[PRECIO UNIT],0)</f>
        <v>20.9</v>
      </c>
      <c r="G2082" s="2">
        <f>+TablaVentas[[#This Row],[CANTIDAD]]*TablaVentas[[#This Row],[PRECIO UNITARIO]]</f>
        <v>250.79999999999998</v>
      </c>
      <c r="H2082" s="1">
        <f t="shared" ca="1" si="32"/>
        <v>0.10437370528703954</v>
      </c>
      <c r="I2082" s="2">
        <f ca="1">+TablaVentas[[#This Row],[VENTAL TOTAL]]-TablaVentas[[#This Row],[VENTAL TOTAL]]*TablaVentas[[#This Row],[DESCUENTO]]</f>
        <v>224.62307471401047</v>
      </c>
      <c r="J2082" s="2">
        <f ca="1">0.18*TablaVentas[[#This Row],[SUBTOTAL]]</f>
        <v>40.432153448521881</v>
      </c>
      <c r="K2082" s="2">
        <f ca="1">+TablaVentas[[#This Row],[SUBTOTAL]]+TablaVentas[[#This Row],[IGV]]</f>
        <v>265.05522816253233</v>
      </c>
    </row>
    <row r="2083" spans="1:11" x14ac:dyDescent="0.25">
      <c r="A2083" t="s">
        <v>2092</v>
      </c>
      <c r="B2083" s="6">
        <v>45353</v>
      </c>
      <c r="C2083" t="s">
        <v>10013</v>
      </c>
      <c r="D2083" t="s">
        <v>10022</v>
      </c>
      <c r="E2083">
        <v>11</v>
      </c>
      <c r="F2083">
        <f>+_xlfn.XLOOKUP(TablaVentas[[#This Row],[PRODUCTO FINANCIERO]],TablaPrecios[PRODUCTO FINANCIERO],TablaPrecios[PRECIO UNIT],0)</f>
        <v>20.9</v>
      </c>
      <c r="G2083" s="2">
        <f>+TablaVentas[[#This Row],[CANTIDAD]]*TablaVentas[[#This Row],[PRECIO UNITARIO]]</f>
        <v>229.89999999999998</v>
      </c>
      <c r="H2083" s="1">
        <f t="shared" ca="1" si="32"/>
        <v>0.1435414516944403</v>
      </c>
      <c r="I2083" s="2">
        <f ca="1">+TablaVentas[[#This Row],[VENTAL TOTAL]]-TablaVentas[[#This Row],[VENTAL TOTAL]]*TablaVentas[[#This Row],[DESCUENTO]]</f>
        <v>196.89982025544816</v>
      </c>
      <c r="J2083" s="2">
        <f ca="1">0.18*TablaVentas[[#This Row],[SUBTOTAL]]</f>
        <v>35.441967645980668</v>
      </c>
      <c r="K2083" s="2">
        <f ca="1">+TablaVentas[[#This Row],[SUBTOTAL]]+TablaVentas[[#This Row],[IGV]]</f>
        <v>232.34178790142883</v>
      </c>
    </row>
    <row r="2084" spans="1:11" x14ac:dyDescent="0.25">
      <c r="A2084" t="s">
        <v>2093</v>
      </c>
      <c r="B2084" s="6">
        <v>46215</v>
      </c>
      <c r="C2084" t="s">
        <v>10013</v>
      </c>
      <c r="D2084" t="s">
        <v>10020</v>
      </c>
      <c r="E2084">
        <v>7</v>
      </c>
      <c r="F2084">
        <f>+_xlfn.XLOOKUP(TablaVentas[[#This Row],[PRODUCTO FINANCIERO]],TablaPrecios[PRODUCTO FINANCIERO],TablaPrecios[PRECIO UNIT],0)</f>
        <v>14.9</v>
      </c>
      <c r="G2084" s="2">
        <f>+TablaVentas[[#This Row],[CANTIDAD]]*TablaVentas[[#This Row],[PRECIO UNITARIO]]</f>
        <v>104.3</v>
      </c>
      <c r="H2084" s="1">
        <f t="shared" ca="1" si="32"/>
        <v>0.16966042648118174</v>
      </c>
      <c r="I2084" s="2">
        <f ca="1">+TablaVentas[[#This Row],[VENTAL TOTAL]]-TablaVentas[[#This Row],[VENTAL TOTAL]]*TablaVentas[[#This Row],[DESCUENTO]]</f>
        <v>86.604417518012738</v>
      </c>
      <c r="J2084" s="2">
        <f ca="1">0.18*TablaVentas[[#This Row],[SUBTOTAL]]</f>
        <v>15.588795153242293</v>
      </c>
      <c r="K2084" s="2">
        <f ca="1">+TablaVentas[[#This Row],[SUBTOTAL]]+TablaVentas[[#This Row],[IGV]]</f>
        <v>102.19321267125503</v>
      </c>
    </row>
    <row r="2085" spans="1:11" x14ac:dyDescent="0.25">
      <c r="A2085" t="s">
        <v>2094</v>
      </c>
      <c r="B2085" s="6">
        <v>46331</v>
      </c>
      <c r="C2085" t="s">
        <v>10013</v>
      </c>
      <c r="D2085" t="s">
        <v>10019</v>
      </c>
      <c r="E2085">
        <v>11</v>
      </c>
      <c r="F2085">
        <f>+_xlfn.XLOOKUP(TablaVentas[[#This Row],[PRODUCTO FINANCIERO]],TablaPrecios[PRODUCTO FINANCIERO],TablaPrecios[PRECIO UNIT],0)</f>
        <v>9.9</v>
      </c>
      <c r="G2085" s="2">
        <f>+TablaVentas[[#This Row],[CANTIDAD]]*TablaVentas[[#This Row],[PRECIO UNITARIO]]</f>
        <v>108.9</v>
      </c>
      <c r="H2085" s="1">
        <f t="shared" ca="1" si="32"/>
        <v>0.14912884347955646</v>
      </c>
      <c r="I2085" s="2">
        <f ca="1">+TablaVentas[[#This Row],[VENTAL TOTAL]]-TablaVentas[[#This Row],[VENTAL TOTAL]]*TablaVentas[[#This Row],[DESCUENTO]]</f>
        <v>92.659868945076312</v>
      </c>
      <c r="J2085" s="2">
        <f ca="1">0.18*TablaVentas[[#This Row],[SUBTOTAL]]</f>
        <v>16.678776410113734</v>
      </c>
      <c r="K2085" s="2">
        <f ca="1">+TablaVentas[[#This Row],[SUBTOTAL]]+TablaVentas[[#This Row],[IGV]]</f>
        <v>109.33864535519004</v>
      </c>
    </row>
    <row r="2086" spans="1:11" x14ac:dyDescent="0.25">
      <c r="A2086" t="s">
        <v>2095</v>
      </c>
      <c r="B2086" s="6">
        <v>46260</v>
      </c>
      <c r="C2086" t="s">
        <v>10014</v>
      </c>
      <c r="D2086" t="s">
        <v>10018</v>
      </c>
      <c r="E2086">
        <v>4</v>
      </c>
      <c r="F2086">
        <f>+_xlfn.XLOOKUP(TablaVentas[[#This Row],[PRODUCTO FINANCIERO]],TablaPrecios[PRODUCTO FINANCIERO],TablaPrecios[PRECIO UNIT],0)</f>
        <v>14.9</v>
      </c>
      <c r="G2086" s="2">
        <f>+TablaVentas[[#This Row],[CANTIDAD]]*TablaVentas[[#This Row],[PRECIO UNITARIO]]</f>
        <v>59.6</v>
      </c>
      <c r="H2086" s="1">
        <f t="shared" ca="1" si="32"/>
        <v>0.19938035559388262</v>
      </c>
      <c r="I2086" s="2">
        <f ca="1">+TablaVentas[[#This Row],[VENTAL TOTAL]]-TablaVentas[[#This Row],[VENTAL TOTAL]]*TablaVentas[[#This Row],[DESCUENTO]]</f>
        <v>47.716930806604594</v>
      </c>
      <c r="J2086" s="2">
        <f ca="1">0.18*TablaVentas[[#This Row],[SUBTOTAL]]</f>
        <v>8.5890475451888264</v>
      </c>
      <c r="K2086" s="2">
        <f ca="1">+TablaVentas[[#This Row],[SUBTOTAL]]+TablaVentas[[#This Row],[IGV]]</f>
        <v>56.305978351793421</v>
      </c>
    </row>
    <row r="2087" spans="1:11" x14ac:dyDescent="0.25">
      <c r="A2087" t="s">
        <v>2096</v>
      </c>
      <c r="B2087" s="6">
        <v>45907</v>
      </c>
      <c r="C2087" t="s">
        <v>10012</v>
      </c>
      <c r="D2087" t="s">
        <v>10022</v>
      </c>
      <c r="E2087">
        <v>17</v>
      </c>
      <c r="F2087">
        <f>+_xlfn.XLOOKUP(TablaVentas[[#This Row],[PRODUCTO FINANCIERO]],TablaPrecios[PRODUCTO FINANCIERO],TablaPrecios[PRECIO UNIT],0)</f>
        <v>20.9</v>
      </c>
      <c r="G2087" s="2">
        <f>+TablaVentas[[#This Row],[CANTIDAD]]*TablaVentas[[#This Row],[PRECIO UNITARIO]]</f>
        <v>355.29999999999995</v>
      </c>
      <c r="H2087" s="1">
        <f t="shared" ca="1" si="32"/>
        <v>0.14722648814561629</v>
      </c>
      <c r="I2087" s="2">
        <f ca="1">+TablaVentas[[#This Row],[VENTAL TOTAL]]-TablaVentas[[#This Row],[VENTAL TOTAL]]*TablaVentas[[#This Row],[DESCUENTO]]</f>
        <v>302.99042876186252</v>
      </c>
      <c r="J2087" s="2">
        <f ca="1">0.18*TablaVentas[[#This Row],[SUBTOTAL]]</f>
        <v>54.538277177135249</v>
      </c>
      <c r="K2087" s="2">
        <f ca="1">+TablaVentas[[#This Row],[SUBTOTAL]]+TablaVentas[[#This Row],[IGV]]</f>
        <v>357.52870593899775</v>
      </c>
    </row>
    <row r="2088" spans="1:11" x14ac:dyDescent="0.25">
      <c r="A2088" t="s">
        <v>2097</v>
      </c>
      <c r="B2088" s="6">
        <v>46333</v>
      </c>
      <c r="C2088" t="s">
        <v>10013</v>
      </c>
      <c r="D2088" t="s">
        <v>10020</v>
      </c>
      <c r="E2088">
        <v>14</v>
      </c>
      <c r="F2088">
        <f>+_xlfn.XLOOKUP(TablaVentas[[#This Row],[PRODUCTO FINANCIERO]],TablaPrecios[PRODUCTO FINANCIERO],TablaPrecios[PRECIO UNIT],0)</f>
        <v>14.9</v>
      </c>
      <c r="G2088" s="2">
        <f>+TablaVentas[[#This Row],[CANTIDAD]]*TablaVentas[[#This Row],[PRECIO UNITARIO]]</f>
        <v>208.6</v>
      </c>
      <c r="H2088" s="1">
        <f t="shared" ca="1" si="32"/>
        <v>0.13364126335967733</v>
      </c>
      <c r="I2088" s="2">
        <f ca="1">+TablaVentas[[#This Row],[VENTAL TOTAL]]-TablaVentas[[#This Row],[VENTAL TOTAL]]*TablaVentas[[#This Row],[DESCUENTO]]</f>
        <v>180.72243246317132</v>
      </c>
      <c r="J2088" s="2">
        <f ca="1">0.18*TablaVentas[[#This Row],[SUBTOTAL]]</f>
        <v>32.530037843370835</v>
      </c>
      <c r="K2088" s="2">
        <f ca="1">+TablaVentas[[#This Row],[SUBTOTAL]]+TablaVentas[[#This Row],[IGV]]</f>
        <v>213.25247030654214</v>
      </c>
    </row>
    <row r="2089" spans="1:11" x14ac:dyDescent="0.25">
      <c r="A2089" t="s">
        <v>2098</v>
      </c>
      <c r="B2089" s="6">
        <v>46344</v>
      </c>
      <c r="C2089" t="s">
        <v>10015</v>
      </c>
      <c r="D2089" t="s">
        <v>10022</v>
      </c>
      <c r="E2089">
        <v>4</v>
      </c>
      <c r="F2089">
        <f>+_xlfn.XLOOKUP(TablaVentas[[#This Row],[PRODUCTO FINANCIERO]],TablaPrecios[PRODUCTO FINANCIERO],TablaPrecios[PRECIO UNIT],0)</f>
        <v>20.9</v>
      </c>
      <c r="G2089" s="2">
        <f>+TablaVentas[[#This Row],[CANTIDAD]]*TablaVentas[[#This Row],[PRECIO UNITARIO]]</f>
        <v>83.6</v>
      </c>
      <c r="H2089" s="1">
        <f t="shared" ca="1" si="32"/>
        <v>0.17892058701115629</v>
      </c>
      <c r="I2089" s="2">
        <f ca="1">+TablaVentas[[#This Row],[VENTAL TOTAL]]-TablaVentas[[#This Row],[VENTAL TOTAL]]*TablaVentas[[#This Row],[DESCUENTO]]</f>
        <v>68.642238925867332</v>
      </c>
      <c r="J2089" s="2">
        <f ca="1">0.18*TablaVentas[[#This Row],[SUBTOTAL]]</f>
        <v>12.35560300665612</v>
      </c>
      <c r="K2089" s="2">
        <f ca="1">+TablaVentas[[#This Row],[SUBTOTAL]]+TablaVentas[[#This Row],[IGV]]</f>
        <v>80.997841932523457</v>
      </c>
    </row>
    <row r="2090" spans="1:11" x14ac:dyDescent="0.25">
      <c r="A2090" t="s">
        <v>2099</v>
      </c>
      <c r="B2090" s="6">
        <v>45653</v>
      </c>
      <c r="C2090" t="s">
        <v>10011</v>
      </c>
      <c r="D2090" t="s">
        <v>10017</v>
      </c>
      <c r="E2090">
        <v>5</v>
      </c>
      <c r="F2090">
        <f>+_xlfn.XLOOKUP(TablaVentas[[#This Row],[PRODUCTO FINANCIERO]],TablaPrecios[PRODUCTO FINANCIERO],TablaPrecios[PRECIO UNIT],0)</f>
        <v>9.9</v>
      </c>
      <c r="G2090" s="2">
        <f>+TablaVentas[[#This Row],[CANTIDAD]]*TablaVentas[[#This Row],[PRECIO UNITARIO]]</f>
        <v>49.5</v>
      </c>
      <c r="H2090" s="1">
        <f t="shared" ca="1" si="32"/>
        <v>0.11082016169172509</v>
      </c>
      <c r="I2090" s="2">
        <f ca="1">+TablaVentas[[#This Row],[VENTAL TOTAL]]-TablaVentas[[#This Row],[VENTAL TOTAL]]*TablaVentas[[#This Row],[DESCUENTO]]</f>
        <v>44.014401996259608</v>
      </c>
      <c r="J2090" s="2">
        <f ca="1">0.18*TablaVentas[[#This Row],[SUBTOTAL]]</f>
        <v>7.9225923593267291</v>
      </c>
      <c r="K2090" s="2">
        <f ca="1">+TablaVentas[[#This Row],[SUBTOTAL]]+TablaVentas[[#This Row],[IGV]]</f>
        <v>51.936994355586336</v>
      </c>
    </row>
    <row r="2091" spans="1:11" x14ac:dyDescent="0.25">
      <c r="A2091" t="s">
        <v>2100</v>
      </c>
      <c r="B2091" s="6">
        <v>45337</v>
      </c>
      <c r="C2091" t="s">
        <v>10013</v>
      </c>
      <c r="D2091" t="s">
        <v>10017</v>
      </c>
      <c r="E2091">
        <v>13</v>
      </c>
      <c r="F2091">
        <f>+_xlfn.XLOOKUP(TablaVentas[[#This Row],[PRODUCTO FINANCIERO]],TablaPrecios[PRODUCTO FINANCIERO],TablaPrecios[PRECIO UNIT],0)</f>
        <v>9.9</v>
      </c>
      <c r="G2091" s="2">
        <f>+TablaVentas[[#This Row],[CANTIDAD]]*TablaVentas[[#This Row],[PRECIO UNITARIO]]</f>
        <v>128.70000000000002</v>
      </c>
      <c r="H2091" s="1">
        <f t="shared" ca="1" si="32"/>
        <v>0.18445208524537113</v>
      </c>
      <c r="I2091" s="2">
        <f ca="1">+TablaVentas[[#This Row],[VENTAL TOTAL]]-TablaVentas[[#This Row],[VENTAL TOTAL]]*TablaVentas[[#This Row],[DESCUENTO]]</f>
        <v>104.96101662892075</v>
      </c>
      <c r="J2091" s="2">
        <f ca="1">0.18*TablaVentas[[#This Row],[SUBTOTAL]]</f>
        <v>18.892982993205734</v>
      </c>
      <c r="K2091" s="2">
        <f ca="1">+TablaVentas[[#This Row],[SUBTOTAL]]+TablaVentas[[#This Row],[IGV]]</f>
        <v>123.85399962212648</v>
      </c>
    </row>
    <row r="2092" spans="1:11" x14ac:dyDescent="0.25">
      <c r="A2092" t="s">
        <v>2101</v>
      </c>
      <c r="B2092" s="6">
        <v>46382</v>
      </c>
      <c r="C2092" t="s">
        <v>10015</v>
      </c>
      <c r="D2092" t="s">
        <v>10020</v>
      </c>
      <c r="E2092">
        <v>16</v>
      </c>
      <c r="F2092">
        <f>+_xlfn.XLOOKUP(TablaVentas[[#This Row],[PRODUCTO FINANCIERO]],TablaPrecios[PRODUCTO FINANCIERO],TablaPrecios[PRECIO UNIT],0)</f>
        <v>14.9</v>
      </c>
      <c r="G2092" s="2">
        <f>+TablaVentas[[#This Row],[CANTIDAD]]*TablaVentas[[#This Row],[PRECIO UNITARIO]]</f>
        <v>238.4</v>
      </c>
      <c r="H2092" s="1">
        <f t="shared" ca="1" si="32"/>
        <v>0.10140524829299</v>
      </c>
      <c r="I2092" s="2">
        <f ca="1">+TablaVentas[[#This Row],[VENTAL TOTAL]]-TablaVentas[[#This Row],[VENTAL TOTAL]]*TablaVentas[[#This Row],[DESCUENTO]]</f>
        <v>214.22498880695119</v>
      </c>
      <c r="J2092" s="2">
        <f ca="1">0.18*TablaVentas[[#This Row],[SUBTOTAL]]</f>
        <v>38.56049798525121</v>
      </c>
      <c r="K2092" s="2">
        <f ca="1">+TablaVentas[[#This Row],[SUBTOTAL]]+TablaVentas[[#This Row],[IGV]]</f>
        <v>252.78548679220239</v>
      </c>
    </row>
    <row r="2093" spans="1:11" x14ac:dyDescent="0.25">
      <c r="A2093" t="s">
        <v>2102</v>
      </c>
      <c r="B2093" s="6">
        <v>45958</v>
      </c>
      <c r="C2093" t="s">
        <v>10015</v>
      </c>
      <c r="D2093" t="s">
        <v>10017</v>
      </c>
      <c r="E2093">
        <v>5</v>
      </c>
      <c r="F2093">
        <f>+_xlfn.XLOOKUP(TablaVentas[[#This Row],[PRODUCTO FINANCIERO]],TablaPrecios[PRODUCTO FINANCIERO],TablaPrecios[PRECIO UNIT],0)</f>
        <v>9.9</v>
      </c>
      <c r="G2093" s="2">
        <f>+TablaVentas[[#This Row],[CANTIDAD]]*TablaVentas[[#This Row],[PRECIO UNITARIO]]</f>
        <v>49.5</v>
      </c>
      <c r="H2093" s="1">
        <f t="shared" ca="1" si="32"/>
        <v>0.17374589275762395</v>
      </c>
      <c r="I2093" s="2">
        <f ca="1">+TablaVentas[[#This Row],[VENTAL TOTAL]]-TablaVentas[[#This Row],[VENTAL TOTAL]]*TablaVentas[[#This Row],[DESCUENTO]]</f>
        <v>40.899578308497617</v>
      </c>
      <c r="J2093" s="2">
        <f ca="1">0.18*TablaVentas[[#This Row],[SUBTOTAL]]</f>
        <v>7.3619240955295711</v>
      </c>
      <c r="K2093" s="2">
        <f ca="1">+TablaVentas[[#This Row],[SUBTOTAL]]+TablaVentas[[#This Row],[IGV]]</f>
        <v>48.26150240402719</v>
      </c>
    </row>
    <row r="2094" spans="1:11" x14ac:dyDescent="0.25">
      <c r="A2094" t="s">
        <v>2103</v>
      </c>
      <c r="B2094" s="6">
        <v>46385</v>
      </c>
      <c r="C2094" t="s">
        <v>10014</v>
      </c>
      <c r="D2094" t="s">
        <v>10017</v>
      </c>
      <c r="E2094">
        <v>10</v>
      </c>
      <c r="F2094">
        <f>+_xlfn.XLOOKUP(TablaVentas[[#This Row],[PRODUCTO FINANCIERO]],TablaPrecios[PRODUCTO FINANCIERO],TablaPrecios[PRECIO UNIT],0)</f>
        <v>9.9</v>
      </c>
      <c r="G2094" s="2">
        <f>+TablaVentas[[#This Row],[CANTIDAD]]*TablaVentas[[#This Row],[PRECIO UNITARIO]]</f>
        <v>99</v>
      </c>
      <c r="H2094" s="1">
        <f t="shared" ca="1" si="32"/>
        <v>0.15259084057091854</v>
      </c>
      <c r="I2094" s="2">
        <f ca="1">+TablaVentas[[#This Row],[VENTAL TOTAL]]-TablaVentas[[#This Row],[VENTAL TOTAL]]*TablaVentas[[#This Row],[DESCUENTO]]</f>
        <v>83.893506783479069</v>
      </c>
      <c r="J2094" s="2">
        <f ca="1">0.18*TablaVentas[[#This Row],[SUBTOTAL]]</f>
        <v>15.100831221026231</v>
      </c>
      <c r="K2094" s="2">
        <f ca="1">+TablaVentas[[#This Row],[SUBTOTAL]]+TablaVentas[[#This Row],[IGV]]</f>
        <v>98.994338004505295</v>
      </c>
    </row>
    <row r="2095" spans="1:11" x14ac:dyDescent="0.25">
      <c r="A2095" t="s">
        <v>2104</v>
      </c>
      <c r="B2095" s="6">
        <v>46319</v>
      </c>
      <c r="C2095" t="s">
        <v>10012</v>
      </c>
      <c r="D2095" t="s">
        <v>10022</v>
      </c>
      <c r="E2095">
        <v>19</v>
      </c>
      <c r="F2095">
        <f>+_xlfn.XLOOKUP(TablaVentas[[#This Row],[PRODUCTO FINANCIERO]],TablaPrecios[PRODUCTO FINANCIERO],TablaPrecios[PRECIO UNIT],0)</f>
        <v>20.9</v>
      </c>
      <c r="G2095" s="2">
        <f>+TablaVentas[[#This Row],[CANTIDAD]]*TablaVentas[[#This Row],[PRECIO UNITARIO]]</f>
        <v>397.09999999999997</v>
      </c>
      <c r="H2095" s="1">
        <f t="shared" ca="1" si="32"/>
        <v>0.13570461788974905</v>
      </c>
      <c r="I2095" s="2">
        <f ca="1">+TablaVentas[[#This Row],[VENTAL TOTAL]]-TablaVentas[[#This Row],[VENTAL TOTAL]]*TablaVentas[[#This Row],[DESCUENTO]]</f>
        <v>343.21169623598064</v>
      </c>
      <c r="J2095" s="2">
        <f ca="1">0.18*TablaVentas[[#This Row],[SUBTOTAL]]</f>
        <v>61.778105322476513</v>
      </c>
      <c r="K2095" s="2">
        <f ca="1">+TablaVentas[[#This Row],[SUBTOTAL]]+TablaVentas[[#This Row],[IGV]]</f>
        <v>404.98980155845715</v>
      </c>
    </row>
    <row r="2096" spans="1:11" x14ac:dyDescent="0.25">
      <c r="A2096" t="s">
        <v>2105</v>
      </c>
      <c r="B2096" s="6">
        <v>45841</v>
      </c>
      <c r="C2096" t="s">
        <v>10014</v>
      </c>
      <c r="D2096" t="s">
        <v>10020</v>
      </c>
      <c r="E2096">
        <v>6</v>
      </c>
      <c r="F2096">
        <f>+_xlfn.XLOOKUP(TablaVentas[[#This Row],[PRODUCTO FINANCIERO]],TablaPrecios[PRODUCTO FINANCIERO],TablaPrecios[PRECIO UNIT],0)</f>
        <v>14.9</v>
      </c>
      <c r="G2096" s="2">
        <f>+TablaVentas[[#This Row],[CANTIDAD]]*TablaVentas[[#This Row],[PRECIO UNITARIO]]</f>
        <v>89.4</v>
      </c>
      <c r="H2096" s="1">
        <f t="shared" ca="1" si="32"/>
        <v>0.13001208455920754</v>
      </c>
      <c r="I2096" s="2">
        <f ca="1">+TablaVentas[[#This Row],[VENTAL TOTAL]]-TablaVentas[[#This Row],[VENTAL TOTAL]]*TablaVentas[[#This Row],[DESCUENTO]]</f>
        <v>77.776919640406845</v>
      </c>
      <c r="J2096" s="2">
        <f ca="1">0.18*TablaVentas[[#This Row],[SUBTOTAL]]</f>
        <v>13.999845535273232</v>
      </c>
      <c r="K2096" s="2">
        <f ca="1">+TablaVentas[[#This Row],[SUBTOTAL]]+TablaVentas[[#This Row],[IGV]]</f>
        <v>91.776765175680083</v>
      </c>
    </row>
    <row r="2097" spans="1:11" x14ac:dyDescent="0.25">
      <c r="A2097" t="s">
        <v>2106</v>
      </c>
      <c r="B2097" s="6">
        <v>45346</v>
      </c>
      <c r="C2097" t="s">
        <v>10011</v>
      </c>
      <c r="D2097" t="s">
        <v>10017</v>
      </c>
      <c r="E2097">
        <v>11</v>
      </c>
      <c r="F2097">
        <f>+_xlfn.XLOOKUP(TablaVentas[[#This Row],[PRODUCTO FINANCIERO]],TablaPrecios[PRODUCTO FINANCIERO],TablaPrecios[PRECIO UNIT],0)</f>
        <v>9.9</v>
      </c>
      <c r="G2097" s="2">
        <f>+TablaVentas[[#This Row],[CANTIDAD]]*TablaVentas[[#This Row],[PRECIO UNITARIO]]</f>
        <v>108.9</v>
      </c>
      <c r="H2097" s="1">
        <f t="shared" ca="1" si="32"/>
        <v>0.16075159055189964</v>
      </c>
      <c r="I2097" s="2">
        <f ca="1">+TablaVentas[[#This Row],[VENTAL TOTAL]]-TablaVentas[[#This Row],[VENTAL TOTAL]]*TablaVentas[[#This Row],[DESCUENTO]]</f>
        <v>91.394151788898142</v>
      </c>
      <c r="J2097" s="2">
        <f ca="1">0.18*TablaVentas[[#This Row],[SUBTOTAL]]</f>
        <v>16.450947322001664</v>
      </c>
      <c r="K2097" s="2">
        <f ca="1">+TablaVentas[[#This Row],[SUBTOTAL]]+TablaVentas[[#This Row],[IGV]]</f>
        <v>107.84509911089981</v>
      </c>
    </row>
    <row r="2098" spans="1:11" x14ac:dyDescent="0.25">
      <c r="A2098" t="s">
        <v>2107</v>
      </c>
      <c r="B2098" s="6">
        <v>45462</v>
      </c>
      <c r="C2098" t="s">
        <v>10016</v>
      </c>
      <c r="D2098" t="s">
        <v>10017</v>
      </c>
      <c r="E2098">
        <v>4</v>
      </c>
      <c r="F2098">
        <f>+_xlfn.XLOOKUP(TablaVentas[[#This Row],[PRODUCTO FINANCIERO]],TablaPrecios[PRODUCTO FINANCIERO],TablaPrecios[PRECIO UNIT],0)</f>
        <v>9.9</v>
      </c>
      <c r="G2098" s="2">
        <f>+TablaVentas[[#This Row],[CANTIDAD]]*TablaVentas[[#This Row],[PRECIO UNITARIO]]</f>
        <v>39.6</v>
      </c>
      <c r="H2098" s="1">
        <f t="shared" ca="1" si="32"/>
        <v>0.18341329450753371</v>
      </c>
      <c r="I2098" s="2">
        <f ca="1">+TablaVentas[[#This Row],[VENTAL TOTAL]]-TablaVentas[[#This Row],[VENTAL TOTAL]]*TablaVentas[[#This Row],[DESCUENTO]]</f>
        <v>32.336833537501668</v>
      </c>
      <c r="J2098" s="2">
        <f ca="1">0.18*TablaVentas[[#This Row],[SUBTOTAL]]</f>
        <v>5.8206300367503001</v>
      </c>
      <c r="K2098" s="2">
        <f ca="1">+TablaVentas[[#This Row],[SUBTOTAL]]+TablaVentas[[#This Row],[IGV]]</f>
        <v>38.15746357425197</v>
      </c>
    </row>
    <row r="2099" spans="1:11" x14ac:dyDescent="0.25">
      <c r="A2099" t="s">
        <v>2108</v>
      </c>
      <c r="B2099" s="6">
        <v>46002</v>
      </c>
      <c r="C2099" t="s">
        <v>10013</v>
      </c>
      <c r="D2099" t="s">
        <v>10017</v>
      </c>
      <c r="E2099">
        <v>5</v>
      </c>
      <c r="F2099">
        <f>+_xlfn.XLOOKUP(TablaVentas[[#This Row],[PRODUCTO FINANCIERO]],TablaPrecios[PRODUCTO FINANCIERO],TablaPrecios[PRECIO UNIT],0)</f>
        <v>9.9</v>
      </c>
      <c r="G2099" s="2">
        <f>+TablaVentas[[#This Row],[CANTIDAD]]*TablaVentas[[#This Row],[PRECIO UNITARIO]]</f>
        <v>49.5</v>
      </c>
      <c r="H2099" s="1">
        <f t="shared" ca="1" si="32"/>
        <v>0.16451403697162692</v>
      </c>
      <c r="I2099" s="2">
        <f ca="1">+TablaVentas[[#This Row],[VENTAL TOTAL]]-TablaVentas[[#This Row],[VENTAL TOTAL]]*TablaVentas[[#This Row],[DESCUENTO]]</f>
        <v>41.356555169904468</v>
      </c>
      <c r="J2099" s="2">
        <f ca="1">0.18*TablaVentas[[#This Row],[SUBTOTAL]]</f>
        <v>7.4441799305828038</v>
      </c>
      <c r="K2099" s="2">
        <f ca="1">+TablaVentas[[#This Row],[SUBTOTAL]]+TablaVentas[[#This Row],[IGV]]</f>
        <v>48.800735100487273</v>
      </c>
    </row>
    <row r="2100" spans="1:11" x14ac:dyDescent="0.25">
      <c r="A2100" t="s">
        <v>2109</v>
      </c>
      <c r="B2100" s="6">
        <v>45590</v>
      </c>
      <c r="C2100" t="s">
        <v>10012</v>
      </c>
      <c r="D2100" t="s">
        <v>10017</v>
      </c>
      <c r="E2100">
        <v>15</v>
      </c>
      <c r="F2100">
        <f>+_xlfn.XLOOKUP(TablaVentas[[#This Row],[PRODUCTO FINANCIERO]],TablaPrecios[PRODUCTO FINANCIERO],TablaPrecios[PRECIO UNIT],0)</f>
        <v>9.9</v>
      </c>
      <c r="G2100" s="2">
        <f>+TablaVentas[[#This Row],[CANTIDAD]]*TablaVentas[[#This Row],[PRECIO UNITARIO]]</f>
        <v>148.5</v>
      </c>
      <c r="H2100" s="1">
        <f t="shared" ca="1" si="32"/>
        <v>0.14726915924273984</v>
      </c>
      <c r="I2100" s="2">
        <f ca="1">+TablaVentas[[#This Row],[VENTAL TOTAL]]-TablaVentas[[#This Row],[VENTAL TOTAL]]*TablaVentas[[#This Row],[DESCUENTO]]</f>
        <v>126.63052985245314</v>
      </c>
      <c r="J2100" s="2">
        <f ca="1">0.18*TablaVentas[[#This Row],[SUBTOTAL]]</f>
        <v>22.793495373441562</v>
      </c>
      <c r="K2100" s="2">
        <f ca="1">+TablaVentas[[#This Row],[SUBTOTAL]]+TablaVentas[[#This Row],[IGV]]</f>
        <v>149.4240252258947</v>
      </c>
    </row>
    <row r="2101" spans="1:11" x14ac:dyDescent="0.25">
      <c r="A2101" t="s">
        <v>2110</v>
      </c>
      <c r="B2101" s="6">
        <v>45529</v>
      </c>
      <c r="C2101" t="s">
        <v>10012</v>
      </c>
      <c r="D2101" t="s">
        <v>10020</v>
      </c>
      <c r="E2101">
        <v>3</v>
      </c>
      <c r="F2101">
        <f>+_xlfn.XLOOKUP(TablaVentas[[#This Row],[PRODUCTO FINANCIERO]],TablaPrecios[PRODUCTO FINANCIERO],TablaPrecios[PRECIO UNIT],0)</f>
        <v>14.9</v>
      </c>
      <c r="G2101" s="2">
        <f>+TablaVentas[[#This Row],[CANTIDAD]]*TablaVentas[[#This Row],[PRECIO UNITARIO]]</f>
        <v>44.7</v>
      </c>
      <c r="H2101" s="1">
        <f t="shared" ca="1" si="32"/>
        <v>0.16044821602677781</v>
      </c>
      <c r="I2101" s="2">
        <f ca="1">+TablaVentas[[#This Row],[VENTAL TOTAL]]-TablaVentas[[#This Row],[VENTAL TOTAL]]*TablaVentas[[#This Row],[DESCUENTO]]</f>
        <v>37.527964743603036</v>
      </c>
      <c r="J2101" s="2">
        <f ca="1">0.18*TablaVentas[[#This Row],[SUBTOTAL]]</f>
        <v>6.755033653848546</v>
      </c>
      <c r="K2101" s="2">
        <f ca="1">+TablaVentas[[#This Row],[SUBTOTAL]]+TablaVentas[[#This Row],[IGV]]</f>
        <v>44.282998397451578</v>
      </c>
    </row>
    <row r="2102" spans="1:11" x14ac:dyDescent="0.25">
      <c r="A2102" t="s">
        <v>2111</v>
      </c>
      <c r="B2102" s="6">
        <v>45564</v>
      </c>
      <c r="C2102" t="s">
        <v>10013</v>
      </c>
      <c r="D2102" t="s">
        <v>10019</v>
      </c>
      <c r="E2102">
        <v>17</v>
      </c>
      <c r="F2102">
        <f>+_xlfn.XLOOKUP(TablaVentas[[#This Row],[PRODUCTO FINANCIERO]],TablaPrecios[PRODUCTO FINANCIERO],TablaPrecios[PRECIO UNIT],0)</f>
        <v>9.9</v>
      </c>
      <c r="G2102" s="2">
        <f>+TablaVentas[[#This Row],[CANTIDAD]]*TablaVentas[[#This Row],[PRECIO UNITARIO]]</f>
        <v>168.3</v>
      </c>
      <c r="H2102" s="1">
        <f t="shared" ca="1" si="32"/>
        <v>0.12312073309626005</v>
      </c>
      <c r="I2102" s="2">
        <f ca="1">+TablaVentas[[#This Row],[VENTAL TOTAL]]-TablaVentas[[#This Row],[VENTAL TOTAL]]*TablaVentas[[#This Row],[DESCUENTO]]</f>
        <v>147.57878061989945</v>
      </c>
      <c r="J2102" s="2">
        <f ca="1">0.18*TablaVentas[[#This Row],[SUBTOTAL]]</f>
        <v>26.564180511581899</v>
      </c>
      <c r="K2102" s="2">
        <f ca="1">+TablaVentas[[#This Row],[SUBTOTAL]]+TablaVentas[[#This Row],[IGV]]</f>
        <v>174.14296113148134</v>
      </c>
    </row>
    <row r="2103" spans="1:11" x14ac:dyDescent="0.25">
      <c r="A2103" t="s">
        <v>2112</v>
      </c>
      <c r="B2103" s="6">
        <v>45761</v>
      </c>
      <c r="C2103" t="s">
        <v>10012</v>
      </c>
      <c r="D2103" t="s">
        <v>10019</v>
      </c>
      <c r="E2103">
        <v>11</v>
      </c>
      <c r="F2103">
        <f>+_xlfn.XLOOKUP(TablaVentas[[#This Row],[PRODUCTO FINANCIERO]],TablaPrecios[PRODUCTO FINANCIERO],TablaPrecios[PRECIO UNIT],0)</f>
        <v>9.9</v>
      </c>
      <c r="G2103" s="2">
        <f>+TablaVentas[[#This Row],[CANTIDAD]]*TablaVentas[[#This Row],[PRECIO UNITARIO]]</f>
        <v>108.9</v>
      </c>
      <c r="H2103" s="1">
        <f t="shared" ca="1" si="32"/>
        <v>0.11211932270975589</v>
      </c>
      <c r="I2103" s="2">
        <f ca="1">+TablaVentas[[#This Row],[VENTAL TOTAL]]-TablaVentas[[#This Row],[VENTAL TOTAL]]*TablaVentas[[#This Row],[DESCUENTO]]</f>
        <v>96.690205756907588</v>
      </c>
      <c r="J2103" s="2">
        <f ca="1">0.18*TablaVentas[[#This Row],[SUBTOTAL]]</f>
        <v>17.404237036243366</v>
      </c>
      <c r="K2103" s="2">
        <f ca="1">+TablaVentas[[#This Row],[SUBTOTAL]]+TablaVentas[[#This Row],[IGV]]</f>
        <v>114.09444279315096</v>
      </c>
    </row>
    <row r="2104" spans="1:11" x14ac:dyDescent="0.25">
      <c r="A2104" t="s">
        <v>2113</v>
      </c>
      <c r="B2104" s="6">
        <v>45988</v>
      </c>
      <c r="C2104" t="s">
        <v>10013</v>
      </c>
      <c r="D2104" t="s">
        <v>10019</v>
      </c>
      <c r="E2104">
        <v>15</v>
      </c>
      <c r="F2104">
        <f>+_xlfn.XLOOKUP(TablaVentas[[#This Row],[PRODUCTO FINANCIERO]],TablaPrecios[PRODUCTO FINANCIERO],TablaPrecios[PRECIO UNIT],0)</f>
        <v>9.9</v>
      </c>
      <c r="G2104" s="2">
        <f>+TablaVentas[[#This Row],[CANTIDAD]]*TablaVentas[[#This Row],[PRECIO UNITARIO]]</f>
        <v>148.5</v>
      </c>
      <c r="H2104" s="1">
        <f t="shared" ca="1" si="32"/>
        <v>0.12958393385360123</v>
      </c>
      <c r="I2104" s="2">
        <f ca="1">+TablaVentas[[#This Row],[VENTAL TOTAL]]-TablaVentas[[#This Row],[VENTAL TOTAL]]*TablaVentas[[#This Row],[DESCUENTO]]</f>
        <v>129.25678582274023</v>
      </c>
      <c r="J2104" s="2">
        <f ca="1">0.18*TablaVentas[[#This Row],[SUBTOTAL]]</f>
        <v>23.266221448093241</v>
      </c>
      <c r="K2104" s="2">
        <f ca="1">+TablaVentas[[#This Row],[SUBTOTAL]]+TablaVentas[[#This Row],[IGV]]</f>
        <v>152.52300727083346</v>
      </c>
    </row>
    <row r="2105" spans="1:11" x14ac:dyDescent="0.25">
      <c r="A2105" t="s">
        <v>2114</v>
      </c>
      <c r="B2105" s="6">
        <v>45760</v>
      </c>
      <c r="C2105" t="s">
        <v>10012</v>
      </c>
      <c r="D2105" t="s">
        <v>10017</v>
      </c>
      <c r="E2105">
        <v>14</v>
      </c>
      <c r="F2105">
        <f>+_xlfn.XLOOKUP(TablaVentas[[#This Row],[PRODUCTO FINANCIERO]],TablaPrecios[PRODUCTO FINANCIERO],TablaPrecios[PRECIO UNIT],0)</f>
        <v>9.9</v>
      </c>
      <c r="G2105" s="2">
        <f>+TablaVentas[[#This Row],[CANTIDAD]]*TablaVentas[[#This Row],[PRECIO UNITARIO]]</f>
        <v>138.6</v>
      </c>
      <c r="H2105" s="1">
        <f t="shared" ca="1" si="32"/>
        <v>0.15653472513697053</v>
      </c>
      <c r="I2105" s="2">
        <f ca="1">+TablaVentas[[#This Row],[VENTAL TOTAL]]-TablaVentas[[#This Row],[VENTAL TOTAL]]*TablaVentas[[#This Row],[DESCUENTO]]</f>
        <v>116.90428709601588</v>
      </c>
      <c r="J2105" s="2">
        <f ca="1">0.18*TablaVentas[[#This Row],[SUBTOTAL]]</f>
        <v>21.042771677282857</v>
      </c>
      <c r="K2105" s="2">
        <f ca="1">+TablaVentas[[#This Row],[SUBTOTAL]]+TablaVentas[[#This Row],[IGV]]</f>
        <v>137.94705877329875</v>
      </c>
    </row>
    <row r="2106" spans="1:11" x14ac:dyDescent="0.25">
      <c r="A2106" t="s">
        <v>2115</v>
      </c>
      <c r="B2106" s="6">
        <v>45433</v>
      </c>
      <c r="C2106" t="s">
        <v>10014</v>
      </c>
      <c r="D2106" t="s">
        <v>10018</v>
      </c>
      <c r="E2106">
        <v>10</v>
      </c>
      <c r="F2106">
        <f>+_xlfn.XLOOKUP(TablaVentas[[#This Row],[PRODUCTO FINANCIERO]],TablaPrecios[PRODUCTO FINANCIERO],TablaPrecios[PRECIO UNIT],0)</f>
        <v>14.9</v>
      </c>
      <c r="G2106" s="2">
        <f>+TablaVentas[[#This Row],[CANTIDAD]]*TablaVentas[[#This Row],[PRECIO UNITARIO]]</f>
        <v>149</v>
      </c>
      <c r="H2106" s="1">
        <f t="shared" ca="1" si="32"/>
        <v>0.13820558395672022</v>
      </c>
      <c r="I2106" s="2">
        <f ca="1">+TablaVentas[[#This Row],[VENTAL TOTAL]]-TablaVentas[[#This Row],[VENTAL TOTAL]]*TablaVentas[[#This Row],[DESCUENTO]]</f>
        <v>128.40736799044868</v>
      </c>
      <c r="J2106" s="2">
        <f ca="1">0.18*TablaVentas[[#This Row],[SUBTOTAL]]</f>
        <v>23.113326238280759</v>
      </c>
      <c r="K2106" s="2">
        <f ca="1">+TablaVentas[[#This Row],[SUBTOTAL]]+TablaVentas[[#This Row],[IGV]]</f>
        <v>151.52069422872944</v>
      </c>
    </row>
    <row r="2107" spans="1:11" x14ac:dyDescent="0.25">
      <c r="A2107" t="s">
        <v>2116</v>
      </c>
      <c r="B2107" s="6">
        <v>45648</v>
      </c>
      <c r="C2107" t="s">
        <v>10013</v>
      </c>
      <c r="D2107" t="s">
        <v>10018</v>
      </c>
      <c r="E2107">
        <v>12</v>
      </c>
      <c r="F2107">
        <f>+_xlfn.XLOOKUP(TablaVentas[[#This Row],[PRODUCTO FINANCIERO]],TablaPrecios[PRODUCTO FINANCIERO],TablaPrecios[PRECIO UNIT],0)</f>
        <v>14.9</v>
      </c>
      <c r="G2107" s="2">
        <f>+TablaVentas[[#This Row],[CANTIDAD]]*TablaVentas[[#This Row],[PRECIO UNITARIO]]</f>
        <v>178.8</v>
      </c>
      <c r="H2107" s="1">
        <f t="shared" ca="1" si="32"/>
        <v>0.18626698475609876</v>
      </c>
      <c r="I2107" s="2">
        <f ca="1">+TablaVentas[[#This Row],[VENTAL TOTAL]]-TablaVentas[[#This Row],[VENTAL TOTAL]]*TablaVentas[[#This Row],[DESCUENTO]]</f>
        <v>145.49546312560955</v>
      </c>
      <c r="J2107" s="2">
        <f ca="1">0.18*TablaVentas[[#This Row],[SUBTOTAL]]</f>
        <v>26.189183362609718</v>
      </c>
      <c r="K2107" s="2">
        <f ca="1">+TablaVentas[[#This Row],[SUBTOTAL]]+TablaVentas[[#This Row],[IGV]]</f>
        <v>171.68464648821927</v>
      </c>
    </row>
    <row r="2108" spans="1:11" x14ac:dyDescent="0.25">
      <c r="A2108" t="s">
        <v>2117</v>
      </c>
      <c r="B2108" s="6">
        <v>46325</v>
      </c>
      <c r="C2108" t="s">
        <v>10014</v>
      </c>
      <c r="D2108" t="s">
        <v>10019</v>
      </c>
      <c r="E2108">
        <v>18</v>
      </c>
      <c r="F2108">
        <f>+_xlfn.XLOOKUP(TablaVentas[[#This Row],[PRODUCTO FINANCIERO]],TablaPrecios[PRODUCTO FINANCIERO],TablaPrecios[PRECIO UNIT],0)</f>
        <v>9.9</v>
      </c>
      <c r="G2108" s="2">
        <f>+TablaVentas[[#This Row],[CANTIDAD]]*TablaVentas[[#This Row],[PRECIO UNITARIO]]</f>
        <v>178.20000000000002</v>
      </c>
      <c r="H2108" s="1">
        <f t="shared" ca="1" si="32"/>
        <v>0.15669009199455261</v>
      </c>
      <c r="I2108" s="2">
        <f ca="1">+TablaVentas[[#This Row],[VENTAL TOTAL]]-TablaVentas[[#This Row],[VENTAL TOTAL]]*TablaVentas[[#This Row],[DESCUENTO]]</f>
        <v>150.27782560657073</v>
      </c>
      <c r="J2108" s="2">
        <f ca="1">0.18*TablaVentas[[#This Row],[SUBTOTAL]]</f>
        <v>27.050008609182729</v>
      </c>
      <c r="K2108" s="2">
        <f ca="1">+TablaVentas[[#This Row],[SUBTOTAL]]+TablaVentas[[#This Row],[IGV]]</f>
        <v>177.32783421575346</v>
      </c>
    </row>
    <row r="2109" spans="1:11" x14ac:dyDescent="0.25">
      <c r="A2109" t="s">
        <v>2118</v>
      </c>
      <c r="B2109" s="6">
        <v>45883</v>
      </c>
      <c r="C2109" t="s">
        <v>10015</v>
      </c>
      <c r="D2109" t="s">
        <v>10019</v>
      </c>
      <c r="E2109">
        <v>8</v>
      </c>
      <c r="F2109">
        <f>+_xlfn.XLOOKUP(TablaVentas[[#This Row],[PRODUCTO FINANCIERO]],TablaPrecios[PRODUCTO FINANCIERO],TablaPrecios[PRECIO UNIT],0)</f>
        <v>9.9</v>
      </c>
      <c r="G2109" s="2">
        <f>+TablaVentas[[#This Row],[CANTIDAD]]*TablaVentas[[#This Row],[PRECIO UNITARIO]]</f>
        <v>79.2</v>
      </c>
      <c r="H2109" s="1">
        <f t="shared" ca="1" si="32"/>
        <v>0.16224477785279359</v>
      </c>
      <c r="I2109" s="2">
        <f ca="1">+TablaVentas[[#This Row],[VENTAL TOTAL]]-TablaVentas[[#This Row],[VENTAL TOTAL]]*TablaVentas[[#This Row],[DESCUENTO]]</f>
        <v>66.350213594058744</v>
      </c>
      <c r="J2109" s="2">
        <f ca="1">0.18*TablaVentas[[#This Row],[SUBTOTAL]]</f>
        <v>11.943038446930574</v>
      </c>
      <c r="K2109" s="2">
        <f ca="1">+TablaVentas[[#This Row],[SUBTOTAL]]+TablaVentas[[#This Row],[IGV]]</f>
        <v>78.293252040989316</v>
      </c>
    </row>
    <row r="2110" spans="1:11" x14ac:dyDescent="0.25">
      <c r="A2110" t="s">
        <v>2119</v>
      </c>
      <c r="B2110" s="6">
        <v>45447</v>
      </c>
      <c r="C2110" t="s">
        <v>10015</v>
      </c>
      <c r="D2110" t="s">
        <v>10018</v>
      </c>
      <c r="E2110">
        <v>8</v>
      </c>
      <c r="F2110">
        <f>+_xlfn.XLOOKUP(TablaVentas[[#This Row],[PRODUCTO FINANCIERO]],TablaPrecios[PRODUCTO FINANCIERO],TablaPrecios[PRECIO UNIT],0)</f>
        <v>14.9</v>
      </c>
      <c r="G2110" s="2">
        <f>+TablaVentas[[#This Row],[CANTIDAD]]*TablaVentas[[#This Row],[PRECIO UNITARIO]]</f>
        <v>119.2</v>
      </c>
      <c r="H2110" s="1">
        <f t="shared" ca="1" si="32"/>
        <v>0.1317931034036473</v>
      </c>
      <c r="I2110" s="2">
        <f ca="1">+TablaVentas[[#This Row],[VENTAL TOTAL]]-TablaVentas[[#This Row],[VENTAL TOTAL]]*TablaVentas[[#This Row],[DESCUENTO]]</f>
        <v>103.49026207428524</v>
      </c>
      <c r="J2110" s="2">
        <f ca="1">0.18*TablaVentas[[#This Row],[SUBTOTAL]]</f>
        <v>18.628247173371342</v>
      </c>
      <c r="K2110" s="2">
        <f ca="1">+TablaVentas[[#This Row],[SUBTOTAL]]+TablaVentas[[#This Row],[IGV]]</f>
        <v>122.11850924765659</v>
      </c>
    </row>
    <row r="2111" spans="1:11" x14ac:dyDescent="0.25">
      <c r="A2111" t="s">
        <v>2120</v>
      </c>
      <c r="B2111" s="6">
        <v>46002</v>
      </c>
      <c r="C2111" t="s">
        <v>10011</v>
      </c>
      <c r="D2111" t="s">
        <v>10020</v>
      </c>
      <c r="E2111">
        <v>20</v>
      </c>
      <c r="F2111">
        <f>+_xlfn.XLOOKUP(TablaVentas[[#This Row],[PRODUCTO FINANCIERO]],TablaPrecios[PRODUCTO FINANCIERO],TablaPrecios[PRECIO UNIT],0)</f>
        <v>14.9</v>
      </c>
      <c r="G2111" s="2">
        <f>+TablaVentas[[#This Row],[CANTIDAD]]*TablaVentas[[#This Row],[PRECIO UNITARIO]]</f>
        <v>298</v>
      </c>
      <c r="H2111" s="1">
        <f t="shared" ca="1" si="32"/>
        <v>0.13447489052627556</v>
      </c>
      <c r="I2111" s="2">
        <f ca="1">+TablaVentas[[#This Row],[VENTAL TOTAL]]-TablaVentas[[#This Row],[VENTAL TOTAL]]*TablaVentas[[#This Row],[DESCUENTO]]</f>
        <v>257.92648262316987</v>
      </c>
      <c r="J2111" s="2">
        <f ca="1">0.18*TablaVentas[[#This Row],[SUBTOTAL]]</f>
        <v>46.426766872170575</v>
      </c>
      <c r="K2111" s="2">
        <f ca="1">+TablaVentas[[#This Row],[SUBTOTAL]]+TablaVentas[[#This Row],[IGV]]</f>
        <v>304.35324949534044</v>
      </c>
    </row>
    <row r="2112" spans="1:11" x14ac:dyDescent="0.25">
      <c r="A2112" t="s">
        <v>2121</v>
      </c>
      <c r="B2112" s="6">
        <v>46067</v>
      </c>
      <c r="C2112" t="s">
        <v>10016</v>
      </c>
      <c r="D2112" t="s">
        <v>10022</v>
      </c>
      <c r="E2112">
        <v>14</v>
      </c>
      <c r="F2112">
        <f>+_xlfn.XLOOKUP(TablaVentas[[#This Row],[PRODUCTO FINANCIERO]],TablaPrecios[PRODUCTO FINANCIERO],TablaPrecios[PRECIO UNIT],0)</f>
        <v>20.9</v>
      </c>
      <c r="G2112" s="2">
        <f>+TablaVentas[[#This Row],[CANTIDAD]]*TablaVentas[[#This Row],[PRECIO UNITARIO]]</f>
        <v>292.59999999999997</v>
      </c>
      <c r="H2112" s="1">
        <f t="shared" ca="1" si="32"/>
        <v>0.14075190627136894</v>
      </c>
      <c r="I2112" s="2">
        <f ca="1">+TablaVentas[[#This Row],[VENTAL TOTAL]]-TablaVentas[[#This Row],[VENTAL TOTAL]]*TablaVentas[[#This Row],[DESCUENTO]]</f>
        <v>251.41599222499741</v>
      </c>
      <c r="J2112" s="2">
        <f ca="1">0.18*TablaVentas[[#This Row],[SUBTOTAL]]</f>
        <v>45.254878600499531</v>
      </c>
      <c r="K2112" s="2">
        <f ca="1">+TablaVentas[[#This Row],[SUBTOTAL]]+TablaVentas[[#This Row],[IGV]]</f>
        <v>296.67087082549693</v>
      </c>
    </row>
    <row r="2113" spans="1:11" x14ac:dyDescent="0.25">
      <c r="A2113" t="s">
        <v>2122</v>
      </c>
      <c r="B2113" s="6">
        <v>45754</v>
      </c>
      <c r="C2113" t="s">
        <v>10011</v>
      </c>
      <c r="D2113" t="s">
        <v>10019</v>
      </c>
      <c r="E2113">
        <v>8</v>
      </c>
      <c r="F2113">
        <f>+_xlfn.XLOOKUP(TablaVentas[[#This Row],[PRODUCTO FINANCIERO]],TablaPrecios[PRODUCTO FINANCIERO],TablaPrecios[PRECIO UNIT],0)</f>
        <v>9.9</v>
      </c>
      <c r="G2113" s="2">
        <f>+TablaVentas[[#This Row],[CANTIDAD]]*TablaVentas[[#This Row],[PRECIO UNITARIO]]</f>
        <v>79.2</v>
      </c>
      <c r="H2113" s="1">
        <f t="shared" ca="1" si="32"/>
        <v>0.19124274343446682</v>
      </c>
      <c r="I2113" s="2">
        <f ca="1">+TablaVentas[[#This Row],[VENTAL TOTAL]]-TablaVentas[[#This Row],[VENTAL TOTAL]]*TablaVentas[[#This Row],[DESCUENTO]]</f>
        <v>64.053574719990223</v>
      </c>
      <c r="J2113" s="2">
        <f ca="1">0.18*TablaVentas[[#This Row],[SUBTOTAL]]</f>
        <v>11.52964344959824</v>
      </c>
      <c r="K2113" s="2">
        <f ca="1">+TablaVentas[[#This Row],[SUBTOTAL]]+TablaVentas[[#This Row],[IGV]]</f>
        <v>75.583218169588463</v>
      </c>
    </row>
    <row r="2114" spans="1:11" x14ac:dyDescent="0.25">
      <c r="A2114" t="s">
        <v>2123</v>
      </c>
      <c r="B2114" s="6">
        <v>46005</v>
      </c>
      <c r="C2114" t="s">
        <v>10012</v>
      </c>
      <c r="D2114" t="s">
        <v>10019</v>
      </c>
      <c r="E2114">
        <v>10</v>
      </c>
      <c r="F2114">
        <f>+_xlfn.XLOOKUP(TablaVentas[[#This Row],[PRODUCTO FINANCIERO]],TablaPrecios[PRODUCTO FINANCIERO],TablaPrecios[PRECIO UNIT],0)</f>
        <v>9.9</v>
      </c>
      <c r="G2114" s="2">
        <f>+TablaVentas[[#This Row],[CANTIDAD]]*TablaVentas[[#This Row],[PRECIO UNITARIO]]</f>
        <v>99</v>
      </c>
      <c r="H2114" s="1">
        <f t="shared" ref="H2114:H2177" ca="1" si="33">+RAND()*0.1+0.1</f>
        <v>0.19342151588217604</v>
      </c>
      <c r="I2114" s="2">
        <f ca="1">+TablaVentas[[#This Row],[VENTAL TOTAL]]-TablaVentas[[#This Row],[VENTAL TOTAL]]*TablaVentas[[#This Row],[DESCUENTO]]</f>
        <v>79.851269927664575</v>
      </c>
      <c r="J2114" s="2">
        <f ca="1">0.18*TablaVentas[[#This Row],[SUBTOTAL]]</f>
        <v>14.373228586979623</v>
      </c>
      <c r="K2114" s="2">
        <f ca="1">+TablaVentas[[#This Row],[SUBTOTAL]]+TablaVentas[[#This Row],[IGV]]</f>
        <v>94.224498514644196</v>
      </c>
    </row>
    <row r="2115" spans="1:11" x14ac:dyDescent="0.25">
      <c r="A2115" t="s">
        <v>2124</v>
      </c>
      <c r="B2115" s="6">
        <v>45543</v>
      </c>
      <c r="C2115" t="s">
        <v>10012</v>
      </c>
      <c r="D2115" t="s">
        <v>10019</v>
      </c>
      <c r="E2115">
        <v>16</v>
      </c>
      <c r="F2115">
        <f>+_xlfn.XLOOKUP(TablaVentas[[#This Row],[PRODUCTO FINANCIERO]],TablaPrecios[PRODUCTO FINANCIERO],TablaPrecios[PRECIO UNIT],0)</f>
        <v>9.9</v>
      </c>
      <c r="G2115" s="2">
        <f>+TablaVentas[[#This Row],[CANTIDAD]]*TablaVentas[[#This Row],[PRECIO UNITARIO]]</f>
        <v>158.4</v>
      </c>
      <c r="H2115" s="1">
        <f t="shared" ca="1" si="33"/>
        <v>0.19395273342642302</v>
      </c>
      <c r="I2115" s="2">
        <f ca="1">+TablaVentas[[#This Row],[VENTAL TOTAL]]-TablaVentas[[#This Row],[VENTAL TOTAL]]*TablaVentas[[#This Row],[DESCUENTO]]</f>
        <v>127.67788702525459</v>
      </c>
      <c r="J2115" s="2">
        <f ca="1">0.18*TablaVentas[[#This Row],[SUBTOTAL]]</f>
        <v>22.982019664545824</v>
      </c>
      <c r="K2115" s="2">
        <f ca="1">+TablaVentas[[#This Row],[SUBTOTAL]]+TablaVentas[[#This Row],[IGV]]</f>
        <v>150.65990668980041</v>
      </c>
    </row>
    <row r="2116" spans="1:11" x14ac:dyDescent="0.25">
      <c r="A2116" t="s">
        <v>2125</v>
      </c>
      <c r="B2116" s="6">
        <v>46219</v>
      </c>
      <c r="C2116" t="s">
        <v>10015</v>
      </c>
      <c r="D2116" t="s">
        <v>10017</v>
      </c>
      <c r="E2116">
        <v>12</v>
      </c>
      <c r="F2116">
        <f>+_xlfn.XLOOKUP(TablaVentas[[#This Row],[PRODUCTO FINANCIERO]],TablaPrecios[PRODUCTO FINANCIERO],TablaPrecios[PRECIO UNIT],0)</f>
        <v>9.9</v>
      </c>
      <c r="G2116" s="2">
        <f>+TablaVentas[[#This Row],[CANTIDAD]]*TablaVentas[[#This Row],[PRECIO UNITARIO]]</f>
        <v>118.80000000000001</v>
      </c>
      <c r="H2116" s="1">
        <f t="shared" ca="1" si="33"/>
        <v>0.16107628750936337</v>
      </c>
      <c r="I2116" s="2">
        <f ca="1">+TablaVentas[[#This Row],[VENTAL TOTAL]]-TablaVentas[[#This Row],[VENTAL TOTAL]]*TablaVentas[[#This Row],[DESCUENTO]]</f>
        <v>99.664137043887649</v>
      </c>
      <c r="J2116" s="2">
        <f ca="1">0.18*TablaVentas[[#This Row],[SUBTOTAL]]</f>
        <v>17.939544667899778</v>
      </c>
      <c r="K2116" s="2">
        <f ca="1">+TablaVentas[[#This Row],[SUBTOTAL]]+TablaVentas[[#This Row],[IGV]]</f>
        <v>117.60368171178743</v>
      </c>
    </row>
    <row r="2117" spans="1:11" x14ac:dyDescent="0.25">
      <c r="A2117" t="s">
        <v>2126</v>
      </c>
      <c r="B2117" s="6">
        <v>45405</v>
      </c>
      <c r="C2117" t="s">
        <v>10014</v>
      </c>
      <c r="D2117" t="s">
        <v>10017</v>
      </c>
      <c r="E2117">
        <v>6</v>
      </c>
      <c r="F2117">
        <f>+_xlfn.XLOOKUP(TablaVentas[[#This Row],[PRODUCTO FINANCIERO]],TablaPrecios[PRODUCTO FINANCIERO],TablaPrecios[PRECIO UNIT],0)</f>
        <v>9.9</v>
      </c>
      <c r="G2117" s="2">
        <f>+TablaVentas[[#This Row],[CANTIDAD]]*TablaVentas[[#This Row],[PRECIO UNITARIO]]</f>
        <v>59.400000000000006</v>
      </c>
      <c r="H2117" s="1">
        <f t="shared" ca="1" si="33"/>
        <v>0.12137731256295115</v>
      </c>
      <c r="I2117" s="2">
        <f ca="1">+TablaVentas[[#This Row],[VENTAL TOTAL]]-TablaVentas[[#This Row],[VENTAL TOTAL]]*TablaVentas[[#This Row],[DESCUENTO]]</f>
        <v>52.190187633760708</v>
      </c>
      <c r="J2117" s="2">
        <f ca="1">0.18*TablaVentas[[#This Row],[SUBTOTAL]]</f>
        <v>9.3942337740769268</v>
      </c>
      <c r="K2117" s="2">
        <f ca="1">+TablaVentas[[#This Row],[SUBTOTAL]]+TablaVentas[[#This Row],[IGV]]</f>
        <v>61.584421407837638</v>
      </c>
    </row>
    <row r="2118" spans="1:11" x14ac:dyDescent="0.25">
      <c r="A2118" t="s">
        <v>2127</v>
      </c>
      <c r="B2118" s="6">
        <v>46258</v>
      </c>
      <c r="C2118" t="s">
        <v>10012</v>
      </c>
      <c r="D2118" t="s">
        <v>10022</v>
      </c>
      <c r="E2118">
        <v>10</v>
      </c>
      <c r="F2118">
        <f>+_xlfn.XLOOKUP(TablaVentas[[#This Row],[PRODUCTO FINANCIERO]],TablaPrecios[PRODUCTO FINANCIERO],TablaPrecios[PRECIO UNIT],0)</f>
        <v>20.9</v>
      </c>
      <c r="G2118" s="2">
        <f>+TablaVentas[[#This Row],[CANTIDAD]]*TablaVentas[[#This Row],[PRECIO UNITARIO]]</f>
        <v>209</v>
      </c>
      <c r="H2118" s="1">
        <f t="shared" ca="1" si="33"/>
        <v>0.1235055139941741</v>
      </c>
      <c r="I2118" s="2">
        <f ca="1">+TablaVentas[[#This Row],[VENTAL TOTAL]]-TablaVentas[[#This Row],[VENTAL TOTAL]]*TablaVentas[[#This Row],[DESCUENTO]]</f>
        <v>183.18734757521761</v>
      </c>
      <c r="J2118" s="2">
        <f ca="1">0.18*TablaVentas[[#This Row],[SUBTOTAL]]</f>
        <v>32.97372256353917</v>
      </c>
      <c r="K2118" s="2">
        <f ca="1">+TablaVentas[[#This Row],[SUBTOTAL]]+TablaVentas[[#This Row],[IGV]]</f>
        <v>216.16107013875677</v>
      </c>
    </row>
    <row r="2119" spans="1:11" x14ac:dyDescent="0.25">
      <c r="A2119" t="s">
        <v>2128</v>
      </c>
      <c r="B2119" s="6">
        <v>45838</v>
      </c>
      <c r="C2119" t="s">
        <v>10013</v>
      </c>
      <c r="D2119" t="s">
        <v>10020</v>
      </c>
      <c r="E2119">
        <v>12</v>
      </c>
      <c r="F2119">
        <f>+_xlfn.XLOOKUP(TablaVentas[[#This Row],[PRODUCTO FINANCIERO]],TablaPrecios[PRODUCTO FINANCIERO],TablaPrecios[PRECIO UNIT],0)</f>
        <v>14.9</v>
      </c>
      <c r="G2119" s="2">
        <f>+TablaVentas[[#This Row],[CANTIDAD]]*TablaVentas[[#This Row],[PRECIO UNITARIO]]</f>
        <v>178.8</v>
      </c>
      <c r="H2119" s="1">
        <f t="shared" ca="1" si="33"/>
        <v>0.13893629782155018</v>
      </c>
      <c r="I2119" s="2">
        <f ca="1">+TablaVentas[[#This Row],[VENTAL TOTAL]]-TablaVentas[[#This Row],[VENTAL TOTAL]]*TablaVentas[[#This Row],[DESCUENTO]]</f>
        <v>153.95818994950685</v>
      </c>
      <c r="J2119" s="2">
        <f ca="1">0.18*TablaVentas[[#This Row],[SUBTOTAL]]</f>
        <v>27.71247419091123</v>
      </c>
      <c r="K2119" s="2">
        <f ca="1">+TablaVentas[[#This Row],[SUBTOTAL]]+TablaVentas[[#This Row],[IGV]]</f>
        <v>181.67066414041807</v>
      </c>
    </row>
    <row r="2120" spans="1:11" x14ac:dyDescent="0.25">
      <c r="A2120" t="s">
        <v>2129</v>
      </c>
      <c r="B2120" s="6">
        <v>46022</v>
      </c>
      <c r="C2120" t="s">
        <v>10016</v>
      </c>
      <c r="D2120" t="s">
        <v>10018</v>
      </c>
      <c r="E2120">
        <v>17</v>
      </c>
      <c r="F2120">
        <f>+_xlfn.XLOOKUP(TablaVentas[[#This Row],[PRODUCTO FINANCIERO]],TablaPrecios[PRODUCTO FINANCIERO],TablaPrecios[PRECIO UNIT],0)</f>
        <v>14.9</v>
      </c>
      <c r="G2120" s="2">
        <f>+TablaVentas[[#This Row],[CANTIDAD]]*TablaVentas[[#This Row],[PRECIO UNITARIO]]</f>
        <v>253.3</v>
      </c>
      <c r="H2120" s="1">
        <f t="shared" ca="1" si="33"/>
        <v>0.13653703799586239</v>
      </c>
      <c r="I2120" s="2">
        <f ca="1">+TablaVentas[[#This Row],[VENTAL TOTAL]]-TablaVentas[[#This Row],[VENTAL TOTAL]]*TablaVentas[[#This Row],[DESCUENTO]]</f>
        <v>218.71516827564807</v>
      </c>
      <c r="J2120" s="2">
        <f ca="1">0.18*TablaVentas[[#This Row],[SUBTOTAL]]</f>
        <v>39.36873028961665</v>
      </c>
      <c r="K2120" s="2">
        <f ca="1">+TablaVentas[[#This Row],[SUBTOTAL]]+TablaVentas[[#This Row],[IGV]]</f>
        <v>258.08389856526469</v>
      </c>
    </row>
    <row r="2121" spans="1:11" x14ac:dyDescent="0.25">
      <c r="A2121" t="s">
        <v>2130</v>
      </c>
      <c r="B2121" s="6">
        <v>45755</v>
      </c>
      <c r="C2121" t="s">
        <v>10014</v>
      </c>
      <c r="D2121" t="s">
        <v>10019</v>
      </c>
      <c r="E2121">
        <v>16</v>
      </c>
      <c r="F2121">
        <f>+_xlfn.XLOOKUP(TablaVentas[[#This Row],[PRODUCTO FINANCIERO]],TablaPrecios[PRODUCTO FINANCIERO],TablaPrecios[PRECIO UNIT],0)</f>
        <v>9.9</v>
      </c>
      <c r="G2121" s="2">
        <f>+TablaVentas[[#This Row],[CANTIDAD]]*TablaVentas[[#This Row],[PRECIO UNITARIO]]</f>
        <v>158.4</v>
      </c>
      <c r="H2121" s="1">
        <f t="shared" ca="1" si="33"/>
        <v>0.12678259809220774</v>
      </c>
      <c r="I2121" s="2">
        <f ca="1">+TablaVentas[[#This Row],[VENTAL TOTAL]]-TablaVentas[[#This Row],[VENTAL TOTAL]]*TablaVentas[[#This Row],[DESCUENTO]]</f>
        <v>138.31763646219429</v>
      </c>
      <c r="J2121" s="2">
        <f ca="1">0.18*TablaVentas[[#This Row],[SUBTOTAL]]</f>
        <v>24.897174563194969</v>
      </c>
      <c r="K2121" s="2">
        <f ca="1">+TablaVentas[[#This Row],[SUBTOTAL]]+TablaVentas[[#This Row],[IGV]]</f>
        <v>163.21481102538925</v>
      </c>
    </row>
    <row r="2122" spans="1:11" x14ac:dyDescent="0.25">
      <c r="A2122" t="s">
        <v>2131</v>
      </c>
      <c r="B2122" s="6">
        <v>46326</v>
      </c>
      <c r="C2122" t="s">
        <v>10011</v>
      </c>
      <c r="D2122" t="s">
        <v>10020</v>
      </c>
      <c r="E2122">
        <v>4</v>
      </c>
      <c r="F2122">
        <f>+_xlfn.XLOOKUP(TablaVentas[[#This Row],[PRODUCTO FINANCIERO]],TablaPrecios[PRODUCTO FINANCIERO],TablaPrecios[PRECIO UNIT],0)</f>
        <v>14.9</v>
      </c>
      <c r="G2122" s="2">
        <f>+TablaVentas[[#This Row],[CANTIDAD]]*TablaVentas[[#This Row],[PRECIO UNITARIO]]</f>
        <v>59.6</v>
      </c>
      <c r="H2122" s="1">
        <f t="shared" ca="1" si="33"/>
        <v>0.18606719217169071</v>
      </c>
      <c r="I2122" s="2">
        <f ca="1">+TablaVentas[[#This Row],[VENTAL TOTAL]]-TablaVentas[[#This Row],[VENTAL TOTAL]]*TablaVentas[[#This Row],[DESCUENTO]]</f>
        <v>48.510395346567236</v>
      </c>
      <c r="J2122" s="2">
        <f ca="1">0.18*TablaVentas[[#This Row],[SUBTOTAL]]</f>
        <v>8.7318711623821024</v>
      </c>
      <c r="K2122" s="2">
        <f ca="1">+TablaVentas[[#This Row],[SUBTOTAL]]+TablaVentas[[#This Row],[IGV]]</f>
        <v>57.242266508949342</v>
      </c>
    </row>
    <row r="2123" spans="1:11" x14ac:dyDescent="0.25">
      <c r="A2123" t="s">
        <v>2132</v>
      </c>
      <c r="B2123" s="6">
        <v>45296</v>
      </c>
      <c r="C2123" t="s">
        <v>10013</v>
      </c>
      <c r="D2123" t="s">
        <v>10017</v>
      </c>
      <c r="E2123">
        <v>16</v>
      </c>
      <c r="F2123">
        <f>+_xlfn.XLOOKUP(TablaVentas[[#This Row],[PRODUCTO FINANCIERO]],TablaPrecios[PRODUCTO FINANCIERO],TablaPrecios[PRECIO UNIT],0)</f>
        <v>9.9</v>
      </c>
      <c r="G2123" s="2">
        <f>+TablaVentas[[#This Row],[CANTIDAD]]*TablaVentas[[#This Row],[PRECIO UNITARIO]]</f>
        <v>158.4</v>
      </c>
      <c r="H2123" s="1">
        <f t="shared" ca="1" si="33"/>
        <v>0.13750096256730387</v>
      </c>
      <c r="I2123" s="2">
        <f ca="1">+TablaVentas[[#This Row],[VENTAL TOTAL]]-TablaVentas[[#This Row],[VENTAL TOTAL]]*TablaVentas[[#This Row],[DESCUENTO]]</f>
        <v>136.61984752933907</v>
      </c>
      <c r="J2123" s="2">
        <f ca="1">0.18*TablaVentas[[#This Row],[SUBTOTAL]]</f>
        <v>24.591572555281033</v>
      </c>
      <c r="K2123" s="2">
        <f ca="1">+TablaVentas[[#This Row],[SUBTOTAL]]+TablaVentas[[#This Row],[IGV]]</f>
        <v>161.2114200846201</v>
      </c>
    </row>
    <row r="2124" spans="1:11" x14ac:dyDescent="0.25">
      <c r="A2124" t="s">
        <v>2133</v>
      </c>
      <c r="B2124" s="6">
        <v>46328</v>
      </c>
      <c r="C2124" t="s">
        <v>10013</v>
      </c>
      <c r="D2124" t="s">
        <v>10022</v>
      </c>
      <c r="E2124">
        <v>18</v>
      </c>
      <c r="F2124">
        <f>+_xlfn.XLOOKUP(TablaVentas[[#This Row],[PRODUCTO FINANCIERO]],TablaPrecios[PRODUCTO FINANCIERO],TablaPrecios[PRECIO UNIT],0)</f>
        <v>20.9</v>
      </c>
      <c r="G2124" s="2">
        <f>+TablaVentas[[#This Row],[CANTIDAD]]*TablaVentas[[#This Row],[PRECIO UNITARIO]]</f>
        <v>376.2</v>
      </c>
      <c r="H2124" s="1">
        <f t="shared" ca="1" si="33"/>
        <v>0.17813418470645931</v>
      </c>
      <c r="I2124" s="2">
        <f ca="1">+TablaVentas[[#This Row],[VENTAL TOTAL]]-TablaVentas[[#This Row],[VENTAL TOTAL]]*TablaVentas[[#This Row],[DESCUENTO]]</f>
        <v>309.18591971343</v>
      </c>
      <c r="J2124" s="2">
        <f ca="1">0.18*TablaVentas[[#This Row],[SUBTOTAL]]</f>
        <v>55.653465548417394</v>
      </c>
      <c r="K2124" s="2">
        <f ca="1">+TablaVentas[[#This Row],[SUBTOTAL]]+TablaVentas[[#This Row],[IGV]]</f>
        <v>364.83938526184738</v>
      </c>
    </row>
    <row r="2125" spans="1:11" x14ac:dyDescent="0.25">
      <c r="A2125" t="s">
        <v>2134</v>
      </c>
      <c r="B2125" s="6">
        <v>45460</v>
      </c>
      <c r="C2125" t="s">
        <v>10013</v>
      </c>
      <c r="D2125" t="s">
        <v>10018</v>
      </c>
      <c r="E2125">
        <v>19</v>
      </c>
      <c r="F2125">
        <f>+_xlfn.XLOOKUP(TablaVentas[[#This Row],[PRODUCTO FINANCIERO]],TablaPrecios[PRODUCTO FINANCIERO],TablaPrecios[PRECIO UNIT],0)</f>
        <v>14.9</v>
      </c>
      <c r="G2125" s="2">
        <f>+TablaVentas[[#This Row],[CANTIDAD]]*TablaVentas[[#This Row],[PRECIO UNITARIO]]</f>
        <v>283.10000000000002</v>
      </c>
      <c r="H2125" s="1">
        <f t="shared" ca="1" si="33"/>
        <v>0.10422153466774667</v>
      </c>
      <c r="I2125" s="2">
        <f ca="1">+TablaVentas[[#This Row],[VENTAL TOTAL]]-TablaVentas[[#This Row],[VENTAL TOTAL]]*TablaVentas[[#This Row],[DESCUENTO]]</f>
        <v>253.59488353556094</v>
      </c>
      <c r="J2125" s="2">
        <f ca="1">0.18*TablaVentas[[#This Row],[SUBTOTAL]]</f>
        <v>45.647079036400967</v>
      </c>
      <c r="K2125" s="2">
        <f ca="1">+TablaVentas[[#This Row],[SUBTOTAL]]+TablaVentas[[#This Row],[IGV]]</f>
        <v>299.24196257196189</v>
      </c>
    </row>
    <row r="2126" spans="1:11" x14ac:dyDescent="0.25">
      <c r="A2126" t="s">
        <v>2135</v>
      </c>
      <c r="B2126" s="6">
        <v>46128</v>
      </c>
      <c r="C2126" t="s">
        <v>10012</v>
      </c>
      <c r="D2126" t="s">
        <v>10022</v>
      </c>
      <c r="E2126">
        <v>20</v>
      </c>
      <c r="F2126">
        <f>+_xlfn.XLOOKUP(TablaVentas[[#This Row],[PRODUCTO FINANCIERO]],TablaPrecios[PRODUCTO FINANCIERO],TablaPrecios[PRECIO UNIT],0)</f>
        <v>20.9</v>
      </c>
      <c r="G2126" s="2">
        <f>+TablaVentas[[#This Row],[CANTIDAD]]*TablaVentas[[#This Row],[PRECIO UNITARIO]]</f>
        <v>418</v>
      </c>
      <c r="H2126" s="1">
        <f t="shared" ca="1" si="33"/>
        <v>0.18630484008317399</v>
      </c>
      <c r="I2126" s="2">
        <f ca="1">+TablaVentas[[#This Row],[VENTAL TOTAL]]-TablaVentas[[#This Row],[VENTAL TOTAL]]*TablaVentas[[#This Row],[DESCUENTO]]</f>
        <v>340.12457684523326</v>
      </c>
      <c r="J2126" s="2">
        <f ca="1">0.18*TablaVentas[[#This Row],[SUBTOTAL]]</f>
        <v>61.222423832141985</v>
      </c>
      <c r="K2126" s="2">
        <f ca="1">+TablaVentas[[#This Row],[SUBTOTAL]]+TablaVentas[[#This Row],[IGV]]</f>
        <v>401.34700067737526</v>
      </c>
    </row>
    <row r="2127" spans="1:11" x14ac:dyDescent="0.25">
      <c r="A2127" t="s">
        <v>2136</v>
      </c>
      <c r="B2127" s="6">
        <v>45551</v>
      </c>
      <c r="C2127" t="s">
        <v>10016</v>
      </c>
      <c r="D2127" t="s">
        <v>10019</v>
      </c>
      <c r="E2127">
        <v>11</v>
      </c>
      <c r="F2127">
        <f>+_xlfn.XLOOKUP(TablaVentas[[#This Row],[PRODUCTO FINANCIERO]],TablaPrecios[PRODUCTO FINANCIERO],TablaPrecios[PRECIO UNIT],0)</f>
        <v>9.9</v>
      </c>
      <c r="G2127" s="2">
        <f>+TablaVentas[[#This Row],[CANTIDAD]]*TablaVentas[[#This Row],[PRECIO UNITARIO]]</f>
        <v>108.9</v>
      </c>
      <c r="H2127" s="1">
        <f t="shared" ca="1" si="33"/>
        <v>0.16435188965896619</v>
      </c>
      <c r="I2127" s="2">
        <f ca="1">+TablaVentas[[#This Row],[VENTAL TOTAL]]-TablaVentas[[#This Row],[VENTAL TOTAL]]*TablaVentas[[#This Row],[DESCUENTO]]</f>
        <v>91.002079216138583</v>
      </c>
      <c r="J2127" s="2">
        <f ca="1">0.18*TablaVentas[[#This Row],[SUBTOTAL]]</f>
        <v>16.380374258904943</v>
      </c>
      <c r="K2127" s="2">
        <f ca="1">+TablaVentas[[#This Row],[SUBTOTAL]]+TablaVentas[[#This Row],[IGV]]</f>
        <v>107.38245347504352</v>
      </c>
    </row>
    <row r="2128" spans="1:11" x14ac:dyDescent="0.25">
      <c r="A2128" t="s">
        <v>2137</v>
      </c>
      <c r="B2128" s="6">
        <v>45813</v>
      </c>
      <c r="C2128" t="s">
        <v>10014</v>
      </c>
      <c r="D2128" t="s">
        <v>10018</v>
      </c>
      <c r="E2128">
        <v>14</v>
      </c>
      <c r="F2128">
        <f>+_xlfn.XLOOKUP(TablaVentas[[#This Row],[PRODUCTO FINANCIERO]],TablaPrecios[PRODUCTO FINANCIERO],TablaPrecios[PRECIO UNIT],0)</f>
        <v>14.9</v>
      </c>
      <c r="G2128" s="2">
        <f>+TablaVentas[[#This Row],[CANTIDAD]]*TablaVentas[[#This Row],[PRECIO UNITARIO]]</f>
        <v>208.6</v>
      </c>
      <c r="H2128" s="1">
        <f t="shared" ca="1" si="33"/>
        <v>0.1955665576776362</v>
      </c>
      <c r="I2128" s="2">
        <f ca="1">+TablaVentas[[#This Row],[VENTAL TOTAL]]-TablaVentas[[#This Row],[VENTAL TOTAL]]*TablaVentas[[#This Row],[DESCUENTO]]</f>
        <v>167.80481606844509</v>
      </c>
      <c r="J2128" s="2">
        <f ca="1">0.18*TablaVentas[[#This Row],[SUBTOTAL]]</f>
        <v>30.204866892320116</v>
      </c>
      <c r="K2128" s="2">
        <f ca="1">+TablaVentas[[#This Row],[SUBTOTAL]]+TablaVentas[[#This Row],[IGV]]</f>
        <v>198.00968296076522</v>
      </c>
    </row>
    <row r="2129" spans="1:11" x14ac:dyDescent="0.25">
      <c r="A2129" t="s">
        <v>2138</v>
      </c>
      <c r="B2129" s="6">
        <v>46235</v>
      </c>
      <c r="C2129" t="s">
        <v>10013</v>
      </c>
      <c r="D2129" t="s">
        <v>10022</v>
      </c>
      <c r="E2129">
        <v>15</v>
      </c>
      <c r="F2129">
        <f>+_xlfn.XLOOKUP(TablaVentas[[#This Row],[PRODUCTO FINANCIERO]],TablaPrecios[PRODUCTO FINANCIERO],TablaPrecios[PRECIO UNIT],0)</f>
        <v>20.9</v>
      </c>
      <c r="G2129" s="2">
        <f>+TablaVentas[[#This Row],[CANTIDAD]]*TablaVentas[[#This Row],[PRECIO UNITARIO]]</f>
        <v>313.5</v>
      </c>
      <c r="H2129" s="1">
        <f t="shared" ca="1" si="33"/>
        <v>0.1373894251760987</v>
      </c>
      <c r="I2129" s="2">
        <f ca="1">+TablaVentas[[#This Row],[VENTAL TOTAL]]-TablaVentas[[#This Row],[VENTAL TOTAL]]*TablaVentas[[#This Row],[DESCUENTO]]</f>
        <v>270.42841520729303</v>
      </c>
      <c r="J2129" s="2">
        <f ca="1">0.18*TablaVentas[[#This Row],[SUBTOTAL]]</f>
        <v>48.677114737312742</v>
      </c>
      <c r="K2129" s="2">
        <f ca="1">+TablaVentas[[#This Row],[SUBTOTAL]]+TablaVentas[[#This Row],[IGV]]</f>
        <v>319.10552994460579</v>
      </c>
    </row>
    <row r="2130" spans="1:11" x14ac:dyDescent="0.25">
      <c r="A2130" t="s">
        <v>2139</v>
      </c>
      <c r="B2130" s="6">
        <v>46290</v>
      </c>
      <c r="C2130" t="s">
        <v>10013</v>
      </c>
      <c r="D2130" t="s">
        <v>10017</v>
      </c>
      <c r="E2130">
        <v>10</v>
      </c>
      <c r="F2130">
        <f>+_xlfn.XLOOKUP(TablaVentas[[#This Row],[PRODUCTO FINANCIERO]],TablaPrecios[PRODUCTO FINANCIERO],TablaPrecios[PRECIO UNIT],0)</f>
        <v>9.9</v>
      </c>
      <c r="G2130" s="2">
        <f>+TablaVentas[[#This Row],[CANTIDAD]]*TablaVentas[[#This Row],[PRECIO UNITARIO]]</f>
        <v>99</v>
      </c>
      <c r="H2130" s="1">
        <f t="shared" ca="1" si="33"/>
        <v>0.19667303331412075</v>
      </c>
      <c r="I2130" s="2">
        <f ca="1">+TablaVentas[[#This Row],[VENTAL TOTAL]]-TablaVentas[[#This Row],[VENTAL TOTAL]]*TablaVentas[[#This Row],[DESCUENTO]]</f>
        <v>79.529369701902041</v>
      </c>
      <c r="J2130" s="2">
        <f ca="1">0.18*TablaVentas[[#This Row],[SUBTOTAL]]</f>
        <v>14.315286546342367</v>
      </c>
      <c r="K2130" s="2">
        <f ca="1">+TablaVentas[[#This Row],[SUBTOTAL]]+TablaVentas[[#This Row],[IGV]]</f>
        <v>93.844656248244405</v>
      </c>
    </row>
    <row r="2131" spans="1:11" x14ac:dyDescent="0.25">
      <c r="A2131" t="s">
        <v>2140</v>
      </c>
      <c r="B2131" s="6">
        <v>45367</v>
      </c>
      <c r="C2131" t="s">
        <v>10013</v>
      </c>
      <c r="D2131" t="s">
        <v>10019</v>
      </c>
      <c r="E2131">
        <v>6</v>
      </c>
      <c r="F2131">
        <f>+_xlfn.XLOOKUP(TablaVentas[[#This Row],[PRODUCTO FINANCIERO]],TablaPrecios[PRODUCTO FINANCIERO],TablaPrecios[PRECIO UNIT],0)</f>
        <v>9.9</v>
      </c>
      <c r="G2131" s="2">
        <f>+TablaVentas[[#This Row],[CANTIDAD]]*TablaVentas[[#This Row],[PRECIO UNITARIO]]</f>
        <v>59.400000000000006</v>
      </c>
      <c r="H2131" s="1">
        <f t="shared" ca="1" si="33"/>
        <v>0.15778743385310168</v>
      </c>
      <c r="I2131" s="2">
        <f ca="1">+TablaVentas[[#This Row],[VENTAL TOTAL]]-TablaVentas[[#This Row],[VENTAL TOTAL]]*TablaVentas[[#This Row],[DESCUENTO]]</f>
        <v>50.027426429125768</v>
      </c>
      <c r="J2131" s="2">
        <f ca="1">0.18*TablaVentas[[#This Row],[SUBTOTAL]]</f>
        <v>9.0049367572426373</v>
      </c>
      <c r="K2131" s="2">
        <f ca="1">+TablaVentas[[#This Row],[SUBTOTAL]]+TablaVentas[[#This Row],[IGV]]</f>
        <v>59.032363186368407</v>
      </c>
    </row>
    <row r="2132" spans="1:11" x14ac:dyDescent="0.25">
      <c r="A2132" t="s">
        <v>2141</v>
      </c>
      <c r="B2132" s="6">
        <v>45365</v>
      </c>
      <c r="C2132" t="s">
        <v>10011</v>
      </c>
      <c r="D2132" t="s">
        <v>10022</v>
      </c>
      <c r="E2132">
        <v>9</v>
      </c>
      <c r="F2132">
        <f>+_xlfn.XLOOKUP(TablaVentas[[#This Row],[PRODUCTO FINANCIERO]],TablaPrecios[PRODUCTO FINANCIERO],TablaPrecios[PRECIO UNIT],0)</f>
        <v>20.9</v>
      </c>
      <c r="G2132" s="2">
        <f>+TablaVentas[[#This Row],[CANTIDAD]]*TablaVentas[[#This Row],[PRECIO UNITARIO]]</f>
        <v>188.1</v>
      </c>
      <c r="H2132" s="1">
        <f t="shared" ca="1" si="33"/>
        <v>0.10349184572232628</v>
      </c>
      <c r="I2132" s="2">
        <f ca="1">+TablaVentas[[#This Row],[VENTAL TOTAL]]-TablaVentas[[#This Row],[VENTAL TOTAL]]*TablaVentas[[#This Row],[DESCUENTO]]</f>
        <v>168.63318381963043</v>
      </c>
      <c r="J2132" s="2">
        <f ca="1">0.18*TablaVentas[[#This Row],[SUBTOTAL]]</f>
        <v>30.353973087533475</v>
      </c>
      <c r="K2132" s="2">
        <f ca="1">+TablaVentas[[#This Row],[SUBTOTAL]]+TablaVentas[[#This Row],[IGV]]</f>
        <v>198.98715690716392</v>
      </c>
    </row>
    <row r="2133" spans="1:11" x14ac:dyDescent="0.25">
      <c r="A2133" t="s">
        <v>2142</v>
      </c>
      <c r="B2133" s="6">
        <v>45828</v>
      </c>
      <c r="C2133" t="s">
        <v>10016</v>
      </c>
      <c r="D2133" t="s">
        <v>10017</v>
      </c>
      <c r="E2133">
        <v>10</v>
      </c>
      <c r="F2133">
        <f>+_xlfn.XLOOKUP(TablaVentas[[#This Row],[PRODUCTO FINANCIERO]],TablaPrecios[PRODUCTO FINANCIERO],TablaPrecios[PRECIO UNIT],0)</f>
        <v>9.9</v>
      </c>
      <c r="G2133" s="2">
        <f>+TablaVentas[[#This Row],[CANTIDAD]]*TablaVentas[[#This Row],[PRECIO UNITARIO]]</f>
        <v>99</v>
      </c>
      <c r="H2133" s="1">
        <f t="shared" ca="1" si="33"/>
        <v>0.10145406799328209</v>
      </c>
      <c r="I2133" s="2">
        <f ca="1">+TablaVentas[[#This Row],[VENTAL TOTAL]]-TablaVentas[[#This Row],[VENTAL TOTAL]]*TablaVentas[[#This Row],[DESCUENTO]]</f>
        <v>88.956047268665074</v>
      </c>
      <c r="J2133" s="2">
        <f ca="1">0.18*TablaVentas[[#This Row],[SUBTOTAL]]</f>
        <v>16.012088508359714</v>
      </c>
      <c r="K2133" s="2">
        <f ca="1">+TablaVentas[[#This Row],[SUBTOTAL]]+TablaVentas[[#This Row],[IGV]]</f>
        <v>104.96813577702478</v>
      </c>
    </row>
    <row r="2134" spans="1:11" x14ac:dyDescent="0.25">
      <c r="A2134" t="s">
        <v>2143</v>
      </c>
      <c r="B2134" s="6">
        <v>45725</v>
      </c>
      <c r="C2134" t="s">
        <v>10014</v>
      </c>
      <c r="D2134" t="s">
        <v>10019</v>
      </c>
      <c r="E2134">
        <v>19</v>
      </c>
      <c r="F2134">
        <f>+_xlfn.XLOOKUP(TablaVentas[[#This Row],[PRODUCTO FINANCIERO]],TablaPrecios[PRODUCTO FINANCIERO],TablaPrecios[PRECIO UNIT],0)</f>
        <v>9.9</v>
      </c>
      <c r="G2134" s="2">
        <f>+TablaVentas[[#This Row],[CANTIDAD]]*TablaVentas[[#This Row],[PRECIO UNITARIO]]</f>
        <v>188.1</v>
      </c>
      <c r="H2134" s="1">
        <f t="shared" ca="1" si="33"/>
        <v>0.16812971342445443</v>
      </c>
      <c r="I2134" s="2">
        <f ca="1">+TablaVentas[[#This Row],[VENTAL TOTAL]]-TablaVentas[[#This Row],[VENTAL TOTAL]]*TablaVentas[[#This Row],[DESCUENTO]]</f>
        <v>156.4748009048601</v>
      </c>
      <c r="J2134" s="2">
        <f ca="1">0.18*TablaVentas[[#This Row],[SUBTOTAL]]</f>
        <v>28.165464162874816</v>
      </c>
      <c r="K2134" s="2">
        <f ca="1">+TablaVentas[[#This Row],[SUBTOTAL]]+TablaVentas[[#This Row],[IGV]]</f>
        <v>184.64026506773493</v>
      </c>
    </row>
    <row r="2135" spans="1:11" x14ac:dyDescent="0.25">
      <c r="A2135" t="s">
        <v>2144</v>
      </c>
      <c r="B2135" s="6">
        <v>45411</v>
      </c>
      <c r="C2135" t="s">
        <v>10015</v>
      </c>
      <c r="D2135" t="s">
        <v>10018</v>
      </c>
      <c r="E2135">
        <v>17</v>
      </c>
      <c r="F2135">
        <f>+_xlfn.XLOOKUP(TablaVentas[[#This Row],[PRODUCTO FINANCIERO]],TablaPrecios[PRODUCTO FINANCIERO],TablaPrecios[PRECIO UNIT],0)</f>
        <v>14.9</v>
      </c>
      <c r="G2135" s="2">
        <f>+TablaVentas[[#This Row],[CANTIDAD]]*TablaVentas[[#This Row],[PRECIO UNITARIO]]</f>
        <v>253.3</v>
      </c>
      <c r="H2135" s="1">
        <f t="shared" ca="1" si="33"/>
        <v>0.1188697334344212</v>
      </c>
      <c r="I2135" s="2">
        <f ca="1">+TablaVentas[[#This Row],[VENTAL TOTAL]]-TablaVentas[[#This Row],[VENTAL TOTAL]]*TablaVentas[[#This Row],[DESCUENTO]]</f>
        <v>223.19029652106113</v>
      </c>
      <c r="J2135" s="2">
        <f ca="1">0.18*TablaVentas[[#This Row],[SUBTOTAL]]</f>
        <v>40.174253373791004</v>
      </c>
      <c r="K2135" s="2">
        <f ca="1">+TablaVentas[[#This Row],[SUBTOTAL]]+TablaVentas[[#This Row],[IGV]]</f>
        <v>263.36454989485213</v>
      </c>
    </row>
    <row r="2136" spans="1:11" x14ac:dyDescent="0.25">
      <c r="A2136" t="s">
        <v>2145</v>
      </c>
      <c r="B2136" s="6">
        <v>45752</v>
      </c>
      <c r="C2136" t="s">
        <v>10014</v>
      </c>
      <c r="D2136" t="s">
        <v>10019</v>
      </c>
      <c r="E2136">
        <v>6</v>
      </c>
      <c r="F2136">
        <f>+_xlfn.XLOOKUP(TablaVentas[[#This Row],[PRODUCTO FINANCIERO]],TablaPrecios[PRODUCTO FINANCIERO],TablaPrecios[PRECIO UNIT],0)</f>
        <v>9.9</v>
      </c>
      <c r="G2136" s="2">
        <f>+TablaVentas[[#This Row],[CANTIDAD]]*TablaVentas[[#This Row],[PRECIO UNITARIO]]</f>
        <v>59.400000000000006</v>
      </c>
      <c r="H2136" s="1">
        <f t="shared" ca="1" si="33"/>
        <v>0.12312404696903723</v>
      </c>
      <c r="I2136" s="2">
        <f ca="1">+TablaVentas[[#This Row],[VENTAL TOTAL]]-TablaVentas[[#This Row],[VENTAL TOTAL]]*TablaVentas[[#This Row],[DESCUENTO]]</f>
        <v>52.086431610039192</v>
      </c>
      <c r="J2136" s="2">
        <f ca="1">0.18*TablaVentas[[#This Row],[SUBTOTAL]]</f>
        <v>9.3755576898070547</v>
      </c>
      <c r="K2136" s="2">
        <f ca="1">+TablaVentas[[#This Row],[SUBTOTAL]]+TablaVentas[[#This Row],[IGV]]</f>
        <v>61.461989299846245</v>
      </c>
    </row>
    <row r="2137" spans="1:11" x14ac:dyDescent="0.25">
      <c r="A2137" t="s">
        <v>2146</v>
      </c>
      <c r="B2137" s="6">
        <v>45785</v>
      </c>
      <c r="C2137" t="s">
        <v>10015</v>
      </c>
      <c r="D2137" t="s">
        <v>10017</v>
      </c>
      <c r="E2137">
        <v>15</v>
      </c>
      <c r="F2137">
        <f>+_xlfn.XLOOKUP(TablaVentas[[#This Row],[PRODUCTO FINANCIERO]],TablaPrecios[PRODUCTO FINANCIERO],TablaPrecios[PRECIO UNIT],0)</f>
        <v>9.9</v>
      </c>
      <c r="G2137" s="2">
        <f>+TablaVentas[[#This Row],[CANTIDAD]]*TablaVentas[[#This Row],[PRECIO UNITARIO]]</f>
        <v>148.5</v>
      </c>
      <c r="H2137" s="1">
        <f t="shared" ca="1" si="33"/>
        <v>0.13507403867942225</v>
      </c>
      <c r="I2137" s="2">
        <f ca="1">+TablaVentas[[#This Row],[VENTAL TOTAL]]-TablaVentas[[#This Row],[VENTAL TOTAL]]*TablaVentas[[#This Row],[DESCUENTO]]</f>
        <v>128.44150525610578</v>
      </c>
      <c r="J2137" s="2">
        <f ca="1">0.18*TablaVentas[[#This Row],[SUBTOTAL]]</f>
        <v>23.119470946099039</v>
      </c>
      <c r="K2137" s="2">
        <f ca="1">+TablaVentas[[#This Row],[SUBTOTAL]]+TablaVentas[[#This Row],[IGV]]</f>
        <v>151.56097620220481</v>
      </c>
    </row>
    <row r="2138" spans="1:11" x14ac:dyDescent="0.25">
      <c r="A2138" t="s">
        <v>2147</v>
      </c>
      <c r="B2138" s="6">
        <v>45818</v>
      </c>
      <c r="C2138" t="s">
        <v>10013</v>
      </c>
      <c r="D2138" t="s">
        <v>10017</v>
      </c>
      <c r="E2138">
        <v>13</v>
      </c>
      <c r="F2138">
        <f>+_xlfn.XLOOKUP(TablaVentas[[#This Row],[PRODUCTO FINANCIERO]],TablaPrecios[PRODUCTO FINANCIERO],TablaPrecios[PRECIO UNIT],0)</f>
        <v>9.9</v>
      </c>
      <c r="G2138" s="2">
        <f>+TablaVentas[[#This Row],[CANTIDAD]]*TablaVentas[[#This Row],[PRECIO UNITARIO]]</f>
        <v>128.70000000000002</v>
      </c>
      <c r="H2138" s="1">
        <f t="shared" ca="1" si="33"/>
        <v>0.12794310440255718</v>
      </c>
      <c r="I2138" s="2">
        <f ca="1">+TablaVentas[[#This Row],[VENTAL TOTAL]]-TablaVentas[[#This Row],[VENTAL TOTAL]]*TablaVentas[[#This Row],[DESCUENTO]]</f>
        <v>112.2337224633909</v>
      </c>
      <c r="J2138" s="2">
        <f ca="1">0.18*TablaVentas[[#This Row],[SUBTOTAL]]</f>
        <v>20.202070043410362</v>
      </c>
      <c r="K2138" s="2">
        <f ca="1">+TablaVentas[[#This Row],[SUBTOTAL]]+TablaVentas[[#This Row],[IGV]]</f>
        <v>132.43579250680128</v>
      </c>
    </row>
    <row r="2139" spans="1:11" x14ac:dyDescent="0.25">
      <c r="A2139" t="s">
        <v>2148</v>
      </c>
      <c r="B2139" s="6">
        <v>45934</v>
      </c>
      <c r="C2139" t="s">
        <v>10013</v>
      </c>
      <c r="D2139" t="s">
        <v>10019</v>
      </c>
      <c r="E2139">
        <v>20</v>
      </c>
      <c r="F2139">
        <f>+_xlfn.XLOOKUP(TablaVentas[[#This Row],[PRODUCTO FINANCIERO]],TablaPrecios[PRODUCTO FINANCIERO],TablaPrecios[PRECIO UNIT],0)</f>
        <v>9.9</v>
      </c>
      <c r="G2139" s="2">
        <f>+TablaVentas[[#This Row],[CANTIDAD]]*TablaVentas[[#This Row],[PRECIO UNITARIO]]</f>
        <v>198</v>
      </c>
      <c r="H2139" s="1">
        <f t="shared" ca="1" si="33"/>
        <v>0.19740509340085785</v>
      </c>
      <c r="I2139" s="2">
        <f ca="1">+TablaVentas[[#This Row],[VENTAL TOTAL]]-TablaVentas[[#This Row],[VENTAL TOTAL]]*TablaVentas[[#This Row],[DESCUENTO]]</f>
        <v>158.91379150663016</v>
      </c>
      <c r="J2139" s="2">
        <f ca="1">0.18*TablaVentas[[#This Row],[SUBTOTAL]]</f>
        <v>28.604482471193428</v>
      </c>
      <c r="K2139" s="2">
        <f ca="1">+TablaVentas[[#This Row],[SUBTOTAL]]+TablaVentas[[#This Row],[IGV]]</f>
        <v>187.51827397782358</v>
      </c>
    </row>
    <row r="2140" spans="1:11" x14ac:dyDescent="0.25">
      <c r="A2140" t="s">
        <v>2149</v>
      </c>
      <c r="B2140" s="6">
        <v>46174</v>
      </c>
      <c r="C2140" t="s">
        <v>10011</v>
      </c>
      <c r="D2140" t="s">
        <v>10022</v>
      </c>
      <c r="E2140">
        <v>7</v>
      </c>
      <c r="F2140">
        <f>+_xlfn.XLOOKUP(TablaVentas[[#This Row],[PRODUCTO FINANCIERO]],TablaPrecios[PRODUCTO FINANCIERO],TablaPrecios[PRECIO UNIT],0)</f>
        <v>20.9</v>
      </c>
      <c r="G2140" s="2">
        <f>+TablaVentas[[#This Row],[CANTIDAD]]*TablaVentas[[#This Row],[PRECIO UNITARIO]]</f>
        <v>146.29999999999998</v>
      </c>
      <c r="H2140" s="1">
        <f t="shared" ca="1" si="33"/>
        <v>0.16983692420330865</v>
      </c>
      <c r="I2140" s="2">
        <f ca="1">+TablaVentas[[#This Row],[VENTAL TOTAL]]-TablaVentas[[#This Row],[VENTAL TOTAL]]*TablaVentas[[#This Row],[DESCUENTO]]</f>
        <v>121.45285798905593</v>
      </c>
      <c r="J2140" s="2">
        <f ca="1">0.18*TablaVentas[[#This Row],[SUBTOTAL]]</f>
        <v>21.861514438030067</v>
      </c>
      <c r="K2140" s="2">
        <f ca="1">+TablaVentas[[#This Row],[SUBTOTAL]]+TablaVentas[[#This Row],[IGV]]</f>
        <v>143.314372427086</v>
      </c>
    </row>
    <row r="2141" spans="1:11" x14ac:dyDescent="0.25">
      <c r="A2141" t="s">
        <v>2150</v>
      </c>
      <c r="B2141" s="6">
        <v>45525</v>
      </c>
      <c r="C2141" t="s">
        <v>10011</v>
      </c>
      <c r="D2141" t="s">
        <v>10022</v>
      </c>
      <c r="E2141">
        <v>4</v>
      </c>
      <c r="F2141">
        <f>+_xlfn.XLOOKUP(TablaVentas[[#This Row],[PRODUCTO FINANCIERO]],TablaPrecios[PRODUCTO FINANCIERO],TablaPrecios[PRECIO UNIT],0)</f>
        <v>20.9</v>
      </c>
      <c r="G2141" s="2">
        <f>+TablaVentas[[#This Row],[CANTIDAD]]*TablaVentas[[#This Row],[PRECIO UNITARIO]]</f>
        <v>83.6</v>
      </c>
      <c r="H2141" s="1">
        <f t="shared" ca="1" si="33"/>
        <v>0.17323870603908681</v>
      </c>
      <c r="I2141" s="2">
        <f ca="1">+TablaVentas[[#This Row],[VENTAL TOTAL]]-TablaVentas[[#This Row],[VENTAL TOTAL]]*TablaVentas[[#This Row],[DESCUENTO]]</f>
        <v>69.117244175132342</v>
      </c>
      <c r="J2141" s="2">
        <f ca="1">0.18*TablaVentas[[#This Row],[SUBTOTAL]]</f>
        <v>12.441103951523822</v>
      </c>
      <c r="K2141" s="2">
        <f ca="1">+TablaVentas[[#This Row],[SUBTOTAL]]+TablaVentas[[#This Row],[IGV]]</f>
        <v>81.558348126656171</v>
      </c>
    </row>
    <row r="2142" spans="1:11" x14ac:dyDescent="0.25">
      <c r="A2142" t="s">
        <v>2151</v>
      </c>
      <c r="B2142" s="6">
        <v>45674</v>
      </c>
      <c r="C2142" t="s">
        <v>10011</v>
      </c>
      <c r="D2142" t="s">
        <v>10020</v>
      </c>
      <c r="E2142">
        <v>10</v>
      </c>
      <c r="F2142">
        <f>+_xlfn.XLOOKUP(TablaVentas[[#This Row],[PRODUCTO FINANCIERO]],TablaPrecios[PRODUCTO FINANCIERO],TablaPrecios[PRECIO UNIT],0)</f>
        <v>14.9</v>
      </c>
      <c r="G2142" s="2">
        <f>+TablaVentas[[#This Row],[CANTIDAD]]*TablaVentas[[#This Row],[PRECIO UNITARIO]]</f>
        <v>149</v>
      </c>
      <c r="H2142" s="1">
        <f t="shared" ca="1" si="33"/>
        <v>0.10831030571446444</v>
      </c>
      <c r="I2142" s="2">
        <f ca="1">+TablaVentas[[#This Row],[VENTAL TOTAL]]-TablaVentas[[#This Row],[VENTAL TOTAL]]*TablaVentas[[#This Row],[DESCUENTO]]</f>
        <v>132.86176444854479</v>
      </c>
      <c r="J2142" s="2">
        <f ca="1">0.18*TablaVentas[[#This Row],[SUBTOTAL]]</f>
        <v>23.915117600738061</v>
      </c>
      <c r="K2142" s="2">
        <f ca="1">+TablaVentas[[#This Row],[SUBTOTAL]]+TablaVentas[[#This Row],[IGV]]</f>
        <v>156.77688204928285</v>
      </c>
    </row>
    <row r="2143" spans="1:11" x14ac:dyDescent="0.25">
      <c r="A2143" t="s">
        <v>2152</v>
      </c>
      <c r="B2143" s="6">
        <v>46293</v>
      </c>
      <c r="C2143" t="s">
        <v>10013</v>
      </c>
      <c r="D2143" t="s">
        <v>10017</v>
      </c>
      <c r="E2143">
        <v>12</v>
      </c>
      <c r="F2143">
        <f>+_xlfn.XLOOKUP(TablaVentas[[#This Row],[PRODUCTO FINANCIERO]],TablaPrecios[PRODUCTO FINANCIERO],TablaPrecios[PRECIO UNIT],0)</f>
        <v>9.9</v>
      </c>
      <c r="G2143" s="2">
        <f>+TablaVentas[[#This Row],[CANTIDAD]]*TablaVentas[[#This Row],[PRECIO UNITARIO]]</f>
        <v>118.80000000000001</v>
      </c>
      <c r="H2143" s="1">
        <f t="shared" ca="1" si="33"/>
        <v>0.12781126761613379</v>
      </c>
      <c r="I2143" s="2">
        <f ca="1">+TablaVentas[[#This Row],[VENTAL TOTAL]]-TablaVentas[[#This Row],[VENTAL TOTAL]]*TablaVentas[[#This Row],[DESCUENTO]]</f>
        <v>103.61602140720332</v>
      </c>
      <c r="J2143" s="2">
        <f ca="1">0.18*TablaVentas[[#This Row],[SUBTOTAL]]</f>
        <v>18.650883853296598</v>
      </c>
      <c r="K2143" s="2">
        <f ca="1">+TablaVentas[[#This Row],[SUBTOTAL]]+TablaVentas[[#This Row],[IGV]]</f>
        <v>122.26690526049993</v>
      </c>
    </row>
    <row r="2144" spans="1:11" x14ac:dyDescent="0.25">
      <c r="A2144" t="s">
        <v>2153</v>
      </c>
      <c r="B2144" s="6">
        <v>46114</v>
      </c>
      <c r="C2144" t="s">
        <v>10014</v>
      </c>
      <c r="D2144" t="s">
        <v>10018</v>
      </c>
      <c r="E2144">
        <v>19</v>
      </c>
      <c r="F2144">
        <f>+_xlfn.XLOOKUP(TablaVentas[[#This Row],[PRODUCTO FINANCIERO]],TablaPrecios[PRODUCTO FINANCIERO],TablaPrecios[PRECIO UNIT],0)</f>
        <v>14.9</v>
      </c>
      <c r="G2144" s="2">
        <f>+TablaVentas[[#This Row],[CANTIDAD]]*TablaVentas[[#This Row],[PRECIO UNITARIO]]</f>
        <v>283.10000000000002</v>
      </c>
      <c r="H2144" s="1">
        <f t="shared" ca="1" si="33"/>
        <v>0.19180771371638988</v>
      </c>
      <c r="I2144" s="2">
        <f ca="1">+TablaVentas[[#This Row],[VENTAL TOTAL]]-TablaVentas[[#This Row],[VENTAL TOTAL]]*TablaVentas[[#This Row],[DESCUENTO]]</f>
        <v>228.79923624689005</v>
      </c>
      <c r="J2144" s="2">
        <f ca="1">0.18*TablaVentas[[#This Row],[SUBTOTAL]]</f>
        <v>41.183862524440208</v>
      </c>
      <c r="K2144" s="2">
        <f ca="1">+TablaVentas[[#This Row],[SUBTOTAL]]+TablaVentas[[#This Row],[IGV]]</f>
        <v>269.98309877133028</v>
      </c>
    </row>
    <row r="2145" spans="1:11" x14ac:dyDescent="0.25">
      <c r="A2145" t="s">
        <v>2154</v>
      </c>
      <c r="B2145" s="6">
        <v>45346</v>
      </c>
      <c r="C2145" t="s">
        <v>10012</v>
      </c>
      <c r="D2145" t="s">
        <v>10017</v>
      </c>
      <c r="E2145">
        <v>6</v>
      </c>
      <c r="F2145">
        <f>+_xlfn.XLOOKUP(TablaVentas[[#This Row],[PRODUCTO FINANCIERO]],TablaPrecios[PRODUCTO FINANCIERO],TablaPrecios[PRECIO UNIT],0)</f>
        <v>9.9</v>
      </c>
      <c r="G2145" s="2">
        <f>+TablaVentas[[#This Row],[CANTIDAD]]*TablaVentas[[#This Row],[PRECIO UNITARIO]]</f>
        <v>59.400000000000006</v>
      </c>
      <c r="H2145" s="1">
        <f t="shared" ca="1" si="33"/>
        <v>0.138971482900097</v>
      </c>
      <c r="I2145" s="2">
        <f ca="1">+TablaVentas[[#This Row],[VENTAL TOTAL]]-TablaVentas[[#This Row],[VENTAL TOTAL]]*TablaVentas[[#This Row],[DESCUENTO]]</f>
        <v>51.145093915734243</v>
      </c>
      <c r="J2145" s="2">
        <f ca="1">0.18*TablaVentas[[#This Row],[SUBTOTAL]]</f>
        <v>9.2061169048321627</v>
      </c>
      <c r="K2145" s="2">
        <f ca="1">+TablaVentas[[#This Row],[SUBTOTAL]]+TablaVentas[[#This Row],[IGV]]</f>
        <v>60.351210820566408</v>
      </c>
    </row>
    <row r="2146" spans="1:11" x14ac:dyDescent="0.25">
      <c r="A2146" t="s">
        <v>2155</v>
      </c>
      <c r="B2146" s="6">
        <v>46177</v>
      </c>
      <c r="C2146" t="s">
        <v>10012</v>
      </c>
      <c r="D2146" t="s">
        <v>10017</v>
      </c>
      <c r="E2146">
        <v>6</v>
      </c>
      <c r="F2146">
        <f>+_xlfn.XLOOKUP(TablaVentas[[#This Row],[PRODUCTO FINANCIERO]],TablaPrecios[PRODUCTO FINANCIERO],TablaPrecios[PRECIO UNIT],0)</f>
        <v>9.9</v>
      </c>
      <c r="G2146" s="2">
        <f>+TablaVentas[[#This Row],[CANTIDAD]]*TablaVentas[[#This Row],[PRECIO UNITARIO]]</f>
        <v>59.400000000000006</v>
      </c>
      <c r="H2146" s="1">
        <f t="shared" ca="1" si="33"/>
        <v>0.10485814975599915</v>
      </c>
      <c r="I2146" s="2">
        <f ca="1">+TablaVentas[[#This Row],[VENTAL TOTAL]]-TablaVentas[[#This Row],[VENTAL TOTAL]]*TablaVentas[[#This Row],[DESCUENTO]]</f>
        <v>53.171425904493653</v>
      </c>
      <c r="J2146" s="2">
        <f ca="1">0.18*TablaVentas[[#This Row],[SUBTOTAL]]</f>
        <v>9.5708566628088576</v>
      </c>
      <c r="K2146" s="2">
        <f ca="1">+TablaVentas[[#This Row],[SUBTOTAL]]+TablaVentas[[#This Row],[IGV]]</f>
        <v>62.74228256730251</v>
      </c>
    </row>
    <row r="2147" spans="1:11" x14ac:dyDescent="0.25">
      <c r="A2147" t="s">
        <v>2156</v>
      </c>
      <c r="B2147" s="6">
        <v>45926</v>
      </c>
      <c r="C2147" t="s">
        <v>10015</v>
      </c>
      <c r="D2147" t="s">
        <v>10019</v>
      </c>
      <c r="E2147">
        <v>16</v>
      </c>
      <c r="F2147">
        <f>+_xlfn.XLOOKUP(TablaVentas[[#This Row],[PRODUCTO FINANCIERO]],TablaPrecios[PRODUCTO FINANCIERO],TablaPrecios[PRECIO UNIT],0)</f>
        <v>9.9</v>
      </c>
      <c r="G2147" s="2">
        <f>+TablaVentas[[#This Row],[CANTIDAD]]*TablaVentas[[#This Row],[PRECIO UNITARIO]]</f>
        <v>158.4</v>
      </c>
      <c r="H2147" s="1">
        <f t="shared" ca="1" si="33"/>
        <v>0.17910487784542559</v>
      </c>
      <c r="I2147" s="2">
        <f ca="1">+TablaVentas[[#This Row],[VENTAL TOTAL]]-TablaVentas[[#This Row],[VENTAL TOTAL]]*TablaVentas[[#This Row],[DESCUENTO]]</f>
        <v>130.02978734928459</v>
      </c>
      <c r="J2147" s="2">
        <f ca="1">0.18*TablaVentas[[#This Row],[SUBTOTAL]]</f>
        <v>23.405361722871227</v>
      </c>
      <c r="K2147" s="2">
        <f ca="1">+TablaVentas[[#This Row],[SUBTOTAL]]+TablaVentas[[#This Row],[IGV]]</f>
        <v>153.43514907215581</v>
      </c>
    </row>
    <row r="2148" spans="1:11" x14ac:dyDescent="0.25">
      <c r="A2148" t="s">
        <v>2157</v>
      </c>
      <c r="B2148" s="6">
        <v>45308</v>
      </c>
      <c r="C2148" t="s">
        <v>10011</v>
      </c>
      <c r="D2148" t="s">
        <v>10019</v>
      </c>
      <c r="E2148">
        <v>18</v>
      </c>
      <c r="F2148">
        <f>+_xlfn.XLOOKUP(TablaVentas[[#This Row],[PRODUCTO FINANCIERO]],TablaPrecios[PRODUCTO FINANCIERO],TablaPrecios[PRECIO UNIT],0)</f>
        <v>9.9</v>
      </c>
      <c r="G2148" s="2">
        <f>+TablaVentas[[#This Row],[CANTIDAD]]*TablaVentas[[#This Row],[PRECIO UNITARIO]]</f>
        <v>178.20000000000002</v>
      </c>
      <c r="H2148" s="1">
        <f t="shared" ca="1" si="33"/>
        <v>0.10237429286410739</v>
      </c>
      <c r="I2148" s="2">
        <f ca="1">+TablaVentas[[#This Row],[VENTAL TOTAL]]-TablaVentas[[#This Row],[VENTAL TOTAL]]*TablaVentas[[#This Row],[DESCUENTO]]</f>
        <v>159.95690101161608</v>
      </c>
      <c r="J2148" s="2">
        <f ca="1">0.18*TablaVentas[[#This Row],[SUBTOTAL]]</f>
        <v>28.792242182090895</v>
      </c>
      <c r="K2148" s="2">
        <f ca="1">+TablaVentas[[#This Row],[SUBTOTAL]]+TablaVentas[[#This Row],[IGV]]</f>
        <v>188.74914319370697</v>
      </c>
    </row>
    <row r="2149" spans="1:11" x14ac:dyDescent="0.25">
      <c r="A2149" t="s">
        <v>2158</v>
      </c>
      <c r="B2149" s="6">
        <v>45606</v>
      </c>
      <c r="C2149" t="s">
        <v>10014</v>
      </c>
      <c r="D2149" t="s">
        <v>10019</v>
      </c>
      <c r="E2149">
        <v>20</v>
      </c>
      <c r="F2149">
        <f>+_xlfn.XLOOKUP(TablaVentas[[#This Row],[PRODUCTO FINANCIERO]],TablaPrecios[PRODUCTO FINANCIERO],TablaPrecios[PRECIO UNIT],0)</f>
        <v>9.9</v>
      </c>
      <c r="G2149" s="2">
        <f>+TablaVentas[[#This Row],[CANTIDAD]]*TablaVentas[[#This Row],[PRECIO UNITARIO]]</f>
        <v>198</v>
      </c>
      <c r="H2149" s="1">
        <f t="shared" ca="1" si="33"/>
        <v>0.10115938156843919</v>
      </c>
      <c r="I2149" s="2">
        <f ca="1">+TablaVentas[[#This Row],[VENTAL TOTAL]]-TablaVentas[[#This Row],[VENTAL TOTAL]]*TablaVentas[[#This Row],[DESCUENTO]]</f>
        <v>177.97044244944905</v>
      </c>
      <c r="J2149" s="2">
        <f ca="1">0.18*TablaVentas[[#This Row],[SUBTOTAL]]</f>
        <v>32.034679640900826</v>
      </c>
      <c r="K2149" s="2">
        <f ca="1">+TablaVentas[[#This Row],[SUBTOTAL]]+TablaVentas[[#This Row],[IGV]]</f>
        <v>210.00512209034989</v>
      </c>
    </row>
    <row r="2150" spans="1:11" x14ac:dyDescent="0.25">
      <c r="A2150" t="s">
        <v>2159</v>
      </c>
      <c r="B2150" s="6">
        <v>46334</v>
      </c>
      <c r="C2150" t="s">
        <v>10012</v>
      </c>
      <c r="D2150" t="s">
        <v>10019</v>
      </c>
      <c r="E2150">
        <v>17</v>
      </c>
      <c r="F2150">
        <f>+_xlfn.XLOOKUP(TablaVentas[[#This Row],[PRODUCTO FINANCIERO]],TablaPrecios[PRODUCTO FINANCIERO],TablaPrecios[PRECIO UNIT],0)</f>
        <v>9.9</v>
      </c>
      <c r="G2150" s="2">
        <f>+TablaVentas[[#This Row],[CANTIDAD]]*TablaVentas[[#This Row],[PRECIO UNITARIO]]</f>
        <v>168.3</v>
      </c>
      <c r="H2150" s="1">
        <f t="shared" ca="1" si="33"/>
        <v>0.10234548259870528</v>
      </c>
      <c r="I2150" s="2">
        <f ca="1">+TablaVentas[[#This Row],[VENTAL TOTAL]]-TablaVentas[[#This Row],[VENTAL TOTAL]]*TablaVentas[[#This Row],[DESCUENTO]]</f>
        <v>151.07525527863791</v>
      </c>
      <c r="J2150" s="2">
        <f ca="1">0.18*TablaVentas[[#This Row],[SUBTOTAL]]</f>
        <v>27.193545950154824</v>
      </c>
      <c r="K2150" s="2">
        <f ca="1">+TablaVentas[[#This Row],[SUBTOTAL]]+TablaVentas[[#This Row],[IGV]]</f>
        <v>178.26880122879274</v>
      </c>
    </row>
    <row r="2151" spans="1:11" x14ac:dyDescent="0.25">
      <c r="A2151" t="s">
        <v>2160</v>
      </c>
      <c r="B2151" s="6">
        <v>46244</v>
      </c>
      <c r="C2151" t="s">
        <v>10016</v>
      </c>
      <c r="D2151" t="s">
        <v>10019</v>
      </c>
      <c r="E2151">
        <v>12</v>
      </c>
      <c r="F2151">
        <f>+_xlfn.XLOOKUP(TablaVentas[[#This Row],[PRODUCTO FINANCIERO]],TablaPrecios[PRODUCTO FINANCIERO],TablaPrecios[PRECIO UNIT],0)</f>
        <v>9.9</v>
      </c>
      <c r="G2151" s="2">
        <f>+TablaVentas[[#This Row],[CANTIDAD]]*TablaVentas[[#This Row],[PRECIO UNITARIO]]</f>
        <v>118.80000000000001</v>
      </c>
      <c r="H2151" s="1">
        <f t="shared" ca="1" si="33"/>
        <v>0.15117852716359514</v>
      </c>
      <c r="I2151" s="2">
        <f ca="1">+TablaVentas[[#This Row],[VENTAL TOTAL]]-TablaVentas[[#This Row],[VENTAL TOTAL]]*TablaVentas[[#This Row],[DESCUENTO]]</f>
        <v>100.8399909729649</v>
      </c>
      <c r="J2151" s="2">
        <f ca="1">0.18*TablaVentas[[#This Row],[SUBTOTAL]]</f>
        <v>18.151198375133681</v>
      </c>
      <c r="K2151" s="2">
        <f ca="1">+TablaVentas[[#This Row],[SUBTOTAL]]+TablaVentas[[#This Row],[IGV]]</f>
        <v>118.99118934809857</v>
      </c>
    </row>
    <row r="2152" spans="1:11" x14ac:dyDescent="0.25">
      <c r="A2152" t="s">
        <v>2161</v>
      </c>
      <c r="B2152" s="6">
        <v>46192</v>
      </c>
      <c r="C2152" t="s">
        <v>10012</v>
      </c>
      <c r="D2152" t="s">
        <v>10017</v>
      </c>
      <c r="E2152">
        <v>4</v>
      </c>
      <c r="F2152">
        <f>+_xlfn.XLOOKUP(TablaVentas[[#This Row],[PRODUCTO FINANCIERO]],TablaPrecios[PRODUCTO FINANCIERO],TablaPrecios[PRECIO UNIT],0)</f>
        <v>9.9</v>
      </c>
      <c r="G2152" s="2">
        <f>+TablaVentas[[#This Row],[CANTIDAD]]*TablaVentas[[#This Row],[PRECIO UNITARIO]]</f>
        <v>39.6</v>
      </c>
      <c r="H2152" s="1">
        <f t="shared" ca="1" si="33"/>
        <v>0.11546125709374268</v>
      </c>
      <c r="I2152" s="2">
        <f ca="1">+TablaVentas[[#This Row],[VENTAL TOTAL]]-TablaVentas[[#This Row],[VENTAL TOTAL]]*TablaVentas[[#This Row],[DESCUENTO]]</f>
        <v>35.02773421908779</v>
      </c>
      <c r="J2152" s="2">
        <f ca="1">0.18*TablaVentas[[#This Row],[SUBTOTAL]]</f>
        <v>6.3049921594358018</v>
      </c>
      <c r="K2152" s="2">
        <f ca="1">+TablaVentas[[#This Row],[SUBTOTAL]]+TablaVentas[[#This Row],[IGV]]</f>
        <v>41.332726378523589</v>
      </c>
    </row>
    <row r="2153" spans="1:11" x14ac:dyDescent="0.25">
      <c r="A2153" t="s">
        <v>2162</v>
      </c>
      <c r="B2153" s="6">
        <v>45678</v>
      </c>
      <c r="C2153" t="s">
        <v>10013</v>
      </c>
      <c r="D2153" t="s">
        <v>10022</v>
      </c>
      <c r="E2153">
        <v>8</v>
      </c>
      <c r="F2153">
        <f>+_xlfn.XLOOKUP(TablaVentas[[#This Row],[PRODUCTO FINANCIERO]],TablaPrecios[PRODUCTO FINANCIERO],TablaPrecios[PRECIO UNIT],0)</f>
        <v>20.9</v>
      </c>
      <c r="G2153" s="2">
        <f>+TablaVentas[[#This Row],[CANTIDAD]]*TablaVentas[[#This Row],[PRECIO UNITARIO]]</f>
        <v>167.2</v>
      </c>
      <c r="H2153" s="1">
        <f t="shared" ca="1" si="33"/>
        <v>0.13001062764462831</v>
      </c>
      <c r="I2153" s="2">
        <f ca="1">+TablaVentas[[#This Row],[VENTAL TOTAL]]-TablaVentas[[#This Row],[VENTAL TOTAL]]*TablaVentas[[#This Row],[DESCUENTO]]</f>
        <v>145.46222305781814</v>
      </c>
      <c r="J2153" s="2">
        <f ca="1">0.18*TablaVentas[[#This Row],[SUBTOTAL]]</f>
        <v>26.183200150407263</v>
      </c>
      <c r="K2153" s="2">
        <f ca="1">+TablaVentas[[#This Row],[SUBTOTAL]]+TablaVentas[[#This Row],[IGV]]</f>
        <v>171.6454232082254</v>
      </c>
    </row>
    <row r="2154" spans="1:11" x14ac:dyDescent="0.25">
      <c r="A2154" t="s">
        <v>2163</v>
      </c>
      <c r="B2154" s="6">
        <v>45419</v>
      </c>
      <c r="C2154" t="s">
        <v>10011</v>
      </c>
      <c r="D2154" t="s">
        <v>10018</v>
      </c>
      <c r="E2154">
        <v>10</v>
      </c>
      <c r="F2154">
        <f>+_xlfn.XLOOKUP(TablaVentas[[#This Row],[PRODUCTO FINANCIERO]],TablaPrecios[PRODUCTO FINANCIERO],TablaPrecios[PRECIO UNIT],0)</f>
        <v>14.9</v>
      </c>
      <c r="G2154" s="2">
        <f>+TablaVentas[[#This Row],[CANTIDAD]]*TablaVentas[[#This Row],[PRECIO UNITARIO]]</f>
        <v>149</v>
      </c>
      <c r="H2154" s="1">
        <f t="shared" ca="1" si="33"/>
        <v>0.15600287373021732</v>
      </c>
      <c r="I2154" s="2">
        <f ca="1">+TablaVentas[[#This Row],[VENTAL TOTAL]]-TablaVentas[[#This Row],[VENTAL TOTAL]]*TablaVentas[[#This Row],[DESCUENTO]]</f>
        <v>125.75557181419762</v>
      </c>
      <c r="J2154" s="2">
        <f ca="1">0.18*TablaVentas[[#This Row],[SUBTOTAL]]</f>
        <v>22.63600292655557</v>
      </c>
      <c r="K2154" s="2">
        <f ca="1">+TablaVentas[[#This Row],[SUBTOTAL]]+TablaVentas[[#This Row],[IGV]]</f>
        <v>148.39157474075319</v>
      </c>
    </row>
    <row r="2155" spans="1:11" x14ac:dyDescent="0.25">
      <c r="A2155" t="s">
        <v>2164</v>
      </c>
      <c r="B2155" s="6">
        <v>45854</v>
      </c>
      <c r="C2155" t="s">
        <v>10016</v>
      </c>
      <c r="D2155" t="s">
        <v>10019</v>
      </c>
      <c r="E2155">
        <v>5</v>
      </c>
      <c r="F2155">
        <f>+_xlfn.XLOOKUP(TablaVentas[[#This Row],[PRODUCTO FINANCIERO]],TablaPrecios[PRODUCTO FINANCIERO],TablaPrecios[PRECIO UNIT],0)</f>
        <v>9.9</v>
      </c>
      <c r="G2155" s="2">
        <f>+TablaVentas[[#This Row],[CANTIDAD]]*TablaVentas[[#This Row],[PRECIO UNITARIO]]</f>
        <v>49.5</v>
      </c>
      <c r="H2155" s="1">
        <f t="shared" ca="1" si="33"/>
        <v>0.13403371178034437</v>
      </c>
      <c r="I2155" s="2">
        <f ca="1">+TablaVentas[[#This Row],[VENTAL TOTAL]]-TablaVentas[[#This Row],[VENTAL TOTAL]]*TablaVentas[[#This Row],[DESCUENTO]]</f>
        <v>42.865331266872957</v>
      </c>
      <c r="J2155" s="2">
        <f ca="1">0.18*TablaVentas[[#This Row],[SUBTOTAL]]</f>
        <v>7.7157596280371319</v>
      </c>
      <c r="K2155" s="2">
        <f ca="1">+TablaVentas[[#This Row],[SUBTOTAL]]+TablaVentas[[#This Row],[IGV]]</f>
        <v>50.581090894910091</v>
      </c>
    </row>
    <row r="2156" spans="1:11" x14ac:dyDescent="0.25">
      <c r="A2156" t="s">
        <v>2165</v>
      </c>
      <c r="B2156" s="6">
        <v>45912</v>
      </c>
      <c r="C2156" t="s">
        <v>10012</v>
      </c>
      <c r="D2156" t="s">
        <v>10019</v>
      </c>
      <c r="E2156">
        <v>16</v>
      </c>
      <c r="F2156">
        <f>+_xlfn.XLOOKUP(TablaVentas[[#This Row],[PRODUCTO FINANCIERO]],TablaPrecios[PRODUCTO FINANCIERO],TablaPrecios[PRECIO UNIT],0)</f>
        <v>9.9</v>
      </c>
      <c r="G2156" s="2">
        <f>+TablaVentas[[#This Row],[CANTIDAD]]*TablaVentas[[#This Row],[PRECIO UNITARIO]]</f>
        <v>158.4</v>
      </c>
      <c r="H2156" s="1">
        <f t="shared" ca="1" si="33"/>
        <v>0.1396825856206805</v>
      </c>
      <c r="I2156" s="2">
        <f ca="1">+TablaVentas[[#This Row],[VENTAL TOTAL]]-TablaVentas[[#This Row],[VENTAL TOTAL]]*TablaVentas[[#This Row],[DESCUENTO]]</f>
        <v>136.27427843768422</v>
      </c>
      <c r="J2156" s="2">
        <f ca="1">0.18*TablaVentas[[#This Row],[SUBTOTAL]]</f>
        <v>24.529370118783159</v>
      </c>
      <c r="K2156" s="2">
        <f ca="1">+TablaVentas[[#This Row],[SUBTOTAL]]+TablaVentas[[#This Row],[IGV]]</f>
        <v>160.80364855646738</v>
      </c>
    </row>
    <row r="2157" spans="1:11" x14ac:dyDescent="0.25">
      <c r="A2157" t="s">
        <v>2166</v>
      </c>
      <c r="B2157" s="6">
        <v>45604</v>
      </c>
      <c r="C2157" t="s">
        <v>10016</v>
      </c>
      <c r="D2157" t="s">
        <v>10020</v>
      </c>
      <c r="E2157">
        <v>19</v>
      </c>
      <c r="F2157">
        <f>+_xlfn.XLOOKUP(TablaVentas[[#This Row],[PRODUCTO FINANCIERO]],TablaPrecios[PRODUCTO FINANCIERO],TablaPrecios[PRECIO UNIT],0)</f>
        <v>14.9</v>
      </c>
      <c r="G2157" s="2">
        <f>+TablaVentas[[#This Row],[CANTIDAD]]*TablaVentas[[#This Row],[PRECIO UNITARIO]]</f>
        <v>283.10000000000002</v>
      </c>
      <c r="H2157" s="1">
        <f t="shared" ca="1" si="33"/>
        <v>0.19542522113162836</v>
      </c>
      <c r="I2157" s="2">
        <f ca="1">+TablaVentas[[#This Row],[VENTAL TOTAL]]-TablaVentas[[#This Row],[VENTAL TOTAL]]*TablaVentas[[#This Row],[DESCUENTO]]</f>
        <v>227.77511989763605</v>
      </c>
      <c r="J2157" s="2">
        <f ca="1">0.18*TablaVentas[[#This Row],[SUBTOTAL]]</f>
        <v>40.999521581574484</v>
      </c>
      <c r="K2157" s="2">
        <f ca="1">+TablaVentas[[#This Row],[SUBTOTAL]]+TablaVentas[[#This Row],[IGV]]</f>
        <v>268.77464147921052</v>
      </c>
    </row>
    <row r="2158" spans="1:11" x14ac:dyDescent="0.25">
      <c r="A2158" t="s">
        <v>2167</v>
      </c>
      <c r="B2158" s="6">
        <v>46366</v>
      </c>
      <c r="C2158" t="s">
        <v>10013</v>
      </c>
      <c r="D2158" t="s">
        <v>10022</v>
      </c>
      <c r="E2158">
        <v>14</v>
      </c>
      <c r="F2158">
        <f>+_xlfn.XLOOKUP(TablaVentas[[#This Row],[PRODUCTO FINANCIERO]],TablaPrecios[PRODUCTO FINANCIERO],TablaPrecios[PRECIO UNIT],0)</f>
        <v>20.9</v>
      </c>
      <c r="G2158" s="2">
        <f>+TablaVentas[[#This Row],[CANTIDAD]]*TablaVentas[[#This Row],[PRECIO UNITARIO]]</f>
        <v>292.59999999999997</v>
      </c>
      <c r="H2158" s="1">
        <f t="shared" ca="1" si="33"/>
        <v>0.12123846696901046</v>
      </c>
      <c r="I2158" s="2">
        <f ca="1">+TablaVentas[[#This Row],[VENTAL TOTAL]]-TablaVentas[[#This Row],[VENTAL TOTAL]]*TablaVentas[[#This Row],[DESCUENTO]]</f>
        <v>257.12562456486751</v>
      </c>
      <c r="J2158" s="2">
        <f ca="1">0.18*TablaVentas[[#This Row],[SUBTOTAL]]</f>
        <v>46.282612421676149</v>
      </c>
      <c r="K2158" s="2">
        <f ca="1">+TablaVentas[[#This Row],[SUBTOTAL]]+TablaVentas[[#This Row],[IGV]]</f>
        <v>303.40823698654367</v>
      </c>
    </row>
    <row r="2159" spans="1:11" x14ac:dyDescent="0.25">
      <c r="A2159" t="s">
        <v>2168</v>
      </c>
      <c r="B2159" s="6">
        <v>45570</v>
      </c>
      <c r="C2159" t="s">
        <v>10011</v>
      </c>
      <c r="D2159" t="s">
        <v>10022</v>
      </c>
      <c r="E2159">
        <v>3</v>
      </c>
      <c r="F2159">
        <f>+_xlfn.XLOOKUP(TablaVentas[[#This Row],[PRODUCTO FINANCIERO]],TablaPrecios[PRODUCTO FINANCIERO],TablaPrecios[PRECIO UNIT],0)</f>
        <v>20.9</v>
      </c>
      <c r="G2159" s="2">
        <f>+TablaVentas[[#This Row],[CANTIDAD]]*TablaVentas[[#This Row],[PRECIO UNITARIO]]</f>
        <v>62.699999999999996</v>
      </c>
      <c r="H2159" s="1">
        <f t="shared" ca="1" si="33"/>
        <v>0.18585390101400301</v>
      </c>
      <c r="I2159" s="2">
        <f ca="1">+TablaVentas[[#This Row],[VENTAL TOTAL]]-TablaVentas[[#This Row],[VENTAL TOTAL]]*TablaVentas[[#This Row],[DESCUENTO]]</f>
        <v>51.046960406422009</v>
      </c>
      <c r="J2159" s="2">
        <f ca="1">0.18*TablaVentas[[#This Row],[SUBTOTAL]]</f>
        <v>9.1884528731559616</v>
      </c>
      <c r="K2159" s="2">
        <f ca="1">+TablaVentas[[#This Row],[SUBTOTAL]]+TablaVentas[[#This Row],[IGV]]</f>
        <v>60.235413279577969</v>
      </c>
    </row>
    <row r="2160" spans="1:11" x14ac:dyDescent="0.25">
      <c r="A2160" t="s">
        <v>2169</v>
      </c>
      <c r="B2160" s="6">
        <v>45511</v>
      </c>
      <c r="C2160" t="s">
        <v>10013</v>
      </c>
      <c r="D2160" t="s">
        <v>10020</v>
      </c>
      <c r="E2160">
        <v>5</v>
      </c>
      <c r="F2160">
        <f>+_xlfn.XLOOKUP(TablaVentas[[#This Row],[PRODUCTO FINANCIERO]],TablaPrecios[PRODUCTO FINANCIERO],TablaPrecios[PRECIO UNIT],0)</f>
        <v>14.9</v>
      </c>
      <c r="G2160" s="2">
        <f>+TablaVentas[[#This Row],[CANTIDAD]]*TablaVentas[[#This Row],[PRECIO UNITARIO]]</f>
        <v>74.5</v>
      </c>
      <c r="H2160" s="1">
        <f t="shared" ca="1" si="33"/>
        <v>0.12085612499377292</v>
      </c>
      <c r="I2160" s="2">
        <f ca="1">+TablaVentas[[#This Row],[VENTAL TOTAL]]-TablaVentas[[#This Row],[VENTAL TOTAL]]*TablaVentas[[#This Row],[DESCUENTO]]</f>
        <v>65.496218687963918</v>
      </c>
      <c r="J2160" s="2">
        <f ca="1">0.18*TablaVentas[[#This Row],[SUBTOTAL]]</f>
        <v>11.789319363833505</v>
      </c>
      <c r="K2160" s="2">
        <f ca="1">+TablaVentas[[#This Row],[SUBTOTAL]]+TablaVentas[[#This Row],[IGV]]</f>
        <v>77.285538051797417</v>
      </c>
    </row>
    <row r="2161" spans="1:11" x14ac:dyDescent="0.25">
      <c r="A2161" t="s">
        <v>2170</v>
      </c>
      <c r="B2161" s="6">
        <v>46173</v>
      </c>
      <c r="C2161" t="s">
        <v>10013</v>
      </c>
      <c r="D2161" t="s">
        <v>10018</v>
      </c>
      <c r="E2161">
        <v>12</v>
      </c>
      <c r="F2161">
        <f>+_xlfn.XLOOKUP(TablaVentas[[#This Row],[PRODUCTO FINANCIERO]],TablaPrecios[PRODUCTO FINANCIERO],TablaPrecios[PRECIO UNIT],0)</f>
        <v>14.9</v>
      </c>
      <c r="G2161" s="2">
        <f>+TablaVentas[[#This Row],[CANTIDAD]]*TablaVentas[[#This Row],[PRECIO UNITARIO]]</f>
        <v>178.8</v>
      </c>
      <c r="H2161" s="1">
        <f t="shared" ca="1" si="33"/>
        <v>0.15759825227227797</v>
      </c>
      <c r="I2161" s="2">
        <f ca="1">+TablaVentas[[#This Row],[VENTAL TOTAL]]-TablaVentas[[#This Row],[VENTAL TOTAL]]*TablaVentas[[#This Row],[DESCUENTO]]</f>
        <v>150.6214324937167</v>
      </c>
      <c r="J2161" s="2">
        <f ca="1">0.18*TablaVentas[[#This Row],[SUBTOTAL]]</f>
        <v>27.111857848869004</v>
      </c>
      <c r="K2161" s="2">
        <f ca="1">+TablaVentas[[#This Row],[SUBTOTAL]]+TablaVentas[[#This Row],[IGV]]</f>
        <v>177.73329034258569</v>
      </c>
    </row>
    <row r="2162" spans="1:11" x14ac:dyDescent="0.25">
      <c r="A2162" t="s">
        <v>2171</v>
      </c>
      <c r="B2162" s="6">
        <v>45909</v>
      </c>
      <c r="C2162" t="s">
        <v>10012</v>
      </c>
      <c r="D2162" t="s">
        <v>10017</v>
      </c>
      <c r="E2162">
        <v>18</v>
      </c>
      <c r="F2162">
        <f>+_xlfn.XLOOKUP(TablaVentas[[#This Row],[PRODUCTO FINANCIERO]],TablaPrecios[PRODUCTO FINANCIERO],TablaPrecios[PRECIO UNIT],0)</f>
        <v>9.9</v>
      </c>
      <c r="G2162" s="2">
        <f>+TablaVentas[[#This Row],[CANTIDAD]]*TablaVentas[[#This Row],[PRECIO UNITARIO]]</f>
        <v>178.20000000000002</v>
      </c>
      <c r="H2162" s="1">
        <f t="shared" ca="1" si="33"/>
        <v>0.13722129944241868</v>
      </c>
      <c r="I2162" s="2">
        <f ca="1">+TablaVentas[[#This Row],[VENTAL TOTAL]]-TablaVentas[[#This Row],[VENTAL TOTAL]]*TablaVentas[[#This Row],[DESCUENTO]]</f>
        <v>153.747164439361</v>
      </c>
      <c r="J2162" s="2">
        <f ca="1">0.18*TablaVentas[[#This Row],[SUBTOTAL]]</f>
        <v>27.674489599084978</v>
      </c>
      <c r="K2162" s="2">
        <f ca="1">+TablaVentas[[#This Row],[SUBTOTAL]]+TablaVentas[[#This Row],[IGV]]</f>
        <v>181.42165403844598</v>
      </c>
    </row>
    <row r="2163" spans="1:11" x14ac:dyDescent="0.25">
      <c r="A2163" t="s">
        <v>2172</v>
      </c>
      <c r="B2163" s="6">
        <v>46042</v>
      </c>
      <c r="C2163" t="s">
        <v>10011</v>
      </c>
      <c r="D2163" t="s">
        <v>10022</v>
      </c>
      <c r="E2163">
        <v>17</v>
      </c>
      <c r="F2163">
        <f>+_xlfn.XLOOKUP(TablaVentas[[#This Row],[PRODUCTO FINANCIERO]],TablaPrecios[PRODUCTO FINANCIERO],TablaPrecios[PRECIO UNIT],0)</f>
        <v>20.9</v>
      </c>
      <c r="G2163" s="2">
        <f>+TablaVentas[[#This Row],[CANTIDAD]]*TablaVentas[[#This Row],[PRECIO UNITARIO]]</f>
        <v>355.29999999999995</v>
      </c>
      <c r="H2163" s="1">
        <f t="shared" ca="1" si="33"/>
        <v>0.14392932766720651</v>
      </c>
      <c r="I2163" s="2">
        <f ca="1">+TablaVentas[[#This Row],[VENTAL TOTAL]]-TablaVentas[[#This Row],[VENTAL TOTAL]]*TablaVentas[[#This Row],[DESCUENTO]]</f>
        <v>304.16190987984146</v>
      </c>
      <c r="J2163" s="2">
        <f ca="1">0.18*TablaVentas[[#This Row],[SUBTOTAL]]</f>
        <v>54.749143778371462</v>
      </c>
      <c r="K2163" s="2">
        <f ca="1">+TablaVentas[[#This Row],[SUBTOTAL]]+TablaVentas[[#This Row],[IGV]]</f>
        <v>358.91105365821295</v>
      </c>
    </row>
    <row r="2164" spans="1:11" x14ac:dyDescent="0.25">
      <c r="A2164" t="s">
        <v>2173</v>
      </c>
      <c r="B2164" s="6">
        <v>45333</v>
      </c>
      <c r="C2164" t="s">
        <v>10016</v>
      </c>
      <c r="D2164" t="s">
        <v>10022</v>
      </c>
      <c r="E2164">
        <v>11</v>
      </c>
      <c r="F2164">
        <f>+_xlfn.XLOOKUP(TablaVentas[[#This Row],[PRODUCTO FINANCIERO]],TablaPrecios[PRODUCTO FINANCIERO],TablaPrecios[PRECIO UNIT],0)</f>
        <v>20.9</v>
      </c>
      <c r="G2164" s="2">
        <f>+TablaVentas[[#This Row],[CANTIDAD]]*TablaVentas[[#This Row],[PRECIO UNITARIO]]</f>
        <v>229.89999999999998</v>
      </c>
      <c r="H2164" s="1">
        <f t="shared" ca="1" si="33"/>
        <v>0.19470541906560901</v>
      </c>
      <c r="I2164" s="2">
        <f ca="1">+TablaVentas[[#This Row],[VENTAL TOTAL]]-TablaVentas[[#This Row],[VENTAL TOTAL]]*TablaVentas[[#This Row],[DESCUENTO]]</f>
        <v>185.13722415681647</v>
      </c>
      <c r="J2164" s="2">
        <f ca="1">0.18*TablaVentas[[#This Row],[SUBTOTAL]]</f>
        <v>33.324700348226962</v>
      </c>
      <c r="K2164" s="2">
        <f ca="1">+TablaVentas[[#This Row],[SUBTOTAL]]+TablaVentas[[#This Row],[IGV]]</f>
        <v>218.46192450504344</v>
      </c>
    </row>
    <row r="2165" spans="1:11" x14ac:dyDescent="0.25">
      <c r="A2165" t="s">
        <v>2174</v>
      </c>
      <c r="B2165" s="6">
        <v>46208</v>
      </c>
      <c r="C2165" t="s">
        <v>10016</v>
      </c>
      <c r="D2165" t="s">
        <v>10020</v>
      </c>
      <c r="E2165">
        <v>12</v>
      </c>
      <c r="F2165">
        <f>+_xlfn.XLOOKUP(TablaVentas[[#This Row],[PRODUCTO FINANCIERO]],TablaPrecios[PRODUCTO FINANCIERO],TablaPrecios[PRECIO UNIT],0)</f>
        <v>14.9</v>
      </c>
      <c r="G2165" s="2">
        <f>+TablaVentas[[#This Row],[CANTIDAD]]*TablaVentas[[#This Row],[PRECIO UNITARIO]]</f>
        <v>178.8</v>
      </c>
      <c r="H2165" s="1">
        <f t="shared" ca="1" si="33"/>
        <v>0.10754884218870436</v>
      </c>
      <c r="I2165" s="2">
        <f ca="1">+TablaVentas[[#This Row],[VENTAL TOTAL]]-TablaVentas[[#This Row],[VENTAL TOTAL]]*TablaVentas[[#This Row],[DESCUENTO]]</f>
        <v>159.57026701665967</v>
      </c>
      <c r="J2165" s="2">
        <f ca="1">0.18*TablaVentas[[#This Row],[SUBTOTAL]]</f>
        <v>28.72264806299874</v>
      </c>
      <c r="K2165" s="2">
        <f ca="1">+TablaVentas[[#This Row],[SUBTOTAL]]+TablaVentas[[#This Row],[IGV]]</f>
        <v>188.2929150796584</v>
      </c>
    </row>
    <row r="2166" spans="1:11" x14ac:dyDescent="0.25">
      <c r="A2166" t="s">
        <v>2175</v>
      </c>
      <c r="B2166" s="6">
        <v>46168</v>
      </c>
      <c r="C2166" t="s">
        <v>10014</v>
      </c>
      <c r="D2166" t="s">
        <v>10019</v>
      </c>
      <c r="E2166">
        <v>6</v>
      </c>
      <c r="F2166">
        <f>+_xlfn.XLOOKUP(TablaVentas[[#This Row],[PRODUCTO FINANCIERO]],TablaPrecios[PRODUCTO FINANCIERO],TablaPrecios[PRECIO UNIT],0)</f>
        <v>9.9</v>
      </c>
      <c r="G2166" s="2">
        <f>+TablaVentas[[#This Row],[CANTIDAD]]*TablaVentas[[#This Row],[PRECIO UNITARIO]]</f>
        <v>59.400000000000006</v>
      </c>
      <c r="H2166" s="1">
        <f t="shared" ca="1" si="33"/>
        <v>0.14514454645104766</v>
      </c>
      <c r="I2166" s="2">
        <f ca="1">+TablaVentas[[#This Row],[VENTAL TOTAL]]-TablaVentas[[#This Row],[VENTAL TOTAL]]*TablaVentas[[#This Row],[DESCUENTO]]</f>
        <v>50.778413940807773</v>
      </c>
      <c r="J2166" s="2">
        <f ca="1">0.18*TablaVentas[[#This Row],[SUBTOTAL]]</f>
        <v>9.1401145093453984</v>
      </c>
      <c r="K2166" s="2">
        <f ca="1">+TablaVentas[[#This Row],[SUBTOTAL]]+TablaVentas[[#This Row],[IGV]]</f>
        <v>59.918528450153175</v>
      </c>
    </row>
    <row r="2167" spans="1:11" x14ac:dyDescent="0.25">
      <c r="A2167" t="s">
        <v>2176</v>
      </c>
      <c r="B2167" s="6">
        <v>45402</v>
      </c>
      <c r="C2167" t="s">
        <v>10013</v>
      </c>
      <c r="D2167" t="s">
        <v>10020</v>
      </c>
      <c r="E2167">
        <v>15</v>
      </c>
      <c r="F2167">
        <f>+_xlfn.XLOOKUP(TablaVentas[[#This Row],[PRODUCTO FINANCIERO]],TablaPrecios[PRODUCTO FINANCIERO],TablaPrecios[PRECIO UNIT],0)</f>
        <v>14.9</v>
      </c>
      <c r="G2167" s="2">
        <f>+TablaVentas[[#This Row],[CANTIDAD]]*TablaVentas[[#This Row],[PRECIO UNITARIO]]</f>
        <v>223.5</v>
      </c>
      <c r="H2167" s="1">
        <f t="shared" ca="1" si="33"/>
        <v>0.19391385080048074</v>
      </c>
      <c r="I2167" s="2">
        <f ca="1">+TablaVentas[[#This Row],[VENTAL TOTAL]]-TablaVentas[[#This Row],[VENTAL TOTAL]]*TablaVentas[[#This Row],[DESCUENTO]]</f>
        <v>180.16025434609256</v>
      </c>
      <c r="J2167" s="2">
        <f ca="1">0.18*TablaVentas[[#This Row],[SUBTOTAL]]</f>
        <v>32.428845782296662</v>
      </c>
      <c r="K2167" s="2">
        <f ca="1">+TablaVentas[[#This Row],[SUBTOTAL]]+TablaVentas[[#This Row],[IGV]]</f>
        <v>212.58910012838922</v>
      </c>
    </row>
    <row r="2168" spans="1:11" x14ac:dyDescent="0.25">
      <c r="A2168" t="s">
        <v>2177</v>
      </c>
      <c r="B2168" s="6">
        <v>46230</v>
      </c>
      <c r="C2168" t="s">
        <v>10011</v>
      </c>
      <c r="D2168" t="s">
        <v>10019</v>
      </c>
      <c r="E2168">
        <v>18</v>
      </c>
      <c r="F2168">
        <f>+_xlfn.XLOOKUP(TablaVentas[[#This Row],[PRODUCTO FINANCIERO]],TablaPrecios[PRODUCTO FINANCIERO],TablaPrecios[PRECIO UNIT],0)</f>
        <v>9.9</v>
      </c>
      <c r="G2168" s="2">
        <f>+TablaVentas[[#This Row],[CANTIDAD]]*TablaVentas[[#This Row],[PRECIO UNITARIO]]</f>
        <v>178.20000000000002</v>
      </c>
      <c r="H2168" s="1">
        <f t="shared" ca="1" si="33"/>
        <v>0.15260453416924732</v>
      </c>
      <c r="I2168" s="2">
        <f ca="1">+TablaVentas[[#This Row],[VENTAL TOTAL]]-TablaVentas[[#This Row],[VENTAL TOTAL]]*TablaVentas[[#This Row],[DESCUENTO]]</f>
        <v>151.00587201104014</v>
      </c>
      <c r="J2168" s="2">
        <f ca="1">0.18*TablaVentas[[#This Row],[SUBTOTAL]]</f>
        <v>27.181056961987224</v>
      </c>
      <c r="K2168" s="2">
        <f ca="1">+TablaVentas[[#This Row],[SUBTOTAL]]+TablaVentas[[#This Row],[IGV]]</f>
        <v>178.18692897302736</v>
      </c>
    </row>
    <row r="2169" spans="1:11" x14ac:dyDescent="0.25">
      <c r="A2169" t="s">
        <v>2178</v>
      </c>
      <c r="B2169" s="6">
        <v>46023</v>
      </c>
      <c r="C2169" t="s">
        <v>10013</v>
      </c>
      <c r="D2169" t="s">
        <v>10022</v>
      </c>
      <c r="E2169">
        <v>9</v>
      </c>
      <c r="F2169">
        <f>+_xlfn.XLOOKUP(TablaVentas[[#This Row],[PRODUCTO FINANCIERO]],TablaPrecios[PRODUCTO FINANCIERO],TablaPrecios[PRECIO UNIT],0)</f>
        <v>20.9</v>
      </c>
      <c r="G2169" s="2">
        <f>+TablaVentas[[#This Row],[CANTIDAD]]*TablaVentas[[#This Row],[PRECIO UNITARIO]]</f>
        <v>188.1</v>
      </c>
      <c r="H2169" s="1">
        <f t="shared" ca="1" si="33"/>
        <v>0.14589011990996242</v>
      </c>
      <c r="I2169" s="2">
        <f ca="1">+TablaVentas[[#This Row],[VENTAL TOTAL]]-TablaVentas[[#This Row],[VENTAL TOTAL]]*TablaVentas[[#This Row],[DESCUENTO]]</f>
        <v>160.65806844493608</v>
      </c>
      <c r="J2169" s="2">
        <f ca="1">0.18*TablaVentas[[#This Row],[SUBTOTAL]]</f>
        <v>28.918452320088491</v>
      </c>
      <c r="K2169" s="2">
        <f ca="1">+TablaVentas[[#This Row],[SUBTOTAL]]+TablaVentas[[#This Row],[IGV]]</f>
        <v>189.57652076502455</v>
      </c>
    </row>
    <row r="2170" spans="1:11" x14ac:dyDescent="0.25">
      <c r="A2170" t="s">
        <v>2179</v>
      </c>
      <c r="B2170" s="6">
        <v>45759</v>
      </c>
      <c r="C2170" t="s">
        <v>10016</v>
      </c>
      <c r="D2170" t="s">
        <v>10019</v>
      </c>
      <c r="E2170">
        <v>13</v>
      </c>
      <c r="F2170">
        <f>+_xlfn.XLOOKUP(TablaVentas[[#This Row],[PRODUCTO FINANCIERO]],TablaPrecios[PRODUCTO FINANCIERO],TablaPrecios[PRECIO UNIT],0)</f>
        <v>9.9</v>
      </c>
      <c r="G2170" s="2">
        <f>+TablaVentas[[#This Row],[CANTIDAD]]*TablaVentas[[#This Row],[PRECIO UNITARIO]]</f>
        <v>128.70000000000002</v>
      </c>
      <c r="H2170" s="1">
        <f t="shared" ca="1" si="33"/>
        <v>0.17683464201322746</v>
      </c>
      <c r="I2170" s="2">
        <f ca="1">+TablaVentas[[#This Row],[VENTAL TOTAL]]-TablaVentas[[#This Row],[VENTAL TOTAL]]*TablaVentas[[#This Row],[DESCUENTO]]</f>
        <v>105.94138157289764</v>
      </c>
      <c r="J2170" s="2">
        <f ca="1">0.18*TablaVentas[[#This Row],[SUBTOTAL]]</f>
        <v>19.069448683121575</v>
      </c>
      <c r="K2170" s="2">
        <f ca="1">+TablaVentas[[#This Row],[SUBTOTAL]]+TablaVentas[[#This Row],[IGV]]</f>
        <v>125.01083025601922</v>
      </c>
    </row>
    <row r="2171" spans="1:11" x14ac:dyDescent="0.25">
      <c r="A2171" t="s">
        <v>2180</v>
      </c>
      <c r="B2171" s="6">
        <v>45421</v>
      </c>
      <c r="C2171" t="s">
        <v>10015</v>
      </c>
      <c r="D2171" t="s">
        <v>10017</v>
      </c>
      <c r="E2171">
        <v>11</v>
      </c>
      <c r="F2171">
        <f>+_xlfn.XLOOKUP(TablaVentas[[#This Row],[PRODUCTO FINANCIERO]],TablaPrecios[PRODUCTO FINANCIERO],TablaPrecios[PRECIO UNIT],0)</f>
        <v>9.9</v>
      </c>
      <c r="G2171" s="2">
        <f>+TablaVentas[[#This Row],[CANTIDAD]]*TablaVentas[[#This Row],[PRECIO UNITARIO]]</f>
        <v>108.9</v>
      </c>
      <c r="H2171" s="1">
        <f t="shared" ca="1" si="33"/>
        <v>0.14991452230933466</v>
      </c>
      <c r="I2171" s="2">
        <f ca="1">+TablaVentas[[#This Row],[VENTAL TOTAL]]-TablaVentas[[#This Row],[VENTAL TOTAL]]*TablaVentas[[#This Row],[DESCUENTO]]</f>
        <v>92.574308520513455</v>
      </c>
      <c r="J2171" s="2">
        <f ca="1">0.18*TablaVentas[[#This Row],[SUBTOTAL]]</f>
        <v>16.66337553369242</v>
      </c>
      <c r="K2171" s="2">
        <f ca="1">+TablaVentas[[#This Row],[SUBTOTAL]]+TablaVentas[[#This Row],[IGV]]</f>
        <v>109.23768405420587</v>
      </c>
    </row>
    <row r="2172" spans="1:11" x14ac:dyDescent="0.25">
      <c r="A2172" t="s">
        <v>2181</v>
      </c>
      <c r="B2172" s="6">
        <v>46004</v>
      </c>
      <c r="C2172" t="s">
        <v>10016</v>
      </c>
      <c r="D2172" t="s">
        <v>10017</v>
      </c>
      <c r="E2172">
        <v>15</v>
      </c>
      <c r="F2172">
        <f>+_xlfn.XLOOKUP(TablaVentas[[#This Row],[PRODUCTO FINANCIERO]],TablaPrecios[PRODUCTO FINANCIERO],TablaPrecios[PRECIO UNIT],0)</f>
        <v>9.9</v>
      </c>
      <c r="G2172" s="2">
        <f>+TablaVentas[[#This Row],[CANTIDAD]]*TablaVentas[[#This Row],[PRECIO UNITARIO]]</f>
        <v>148.5</v>
      </c>
      <c r="H2172" s="1">
        <f t="shared" ca="1" si="33"/>
        <v>0.12805785717705842</v>
      </c>
      <c r="I2172" s="2">
        <f ca="1">+TablaVentas[[#This Row],[VENTAL TOTAL]]-TablaVentas[[#This Row],[VENTAL TOTAL]]*TablaVentas[[#This Row],[DESCUENTO]]</f>
        <v>129.48340820920683</v>
      </c>
      <c r="J2172" s="2">
        <f ca="1">0.18*TablaVentas[[#This Row],[SUBTOTAL]]</f>
        <v>23.307013477657229</v>
      </c>
      <c r="K2172" s="2">
        <f ca="1">+TablaVentas[[#This Row],[SUBTOTAL]]+TablaVentas[[#This Row],[IGV]]</f>
        <v>152.79042168686405</v>
      </c>
    </row>
    <row r="2173" spans="1:11" x14ac:dyDescent="0.25">
      <c r="A2173" t="s">
        <v>2182</v>
      </c>
      <c r="B2173" s="6">
        <v>45741</v>
      </c>
      <c r="C2173" t="s">
        <v>10013</v>
      </c>
      <c r="D2173" t="s">
        <v>10022</v>
      </c>
      <c r="E2173">
        <v>6</v>
      </c>
      <c r="F2173">
        <f>+_xlfn.XLOOKUP(TablaVentas[[#This Row],[PRODUCTO FINANCIERO]],TablaPrecios[PRODUCTO FINANCIERO],TablaPrecios[PRECIO UNIT],0)</f>
        <v>20.9</v>
      </c>
      <c r="G2173" s="2">
        <f>+TablaVentas[[#This Row],[CANTIDAD]]*TablaVentas[[#This Row],[PRECIO UNITARIO]]</f>
        <v>125.39999999999999</v>
      </c>
      <c r="H2173" s="1">
        <f t="shared" ca="1" si="33"/>
        <v>0.12834863998562984</v>
      </c>
      <c r="I2173" s="2">
        <f ca="1">+TablaVentas[[#This Row],[VENTAL TOTAL]]-TablaVentas[[#This Row],[VENTAL TOTAL]]*TablaVentas[[#This Row],[DESCUENTO]]</f>
        <v>109.30508054580201</v>
      </c>
      <c r="J2173" s="2">
        <f ca="1">0.18*TablaVentas[[#This Row],[SUBTOTAL]]</f>
        <v>19.674914498244362</v>
      </c>
      <c r="K2173" s="2">
        <f ca="1">+TablaVentas[[#This Row],[SUBTOTAL]]+TablaVentas[[#This Row],[IGV]]</f>
        <v>128.97999504404638</v>
      </c>
    </row>
    <row r="2174" spans="1:11" x14ac:dyDescent="0.25">
      <c r="A2174" t="s">
        <v>2183</v>
      </c>
      <c r="B2174" s="6">
        <v>45482</v>
      </c>
      <c r="C2174" t="s">
        <v>10012</v>
      </c>
      <c r="D2174" t="s">
        <v>10022</v>
      </c>
      <c r="E2174">
        <v>18</v>
      </c>
      <c r="F2174">
        <f>+_xlfn.XLOOKUP(TablaVentas[[#This Row],[PRODUCTO FINANCIERO]],TablaPrecios[PRODUCTO FINANCIERO],TablaPrecios[PRECIO UNIT],0)</f>
        <v>20.9</v>
      </c>
      <c r="G2174" s="2">
        <f>+TablaVentas[[#This Row],[CANTIDAD]]*TablaVentas[[#This Row],[PRECIO UNITARIO]]</f>
        <v>376.2</v>
      </c>
      <c r="H2174" s="1">
        <f t="shared" ca="1" si="33"/>
        <v>0.17374145584263734</v>
      </c>
      <c r="I2174" s="2">
        <f ca="1">+TablaVentas[[#This Row],[VENTAL TOTAL]]-TablaVentas[[#This Row],[VENTAL TOTAL]]*TablaVentas[[#This Row],[DESCUENTO]]</f>
        <v>310.83846431199981</v>
      </c>
      <c r="J2174" s="2">
        <f ca="1">0.18*TablaVentas[[#This Row],[SUBTOTAL]]</f>
        <v>55.950923576159965</v>
      </c>
      <c r="K2174" s="2">
        <f ca="1">+TablaVentas[[#This Row],[SUBTOTAL]]+TablaVentas[[#This Row],[IGV]]</f>
        <v>366.78938788815981</v>
      </c>
    </row>
    <row r="2175" spans="1:11" x14ac:dyDescent="0.25">
      <c r="A2175" t="s">
        <v>2184</v>
      </c>
      <c r="B2175" s="6">
        <v>45662</v>
      </c>
      <c r="C2175" t="s">
        <v>10016</v>
      </c>
      <c r="D2175" t="s">
        <v>10017</v>
      </c>
      <c r="E2175">
        <v>9</v>
      </c>
      <c r="F2175">
        <f>+_xlfn.XLOOKUP(TablaVentas[[#This Row],[PRODUCTO FINANCIERO]],TablaPrecios[PRODUCTO FINANCIERO],TablaPrecios[PRECIO UNIT],0)</f>
        <v>9.9</v>
      </c>
      <c r="G2175" s="2">
        <f>+TablaVentas[[#This Row],[CANTIDAD]]*TablaVentas[[#This Row],[PRECIO UNITARIO]]</f>
        <v>89.100000000000009</v>
      </c>
      <c r="H2175" s="1">
        <f t="shared" ca="1" si="33"/>
        <v>0.19920656861702946</v>
      </c>
      <c r="I2175" s="2">
        <f ca="1">+TablaVentas[[#This Row],[VENTAL TOTAL]]-TablaVentas[[#This Row],[VENTAL TOTAL]]*TablaVentas[[#This Row],[DESCUENTO]]</f>
        <v>71.350694736222678</v>
      </c>
      <c r="J2175" s="2">
        <f ca="1">0.18*TablaVentas[[#This Row],[SUBTOTAL]]</f>
        <v>12.843125052520081</v>
      </c>
      <c r="K2175" s="2">
        <f ca="1">+TablaVentas[[#This Row],[SUBTOTAL]]+TablaVentas[[#This Row],[IGV]]</f>
        <v>84.193819788742758</v>
      </c>
    </row>
    <row r="2176" spans="1:11" x14ac:dyDescent="0.25">
      <c r="A2176" t="s">
        <v>2185</v>
      </c>
      <c r="B2176" s="6">
        <v>46156</v>
      </c>
      <c r="C2176" t="s">
        <v>10013</v>
      </c>
      <c r="D2176" t="s">
        <v>10017</v>
      </c>
      <c r="E2176">
        <v>3</v>
      </c>
      <c r="F2176">
        <f>+_xlfn.XLOOKUP(TablaVentas[[#This Row],[PRODUCTO FINANCIERO]],TablaPrecios[PRODUCTO FINANCIERO],TablaPrecios[PRECIO UNIT],0)</f>
        <v>9.9</v>
      </c>
      <c r="G2176" s="2">
        <f>+TablaVentas[[#This Row],[CANTIDAD]]*TablaVentas[[#This Row],[PRECIO UNITARIO]]</f>
        <v>29.700000000000003</v>
      </c>
      <c r="H2176" s="1">
        <f t="shared" ca="1" si="33"/>
        <v>0.10833079724010783</v>
      </c>
      <c r="I2176" s="2">
        <f ca="1">+TablaVentas[[#This Row],[VENTAL TOTAL]]-TablaVentas[[#This Row],[VENTAL TOTAL]]*TablaVentas[[#This Row],[DESCUENTO]]</f>
        <v>26.482575321968799</v>
      </c>
      <c r="J2176" s="2">
        <f ca="1">0.18*TablaVentas[[#This Row],[SUBTOTAL]]</f>
        <v>4.7668635579543839</v>
      </c>
      <c r="K2176" s="2">
        <f ca="1">+TablaVentas[[#This Row],[SUBTOTAL]]+TablaVentas[[#This Row],[IGV]]</f>
        <v>31.249438879923183</v>
      </c>
    </row>
    <row r="2177" spans="1:11" x14ac:dyDescent="0.25">
      <c r="A2177" t="s">
        <v>2186</v>
      </c>
      <c r="B2177" s="6">
        <v>46325</v>
      </c>
      <c r="C2177" t="s">
        <v>10011</v>
      </c>
      <c r="D2177" t="s">
        <v>10022</v>
      </c>
      <c r="E2177">
        <v>8</v>
      </c>
      <c r="F2177">
        <f>+_xlfn.XLOOKUP(TablaVentas[[#This Row],[PRODUCTO FINANCIERO]],TablaPrecios[PRODUCTO FINANCIERO],TablaPrecios[PRECIO UNIT],0)</f>
        <v>20.9</v>
      </c>
      <c r="G2177" s="2">
        <f>+TablaVentas[[#This Row],[CANTIDAD]]*TablaVentas[[#This Row],[PRECIO UNITARIO]]</f>
        <v>167.2</v>
      </c>
      <c r="H2177" s="1">
        <f t="shared" ca="1" si="33"/>
        <v>0.13017974146332925</v>
      </c>
      <c r="I2177" s="2">
        <f ca="1">+TablaVentas[[#This Row],[VENTAL TOTAL]]-TablaVentas[[#This Row],[VENTAL TOTAL]]*TablaVentas[[#This Row],[DESCUENTO]]</f>
        <v>145.43394722733134</v>
      </c>
      <c r="J2177" s="2">
        <f ca="1">0.18*TablaVentas[[#This Row],[SUBTOTAL]]</f>
        <v>26.17811050091964</v>
      </c>
      <c r="K2177" s="2">
        <f ca="1">+TablaVentas[[#This Row],[SUBTOTAL]]+TablaVentas[[#This Row],[IGV]]</f>
        <v>171.61205772825099</v>
      </c>
    </row>
    <row r="2178" spans="1:11" x14ac:dyDescent="0.25">
      <c r="A2178" t="s">
        <v>2187</v>
      </c>
      <c r="B2178" s="6">
        <v>45778</v>
      </c>
      <c r="C2178" t="s">
        <v>10015</v>
      </c>
      <c r="D2178" t="s">
        <v>10022</v>
      </c>
      <c r="E2178">
        <v>10</v>
      </c>
      <c r="F2178">
        <f>+_xlfn.XLOOKUP(TablaVentas[[#This Row],[PRODUCTO FINANCIERO]],TablaPrecios[PRODUCTO FINANCIERO],TablaPrecios[PRECIO UNIT],0)</f>
        <v>20.9</v>
      </c>
      <c r="G2178" s="2">
        <f>+TablaVentas[[#This Row],[CANTIDAD]]*TablaVentas[[#This Row],[PRECIO UNITARIO]]</f>
        <v>209</v>
      </c>
      <c r="H2178" s="1">
        <f t="shared" ref="H2178:H2241" ca="1" si="34">+RAND()*0.1+0.1</f>
        <v>0.1341374912534021</v>
      </c>
      <c r="I2178" s="2">
        <f ca="1">+TablaVentas[[#This Row],[VENTAL TOTAL]]-TablaVentas[[#This Row],[VENTAL TOTAL]]*TablaVentas[[#This Row],[DESCUENTO]]</f>
        <v>180.96526432803896</v>
      </c>
      <c r="J2178" s="2">
        <f ca="1">0.18*TablaVentas[[#This Row],[SUBTOTAL]]</f>
        <v>32.573747579047009</v>
      </c>
      <c r="K2178" s="2">
        <f ca="1">+TablaVentas[[#This Row],[SUBTOTAL]]+TablaVentas[[#This Row],[IGV]]</f>
        <v>213.53901190708598</v>
      </c>
    </row>
    <row r="2179" spans="1:11" x14ac:dyDescent="0.25">
      <c r="A2179" t="s">
        <v>2188</v>
      </c>
      <c r="B2179" s="6">
        <v>45405</v>
      </c>
      <c r="C2179" t="s">
        <v>10012</v>
      </c>
      <c r="D2179" t="s">
        <v>10020</v>
      </c>
      <c r="E2179">
        <v>11</v>
      </c>
      <c r="F2179">
        <f>+_xlfn.XLOOKUP(TablaVentas[[#This Row],[PRODUCTO FINANCIERO]],TablaPrecios[PRODUCTO FINANCIERO],TablaPrecios[PRECIO UNIT],0)</f>
        <v>14.9</v>
      </c>
      <c r="G2179" s="2">
        <f>+TablaVentas[[#This Row],[CANTIDAD]]*TablaVentas[[#This Row],[PRECIO UNITARIO]]</f>
        <v>163.9</v>
      </c>
      <c r="H2179" s="1">
        <f t="shared" ca="1" si="34"/>
        <v>0.10993918774065774</v>
      </c>
      <c r="I2179" s="2">
        <f ca="1">+TablaVentas[[#This Row],[VENTAL TOTAL]]-TablaVentas[[#This Row],[VENTAL TOTAL]]*TablaVentas[[#This Row],[DESCUENTO]]</f>
        <v>145.88096712930621</v>
      </c>
      <c r="J2179" s="2">
        <f ca="1">0.18*TablaVentas[[#This Row],[SUBTOTAL]]</f>
        <v>26.258574083275118</v>
      </c>
      <c r="K2179" s="2">
        <f ca="1">+TablaVentas[[#This Row],[SUBTOTAL]]+TablaVentas[[#This Row],[IGV]]</f>
        <v>172.13954121258132</v>
      </c>
    </row>
    <row r="2180" spans="1:11" x14ac:dyDescent="0.25">
      <c r="A2180" t="s">
        <v>2189</v>
      </c>
      <c r="B2180" s="6">
        <v>45843</v>
      </c>
      <c r="C2180" t="s">
        <v>10015</v>
      </c>
      <c r="D2180" t="s">
        <v>10020</v>
      </c>
      <c r="E2180">
        <v>18</v>
      </c>
      <c r="F2180">
        <f>+_xlfn.XLOOKUP(TablaVentas[[#This Row],[PRODUCTO FINANCIERO]],TablaPrecios[PRODUCTO FINANCIERO],TablaPrecios[PRECIO UNIT],0)</f>
        <v>14.9</v>
      </c>
      <c r="G2180" s="2">
        <f>+TablaVentas[[#This Row],[CANTIDAD]]*TablaVentas[[#This Row],[PRECIO UNITARIO]]</f>
        <v>268.2</v>
      </c>
      <c r="H2180" s="1">
        <f t="shared" ca="1" si="34"/>
        <v>0.1821914888822509</v>
      </c>
      <c r="I2180" s="2">
        <f ca="1">+TablaVentas[[#This Row],[VENTAL TOTAL]]-TablaVentas[[#This Row],[VENTAL TOTAL]]*TablaVentas[[#This Row],[DESCUENTO]]</f>
        <v>219.33624268178031</v>
      </c>
      <c r="J2180" s="2">
        <f ca="1">0.18*TablaVentas[[#This Row],[SUBTOTAL]]</f>
        <v>39.480523682720452</v>
      </c>
      <c r="K2180" s="2">
        <f ca="1">+TablaVentas[[#This Row],[SUBTOTAL]]+TablaVentas[[#This Row],[IGV]]</f>
        <v>258.81676636450078</v>
      </c>
    </row>
    <row r="2181" spans="1:11" x14ac:dyDescent="0.25">
      <c r="A2181" t="s">
        <v>2190</v>
      </c>
      <c r="B2181" s="6">
        <v>46217</v>
      </c>
      <c r="C2181" t="s">
        <v>10012</v>
      </c>
      <c r="D2181" t="s">
        <v>10018</v>
      </c>
      <c r="E2181">
        <v>6</v>
      </c>
      <c r="F2181">
        <f>+_xlfn.XLOOKUP(TablaVentas[[#This Row],[PRODUCTO FINANCIERO]],TablaPrecios[PRODUCTO FINANCIERO],TablaPrecios[PRECIO UNIT],0)</f>
        <v>14.9</v>
      </c>
      <c r="G2181" s="2">
        <f>+TablaVentas[[#This Row],[CANTIDAD]]*TablaVentas[[#This Row],[PRECIO UNITARIO]]</f>
        <v>89.4</v>
      </c>
      <c r="H2181" s="1">
        <f t="shared" ca="1" si="34"/>
        <v>0.12992890287041406</v>
      </c>
      <c r="I2181" s="2">
        <f ca="1">+TablaVentas[[#This Row],[VENTAL TOTAL]]-TablaVentas[[#This Row],[VENTAL TOTAL]]*TablaVentas[[#This Row],[DESCUENTO]]</f>
        <v>77.784356083384992</v>
      </c>
      <c r="J2181" s="2">
        <f ca="1">0.18*TablaVentas[[#This Row],[SUBTOTAL]]</f>
        <v>14.001184095009299</v>
      </c>
      <c r="K2181" s="2">
        <f ca="1">+TablaVentas[[#This Row],[SUBTOTAL]]+TablaVentas[[#This Row],[IGV]]</f>
        <v>91.785540178394285</v>
      </c>
    </row>
    <row r="2182" spans="1:11" x14ac:dyDescent="0.25">
      <c r="A2182" t="s">
        <v>2191</v>
      </c>
      <c r="B2182" s="6">
        <v>46347</v>
      </c>
      <c r="C2182" t="s">
        <v>10011</v>
      </c>
      <c r="D2182" t="s">
        <v>10019</v>
      </c>
      <c r="E2182">
        <v>4</v>
      </c>
      <c r="F2182">
        <f>+_xlfn.XLOOKUP(TablaVentas[[#This Row],[PRODUCTO FINANCIERO]],TablaPrecios[PRODUCTO FINANCIERO],TablaPrecios[PRECIO UNIT],0)</f>
        <v>9.9</v>
      </c>
      <c r="G2182" s="2">
        <f>+TablaVentas[[#This Row],[CANTIDAD]]*TablaVentas[[#This Row],[PRECIO UNITARIO]]</f>
        <v>39.6</v>
      </c>
      <c r="H2182" s="1">
        <f t="shared" ca="1" si="34"/>
        <v>0.12222317974519019</v>
      </c>
      <c r="I2182" s="2">
        <f ca="1">+TablaVentas[[#This Row],[VENTAL TOTAL]]-TablaVentas[[#This Row],[VENTAL TOTAL]]*TablaVentas[[#This Row],[DESCUENTO]]</f>
        <v>34.759962082090468</v>
      </c>
      <c r="J2182" s="2">
        <f ca="1">0.18*TablaVentas[[#This Row],[SUBTOTAL]]</f>
        <v>6.2567931747762842</v>
      </c>
      <c r="K2182" s="2">
        <f ca="1">+TablaVentas[[#This Row],[SUBTOTAL]]+TablaVentas[[#This Row],[IGV]]</f>
        <v>41.016755256866752</v>
      </c>
    </row>
    <row r="2183" spans="1:11" x14ac:dyDescent="0.25">
      <c r="A2183" t="s">
        <v>2192</v>
      </c>
      <c r="B2183" s="6">
        <v>45845</v>
      </c>
      <c r="C2183" t="s">
        <v>10015</v>
      </c>
      <c r="D2183" t="s">
        <v>10022</v>
      </c>
      <c r="E2183">
        <v>8</v>
      </c>
      <c r="F2183">
        <f>+_xlfn.XLOOKUP(TablaVentas[[#This Row],[PRODUCTO FINANCIERO]],TablaPrecios[PRODUCTO FINANCIERO],TablaPrecios[PRECIO UNIT],0)</f>
        <v>20.9</v>
      </c>
      <c r="G2183" s="2">
        <f>+TablaVentas[[#This Row],[CANTIDAD]]*TablaVentas[[#This Row],[PRECIO UNITARIO]]</f>
        <v>167.2</v>
      </c>
      <c r="H2183" s="1">
        <f t="shared" ca="1" si="34"/>
        <v>0.14999469194904308</v>
      </c>
      <c r="I2183" s="2">
        <f ca="1">+TablaVentas[[#This Row],[VENTAL TOTAL]]-TablaVentas[[#This Row],[VENTAL TOTAL]]*TablaVentas[[#This Row],[DESCUENTO]]</f>
        <v>142.12088750612</v>
      </c>
      <c r="J2183" s="2">
        <f ca="1">0.18*TablaVentas[[#This Row],[SUBTOTAL]]</f>
        <v>25.5817597511016</v>
      </c>
      <c r="K2183" s="2">
        <f ca="1">+TablaVentas[[#This Row],[SUBTOTAL]]+TablaVentas[[#This Row],[IGV]]</f>
        <v>167.7026472572216</v>
      </c>
    </row>
    <row r="2184" spans="1:11" x14ac:dyDescent="0.25">
      <c r="A2184" t="s">
        <v>2193</v>
      </c>
      <c r="B2184" s="6">
        <v>46113</v>
      </c>
      <c r="C2184" t="s">
        <v>10014</v>
      </c>
      <c r="D2184" t="s">
        <v>10017</v>
      </c>
      <c r="E2184">
        <v>5</v>
      </c>
      <c r="F2184">
        <f>+_xlfn.XLOOKUP(TablaVentas[[#This Row],[PRODUCTO FINANCIERO]],TablaPrecios[PRODUCTO FINANCIERO],TablaPrecios[PRECIO UNIT],0)</f>
        <v>9.9</v>
      </c>
      <c r="G2184" s="2">
        <f>+TablaVentas[[#This Row],[CANTIDAD]]*TablaVentas[[#This Row],[PRECIO UNITARIO]]</f>
        <v>49.5</v>
      </c>
      <c r="H2184" s="1">
        <f t="shared" ca="1" si="34"/>
        <v>0.17579923355943819</v>
      </c>
      <c r="I2184" s="2">
        <f ca="1">+TablaVentas[[#This Row],[VENTAL TOTAL]]-TablaVentas[[#This Row],[VENTAL TOTAL]]*TablaVentas[[#This Row],[DESCUENTO]]</f>
        <v>40.797937938807806</v>
      </c>
      <c r="J2184" s="2">
        <f ca="1">0.18*TablaVentas[[#This Row],[SUBTOTAL]]</f>
        <v>7.3436288289854046</v>
      </c>
      <c r="K2184" s="2">
        <f ca="1">+TablaVentas[[#This Row],[SUBTOTAL]]+TablaVentas[[#This Row],[IGV]]</f>
        <v>48.141566767793208</v>
      </c>
    </row>
    <row r="2185" spans="1:11" x14ac:dyDescent="0.25">
      <c r="A2185" t="s">
        <v>2194</v>
      </c>
      <c r="B2185" s="6">
        <v>46243</v>
      </c>
      <c r="C2185" t="s">
        <v>10014</v>
      </c>
      <c r="D2185" t="s">
        <v>10020</v>
      </c>
      <c r="E2185">
        <v>11</v>
      </c>
      <c r="F2185">
        <f>+_xlfn.XLOOKUP(TablaVentas[[#This Row],[PRODUCTO FINANCIERO]],TablaPrecios[PRODUCTO FINANCIERO],TablaPrecios[PRECIO UNIT],0)</f>
        <v>14.9</v>
      </c>
      <c r="G2185" s="2">
        <f>+TablaVentas[[#This Row],[CANTIDAD]]*TablaVentas[[#This Row],[PRECIO UNITARIO]]</f>
        <v>163.9</v>
      </c>
      <c r="H2185" s="1">
        <f t="shared" ca="1" si="34"/>
        <v>0.16544345347317416</v>
      </c>
      <c r="I2185" s="2">
        <f ca="1">+TablaVentas[[#This Row],[VENTAL TOTAL]]-TablaVentas[[#This Row],[VENTAL TOTAL]]*TablaVentas[[#This Row],[DESCUENTO]]</f>
        <v>136.78381797574676</v>
      </c>
      <c r="J2185" s="2">
        <f ca="1">0.18*TablaVentas[[#This Row],[SUBTOTAL]]</f>
        <v>24.621087235634416</v>
      </c>
      <c r="K2185" s="2">
        <f ca="1">+TablaVentas[[#This Row],[SUBTOTAL]]+TablaVentas[[#This Row],[IGV]]</f>
        <v>161.40490521138116</v>
      </c>
    </row>
    <row r="2186" spans="1:11" x14ac:dyDescent="0.25">
      <c r="A2186" t="s">
        <v>2195</v>
      </c>
      <c r="B2186" s="6">
        <v>45831</v>
      </c>
      <c r="C2186" t="s">
        <v>10015</v>
      </c>
      <c r="D2186" t="s">
        <v>10019</v>
      </c>
      <c r="E2186">
        <v>6</v>
      </c>
      <c r="F2186">
        <f>+_xlfn.XLOOKUP(TablaVentas[[#This Row],[PRODUCTO FINANCIERO]],TablaPrecios[PRODUCTO FINANCIERO],TablaPrecios[PRECIO UNIT],0)</f>
        <v>9.9</v>
      </c>
      <c r="G2186" s="2">
        <f>+TablaVentas[[#This Row],[CANTIDAD]]*TablaVentas[[#This Row],[PRECIO UNITARIO]]</f>
        <v>59.400000000000006</v>
      </c>
      <c r="H2186" s="1">
        <f t="shared" ca="1" si="34"/>
        <v>0.1977018201178346</v>
      </c>
      <c r="I2186" s="2">
        <f ca="1">+TablaVentas[[#This Row],[VENTAL TOTAL]]-TablaVentas[[#This Row],[VENTAL TOTAL]]*TablaVentas[[#This Row],[DESCUENTO]]</f>
        <v>47.656511885000626</v>
      </c>
      <c r="J2186" s="2">
        <f ca="1">0.18*TablaVentas[[#This Row],[SUBTOTAL]]</f>
        <v>8.5781721393001131</v>
      </c>
      <c r="K2186" s="2">
        <f ca="1">+TablaVentas[[#This Row],[SUBTOTAL]]+TablaVentas[[#This Row],[IGV]]</f>
        <v>56.234684024300741</v>
      </c>
    </row>
    <row r="2187" spans="1:11" x14ac:dyDescent="0.25">
      <c r="A2187" t="s">
        <v>2196</v>
      </c>
      <c r="B2187" s="6">
        <v>45519</v>
      </c>
      <c r="C2187" t="s">
        <v>10012</v>
      </c>
      <c r="D2187" t="s">
        <v>10022</v>
      </c>
      <c r="E2187">
        <v>10</v>
      </c>
      <c r="F2187">
        <f>+_xlfn.XLOOKUP(TablaVentas[[#This Row],[PRODUCTO FINANCIERO]],TablaPrecios[PRODUCTO FINANCIERO],TablaPrecios[PRECIO UNIT],0)</f>
        <v>20.9</v>
      </c>
      <c r="G2187" s="2">
        <f>+TablaVentas[[#This Row],[CANTIDAD]]*TablaVentas[[#This Row],[PRECIO UNITARIO]]</f>
        <v>209</v>
      </c>
      <c r="H2187" s="1">
        <f t="shared" ca="1" si="34"/>
        <v>0.1085231863442721</v>
      </c>
      <c r="I2187" s="2">
        <f ca="1">+TablaVentas[[#This Row],[VENTAL TOTAL]]-TablaVentas[[#This Row],[VENTAL TOTAL]]*TablaVentas[[#This Row],[DESCUENTO]]</f>
        <v>186.31865405404713</v>
      </c>
      <c r="J2187" s="2">
        <f ca="1">0.18*TablaVentas[[#This Row],[SUBTOTAL]]</f>
        <v>33.537357729728484</v>
      </c>
      <c r="K2187" s="2">
        <f ca="1">+TablaVentas[[#This Row],[SUBTOTAL]]+TablaVentas[[#This Row],[IGV]]</f>
        <v>219.85601178377561</v>
      </c>
    </row>
    <row r="2188" spans="1:11" x14ac:dyDescent="0.25">
      <c r="A2188" t="s">
        <v>2197</v>
      </c>
      <c r="B2188" s="6">
        <v>45397</v>
      </c>
      <c r="C2188" t="s">
        <v>10013</v>
      </c>
      <c r="D2188" t="s">
        <v>10019</v>
      </c>
      <c r="E2188">
        <v>20</v>
      </c>
      <c r="F2188">
        <f>+_xlfn.XLOOKUP(TablaVentas[[#This Row],[PRODUCTO FINANCIERO]],TablaPrecios[PRODUCTO FINANCIERO],TablaPrecios[PRECIO UNIT],0)</f>
        <v>9.9</v>
      </c>
      <c r="G2188" s="2">
        <f>+TablaVentas[[#This Row],[CANTIDAD]]*TablaVentas[[#This Row],[PRECIO UNITARIO]]</f>
        <v>198</v>
      </c>
      <c r="H2188" s="1">
        <f t="shared" ca="1" si="34"/>
        <v>0.10425106734877454</v>
      </c>
      <c r="I2188" s="2">
        <f ca="1">+TablaVentas[[#This Row],[VENTAL TOTAL]]-TablaVentas[[#This Row],[VENTAL TOTAL]]*TablaVentas[[#This Row],[DESCUENTO]]</f>
        <v>177.35828866494265</v>
      </c>
      <c r="J2188" s="2">
        <f ca="1">0.18*TablaVentas[[#This Row],[SUBTOTAL]]</f>
        <v>31.924491959689675</v>
      </c>
      <c r="K2188" s="2">
        <f ca="1">+TablaVentas[[#This Row],[SUBTOTAL]]+TablaVentas[[#This Row],[IGV]]</f>
        <v>209.28278062463232</v>
      </c>
    </row>
    <row r="2189" spans="1:11" x14ac:dyDescent="0.25">
      <c r="A2189" t="s">
        <v>2198</v>
      </c>
      <c r="B2189" s="6">
        <v>45968</v>
      </c>
      <c r="C2189" t="s">
        <v>10016</v>
      </c>
      <c r="D2189" t="s">
        <v>10018</v>
      </c>
      <c r="E2189">
        <v>20</v>
      </c>
      <c r="F2189">
        <f>+_xlfn.XLOOKUP(TablaVentas[[#This Row],[PRODUCTO FINANCIERO]],TablaPrecios[PRODUCTO FINANCIERO],TablaPrecios[PRECIO UNIT],0)</f>
        <v>14.9</v>
      </c>
      <c r="G2189" s="2">
        <f>+TablaVentas[[#This Row],[CANTIDAD]]*TablaVentas[[#This Row],[PRECIO UNITARIO]]</f>
        <v>298</v>
      </c>
      <c r="H2189" s="1">
        <f t="shared" ca="1" si="34"/>
        <v>0.18199377278433279</v>
      </c>
      <c r="I2189" s="2">
        <f ca="1">+TablaVentas[[#This Row],[VENTAL TOTAL]]-TablaVentas[[#This Row],[VENTAL TOTAL]]*TablaVentas[[#This Row],[DESCUENTO]]</f>
        <v>243.76585571026882</v>
      </c>
      <c r="J2189" s="2">
        <f ca="1">0.18*TablaVentas[[#This Row],[SUBTOTAL]]</f>
        <v>43.877854027848386</v>
      </c>
      <c r="K2189" s="2">
        <f ca="1">+TablaVentas[[#This Row],[SUBTOTAL]]+TablaVentas[[#This Row],[IGV]]</f>
        <v>287.6437097381172</v>
      </c>
    </row>
    <row r="2190" spans="1:11" x14ac:dyDescent="0.25">
      <c r="A2190" t="s">
        <v>2199</v>
      </c>
      <c r="B2190" s="6">
        <v>46263</v>
      </c>
      <c r="C2190" t="s">
        <v>10014</v>
      </c>
      <c r="D2190" t="s">
        <v>10018</v>
      </c>
      <c r="E2190">
        <v>18</v>
      </c>
      <c r="F2190">
        <f>+_xlfn.XLOOKUP(TablaVentas[[#This Row],[PRODUCTO FINANCIERO]],TablaPrecios[PRODUCTO FINANCIERO],TablaPrecios[PRECIO UNIT],0)</f>
        <v>14.9</v>
      </c>
      <c r="G2190" s="2">
        <f>+TablaVentas[[#This Row],[CANTIDAD]]*TablaVentas[[#This Row],[PRECIO UNITARIO]]</f>
        <v>268.2</v>
      </c>
      <c r="H2190" s="1">
        <f t="shared" ca="1" si="34"/>
        <v>0.15738596387087145</v>
      </c>
      <c r="I2190" s="2">
        <f ca="1">+TablaVentas[[#This Row],[VENTAL TOTAL]]-TablaVentas[[#This Row],[VENTAL TOTAL]]*TablaVentas[[#This Row],[DESCUENTO]]</f>
        <v>225.98908448983227</v>
      </c>
      <c r="J2190" s="2">
        <f ca="1">0.18*TablaVentas[[#This Row],[SUBTOTAL]]</f>
        <v>40.67803520816981</v>
      </c>
      <c r="K2190" s="2">
        <f ca="1">+TablaVentas[[#This Row],[SUBTOTAL]]+TablaVentas[[#This Row],[IGV]]</f>
        <v>266.66711969800207</v>
      </c>
    </row>
    <row r="2191" spans="1:11" x14ac:dyDescent="0.25">
      <c r="A2191" t="s">
        <v>2200</v>
      </c>
      <c r="B2191" s="6">
        <v>45987</v>
      </c>
      <c r="C2191" t="s">
        <v>10013</v>
      </c>
      <c r="D2191" t="s">
        <v>10022</v>
      </c>
      <c r="E2191">
        <v>20</v>
      </c>
      <c r="F2191">
        <f>+_xlfn.XLOOKUP(TablaVentas[[#This Row],[PRODUCTO FINANCIERO]],TablaPrecios[PRODUCTO FINANCIERO],TablaPrecios[PRECIO UNIT],0)</f>
        <v>20.9</v>
      </c>
      <c r="G2191" s="2">
        <f>+TablaVentas[[#This Row],[CANTIDAD]]*TablaVentas[[#This Row],[PRECIO UNITARIO]]</f>
        <v>418</v>
      </c>
      <c r="H2191" s="1">
        <f t="shared" ca="1" si="34"/>
        <v>0.1989759585884977</v>
      </c>
      <c r="I2191" s="2">
        <f ca="1">+TablaVentas[[#This Row],[VENTAL TOTAL]]-TablaVentas[[#This Row],[VENTAL TOTAL]]*TablaVentas[[#This Row],[DESCUENTO]]</f>
        <v>334.82804931000794</v>
      </c>
      <c r="J2191" s="2">
        <f ca="1">0.18*TablaVentas[[#This Row],[SUBTOTAL]]</f>
        <v>60.269048875801424</v>
      </c>
      <c r="K2191" s="2">
        <f ca="1">+TablaVentas[[#This Row],[SUBTOTAL]]+TablaVentas[[#This Row],[IGV]]</f>
        <v>395.09709818580939</v>
      </c>
    </row>
    <row r="2192" spans="1:11" x14ac:dyDescent="0.25">
      <c r="A2192" t="s">
        <v>2201</v>
      </c>
      <c r="B2192" s="6">
        <v>46281</v>
      </c>
      <c r="C2192" t="s">
        <v>10011</v>
      </c>
      <c r="D2192" t="s">
        <v>10017</v>
      </c>
      <c r="E2192">
        <v>12</v>
      </c>
      <c r="F2192">
        <f>+_xlfn.XLOOKUP(TablaVentas[[#This Row],[PRODUCTO FINANCIERO]],TablaPrecios[PRODUCTO FINANCIERO],TablaPrecios[PRECIO UNIT],0)</f>
        <v>9.9</v>
      </c>
      <c r="G2192" s="2">
        <f>+TablaVentas[[#This Row],[CANTIDAD]]*TablaVentas[[#This Row],[PRECIO UNITARIO]]</f>
        <v>118.80000000000001</v>
      </c>
      <c r="H2192" s="1">
        <f t="shared" ca="1" si="34"/>
        <v>0.15837016275589294</v>
      </c>
      <c r="I2192" s="2">
        <f ca="1">+TablaVentas[[#This Row],[VENTAL TOTAL]]-TablaVentas[[#This Row],[VENTAL TOTAL]]*TablaVentas[[#This Row],[DESCUENTO]]</f>
        <v>99.985624664599925</v>
      </c>
      <c r="J2192" s="2">
        <f ca="1">0.18*TablaVentas[[#This Row],[SUBTOTAL]]</f>
        <v>17.997412439627986</v>
      </c>
      <c r="K2192" s="2">
        <f ca="1">+TablaVentas[[#This Row],[SUBTOTAL]]+TablaVentas[[#This Row],[IGV]]</f>
        <v>117.98303710422792</v>
      </c>
    </row>
    <row r="2193" spans="1:11" x14ac:dyDescent="0.25">
      <c r="A2193" t="s">
        <v>2202</v>
      </c>
      <c r="B2193" s="6">
        <v>45562</v>
      </c>
      <c r="C2193" t="s">
        <v>10016</v>
      </c>
      <c r="D2193" t="s">
        <v>10017</v>
      </c>
      <c r="E2193">
        <v>14</v>
      </c>
      <c r="F2193">
        <f>+_xlfn.XLOOKUP(TablaVentas[[#This Row],[PRODUCTO FINANCIERO]],TablaPrecios[PRODUCTO FINANCIERO],TablaPrecios[PRECIO UNIT],0)</f>
        <v>9.9</v>
      </c>
      <c r="G2193" s="2">
        <f>+TablaVentas[[#This Row],[CANTIDAD]]*TablaVentas[[#This Row],[PRECIO UNITARIO]]</f>
        <v>138.6</v>
      </c>
      <c r="H2193" s="1">
        <f t="shared" ca="1" si="34"/>
        <v>0.15427768938075623</v>
      </c>
      <c r="I2193" s="2">
        <f ca="1">+TablaVentas[[#This Row],[VENTAL TOTAL]]-TablaVentas[[#This Row],[VENTAL TOTAL]]*TablaVentas[[#This Row],[DESCUENTO]]</f>
        <v>117.21711225182719</v>
      </c>
      <c r="J2193" s="2">
        <f ca="1">0.18*TablaVentas[[#This Row],[SUBTOTAL]]</f>
        <v>21.099080205328892</v>
      </c>
      <c r="K2193" s="2">
        <f ca="1">+TablaVentas[[#This Row],[SUBTOTAL]]+TablaVentas[[#This Row],[IGV]]</f>
        <v>138.31619245715609</v>
      </c>
    </row>
    <row r="2194" spans="1:11" x14ac:dyDescent="0.25">
      <c r="A2194" t="s">
        <v>2203</v>
      </c>
      <c r="B2194" s="6">
        <v>45677</v>
      </c>
      <c r="C2194" t="s">
        <v>10013</v>
      </c>
      <c r="D2194" t="s">
        <v>10022</v>
      </c>
      <c r="E2194">
        <v>13</v>
      </c>
      <c r="F2194">
        <f>+_xlfn.XLOOKUP(TablaVentas[[#This Row],[PRODUCTO FINANCIERO]],TablaPrecios[PRODUCTO FINANCIERO],TablaPrecios[PRECIO UNIT],0)</f>
        <v>20.9</v>
      </c>
      <c r="G2194" s="2">
        <f>+TablaVentas[[#This Row],[CANTIDAD]]*TablaVentas[[#This Row],[PRECIO UNITARIO]]</f>
        <v>271.7</v>
      </c>
      <c r="H2194" s="1">
        <f t="shared" ca="1" si="34"/>
        <v>0.17372023613355231</v>
      </c>
      <c r="I2194" s="2">
        <f ca="1">+TablaVentas[[#This Row],[VENTAL TOTAL]]-TablaVentas[[#This Row],[VENTAL TOTAL]]*TablaVentas[[#This Row],[DESCUENTO]]</f>
        <v>224.50021184251383</v>
      </c>
      <c r="J2194" s="2">
        <f ca="1">0.18*TablaVentas[[#This Row],[SUBTOTAL]]</f>
        <v>40.410038131652492</v>
      </c>
      <c r="K2194" s="2">
        <f ca="1">+TablaVentas[[#This Row],[SUBTOTAL]]+TablaVentas[[#This Row],[IGV]]</f>
        <v>264.91024997416633</v>
      </c>
    </row>
    <row r="2195" spans="1:11" x14ac:dyDescent="0.25">
      <c r="A2195" t="s">
        <v>2204</v>
      </c>
      <c r="B2195" s="6">
        <v>45629</v>
      </c>
      <c r="C2195" t="s">
        <v>10012</v>
      </c>
      <c r="D2195" t="s">
        <v>10020</v>
      </c>
      <c r="E2195">
        <v>20</v>
      </c>
      <c r="F2195">
        <f>+_xlfn.XLOOKUP(TablaVentas[[#This Row],[PRODUCTO FINANCIERO]],TablaPrecios[PRODUCTO FINANCIERO],TablaPrecios[PRECIO UNIT],0)</f>
        <v>14.9</v>
      </c>
      <c r="G2195" s="2">
        <f>+TablaVentas[[#This Row],[CANTIDAD]]*TablaVentas[[#This Row],[PRECIO UNITARIO]]</f>
        <v>298</v>
      </c>
      <c r="H2195" s="1">
        <f t="shared" ca="1" si="34"/>
        <v>0.13232765656439932</v>
      </c>
      <c r="I2195" s="2">
        <f ca="1">+TablaVentas[[#This Row],[VENTAL TOTAL]]-TablaVentas[[#This Row],[VENTAL TOTAL]]*TablaVentas[[#This Row],[DESCUENTO]]</f>
        <v>258.56635834380899</v>
      </c>
      <c r="J2195" s="2">
        <f ca="1">0.18*TablaVentas[[#This Row],[SUBTOTAL]]</f>
        <v>46.541944501885617</v>
      </c>
      <c r="K2195" s="2">
        <f ca="1">+TablaVentas[[#This Row],[SUBTOTAL]]+TablaVentas[[#This Row],[IGV]]</f>
        <v>305.1083028456946</v>
      </c>
    </row>
    <row r="2196" spans="1:11" x14ac:dyDescent="0.25">
      <c r="A2196" t="s">
        <v>2205</v>
      </c>
      <c r="B2196" s="6">
        <v>45645</v>
      </c>
      <c r="C2196" t="s">
        <v>10011</v>
      </c>
      <c r="D2196" t="s">
        <v>10018</v>
      </c>
      <c r="E2196">
        <v>18</v>
      </c>
      <c r="F2196">
        <f>+_xlfn.XLOOKUP(TablaVentas[[#This Row],[PRODUCTO FINANCIERO]],TablaPrecios[PRODUCTO FINANCIERO],TablaPrecios[PRECIO UNIT],0)</f>
        <v>14.9</v>
      </c>
      <c r="G2196" s="2">
        <f>+TablaVentas[[#This Row],[CANTIDAD]]*TablaVentas[[#This Row],[PRECIO UNITARIO]]</f>
        <v>268.2</v>
      </c>
      <c r="H2196" s="1">
        <f t="shared" ca="1" si="34"/>
        <v>0.18521279568566154</v>
      </c>
      <c r="I2196" s="2">
        <f ca="1">+TablaVentas[[#This Row],[VENTAL TOTAL]]-TablaVentas[[#This Row],[VENTAL TOTAL]]*TablaVentas[[#This Row],[DESCUENTO]]</f>
        <v>218.52592819710557</v>
      </c>
      <c r="J2196" s="2">
        <f ca="1">0.18*TablaVentas[[#This Row],[SUBTOTAL]]</f>
        <v>39.334667075479004</v>
      </c>
      <c r="K2196" s="2">
        <f ca="1">+TablaVentas[[#This Row],[SUBTOTAL]]+TablaVentas[[#This Row],[IGV]]</f>
        <v>257.86059527258459</v>
      </c>
    </row>
    <row r="2197" spans="1:11" x14ac:dyDescent="0.25">
      <c r="A2197" t="s">
        <v>2206</v>
      </c>
      <c r="B2197" s="6">
        <v>46031</v>
      </c>
      <c r="C2197" t="s">
        <v>10011</v>
      </c>
      <c r="D2197" t="s">
        <v>10018</v>
      </c>
      <c r="E2197">
        <v>14</v>
      </c>
      <c r="F2197">
        <f>+_xlfn.XLOOKUP(TablaVentas[[#This Row],[PRODUCTO FINANCIERO]],TablaPrecios[PRODUCTO FINANCIERO],TablaPrecios[PRECIO UNIT],0)</f>
        <v>14.9</v>
      </c>
      <c r="G2197" s="2">
        <f>+TablaVentas[[#This Row],[CANTIDAD]]*TablaVentas[[#This Row],[PRECIO UNITARIO]]</f>
        <v>208.6</v>
      </c>
      <c r="H2197" s="1">
        <f t="shared" ca="1" si="34"/>
        <v>0.13208017808651787</v>
      </c>
      <c r="I2197" s="2">
        <f ca="1">+TablaVentas[[#This Row],[VENTAL TOTAL]]-TablaVentas[[#This Row],[VENTAL TOTAL]]*TablaVentas[[#This Row],[DESCUENTO]]</f>
        <v>181.04807485115236</v>
      </c>
      <c r="J2197" s="2">
        <f ca="1">0.18*TablaVentas[[#This Row],[SUBTOTAL]]</f>
        <v>32.588653473207422</v>
      </c>
      <c r="K2197" s="2">
        <f ca="1">+TablaVentas[[#This Row],[SUBTOTAL]]+TablaVentas[[#This Row],[IGV]]</f>
        <v>213.63672832435978</v>
      </c>
    </row>
    <row r="2198" spans="1:11" x14ac:dyDescent="0.25">
      <c r="A2198" t="s">
        <v>2207</v>
      </c>
      <c r="B2198" s="6">
        <v>46294</v>
      </c>
      <c r="C2198" t="s">
        <v>10011</v>
      </c>
      <c r="D2198" t="s">
        <v>10022</v>
      </c>
      <c r="E2198">
        <v>3</v>
      </c>
      <c r="F2198">
        <f>+_xlfn.XLOOKUP(TablaVentas[[#This Row],[PRODUCTO FINANCIERO]],TablaPrecios[PRODUCTO FINANCIERO],TablaPrecios[PRECIO UNIT],0)</f>
        <v>20.9</v>
      </c>
      <c r="G2198" s="2">
        <f>+TablaVentas[[#This Row],[CANTIDAD]]*TablaVentas[[#This Row],[PRECIO UNITARIO]]</f>
        <v>62.699999999999996</v>
      </c>
      <c r="H2198" s="1">
        <f t="shared" ca="1" si="34"/>
        <v>0.19368062420306426</v>
      </c>
      <c r="I2198" s="2">
        <f ca="1">+TablaVentas[[#This Row],[VENTAL TOTAL]]-TablaVentas[[#This Row],[VENTAL TOTAL]]*TablaVentas[[#This Row],[DESCUENTO]]</f>
        <v>50.556224862467872</v>
      </c>
      <c r="J2198" s="2">
        <f ca="1">0.18*TablaVentas[[#This Row],[SUBTOTAL]]</f>
        <v>9.100120475244216</v>
      </c>
      <c r="K2198" s="2">
        <f ca="1">+TablaVentas[[#This Row],[SUBTOTAL]]+TablaVentas[[#This Row],[IGV]]</f>
        <v>59.656345337712089</v>
      </c>
    </row>
    <row r="2199" spans="1:11" x14ac:dyDescent="0.25">
      <c r="A2199" t="s">
        <v>2208</v>
      </c>
      <c r="B2199" s="6">
        <v>45494</v>
      </c>
      <c r="C2199" t="s">
        <v>10015</v>
      </c>
      <c r="D2199" t="s">
        <v>10018</v>
      </c>
      <c r="E2199">
        <v>14</v>
      </c>
      <c r="F2199">
        <f>+_xlfn.XLOOKUP(TablaVentas[[#This Row],[PRODUCTO FINANCIERO]],TablaPrecios[PRODUCTO FINANCIERO],TablaPrecios[PRECIO UNIT],0)</f>
        <v>14.9</v>
      </c>
      <c r="G2199" s="2">
        <f>+TablaVentas[[#This Row],[CANTIDAD]]*TablaVentas[[#This Row],[PRECIO UNITARIO]]</f>
        <v>208.6</v>
      </c>
      <c r="H2199" s="1">
        <f t="shared" ca="1" si="34"/>
        <v>0.18813292922731478</v>
      </c>
      <c r="I2199" s="2">
        <f ca="1">+TablaVentas[[#This Row],[VENTAL TOTAL]]-TablaVentas[[#This Row],[VENTAL TOTAL]]*TablaVentas[[#This Row],[DESCUENTO]]</f>
        <v>169.35547096318214</v>
      </c>
      <c r="J2199" s="2">
        <f ca="1">0.18*TablaVentas[[#This Row],[SUBTOTAL]]</f>
        <v>30.483984773372786</v>
      </c>
      <c r="K2199" s="2">
        <f ca="1">+TablaVentas[[#This Row],[SUBTOTAL]]+TablaVentas[[#This Row],[IGV]]</f>
        <v>199.83945573655492</v>
      </c>
    </row>
    <row r="2200" spans="1:11" x14ac:dyDescent="0.25">
      <c r="A2200" t="s">
        <v>2209</v>
      </c>
      <c r="B2200" s="6">
        <v>46050</v>
      </c>
      <c r="C2200" t="s">
        <v>10015</v>
      </c>
      <c r="D2200" t="s">
        <v>10018</v>
      </c>
      <c r="E2200">
        <v>11</v>
      </c>
      <c r="F2200">
        <f>+_xlfn.XLOOKUP(TablaVentas[[#This Row],[PRODUCTO FINANCIERO]],TablaPrecios[PRODUCTO FINANCIERO],TablaPrecios[PRECIO UNIT],0)</f>
        <v>14.9</v>
      </c>
      <c r="G2200" s="2">
        <f>+TablaVentas[[#This Row],[CANTIDAD]]*TablaVentas[[#This Row],[PRECIO UNITARIO]]</f>
        <v>163.9</v>
      </c>
      <c r="H2200" s="1">
        <f t="shared" ca="1" si="34"/>
        <v>0.11484135677660082</v>
      </c>
      <c r="I2200" s="2">
        <f ca="1">+TablaVentas[[#This Row],[VENTAL TOTAL]]-TablaVentas[[#This Row],[VENTAL TOTAL]]*TablaVentas[[#This Row],[DESCUENTO]]</f>
        <v>145.07750162431512</v>
      </c>
      <c r="J2200" s="2">
        <f ca="1">0.18*TablaVentas[[#This Row],[SUBTOTAL]]</f>
        <v>26.113950292376721</v>
      </c>
      <c r="K2200" s="2">
        <f ca="1">+TablaVentas[[#This Row],[SUBTOTAL]]+TablaVentas[[#This Row],[IGV]]</f>
        <v>171.19145191669185</v>
      </c>
    </row>
    <row r="2201" spans="1:11" x14ac:dyDescent="0.25">
      <c r="A2201" t="s">
        <v>2210</v>
      </c>
      <c r="B2201" s="6">
        <v>45735</v>
      </c>
      <c r="C2201" t="s">
        <v>10013</v>
      </c>
      <c r="D2201" t="s">
        <v>10019</v>
      </c>
      <c r="E2201">
        <v>10</v>
      </c>
      <c r="F2201">
        <f>+_xlfn.XLOOKUP(TablaVentas[[#This Row],[PRODUCTO FINANCIERO]],TablaPrecios[PRODUCTO FINANCIERO],TablaPrecios[PRECIO UNIT],0)</f>
        <v>9.9</v>
      </c>
      <c r="G2201" s="2">
        <f>+TablaVentas[[#This Row],[CANTIDAD]]*TablaVentas[[#This Row],[PRECIO UNITARIO]]</f>
        <v>99</v>
      </c>
      <c r="H2201" s="1">
        <f t="shared" ca="1" si="34"/>
        <v>0.11773991409088486</v>
      </c>
      <c r="I2201" s="2">
        <f ca="1">+TablaVentas[[#This Row],[VENTAL TOTAL]]-TablaVentas[[#This Row],[VENTAL TOTAL]]*TablaVentas[[#This Row],[DESCUENTO]]</f>
        <v>87.343748505002395</v>
      </c>
      <c r="J2201" s="2">
        <f ca="1">0.18*TablaVentas[[#This Row],[SUBTOTAL]]</f>
        <v>15.721874730900431</v>
      </c>
      <c r="K2201" s="2">
        <f ca="1">+TablaVentas[[#This Row],[SUBTOTAL]]+TablaVentas[[#This Row],[IGV]]</f>
        <v>103.06562323590282</v>
      </c>
    </row>
    <row r="2202" spans="1:11" x14ac:dyDescent="0.25">
      <c r="A2202" t="s">
        <v>2211</v>
      </c>
      <c r="B2202" s="6">
        <v>46233</v>
      </c>
      <c r="C2202" t="s">
        <v>10016</v>
      </c>
      <c r="D2202" t="s">
        <v>10018</v>
      </c>
      <c r="E2202">
        <v>14</v>
      </c>
      <c r="F2202">
        <f>+_xlfn.XLOOKUP(TablaVentas[[#This Row],[PRODUCTO FINANCIERO]],TablaPrecios[PRODUCTO FINANCIERO],TablaPrecios[PRECIO UNIT],0)</f>
        <v>14.9</v>
      </c>
      <c r="G2202" s="2">
        <f>+TablaVentas[[#This Row],[CANTIDAD]]*TablaVentas[[#This Row],[PRECIO UNITARIO]]</f>
        <v>208.6</v>
      </c>
      <c r="H2202" s="1">
        <f t="shared" ca="1" si="34"/>
        <v>0.14672162908521522</v>
      </c>
      <c r="I2202" s="2">
        <f ca="1">+TablaVentas[[#This Row],[VENTAL TOTAL]]-TablaVentas[[#This Row],[VENTAL TOTAL]]*TablaVentas[[#This Row],[DESCUENTO]]</f>
        <v>177.99386817282411</v>
      </c>
      <c r="J2202" s="2">
        <f ca="1">0.18*TablaVentas[[#This Row],[SUBTOTAL]]</f>
        <v>32.038896271108335</v>
      </c>
      <c r="K2202" s="2">
        <f ca="1">+TablaVentas[[#This Row],[SUBTOTAL]]+TablaVentas[[#This Row],[IGV]]</f>
        <v>210.03276444393245</v>
      </c>
    </row>
    <row r="2203" spans="1:11" x14ac:dyDescent="0.25">
      <c r="A2203" t="s">
        <v>2212</v>
      </c>
      <c r="B2203" s="6">
        <v>46292</v>
      </c>
      <c r="C2203" t="s">
        <v>10011</v>
      </c>
      <c r="D2203" t="s">
        <v>10017</v>
      </c>
      <c r="E2203">
        <v>14</v>
      </c>
      <c r="F2203">
        <f>+_xlfn.XLOOKUP(TablaVentas[[#This Row],[PRODUCTO FINANCIERO]],TablaPrecios[PRODUCTO FINANCIERO],TablaPrecios[PRECIO UNIT],0)</f>
        <v>9.9</v>
      </c>
      <c r="G2203" s="2">
        <f>+TablaVentas[[#This Row],[CANTIDAD]]*TablaVentas[[#This Row],[PRECIO UNITARIO]]</f>
        <v>138.6</v>
      </c>
      <c r="H2203" s="1">
        <f t="shared" ca="1" si="34"/>
        <v>0.11309406340334927</v>
      </c>
      <c r="I2203" s="2">
        <f ca="1">+TablaVentas[[#This Row],[VENTAL TOTAL]]-TablaVentas[[#This Row],[VENTAL TOTAL]]*TablaVentas[[#This Row],[DESCUENTO]]</f>
        <v>122.92516281229578</v>
      </c>
      <c r="J2203" s="2">
        <f ca="1">0.18*TablaVentas[[#This Row],[SUBTOTAL]]</f>
        <v>22.126529306213239</v>
      </c>
      <c r="K2203" s="2">
        <f ca="1">+TablaVentas[[#This Row],[SUBTOTAL]]+TablaVentas[[#This Row],[IGV]]</f>
        <v>145.05169211850901</v>
      </c>
    </row>
    <row r="2204" spans="1:11" x14ac:dyDescent="0.25">
      <c r="A2204" t="s">
        <v>2213</v>
      </c>
      <c r="B2204" s="6">
        <v>45746</v>
      </c>
      <c r="C2204" t="s">
        <v>10012</v>
      </c>
      <c r="D2204" t="s">
        <v>10019</v>
      </c>
      <c r="E2204">
        <v>7</v>
      </c>
      <c r="F2204">
        <f>+_xlfn.XLOOKUP(TablaVentas[[#This Row],[PRODUCTO FINANCIERO]],TablaPrecios[PRODUCTO FINANCIERO],TablaPrecios[PRECIO UNIT],0)</f>
        <v>9.9</v>
      </c>
      <c r="G2204" s="2">
        <f>+TablaVentas[[#This Row],[CANTIDAD]]*TablaVentas[[#This Row],[PRECIO UNITARIO]]</f>
        <v>69.3</v>
      </c>
      <c r="H2204" s="1">
        <f t="shared" ca="1" si="34"/>
        <v>0.13382798956537584</v>
      </c>
      <c r="I2204" s="2">
        <f ca="1">+TablaVentas[[#This Row],[VENTAL TOTAL]]-TablaVentas[[#This Row],[VENTAL TOTAL]]*TablaVentas[[#This Row],[DESCUENTO]]</f>
        <v>60.025720323119451</v>
      </c>
      <c r="J2204" s="2">
        <f ca="1">0.18*TablaVentas[[#This Row],[SUBTOTAL]]</f>
        <v>10.804629658161501</v>
      </c>
      <c r="K2204" s="2">
        <f ca="1">+TablaVentas[[#This Row],[SUBTOTAL]]+TablaVentas[[#This Row],[IGV]]</f>
        <v>70.830349981280946</v>
      </c>
    </row>
    <row r="2205" spans="1:11" x14ac:dyDescent="0.25">
      <c r="A2205" t="s">
        <v>2214</v>
      </c>
      <c r="B2205" s="6">
        <v>45414</v>
      </c>
      <c r="C2205" t="s">
        <v>10015</v>
      </c>
      <c r="D2205" t="s">
        <v>10022</v>
      </c>
      <c r="E2205">
        <v>18</v>
      </c>
      <c r="F2205">
        <f>+_xlfn.XLOOKUP(TablaVentas[[#This Row],[PRODUCTO FINANCIERO]],TablaPrecios[PRODUCTO FINANCIERO],TablaPrecios[PRECIO UNIT],0)</f>
        <v>20.9</v>
      </c>
      <c r="G2205" s="2">
        <f>+TablaVentas[[#This Row],[CANTIDAD]]*TablaVentas[[#This Row],[PRECIO UNITARIO]]</f>
        <v>376.2</v>
      </c>
      <c r="H2205" s="1">
        <f t="shared" ca="1" si="34"/>
        <v>0.16592497122286937</v>
      </c>
      <c r="I2205" s="2">
        <f ca="1">+TablaVentas[[#This Row],[VENTAL TOTAL]]-TablaVentas[[#This Row],[VENTAL TOTAL]]*TablaVentas[[#This Row],[DESCUENTO]]</f>
        <v>313.77902582595652</v>
      </c>
      <c r="J2205" s="2">
        <f ca="1">0.18*TablaVentas[[#This Row],[SUBTOTAL]]</f>
        <v>56.48022464867217</v>
      </c>
      <c r="K2205" s="2">
        <f ca="1">+TablaVentas[[#This Row],[SUBTOTAL]]+TablaVentas[[#This Row],[IGV]]</f>
        <v>370.25925047462869</v>
      </c>
    </row>
    <row r="2206" spans="1:11" x14ac:dyDescent="0.25">
      <c r="A2206" t="s">
        <v>2215</v>
      </c>
      <c r="B2206" s="6">
        <v>45655</v>
      </c>
      <c r="C2206" t="s">
        <v>10016</v>
      </c>
      <c r="D2206" t="s">
        <v>10020</v>
      </c>
      <c r="E2206">
        <v>16</v>
      </c>
      <c r="F2206">
        <f>+_xlfn.XLOOKUP(TablaVentas[[#This Row],[PRODUCTO FINANCIERO]],TablaPrecios[PRODUCTO FINANCIERO],TablaPrecios[PRECIO UNIT],0)</f>
        <v>14.9</v>
      </c>
      <c r="G2206" s="2">
        <f>+TablaVentas[[#This Row],[CANTIDAD]]*TablaVentas[[#This Row],[PRECIO UNITARIO]]</f>
        <v>238.4</v>
      </c>
      <c r="H2206" s="1">
        <f t="shared" ca="1" si="34"/>
        <v>0.17279505773646778</v>
      </c>
      <c r="I2206" s="2">
        <f ca="1">+TablaVentas[[#This Row],[VENTAL TOTAL]]-TablaVentas[[#This Row],[VENTAL TOTAL]]*TablaVentas[[#This Row],[DESCUENTO]]</f>
        <v>197.20565823562609</v>
      </c>
      <c r="J2206" s="2">
        <f ca="1">0.18*TablaVentas[[#This Row],[SUBTOTAL]]</f>
        <v>35.497018482412692</v>
      </c>
      <c r="K2206" s="2">
        <f ca="1">+TablaVentas[[#This Row],[SUBTOTAL]]+TablaVentas[[#This Row],[IGV]]</f>
        <v>232.70267671803879</v>
      </c>
    </row>
    <row r="2207" spans="1:11" x14ac:dyDescent="0.25">
      <c r="A2207" t="s">
        <v>2216</v>
      </c>
      <c r="B2207" s="6">
        <v>45487</v>
      </c>
      <c r="C2207" t="s">
        <v>10011</v>
      </c>
      <c r="D2207" t="s">
        <v>10019</v>
      </c>
      <c r="E2207">
        <v>12</v>
      </c>
      <c r="F2207">
        <f>+_xlfn.XLOOKUP(TablaVentas[[#This Row],[PRODUCTO FINANCIERO]],TablaPrecios[PRODUCTO FINANCIERO],TablaPrecios[PRECIO UNIT],0)</f>
        <v>9.9</v>
      </c>
      <c r="G2207" s="2">
        <f>+TablaVentas[[#This Row],[CANTIDAD]]*TablaVentas[[#This Row],[PRECIO UNITARIO]]</f>
        <v>118.80000000000001</v>
      </c>
      <c r="H2207" s="1">
        <f t="shared" ca="1" si="34"/>
        <v>0.12147163889387766</v>
      </c>
      <c r="I2207" s="2">
        <f ca="1">+TablaVentas[[#This Row],[VENTAL TOTAL]]-TablaVentas[[#This Row],[VENTAL TOTAL]]*TablaVentas[[#This Row],[DESCUENTO]]</f>
        <v>104.36916929940735</v>
      </c>
      <c r="J2207" s="2">
        <f ca="1">0.18*TablaVentas[[#This Row],[SUBTOTAL]]</f>
        <v>18.786450473893321</v>
      </c>
      <c r="K2207" s="2">
        <f ca="1">+TablaVentas[[#This Row],[SUBTOTAL]]+TablaVentas[[#This Row],[IGV]]</f>
        <v>123.15561977330067</v>
      </c>
    </row>
    <row r="2208" spans="1:11" x14ac:dyDescent="0.25">
      <c r="A2208" t="s">
        <v>2217</v>
      </c>
      <c r="B2208" s="6">
        <v>45484</v>
      </c>
      <c r="C2208" t="s">
        <v>10016</v>
      </c>
      <c r="D2208" t="s">
        <v>10020</v>
      </c>
      <c r="E2208">
        <v>19</v>
      </c>
      <c r="F2208">
        <f>+_xlfn.XLOOKUP(TablaVentas[[#This Row],[PRODUCTO FINANCIERO]],TablaPrecios[PRODUCTO FINANCIERO],TablaPrecios[PRECIO UNIT],0)</f>
        <v>14.9</v>
      </c>
      <c r="G2208" s="2">
        <f>+TablaVentas[[#This Row],[CANTIDAD]]*TablaVentas[[#This Row],[PRECIO UNITARIO]]</f>
        <v>283.10000000000002</v>
      </c>
      <c r="H2208" s="1">
        <f t="shared" ca="1" si="34"/>
        <v>0.16467624345739218</v>
      </c>
      <c r="I2208" s="2">
        <f ca="1">+TablaVentas[[#This Row],[VENTAL TOTAL]]-TablaVentas[[#This Row],[VENTAL TOTAL]]*TablaVentas[[#This Row],[DESCUENTO]]</f>
        <v>236.48015547721229</v>
      </c>
      <c r="J2208" s="2">
        <f ca="1">0.18*TablaVentas[[#This Row],[SUBTOTAL]]</f>
        <v>42.566427985898208</v>
      </c>
      <c r="K2208" s="2">
        <f ca="1">+TablaVentas[[#This Row],[SUBTOTAL]]+TablaVentas[[#This Row],[IGV]]</f>
        <v>279.04658346311049</v>
      </c>
    </row>
    <row r="2209" spans="1:11" x14ac:dyDescent="0.25">
      <c r="A2209" t="s">
        <v>2218</v>
      </c>
      <c r="B2209" s="6">
        <v>45811</v>
      </c>
      <c r="C2209" t="s">
        <v>10014</v>
      </c>
      <c r="D2209" t="s">
        <v>10020</v>
      </c>
      <c r="E2209">
        <v>14</v>
      </c>
      <c r="F2209">
        <f>+_xlfn.XLOOKUP(TablaVentas[[#This Row],[PRODUCTO FINANCIERO]],TablaPrecios[PRODUCTO FINANCIERO],TablaPrecios[PRECIO UNIT],0)</f>
        <v>14.9</v>
      </c>
      <c r="G2209" s="2">
        <f>+TablaVentas[[#This Row],[CANTIDAD]]*TablaVentas[[#This Row],[PRECIO UNITARIO]]</f>
        <v>208.6</v>
      </c>
      <c r="H2209" s="1">
        <f t="shared" ca="1" si="34"/>
        <v>0.18578496749764728</v>
      </c>
      <c r="I2209" s="2">
        <f ca="1">+TablaVentas[[#This Row],[VENTAL TOTAL]]-TablaVentas[[#This Row],[VENTAL TOTAL]]*TablaVentas[[#This Row],[DESCUENTO]]</f>
        <v>169.84525577999077</v>
      </c>
      <c r="J2209" s="2">
        <f ca="1">0.18*TablaVentas[[#This Row],[SUBTOTAL]]</f>
        <v>30.572146040398337</v>
      </c>
      <c r="K2209" s="2">
        <f ca="1">+TablaVentas[[#This Row],[SUBTOTAL]]+TablaVentas[[#This Row],[IGV]]</f>
        <v>200.4174018203891</v>
      </c>
    </row>
    <row r="2210" spans="1:11" x14ac:dyDescent="0.25">
      <c r="A2210" t="s">
        <v>2219</v>
      </c>
      <c r="B2210" s="6">
        <v>46031</v>
      </c>
      <c r="C2210" t="s">
        <v>10016</v>
      </c>
      <c r="D2210" t="s">
        <v>10019</v>
      </c>
      <c r="E2210">
        <v>20</v>
      </c>
      <c r="F2210">
        <f>+_xlfn.XLOOKUP(TablaVentas[[#This Row],[PRODUCTO FINANCIERO]],TablaPrecios[PRODUCTO FINANCIERO],TablaPrecios[PRECIO UNIT],0)</f>
        <v>9.9</v>
      </c>
      <c r="G2210" s="2">
        <f>+TablaVentas[[#This Row],[CANTIDAD]]*TablaVentas[[#This Row],[PRECIO UNITARIO]]</f>
        <v>198</v>
      </c>
      <c r="H2210" s="1">
        <f t="shared" ca="1" si="34"/>
        <v>0.19141062047059754</v>
      </c>
      <c r="I2210" s="2">
        <f ca="1">+TablaVentas[[#This Row],[VENTAL TOTAL]]-TablaVentas[[#This Row],[VENTAL TOTAL]]*TablaVentas[[#This Row],[DESCUENTO]]</f>
        <v>160.10069714682169</v>
      </c>
      <c r="J2210" s="2">
        <f ca="1">0.18*TablaVentas[[#This Row],[SUBTOTAL]]</f>
        <v>28.818125486427903</v>
      </c>
      <c r="K2210" s="2">
        <f ca="1">+TablaVentas[[#This Row],[SUBTOTAL]]+TablaVentas[[#This Row],[IGV]]</f>
        <v>188.91882263324959</v>
      </c>
    </row>
    <row r="2211" spans="1:11" x14ac:dyDescent="0.25">
      <c r="A2211" t="s">
        <v>2220</v>
      </c>
      <c r="B2211" s="6">
        <v>45374</v>
      </c>
      <c r="C2211" t="s">
        <v>10011</v>
      </c>
      <c r="D2211" t="s">
        <v>10022</v>
      </c>
      <c r="E2211">
        <v>19</v>
      </c>
      <c r="F2211">
        <f>+_xlfn.XLOOKUP(TablaVentas[[#This Row],[PRODUCTO FINANCIERO]],TablaPrecios[PRODUCTO FINANCIERO],TablaPrecios[PRECIO UNIT],0)</f>
        <v>20.9</v>
      </c>
      <c r="G2211" s="2">
        <f>+TablaVentas[[#This Row],[CANTIDAD]]*TablaVentas[[#This Row],[PRECIO UNITARIO]]</f>
        <v>397.09999999999997</v>
      </c>
      <c r="H2211" s="1">
        <f t="shared" ca="1" si="34"/>
        <v>0.10799868999296633</v>
      </c>
      <c r="I2211" s="2">
        <f ca="1">+TablaVentas[[#This Row],[VENTAL TOTAL]]-TablaVentas[[#This Row],[VENTAL TOTAL]]*TablaVentas[[#This Row],[DESCUENTO]]</f>
        <v>354.21372020379306</v>
      </c>
      <c r="J2211" s="2">
        <f ca="1">0.18*TablaVentas[[#This Row],[SUBTOTAL]]</f>
        <v>63.758469636682747</v>
      </c>
      <c r="K2211" s="2">
        <f ca="1">+TablaVentas[[#This Row],[SUBTOTAL]]+TablaVentas[[#This Row],[IGV]]</f>
        <v>417.97218984047583</v>
      </c>
    </row>
    <row r="2212" spans="1:11" x14ac:dyDescent="0.25">
      <c r="A2212" t="s">
        <v>2221</v>
      </c>
      <c r="B2212" s="6">
        <v>45922</v>
      </c>
      <c r="C2212" t="s">
        <v>10011</v>
      </c>
      <c r="D2212" t="s">
        <v>10022</v>
      </c>
      <c r="E2212">
        <v>15</v>
      </c>
      <c r="F2212">
        <f>+_xlfn.XLOOKUP(TablaVentas[[#This Row],[PRODUCTO FINANCIERO]],TablaPrecios[PRODUCTO FINANCIERO],TablaPrecios[PRECIO UNIT],0)</f>
        <v>20.9</v>
      </c>
      <c r="G2212" s="2">
        <f>+TablaVentas[[#This Row],[CANTIDAD]]*TablaVentas[[#This Row],[PRECIO UNITARIO]]</f>
        <v>313.5</v>
      </c>
      <c r="H2212" s="1">
        <f t="shared" ca="1" si="34"/>
        <v>0.1099775549034457</v>
      </c>
      <c r="I2212" s="2">
        <f ca="1">+TablaVentas[[#This Row],[VENTAL TOTAL]]-TablaVentas[[#This Row],[VENTAL TOTAL]]*TablaVentas[[#This Row],[DESCUENTO]]</f>
        <v>279.02203653776979</v>
      </c>
      <c r="J2212" s="2">
        <f ca="1">0.18*TablaVentas[[#This Row],[SUBTOTAL]]</f>
        <v>50.22396657679856</v>
      </c>
      <c r="K2212" s="2">
        <f ca="1">+TablaVentas[[#This Row],[SUBTOTAL]]+TablaVentas[[#This Row],[IGV]]</f>
        <v>329.24600311456834</v>
      </c>
    </row>
    <row r="2213" spans="1:11" x14ac:dyDescent="0.25">
      <c r="A2213" t="s">
        <v>2222</v>
      </c>
      <c r="B2213" s="6">
        <v>45823</v>
      </c>
      <c r="C2213" t="s">
        <v>10012</v>
      </c>
      <c r="D2213" t="s">
        <v>10022</v>
      </c>
      <c r="E2213">
        <v>13</v>
      </c>
      <c r="F2213">
        <f>+_xlfn.XLOOKUP(TablaVentas[[#This Row],[PRODUCTO FINANCIERO]],TablaPrecios[PRODUCTO FINANCIERO],TablaPrecios[PRECIO UNIT],0)</f>
        <v>20.9</v>
      </c>
      <c r="G2213" s="2">
        <f>+TablaVentas[[#This Row],[CANTIDAD]]*TablaVentas[[#This Row],[PRECIO UNITARIO]]</f>
        <v>271.7</v>
      </c>
      <c r="H2213" s="1">
        <f t="shared" ca="1" si="34"/>
        <v>0.19637546112532658</v>
      </c>
      <c r="I2213" s="2">
        <f ca="1">+TablaVentas[[#This Row],[VENTAL TOTAL]]-TablaVentas[[#This Row],[VENTAL TOTAL]]*TablaVentas[[#This Row],[DESCUENTO]]</f>
        <v>218.34478721224878</v>
      </c>
      <c r="J2213" s="2">
        <f ca="1">0.18*TablaVentas[[#This Row],[SUBTOTAL]]</f>
        <v>39.302061698204781</v>
      </c>
      <c r="K2213" s="2">
        <f ca="1">+TablaVentas[[#This Row],[SUBTOTAL]]+TablaVentas[[#This Row],[IGV]]</f>
        <v>257.64684891045357</v>
      </c>
    </row>
    <row r="2214" spans="1:11" x14ac:dyDescent="0.25">
      <c r="A2214" t="s">
        <v>2223</v>
      </c>
      <c r="B2214" s="6">
        <v>45734</v>
      </c>
      <c r="C2214" t="s">
        <v>10016</v>
      </c>
      <c r="D2214" t="s">
        <v>10019</v>
      </c>
      <c r="E2214">
        <v>10</v>
      </c>
      <c r="F2214">
        <f>+_xlfn.XLOOKUP(TablaVentas[[#This Row],[PRODUCTO FINANCIERO]],TablaPrecios[PRODUCTO FINANCIERO],TablaPrecios[PRECIO UNIT],0)</f>
        <v>9.9</v>
      </c>
      <c r="G2214" s="2">
        <f>+TablaVentas[[#This Row],[CANTIDAD]]*TablaVentas[[#This Row],[PRECIO UNITARIO]]</f>
        <v>99</v>
      </c>
      <c r="H2214" s="1">
        <f t="shared" ca="1" si="34"/>
        <v>0.10853946325913472</v>
      </c>
      <c r="I2214" s="2">
        <f ca="1">+TablaVentas[[#This Row],[VENTAL TOTAL]]-TablaVentas[[#This Row],[VENTAL TOTAL]]*TablaVentas[[#This Row],[DESCUENTO]]</f>
        <v>88.254593137345665</v>
      </c>
      <c r="J2214" s="2">
        <f ca="1">0.18*TablaVentas[[#This Row],[SUBTOTAL]]</f>
        <v>15.88582676472222</v>
      </c>
      <c r="K2214" s="2">
        <f ca="1">+TablaVentas[[#This Row],[SUBTOTAL]]+TablaVentas[[#This Row],[IGV]]</f>
        <v>104.14041990206789</v>
      </c>
    </row>
    <row r="2215" spans="1:11" x14ac:dyDescent="0.25">
      <c r="A2215" t="s">
        <v>2224</v>
      </c>
      <c r="B2215" s="6">
        <v>45698</v>
      </c>
      <c r="C2215" t="s">
        <v>10011</v>
      </c>
      <c r="D2215" t="s">
        <v>10022</v>
      </c>
      <c r="E2215">
        <v>9</v>
      </c>
      <c r="F2215">
        <f>+_xlfn.XLOOKUP(TablaVentas[[#This Row],[PRODUCTO FINANCIERO]],TablaPrecios[PRODUCTO FINANCIERO],TablaPrecios[PRECIO UNIT],0)</f>
        <v>20.9</v>
      </c>
      <c r="G2215" s="2">
        <f>+TablaVentas[[#This Row],[CANTIDAD]]*TablaVentas[[#This Row],[PRECIO UNITARIO]]</f>
        <v>188.1</v>
      </c>
      <c r="H2215" s="1">
        <f t="shared" ca="1" si="34"/>
        <v>0.17483881718159602</v>
      </c>
      <c r="I2215" s="2">
        <f ca="1">+TablaVentas[[#This Row],[VENTAL TOTAL]]-TablaVentas[[#This Row],[VENTAL TOTAL]]*TablaVentas[[#This Row],[DESCUENTO]]</f>
        <v>155.21281848814178</v>
      </c>
      <c r="J2215" s="2">
        <f ca="1">0.18*TablaVentas[[#This Row],[SUBTOTAL]]</f>
        <v>27.93830732786552</v>
      </c>
      <c r="K2215" s="2">
        <f ca="1">+TablaVentas[[#This Row],[SUBTOTAL]]+TablaVentas[[#This Row],[IGV]]</f>
        <v>183.15112581600729</v>
      </c>
    </row>
    <row r="2216" spans="1:11" x14ac:dyDescent="0.25">
      <c r="A2216" t="s">
        <v>2225</v>
      </c>
      <c r="B2216" s="6">
        <v>46005</v>
      </c>
      <c r="C2216" t="s">
        <v>10011</v>
      </c>
      <c r="D2216" t="s">
        <v>10017</v>
      </c>
      <c r="E2216">
        <v>11</v>
      </c>
      <c r="F2216">
        <f>+_xlfn.XLOOKUP(TablaVentas[[#This Row],[PRODUCTO FINANCIERO]],TablaPrecios[PRODUCTO FINANCIERO],TablaPrecios[PRECIO UNIT],0)</f>
        <v>9.9</v>
      </c>
      <c r="G2216" s="2">
        <f>+TablaVentas[[#This Row],[CANTIDAD]]*TablaVentas[[#This Row],[PRECIO UNITARIO]]</f>
        <v>108.9</v>
      </c>
      <c r="H2216" s="1">
        <f t="shared" ca="1" si="34"/>
        <v>0.16747977331208092</v>
      </c>
      <c r="I2216" s="2">
        <f ca="1">+TablaVentas[[#This Row],[VENTAL TOTAL]]-TablaVentas[[#This Row],[VENTAL TOTAL]]*TablaVentas[[#This Row],[DESCUENTO]]</f>
        <v>90.661452686314391</v>
      </c>
      <c r="J2216" s="2">
        <f ca="1">0.18*TablaVentas[[#This Row],[SUBTOTAL]]</f>
        <v>16.31906148353659</v>
      </c>
      <c r="K2216" s="2">
        <f ca="1">+TablaVentas[[#This Row],[SUBTOTAL]]+TablaVentas[[#This Row],[IGV]]</f>
        <v>106.98051416985098</v>
      </c>
    </row>
    <row r="2217" spans="1:11" x14ac:dyDescent="0.25">
      <c r="A2217" t="s">
        <v>2226</v>
      </c>
      <c r="B2217" s="6">
        <v>45897</v>
      </c>
      <c r="C2217" t="s">
        <v>10015</v>
      </c>
      <c r="D2217" t="s">
        <v>10019</v>
      </c>
      <c r="E2217">
        <v>11</v>
      </c>
      <c r="F2217">
        <f>+_xlfn.XLOOKUP(TablaVentas[[#This Row],[PRODUCTO FINANCIERO]],TablaPrecios[PRODUCTO FINANCIERO],TablaPrecios[PRECIO UNIT],0)</f>
        <v>9.9</v>
      </c>
      <c r="G2217" s="2">
        <f>+TablaVentas[[#This Row],[CANTIDAD]]*TablaVentas[[#This Row],[PRECIO UNITARIO]]</f>
        <v>108.9</v>
      </c>
      <c r="H2217" s="1">
        <f t="shared" ca="1" si="34"/>
        <v>0.10464231001009287</v>
      </c>
      <c r="I2217" s="2">
        <f ca="1">+TablaVentas[[#This Row],[VENTAL TOTAL]]-TablaVentas[[#This Row],[VENTAL TOTAL]]*TablaVentas[[#This Row],[DESCUENTO]]</f>
        <v>97.504452439900888</v>
      </c>
      <c r="J2217" s="2">
        <f ca="1">0.18*TablaVentas[[#This Row],[SUBTOTAL]]</f>
        <v>17.550801439182159</v>
      </c>
      <c r="K2217" s="2">
        <f ca="1">+TablaVentas[[#This Row],[SUBTOTAL]]+TablaVentas[[#This Row],[IGV]]</f>
        <v>115.05525387908304</v>
      </c>
    </row>
    <row r="2218" spans="1:11" x14ac:dyDescent="0.25">
      <c r="A2218" t="s">
        <v>2227</v>
      </c>
      <c r="B2218" s="6">
        <v>45606</v>
      </c>
      <c r="C2218" t="s">
        <v>10016</v>
      </c>
      <c r="D2218" t="s">
        <v>10017</v>
      </c>
      <c r="E2218">
        <v>20</v>
      </c>
      <c r="F2218">
        <f>+_xlfn.XLOOKUP(TablaVentas[[#This Row],[PRODUCTO FINANCIERO]],TablaPrecios[PRODUCTO FINANCIERO],TablaPrecios[PRECIO UNIT],0)</f>
        <v>9.9</v>
      </c>
      <c r="G2218" s="2">
        <f>+TablaVentas[[#This Row],[CANTIDAD]]*TablaVentas[[#This Row],[PRECIO UNITARIO]]</f>
        <v>198</v>
      </c>
      <c r="H2218" s="1">
        <f t="shared" ca="1" si="34"/>
        <v>0.19945839000280186</v>
      </c>
      <c r="I2218" s="2">
        <f ca="1">+TablaVentas[[#This Row],[VENTAL TOTAL]]-TablaVentas[[#This Row],[VENTAL TOTAL]]*TablaVentas[[#This Row],[DESCUENTO]]</f>
        <v>158.50723877944523</v>
      </c>
      <c r="J2218" s="2">
        <f ca="1">0.18*TablaVentas[[#This Row],[SUBTOTAL]]</f>
        <v>28.53130298030014</v>
      </c>
      <c r="K2218" s="2">
        <f ca="1">+TablaVentas[[#This Row],[SUBTOTAL]]+TablaVentas[[#This Row],[IGV]]</f>
        <v>187.03854175974539</v>
      </c>
    </row>
    <row r="2219" spans="1:11" x14ac:dyDescent="0.25">
      <c r="A2219" t="s">
        <v>2228</v>
      </c>
      <c r="B2219" s="6">
        <v>46098</v>
      </c>
      <c r="C2219" t="s">
        <v>10016</v>
      </c>
      <c r="D2219" t="s">
        <v>10022</v>
      </c>
      <c r="E2219">
        <v>4</v>
      </c>
      <c r="F2219">
        <f>+_xlfn.XLOOKUP(TablaVentas[[#This Row],[PRODUCTO FINANCIERO]],TablaPrecios[PRODUCTO FINANCIERO],TablaPrecios[PRECIO UNIT],0)</f>
        <v>20.9</v>
      </c>
      <c r="G2219" s="2">
        <f>+TablaVentas[[#This Row],[CANTIDAD]]*TablaVentas[[#This Row],[PRECIO UNITARIO]]</f>
        <v>83.6</v>
      </c>
      <c r="H2219" s="1">
        <f t="shared" ca="1" si="34"/>
        <v>0.14853123264123649</v>
      </c>
      <c r="I2219" s="2">
        <f ca="1">+TablaVentas[[#This Row],[VENTAL TOTAL]]-TablaVentas[[#This Row],[VENTAL TOTAL]]*TablaVentas[[#This Row],[DESCUENTO]]</f>
        <v>71.18278895119262</v>
      </c>
      <c r="J2219" s="2">
        <f ca="1">0.18*TablaVentas[[#This Row],[SUBTOTAL]]</f>
        <v>12.812902011214671</v>
      </c>
      <c r="K2219" s="2">
        <f ca="1">+TablaVentas[[#This Row],[SUBTOTAL]]+TablaVentas[[#This Row],[IGV]]</f>
        <v>83.995690962407295</v>
      </c>
    </row>
    <row r="2220" spans="1:11" x14ac:dyDescent="0.25">
      <c r="A2220" t="s">
        <v>2229</v>
      </c>
      <c r="B2220" s="6">
        <v>45537</v>
      </c>
      <c r="C2220" t="s">
        <v>10013</v>
      </c>
      <c r="D2220" t="s">
        <v>10022</v>
      </c>
      <c r="E2220">
        <v>6</v>
      </c>
      <c r="F2220">
        <f>+_xlfn.XLOOKUP(TablaVentas[[#This Row],[PRODUCTO FINANCIERO]],TablaPrecios[PRODUCTO FINANCIERO],TablaPrecios[PRECIO UNIT],0)</f>
        <v>20.9</v>
      </c>
      <c r="G2220" s="2">
        <f>+TablaVentas[[#This Row],[CANTIDAD]]*TablaVentas[[#This Row],[PRECIO UNITARIO]]</f>
        <v>125.39999999999999</v>
      </c>
      <c r="H2220" s="1">
        <f t="shared" ca="1" si="34"/>
        <v>0.10715544199967687</v>
      </c>
      <c r="I2220" s="2">
        <f ca="1">+TablaVentas[[#This Row],[VENTAL TOTAL]]-TablaVentas[[#This Row],[VENTAL TOTAL]]*TablaVentas[[#This Row],[DESCUENTO]]</f>
        <v>111.96270757324051</v>
      </c>
      <c r="J2220" s="2">
        <f ca="1">0.18*TablaVentas[[#This Row],[SUBTOTAL]]</f>
        <v>20.153287363183292</v>
      </c>
      <c r="K2220" s="2">
        <f ca="1">+TablaVentas[[#This Row],[SUBTOTAL]]+TablaVentas[[#This Row],[IGV]]</f>
        <v>132.11599493642379</v>
      </c>
    </row>
    <row r="2221" spans="1:11" x14ac:dyDescent="0.25">
      <c r="A2221" t="s">
        <v>2230</v>
      </c>
      <c r="B2221" s="6">
        <v>45672</v>
      </c>
      <c r="C2221" t="s">
        <v>10011</v>
      </c>
      <c r="D2221" t="s">
        <v>10022</v>
      </c>
      <c r="E2221">
        <v>8</v>
      </c>
      <c r="F2221">
        <f>+_xlfn.XLOOKUP(TablaVentas[[#This Row],[PRODUCTO FINANCIERO]],TablaPrecios[PRODUCTO FINANCIERO],TablaPrecios[PRECIO UNIT],0)</f>
        <v>20.9</v>
      </c>
      <c r="G2221" s="2">
        <f>+TablaVentas[[#This Row],[CANTIDAD]]*TablaVentas[[#This Row],[PRECIO UNITARIO]]</f>
        <v>167.2</v>
      </c>
      <c r="H2221" s="1">
        <f t="shared" ca="1" si="34"/>
        <v>0.14233098080661583</v>
      </c>
      <c r="I2221" s="2">
        <f ca="1">+TablaVentas[[#This Row],[VENTAL TOTAL]]-TablaVentas[[#This Row],[VENTAL TOTAL]]*TablaVentas[[#This Row],[DESCUENTO]]</f>
        <v>143.40226000913381</v>
      </c>
      <c r="J2221" s="2">
        <f ca="1">0.18*TablaVentas[[#This Row],[SUBTOTAL]]</f>
        <v>25.812406801644084</v>
      </c>
      <c r="K2221" s="2">
        <f ca="1">+TablaVentas[[#This Row],[SUBTOTAL]]+TablaVentas[[#This Row],[IGV]]</f>
        <v>169.21466681077789</v>
      </c>
    </row>
    <row r="2222" spans="1:11" x14ac:dyDescent="0.25">
      <c r="A2222" t="s">
        <v>2231</v>
      </c>
      <c r="B2222" s="6">
        <v>45631</v>
      </c>
      <c r="C2222" t="s">
        <v>10016</v>
      </c>
      <c r="D2222" t="s">
        <v>10018</v>
      </c>
      <c r="E2222">
        <v>11</v>
      </c>
      <c r="F2222">
        <f>+_xlfn.XLOOKUP(TablaVentas[[#This Row],[PRODUCTO FINANCIERO]],TablaPrecios[PRODUCTO FINANCIERO],TablaPrecios[PRECIO UNIT],0)</f>
        <v>14.9</v>
      </c>
      <c r="G2222" s="2">
        <f>+TablaVentas[[#This Row],[CANTIDAD]]*TablaVentas[[#This Row],[PRECIO UNITARIO]]</f>
        <v>163.9</v>
      </c>
      <c r="H2222" s="1">
        <f t="shared" ca="1" si="34"/>
        <v>0.19383953618940525</v>
      </c>
      <c r="I2222" s="2">
        <f ca="1">+TablaVentas[[#This Row],[VENTAL TOTAL]]-TablaVentas[[#This Row],[VENTAL TOTAL]]*TablaVentas[[#This Row],[DESCUENTO]]</f>
        <v>132.12970001855649</v>
      </c>
      <c r="J2222" s="2">
        <f ca="1">0.18*TablaVentas[[#This Row],[SUBTOTAL]]</f>
        <v>23.783346003340167</v>
      </c>
      <c r="K2222" s="2">
        <f ca="1">+TablaVentas[[#This Row],[SUBTOTAL]]+TablaVentas[[#This Row],[IGV]]</f>
        <v>155.91304602189666</v>
      </c>
    </row>
    <row r="2223" spans="1:11" x14ac:dyDescent="0.25">
      <c r="A2223" t="s">
        <v>2232</v>
      </c>
      <c r="B2223" s="6">
        <v>45751</v>
      </c>
      <c r="C2223" t="s">
        <v>10012</v>
      </c>
      <c r="D2223" t="s">
        <v>10019</v>
      </c>
      <c r="E2223">
        <v>14</v>
      </c>
      <c r="F2223">
        <f>+_xlfn.XLOOKUP(TablaVentas[[#This Row],[PRODUCTO FINANCIERO]],TablaPrecios[PRODUCTO FINANCIERO],TablaPrecios[PRECIO UNIT],0)</f>
        <v>9.9</v>
      </c>
      <c r="G2223" s="2">
        <f>+TablaVentas[[#This Row],[CANTIDAD]]*TablaVentas[[#This Row],[PRECIO UNITARIO]]</f>
        <v>138.6</v>
      </c>
      <c r="H2223" s="1">
        <f t="shared" ca="1" si="34"/>
        <v>0.13130441632918496</v>
      </c>
      <c r="I2223" s="2">
        <f ca="1">+TablaVentas[[#This Row],[VENTAL TOTAL]]-TablaVentas[[#This Row],[VENTAL TOTAL]]*TablaVentas[[#This Row],[DESCUENTO]]</f>
        <v>120.40120789677496</v>
      </c>
      <c r="J2223" s="2">
        <f ca="1">0.18*TablaVentas[[#This Row],[SUBTOTAL]]</f>
        <v>21.672217421419493</v>
      </c>
      <c r="K2223" s="2">
        <f ca="1">+TablaVentas[[#This Row],[SUBTOTAL]]+TablaVentas[[#This Row],[IGV]]</f>
        <v>142.07342531819447</v>
      </c>
    </row>
    <row r="2224" spans="1:11" x14ac:dyDescent="0.25">
      <c r="A2224" t="s">
        <v>2233</v>
      </c>
      <c r="B2224" s="6">
        <v>45953</v>
      </c>
      <c r="C2224" t="s">
        <v>10014</v>
      </c>
      <c r="D2224" t="s">
        <v>10017</v>
      </c>
      <c r="E2224">
        <v>4</v>
      </c>
      <c r="F2224">
        <f>+_xlfn.XLOOKUP(TablaVentas[[#This Row],[PRODUCTO FINANCIERO]],TablaPrecios[PRODUCTO FINANCIERO],TablaPrecios[PRECIO UNIT],0)</f>
        <v>9.9</v>
      </c>
      <c r="G2224" s="2">
        <f>+TablaVentas[[#This Row],[CANTIDAD]]*TablaVentas[[#This Row],[PRECIO UNITARIO]]</f>
        <v>39.6</v>
      </c>
      <c r="H2224" s="1">
        <f t="shared" ca="1" si="34"/>
        <v>0.17398629566891588</v>
      </c>
      <c r="I2224" s="2">
        <f ca="1">+TablaVentas[[#This Row],[VENTAL TOTAL]]-TablaVentas[[#This Row],[VENTAL TOTAL]]*TablaVentas[[#This Row],[DESCUENTO]]</f>
        <v>32.710142691510931</v>
      </c>
      <c r="J2224" s="2">
        <f ca="1">0.18*TablaVentas[[#This Row],[SUBTOTAL]]</f>
        <v>5.8878256844719674</v>
      </c>
      <c r="K2224" s="2">
        <f ca="1">+TablaVentas[[#This Row],[SUBTOTAL]]+TablaVentas[[#This Row],[IGV]]</f>
        <v>38.597968375982902</v>
      </c>
    </row>
    <row r="2225" spans="1:11" x14ac:dyDescent="0.25">
      <c r="A2225" t="s">
        <v>2234</v>
      </c>
      <c r="B2225" s="6">
        <v>45815</v>
      </c>
      <c r="C2225" t="s">
        <v>10012</v>
      </c>
      <c r="D2225" t="s">
        <v>10022</v>
      </c>
      <c r="E2225">
        <v>12</v>
      </c>
      <c r="F2225">
        <f>+_xlfn.XLOOKUP(TablaVentas[[#This Row],[PRODUCTO FINANCIERO]],TablaPrecios[PRODUCTO FINANCIERO],TablaPrecios[PRECIO UNIT],0)</f>
        <v>20.9</v>
      </c>
      <c r="G2225" s="2">
        <f>+TablaVentas[[#This Row],[CANTIDAD]]*TablaVentas[[#This Row],[PRECIO UNITARIO]]</f>
        <v>250.79999999999998</v>
      </c>
      <c r="H2225" s="1">
        <f t="shared" ca="1" si="34"/>
        <v>0.10088576340570045</v>
      </c>
      <c r="I2225" s="2">
        <f ca="1">+TablaVentas[[#This Row],[VENTAL TOTAL]]-TablaVentas[[#This Row],[VENTAL TOTAL]]*TablaVentas[[#This Row],[DESCUENTO]]</f>
        <v>225.4978505378503</v>
      </c>
      <c r="J2225" s="2">
        <f ca="1">0.18*TablaVentas[[#This Row],[SUBTOTAL]]</f>
        <v>40.589613096813054</v>
      </c>
      <c r="K2225" s="2">
        <f ca="1">+TablaVentas[[#This Row],[SUBTOTAL]]+TablaVentas[[#This Row],[IGV]]</f>
        <v>266.08746363466332</v>
      </c>
    </row>
    <row r="2226" spans="1:11" x14ac:dyDescent="0.25">
      <c r="A2226" t="s">
        <v>2235</v>
      </c>
      <c r="B2226" s="6">
        <v>46227</v>
      </c>
      <c r="C2226" t="s">
        <v>10012</v>
      </c>
      <c r="D2226" t="s">
        <v>10020</v>
      </c>
      <c r="E2226">
        <v>19</v>
      </c>
      <c r="F2226">
        <f>+_xlfn.XLOOKUP(TablaVentas[[#This Row],[PRODUCTO FINANCIERO]],TablaPrecios[PRODUCTO FINANCIERO],TablaPrecios[PRECIO UNIT],0)</f>
        <v>14.9</v>
      </c>
      <c r="G2226" s="2">
        <f>+TablaVentas[[#This Row],[CANTIDAD]]*TablaVentas[[#This Row],[PRECIO UNITARIO]]</f>
        <v>283.10000000000002</v>
      </c>
      <c r="H2226" s="1">
        <f t="shared" ca="1" si="34"/>
        <v>0.10095597904465307</v>
      </c>
      <c r="I2226" s="2">
        <f ca="1">+TablaVentas[[#This Row],[VENTAL TOTAL]]-TablaVentas[[#This Row],[VENTAL TOTAL]]*TablaVentas[[#This Row],[DESCUENTO]]</f>
        <v>254.51936233245874</v>
      </c>
      <c r="J2226" s="2">
        <f ca="1">0.18*TablaVentas[[#This Row],[SUBTOTAL]]</f>
        <v>45.813485219842569</v>
      </c>
      <c r="K2226" s="2">
        <f ca="1">+TablaVentas[[#This Row],[SUBTOTAL]]+TablaVentas[[#This Row],[IGV]]</f>
        <v>300.3328475523013</v>
      </c>
    </row>
    <row r="2227" spans="1:11" x14ac:dyDescent="0.25">
      <c r="A2227" t="s">
        <v>2236</v>
      </c>
      <c r="B2227" s="6">
        <v>45325</v>
      </c>
      <c r="C2227" t="s">
        <v>10015</v>
      </c>
      <c r="D2227" t="s">
        <v>10020</v>
      </c>
      <c r="E2227">
        <v>11</v>
      </c>
      <c r="F2227">
        <f>+_xlfn.XLOOKUP(TablaVentas[[#This Row],[PRODUCTO FINANCIERO]],TablaPrecios[PRODUCTO FINANCIERO],TablaPrecios[PRECIO UNIT],0)</f>
        <v>14.9</v>
      </c>
      <c r="G2227" s="2">
        <f>+TablaVentas[[#This Row],[CANTIDAD]]*TablaVentas[[#This Row],[PRECIO UNITARIO]]</f>
        <v>163.9</v>
      </c>
      <c r="H2227" s="1">
        <f t="shared" ca="1" si="34"/>
        <v>0.11056089778186946</v>
      </c>
      <c r="I2227" s="2">
        <f ca="1">+TablaVentas[[#This Row],[VENTAL TOTAL]]-TablaVentas[[#This Row],[VENTAL TOTAL]]*TablaVentas[[#This Row],[DESCUENTO]]</f>
        <v>145.77906885355159</v>
      </c>
      <c r="J2227" s="2">
        <f ca="1">0.18*TablaVentas[[#This Row],[SUBTOTAL]]</f>
        <v>26.240232393639285</v>
      </c>
      <c r="K2227" s="2">
        <f ca="1">+TablaVentas[[#This Row],[SUBTOTAL]]+TablaVentas[[#This Row],[IGV]]</f>
        <v>172.01930124719087</v>
      </c>
    </row>
    <row r="2228" spans="1:11" x14ac:dyDescent="0.25">
      <c r="A2228" t="s">
        <v>2237</v>
      </c>
      <c r="B2228" s="6">
        <v>46062</v>
      </c>
      <c r="C2228" t="s">
        <v>10013</v>
      </c>
      <c r="D2228" t="s">
        <v>10017</v>
      </c>
      <c r="E2228">
        <v>5</v>
      </c>
      <c r="F2228">
        <f>+_xlfn.XLOOKUP(TablaVentas[[#This Row],[PRODUCTO FINANCIERO]],TablaPrecios[PRODUCTO FINANCIERO],TablaPrecios[PRECIO UNIT],0)</f>
        <v>9.9</v>
      </c>
      <c r="G2228" s="2">
        <f>+TablaVentas[[#This Row],[CANTIDAD]]*TablaVentas[[#This Row],[PRECIO UNITARIO]]</f>
        <v>49.5</v>
      </c>
      <c r="H2228" s="1">
        <f t="shared" ca="1" si="34"/>
        <v>0.11629657869851913</v>
      </c>
      <c r="I2228" s="2">
        <f ca="1">+TablaVentas[[#This Row],[VENTAL TOTAL]]-TablaVentas[[#This Row],[VENTAL TOTAL]]*TablaVentas[[#This Row],[DESCUENTO]]</f>
        <v>43.743319354423306</v>
      </c>
      <c r="J2228" s="2">
        <f ca="1">0.18*TablaVentas[[#This Row],[SUBTOTAL]]</f>
        <v>7.8737974837961948</v>
      </c>
      <c r="K2228" s="2">
        <f ca="1">+TablaVentas[[#This Row],[SUBTOTAL]]+TablaVentas[[#This Row],[IGV]]</f>
        <v>51.617116838219502</v>
      </c>
    </row>
    <row r="2229" spans="1:11" x14ac:dyDescent="0.25">
      <c r="A2229" t="s">
        <v>2238</v>
      </c>
      <c r="B2229" s="6">
        <v>45720</v>
      </c>
      <c r="C2229" t="s">
        <v>10014</v>
      </c>
      <c r="D2229" t="s">
        <v>10022</v>
      </c>
      <c r="E2229">
        <v>12</v>
      </c>
      <c r="F2229">
        <f>+_xlfn.XLOOKUP(TablaVentas[[#This Row],[PRODUCTO FINANCIERO]],TablaPrecios[PRODUCTO FINANCIERO],TablaPrecios[PRECIO UNIT],0)</f>
        <v>20.9</v>
      </c>
      <c r="G2229" s="2">
        <f>+TablaVentas[[#This Row],[CANTIDAD]]*TablaVentas[[#This Row],[PRECIO UNITARIO]]</f>
        <v>250.79999999999998</v>
      </c>
      <c r="H2229" s="1">
        <f t="shared" ca="1" si="34"/>
        <v>0.1445503211415895</v>
      </c>
      <c r="I2229" s="2">
        <f ca="1">+TablaVentas[[#This Row],[VENTAL TOTAL]]-TablaVentas[[#This Row],[VENTAL TOTAL]]*TablaVentas[[#This Row],[DESCUENTO]]</f>
        <v>214.54677945768935</v>
      </c>
      <c r="J2229" s="2">
        <f ca="1">0.18*TablaVentas[[#This Row],[SUBTOTAL]]</f>
        <v>38.618420302384081</v>
      </c>
      <c r="K2229" s="2">
        <f ca="1">+TablaVentas[[#This Row],[SUBTOTAL]]+TablaVentas[[#This Row],[IGV]]</f>
        <v>253.16519976007345</v>
      </c>
    </row>
    <row r="2230" spans="1:11" x14ac:dyDescent="0.25">
      <c r="A2230" t="s">
        <v>2239</v>
      </c>
      <c r="B2230" s="6">
        <v>45591</v>
      </c>
      <c r="C2230" t="s">
        <v>10016</v>
      </c>
      <c r="D2230" t="s">
        <v>10017</v>
      </c>
      <c r="E2230">
        <v>12</v>
      </c>
      <c r="F2230">
        <f>+_xlfn.XLOOKUP(TablaVentas[[#This Row],[PRODUCTO FINANCIERO]],TablaPrecios[PRODUCTO FINANCIERO],TablaPrecios[PRECIO UNIT],0)</f>
        <v>9.9</v>
      </c>
      <c r="G2230" s="2">
        <f>+TablaVentas[[#This Row],[CANTIDAD]]*TablaVentas[[#This Row],[PRECIO UNITARIO]]</f>
        <v>118.80000000000001</v>
      </c>
      <c r="H2230" s="1">
        <f t="shared" ca="1" si="34"/>
        <v>0.19849835209013345</v>
      </c>
      <c r="I2230" s="2">
        <f ca="1">+TablaVentas[[#This Row],[VENTAL TOTAL]]-TablaVentas[[#This Row],[VENTAL TOTAL]]*TablaVentas[[#This Row],[DESCUENTO]]</f>
        <v>95.218395771692158</v>
      </c>
      <c r="J2230" s="2">
        <f ca="1">0.18*TablaVentas[[#This Row],[SUBTOTAL]]</f>
        <v>17.13931123890459</v>
      </c>
      <c r="K2230" s="2">
        <f ca="1">+TablaVentas[[#This Row],[SUBTOTAL]]+TablaVentas[[#This Row],[IGV]]</f>
        <v>112.35770701059676</v>
      </c>
    </row>
    <row r="2231" spans="1:11" x14ac:dyDescent="0.25">
      <c r="A2231" t="s">
        <v>2240</v>
      </c>
      <c r="B2231" s="6">
        <v>45480</v>
      </c>
      <c r="C2231" t="s">
        <v>10012</v>
      </c>
      <c r="D2231" t="s">
        <v>10020</v>
      </c>
      <c r="E2231">
        <v>7</v>
      </c>
      <c r="F2231">
        <f>+_xlfn.XLOOKUP(TablaVentas[[#This Row],[PRODUCTO FINANCIERO]],TablaPrecios[PRODUCTO FINANCIERO],TablaPrecios[PRECIO UNIT],0)</f>
        <v>14.9</v>
      </c>
      <c r="G2231" s="2">
        <f>+TablaVentas[[#This Row],[CANTIDAD]]*TablaVentas[[#This Row],[PRECIO UNITARIO]]</f>
        <v>104.3</v>
      </c>
      <c r="H2231" s="1">
        <f t="shared" ca="1" si="34"/>
        <v>0.1772389546427354</v>
      </c>
      <c r="I2231" s="2">
        <f ca="1">+TablaVentas[[#This Row],[VENTAL TOTAL]]-TablaVentas[[#This Row],[VENTAL TOTAL]]*TablaVentas[[#This Row],[DESCUENTO]]</f>
        <v>85.8139770307627</v>
      </c>
      <c r="J2231" s="2">
        <f ca="1">0.18*TablaVentas[[#This Row],[SUBTOTAL]]</f>
        <v>15.446515865537286</v>
      </c>
      <c r="K2231" s="2">
        <f ca="1">+TablaVentas[[#This Row],[SUBTOTAL]]+TablaVentas[[#This Row],[IGV]]</f>
        <v>101.26049289629998</v>
      </c>
    </row>
    <row r="2232" spans="1:11" x14ac:dyDescent="0.25">
      <c r="A2232" t="s">
        <v>2241</v>
      </c>
      <c r="B2232" s="6">
        <v>45657</v>
      </c>
      <c r="C2232" t="s">
        <v>10015</v>
      </c>
      <c r="D2232" t="s">
        <v>10017</v>
      </c>
      <c r="E2232">
        <v>17</v>
      </c>
      <c r="F2232">
        <f>+_xlfn.XLOOKUP(TablaVentas[[#This Row],[PRODUCTO FINANCIERO]],TablaPrecios[PRODUCTO FINANCIERO],TablaPrecios[PRECIO UNIT],0)</f>
        <v>9.9</v>
      </c>
      <c r="G2232" s="2">
        <f>+TablaVentas[[#This Row],[CANTIDAD]]*TablaVentas[[#This Row],[PRECIO UNITARIO]]</f>
        <v>168.3</v>
      </c>
      <c r="H2232" s="1">
        <f t="shared" ca="1" si="34"/>
        <v>0.10120150445235815</v>
      </c>
      <c r="I2232" s="2">
        <f ca="1">+TablaVentas[[#This Row],[VENTAL TOTAL]]-TablaVentas[[#This Row],[VENTAL TOTAL]]*TablaVentas[[#This Row],[DESCUENTO]]</f>
        <v>151.26778680066815</v>
      </c>
      <c r="J2232" s="2">
        <f ca="1">0.18*TablaVentas[[#This Row],[SUBTOTAL]]</f>
        <v>27.228201624120267</v>
      </c>
      <c r="K2232" s="2">
        <f ca="1">+TablaVentas[[#This Row],[SUBTOTAL]]+TablaVentas[[#This Row],[IGV]]</f>
        <v>178.49598842478841</v>
      </c>
    </row>
    <row r="2233" spans="1:11" x14ac:dyDescent="0.25">
      <c r="A2233" t="s">
        <v>2242</v>
      </c>
      <c r="B2233" s="6">
        <v>45823</v>
      </c>
      <c r="C2233" t="s">
        <v>10015</v>
      </c>
      <c r="D2233" t="s">
        <v>10020</v>
      </c>
      <c r="E2233">
        <v>19</v>
      </c>
      <c r="F2233">
        <f>+_xlfn.XLOOKUP(TablaVentas[[#This Row],[PRODUCTO FINANCIERO]],TablaPrecios[PRODUCTO FINANCIERO],TablaPrecios[PRECIO UNIT],0)</f>
        <v>14.9</v>
      </c>
      <c r="G2233" s="2">
        <f>+TablaVentas[[#This Row],[CANTIDAD]]*TablaVentas[[#This Row],[PRECIO UNITARIO]]</f>
        <v>283.10000000000002</v>
      </c>
      <c r="H2233" s="1">
        <f t="shared" ca="1" si="34"/>
        <v>0.1882881195447014</v>
      </c>
      <c r="I2233" s="2">
        <f ca="1">+TablaVentas[[#This Row],[VENTAL TOTAL]]-TablaVentas[[#This Row],[VENTAL TOTAL]]*TablaVentas[[#This Row],[DESCUENTO]]</f>
        <v>229.79563335689505</v>
      </c>
      <c r="J2233" s="2">
        <f ca="1">0.18*TablaVentas[[#This Row],[SUBTOTAL]]</f>
        <v>41.363214004241108</v>
      </c>
      <c r="K2233" s="2">
        <f ca="1">+TablaVentas[[#This Row],[SUBTOTAL]]+TablaVentas[[#This Row],[IGV]]</f>
        <v>271.15884736113617</v>
      </c>
    </row>
    <row r="2234" spans="1:11" x14ac:dyDescent="0.25">
      <c r="A2234" t="s">
        <v>2243</v>
      </c>
      <c r="B2234" s="6">
        <v>45681</v>
      </c>
      <c r="C2234" t="s">
        <v>10012</v>
      </c>
      <c r="D2234" t="s">
        <v>10019</v>
      </c>
      <c r="E2234">
        <v>15</v>
      </c>
      <c r="F2234">
        <f>+_xlfn.XLOOKUP(TablaVentas[[#This Row],[PRODUCTO FINANCIERO]],TablaPrecios[PRODUCTO FINANCIERO],TablaPrecios[PRECIO UNIT],0)</f>
        <v>9.9</v>
      </c>
      <c r="G2234" s="2">
        <f>+TablaVentas[[#This Row],[CANTIDAD]]*TablaVentas[[#This Row],[PRECIO UNITARIO]]</f>
        <v>148.5</v>
      </c>
      <c r="H2234" s="1">
        <f t="shared" ca="1" si="34"/>
        <v>0.14009426263498093</v>
      </c>
      <c r="I2234" s="2">
        <f ca="1">+TablaVentas[[#This Row],[VENTAL TOTAL]]-TablaVentas[[#This Row],[VENTAL TOTAL]]*TablaVentas[[#This Row],[DESCUENTO]]</f>
        <v>127.69600199870533</v>
      </c>
      <c r="J2234" s="2">
        <f ca="1">0.18*TablaVentas[[#This Row],[SUBTOTAL]]</f>
        <v>22.985280359766957</v>
      </c>
      <c r="K2234" s="2">
        <f ca="1">+TablaVentas[[#This Row],[SUBTOTAL]]+TablaVentas[[#This Row],[IGV]]</f>
        <v>150.68128235847229</v>
      </c>
    </row>
    <row r="2235" spans="1:11" x14ac:dyDescent="0.25">
      <c r="A2235" t="s">
        <v>2244</v>
      </c>
      <c r="B2235" s="6">
        <v>46221</v>
      </c>
      <c r="C2235" t="s">
        <v>10012</v>
      </c>
      <c r="D2235" t="s">
        <v>10022</v>
      </c>
      <c r="E2235">
        <v>19</v>
      </c>
      <c r="F2235">
        <f>+_xlfn.XLOOKUP(TablaVentas[[#This Row],[PRODUCTO FINANCIERO]],TablaPrecios[PRODUCTO FINANCIERO],TablaPrecios[PRECIO UNIT],0)</f>
        <v>20.9</v>
      </c>
      <c r="G2235" s="2">
        <f>+TablaVentas[[#This Row],[CANTIDAD]]*TablaVentas[[#This Row],[PRECIO UNITARIO]]</f>
        <v>397.09999999999997</v>
      </c>
      <c r="H2235" s="1">
        <f t="shared" ca="1" si="34"/>
        <v>0.19438959799955952</v>
      </c>
      <c r="I2235" s="2">
        <f ca="1">+TablaVentas[[#This Row],[VENTAL TOTAL]]-TablaVentas[[#This Row],[VENTAL TOTAL]]*TablaVentas[[#This Row],[DESCUENTO]]</f>
        <v>319.90789063437489</v>
      </c>
      <c r="J2235" s="2">
        <f ca="1">0.18*TablaVentas[[#This Row],[SUBTOTAL]]</f>
        <v>57.583420314187478</v>
      </c>
      <c r="K2235" s="2">
        <f ca="1">+TablaVentas[[#This Row],[SUBTOTAL]]+TablaVentas[[#This Row],[IGV]]</f>
        <v>377.49131094856239</v>
      </c>
    </row>
    <row r="2236" spans="1:11" x14ac:dyDescent="0.25">
      <c r="A2236" t="s">
        <v>2245</v>
      </c>
      <c r="B2236" s="6">
        <v>45459</v>
      </c>
      <c r="C2236" t="s">
        <v>10011</v>
      </c>
      <c r="D2236" t="s">
        <v>10017</v>
      </c>
      <c r="E2236">
        <v>10</v>
      </c>
      <c r="F2236">
        <f>+_xlfn.XLOOKUP(TablaVentas[[#This Row],[PRODUCTO FINANCIERO]],TablaPrecios[PRODUCTO FINANCIERO],TablaPrecios[PRECIO UNIT],0)</f>
        <v>9.9</v>
      </c>
      <c r="G2236" s="2">
        <f>+TablaVentas[[#This Row],[CANTIDAD]]*TablaVentas[[#This Row],[PRECIO UNITARIO]]</f>
        <v>99</v>
      </c>
      <c r="H2236" s="1">
        <f t="shared" ca="1" si="34"/>
        <v>0.1472455361328725</v>
      </c>
      <c r="I2236" s="2">
        <f ca="1">+TablaVentas[[#This Row],[VENTAL TOTAL]]-TablaVentas[[#This Row],[VENTAL TOTAL]]*TablaVentas[[#This Row],[DESCUENTO]]</f>
        <v>84.422691922845615</v>
      </c>
      <c r="J2236" s="2">
        <f ca="1">0.18*TablaVentas[[#This Row],[SUBTOTAL]]</f>
        <v>15.19608454611221</v>
      </c>
      <c r="K2236" s="2">
        <f ca="1">+TablaVentas[[#This Row],[SUBTOTAL]]+TablaVentas[[#This Row],[IGV]]</f>
        <v>99.618776468957833</v>
      </c>
    </row>
    <row r="2237" spans="1:11" x14ac:dyDescent="0.25">
      <c r="A2237" t="s">
        <v>2246</v>
      </c>
      <c r="B2237" s="6">
        <v>45976</v>
      </c>
      <c r="C2237" t="s">
        <v>10013</v>
      </c>
      <c r="D2237" t="s">
        <v>10018</v>
      </c>
      <c r="E2237">
        <v>11</v>
      </c>
      <c r="F2237">
        <f>+_xlfn.XLOOKUP(TablaVentas[[#This Row],[PRODUCTO FINANCIERO]],TablaPrecios[PRODUCTO FINANCIERO],TablaPrecios[PRECIO UNIT],0)</f>
        <v>14.9</v>
      </c>
      <c r="G2237" s="2">
        <f>+TablaVentas[[#This Row],[CANTIDAD]]*TablaVentas[[#This Row],[PRECIO UNITARIO]]</f>
        <v>163.9</v>
      </c>
      <c r="H2237" s="1">
        <f t="shared" ca="1" si="34"/>
        <v>0.15788020930772145</v>
      </c>
      <c r="I2237" s="2">
        <f ca="1">+TablaVentas[[#This Row],[VENTAL TOTAL]]-TablaVentas[[#This Row],[VENTAL TOTAL]]*TablaVentas[[#This Row],[DESCUENTO]]</f>
        <v>138.02343369446447</v>
      </c>
      <c r="J2237" s="2">
        <f ca="1">0.18*TablaVentas[[#This Row],[SUBTOTAL]]</f>
        <v>24.844218065003606</v>
      </c>
      <c r="K2237" s="2">
        <f ca="1">+TablaVentas[[#This Row],[SUBTOTAL]]+TablaVentas[[#This Row],[IGV]]</f>
        <v>162.86765175946809</v>
      </c>
    </row>
    <row r="2238" spans="1:11" x14ac:dyDescent="0.25">
      <c r="A2238" t="s">
        <v>2247</v>
      </c>
      <c r="B2238" s="6">
        <v>45961</v>
      </c>
      <c r="C2238" t="s">
        <v>10016</v>
      </c>
      <c r="D2238" t="s">
        <v>10019</v>
      </c>
      <c r="E2238">
        <v>9</v>
      </c>
      <c r="F2238">
        <f>+_xlfn.XLOOKUP(TablaVentas[[#This Row],[PRODUCTO FINANCIERO]],TablaPrecios[PRODUCTO FINANCIERO],TablaPrecios[PRECIO UNIT],0)</f>
        <v>9.9</v>
      </c>
      <c r="G2238" s="2">
        <f>+TablaVentas[[#This Row],[CANTIDAD]]*TablaVentas[[#This Row],[PRECIO UNITARIO]]</f>
        <v>89.100000000000009</v>
      </c>
      <c r="H2238" s="1">
        <f t="shared" ca="1" si="34"/>
        <v>0.18193555245935039</v>
      </c>
      <c r="I2238" s="2">
        <f ca="1">+TablaVentas[[#This Row],[VENTAL TOTAL]]-TablaVentas[[#This Row],[VENTAL TOTAL]]*TablaVentas[[#This Row],[DESCUENTO]]</f>
        <v>72.889542275871889</v>
      </c>
      <c r="J2238" s="2">
        <f ca="1">0.18*TablaVentas[[#This Row],[SUBTOTAL]]</f>
        <v>13.120117609656939</v>
      </c>
      <c r="K2238" s="2">
        <f ca="1">+TablaVentas[[#This Row],[SUBTOTAL]]+TablaVentas[[#This Row],[IGV]]</f>
        <v>86.009659885528833</v>
      </c>
    </row>
    <row r="2239" spans="1:11" x14ac:dyDescent="0.25">
      <c r="A2239" t="s">
        <v>2248</v>
      </c>
      <c r="B2239" s="6">
        <v>45947</v>
      </c>
      <c r="C2239" t="s">
        <v>10012</v>
      </c>
      <c r="D2239" t="s">
        <v>10018</v>
      </c>
      <c r="E2239">
        <v>18</v>
      </c>
      <c r="F2239">
        <f>+_xlfn.XLOOKUP(TablaVentas[[#This Row],[PRODUCTO FINANCIERO]],TablaPrecios[PRODUCTO FINANCIERO],TablaPrecios[PRECIO UNIT],0)</f>
        <v>14.9</v>
      </c>
      <c r="G2239" s="2">
        <f>+TablaVentas[[#This Row],[CANTIDAD]]*TablaVentas[[#This Row],[PRECIO UNITARIO]]</f>
        <v>268.2</v>
      </c>
      <c r="H2239" s="1">
        <f t="shared" ca="1" si="34"/>
        <v>0.10581934158497693</v>
      </c>
      <c r="I2239" s="2">
        <f ca="1">+TablaVentas[[#This Row],[VENTAL TOTAL]]-TablaVentas[[#This Row],[VENTAL TOTAL]]*TablaVentas[[#This Row],[DESCUENTO]]</f>
        <v>239.81925258690919</v>
      </c>
      <c r="J2239" s="2">
        <f ca="1">0.18*TablaVentas[[#This Row],[SUBTOTAL]]</f>
        <v>43.167465465643652</v>
      </c>
      <c r="K2239" s="2">
        <f ca="1">+TablaVentas[[#This Row],[SUBTOTAL]]+TablaVentas[[#This Row],[IGV]]</f>
        <v>282.98671805255282</v>
      </c>
    </row>
    <row r="2240" spans="1:11" x14ac:dyDescent="0.25">
      <c r="A2240" t="s">
        <v>2249</v>
      </c>
      <c r="B2240" s="6">
        <v>45943</v>
      </c>
      <c r="C2240" t="s">
        <v>10014</v>
      </c>
      <c r="D2240" t="s">
        <v>10019</v>
      </c>
      <c r="E2240">
        <v>16</v>
      </c>
      <c r="F2240">
        <f>+_xlfn.XLOOKUP(TablaVentas[[#This Row],[PRODUCTO FINANCIERO]],TablaPrecios[PRODUCTO FINANCIERO],TablaPrecios[PRECIO UNIT],0)</f>
        <v>9.9</v>
      </c>
      <c r="G2240" s="2">
        <f>+TablaVentas[[#This Row],[CANTIDAD]]*TablaVentas[[#This Row],[PRECIO UNITARIO]]</f>
        <v>158.4</v>
      </c>
      <c r="H2240" s="1">
        <f t="shared" ca="1" si="34"/>
        <v>0.12237095390747438</v>
      </c>
      <c r="I2240" s="2">
        <f ca="1">+TablaVentas[[#This Row],[VENTAL TOTAL]]-TablaVentas[[#This Row],[VENTAL TOTAL]]*TablaVentas[[#This Row],[DESCUENTO]]</f>
        <v>139.01644090105606</v>
      </c>
      <c r="J2240" s="2">
        <f ca="1">0.18*TablaVentas[[#This Row],[SUBTOTAL]]</f>
        <v>25.02295936219009</v>
      </c>
      <c r="K2240" s="2">
        <f ca="1">+TablaVentas[[#This Row],[SUBTOTAL]]+TablaVentas[[#This Row],[IGV]]</f>
        <v>164.03940026324614</v>
      </c>
    </row>
    <row r="2241" spans="1:11" x14ac:dyDescent="0.25">
      <c r="A2241" t="s">
        <v>2250</v>
      </c>
      <c r="B2241" s="6">
        <v>45562</v>
      </c>
      <c r="C2241" t="s">
        <v>10014</v>
      </c>
      <c r="D2241" t="s">
        <v>10020</v>
      </c>
      <c r="E2241">
        <v>5</v>
      </c>
      <c r="F2241">
        <f>+_xlfn.XLOOKUP(TablaVentas[[#This Row],[PRODUCTO FINANCIERO]],TablaPrecios[PRODUCTO FINANCIERO],TablaPrecios[PRECIO UNIT],0)</f>
        <v>14.9</v>
      </c>
      <c r="G2241" s="2">
        <f>+TablaVentas[[#This Row],[CANTIDAD]]*TablaVentas[[#This Row],[PRECIO UNITARIO]]</f>
        <v>74.5</v>
      </c>
      <c r="H2241" s="1">
        <f t="shared" ca="1" si="34"/>
        <v>0.13520910630401398</v>
      </c>
      <c r="I2241" s="2">
        <f ca="1">+TablaVentas[[#This Row],[VENTAL TOTAL]]-TablaVentas[[#This Row],[VENTAL TOTAL]]*TablaVentas[[#This Row],[DESCUENTO]]</f>
        <v>64.426921580350964</v>
      </c>
      <c r="J2241" s="2">
        <f ca="1">0.18*TablaVentas[[#This Row],[SUBTOTAL]]</f>
        <v>11.596845884463173</v>
      </c>
      <c r="K2241" s="2">
        <f ca="1">+TablaVentas[[#This Row],[SUBTOTAL]]+TablaVentas[[#This Row],[IGV]]</f>
        <v>76.023767464814142</v>
      </c>
    </row>
    <row r="2242" spans="1:11" x14ac:dyDescent="0.25">
      <c r="A2242" t="s">
        <v>2251</v>
      </c>
      <c r="B2242" s="6">
        <v>45643</v>
      </c>
      <c r="C2242" t="s">
        <v>10013</v>
      </c>
      <c r="D2242" t="s">
        <v>10019</v>
      </c>
      <c r="E2242">
        <v>11</v>
      </c>
      <c r="F2242">
        <f>+_xlfn.XLOOKUP(TablaVentas[[#This Row],[PRODUCTO FINANCIERO]],TablaPrecios[PRODUCTO FINANCIERO],TablaPrecios[PRECIO UNIT],0)</f>
        <v>9.9</v>
      </c>
      <c r="G2242" s="2">
        <f>+TablaVentas[[#This Row],[CANTIDAD]]*TablaVentas[[#This Row],[PRECIO UNITARIO]]</f>
        <v>108.9</v>
      </c>
      <c r="H2242" s="1">
        <f t="shared" ref="H2242:H2305" ca="1" si="35">+RAND()*0.1+0.1</f>
        <v>0.19127428799144783</v>
      </c>
      <c r="I2242" s="2">
        <f ca="1">+TablaVentas[[#This Row],[VENTAL TOTAL]]-TablaVentas[[#This Row],[VENTAL TOTAL]]*TablaVentas[[#This Row],[DESCUENTO]]</f>
        <v>88.070230037731335</v>
      </c>
      <c r="J2242" s="2">
        <f ca="1">0.18*TablaVentas[[#This Row],[SUBTOTAL]]</f>
        <v>15.852641406791641</v>
      </c>
      <c r="K2242" s="2">
        <f ca="1">+TablaVentas[[#This Row],[SUBTOTAL]]+TablaVentas[[#This Row],[IGV]]</f>
        <v>103.92287144452297</v>
      </c>
    </row>
    <row r="2243" spans="1:11" x14ac:dyDescent="0.25">
      <c r="A2243" t="s">
        <v>2252</v>
      </c>
      <c r="B2243" s="6">
        <v>45697</v>
      </c>
      <c r="C2243" t="s">
        <v>10011</v>
      </c>
      <c r="D2243" t="s">
        <v>10020</v>
      </c>
      <c r="E2243">
        <v>7</v>
      </c>
      <c r="F2243">
        <f>+_xlfn.XLOOKUP(TablaVentas[[#This Row],[PRODUCTO FINANCIERO]],TablaPrecios[PRODUCTO FINANCIERO],TablaPrecios[PRECIO UNIT],0)</f>
        <v>14.9</v>
      </c>
      <c r="G2243" s="2">
        <f>+TablaVentas[[#This Row],[CANTIDAD]]*TablaVentas[[#This Row],[PRECIO UNITARIO]]</f>
        <v>104.3</v>
      </c>
      <c r="H2243" s="1">
        <f t="shared" ca="1" si="35"/>
        <v>0.13283172996162565</v>
      </c>
      <c r="I2243" s="2">
        <f ca="1">+TablaVentas[[#This Row],[VENTAL TOTAL]]-TablaVentas[[#This Row],[VENTAL TOTAL]]*TablaVentas[[#This Row],[DESCUENTO]]</f>
        <v>90.445650565002438</v>
      </c>
      <c r="J2243" s="2">
        <f ca="1">0.18*TablaVentas[[#This Row],[SUBTOTAL]]</f>
        <v>16.280217101700437</v>
      </c>
      <c r="K2243" s="2">
        <f ca="1">+TablaVentas[[#This Row],[SUBTOTAL]]+TablaVentas[[#This Row],[IGV]]</f>
        <v>106.72586766670287</v>
      </c>
    </row>
    <row r="2244" spans="1:11" x14ac:dyDescent="0.25">
      <c r="A2244" t="s">
        <v>2253</v>
      </c>
      <c r="B2244" s="6">
        <v>46365</v>
      </c>
      <c r="C2244" t="s">
        <v>10012</v>
      </c>
      <c r="D2244" t="s">
        <v>10020</v>
      </c>
      <c r="E2244">
        <v>17</v>
      </c>
      <c r="F2244">
        <f>+_xlfn.XLOOKUP(TablaVentas[[#This Row],[PRODUCTO FINANCIERO]],TablaPrecios[PRODUCTO FINANCIERO],TablaPrecios[PRECIO UNIT],0)</f>
        <v>14.9</v>
      </c>
      <c r="G2244" s="2">
        <f>+TablaVentas[[#This Row],[CANTIDAD]]*TablaVentas[[#This Row],[PRECIO UNITARIO]]</f>
        <v>253.3</v>
      </c>
      <c r="H2244" s="1">
        <f t="shared" ca="1" si="35"/>
        <v>0.12802364090780738</v>
      </c>
      <c r="I2244" s="2">
        <f ca="1">+TablaVentas[[#This Row],[VENTAL TOTAL]]-TablaVentas[[#This Row],[VENTAL TOTAL]]*TablaVentas[[#This Row],[DESCUENTO]]</f>
        <v>220.87161175805241</v>
      </c>
      <c r="J2244" s="2">
        <f ca="1">0.18*TablaVentas[[#This Row],[SUBTOTAL]]</f>
        <v>39.756890116449433</v>
      </c>
      <c r="K2244" s="2">
        <f ca="1">+TablaVentas[[#This Row],[SUBTOTAL]]+TablaVentas[[#This Row],[IGV]]</f>
        <v>260.62850187450186</v>
      </c>
    </row>
    <row r="2245" spans="1:11" x14ac:dyDescent="0.25">
      <c r="A2245" t="s">
        <v>2254</v>
      </c>
      <c r="B2245" s="6">
        <v>45697</v>
      </c>
      <c r="C2245" t="s">
        <v>10011</v>
      </c>
      <c r="D2245" t="s">
        <v>10018</v>
      </c>
      <c r="E2245">
        <v>20</v>
      </c>
      <c r="F2245">
        <f>+_xlfn.XLOOKUP(TablaVentas[[#This Row],[PRODUCTO FINANCIERO]],TablaPrecios[PRODUCTO FINANCIERO],TablaPrecios[PRECIO UNIT],0)</f>
        <v>14.9</v>
      </c>
      <c r="G2245" s="2">
        <f>+TablaVentas[[#This Row],[CANTIDAD]]*TablaVentas[[#This Row],[PRECIO UNITARIO]]</f>
        <v>298</v>
      </c>
      <c r="H2245" s="1">
        <f t="shared" ca="1" si="35"/>
        <v>0.10379803231116233</v>
      </c>
      <c r="I2245" s="2">
        <f ca="1">+TablaVentas[[#This Row],[VENTAL TOTAL]]-TablaVentas[[#This Row],[VENTAL TOTAL]]*TablaVentas[[#This Row],[DESCUENTO]]</f>
        <v>267.06818637127361</v>
      </c>
      <c r="J2245" s="2">
        <f ca="1">0.18*TablaVentas[[#This Row],[SUBTOTAL]]</f>
        <v>48.072273546829251</v>
      </c>
      <c r="K2245" s="2">
        <f ca="1">+TablaVentas[[#This Row],[SUBTOTAL]]+TablaVentas[[#This Row],[IGV]]</f>
        <v>315.14045991810286</v>
      </c>
    </row>
    <row r="2246" spans="1:11" x14ac:dyDescent="0.25">
      <c r="A2246" t="s">
        <v>2255</v>
      </c>
      <c r="B2246" s="6">
        <v>46040</v>
      </c>
      <c r="C2246" t="s">
        <v>10012</v>
      </c>
      <c r="D2246" t="s">
        <v>10017</v>
      </c>
      <c r="E2246">
        <v>8</v>
      </c>
      <c r="F2246">
        <f>+_xlfn.XLOOKUP(TablaVentas[[#This Row],[PRODUCTO FINANCIERO]],TablaPrecios[PRODUCTO FINANCIERO],TablaPrecios[PRECIO UNIT],0)</f>
        <v>9.9</v>
      </c>
      <c r="G2246" s="2">
        <f>+TablaVentas[[#This Row],[CANTIDAD]]*TablaVentas[[#This Row],[PRECIO UNITARIO]]</f>
        <v>79.2</v>
      </c>
      <c r="H2246" s="1">
        <f t="shared" ca="1" si="35"/>
        <v>0.16816133970849195</v>
      </c>
      <c r="I2246" s="2">
        <f ca="1">+TablaVentas[[#This Row],[VENTAL TOTAL]]-TablaVentas[[#This Row],[VENTAL TOTAL]]*TablaVentas[[#This Row],[DESCUENTO]]</f>
        <v>65.881621895087434</v>
      </c>
      <c r="J2246" s="2">
        <f ca="1">0.18*TablaVentas[[#This Row],[SUBTOTAL]]</f>
        <v>11.858691941115739</v>
      </c>
      <c r="K2246" s="2">
        <f ca="1">+TablaVentas[[#This Row],[SUBTOTAL]]+TablaVentas[[#This Row],[IGV]]</f>
        <v>77.740313836203171</v>
      </c>
    </row>
    <row r="2247" spans="1:11" x14ac:dyDescent="0.25">
      <c r="A2247" t="s">
        <v>2256</v>
      </c>
      <c r="B2247" s="6">
        <v>45560</v>
      </c>
      <c r="C2247" t="s">
        <v>10013</v>
      </c>
      <c r="D2247" t="s">
        <v>10020</v>
      </c>
      <c r="E2247">
        <v>14</v>
      </c>
      <c r="F2247">
        <f>+_xlfn.XLOOKUP(TablaVentas[[#This Row],[PRODUCTO FINANCIERO]],TablaPrecios[PRODUCTO FINANCIERO],TablaPrecios[PRECIO UNIT],0)</f>
        <v>14.9</v>
      </c>
      <c r="G2247" s="2">
        <f>+TablaVentas[[#This Row],[CANTIDAD]]*TablaVentas[[#This Row],[PRECIO UNITARIO]]</f>
        <v>208.6</v>
      </c>
      <c r="H2247" s="1">
        <f t="shared" ca="1" si="35"/>
        <v>0.16510485764303856</v>
      </c>
      <c r="I2247" s="2">
        <f ca="1">+TablaVentas[[#This Row],[VENTAL TOTAL]]-TablaVentas[[#This Row],[VENTAL TOTAL]]*TablaVentas[[#This Row],[DESCUENTO]]</f>
        <v>174.15912669566217</v>
      </c>
      <c r="J2247" s="2">
        <f ca="1">0.18*TablaVentas[[#This Row],[SUBTOTAL]]</f>
        <v>31.348642805219189</v>
      </c>
      <c r="K2247" s="2">
        <f ca="1">+TablaVentas[[#This Row],[SUBTOTAL]]+TablaVentas[[#This Row],[IGV]]</f>
        <v>205.50776950088135</v>
      </c>
    </row>
    <row r="2248" spans="1:11" x14ac:dyDescent="0.25">
      <c r="A2248" t="s">
        <v>2257</v>
      </c>
      <c r="B2248" s="6">
        <v>46367</v>
      </c>
      <c r="C2248" t="s">
        <v>10012</v>
      </c>
      <c r="D2248" t="s">
        <v>10019</v>
      </c>
      <c r="E2248">
        <v>7</v>
      </c>
      <c r="F2248">
        <f>+_xlfn.XLOOKUP(TablaVentas[[#This Row],[PRODUCTO FINANCIERO]],TablaPrecios[PRODUCTO FINANCIERO],TablaPrecios[PRECIO UNIT],0)</f>
        <v>9.9</v>
      </c>
      <c r="G2248" s="2">
        <f>+TablaVentas[[#This Row],[CANTIDAD]]*TablaVentas[[#This Row],[PRECIO UNITARIO]]</f>
        <v>69.3</v>
      </c>
      <c r="H2248" s="1">
        <f t="shared" ca="1" si="35"/>
        <v>0.14502279507254784</v>
      </c>
      <c r="I2248" s="2">
        <f ca="1">+TablaVentas[[#This Row],[VENTAL TOTAL]]-TablaVentas[[#This Row],[VENTAL TOTAL]]*TablaVentas[[#This Row],[DESCUENTO]]</f>
        <v>59.249920301472429</v>
      </c>
      <c r="J2248" s="2">
        <f ca="1">0.18*TablaVentas[[#This Row],[SUBTOTAL]]</f>
        <v>10.664985654265037</v>
      </c>
      <c r="K2248" s="2">
        <f ca="1">+TablaVentas[[#This Row],[SUBTOTAL]]+TablaVentas[[#This Row],[IGV]]</f>
        <v>69.914905955737467</v>
      </c>
    </row>
    <row r="2249" spans="1:11" x14ac:dyDescent="0.25">
      <c r="A2249" t="s">
        <v>2258</v>
      </c>
      <c r="B2249" s="6">
        <v>46254</v>
      </c>
      <c r="C2249" t="s">
        <v>10012</v>
      </c>
      <c r="D2249" t="s">
        <v>10019</v>
      </c>
      <c r="E2249">
        <v>6</v>
      </c>
      <c r="F2249">
        <f>+_xlfn.XLOOKUP(TablaVentas[[#This Row],[PRODUCTO FINANCIERO]],TablaPrecios[PRODUCTO FINANCIERO],TablaPrecios[PRECIO UNIT],0)</f>
        <v>9.9</v>
      </c>
      <c r="G2249" s="2">
        <f>+TablaVentas[[#This Row],[CANTIDAD]]*TablaVentas[[#This Row],[PRECIO UNITARIO]]</f>
        <v>59.400000000000006</v>
      </c>
      <c r="H2249" s="1">
        <f t="shared" ca="1" si="35"/>
        <v>0.177118881705225</v>
      </c>
      <c r="I2249" s="2">
        <f ca="1">+TablaVentas[[#This Row],[VENTAL TOTAL]]-TablaVentas[[#This Row],[VENTAL TOTAL]]*TablaVentas[[#This Row],[DESCUENTO]]</f>
        <v>48.879138426709638</v>
      </c>
      <c r="J2249" s="2">
        <f ca="1">0.18*TablaVentas[[#This Row],[SUBTOTAL]]</f>
        <v>8.7982449168077341</v>
      </c>
      <c r="K2249" s="2">
        <f ca="1">+TablaVentas[[#This Row],[SUBTOTAL]]+TablaVentas[[#This Row],[IGV]]</f>
        <v>57.67738334351737</v>
      </c>
    </row>
    <row r="2250" spans="1:11" x14ac:dyDescent="0.25">
      <c r="A2250" t="s">
        <v>2259</v>
      </c>
      <c r="B2250" s="6">
        <v>45331</v>
      </c>
      <c r="C2250" t="s">
        <v>10014</v>
      </c>
      <c r="D2250" t="s">
        <v>10018</v>
      </c>
      <c r="E2250">
        <v>8</v>
      </c>
      <c r="F2250">
        <f>+_xlfn.XLOOKUP(TablaVentas[[#This Row],[PRODUCTO FINANCIERO]],TablaPrecios[PRODUCTO FINANCIERO],TablaPrecios[PRECIO UNIT],0)</f>
        <v>14.9</v>
      </c>
      <c r="G2250" s="2">
        <f>+TablaVentas[[#This Row],[CANTIDAD]]*TablaVentas[[#This Row],[PRECIO UNITARIO]]</f>
        <v>119.2</v>
      </c>
      <c r="H2250" s="1">
        <f t="shared" ca="1" si="35"/>
        <v>0.14935183737634408</v>
      </c>
      <c r="I2250" s="2">
        <f ca="1">+TablaVentas[[#This Row],[VENTAL TOTAL]]-TablaVentas[[#This Row],[VENTAL TOTAL]]*TablaVentas[[#This Row],[DESCUENTO]]</f>
        <v>101.39726098473979</v>
      </c>
      <c r="J2250" s="2">
        <f ca="1">0.18*TablaVentas[[#This Row],[SUBTOTAL]]</f>
        <v>18.251506977253161</v>
      </c>
      <c r="K2250" s="2">
        <f ca="1">+TablaVentas[[#This Row],[SUBTOTAL]]+TablaVentas[[#This Row],[IGV]]</f>
        <v>119.64876796199295</v>
      </c>
    </row>
    <row r="2251" spans="1:11" x14ac:dyDescent="0.25">
      <c r="A2251" t="s">
        <v>2260</v>
      </c>
      <c r="B2251" s="6">
        <v>46046</v>
      </c>
      <c r="C2251" t="s">
        <v>10012</v>
      </c>
      <c r="D2251" t="s">
        <v>10022</v>
      </c>
      <c r="E2251">
        <v>20</v>
      </c>
      <c r="F2251">
        <f>+_xlfn.XLOOKUP(TablaVentas[[#This Row],[PRODUCTO FINANCIERO]],TablaPrecios[PRODUCTO FINANCIERO],TablaPrecios[PRECIO UNIT],0)</f>
        <v>20.9</v>
      </c>
      <c r="G2251" s="2">
        <f>+TablaVentas[[#This Row],[CANTIDAD]]*TablaVentas[[#This Row],[PRECIO UNITARIO]]</f>
        <v>418</v>
      </c>
      <c r="H2251" s="1">
        <f t="shared" ca="1" si="35"/>
        <v>0.17876530648422079</v>
      </c>
      <c r="I2251" s="2">
        <f ca="1">+TablaVentas[[#This Row],[VENTAL TOTAL]]-TablaVentas[[#This Row],[VENTAL TOTAL]]*TablaVentas[[#This Row],[DESCUENTO]]</f>
        <v>343.27610188959568</v>
      </c>
      <c r="J2251" s="2">
        <f ca="1">0.18*TablaVentas[[#This Row],[SUBTOTAL]]</f>
        <v>61.789698340127217</v>
      </c>
      <c r="K2251" s="2">
        <f ca="1">+TablaVentas[[#This Row],[SUBTOTAL]]+TablaVentas[[#This Row],[IGV]]</f>
        <v>405.06580022972287</v>
      </c>
    </row>
    <row r="2252" spans="1:11" x14ac:dyDescent="0.25">
      <c r="A2252" t="s">
        <v>2261</v>
      </c>
      <c r="B2252" s="6">
        <v>46343</v>
      </c>
      <c r="C2252" t="s">
        <v>10013</v>
      </c>
      <c r="D2252" t="s">
        <v>10019</v>
      </c>
      <c r="E2252">
        <v>9</v>
      </c>
      <c r="F2252">
        <f>+_xlfn.XLOOKUP(TablaVentas[[#This Row],[PRODUCTO FINANCIERO]],TablaPrecios[PRODUCTO FINANCIERO],TablaPrecios[PRECIO UNIT],0)</f>
        <v>9.9</v>
      </c>
      <c r="G2252" s="2">
        <f>+TablaVentas[[#This Row],[CANTIDAD]]*TablaVentas[[#This Row],[PRECIO UNITARIO]]</f>
        <v>89.100000000000009</v>
      </c>
      <c r="H2252" s="1">
        <f t="shared" ca="1" si="35"/>
        <v>0.17205641244238407</v>
      </c>
      <c r="I2252" s="2">
        <f ca="1">+TablaVentas[[#This Row],[VENTAL TOTAL]]-TablaVentas[[#This Row],[VENTAL TOTAL]]*TablaVentas[[#This Row],[DESCUENTO]]</f>
        <v>73.769773651383588</v>
      </c>
      <c r="J2252" s="2">
        <f ca="1">0.18*TablaVentas[[#This Row],[SUBTOTAL]]</f>
        <v>13.278559257249045</v>
      </c>
      <c r="K2252" s="2">
        <f ca="1">+TablaVentas[[#This Row],[SUBTOTAL]]+TablaVentas[[#This Row],[IGV]]</f>
        <v>87.048332908632631</v>
      </c>
    </row>
    <row r="2253" spans="1:11" x14ac:dyDescent="0.25">
      <c r="A2253" t="s">
        <v>2262</v>
      </c>
      <c r="B2253" s="6">
        <v>46185</v>
      </c>
      <c r="C2253" t="s">
        <v>10014</v>
      </c>
      <c r="D2253" t="s">
        <v>10017</v>
      </c>
      <c r="E2253">
        <v>19</v>
      </c>
      <c r="F2253">
        <f>+_xlfn.XLOOKUP(TablaVentas[[#This Row],[PRODUCTO FINANCIERO]],TablaPrecios[PRODUCTO FINANCIERO],TablaPrecios[PRECIO UNIT],0)</f>
        <v>9.9</v>
      </c>
      <c r="G2253" s="2">
        <f>+TablaVentas[[#This Row],[CANTIDAD]]*TablaVentas[[#This Row],[PRECIO UNITARIO]]</f>
        <v>188.1</v>
      </c>
      <c r="H2253" s="1">
        <f t="shared" ca="1" si="35"/>
        <v>0.11054867825922389</v>
      </c>
      <c r="I2253" s="2">
        <f ca="1">+TablaVentas[[#This Row],[VENTAL TOTAL]]-TablaVentas[[#This Row],[VENTAL TOTAL]]*TablaVentas[[#This Row],[DESCUENTO]]</f>
        <v>167.30579361943998</v>
      </c>
      <c r="J2253" s="2">
        <f ca="1">0.18*TablaVentas[[#This Row],[SUBTOTAL]]</f>
        <v>30.115042851499197</v>
      </c>
      <c r="K2253" s="2">
        <f ca="1">+TablaVentas[[#This Row],[SUBTOTAL]]+TablaVentas[[#This Row],[IGV]]</f>
        <v>197.42083647093918</v>
      </c>
    </row>
    <row r="2254" spans="1:11" x14ac:dyDescent="0.25">
      <c r="A2254" t="s">
        <v>2263</v>
      </c>
      <c r="B2254" s="6">
        <v>45340</v>
      </c>
      <c r="C2254" t="s">
        <v>10012</v>
      </c>
      <c r="D2254" t="s">
        <v>10019</v>
      </c>
      <c r="E2254">
        <v>7</v>
      </c>
      <c r="F2254">
        <f>+_xlfn.XLOOKUP(TablaVentas[[#This Row],[PRODUCTO FINANCIERO]],TablaPrecios[PRODUCTO FINANCIERO],TablaPrecios[PRECIO UNIT],0)</f>
        <v>9.9</v>
      </c>
      <c r="G2254" s="2">
        <f>+TablaVentas[[#This Row],[CANTIDAD]]*TablaVentas[[#This Row],[PRECIO UNITARIO]]</f>
        <v>69.3</v>
      </c>
      <c r="H2254" s="1">
        <f t="shared" ca="1" si="35"/>
        <v>0.14079435900124226</v>
      </c>
      <c r="I2254" s="2">
        <f ca="1">+TablaVentas[[#This Row],[VENTAL TOTAL]]-TablaVentas[[#This Row],[VENTAL TOTAL]]*TablaVentas[[#This Row],[DESCUENTO]]</f>
        <v>59.542950921213908</v>
      </c>
      <c r="J2254" s="2">
        <f ca="1">0.18*TablaVentas[[#This Row],[SUBTOTAL]]</f>
        <v>10.717731165818503</v>
      </c>
      <c r="K2254" s="2">
        <f ca="1">+TablaVentas[[#This Row],[SUBTOTAL]]+TablaVentas[[#This Row],[IGV]]</f>
        <v>70.260682087032407</v>
      </c>
    </row>
    <row r="2255" spans="1:11" x14ac:dyDescent="0.25">
      <c r="A2255" t="s">
        <v>2264</v>
      </c>
      <c r="B2255" s="6">
        <v>46032</v>
      </c>
      <c r="C2255" t="s">
        <v>10011</v>
      </c>
      <c r="D2255" t="s">
        <v>10019</v>
      </c>
      <c r="E2255">
        <v>17</v>
      </c>
      <c r="F2255">
        <f>+_xlfn.XLOOKUP(TablaVentas[[#This Row],[PRODUCTO FINANCIERO]],TablaPrecios[PRODUCTO FINANCIERO],TablaPrecios[PRECIO UNIT],0)</f>
        <v>9.9</v>
      </c>
      <c r="G2255" s="2">
        <f>+TablaVentas[[#This Row],[CANTIDAD]]*TablaVentas[[#This Row],[PRECIO UNITARIO]]</f>
        <v>168.3</v>
      </c>
      <c r="H2255" s="1">
        <f t="shared" ca="1" si="35"/>
        <v>0.13348400124715817</v>
      </c>
      <c r="I2255" s="2">
        <f ca="1">+TablaVentas[[#This Row],[VENTAL TOTAL]]-TablaVentas[[#This Row],[VENTAL TOTAL]]*TablaVentas[[#This Row],[DESCUENTO]]</f>
        <v>145.8346425901033</v>
      </c>
      <c r="J2255" s="2">
        <f ca="1">0.18*TablaVentas[[#This Row],[SUBTOTAL]]</f>
        <v>26.250235666218593</v>
      </c>
      <c r="K2255" s="2">
        <f ca="1">+TablaVentas[[#This Row],[SUBTOTAL]]+TablaVentas[[#This Row],[IGV]]</f>
        <v>172.0848782563219</v>
      </c>
    </row>
    <row r="2256" spans="1:11" x14ac:dyDescent="0.25">
      <c r="A2256" t="s">
        <v>2265</v>
      </c>
      <c r="B2256" s="6">
        <v>45855</v>
      </c>
      <c r="C2256" t="s">
        <v>10012</v>
      </c>
      <c r="D2256" t="s">
        <v>10019</v>
      </c>
      <c r="E2256">
        <v>15</v>
      </c>
      <c r="F2256">
        <f>+_xlfn.XLOOKUP(TablaVentas[[#This Row],[PRODUCTO FINANCIERO]],TablaPrecios[PRODUCTO FINANCIERO],TablaPrecios[PRECIO UNIT],0)</f>
        <v>9.9</v>
      </c>
      <c r="G2256" s="2">
        <f>+TablaVentas[[#This Row],[CANTIDAD]]*TablaVentas[[#This Row],[PRECIO UNITARIO]]</f>
        <v>148.5</v>
      </c>
      <c r="H2256" s="1">
        <f t="shared" ca="1" si="35"/>
        <v>0.12335926444836845</v>
      </c>
      <c r="I2256" s="2">
        <f ca="1">+TablaVentas[[#This Row],[VENTAL TOTAL]]-TablaVentas[[#This Row],[VENTAL TOTAL]]*TablaVentas[[#This Row],[DESCUENTO]]</f>
        <v>130.18114922941729</v>
      </c>
      <c r="J2256" s="2">
        <f ca="1">0.18*TablaVentas[[#This Row],[SUBTOTAL]]</f>
        <v>23.43260686129511</v>
      </c>
      <c r="K2256" s="2">
        <f ca="1">+TablaVentas[[#This Row],[SUBTOTAL]]+TablaVentas[[#This Row],[IGV]]</f>
        <v>153.6137560907124</v>
      </c>
    </row>
    <row r="2257" spans="1:11" x14ac:dyDescent="0.25">
      <c r="A2257" t="s">
        <v>2266</v>
      </c>
      <c r="B2257" s="6">
        <v>46180</v>
      </c>
      <c r="C2257" t="s">
        <v>10014</v>
      </c>
      <c r="D2257" t="s">
        <v>10022</v>
      </c>
      <c r="E2257">
        <v>6</v>
      </c>
      <c r="F2257">
        <f>+_xlfn.XLOOKUP(TablaVentas[[#This Row],[PRODUCTO FINANCIERO]],TablaPrecios[PRODUCTO FINANCIERO],TablaPrecios[PRECIO UNIT],0)</f>
        <v>20.9</v>
      </c>
      <c r="G2257" s="2">
        <f>+TablaVentas[[#This Row],[CANTIDAD]]*TablaVentas[[#This Row],[PRECIO UNITARIO]]</f>
        <v>125.39999999999999</v>
      </c>
      <c r="H2257" s="1">
        <f t="shared" ca="1" si="35"/>
        <v>0.15071089660316703</v>
      </c>
      <c r="I2257" s="2">
        <f ca="1">+TablaVentas[[#This Row],[VENTAL TOTAL]]-TablaVentas[[#This Row],[VENTAL TOTAL]]*TablaVentas[[#This Row],[DESCUENTO]]</f>
        <v>106.50085356596284</v>
      </c>
      <c r="J2257" s="2">
        <f ca="1">0.18*TablaVentas[[#This Row],[SUBTOTAL]]</f>
        <v>19.170153641873309</v>
      </c>
      <c r="K2257" s="2">
        <f ca="1">+TablaVentas[[#This Row],[SUBTOTAL]]+TablaVentas[[#This Row],[IGV]]</f>
        <v>125.67100720783615</v>
      </c>
    </row>
    <row r="2258" spans="1:11" x14ac:dyDescent="0.25">
      <c r="A2258" t="s">
        <v>2267</v>
      </c>
      <c r="B2258" s="6">
        <v>45301</v>
      </c>
      <c r="C2258" t="s">
        <v>10015</v>
      </c>
      <c r="D2258" t="s">
        <v>10018</v>
      </c>
      <c r="E2258">
        <v>3</v>
      </c>
      <c r="F2258">
        <f>+_xlfn.XLOOKUP(TablaVentas[[#This Row],[PRODUCTO FINANCIERO]],TablaPrecios[PRODUCTO FINANCIERO],TablaPrecios[PRECIO UNIT],0)</f>
        <v>14.9</v>
      </c>
      <c r="G2258" s="2">
        <f>+TablaVentas[[#This Row],[CANTIDAD]]*TablaVentas[[#This Row],[PRECIO UNITARIO]]</f>
        <v>44.7</v>
      </c>
      <c r="H2258" s="1">
        <f t="shared" ca="1" si="35"/>
        <v>0.18451356844919334</v>
      </c>
      <c r="I2258" s="2">
        <f ca="1">+TablaVentas[[#This Row],[VENTAL TOTAL]]-TablaVentas[[#This Row],[VENTAL TOTAL]]*TablaVentas[[#This Row],[DESCUENTO]]</f>
        <v>36.452243490321059</v>
      </c>
      <c r="J2258" s="2">
        <f ca="1">0.18*TablaVentas[[#This Row],[SUBTOTAL]]</f>
        <v>6.5614038282577907</v>
      </c>
      <c r="K2258" s="2">
        <f ca="1">+TablaVentas[[#This Row],[SUBTOTAL]]+TablaVentas[[#This Row],[IGV]]</f>
        <v>43.013647318578847</v>
      </c>
    </row>
    <row r="2259" spans="1:11" x14ac:dyDescent="0.25">
      <c r="A2259" t="s">
        <v>2268</v>
      </c>
      <c r="B2259" s="6">
        <v>45611</v>
      </c>
      <c r="C2259" t="s">
        <v>10012</v>
      </c>
      <c r="D2259" t="s">
        <v>10017</v>
      </c>
      <c r="E2259">
        <v>15</v>
      </c>
      <c r="F2259">
        <f>+_xlfn.XLOOKUP(TablaVentas[[#This Row],[PRODUCTO FINANCIERO]],TablaPrecios[PRODUCTO FINANCIERO],TablaPrecios[PRECIO UNIT],0)</f>
        <v>9.9</v>
      </c>
      <c r="G2259" s="2">
        <f>+TablaVentas[[#This Row],[CANTIDAD]]*TablaVentas[[#This Row],[PRECIO UNITARIO]]</f>
        <v>148.5</v>
      </c>
      <c r="H2259" s="1">
        <f t="shared" ca="1" si="35"/>
        <v>0.1464917220655988</v>
      </c>
      <c r="I2259" s="2">
        <f ca="1">+TablaVentas[[#This Row],[VENTAL TOTAL]]-TablaVentas[[#This Row],[VENTAL TOTAL]]*TablaVentas[[#This Row],[DESCUENTO]]</f>
        <v>126.74597927325858</v>
      </c>
      <c r="J2259" s="2">
        <f ca="1">0.18*TablaVentas[[#This Row],[SUBTOTAL]]</f>
        <v>22.814276269186543</v>
      </c>
      <c r="K2259" s="2">
        <f ca="1">+TablaVentas[[#This Row],[SUBTOTAL]]+TablaVentas[[#This Row],[IGV]]</f>
        <v>149.56025554244513</v>
      </c>
    </row>
    <row r="2260" spans="1:11" x14ac:dyDescent="0.25">
      <c r="A2260" t="s">
        <v>2269</v>
      </c>
      <c r="B2260" s="6">
        <v>45923</v>
      </c>
      <c r="C2260" t="s">
        <v>10016</v>
      </c>
      <c r="D2260" t="s">
        <v>10022</v>
      </c>
      <c r="E2260">
        <v>8</v>
      </c>
      <c r="F2260">
        <f>+_xlfn.XLOOKUP(TablaVentas[[#This Row],[PRODUCTO FINANCIERO]],TablaPrecios[PRODUCTO FINANCIERO],TablaPrecios[PRECIO UNIT],0)</f>
        <v>20.9</v>
      </c>
      <c r="G2260" s="2">
        <f>+TablaVentas[[#This Row],[CANTIDAD]]*TablaVentas[[#This Row],[PRECIO UNITARIO]]</f>
        <v>167.2</v>
      </c>
      <c r="H2260" s="1">
        <f t="shared" ca="1" si="35"/>
        <v>0.11596113608753789</v>
      </c>
      <c r="I2260" s="2">
        <f ca="1">+TablaVentas[[#This Row],[VENTAL TOTAL]]-TablaVentas[[#This Row],[VENTAL TOTAL]]*TablaVentas[[#This Row],[DESCUENTO]]</f>
        <v>147.81129804616364</v>
      </c>
      <c r="J2260" s="2">
        <f ca="1">0.18*TablaVentas[[#This Row],[SUBTOTAL]]</f>
        <v>26.606033648309456</v>
      </c>
      <c r="K2260" s="2">
        <f ca="1">+TablaVentas[[#This Row],[SUBTOTAL]]+TablaVentas[[#This Row],[IGV]]</f>
        <v>174.41733169447309</v>
      </c>
    </row>
    <row r="2261" spans="1:11" x14ac:dyDescent="0.25">
      <c r="A2261" t="s">
        <v>2270</v>
      </c>
      <c r="B2261" s="6">
        <v>46158</v>
      </c>
      <c r="C2261" t="s">
        <v>10013</v>
      </c>
      <c r="D2261" t="s">
        <v>10018</v>
      </c>
      <c r="E2261">
        <v>17</v>
      </c>
      <c r="F2261">
        <f>+_xlfn.XLOOKUP(TablaVentas[[#This Row],[PRODUCTO FINANCIERO]],TablaPrecios[PRODUCTO FINANCIERO],TablaPrecios[PRECIO UNIT],0)</f>
        <v>14.9</v>
      </c>
      <c r="G2261" s="2">
        <f>+TablaVentas[[#This Row],[CANTIDAD]]*TablaVentas[[#This Row],[PRECIO UNITARIO]]</f>
        <v>253.3</v>
      </c>
      <c r="H2261" s="1">
        <f t="shared" ca="1" si="35"/>
        <v>0.13719395960705796</v>
      </c>
      <c r="I2261" s="2">
        <f ca="1">+TablaVentas[[#This Row],[VENTAL TOTAL]]-TablaVentas[[#This Row],[VENTAL TOTAL]]*TablaVentas[[#This Row],[DESCUENTO]]</f>
        <v>218.54877003153223</v>
      </c>
      <c r="J2261" s="2">
        <f ca="1">0.18*TablaVentas[[#This Row],[SUBTOTAL]]</f>
        <v>39.338778605675799</v>
      </c>
      <c r="K2261" s="2">
        <f ca="1">+TablaVentas[[#This Row],[SUBTOTAL]]+TablaVentas[[#This Row],[IGV]]</f>
        <v>257.88754863720806</v>
      </c>
    </row>
    <row r="2262" spans="1:11" x14ac:dyDescent="0.25">
      <c r="A2262" t="s">
        <v>2271</v>
      </c>
      <c r="B2262" s="6">
        <v>45550</v>
      </c>
      <c r="C2262" t="s">
        <v>10011</v>
      </c>
      <c r="D2262" t="s">
        <v>10018</v>
      </c>
      <c r="E2262">
        <v>5</v>
      </c>
      <c r="F2262">
        <f>+_xlfn.XLOOKUP(TablaVentas[[#This Row],[PRODUCTO FINANCIERO]],TablaPrecios[PRODUCTO FINANCIERO],TablaPrecios[PRECIO UNIT],0)</f>
        <v>14.9</v>
      </c>
      <c r="G2262" s="2">
        <f>+TablaVentas[[#This Row],[CANTIDAD]]*TablaVentas[[#This Row],[PRECIO UNITARIO]]</f>
        <v>74.5</v>
      </c>
      <c r="H2262" s="1">
        <f t="shared" ca="1" si="35"/>
        <v>0.11582223810261949</v>
      </c>
      <c r="I2262" s="2">
        <f ca="1">+TablaVentas[[#This Row],[VENTAL TOTAL]]-TablaVentas[[#This Row],[VENTAL TOTAL]]*TablaVentas[[#This Row],[DESCUENTO]]</f>
        <v>65.871243261354849</v>
      </c>
      <c r="J2262" s="2">
        <f ca="1">0.18*TablaVentas[[#This Row],[SUBTOTAL]]</f>
        <v>11.856823787043872</v>
      </c>
      <c r="K2262" s="2">
        <f ca="1">+TablaVentas[[#This Row],[SUBTOTAL]]+TablaVentas[[#This Row],[IGV]]</f>
        <v>77.728067048398714</v>
      </c>
    </row>
    <row r="2263" spans="1:11" x14ac:dyDescent="0.25">
      <c r="A2263" t="s">
        <v>2272</v>
      </c>
      <c r="B2263" s="6">
        <v>46374</v>
      </c>
      <c r="C2263" t="s">
        <v>10013</v>
      </c>
      <c r="D2263" t="s">
        <v>10022</v>
      </c>
      <c r="E2263">
        <v>17</v>
      </c>
      <c r="F2263">
        <f>+_xlfn.XLOOKUP(TablaVentas[[#This Row],[PRODUCTO FINANCIERO]],TablaPrecios[PRODUCTO FINANCIERO],TablaPrecios[PRECIO UNIT],0)</f>
        <v>20.9</v>
      </c>
      <c r="G2263" s="2">
        <f>+TablaVentas[[#This Row],[CANTIDAD]]*TablaVentas[[#This Row],[PRECIO UNITARIO]]</f>
        <v>355.29999999999995</v>
      </c>
      <c r="H2263" s="1">
        <f t="shared" ca="1" si="35"/>
        <v>0.10534950638439194</v>
      </c>
      <c r="I2263" s="2">
        <f ca="1">+TablaVentas[[#This Row],[VENTAL TOTAL]]-TablaVentas[[#This Row],[VENTAL TOTAL]]*TablaVentas[[#This Row],[DESCUENTO]]</f>
        <v>317.86932038162547</v>
      </c>
      <c r="J2263" s="2">
        <f ca="1">0.18*TablaVentas[[#This Row],[SUBTOTAL]]</f>
        <v>57.216477668692583</v>
      </c>
      <c r="K2263" s="2">
        <f ca="1">+TablaVentas[[#This Row],[SUBTOTAL]]+TablaVentas[[#This Row],[IGV]]</f>
        <v>375.08579805031803</v>
      </c>
    </row>
    <row r="2264" spans="1:11" x14ac:dyDescent="0.25">
      <c r="A2264" t="s">
        <v>2273</v>
      </c>
      <c r="B2264" s="6">
        <v>46105</v>
      </c>
      <c r="C2264" t="s">
        <v>10013</v>
      </c>
      <c r="D2264" t="s">
        <v>10017</v>
      </c>
      <c r="E2264">
        <v>12</v>
      </c>
      <c r="F2264">
        <f>+_xlfn.XLOOKUP(TablaVentas[[#This Row],[PRODUCTO FINANCIERO]],TablaPrecios[PRODUCTO FINANCIERO],TablaPrecios[PRECIO UNIT],0)</f>
        <v>9.9</v>
      </c>
      <c r="G2264" s="2">
        <f>+TablaVentas[[#This Row],[CANTIDAD]]*TablaVentas[[#This Row],[PRECIO UNITARIO]]</f>
        <v>118.80000000000001</v>
      </c>
      <c r="H2264" s="1">
        <f t="shared" ca="1" si="35"/>
        <v>0.1586529275962775</v>
      </c>
      <c r="I2264" s="2">
        <f ca="1">+TablaVentas[[#This Row],[VENTAL TOTAL]]-TablaVentas[[#This Row],[VENTAL TOTAL]]*TablaVentas[[#This Row],[DESCUENTO]]</f>
        <v>99.952032201562247</v>
      </c>
      <c r="J2264" s="2">
        <f ca="1">0.18*TablaVentas[[#This Row],[SUBTOTAL]]</f>
        <v>17.991365796281205</v>
      </c>
      <c r="K2264" s="2">
        <f ca="1">+TablaVentas[[#This Row],[SUBTOTAL]]+TablaVentas[[#This Row],[IGV]]</f>
        <v>117.94339799784345</v>
      </c>
    </row>
    <row r="2265" spans="1:11" x14ac:dyDescent="0.25">
      <c r="A2265" t="s">
        <v>2274</v>
      </c>
      <c r="B2265" s="6">
        <v>45705</v>
      </c>
      <c r="C2265" t="s">
        <v>10012</v>
      </c>
      <c r="D2265" t="s">
        <v>10022</v>
      </c>
      <c r="E2265">
        <v>20</v>
      </c>
      <c r="F2265">
        <f>+_xlfn.XLOOKUP(TablaVentas[[#This Row],[PRODUCTO FINANCIERO]],TablaPrecios[PRODUCTO FINANCIERO],TablaPrecios[PRECIO UNIT],0)</f>
        <v>20.9</v>
      </c>
      <c r="G2265" s="2">
        <f>+TablaVentas[[#This Row],[CANTIDAD]]*TablaVentas[[#This Row],[PRECIO UNITARIO]]</f>
        <v>418</v>
      </c>
      <c r="H2265" s="1">
        <f t="shared" ca="1" si="35"/>
        <v>0.19139206303476911</v>
      </c>
      <c r="I2265" s="2">
        <f ca="1">+TablaVentas[[#This Row],[VENTAL TOTAL]]-TablaVentas[[#This Row],[VENTAL TOTAL]]*TablaVentas[[#This Row],[DESCUENTO]]</f>
        <v>337.99811765146649</v>
      </c>
      <c r="J2265" s="2">
        <f ca="1">0.18*TablaVentas[[#This Row],[SUBTOTAL]]</f>
        <v>60.839661177263963</v>
      </c>
      <c r="K2265" s="2">
        <f ca="1">+TablaVentas[[#This Row],[SUBTOTAL]]+TablaVentas[[#This Row],[IGV]]</f>
        <v>398.83777882873045</v>
      </c>
    </row>
    <row r="2266" spans="1:11" x14ac:dyDescent="0.25">
      <c r="A2266" t="s">
        <v>2275</v>
      </c>
      <c r="B2266" s="6">
        <v>45396</v>
      </c>
      <c r="C2266" t="s">
        <v>10012</v>
      </c>
      <c r="D2266" t="s">
        <v>10018</v>
      </c>
      <c r="E2266">
        <v>4</v>
      </c>
      <c r="F2266">
        <f>+_xlfn.XLOOKUP(TablaVentas[[#This Row],[PRODUCTO FINANCIERO]],TablaPrecios[PRODUCTO FINANCIERO],TablaPrecios[PRECIO UNIT],0)</f>
        <v>14.9</v>
      </c>
      <c r="G2266" s="2">
        <f>+TablaVentas[[#This Row],[CANTIDAD]]*TablaVentas[[#This Row],[PRECIO UNITARIO]]</f>
        <v>59.6</v>
      </c>
      <c r="H2266" s="1">
        <f t="shared" ca="1" si="35"/>
        <v>0.19040322645811225</v>
      </c>
      <c r="I2266" s="2">
        <f ca="1">+TablaVentas[[#This Row],[VENTAL TOTAL]]-TablaVentas[[#This Row],[VENTAL TOTAL]]*TablaVentas[[#This Row],[DESCUENTO]]</f>
        <v>48.251967703096511</v>
      </c>
      <c r="J2266" s="2">
        <f ca="1">0.18*TablaVentas[[#This Row],[SUBTOTAL]]</f>
        <v>8.6853541865573725</v>
      </c>
      <c r="K2266" s="2">
        <f ca="1">+TablaVentas[[#This Row],[SUBTOTAL]]+TablaVentas[[#This Row],[IGV]]</f>
        <v>56.937321889653887</v>
      </c>
    </row>
    <row r="2267" spans="1:11" x14ac:dyDescent="0.25">
      <c r="A2267" t="s">
        <v>2276</v>
      </c>
      <c r="B2267" s="6">
        <v>45500</v>
      </c>
      <c r="C2267" t="s">
        <v>10015</v>
      </c>
      <c r="D2267" t="s">
        <v>10020</v>
      </c>
      <c r="E2267">
        <v>10</v>
      </c>
      <c r="F2267">
        <f>+_xlfn.XLOOKUP(TablaVentas[[#This Row],[PRODUCTO FINANCIERO]],TablaPrecios[PRODUCTO FINANCIERO],TablaPrecios[PRECIO UNIT],0)</f>
        <v>14.9</v>
      </c>
      <c r="G2267" s="2">
        <f>+TablaVentas[[#This Row],[CANTIDAD]]*TablaVentas[[#This Row],[PRECIO UNITARIO]]</f>
        <v>149</v>
      </c>
      <c r="H2267" s="1">
        <f t="shared" ca="1" si="35"/>
        <v>0.1461188161521231</v>
      </c>
      <c r="I2267" s="2">
        <f ca="1">+TablaVentas[[#This Row],[VENTAL TOTAL]]-TablaVentas[[#This Row],[VENTAL TOTAL]]*TablaVentas[[#This Row],[DESCUENTO]]</f>
        <v>127.22829639333366</v>
      </c>
      <c r="J2267" s="2">
        <f ca="1">0.18*TablaVentas[[#This Row],[SUBTOTAL]]</f>
        <v>22.90109335080006</v>
      </c>
      <c r="K2267" s="2">
        <f ca="1">+TablaVentas[[#This Row],[SUBTOTAL]]+TablaVentas[[#This Row],[IGV]]</f>
        <v>150.12938974413373</v>
      </c>
    </row>
    <row r="2268" spans="1:11" x14ac:dyDescent="0.25">
      <c r="A2268" t="s">
        <v>2277</v>
      </c>
      <c r="B2268" s="6">
        <v>45853</v>
      </c>
      <c r="C2268" t="s">
        <v>10014</v>
      </c>
      <c r="D2268" t="s">
        <v>10022</v>
      </c>
      <c r="E2268">
        <v>12</v>
      </c>
      <c r="F2268">
        <f>+_xlfn.XLOOKUP(TablaVentas[[#This Row],[PRODUCTO FINANCIERO]],TablaPrecios[PRODUCTO FINANCIERO],TablaPrecios[PRECIO UNIT],0)</f>
        <v>20.9</v>
      </c>
      <c r="G2268" s="2">
        <f>+TablaVentas[[#This Row],[CANTIDAD]]*TablaVentas[[#This Row],[PRECIO UNITARIO]]</f>
        <v>250.79999999999998</v>
      </c>
      <c r="H2268" s="1">
        <f t="shared" ca="1" si="35"/>
        <v>0.14842932865480232</v>
      </c>
      <c r="I2268" s="2">
        <f ca="1">+TablaVentas[[#This Row],[VENTAL TOTAL]]-TablaVentas[[#This Row],[VENTAL TOTAL]]*TablaVentas[[#This Row],[DESCUENTO]]</f>
        <v>213.57392437337558</v>
      </c>
      <c r="J2268" s="2">
        <f ca="1">0.18*TablaVentas[[#This Row],[SUBTOTAL]]</f>
        <v>38.443306387207599</v>
      </c>
      <c r="K2268" s="2">
        <f ca="1">+TablaVentas[[#This Row],[SUBTOTAL]]+TablaVentas[[#This Row],[IGV]]</f>
        <v>252.01723076058317</v>
      </c>
    </row>
    <row r="2269" spans="1:11" x14ac:dyDescent="0.25">
      <c r="A2269" t="s">
        <v>2278</v>
      </c>
      <c r="B2269" s="6">
        <v>46159</v>
      </c>
      <c r="C2269" t="s">
        <v>10016</v>
      </c>
      <c r="D2269" t="s">
        <v>10022</v>
      </c>
      <c r="E2269">
        <v>11</v>
      </c>
      <c r="F2269">
        <f>+_xlfn.XLOOKUP(TablaVentas[[#This Row],[PRODUCTO FINANCIERO]],TablaPrecios[PRODUCTO FINANCIERO],TablaPrecios[PRECIO UNIT],0)</f>
        <v>20.9</v>
      </c>
      <c r="G2269" s="2">
        <f>+TablaVentas[[#This Row],[CANTIDAD]]*TablaVentas[[#This Row],[PRECIO UNITARIO]]</f>
        <v>229.89999999999998</v>
      </c>
      <c r="H2269" s="1">
        <f t="shared" ca="1" si="35"/>
        <v>0.149719558125641</v>
      </c>
      <c r="I2269" s="2">
        <f ca="1">+TablaVentas[[#This Row],[VENTAL TOTAL]]-TablaVentas[[#This Row],[VENTAL TOTAL]]*TablaVentas[[#This Row],[DESCUENTO]]</f>
        <v>195.47947358691511</v>
      </c>
      <c r="J2269" s="2">
        <f ca="1">0.18*TablaVentas[[#This Row],[SUBTOTAL]]</f>
        <v>35.186305245644718</v>
      </c>
      <c r="K2269" s="2">
        <f ca="1">+TablaVentas[[#This Row],[SUBTOTAL]]+TablaVentas[[#This Row],[IGV]]</f>
        <v>230.66577883255982</v>
      </c>
    </row>
    <row r="2270" spans="1:11" x14ac:dyDescent="0.25">
      <c r="A2270" t="s">
        <v>2279</v>
      </c>
      <c r="B2270" s="6">
        <v>45667</v>
      </c>
      <c r="C2270" t="s">
        <v>10015</v>
      </c>
      <c r="D2270" t="s">
        <v>10022</v>
      </c>
      <c r="E2270">
        <v>14</v>
      </c>
      <c r="F2270">
        <f>+_xlfn.XLOOKUP(TablaVentas[[#This Row],[PRODUCTO FINANCIERO]],TablaPrecios[PRODUCTO FINANCIERO],TablaPrecios[PRECIO UNIT],0)</f>
        <v>20.9</v>
      </c>
      <c r="G2270" s="2">
        <f>+TablaVentas[[#This Row],[CANTIDAD]]*TablaVentas[[#This Row],[PRECIO UNITARIO]]</f>
        <v>292.59999999999997</v>
      </c>
      <c r="H2270" s="1">
        <f t="shared" ca="1" si="35"/>
        <v>0.10946678775934458</v>
      </c>
      <c r="I2270" s="2">
        <f ca="1">+TablaVentas[[#This Row],[VENTAL TOTAL]]-TablaVentas[[#This Row],[VENTAL TOTAL]]*TablaVentas[[#This Row],[DESCUENTO]]</f>
        <v>260.57001790161576</v>
      </c>
      <c r="J2270" s="2">
        <f ca="1">0.18*TablaVentas[[#This Row],[SUBTOTAL]]</f>
        <v>46.902603222290836</v>
      </c>
      <c r="K2270" s="2">
        <f ca="1">+TablaVentas[[#This Row],[SUBTOTAL]]+TablaVentas[[#This Row],[IGV]]</f>
        <v>307.47262112390661</v>
      </c>
    </row>
    <row r="2271" spans="1:11" x14ac:dyDescent="0.25">
      <c r="A2271" t="s">
        <v>2280</v>
      </c>
      <c r="B2271" s="6">
        <v>46254</v>
      </c>
      <c r="C2271" t="s">
        <v>10012</v>
      </c>
      <c r="D2271" t="s">
        <v>10019</v>
      </c>
      <c r="E2271">
        <v>7</v>
      </c>
      <c r="F2271">
        <f>+_xlfn.XLOOKUP(TablaVentas[[#This Row],[PRODUCTO FINANCIERO]],TablaPrecios[PRODUCTO FINANCIERO],TablaPrecios[PRECIO UNIT],0)</f>
        <v>9.9</v>
      </c>
      <c r="G2271" s="2">
        <f>+TablaVentas[[#This Row],[CANTIDAD]]*TablaVentas[[#This Row],[PRECIO UNITARIO]]</f>
        <v>69.3</v>
      </c>
      <c r="H2271" s="1">
        <f t="shared" ca="1" si="35"/>
        <v>0.10617947387827728</v>
      </c>
      <c r="I2271" s="2">
        <f ca="1">+TablaVentas[[#This Row],[VENTAL TOTAL]]-TablaVentas[[#This Row],[VENTAL TOTAL]]*TablaVentas[[#This Row],[DESCUENTO]]</f>
        <v>61.941762460235381</v>
      </c>
      <c r="J2271" s="2">
        <f ca="1">0.18*TablaVentas[[#This Row],[SUBTOTAL]]</f>
        <v>11.149517242842368</v>
      </c>
      <c r="K2271" s="2">
        <f ca="1">+TablaVentas[[#This Row],[SUBTOTAL]]+TablaVentas[[#This Row],[IGV]]</f>
        <v>73.091279703077745</v>
      </c>
    </row>
    <row r="2272" spans="1:11" x14ac:dyDescent="0.25">
      <c r="A2272" t="s">
        <v>2281</v>
      </c>
      <c r="B2272" s="6">
        <v>45667</v>
      </c>
      <c r="C2272" t="s">
        <v>10011</v>
      </c>
      <c r="D2272" t="s">
        <v>10022</v>
      </c>
      <c r="E2272">
        <v>19</v>
      </c>
      <c r="F2272">
        <f>+_xlfn.XLOOKUP(TablaVentas[[#This Row],[PRODUCTO FINANCIERO]],TablaPrecios[PRODUCTO FINANCIERO],TablaPrecios[PRECIO UNIT],0)</f>
        <v>20.9</v>
      </c>
      <c r="G2272" s="2">
        <f>+TablaVentas[[#This Row],[CANTIDAD]]*TablaVentas[[#This Row],[PRECIO UNITARIO]]</f>
        <v>397.09999999999997</v>
      </c>
      <c r="H2272" s="1">
        <f t="shared" ca="1" si="35"/>
        <v>0.17106512466540832</v>
      </c>
      <c r="I2272" s="2">
        <f ca="1">+TablaVentas[[#This Row],[VENTAL TOTAL]]-TablaVentas[[#This Row],[VENTAL TOTAL]]*TablaVentas[[#This Row],[DESCUENTO]]</f>
        <v>329.17003899536633</v>
      </c>
      <c r="J2272" s="2">
        <f ca="1">0.18*TablaVentas[[#This Row],[SUBTOTAL]]</f>
        <v>59.250607019165933</v>
      </c>
      <c r="K2272" s="2">
        <f ca="1">+TablaVentas[[#This Row],[SUBTOTAL]]+TablaVentas[[#This Row],[IGV]]</f>
        <v>388.42064601453228</v>
      </c>
    </row>
    <row r="2273" spans="1:11" x14ac:dyDescent="0.25">
      <c r="A2273" t="s">
        <v>2282</v>
      </c>
      <c r="B2273" s="6">
        <v>45637</v>
      </c>
      <c r="C2273" t="s">
        <v>10013</v>
      </c>
      <c r="D2273" t="s">
        <v>10017</v>
      </c>
      <c r="E2273">
        <v>4</v>
      </c>
      <c r="F2273">
        <f>+_xlfn.XLOOKUP(TablaVentas[[#This Row],[PRODUCTO FINANCIERO]],TablaPrecios[PRODUCTO FINANCIERO],TablaPrecios[PRECIO UNIT],0)</f>
        <v>9.9</v>
      </c>
      <c r="G2273" s="2">
        <f>+TablaVentas[[#This Row],[CANTIDAD]]*TablaVentas[[#This Row],[PRECIO UNITARIO]]</f>
        <v>39.6</v>
      </c>
      <c r="H2273" s="1">
        <f t="shared" ca="1" si="35"/>
        <v>0.10245521903285104</v>
      </c>
      <c r="I2273" s="2">
        <f ca="1">+TablaVentas[[#This Row],[VENTAL TOTAL]]-TablaVentas[[#This Row],[VENTAL TOTAL]]*TablaVentas[[#This Row],[DESCUENTO]]</f>
        <v>35.542773326299098</v>
      </c>
      <c r="J2273" s="2">
        <f ca="1">0.18*TablaVentas[[#This Row],[SUBTOTAL]]</f>
        <v>6.3976991987338376</v>
      </c>
      <c r="K2273" s="2">
        <f ca="1">+TablaVentas[[#This Row],[SUBTOTAL]]+TablaVentas[[#This Row],[IGV]]</f>
        <v>41.940472525032938</v>
      </c>
    </row>
    <row r="2274" spans="1:11" x14ac:dyDescent="0.25">
      <c r="A2274" t="s">
        <v>2283</v>
      </c>
      <c r="B2274" s="6">
        <v>45466</v>
      </c>
      <c r="C2274" t="s">
        <v>10016</v>
      </c>
      <c r="D2274" t="s">
        <v>10019</v>
      </c>
      <c r="E2274">
        <v>14</v>
      </c>
      <c r="F2274">
        <f>+_xlfn.XLOOKUP(TablaVentas[[#This Row],[PRODUCTO FINANCIERO]],TablaPrecios[PRODUCTO FINANCIERO],TablaPrecios[PRECIO UNIT],0)</f>
        <v>9.9</v>
      </c>
      <c r="G2274" s="2">
        <f>+TablaVentas[[#This Row],[CANTIDAD]]*TablaVentas[[#This Row],[PRECIO UNITARIO]]</f>
        <v>138.6</v>
      </c>
      <c r="H2274" s="1">
        <f t="shared" ca="1" si="35"/>
        <v>0.13101260137831017</v>
      </c>
      <c r="I2274" s="2">
        <f ca="1">+TablaVentas[[#This Row],[VENTAL TOTAL]]-TablaVentas[[#This Row],[VENTAL TOTAL]]*TablaVentas[[#This Row],[DESCUENTO]]</f>
        <v>120.44165344896621</v>
      </c>
      <c r="J2274" s="2">
        <f ca="1">0.18*TablaVentas[[#This Row],[SUBTOTAL]]</f>
        <v>21.679497620813915</v>
      </c>
      <c r="K2274" s="2">
        <f ca="1">+TablaVentas[[#This Row],[SUBTOTAL]]+TablaVentas[[#This Row],[IGV]]</f>
        <v>142.12115106978013</v>
      </c>
    </row>
    <row r="2275" spans="1:11" x14ac:dyDescent="0.25">
      <c r="A2275" t="s">
        <v>2284</v>
      </c>
      <c r="B2275" s="6">
        <v>45972</v>
      </c>
      <c r="C2275" t="s">
        <v>10015</v>
      </c>
      <c r="D2275" t="s">
        <v>10017</v>
      </c>
      <c r="E2275">
        <v>17</v>
      </c>
      <c r="F2275">
        <f>+_xlfn.XLOOKUP(TablaVentas[[#This Row],[PRODUCTO FINANCIERO]],TablaPrecios[PRODUCTO FINANCIERO],TablaPrecios[PRECIO UNIT],0)</f>
        <v>9.9</v>
      </c>
      <c r="G2275" s="2">
        <f>+TablaVentas[[#This Row],[CANTIDAD]]*TablaVentas[[#This Row],[PRECIO UNITARIO]]</f>
        <v>168.3</v>
      </c>
      <c r="H2275" s="1">
        <f t="shared" ca="1" si="35"/>
        <v>0.16970573660305058</v>
      </c>
      <c r="I2275" s="2">
        <f ca="1">+TablaVentas[[#This Row],[VENTAL TOTAL]]-TablaVentas[[#This Row],[VENTAL TOTAL]]*TablaVentas[[#This Row],[DESCUENTO]]</f>
        <v>139.73852452970661</v>
      </c>
      <c r="J2275" s="2">
        <f ca="1">0.18*TablaVentas[[#This Row],[SUBTOTAL]]</f>
        <v>25.15293441534719</v>
      </c>
      <c r="K2275" s="2">
        <f ca="1">+TablaVentas[[#This Row],[SUBTOTAL]]+TablaVentas[[#This Row],[IGV]]</f>
        <v>164.89145894505378</v>
      </c>
    </row>
    <row r="2276" spans="1:11" x14ac:dyDescent="0.25">
      <c r="A2276" t="s">
        <v>2285</v>
      </c>
      <c r="B2276" s="6">
        <v>45931</v>
      </c>
      <c r="C2276" t="s">
        <v>10013</v>
      </c>
      <c r="D2276" t="s">
        <v>10019</v>
      </c>
      <c r="E2276">
        <v>3</v>
      </c>
      <c r="F2276">
        <f>+_xlfn.XLOOKUP(TablaVentas[[#This Row],[PRODUCTO FINANCIERO]],TablaPrecios[PRODUCTO FINANCIERO],TablaPrecios[PRECIO UNIT],0)</f>
        <v>9.9</v>
      </c>
      <c r="G2276" s="2">
        <f>+TablaVentas[[#This Row],[CANTIDAD]]*TablaVentas[[#This Row],[PRECIO UNITARIO]]</f>
        <v>29.700000000000003</v>
      </c>
      <c r="H2276" s="1">
        <f t="shared" ca="1" si="35"/>
        <v>0.18397492148237402</v>
      </c>
      <c r="I2276" s="2">
        <f ca="1">+TablaVentas[[#This Row],[VENTAL TOTAL]]-TablaVentas[[#This Row],[VENTAL TOTAL]]*TablaVentas[[#This Row],[DESCUENTO]]</f>
        <v>24.235944831973494</v>
      </c>
      <c r="J2276" s="2">
        <f ca="1">0.18*TablaVentas[[#This Row],[SUBTOTAL]]</f>
        <v>4.3624700697552292</v>
      </c>
      <c r="K2276" s="2">
        <f ca="1">+TablaVentas[[#This Row],[SUBTOTAL]]+TablaVentas[[#This Row],[IGV]]</f>
        <v>28.598414901728724</v>
      </c>
    </row>
    <row r="2277" spans="1:11" x14ac:dyDescent="0.25">
      <c r="A2277" t="s">
        <v>2286</v>
      </c>
      <c r="B2277" s="6">
        <v>46318</v>
      </c>
      <c r="C2277" t="s">
        <v>10012</v>
      </c>
      <c r="D2277" t="s">
        <v>10019</v>
      </c>
      <c r="E2277">
        <v>6</v>
      </c>
      <c r="F2277">
        <f>+_xlfn.XLOOKUP(TablaVentas[[#This Row],[PRODUCTO FINANCIERO]],TablaPrecios[PRODUCTO FINANCIERO],TablaPrecios[PRECIO UNIT],0)</f>
        <v>9.9</v>
      </c>
      <c r="G2277" s="2">
        <f>+TablaVentas[[#This Row],[CANTIDAD]]*TablaVentas[[#This Row],[PRECIO UNITARIO]]</f>
        <v>59.400000000000006</v>
      </c>
      <c r="H2277" s="1">
        <f t="shared" ca="1" si="35"/>
        <v>0.15025552096150069</v>
      </c>
      <c r="I2277" s="2">
        <f ca="1">+TablaVentas[[#This Row],[VENTAL TOTAL]]-TablaVentas[[#This Row],[VENTAL TOTAL]]*TablaVentas[[#This Row],[DESCUENTO]]</f>
        <v>50.474822054886864</v>
      </c>
      <c r="J2277" s="2">
        <f ca="1">0.18*TablaVentas[[#This Row],[SUBTOTAL]]</f>
        <v>9.0854679698796357</v>
      </c>
      <c r="K2277" s="2">
        <f ca="1">+TablaVentas[[#This Row],[SUBTOTAL]]+TablaVentas[[#This Row],[IGV]]</f>
        <v>59.560290024766502</v>
      </c>
    </row>
    <row r="2278" spans="1:11" x14ac:dyDescent="0.25">
      <c r="A2278" t="s">
        <v>2287</v>
      </c>
      <c r="B2278" s="6">
        <v>45581</v>
      </c>
      <c r="C2278" t="s">
        <v>10012</v>
      </c>
      <c r="D2278" t="s">
        <v>10017</v>
      </c>
      <c r="E2278">
        <v>10</v>
      </c>
      <c r="F2278">
        <f>+_xlfn.XLOOKUP(TablaVentas[[#This Row],[PRODUCTO FINANCIERO]],TablaPrecios[PRODUCTO FINANCIERO],TablaPrecios[PRECIO UNIT],0)</f>
        <v>9.9</v>
      </c>
      <c r="G2278" s="2">
        <f>+TablaVentas[[#This Row],[CANTIDAD]]*TablaVentas[[#This Row],[PRECIO UNITARIO]]</f>
        <v>99</v>
      </c>
      <c r="H2278" s="1">
        <f t="shared" ca="1" si="35"/>
        <v>0.17917308741533305</v>
      </c>
      <c r="I2278" s="2">
        <f ca="1">+TablaVentas[[#This Row],[VENTAL TOTAL]]-TablaVentas[[#This Row],[VENTAL TOTAL]]*TablaVentas[[#This Row],[DESCUENTO]]</f>
        <v>81.261864345882032</v>
      </c>
      <c r="J2278" s="2">
        <f ca="1">0.18*TablaVentas[[#This Row],[SUBTOTAL]]</f>
        <v>14.627135582258765</v>
      </c>
      <c r="K2278" s="2">
        <f ca="1">+TablaVentas[[#This Row],[SUBTOTAL]]+TablaVentas[[#This Row],[IGV]]</f>
        <v>95.888999928140791</v>
      </c>
    </row>
    <row r="2279" spans="1:11" x14ac:dyDescent="0.25">
      <c r="A2279" t="s">
        <v>2288</v>
      </c>
      <c r="B2279" s="6">
        <v>46024</v>
      </c>
      <c r="C2279" t="s">
        <v>10016</v>
      </c>
      <c r="D2279" t="s">
        <v>10018</v>
      </c>
      <c r="E2279">
        <v>20</v>
      </c>
      <c r="F2279">
        <f>+_xlfn.XLOOKUP(TablaVentas[[#This Row],[PRODUCTO FINANCIERO]],TablaPrecios[PRODUCTO FINANCIERO],TablaPrecios[PRECIO UNIT],0)</f>
        <v>14.9</v>
      </c>
      <c r="G2279" s="2">
        <f>+TablaVentas[[#This Row],[CANTIDAD]]*TablaVentas[[#This Row],[PRECIO UNITARIO]]</f>
        <v>298</v>
      </c>
      <c r="H2279" s="1">
        <f t="shared" ca="1" si="35"/>
        <v>0.17911871323010778</v>
      </c>
      <c r="I2279" s="2">
        <f ca="1">+TablaVentas[[#This Row],[VENTAL TOTAL]]-TablaVentas[[#This Row],[VENTAL TOTAL]]*TablaVentas[[#This Row],[DESCUENTO]]</f>
        <v>244.62262345742789</v>
      </c>
      <c r="J2279" s="2">
        <f ca="1">0.18*TablaVentas[[#This Row],[SUBTOTAL]]</f>
        <v>44.032072222337021</v>
      </c>
      <c r="K2279" s="2">
        <f ca="1">+TablaVentas[[#This Row],[SUBTOTAL]]+TablaVentas[[#This Row],[IGV]]</f>
        <v>288.65469567976493</v>
      </c>
    </row>
    <row r="2280" spans="1:11" x14ac:dyDescent="0.25">
      <c r="A2280" t="s">
        <v>2289</v>
      </c>
      <c r="B2280" s="6">
        <v>45602</v>
      </c>
      <c r="C2280" t="s">
        <v>10013</v>
      </c>
      <c r="D2280" t="s">
        <v>10019</v>
      </c>
      <c r="E2280">
        <v>15</v>
      </c>
      <c r="F2280">
        <f>+_xlfn.XLOOKUP(TablaVentas[[#This Row],[PRODUCTO FINANCIERO]],TablaPrecios[PRODUCTO FINANCIERO],TablaPrecios[PRECIO UNIT],0)</f>
        <v>9.9</v>
      </c>
      <c r="G2280" s="2">
        <f>+TablaVentas[[#This Row],[CANTIDAD]]*TablaVentas[[#This Row],[PRECIO UNITARIO]]</f>
        <v>148.5</v>
      </c>
      <c r="H2280" s="1">
        <f t="shared" ca="1" si="35"/>
        <v>0.1256462759611838</v>
      </c>
      <c r="I2280" s="2">
        <f ca="1">+TablaVentas[[#This Row],[VENTAL TOTAL]]-TablaVentas[[#This Row],[VENTAL TOTAL]]*TablaVentas[[#This Row],[DESCUENTO]]</f>
        <v>129.84152801976421</v>
      </c>
      <c r="J2280" s="2">
        <f ca="1">0.18*TablaVentas[[#This Row],[SUBTOTAL]]</f>
        <v>23.371475043557556</v>
      </c>
      <c r="K2280" s="2">
        <f ca="1">+TablaVentas[[#This Row],[SUBTOTAL]]+TablaVentas[[#This Row],[IGV]]</f>
        <v>153.21300306332176</v>
      </c>
    </row>
    <row r="2281" spans="1:11" x14ac:dyDescent="0.25">
      <c r="A2281" t="s">
        <v>2290</v>
      </c>
      <c r="B2281" s="6">
        <v>46385</v>
      </c>
      <c r="C2281" t="s">
        <v>10016</v>
      </c>
      <c r="D2281" t="s">
        <v>10020</v>
      </c>
      <c r="E2281">
        <v>14</v>
      </c>
      <c r="F2281">
        <f>+_xlfn.XLOOKUP(TablaVentas[[#This Row],[PRODUCTO FINANCIERO]],TablaPrecios[PRODUCTO FINANCIERO],TablaPrecios[PRECIO UNIT],0)</f>
        <v>14.9</v>
      </c>
      <c r="G2281" s="2">
        <f>+TablaVentas[[#This Row],[CANTIDAD]]*TablaVentas[[#This Row],[PRECIO UNITARIO]]</f>
        <v>208.6</v>
      </c>
      <c r="H2281" s="1">
        <f t="shared" ca="1" si="35"/>
        <v>0.16240499659826954</v>
      </c>
      <c r="I2281" s="2">
        <f ca="1">+TablaVentas[[#This Row],[VENTAL TOTAL]]-TablaVentas[[#This Row],[VENTAL TOTAL]]*TablaVentas[[#This Row],[DESCUENTO]]</f>
        <v>174.72231770960099</v>
      </c>
      <c r="J2281" s="2">
        <f ca="1">0.18*TablaVentas[[#This Row],[SUBTOTAL]]</f>
        <v>31.450017187728175</v>
      </c>
      <c r="K2281" s="2">
        <f ca="1">+TablaVentas[[#This Row],[SUBTOTAL]]+TablaVentas[[#This Row],[IGV]]</f>
        <v>206.17233489732916</v>
      </c>
    </row>
    <row r="2282" spans="1:11" x14ac:dyDescent="0.25">
      <c r="A2282" t="s">
        <v>2291</v>
      </c>
      <c r="B2282" s="6">
        <v>45742</v>
      </c>
      <c r="C2282" t="s">
        <v>10014</v>
      </c>
      <c r="D2282" t="s">
        <v>10022</v>
      </c>
      <c r="E2282">
        <v>13</v>
      </c>
      <c r="F2282">
        <f>+_xlfn.XLOOKUP(TablaVentas[[#This Row],[PRODUCTO FINANCIERO]],TablaPrecios[PRODUCTO FINANCIERO],TablaPrecios[PRECIO UNIT],0)</f>
        <v>20.9</v>
      </c>
      <c r="G2282" s="2">
        <f>+TablaVentas[[#This Row],[CANTIDAD]]*TablaVentas[[#This Row],[PRECIO UNITARIO]]</f>
        <v>271.7</v>
      </c>
      <c r="H2282" s="1">
        <f t="shared" ca="1" si="35"/>
        <v>0.11622955053642538</v>
      </c>
      <c r="I2282" s="2">
        <f ca="1">+TablaVentas[[#This Row],[VENTAL TOTAL]]-TablaVentas[[#This Row],[VENTAL TOTAL]]*TablaVentas[[#This Row],[DESCUENTO]]</f>
        <v>240.12043111925323</v>
      </c>
      <c r="J2282" s="2">
        <f ca="1">0.18*TablaVentas[[#This Row],[SUBTOTAL]]</f>
        <v>43.221677601465579</v>
      </c>
      <c r="K2282" s="2">
        <f ca="1">+TablaVentas[[#This Row],[SUBTOTAL]]+TablaVentas[[#This Row],[IGV]]</f>
        <v>283.34210872071878</v>
      </c>
    </row>
    <row r="2283" spans="1:11" x14ac:dyDescent="0.25">
      <c r="A2283" t="s">
        <v>2292</v>
      </c>
      <c r="B2283" s="6">
        <v>46172</v>
      </c>
      <c r="C2283" t="s">
        <v>10015</v>
      </c>
      <c r="D2283" t="s">
        <v>10020</v>
      </c>
      <c r="E2283">
        <v>15</v>
      </c>
      <c r="F2283">
        <f>+_xlfn.XLOOKUP(TablaVentas[[#This Row],[PRODUCTO FINANCIERO]],TablaPrecios[PRODUCTO FINANCIERO],TablaPrecios[PRECIO UNIT],0)</f>
        <v>14.9</v>
      </c>
      <c r="G2283" s="2">
        <f>+TablaVentas[[#This Row],[CANTIDAD]]*TablaVentas[[#This Row],[PRECIO UNITARIO]]</f>
        <v>223.5</v>
      </c>
      <c r="H2283" s="1">
        <f t="shared" ca="1" si="35"/>
        <v>0.13708357457424863</v>
      </c>
      <c r="I2283" s="2">
        <f ca="1">+TablaVentas[[#This Row],[VENTAL TOTAL]]-TablaVentas[[#This Row],[VENTAL TOTAL]]*TablaVentas[[#This Row],[DESCUENTO]]</f>
        <v>192.86182108265544</v>
      </c>
      <c r="J2283" s="2">
        <f ca="1">0.18*TablaVentas[[#This Row],[SUBTOTAL]]</f>
        <v>34.715127794877979</v>
      </c>
      <c r="K2283" s="2">
        <f ca="1">+TablaVentas[[#This Row],[SUBTOTAL]]+TablaVentas[[#This Row],[IGV]]</f>
        <v>227.57694887753343</v>
      </c>
    </row>
    <row r="2284" spans="1:11" x14ac:dyDescent="0.25">
      <c r="A2284" t="s">
        <v>2293</v>
      </c>
      <c r="B2284" s="6">
        <v>45427</v>
      </c>
      <c r="C2284" t="s">
        <v>10012</v>
      </c>
      <c r="D2284" t="s">
        <v>10022</v>
      </c>
      <c r="E2284">
        <v>12</v>
      </c>
      <c r="F2284">
        <f>+_xlfn.XLOOKUP(TablaVentas[[#This Row],[PRODUCTO FINANCIERO]],TablaPrecios[PRODUCTO FINANCIERO],TablaPrecios[PRECIO UNIT],0)</f>
        <v>20.9</v>
      </c>
      <c r="G2284" s="2">
        <f>+TablaVentas[[#This Row],[CANTIDAD]]*TablaVentas[[#This Row],[PRECIO UNITARIO]]</f>
        <v>250.79999999999998</v>
      </c>
      <c r="H2284" s="1">
        <f t="shared" ca="1" si="35"/>
        <v>0.13935126790445002</v>
      </c>
      <c r="I2284" s="2">
        <f ca="1">+TablaVentas[[#This Row],[VENTAL TOTAL]]-TablaVentas[[#This Row],[VENTAL TOTAL]]*TablaVentas[[#This Row],[DESCUENTO]]</f>
        <v>215.85070200956392</v>
      </c>
      <c r="J2284" s="2">
        <f ca="1">0.18*TablaVentas[[#This Row],[SUBTOTAL]]</f>
        <v>38.8531263617215</v>
      </c>
      <c r="K2284" s="2">
        <f ca="1">+TablaVentas[[#This Row],[SUBTOTAL]]+TablaVentas[[#This Row],[IGV]]</f>
        <v>254.70382837128543</v>
      </c>
    </row>
    <row r="2285" spans="1:11" x14ac:dyDescent="0.25">
      <c r="A2285" t="s">
        <v>2294</v>
      </c>
      <c r="B2285" s="6">
        <v>45304</v>
      </c>
      <c r="C2285" t="s">
        <v>10015</v>
      </c>
      <c r="D2285" t="s">
        <v>10019</v>
      </c>
      <c r="E2285">
        <v>8</v>
      </c>
      <c r="F2285">
        <f>+_xlfn.XLOOKUP(TablaVentas[[#This Row],[PRODUCTO FINANCIERO]],TablaPrecios[PRODUCTO FINANCIERO],TablaPrecios[PRECIO UNIT],0)</f>
        <v>9.9</v>
      </c>
      <c r="G2285" s="2">
        <f>+TablaVentas[[#This Row],[CANTIDAD]]*TablaVentas[[#This Row],[PRECIO UNITARIO]]</f>
        <v>79.2</v>
      </c>
      <c r="H2285" s="1">
        <f t="shared" ca="1" si="35"/>
        <v>0.15618826837338584</v>
      </c>
      <c r="I2285" s="2">
        <f ca="1">+TablaVentas[[#This Row],[VENTAL TOTAL]]-TablaVentas[[#This Row],[VENTAL TOTAL]]*TablaVentas[[#This Row],[DESCUENTO]]</f>
        <v>66.829889144827845</v>
      </c>
      <c r="J2285" s="2">
        <f ca="1">0.18*TablaVentas[[#This Row],[SUBTOTAL]]</f>
        <v>12.029380046069011</v>
      </c>
      <c r="K2285" s="2">
        <f ca="1">+TablaVentas[[#This Row],[SUBTOTAL]]+TablaVentas[[#This Row],[IGV]]</f>
        <v>78.859269190896853</v>
      </c>
    </row>
    <row r="2286" spans="1:11" x14ac:dyDescent="0.25">
      <c r="A2286" t="s">
        <v>2295</v>
      </c>
      <c r="B2286" s="6">
        <v>45369</v>
      </c>
      <c r="C2286" t="s">
        <v>10015</v>
      </c>
      <c r="D2286" t="s">
        <v>10018</v>
      </c>
      <c r="E2286">
        <v>20</v>
      </c>
      <c r="F2286">
        <f>+_xlfn.XLOOKUP(TablaVentas[[#This Row],[PRODUCTO FINANCIERO]],TablaPrecios[PRODUCTO FINANCIERO],TablaPrecios[PRECIO UNIT],0)</f>
        <v>14.9</v>
      </c>
      <c r="G2286" s="2">
        <f>+TablaVentas[[#This Row],[CANTIDAD]]*TablaVentas[[#This Row],[PRECIO UNITARIO]]</f>
        <v>298</v>
      </c>
      <c r="H2286" s="1">
        <f t="shared" ca="1" si="35"/>
        <v>0.15671272816579282</v>
      </c>
      <c r="I2286" s="2">
        <f ca="1">+TablaVentas[[#This Row],[VENTAL TOTAL]]-TablaVentas[[#This Row],[VENTAL TOTAL]]*TablaVentas[[#This Row],[DESCUENTO]]</f>
        <v>251.29960700659373</v>
      </c>
      <c r="J2286" s="2">
        <f ca="1">0.18*TablaVentas[[#This Row],[SUBTOTAL]]</f>
        <v>45.233929261186873</v>
      </c>
      <c r="K2286" s="2">
        <f ca="1">+TablaVentas[[#This Row],[SUBTOTAL]]+TablaVentas[[#This Row],[IGV]]</f>
        <v>296.53353626778062</v>
      </c>
    </row>
    <row r="2287" spans="1:11" x14ac:dyDescent="0.25">
      <c r="A2287" t="s">
        <v>2296</v>
      </c>
      <c r="B2287" s="6">
        <v>45691</v>
      </c>
      <c r="C2287" t="s">
        <v>10011</v>
      </c>
      <c r="D2287" t="s">
        <v>10017</v>
      </c>
      <c r="E2287">
        <v>4</v>
      </c>
      <c r="F2287">
        <f>+_xlfn.XLOOKUP(TablaVentas[[#This Row],[PRODUCTO FINANCIERO]],TablaPrecios[PRODUCTO FINANCIERO],TablaPrecios[PRECIO UNIT],0)</f>
        <v>9.9</v>
      </c>
      <c r="G2287" s="2">
        <f>+TablaVentas[[#This Row],[CANTIDAD]]*TablaVentas[[#This Row],[PRECIO UNITARIO]]</f>
        <v>39.6</v>
      </c>
      <c r="H2287" s="1">
        <f t="shared" ca="1" si="35"/>
        <v>0.15690249888843047</v>
      </c>
      <c r="I2287" s="2">
        <f ca="1">+TablaVentas[[#This Row],[VENTAL TOTAL]]-TablaVentas[[#This Row],[VENTAL TOTAL]]*TablaVentas[[#This Row],[DESCUENTO]]</f>
        <v>33.386661044018155</v>
      </c>
      <c r="J2287" s="2">
        <f ca="1">0.18*TablaVentas[[#This Row],[SUBTOTAL]]</f>
        <v>6.0095989879232672</v>
      </c>
      <c r="K2287" s="2">
        <f ca="1">+TablaVentas[[#This Row],[SUBTOTAL]]+TablaVentas[[#This Row],[IGV]]</f>
        <v>39.396260031941424</v>
      </c>
    </row>
    <row r="2288" spans="1:11" x14ac:dyDescent="0.25">
      <c r="A2288" t="s">
        <v>2297</v>
      </c>
      <c r="B2288" s="6">
        <v>45499</v>
      </c>
      <c r="C2288" t="s">
        <v>10013</v>
      </c>
      <c r="D2288" t="s">
        <v>10022</v>
      </c>
      <c r="E2288">
        <v>15</v>
      </c>
      <c r="F2288">
        <f>+_xlfn.XLOOKUP(TablaVentas[[#This Row],[PRODUCTO FINANCIERO]],TablaPrecios[PRODUCTO FINANCIERO],TablaPrecios[PRECIO UNIT],0)</f>
        <v>20.9</v>
      </c>
      <c r="G2288" s="2">
        <f>+TablaVentas[[#This Row],[CANTIDAD]]*TablaVentas[[#This Row],[PRECIO UNITARIO]]</f>
        <v>313.5</v>
      </c>
      <c r="H2288" s="1">
        <f t="shared" ca="1" si="35"/>
        <v>0.13632297653258654</v>
      </c>
      <c r="I2288" s="2">
        <f ca="1">+TablaVentas[[#This Row],[VENTAL TOTAL]]-TablaVentas[[#This Row],[VENTAL TOTAL]]*TablaVentas[[#This Row],[DESCUENTO]]</f>
        <v>270.76274685703413</v>
      </c>
      <c r="J2288" s="2">
        <f ca="1">0.18*TablaVentas[[#This Row],[SUBTOTAL]]</f>
        <v>48.73729443426614</v>
      </c>
      <c r="K2288" s="2">
        <f ca="1">+TablaVentas[[#This Row],[SUBTOTAL]]+TablaVentas[[#This Row],[IGV]]</f>
        <v>319.50004129130025</v>
      </c>
    </row>
    <row r="2289" spans="1:11" x14ac:dyDescent="0.25">
      <c r="A2289" t="s">
        <v>2298</v>
      </c>
      <c r="B2289" s="6">
        <v>45708</v>
      </c>
      <c r="C2289" t="s">
        <v>10012</v>
      </c>
      <c r="D2289" t="s">
        <v>10017</v>
      </c>
      <c r="E2289">
        <v>17</v>
      </c>
      <c r="F2289">
        <f>+_xlfn.XLOOKUP(TablaVentas[[#This Row],[PRODUCTO FINANCIERO]],TablaPrecios[PRODUCTO FINANCIERO],TablaPrecios[PRECIO UNIT],0)</f>
        <v>9.9</v>
      </c>
      <c r="G2289" s="2">
        <f>+TablaVentas[[#This Row],[CANTIDAD]]*TablaVentas[[#This Row],[PRECIO UNITARIO]]</f>
        <v>168.3</v>
      </c>
      <c r="H2289" s="1">
        <f t="shared" ca="1" si="35"/>
        <v>0.16958872574660283</v>
      </c>
      <c r="I2289" s="2">
        <f ca="1">+TablaVentas[[#This Row],[VENTAL TOTAL]]-TablaVentas[[#This Row],[VENTAL TOTAL]]*TablaVentas[[#This Row],[DESCUENTO]]</f>
        <v>139.75821745684675</v>
      </c>
      <c r="J2289" s="2">
        <f ca="1">0.18*TablaVentas[[#This Row],[SUBTOTAL]]</f>
        <v>25.156479142232413</v>
      </c>
      <c r="K2289" s="2">
        <f ca="1">+TablaVentas[[#This Row],[SUBTOTAL]]+TablaVentas[[#This Row],[IGV]]</f>
        <v>164.91469659907915</v>
      </c>
    </row>
    <row r="2290" spans="1:11" x14ac:dyDescent="0.25">
      <c r="A2290" t="s">
        <v>2299</v>
      </c>
      <c r="B2290" s="6">
        <v>45910</v>
      </c>
      <c r="C2290" t="s">
        <v>10011</v>
      </c>
      <c r="D2290" t="s">
        <v>10018</v>
      </c>
      <c r="E2290">
        <v>16</v>
      </c>
      <c r="F2290">
        <f>+_xlfn.XLOOKUP(TablaVentas[[#This Row],[PRODUCTO FINANCIERO]],TablaPrecios[PRODUCTO FINANCIERO],TablaPrecios[PRECIO UNIT],0)</f>
        <v>14.9</v>
      </c>
      <c r="G2290" s="2">
        <f>+TablaVentas[[#This Row],[CANTIDAD]]*TablaVentas[[#This Row],[PRECIO UNITARIO]]</f>
        <v>238.4</v>
      </c>
      <c r="H2290" s="1">
        <f t="shared" ca="1" si="35"/>
        <v>0.14359199475033599</v>
      </c>
      <c r="I2290" s="2">
        <f ca="1">+TablaVentas[[#This Row],[VENTAL TOTAL]]-TablaVentas[[#This Row],[VENTAL TOTAL]]*TablaVentas[[#This Row],[DESCUENTO]]</f>
        <v>204.16766845151992</v>
      </c>
      <c r="J2290" s="2">
        <f ca="1">0.18*TablaVentas[[#This Row],[SUBTOTAL]]</f>
        <v>36.750180321273582</v>
      </c>
      <c r="K2290" s="2">
        <f ca="1">+TablaVentas[[#This Row],[SUBTOTAL]]+TablaVentas[[#This Row],[IGV]]</f>
        <v>240.91784877279349</v>
      </c>
    </row>
    <row r="2291" spans="1:11" x14ac:dyDescent="0.25">
      <c r="A2291" t="s">
        <v>2300</v>
      </c>
      <c r="B2291" s="6">
        <v>46131</v>
      </c>
      <c r="C2291" t="s">
        <v>10016</v>
      </c>
      <c r="D2291" t="s">
        <v>10022</v>
      </c>
      <c r="E2291">
        <v>20</v>
      </c>
      <c r="F2291">
        <f>+_xlfn.XLOOKUP(TablaVentas[[#This Row],[PRODUCTO FINANCIERO]],TablaPrecios[PRODUCTO FINANCIERO],TablaPrecios[PRECIO UNIT],0)</f>
        <v>20.9</v>
      </c>
      <c r="G2291" s="2">
        <f>+TablaVentas[[#This Row],[CANTIDAD]]*TablaVentas[[#This Row],[PRECIO UNITARIO]]</f>
        <v>418</v>
      </c>
      <c r="H2291" s="1">
        <f t="shared" ca="1" si="35"/>
        <v>0.13894592515678378</v>
      </c>
      <c r="I2291" s="2">
        <f ca="1">+TablaVentas[[#This Row],[VENTAL TOTAL]]-TablaVentas[[#This Row],[VENTAL TOTAL]]*TablaVentas[[#This Row],[DESCUENTO]]</f>
        <v>359.92060328446439</v>
      </c>
      <c r="J2291" s="2">
        <f ca="1">0.18*TablaVentas[[#This Row],[SUBTOTAL]]</f>
        <v>64.785708591203587</v>
      </c>
      <c r="K2291" s="2">
        <f ca="1">+TablaVentas[[#This Row],[SUBTOTAL]]+TablaVentas[[#This Row],[IGV]]</f>
        <v>424.70631187566801</v>
      </c>
    </row>
    <row r="2292" spans="1:11" x14ac:dyDescent="0.25">
      <c r="A2292" t="s">
        <v>2301</v>
      </c>
      <c r="B2292" s="6">
        <v>46009</v>
      </c>
      <c r="C2292" t="s">
        <v>10015</v>
      </c>
      <c r="D2292" t="s">
        <v>10017</v>
      </c>
      <c r="E2292">
        <v>6</v>
      </c>
      <c r="F2292">
        <f>+_xlfn.XLOOKUP(TablaVentas[[#This Row],[PRODUCTO FINANCIERO]],TablaPrecios[PRODUCTO FINANCIERO],TablaPrecios[PRECIO UNIT],0)</f>
        <v>9.9</v>
      </c>
      <c r="G2292" s="2">
        <f>+TablaVentas[[#This Row],[CANTIDAD]]*TablaVentas[[#This Row],[PRECIO UNITARIO]]</f>
        <v>59.400000000000006</v>
      </c>
      <c r="H2292" s="1">
        <f t="shared" ca="1" si="35"/>
        <v>0.11903944913849643</v>
      </c>
      <c r="I2292" s="2">
        <f ca="1">+TablaVentas[[#This Row],[VENTAL TOTAL]]-TablaVentas[[#This Row],[VENTAL TOTAL]]*TablaVentas[[#This Row],[DESCUENTO]]</f>
        <v>52.329056721173316</v>
      </c>
      <c r="J2292" s="2">
        <f ca="1">0.18*TablaVentas[[#This Row],[SUBTOTAL]]</f>
        <v>9.4192302098111966</v>
      </c>
      <c r="K2292" s="2">
        <f ca="1">+TablaVentas[[#This Row],[SUBTOTAL]]+TablaVentas[[#This Row],[IGV]]</f>
        <v>61.748286930984513</v>
      </c>
    </row>
    <row r="2293" spans="1:11" x14ac:dyDescent="0.25">
      <c r="A2293" t="s">
        <v>2302</v>
      </c>
      <c r="B2293" s="6">
        <v>45922</v>
      </c>
      <c r="C2293" t="s">
        <v>10013</v>
      </c>
      <c r="D2293" t="s">
        <v>10020</v>
      </c>
      <c r="E2293">
        <v>11</v>
      </c>
      <c r="F2293">
        <f>+_xlfn.XLOOKUP(TablaVentas[[#This Row],[PRODUCTO FINANCIERO]],TablaPrecios[PRODUCTO FINANCIERO],TablaPrecios[PRECIO UNIT],0)</f>
        <v>14.9</v>
      </c>
      <c r="G2293" s="2">
        <f>+TablaVentas[[#This Row],[CANTIDAD]]*TablaVentas[[#This Row],[PRECIO UNITARIO]]</f>
        <v>163.9</v>
      </c>
      <c r="H2293" s="1">
        <f t="shared" ca="1" si="35"/>
        <v>0.14221304326458137</v>
      </c>
      <c r="I2293" s="2">
        <f ca="1">+TablaVentas[[#This Row],[VENTAL TOTAL]]-TablaVentas[[#This Row],[VENTAL TOTAL]]*TablaVentas[[#This Row],[DESCUENTO]]</f>
        <v>140.59128220893513</v>
      </c>
      <c r="J2293" s="2">
        <f ca="1">0.18*TablaVentas[[#This Row],[SUBTOTAL]]</f>
        <v>25.306430797608321</v>
      </c>
      <c r="K2293" s="2">
        <f ca="1">+TablaVentas[[#This Row],[SUBTOTAL]]+TablaVentas[[#This Row],[IGV]]</f>
        <v>165.89771300654346</v>
      </c>
    </row>
    <row r="2294" spans="1:11" x14ac:dyDescent="0.25">
      <c r="A2294" t="s">
        <v>2303</v>
      </c>
      <c r="B2294" s="6">
        <v>45916</v>
      </c>
      <c r="C2294" t="s">
        <v>10013</v>
      </c>
      <c r="D2294" t="s">
        <v>10020</v>
      </c>
      <c r="E2294">
        <v>16</v>
      </c>
      <c r="F2294">
        <f>+_xlfn.XLOOKUP(TablaVentas[[#This Row],[PRODUCTO FINANCIERO]],TablaPrecios[PRODUCTO FINANCIERO],TablaPrecios[PRECIO UNIT],0)</f>
        <v>14.9</v>
      </c>
      <c r="G2294" s="2">
        <f>+TablaVentas[[#This Row],[CANTIDAD]]*TablaVentas[[#This Row],[PRECIO UNITARIO]]</f>
        <v>238.4</v>
      </c>
      <c r="H2294" s="1">
        <f t="shared" ca="1" si="35"/>
        <v>0.11294416945157328</v>
      </c>
      <c r="I2294" s="2">
        <f ca="1">+TablaVentas[[#This Row],[VENTAL TOTAL]]-TablaVentas[[#This Row],[VENTAL TOTAL]]*TablaVentas[[#This Row],[DESCUENTO]]</f>
        <v>211.47411000274494</v>
      </c>
      <c r="J2294" s="2">
        <f ca="1">0.18*TablaVentas[[#This Row],[SUBTOTAL]]</f>
        <v>38.065339800494087</v>
      </c>
      <c r="K2294" s="2">
        <f ca="1">+TablaVentas[[#This Row],[SUBTOTAL]]+TablaVentas[[#This Row],[IGV]]</f>
        <v>249.53944980323902</v>
      </c>
    </row>
    <row r="2295" spans="1:11" x14ac:dyDescent="0.25">
      <c r="A2295" t="s">
        <v>2304</v>
      </c>
      <c r="B2295" s="6">
        <v>46045</v>
      </c>
      <c r="C2295" t="s">
        <v>10012</v>
      </c>
      <c r="D2295" t="s">
        <v>10022</v>
      </c>
      <c r="E2295">
        <v>7</v>
      </c>
      <c r="F2295">
        <f>+_xlfn.XLOOKUP(TablaVentas[[#This Row],[PRODUCTO FINANCIERO]],TablaPrecios[PRODUCTO FINANCIERO],TablaPrecios[PRECIO UNIT],0)</f>
        <v>20.9</v>
      </c>
      <c r="G2295" s="2">
        <f>+TablaVentas[[#This Row],[CANTIDAD]]*TablaVentas[[#This Row],[PRECIO UNITARIO]]</f>
        <v>146.29999999999998</v>
      </c>
      <c r="H2295" s="1">
        <f t="shared" ca="1" si="35"/>
        <v>0.14359424066432802</v>
      </c>
      <c r="I2295" s="2">
        <f ca="1">+TablaVentas[[#This Row],[VENTAL TOTAL]]-TablaVentas[[#This Row],[VENTAL TOTAL]]*TablaVentas[[#This Row],[DESCUENTO]]</f>
        <v>125.2921625908088</v>
      </c>
      <c r="J2295" s="2">
        <f ca="1">0.18*TablaVentas[[#This Row],[SUBTOTAL]]</f>
        <v>22.552589266345585</v>
      </c>
      <c r="K2295" s="2">
        <f ca="1">+TablaVentas[[#This Row],[SUBTOTAL]]+TablaVentas[[#This Row],[IGV]]</f>
        <v>147.84475185715439</v>
      </c>
    </row>
    <row r="2296" spans="1:11" x14ac:dyDescent="0.25">
      <c r="A2296" t="s">
        <v>2305</v>
      </c>
      <c r="B2296" s="6">
        <v>45407</v>
      </c>
      <c r="C2296" t="s">
        <v>10013</v>
      </c>
      <c r="D2296" t="s">
        <v>10018</v>
      </c>
      <c r="E2296">
        <v>11</v>
      </c>
      <c r="F2296">
        <f>+_xlfn.XLOOKUP(TablaVentas[[#This Row],[PRODUCTO FINANCIERO]],TablaPrecios[PRODUCTO FINANCIERO],TablaPrecios[PRECIO UNIT],0)</f>
        <v>14.9</v>
      </c>
      <c r="G2296" s="2">
        <f>+TablaVentas[[#This Row],[CANTIDAD]]*TablaVentas[[#This Row],[PRECIO UNITARIO]]</f>
        <v>163.9</v>
      </c>
      <c r="H2296" s="1">
        <f t="shared" ca="1" si="35"/>
        <v>0.16116950536142841</v>
      </c>
      <c r="I2296" s="2">
        <f ca="1">+TablaVentas[[#This Row],[VENTAL TOTAL]]-TablaVentas[[#This Row],[VENTAL TOTAL]]*TablaVentas[[#This Row],[DESCUENTO]]</f>
        <v>137.4843180712619</v>
      </c>
      <c r="J2296" s="2">
        <f ca="1">0.18*TablaVentas[[#This Row],[SUBTOTAL]]</f>
        <v>24.747177252827139</v>
      </c>
      <c r="K2296" s="2">
        <f ca="1">+TablaVentas[[#This Row],[SUBTOTAL]]+TablaVentas[[#This Row],[IGV]]</f>
        <v>162.23149532408902</v>
      </c>
    </row>
    <row r="2297" spans="1:11" x14ac:dyDescent="0.25">
      <c r="A2297" t="s">
        <v>2306</v>
      </c>
      <c r="B2297" s="6">
        <v>45387</v>
      </c>
      <c r="C2297" t="s">
        <v>10013</v>
      </c>
      <c r="D2297" t="s">
        <v>10019</v>
      </c>
      <c r="E2297">
        <v>10</v>
      </c>
      <c r="F2297">
        <f>+_xlfn.XLOOKUP(TablaVentas[[#This Row],[PRODUCTO FINANCIERO]],TablaPrecios[PRODUCTO FINANCIERO],TablaPrecios[PRECIO UNIT],0)</f>
        <v>9.9</v>
      </c>
      <c r="G2297" s="2">
        <f>+TablaVentas[[#This Row],[CANTIDAD]]*TablaVentas[[#This Row],[PRECIO UNITARIO]]</f>
        <v>99</v>
      </c>
      <c r="H2297" s="1">
        <f t="shared" ca="1" si="35"/>
        <v>0.1800129819001291</v>
      </c>
      <c r="I2297" s="2">
        <f ca="1">+TablaVentas[[#This Row],[VENTAL TOTAL]]-TablaVentas[[#This Row],[VENTAL TOTAL]]*TablaVentas[[#This Row],[DESCUENTO]]</f>
        <v>81.178714791887217</v>
      </c>
      <c r="J2297" s="2">
        <f ca="1">0.18*TablaVentas[[#This Row],[SUBTOTAL]]</f>
        <v>14.612168662539698</v>
      </c>
      <c r="K2297" s="2">
        <f ca="1">+TablaVentas[[#This Row],[SUBTOTAL]]+TablaVentas[[#This Row],[IGV]]</f>
        <v>95.790883454426918</v>
      </c>
    </row>
    <row r="2298" spans="1:11" x14ac:dyDescent="0.25">
      <c r="A2298" t="s">
        <v>2307</v>
      </c>
      <c r="B2298" s="6">
        <v>46291</v>
      </c>
      <c r="C2298" t="s">
        <v>10013</v>
      </c>
      <c r="D2298" t="s">
        <v>10017</v>
      </c>
      <c r="E2298">
        <v>19</v>
      </c>
      <c r="F2298">
        <f>+_xlfn.XLOOKUP(TablaVentas[[#This Row],[PRODUCTO FINANCIERO]],TablaPrecios[PRODUCTO FINANCIERO],TablaPrecios[PRECIO UNIT],0)</f>
        <v>9.9</v>
      </c>
      <c r="G2298" s="2">
        <f>+TablaVentas[[#This Row],[CANTIDAD]]*TablaVentas[[#This Row],[PRECIO UNITARIO]]</f>
        <v>188.1</v>
      </c>
      <c r="H2298" s="1">
        <f t="shared" ca="1" si="35"/>
        <v>0.10711019309393191</v>
      </c>
      <c r="I2298" s="2">
        <f ca="1">+TablaVentas[[#This Row],[VENTAL TOTAL]]-TablaVentas[[#This Row],[VENTAL TOTAL]]*TablaVentas[[#This Row],[DESCUENTO]]</f>
        <v>167.95257267903139</v>
      </c>
      <c r="J2298" s="2">
        <f ca="1">0.18*TablaVentas[[#This Row],[SUBTOTAL]]</f>
        <v>30.231463082225648</v>
      </c>
      <c r="K2298" s="2">
        <f ca="1">+TablaVentas[[#This Row],[SUBTOTAL]]+TablaVentas[[#This Row],[IGV]]</f>
        <v>198.18403576125704</v>
      </c>
    </row>
    <row r="2299" spans="1:11" x14ac:dyDescent="0.25">
      <c r="A2299" t="s">
        <v>2308</v>
      </c>
      <c r="B2299" s="6">
        <v>45904</v>
      </c>
      <c r="C2299" t="s">
        <v>10013</v>
      </c>
      <c r="D2299" t="s">
        <v>10017</v>
      </c>
      <c r="E2299">
        <v>4</v>
      </c>
      <c r="F2299">
        <f>+_xlfn.XLOOKUP(TablaVentas[[#This Row],[PRODUCTO FINANCIERO]],TablaPrecios[PRODUCTO FINANCIERO],TablaPrecios[PRECIO UNIT],0)</f>
        <v>9.9</v>
      </c>
      <c r="G2299" s="2">
        <f>+TablaVentas[[#This Row],[CANTIDAD]]*TablaVentas[[#This Row],[PRECIO UNITARIO]]</f>
        <v>39.6</v>
      </c>
      <c r="H2299" s="1">
        <f t="shared" ca="1" si="35"/>
        <v>0.15099487254899505</v>
      </c>
      <c r="I2299" s="2">
        <f ca="1">+TablaVentas[[#This Row],[VENTAL TOTAL]]-TablaVentas[[#This Row],[VENTAL TOTAL]]*TablaVentas[[#This Row],[DESCUENTO]]</f>
        <v>33.620603047059795</v>
      </c>
      <c r="J2299" s="2">
        <f ca="1">0.18*TablaVentas[[#This Row],[SUBTOTAL]]</f>
        <v>6.0517085484707627</v>
      </c>
      <c r="K2299" s="2">
        <f ca="1">+TablaVentas[[#This Row],[SUBTOTAL]]+TablaVentas[[#This Row],[IGV]]</f>
        <v>39.672311595530559</v>
      </c>
    </row>
    <row r="2300" spans="1:11" x14ac:dyDescent="0.25">
      <c r="A2300" t="s">
        <v>2309</v>
      </c>
      <c r="B2300" s="6">
        <v>45825</v>
      </c>
      <c r="C2300" t="s">
        <v>10012</v>
      </c>
      <c r="D2300" t="s">
        <v>10017</v>
      </c>
      <c r="E2300">
        <v>20</v>
      </c>
      <c r="F2300">
        <f>+_xlfn.XLOOKUP(TablaVentas[[#This Row],[PRODUCTO FINANCIERO]],TablaPrecios[PRODUCTO FINANCIERO],TablaPrecios[PRECIO UNIT],0)</f>
        <v>9.9</v>
      </c>
      <c r="G2300" s="2">
        <f>+TablaVentas[[#This Row],[CANTIDAD]]*TablaVentas[[#This Row],[PRECIO UNITARIO]]</f>
        <v>198</v>
      </c>
      <c r="H2300" s="1">
        <f t="shared" ca="1" si="35"/>
        <v>0.12405947348852644</v>
      </c>
      <c r="I2300" s="2">
        <f ca="1">+TablaVentas[[#This Row],[VENTAL TOTAL]]-TablaVentas[[#This Row],[VENTAL TOTAL]]*TablaVentas[[#This Row],[DESCUENTO]]</f>
        <v>173.43622424927176</v>
      </c>
      <c r="J2300" s="2">
        <f ca="1">0.18*TablaVentas[[#This Row],[SUBTOTAL]]</f>
        <v>31.218520364868915</v>
      </c>
      <c r="K2300" s="2">
        <f ca="1">+TablaVentas[[#This Row],[SUBTOTAL]]+TablaVentas[[#This Row],[IGV]]</f>
        <v>204.65474461414067</v>
      </c>
    </row>
    <row r="2301" spans="1:11" x14ac:dyDescent="0.25">
      <c r="A2301" t="s">
        <v>2310</v>
      </c>
      <c r="B2301" s="6">
        <v>45797</v>
      </c>
      <c r="C2301" t="s">
        <v>10012</v>
      </c>
      <c r="D2301" t="s">
        <v>10020</v>
      </c>
      <c r="E2301">
        <v>11</v>
      </c>
      <c r="F2301">
        <f>+_xlfn.XLOOKUP(TablaVentas[[#This Row],[PRODUCTO FINANCIERO]],TablaPrecios[PRODUCTO FINANCIERO],TablaPrecios[PRECIO UNIT],0)</f>
        <v>14.9</v>
      </c>
      <c r="G2301" s="2">
        <f>+TablaVentas[[#This Row],[CANTIDAD]]*TablaVentas[[#This Row],[PRECIO UNITARIO]]</f>
        <v>163.9</v>
      </c>
      <c r="H2301" s="1">
        <f t="shared" ca="1" si="35"/>
        <v>0.12508364076490464</v>
      </c>
      <c r="I2301" s="2">
        <f ca="1">+TablaVentas[[#This Row],[VENTAL TOTAL]]-TablaVentas[[#This Row],[VENTAL TOTAL]]*TablaVentas[[#This Row],[DESCUENTO]]</f>
        <v>143.39879127863213</v>
      </c>
      <c r="J2301" s="2">
        <f ca="1">0.18*TablaVentas[[#This Row],[SUBTOTAL]]</f>
        <v>25.811782430153784</v>
      </c>
      <c r="K2301" s="2">
        <f ca="1">+TablaVentas[[#This Row],[SUBTOTAL]]+TablaVentas[[#This Row],[IGV]]</f>
        <v>169.21057370878592</v>
      </c>
    </row>
    <row r="2302" spans="1:11" x14ac:dyDescent="0.25">
      <c r="A2302" t="s">
        <v>2311</v>
      </c>
      <c r="B2302" s="6">
        <v>45471</v>
      </c>
      <c r="C2302" t="s">
        <v>10015</v>
      </c>
      <c r="D2302" t="s">
        <v>10017</v>
      </c>
      <c r="E2302">
        <v>3</v>
      </c>
      <c r="F2302">
        <f>+_xlfn.XLOOKUP(TablaVentas[[#This Row],[PRODUCTO FINANCIERO]],TablaPrecios[PRODUCTO FINANCIERO],TablaPrecios[PRECIO UNIT],0)</f>
        <v>9.9</v>
      </c>
      <c r="G2302" s="2">
        <f>+TablaVentas[[#This Row],[CANTIDAD]]*TablaVentas[[#This Row],[PRECIO UNITARIO]]</f>
        <v>29.700000000000003</v>
      </c>
      <c r="H2302" s="1">
        <f t="shared" ca="1" si="35"/>
        <v>0.10454420408677853</v>
      </c>
      <c r="I2302" s="2">
        <f ca="1">+TablaVentas[[#This Row],[VENTAL TOTAL]]-TablaVentas[[#This Row],[VENTAL TOTAL]]*TablaVentas[[#This Row],[DESCUENTO]]</f>
        <v>26.595037138622679</v>
      </c>
      <c r="J2302" s="2">
        <f ca="1">0.18*TablaVentas[[#This Row],[SUBTOTAL]]</f>
        <v>4.7871066849520822</v>
      </c>
      <c r="K2302" s="2">
        <f ca="1">+TablaVentas[[#This Row],[SUBTOTAL]]+TablaVentas[[#This Row],[IGV]]</f>
        <v>31.382143823574761</v>
      </c>
    </row>
    <row r="2303" spans="1:11" x14ac:dyDescent="0.25">
      <c r="A2303" t="s">
        <v>2312</v>
      </c>
      <c r="B2303" s="6">
        <v>45901</v>
      </c>
      <c r="C2303" t="s">
        <v>10014</v>
      </c>
      <c r="D2303" t="s">
        <v>10019</v>
      </c>
      <c r="E2303">
        <v>6</v>
      </c>
      <c r="F2303">
        <f>+_xlfn.XLOOKUP(TablaVentas[[#This Row],[PRODUCTO FINANCIERO]],TablaPrecios[PRODUCTO FINANCIERO],TablaPrecios[PRECIO UNIT],0)</f>
        <v>9.9</v>
      </c>
      <c r="G2303" s="2">
        <f>+TablaVentas[[#This Row],[CANTIDAD]]*TablaVentas[[#This Row],[PRECIO UNITARIO]]</f>
        <v>59.400000000000006</v>
      </c>
      <c r="H2303" s="1">
        <f t="shared" ca="1" si="35"/>
        <v>0.11784222187469158</v>
      </c>
      <c r="I2303" s="2">
        <f ca="1">+TablaVentas[[#This Row],[VENTAL TOTAL]]-TablaVentas[[#This Row],[VENTAL TOTAL]]*TablaVentas[[#This Row],[DESCUENTO]]</f>
        <v>52.400172020643325</v>
      </c>
      <c r="J2303" s="2">
        <f ca="1">0.18*TablaVentas[[#This Row],[SUBTOTAL]]</f>
        <v>9.432030963715798</v>
      </c>
      <c r="K2303" s="2">
        <f ca="1">+TablaVentas[[#This Row],[SUBTOTAL]]+TablaVentas[[#This Row],[IGV]]</f>
        <v>61.832202984359121</v>
      </c>
    </row>
    <row r="2304" spans="1:11" x14ac:dyDescent="0.25">
      <c r="A2304" t="s">
        <v>2313</v>
      </c>
      <c r="B2304" s="6">
        <v>46176</v>
      </c>
      <c r="C2304" t="s">
        <v>10011</v>
      </c>
      <c r="D2304" t="s">
        <v>10020</v>
      </c>
      <c r="E2304">
        <v>17</v>
      </c>
      <c r="F2304">
        <f>+_xlfn.XLOOKUP(TablaVentas[[#This Row],[PRODUCTO FINANCIERO]],TablaPrecios[PRODUCTO FINANCIERO],TablaPrecios[PRECIO UNIT],0)</f>
        <v>14.9</v>
      </c>
      <c r="G2304" s="2">
        <f>+TablaVentas[[#This Row],[CANTIDAD]]*TablaVentas[[#This Row],[PRECIO UNITARIO]]</f>
        <v>253.3</v>
      </c>
      <c r="H2304" s="1">
        <f t="shared" ca="1" si="35"/>
        <v>0.15080829818237343</v>
      </c>
      <c r="I2304" s="2">
        <f ca="1">+TablaVentas[[#This Row],[VENTAL TOTAL]]-TablaVentas[[#This Row],[VENTAL TOTAL]]*TablaVentas[[#This Row],[DESCUENTO]]</f>
        <v>215.10025807040483</v>
      </c>
      <c r="J2304" s="2">
        <f ca="1">0.18*TablaVentas[[#This Row],[SUBTOTAL]]</f>
        <v>38.718046452672866</v>
      </c>
      <c r="K2304" s="2">
        <f ca="1">+TablaVentas[[#This Row],[SUBTOTAL]]+TablaVentas[[#This Row],[IGV]]</f>
        <v>253.8183045230777</v>
      </c>
    </row>
    <row r="2305" spans="1:11" x14ac:dyDescent="0.25">
      <c r="A2305" t="s">
        <v>2314</v>
      </c>
      <c r="B2305" s="6">
        <v>46184</v>
      </c>
      <c r="C2305" t="s">
        <v>10012</v>
      </c>
      <c r="D2305" t="s">
        <v>10017</v>
      </c>
      <c r="E2305">
        <v>15</v>
      </c>
      <c r="F2305">
        <f>+_xlfn.XLOOKUP(TablaVentas[[#This Row],[PRODUCTO FINANCIERO]],TablaPrecios[PRODUCTO FINANCIERO],TablaPrecios[PRECIO UNIT],0)</f>
        <v>9.9</v>
      </c>
      <c r="G2305" s="2">
        <f>+TablaVentas[[#This Row],[CANTIDAD]]*TablaVentas[[#This Row],[PRECIO UNITARIO]]</f>
        <v>148.5</v>
      </c>
      <c r="H2305" s="1">
        <f t="shared" ca="1" si="35"/>
        <v>0.15483662667733256</v>
      </c>
      <c r="I2305" s="2">
        <f ca="1">+TablaVentas[[#This Row],[VENTAL TOTAL]]-TablaVentas[[#This Row],[VENTAL TOTAL]]*TablaVentas[[#This Row],[DESCUENTO]]</f>
        <v>125.50676093841611</v>
      </c>
      <c r="J2305" s="2">
        <f ca="1">0.18*TablaVentas[[#This Row],[SUBTOTAL]]</f>
        <v>22.5912169689149</v>
      </c>
      <c r="K2305" s="2">
        <f ca="1">+TablaVentas[[#This Row],[SUBTOTAL]]+TablaVentas[[#This Row],[IGV]]</f>
        <v>148.097977907331</v>
      </c>
    </row>
    <row r="2306" spans="1:11" x14ac:dyDescent="0.25">
      <c r="A2306" t="s">
        <v>2315</v>
      </c>
      <c r="B2306" s="6">
        <v>46096</v>
      </c>
      <c r="C2306" t="s">
        <v>10011</v>
      </c>
      <c r="D2306" t="s">
        <v>10017</v>
      </c>
      <c r="E2306">
        <v>15</v>
      </c>
      <c r="F2306">
        <f>+_xlfn.XLOOKUP(TablaVentas[[#This Row],[PRODUCTO FINANCIERO]],TablaPrecios[PRODUCTO FINANCIERO],TablaPrecios[PRECIO UNIT],0)</f>
        <v>9.9</v>
      </c>
      <c r="G2306" s="2">
        <f>+TablaVentas[[#This Row],[CANTIDAD]]*TablaVentas[[#This Row],[PRECIO UNITARIO]]</f>
        <v>148.5</v>
      </c>
      <c r="H2306" s="1">
        <f t="shared" ref="H2306:H2369" ca="1" si="36">+RAND()*0.1+0.1</f>
        <v>0.19853281149571761</v>
      </c>
      <c r="I2306" s="2">
        <f ca="1">+TablaVentas[[#This Row],[VENTAL TOTAL]]-TablaVentas[[#This Row],[VENTAL TOTAL]]*TablaVentas[[#This Row],[DESCUENTO]]</f>
        <v>119.01787749288593</v>
      </c>
      <c r="J2306" s="2">
        <f ca="1">0.18*TablaVentas[[#This Row],[SUBTOTAL]]</f>
        <v>21.423217948719465</v>
      </c>
      <c r="K2306" s="2">
        <f ca="1">+TablaVentas[[#This Row],[SUBTOTAL]]+TablaVentas[[#This Row],[IGV]]</f>
        <v>140.4410954416054</v>
      </c>
    </row>
    <row r="2307" spans="1:11" x14ac:dyDescent="0.25">
      <c r="A2307" t="s">
        <v>2316</v>
      </c>
      <c r="B2307" s="6">
        <v>46365</v>
      </c>
      <c r="C2307" t="s">
        <v>10013</v>
      </c>
      <c r="D2307" t="s">
        <v>10019</v>
      </c>
      <c r="E2307">
        <v>18</v>
      </c>
      <c r="F2307">
        <f>+_xlfn.XLOOKUP(TablaVentas[[#This Row],[PRODUCTO FINANCIERO]],TablaPrecios[PRODUCTO FINANCIERO],TablaPrecios[PRECIO UNIT],0)</f>
        <v>9.9</v>
      </c>
      <c r="G2307" s="2">
        <f>+TablaVentas[[#This Row],[CANTIDAD]]*TablaVentas[[#This Row],[PRECIO UNITARIO]]</f>
        <v>178.20000000000002</v>
      </c>
      <c r="H2307" s="1">
        <f t="shared" ca="1" si="36"/>
        <v>0.11051508259577772</v>
      </c>
      <c r="I2307" s="2">
        <f ca="1">+TablaVentas[[#This Row],[VENTAL TOTAL]]-TablaVentas[[#This Row],[VENTAL TOTAL]]*TablaVentas[[#This Row],[DESCUENTO]]</f>
        <v>158.50621228143243</v>
      </c>
      <c r="J2307" s="2">
        <f ca="1">0.18*TablaVentas[[#This Row],[SUBTOTAL]]</f>
        <v>28.531118210657837</v>
      </c>
      <c r="K2307" s="2">
        <f ca="1">+TablaVentas[[#This Row],[SUBTOTAL]]+TablaVentas[[#This Row],[IGV]]</f>
        <v>187.03733049209026</v>
      </c>
    </row>
    <row r="2308" spans="1:11" x14ac:dyDescent="0.25">
      <c r="A2308" t="s">
        <v>2317</v>
      </c>
      <c r="B2308" s="6">
        <v>46014</v>
      </c>
      <c r="C2308" t="s">
        <v>10016</v>
      </c>
      <c r="D2308" t="s">
        <v>10019</v>
      </c>
      <c r="E2308">
        <v>6</v>
      </c>
      <c r="F2308">
        <f>+_xlfn.XLOOKUP(TablaVentas[[#This Row],[PRODUCTO FINANCIERO]],TablaPrecios[PRODUCTO FINANCIERO],TablaPrecios[PRECIO UNIT],0)</f>
        <v>9.9</v>
      </c>
      <c r="G2308" s="2">
        <f>+TablaVentas[[#This Row],[CANTIDAD]]*TablaVentas[[#This Row],[PRECIO UNITARIO]]</f>
        <v>59.400000000000006</v>
      </c>
      <c r="H2308" s="1">
        <f t="shared" ca="1" si="36"/>
        <v>0.15720958131084678</v>
      </c>
      <c r="I2308" s="2">
        <f ca="1">+TablaVentas[[#This Row],[VENTAL TOTAL]]-TablaVentas[[#This Row],[VENTAL TOTAL]]*TablaVentas[[#This Row],[DESCUENTO]]</f>
        <v>50.061750870135704</v>
      </c>
      <c r="J2308" s="2">
        <f ca="1">0.18*TablaVentas[[#This Row],[SUBTOTAL]]</f>
        <v>9.0111151566244256</v>
      </c>
      <c r="K2308" s="2">
        <f ca="1">+TablaVentas[[#This Row],[SUBTOTAL]]+TablaVentas[[#This Row],[IGV]]</f>
        <v>59.072866026760131</v>
      </c>
    </row>
    <row r="2309" spans="1:11" x14ac:dyDescent="0.25">
      <c r="A2309" t="s">
        <v>2318</v>
      </c>
      <c r="B2309" s="6">
        <v>46381</v>
      </c>
      <c r="C2309" t="s">
        <v>10012</v>
      </c>
      <c r="D2309" t="s">
        <v>10018</v>
      </c>
      <c r="E2309">
        <v>5</v>
      </c>
      <c r="F2309">
        <f>+_xlfn.XLOOKUP(TablaVentas[[#This Row],[PRODUCTO FINANCIERO]],TablaPrecios[PRODUCTO FINANCIERO],TablaPrecios[PRECIO UNIT],0)</f>
        <v>14.9</v>
      </c>
      <c r="G2309" s="2">
        <f>+TablaVentas[[#This Row],[CANTIDAD]]*TablaVentas[[#This Row],[PRECIO UNITARIO]]</f>
        <v>74.5</v>
      </c>
      <c r="H2309" s="1">
        <f t="shared" ca="1" si="36"/>
        <v>0.14190966050005555</v>
      </c>
      <c r="I2309" s="2">
        <f ca="1">+TablaVentas[[#This Row],[VENTAL TOTAL]]-TablaVentas[[#This Row],[VENTAL TOTAL]]*TablaVentas[[#This Row],[DESCUENTO]]</f>
        <v>63.927730292745863</v>
      </c>
      <c r="J2309" s="2">
        <f ca="1">0.18*TablaVentas[[#This Row],[SUBTOTAL]]</f>
        <v>11.506991452694255</v>
      </c>
      <c r="K2309" s="2">
        <f ca="1">+TablaVentas[[#This Row],[SUBTOTAL]]+TablaVentas[[#This Row],[IGV]]</f>
        <v>75.434721745440115</v>
      </c>
    </row>
    <row r="2310" spans="1:11" x14ac:dyDescent="0.25">
      <c r="A2310" t="s">
        <v>2319</v>
      </c>
      <c r="B2310" s="6">
        <v>46230</v>
      </c>
      <c r="C2310" t="s">
        <v>10012</v>
      </c>
      <c r="D2310" t="s">
        <v>10018</v>
      </c>
      <c r="E2310">
        <v>4</v>
      </c>
      <c r="F2310">
        <f>+_xlfn.XLOOKUP(TablaVentas[[#This Row],[PRODUCTO FINANCIERO]],TablaPrecios[PRODUCTO FINANCIERO],TablaPrecios[PRECIO UNIT],0)</f>
        <v>14.9</v>
      </c>
      <c r="G2310" s="2">
        <f>+TablaVentas[[#This Row],[CANTIDAD]]*TablaVentas[[#This Row],[PRECIO UNITARIO]]</f>
        <v>59.6</v>
      </c>
      <c r="H2310" s="1">
        <f t="shared" ca="1" si="36"/>
        <v>0.14605435781925799</v>
      </c>
      <c r="I2310" s="2">
        <f ca="1">+TablaVentas[[#This Row],[VENTAL TOTAL]]-TablaVentas[[#This Row],[VENTAL TOTAL]]*TablaVentas[[#This Row],[DESCUENTO]]</f>
        <v>50.895160273972223</v>
      </c>
      <c r="J2310" s="2">
        <f ca="1">0.18*TablaVentas[[#This Row],[SUBTOTAL]]</f>
        <v>9.1611288493150003</v>
      </c>
      <c r="K2310" s="2">
        <f ca="1">+TablaVentas[[#This Row],[SUBTOTAL]]+TablaVentas[[#This Row],[IGV]]</f>
        <v>60.056289123287222</v>
      </c>
    </row>
    <row r="2311" spans="1:11" x14ac:dyDescent="0.25">
      <c r="A2311" t="s">
        <v>2320</v>
      </c>
      <c r="B2311" s="6">
        <v>45779</v>
      </c>
      <c r="C2311" t="s">
        <v>10016</v>
      </c>
      <c r="D2311" t="s">
        <v>10019</v>
      </c>
      <c r="E2311">
        <v>8</v>
      </c>
      <c r="F2311">
        <f>+_xlfn.XLOOKUP(TablaVentas[[#This Row],[PRODUCTO FINANCIERO]],TablaPrecios[PRODUCTO FINANCIERO],TablaPrecios[PRECIO UNIT],0)</f>
        <v>9.9</v>
      </c>
      <c r="G2311" s="2">
        <f>+TablaVentas[[#This Row],[CANTIDAD]]*TablaVentas[[#This Row],[PRECIO UNITARIO]]</f>
        <v>79.2</v>
      </c>
      <c r="H2311" s="1">
        <f t="shared" ca="1" si="36"/>
        <v>0.17424659226618194</v>
      </c>
      <c r="I2311" s="2">
        <f ca="1">+TablaVentas[[#This Row],[VENTAL TOTAL]]-TablaVentas[[#This Row],[VENTAL TOTAL]]*TablaVentas[[#This Row],[DESCUENTO]]</f>
        <v>65.399669892518389</v>
      </c>
      <c r="J2311" s="2">
        <f ca="1">0.18*TablaVentas[[#This Row],[SUBTOTAL]]</f>
        <v>11.771940580653309</v>
      </c>
      <c r="K2311" s="2">
        <f ca="1">+TablaVentas[[#This Row],[SUBTOTAL]]+TablaVentas[[#This Row],[IGV]]</f>
        <v>77.171610473171697</v>
      </c>
    </row>
    <row r="2312" spans="1:11" x14ac:dyDescent="0.25">
      <c r="A2312" t="s">
        <v>2321</v>
      </c>
      <c r="B2312" s="6">
        <v>45917</v>
      </c>
      <c r="C2312" t="s">
        <v>10011</v>
      </c>
      <c r="D2312" t="s">
        <v>10022</v>
      </c>
      <c r="E2312">
        <v>9</v>
      </c>
      <c r="F2312">
        <f>+_xlfn.XLOOKUP(TablaVentas[[#This Row],[PRODUCTO FINANCIERO]],TablaPrecios[PRODUCTO FINANCIERO],TablaPrecios[PRECIO UNIT],0)</f>
        <v>20.9</v>
      </c>
      <c r="G2312" s="2">
        <f>+TablaVentas[[#This Row],[CANTIDAD]]*TablaVentas[[#This Row],[PRECIO UNITARIO]]</f>
        <v>188.1</v>
      </c>
      <c r="H2312" s="1">
        <f t="shared" ca="1" si="36"/>
        <v>0.19203005029024076</v>
      </c>
      <c r="I2312" s="2">
        <f ca="1">+TablaVentas[[#This Row],[VENTAL TOTAL]]-TablaVentas[[#This Row],[VENTAL TOTAL]]*TablaVentas[[#This Row],[DESCUENTO]]</f>
        <v>151.97914754040571</v>
      </c>
      <c r="J2312" s="2">
        <f ca="1">0.18*TablaVentas[[#This Row],[SUBTOTAL]]</f>
        <v>27.356246557273025</v>
      </c>
      <c r="K2312" s="2">
        <f ca="1">+TablaVentas[[#This Row],[SUBTOTAL]]+TablaVentas[[#This Row],[IGV]]</f>
        <v>179.33539409767872</v>
      </c>
    </row>
    <row r="2313" spans="1:11" x14ac:dyDescent="0.25">
      <c r="A2313" t="s">
        <v>2322</v>
      </c>
      <c r="B2313" s="6">
        <v>46352</v>
      </c>
      <c r="C2313" t="s">
        <v>10012</v>
      </c>
      <c r="D2313" t="s">
        <v>10020</v>
      </c>
      <c r="E2313">
        <v>17</v>
      </c>
      <c r="F2313">
        <f>+_xlfn.XLOOKUP(TablaVentas[[#This Row],[PRODUCTO FINANCIERO]],TablaPrecios[PRODUCTO FINANCIERO],TablaPrecios[PRECIO UNIT],0)</f>
        <v>14.9</v>
      </c>
      <c r="G2313" s="2">
        <f>+TablaVentas[[#This Row],[CANTIDAD]]*TablaVentas[[#This Row],[PRECIO UNITARIO]]</f>
        <v>253.3</v>
      </c>
      <c r="H2313" s="1">
        <f t="shared" ca="1" si="36"/>
        <v>0.16010743496761778</v>
      </c>
      <c r="I2313" s="2">
        <f ca="1">+TablaVentas[[#This Row],[VENTAL TOTAL]]-TablaVentas[[#This Row],[VENTAL TOTAL]]*TablaVentas[[#This Row],[DESCUENTO]]</f>
        <v>212.74478672270243</v>
      </c>
      <c r="J2313" s="2">
        <f ca="1">0.18*TablaVentas[[#This Row],[SUBTOTAL]]</f>
        <v>38.294061610086437</v>
      </c>
      <c r="K2313" s="2">
        <f ca="1">+TablaVentas[[#This Row],[SUBTOTAL]]+TablaVentas[[#This Row],[IGV]]</f>
        <v>251.03884833278886</v>
      </c>
    </row>
    <row r="2314" spans="1:11" x14ac:dyDescent="0.25">
      <c r="A2314" t="s">
        <v>2323</v>
      </c>
      <c r="B2314" s="6">
        <v>45602</v>
      </c>
      <c r="C2314" t="s">
        <v>10012</v>
      </c>
      <c r="D2314" t="s">
        <v>10020</v>
      </c>
      <c r="E2314">
        <v>20</v>
      </c>
      <c r="F2314">
        <f>+_xlfn.XLOOKUP(TablaVentas[[#This Row],[PRODUCTO FINANCIERO]],TablaPrecios[PRODUCTO FINANCIERO],TablaPrecios[PRECIO UNIT],0)</f>
        <v>14.9</v>
      </c>
      <c r="G2314" s="2">
        <f>+TablaVentas[[#This Row],[CANTIDAD]]*TablaVentas[[#This Row],[PRECIO UNITARIO]]</f>
        <v>298</v>
      </c>
      <c r="H2314" s="1">
        <f t="shared" ca="1" si="36"/>
        <v>0.10265106193670083</v>
      </c>
      <c r="I2314" s="2">
        <f ca="1">+TablaVentas[[#This Row],[VENTAL TOTAL]]-TablaVentas[[#This Row],[VENTAL TOTAL]]*TablaVentas[[#This Row],[DESCUENTO]]</f>
        <v>267.40998354286313</v>
      </c>
      <c r="J2314" s="2">
        <f ca="1">0.18*TablaVentas[[#This Row],[SUBTOTAL]]</f>
        <v>48.133797037715361</v>
      </c>
      <c r="K2314" s="2">
        <f ca="1">+TablaVentas[[#This Row],[SUBTOTAL]]+TablaVentas[[#This Row],[IGV]]</f>
        <v>315.54378058057847</v>
      </c>
    </row>
    <row r="2315" spans="1:11" x14ac:dyDescent="0.25">
      <c r="A2315" t="s">
        <v>2324</v>
      </c>
      <c r="B2315" s="6">
        <v>45902</v>
      </c>
      <c r="C2315" t="s">
        <v>10015</v>
      </c>
      <c r="D2315" t="s">
        <v>10022</v>
      </c>
      <c r="E2315">
        <v>11</v>
      </c>
      <c r="F2315">
        <f>+_xlfn.XLOOKUP(TablaVentas[[#This Row],[PRODUCTO FINANCIERO]],TablaPrecios[PRODUCTO FINANCIERO],TablaPrecios[PRECIO UNIT],0)</f>
        <v>20.9</v>
      </c>
      <c r="G2315" s="2">
        <f>+TablaVentas[[#This Row],[CANTIDAD]]*TablaVentas[[#This Row],[PRECIO UNITARIO]]</f>
        <v>229.89999999999998</v>
      </c>
      <c r="H2315" s="1">
        <f t="shared" ca="1" si="36"/>
        <v>0.13642254500565484</v>
      </c>
      <c r="I2315" s="2">
        <f ca="1">+TablaVentas[[#This Row],[VENTAL TOTAL]]-TablaVentas[[#This Row],[VENTAL TOTAL]]*TablaVentas[[#This Row],[DESCUENTO]]</f>
        <v>198.53645690319993</v>
      </c>
      <c r="J2315" s="2">
        <f ca="1">0.18*TablaVentas[[#This Row],[SUBTOTAL]]</f>
        <v>35.736562242575985</v>
      </c>
      <c r="K2315" s="2">
        <f ca="1">+TablaVentas[[#This Row],[SUBTOTAL]]+TablaVentas[[#This Row],[IGV]]</f>
        <v>234.27301914577592</v>
      </c>
    </row>
    <row r="2316" spans="1:11" x14ac:dyDescent="0.25">
      <c r="A2316" t="s">
        <v>2325</v>
      </c>
      <c r="B2316" s="6">
        <v>45324</v>
      </c>
      <c r="C2316" t="s">
        <v>10012</v>
      </c>
      <c r="D2316" t="s">
        <v>10019</v>
      </c>
      <c r="E2316">
        <v>20</v>
      </c>
      <c r="F2316">
        <f>+_xlfn.XLOOKUP(TablaVentas[[#This Row],[PRODUCTO FINANCIERO]],TablaPrecios[PRODUCTO FINANCIERO],TablaPrecios[PRECIO UNIT],0)</f>
        <v>9.9</v>
      </c>
      <c r="G2316" s="2">
        <f>+TablaVentas[[#This Row],[CANTIDAD]]*TablaVentas[[#This Row],[PRECIO UNITARIO]]</f>
        <v>198</v>
      </c>
      <c r="H2316" s="1">
        <f t="shared" ca="1" si="36"/>
        <v>0.19837949911523145</v>
      </c>
      <c r="I2316" s="2">
        <f ca="1">+TablaVentas[[#This Row],[VENTAL TOTAL]]-TablaVentas[[#This Row],[VENTAL TOTAL]]*TablaVentas[[#This Row],[DESCUENTO]]</f>
        <v>158.72085917518416</v>
      </c>
      <c r="J2316" s="2">
        <f ca="1">0.18*TablaVentas[[#This Row],[SUBTOTAL]]</f>
        <v>28.569754651533149</v>
      </c>
      <c r="K2316" s="2">
        <f ca="1">+TablaVentas[[#This Row],[SUBTOTAL]]+TablaVentas[[#This Row],[IGV]]</f>
        <v>187.2906138267173</v>
      </c>
    </row>
    <row r="2317" spans="1:11" x14ac:dyDescent="0.25">
      <c r="A2317" t="s">
        <v>2326</v>
      </c>
      <c r="B2317" s="6">
        <v>45867</v>
      </c>
      <c r="C2317" t="s">
        <v>10016</v>
      </c>
      <c r="D2317" t="s">
        <v>10020</v>
      </c>
      <c r="E2317">
        <v>20</v>
      </c>
      <c r="F2317">
        <f>+_xlfn.XLOOKUP(TablaVentas[[#This Row],[PRODUCTO FINANCIERO]],TablaPrecios[PRODUCTO FINANCIERO],TablaPrecios[PRECIO UNIT],0)</f>
        <v>14.9</v>
      </c>
      <c r="G2317" s="2">
        <f>+TablaVentas[[#This Row],[CANTIDAD]]*TablaVentas[[#This Row],[PRECIO UNITARIO]]</f>
        <v>298</v>
      </c>
      <c r="H2317" s="1">
        <f t="shared" ca="1" si="36"/>
        <v>0.10925106404952054</v>
      </c>
      <c r="I2317" s="2">
        <f ca="1">+TablaVentas[[#This Row],[VENTAL TOTAL]]-TablaVentas[[#This Row],[VENTAL TOTAL]]*TablaVentas[[#This Row],[DESCUENTO]]</f>
        <v>265.44318291324288</v>
      </c>
      <c r="J2317" s="2">
        <f ca="1">0.18*TablaVentas[[#This Row],[SUBTOTAL]]</f>
        <v>47.779772924383714</v>
      </c>
      <c r="K2317" s="2">
        <f ca="1">+TablaVentas[[#This Row],[SUBTOTAL]]+TablaVentas[[#This Row],[IGV]]</f>
        <v>313.22295583762661</v>
      </c>
    </row>
    <row r="2318" spans="1:11" x14ac:dyDescent="0.25">
      <c r="A2318" t="s">
        <v>2327</v>
      </c>
      <c r="B2318" s="6">
        <v>46191</v>
      </c>
      <c r="C2318" t="s">
        <v>10014</v>
      </c>
      <c r="D2318" t="s">
        <v>10019</v>
      </c>
      <c r="E2318">
        <v>13</v>
      </c>
      <c r="F2318">
        <f>+_xlfn.XLOOKUP(TablaVentas[[#This Row],[PRODUCTO FINANCIERO]],TablaPrecios[PRODUCTO FINANCIERO],TablaPrecios[PRECIO UNIT],0)</f>
        <v>9.9</v>
      </c>
      <c r="G2318" s="2">
        <f>+TablaVentas[[#This Row],[CANTIDAD]]*TablaVentas[[#This Row],[PRECIO UNITARIO]]</f>
        <v>128.70000000000002</v>
      </c>
      <c r="H2318" s="1">
        <f t="shared" ca="1" si="36"/>
        <v>0.10782520637107011</v>
      </c>
      <c r="I2318" s="2">
        <f ca="1">+TablaVentas[[#This Row],[VENTAL TOTAL]]-TablaVentas[[#This Row],[VENTAL TOTAL]]*TablaVentas[[#This Row],[DESCUENTO]]</f>
        <v>114.8228959400433</v>
      </c>
      <c r="J2318" s="2">
        <f ca="1">0.18*TablaVentas[[#This Row],[SUBTOTAL]]</f>
        <v>20.668121269207791</v>
      </c>
      <c r="K2318" s="2">
        <f ca="1">+TablaVentas[[#This Row],[SUBTOTAL]]+TablaVentas[[#This Row],[IGV]]</f>
        <v>135.49101720925108</v>
      </c>
    </row>
    <row r="2319" spans="1:11" x14ac:dyDescent="0.25">
      <c r="A2319" t="s">
        <v>2328</v>
      </c>
      <c r="B2319" s="6">
        <v>46355</v>
      </c>
      <c r="C2319" t="s">
        <v>10013</v>
      </c>
      <c r="D2319" t="s">
        <v>10019</v>
      </c>
      <c r="E2319">
        <v>19</v>
      </c>
      <c r="F2319">
        <f>+_xlfn.XLOOKUP(TablaVentas[[#This Row],[PRODUCTO FINANCIERO]],TablaPrecios[PRODUCTO FINANCIERO],TablaPrecios[PRECIO UNIT],0)</f>
        <v>9.9</v>
      </c>
      <c r="G2319" s="2">
        <f>+TablaVentas[[#This Row],[CANTIDAD]]*TablaVentas[[#This Row],[PRECIO UNITARIO]]</f>
        <v>188.1</v>
      </c>
      <c r="H2319" s="1">
        <f t="shared" ca="1" si="36"/>
        <v>0.18991332543573827</v>
      </c>
      <c r="I2319" s="2">
        <f ca="1">+TablaVentas[[#This Row],[VENTAL TOTAL]]-TablaVentas[[#This Row],[VENTAL TOTAL]]*TablaVentas[[#This Row],[DESCUENTO]]</f>
        <v>152.37730348553762</v>
      </c>
      <c r="J2319" s="2">
        <f ca="1">0.18*TablaVentas[[#This Row],[SUBTOTAL]]</f>
        <v>27.42791462739677</v>
      </c>
      <c r="K2319" s="2">
        <f ca="1">+TablaVentas[[#This Row],[SUBTOTAL]]+TablaVentas[[#This Row],[IGV]]</f>
        <v>179.8052181129344</v>
      </c>
    </row>
    <row r="2320" spans="1:11" x14ac:dyDescent="0.25">
      <c r="A2320" t="s">
        <v>2329</v>
      </c>
      <c r="B2320" s="6">
        <v>45405</v>
      </c>
      <c r="C2320" t="s">
        <v>10011</v>
      </c>
      <c r="D2320" t="s">
        <v>10018</v>
      </c>
      <c r="E2320">
        <v>3</v>
      </c>
      <c r="F2320">
        <f>+_xlfn.XLOOKUP(TablaVentas[[#This Row],[PRODUCTO FINANCIERO]],TablaPrecios[PRODUCTO FINANCIERO],TablaPrecios[PRECIO UNIT],0)</f>
        <v>14.9</v>
      </c>
      <c r="G2320" s="2">
        <f>+TablaVentas[[#This Row],[CANTIDAD]]*TablaVentas[[#This Row],[PRECIO UNITARIO]]</f>
        <v>44.7</v>
      </c>
      <c r="H2320" s="1">
        <f t="shared" ca="1" si="36"/>
        <v>0.13499491260918448</v>
      </c>
      <c r="I2320" s="2">
        <f ca="1">+TablaVentas[[#This Row],[VENTAL TOTAL]]-TablaVentas[[#This Row],[VENTAL TOTAL]]*TablaVentas[[#This Row],[DESCUENTO]]</f>
        <v>38.665727406369456</v>
      </c>
      <c r="J2320" s="2">
        <f ca="1">0.18*TablaVentas[[#This Row],[SUBTOTAL]]</f>
        <v>6.9598309331465016</v>
      </c>
      <c r="K2320" s="2">
        <f ca="1">+TablaVentas[[#This Row],[SUBTOTAL]]+TablaVentas[[#This Row],[IGV]]</f>
        <v>45.625558339515955</v>
      </c>
    </row>
    <row r="2321" spans="1:11" x14ac:dyDescent="0.25">
      <c r="A2321" t="s">
        <v>2330</v>
      </c>
      <c r="B2321" s="6">
        <v>46097</v>
      </c>
      <c r="C2321" t="s">
        <v>10013</v>
      </c>
      <c r="D2321" t="s">
        <v>10018</v>
      </c>
      <c r="E2321">
        <v>13</v>
      </c>
      <c r="F2321">
        <f>+_xlfn.XLOOKUP(TablaVentas[[#This Row],[PRODUCTO FINANCIERO]],TablaPrecios[PRODUCTO FINANCIERO],TablaPrecios[PRECIO UNIT],0)</f>
        <v>14.9</v>
      </c>
      <c r="G2321" s="2">
        <f>+TablaVentas[[#This Row],[CANTIDAD]]*TablaVentas[[#This Row],[PRECIO UNITARIO]]</f>
        <v>193.70000000000002</v>
      </c>
      <c r="H2321" s="1">
        <f t="shared" ca="1" si="36"/>
        <v>0.1882824630965888</v>
      </c>
      <c r="I2321" s="2">
        <f ca="1">+TablaVentas[[#This Row],[VENTAL TOTAL]]-TablaVentas[[#This Row],[VENTAL TOTAL]]*TablaVentas[[#This Row],[DESCUENTO]]</f>
        <v>157.22968689819078</v>
      </c>
      <c r="J2321" s="2">
        <f ca="1">0.18*TablaVentas[[#This Row],[SUBTOTAL]]</f>
        <v>28.30134364167434</v>
      </c>
      <c r="K2321" s="2">
        <f ca="1">+TablaVentas[[#This Row],[SUBTOTAL]]+TablaVentas[[#This Row],[IGV]]</f>
        <v>185.53103053986513</v>
      </c>
    </row>
    <row r="2322" spans="1:11" x14ac:dyDescent="0.25">
      <c r="A2322" t="s">
        <v>2331</v>
      </c>
      <c r="B2322" s="6">
        <v>46036</v>
      </c>
      <c r="C2322" t="s">
        <v>10012</v>
      </c>
      <c r="D2322" t="s">
        <v>10022</v>
      </c>
      <c r="E2322">
        <v>4</v>
      </c>
      <c r="F2322">
        <f>+_xlfn.XLOOKUP(TablaVentas[[#This Row],[PRODUCTO FINANCIERO]],TablaPrecios[PRODUCTO FINANCIERO],TablaPrecios[PRECIO UNIT],0)</f>
        <v>20.9</v>
      </c>
      <c r="G2322" s="2">
        <f>+TablaVentas[[#This Row],[CANTIDAD]]*TablaVentas[[#This Row],[PRECIO UNITARIO]]</f>
        <v>83.6</v>
      </c>
      <c r="H2322" s="1">
        <f t="shared" ca="1" si="36"/>
        <v>0.17786271601593523</v>
      </c>
      <c r="I2322" s="2">
        <f ca="1">+TablaVentas[[#This Row],[VENTAL TOTAL]]-TablaVentas[[#This Row],[VENTAL TOTAL]]*TablaVentas[[#This Row],[DESCUENTO]]</f>
        <v>68.730676941067813</v>
      </c>
      <c r="J2322" s="2">
        <f ca="1">0.18*TablaVentas[[#This Row],[SUBTOTAL]]</f>
        <v>12.371521849392206</v>
      </c>
      <c r="K2322" s="2">
        <f ca="1">+TablaVentas[[#This Row],[SUBTOTAL]]+TablaVentas[[#This Row],[IGV]]</f>
        <v>81.102198790460022</v>
      </c>
    </row>
    <row r="2323" spans="1:11" x14ac:dyDescent="0.25">
      <c r="A2323" t="s">
        <v>2332</v>
      </c>
      <c r="B2323" s="6">
        <v>45684</v>
      </c>
      <c r="C2323" t="s">
        <v>10016</v>
      </c>
      <c r="D2323" t="s">
        <v>10018</v>
      </c>
      <c r="E2323">
        <v>15</v>
      </c>
      <c r="F2323">
        <f>+_xlfn.XLOOKUP(TablaVentas[[#This Row],[PRODUCTO FINANCIERO]],TablaPrecios[PRODUCTO FINANCIERO],TablaPrecios[PRECIO UNIT],0)</f>
        <v>14.9</v>
      </c>
      <c r="G2323" s="2">
        <f>+TablaVentas[[#This Row],[CANTIDAD]]*TablaVentas[[#This Row],[PRECIO UNITARIO]]</f>
        <v>223.5</v>
      </c>
      <c r="H2323" s="1">
        <f t="shared" ca="1" si="36"/>
        <v>0.17581671483164135</v>
      </c>
      <c r="I2323" s="2">
        <f ca="1">+TablaVentas[[#This Row],[VENTAL TOTAL]]-TablaVentas[[#This Row],[VENTAL TOTAL]]*TablaVentas[[#This Row],[DESCUENTO]]</f>
        <v>184.20496423512816</v>
      </c>
      <c r="J2323" s="2">
        <f ca="1">0.18*TablaVentas[[#This Row],[SUBTOTAL]]</f>
        <v>33.15689356232307</v>
      </c>
      <c r="K2323" s="2">
        <f ca="1">+TablaVentas[[#This Row],[SUBTOTAL]]+TablaVentas[[#This Row],[IGV]]</f>
        <v>217.36185779745122</v>
      </c>
    </row>
    <row r="2324" spans="1:11" x14ac:dyDescent="0.25">
      <c r="A2324" t="s">
        <v>2333</v>
      </c>
      <c r="B2324" s="6">
        <v>46219</v>
      </c>
      <c r="C2324" t="s">
        <v>10013</v>
      </c>
      <c r="D2324" t="s">
        <v>10020</v>
      </c>
      <c r="E2324">
        <v>19</v>
      </c>
      <c r="F2324">
        <f>+_xlfn.XLOOKUP(TablaVentas[[#This Row],[PRODUCTO FINANCIERO]],TablaPrecios[PRODUCTO FINANCIERO],TablaPrecios[PRECIO UNIT],0)</f>
        <v>14.9</v>
      </c>
      <c r="G2324" s="2">
        <f>+TablaVentas[[#This Row],[CANTIDAD]]*TablaVentas[[#This Row],[PRECIO UNITARIO]]</f>
        <v>283.10000000000002</v>
      </c>
      <c r="H2324" s="1">
        <f t="shared" ca="1" si="36"/>
        <v>0.16048182771505518</v>
      </c>
      <c r="I2324" s="2">
        <f ca="1">+TablaVentas[[#This Row],[VENTAL TOTAL]]-TablaVentas[[#This Row],[VENTAL TOTAL]]*TablaVentas[[#This Row],[DESCUENTO]]</f>
        <v>237.66759457386792</v>
      </c>
      <c r="J2324" s="2">
        <f ca="1">0.18*TablaVentas[[#This Row],[SUBTOTAL]]</f>
        <v>42.780167023296222</v>
      </c>
      <c r="K2324" s="2">
        <f ca="1">+TablaVentas[[#This Row],[SUBTOTAL]]+TablaVentas[[#This Row],[IGV]]</f>
        <v>280.44776159716412</v>
      </c>
    </row>
    <row r="2325" spans="1:11" x14ac:dyDescent="0.25">
      <c r="A2325" t="s">
        <v>2334</v>
      </c>
      <c r="B2325" s="6">
        <v>46187</v>
      </c>
      <c r="C2325" t="s">
        <v>10014</v>
      </c>
      <c r="D2325" t="s">
        <v>10020</v>
      </c>
      <c r="E2325">
        <v>10</v>
      </c>
      <c r="F2325">
        <f>+_xlfn.XLOOKUP(TablaVentas[[#This Row],[PRODUCTO FINANCIERO]],TablaPrecios[PRODUCTO FINANCIERO],TablaPrecios[PRECIO UNIT],0)</f>
        <v>14.9</v>
      </c>
      <c r="G2325" s="2">
        <f>+TablaVentas[[#This Row],[CANTIDAD]]*TablaVentas[[#This Row],[PRECIO UNITARIO]]</f>
        <v>149</v>
      </c>
      <c r="H2325" s="1">
        <f t="shared" ca="1" si="36"/>
        <v>0.13696004544940121</v>
      </c>
      <c r="I2325" s="2">
        <f ca="1">+TablaVentas[[#This Row],[VENTAL TOTAL]]-TablaVentas[[#This Row],[VENTAL TOTAL]]*TablaVentas[[#This Row],[DESCUENTO]]</f>
        <v>128.59295322803922</v>
      </c>
      <c r="J2325" s="2">
        <f ca="1">0.18*TablaVentas[[#This Row],[SUBTOTAL]]</f>
        <v>23.14673158104706</v>
      </c>
      <c r="K2325" s="2">
        <f ca="1">+TablaVentas[[#This Row],[SUBTOTAL]]+TablaVentas[[#This Row],[IGV]]</f>
        <v>151.73968480908627</v>
      </c>
    </row>
    <row r="2326" spans="1:11" x14ac:dyDescent="0.25">
      <c r="A2326" t="s">
        <v>2335</v>
      </c>
      <c r="B2326" s="6">
        <v>45819</v>
      </c>
      <c r="C2326" t="s">
        <v>10012</v>
      </c>
      <c r="D2326" t="s">
        <v>10022</v>
      </c>
      <c r="E2326">
        <v>4</v>
      </c>
      <c r="F2326">
        <f>+_xlfn.XLOOKUP(TablaVentas[[#This Row],[PRODUCTO FINANCIERO]],TablaPrecios[PRODUCTO FINANCIERO],TablaPrecios[PRECIO UNIT],0)</f>
        <v>20.9</v>
      </c>
      <c r="G2326" s="2">
        <f>+TablaVentas[[#This Row],[CANTIDAD]]*TablaVentas[[#This Row],[PRECIO UNITARIO]]</f>
        <v>83.6</v>
      </c>
      <c r="H2326" s="1">
        <f t="shared" ca="1" si="36"/>
        <v>0.12933265287475151</v>
      </c>
      <c r="I2326" s="2">
        <f ca="1">+TablaVentas[[#This Row],[VENTAL TOTAL]]-TablaVentas[[#This Row],[VENTAL TOTAL]]*TablaVentas[[#This Row],[DESCUENTO]]</f>
        <v>72.787790219670768</v>
      </c>
      <c r="J2326" s="2">
        <f ca="1">0.18*TablaVentas[[#This Row],[SUBTOTAL]]</f>
        <v>13.101802239540739</v>
      </c>
      <c r="K2326" s="2">
        <f ca="1">+TablaVentas[[#This Row],[SUBTOTAL]]+TablaVentas[[#This Row],[IGV]]</f>
        <v>85.889592459211514</v>
      </c>
    </row>
    <row r="2327" spans="1:11" x14ac:dyDescent="0.25">
      <c r="A2327" t="s">
        <v>2336</v>
      </c>
      <c r="B2327" s="6">
        <v>45617</v>
      </c>
      <c r="C2327" t="s">
        <v>10015</v>
      </c>
      <c r="D2327" t="s">
        <v>10020</v>
      </c>
      <c r="E2327">
        <v>17</v>
      </c>
      <c r="F2327">
        <f>+_xlfn.XLOOKUP(TablaVentas[[#This Row],[PRODUCTO FINANCIERO]],TablaPrecios[PRODUCTO FINANCIERO],TablaPrecios[PRECIO UNIT],0)</f>
        <v>14.9</v>
      </c>
      <c r="G2327" s="2">
        <f>+TablaVentas[[#This Row],[CANTIDAD]]*TablaVentas[[#This Row],[PRECIO UNITARIO]]</f>
        <v>253.3</v>
      </c>
      <c r="H2327" s="1">
        <f t="shared" ca="1" si="36"/>
        <v>0.11944646917237622</v>
      </c>
      <c r="I2327" s="2">
        <f ca="1">+TablaVentas[[#This Row],[VENTAL TOTAL]]-TablaVentas[[#This Row],[VENTAL TOTAL]]*TablaVentas[[#This Row],[DESCUENTO]]</f>
        <v>223.04420935863712</v>
      </c>
      <c r="J2327" s="2">
        <f ca="1">0.18*TablaVentas[[#This Row],[SUBTOTAL]]</f>
        <v>40.147957684554683</v>
      </c>
      <c r="K2327" s="2">
        <f ca="1">+TablaVentas[[#This Row],[SUBTOTAL]]+TablaVentas[[#This Row],[IGV]]</f>
        <v>263.19216704319183</v>
      </c>
    </row>
    <row r="2328" spans="1:11" x14ac:dyDescent="0.25">
      <c r="A2328" t="s">
        <v>2337</v>
      </c>
      <c r="B2328" s="6">
        <v>45510</v>
      </c>
      <c r="C2328" t="s">
        <v>10013</v>
      </c>
      <c r="D2328" t="s">
        <v>10022</v>
      </c>
      <c r="E2328">
        <v>10</v>
      </c>
      <c r="F2328">
        <f>+_xlfn.XLOOKUP(TablaVentas[[#This Row],[PRODUCTO FINANCIERO]],TablaPrecios[PRODUCTO FINANCIERO],TablaPrecios[PRECIO UNIT],0)</f>
        <v>20.9</v>
      </c>
      <c r="G2328" s="2">
        <f>+TablaVentas[[#This Row],[CANTIDAD]]*TablaVentas[[#This Row],[PRECIO UNITARIO]]</f>
        <v>209</v>
      </c>
      <c r="H2328" s="1">
        <f t="shared" ca="1" si="36"/>
        <v>0.18488646791250934</v>
      </c>
      <c r="I2328" s="2">
        <f ca="1">+TablaVentas[[#This Row],[VENTAL TOTAL]]-TablaVentas[[#This Row],[VENTAL TOTAL]]*TablaVentas[[#This Row],[DESCUENTO]]</f>
        <v>170.35872820628555</v>
      </c>
      <c r="J2328" s="2">
        <f ca="1">0.18*TablaVentas[[#This Row],[SUBTOTAL]]</f>
        <v>30.664571077131399</v>
      </c>
      <c r="K2328" s="2">
        <f ca="1">+TablaVentas[[#This Row],[SUBTOTAL]]+TablaVentas[[#This Row],[IGV]]</f>
        <v>201.02329928341695</v>
      </c>
    </row>
    <row r="2329" spans="1:11" x14ac:dyDescent="0.25">
      <c r="A2329" t="s">
        <v>2338</v>
      </c>
      <c r="B2329" s="6">
        <v>45666</v>
      </c>
      <c r="C2329" t="s">
        <v>10015</v>
      </c>
      <c r="D2329" t="s">
        <v>10022</v>
      </c>
      <c r="E2329">
        <v>18</v>
      </c>
      <c r="F2329">
        <f>+_xlfn.XLOOKUP(TablaVentas[[#This Row],[PRODUCTO FINANCIERO]],TablaPrecios[PRODUCTO FINANCIERO],TablaPrecios[PRECIO UNIT],0)</f>
        <v>20.9</v>
      </c>
      <c r="G2329" s="2">
        <f>+TablaVentas[[#This Row],[CANTIDAD]]*TablaVentas[[#This Row],[PRECIO UNITARIO]]</f>
        <v>376.2</v>
      </c>
      <c r="H2329" s="1">
        <f t="shared" ca="1" si="36"/>
        <v>0.17102630255501039</v>
      </c>
      <c r="I2329" s="2">
        <f ca="1">+TablaVentas[[#This Row],[VENTAL TOTAL]]-TablaVentas[[#This Row],[VENTAL TOTAL]]*TablaVentas[[#This Row],[DESCUENTO]]</f>
        <v>311.85990497880505</v>
      </c>
      <c r="J2329" s="2">
        <f ca="1">0.18*TablaVentas[[#This Row],[SUBTOTAL]]</f>
        <v>56.134782896184909</v>
      </c>
      <c r="K2329" s="2">
        <f ca="1">+TablaVentas[[#This Row],[SUBTOTAL]]+TablaVentas[[#This Row],[IGV]]</f>
        <v>367.99468787498995</v>
      </c>
    </row>
    <row r="2330" spans="1:11" x14ac:dyDescent="0.25">
      <c r="A2330" t="s">
        <v>2339</v>
      </c>
      <c r="B2330" s="6">
        <v>45300</v>
      </c>
      <c r="C2330" t="s">
        <v>10014</v>
      </c>
      <c r="D2330" t="s">
        <v>10017</v>
      </c>
      <c r="E2330">
        <v>15</v>
      </c>
      <c r="F2330">
        <f>+_xlfn.XLOOKUP(TablaVentas[[#This Row],[PRODUCTO FINANCIERO]],TablaPrecios[PRODUCTO FINANCIERO],TablaPrecios[PRECIO UNIT],0)</f>
        <v>9.9</v>
      </c>
      <c r="G2330" s="2">
        <f>+TablaVentas[[#This Row],[CANTIDAD]]*TablaVentas[[#This Row],[PRECIO UNITARIO]]</f>
        <v>148.5</v>
      </c>
      <c r="H2330" s="1">
        <f t="shared" ca="1" si="36"/>
        <v>0.1504543736614955</v>
      </c>
      <c r="I2330" s="2">
        <f ca="1">+TablaVentas[[#This Row],[VENTAL TOTAL]]-TablaVentas[[#This Row],[VENTAL TOTAL]]*TablaVentas[[#This Row],[DESCUENTO]]</f>
        <v>126.15752551126792</v>
      </c>
      <c r="J2330" s="2">
        <f ca="1">0.18*TablaVentas[[#This Row],[SUBTOTAL]]</f>
        <v>22.708354592028225</v>
      </c>
      <c r="K2330" s="2">
        <f ca="1">+TablaVentas[[#This Row],[SUBTOTAL]]+TablaVentas[[#This Row],[IGV]]</f>
        <v>148.86588010329615</v>
      </c>
    </row>
    <row r="2331" spans="1:11" x14ac:dyDescent="0.25">
      <c r="A2331" t="s">
        <v>2340</v>
      </c>
      <c r="B2331" s="6">
        <v>45495</v>
      </c>
      <c r="C2331" t="s">
        <v>10015</v>
      </c>
      <c r="D2331" t="s">
        <v>10018</v>
      </c>
      <c r="E2331">
        <v>14</v>
      </c>
      <c r="F2331">
        <f>+_xlfn.XLOOKUP(TablaVentas[[#This Row],[PRODUCTO FINANCIERO]],TablaPrecios[PRODUCTO FINANCIERO],TablaPrecios[PRECIO UNIT],0)</f>
        <v>14.9</v>
      </c>
      <c r="G2331" s="2">
        <f>+TablaVentas[[#This Row],[CANTIDAD]]*TablaVentas[[#This Row],[PRECIO UNITARIO]]</f>
        <v>208.6</v>
      </c>
      <c r="H2331" s="1">
        <f t="shared" ca="1" si="36"/>
        <v>0.1279217441479602</v>
      </c>
      <c r="I2331" s="2">
        <f ca="1">+TablaVentas[[#This Row],[VENTAL TOTAL]]-TablaVentas[[#This Row],[VENTAL TOTAL]]*TablaVentas[[#This Row],[DESCUENTO]]</f>
        <v>181.91552417073549</v>
      </c>
      <c r="J2331" s="2">
        <f ca="1">0.18*TablaVentas[[#This Row],[SUBTOTAL]]</f>
        <v>32.744794350732391</v>
      </c>
      <c r="K2331" s="2">
        <f ca="1">+TablaVentas[[#This Row],[SUBTOTAL]]+TablaVentas[[#This Row],[IGV]]</f>
        <v>214.6603185214679</v>
      </c>
    </row>
    <row r="2332" spans="1:11" x14ac:dyDescent="0.25">
      <c r="A2332" t="s">
        <v>2341</v>
      </c>
      <c r="B2332" s="6">
        <v>46146</v>
      </c>
      <c r="C2332" t="s">
        <v>10014</v>
      </c>
      <c r="D2332" t="s">
        <v>10018</v>
      </c>
      <c r="E2332">
        <v>12</v>
      </c>
      <c r="F2332">
        <f>+_xlfn.XLOOKUP(TablaVentas[[#This Row],[PRODUCTO FINANCIERO]],TablaPrecios[PRODUCTO FINANCIERO],TablaPrecios[PRECIO UNIT],0)</f>
        <v>14.9</v>
      </c>
      <c r="G2332" s="2">
        <f>+TablaVentas[[#This Row],[CANTIDAD]]*TablaVentas[[#This Row],[PRECIO UNITARIO]]</f>
        <v>178.8</v>
      </c>
      <c r="H2332" s="1">
        <f t="shared" ca="1" si="36"/>
        <v>0.11269562734653096</v>
      </c>
      <c r="I2332" s="2">
        <f ca="1">+TablaVentas[[#This Row],[VENTAL TOTAL]]-TablaVentas[[#This Row],[VENTAL TOTAL]]*TablaVentas[[#This Row],[DESCUENTO]]</f>
        <v>158.65002183044027</v>
      </c>
      <c r="J2332" s="2">
        <f ca="1">0.18*TablaVentas[[#This Row],[SUBTOTAL]]</f>
        <v>28.557003929479247</v>
      </c>
      <c r="K2332" s="2">
        <f ca="1">+TablaVentas[[#This Row],[SUBTOTAL]]+TablaVentas[[#This Row],[IGV]]</f>
        <v>187.2070257599195</v>
      </c>
    </row>
    <row r="2333" spans="1:11" x14ac:dyDescent="0.25">
      <c r="A2333" t="s">
        <v>2342</v>
      </c>
      <c r="B2333" s="6">
        <v>45357</v>
      </c>
      <c r="C2333" t="s">
        <v>10015</v>
      </c>
      <c r="D2333" t="s">
        <v>10017</v>
      </c>
      <c r="E2333">
        <v>12</v>
      </c>
      <c r="F2333">
        <f>+_xlfn.XLOOKUP(TablaVentas[[#This Row],[PRODUCTO FINANCIERO]],TablaPrecios[PRODUCTO FINANCIERO],TablaPrecios[PRECIO UNIT],0)</f>
        <v>9.9</v>
      </c>
      <c r="G2333" s="2">
        <f>+TablaVentas[[#This Row],[CANTIDAD]]*TablaVentas[[#This Row],[PRECIO UNITARIO]]</f>
        <v>118.80000000000001</v>
      </c>
      <c r="H2333" s="1">
        <f t="shared" ca="1" si="36"/>
        <v>0.11327698236302405</v>
      </c>
      <c r="I2333" s="2">
        <f ca="1">+TablaVentas[[#This Row],[VENTAL TOTAL]]-TablaVentas[[#This Row],[VENTAL TOTAL]]*TablaVentas[[#This Row],[DESCUENTO]]</f>
        <v>105.34269449527275</v>
      </c>
      <c r="J2333" s="2">
        <f ca="1">0.18*TablaVentas[[#This Row],[SUBTOTAL]]</f>
        <v>18.961685009149093</v>
      </c>
      <c r="K2333" s="2">
        <f ca="1">+TablaVentas[[#This Row],[SUBTOTAL]]+TablaVentas[[#This Row],[IGV]]</f>
        <v>124.30437950442185</v>
      </c>
    </row>
    <row r="2334" spans="1:11" x14ac:dyDescent="0.25">
      <c r="A2334" t="s">
        <v>2343</v>
      </c>
      <c r="B2334" s="6">
        <v>46319</v>
      </c>
      <c r="C2334" t="s">
        <v>10014</v>
      </c>
      <c r="D2334" t="s">
        <v>10019</v>
      </c>
      <c r="E2334">
        <v>7</v>
      </c>
      <c r="F2334">
        <f>+_xlfn.XLOOKUP(TablaVentas[[#This Row],[PRODUCTO FINANCIERO]],TablaPrecios[PRODUCTO FINANCIERO],TablaPrecios[PRECIO UNIT],0)</f>
        <v>9.9</v>
      </c>
      <c r="G2334" s="2">
        <f>+TablaVentas[[#This Row],[CANTIDAD]]*TablaVentas[[#This Row],[PRECIO UNITARIO]]</f>
        <v>69.3</v>
      </c>
      <c r="H2334" s="1">
        <f t="shared" ca="1" si="36"/>
        <v>0.17208864053673162</v>
      </c>
      <c r="I2334" s="2">
        <f ca="1">+TablaVentas[[#This Row],[VENTAL TOTAL]]-TablaVentas[[#This Row],[VENTAL TOTAL]]*TablaVentas[[#This Row],[DESCUENTO]]</f>
        <v>57.374257210804494</v>
      </c>
      <c r="J2334" s="2">
        <f ca="1">0.18*TablaVentas[[#This Row],[SUBTOTAL]]</f>
        <v>10.327366297944808</v>
      </c>
      <c r="K2334" s="2">
        <f ca="1">+TablaVentas[[#This Row],[SUBTOTAL]]+TablaVentas[[#This Row],[IGV]]</f>
        <v>67.701623508749307</v>
      </c>
    </row>
    <row r="2335" spans="1:11" x14ac:dyDescent="0.25">
      <c r="A2335" t="s">
        <v>2344</v>
      </c>
      <c r="B2335" s="6">
        <v>45665</v>
      </c>
      <c r="C2335" t="s">
        <v>10015</v>
      </c>
      <c r="D2335" t="s">
        <v>10020</v>
      </c>
      <c r="E2335">
        <v>18</v>
      </c>
      <c r="F2335">
        <f>+_xlfn.XLOOKUP(TablaVentas[[#This Row],[PRODUCTO FINANCIERO]],TablaPrecios[PRODUCTO FINANCIERO],TablaPrecios[PRECIO UNIT],0)</f>
        <v>14.9</v>
      </c>
      <c r="G2335" s="2">
        <f>+TablaVentas[[#This Row],[CANTIDAD]]*TablaVentas[[#This Row],[PRECIO UNITARIO]]</f>
        <v>268.2</v>
      </c>
      <c r="H2335" s="1">
        <f t="shared" ca="1" si="36"/>
        <v>0.17187288823773733</v>
      </c>
      <c r="I2335" s="2">
        <f ca="1">+TablaVentas[[#This Row],[VENTAL TOTAL]]-TablaVentas[[#This Row],[VENTAL TOTAL]]*TablaVentas[[#This Row],[DESCUENTO]]</f>
        <v>222.10369137463883</v>
      </c>
      <c r="J2335" s="2">
        <f ca="1">0.18*TablaVentas[[#This Row],[SUBTOTAL]]</f>
        <v>39.978664447434987</v>
      </c>
      <c r="K2335" s="2">
        <f ca="1">+TablaVentas[[#This Row],[SUBTOTAL]]+TablaVentas[[#This Row],[IGV]]</f>
        <v>262.08235582207379</v>
      </c>
    </row>
    <row r="2336" spans="1:11" x14ac:dyDescent="0.25">
      <c r="A2336" t="s">
        <v>2345</v>
      </c>
      <c r="B2336" s="6">
        <v>46028</v>
      </c>
      <c r="C2336" t="s">
        <v>10012</v>
      </c>
      <c r="D2336" t="s">
        <v>10020</v>
      </c>
      <c r="E2336">
        <v>7</v>
      </c>
      <c r="F2336">
        <f>+_xlfn.XLOOKUP(TablaVentas[[#This Row],[PRODUCTO FINANCIERO]],TablaPrecios[PRODUCTO FINANCIERO],TablaPrecios[PRECIO UNIT],0)</f>
        <v>14.9</v>
      </c>
      <c r="G2336" s="2">
        <f>+TablaVentas[[#This Row],[CANTIDAD]]*TablaVentas[[#This Row],[PRECIO UNITARIO]]</f>
        <v>104.3</v>
      </c>
      <c r="H2336" s="1">
        <f t="shared" ca="1" si="36"/>
        <v>0.17474137222066755</v>
      </c>
      <c r="I2336" s="2">
        <f ca="1">+TablaVentas[[#This Row],[VENTAL TOTAL]]-TablaVentas[[#This Row],[VENTAL TOTAL]]*TablaVentas[[#This Row],[DESCUENTO]]</f>
        <v>86.074474877384375</v>
      </c>
      <c r="J2336" s="2">
        <f ca="1">0.18*TablaVentas[[#This Row],[SUBTOTAL]]</f>
        <v>15.493405477929187</v>
      </c>
      <c r="K2336" s="2">
        <f ca="1">+TablaVentas[[#This Row],[SUBTOTAL]]+TablaVentas[[#This Row],[IGV]]</f>
        <v>101.56788035531356</v>
      </c>
    </row>
    <row r="2337" spans="1:11" x14ac:dyDescent="0.25">
      <c r="A2337" t="s">
        <v>2346</v>
      </c>
      <c r="B2337" s="6">
        <v>46111</v>
      </c>
      <c r="C2337" t="s">
        <v>10015</v>
      </c>
      <c r="D2337" t="s">
        <v>10019</v>
      </c>
      <c r="E2337">
        <v>5</v>
      </c>
      <c r="F2337">
        <f>+_xlfn.XLOOKUP(TablaVentas[[#This Row],[PRODUCTO FINANCIERO]],TablaPrecios[PRODUCTO FINANCIERO],TablaPrecios[PRECIO UNIT],0)</f>
        <v>9.9</v>
      </c>
      <c r="G2337" s="2">
        <f>+TablaVentas[[#This Row],[CANTIDAD]]*TablaVentas[[#This Row],[PRECIO UNITARIO]]</f>
        <v>49.5</v>
      </c>
      <c r="H2337" s="1">
        <f t="shared" ca="1" si="36"/>
        <v>0.11566943557122265</v>
      </c>
      <c r="I2337" s="2">
        <f ca="1">+TablaVentas[[#This Row],[VENTAL TOTAL]]-TablaVentas[[#This Row],[VENTAL TOTAL]]*TablaVentas[[#This Row],[DESCUENTO]]</f>
        <v>43.774362939224481</v>
      </c>
      <c r="J2337" s="2">
        <f ca="1">0.18*TablaVentas[[#This Row],[SUBTOTAL]]</f>
        <v>7.8793853290604066</v>
      </c>
      <c r="K2337" s="2">
        <f ca="1">+TablaVentas[[#This Row],[SUBTOTAL]]+TablaVentas[[#This Row],[IGV]]</f>
        <v>51.653748268284886</v>
      </c>
    </row>
    <row r="2338" spans="1:11" x14ac:dyDescent="0.25">
      <c r="A2338" t="s">
        <v>2347</v>
      </c>
      <c r="B2338" s="6">
        <v>46216</v>
      </c>
      <c r="C2338" t="s">
        <v>10015</v>
      </c>
      <c r="D2338" t="s">
        <v>10019</v>
      </c>
      <c r="E2338">
        <v>6</v>
      </c>
      <c r="F2338">
        <f>+_xlfn.XLOOKUP(TablaVentas[[#This Row],[PRODUCTO FINANCIERO]],TablaPrecios[PRODUCTO FINANCIERO],TablaPrecios[PRECIO UNIT],0)</f>
        <v>9.9</v>
      </c>
      <c r="G2338" s="2">
        <f>+TablaVentas[[#This Row],[CANTIDAD]]*TablaVentas[[#This Row],[PRECIO UNITARIO]]</f>
        <v>59.400000000000006</v>
      </c>
      <c r="H2338" s="1">
        <f t="shared" ca="1" si="36"/>
        <v>0.1600345063486214</v>
      </c>
      <c r="I2338" s="2">
        <f ca="1">+TablaVentas[[#This Row],[VENTAL TOTAL]]-TablaVentas[[#This Row],[VENTAL TOTAL]]*TablaVentas[[#This Row],[DESCUENTO]]</f>
        <v>49.893950322891897</v>
      </c>
      <c r="J2338" s="2">
        <f ca="1">0.18*TablaVentas[[#This Row],[SUBTOTAL]]</f>
        <v>8.9809110581205402</v>
      </c>
      <c r="K2338" s="2">
        <f ca="1">+TablaVentas[[#This Row],[SUBTOTAL]]+TablaVentas[[#This Row],[IGV]]</f>
        <v>58.874861381012437</v>
      </c>
    </row>
    <row r="2339" spans="1:11" x14ac:dyDescent="0.25">
      <c r="A2339" t="s">
        <v>2348</v>
      </c>
      <c r="B2339" s="6">
        <v>45593</v>
      </c>
      <c r="C2339" t="s">
        <v>10015</v>
      </c>
      <c r="D2339" t="s">
        <v>10022</v>
      </c>
      <c r="E2339">
        <v>4</v>
      </c>
      <c r="F2339">
        <f>+_xlfn.XLOOKUP(TablaVentas[[#This Row],[PRODUCTO FINANCIERO]],TablaPrecios[PRODUCTO FINANCIERO],TablaPrecios[PRECIO UNIT],0)</f>
        <v>20.9</v>
      </c>
      <c r="G2339" s="2">
        <f>+TablaVentas[[#This Row],[CANTIDAD]]*TablaVentas[[#This Row],[PRECIO UNITARIO]]</f>
        <v>83.6</v>
      </c>
      <c r="H2339" s="1">
        <f t="shared" ca="1" si="36"/>
        <v>0.18960365141036861</v>
      </c>
      <c r="I2339" s="2">
        <f ca="1">+TablaVentas[[#This Row],[VENTAL TOTAL]]-TablaVentas[[#This Row],[VENTAL TOTAL]]*TablaVentas[[#This Row],[DESCUENTO]]</f>
        <v>67.749134742093176</v>
      </c>
      <c r="J2339" s="2">
        <f ca="1">0.18*TablaVentas[[#This Row],[SUBTOTAL]]</f>
        <v>12.194844253576772</v>
      </c>
      <c r="K2339" s="2">
        <f ca="1">+TablaVentas[[#This Row],[SUBTOTAL]]+TablaVentas[[#This Row],[IGV]]</f>
        <v>79.943978995669951</v>
      </c>
    </row>
    <row r="2340" spans="1:11" x14ac:dyDescent="0.25">
      <c r="A2340" t="s">
        <v>2349</v>
      </c>
      <c r="B2340" s="6">
        <v>45711</v>
      </c>
      <c r="C2340" t="s">
        <v>10015</v>
      </c>
      <c r="D2340" t="s">
        <v>10020</v>
      </c>
      <c r="E2340">
        <v>16</v>
      </c>
      <c r="F2340">
        <f>+_xlfn.XLOOKUP(TablaVentas[[#This Row],[PRODUCTO FINANCIERO]],TablaPrecios[PRODUCTO FINANCIERO],TablaPrecios[PRECIO UNIT],0)</f>
        <v>14.9</v>
      </c>
      <c r="G2340" s="2">
        <f>+TablaVentas[[#This Row],[CANTIDAD]]*TablaVentas[[#This Row],[PRECIO UNITARIO]]</f>
        <v>238.4</v>
      </c>
      <c r="H2340" s="1">
        <f t="shared" ca="1" si="36"/>
        <v>0.10712181848434742</v>
      </c>
      <c r="I2340" s="2">
        <f ca="1">+TablaVentas[[#This Row],[VENTAL TOTAL]]-TablaVentas[[#This Row],[VENTAL TOTAL]]*TablaVentas[[#This Row],[DESCUENTO]]</f>
        <v>212.86215847333159</v>
      </c>
      <c r="J2340" s="2">
        <f ca="1">0.18*TablaVentas[[#This Row],[SUBTOTAL]]</f>
        <v>38.315188525199687</v>
      </c>
      <c r="K2340" s="2">
        <f ca="1">+TablaVentas[[#This Row],[SUBTOTAL]]+TablaVentas[[#This Row],[IGV]]</f>
        <v>251.17734699853128</v>
      </c>
    </row>
    <row r="2341" spans="1:11" x14ac:dyDescent="0.25">
      <c r="A2341" t="s">
        <v>2350</v>
      </c>
      <c r="B2341" s="6">
        <v>46097</v>
      </c>
      <c r="C2341" t="s">
        <v>10013</v>
      </c>
      <c r="D2341" t="s">
        <v>10019</v>
      </c>
      <c r="E2341">
        <v>12</v>
      </c>
      <c r="F2341">
        <f>+_xlfn.XLOOKUP(TablaVentas[[#This Row],[PRODUCTO FINANCIERO]],TablaPrecios[PRODUCTO FINANCIERO],TablaPrecios[PRECIO UNIT],0)</f>
        <v>9.9</v>
      </c>
      <c r="G2341" s="2">
        <f>+TablaVentas[[#This Row],[CANTIDAD]]*TablaVentas[[#This Row],[PRECIO UNITARIO]]</f>
        <v>118.80000000000001</v>
      </c>
      <c r="H2341" s="1">
        <f t="shared" ca="1" si="36"/>
        <v>0.16476252843221417</v>
      </c>
      <c r="I2341" s="2">
        <f ca="1">+TablaVentas[[#This Row],[VENTAL TOTAL]]-TablaVentas[[#This Row],[VENTAL TOTAL]]*TablaVentas[[#This Row],[DESCUENTO]]</f>
        <v>99.226211622252961</v>
      </c>
      <c r="J2341" s="2">
        <f ca="1">0.18*TablaVentas[[#This Row],[SUBTOTAL]]</f>
        <v>17.860718092005531</v>
      </c>
      <c r="K2341" s="2">
        <f ca="1">+TablaVentas[[#This Row],[SUBTOTAL]]+TablaVentas[[#This Row],[IGV]]</f>
        <v>117.08692971425849</v>
      </c>
    </row>
    <row r="2342" spans="1:11" x14ac:dyDescent="0.25">
      <c r="A2342" t="s">
        <v>2351</v>
      </c>
      <c r="B2342" s="6">
        <v>45654</v>
      </c>
      <c r="C2342" t="s">
        <v>10012</v>
      </c>
      <c r="D2342" t="s">
        <v>10019</v>
      </c>
      <c r="E2342">
        <v>13</v>
      </c>
      <c r="F2342">
        <f>+_xlfn.XLOOKUP(TablaVentas[[#This Row],[PRODUCTO FINANCIERO]],TablaPrecios[PRODUCTO FINANCIERO],TablaPrecios[PRECIO UNIT],0)</f>
        <v>9.9</v>
      </c>
      <c r="G2342" s="2">
        <f>+TablaVentas[[#This Row],[CANTIDAD]]*TablaVentas[[#This Row],[PRECIO UNITARIO]]</f>
        <v>128.70000000000002</v>
      </c>
      <c r="H2342" s="1">
        <f t="shared" ca="1" si="36"/>
        <v>0.1253906199628885</v>
      </c>
      <c r="I2342" s="2">
        <f ca="1">+TablaVentas[[#This Row],[VENTAL TOTAL]]-TablaVentas[[#This Row],[VENTAL TOTAL]]*TablaVentas[[#This Row],[DESCUENTO]]</f>
        <v>112.56222721077626</v>
      </c>
      <c r="J2342" s="2">
        <f ca="1">0.18*TablaVentas[[#This Row],[SUBTOTAL]]</f>
        <v>20.261200897939727</v>
      </c>
      <c r="K2342" s="2">
        <f ca="1">+TablaVentas[[#This Row],[SUBTOTAL]]+TablaVentas[[#This Row],[IGV]]</f>
        <v>132.82342810871597</v>
      </c>
    </row>
    <row r="2343" spans="1:11" x14ac:dyDescent="0.25">
      <c r="A2343" t="s">
        <v>2352</v>
      </c>
      <c r="B2343" s="6">
        <v>45309</v>
      </c>
      <c r="C2343" t="s">
        <v>10012</v>
      </c>
      <c r="D2343" t="s">
        <v>10019</v>
      </c>
      <c r="E2343">
        <v>13</v>
      </c>
      <c r="F2343">
        <f>+_xlfn.XLOOKUP(TablaVentas[[#This Row],[PRODUCTO FINANCIERO]],TablaPrecios[PRODUCTO FINANCIERO],TablaPrecios[PRECIO UNIT],0)</f>
        <v>9.9</v>
      </c>
      <c r="G2343" s="2">
        <f>+TablaVentas[[#This Row],[CANTIDAD]]*TablaVentas[[#This Row],[PRECIO UNITARIO]]</f>
        <v>128.70000000000002</v>
      </c>
      <c r="H2343" s="1">
        <f t="shared" ca="1" si="36"/>
        <v>0.14590102766443183</v>
      </c>
      <c r="I2343" s="2">
        <f ca="1">+TablaVentas[[#This Row],[VENTAL TOTAL]]-TablaVentas[[#This Row],[VENTAL TOTAL]]*TablaVentas[[#This Row],[DESCUENTO]]</f>
        <v>109.92253773958764</v>
      </c>
      <c r="J2343" s="2">
        <f ca="1">0.18*TablaVentas[[#This Row],[SUBTOTAL]]</f>
        <v>19.786056793125773</v>
      </c>
      <c r="K2343" s="2">
        <f ca="1">+TablaVentas[[#This Row],[SUBTOTAL]]+TablaVentas[[#This Row],[IGV]]</f>
        <v>129.70859453271342</v>
      </c>
    </row>
    <row r="2344" spans="1:11" x14ac:dyDescent="0.25">
      <c r="A2344" t="s">
        <v>2353</v>
      </c>
      <c r="B2344" s="6">
        <v>45644</v>
      </c>
      <c r="C2344" t="s">
        <v>10013</v>
      </c>
      <c r="D2344" t="s">
        <v>10017</v>
      </c>
      <c r="E2344">
        <v>12</v>
      </c>
      <c r="F2344">
        <f>+_xlfn.XLOOKUP(TablaVentas[[#This Row],[PRODUCTO FINANCIERO]],TablaPrecios[PRODUCTO FINANCIERO],TablaPrecios[PRECIO UNIT],0)</f>
        <v>9.9</v>
      </c>
      <c r="G2344" s="2">
        <f>+TablaVentas[[#This Row],[CANTIDAD]]*TablaVentas[[#This Row],[PRECIO UNITARIO]]</f>
        <v>118.80000000000001</v>
      </c>
      <c r="H2344" s="1">
        <f t="shared" ca="1" si="36"/>
        <v>0.1334977243624445</v>
      </c>
      <c r="I2344" s="2">
        <f ca="1">+TablaVentas[[#This Row],[VENTAL TOTAL]]-TablaVentas[[#This Row],[VENTAL TOTAL]]*TablaVentas[[#This Row],[DESCUENTO]]</f>
        <v>102.9404703457416</v>
      </c>
      <c r="J2344" s="2">
        <f ca="1">0.18*TablaVentas[[#This Row],[SUBTOTAL]]</f>
        <v>18.529284662233486</v>
      </c>
      <c r="K2344" s="2">
        <f ca="1">+TablaVentas[[#This Row],[SUBTOTAL]]+TablaVentas[[#This Row],[IGV]]</f>
        <v>121.4697550079751</v>
      </c>
    </row>
    <row r="2345" spans="1:11" x14ac:dyDescent="0.25">
      <c r="A2345" t="s">
        <v>2354</v>
      </c>
      <c r="B2345" s="6">
        <v>45447</v>
      </c>
      <c r="C2345" t="s">
        <v>10012</v>
      </c>
      <c r="D2345" t="s">
        <v>10022</v>
      </c>
      <c r="E2345">
        <v>5</v>
      </c>
      <c r="F2345">
        <f>+_xlfn.XLOOKUP(TablaVentas[[#This Row],[PRODUCTO FINANCIERO]],TablaPrecios[PRODUCTO FINANCIERO],TablaPrecios[PRECIO UNIT],0)</f>
        <v>20.9</v>
      </c>
      <c r="G2345" s="2">
        <f>+TablaVentas[[#This Row],[CANTIDAD]]*TablaVentas[[#This Row],[PRECIO UNITARIO]]</f>
        <v>104.5</v>
      </c>
      <c r="H2345" s="1">
        <f t="shared" ca="1" si="36"/>
        <v>0.17404124270961654</v>
      </c>
      <c r="I2345" s="2">
        <f ca="1">+TablaVentas[[#This Row],[VENTAL TOTAL]]-TablaVentas[[#This Row],[VENTAL TOTAL]]*TablaVentas[[#This Row],[DESCUENTO]]</f>
        <v>86.312690136845077</v>
      </c>
      <c r="J2345" s="2">
        <f ca="1">0.18*TablaVentas[[#This Row],[SUBTOTAL]]</f>
        <v>15.536284224632114</v>
      </c>
      <c r="K2345" s="2">
        <f ca="1">+TablaVentas[[#This Row],[SUBTOTAL]]+TablaVentas[[#This Row],[IGV]]</f>
        <v>101.84897436147719</v>
      </c>
    </row>
    <row r="2346" spans="1:11" x14ac:dyDescent="0.25">
      <c r="A2346" t="s">
        <v>2355</v>
      </c>
      <c r="B2346" s="6">
        <v>45931</v>
      </c>
      <c r="C2346" t="s">
        <v>10011</v>
      </c>
      <c r="D2346" t="s">
        <v>10017</v>
      </c>
      <c r="E2346">
        <v>20</v>
      </c>
      <c r="F2346">
        <f>+_xlfn.XLOOKUP(TablaVentas[[#This Row],[PRODUCTO FINANCIERO]],TablaPrecios[PRODUCTO FINANCIERO],TablaPrecios[PRECIO UNIT],0)</f>
        <v>9.9</v>
      </c>
      <c r="G2346" s="2">
        <f>+TablaVentas[[#This Row],[CANTIDAD]]*TablaVentas[[#This Row],[PRECIO UNITARIO]]</f>
        <v>198</v>
      </c>
      <c r="H2346" s="1">
        <f t="shared" ca="1" si="36"/>
        <v>0.13307185938081331</v>
      </c>
      <c r="I2346" s="2">
        <f ca="1">+TablaVentas[[#This Row],[VENTAL TOTAL]]-TablaVentas[[#This Row],[VENTAL TOTAL]]*TablaVentas[[#This Row],[DESCUENTO]]</f>
        <v>171.65177184259898</v>
      </c>
      <c r="J2346" s="2">
        <f ca="1">0.18*TablaVentas[[#This Row],[SUBTOTAL]]</f>
        <v>30.897318931667815</v>
      </c>
      <c r="K2346" s="2">
        <f ca="1">+TablaVentas[[#This Row],[SUBTOTAL]]+TablaVentas[[#This Row],[IGV]]</f>
        <v>202.5490907742668</v>
      </c>
    </row>
    <row r="2347" spans="1:11" x14ac:dyDescent="0.25">
      <c r="A2347" t="s">
        <v>2356</v>
      </c>
      <c r="B2347" s="6">
        <v>45361</v>
      </c>
      <c r="C2347" t="s">
        <v>10013</v>
      </c>
      <c r="D2347" t="s">
        <v>10017</v>
      </c>
      <c r="E2347">
        <v>14</v>
      </c>
      <c r="F2347">
        <f>+_xlfn.XLOOKUP(TablaVentas[[#This Row],[PRODUCTO FINANCIERO]],TablaPrecios[PRODUCTO FINANCIERO],TablaPrecios[PRECIO UNIT],0)</f>
        <v>9.9</v>
      </c>
      <c r="G2347" s="2">
        <f>+TablaVentas[[#This Row],[CANTIDAD]]*TablaVentas[[#This Row],[PRECIO UNITARIO]]</f>
        <v>138.6</v>
      </c>
      <c r="H2347" s="1">
        <f t="shared" ca="1" si="36"/>
        <v>0.15152958278041129</v>
      </c>
      <c r="I2347" s="2">
        <f ca="1">+TablaVentas[[#This Row],[VENTAL TOTAL]]-TablaVentas[[#This Row],[VENTAL TOTAL]]*TablaVentas[[#This Row],[DESCUENTO]]</f>
        <v>117.59799982663499</v>
      </c>
      <c r="J2347" s="2">
        <f ca="1">0.18*TablaVentas[[#This Row],[SUBTOTAL]]</f>
        <v>21.167639968794298</v>
      </c>
      <c r="K2347" s="2">
        <f ca="1">+TablaVentas[[#This Row],[SUBTOTAL]]+TablaVentas[[#This Row],[IGV]]</f>
        <v>138.76563979542928</v>
      </c>
    </row>
    <row r="2348" spans="1:11" x14ac:dyDescent="0.25">
      <c r="A2348" t="s">
        <v>2357</v>
      </c>
      <c r="B2348" s="6">
        <v>45750</v>
      </c>
      <c r="C2348" t="s">
        <v>10012</v>
      </c>
      <c r="D2348" t="s">
        <v>10019</v>
      </c>
      <c r="E2348">
        <v>11</v>
      </c>
      <c r="F2348">
        <f>+_xlfn.XLOOKUP(TablaVentas[[#This Row],[PRODUCTO FINANCIERO]],TablaPrecios[PRODUCTO FINANCIERO],TablaPrecios[PRECIO UNIT],0)</f>
        <v>9.9</v>
      </c>
      <c r="G2348" s="2">
        <f>+TablaVentas[[#This Row],[CANTIDAD]]*TablaVentas[[#This Row],[PRECIO UNITARIO]]</f>
        <v>108.9</v>
      </c>
      <c r="H2348" s="1">
        <f t="shared" ca="1" si="36"/>
        <v>0.11654098157190007</v>
      </c>
      <c r="I2348" s="2">
        <f ca="1">+TablaVentas[[#This Row],[VENTAL TOTAL]]-TablaVentas[[#This Row],[VENTAL TOTAL]]*TablaVentas[[#This Row],[DESCUENTO]]</f>
        <v>96.208687106820094</v>
      </c>
      <c r="J2348" s="2">
        <f ca="1">0.18*TablaVentas[[#This Row],[SUBTOTAL]]</f>
        <v>17.317563679227614</v>
      </c>
      <c r="K2348" s="2">
        <f ca="1">+TablaVentas[[#This Row],[SUBTOTAL]]+TablaVentas[[#This Row],[IGV]]</f>
        <v>113.52625078604771</v>
      </c>
    </row>
    <row r="2349" spans="1:11" x14ac:dyDescent="0.25">
      <c r="A2349" t="s">
        <v>2358</v>
      </c>
      <c r="B2349" s="6">
        <v>46150</v>
      </c>
      <c r="C2349" t="s">
        <v>10012</v>
      </c>
      <c r="D2349" t="s">
        <v>10018</v>
      </c>
      <c r="E2349">
        <v>18</v>
      </c>
      <c r="F2349">
        <f>+_xlfn.XLOOKUP(TablaVentas[[#This Row],[PRODUCTO FINANCIERO]],TablaPrecios[PRODUCTO FINANCIERO],TablaPrecios[PRECIO UNIT],0)</f>
        <v>14.9</v>
      </c>
      <c r="G2349" s="2">
        <f>+TablaVentas[[#This Row],[CANTIDAD]]*TablaVentas[[#This Row],[PRECIO UNITARIO]]</f>
        <v>268.2</v>
      </c>
      <c r="H2349" s="1">
        <f t="shared" ca="1" si="36"/>
        <v>0.14604682628560611</v>
      </c>
      <c r="I2349" s="2">
        <f ca="1">+TablaVentas[[#This Row],[VENTAL TOTAL]]-TablaVentas[[#This Row],[VENTAL TOTAL]]*TablaVentas[[#This Row],[DESCUENTO]]</f>
        <v>229.03024119020043</v>
      </c>
      <c r="J2349" s="2">
        <f ca="1">0.18*TablaVentas[[#This Row],[SUBTOTAL]]</f>
        <v>41.225443414236075</v>
      </c>
      <c r="K2349" s="2">
        <f ca="1">+TablaVentas[[#This Row],[SUBTOTAL]]+TablaVentas[[#This Row],[IGV]]</f>
        <v>270.25568460443651</v>
      </c>
    </row>
    <row r="2350" spans="1:11" x14ac:dyDescent="0.25">
      <c r="A2350" t="s">
        <v>2359</v>
      </c>
      <c r="B2350" s="6">
        <v>46171</v>
      </c>
      <c r="C2350" t="s">
        <v>10014</v>
      </c>
      <c r="D2350" t="s">
        <v>10020</v>
      </c>
      <c r="E2350">
        <v>7</v>
      </c>
      <c r="F2350">
        <f>+_xlfn.XLOOKUP(TablaVentas[[#This Row],[PRODUCTO FINANCIERO]],TablaPrecios[PRODUCTO FINANCIERO],TablaPrecios[PRECIO UNIT],0)</f>
        <v>14.9</v>
      </c>
      <c r="G2350" s="2">
        <f>+TablaVentas[[#This Row],[CANTIDAD]]*TablaVentas[[#This Row],[PRECIO UNITARIO]]</f>
        <v>104.3</v>
      </c>
      <c r="H2350" s="1">
        <f t="shared" ca="1" si="36"/>
        <v>0.1014724072340818</v>
      </c>
      <c r="I2350" s="2">
        <f ca="1">+TablaVentas[[#This Row],[VENTAL TOTAL]]-TablaVentas[[#This Row],[VENTAL TOTAL]]*TablaVentas[[#This Row],[DESCUENTO]]</f>
        <v>93.716427925485263</v>
      </c>
      <c r="J2350" s="2">
        <f ca="1">0.18*TablaVentas[[#This Row],[SUBTOTAL]]</f>
        <v>16.868957026587346</v>
      </c>
      <c r="K2350" s="2">
        <f ca="1">+TablaVentas[[#This Row],[SUBTOTAL]]+TablaVentas[[#This Row],[IGV]]</f>
        <v>110.58538495207262</v>
      </c>
    </row>
    <row r="2351" spans="1:11" x14ac:dyDescent="0.25">
      <c r="A2351" t="s">
        <v>2360</v>
      </c>
      <c r="B2351" s="6">
        <v>45969</v>
      </c>
      <c r="C2351" t="s">
        <v>10011</v>
      </c>
      <c r="D2351" t="s">
        <v>10019</v>
      </c>
      <c r="E2351">
        <v>12</v>
      </c>
      <c r="F2351">
        <f>+_xlfn.XLOOKUP(TablaVentas[[#This Row],[PRODUCTO FINANCIERO]],TablaPrecios[PRODUCTO FINANCIERO],TablaPrecios[PRECIO UNIT],0)</f>
        <v>9.9</v>
      </c>
      <c r="G2351" s="2">
        <f>+TablaVentas[[#This Row],[CANTIDAD]]*TablaVentas[[#This Row],[PRECIO UNITARIO]]</f>
        <v>118.80000000000001</v>
      </c>
      <c r="H2351" s="1">
        <f t="shared" ca="1" si="36"/>
        <v>0.18514746553963785</v>
      </c>
      <c r="I2351" s="2">
        <f ca="1">+TablaVentas[[#This Row],[VENTAL TOTAL]]-TablaVentas[[#This Row],[VENTAL TOTAL]]*TablaVentas[[#This Row],[DESCUENTO]]</f>
        <v>96.804481093891042</v>
      </c>
      <c r="J2351" s="2">
        <f ca="1">0.18*TablaVentas[[#This Row],[SUBTOTAL]]</f>
        <v>17.424806596900385</v>
      </c>
      <c r="K2351" s="2">
        <f ca="1">+TablaVentas[[#This Row],[SUBTOTAL]]+TablaVentas[[#This Row],[IGV]]</f>
        <v>114.22928769079142</v>
      </c>
    </row>
    <row r="2352" spans="1:11" x14ac:dyDescent="0.25">
      <c r="A2352" t="s">
        <v>2361</v>
      </c>
      <c r="B2352" s="6">
        <v>46368</v>
      </c>
      <c r="C2352" t="s">
        <v>10015</v>
      </c>
      <c r="D2352" t="s">
        <v>10020</v>
      </c>
      <c r="E2352">
        <v>17</v>
      </c>
      <c r="F2352">
        <f>+_xlfn.XLOOKUP(TablaVentas[[#This Row],[PRODUCTO FINANCIERO]],TablaPrecios[PRODUCTO FINANCIERO],TablaPrecios[PRECIO UNIT],0)</f>
        <v>14.9</v>
      </c>
      <c r="G2352" s="2">
        <f>+TablaVentas[[#This Row],[CANTIDAD]]*TablaVentas[[#This Row],[PRECIO UNITARIO]]</f>
        <v>253.3</v>
      </c>
      <c r="H2352" s="1">
        <f t="shared" ca="1" si="36"/>
        <v>0.16934319040285745</v>
      </c>
      <c r="I2352" s="2">
        <f ca="1">+TablaVentas[[#This Row],[VENTAL TOTAL]]-TablaVentas[[#This Row],[VENTAL TOTAL]]*TablaVentas[[#This Row],[DESCUENTO]]</f>
        <v>210.40536987095624</v>
      </c>
      <c r="J2352" s="2">
        <f ca="1">0.18*TablaVentas[[#This Row],[SUBTOTAL]]</f>
        <v>37.872966576772122</v>
      </c>
      <c r="K2352" s="2">
        <f ca="1">+TablaVentas[[#This Row],[SUBTOTAL]]+TablaVentas[[#This Row],[IGV]]</f>
        <v>248.27833644772835</v>
      </c>
    </row>
    <row r="2353" spans="1:11" x14ac:dyDescent="0.25">
      <c r="A2353" t="s">
        <v>2362</v>
      </c>
      <c r="B2353" s="6">
        <v>45300</v>
      </c>
      <c r="C2353" t="s">
        <v>10014</v>
      </c>
      <c r="D2353" t="s">
        <v>10017</v>
      </c>
      <c r="E2353">
        <v>10</v>
      </c>
      <c r="F2353">
        <f>+_xlfn.XLOOKUP(TablaVentas[[#This Row],[PRODUCTO FINANCIERO]],TablaPrecios[PRODUCTO FINANCIERO],TablaPrecios[PRECIO UNIT],0)</f>
        <v>9.9</v>
      </c>
      <c r="G2353" s="2">
        <f>+TablaVentas[[#This Row],[CANTIDAD]]*TablaVentas[[#This Row],[PRECIO UNITARIO]]</f>
        <v>99</v>
      </c>
      <c r="H2353" s="1">
        <f t="shared" ca="1" si="36"/>
        <v>0.11604505643914137</v>
      </c>
      <c r="I2353" s="2">
        <f ca="1">+TablaVentas[[#This Row],[VENTAL TOTAL]]-TablaVentas[[#This Row],[VENTAL TOTAL]]*TablaVentas[[#This Row],[DESCUENTO]]</f>
        <v>87.511539412525011</v>
      </c>
      <c r="J2353" s="2">
        <f ca="1">0.18*TablaVentas[[#This Row],[SUBTOTAL]]</f>
        <v>15.752077094254501</v>
      </c>
      <c r="K2353" s="2">
        <f ca="1">+TablaVentas[[#This Row],[SUBTOTAL]]+TablaVentas[[#This Row],[IGV]]</f>
        <v>103.26361650677951</v>
      </c>
    </row>
    <row r="2354" spans="1:11" x14ac:dyDescent="0.25">
      <c r="A2354" t="s">
        <v>2363</v>
      </c>
      <c r="B2354" s="6">
        <v>46176</v>
      </c>
      <c r="C2354" t="s">
        <v>10014</v>
      </c>
      <c r="D2354" t="s">
        <v>10019</v>
      </c>
      <c r="E2354">
        <v>8</v>
      </c>
      <c r="F2354">
        <f>+_xlfn.XLOOKUP(TablaVentas[[#This Row],[PRODUCTO FINANCIERO]],TablaPrecios[PRODUCTO FINANCIERO],TablaPrecios[PRECIO UNIT],0)</f>
        <v>9.9</v>
      </c>
      <c r="G2354" s="2">
        <f>+TablaVentas[[#This Row],[CANTIDAD]]*TablaVentas[[#This Row],[PRECIO UNITARIO]]</f>
        <v>79.2</v>
      </c>
      <c r="H2354" s="1">
        <f t="shared" ca="1" si="36"/>
        <v>0.13593710584901161</v>
      </c>
      <c r="I2354" s="2">
        <f ca="1">+TablaVentas[[#This Row],[VENTAL TOTAL]]-TablaVentas[[#This Row],[VENTAL TOTAL]]*TablaVentas[[#This Row],[DESCUENTO]]</f>
        <v>68.433781216758277</v>
      </c>
      <c r="J2354" s="2">
        <f ca="1">0.18*TablaVentas[[#This Row],[SUBTOTAL]]</f>
        <v>12.31808061901649</v>
      </c>
      <c r="K2354" s="2">
        <f ca="1">+TablaVentas[[#This Row],[SUBTOTAL]]+TablaVentas[[#This Row],[IGV]]</f>
        <v>80.751861835774761</v>
      </c>
    </row>
    <row r="2355" spans="1:11" x14ac:dyDescent="0.25">
      <c r="A2355" t="s">
        <v>2364</v>
      </c>
      <c r="B2355" s="6">
        <v>45645</v>
      </c>
      <c r="C2355" t="s">
        <v>10014</v>
      </c>
      <c r="D2355" t="s">
        <v>10017</v>
      </c>
      <c r="E2355">
        <v>5</v>
      </c>
      <c r="F2355">
        <f>+_xlfn.XLOOKUP(TablaVentas[[#This Row],[PRODUCTO FINANCIERO]],TablaPrecios[PRODUCTO FINANCIERO],TablaPrecios[PRECIO UNIT],0)</f>
        <v>9.9</v>
      </c>
      <c r="G2355" s="2">
        <f>+TablaVentas[[#This Row],[CANTIDAD]]*TablaVentas[[#This Row],[PRECIO UNITARIO]]</f>
        <v>49.5</v>
      </c>
      <c r="H2355" s="1">
        <f t="shared" ca="1" si="36"/>
        <v>0.11565256508561716</v>
      </c>
      <c r="I2355" s="2">
        <f ca="1">+TablaVentas[[#This Row],[VENTAL TOTAL]]-TablaVentas[[#This Row],[VENTAL TOTAL]]*TablaVentas[[#This Row],[DESCUENTO]]</f>
        <v>43.775198028261954</v>
      </c>
      <c r="J2355" s="2">
        <f ca="1">0.18*TablaVentas[[#This Row],[SUBTOTAL]]</f>
        <v>7.8795356450871514</v>
      </c>
      <c r="K2355" s="2">
        <f ca="1">+TablaVentas[[#This Row],[SUBTOTAL]]+TablaVentas[[#This Row],[IGV]]</f>
        <v>51.654733673349106</v>
      </c>
    </row>
    <row r="2356" spans="1:11" x14ac:dyDescent="0.25">
      <c r="A2356" t="s">
        <v>2365</v>
      </c>
      <c r="B2356" s="6">
        <v>45669</v>
      </c>
      <c r="C2356" t="s">
        <v>10013</v>
      </c>
      <c r="D2356" t="s">
        <v>10022</v>
      </c>
      <c r="E2356">
        <v>6</v>
      </c>
      <c r="F2356">
        <f>+_xlfn.XLOOKUP(TablaVentas[[#This Row],[PRODUCTO FINANCIERO]],TablaPrecios[PRODUCTO FINANCIERO],TablaPrecios[PRECIO UNIT],0)</f>
        <v>20.9</v>
      </c>
      <c r="G2356" s="2">
        <f>+TablaVentas[[#This Row],[CANTIDAD]]*TablaVentas[[#This Row],[PRECIO UNITARIO]]</f>
        <v>125.39999999999999</v>
      </c>
      <c r="H2356" s="1">
        <f t="shared" ca="1" si="36"/>
        <v>0.16010285596791188</v>
      </c>
      <c r="I2356" s="2">
        <f ca="1">+TablaVentas[[#This Row],[VENTAL TOTAL]]-TablaVentas[[#This Row],[VENTAL TOTAL]]*TablaVentas[[#This Row],[DESCUENTO]]</f>
        <v>105.32310186162384</v>
      </c>
      <c r="J2356" s="2">
        <f ca="1">0.18*TablaVentas[[#This Row],[SUBTOTAL]]</f>
        <v>18.958158335092289</v>
      </c>
      <c r="K2356" s="2">
        <f ca="1">+TablaVentas[[#This Row],[SUBTOTAL]]+TablaVentas[[#This Row],[IGV]]</f>
        <v>124.28126019671613</v>
      </c>
    </row>
    <row r="2357" spans="1:11" x14ac:dyDescent="0.25">
      <c r="A2357" t="s">
        <v>2366</v>
      </c>
      <c r="B2357" s="6">
        <v>45874</v>
      </c>
      <c r="C2357" t="s">
        <v>10013</v>
      </c>
      <c r="D2357" t="s">
        <v>10020</v>
      </c>
      <c r="E2357">
        <v>11</v>
      </c>
      <c r="F2357">
        <f>+_xlfn.XLOOKUP(TablaVentas[[#This Row],[PRODUCTO FINANCIERO]],TablaPrecios[PRODUCTO FINANCIERO],TablaPrecios[PRECIO UNIT],0)</f>
        <v>14.9</v>
      </c>
      <c r="G2357" s="2">
        <f>+TablaVentas[[#This Row],[CANTIDAD]]*TablaVentas[[#This Row],[PRECIO UNITARIO]]</f>
        <v>163.9</v>
      </c>
      <c r="H2357" s="1">
        <f t="shared" ca="1" si="36"/>
        <v>0.10240740232268225</v>
      </c>
      <c r="I2357" s="2">
        <f ca="1">+TablaVentas[[#This Row],[VENTAL TOTAL]]-TablaVentas[[#This Row],[VENTAL TOTAL]]*TablaVentas[[#This Row],[DESCUENTO]]</f>
        <v>147.11542675931238</v>
      </c>
      <c r="J2357" s="2">
        <f ca="1">0.18*TablaVentas[[#This Row],[SUBTOTAL]]</f>
        <v>26.480776816676229</v>
      </c>
      <c r="K2357" s="2">
        <f ca="1">+TablaVentas[[#This Row],[SUBTOTAL]]+TablaVentas[[#This Row],[IGV]]</f>
        <v>173.59620357598862</v>
      </c>
    </row>
    <row r="2358" spans="1:11" x14ac:dyDescent="0.25">
      <c r="A2358" t="s">
        <v>2367</v>
      </c>
      <c r="B2358" s="6">
        <v>46288</v>
      </c>
      <c r="C2358" t="s">
        <v>10014</v>
      </c>
      <c r="D2358" t="s">
        <v>10022</v>
      </c>
      <c r="E2358">
        <v>16</v>
      </c>
      <c r="F2358">
        <f>+_xlfn.XLOOKUP(TablaVentas[[#This Row],[PRODUCTO FINANCIERO]],TablaPrecios[PRODUCTO FINANCIERO],TablaPrecios[PRECIO UNIT],0)</f>
        <v>20.9</v>
      </c>
      <c r="G2358" s="2">
        <f>+TablaVentas[[#This Row],[CANTIDAD]]*TablaVentas[[#This Row],[PRECIO UNITARIO]]</f>
        <v>334.4</v>
      </c>
      <c r="H2358" s="1">
        <f t="shared" ca="1" si="36"/>
        <v>0.19154337358893414</v>
      </c>
      <c r="I2358" s="2">
        <f ca="1">+TablaVentas[[#This Row],[VENTAL TOTAL]]-TablaVentas[[#This Row],[VENTAL TOTAL]]*TablaVentas[[#This Row],[DESCUENTO]]</f>
        <v>270.34789587186037</v>
      </c>
      <c r="J2358" s="2">
        <f ca="1">0.18*TablaVentas[[#This Row],[SUBTOTAL]]</f>
        <v>48.662621256934862</v>
      </c>
      <c r="K2358" s="2">
        <f ca="1">+TablaVentas[[#This Row],[SUBTOTAL]]+TablaVentas[[#This Row],[IGV]]</f>
        <v>319.01051712879524</v>
      </c>
    </row>
    <row r="2359" spans="1:11" x14ac:dyDescent="0.25">
      <c r="A2359" t="s">
        <v>2368</v>
      </c>
      <c r="B2359" s="6">
        <v>46244</v>
      </c>
      <c r="C2359" t="s">
        <v>10015</v>
      </c>
      <c r="D2359" t="s">
        <v>10017</v>
      </c>
      <c r="E2359">
        <v>11</v>
      </c>
      <c r="F2359">
        <f>+_xlfn.XLOOKUP(TablaVentas[[#This Row],[PRODUCTO FINANCIERO]],TablaPrecios[PRODUCTO FINANCIERO],TablaPrecios[PRECIO UNIT],0)</f>
        <v>9.9</v>
      </c>
      <c r="G2359" s="2">
        <f>+TablaVentas[[#This Row],[CANTIDAD]]*TablaVentas[[#This Row],[PRECIO UNITARIO]]</f>
        <v>108.9</v>
      </c>
      <c r="H2359" s="1">
        <f t="shared" ca="1" si="36"/>
        <v>0.11937317390161457</v>
      </c>
      <c r="I2359" s="2">
        <f ca="1">+TablaVentas[[#This Row],[VENTAL TOTAL]]-TablaVentas[[#This Row],[VENTAL TOTAL]]*TablaVentas[[#This Row],[DESCUENTO]]</f>
        <v>95.900261362114179</v>
      </c>
      <c r="J2359" s="2">
        <f ca="1">0.18*TablaVentas[[#This Row],[SUBTOTAL]]</f>
        <v>17.262047045180552</v>
      </c>
      <c r="K2359" s="2">
        <f ca="1">+TablaVentas[[#This Row],[SUBTOTAL]]+TablaVentas[[#This Row],[IGV]]</f>
        <v>113.16230840729473</v>
      </c>
    </row>
    <row r="2360" spans="1:11" x14ac:dyDescent="0.25">
      <c r="A2360" t="s">
        <v>2369</v>
      </c>
      <c r="B2360" s="6">
        <v>45976</v>
      </c>
      <c r="C2360" t="s">
        <v>10011</v>
      </c>
      <c r="D2360" t="s">
        <v>10019</v>
      </c>
      <c r="E2360">
        <v>16</v>
      </c>
      <c r="F2360">
        <f>+_xlfn.XLOOKUP(TablaVentas[[#This Row],[PRODUCTO FINANCIERO]],TablaPrecios[PRODUCTO FINANCIERO],TablaPrecios[PRECIO UNIT],0)</f>
        <v>9.9</v>
      </c>
      <c r="G2360" s="2">
        <f>+TablaVentas[[#This Row],[CANTIDAD]]*TablaVentas[[#This Row],[PRECIO UNITARIO]]</f>
        <v>158.4</v>
      </c>
      <c r="H2360" s="1">
        <f t="shared" ca="1" si="36"/>
        <v>0.13883798476344278</v>
      </c>
      <c r="I2360" s="2">
        <f ca="1">+TablaVentas[[#This Row],[VENTAL TOTAL]]-TablaVentas[[#This Row],[VENTAL TOTAL]]*TablaVentas[[#This Row],[DESCUENTO]]</f>
        <v>136.40806321347065</v>
      </c>
      <c r="J2360" s="2">
        <f ca="1">0.18*TablaVentas[[#This Row],[SUBTOTAL]]</f>
        <v>24.553451378424718</v>
      </c>
      <c r="K2360" s="2">
        <f ca="1">+TablaVentas[[#This Row],[SUBTOTAL]]+TablaVentas[[#This Row],[IGV]]</f>
        <v>160.96151459189537</v>
      </c>
    </row>
    <row r="2361" spans="1:11" x14ac:dyDescent="0.25">
      <c r="A2361" t="s">
        <v>2370</v>
      </c>
      <c r="B2361" s="6">
        <v>45923</v>
      </c>
      <c r="C2361" t="s">
        <v>10012</v>
      </c>
      <c r="D2361" t="s">
        <v>10018</v>
      </c>
      <c r="E2361">
        <v>9</v>
      </c>
      <c r="F2361">
        <f>+_xlfn.XLOOKUP(TablaVentas[[#This Row],[PRODUCTO FINANCIERO]],TablaPrecios[PRODUCTO FINANCIERO],TablaPrecios[PRECIO UNIT],0)</f>
        <v>14.9</v>
      </c>
      <c r="G2361" s="2">
        <f>+TablaVentas[[#This Row],[CANTIDAD]]*TablaVentas[[#This Row],[PRECIO UNITARIO]]</f>
        <v>134.1</v>
      </c>
      <c r="H2361" s="1">
        <f t="shared" ca="1" si="36"/>
        <v>0.15400740413159081</v>
      </c>
      <c r="I2361" s="2">
        <f ca="1">+TablaVentas[[#This Row],[VENTAL TOTAL]]-TablaVentas[[#This Row],[VENTAL TOTAL]]*TablaVentas[[#This Row],[DESCUENTO]]</f>
        <v>113.44760710595367</v>
      </c>
      <c r="J2361" s="2">
        <f ca="1">0.18*TablaVentas[[#This Row],[SUBTOTAL]]</f>
        <v>20.42056927907166</v>
      </c>
      <c r="K2361" s="2">
        <f ca="1">+TablaVentas[[#This Row],[SUBTOTAL]]+TablaVentas[[#This Row],[IGV]]</f>
        <v>133.86817638502532</v>
      </c>
    </row>
    <row r="2362" spans="1:11" x14ac:dyDescent="0.25">
      <c r="A2362" t="s">
        <v>2371</v>
      </c>
      <c r="B2362" s="6">
        <v>46384</v>
      </c>
      <c r="C2362" t="s">
        <v>10013</v>
      </c>
      <c r="D2362" t="s">
        <v>10017</v>
      </c>
      <c r="E2362">
        <v>9</v>
      </c>
      <c r="F2362">
        <f>+_xlfn.XLOOKUP(TablaVentas[[#This Row],[PRODUCTO FINANCIERO]],TablaPrecios[PRODUCTO FINANCIERO],TablaPrecios[PRECIO UNIT],0)</f>
        <v>9.9</v>
      </c>
      <c r="G2362" s="2">
        <f>+TablaVentas[[#This Row],[CANTIDAD]]*TablaVentas[[#This Row],[PRECIO UNITARIO]]</f>
        <v>89.100000000000009</v>
      </c>
      <c r="H2362" s="1">
        <f t="shared" ca="1" si="36"/>
        <v>0.11660499511540151</v>
      </c>
      <c r="I2362" s="2">
        <f ca="1">+TablaVentas[[#This Row],[VENTAL TOTAL]]-TablaVentas[[#This Row],[VENTAL TOTAL]]*TablaVentas[[#This Row],[DESCUENTO]]</f>
        <v>78.710494935217739</v>
      </c>
      <c r="J2362" s="2">
        <f ca="1">0.18*TablaVentas[[#This Row],[SUBTOTAL]]</f>
        <v>14.167889088339193</v>
      </c>
      <c r="K2362" s="2">
        <f ca="1">+TablaVentas[[#This Row],[SUBTOTAL]]+TablaVentas[[#This Row],[IGV]]</f>
        <v>92.878384023556933</v>
      </c>
    </row>
    <row r="2363" spans="1:11" x14ac:dyDescent="0.25">
      <c r="A2363" t="s">
        <v>2372</v>
      </c>
      <c r="B2363" s="6">
        <v>45859</v>
      </c>
      <c r="C2363" t="s">
        <v>10011</v>
      </c>
      <c r="D2363" t="s">
        <v>10017</v>
      </c>
      <c r="E2363">
        <v>7</v>
      </c>
      <c r="F2363">
        <f>+_xlfn.XLOOKUP(TablaVentas[[#This Row],[PRODUCTO FINANCIERO]],TablaPrecios[PRODUCTO FINANCIERO],TablaPrecios[PRECIO UNIT],0)</f>
        <v>9.9</v>
      </c>
      <c r="G2363" s="2">
        <f>+TablaVentas[[#This Row],[CANTIDAD]]*TablaVentas[[#This Row],[PRECIO UNITARIO]]</f>
        <v>69.3</v>
      </c>
      <c r="H2363" s="1">
        <f t="shared" ca="1" si="36"/>
        <v>0.1747446238034486</v>
      </c>
      <c r="I2363" s="2">
        <f ca="1">+TablaVentas[[#This Row],[VENTAL TOTAL]]-TablaVentas[[#This Row],[VENTAL TOTAL]]*TablaVentas[[#This Row],[DESCUENTO]]</f>
        <v>57.190197570421006</v>
      </c>
      <c r="J2363" s="2">
        <f ca="1">0.18*TablaVentas[[#This Row],[SUBTOTAL]]</f>
        <v>10.29423556267578</v>
      </c>
      <c r="K2363" s="2">
        <f ca="1">+TablaVentas[[#This Row],[SUBTOTAL]]+TablaVentas[[#This Row],[IGV]]</f>
        <v>67.484433133096786</v>
      </c>
    </row>
    <row r="2364" spans="1:11" x14ac:dyDescent="0.25">
      <c r="A2364" t="s">
        <v>2373</v>
      </c>
      <c r="B2364" s="6">
        <v>45700</v>
      </c>
      <c r="C2364" t="s">
        <v>10016</v>
      </c>
      <c r="D2364" t="s">
        <v>10020</v>
      </c>
      <c r="E2364">
        <v>17</v>
      </c>
      <c r="F2364">
        <f>+_xlfn.XLOOKUP(TablaVentas[[#This Row],[PRODUCTO FINANCIERO]],TablaPrecios[PRODUCTO FINANCIERO],TablaPrecios[PRECIO UNIT],0)</f>
        <v>14.9</v>
      </c>
      <c r="G2364" s="2">
        <f>+TablaVentas[[#This Row],[CANTIDAD]]*TablaVentas[[#This Row],[PRECIO UNITARIO]]</f>
        <v>253.3</v>
      </c>
      <c r="H2364" s="1">
        <f t="shared" ca="1" si="36"/>
        <v>0.17588148968992554</v>
      </c>
      <c r="I2364" s="2">
        <f ca="1">+TablaVentas[[#This Row],[VENTAL TOTAL]]-TablaVentas[[#This Row],[VENTAL TOTAL]]*TablaVentas[[#This Row],[DESCUENTO]]</f>
        <v>208.74921866154187</v>
      </c>
      <c r="J2364" s="2">
        <f ca="1">0.18*TablaVentas[[#This Row],[SUBTOTAL]]</f>
        <v>37.574859359077536</v>
      </c>
      <c r="K2364" s="2">
        <f ca="1">+TablaVentas[[#This Row],[SUBTOTAL]]+TablaVentas[[#This Row],[IGV]]</f>
        <v>246.32407802061942</v>
      </c>
    </row>
    <row r="2365" spans="1:11" x14ac:dyDescent="0.25">
      <c r="A2365" t="s">
        <v>2374</v>
      </c>
      <c r="B2365" s="6">
        <v>45295</v>
      </c>
      <c r="C2365" t="s">
        <v>10013</v>
      </c>
      <c r="D2365" t="s">
        <v>10019</v>
      </c>
      <c r="E2365">
        <v>7</v>
      </c>
      <c r="F2365">
        <f>+_xlfn.XLOOKUP(TablaVentas[[#This Row],[PRODUCTO FINANCIERO]],TablaPrecios[PRODUCTO FINANCIERO],TablaPrecios[PRECIO UNIT],0)</f>
        <v>9.9</v>
      </c>
      <c r="G2365" s="2">
        <f>+TablaVentas[[#This Row],[CANTIDAD]]*TablaVentas[[#This Row],[PRECIO UNITARIO]]</f>
        <v>69.3</v>
      </c>
      <c r="H2365" s="1">
        <f t="shared" ca="1" si="36"/>
        <v>0.17809194967373307</v>
      </c>
      <c r="I2365" s="2">
        <f ca="1">+TablaVentas[[#This Row],[VENTAL TOTAL]]-TablaVentas[[#This Row],[VENTAL TOTAL]]*TablaVentas[[#This Row],[DESCUENTO]]</f>
        <v>56.958227887610292</v>
      </c>
      <c r="J2365" s="2">
        <f ca="1">0.18*TablaVentas[[#This Row],[SUBTOTAL]]</f>
        <v>10.252481019769853</v>
      </c>
      <c r="K2365" s="2">
        <f ca="1">+TablaVentas[[#This Row],[SUBTOTAL]]+TablaVentas[[#This Row],[IGV]]</f>
        <v>67.210708907380138</v>
      </c>
    </row>
    <row r="2366" spans="1:11" x14ac:dyDescent="0.25">
      <c r="A2366" t="s">
        <v>2375</v>
      </c>
      <c r="B2366" s="6">
        <v>45425</v>
      </c>
      <c r="C2366" t="s">
        <v>10013</v>
      </c>
      <c r="D2366" t="s">
        <v>10022</v>
      </c>
      <c r="E2366">
        <v>4</v>
      </c>
      <c r="F2366">
        <f>+_xlfn.XLOOKUP(TablaVentas[[#This Row],[PRODUCTO FINANCIERO]],TablaPrecios[PRODUCTO FINANCIERO],TablaPrecios[PRECIO UNIT],0)</f>
        <v>20.9</v>
      </c>
      <c r="G2366" s="2">
        <f>+TablaVentas[[#This Row],[CANTIDAD]]*TablaVentas[[#This Row],[PRECIO UNITARIO]]</f>
        <v>83.6</v>
      </c>
      <c r="H2366" s="1">
        <f t="shared" ca="1" si="36"/>
        <v>0.14847379368948269</v>
      </c>
      <c r="I2366" s="2">
        <f ca="1">+TablaVentas[[#This Row],[VENTAL TOTAL]]-TablaVentas[[#This Row],[VENTAL TOTAL]]*TablaVentas[[#This Row],[DESCUENTO]]</f>
        <v>71.18759084755925</v>
      </c>
      <c r="J2366" s="2">
        <f ca="1">0.18*TablaVentas[[#This Row],[SUBTOTAL]]</f>
        <v>12.813766352560664</v>
      </c>
      <c r="K2366" s="2">
        <f ca="1">+TablaVentas[[#This Row],[SUBTOTAL]]+TablaVentas[[#This Row],[IGV]]</f>
        <v>84.001357200119912</v>
      </c>
    </row>
    <row r="2367" spans="1:11" x14ac:dyDescent="0.25">
      <c r="A2367" t="s">
        <v>2376</v>
      </c>
      <c r="B2367" s="6">
        <v>45842</v>
      </c>
      <c r="C2367" t="s">
        <v>10011</v>
      </c>
      <c r="D2367" t="s">
        <v>10022</v>
      </c>
      <c r="E2367">
        <v>11</v>
      </c>
      <c r="F2367">
        <f>+_xlfn.XLOOKUP(TablaVentas[[#This Row],[PRODUCTO FINANCIERO]],TablaPrecios[PRODUCTO FINANCIERO],TablaPrecios[PRECIO UNIT],0)</f>
        <v>20.9</v>
      </c>
      <c r="G2367" s="2">
        <f>+TablaVentas[[#This Row],[CANTIDAD]]*TablaVentas[[#This Row],[PRECIO UNITARIO]]</f>
        <v>229.89999999999998</v>
      </c>
      <c r="H2367" s="1">
        <f t="shared" ca="1" si="36"/>
        <v>0.11082069560044244</v>
      </c>
      <c r="I2367" s="2">
        <f ca="1">+TablaVentas[[#This Row],[VENTAL TOTAL]]-TablaVentas[[#This Row],[VENTAL TOTAL]]*TablaVentas[[#This Row],[DESCUENTO]]</f>
        <v>204.42232208145828</v>
      </c>
      <c r="J2367" s="2">
        <f ca="1">0.18*TablaVentas[[#This Row],[SUBTOTAL]]</f>
        <v>36.79601797466249</v>
      </c>
      <c r="K2367" s="2">
        <f ca="1">+TablaVentas[[#This Row],[SUBTOTAL]]+TablaVentas[[#This Row],[IGV]]</f>
        <v>241.21834005612078</v>
      </c>
    </row>
    <row r="2368" spans="1:11" x14ac:dyDescent="0.25">
      <c r="A2368" t="s">
        <v>2377</v>
      </c>
      <c r="B2368" s="6">
        <v>46239</v>
      </c>
      <c r="C2368" t="s">
        <v>10012</v>
      </c>
      <c r="D2368" t="s">
        <v>10017</v>
      </c>
      <c r="E2368">
        <v>19</v>
      </c>
      <c r="F2368">
        <f>+_xlfn.XLOOKUP(TablaVentas[[#This Row],[PRODUCTO FINANCIERO]],TablaPrecios[PRODUCTO FINANCIERO],TablaPrecios[PRECIO UNIT],0)</f>
        <v>9.9</v>
      </c>
      <c r="G2368" s="2">
        <f>+TablaVentas[[#This Row],[CANTIDAD]]*TablaVentas[[#This Row],[PRECIO UNITARIO]]</f>
        <v>188.1</v>
      </c>
      <c r="H2368" s="1">
        <f t="shared" ca="1" si="36"/>
        <v>0.12126455761598155</v>
      </c>
      <c r="I2368" s="2">
        <f ca="1">+TablaVentas[[#This Row],[VENTAL TOTAL]]-TablaVentas[[#This Row],[VENTAL TOTAL]]*TablaVentas[[#This Row],[DESCUENTO]]</f>
        <v>165.29013671243388</v>
      </c>
      <c r="J2368" s="2">
        <f ca="1">0.18*TablaVentas[[#This Row],[SUBTOTAL]]</f>
        <v>29.752224608238098</v>
      </c>
      <c r="K2368" s="2">
        <f ca="1">+TablaVentas[[#This Row],[SUBTOTAL]]+TablaVentas[[#This Row],[IGV]]</f>
        <v>195.04236132067197</v>
      </c>
    </row>
    <row r="2369" spans="1:11" x14ac:dyDescent="0.25">
      <c r="A2369" t="s">
        <v>2378</v>
      </c>
      <c r="B2369" s="6">
        <v>45753</v>
      </c>
      <c r="C2369" t="s">
        <v>10012</v>
      </c>
      <c r="D2369" t="s">
        <v>10020</v>
      </c>
      <c r="E2369">
        <v>4</v>
      </c>
      <c r="F2369">
        <f>+_xlfn.XLOOKUP(TablaVentas[[#This Row],[PRODUCTO FINANCIERO]],TablaPrecios[PRODUCTO FINANCIERO],TablaPrecios[PRECIO UNIT],0)</f>
        <v>14.9</v>
      </c>
      <c r="G2369" s="2">
        <f>+TablaVentas[[#This Row],[CANTIDAD]]*TablaVentas[[#This Row],[PRECIO UNITARIO]]</f>
        <v>59.6</v>
      </c>
      <c r="H2369" s="1">
        <f t="shared" ca="1" si="36"/>
        <v>0.12537164005683438</v>
      </c>
      <c r="I2369" s="2">
        <f ca="1">+TablaVentas[[#This Row],[VENTAL TOTAL]]-TablaVentas[[#This Row],[VENTAL TOTAL]]*TablaVentas[[#This Row],[DESCUENTO]]</f>
        <v>52.127850252612674</v>
      </c>
      <c r="J2369" s="2">
        <f ca="1">0.18*TablaVentas[[#This Row],[SUBTOTAL]]</f>
        <v>9.3830130454702818</v>
      </c>
      <c r="K2369" s="2">
        <f ca="1">+TablaVentas[[#This Row],[SUBTOTAL]]+TablaVentas[[#This Row],[IGV]]</f>
        <v>61.510863298082953</v>
      </c>
    </row>
    <row r="2370" spans="1:11" x14ac:dyDescent="0.25">
      <c r="A2370" t="s">
        <v>2379</v>
      </c>
      <c r="B2370" s="6">
        <v>46219</v>
      </c>
      <c r="C2370" t="s">
        <v>10014</v>
      </c>
      <c r="D2370" t="s">
        <v>10018</v>
      </c>
      <c r="E2370">
        <v>11</v>
      </c>
      <c r="F2370">
        <f>+_xlfn.XLOOKUP(TablaVentas[[#This Row],[PRODUCTO FINANCIERO]],TablaPrecios[PRODUCTO FINANCIERO],TablaPrecios[PRECIO UNIT],0)</f>
        <v>14.9</v>
      </c>
      <c r="G2370" s="2">
        <f>+TablaVentas[[#This Row],[CANTIDAD]]*TablaVentas[[#This Row],[PRECIO UNITARIO]]</f>
        <v>163.9</v>
      </c>
      <c r="H2370" s="1">
        <f t="shared" ref="H2370:H2433" ca="1" si="37">+RAND()*0.1+0.1</f>
        <v>0.17463731137061805</v>
      </c>
      <c r="I2370" s="2">
        <f ca="1">+TablaVentas[[#This Row],[VENTAL TOTAL]]-TablaVentas[[#This Row],[VENTAL TOTAL]]*TablaVentas[[#This Row],[DESCUENTO]]</f>
        <v>135.27694466635572</v>
      </c>
      <c r="J2370" s="2">
        <f ca="1">0.18*TablaVentas[[#This Row],[SUBTOTAL]]</f>
        <v>24.349850039944027</v>
      </c>
      <c r="K2370" s="2">
        <f ca="1">+TablaVentas[[#This Row],[SUBTOTAL]]+TablaVentas[[#This Row],[IGV]]</f>
        <v>159.62679470629973</v>
      </c>
    </row>
    <row r="2371" spans="1:11" x14ac:dyDescent="0.25">
      <c r="A2371" t="s">
        <v>2380</v>
      </c>
      <c r="B2371" s="6">
        <v>45515</v>
      </c>
      <c r="C2371" t="s">
        <v>10016</v>
      </c>
      <c r="D2371" t="s">
        <v>10018</v>
      </c>
      <c r="E2371">
        <v>13</v>
      </c>
      <c r="F2371">
        <f>+_xlfn.XLOOKUP(TablaVentas[[#This Row],[PRODUCTO FINANCIERO]],TablaPrecios[PRODUCTO FINANCIERO],TablaPrecios[PRECIO UNIT],0)</f>
        <v>14.9</v>
      </c>
      <c r="G2371" s="2">
        <f>+TablaVentas[[#This Row],[CANTIDAD]]*TablaVentas[[#This Row],[PRECIO UNITARIO]]</f>
        <v>193.70000000000002</v>
      </c>
      <c r="H2371" s="1">
        <f t="shared" ca="1" si="37"/>
        <v>0.13526657857732144</v>
      </c>
      <c r="I2371" s="2">
        <f ca="1">+TablaVentas[[#This Row],[VENTAL TOTAL]]-TablaVentas[[#This Row],[VENTAL TOTAL]]*TablaVentas[[#This Row],[DESCUENTO]]</f>
        <v>167.49886372957286</v>
      </c>
      <c r="J2371" s="2">
        <f ca="1">0.18*TablaVentas[[#This Row],[SUBTOTAL]]</f>
        <v>30.149795471323113</v>
      </c>
      <c r="K2371" s="2">
        <f ca="1">+TablaVentas[[#This Row],[SUBTOTAL]]+TablaVentas[[#This Row],[IGV]]</f>
        <v>197.64865920089596</v>
      </c>
    </row>
    <row r="2372" spans="1:11" x14ac:dyDescent="0.25">
      <c r="A2372" t="s">
        <v>2381</v>
      </c>
      <c r="B2372" s="6">
        <v>46071</v>
      </c>
      <c r="C2372" t="s">
        <v>10012</v>
      </c>
      <c r="D2372" t="s">
        <v>10017</v>
      </c>
      <c r="E2372">
        <v>18</v>
      </c>
      <c r="F2372">
        <f>+_xlfn.XLOOKUP(TablaVentas[[#This Row],[PRODUCTO FINANCIERO]],TablaPrecios[PRODUCTO FINANCIERO],TablaPrecios[PRECIO UNIT],0)</f>
        <v>9.9</v>
      </c>
      <c r="G2372" s="2">
        <f>+TablaVentas[[#This Row],[CANTIDAD]]*TablaVentas[[#This Row],[PRECIO UNITARIO]]</f>
        <v>178.20000000000002</v>
      </c>
      <c r="H2372" s="1">
        <f t="shared" ca="1" si="37"/>
        <v>0.11462071110558446</v>
      </c>
      <c r="I2372" s="2">
        <f ca="1">+TablaVentas[[#This Row],[VENTAL TOTAL]]-TablaVentas[[#This Row],[VENTAL TOTAL]]*TablaVentas[[#This Row],[DESCUENTO]]</f>
        <v>157.77458928098486</v>
      </c>
      <c r="J2372" s="2">
        <f ca="1">0.18*TablaVentas[[#This Row],[SUBTOTAL]]</f>
        <v>28.399426070577274</v>
      </c>
      <c r="K2372" s="2">
        <f ca="1">+TablaVentas[[#This Row],[SUBTOTAL]]+TablaVentas[[#This Row],[IGV]]</f>
        <v>186.17401535156213</v>
      </c>
    </row>
    <row r="2373" spans="1:11" x14ac:dyDescent="0.25">
      <c r="A2373" t="s">
        <v>2382</v>
      </c>
      <c r="B2373" s="6">
        <v>46075</v>
      </c>
      <c r="C2373" t="s">
        <v>10011</v>
      </c>
      <c r="D2373" t="s">
        <v>10017</v>
      </c>
      <c r="E2373">
        <v>17</v>
      </c>
      <c r="F2373">
        <f>+_xlfn.XLOOKUP(TablaVentas[[#This Row],[PRODUCTO FINANCIERO]],TablaPrecios[PRODUCTO FINANCIERO],TablaPrecios[PRECIO UNIT],0)</f>
        <v>9.9</v>
      </c>
      <c r="G2373" s="2">
        <f>+TablaVentas[[#This Row],[CANTIDAD]]*TablaVentas[[#This Row],[PRECIO UNITARIO]]</f>
        <v>168.3</v>
      </c>
      <c r="H2373" s="1">
        <f t="shared" ca="1" si="37"/>
        <v>0.12492233285897454</v>
      </c>
      <c r="I2373" s="2">
        <f ca="1">+TablaVentas[[#This Row],[VENTAL TOTAL]]-TablaVentas[[#This Row],[VENTAL TOTAL]]*TablaVentas[[#This Row],[DESCUENTO]]</f>
        <v>147.27557137983459</v>
      </c>
      <c r="J2373" s="2">
        <f ca="1">0.18*TablaVentas[[#This Row],[SUBTOTAL]]</f>
        <v>26.509602848370225</v>
      </c>
      <c r="K2373" s="2">
        <f ca="1">+TablaVentas[[#This Row],[SUBTOTAL]]+TablaVentas[[#This Row],[IGV]]</f>
        <v>173.78517422820482</v>
      </c>
    </row>
    <row r="2374" spans="1:11" x14ac:dyDescent="0.25">
      <c r="A2374" t="s">
        <v>2383</v>
      </c>
      <c r="B2374" s="6">
        <v>45541</v>
      </c>
      <c r="C2374" t="s">
        <v>10014</v>
      </c>
      <c r="D2374" t="s">
        <v>10020</v>
      </c>
      <c r="E2374">
        <v>18</v>
      </c>
      <c r="F2374">
        <f>+_xlfn.XLOOKUP(TablaVentas[[#This Row],[PRODUCTO FINANCIERO]],TablaPrecios[PRODUCTO FINANCIERO],TablaPrecios[PRECIO UNIT],0)</f>
        <v>14.9</v>
      </c>
      <c r="G2374" s="2">
        <f>+TablaVentas[[#This Row],[CANTIDAD]]*TablaVentas[[#This Row],[PRECIO UNITARIO]]</f>
        <v>268.2</v>
      </c>
      <c r="H2374" s="1">
        <f t="shared" ca="1" si="37"/>
        <v>0.15162633249423457</v>
      </c>
      <c r="I2374" s="2">
        <f ca="1">+TablaVentas[[#This Row],[VENTAL TOTAL]]-TablaVentas[[#This Row],[VENTAL TOTAL]]*TablaVentas[[#This Row],[DESCUENTO]]</f>
        <v>227.53381762504628</v>
      </c>
      <c r="J2374" s="2">
        <f ca="1">0.18*TablaVentas[[#This Row],[SUBTOTAL]]</f>
        <v>40.956087172508326</v>
      </c>
      <c r="K2374" s="2">
        <f ca="1">+TablaVentas[[#This Row],[SUBTOTAL]]+TablaVentas[[#This Row],[IGV]]</f>
        <v>268.48990479755463</v>
      </c>
    </row>
    <row r="2375" spans="1:11" x14ac:dyDescent="0.25">
      <c r="A2375" t="s">
        <v>2384</v>
      </c>
      <c r="B2375" s="6">
        <v>45405</v>
      </c>
      <c r="C2375" t="s">
        <v>10013</v>
      </c>
      <c r="D2375" t="s">
        <v>10018</v>
      </c>
      <c r="E2375">
        <v>17</v>
      </c>
      <c r="F2375">
        <f>+_xlfn.XLOOKUP(TablaVentas[[#This Row],[PRODUCTO FINANCIERO]],TablaPrecios[PRODUCTO FINANCIERO],TablaPrecios[PRECIO UNIT],0)</f>
        <v>14.9</v>
      </c>
      <c r="G2375" s="2">
        <f>+TablaVentas[[#This Row],[CANTIDAD]]*TablaVentas[[#This Row],[PRECIO UNITARIO]]</f>
        <v>253.3</v>
      </c>
      <c r="H2375" s="1">
        <f t="shared" ca="1" si="37"/>
        <v>0.12198857917776154</v>
      </c>
      <c r="I2375" s="2">
        <f ca="1">+TablaVentas[[#This Row],[VENTAL TOTAL]]-TablaVentas[[#This Row],[VENTAL TOTAL]]*TablaVentas[[#This Row],[DESCUENTO]]</f>
        <v>222.40029289427301</v>
      </c>
      <c r="J2375" s="2">
        <f ca="1">0.18*TablaVentas[[#This Row],[SUBTOTAL]]</f>
        <v>40.032052720969141</v>
      </c>
      <c r="K2375" s="2">
        <f ca="1">+TablaVentas[[#This Row],[SUBTOTAL]]+TablaVentas[[#This Row],[IGV]]</f>
        <v>262.43234561524213</v>
      </c>
    </row>
    <row r="2376" spans="1:11" x14ac:dyDescent="0.25">
      <c r="A2376" t="s">
        <v>2385</v>
      </c>
      <c r="B2376" s="6">
        <v>45790</v>
      </c>
      <c r="C2376" t="s">
        <v>10016</v>
      </c>
      <c r="D2376" t="s">
        <v>10017</v>
      </c>
      <c r="E2376">
        <v>17</v>
      </c>
      <c r="F2376">
        <f>+_xlfn.XLOOKUP(TablaVentas[[#This Row],[PRODUCTO FINANCIERO]],TablaPrecios[PRODUCTO FINANCIERO],TablaPrecios[PRECIO UNIT],0)</f>
        <v>9.9</v>
      </c>
      <c r="G2376" s="2">
        <f>+TablaVentas[[#This Row],[CANTIDAD]]*TablaVentas[[#This Row],[PRECIO UNITARIO]]</f>
        <v>168.3</v>
      </c>
      <c r="H2376" s="1">
        <f t="shared" ca="1" si="37"/>
        <v>0.15564553975901402</v>
      </c>
      <c r="I2376" s="2">
        <f ca="1">+TablaVentas[[#This Row],[VENTAL TOTAL]]-TablaVentas[[#This Row],[VENTAL TOTAL]]*TablaVentas[[#This Row],[DESCUENTO]]</f>
        <v>142.10485565855794</v>
      </c>
      <c r="J2376" s="2">
        <f ca="1">0.18*TablaVentas[[#This Row],[SUBTOTAL]]</f>
        <v>25.578874018540429</v>
      </c>
      <c r="K2376" s="2">
        <f ca="1">+TablaVentas[[#This Row],[SUBTOTAL]]+TablaVentas[[#This Row],[IGV]]</f>
        <v>167.68372967709837</v>
      </c>
    </row>
    <row r="2377" spans="1:11" x14ac:dyDescent="0.25">
      <c r="A2377" t="s">
        <v>2386</v>
      </c>
      <c r="B2377" s="6">
        <v>46243</v>
      </c>
      <c r="C2377" t="s">
        <v>10012</v>
      </c>
      <c r="D2377" t="s">
        <v>10018</v>
      </c>
      <c r="E2377">
        <v>5</v>
      </c>
      <c r="F2377">
        <f>+_xlfn.XLOOKUP(TablaVentas[[#This Row],[PRODUCTO FINANCIERO]],TablaPrecios[PRODUCTO FINANCIERO],TablaPrecios[PRECIO UNIT],0)</f>
        <v>14.9</v>
      </c>
      <c r="G2377" s="2">
        <f>+TablaVentas[[#This Row],[CANTIDAD]]*TablaVentas[[#This Row],[PRECIO UNITARIO]]</f>
        <v>74.5</v>
      </c>
      <c r="H2377" s="1">
        <f t="shared" ca="1" si="37"/>
        <v>0.18130261692849725</v>
      </c>
      <c r="I2377" s="2">
        <f ca="1">+TablaVentas[[#This Row],[VENTAL TOTAL]]-TablaVentas[[#This Row],[VENTAL TOTAL]]*TablaVentas[[#This Row],[DESCUENTO]]</f>
        <v>60.992955038826956</v>
      </c>
      <c r="J2377" s="2">
        <f ca="1">0.18*TablaVentas[[#This Row],[SUBTOTAL]]</f>
        <v>10.978731906988852</v>
      </c>
      <c r="K2377" s="2">
        <f ca="1">+TablaVentas[[#This Row],[SUBTOTAL]]+TablaVentas[[#This Row],[IGV]]</f>
        <v>71.971686945815804</v>
      </c>
    </row>
    <row r="2378" spans="1:11" x14ac:dyDescent="0.25">
      <c r="A2378" t="s">
        <v>2387</v>
      </c>
      <c r="B2378" s="6">
        <v>46062</v>
      </c>
      <c r="C2378" t="s">
        <v>10016</v>
      </c>
      <c r="D2378" t="s">
        <v>10020</v>
      </c>
      <c r="E2378">
        <v>18</v>
      </c>
      <c r="F2378">
        <f>+_xlfn.XLOOKUP(TablaVentas[[#This Row],[PRODUCTO FINANCIERO]],TablaPrecios[PRODUCTO FINANCIERO],TablaPrecios[PRECIO UNIT],0)</f>
        <v>14.9</v>
      </c>
      <c r="G2378" s="2">
        <f>+TablaVentas[[#This Row],[CANTIDAD]]*TablaVentas[[#This Row],[PRECIO UNITARIO]]</f>
        <v>268.2</v>
      </c>
      <c r="H2378" s="1">
        <f t="shared" ca="1" si="37"/>
        <v>0.19377684514169763</v>
      </c>
      <c r="I2378" s="2">
        <f ca="1">+TablaVentas[[#This Row],[VENTAL TOTAL]]-TablaVentas[[#This Row],[VENTAL TOTAL]]*TablaVentas[[#This Row],[DESCUENTO]]</f>
        <v>216.22905013299669</v>
      </c>
      <c r="J2378" s="2">
        <f ca="1">0.18*TablaVentas[[#This Row],[SUBTOTAL]]</f>
        <v>38.921229023939404</v>
      </c>
      <c r="K2378" s="2">
        <f ca="1">+TablaVentas[[#This Row],[SUBTOTAL]]+TablaVentas[[#This Row],[IGV]]</f>
        <v>255.15027915693611</v>
      </c>
    </row>
    <row r="2379" spans="1:11" x14ac:dyDescent="0.25">
      <c r="A2379" t="s">
        <v>2388</v>
      </c>
      <c r="B2379" s="6">
        <v>45353</v>
      </c>
      <c r="C2379" t="s">
        <v>10016</v>
      </c>
      <c r="D2379" t="s">
        <v>10022</v>
      </c>
      <c r="E2379">
        <v>15</v>
      </c>
      <c r="F2379">
        <f>+_xlfn.XLOOKUP(TablaVentas[[#This Row],[PRODUCTO FINANCIERO]],TablaPrecios[PRODUCTO FINANCIERO],TablaPrecios[PRECIO UNIT],0)</f>
        <v>20.9</v>
      </c>
      <c r="G2379" s="2">
        <f>+TablaVentas[[#This Row],[CANTIDAD]]*TablaVentas[[#This Row],[PRECIO UNITARIO]]</f>
        <v>313.5</v>
      </c>
      <c r="H2379" s="1">
        <f t="shared" ca="1" si="37"/>
        <v>0.15143657696261378</v>
      </c>
      <c r="I2379" s="2">
        <f ca="1">+TablaVentas[[#This Row],[VENTAL TOTAL]]-TablaVentas[[#This Row],[VENTAL TOTAL]]*TablaVentas[[#This Row],[DESCUENTO]]</f>
        <v>266.02463312222056</v>
      </c>
      <c r="J2379" s="2">
        <f ca="1">0.18*TablaVentas[[#This Row],[SUBTOTAL]]</f>
        <v>47.884433961999697</v>
      </c>
      <c r="K2379" s="2">
        <f ca="1">+TablaVentas[[#This Row],[SUBTOTAL]]+TablaVentas[[#This Row],[IGV]]</f>
        <v>313.90906708422028</v>
      </c>
    </row>
    <row r="2380" spans="1:11" x14ac:dyDescent="0.25">
      <c r="A2380" t="s">
        <v>2389</v>
      </c>
      <c r="B2380" s="6">
        <v>45493</v>
      </c>
      <c r="C2380" t="s">
        <v>10016</v>
      </c>
      <c r="D2380" t="s">
        <v>10018</v>
      </c>
      <c r="E2380">
        <v>5</v>
      </c>
      <c r="F2380">
        <f>+_xlfn.XLOOKUP(TablaVentas[[#This Row],[PRODUCTO FINANCIERO]],TablaPrecios[PRODUCTO FINANCIERO],TablaPrecios[PRECIO UNIT],0)</f>
        <v>14.9</v>
      </c>
      <c r="G2380" s="2">
        <f>+TablaVentas[[#This Row],[CANTIDAD]]*TablaVentas[[#This Row],[PRECIO UNITARIO]]</f>
        <v>74.5</v>
      </c>
      <c r="H2380" s="1">
        <f t="shared" ca="1" si="37"/>
        <v>0.12589737597207937</v>
      </c>
      <c r="I2380" s="2">
        <f ca="1">+TablaVentas[[#This Row],[VENTAL TOTAL]]-TablaVentas[[#This Row],[VENTAL TOTAL]]*TablaVentas[[#This Row],[DESCUENTO]]</f>
        <v>65.120645490080079</v>
      </c>
      <c r="J2380" s="2">
        <f ca="1">0.18*TablaVentas[[#This Row],[SUBTOTAL]]</f>
        <v>11.721716188214414</v>
      </c>
      <c r="K2380" s="2">
        <f ca="1">+TablaVentas[[#This Row],[SUBTOTAL]]+TablaVentas[[#This Row],[IGV]]</f>
        <v>76.842361678294495</v>
      </c>
    </row>
    <row r="2381" spans="1:11" x14ac:dyDescent="0.25">
      <c r="A2381" t="s">
        <v>2390</v>
      </c>
      <c r="B2381" s="6">
        <v>45973</v>
      </c>
      <c r="C2381" t="s">
        <v>10012</v>
      </c>
      <c r="D2381" t="s">
        <v>10017</v>
      </c>
      <c r="E2381">
        <v>9</v>
      </c>
      <c r="F2381">
        <f>+_xlfn.XLOOKUP(TablaVentas[[#This Row],[PRODUCTO FINANCIERO]],TablaPrecios[PRODUCTO FINANCIERO],TablaPrecios[PRECIO UNIT],0)</f>
        <v>9.9</v>
      </c>
      <c r="G2381" s="2">
        <f>+TablaVentas[[#This Row],[CANTIDAD]]*TablaVentas[[#This Row],[PRECIO UNITARIO]]</f>
        <v>89.100000000000009</v>
      </c>
      <c r="H2381" s="1">
        <f t="shared" ca="1" si="37"/>
        <v>0.16686336728079909</v>
      </c>
      <c r="I2381" s="2">
        <f ca="1">+TablaVentas[[#This Row],[VENTAL TOTAL]]-TablaVentas[[#This Row],[VENTAL TOTAL]]*TablaVentas[[#This Row],[DESCUENTO]]</f>
        <v>74.232473975280811</v>
      </c>
      <c r="J2381" s="2">
        <f ca="1">0.18*TablaVentas[[#This Row],[SUBTOTAL]]</f>
        <v>13.361845315550546</v>
      </c>
      <c r="K2381" s="2">
        <f ca="1">+TablaVentas[[#This Row],[SUBTOTAL]]+TablaVentas[[#This Row],[IGV]]</f>
        <v>87.594319290831351</v>
      </c>
    </row>
    <row r="2382" spans="1:11" x14ac:dyDescent="0.25">
      <c r="A2382" t="s">
        <v>2391</v>
      </c>
      <c r="B2382" s="6">
        <v>46102</v>
      </c>
      <c r="C2382" t="s">
        <v>10015</v>
      </c>
      <c r="D2382" t="s">
        <v>10020</v>
      </c>
      <c r="E2382">
        <v>7</v>
      </c>
      <c r="F2382">
        <f>+_xlfn.XLOOKUP(TablaVentas[[#This Row],[PRODUCTO FINANCIERO]],TablaPrecios[PRODUCTO FINANCIERO],TablaPrecios[PRECIO UNIT],0)</f>
        <v>14.9</v>
      </c>
      <c r="G2382" s="2">
        <f>+TablaVentas[[#This Row],[CANTIDAD]]*TablaVentas[[#This Row],[PRECIO UNITARIO]]</f>
        <v>104.3</v>
      </c>
      <c r="H2382" s="1">
        <f t="shared" ca="1" si="37"/>
        <v>0.16080595406549367</v>
      </c>
      <c r="I2382" s="2">
        <f ca="1">+TablaVentas[[#This Row],[VENTAL TOTAL]]-TablaVentas[[#This Row],[VENTAL TOTAL]]*TablaVentas[[#This Row],[DESCUENTO]]</f>
        <v>87.527938990969005</v>
      </c>
      <c r="J2382" s="2">
        <f ca="1">0.18*TablaVentas[[#This Row],[SUBTOTAL]]</f>
        <v>15.755029018374421</v>
      </c>
      <c r="K2382" s="2">
        <f ca="1">+TablaVentas[[#This Row],[SUBTOTAL]]+TablaVentas[[#This Row],[IGV]]</f>
        <v>103.28296800934342</v>
      </c>
    </row>
    <row r="2383" spans="1:11" x14ac:dyDescent="0.25">
      <c r="A2383" t="s">
        <v>2392</v>
      </c>
      <c r="B2383" s="6">
        <v>46049</v>
      </c>
      <c r="C2383" t="s">
        <v>10012</v>
      </c>
      <c r="D2383" t="s">
        <v>10017</v>
      </c>
      <c r="E2383">
        <v>7</v>
      </c>
      <c r="F2383">
        <f>+_xlfn.XLOOKUP(TablaVentas[[#This Row],[PRODUCTO FINANCIERO]],TablaPrecios[PRODUCTO FINANCIERO],TablaPrecios[PRECIO UNIT],0)</f>
        <v>9.9</v>
      </c>
      <c r="G2383" s="2">
        <f>+TablaVentas[[#This Row],[CANTIDAD]]*TablaVentas[[#This Row],[PRECIO UNITARIO]]</f>
        <v>69.3</v>
      </c>
      <c r="H2383" s="1">
        <f t="shared" ca="1" si="37"/>
        <v>0.10850335449831586</v>
      </c>
      <c r="I2383" s="2">
        <f ca="1">+TablaVentas[[#This Row],[VENTAL TOTAL]]-TablaVentas[[#This Row],[VENTAL TOTAL]]*TablaVentas[[#This Row],[DESCUENTO]]</f>
        <v>61.78071753326671</v>
      </c>
      <c r="J2383" s="2">
        <f ca="1">0.18*TablaVentas[[#This Row],[SUBTOTAL]]</f>
        <v>11.120529155988008</v>
      </c>
      <c r="K2383" s="2">
        <f ca="1">+TablaVentas[[#This Row],[SUBTOTAL]]+TablaVentas[[#This Row],[IGV]]</f>
        <v>72.90124668925472</v>
      </c>
    </row>
    <row r="2384" spans="1:11" x14ac:dyDescent="0.25">
      <c r="A2384" t="s">
        <v>2393</v>
      </c>
      <c r="B2384" s="6">
        <v>45685</v>
      </c>
      <c r="C2384" t="s">
        <v>10016</v>
      </c>
      <c r="D2384" t="s">
        <v>10018</v>
      </c>
      <c r="E2384">
        <v>12</v>
      </c>
      <c r="F2384">
        <f>+_xlfn.XLOOKUP(TablaVentas[[#This Row],[PRODUCTO FINANCIERO]],TablaPrecios[PRODUCTO FINANCIERO],TablaPrecios[PRECIO UNIT],0)</f>
        <v>14.9</v>
      </c>
      <c r="G2384" s="2">
        <f>+TablaVentas[[#This Row],[CANTIDAD]]*TablaVentas[[#This Row],[PRECIO UNITARIO]]</f>
        <v>178.8</v>
      </c>
      <c r="H2384" s="1">
        <f t="shared" ca="1" si="37"/>
        <v>0.13402874484779673</v>
      </c>
      <c r="I2384" s="2">
        <f ca="1">+TablaVentas[[#This Row],[VENTAL TOTAL]]-TablaVentas[[#This Row],[VENTAL TOTAL]]*TablaVentas[[#This Row],[DESCUENTO]]</f>
        <v>154.83566042121396</v>
      </c>
      <c r="J2384" s="2">
        <f ca="1">0.18*TablaVentas[[#This Row],[SUBTOTAL]]</f>
        <v>27.870418875818512</v>
      </c>
      <c r="K2384" s="2">
        <f ca="1">+TablaVentas[[#This Row],[SUBTOTAL]]+TablaVentas[[#This Row],[IGV]]</f>
        <v>182.70607929703246</v>
      </c>
    </row>
    <row r="2385" spans="1:11" x14ac:dyDescent="0.25">
      <c r="A2385" t="s">
        <v>2394</v>
      </c>
      <c r="B2385" s="6">
        <v>45981</v>
      </c>
      <c r="C2385" t="s">
        <v>10015</v>
      </c>
      <c r="D2385" t="s">
        <v>10022</v>
      </c>
      <c r="E2385">
        <v>4</v>
      </c>
      <c r="F2385">
        <f>+_xlfn.XLOOKUP(TablaVentas[[#This Row],[PRODUCTO FINANCIERO]],TablaPrecios[PRODUCTO FINANCIERO],TablaPrecios[PRECIO UNIT],0)</f>
        <v>20.9</v>
      </c>
      <c r="G2385" s="2">
        <f>+TablaVentas[[#This Row],[CANTIDAD]]*TablaVentas[[#This Row],[PRECIO UNITARIO]]</f>
        <v>83.6</v>
      </c>
      <c r="H2385" s="1">
        <f t="shared" ca="1" si="37"/>
        <v>0.19962904789805075</v>
      </c>
      <c r="I2385" s="2">
        <f ca="1">+TablaVentas[[#This Row],[VENTAL TOTAL]]-TablaVentas[[#This Row],[VENTAL TOTAL]]*TablaVentas[[#This Row],[DESCUENTO]]</f>
        <v>66.911011595722954</v>
      </c>
      <c r="J2385" s="2">
        <f ca="1">0.18*TablaVentas[[#This Row],[SUBTOTAL]]</f>
        <v>12.04398208723013</v>
      </c>
      <c r="K2385" s="2">
        <f ca="1">+TablaVentas[[#This Row],[SUBTOTAL]]+TablaVentas[[#This Row],[IGV]]</f>
        <v>78.954993682953088</v>
      </c>
    </row>
    <row r="2386" spans="1:11" x14ac:dyDescent="0.25">
      <c r="A2386" t="s">
        <v>2395</v>
      </c>
      <c r="B2386" s="6">
        <v>46095</v>
      </c>
      <c r="C2386" t="s">
        <v>10016</v>
      </c>
      <c r="D2386" t="s">
        <v>10020</v>
      </c>
      <c r="E2386">
        <v>8</v>
      </c>
      <c r="F2386">
        <f>+_xlfn.XLOOKUP(TablaVentas[[#This Row],[PRODUCTO FINANCIERO]],TablaPrecios[PRODUCTO FINANCIERO],TablaPrecios[PRECIO UNIT],0)</f>
        <v>14.9</v>
      </c>
      <c r="G2386" s="2">
        <f>+TablaVentas[[#This Row],[CANTIDAD]]*TablaVentas[[#This Row],[PRECIO UNITARIO]]</f>
        <v>119.2</v>
      </c>
      <c r="H2386" s="1">
        <f t="shared" ca="1" si="37"/>
        <v>0.10302276846149346</v>
      </c>
      <c r="I2386" s="2">
        <f ca="1">+TablaVentas[[#This Row],[VENTAL TOTAL]]-TablaVentas[[#This Row],[VENTAL TOTAL]]*TablaVentas[[#This Row],[DESCUENTO]]</f>
        <v>106.91968599938998</v>
      </c>
      <c r="J2386" s="2">
        <f ca="1">0.18*TablaVentas[[#This Row],[SUBTOTAL]]</f>
        <v>19.245543479890195</v>
      </c>
      <c r="K2386" s="2">
        <f ca="1">+TablaVentas[[#This Row],[SUBTOTAL]]+TablaVentas[[#This Row],[IGV]]</f>
        <v>126.16522947928019</v>
      </c>
    </row>
    <row r="2387" spans="1:11" x14ac:dyDescent="0.25">
      <c r="A2387" t="s">
        <v>2396</v>
      </c>
      <c r="B2387" s="6">
        <v>45702</v>
      </c>
      <c r="C2387" t="s">
        <v>10012</v>
      </c>
      <c r="D2387" t="s">
        <v>10018</v>
      </c>
      <c r="E2387">
        <v>18</v>
      </c>
      <c r="F2387">
        <f>+_xlfn.XLOOKUP(TablaVentas[[#This Row],[PRODUCTO FINANCIERO]],TablaPrecios[PRODUCTO FINANCIERO],TablaPrecios[PRECIO UNIT],0)</f>
        <v>14.9</v>
      </c>
      <c r="G2387" s="2">
        <f>+TablaVentas[[#This Row],[CANTIDAD]]*TablaVentas[[#This Row],[PRECIO UNITARIO]]</f>
        <v>268.2</v>
      </c>
      <c r="H2387" s="1">
        <f t="shared" ca="1" si="37"/>
        <v>0.14621401508926135</v>
      </c>
      <c r="I2387" s="2">
        <f ca="1">+TablaVentas[[#This Row],[VENTAL TOTAL]]-TablaVentas[[#This Row],[VENTAL TOTAL]]*TablaVentas[[#This Row],[DESCUENTO]]</f>
        <v>228.98540115306008</v>
      </c>
      <c r="J2387" s="2">
        <f ca="1">0.18*TablaVentas[[#This Row],[SUBTOTAL]]</f>
        <v>41.217372207550817</v>
      </c>
      <c r="K2387" s="2">
        <f ca="1">+TablaVentas[[#This Row],[SUBTOTAL]]+TablaVentas[[#This Row],[IGV]]</f>
        <v>270.20277336061088</v>
      </c>
    </row>
    <row r="2388" spans="1:11" x14ac:dyDescent="0.25">
      <c r="A2388" t="s">
        <v>2397</v>
      </c>
      <c r="B2388" s="6">
        <v>45631</v>
      </c>
      <c r="C2388" t="s">
        <v>10016</v>
      </c>
      <c r="D2388" t="s">
        <v>10020</v>
      </c>
      <c r="E2388">
        <v>17</v>
      </c>
      <c r="F2388">
        <f>+_xlfn.XLOOKUP(TablaVentas[[#This Row],[PRODUCTO FINANCIERO]],TablaPrecios[PRODUCTO FINANCIERO],TablaPrecios[PRECIO UNIT],0)</f>
        <v>14.9</v>
      </c>
      <c r="G2388" s="2">
        <f>+TablaVentas[[#This Row],[CANTIDAD]]*TablaVentas[[#This Row],[PRECIO UNITARIO]]</f>
        <v>253.3</v>
      </c>
      <c r="H2388" s="1">
        <f t="shared" ca="1" si="37"/>
        <v>0.13550171880688108</v>
      </c>
      <c r="I2388" s="2">
        <f ca="1">+TablaVentas[[#This Row],[VENTAL TOTAL]]-TablaVentas[[#This Row],[VENTAL TOTAL]]*TablaVentas[[#This Row],[DESCUENTO]]</f>
        <v>218.97741462621704</v>
      </c>
      <c r="J2388" s="2">
        <f ca="1">0.18*TablaVentas[[#This Row],[SUBTOTAL]]</f>
        <v>39.415934632719065</v>
      </c>
      <c r="K2388" s="2">
        <f ca="1">+TablaVentas[[#This Row],[SUBTOTAL]]+TablaVentas[[#This Row],[IGV]]</f>
        <v>258.3933492589361</v>
      </c>
    </row>
    <row r="2389" spans="1:11" x14ac:dyDescent="0.25">
      <c r="A2389" t="s">
        <v>2398</v>
      </c>
      <c r="B2389" s="6">
        <v>45566</v>
      </c>
      <c r="C2389" t="s">
        <v>10011</v>
      </c>
      <c r="D2389" t="s">
        <v>10017</v>
      </c>
      <c r="E2389">
        <v>19</v>
      </c>
      <c r="F2389">
        <f>+_xlfn.XLOOKUP(TablaVentas[[#This Row],[PRODUCTO FINANCIERO]],TablaPrecios[PRODUCTO FINANCIERO],TablaPrecios[PRECIO UNIT],0)</f>
        <v>9.9</v>
      </c>
      <c r="G2389" s="2">
        <f>+TablaVentas[[#This Row],[CANTIDAD]]*TablaVentas[[#This Row],[PRECIO UNITARIO]]</f>
        <v>188.1</v>
      </c>
      <c r="H2389" s="1">
        <f t="shared" ca="1" si="37"/>
        <v>0.18777213671888143</v>
      </c>
      <c r="I2389" s="2">
        <f ca="1">+TablaVentas[[#This Row],[VENTAL TOTAL]]-TablaVentas[[#This Row],[VENTAL TOTAL]]*TablaVentas[[#This Row],[DESCUENTO]]</f>
        <v>152.7800610831784</v>
      </c>
      <c r="J2389" s="2">
        <f ca="1">0.18*TablaVentas[[#This Row],[SUBTOTAL]]</f>
        <v>27.500410994972111</v>
      </c>
      <c r="K2389" s="2">
        <f ca="1">+TablaVentas[[#This Row],[SUBTOTAL]]+TablaVentas[[#This Row],[IGV]]</f>
        <v>180.2804720781505</v>
      </c>
    </row>
    <row r="2390" spans="1:11" x14ac:dyDescent="0.25">
      <c r="A2390" t="s">
        <v>2399</v>
      </c>
      <c r="B2390" s="6">
        <v>46363</v>
      </c>
      <c r="C2390" t="s">
        <v>10016</v>
      </c>
      <c r="D2390" t="s">
        <v>10017</v>
      </c>
      <c r="E2390">
        <v>9</v>
      </c>
      <c r="F2390">
        <f>+_xlfn.XLOOKUP(TablaVentas[[#This Row],[PRODUCTO FINANCIERO]],TablaPrecios[PRODUCTO FINANCIERO],TablaPrecios[PRECIO UNIT],0)</f>
        <v>9.9</v>
      </c>
      <c r="G2390" s="2">
        <f>+TablaVentas[[#This Row],[CANTIDAD]]*TablaVentas[[#This Row],[PRECIO UNITARIO]]</f>
        <v>89.100000000000009</v>
      </c>
      <c r="H2390" s="1">
        <f t="shared" ca="1" si="37"/>
        <v>0.12070462042966029</v>
      </c>
      <c r="I2390" s="2">
        <f ca="1">+TablaVentas[[#This Row],[VENTAL TOTAL]]-TablaVentas[[#This Row],[VENTAL TOTAL]]*TablaVentas[[#This Row],[DESCUENTO]]</f>
        <v>78.345218319717276</v>
      </c>
      <c r="J2390" s="2">
        <f ca="1">0.18*TablaVentas[[#This Row],[SUBTOTAL]]</f>
        <v>14.10213929754911</v>
      </c>
      <c r="K2390" s="2">
        <f ca="1">+TablaVentas[[#This Row],[SUBTOTAL]]+TablaVentas[[#This Row],[IGV]]</f>
        <v>92.447357617266391</v>
      </c>
    </row>
    <row r="2391" spans="1:11" x14ac:dyDescent="0.25">
      <c r="A2391" t="s">
        <v>2400</v>
      </c>
      <c r="B2391" s="6">
        <v>45988</v>
      </c>
      <c r="C2391" t="s">
        <v>10012</v>
      </c>
      <c r="D2391" t="s">
        <v>10020</v>
      </c>
      <c r="E2391">
        <v>10</v>
      </c>
      <c r="F2391">
        <f>+_xlfn.XLOOKUP(TablaVentas[[#This Row],[PRODUCTO FINANCIERO]],TablaPrecios[PRODUCTO FINANCIERO],TablaPrecios[PRECIO UNIT],0)</f>
        <v>14.9</v>
      </c>
      <c r="G2391" s="2">
        <f>+TablaVentas[[#This Row],[CANTIDAD]]*TablaVentas[[#This Row],[PRECIO UNITARIO]]</f>
        <v>149</v>
      </c>
      <c r="H2391" s="1">
        <f t="shared" ca="1" si="37"/>
        <v>0.19623921970445479</v>
      </c>
      <c r="I2391" s="2">
        <f ca="1">+TablaVentas[[#This Row],[VENTAL TOTAL]]-TablaVentas[[#This Row],[VENTAL TOTAL]]*TablaVentas[[#This Row],[DESCUENTO]]</f>
        <v>119.76035626403623</v>
      </c>
      <c r="J2391" s="2">
        <f ca="1">0.18*TablaVentas[[#This Row],[SUBTOTAL]]</f>
        <v>21.55686412752652</v>
      </c>
      <c r="K2391" s="2">
        <f ca="1">+TablaVentas[[#This Row],[SUBTOTAL]]+TablaVentas[[#This Row],[IGV]]</f>
        <v>141.31722039156276</v>
      </c>
    </row>
    <row r="2392" spans="1:11" x14ac:dyDescent="0.25">
      <c r="A2392" t="s">
        <v>2401</v>
      </c>
      <c r="B2392" s="6">
        <v>45297</v>
      </c>
      <c r="C2392" t="s">
        <v>10016</v>
      </c>
      <c r="D2392" t="s">
        <v>10020</v>
      </c>
      <c r="E2392">
        <v>6</v>
      </c>
      <c r="F2392">
        <f>+_xlfn.XLOOKUP(TablaVentas[[#This Row],[PRODUCTO FINANCIERO]],TablaPrecios[PRODUCTO FINANCIERO],TablaPrecios[PRECIO UNIT],0)</f>
        <v>14.9</v>
      </c>
      <c r="G2392" s="2">
        <f>+TablaVentas[[#This Row],[CANTIDAD]]*TablaVentas[[#This Row],[PRECIO UNITARIO]]</f>
        <v>89.4</v>
      </c>
      <c r="H2392" s="1">
        <f t="shared" ca="1" si="37"/>
        <v>0.14218903258647694</v>
      </c>
      <c r="I2392" s="2">
        <f ca="1">+TablaVentas[[#This Row],[VENTAL TOTAL]]-TablaVentas[[#This Row],[VENTAL TOTAL]]*TablaVentas[[#This Row],[DESCUENTO]]</f>
        <v>76.688300486768966</v>
      </c>
      <c r="J2392" s="2">
        <f ca="1">0.18*TablaVentas[[#This Row],[SUBTOTAL]]</f>
        <v>13.803894087618414</v>
      </c>
      <c r="K2392" s="2">
        <f ca="1">+TablaVentas[[#This Row],[SUBTOTAL]]+TablaVentas[[#This Row],[IGV]]</f>
        <v>90.492194574387383</v>
      </c>
    </row>
    <row r="2393" spans="1:11" x14ac:dyDescent="0.25">
      <c r="A2393" t="s">
        <v>2402</v>
      </c>
      <c r="B2393" s="6">
        <v>45708</v>
      </c>
      <c r="C2393" t="s">
        <v>10015</v>
      </c>
      <c r="D2393" t="s">
        <v>10018</v>
      </c>
      <c r="E2393">
        <v>18</v>
      </c>
      <c r="F2393">
        <f>+_xlfn.XLOOKUP(TablaVentas[[#This Row],[PRODUCTO FINANCIERO]],TablaPrecios[PRODUCTO FINANCIERO],TablaPrecios[PRECIO UNIT],0)</f>
        <v>14.9</v>
      </c>
      <c r="G2393" s="2">
        <f>+TablaVentas[[#This Row],[CANTIDAD]]*TablaVentas[[#This Row],[PRECIO UNITARIO]]</f>
        <v>268.2</v>
      </c>
      <c r="H2393" s="1">
        <f t="shared" ca="1" si="37"/>
        <v>0.13213247995627331</v>
      </c>
      <c r="I2393" s="2">
        <f ca="1">+TablaVentas[[#This Row],[VENTAL TOTAL]]-TablaVentas[[#This Row],[VENTAL TOTAL]]*TablaVentas[[#This Row],[DESCUENTO]]</f>
        <v>232.76206887572749</v>
      </c>
      <c r="J2393" s="2">
        <f ca="1">0.18*TablaVentas[[#This Row],[SUBTOTAL]]</f>
        <v>41.897172397630946</v>
      </c>
      <c r="K2393" s="2">
        <f ca="1">+TablaVentas[[#This Row],[SUBTOTAL]]+TablaVentas[[#This Row],[IGV]]</f>
        <v>274.65924127335842</v>
      </c>
    </row>
    <row r="2394" spans="1:11" x14ac:dyDescent="0.25">
      <c r="A2394" t="s">
        <v>2403</v>
      </c>
      <c r="B2394" s="6">
        <v>45945</v>
      </c>
      <c r="C2394" t="s">
        <v>10014</v>
      </c>
      <c r="D2394" t="s">
        <v>10019</v>
      </c>
      <c r="E2394">
        <v>8</v>
      </c>
      <c r="F2394">
        <f>+_xlfn.XLOOKUP(TablaVentas[[#This Row],[PRODUCTO FINANCIERO]],TablaPrecios[PRODUCTO FINANCIERO],TablaPrecios[PRECIO UNIT],0)</f>
        <v>9.9</v>
      </c>
      <c r="G2394" s="2">
        <f>+TablaVentas[[#This Row],[CANTIDAD]]*TablaVentas[[#This Row],[PRECIO UNITARIO]]</f>
        <v>79.2</v>
      </c>
      <c r="H2394" s="1">
        <f t="shared" ca="1" si="37"/>
        <v>0.11683041259751716</v>
      </c>
      <c r="I2394" s="2">
        <f ca="1">+TablaVentas[[#This Row],[VENTAL TOTAL]]-TablaVentas[[#This Row],[VENTAL TOTAL]]*TablaVentas[[#This Row],[DESCUENTO]]</f>
        <v>69.947031322276644</v>
      </c>
      <c r="J2394" s="2">
        <f ca="1">0.18*TablaVentas[[#This Row],[SUBTOTAL]]</f>
        <v>12.590465638009796</v>
      </c>
      <c r="K2394" s="2">
        <f ca="1">+TablaVentas[[#This Row],[SUBTOTAL]]+TablaVentas[[#This Row],[IGV]]</f>
        <v>82.537496960286433</v>
      </c>
    </row>
    <row r="2395" spans="1:11" x14ac:dyDescent="0.25">
      <c r="A2395" t="s">
        <v>2404</v>
      </c>
      <c r="B2395" s="6">
        <v>46094</v>
      </c>
      <c r="C2395" t="s">
        <v>10012</v>
      </c>
      <c r="D2395" t="s">
        <v>10017</v>
      </c>
      <c r="E2395">
        <v>18</v>
      </c>
      <c r="F2395">
        <f>+_xlfn.XLOOKUP(TablaVentas[[#This Row],[PRODUCTO FINANCIERO]],TablaPrecios[PRODUCTO FINANCIERO],TablaPrecios[PRECIO UNIT],0)</f>
        <v>9.9</v>
      </c>
      <c r="G2395" s="2">
        <f>+TablaVentas[[#This Row],[CANTIDAD]]*TablaVentas[[#This Row],[PRECIO UNITARIO]]</f>
        <v>178.20000000000002</v>
      </c>
      <c r="H2395" s="1">
        <f t="shared" ca="1" si="37"/>
        <v>0.19356526422409093</v>
      </c>
      <c r="I2395" s="2">
        <f ca="1">+TablaVentas[[#This Row],[VENTAL TOTAL]]-TablaVentas[[#This Row],[VENTAL TOTAL]]*TablaVentas[[#This Row],[DESCUENTO]]</f>
        <v>143.70666991526701</v>
      </c>
      <c r="J2395" s="2">
        <f ca="1">0.18*TablaVentas[[#This Row],[SUBTOTAL]]</f>
        <v>25.867200584748062</v>
      </c>
      <c r="K2395" s="2">
        <f ca="1">+TablaVentas[[#This Row],[SUBTOTAL]]+TablaVentas[[#This Row],[IGV]]</f>
        <v>169.57387050001506</v>
      </c>
    </row>
    <row r="2396" spans="1:11" x14ac:dyDescent="0.25">
      <c r="A2396" t="s">
        <v>2405</v>
      </c>
      <c r="B2396" s="6">
        <v>45728</v>
      </c>
      <c r="C2396" t="s">
        <v>10015</v>
      </c>
      <c r="D2396" t="s">
        <v>10018</v>
      </c>
      <c r="E2396">
        <v>7</v>
      </c>
      <c r="F2396">
        <f>+_xlfn.XLOOKUP(TablaVentas[[#This Row],[PRODUCTO FINANCIERO]],TablaPrecios[PRODUCTO FINANCIERO],TablaPrecios[PRECIO UNIT],0)</f>
        <v>14.9</v>
      </c>
      <c r="G2396" s="2">
        <f>+TablaVentas[[#This Row],[CANTIDAD]]*TablaVentas[[#This Row],[PRECIO UNITARIO]]</f>
        <v>104.3</v>
      </c>
      <c r="H2396" s="1">
        <f t="shared" ca="1" si="37"/>
        <v>0.1658890581875935</v>
      </c>
      <c r="I2396" s="2">
        <f ca="1">+TablaVentas[[#This Row],[VENTAL TOTAL]]-TablaVentas[[#This Row],[VENTAL TOTAL]]*TablaVentas[[#This Row],[DESCUENTO]]</f>
        <v>86.997771231033994</v>
      </c>
      <c r="J2396" s="2">
        <f ca="1">0.18*TablaVentas[[#This Row],[SUBTOTAL]]</f>
        <v>15.659598821586119</v>
      </c>
      <c r="K2396" s="2">
        <f ca="1">+TablaVentas[[#This Row],[SUBTOTAL]]+TablaVentas[[#This Row],[IGV]]</f>
        <v>102.65737005262011</v>
      </c>
    </row>
    <row r="2397" spans="1:11" x14ac:dyDescent="0.25">
      <c r="A2397" t="s">
        <v>2406</v>
      </c>
      <c r="B2397" s="6">
        <v>45463</v>
      </c>
      <c r="C2397" t="s">
        <v>10011</v>
      </c>
      <c r="D2397" t="s">
        <v>10020</v>
      </c>
      <c r="E2397">
        <v>8</v>
      </c>
      <c r="F2397">
        <f>+_xlfn.XLOOKUP(TablaVentas[[#This Row],[PRODUCTO FINANCIERO]],TablaPrecios[PRODUCTO FINANCIERO],TablaPrecios[PRECIO UNIT],0)</f>
        <v>14.9</v>
      </c>
      <c r="G2397" s="2">
        <f>+TablaVentas[[#This Row],[CANTIDAD]]*TablaVentas[[#This Row],[PRECIO UNITARIO]]</f>
        <v>119.2</v>
      </c>
      <c r="H2397" s="1">
        <f t="shared" ca="1" si="37"/>
        <v>0.18426744841090939</v>
      </c>
      <c r="I2397" s="2">
        <f ca="1">+TablaVentas[[#This Row],[VENTAL TOTAL]]-TablaVentas[[#This Row],[VENTAL TOTAL]]*TablaVentas[[#This Row],[DESCUENTO]]</f>
        <v>97.235320149419607</v>
      </c>
      <c r="J2397" s="2">
        <f ca="1">0.18*TablaVentas[[#This Row],[SUBTOTAL]]</f>
        <v>17.502357626895527</v>
      </c>
      <c r="K2397" s="2">
        <f ca="1">+TablaVentas[[#This Row],[SUBTOTAL]]+TablaVentas[[#This Row],[IGV]]</f>
        <v>114.73767777631514</v>
      </c>
    </row>
    <row r="2398" spans="1:11" x14ac:dyDescent="0.25">
      <c r="A2398" t="s">
        <v>2407</v>
      </c>
      <c r="B2398" s="6">
        <v>45463</v>
      </c>
      <c r="C2398" t="s">
        <v>10015</v>
      </c>
      <c r="D2398" t="s">
        <v>10022</v>
      </c>
      <c r="E2398">
        <v>17</v>
      </c>
      <c r="F2398">
        <f>+_xlfn.XLOOKUP(TablaVentas[[#This Row],[PRODUCTO FINANCIERO]],TablaPrecios[PRODUCTO FINANCIERO],TablaPrecios[PRECIO UNIT],0)</f>
        <v>20.9</v>
      </c>
      <c r="G2398" s="2">
        <f>+TablaVentas[[#This Row],[CANTIDAD]]*TablaVentas[[#This Row],[PRECIO UNITARIO]]</f>
        <v>355.29999999999995</v>
      </c>
      <c r="H2398" s="1">
        <f t="shared" ca="1" si="37"/>
        <v>0.16539694969955154</v>
      </c>
      <c r="I2398" s="2">
        <f ca="1">+TablaVentas[[#This Row],[VENTAL TOTAL]]-TablaVentas[[#This Row],[VENTAL TOTAL]]*TablaVentas[[#This Row],[DESCUENTO]]</f>
        <v>296.5344637717493</v>
      </c>
      <c r="J2398" s="2">
        <f ca="1">0.18*TablaVentas[[#This Row],[SUBTOTAL]]</f>
        <v>53.376203478914874</v>
      </c>
      <c r="K2398" s="2">
        <f ca="1">+TablaVentas[[#This Row],[SUBTOTAL]]+TablaVentas[[#This Row],[IGV]]</f>
        <v>349.91066725066418</v>
      </c>
    </row>
    <row r="2399" spans="1:11" x14ac:dyDescent="0.25">
      <c r="A2399" t="s">
        <v>2408</v>
      </c>
      <c r="B2399" s="6">
        <v>45457</v>
      </c>
      <c r="C2399" t="s">
        <v>10015</v>
      </c>
      <c r="D2399" t="s">
        <v>10022</v>
      </c>
      <c r="E2399">
        <v>20</v>
      </c>
      <c r="F2399">
        <f>+_xlfn.XLOOKUP(TablaVentas[[#This Row],[PRODUCTO FINANCIERO]],TablaPrecios[PRODUCTO FINANCIERO],TablaPrecios[PRECIO UNIT],0)</f>
        <v>20.9</v>
      </c>
      <c r="G2399" s="2">
        <f>+TablaVentas[[#This Row],[CANTIDAD]]*TablaVentas[[#This Row],[PRECIO UNITARIO]]</f>
        <v>418</v>
      </c>
      <c r="H2399" s="1">
        <f t="shared" ca="1" si="37"/>
        <v>0.17015528967878474</v>
      </c>
      <c r="I2399" s="2">
        <f ca="1">+TablaVentas[[#This Row],[VENTAL TOTAL]]-TablaVentas[[#This Row],[VENTAL TOTAL]]*TablaVentas[[#This Row],[DESCUENTO]]</f>
        <v>346.87508891426796</v>
      </c>
      <c r="J2399" s="2">
        <f ca="1">0.18*TablaVentas[[#This Row],[SUBTOTAL]]</f>
        <v>62.437516004568231</v>
      </c>
      <c r="K2399" s="2">
        <f ca="1">+TablaVentas[[#This Row],[SUBTOTAL]]+TablaVentas[[#This Row],[IGV]]</f>
        <v>409.3126049188362</v>
      </c>
    </row>
    <row r="2400" spans="1:11" x14ac:dyDescent="0.25">
      <c r="A2400" t="s">
        <v>2409</v>
      </c>
      <c r="B2400" s="6">
        <v>46318</v>
      </c>
      <c r="C2400" t="s">
        <v>10016</v>
      </c>
      <c r="D2400" t="s">
        <v>10022</v>
      </c>
      <c r="E2400">
        <v>3</v>
      </c>
      <c r="F2400">
        <f>+_xlfn.XLOOKUP(TablaVentas[[#This Row],[PRODUCTO FINANCIERO]],TablaPrecios[PRODUCTO FINANCIERO],TablaPrecios[PRECIO UNIT],0)</f>
        <v>20.9</v>
      </c>
      <c r="G2400" s="2">
        <f>+TablaVentas[[#This Row],[CANTIDAD]]*TablaVentas[[#This Row],[PRECIO UNITARIO]]</f>
        <v>62.699999999999996</v>
      </c>
      <c r="H2400" s="1">
        <f t="shared" ca="1" si="37"/>
        <v>0.16781552574113334</v>
      </c>
      <c r="I2400" s="2">
        <f ca="1">+TablaVentas[[#This Row],[VENTAL TOTAL]]-TablaVentas[[#This Row],[VENTAL TOTAL]]*TablaVentas[[#This Row],[DESCUENTO]]</f>
        <v>52.177966536030937</v>
      </c>
      <c r="J2400" s="2">
        <f ca="1">0.18*TablaVentas[[#This Row],[SUBTOTAL]]</f>
        <v>9.3920339764855676</v>
      </c>
      <c r="K2400" s="2">
        <f ca="1">+TablaVentas[[#This Row],[SUBTOTAL]]+TablaVentas[[#This Row],[IGV]]</f>
        <v>61.570000512516501</v>
      </c>
    </row>
    <row r="2401" spans="1:11" x14ac:dyDescent="0.25">
      <c r="A2401" t="s">
        <v>2410</v>
      </c>
      <c r="B2401" s="6">
        <v>46049</v>
      </c>
      <c r="C2401" t="s">
        <v>10015</v>
      </c>
      <c r="D2401" t="s">
        <v>10019</v>
      </c>
      <c r="E2401">
        <v>10</v>
      </c>
      <c r="F2401">
        <f>+_xlfn.XLOOKUP(TablaVentas[[#This Row],[PRODUCTO FINANCIERO]],TablaPrecios[PRODUCTO FINANCIERO],TablaPrecios[PRECIO UNIT],0)</f>
        <v>9.9</v>
      </c>
      <c r="G2401" s="2">
        <f>+TablaVentas[[#This Row],[CANTIDAD]]*TablaVentas[[#This Row],[PRECIO UNITARIO]]</f>
        <v>99</v>
      </c>
      <c r="H2401" s="1">
        <f t="shared" ca="1" si="37"/>
        <v>0.11626177356847348</v>
      </c>
      <c r="I2401" s="2">
        <f ca="1">+TablaVentas[[#This Row],[VENTAL TOTAL]]-TablaVentas[[#This Row],[VENTAL TOTAL]]*TablaVentas[[#This Row],[DESCUENTO]]</f>
        <v>87.490084416721132</v>
      </c>
      <c r="J2401" s="2">
        <f ca="1">0.18*TablaVentas[[#This Row],[SUBTOTAL]]</f>
        <v>15.748215195009804</v>
      </c>
      <c r="K2401" s="2">
        <f ca="1">+TablaVentas[[#This Row],[SUBTOTAL]]+TablaVentas[[#This Row],[IGV]]</f>
        <v>103.23829961173094</v>
      </c>
    </row>
    <row r="2402" spans="1:11" x14ac:dyDescent="0.25">
      <c r="A2402" t="s">
        <v>2411</v>
      </c>
      <c r="B2402" s="6">
        <v>45512</v>
      </c>
      <c r="C2402" t="s">
        <v>10013</v>
      </c>
      <c r="D2402" t="s">
        <v>10017</v>
      </c>
      <c r="E2402">
        <v>3</v>
      </c>
      <c r="F2402">
        <f>+_xlfn.XLOOKUP(TablaVentas[[#This Row],[PRODUCTO FINANCIERO]],TablaPrecios[PRODUCTO FINANCIERO],TablaPrecios[PRECIO UNIT],0)</f>
        <v>9.9</v>
      </c>
      <c r="G2402" s="2">
        <f>+TablaVentas[[#This Row],[CANTIDAD]]*TablaVentas[[#This Row],[PRECIO UNITARIO]]</f>
        <v>29.700000000000003</v>
      </c>
      <c r="H2402" s="1">
        <f t="shared" ca="1" si="37"/>
        <v>0.13915011589399834</v>
      </c>
      <c r="I2402" s="2">
        <f ca="1">+TablaVentas[[#This Row],[VENTAL TOTAL]]-TablaVentas[[#This Row],[VENTAL TOTAL]]*TablaVentas[[#This Row],[DESCUENTO]]</f>
        <v>25.56724155794825</v>
      </c>
      <c r="J2402" s="2">
        <f ca="1">0.18*TablaVentas[[#This Row],[SUBTOTAL]]</f>
        <v>4.6021034804306851</v>
      </c>
      <c r="K2402" s="2">
        <f ca="1">+TablaVentas[[#This Row],[SUBTOTAL]]+TablaVentas[[#This Row],[IGV]]</f>
        <v>30.169345038378935</v>
      </c>
    </row>
    <row r="2403" spans="1:11" x14ac:dyDescent="0.25">
      <c r="A2403" t="s">
        <v>2412</v>
      </c>
      <c r="B2403" s="6">
        <v>45977</v>
      </c>
      <c r="C2403" t="s">
        <v>10015</v>
      </c>
      <c r="D2403" t="s">
        <v>10022</v>
      </c>
      <c r="E2403">
        <v>6</v>
      </c>
      <c r="F2403">
        <f>+_xlfn.XLOOKUP(TablaVentas[[#This Row],[PRODUCTO FINANCIERO]],TablaPrecios[PRODUCTO FINANCIERO],TablaPrecios[PRECIO UNIT],0)</f>
        <v>20.9</v>
      </c>
      <c r="G2403" s="2">
        <f>+TablaVentas[[#This Row],[CANTIDAD]]*TablaVentas[[#This Row],[PRECIO UNITARIO]]</f>
        <v>125.39999999999999</v>
      </c>
      <c r="H2403" s="1">
        <f t="shared" ca="1" si="37"/>
        <v>0.19314208521314077</v>
      </c>
      <c r="I2403" s="2">
        <f ca="1">+TablaVentas[[#This Row],[VENTAL TOTAL]]-TablaVentas[[#This Row],[VENTAL TOTAL]]*TablaVentas[[#This Row],[DESCUENTO]]</f>
        <v>101.17998251427214</v>
      </c>
      <c r="J2403" s="2">
        <f ca="1">0.18*TablaVentas[[#This Row],[SUBTOTAL]]</f>
        <v>18.212396852568986</v>
      </c>
      <c r="K2403" s="2">
        <f ca="1">+TablaVentas[[#This Row],[SUBTOTAL]]+TablaVentas[[#This Row],[IGV]]</f>
        <v>119.39237936684113</v>
      </c>
    </row>
    <row r="2404" spans="1:11" x14ac:dyDescent="0.25">
      <c r="A2404" t="s">
        <v>2413</v>
      </c>
      <c r="B2404" s="6">
        <v>45734</v>
      </c>
      <c r="C2404" t="s">
        <v>10012</v>
      </c>
      <c r="D2404" t="s">
        <v>10019</v>
      </c>
      <c r="E2404">
        <v>4</v>
      </c>
      <c r="F2404">
        <f>+_xlfn.XLOOKUP(TablaVentas[[#This Row],[PRODUCTO FINANCIERO]],TablaPrecios[PRODUCTO FINANCIERO],TablaPrecios[PRECIO UNIT],0)</f>
        <v>9.9</v>
      </c>
      <c r="G2404" s="2">
        <f>+TablaVentas[[#This Row],[CANTIDAD]]*TablaVentas[[#This Row],[PRECIO UNITARIO]]</f>
        <v>39.6</v>
      </c>
      <c r="H2404" s="1">
        <f t="shared" ca="1" si="37"/>
        <v>0.18582816744856434</v>
      </c>
      <c r="I2404" s="2">
        <f ca="1">+TablaVentas[[#This Row],[VENTAL TOTAL]]-TablaVentas[[#This Row],[VENTAL TOTAL]]*TablaVentas[[#This Row],[DESCUENTO]]</f>
        <v>32.241204569036853</v>
      </c>
      <c r="J2404" s="2">
        <f ca="1">0.18*TablaVentas[[#This Row],[SUBTOTAL]]</f>
        <v>5.8034168224266329</v>
      </c>
      <c r="K2404" s="2">
        <f ca="1">+TablaVentas[[#This Row],[SUBTOTAL]]+TablaVentas[[#This Row],[IGV]]</f>
        <v>38.044621391463487</v>
      </c>
    </row>
    <row r="2405" spans="1:11" x14ac:dyDescent="0.25">
      <c r="A2405" t="s">
        <v>2414</v>
      </c>
      <c r="B2405" s="6">
        <v>45308</v>
      </c>
      <c r="C2405" t="s">
        <v>10012</v>
      </c>
      <c r="D2405" t="s">
        <v>10017</v>
      </c>
      <c r="E2405">
        <v>8</v>
      </c>
      <c r="F2405">
        <f>+_xlfn.XLOOKUP(TablaVentas[[#This Row],[PRODUCTO FINANCIERO]],TablaPrecios[PRODUCTO FINANCIERO],TablaPrecios[PRECIO UNIT],0)</f>
        <v>9.9</v>
      </c>
      <c r="G2405" s="2">
        <f>+TablaVentas[[#This Row],[CANTIDAD]]*TablaVentas[[#This Row],[PRECIO UNITARIO]]</f>
        <v>79.2</v>
      </c>
      <c r="H2405" s="1">
        <f t="shared" ca="1" si="37"/>
        <v>0.13031649448966937</v>
      </c>
      <c r="I2405" s="2">
        <f ca="1">+TablaVentas[[#This Row],[VENTAL TOTAL]]-TablaVentas[[#This Row],[VENTAL TOTAL]]*TablaVentas[[#This Row],[DESCUENTO]]</f>
        <v>68.878933636418196</v>
      </c>
      <c r="J2405" s="2">
        <f ca="1">0.18*TablaVentas[[#This Row],[SUBTOTAL]]</f>
        <v>12.398208054555274</v>
      </c>
      <c r="K2405" s="2">
        <f ca="1">+TablaVentas[[#This Row],[SUBTOTAL]]+TablaVentas[[#This Row],[IGV]]</f>
        <v>81.277141690973465</v>
      </c>
    </row>
    <row r="2406" spans="1:11" x14ac:dyDescent="0.25">
      <c r="A2406" t="s">
        <v>2415</v>
      </c>
      <c r="B2406" s="6">
        <v>45568</v>
      </c>
      <c r="C2406" t="s">
        <v>10012</v>
      </c>
      <c r="D2406" t="s">
        <v>10019</v>
      </c>
      <c r="E2406">
        <v>8</v>
      </c>
      <c r="F2406">
        <f>+_xlfn.XLOOKUP(TablaVentas[[#This Row],[PRODUCTO FINANCIERO]],TablaPrecios[PRODUCTO FINANCIERO],TablaPrecios[PRECIO UNIT],0)</f>
        <v>9.9</v>
      </c>
      <c r="G2406" s="2">
        <f>+TablaVentas[[#This Row],[CANTIDAD]]*TablaVentas[[#This Row],[PRECIO UNITARIO]]</f>
        <v>79.2</v>
      </c>
      <c r="H2406" s="1">
        <f t="shared" ca="1" si="37"/>
        <v>0.1597213597843434</v>
      </c>
      <c r="I2406" s="2">
        <f ca="1">+TablaVentas[[#This Row],[VENTAL TOTAL]]-TablaVentas[[#This Row],[VENTAL TOTAL]]*TablaVentas[[#This Row],[DESCUENTO]]</f>
        <v>66.550068305080003</v>
      </c>
      <c r="J2406" s="2">
        <f ca="1">0.18*TablaVentas[[#This Row],[SUBTOTAL]]</f>
        <v>11.9790122949144</v>
      </c>
      <c r="K2406" s="2">
        <f ca="1">+TablaVentas[[#This Row],[SUBTOTAL]]+TablaVentas[[#This Row],[IGV]]</f>
        <v>78.529080599994401</v>
      </c>
    </row>
    <row r="2407" spans="1:11" x14ac:dyDescent="0.25">
      <c r="A2407" t="s">
        <v>2416</v>
      </c>
      <c r="B2407" s="6">
        <v>45483</v>
      </c>
      <c r="C2407" t="s">
        <v>10012</v>
      </c>
      <c r="D2407" t="s">
        <v>10022</v>
      </c>
      <c r="E2407">
        <v>6</v>
      </c>
      <c r="F2407">
        <f>+_xlfn.XLOOKUP(TablaVentas[[#This Row],[PRODUCTO FINANCIERO]],TablaPrecios[PRODUCTO FINANCIERO],TablaPrecios[PRECIO UNIT],0)</f>
        <v>20.9</v>
      </c>
      <c r="G2407" s="2">
        <f>+TablaVentas[[#This Row],[CANTIDAD]]*TablaVentas[[#This Row],[PRECIO UNITARIO]]</f>
        <v>125.39999999999999</v>
      </c>
      <c r="H2407" s="1">
        <f t="shared" ca="1" si="37"/>
        <v>0.13693233005904729</v>
      </c>
      <c r="I2407" s="2">
        <f ca="1">+TablaVentas[[#This Row],[VENTAL TOTAL]]-TablaVentas[[#This Row],[VENTAL TOTAL]]*TablaVentas[[#This Row],[DESCUENTO]]</f>
        <v>108.22868581059547</v>
      </c>
      <c r="J2407" s="2">
        <f ca="1">0.18*TablaVentas[[#This Row],[SUBTOTAL]]</f>
        <v>19.481163445907182</v>
      </c>
      <c r="K2407" s="2">
        <f ca="1">+TablaVentas[[#This Row],[SUBTOTAL]]+TablaVentas[[#This Row],[IGV]]</f>
        <v>127.70984925650265</v>
      </c>
    </row>
    <row r="2408" spans="1:11" x14ac:dyDescent="0.25">
      <c r="A2408" t="s">
        <v>2417</v>
      </c>
      <c r="B2408" s="6">
        <v>45993</v>
      </c>
      <c r="C2408" t="s">
        <v>10011</v>
      </c>
      <c r="D2408" t="s">
        <v>10017</v>
      </c>
      <c r="E2408">
        <v>14</v>
      </c>
      <c r="F2408">
        <f>+_xlfn.XLOOKUP(TablaVentas[[#This Row],[PRODUCTO FINANCIERO]],TablaPrecios[PRODUCTO FINANCIERO],TablaPrecios[PRECIO UNIT],0)</f>
        <v>9.9</v>
      </c>
      <c r="G2408" s="2">
        <f>+TablaVentas[[#This Row],[CANTIDAD]]*TablaVentas[[#This Row],[PRECIO UNITARIO]]</f>
        <v>138.6</v>
      </c>
      <c r="H2408" s="1">
        <f t="shared" ca="1" si="37"/>
        <v>0.15624990952017209</v>
      </c>
      <c r="I2408" s="2">
        <f ca="1">+TablaVentas[[#This Row],[VENTAL TOTAL]]-TablaVentas[[#This Row],[VENTAL TOTAL]]*TablaVentas[[#This Row],[DESCUENTO]]</f>
        <v>116.94376254050414</v>
      </c>
      <c r="J2408" s="2">
        <f ca="1">0.18*TablaVentas[[#This Row],[SUBTOTAL]]</f>
        <v>21.049877257290746</v>
      </c>
      <c r="K2408" s="2">
        <f ca="1">+TablaVentas[[#This Row],[SUBTOTAL]]+TablaVentas[[#This Row],[IGV]]</f>
        <v>137.99363979779488</v>
      </c>
    </row>
    <row r="2409" spans="1:11" x14ac:dyDescent="0.25">
      <c r="A2409" t="s">
        <v>2418</v>
      </c>
      <c r="B2409" s="6">
        <v>45344</v>
      </c>
      <c r="C2409" t="s">
        <v>10013</v>
      </c>
      <c r="D2409" t="s">
        <v>10019</v>
      </c>
      <c r="E2409">
        <v>18</v>
      </c>
      <c r="F2409">
        <f>+_xlfn.XLOOKUP(TablaVentas[[#This Row],[PRODUCTO FINANCIERO]],TablaPrecios[PRODUCTO FINANCIERO],TablaPrecios[PRECIO UNIT],0)</f>
        <v>9.9</v>
      </c>
      <c r="G2409" s="2">
        <f>+TablaVentas[[#This Row],[CANTIDAD]]*TablaVentas[[#This Row],[PRECIO UNITARIO]]</f>
        <v>178.20000000000002</v>
      </c>
      <c r="H2409" s="1">
        <f t="shared" ca="1" si="37"/>
        <v>0.17060535066289456</v>
      </c>
      <c r="I2409" s="2">
        <f ca="1">+TablaVentas[[#This Row],[VENTAL TOTAL]]-TablaVentas[[#This Row],[VENTAL TOTAL]]*TablaVentas[[#This Row],[DESCUENTO]]</f>
        <v>147.7981265118722</v>
      </c>
      <c r="J2409" s="2">
        <f ca="1">0.18*TablaVentas[[#This Row],[SUBTOTAL]]</f>
        <v>26.603662772136996</v>
      </c>
      <c r="K2409" s="2">
        <f ca="1">+TablaVentas[[#This Row],[SUBTOTAL]]+TablaVentas[[#This Row],[IGV]]</f>
        <v>174.4017892840092</v>
      </c>
    </row>
    <row r="2410" spans="1:11" x14ac:dyDescent="0.25">
      <c r="A2410" t="s">
        <v>2419</v>
      </c>
      <c r="B2410" s="6">
        <v>45319</v>
      </c>
      <c r="C2410" t="s">
        <v>10015</v>
      </c>
      <c r="D2410" t="s">
        <v>10019</v>
      </c>
      <c r="E2410">
        <v>8</v>
      </c>
      <c r="F2410">
        <f>+_xlfn.XLOOKUP(TablaVentas[[#This Row],[PRODUCTO FINANCIERO]],TablaPrecios[PRODUCTO FINANCIERO],TablaPrecios[PRECIO UNIT],0)</f>
        <v>9.9</v>
      </c>
      <c r="G2410" s="2">
        <f>+TablaVentas[[#This Row],[CANTIDAD]]*TablaVentas[[#This Row],[PRECIO UNITARIO]]</f>
        <v>79.2</v>
      </c>
      <c r="H2410" s="1">
        <f t="shared" ca="1" si="37"/>
        <v>0.18793132459997589</v>
      </c>
      <c r="I2410" s="2">
        <f ca="1">+TablaVentas[[#This Row],[VENTAL TOTAL]]-TablaVentas[[#This Row],[VENTAL TOTAL]]*TablaVentas[[#This Row],[DESCUENTO]]</f>
        <v>64.315839091681909</v>
      </c>
      <c r="J2410" s="2">
        <f ca="1">0.18*TablaVentas[[#This Row],[SUBTOTAL]]</f>
        <v>11.576851036502743</v>
      </c>
      <c r="K2410" s="2">
        <f ca="1">+TablaVentas[[#This Row],[SUBTOTAL]]+TablaVentas[[#This Row],[IGV]]</f>
        <v>75.892690128184654</v>
      </c>
    </row>
    <row r="2411" spans="1:11" x14ac:dyDescent="0.25">
      <c r="A2411" t="s">
        <v>2420</v>
      </c>
      <c r="B2411" s="6">
        <v>45824</v>
      </c>
      <c r="C2411" t="s">
        <v>10012</v>
      </c>
      <c r="D2411" t="s">
        <v>10017</v>
      </c>
      <c r="E2411">
        <v>7</v>
      </c>
      <c r="F2411">
        <f>+_xlfn.XLOOKUP(TablaVentas[[#This Row],[PRODUCTO FINANCIERO]],TablaPrecios[PRODUCTO FINANCIERO],TablaPrecios[PRECIO UNIT],0)</f>
        <v>9.9</v>
      </c>
      <c r="G2411" s="2">
        <f>+TablaVentas[[#This Row],[CANTIDAD]]*TablaVentas[[#This Row],[PRECIO UNITARIO]]</f>
        <v>69.3</v>
      </c>
      <c r="H2411" s="1">
        <f t="shared" ca="1" si="37"/>
        <v>0.14900871099882759</v>
      </c>
      <c r="I2411" s="2">
        <f ca="1">+TablaVentas[[#This Row],[VENTAL TOTAL]]-TablaVentas[[#This Row],[VENTAL TOTAL]]*TablaVentas[[#This Row],[DESCUENTO]]</f>
        <v>58.973696327781248</v>
      </c>
      <c r="J2411" s="2">
        <f ca="1">0.18*TablaVentas[[#This Row],[SUBTOTAL]]</f>
        <v>10.615265339000624</v>
      </c>
      <c r="K2411" s="2">
        <f ca="1">+TablaVentas[[#This Row],[SUBTOTAL]]+TablaVentas[[#This Row],[IGV]]</f>
        <v>69.58896166678187</v>
      </c>
    </row>
    <row r="2412" spans="1:11" x14ac:dyDescent="0.25">
      <c r="A2412" t="s">
        <v>2421</v>
      </c>
      <c r="B2412" s="6">
        <v>45420</v>
      </c>
      <c r="C2412" t="s">
        <v>10013</v>
      </c>
      <c r="D2412" t="s">
        <v>10018</v>
      </c>
      <c r="E2412">
        <v>14</v>
      </c>
      <c r="F2412">
        <f>+_xlfn.XLOOKUP(TablaVentas[[#This Row],[PRODUCTO FINANCIERO]],TablaPrecios[PRODUCTO FINANCIERO],TablaPrecios[PRECIO UNIT],0)</f>
        <v>14.9</v>
      </c>
      <c r="G2412" s="2">
        <f>+TablaVentas[[#This Row],[CANTIDAD]]*TablaVentas[[#This Row],[PRECIO UNITARIO]]</f>
        <v>208.6</v>
      </c>
      <c r="H2412" s="1">
        <f t="shared" ca="1" si="37"/>
        <v>0.11834058478591952</v>
      </c>
      <c r="I2412" s="2">
        <f ca="1">+TablaVentas[[#This Row],[VENTAL TOTAL]]-TablaVentas[[#This Row],[VENTAL TOTAL]]*TablaVentas[[#This Row],[DESCUENTO]]</f>
        <v>183.9141540136572</v>
      </c>
      <c r="J2412" s="2">
        <f ca="1">0.18*TablaVentas[[#This Row],[SUBTOTAL]]</f>
        <v>33.104547722458292</v>
      </c>
      <c r="K2412" s="2">
        <f ca="1">+TablaVentas[[#This Row],[SUBTOTAL]]+TablaVentas[[#This Row],[IGV]]</f>
        <v>217.01870173611547</v>
      </c>
    </row>
    <row r="2413" spans="1:11" x14ac:dyDescent="0.25">
      <c r="A2413" t="s">
        <v>2422</v>
      </c>
      <c r="B2413" s="6">
        <v>46034</v>
      </c>
      <c r="C2413" t="s">
        <v>10015</v>
      </c>
      <c r="D2413" t="s">
        <v>10018</v>
      </c>
      <c r="E2413">
        <v>14</v>
      </c>
      <c r="F2413">
        <f>+_xlfn.XLOOKUP(TablaVentas[[#This Row],[PRODUCTO FINANCIERO]],TablaPrecios[PRODUCTO FINANCIERO],TablaPrecios[PRECIO UNIT],0)</f>
        <v>14.9</v>
      </c>
      <c r="G2413" s="2">
        <f>+TablaVentas[[#This Row],[CANTIDAD]]*TablaVentas[[#This Row],[PRECIO UNITARIO]]</f>
        <v>208.6</v>
      </c>
      <c r="H2413" s="1">
        <f t="shared" ca="1" si="37"/>
        <v>0.1681443022679901</v>
      </c>
      <c r="I2413" s="2">
        <f ca="1">+TablaVentas[[#This Row],[VENTAL TOTAL]]-TablaVentas[[#This Row],[VENTAL TOTAL]]*TablaVentas[[#This Row],[DESCUENTO]]</f>
        <v>173.52509854689725</v>
      </c>
      <c r="J2413" s="2">
        <f ca="1">0.18*TablaVentas[[#This Row],[SUBTOTAL]]</f>
        <v>31.234517738441504</v>
      </c>
      <c r="K2413" s="2">
        <f ca="1">+TablaVentas[[#This Row],[SUBTOTAL]]+TablaVentas[[#This Row],[IGV]]</f>
        <v>204.75961628533875</v>
      </c>
    </row>
    <row r="2414" spans="1:11" x14ac:dyDescent="0.25">
      <c r="A2414" t="s">
        <v>2423</v>
      </c>
      <c r="B2414" s="6">
        <v>45763</v>
      </c>
      <c r="C2414" t="s">
        <v>10013</v>
      </c>
      <c r="D2414" t="s">
        <v>10022</v>
      </c>
      <c r="E2414">
        <v>14</v>
      </c>
      <c r="F2414">
        <f>+_xlfn.XLOOKUP(TablaVentas[[#This Row],[PRODUCTO FINANCIERO]],TablaPrecios[PRODUCTO FINANCIERO],TablaPrecios[PRECIO UNIT],0)</f>
        <v>20.9</v>
      </c>
      <c r="G2414" s="2">
        <f>+TablaVentas[[#This Row],[CANTIDAD]]*TablaVentas[[#This Row],[PRECIO UNITARIO]]</f>
        <v>292.59999999999997</v>
      </c>
      <c r="H2414" s="1">
        <f t="shared" ca="1" si="37"/>
        <v>0.13716913878354151</v>
      </c>
      <c r="I2414" s="2">
        <f ca="1">+TablaVentas[[#This Row],[VENTAL TOTAL]]-TablaVentas[[#This Row],[VENTAL TOTAL]]*TablaVentas[[#This Row],[DESCUENTO]]</f>
        <v>252.46430999193572</v>
      </c>
      <c r="J2414" s="2">
        <f ca="1">0.18*TablaVentas[[#This Row],[SUBTOTAL]]</f>
        <v>45.44357579854843</v>
      </c>
      <c r="K2414" s="2">
        <f ca="1">+TablaVentas[[#This Row],[SUBTOTAL]]+TablaVentas[[#This Row],[IGV]]</f>
        <v>297.90788579048416</v>
      </c>
    </row>
    <row r="2415" spans="1:11" x14ac:dyDescent="0.25">
      <c r="A2415" t="s">
        <v>2424</v>
      </c>
      <c r="B2415" s="6">
        <v>45613</v>
      </c>
      <c r="C2415" t="s">
        <v>10011</v>
      </c>
      <c r="D2415" t="s">
        <v>10017</v>
      </c>
      <c r="E2415">
        <v>14</v>
      </c>
      <c r="F2415">
        <f>+_xlfn.XLOOKUP(TablaVentas[[#This Row],[PRODUCTO FINANCIERO]],TablaPrecios[PRODUCTO FINANCIERO],TablaPrecios[PRECIO UNIT],0)</f>
        <v>9.9</v>
      </c>
      <c r="G2415" s="2">
        <f>+TablaVentas[[#This Row],[CANTIDAD]]*TablaVentas[[#This Row],[PRECIO UNITARIO]]</f>
        <v>138.6</v>
      </c>
      <c r="H2415" s="1">
        <f t="shared" ca="1" si="37"/>
        <v>0.17712034414243558</v>
      </c>
      <c r="I2415" s="2">
        <f ca="1">+TablaVentas[[#This Row],[VENTAL TOTAL]]-TablaVentas[[#This Row],[VENTAL TOTAL]]*TablaVentas[[#This Row],[DESCUENTO]]</f>
        <v>114.05112030185842</v>
      </c>
      <c r="J2415" s="2">
        <f ca="1">0.18*TablaVentas[[#This Row],[SUBTOTAL]]</f>
        <v>20.529201654334514</v>
      </c>
      <c r="K2415" s="2">
        <f ca="1">+TablaVentas[[#This Row],[SUBTOTAL]]+TablaVentas[[#This Row],[IGV]]</f>
        <v>134.58032195619293</v>
      </c>
    </row>
    <row r="2416" spans="1:11" x14ac:dyDescent="0.25">
      <c r="A2416" t="s">
        <v>2425</v>
      </c>
      <c r="B2416" s="6">
        <v>45713</v>
      </c>
      <c r="C2416" t="s">
        <v>10016</v>
      </c>
      <c r="D2416" t="s">
        <v>10020</v>
      </c>
      <c r="E2416">
        <v>16</v>
      </c>
      <c r="F2416">
        <f>+_xlfn.XLOOKUP(TablaVentas[[#This Row],[PRODUCTO FINANCIERO]],TablaPrecios[PRODUCTO FINANCIERO],TablaPrecios[PRECIO UNIT],0)</f>
        <v>14.9</v>
      </c>
      <c r="G2416" s="2">
        <f>+TablaVentas[[#This Row],[CANTIDAD]]*TablaVentas[[#This Row],[PRECIO UNITARIO]]</f>
        <v>238.4</v>
      </c>
      <c r="H2416" s="1">
        <f t="shared" ca="1" si="37"/>
        <v>0.1476671859133159</v>
      </c>
      <c r="I2416" s="2">
        <f ca="1">+TablaVentas[[#This Row],[VENTAL TOTAL]]-TablaVentas[[#This Row],[VENTAL TOTAL]]*TablaVentas[[#This Row],[DESCUENTO]]</f>
        <v>203.1961428782655</v>
      </c>
      <c r="J2416" s="2">
        <f ca="1">0.18*TablaVentas[[#This Row],[SUBTOTAL]]</f>
        <v>36.57530571808779</v>
      </c>
      <c r="K2416" s="2">
        <f ca="1">+TablaVentas[[#This Row],[SUBTOTAL]]+TablaVentas[[#This Row],[IGV]]</f>
        <v>239.77144859635331</v>
      </c>
    </row>
    <row r="2417" spans="1:11" x14ac:dyDescent="0.25">
      <c r="A2417" t="s">
        <v>2426</v>
      </c>
      <c r="B2417" s="6">
        <v>45516</v>
      </c>
      <c r="C2417" t="s">
        <v>10016</v>
      </c>
      <c r="D2417" t="s">
        <v>10019</v>
      </c>
      <c r="E2417">
        <v>4</v>
      </c>
      <c r="F2417">
        <f>+_xlfn.XLOOKUP(TablaVentas[[#This Row],[PRODUCTO FINANCIERO]],TablaPrecios[PRODUCTO FINANCIERO],TablaPrecios[PRECIO UNIT],0)</f>
        <v>9.9</v>
      </c>
      <c r="G2417" s="2">
        <f>+TablaVentas[[#This Row],[CANTIDAD]]*TablaVentas[[#This Row],[PRECIO UNITARIO]]</f>
        <v>39.6</v>
      </c>
      <c r="H2417" s="1">
        <f t="shared" ca="1" si="37"/>
        <v>0.14617282864785228</v>
      </c>
      <c r="I2417" s="2">
        <f ca="1">+TablaVentas[[#This Row],[VENTAL TOTAL]]-TablaVentas[[#This Row],[VENTAL TOTAL]]*TablaVentas[[#This Row],[DESCUENTO]]</f>
        <v>33.811555985545048</v>
      </c>
      <c r="J2417" s="2">
        <f ca="1">0.18*TablaVentas[[#This Row],[SUBTOTAL]]</f>
        <v>6.0860800773981083</v>
      </c>
      <c r="K2417" s="2">
        <f ca="1">+TablaVentas[[#This Row],[SUBTOTAL]]+TablaVentas[[#This Row],[IGV]]</f>
        <v>39.897636062943157</v>
      </c>
    </row>
    <row r="2418" spans="1:11" x14ac:dyDescent="0.25">
      <c r="A2418" t="s">
        <v>2427</v>
      </c>
      <c r="B2418" s="6">
        <v>46033</v>
      </c>
      <c r="C2418" t="s">
        <v>10014</v>
      </c>
      <c r="D2418" t="s">
        <v>10022</v>
      </c>
      <c r="E2418">
        <v>13</v>
      </c>
      <c r="F2418">
        <f>+_xlfn.XLOOKUP(TablaVentas[[#This Row],[PRODUCTO FINANCIERO]],TablaPrecios[PRODUCTO FINANCIERO],TablaPrecios[PRECIO UNIT],0)</f>
        <v>20.9</v>
      </c>
      <c r="G2418" s="2">
        <f>+TablaVentas[[#This Row],[CANTIDAD]]*TablaVentas[[#This Row],[PRECIO UNITARIO]]</f>
        <v>271.7</v>
      </c>
      <c r="H2418" s="1">
        <f t="shared" ca="1" si="37"/>
        <v>0.15054233794114988</v>
      </c>
      <c r="I2418" s="2">
        <f ca="1">+TablaVentas[[#This Row],[VENTAL TOTAL]]-TablaVentas[[#This Row],[VENTAL TOTAL]]*TablaVentas[[#This Row],[DESCUENTO]]</f>
        <v>230.79764678138957</v>
      </c>
      <c r="J2418" s="2">
        <f ca="1">0.18*TablaVentas[[#This Row],[SUBTOTAL]]</f>
        <v>41.543576420650119</v>
      </c>
      <c r="K2418" s="2">
        <f ca="1">+TablaVentas[[#This Row],[SUBTOTAL]]+TablaVentas[[#This Row],[IGV]]</f>
        <v>272.34122320203971</v>
      </c>
    </row>
    <row r="2419" spans="1:11" x14ac:dyDescent="0.25">
      <c r="A2419" t="s">
        <v>2428</v>
      </c>
      <c r="B2419" s="6">
        <v>45520</v>
      </c>
      <c r="C2419" t="s">
        <v>10013</v>
      </c>
      <c r="D2419" t="s">
        <v>10020</v>
      </c>
      <c r="E2419">
        <v>8</v>
      </c>
      <c r="F2419">
        <f>+_xlfn.XLOOKUP(TablaVentas[[#This Row],[PRODUCTO FINANCIERO]],TablaPrecios[PRODUCTO FINANCIERO],TablaPrecios[PRECIO UNIT],0)</f>
        <v>14.9</v>
      </c>
      <c r="G2419" s="2">
        <f>+TablaVentas[[#This Row],[CANTIDAD]]*TablaVentas[[#This Row],[PRECIO UNITARIO]]</f>
        <v>119.2</v>
      </c>
      <c r="H2419" s="1">
        <f t="shared" ca="1" si="37"/>
        <v>0.17198603785746111</v>
      </c>
      <c r="I2419" s="2">
        <f ca="1">+TablaVentas[[#This Row],[VENTAL TOTAL]]-TablaVentas[[#This Row],[VENTAL TOTAL]]*TablaVentas[[#This Row],[DESCUENTO]]</f>
        <v>98.699264287390633</v>
      </c>
      <c r="J2419" s="2">
        <f ca="1">0.18*TablaVentas[[#This Row],[SUBTOTAL]]</f>
        <v>17.765867571730315</v>
      </c>
      <c r="K2419" s="2">
        <f ca="1">+TablaVentas[[#This Row],[SUBTOTAL]]+TablaVentas[[#This Row],[IGV]]</f>
        <v>116.46513185912094</v>
      </c>
    </row>
    <row r="2420" spans="1:11" x14ac:dyDescent="0.25">
      <c r="A2420" t="s">
        <v>2429</v>
      </c>
      <c r="B2420" s="6">
        <v>45815</v>
      </c>
      <c r="C2420" t="s">
        <v>10013</v>
      </c>
      <c r="D2420" t="s">
        <v>10018</v>
      </c>
      <c r="E2420">
        <v>15</v>
      </c>
      <c r="F2420">
        <f>+_xlfn.XLOOKUP(TablaVentas[[#This Row],[PRODUCTO FINANCIERO]],TablaPrecios[PRODUCTO FINANCIERO],TablaPrecios[PRECIO UNIT],0)</f>
        <v>14.9</v>
      </c>
      <c r="G2420" s="2">
        <f>+TablaVentas[[#This Row],[CANTIDAD]]*TablaVentas[[#This Row],[PRECIO UNITARIO]]</f>
        <v>223.5</v>
      </c>
      <c r="H2420" s="1">
        <f t="shared" ca="1" si="37"/>
        <v>0.10953320516481135</v>
      </c>
      <c r="I2420" s="2">
        <f ca="1">+TablaVentas[[#This Row],[VENTAL TOTAL]]-TablaVentas[[#This Row],[VENTAL TOTAL]]*TablaVentas[[#This Row],[DESCUENTO]]</f>
        <v>199.01932864566467</v>
      </c>
      <c r="J2420" s="2">
        <f ca="1">0.18*TablaVentas[[#This Row],[SUBTOTAL]]</f>
        <v>35.823479156219641</v>
      </c>
      <c r="K2420" s="2">
        <f ca="1">+TablaVentas[[#This Row],[SUBTOTAL]]+TablaVentas[[#This Row],[IGV]]</f>
        <v>234.84280780188431</v>
      </c>
    </row>
    <row r="2421" spans="1:11" x14ac:dyDescent="0.25">
      <c r="A2421" t="s">
        <v>2430</v>
      </c>
      <c r="B2421" s="6">
        <v>45519</v>
      </c>
      <c r="C2421" t="s">
        <v>10016</v>
      </c>
      <c r="D2421" t="s">
        <v>10020</v>
      </c>
      <c r="E2421">
        <v>11</v>
      </c>
      <c r="F2421">
        <f>+_xlfn.XLOOKUP(TablaVentas[[#This Row],[PRODUCTO FINANCIERO]],TablaPrecios[PRODUCTO FINANCIERO],TablaPrecios[PRECIO UNIT],0)</f>
        <v>14.9</v>
      </c>
      <c r="G2421" s="2">
        <f>+TablaVentas[[#This Row],[CANTIDAD]]*TablaVentas[[#This Row],[PRECIO UNITARIO]]</f>
        <v>163.9</v>
      </c>
      <c r="H2421" s="1">
        <f t="shared" ca="1" si="37"/>
        <v>0.15705997951678521</v>
      </c>
      <c r="I2421" s="2">
        <f ca="1">+TablaVentas[[#This Row],[VENTAL TOTAL]]-TablaVentas[[#This Row],[VENTAL TOTAL]]*TablaVentas[[#This Row],[DESCUENTO]]</f>
        <v>138.1578693571989</v>
      </c>
      <c r="J2421" s="2">
        <f ca="1">0.18*TablaVentas[[#This Row],[SUBTOTAL]]</f>
        <v>24.868416484295803</v>
      </c>
      <c r="K2421" s="2">
        <f ca="1">+TablaVentas[[#This Row],[SUBTOTAL]]+TablaVentas[[#This Row],[IGV]]</f>
        <v>163.02628584149471</v>
      </c>
    </row>
    <row r="2422" spans="1:11" x14ac:dyDescent="0.25">
      <c r="A2422" t="s">
        <v>2431</v>
      </c>
      <c r="B2422" s="6">
        <v>45895</v>
      </c>
      <c r="C2422" t="s">
        <v>10014</v>
      </c>
      <c r="D2422" t="s">
        <v>10017</v>
      </c>
      <c r="E2422">
        <v>14</v>
      </c>
      <c r="F2422">
        <f>+_xlfn.XLOOKUP(TablaVentas[[#This Row],[PRODUCTO FINANCIERO]],TablaPrecios[PRODUCTO FINANCIERO],TablaPrecios[PRECIO UNIT],0)</f>
        <v>9.9</v>
      </c>
      <c r="G2422" s="2">
        <f>+TablaVentas[[#This Row],[CANTIDAD]]*TablaVentas[[#This Row],[PRECIO UNITARIO]]</f>
        <v>138.6</v>
      </c>
      <c r="H2422" s="1">
        <f t="shared" ca="1" si="37"/>
        <v>0.11139759662511384</v>
      </c>
      <c r="I2422" s="2">
        <f ca="1">+TablaVentas[[#This Row],[VENTAL TOTAL]]-TablaVentas[[#This Row],[VENTAL TOTAL]]*TablaVentas[[#This Row],[DESCUENTO]]</f>
        <v>123.16029310775922</v>
      </c>
      <c r="J2422" s="2">
        <f ca="1">0.18*TablaVentas[[#This Row],[SUBTOTAL]]</f>
        <v>22.168852759396657</v>
      </c>
      <c r="K2422" s="2">
        <f ca="1">+TablaVentas[[#This Row],[SUBTOTAL]]+TablaVentas[[#This Row],[IGV]]</f>
        <v>145.32914586715589</v>
      </c>
    </row>
    <row r="2423" spans="1:11" x14ac:dyDescent="0.25">
      <c r="A2423" t="s">
        <v>2432</v>
      </c>
      <c r="B2423" s="6">
        <v>45619</v>
      </c>
      <c r="C2423" t="s">
        <v>10013</v>
      </c>
      <c r="D2423" t="s">
        <v>10018</v>
      </c>
      <c r="E2423">
        <v>13</v>
      </c>
      <c r="F2423">
        <f>+_xlfn.XLOOKUP(TablaVentas[[#This Row],[PRODUCTO FINANCIERO]],TablaPrecios[PRODUCTO FINANCIERO],TablaPrecios[PRECIO UNIT],0)</f>
        <v>14.9</v>
      </c>
      <c r="G2423" s="2">
        <f>+TablaVentas[[#This Row],[CANTIDAD]]*TablaVentas[[#This Row],[PRECIO UNITARIO]]</f>
        <v>193.70000000000002</v>
      </c>
      <c r="H2423" s="1">
        <f t="shared" ca="1" si="37"/>
        <v>0.18743602193784212</v>
      </c>
      <c r="I2423" s="2">
        <f ca="1">+TablaVentas[[#This Row],[VENTAL TOTAL]]-TablaVentas[[#This Row],[VENTAL TOTAL]]*TablaVentas[[#This Row],[DESCUENTO]]</f>
        <v>157.39364255063998</v>
      </c>
      <c r="J2423" s="2">
        <f ca="1">0.18*TablaVentas[[#This Row],[SUBTOTAL]]</f>
        <v>28.330855659115194</v>
      </c>
      <c r="K2423" s="2">
        <f ca="1">+TablaVentas[[#This Row],[SUBTOTAL]]+TablaVentas[[#This Row],[IGV]]</f>
        <v>185.72449820975518</v>
      </c>
    </row>
    <row r="2424" spans="1:11" x14ac:dyDescent="0.25">
      <c r="A2424" t="s">
        <v>2433</v>
      </c>
      <c r="B2424" s="6">
        <v>45432</v>
      </c>
      <c r="C2424" t="s">
        <v>10015</v>
      </c>
      <c r="D2424" t="s">
        <v>10022</v>
      </c>
      <c r="E2424">
        <v>16</v>
      </c>
      <c r="F2424">
        <f>+_xlfn.XLOOKUP(TablaVentas[[#This Row],[PRODUCTO FINANCIERO]],TablaPrecios[PRODUCTO FINANCIERO],TablaPrecios[PRECIO UNIT],0)</f>
        <v>20.9</v>
      </c>
      <c r="G2424" s="2">
        <f>+TablaVentas[[#This Row],[CANTIDAD]]*TablaVentas[[#This Row],[PRECIO UNITARIO]]</f>
        <v>334.4</v>
      </c>
      <c r="H2424" s="1">
        <f t="shared" ca="1" si="37"/>
        <v>0.11971269308039749</v>
      </c>
      <c r="I2424" s="2">
        <f ca="1">+TablaVentas[[#This Row],[VENTAL TOTAL]]-TablaVentas[[#This Row],[VENTAL TOTAL]]*TablaVentas[[#This Row],[DESCUENTO]]</f>
        <v>294.36807543391507</v>
      </c>
      <c r="J2424" s="2">
        <f ca="1">0.18*TablaVentas[[#This Row],[SUBTOTAL]]</f>
        <v>52.986253578104709</v>
      </c>
      <c r="K2424" s="2">
        <f ca="1">+TablaVentas[[#This Row],[SUBTOTAL]]+TablaVentas[[#This Row],[IGV]]</f>
        <v>347.35432901201978</v>
      </c>
    </row>
    <row r="2425" spans="1:11" x14ac:dyDescent="0.25">
      <c r="A2425" t="s">
        <v>2434</v>
      </c>
      <c r="B2425" s="6">
        <v>45752</v>
      </c>
      <c r="C2425" t="s">
        <v>10014</v>
      </c>
      <c r="D2425" t="s">
        <v>10017</v>
      </c>
      <c r="E2425">
        <v>16</v>
      </c>
      <c r="F2425">
        <f>+_xlfn.XLOOKUP(TablaVentas[[#This Row],[PRODUCTO FINANCIERO]],TablaPrecios[PRODUCTO FINANCIERO],TablaPrecios[PRECIO UNIT],0)</f>
        <v>9.9</v>
      </c>
      <c r="G2425" s="2">
        <f>+TablaVentas[[#This Row],[CANTIDAD]]*TablaVentas[[#This Row],[PRECIO UNITARIO]]</f>
        <v>158.4</v>
      </c>
      <c r="H2425" s="1">
        <f t="shared" ca="1" si="37"/>
        <v>0.13995079342308267</v>
      </c>
      <c r="I2425" s="2">
        <f ca="1">+TablaVentas[[#This Row],[VENTAL TOTAL]]-TablaVentas[[#This Row],[VENTAL TOTAL]]*TablaVentas[[#This Row],[DESCUENTO]]</f>
        <v>136.2317943217837</v>
      </c>
      <c r="J2425" s="2">
        <f ca="1">0.18*TablaVentas[[#This Row],[SUBTOTAL]]</f>
        <v>24.521722977921065</v>
      </c>
      <c r="K2425" s="2">
        <f ca="1">+TablaVentas[[#This Row],[SUBTOTAL]]+TablaVentas[[#This Row],[IGV]]</f>
        <v>160.75351729970475</v>
      </c>
    </row>
    <row r="2426" spans="1:11" x14ac:dyDescent="0.25">
      <c r="A2426" t="s">
        <v>2435</v>
      </c>
      <c r="B2426" s="6">
        <v>46157</v>
      </c>
      <c r="C2426" t="s">
        <v>10012</v>
      </c>
      <c r="D2426" t="s">
        <v>10020</v>
      </c>
      <c r="E2426">
        <v>20</v>
      </c>
      <c r="F2426">
        <f>+_xlfn.XLOOKUP(TablaVentas[[#This Row],[PRODUCTO FINANCIERO]],TablaPrecios[PRODUCTO FINANCIERO],TablaPrecios[PRECIO UNIT],0)</f>
        <v>14.9</v>
      </c>
      <c r="G2426" s="2">
        <f>+TablaVentas[[#This Row],[CANTIDAD]]*TablaVentas[[#This Row],[PRECIO UNITARIO]]</f>
        <v>298</v>
      </c>
      <c r="H2426" s="1">
        <f t="shared" ca="1" si="37"/>
        <v>0.10558806489057762</v>
      </c>
      <c r="I2426" s="2">
        <f ca="1">+TablaVentas[[#This Row],[VENTAL TOTAL]]-TablaVentas[[#This Row],[VENTAL TOTAL]]*TablaVentas[[#This Row],[DESCUENTO]]</f>
        <v>266.53475666260789</v>
      </c>
      <c r="J2426" s="2">
        <f ca="1">0.18*TablaVentas[[#This Row],[SUBTOTAL]]</f>
        <v>47.976256199269422</v>
      </c>
      <c r="K2426" s="2">
        <f ca="1">+TablaVentas[[#This Row],[SUBTOTAL]]+TablaVentas[[#This Row],[IGV]]</f>
        <v>314.5110128618773</v>
      </c>
    </row>
    <row r="2427" spans="1:11" x14ac:dyDescent="0.25">
      <c r="A2427" t="s">
        <v>2436</v>
      </c>
      <c r="B2427" s="6">
        <v>46080</v>
      </c>
      <c r="C2427" t="s">
        <v>10012</v>
      </c>
      <c r="D2427" t="s">
        <v>10019</v>
      </c>
      <c r="E2427">
        <v>19</v>
      </c>
      <c r="F2427">
        <f>+_xlfn.XLOOKUP(TablaVentas[[#This Row],[PRODUCTO FINANCIERO]],TablaPrecios[PRODUCTO FINANCIERO],TablaPrecios[PRECIO UNIT],0)</f>
        <v>9.9</v>
      </c>
      <c r="G2427" s="2">
        <f>+TablaVentas[[#This Row],[CANTIDAD]]*TablaVentas[[#This Row],[PRECIO UNITARIO]]</f>
        <v>188.1</v>
      </c>
      <c r="H2427" s="1">
        <f t="shared" ca="1" si="37"/>
        <v>0.12889837712614344</v>
      </c>
      <c r="I2427" s="2">
        <f ca="1">+TablaVentas[[#This Row],[VENTAL TOTAL]]-TablaVentas[[#This Row],[VENTAL TOTAL]]*TablaVentas[[#This Row],[DESCUENTO]]</f>
        <v>163.85421526257241</v>
      </c>
      <c r="J2427" s="2">
        <f ca="1">0.18*TablaVentas[[#This Row],[SUBTOTAL]]</f>
        <v>29.493758747263033</v>
      </c>
      <c r="K2427" s="2">
        <f ca="1">+TablaVentas[[#This Row],[SUBTOTAL]]+TablaVentas[[#This Row],[IGV]]</f>
        <v>193.34797400983544</v>
      </c>
    </row>
    <row r="2428" spans="1:11" x14ac:dyDescent="0.25">
      <c r="A2428" t="s">
        <v>2437</v>
      </c>
      <c r="B2428" s="6">
        <v>45348</v>
      </c>
      <c r="C2428" t="s">
        <v>10013</v>
      </c>
      <c r="D2428" t="s">
        <v>10018</v>
      </c>
      <c r="E2428">
        <v>4</v>
      </c>
      <c r="F2428">
        <f>+_xlfn.XLOOKUP(TablaVentas[[#This Row],[PRODUCTO FINANCIERO]],TablaPrecios[PRODUCTO FINANCIERO],TablaPrecios[PRECIO UNIT],0)</f>
        <v>14.9</v>
      </c>
      <c r="G2428" s="2">
        <f>+TablaVentas[[#This Row],[CANTIDAD]]*TablaVentas[[#This Row],[PRECIO UNITARIO]]</f>
        <v>59.6</v>
      </c>
      <c r="H2428" s="1">
        <f t="shared" ca="1" si="37"/>
        <v>0.17400680463572815</v>
      </c>
      <c r="I2428" s="2">
        <f ca="1">+TablaVentas[[#This Row],[VENTAL TOTAL]]-TablaVentas[[#This Row],[VENTAL TOTAL]]*TablaVentas[[#This Row],[DESCUENTO]]</f>
        <v>49.229194443710604</v>
      </c>
      <c r="J2428" s="2">
        <f ca="1">0.18*TablaVentas[[#This Row],[SUBTOTAL]]</f>
        <v>8.8612549998679082</v>
      </c>
      <c r="K2428" s="2">
        <f ca="1">+TablaVentas[[#This Row],[SUBTOTAL]]+TablaVentas[[#This Row],[IGV]]</f>
        <v>58.090449443578514</v>
      </c>
    </row>
    <row r="2429" spans="1:11" x14ac:dyDescent="0.25">
      <c r="A2429" t="s">
        <v>2438</v>
      </c>
      <c r="B2429" s="6">
        <v>45341</v>
      </c>
      <c r="C2429" t="s">
        <v>10013</v>
      </c>
      <c r="D2429" t="s">
        <v>10017</v>
      </c>
      <c r="E2429">
        <v>10</v>
      </c>
      <c r="F2429">
        <f>+_xlfn.XLOOKUP(TablaVentas[[#This Row],[PRODUCTO FINANCIERO]],TablaPrecios[PRODUCTO FINANCIERO],TablaPrecios[PRECIO UNIT],0)</f>
        <v>9.9</v>
      </c>
      <c r="G2429" s="2">
        <f>+TablaVentas[[#This Row],[CANTIDAD]]*TablaVentas[[#This Row],[PRECIO UNITARIO]]</f>
        <v>99</v>
      </c>
      <c r="H2429" s="1">
        <f t="shared" ca="1" si="37"/>
        <v>0.19935550149901876</v>
      </c>
      <c r="I2429" s="2">
        <f ca="1">+TablaVentas[[#This Row],[VENTAL TOTAL]]-TablaVentas[[#This Row],[VENTAL TOTAL]]*TablaVentas[[#This Row],[DESCUENTO]]</f>
        <v>79.263805351597142</v>
      </c>
      <c r="J2429" s="2">
        <f ca="1">0.18*TablaVentas[[#This Row],[SUBTOTAL]]</f>
        <v>14.267484963287485</v>
      </c>
      <c r="K2429" s="2">
        <f ca="1">+TablaVentas[[#This Row],[SUBTOTAL]]+TablaVentas[[#This Row],[IGV]]</f>
        <v>93.531290314884629</v>
      </c>
    </row>
    <row r="2430" spans="1:11" x14ac:dyDescent="0.25">
      <c r="A2430" t="s">
        <v>2439</v>
      </c>
      <c r="B2430" s="6">
        <v>45769</v>
      </c>
      <c r="C2430" t="s">
        <v>10011</v>
      </c>
      <c r="D2430" t="s">
        <v>10018</v>
      </c>
      <c r="E2430">
        <v>7</v>
      </c>
      <c r="F2430">
        <f>+_xlfn.XLOOKUP(TablaVentas[[#This Row],[PRODUCTO FINANCIERO]],TablaPrecios[PRODUCTO FINANCIERO],TablaPrecios[PRECIO UNIT],0)</f>
        <v>14.9</v>
      </c>
      <c r="G2430" s="2">
        <f>+TablaVentas[[#This Row],[CANTIDAD]]*TablaVentas[[#This Row],[PRECIO UNITARIO]]</f>
        <v>104.3</v>
      </c>
      <c r="H2430" s="1">
        <f t="shared" ca="1" si="37"/>
        <v>0.16525760503886205</v>
      </c>
      <c r="I2430" s="2">
        <f ca="1">+TablaVentas[[#This Row],[VENTAL TOTAL]]-TablaVentas[[#This Row],[VENTAL TOTAL]]*TablaVentas[[#This Row],[DESCUENTO]]</f>
        <v>87.063631794446678</v>
      </c>
      <c r="J2430" s="2">
        <f ca="1">0.18*TablaVentas[[#This Row],[SUBTOTAL]]</f>
        <v>15.671453723000402</v>
      </c>
      <c r="K2430" s="2">
        <f ca="1">+TablaVentas[[#This Row],[SUBTOTAL]]+TablaVentas[[#This Row],[IGV]]</f>
        <v>102.73508551744708</v>
      </c>
    </row>
    <row r="2431" spans="1:11" x14ac:dyDescent="0.25">
      <c r="A2431" t="s">
        <v>2440</v>
      </c>
      <c r="B2431" s="6">
        <v>46366</v>
      </c>
      <c r="C2431" t="s">
        <v>10016</v>
      </c>
      <c r="D2431" t="s">
        <v>10022</v>
      </c>
      <c r="E2431">
        <v>12</v>
      </c>
      <c r="F2431">
        <f>+_xlfn.XLOOKUP(TablaVentas[[#This Row],[PRODUCTO FINANCIERO]],TablaPrecios[PRODUCTO FINANCIERO],TablaPrecios[PRECIO UNIT],0)</f>
        <v>20.9</v>
      </c>
      <c r="G2431" s="2">
        <f>+TablaVentas[[#This Row],[CANTIDAD]]*TablaVentas[[#This Row],[PRECIO UNITARIO]]</f>
        <v>250.79999999999998</v>
      </c>
      <c r="H2431" s="1">
        <f t="shared" ca="1" si="37"/>
        <v>0.18310312641161425</v>
      </c>
      <c r="I2431" s="2">
        <f ca="1">+TablaVentas[[#This Row],[VENTAL TOTAL]]-TablaVentas[[#This Row],[VENTAL TOTAL]]*TablaVentas[[#This Row],[DESCUENTO]]</f>
        <v>204.87773589596713</v>
      </c>
      <c r="J2431" s="2">
        <f ca="1">0.18*TablaVentas[[#This Row],[SUBTOTAL]]</f>
        <v>36.877992461274083</v>
      </c>
      <c r="K2431" s="2">
        <f ca="1">+TablaVentas[[#This Row],[SUBTOTAL]]+TablaVentas[[#This Row],[IGV]]</f>
        <v>241.75572835724122</v>
      </c>
    </row>
    <row r="2432" spans="1:11" x14ac:dyDescent="0.25">
      <c r="A2432" t="s">
        <v>2441</v>
      </c>
      <c r="B2432" s="6">
        <v>45587</v>
      </c>
      <c r="C2432" t="s">
        <v>10013</v>
      </c>
      <c r="D2432" t="s">
        <v>10022</v>
      </c>
      <c r="E2432">
        <v>7</v>
      </c>
      <c r="F2432">
        <f>+_xlfn.XLOOKUP(TablaVentas[[#This Row],[PRODUCTO FINANCIERO]],TablaPrecios[PRODUCTO FINANCIERO],TablaPrecios[PRECIO UNIT],0)</f>
        <v>20.9</v>
      </c>
      <c r="G2432" s="2">
        <f>+TablaVentas[[#This Row],[CANTIDAD]]*TablaVentas[[#This Row],[PRECIO UNITARIO]]</f>
        <v>146.29999999999998</v>
      </c>
      <c r="H2432" s="1">
        <f t="shared" ca="1" si="37"/>
        <v>0.10706198416942364</v>
      </c>
      <c r="I2432" s="2">
        <f ca="1">+TablaVentas[[#This Row],[VENTAL TOTAL]]-TablaVentas[[#This Row],[VENTAL TOTAL]]*TablaVentas[[#This Row],[DESCUENTO]]</f>
        <v>130.63683171601332</v>
      </c>
      <c r="J2432" s="2">
        <f ca="1">0.18*TablaVentas[[#This Row],[SUBTOTAL]]</f>
        <v>23.514629708882396</v>
      </c>
      <c r="K2432" s="2">
        <f ca="1">+TablaVentas[[#This Row],[SUBTOTAL]]+TablaVentas[[#This Row],[IGV]]</f>
        <v>154.15146142489573</v>
      </c>
    </row>
    <row r="2433" spans="1:11" x14ac:dyDescent="0.25">
      <c r="A2433" t="s">
        <v>2442</v>
      </c>
      <c r="B2433" s="6">
        <v>46304</v>
      </c>
      <c r="C2433" t="s">
        <v>10016</v>
      </c>
      <c r="D2433" t="s">
        <v>10019</v>
      </c>
      <c r="E2433">
        <v>13</v>
      </c>
      <c r="F2433">
        <f>+_xlfn.XLOOKUP(TablaVentas[[#This Row],[PRODUCTO FINANCIERO]],TablaPrecios[PRODUCTO FINANCIERO],TablaPrecios[PRECIO UNIT],0)</f>
        <v>9.9</v>
      </c>
      <c r="G2433" s="2">
        <f>+TablaVentas[[#This Row],[CANTIDAD]]*TablaVentas[[#This Row],[PRECIO UNITARIO]]</f>
        <v>128.70000000000002</v>
      </c>
      <c r="H2433" s="1">
        <f t="shared" ca="1" si="37"/>
        <v>0.12505504481893404</v>
      </c>
      <c r="I2433" s="2">
        <f ca="1">+TablaVentas[[#This Row],[VENTAL TOTAL]]-TablaVentas[[#This Row],[VENTAL TOTAL]]*TablaVentas[[#This Row],[DESCUENTO]]</f>
        <v>112.60541573180321</v>
      </c>
      <c r="J2433" s="2">
        <f ca="1">0.18*TablaVentas[[#This Row],[SUBTOTAL]]</f>
        <v>20.268974831724577</v>
      </c>
      <c r="K2433" s="2">
        <f ca="1">+TablaVentas[[#This Row],[SUBTOTAL]]+TablaVentas[[#This Row],[IGV]]</f>
        <v>132.87439056352778</v>
      </c>
    </row>
    <row r="2434" spans="1:11" x14ac:dyDescent="0.25">
      <c r="A2434" t="s">
        <v>2443</v>
      </c>
      <c r="B2434" s="6">
        <v>45732</v>
      </c>
      <c r="C2434" t="s">
        <v>10014</v>
      </c>
      <c r="D2434" t="s">
        <v>10020</v>
      </c>
      <c r="E2434">
        <v>13</v>
      </c>
      <c r="F2434">
        <f>+_xlfn.XLOOKUP(TablaVentas[[#This Row],[PRODUCTO FINANCIERO]],TablaPrecios[PRODUCTO FINANCIERO],TablaPrecios[PRECIO UNIT],0)</f>
        <v>14.9</v>
      </c>
      <c r="G2434" s="2">
        <f>+TablaVentas[[#This Row],[CANTIDAD]]*TablaVentas[[#This Row],[PRECIO UNITARIO]]</f>
        <v>193.70000000000002</v>
      </c>
      <c r="H2434" s="1">
        <f t="shared" ref="H2434:H2497" ca="1" si="38">+RAND()*0.1+0.1</f>
        <v>0.17548649037241004</v>
      </c>
      <c r="I2434" s="2">
        <f ca="1">+TablaVentas[[#This Row],[VENTAL TOTAL]]-TablaVentas[[#This Row],[VENTAL TOTAL]]*TablaVentas[[#This Row],[DESCUENTO]]</f>
        <v>159.7082668148642</v>
      </c>
      <c r="J2434" s="2">
        <f ca="1">0.18*TablaVentas[[#This Row],[SUBTOTAL]]</f>
        <v>28.747488026675555</v>
      </c>
      <c r="K2434" s="2">
        <f ca="1">+TablaVentas[[#This Row],[SUBTOTAL]]+TablaVentas[[#This Row],[IGV]]</f>
        <v>188.45575484153977</v>
      </c>
    </row>
    <row r="2435" spans="1:11" x14ac:dyDescent="0.25">
      <c r="A2435" t="s">
        <v>2444</v>
      </c>
      <c r="B2435" s="6">
        <v>46205</v>
      </c>
      <c r="C2435" t="s">
        <v>10013</v>
      </c>
      <c r="D2435" t="s">
        <v>10017</v>
      </c>
      <c r="E2435">
        <v>19</v>
      </c>
      <c r="F2435">
        <f>+_xlfn.XLOOKUP(TablaVentas[[#This Row],[PRODUCTO FINANCIERO]],TablaPrecios[PRODUCTO FINANCIERO],TablaPrecios[PRECIO UNIT],0)</f>
        <v>9.9</v>
      </c>
      <c r="G2435" s="2">
        <f>+TablaVentas[[#This Row],[CANTIDAD]]*TablaVentas[[#This Row],[PRECIO UNITARIO]]</f>
        <v>188.1</v>
      </c>
      <c r="H2435" s="1">
        <f t="shared" ca="1" si="38"/>
        <v>0.11543656738210713</v>
      </c>
      <c r="I2435" s="2">
        <f ca="1">+TablaVentas[[#This Row],[VENTAL TOTAL]]-TablaVentas[[#This Row],[VENTAL TOTAL]]*TablaVentas[[#This Row],[DESCUENTO]]</f>
        <v>166.38638167542564</v>
      </c>
      <c r="J2435" s="2">
        <f ca="1">0.18*TablaVentas[[#This Row],[SUBTOTAL]]</f>
        <v>29.949548701576614</v>
      </c>
      <c r="K2435" s="2">
        <f ca="1">+TablaVentas[[#This Row],[SUBTOTAL]]+TablaVentas[[#This Row],[IGV]]</f>
        <v>196.33593037700226</v>
      </c>
    </row>
    <row r="2436" spans="1:11" x14ac:dyDescent="0.25">
      <c r="A2436" t="s">
        <v>2445</v>
      </c>
      <c r="B2436" s="6">
        <v>45864</v>
      </c>
      <c r="C2436" t="s">
        <v>10014</v>
      </c>
      <c r="D2436" t="s">
        <v>10018</v>
      </c>
      <c r="E2436">
        <v>20</v>
      </c>
      <c r="F2436">
        <f>+_xlfn.XLOOKUP(TablaVentas[[#This Row],[PRODUCTO FINANCIERO]],TablaPrecios[PRODUCTO FINANCIERO],TablaPrecios[PRECIO UNIT],0)</f>
        <v>14.9</v>
      </c>
      <c r="G2436" s="2">
        <f>+TablaVentas[[#This Row],[CANTIDAD]]*TablaVentas[[#This Row],[PRECIO UNITARIO]]</f>
        <v>298</v>
      </c>
      <c r="H2436" s="1">
        <f t="shared" ca="1" si="38"/>
        <v>0.16603379439182775</v>
      </c>
      <c r="I2436" s="2">
        <f ca="1">+TablaVentas[[#This Row],[VENTAL TOTAL]]-TablaVentas[[#This Row],[VENTAL TOTAL]]*TablaVentas[[#This Row],[DESCUENTO]]</f>
        <v>248.52192927123534</v>
      </c>
      <c r="J2436" s="2">
        <f ca="1">0.18*TablaVentas[[#This Row],[SUBTOTAL]]</f>
        <v>44.733947268822362</v>
      </c>
      <c r="K2436" s="2">
        <f ca="1">+TablaVentas[[#This Row],[SUBTOTAL]]+TablaVentas[[#This Row],[IGV]]</f>
        <v>293.25587654005767</v>
      </c>
    </row>
    <row r="2437" spans="1:11" x14ac:dyDescent="0.25">
      <c r="A2437" t="s">
        <v>2446</v>
      </c>
      <c r="B2437" s="6">
        <v>45763</v>
      </c>
      <c r="C2437" t="s">
        <v>10014</v>
      </c>
      <c r="D2437" t="s">
        <v>10017</v>
      </c>
      <c r="E2437">
        <v>20</v>
      </c>
      <c r="F2437">
        <f>+_xlfn.XLOOKUP(TablaVentas[[#This Row],[PRODUCTO FINANCIERO]],TablaPrecios[PRODUCTO FINANCIERO],TablaPrecios[PRECIO UNIT],0)</f>
        <v>9.9</v>
      </c>
      <c r="G2437" s="2">
        <f>+TablaVentas[[#This Row],[CANTIDAD]]*TablaVentas[[#This Row],[PRECIO UNITARIO]]</f>
        <v>198</v>
      </c>
      <c r="H2437" s="1">
        <f t="shared" ca="1" si="38"/>
        <v>0.1548472735017728</v>
      </c>
      <c r="I2437" s="2">
        <f ca="1">+TablaVentas[[#This Row],[VENTAL TOTAL]]-TablaVentas[[#This Row],[VENTAL TOTAL]]*TablaVentas[[#This Row],[DESCUENTO]]</f>
        <v>167.34023984664898</v>
      </c>
      <c r="J2437" s="2">
        <f ca="1">0.18*TablaVentas[[#This Row],[SUBTOTAL]]</f>
        <v>30.121243172396817</v>
      </c>
      <c r="K2437" s="2">
        <f ca="1">+TablaVentas[[#This Row],[SUBTOTAL]]+TablaVentas[[#This Row],[IGV]]</f>
        <v>197.4614830190458</v>
      </c>
    </row>
    <row r="2438" spans="1:11" x14ac:dyDescent="0.25">
      <c r="A2438" t="s">
        <v>2447</v>
      </c>
      <c r="B2438" s="6">
        <v>45340</v>
      </c>
      <c r="C2438" t="s">
        <v>10014</v>
      </c>
      <c r="D2438" t="s">
        <v>10020</v>
      </c>
      <c r="E2438">
        <v>17</v>
      </c>
      <c r="F2438">
        <f>+_xlfn.XLOOKUP(TablaVentas[[#This Row],[PRODUCTO FINANCIERO]],TablaPrecios[PRODUCTO FINANCIERO],TablaPrecios[PRECIO UNIT],0)</f>
        <v>14.9</v>
      </c>
      <c r="G2438" s="2">
        <f>+TablaVentas[[#This Row],[CANTIDAD]]*TablaVentas[[#This Row],[PRECIO UNITARIO]]</f>
        <v>253.3</v>
      </c>
      <c r="H2438" s="1">
        <f t="shared" ca="1" si="38"/>
        <v>0.1742979197418556</v>
      </c>
      <c r="I2438" s="2">
        <f ca="1">+TablaVentas[[#This Row],[VENTAL TOTAL]]-TablaVentas[[#This Row],[VENTAL TOTAL]]*TablaVentas[[#This Row],[DESCUENTO]]</f>
        <v>209.15033692938798</v>
      </c>
      <c r="J2438" s="2">
        <f ca="1">0.18*TablaVentas[[#This Row],[SUBTOTAL]]</f>
        <v>37.647060647289834</v>
      </c>
      <c r="K2438" s="2">
        <f ca="1">+TablaVentas[[#This Row],[SUBTOTAL]]+TablaVentas[[#This Row],[IGV]]</f>
        <v>246.79739757667781</v>
      </c>
    </row>
    <row r="2439" spans="1:11" x14ac:dyDescent="0.25">
      <c r="A2439" t="s">
        <v>2448</v>
      </c>
      <c r="B2439" s="6">
        <v>45400</v>
      </c>
      <c r="C2439" t="s">
        <v>10013</v>
      </c>
      <c r="D2439" t="s">
        <v>10017</v>
      </c>
      <c r="E2439">
        <v>13</v>
      </c>
      <c r="F2439">
        <f>+_xlfn.XLOOKUP(TablaVentas[[#This Row],[PRODUCTO FINANCIERO]],TablaPrecios[PRODUCTO FINANCIERO],TablaPrecios[PRECIO UNIT],0)</f>
        <v>9.9</v>
      </c>
      <c r="G2439" s="2">
        <f>+TablaVentas[[#This Row],[CANTIDAD]]*TablaVentas[[#This Row],[PRECIO UNITARIO]]</f>
        <v>128.70000000000002</v>
      </c>
      <c r="H2439" s="1">
        <f t="shared" ca="1" si="38"/>
        <v>0.19486281474598127</v>
      </c>
      <c r="I2439" s="2">
        <f ca="1">+TablaVentas[[#This Row],[VENTAL TOTAL]]-TablaVentas[[#This Row],[VENTAL TOTAL]]*TablaVentas[[#This Row],[DESCUENTO]]</f>
        <v>103.62115574219223</v>
      </c>
      <c r="J2439" s="2">
        <f ca="1">0.18*TablaVentas[[#This Row],[SUBTOTAL]]</f>
        <v>18.651808033594602</v>
      </c>
      <c r="K2439" s="2">
        <f ca="1">+TablaVentas[[#This Row],[SUBTOTAL]]+TablaVentas[[#This Row],[IGV]]</f>
        <v>122.27296377578683</v>
      </c>
    </row>
    <row r="2440" spans="1:11" x14ac:dyDescent="0.25">
      <c r="A2440" t="s">
        <v>2449</v>
      </c>
      <c r="B2440" s="6">
        <v>45416</v>
      </c>
      <c r="C2440" t="s">
        <v>10011</v>
      </c>
      <c r="D2440" t="s">
        <v>10022</v>
      </c>
      <c r="E2440">
        <v>14</v>
      </c>
      <c r="F2440">
        <f>+_xlfn.XLOOKUP(TablaVentas[[#This Row],[PRODUCTO FINANCIERO]],TablaPrecios[PRODUCTO FINANCIERO],TablaPrecios[PRECIO UNIT],0)</f>
        <v>20.9</v>
      </c>
      <c r="G2440" s="2">
        <f>+TablaVentas[[#This Row],[CANTIDAD]]*TablaVentas[[#This Row],[PRECIO UNITARIO]]</f>
        <v>292.59999999999997</v>
      </c>
      <c r="H2440" s="1">
        <f t="shared" ca="1" si="38"/>
        <v>0.11975976772908514</v>
      </c>
      <c r="I2440" s="2">
        <f ca="1">+TablaVentas[[#This Row],[VENTAL TOTAL]]-TablaVentas[[#This Row],[VENTAL TOTAL]]*TablaVentas[[#This Row],[DESCUENTO]]</f>
        <v>257.55829196246964</v>
      </c>
      <c r="J2440" s="2">
        <f ca="1">0.18*TablaVentas[[#This Row],[SUBTOTAL]]</f>
        <v>46.360492553244534</v>
      </c>
      <c r="K2440" s="2">
        <f ca="1">+TablaVentas[[#This Row],[SUBTOTAL]]+TablaVentas[[#This Row],[IGV]]</f>
        <v>303.91878451571415</v>
      </c>
    </row>
    <row r="2441" spans="1:11" x14ac:dyDescent="0.25">
      <c r="A2441" t="s">
        <v>2450</v>
      </c>
      <c r="B2441" s="6">
        <v>45967</v>
      </c>
      <c r="C2441" t="s">
        <v>10012</v>
      </c>
      <c r="D2441" t="s">
        <v>10020</v>
      </c>
      <c r="E2441">
        <v>11</v>
      </c>
      <c r="F2441">
        <f>+_xlfn.XLOOKUP(TablaVentas[[#This Row],[PRODUCTO FINANCIERO]],TablaPrecios[PRODUCTO FINANCIERO],TablaPrecios[PRECIO UNIT],0)</f>
        <v>14.9</v>
      </c>
      <c r="G2441" s="2">
        <f>+TablaVentas[[#This Row],[CANTIDAD]]*TablaVentas[[#This Row],[PRECIO UNITARIO]]</f>
        <v>163.9</v>
      </c>
      <c r="H2441" s="1">
        <f t="shared" ca="1" si="38"/>
        <v>0.1547647888306313</v>
      </c>
      <c r="I2441" s="2">
        <f ca="1">+TablaVentas[[#This Row],[VENTAL TOTAL]]-TablaVentas[[#This Row],[VENTAL TOTAL]]*TablaVentas[[#This Row],[DESCUENTO]]</f>
        <v>138.53405111065953</v>
      </c>
      <c r="J2441" s="2">
        <f ca="1">0.18*TablaVentas[[#This Row],[SUBTOTAL]]</f>
        <v>24.936129199918714</v>
      </c>
      <c r="K2441" s="2">
        <f ca="1">+TablaVentas[[#This Row],[SUBTOTAL]]+TablaVentas[[#This Row],[IGV]]</f>
        <v>163.47018031057826</v>
      </c>
    </row>
    <row r="2442" spans="1:11" x14ac:dyDescent="0.25">
      <c r="A2442" t="s">
        <v>2451</v>
      </c>
      <c r="B2442" s="6">
        <v>45786</v>
      </c>
      <c r="C2442" t="s">
        <v>10016</v>
      </c>
      <c r="D2442" t="s">
        <v>10018</v>
      </c>
      <c r="E2442">
        <v>4</v>
      </c>
      <c r="F2442">
        <f>+_xlfn.XLOOKUP(TablaVentas[[#This Row],[PRODUCTO FINANCIERO]],TablaPrecios[PRODUCTO FINANCIERO],TablaPrecios[PRECIO UNIT],0)</f>
        <v>14.9</v>
      </c>
      <c r="G2442" s="2">
        <f>+TablaVentas[[#This Row],[CANTIDAD]]*TablaVentas[[#This Row],[PRECIO UNITARIO]]</f>
        <v>59.6</v>
      </c>
      <c r="H2442" s="1">
        <f t="shared" ca="1" si="38"/>
        <v>0.19385113301229703</v>
      </c>
      <c r="I2442" s="2">
        <f ca="1">+TablaVentas[[#This Row],[VENTAL TOTAL]]-TablaVentas[[#This Row],[VENTAL TOTAL]]*TablaVentas[[#This Row],[DESCUENTO]]</f>
        <v>48.046472472467102</v>
      </c>
      <c r="J2442" s="2">
        <f ca="1">0.18*TablaVentas[[#This Row],[SUBTOTAL]]</f>
        <v>8.6483650450440788</v>
      </c>
      <c r="K2442" s="2">
        <f ca="1">+TablaVentas[[#This Row],[SUBTOTAL]]+TablaVentas[[#This Row],[IGV]]</f>
        <v>56.694837517511182</v>
      </c>
    </row>
    <row r="2443" spans="1:11" x14ac:dyDescent="0.25">
      <c r="A2443" t="s">
        <v>2452</v>
      </c>
      <c r="B2443" s="6">
        <v>45525</v>
      </c>
      <c r="C2443" t="s">
        <v>10012</v>
      </c>
      <c r="D2443" t="s">
        <v>10018</v>
      </c>
      <c r="E2443">
        <v>6</v>
      </c>
      <c r="F2443">
        <f>+_xlfn.XLOOKUP(TablaVentas[[#This Row],[PRODUCTO FINANCIERO]],TablaPrecios[PRODUCTO FINANCIERO],TablaPrecios[PRECIO UNIT],0)</f>
        <v>14.9</v>
      </c>
      <c r="G2443" s="2">
        <f>+TablaVentas[[#This Row],[CANTIDAD]]*TablaVentas[[#This Row],[PRECIO UNITARIO]]</f>
        <v>89.4</v>
      </c>
      <c r="H2443" s="1">
        <f t="shared" ca="1" si="38"/>
        <v>0.10591616712098186</v>
      </c>
      <c r="I2443" s="2">
        <f ca="1">+TablaVentas[[#This Row],[VENTAL TOTAL]]-TablaVentas[[#This Row],[VENTAL TOTAL]]*TablaVentas[[#This Row],[DESCUENTO]]</f>
        <v>79.931094659384229</v>
      </c>
      <c r="J2443" s="2">
        <f ca="1">0.18*TablaVentas[[#This Row],[SUBTOTAL]]</f>
        <v>14.38759703868916</v>
      </c>
      <c r="K2443" s="2">
        <f ca="1">+TablaVentas[[#This Row],[SUBTOTAL]]+TablaVentas[[#This Row],[IGV]]</f>
        <v>94.318691698073394</v>
      </c>
    </row>
    <row r="2444" spans="1:11" x14ac:dyDescent="0.25">
      <c r="A2444" t="s">
        <v>2453</v>
      </c>
      <c r="B2444" s="6">
        <v>45860</v>
      </c>
      <c r="C2444" t="s">
        <v>10011</v>
      </c>
      <c r="D2444" t="s">
        <v>10022</v>
      </c>
      <c r="E2444">
        <v>17</v>
      </c>
      <c r="F2444">
        <f>+_xlfn.XLOOKUP(TablaVentas[[#This Row],[PRODUCTO FINANCIERO]],TablaPrecios[PRODUCTO FINANCIERO],TablaPrecios[PRECIO UNIT],0)</f>
        <v>20.9</v>
      </c>
      <c r="G2444" s="2">
        <f>+TablaVentas[[#This Row],[CANTIDAD]]*TablaVentas[[#This Row],[PRECIO UNITARIO]]</f>
        <v>355.29999999999995</v>
      </c>
      <c r="H2444" s="1">
        <f t="shared" ca="1" si="38"/>
        <v>0.19808892734636876</v>
      </c>
      <c r="I2444" s="2">
        <f ca="1">+TablaVentas[[#This Row],[VENTAL TOTAL]]-TablaVentas[[#This Row],[VENTAL TOTAL]]*TablaVentas[[#This Row],[DESCUENTO]]</f>
        <v>284.91900411383517</v>
      </c>
      <c r="J2444" s="2">
        <f ca="1">0.18*TablaVentas[[#This Row],[SUBTOTAL]]</f>
        <v>51.285420740490331</v>
      </c>
      <c r="K2444" s="2">
        <f ca="1">+TablaVentas[[#This Row],[SUBTOTAL]]+TablaVentas[[#This Row],[IGV]]</f>
        <v>336.20442485432551</v>
      </c>
    </row>
    <row r="2445" spans="1:11" x14ac:dyDescent="0.25">
      <c r="A2445" t="s">
        <v>2454</v>
      </c>
      <c r="B2445" s="6">
        <v>45739</v>
      </c>
      <c r="C2445" t="s">
        <v>10014</v>
      </c>
      <c r="D2445" t="s">
        <v>10019</v>
      </c>
      <c r="E2445">
        <v>20</v>
      </c>
      <c r="F2445">
        <f>+_xlfn.XLOOKUP(TablaVentas[[#This Row],[PRODUCTO FINANCIERO]],TablaPrecios[PRODUCTO FINANCIERO],TablaPrecios[PRECIO UNIT],0)</f>
        <v>9.9</v>
      </c>
      <c r="G2445" s="2">
        <f>+TablaVentas[[#This Row],[CANTIDAD]]*TablaVentas[[#This Row],[PRECIO UNITARIO]]</f>
        <v>198</v>
      </c>
      <c r="H2445" s="1">
        <f t="shared" ca="1" si="38"/>
        <v>0.17861345700617254</v>
      </c>
      <c r="I2445" s="2">
        <f ca="1">+TablaVentas[[#This Row],[VENTAL TOTAL]]-TablaVentas[[#This Row],[VENTAL TOTAL]]*TablaVentas[[#This Row],[DESCUENTO]]</f>
        <v>162.63453551277783</v>
      </c>
      <c r="J2445" s="2">
        <f ca="1">0.18*TablaVentas[[#This Row],[SUBTOTAL]]</f>
        <v>29.274216392300008</v>
      </c>
      <c r="K2445" s="2">
        <f ca="1">+TablaVentas[[#This Row],[SUBTOTAL]]+TablaVentas[[#This Row],[IGV]]</f>
        <v>191.90875190507785</v>
      </c>
    </row>
    <row r="2446" spans="1:11" x14ac:dyDescent="0.25">
      <c r="A2446" t="s">
        <v>2455</v>
      </c>
      <c r="B2446" s="6">
        <v>46070</v>
      </c>
      <c r="C2446" t="s">
        <v>10014</v>
      </c>
      <c r="D2446" t="s">
        <v>10020</v>
      </c>
      <c r="E2446">
        <v>4</v>
      </c>
      <c r="F2446">
        <f>+_xlfn.XLOOKUP(TablaVentas[[#This Row],[PRODUCTO FINANCIERO]],TablaPrecios[PRODUCTO FINANCIERO],TablaPrecios[PRECIO UNIT],0)</f>
        <v>14.9</v>
      </c>
      <c r="G2446" s="2">
        <f>+TablaVentas[[#This Row],[CANTIDAD]]*TablaVentas[[#This Row],[PRECIO UNITARIO]]</f>
        <v>59.6</v>
      </c>
      <c r="H2446" s="1">
        <f t="shared" ca="1" si="38"/>
        <v>0.13134079904124651</v>
      </c>
      <c r="I2446" s="2">
        <f ca="1">+TablaVentas[[#This Row],[VENTAL TOTAL]]-TablaVentas[[#This Row],[VENTAL TOTAL]]*TablaVentas[[#This Row],[DESCUENTO]]</f>
        <v>51.772088377141706</v>
      </c>
      <c r="J2446" s="2">
        <f ca="1">0.18*TablaVentas[[#This Row],[SUBTOTAL]]</f>
        <v>9.3189759078855072</v>
      </c>
      <c r="K2446" s="2">
        <f ca="1">+TablaVentas[[#This Row],[SUBTOTAL]]+TablaVentas[[#This Row],[IGV]]</f>
        <v>61.091064285027215</v>
      </c>
    </row>
    <row r="2447" spans="1:11" x14ac:dyDescent="0.25">
      <c r="A2447" t="s">
        <v>2456</v>
      </c>
      <c r="B2447" s="6">
        <v>45718</v>
      </c>
      <c r="C2447" t="s">
        <v>10011</v>
      </c>
      <c r="D2447" t="s">
        <v>10018</v>
      </c>
      <c r="E2447">
        <v>14</v>
      </c>
      <c r="F2447">
        <f>+_xlfn.XLOOKUP(TablaVentas[[#This Row],[PRODUCTO FINANCIERO]],TablaPrecios[PRODUCTO FINANCIERO],TablaPrecios[PRECIO UNIT],0)</f>
        <v>14.9</v>
      </c>
      <c r="G2447" s="2">
        <f>+TablaVentas[[#This Row],[CANTIDAD]]*TablaVentas[[#This Row],[PRECIO UNITARIO]]</f>
        <v>208.6</v>
      </c>
      <c r="H2447" s="1">
        <f t="shared" ca="1" si="38"/>
        <v>0.10090610300215092</v>
      </c>
      <c r="I2447" s="2">
        <f ca="1">+TablaVentas[[#This Row],[VENTAL TOTAL]]-TablaVentas[[#This Row],[VENTAL TOTAL]]*TablaVentas[[#This Row],[DESCUENTO]]</f>
        <v>187.5509869137513</v>
      </c>
      <c r="J2447" s="2">
        <f ca="1">0.18*TablaVentas[[#This Row],[SUBTOTAL]]</f>
        <v>33.75917764447523</v>
      </c>
      <c r="K2447" s="2">
        <f ca="1">+TablaVentas[[#This Row],[SUBTOTAL]]+TablaVentas[[#This Row],[IGV]]</f>
        <v>221.31016455822652</v>
      </c>
    </row>
    <row r="2448" spans="1:11" x14ac:dyDescent="0.25">
      <c r="A2448" t="s">
        <v>2457</v>
      </c>
      <c r="B2448" s="6">
        <v>45722</v>
      </c>
      <c r="C2448" t="s">
        <v>10016</v>
      </c>
      <c r="D2448" t="s">
        <v>10018</v>
      </c>
      <c r="E2448">
        <v>9</v>
      </c>
      <c r="F2448">
        <f>+_xlfn.XLOOKUP(TablaVentas[[#This Row],[PRODUCTO FINANCIERO]],TablaPrecios[PRODUCTO FINANCIERO],TablaPrecios[PRECIO UNIT],0)</f>
        <v>14.9</v>
      </c>
      <c r="G2448" s="2">
        <f>+TablaVentas[[#This Row],[CANTIDAD]]*TablaVentas[[#This Row],[PRECIO UNITARIO]]</f>
        <v>134.1</v>
      </c>
      <c r="H2448" s="1">
        <f t="shared" ca="1" si="38"/>
        <v>0.15646695015325079</v>
      </c>
      <c r="I2448" s="2">
        <f ca="1">+TablaVentas[[#This Row],[VENTAL TOTAL]]-TablaVentas[[#This Row],[VENTAL TOTAL]]*TablaVentas[[#This Row],[DESCUENTO]]</f>
        <v>113.11778198444907</v>
      </c>
      <c r="J2448" s="2">
        <f ca="1">0.18*TablaVentas[[#This Row],[SUBTOTAL]]</f>
        <v>20.36120075720083</v>
      </c>
      <c r="K2448" s="2">
        <f ca="1">+TablaVentas[[#This Row],[SUBTOTAL]]+TablaVentas[[#This Row],[IGV]]</f>
        <v>133.4789827416499</v>
      </c>
    </row>
    <row r="2449" spans="1:11" x14ac:dyDescent="0.25">
      <c r="A2449" t="s">
        <v>2458</v>
      </c>
      <c r="B2449" s="6">
        <v>45734</v>
      </c>
      <c r="C2449" t="s">
        <v>10015</v>
      </c>
      <c r="D2449" t="s">
        <v>10020</v>
      </c>
      <c r="E2449">
        <v>6</v>
      </c>
      <c r="F2449">
        <f>+_xlfn.XLOOKUP(TablaVentas[[#This Row],[PRODUCTO FINANCIERO]],TablaPrecios[PRODUCTO FINANCIERO],TablaPrecios[PRECIO UNIT],0)</f>
        <v>14.9</v>
      </c>
      <c r="G2449" s="2">
        <f>+TablaVentas[[#This Row],[CANTIDAD]]*TablaVentas[[#This Row],[PRECIO UNITARIO]]</f>
        <v>89.4</v>
      </c>
      <c r="H2449" s="1">
        <f t="shared" ca="1" si="38"/>
        <v>0.13356261247174891</v>
      </c>
      <c r="I2449" s="2">
        <f ca="1">+TablaVentas[[#This Row],[VENTAL TOTAL]]-TablaVentas[[#This Row],[VENTAL TOTAL]]*TablaVentas[[#This Row],[DESCUENTO]]</f>
        <v>77.459502445025649</v>
      </c>
      <c r="J2449" s="2">
        <f ca="1">0.18*TablaVentas[[#This Row],[SUBTOTAL]]</f>
        <v>13.942710440104616</v>
      </c>
      <c r="K2449" s="2">
        <f ca="1">+TablaVentas[[#This Row],[SUBTOTAL]]+TablaVentas[[#This Row],[IGV]]</f>
        <v>91.402212885130268</v>
      </c>
    </row>
    <row r="2450" spans="1:11" x14ac:dyDescent="0.25">
      <c r="A2450" t="s">
        <v>2459</v>
      </c>
      <c r="B2450" s="6">
        <v>45880</v>
      </c>
      <c r="C2450" t="s">
        <v>10014</v>
      </c>
      <c r="D2450" t="s">
        <v>10022</v>
      </c>
      <c r="E2450">
        <v>5</v>
      </c>
      <c r="F2450">
        <f>+_xlfn.XLOOKUP(TablaVentas[[#This Row],[PRODUCTO FINANCIERO]],TablaPrecios[PRODUCTO FINANCIERO],TablaPrecios[PRECIO UNIT],0)</f>
        <v>20.9</v>
      </c>
      <c r="G2450" s="2">
        <f>+TablaVentas[[#This Row],[CANTIDAD]]*TablaVentas[[#This Row],[PRECIO UNITARIO]]</f>
        <v>104.5</v>
      </c>
      <c r="H2450" s="1">
        <f t="shared" ca="1" si="38"/>
        <v>0.14729998469588615</v>
      </c>
      <c r="I2450" s="2">
        <f ca="1">+TablaVentas[[#This Row],[VENTAL TOTAL]]-TablaVentas[[#This Row],[VENTAL TOTAL]]*TablaVentas[[#This Row],[DESCUENTO]]</f>
        <v>89.107151599279902</v>
      </c>
      <c r="J2450" s="2">
        <f ca="1">0.18*TablaVentas[[#This Row],[SUBTOTAL]]</f>
        <v>16.039287287870383</v>
      </c>
      <c r="K2450" s="2">
        <f ca="1">+TablaVentas[[#This Row],[SUBTOTAL]]+TablaVentas[[#This Row],[IGV]]</f>
        <v>105.14643888715028</v>
      </c>
    </row>
    <row r="2451" spans="1:11" x14ac:dyDescent="0.25">
      <c r="A2451" t="s">
        <v>2460</v>
      </c>
      <c r="B2451" s="6">
        <v>45985</v>
      </c>
      <c r="C2451" t="s">
        <v>10011</v>
      </c>
      <c r="D2451" t="s">
        <v>10019</v>
      </c>
      <c r="E2451">
        <v>6</v>
      </c>
      <c r="F2451">
        <f>+_xlfn.XLOOKUP(TablaVentas[[#This Row],[PRODUCTO FINANCIERO]],TablaPrecios[PRODUCTO FINANCIERO],TablaPrecios[PRECIO UNIT],0)</f>
        <v>9.9</v>
      </c>
      <c r="G2451" s="2">
        <f>+TablaVentas[[#This Row],[CANTIDAD]]*TablaVentas[[#This Row],[PRECIO UNITARIO]]</f>
        <v>59.400000000000006</v>
      </c>
      <c r="H2451" s="1">
        <f t="shared" ca="1" si="38"/>
        <v>0.10203757728094907</v>
      </c>
      <c r="I2451" s="2">
        <f ca="1">+TablaVentas[[#This Row],[VENTAL TOTAL]]-TablaVentas[[#This Row],[VENTAL TOTAL]]*TablaVentas[[#This Row],[DESCUENTO]]</f>
        <v>53.338967909511631</v>
      </c>
      <c r="J2451" s="2">
        <f ca="1">0.18*TablaVentas[[#This Row],[SUBTOTAL]]</f>
        <v>9.6010142237120935</v>
      </c>
      <c r="K2451" s="2">
        <f ca="1">+TablaVentas[[#This Row],[SUBTOTAL]]+TablaVentas[[#This Row],[IGV]]</f>
        <v>62.939982133223722</v>
      </c>
    </row>
    <row r="2452" spans="1:11" x14ac:dyDescent="0.25">
      <c r="A2452" t="s">
        <v>2461</v>
      </c>
      <c r="B2452" s="6">
        <v>45543</v>
      </c>
      <c r="C2452" t="s">
        <v>10011</v>
      </c>
      <c r="D2452" t="s">
        <v>10022</v>
      </c>
      <c r="E2452">
        <v>18</v>
      </c>
      <c r="F2452">
        <f>+_xlfn.XLOOKUP(TablaVentas[[#This Row],[PRODUCTO FINANCIERO]],TablaPrecios[PRODUCTO FINANCIERO],TablaPrecios[PRECIO UNIT],0)</f>
        <v>20.9</v>
      </c>
      <c r="G2452" s="2">
        <f>+TablaVentas[[#This Row],[CANTIDAD]]*TablaVentas[[#This Row],[PRECIO UNITARIO]]</f>
        <v>376.2</v>
      </c>
      <c r="H2452" s="1">
        <f t="shared" ca="1" si="38"/>
        <v>0.17169852097848998</v>
      </c>
      <c r="I2452" s="2">
        <f ca="1">+TablaVentas[[#This Row],[VENTAL TOTAL]]-TablaVentas[[#This Row],[VENTAL TOTAL]]*TablaVentas[[#This Row],[DESCUENTO]]</f>
        <v>311.60701640789205</v>
      </c>
      <c r="J2452" s="2">
        <f ca="1">0.18*TablaVentas[[#This Row],[SUBTOTAL]]</f>
        <v>56.089262953420565</v>
      </c>
      <c r="K2452" s="2">
        <f ca="1">+TablaVentas[[#This Row],[SUBTOTAL]]+TablaVentas[[#This Row],[IGV]]</f>
        <v>367.69627936131263</v>
      </c>
    </row>
    <row r="2453" spans="1:11" x14ac:dyDescent="0.25">
      <c r="A2453" t="s">
        <v>2462</v>
      </c>
      <c r="B2453" s="6">
        <v>46260</v>
      </c>
      <c r="C2453" t="s">
        <v>10011</v>
      </c>
      <c r="D2453" t="s">
        <v>10022</v>
      </c>
      <c r="E2453">
        <v>20</v>
      </c>
      <c r="F2453">
        <f>+_xlfn.XLOOKUP(TablaVentas[[#This Row],[PRODUCTO FINANCIERO]],TablaPrecios[PRODUCTO FINANCIERO],TablaPrecios[PRECIO UNIT],0)</f>
        <v>20.9</v>
      </c>
      <c r="G2453" s="2">
        <f>+TablaVentas[[#This Row],[CANTIDAD]]*TablaVentas[[#This Row],[PRECIO UNITARIO]]</f>
        <v>418</v>
      </c>
      <c r="H2453" s="1">
        <f t="shared" ca="1" si="38"/>
        <v>0.12231540733198247</v>
      </c>
      <c r="I2453" s="2">
        <f ca="1">+TablaVentas[[#This Row],[VENTAL TOTAL]]-TablaVentas[[#This Row],[VENTAL TOTAL]]*TablaVentas[[#This Row],[DESCUENTO]]</f>
        <v>366.87215973523132</v>
      </c>
      <c r="J2453" s="2">
        <f ca="1">0.18*TablaVentas[[#This Row],[SUBTOTAL]]</f>
        <v>66.036988752341642</v>
      </c>
      <c r="K2453" s="2">
        <f ca="1">+TablaVentas[[#This Row],[SUBTOTAL]]+TablaVentas[[#This Row],[IGV]]</f>
        <v>432.90914848757296</v>
      </c>
    </row>
    <row r="2454" spans="1:11" x14ac:dyDescent="0.25">
      <c r="A2454" t="s">
        <v>2463</v>
      </c>
      <c r="B2454" s="6">
        <v>46371</v>
      </c>
      <c r="C2454" t="s">
        <v>10011</v>
      </c>
      <c r="D2454" t="s">
        <v>10019</v>
      </c>
      <c r="E2454">
        <v>17</v>
      </c>
      <c r="F2454">
        <f>+_xlfn.XLOOKUP(TablaVentas[[#This Row],[PRODUCTO FINANCIERO]],TablaPrecios[PRODUCTO FINANCIERO],TablaPrecios[PRECIO UNIT],0)</f>
        <v>9.9</v>
      </c>
      <c r="G2454" s="2">
        <f>+TablaVentas[[#This Row],[CANTIDAD]]*TablaVentas[[#This Row],[PRECIO UNITARIO]]</f>
        <v>168.3</v>
      </c>
      <c r="H2454" s="1">
        <f t="shared" ca="1" si="38"/>
        <v>0.17011226780391933</v>
      </c>
      <c r="I2454" s="2">
        <f ca="1">+TablaVentas[[#This Row],[VENTAL TOTAL]]-TablaVentas[[#This Row],[VENTAL TOTAL]]*TablaVentas[[#This Row],[DESCUENTO]]</f>
        <v>139.67010532860039</v>
      </c>
      <c r="J2454" s="2">
        <f ca="1">0.18*TablaVentas[[#This Row],[SUBTOTAL]]</f>
        <v>25.140618959148068</v>
      </c>
      <c r="K2454" s="2">
        <f ca="1">+TablaVentas[[#This Row],[SUBTOTAL]]+TablaVentas[[#This Row],[IGV]]</f>
        <v>164.81072428774846</v>
      </c>
    </row>
    <row r="2455" spans="1:11" x14ac:dyDescent="0.25">
      <c r="A2455" t="s">
        <v>2464</v>
      </c>
      <c r="B2455" s="6">
        <v>45936</v>
      </c>
      <c r="C2455" t="s">
        <v>10015</v>
      </c>
      <c r="D2455" t="s">
        <v>10017</v>
      </c>
      <c r="E2455">
        <v>9</v>
      </c>
      <c r="F2455">
        <f>+_xlfn.XLOOKUP(TablaVentas[[#This Row],[PRODUCTO FINANCIERO]],TablaPrecios[PRODUCTO FINANCIERO],TablaPrecios[PRECIO UNIT],0)</f>
        <v>9.9</v>
      </c>
      <c r="G2455" s="2">
        <f>+TablaVentas[[#This Row],[CANTIDAD]]*TablaVentas[[#This Row],[PRECIO UNITARIO]]</f>
        <v>89.100000000000009</v>
      </c>
      <c r="H2455" s="1">
        <f t="shared" ca="1" si="38"/>
        <v>0.12988629256862763</v>
      </c>
      <c r="I2455" s="2">
        <f ca="1">+TablaVentas[[#This Row],[VENTAL TOTAL]]-TablaVentas[[#This Row],[VENTAL TOTAL]]*TablaVentas[[#This Row],[DESCUENTO]]</f>
        <v>77.527131332135284</v>
      </c>
      <c r="J2455" s="2">
        <f ca="1">0.18*TablaVentas[[#This Row],[SUBTOTAL]]</f>
        <v>13.954883639784351</v>
      </c>
      <c r="K2455" s="2">
        <f ca="1">+TablaVentas[[#This Row],[SUBTOTAL]]+TablaVentas[[#This Row],[IGV]]</f>
        <v>91.482014971919639</v>
      </c>
    </row>
    <row r="2456" spans="1:11" x14ac:dyDescent="0.25">
      <c r="A2456" t="s">
        <v>2465</v>
      </c>
      <c r="B2456" s="6">
        <v>45681</v>
      </c>
      <c r="C2456" t="s">
        <v>10014</v>
      </c>
      <c r="D2456" t="s">
        <v>10022</v>
      </c>
      <c r="E2456">
        <v>3</v>
      </c>
      <c r="F2456">
        <f>+_xlfn.XLOOKUP(TablaVentas[[#This Row],[PRODUCTO FINANCIERO]],TablaPrecios[PRODUCTO FINANCIERO],TablaPrecios[PRECIO UNIT],0)</f>
        <v>20.9</v>
      </c>
      <c r="G2456" s="2">
        <f>+TablaVentas[[#This Row],[CANTIDAD]]*TablaVentas[[#This Row],[PRECIO UNITARIO]]</f>
        <v>62.699999999999996</v>
      </c>
      <c r="H2456" s="1">
        <f t="shared" ca="1" si="38"/>
        <v>0.1270036982397971</v>
      </c>
      <c r="I2456" s="2">
        <f ca="1">+TablaVentas[[#This Row],[VENTAL TOTAL]]-TablaVentas[[#This Row],[VENTAL TOTAL]]*TablaVentas[[#This Row],[DESCUENTO]]</f>
        <v>54.736868120364718</v>
      </c>
      <c r="J2456" s="2">
        <f ca="1">0.18*TablaVentas[[#This Row],[SUBTOTAL]]</f>
        <v>9.8526362616656495</v>
      </c>
      <c r="K2456" s="2">
        <f ca="1">+TablaVentas[[#This Row],[SUBTOTAL]]+TablaVentas[[#This Row],[IGV]]</f>
        <v>64.58950438203037</v>
      </c>
    </row>
    <row r="2457" spans="1:11" x14ac:dyDescent="0.25">
      <c r="A2457" t="s">
        <v>2466</v>
      </c>
      <c r="B2457" s="6">
        <v>45402</v>
      </c>
      <c r="C2457" t="s">
        <v>10011</v>
      </c>
      <c r="D2457" t="s">
        <v>10019</v>
      </c>
      <c r="E2457">
        <v>6</v>
      </c>
      <c r="F2457">
        <f>+_xlfn.XLOOKUP(TablaVentas[[#This Row],[PRODUCTO FINANCIERO]],TablaPrecios[PRODUCTO FINANCIERO],TablaPrecios[PRECIO UNIT],0)</f>
        <v>9.9</v>
      </c>
      <c r="G2457" s="2">
        <f>+TablaVentas[[#This Row],[CANTIDAD]]*TablaVentas[[#This Row],[PRECIO UNITARIO]]</f>
        <v>59.400000000000006</v>
      </c>
      <c r="H2457" s="1">
        <f t="shared" ca="1" si="38"/>
        <v>0.13333480083820304</v>
      </c>
      <c r="I2457" s="2">
        <f ca="1">+TablaVentas[[#This Row],[VENTAL TOTAL]]-TablaVentas[[#This Row],[VENTAL TOTAL]]*TablaVentas[[#This Row],[DESCUENTO]]</f>
        <v>51.479912830210743</v>
      </c>
      <c r="J2457" s="2">
        <f ca="1">0.18*TablaVentas[[#This Row],[SUBTOTAL]]</f>
        <v>9.2663843094379335</v>
      </c>
      <c r="K2457" s="2">
        <f ca="1">+TablaVentas[[#This Row],[SUBTOTAL]]+TablaVentas[[#This Row],[IGV]]</f>
        <v>60.746297139648675</v>
      </c>
    </row>
    <row r="2458" spans="1:11" x14ac:dyDescent="0.25">
      <c r="A2458" t="s">
        <v>2467</v>
      </c>
      <c r="B2458" s="6">
        <v>45471</v>
      </c>
      <c r="C2458" t="s">
        <v>10013</v>
      </c>
      <c r="D2458" t="s">
        <v>10020</v>
      </c>
      <c r="E2458">
        <v>5</v>
      </c>
      <c r="F2458">
        <f>+_xlfn.XLOOKUP(TablaVentas[[#This Row],[PRODUCTO FINANCIERO]],TablaPrecios[PRODUCTO FINANCIERO],TablaPrecios[PRECIO UNIT],0)</f>
        <v>14.9</v>
      </c>
      <c r="G2458" s="2">
        <f>+TablaVentas[[#This Row],[CANTIDAD]]*TablaVentas[[#This Row],[PRECIO UNITARIO]]</f>
        <v>74.5</v>
      </c>
      <c r="H2458" s="1">
        <f t="shared" ca="1" si="38"/>
        <v>0.10421264078016491</v>
      </c>
      <c r="I2458" s="2">
        <f ca="1">+TablaVentas[[#This Row],[VENTAL TOTAL]]-TablaVentas[[#This Row],[VENTAL TOTAL]]*TablaVentas[[#This Row],[DESCUENTO]]</f>
        <v>66.736158261877719</v>
      </c>
      <c r="J2458" s="2">
        <f ca="1">0.18*TablaVentas[[#This Row],[SUBTOTAL]]</f>
        <v>12.012508487137989</v>
      </c>
      <c r="K2458" s="2">
        <f ca="1">+TablaVentas[[#This Row],[SUBTOTAL]]+TablaVentas[[#This Row],[IGV]]</f>
        <v>78.748666749015712</v>
      </c>
    </row>
    <row r="2459" spans="1:11" x14ac:dyDescent="0.25">
      <c r="A2459" t="s">
        <v>2468</v>
      </c>
      <c r="B2459" s="6">
        <v>45560</v>
      </c>
      <c r="C2459" t="s">
        <v>10013</v>
      </c>
      <c r="D2459" t="s">
        <v>10017</v>
      </c>
      <c r="E2459">
        <v>8</v>
      </c>
      <c r="F2459">
        <f>+_xlfn.XLOOKUP(TablaVentas[[#This Row],[PRODUCTO FINANCIERO]],TablaPrecios[PRODUCTO FINANCIERO],TablaPrecios[PRECIO UNIT],0)</f>
        <v>9.9</v>
      </c>
      <c r="G2459" s="2">
        <f>+TablaVentas[[#This Row],[CANTIDAD]]*TablaVentas[[#This Row],[PRECIO UNITARIO]]</f>
        <v>79.2</v>
      </c>
      <c r="H2459" s="1">
        <f t="shared" ca="1" si="38"/>
        <v>0.17006590949031969</v>
      </c>
      <c r="I2459" s="2">
        <f ca="1">+TablaVentas[[#This Row],[VENTAL TOTAL]]-TablaVentas[[#This Row],[VENTAL TOTAL]]*TablaVentas[[#This Row],[DESCUENTO]]</f>
        <v>65.730779968366676</v>
      </c>
      <c r="J2459" s="2">
        <f ca="1">0.18*TablaVentas[[#This Row],[SUBTOTAL]]</f>
        <v>11.831540394306002</v>
      </c>
      <c r="K2459" s="2">
        <f ca="1">+TablaVentas[[#This Row],[SUBTOTAL]]+TablaVentas[[#This Row],[IGV]]</f>
        <v>77.562320362672679</v>
      </c>
    </row>
    <row r="2460" spans="1:11" x14ac:dyDescent="0.25">
      <c r="A2460" t="s">
        <v>2469</v>
      </c>
      <c r="B2460" s="6">
        <v>45942</v>
      </c>
      <c r="C2460" t="s">
        <v>10013</v>
      </c>
      <c r="D2460" t="s">
        <v>10022</v>
      </c>
      <c r="E2460">
        <v>7</v>
      </c>
      <c r="F2460">
        <f>+_xlfn.XLOOKUP(TablaVentas[[#This Row],[PRODUCTO FINANCIERO]],TablaPrecios[PRODUCTO FINANCIERO],TablaPrecios[PRECIO UNIT],0)</f>
        <v>20.9</v>
      </c>
      <c r="G2460" s="2">
        <f>+TablaVentas[[#This Row],[CANTIDAD]]*TablaVentas[[#This Row],[PRECIO UNITARIO]]</f>
        <v>146.29999999999998</v>
      </c>
      <c r="H2460" s="1">
        <f t="shared" ca="1" si="38"/>
        <v>0.14911129632088571</v>
      </c>
      <c r="I2460" s="2">
        <f ca="1">+TablaVentas[[#This Row],[VENTAL TOTAL]]-TablaVentas[[#This Row],[VENTAL TOTAL]]*TablaVentas[[#This Row],[DESCUENTO]]</f>
        <v>124.4850173482544</v>
      </c>
      <c r="J2460" s="2">
        <f ca="1">0.18*TablaVentas[[#This Row],[SUBTOTAL]]</f>
        <v>22.407303122685793</v>
      </c>
      <c r="K2460" s="2">
        <f ca="1">+TablaVentas[[#This Row],[SUBTOTAL]]+TablaVentas[[#This Row],[IGV]]</f>
        <v>146.89232047094021</v>
      </c>
    </row>
    <row r="2461" spans="1:11" x14ac:dyDescent="0.25">
      <c r="A2461" t="s">
        <v>2470</v>
      </c>
      <c r="B2461" s="6">
        <v>45504</v>
      </c>
      <c r="C2461" t="s">
        <v>10013</v>
      </c>
      <c r="D2461" t="s">
        <v>10020</v>
      </c>
      <c r="E2461">
        <v>19</v>
      </c>
      <c r="F2461">
        <f>+_xlfn.XLOOKUP(TablaVentas[[#This Row],[PRODUCTO FINANCIERO]],TablaPrecios[PRODUCTO FINANCIERO],TablaPrecios[PRECIO UNIT],0)</f>
        <v>14.9</v>
      </c>
      <c r="G2461" s="2">
        <f>+TablaVentas[[#This Row],[CANTIDAD]]*TablaVentas[[#This Row],[PRECIO UNITARIO]]</f>
        <v>283.10000000000002</v>
      </c>
      <c r="H2461" s="1">
        <f t="shared" ca="1" si="38"/>
        <v>0.16849468786870248</v>
      </c>
      <c r="I2461" s="2">
        <f ca="1">+TablaVentas[[#This Row],[VENTAL TOTAL]]-TablaVentas[[#This Row],[VENTAL TOTAL]]*TablaVentas[[#This Row],[DESCUENTO]]</f>
        <v>235.39915386437036</v>
      </c>
      <c r="J2461" s="2">
        <f ca="1">0.18*TablaVentas[[#This Row],[SUBTOTAL]]</f>
        <v>42.371847695586666</v>
      </c>
      <c r="K2461" s="2">
        <f ca="1">+TablaVentas[[#This Row],[SUBTOTAL]]+TablaVentas[[#This Row],[IGV]]</f>
        <v>277.77100155995703</v>
      </c>
    </row>
    <row r="2462" spans="1:11" x14ac:dyDescent="0.25">
      <c r="A2462" t="s">
        <v>2471</v>
      </c>
      <c r="B2462" s="6">
        <v>46216</v>
      </c>
      <c r="C2462" t="s">
        <v>10012</v>
      </c>
      <c r="D2462" t="s">
        <v>10017</v>
      </c>
      <c r="E2462">
        <v>7</v>
      </c>
      <c r="F2462">
        <f>+_xlfn.XLOOKUP(TablaVentas[[#This Row],[PRODUCTO FINANCIERO]],TablaPrecios[PRODUCTO FINANCIERO],TablaPrecios[PRECIO UNIT],0)</f>
        <v>9.9</v>
      </c>
      <c r="G2462" s="2">
        <f>+TablaVentas[[#This Row],[CANTIDAD]]*TablaVentas[[#This Row],[PRECIO UNITARIO]]</f>
        <v>69.3</v>
      </c>
      <c r="H2462" s="1">
        <f t="shared" ca="1" si="38"/>
        <v>0.19657976335617686</v>
      </c>
      <c r="I2462" s="2">
        <f ca="1">+TablaVentas[[#This Row],[VENTAL TOTAL]]-TablaVentas[[#This Row],[VENTAL TOTAL]]*TablaVentas[[#This Row],[DESCUENTO]]</f>
        <v>55.677022399416941</v>
      </c>
      <c r="J2462" s="2">
        <f ca="1">0.18*TablaVentas[[#This Row],[SUBTOTAL]]</f>
        <v>10.021864031895049</v>
      </c>
      <c r="K2462" s="2">
        <f ca="1">+TablaVentas[[#This Row],[SUBTOTAL]]+TablaVentas[[#This Row],[IGV]]</f>
        <v>65.69888643131199</v>
      </c>
    </row>
    <row r="2463" spans="1:11" x14ac:dyDescent="0.25">
      <c r="A2463" t="s">
        <v>2472</v>
      </c>
      <c r="B2463" s="6">
        <v>45460</v>
      </c>
      <c r="C2463" t="s">
        <v>10015</v>
      </c>
      <c r="D2463" t="s">
        <v>10019</v>
      </c>
      <c r="E2463">
        <v>4</v>
      </c>
      <c r="F2463">
        <f>+_xlfn.XLOOKUP(TablaVentas[[#This Row],[PRODUCTO FINANCIERO]],TablaPrecios[PRODUCTO FINANCIERO],TablaPrecios[PRECIO UNIT],0)</f>
        <v>9.9</v>
      </c>
      <c r="G2463" s="2">
        <f>+TablaVentas[[#This Row],[CANTIDAD]]*TablaVentas[[#This Row],[PRECIO UNITARIO]]</f>
        <v>39.6</v>
      </c>
      <c r="H2463" s="1">
        <f t="shared" ca="1" si="38"/>
        <v>0.18754988852344284</v>
      </c>
      <c r="I2463" s="2">
        <f ca="1">+TablaVentas[[#This Row],[VENTAL TOTAL]]-TablaVentas[[#This Row],[VENTAL TOTAL]]*TablaVentas[[#This Row],[DESCUENTO]]</f>
        <v>32.173024414471662</v>
      </c>
      <c r="J2463" s="2">
        <f ca="1">0.18*TablaVentas[[#This Row],[SUBTOTAL]]</f>
        <v>5.791144394604899</v>
      </c>
      <c r="K2463" s="2">
        <f ca="1">+TablaVentas[[#This Row],[SUBTOTAL]]+TablaVentas[[#This Row],[IGV]]</f>
        <v>37.964168809076561</v>
      </c>
    </row>
    <row r="2464" spans="1:11" x14ac:dyDescent="0.25">
      <c r="A2464" t="s">
        <v>2473</v>
      </c>
      <c r="B2464" s="6">
        <v>45410</v>
      </c>
      <c r="C2464" t="s">
        <v>10012</v>
      </c>
      <c r="D2464" t="s">
        <v>10022</v>
      </c>
      <c r="E2464">
        <v>16</v>
      </c>
      <c r="F2464">
        <f>+_xlfn.XLOOKUP(TablaVentas[[#This Row],[PRODUCTO FINANCIERO]],TablaPrecios[PRODUCTO FINANCIERO],TablaPrecios[PRECIO UNIT],0)</f>
        <v>20.9</v>
      </c>
      <c r="G2464" s="2">
        <f>+TablaVentas[[#This Row],[CANTIDAD]]*TablaVentas[[#This Row],[PRECIO UNITARIO]]</f>
        <v>334.4</v>
      </c>
      <c r="H2464" s="1">
        <f t="shared" ca="1" si="38"/>
        <v>0.1981250785290605</v>
      </c>
      <c r="I2464" s="2">
        <f ca="1">+TablaVentas[[#This Row],[VENTAL TOTAL]]-TablaVentas[[#This Row],[VENTAL TOTAL]]*TablaVentas[[#This Row],[DESCUENTO]]</f>
        <v>268.14697373988213</v>
      </c>
      <c r="J2464" s="2">
        <f ca="1">0.18*TablaVentas[[#This Row],[SUBTOTAL]]</f>
        <v>48.266455273178778</v>
      </c>
      <c r="K2464" s="2">
        <f ca="1">+TablaVentas[[#This Row],[SUBTOTAL]]+TablaVentas[[#This Row],[IGV]]</f>
        <v>316.41342901306092</v>
      </c>
    </row>
    <row r="2465" spans="1:11" x14ac:dyDescent="0.25">
      <c r="A2465" t="s">
        <v>2474</v>
      </c>
      <c r="B2465" s="6">
        <v>45376</v>
      </c>
      <c r="C2465" t="s">
        <v>10012</v>
      </c>
      <c r="D2465" t="s">
        <v>10019</v>
      </c>
      <c r="E2465">
        <v>4</v>
      </c>
      <c r="F2465">
        <f>+_xlfn.XLOOKUP(TablaVentas[[#This Row],[PRODUCTO FINANCIERO]],TablaPrecios[PRODUCTO FINANCIERO],TablaPrecios[PRECIO UNIT],0)</f>
        <v>9.9</v>
      </c>
      <c r="G2465" s="2">
        <f>+TablaVentas[[#This Row],[CANTIDAD]]*TablaVentas[[#This Row],[PRECIO UNITARIO]]</f>
        <v>39.6</v>
      </c>
      <c r="H2465" s="1">
        <f t="shared" ca="1" si="38"/>
        <v>0.11369775114094677</v>
      </c>
      <c r="I2465" s="2">
        <f ca="1">+TablaVentas[[#This Row],[VENTAL TOTAL]]-TablaVentas[[#This Row],[VENTAL TOTAL]]*TablaVentas[[#This Row],[DESCUENTO]]</f>
        <v>35.097569054818507</v>
      </c>
      <c r="J2465" s="2">
        <f ca="1">0.18*TablaVentas[[#This Row],[SUBTOTAL]]</f>
        <v>6.3175624298673307</v>
      </c>
      <c r="K2465" s="2">
        <f ca="1">+TablaVentas[[#This Row],[SUBTOTAL]]+TablaVentas[[#This Row],[IGV]]</f>
        <v>41.415131484685837</v>
      </c>
    </row>
    <row r="2466" spans="1:11" x14ac:dyDescent="0.25">
      <c r="A2466" t="s">
        <v>2475</v>
      </c>
      <c r="B2466" s="6">
        <v>45898</v>
      </c>
      <c r="C2466" t="s">
        <v>10015</v>
      </c>
      <c r="D2466" t="s">
        <v>10022</v>
      </c>
      <c r="E2466">
        <v>15</v>
      </c>
      <c r="F2466">
        <f>+_xlfn.XLOOKUP(TablaVentas[[#This Row],[PRODUCTO FINANCIERO]],TablaPrecios[PRODUCTO FINANCIERO],TablaPrecios[PRECIO UNIT],0)</f>
        <v>20.9</v>
      </c>
      <c r="G2466" s="2">
        <f>+TablaVentas[[#This Row],[CANTIDAD]]*TablaVentas[[#This Row],[PRECIO UNITARIO]]</f>
        <v>313.5</v>
      </c>
      <c r="H2466" s="1">
        <f t="shared" ca="1" si="38"/>
        <v>0.17201542603887554</v>
      </c>
      <c r="I2466" s="2">
        <f ca="1">+TablaVentas[[#This Row],[VENTAL TOTAL]]-TablaVentas[[#This Row],[VENTAL TOTAL]]*TablaVentas[[#This Row],[DESCUENTO]]</f>
        <v>259.57316393681253</v>
      </c>
      <c r="J2466" s="2">
        <f ca="1">0.18*TablaVentas[[#This Row],[SUBTOTAL]]</f>
        <v>46.723169508626256</v>
      </c>
      <c r="K2466" s="2">
        <f ca="1">+TablaVentas[[#This Row],[SUBTOTAL]]+TablaVentas[[#This Row],[IGV]]</f>
        <v>306.29633344543879</v>
      </c>
    </row>
    <row r="2467" spans="1:11" x14ac:dyDescent="0.25">
      <c r="A2467" t="s">
        <v>2476</v>
      </c>
      <c r="B2467" s="6">
        <v>45338</v>
      </c>
      <c r="C2467" t="s">
        <v>10012</v>
      </c>
      <c r="D2467" t="s">
        <v>10019</v>
      </c>
      <c r="E2467">
        <v>19</v>
      </c>
      <c r="F2467">
        <f>+_xlfn.XLOOKUP(TablaVentas[[#This Row],[PRODUCTO FINANCIERO]],TablaPrecios[PRODUCTO FINANCIERO],TablaPrecios[PRECIO UNIT],0)</f>
        <v>9.9</v>
      </c>
      <c r="G2467" s="2">
        <f>+TablaVentas[[#This Row],[CANTIDAD]]*TablaVentas[[#This Row],[PRECIO UNITARIO]]</f>
        <v>188.1</v>
      </c>
      <c r="H2467" s="1">
        <f t="shared" ca="1" si="38"/>
        <v>0.1638670086007275</v>
      </c>
      <c r="I2467" s="2">
        <f ca="1">+TablaVentas[[#This Row],[VENTAL TOTAL]]-TablaVentas[[#This Row],[VENTAL TOTAL]]*TablaVentas[[#This Row],[DESCUENTO]]</f>
        <v>157.27661568220316</v>
      </c>
      <c r="J2467" s="2">
        <f ca="1">0.18*TablaVentas[[#This Row],[SUBTOTAL]]</f>
        <v>28.309790822796568</v>
      </c>
      <c r="K2467" s="2">
        <f ca="1">+TablaVentas[[#This Row],[SUBTOTAL]]+TablaVentas[[#This Row],[IGV]]</f>
        <v>185.58640650499973</v>
      </c>
    </row>
    <row r="2468" spans="1:11" x14ac:dyDescent="0.25">
      <c r="A2468" t="s">
        <v>2477</v>
      </c>
      <c r="B2468" s="6">
        <v>45339</v>
      </c>
      <c r="C2468" t="s">
        <v>10014</v>
      </c>
      <c r="D2468" t="s">
        <v>10022</v>
      </c>
      <c r="E2468">
        <v>16</v>
      </c>
      <c r="F2468">
        <f>+_xlfn.XLOOKUP(TablaVentas[[#This Row],[PRODUCTO FINANCIERO]],TablaPrecios[PRODUCTO FINANCIERO],TablaPrecios[PRECIO UNIT],0)</f>
        <v>20.9</v>
      </c>
      <c r="G2468" s="2">
        <f>+TablaVentas[[#This Row],[CANTIDAD]]*TablaVentas[[#This Row],[PRECIO UNITARIO]]</f>
        <v>334.4</v>
      </c>
      <c r="H2468" s="1">
        <f t="shared" ca="1" si="38"/>
        <v>0.13771412377179904</v>
      </c>
      <c r="I2468" s="2">
        <f ca="1">+TablaVentas[[#This Row],[VENTAL TOTAL]]-TablaVentas[[#This Row],[VENTAL TOTAL]]*TablaVentas[[#This Row],[DESCUENTO]]</f>
        <v>288.34839701071041</v>
      </c>
      <c r="J2468" s="2">
        <f ca="1">0.18*TablaVentas[[#This Row],[SUBTOTAL]]</f>
        <v>51.902711461927872</v>
      </c>
      <c r="K2468" s="2">
        <f ca="1">+TablaVentas[[#This Row],[SUBTOTAL]]+TablaVentas[[#This Row],[IGV]]</f>
        <v>340.25110847263829</v>
      </c>
    </row>
    <row r="2469" spans="1:11" x14ac:dyDescent="0.25">
      <c r="A2469" t="s">
        <v>2478</v>
      </c>
      <c r="B2469" s="6">
        <v>46157</v>
      </c>
      <c r="C2469" t="s">
        <v>10016</v>
      </c>
      <c r="D2469" t="s">
        <v>10019</v>
      </c>
      <c r="E2469">
        <v>11</v>
      </c>
      <c r="F2469">
        <f>+_xlfn.XLOOKUP(TablaVentas[[#This Row],[PRODUCTO FINANCIERO]],TablaPrecios[PRODUCTO FINANCIERO],TablaPrecios[PRECIO UNIT],0)</f>
        <v>9.9</v>
      </c>
      <c r="G2469" s="2">
        <f>+TablaVentas[[#This Row],[CANTIDAD]]*TablaVentas[[#This Row],[PRECIO UNITARIO]]</f>
        <v>108.9</v>
      </c>
      <c r="H2469" s="1">
        <f t="shared" ca="1" si="38"/>
        <v>0.14605864471958546</v>
      </c>
      <c r="I2469" s="2">
        <f ca="1">+TablaVentas[[#This Row],[VENTAL TOTAL]]-TablaVentas[[#This Row],[VENTAL TOTAL]]*TablaVentas[[#This Row],[DESCUENTO]]</f>
        <v>92.994213590037148</v>
      </c>
      <c r="J2469" s="2">
        <f ca="1">0.18*TablaVentas[[#This Row],[SUBTOTAL]]</f>
        <v>16.738958446206688</v>
      </c>
      <c r="K2469" s="2">
        <f ca="1">+TablaVentas[[#This Row],[SUBTOTAL]]+TablaVentas[[#This Row],[IGV]]</f>
        <v>109.73317203624384</v>
      </c>
    </row>
    <row r="2470" spans="1:11" x14ac:dyDescent="0.25">
      <c r="A2470" t="s">
        <v>2479</v>
      </c>
      <c r="B2470" s="6">
        <v>45846</v>
      </c>
      <c r="C2470" t="s">
        <v>10014</v>
      </c>
      <c r="D2470" t="s">
        <v>10022</v>
      </c>
      <c r="E2470">
        <v>8</v>
      </c>
      <c r="F2470">
        <f>+_xlfn.XLOOKUP(TablaVentas[[#This Row],[PRODUCTO FINANCIERO]],TablaPrecios[PRODUCTO FINANCIERO],TablaPrecios[PRECIO UNIT],0)</f>
        <v>20.9</v>
      </c>
      <c r="G2470" s="2">
        <f>+TablaVentas[[#This Row],[CANTIDAD]]*TablaVentas[[#This Row],[PRECIO UNITARIO]]</f>
        <v>167.2</v>
      </c>
      <c r="H2470" s="1">
        <f t="shared" ca="1" si="38"/>
        <v>0.15189509594529188</v>
      </c>
      <c r="I2470" s="2">
        <f ca="1">+TablaVentas[[#This Row],[VENTAL TOTAL]]-TablaVentas[[#This Row],[VENTAL TOTAL]]*TablaVentas[[#This Row],[DESCUENTO]]</f>
        <v>141.8031399579472</v>
      </c>
      <c r="J2470" s="2">
        <f ca="1">0.18*TablaVentas[[#This Row],[SUBTOTAL]]</f>
        <v>25.524565192430494</v>
      </c>
      <c r="K2470" s="2">
        <f ca="1">+TablaVentas[[#This Row],[SUBTOTAL]]+TablaVentas[[#This Row],[IGV]]</f>
        <v>167.32770515037768</v>
      </c>
    </row>
    <row r="2471" spans="1:11" x14ac:dyDescent="0.25">
      <c r="A2471" t="s">
        <v>2480</v>
      </c>
      <c r="B2471" s="6">
        <v>45719</v>
      </c>
      <c r="C2471" t="s">
        <v>10011</v>
      </c>
      <c r="D2471" t="s">
        <v>10018</v>
      </c>
      <c r="E2471">
        <v>11</v>
      </c>
      <c r="F2471">
        <f>+_xlfn.XLOOKUP(TablaVentas[[#This Row],[PRODUCTO FINANCIERO]],TablaPrecios[PRODUCTO FINANCIERO],TablaPrecios[PRECIO UNIT],0)</f>
        <v>14.9</v>
      </c>
      <c r="G2471" s="2">
        <f>+TablaVentas[[#This Row],[CANTIDAD]]*TablaVentas[[#This Row],[PRECIO UNITARIO]]</f>
        <v>163.9</v>
      </c>
      <c r="H2471" s="1">
        <f t="shared" ca="1" si="38"/>
        <v>0.1067761026558201</v>
      </c>
      <c r="I2471" s="2">
        <f ca="1">+TablaVentas[[#This Row],[VENTAL TOTAL]]-TablaVentas[[#This Row],[VENTAL TOTAL]]*TablaVentas[[#This Row],[DESCUENTO]]</f>
        <v>146.39939677471108</v>
      </c>
      <c r="J2471" s="2">
        <f ca="1">0.18*TablaVentas[[#This Row],[SUBTOTAL]]</f>
        <v>26.351891419447995</v>
      </c>
      <c r="K2471" s="2">
        <f ca="1">+TablaVentas[[#This Row],[SUBTOTAL]]+TablaVentas[[#This Row],[IGV]]</f>
        <v>172.75128819415909</v>
      </c>
    </row>
    <row r="2472" spans="1:11" x14ac:dyDescent="0.25">
      <c r="A2472" t="s">
        <v>2481</v>
      </c>
      <c r="B2472" s="6">
        <v>45564</v>
      </c>
      <c r="C2472" t="s">
        <v>10011</v>
      </c>
      <c r="D2472" t="s">
        <v>10017</v>
      </c>
      <c r="E2472">
        <v>15</v>
      </c>
      <c r="F2472">
        <f>+_xlfn.XLOOKUP(TablaVentas[[#This Row],[PRODUCTO FINANCIERO]],TablaPrecios[PRODUCTO FINANCIERO],TablaPrecios[PRECIO UNIT],0)</f>
        <v>9.9</v>
      </c>
      <c r="G2472" s="2">
        <f>+TablaVentas[[#This Row],[CANTIDAD]]*TablaVentas[[#This Row],[PRECIO UNITARIO]]</f>
        <v>148.5</v>
      </c>
      <c r="H2472" s="1">
        <f t="shared" ca="1" si="38"/>
        <v>0.10017484533828463</v>
      </c>
      <c r="I2472" s="2">
        <f ca="1">+TablaVentas[[#This Row],[VENTAL TOTAL]]-TablaVentas[[#This Row],[VENTAL TOTAL]]*TablaVentas[[#This Row],[DESCUENTO]]</f>
        <v>133.62403546726472</v>
      </c>
      <c r="J2472" s="2">
        <f ca="1">0.18*TablaVentas[[#This Row],[SUBTOTAL]]</f>
        <v>24.052326384107648</v>
      </c>
      <c r="K2472" s="2">
        <f ca="1">+TablaVentas[[#This Row],[SUBTOTAL]]+TablaVentas[[#This Row],[IGV]]</f>
        <v>157.67636185137238</v>
      </c>
    </row>
    <row r="2473" spans="1:11" x14ac:dyDescent="0.25">
      <c r="A2473" t="s">
        <v>2482</v>
      </c>
      <c r="B2473" s="6">
        <v>45661</v>
      </c>
      <c r="C2473" t="s">
        <v>10011</v>
      </c>
      <c r="D2473" t="s">
        <v>10017</v>
      </c>
      <c r="E2473">
        <v>18</v>
      </c>
      <c r="F2473">
        <f>+_xlfn.XLOOKUP(TablaVentas[[#This Row],[PRODUCTO FINANCIERO]],TablaPrecios[PRODUCTO FINANCIERO],TablaPrecios[PRECIO UNIT],0)</f>
        <v>9.9</v>
      </c>
      <c r="G2473" s="2">
        <f>+TablaVentas[[#This Row],[CANTIDAD]]*TablaVentas[[#This Row],[PRECIO UNITARIO]]</f>
        <v>178.20000000000002</v>
      </c>
      <c r="H2473" s="1">
        <f t="shared" ca="1" si="38"/>
        <v>0.1495010391272498</v>
      </c>
      <c r="I2473" s="2">
        <f ca="1">+TablaVentas[[#This Row],[VENTAL TOTAL]]-TablaVentas[[#This Row],[VENTAL TOTAL]]*TablaVentas[[#This Row],[DESCUENTO]]</f>
        <v>151.55891482752409</v>
      </c>
      <c r="J2473" s="2">
        <f ca="1">0.18*TablaVentas[[#This Row],[SUBTOTAL]]</f>
        <v>27.280604668954336</v>
      </c>
      <c r="K2473" s="2">
        <f ca="1">+TablaVentas[[#This Row],[SUBTOTAL]]+TablaVentas[[#This Row],[IGV]]</f>
        <v>178.83951949647843</v>
      </c>
    </row>
    <row r="2474" spans="1:11" x14ac:dyDescent="0.25">
      <c r="A2474" t="s">
        <v>2483</v>
      </c>
      <c r="B2474" s="6">
        <v>45649</v>
      </c>
      <c r="C2474" t="s">
        <v>10015</v>
      </c>
      <c r="D2474" t="s">
        <v>10020</v>
      </c>
      <c r="E2474">
        <v>15</v>
      </c>
      <c r="F2474">
        <f>+_xlfn.XLOOKUP(TablaVentas[[#This Row],[PRODUCTO FINANCIERO]],TablaPrecios[PRODUCTO FINANCIERO],TablaPrecios[PRECIO UNIT],0)</f>
        <v>14.9</v>
      </c>
      <c r="G2474" s="2">
        <f>+TablaVentas[[#This Row],[CANTIDAD]]*TablaVentas[[#This Row],[PRECIO UNITARIO]]</f>
        <v>223.5</v>
      </c>
      <c r="H2474" s="1">
        <f t="shared" ca="1" si="38"/>
        <v>0.1110602965803783</v>
      </c>
      <c r="I2474" s="2">
        <f ca="1">+TablaVentas[[#This Row],[VENTAL TOTAL]]-TablaVentas[[#This Row],[VENTAL TOTAL]]*TablaVentas[[#This Row],[DESCUENTO]]</f>
        <v>198.67802371428544</v>
      </c>
      <c r="J2474" s="2">
        <f ca="1">0.18*TablaVentas[[#This Row],[SUBTOTAL]]</f>
        <v>35.76204426857138</v>
      </c>
      <c r="K2474" s="2">
        <f ca="1">+TablaVentas[[#This Row],[SUBTOTAL]]+TablaVentas[[#This Row],[IGV]]</f>
        <v>234.44006798285682</v>
      </c>
    </row>
    <row r="2475" spans="1:11" x14ac:dyDescent="0.25">
      <c r="A2475" t="s">
        <v>2484</v>
      </c>
      <c r="B2475" s="6">
        <v>45641</v>
      </c>
      <c r="C2475" t="s">
        <v>10013</v>
      </c>
      <c r="D2475" t="s">
        <v>10018</v>
      </c>
      <c r="E2475">
        <v>10</v>
      </c>
      <c r="F2475">
        <f>+_xlfn.XLOOKUP(TablaVentas[[#This Row],[PRODUCTO FINANCIERO]],TablaPrecios[PRODUCTO FINANCIERO],TablaPrecios[PRECIO UNIT],0)</f>
        <v>14.9</v>
      </c>
      <c r="G2475" s="2">
        <f>+TablaVentas[[#This Row],[CANTIDAD]]*TablaVentas[[#This Row],[PRECIO UNITARIO]]</f>
        <v>149</v>
      </c>
      <c r="H2475" s="1">
        <f t="shared" ca="1" si="38"/>
        <v>0.19912465874269658</v>
      </c>
      <c r="I2475" s="2">
        <f ca="1">+TablaVentas[[#This Row],[VENTAL TOTAL]]-TablaVentas[[#This Row],[VENTAL TOTAL]]*TablaVentas[[#This Row],[DESCUENTO]]</f>
        <v>119.3304258473382</v>
      </c>
      <c r="J2475" s="2">
        <f ca="1">0.18*TablaVentas[[#This Row],[SUBTOTAL]]</f>
        <v>21.479476652520876</v>
      </c>
      <c r="K2475" s="2">
        <f ca="1">+TablaVentas[[#This Row],[SUBTOTAL]]+TablaVentas[[#This Row],[IGV]]</f>
        <v>140.80990249985908</v>
      </c>
    </row>
    <row r="2476" spans="1:11" x14ac:dyDescent="0.25">
      <c r="A2476" t="s">
        <v>2485</v>
      </c>
      <c r="B2476" s="6">
        <v>46012</v>
      </c>
      <c r="C2476" t="s">
        <v>10013</v>
      </c>
      <c r="D2476" t="s">
        <v>10019</v>
      </c>
      <c r="E2476">
        <v>19</v>
      </c>
      <c r="F2476">
        <f>+_xlfn.XLOOKUP(TablaVentas[[#This Row],[PRODUCTO FINANCIERO]],TablaPrecios[PRODUCTO FINANCIERO],TablaPrecios[PRECIO UNIT],0)</f>
        <v>9.9</v>
      </c>
      <c r="G2476" s="2">
        <f>+TablaVentas[[#This Row],[CANTIDAD]]*TablaVentas[[#This Row],[PRECIO UNITARIO]]</f>
        <v>188.1</v>
      </c>
      <c r="H2476" s="1">
        <f t="shared" ca="1" si="38"/>
        <v>0.11097849932659207</v>
      </c>
      <c r="I2476" s="2">
        <f ca="1">+TablaVentas[[#This Row],[VENTAL TOTAL]]-TablaVentas[[#This Row],[VENTAL TOTAL]]*TablaVentas[[#This Row],[DESCUENTO]]</f>
        <v>167.22494427666803</v>
      </c>
      <c r="J2476" s="2">
        <f ca="1">0.18*TablaVentas[[#This Row],[SUBTOTAL]]</f>
        <v>30.100489969800243</v>
      </c>
      <c r="K2476" s="2">
        <f ca="1">+TablaVentas[[#This Row],[SUBTOTAL]]+TablaVentas[[#This Row],[IGV]]</f>
        <v>197.32543424646826</v>
      </c>
    </row>
    <row r="2477" spans="1:11" x14ac:dyDescent="0.25">
      <c r="A2477" t="s">
        <v>2486</v>
      </c>
      <c r="B2477" s="6">
        <v>45403</v>
      </c>
      <c r="C2477" t="s">
        <v>10011</v>
      </c>
      <c r="D2477" t="s">
        <v>10019</v>
      </c>
      <c r="E2477">
        <v>3</v>
      </c>
      <c r="F2477">
        <f>+_xlfn.XLOOKUP(TablaVentas[[#This Row],[PRODUCTO FINANCIERO]],TablaPrecios[PRODUCTO FINANCIERO],TablaPrecios[PRECIO UNIT],0)</f>
        <v>9.9</v>
      </c>
      <c r="G2477" s="2">
        <f>+TablaVentas[[#This Row],[CANTIDAD]]*TablaVentas[[#This Row],[PRECIO UNITARIO]]</f>
        <v>29.700000000000003</v>
      </c>
      <c r="H2477" s="1">
        <f t="shared" ca="1" si="38"/>
        <v>0.16097326718577126</v>
      </c>
      <c r="I2477" s="2">
        <f ca="1">+TablaVentas[[#This Row],[VENTAL TOTAL]]-TablaVentas[[#This Row],[VENTAL TOTAL]]*TablaVentas[[#This Row],[DESCUENTO]]</f>
        <v>24.919093964582597</v>
      </c>
      <c r="J2477" s="2">
        <f ca="1">0.18*TablaVentas[[#This Row],[SUBTOTAL]]</f>
        <v>4.4854369136248673</v>
      </c>
      <c r="K2477" s="2">
        <f ca="1">+TablaVentas[[#This Row],[SUBTOTAL]]+TablaVentas[[#This Row],[IGV]]</f>
        <v>29.404530878207463</v>
      </c>
    </row>
    <row r="2478" spans="1:11" x14ac:dyDescent="0.25">
      <c r="A2478" t="s">
        <v>2487</v>
      </c>
      <c r="B2478" s="6">
        <v>46001</v>
      </c>
      <c r="C2478" t="s">
        <v>10015</v>
      </c>
      <c r="D2478" t="s">
        <v>10018</v>
      </c>
      <c r="E2478">
        <v>7</v>
      </c>
      <c r="F2478">
        <f>+_xlfn.XLOOKUP(TablaVentas[[#This Row],[PRODUCTO FINANCIERO]],TablaPrecios[PRODUCTO FINANCIERO],TablaPrecios[PRECIO UNIT],0)</f>
        <v>14.9</v>
      </c>
      <c r="G2478" s="2">
        <f>+TablaVentas[[#This Row],[CANTIDAD]]*TablaVentas[[#This Row],[PRECIO UNITARIO]]</f>
        <v>104.3</v>
      </c>
      <c r="H2478" s="1">
        <f t="shared" ca="1" si="38"/>
        <v>0.14114903711669527</v>
      </c>
      <c r="I2478" s="2">
        <f ca="1">+TablaVentas[[#This Row],[VENTAL TOTAL]]-TablaVentas[[#This Row],[VENTAL TOTAL]]*TablaVentas[[#This Row],[DESCUENTO]]</f>
        <v>89.578155428728678</v>
      </c>
      <c r="J2478" s="2">
        <f ca="1">0.18*TablaVentas[[#This Row],[SUBTOTAL]]</f>
        <v>16.124067977171162</v>
      </c>
      <c r="K2478" s="2">
        <f ca="1">+TablaVentas[[#This Row],[SUBTOTAL]]+TablaVentas[[#This Row],[IGV]]</f>
        <v>105.70222340589984</v>
      </c>
    </row>
    <row r="2479" spans="1:11" x14ac:dyDescent="0.25">
      <c r="A2479" t="s">
        <v>2488</v>
      </c>
      <c r="B2479" s="6">
        <v>45876</v>
      </c>
      <c r="C2479" t="s">
        <v>10011</v>
      </c>
      <c r="D2479" t="s">
        <v>10018</v>
      </c>
      <c r="E2479">
        <v>16</v>
      </c>
      <c r="F2479">
        <f>+_xlfn.XLOOKUP(TablaVentas[[#This Row],[PRODUCTO FINANCIERO]],TablaPrecios[PRODUCTO FINANCIERO],TablaPrecios[PRECIO UNIT],0)</f>
        <v>14.9</v>
      </c>
      <c r="G2479" s="2">
        <f>+TablaVentas[[#This Row],[CANTIDAD]]*TablaVentas[[#This Row],[PRECIO UNITARIO]]</f>
        <v>238.4</v>
      </c>
      <c r="H2479" s="1">
        <f t="shared" ca="1" si="38"/>
        <v>0.13069218466154747</v>
      </c>
      <c r="I2479" s="2">
        <f ca="1">+TablaVentas[[#This Row],[VENTAL TOTAL]]-TablaVentas[[#This Row],[VENTAL TOTAL]]*TablaVentas[[#This Row],[DESCUENTO]]</f>
        <v>207.24298317668709</v>
      </c>
      <c r="J2479" s="2">
        <f ca="1">0.18*TablaVentas[[#This Row],[SUBTOTAL]]</f>
        <v>37.303736971803673</v>
      </c>
      <c r="K2479" s="2">
        <f ca="1">+TablaVentas[[#This Row],[SUBTOTAL]]+TablaVentas[[#This Row],[IGV]]</f>
        <v>244.54672014849075</v>
      </c>
    </row>
    <row r="2480" spans="1:11" x14ac:dyDescent="0.25">
      <c r="A2480" t="s">
        <v>2489</v>
      </c>
      <c r="B2480" s="6">
        <v>45400</v>
      </c>
      <c r="C2480" t="s">
        <v>10015</v>
      </c>
      <c r="D2480" t="s">
        <v>10019</v>
      </c>
      <c r="E2480">
        <v>5</v>
      </c>
      <c r="F2480">
        <f>+_xlfn.XLOOKUP(TablaVentas[[#This Row],[PRODUCTO FINANCIERO]],TablaPrecios[PRODUCTO FINANCIERO],TablaPrecios[PRECIO UNIT],0)</f>
        <v>9.9</v>
      </c>
      <c r="G2480" s="2">
        <f>+TablaVentas[[#This Row],[CANTIDAD]]*TablaVentas[[#This Row],[PRECIO UNITARIO]]</f>
        <v>49.5</v>
      </c>
      <c r="H2480" s="1">
        <f t="shared" ca="1" si="38"/>
        <v>0.17951941091459495</v>
      </c>
      <c r="I2480" s="2">
        <f ca="1">+TablaVentas[[#This Row],[VENTAL TOTAL]]-TablaVentas[[#This Row],[VENTAL TOTAL]]*TablaVentas[[#This Row],[DESCUENTO]]</f>
        <v>40.613789159727553</v>
      </c>
      <c r="J2480" s="2">
        <f ca="1">0.18*TablaVentas[[#This Row],[SUBTOTAL]]</f>
        <v>7.3104820487509592</v>
      </c>
      <c r="K2480" s="2">
        <f ca="1">+TablaVentas[[#This Row],[SUBTOTAL]]+TablaVentas[[#This Row],[IGV]]</f>
        <v>47.924271208478515</v>
      </c>
    </row>
    <row r="2481" spans="1:11" x14ac:dyDescent="0.25">
      <c r="A2481" t="s">
        <v>2490</v>
      </c>
      <c r="B2481" s="6">
        <v>45784</v>
      </c>
      <c r="C2481" t="s">
        <v>10011</v>
      </c>
      <c r="D2481" t="s">
        <v>10018</v>
      </c>
      <c r="E2481">
        <v>6</v>
      </c>
      <c r="F2481">
        <f>+_xlfn.XLOOKUP(TablaVentas[[#This Row],[PRODUCTO FINANCIERO]],TablaPrecios[PRODUCTO FINANCIERO],TablaPrecios[PRECIO UNIT],0)</f>
        <v>14.9</v>
      </c>
      <c r="G2481" s="2">
        <f>+TablaVentas[[#This Row],[CANTIDAD]]*TablaVentas[[#This Row],[PRECIO UNITARIO]]</f>
        <v>89.4</v>
      </c>
      <c r="H2481" s="1">
        <f t="shared" ca="1" si="38"/>
        <v>0.11549322661629526</v>
      </c>
      <c r="I2481" s="2">
        <f ca="1">+TablaVentas[[#This Row],[VENTAL TOTAL]]-TablaVentas[[#This Row],[VENTAL TOTAL]]*TablaVentas[[#This Row],[DESCUENTO]]</f>
        <v>79.07490554050321</v>
      </c>
      <c r="J2481" s="2">
        <f ca="1">0.18*TablaVentas[[#This Row],[SUBTOTAL]]</f>
        <v>14.233482997290578</v>
      </c>
      <c r="K2481" s="2">
        <f ca="1">+TablaVentas[[#This Row],[SUBTOTAL]]+TablaVentas[[#This Row],[IGV]]</f>
        <v>93.308388537793789</v>
      </c>
    </row>
    <row r="2482" spans="1:11" x14ac:dyDescent="0.25">
      <c r="A2482" t="s">
        <v>2491</v>
      </c>
      <c r="B2482" s="6">
        <v>45439</v>
      </c>
      <c r="C2482" t="s">
        <v>10015</v>
      </c>
      <c r="D2482" t="s">
        <v>10022</v>
      </c>
      <c r="E2482">
        <v>8</v>
      </c>
      <c r="F2482">
        <f>+_xlfn.XLOOKUP(TablaVentas[[#This Row],[PRODUCTO FINANCIERO]],TablaPrecios[PRODUCTO FINANCIERO],TablaPrecios[PRECIO UNIT],0)</f>
        <v>20.9</v>
      </c>
      <c r="G2482" s="2">
        <f>+TablaVentas[[#This Row],[CANTIDAD]]*TablaVentas[[#This Row],[PRECIO UNITARIO]]</f>
        <v>167.2</v>
      </c>
      <c r="H2482" s="1">
        <f t="shared" ca="1" si="38"/>
        <v>0.16675681682474014</v>
      </c>
      <c r="I2482" s="2">
        <f ca="1">+TablaVentas[[#This Row],[VENTAL TOTAL]]-TablaVentas[[#This Row],[VENTAL TOTAL]]*TablaVentas[[#This Row],[DESCUENTO]]</f>
        <v>139.31826022690345</v>
      </c>
      <c r="J2482" s="2">
        <f ca="1">0.18*TablaVentas[[#This Row],[SUBTOTAL]]</f>
        <v>25.077286840842621</v>
      </c>
      <c r="K2482" s="2">
        <f ca="1">+TablaVentas[[#This Row],[SUBTOTAL]]+TablaVentas[[#This Row],[IGV]]</f>
        <v>164.39554706774607</v>
      </c>
    </row>
    <row r="2483" spans="1:11" x14ac:dyDescent="0.25">
      <c r="A2483" t="s">
        <v>2492</v>
      </c>
      <c r="B2483" s="6">
        <v>45524</v>
      </c>
      <c r="C2483" t="s">
        <v>10016</v>
      </c>
      <c r="D2483" t="s">
        <v>10017</v>
      </c>
      <c r="E2483">
        <v>3</v>
      </c>
      <c r="F2483">
        <f>+_xlfn.XLOOKUP(TablaVentas[[#This Row],[PRODUCTO FINANCIERO]],TablaPrecios[PRODUCTO FINANCIERO],TablaPrecios[PRECIO UNIT],0)</f>
        <v>9.9</v>
      </c>
      <c r="G2483" s="2">
        <f>+TablaVentas[[#This Row],[CANTIDAD]]*TablaVentas[[#This Row],[PRECIO UNITARIO]]</f>
        <v>29.700000000000003</v>
      </c>
      <c r="H2483" s="1">
        <f t="shared" ca="1" si="38"/>
        <v>0.19452157432344361</v>
      </c>
      <c r="I2483" s="2">
        <f ca="1">+TablaVentas[[#This Row],[VENTAL TOTAL]]-TablaVentas[[#This Row],[VENTAL TOTAL]]*TablaVentas[[#This Row],[DESCUENTO]]</f>
        <v>23.922709242593726</v>
      </c>
      <c r="J2483" s="2">
        <f ca="1">0.18*TablaVentas[[#This Row],[SUBTOTAL]]</f>
        <v>4.3060876636668706</v>
      </c>
      <c r="K2483" s="2">
        <f ca="1">+TablaVentas[[#This Row],[SUBTOTAL]]+TablaVentas[[#This Row],[IGV]]</f>
        <v>28.228796906260598</v>
      </c>
    </row>
    <row r="2484" spans="1:11" x14ac:dyDescent="0.25">
      <c r="A2484" t="s">
        <v>2493</v>
      </c>
      <c r="B2484" s="6">
        <v>45382</v>
      </c>
      <c r="C2484" t="s">
        <v>10012</v>
      </c>
      <c r="D2484" t="s">
        <v>10017</v>
      </c>
      <c r="E2484">
        <v>18</v>
      </c>
      <c r="F2484">
        <f>+_xlfn.XLOOKUP(TablaVentas[[#This Row],[PRODUCTO FINANCIERO]],TablaPrecios[PRODUCTO FINANCIERO],TablaPrecios[PRECIO UNIT],0)</f>
        <v>9.9</v>
      </c>
      <c r="G2484" s="2">
        <f>+TablaVentas[[#This Row],[CANTIDAD]]*TablaVentas[[#This Row],[PRECIO UNITARIO]]</f>
        <v>178.20000000000002</v>
      </c>
      <c r="H2484" s="1">
        <f t="shared" ca="1" si="38"/>
        <v>0.16857195380570436</v>
      </c>
      <c r="I2484" s="2">
        <f ca="1">+TablaVentas[[#This Row],[VENTAL TOTAL]]-TablaVentas[[#This Row],[VENTAL TOTAL]]*TablaVentas[[#This Row],[DESCUENTO]]</f>
        <v>148.1604778318235</v>
      </c>
      <c r="J2484" s="2">
        <f ca="1">0.18*TablaVentas[[#This Row],[SUBTOTAL]]</f>
        <v>26.668886009728229</v>
      </c>
      <c r="K2484" s="2">
        <f ca="1">+TablaVentas[[#This Row],[SUBTOTAL]]+TablaVentas[[#This Row],[IGV]]</f>
        <v>174.82936384155173</v>
      </c>
    </row>
    <row r="2485" spans="1:11" x14ac:dyDescent="0.25">
      <c r="A2485" t="s">
        <v>2494</v>
      </c>
      <c r="B2485" s="6">
        <v>46006</v>
      </c>
      <c r="C2485" t="s">
        <v>10013</v>
      </c>
      <c r="D2485" t="s">
        <v>10022</v>
      </c>
      <c r="E2485">
        <v>13</v>
      </c>
      <c r="F2485">
        <f>+_xlfn.XLOOKUP(TablaVentas[[#This Row],[PRODUCTO FINANCIERO]],TablaPrecios[PRODUCTO FINANCIERO],TablaPrecios[PRECIO UNIT],0)</f>
        <v>20.9</v>
      </c>
      <c r="G2485" s="2">
        <f>+TablaVentas[[#This Row],[CANTIDAD]]*TablaVentas[[#This Row],[PRECIO UNITARIO]]</f>
        <v>271.7</v>
      </c>
      <c r="H2485" s="1">
        <f t="shared" ca="1" si="38"/>
        <v>0.16350449110948337</v>
      </c>
      <c r="I2485" s="2">
        <f ca="1">+TablaVentas[[#This Row],[VENTAL TOTAL]]-TablaVentas[[#This Row],[VENTAL TOTAL]]*TablaVentas[[#This Row],[DESCUENTO]]</f>
        <v>227.27582976555337</v>
      </c>
      <c r="J2485" s="2">
        <f ca="1">0.18*TablaVentas[[#This Row],[SUBTOTAL]]</f>
        <v>40.909649357799601</v>
      </c>
      <c r="K2485" s="2">
        <f ca="1">+TablaVentas[[#This Row],[SUBTOTAL]]+TablaVentas[[#This Row],[IGV]]</f>
        <v>268.18547912335299</v>
      </c>
    </row>
    <row r="2486" spans="1:11" x14ac:dyDescent="0.25">
      <c r="A2486" t="s">
        <v>2495</v>
      </c>
      <c r="B2486" s="6">
        <v>45297</v>
      </c>
      <c r="C2486" t="s">
        <v>10015</v>
      </c>
      <c r="D2486" t="s">
        <v>10018</v>
      </c>
      <c r="E2486">
        <v>7</v>
      </c>
      <c r="F2486">
        <f>+_xlfn.XLOOKUP(TablaVentas[[#This Row],[PRODUCTO FINANCIERO]],TablaPrecios[PRODUCTO FINANCIERO],TablaPrecios[PRECIO UNIT],0)</f>
        <v>14.9</v>
      </c>
      <c r="G2486" s="2">
        <f>+TablaVentas[[#This Row],[CANTIDAD]]*TablaVentas[[#This Row],[PRECIO UNITARIO]]</f>
        <v>104.3</v>
      </c>
      <c r="H2486" s="1">
        <f t="shared" ca="1" si="38"/>
        <v>0.11951618864950425</v>
      </c>
      <c r="I2486" s="2">
        <f ca="1">+TablaVentas[[#This Row],[VENTAL TOTAL]]-TablaVentas[[#This Row],[VENTAL TOTAL]]*TablaVentas[[#This Row],[DESCUENTO]]</f>
        <v>91.834461523856703</v>
      </c>
      <c r="J2486" s="2">
        <f ca="1">0.18*TablaVentas[[#This Row],[SUBTOTAL]]</f>
        <v>16.530203074294207</v>
      </c>
      <c r="K2486" s="2">
        <f ca="1">+TablaVentas[[#This Row],[SUBTOTAL]]+TablaVentas[[#This Row],[IGV]]</f>
        <v>108.36466459815091</v>
      </c>
    </row>
    <row r="2487" spans="1:11" x14ac:dyDescent="0.25">
      <c r="A2487" t="s">
        <v>2496</v>
      </c>
      <c r="B2487" s="6">
        <v>45638</v>
      </c>
      <c r="C2487" t="s">
        <v>10014</v>
      </c>
      <c r="D2487" t="s">
        <v>10022</v>
      </c>
      <c r="E2487">
        <v>16</v>
      </c>
      <c r="F2487">
        <f>+_xlfn.XLOOKUP(TablaVentas[[#This Row],[PRODUCTO FINANCIERO]],TablaPrecios[PRODUCTO FINANCIERO],TablaPrecios[PRECIO UNIT],0)</f>
        <v>20.9</v>
      </c>
      <c r="G2487" s="2">
        <f>+TablaVentas[[#This Row],[CANTIDAD]]*TablaVentas[[#This Row],[PRECIO UNITARIO]]</f>
        <v>334.4</v>
      </c>
      <c r="H2487" s="1">
        <f t="shared" ca="1" si="38"/>
        <v>0.1718122865457743</v>
      </c>
      <c r="I2487" s="2">
        <f ca="1">+TablaVentas[[#This Row],[VENTAL TOTAL]]-TablaVentas[[#This Row],[VENTAL TOTAL]]*TablaVentas[[#This Row],[DESCUENTO]]</f>
        <v>276.94597137909307</v>
      </c>
      <c r="J2487" s="2">
        <f ca="1">0.18*TablaVentas[[#This Row],[SUBTOTAL]]</f>
        <v>49.850274848236751</v>
      </c>
      <c r="K2487" s="2">
        <f ca="1">+TablaVentas[[#This Row],[SUBTOTAL]]+TablaVentas[[#This Row],[IGV]]</f>
        <v>326.79624622732979</v>
      </c>
    </row>
    <row r="2488" spans="1:11" x14ac:dyDescent="0.25">
      <c r="A2488" t="s">
        <v>2497</v>
      </c>
      <c r="B2488" s="6">
        <v>45914</v>
      </c>
      <c r="C2488" t="s">
        <v>10014</v>
      </c>
      <c r="D2488" t="s">
        <v>10022</v>
      </c>
      <c r="E2488">
        <v>9</v>
      </c>
      <c r="F2488">
        <f>+_xlfn.XLOOKUP(TablaVentas[[#This Row],[PRODUCTO FINANCIERO]],TablaPrecios[PRODUCTO FINANCIERO],TablaPrecios[PRECIO UNIT],0)</f>
        <v>20.9</v>
      </c>
      <c r="G2488" s="2">
        <f>+TablaVentas[[#This Row],[CANTIDAD]]*TablaVentas[[#This Row],[PRECIO UNITARIO]]</f>
        <v>188.1</v>
      </c>
      <c r="H2488" s="1">
        <f t="shared" ca="1" si="38"/>
        <v>0.16059798441279005</v>
      </c>
      <c r="I2488" s="2">
        <f ca="1">+TablaVentas[[#This Row],[VENTAL TOTAL]]-TablaVentas[[#This Row],[VENTAL TOTAL]]*TablaVentas[[#This Row],[DESCUENTO]]</f>
        <v>157.8915191319542</v>
      </c>
      <c r="J2488" s="2">
        <f ca="1">0.18*TablaVentas[[#This Row],[SUBTOTAL]]</f>
        <v>28.420473443751753</v>
      </c>
      <c r="K2488" s="2">
        <f ca="1">+TablaVentas[[#This Row],[SUBTOTAL]]+TablaVentas[[#This Row],[IGV]]</f>
        <v>186.31199257570594</v>
      </c>
    </row>
    <row r="2489" spans="1:11" x14ac:dyDescent="0.25">
      <c r="A2489" t="s">
        <v>2498</v>
      </c>
      <c r="B2489" s="6">
        <v>46342</v>
      </c>
      <c r="C2489" t="s">
        <v>10012</v>
      </c>
      <c r="D2489" t="s">
        <v>10017</v>
      </c>
      <c r="E2489">
        <v>12</v>
      </c>
      <c r="F2489">
        <f>+_xlfn.XLOOKUP(TablaVentas[[#This Row],[PRODUCTO FINANCIERO]],TablaPrecios[PRODUCTO FINANCIERO],TablaPrecios[PRECIO UNIT],0)</f>
        <v>9.9</v>
      </c>
      <c r="G2489" s="2">
        <f>+TablaVentas[[#This Row],[CANTIDAD]]*TablaVentas[[#This Row],[PRECIO UNITARIO]]</f>
        <v>118.80000000000001</v>
      </c>
      <c r="H2489" s="1">
        <f t="shared" ca="1" si="38"/>
        <v>0.19994536063585855</v>
      </c>
      <c r="I2489" s="2">
        <f ca="1">+TablaVentas[[#This Row],[VENTAL TOTAL]]-TablaVentas[[#This Row],[VENTAL TOTAL]]*TablaVentas[[#This Row],[DESCUENTO]]</f>
        <v>95.046491156460007</v>
      </c>
      <c r="J2489" s="2">
        <f ca="1">0.18*TablaVentas[[#This Row],[SUBTOTAL]]</f>
        <v>17.1083684081628</v>
      </c>
      <c r="K2489" s="2">
        <f ca="1">+TablaVentas[[#This Row],[SUBTOTAL]]+TablaVentas[[#This Row],[IGV]]</f>
        <v>112.15485956462281</v>
      </c>
    </row>
    <row r="2490" spans="1:11" x14ac:dyDescent="0.25">
      <c r="A2490" t="s">
        <v>2499</v>
      </c>
      <c r="B2490" s="6">
        <v>45785</v>
      </c>
      <c r="C2490" t="s">
        <v>10015</v>
      </c>
      <c r="D2490" t="s">
        <v>10019</v>
      </c>
      <c r="E2490">
        <v>7</v>
      </c>
      <c r="F2490">
        <f>+_xlfn.XLOOKUP(TablaVentas[[#This Row],[PRODUCTO FINANCIERO]],TablaPrecios[PRODUCTO FINANCIERO],TablaPrecios[PRECIO UNIT],0)</f>
        <v>9.9</v>
      </c>
      <c r="G2490" s="2">
        <f>+TablaVentas[[#This Row],[CANTIDAD]]*TablaVentas[[#This Row],[PRECIO UNITARIO]]</f>
        <v>69.3</v>
      </c>
      <c r="H2490" s="1">
        <f t="shared" ca="1" si="38"/>
        <v>0.17804225219786718</v>
      </c>
      <c r="I2490" s="2">
        <f ca="1">+TablaVentas[[#This Row],[VENTAL TOTAL]]-TablaVentas[[#This Row],[VENTAL TOTAL]]*TablaVentas[[#This Row],[DESCUENTO]]</f>
        <v>56.961671922687799</v>
      </c>
      <c r="J2490" s="2">
        <f ca="1">0.18*TablaVentas[[#This Row],[SUBTOTAL]]</f>
        <v>10.253100946083803</v>
      </c>
      <c r="K2490" s="2">
        <f ca="1">+TablaVentas[[#This Row],[SUBTOTAL]]+TablaVentas[[#This Row],[IGV]]</f>
        <v>67.214772868771604</v>
      </c>
    </row>
    <row r="2491" spans="1:11" x14ac:dyDescent="0.25">
      <c r="A2491" t="s">
        <v>2500</v>
      </c>
      <c r="B2491" s="6">
        <v>45933</v>
      </c>
      <c r="C2491" t="s">
        <v>10014</v>
      </c>
      <c r="D2491" t="s">
        <v>10017</v>
      </c>
      <c r="E2491">
        <v>4</v>
      </c>
      <c r="F2491">
        <f>+_xlfn.XLOOKUP(TablaVentas[[#This Row],[PRODUCTO FINANCIERO]],TablaPrecios[PRODUCTO FINANCIERO],TablaPrecios[PRECIO UNIT],0)</f>
        <v>9.9</v>
      </c>
      <c r="G2491" s="2">
        <f>+TablaVentas[[#This Row],[CANTIDAD]]*TablaVentas[[#This Row],[PRECIO UNITARIO]]</f>
        <v>39.6</v>
      </c>
      <c r="H2491" s="1">
        <f t="shared" ca="1" si="38"/>
        <v>0.1395439427681171</v>
      </c>
      <c r="I2491" s="2">
        <f ca="1">+TablaVentas[[#This Row],[VENTAL TOTAL]]-TablaVentas[[#This Row],[VENTAL TOTAL]]*TablaVentas[[#This Row],[DESCUENTO]]</f>
        <v>34.074059866382562</v>
      </c>
      <c r="J2491" s="2">
        <f ca="1">0.18*TablaVentas[[#This Row],[SUBTOTAL]]</f>
        <v>6.1333307759488607</v>
      </c>
      <c r="K2491" s="2">
        <f ca="1">+TablaVentas[[#This Row],[SUBTOTAL]]+TablaVentas[[#This Row],[IGV]]</f>
        <v>40.207390642331426</v>
      </c>
    </row>
    <row r="2492" spans="1:11" x14ac:dyDescent="0.25">
      <c r="A2492" t="s">
        <v>2501</v>
      </c>
      <c r="B2492" s="6">
        <v>46320</v>
      </c>
      <c r="C2492" t="s">
        <v>10011</v>
      </c>
      <c r="D2492" t="s">
        <v>10017</v>
      </c>
      <c r="E2492">
        <v>4</v>
      </c>
      <c r="F2492">
        <f>+_xlfn.XLOOKUP(TablaVentas[[#This Row],[PRODUCTO FINANCIERO]],TablaPrecios[PRODUCTO FINANCIERO],TablaPrecios[PRECIO UNIT],0)</f>
        <v>9.9</v>
      </c>
      <c r="G2492" s="2">
        <f>+TablaVentas[[#This Row],[CANTIDAD]]*TablaVentas[[#This Row],[PRECIO UNITARIO]]</f>
        <v>39.6</v>
      </c>
      <c r="H2492" s="1">
        <f t="shared" ca="1" si="38"/>
        <v>0.18500369306424175</v>
      </c>
      <c r="I2492" s="2">
        <f ca="1">+TablaVentas[[#This Row],[VENTAL TOTAL]]-TablaVentas[[#This Row],[VENTAL TOTAL]]*TablaVentas[[#This Row],[DESCUENTO]]</f>
        <v>32.273853754656031</v>
      </c>
      <c r="J2492" s="2">
        <f ca="1">0.18*TablaVentas[[#This Row],[SUBTOTAL]]</f>
        <v>5.8092936758380853</v>
      </c>
      <c r="K2492" s="2">
        <f ca="1">+TablaVentas[[#This Row],[SUBTOTAL]]+TablaVentas[[#This Row],[IGV]]</f>
        <v>38.083147430494115</v>
      </c>
    </row>
    <row r="2493" spans="1:11" x14ac:dyDescent="0.25">
      <c r="A2493" t="s">
        <v>2502</v>
      </c>
      <c r="B2493" s="6">
        <v>45970</v>
      </c>
      <c r="C2493" t="s">
        <v>10011</v>
      </c>
      <c r="D2493" t="s">
        <v>10020</v>
      </c>
      <c r="E2493">
        <v>5</v>
      </c>
      <c r="F2493">
        <f>+_xlfn.XLOOKUP(TablaVentas[[#This Row],[PRODUCTO FINANCIERO]],TablaPrecios[PRODUCTO FINANCIERO],TablaPrecios[PRECIO UNIT],0)</f>
        <v>14.9</v>
      </c>
      <c r="G2493" s="2">
        <f>+TablaVentas[[#This Row],[CANTIDAD]]*TablaVentas[[#This Row],[PRECIO UNITARIO]]</f>
        <v>74.5</v>
      </c>
      <c r="H2493" s="1">
        <f t="shared" ca="1" si="38"/>
        <v>0.1088102472387647</v>
      </c>
      <c r="I2493" s="2">
        <f ca="1">+TablaVentas[[#This Row],[VENTAL TOTAL]]-TablaVentas[[#This Row],[VENTAL TOTAL]]*TablaVentas[[#This Row],[DESCUENTO]]</f>
        <v>66.393636580712027</v>
      </c>
      <c r="J2493" s="2">
        <f ca="1">0.18*TablaVentas[[#This Row],[SUBTOTAL]]</f>
        <v>11.950854584528164</v>
      </c>
      <c r="K2493" s="2">
        <f ca="1">+TablaVentas[[#This Row],[SUBTOTAL]]+TablaVentas[[#This Row],[IGV]]</f>
        <v>78.344491165240186</v>
      </c>
    </row>
    <row r="2494" spans="1:11" x14ac:dyDescent="0.25">
      <c r="A2494" t="s">
        <v>2503</v>
      </c>
      <c r="B2494" s="6">
        <v>46230</v>
      </c>
      <c r="C2494" t="s">
        <v>10011</v>
      </c>
      <c r="D2494" t="s">
        <v>10018</v>
      </c>
      <c r="E2494">
        <v>3</v>
      </c>
      <c r="F2494">
        <f>+_xlfn.XLOOKUP(TablaVentas[[#This Row],[PRODUCTO FINANCIERO]],TablaPrecios[PRODUCTO FINANCIERO],TablaPrecios[PRECIO UNIT],0)</f>
        <v>14.9</v>
      </c>
      <c r="G2494" s="2">
        <f>+TablaVentas[[#This Row],[CANTIDAD]]*TablaVentas[[#This Row],[PRECIO UNITARIO]]</f>
        <v>44.7</v>
      </c>
      <c r="H2494" s="1">
        <f t="shared" ca="1" si="38"/>
        <v>0.17423437780220907</v>
      </c>
      <c r="I2494" s="2">
        <f ca="1">+TablaVentas[[#This Row],[VENTAL TOTAL]]-TablaVentas[[#This Row],[VENTAL TOTAL]]*TablaVentas[[#This Row],[DESCUENTO]]</f>
        <v>36.911723312241257</v>
      </c>
      <c r="J2494" s="2">
        <f ca="1">0.18*TablaVentas[[#This Row],[SUBTOTAL]]</f>
        <v>6.6441101962034264</v>
      </c>
      <c r="K2494" s="2">
        <f ca="1">+TablaVentas[[#This Row],[SUBTOTAL]]+TablaVentas[[#This Row],[IGV]]</f>
        <v>43.555833508444685</v>
      </c>
    </row>
    <row r="2495" spans="1:11" x14ac:dyDescent="0.25">
      <c r="A2495" t="s">
        <v>2504</v>
      </c>
      <c r="B2495" s="6">
        <v>46090</v>
      </c>
      <c r="C2495" t="s">
        <v>10014</v>
      </c>
      <c r="D2495" t="s">
        <v>10022</v>
      </c>
      <c r="E2495">
        <v>17</v>
      </c>
      <c r="F2495">
        <f>+_xlfn.XLOOKUP(TablaVentas[[#This Row],[PRODUCTO FINANCIERO]],TablaPrecios[PRODUCTO FINANCIERO],TablaPrecios[PRECIO UNIT],0)</f>
        <v>20.9</v>
      </c>
      <c r="G2495" s="2">
        <f>+TablaVentas[[#This Row],[CANTIDAD]]*TablaVentas[[#This Row],[PRECIO UNITARIO]]</f>
        <v>355.29999999999995</v>
      </c>
      <c r="H2495" s="1">
        <f t="shared" ca="1" si="38"/>
        <v>0.10307673272892268</v>
      </c>
      <c r="I2495" s="2">
        <f ca="1">+TablaVentas[[#This Row],[VENTAL TOTAL]]-TablaVentas[[#This Row],[VENTAL TOTAL]]*TablaVentas[[#This Row],[DESCUENTO]]</f>
        <v>318.67683686141373</v>
      </c>
      <c r="J2495" s="2">
        <f ca="1">0.18*TablaVentas[[#This Row],[SUBTOTAL]]</f>
        <v>57.361830635054467</v>
      </c>
      <c r="K2495" s="2">
        <f ca="1">+TablaVentas[[#This Row],[SUBTOTAL]]+TablaVentas[[#This Row],[IGV]]</f>
        <v>376.03866749646818</v>
      </c>
    </row>
    <row r="2496" spans="1:11" x14ac:dyDescent="0.25">
      <c r="A2496" t="s">
        <v>2505</v>
      </c>
      <c r="B2496" s="6">
        <v>45368</v>
      </c>
      <c r="C2496" t="s">
        <v>10016</v>
      </c>
      <c r="D2496" t="s">
        <v>10018</v>
      </c>
      <c r="E2496">
        <v>10</v>
      </c>
      <c r="F2496">
        <f>+_xlfn.XLOOKUP(TablaVentas[[#This Row],[PRODUCTO FINANCIERO]],TablaPrecios[PRODUCTO FINANCIERO],TablaPrecios[PRECIO UNIT],0)</f>
        <v>14.9</v>
      </c>
      <c r="G2496" s="2">
        <f>+TablaVentas[[#This Row],[CANTIDAD]]*TablaVentas[[#This Row],[PRECIO UNITARIO]]</f>
        <v>149</v>
      </c>
      <c r="H2496" s="1">
        <f t="shared" ca="1" si="38"/>
        <v>0.18343156426223248</v>
      </c>
      <c r="I2496" s="2">
        <f ca="1">+TablaVentas[[#This Row],[VENTAL TOTAL]]-TablaVentas[[#This Row],[VENTAL TOTAL]]*TablaVentas[[#This Row],[DESCUENTO]]</f>
        <v>121.66869692492736</v>
      </c>
      <c r="J2496" s="2">
        <f ca="1">0.18*TablaVentas[[#This Row],[SUBTOTAL]]</f>
        <v>21.900365446486923</v>
      </c>
      <c r="K2496" s="2">
        <f ca="1">+TablaVentas[[#This Row],[SUBTOTAL]]+TablaVentas[[#This Row],[IGV]]</f>
        <v>143.56906237141428</v>
      </c>
    </row>
    <row r="2497" spans="1:11" x14ac:dyDescent="0.25">
      <c r="A2497" t="s">
        <v>2506</v>
      </c>
      <c r="B2497" s="6">
        <v>46278</v>
      </c>
      <c r="C2497" t="s">
        <v>10013</v>
      </c>
      <c r="D2497" t="s">
        <v>10022</v>
      </c>
      <c r="E2497">
        <v>18</v>
      </c>
      <c r="F2497">
        <f>+_xlfn.XLOOKUP(TablaVentas[[#This Row],[PRODUCTO FINANCIERO]],TablaPrecios[PRODUCTO FINANCIERO],TablaPrecios[PRECIO UNIT],0)</f>
        <v>20.9</v>
      </c>
      <c r="G2497" s="2">
        <f>+TablaVentas[[#This Row],[CANTIDAD]]*TablaVentas[[#This Row],[PRECIO UNITARIO]]</f>
        <v>376.2</v>
      </c>
      <c r="H2497" s="1">
        <f t="shared" ca="1" si="38"/>
        <v>0.17691253265600043</v>
      </c>
      <c r="I2497" s="2">
        <f ca="1">+TablaVentas[[#This Row],[VENTAL TOTAL]]-TablaVentas[[#This Row],[VENTAL TOTAL]]*TablaVentas[[#This Row],[DESCUENTO]]</f>
        <v>309.6455052148126</v>
      </c>
      <c r="J2497" s="2">
        <f ca="1">0.18*TablaVentas[[#This Row],[SUBTOTAL]]</f>
        <v>55.736190938666269</v>
      </c>
      <c r="K2497" s="2">
        <f ca="1">+TablaVentas[[#This Row],[SUBTOTAL]]+TablaVentas[[#This Row],[IGV]]</f>
        <v>365.38169615347886</v>
      </c>
    </row>
    <row r="2498" spans="1:11" x14ac:dyDescent="0.25">
      <c r="A2498" t="s">
        <v>2507</v>
      </c>
      <c r="B2498" s="6">
        <v>45719</v>
      </c>
      <c r="C2498" t="s">
        <v>10015</v>
      </c>
      <c r="D2498" t="s">
        <v>10020</v>
      </c>
      <c r="E2498">
        <v>17</v>
      </c>
      <c r="F2498">
        <f>+_xlfn.XLOOKUP(TablaVentas[[#This Row],[PRODUCTO FINANCIERO]],TablaPrecios[PRODUCTO FINANCIERO],TablaPrecios[PRECIO UNIT],0)</f>
        <v>14.9</v>
      </c>
      <c r="G2498" s="2">
        <f>+TablaVentas[[#This Row],[CANTIDAD]]*TablaVentas[[#This Row],[PRECIO UNITARIO]]</f>
        <v>253.3</v>
      </c>
      <c r="H2498" s="1">
        <f t="shared" ref="H2498:H2561" ca="1" si="39">+RAND()*0.1+0.1</f>
        <v>0.17498638072749073</v>
      </c>
      <c r="I2498" s="2">
        <f ca="1">+TablaVentas[[#This Row],[VENTAL TOTAL]]-TablaVentas[[#This Row],[VENTAL TOTAL]]*TablaVentas[[#This Row],[DESCUENTO]]</f>
        <v>208.97594976172661</v>
      </c>
      <c r="J2498" s="2">
        <f ca="1">0.18*TablaVentas[[#This Row],[SUBTOTAL]]</f>
        <v>37.615670957110787</v>
      </c>
      <c r="K2498" s="2">
        <f ca="1">+TablaVentas[[#This Row],[SUBTOTAL]]+TablaVentas[[#This Row],[IGV]]</f>
        <v>246.59162071883739</v>
      </c>
    </row>
    <row r="2499" spans="1:11" x14ac:dyDescent="0.25">
      <c r="A2499" t="s">
        <v>2508</v>
      </c>
      <c r="B2499" s="6">
        <v>45478</v>
      </c>
      <c r="C2499" t="s">
        <v>10011</v>
      </c>
      <c r="D2499" t="s">
        <v>10022</v>
      </c>
      <c r="E2499">
        <v>20</v>
      </c>
      <c r="F2499">
        <f>+_xlfn.XLOOKUP(TablaVentas[[#This Row],[PRODUCTO FINANCIERO]],TablaPrecios[PRODUCTO FINANCIERO],TablaPrecios[PRECIO UNIT],0)</f>
        <v>20.9</v>
      </c>
      <c r="G2499" s="2">
        <f>+TablaVentas[[#This Row],[CANTIDAD]]*TablaVentas[[#This Row],[PRECIO UNITARIO]]</f>
        <v>418</v>
      </c>
      <c r="H2499" s="1">
        <f t="shared" ca="1" si="39"/>
        <v>0.17988187172968212</v>
      </c>
      <c r="I2499" s="2">
        <f ca="1">+TablaVentas[[#This Row],[VENTAL TOTAL]]-TablaVentas[[#This Row],[VENTAL TOTAL]]*TablaVentas[[#This Row],[DESCUENTO]]</f>
        <v>342.80937761699289</v>
      </c>
      <c r="J2499" s="2">
        <f ca="1">0.18*TablaVentas[[#This Row],[SUBTOTAL]]</f>
        <v>61.705687971058715</v>
      </c>
      <c r="K2499" s="2">
        <f ca="1">+TablaVentas[[#This Row],[SUBTOTAL]]+TablaVentas[[#This Row],[IGV]]</f>
        <v>404.51506558805158</v>
      </c>
    </row>
    <row r="2500" spans="1:11" x14ac:dyDescent="0.25">
      <c r="A2500" t="s">
        <v>2509</v>
      </c>
      <c r="B2500" s="6">
        <v>46274</v>
      </c>
      <c r="C2500" t="s">
        <v>10016</v>
      </c>
      <c r="D2500" t="s">
        <v>10019</v>
      </c>
      <c r="E2500">
        <v>10</v>
      </c>
      <c r="F2500">
        <f>+_xlfn.XLOOKUP(TablaVentas[[#This Row],[PRODUCTO FINANCIERO]],TablaPrecios[PRODUCTO FINANCIERO],TablaPrecios[PRECIO UNIT],0)</f>
        <v>9.9</v>
      </c>
      <c r="G2500" s="2">
        <f>+TablaVentas[[#This Row],[CANTIDAD]]*TablaVentas[[#This Row],[PRECIO UNITARIO]]</f>
        <v>99</v>
      </c>
      <c r="H2500" s="1">
        <f t="shared" ca="1" si="39"/>
        <v>0.19473353489529532</v>
      </c>
      <c r="I2500" s="2">
        <f ca="1">+TablaVentas[[#This Row],[VENTAL TOTAL]]-TablaVentas[[#This Row],[VENTAL TOTAL]]*TablaVentas[[#This Row],[DESCUENTO]]</f>
        <v>79.721380045365763</v>
      </c>
      <c r="J2500" s="2">
        <f ca="1">0.18*TablaVentas[[#This Row],[SUBTOTAL]]</f>
        <v>14.349848408165837</v>
      </c>
      <c r="K2500" s="2">
        <f ca="1">+TablaVentas[[#This Row],[SUBTOTAL]]+TablaVentas[[#This Row],[IGV]]</f>
        <v>94.071228453531603</v>
      </c>
    </row>
    <row r="2501" spans="1:11" x14ac:dyDescent="0.25">
      <c r="A2501" t="s">
        <v>2510</v>
      </c>
      <c r="B2501" s="6">
        <v>46240</v>
      </c>
      <c r="C2501" t="s">
        <v>10016</v>
      </c>
      <c r="D2501" t="s">
        <v>10022</v>
      </c>
      <c r="E2501">
        <v>7</v>
      </c>
      <c r="F2501">
        <f>+_xlfn.XLOOKUP(TablaVentas[[#This Row],[PRODUCTO FINANCIERO]],TablaPrecios[PRODUCTO FINANCIERO],TablaPrecios[PRECIO UNIT],0)</f>
        <v>20.9</v>
      </c>
      <c r="G2501" s="2">
        <f>+TablaVentas[[#This Row],[CANTIDAD]]*TablaVentas[[#This Row],[PRECIO UNITARIO]]</f>
        <v>146.29999999999998</v>
      </c>
      <c r="H2501" s="1">
        <f t="shared" ca="1" si="39"/>
        <v>0.19884053439371979</v>
      </c>
      <c r="I2501" s="2">
        <f ca="1">+TablaVentas[[#This Row],[VENTAL TOTAL]]-TablaVentas[[#This Row],[VENTAL TOTAL]]*TablaVentas[[#This Row],[DESCUENTO]]</f>
        <v>117.20962981819878</v>
      </c>
      <c r="J2501" s="2">
        <f ca="1">0.18*TablaVentas[[#This Row],[SUBTOTAL]]</f>
        <v>21.097733367275779</v>
      </c>
      <c r="K2501" s="2">
        <f ca="1">+TablaVentas[[#This Row],[SUBTOTAL]]+TablaVentas[[#This Row],[IGV]]</f>
        <v>138.30736318547457</v>
      </c>
    </row>
    <row r="2502" spans="1:11" x14ac:dyDescent="0.25">
      <c r="A2502" t="s">
        <v>2511</v>
      </c>
      <c r="B2502" s="6">
        <v>46338</v>
      </c>
      <c r="C2502" t="s">
        <v>10016</v>
      </c>
      <c r="D2502" t="s">
        <v>10019</v>
      </c>
      <c r="E2502">
        <v>9</v>
      </c>
      <c r="F2502">
        <f>+_xlfn.XLOOKUP(TablaVentas[[#This Row],[PRODUCTO FINANCIERO]],TablaPrecios[PRODUCTO FINANCIERO],TablaPrecios[PRECIO UNIT],0)</f>
        <v>9.9</v>
      </c>
      <c r="G2502" s="2">
        <f>+TablaVentas[[#This Row],[CANTIDAD]]*TablaVentas[[#This Row],[PRECIO UNITARIO]]</f>
        <v>89.100000000000009</v>
      </c>
      <c r="H2502" s="1">
        <f t="shared" ca="1" si="39"/>
        <v>0.18231684034525747</v>
      </c>
      <c r="I2502" s="2">
        <f ca="1">+TablaVentas[[#This Row],[VENTAL TOTAL]]-TablaVentas[[#This Row],[VENTAL TOTAL]]*TablaVentas[[#This Row],[DESCUENTO]]</f>
        <v>72.85556952523757</v>
      </c>
      <c r="J2502" s="2">
        <f ca="1">0.18*TablaVentas[[#This Row],[SUBTOTAL]]</f>
        <v>13.114002514542761</v>
      </c>
      <c r="K2502" s="2">
        <f ca="1">+TablaVentas[[#This Row],[SUBTOTAL]]+TablaVentas[[#This Row],[IGV]]</f>
        <v>85.969572039780331</v>
      </c>
    </row>
    <row r="2503" spans="1:11" x14ac:dyDescent="0.25">
      <c r="A2503" t="s">
        <v>2512</v>
      </c>
      <c r="B2503" s="6">
        <v>45955</v>
      </c>
      <c r="C2503" t="s">
        <v>10013</v>
      </c>
      <c r="D2503" t="s">
        <v>10017</v>
      </c>
      <c r="E2503">
        <v>13</v>
      </c>
      <c r="F2503">
        <f>+_xlfn.XLOOKUP(TablaVentas[[#This Row],[PRODUCTO FINANCIERO]],TablaPrecios[PRODUCTO FINANCIERO],TablaPrecios[PRECIO UNIT],0)</f>
        <v>9.9</v>
      </c>
      <c r="G2503" s="2">
        <f>+TablaVentas[[#This Row],[CANTIDAD]]*TablaVentas[[#This Row],[PRECIO UNITARIO]]</f>
        <v>128.70000000000002</v>
      </c>
      <c r="H2503" s="1">
        <f t="shared" ca="1" si="39"/>
        <v>0.1768592938770541</v>
      </c>
      <c r="I2503" s="2">
        <f ca="1">+TablaVentas[[#This Row],[VENTAL TOTAL]]-TablaVentas[[#This Row],[VENTAL TOTAL]]*TablaVentas[[#This Row],[DESCUENTO]]</f>
        <v>105.93820887802315</v>
      </c>
      <c r="J2503" s="2">
        <f ca="1">0.18*TablaVentas[[#This Row],[SUBTOTAL]]</f>
        <v>19.068877598044164</v>
      </c>
      <c r="K2503" s="2">
        <f ca="1">+TablaVentas[[#This Row],[SUBTOTAL]]+TablaVentas[[#This Row],[IGV]]</f>
        <v>125.00708647606731</v>
      </c>
    </row>
    <row r="2504" spans="1:11" x14ac:dyDescent="0.25">
      <c r="A2504" t="s">
        <v>2513</v>
      </c>
      <c r="B2504" s="6">
        <v>46340</v>
      </c>
      <c r="C2504" t="s">
        <v>10011</v>
      </c>
      <c r="D2504" t="s">
        <v>10017</v>
      </c>
      <c r="E2504">
        <v>14</v>
      </c>
      <c r="F2504">
        <f>+_xlfn.XLOOKUP(TablaVentas[[#This Row],[PRODUCTO FINANCIERO]],TablaPrecios[PRODUCTO FINANCIERO],TablaPrecios[PRECIO UNIT],0)</f>
        <v>9.9</v>
      </c>
      <c r="G2504" s="2">
        <f>+TablaVentas[[#This Row],[CANTIDAD]]*TablaVentas[[#This Row],[PRECIO UNITARIO]]</f>
        <v>138.6</v>
      </c>
      <c r="H2504" s="1">
        <f t="shared" ca="1" si="39"/>
        <v>0.18921943330023094</v>
      </c>
      <c r="I2504" s="2">
        <f ca="1">+TablaVentas[[#This Row],[VENTAL TOTAL]]-TablaVentas[[#This Row],[VENTAL TOTAL]]*TablaVentas[[#This Row],[DESCUENTO]]</f>
        <v>112.37418654458799</v>
      </c>
      <c r="J2504" s="2">
        <f ca="1">0.18*TablaVentas[[#This Row],[SUBTOTAL]]</f>
        <v>20.227353578025838</v>
      </c>
      <c r="K2504" s="2">
        <f ca="1">+TablaVentas[[#This Row],[SUBTOTAL]]+TablaVentas[[#This Row],[IGV]]</f>
        <v>132.60154012261381</v>
      </c>
    </row>
    <row r="2505" spans="1:11" x14ac:dyDescent="0.25">
      <c r="A2505" t="s">
        <v>2514</v>
      </c>
      <c r="B2505" s="6">
        <v>45873</v>
      </c>
      <c r="C2505" t="s">
        <v>10015</v>
      </c>
      <c r="D2505" t="s">
        <v>10019</v>
      </c>
      <c r="E2505">
        <v>16</v>
      </c>
      <c r="F2505">
        <f>+_xlfn.XLOOKUP(TablaVentas[[#This Row],[PRODUCTO FINANCIERO]],TablaPrecios[PRODUCTO FINANCIERO],TablaPrecios[PRECIO UNIT],0)</f>
        <v>9.9</v>
      </c>
      <c r="G2505" s="2">
        <f>+TablaVentas[[#This Row],[CANTIDAD]]*TablaVentas[[#This Row],[PRECIO UNITARIO]]</f>
        <v>158.4</v>
      </c>
      <c r="H2505" s="1">
        <f t="shared" ca="1" si="39"/>
        <v>0.17472164478327495</v>
      </c>
      <c r="I2505" s="2">
        <f ca="1">+TablaVentas[[#This Row],[VENTAL TOTAL]]-TablaVentas[[#This Row],[VENTAL TOTAL]]*TablaVentas[[#This Row],[DESCUENTO]]</f>
        <v>130.72409146632924</v>
      </c>
      <c r="J2505" s="2">
        <f ca="1">0.18*TablaVentas[[#This Row],[SUBTOTAL]]</f>
        <v>23.530336463939264</v>
      </c>
      <c r="K2505" s="2">
        <f ca="1">+TablaVentas[[#This Row],[SUBTOTAL]]+TablaVentas[[#This Row],[IGV]]</f>
        <v>154.25442793026849</v>
      </c>
    </row>
    <row r="2506" spans="1:11" x14ac:dyDescent="0.25">
      <c r="A2506" t="s">
        <v>2515</v>
      </c>
      <c r="B2506" s="6">
        <v>45535</v>
      </c>
      <c r="C2506" t="s">
        <v>10015</v>
      </c>
      <c r="D2506" t="s">
        <v>10019</v>
      </c>
      <c r="E2506">
        <v>6</v>
      </c>
      <c r="F2506">
        <f>+_xlfn.XLOOKUP(TablaVentas[[#This Row],[PRODUCTO FINANCIERO]],TablaPrecios[PRODUCTO FINANCIERO],TablaPrecios[PRECIO UNIT],0)</f>
        <v>9.9</v>
      </c>
      <c r="G2506" s="2">
        <f>+TablaVentas[[#This Row],[CANTIDAD]]*TablaVentas[[#This Row],[PRECIO UNITARIO]]</f>
        <v>59.400000000000006</v>
      </c>
      <c r="H2506" s="1">
        <f t="shared" ca="1" si="39"/>
        <v>0.16690858353178689</v>
      </c>
      <c r="I2506" s="2">
        <f ca="1">+TablaVentas[[#This Row],[VENTAL TOTAL]]-TablaVentas[[#This Row],[VENTAL TOTAL]]*TablaVentas[[#This Row],[DESCUENTO]]</f>
        <v>49.48563013821186</v>
      </c>
      <c r="J2506" s="2">
        <f ca="1">0.18*TablaVentas[[#This Row],[SUBTOTAL]]</f>
        <v>8.9074134248781345</v>
      </c>
      <c r="K2506" s="2">
        <f ca="1">+TablaVentas[[#This Row],[SUBTOTAL]]+TablaVentas[[#This Row],[IGV]]</f>
        <v>58.393043563089996</v>
      </c>
    </row>
    <row r="2507" spans="1:11" x14ac:dyDescent="0.25">
      <c r="A2507" t="s">
        <v>2516</v>
      </c>
      <c r="B2507" s="6">
        <v>45795</v>
      </c>
      <c r="C2507" t="s">
        <v>10013</v>
      </c>
      <c r="D2507" t="s">
        <v>10022</v>
      </c>
      <c r="E2507">
        <v>17</v>
      </c>
      <c r="F2507">
        <f>+_xlfn.XLOOKUP(TablaVentas[[#This Row],[PRODUCTO FINANCIERO]],TablaPrecios[PRODUCTO FINANCIERO],TablaPrecios[PRECIO UNIT],0)</f>
        <v>20.9</v>
      </c>
      <c r="G2507" s="2">
        <f>+TablaVentas[[#This Row],[CANTIDAD]]*TablaVentas[[#This Row],[PRECIO UNITARIO]]</f>
        <v>355.29999999999995</v>
      </c>
      <c r="H2507" s="1">
        <f t="shared" ca="1" si="39"/>
        <v>0.13299289232353231</v>
      </c>
      <c r="I2507" s="2">
        <f ca="1">+TablaVentas[[#This Row],[VENTAL TOTAL]]-TablaVentas[[#This Row],[VENTAL TOTAL]]*TablaVentas[[#This Row],[DESCUENTO]]</f>
        <v>308.04762535744891</v>
      </c>
      <c r="J2507" s="2">
        <f ca="1">0.18*TablaVentas[[#This Row],[SUBTOTAL]]</f>
        <v>55.4485725643408</v>
      </c>
      <c r="K2507" s="2">
        <f ca="1">+TablaVentas[[#This Row],[SUBTOTAL]]+TablaVentas[[#This Row],[IGV]]</f>
        <v>363.4961979217897</v>
      </c>
    </row>
    <row r="2508" spans="1:11" x14ac:dyDescent="0.25">
      <c r="A2508" t="s">
        <v>2517</v>
      </c>
      <c r="B2508" s="6">
        <v>45342</v>
      </c>
      <c r="C2508" t="s">
        <v>10013</v>
      </c>
      <c r="D2508" t="s">
        <v>10018</v>
      </c>
      <c r="E2508">
        <v>15</v>
      </c>
      <c r="F2508">
        <f>+_xlfn.XLOOKUP(TablaVentas[[#This Row],[PRODUCTO FINANCIERO]],TablaPrecios[PRODUCTO FINANCIERO],TablaPrecios[PRECIO UNIT],0)</f>
        <v>14.9</v>
      </c>
      <c r="G2508" s="2">
        <f>+TablaVentas[[#This Row],[CANTIDAD]]*TablaVentas[[#This Row],[PRECIO UNITARIO]]</f>
        <v>223.5</v>
      </c>
      <c r="H2508" s="1">
        <f t="shared" ca="1" si="39"/>
        <v>0.11085613826534586</v>
      </c>
      <c r="I2508" s="2">
        <f ca="1">+TablaVentas[[#This Row],[VENTAL TOTAL]]-TablaVentas[[#This Row],[VENTAL TOTAL]]*TablaVentas[[#This Row],[DESCUENTO]]</f>
        <v>198.72365309769521</v>
      </c>
      <c r="J2508" s="2">
        <f ca="1">0.18*TablaVentas[[#This Row],[SUBTOTAL]]</f>
        <v>35.770257557585133</v>
      </c>
      <c r="K2508" s="2">
        <f ca="1">+TablaVentas[[#This Row],[SUBTOTAL]]+TablaVentas[[#This Row],[IGV]]</f>
        <v>234.49391065528033</v>
      </c>
    </row>
    <row r="2509" spans="1:11" x14ac:dyDescent="0.25">
      <c r="A2509" t="s">
        <v>2518</v>
      </c>
      <c r="B2509" s="6">
        <v>46355</v>
      </c>
      <c r="C2509" t="s">
        <v>10013</v>
      </c>
      <c r="D2509" t="s">
        <v>10018</v>
      </c>
      <c r="E2509">
        <v>13</v>
      </c>
      <c r="F2509">
        <f>+_xlfn.XLOOKUP(TablaVentas[[#This Row],[PRODUCTO FINANCIERO]],TablaPrecios[PRODUCTO FINANCIERO],TablaPrecios[PRECIO UNIT],0)</f>
        <v>14.9</v>
      </c>
      <c r="G2509" s="2">
        <f>+TablaVentas[[#This Row],[CANTIDAD]]*TablaVentas[[#This Row],[PRECIO UNITARIO]]</f>
        <v>193.70000000000002</v>
      </c>
      <c r="H2509" s="1">
        <f t="shared" ca="1" si="39"/>
        <v>0.18000295650644854</v>
      </c>
      <c r="I2509" s="2">
        <f ca="1">+TablaVentas[[#This Row],[VENTAL TOTAL]]-TablaVentas[[#This Row],[VENTAL TOTAL]]*TablaVentas[[#This Row],[DESCUENTO]]</f>
        <v>158.83342732470095</v>
      </c>
      <c r="J2509" s="2">
        <f ca="1">0.18*TablaVentas[[#This Row],[SUBTOTAL]]</f>
        <v>28.590016918446171</v>
      </c>
      <c r="K2509" s="2">
        <f ca="1">+TablaVentas[[#This Row],[SUBTOTAL]]+TablaVentas[[#This Row],[IGV]]</f>
        <v>187.42344424314712</v>
      </c>
    </row>
    <row r="2510" spans="1:11" x14ac:dyDescent="0.25">
      <c r="A2510" t="s">
        <v>2519</v>
      </c>
      <c r="B2510" s="6">
        <v>45793</v>
      </c>
      <c r="C2510" t="s">
        <v>10013</v>
      </c>
      <c r="D2510" t="s">
        <v>10020</v>
      </c>
      <c r="E2510">
        <v>14</v>
      </c>
      <c r="F2510">
        <f>+_xlfn.XLOOKUP(TablaVentas[[#This Row],[PRODUCTO FINANCIERO]],TablaPrecios[PRODUCTO FINANCIERO],TablaPrecios[PRECIO UNIT],0)</f>
        <v>14.9</v>
      </c>
      <c r="G2510" s="2">
        <f>+TablaVentas[[#This Row],[CANTIDAD]]*TablaVentas[[#This Row],[PRECIO UNITARIO]]</f>
        <v>208.6</v>
      </c>
      <c r="H2510" s="1">
        <f t="shared" ca="1" si="39"/>
        <v>0.15022435616721797</v>
      </c>
      <c r="I2510" s="2">
        <f ca="1">+TablaVentas[[#This Row],[VENTAL TOTAL]]-TablaVentas[[#This Row],[VENTAL TOTAL]]*TablaVentas[[#This Row],[DESCUENTO]]</f>
        <v>177.26319930351832</v>
      </c>
      <c r="J2510" s="2">
        <f ca="1">0.18*TablaVentas[[#This Row],[SUBTOTAL]]</f>
        <v>31.907375874633296</v>
      </c>
      <c r="K2510" s="2">
        <f ca="1">+TablaVentas[[#This Row],[SUBTOTAL]]+TablaVentas[[#This Row],[IGV]]</f>
        <v>209.17057517815161</v>
      </c>
    </row>
    <row r="2511" spans="1:11" x14ac:dyDescent="0.25">
      <c r="A2511" t="s">
        <v>2520</v>
      </c>
      <c r="B2511" s="6">
        <v>45930</v>
      </c>
      <c r="C2511" t="s">
        <v>10012</v>
      </c>
      <c r="D2511" t="s">
        <v>10018</v>
      </c>
      <c r="E2511">
        <v>9</v>
      </c>
      <c r="F2511">
        <f>+_xlfn.XLOOKUP(TablaVentas[[#This Row],[PRODUCTO FINANCIERO]],TablaPrecios[PRODUCTO FINANCIERO],TablaPrecios[PRECIO UNIT],0)</f>
        <v>14.9</v>
      </c>
      <c r="G2511" s="2">
        <f>+TablaVentas[[#This Row],[CANTIDAD]]*TablaVentas[[#This Row],[PRECIO UNITARIO]]</f>
        <v>134.1</v>
      </c>
      <c r="H2511" s="1">
        <f t="shared" ca="1" si="39"/>
        <v>0.17561757714088311</v>
      </c>
      <c r="I2511" s="2">
        <f ca="1">+TablaVentas[[#This Row],[VENTAL TOTAL]]-TablaVentas[[#This Row],[VENTAL TOTAL]]*TablaVentas[[#This Row],[DESCUENTO]]</f>
        <v>110.54968290540756</v>
      </c>
      <c r="J2511" s="2">
        <f ca="1">0.18*TablaVentas[[#This Row],[SUBTOTAL]]</f>
        <v>19.898942922973362</v>
      </c>
      <c r="K2511" s="2">
        <f ca="1">+TablaVentas[[#This Row],[SUBTOTAL]]+TablaVentas[[#This Row],[IGV]]</f>
        <v>130.44862582838093</v>
      </c>
    </row>
    <row r="2512" spans="1:11" x14ac:dyDescent="0.25">
      <c r="A2512" t="s">
        <v>2521</v>
      </c>
      <c r="B2512" s="6">
        <v>46300</v>
      </c>
      <c r="C2512" t="s">
        <v>10016</v>
      </c>
      <c r="D2512" t="s">
        <v>10017</v>
      </c>
      <c r="E2512">
        <v>16</v>
      </c>
      <c r="F2512">
        <f>+_xlfn.XLOOKUP(TablaVentas[[#This Row],[PRODUCTO FINANCIERO]],TablaPrecios[PRODUCTO FINANCIERO],TablaPrecios[PRECIO UNIT],0)</f>
        <v>9.9</v>
      </c>
      <c r="G2512" s="2">
        <f>+TablaVentas[[#This Row],[CANTIDAD]]*TablaVentas[[#This Row],[PRECIO UNITARIO]]</f>
        <v>158.4</v>
      </c>
      <c r="H2512" s="1">
        <f t="shared" ca="1" si="39"/>
        <v>0.16680599200540785</v>
      </c>
      <c r="I2512" s="2">
        <f ca="1">+TablaVentas[[#This Row],[VENTAL TOTAL]]-TablaVentas[[#This Row],[VENTAL TOTAL]]*TablaVentas[[#This Row],[DESCUENTO]]</f>
        <v>131.9779308663434</v>
      </c>
      <c r="J2512" s="2">
        <f ca="1">0.18*TablaVentas[[#This Row],[SUBTOTAL]]</f>
        <v>23.756027555941809</v>
      </c>
      <c r="K2512" s="2">
        <f ca="1">+TablaVentas[[#This Row],[SUBTOTAL]]+TablaVentas[[#This Row],[IGV]]</f>
        <v>155.73395842228521</v>
      </c>
    </row>
    <row r="2513" spans="1:11" x14ac:dyDescent="0.25">
      <c r="A2513" t="s">
        <v>2522</v>
      </c>
      <c r="B2513" s="6">
        <v>46266</v>
      </c>
      <c r="C2513" t="s">
        <v>10011</v>
      </c>
      <c r="D2513" t="s">
        <v>10019</v>
      </c>
      <c r="E2513">
        <v>6</v>
      </c>
      <c r="F2513">
        <f>+_xlfn.XLOOKUP(TablaVentas[[#This Row],[PRODUCTO FINANCIERO]],TablaPrecios[PRODUCTO FINANCIERO],TablaPrecios[PRECIO UNIT],0)</f>
        <v>9.9</v>
      </c>
      <c r="G2513" s="2">
        <f>+TablaVentas[[#This Row],[CANTIDAD]]*TablaVentas[[#This Row],[PRECIO UNITARIO]]</f>
        <v>59.400000000000006</v>
      </c>
      <c r="H2513" s="1">
        <f t="shared" ca="1" si="39"/>
        <v>0.12365163712891659</v>
      </c>
      <c r="I2513" s="2">
        <f ca="1">+TablaVentas[[#This Row],[VENTAL TOTAL]]-TablaVentas[[#This Row],[VENTAL TOTAL]]*TablaVentas[[#This Row],[DESCUENTO]]</f>
        <v>52.055092754542358</v>
      </c>
      <c r="J2513" s="2">
        <f ca="1">0.18*TablaVentas[[#This Row],[SUBTOTAL]]</f>
        <v>9.3699166958176239</v>
      </c>
      <c r="K2513" s="2">
        <f ca="1">+TablaVentas[[#This Row],[SUBTOTAL]]+TablaVentas[[#This Row],[IGV]]</f>
        <v>61.42500945035998</v>
      </c>
    </row>
    <row r="2514" spans="1:11" x14ac:dyDescent="0.25">
      <c r="A2514" t="s">
        <v>2523</v>
      </c>
      <c r="B2514" s="6">
        <v>45826</v>
      </c>
      <c r="C2514" t="s">
        <v>10012</v>
      </c>
      <c r="D2514" t="s">
        <v>10022</v>
      </c>
      <c r="E2514">
        <v>11</v>
      </c>
      <c r="F2514">
        <f>+_xlfn.XLOOKUP(TablaVentas[[#This Row],[PRODUCTO FINANCIERO]],TablaPrecios[PRODUCTO FINANCIERO],TablaPrecios[PRECIO UNIT],0)</f>
        <v>20.9</v>
      </c>
      <c r="G2514" s="2">
        <f>+TablaVentas[[#This Row],[CANTIDAD]]*TablaVentas[[#This Row],[PRECIO UNITARIO]]</f>
        <v>229.89999999999998</v>
      </c>
      <c r="H2514" s="1">
        <f t="shared" ca="1" si="39"/>
        <v>0.1385846090677782</v>
      </c>
      <c r="I2514" s="2">
        <f ca="1">+TablaVentas[[#This Row],[VENTAL TOTAL]]-TablaVentas[[#This Row],[VENTAL TOTAL]]*TablaVentas[[#This Row],[DESCUENTO]]</f>
        <v>198.03939837531777</v>
      </c>
      <c r="J2514" s="2">
        <f ca="1">0.18*TablaVentas[[#This Row],[SUBTOTAL]]</f>
        <v>35.647091707557195</v>
      </c>
      <c r="K2514" s="2">
        <f ca="1">+TablaVentas[[#This Row],[SUBTOTAL]]+TablaVentas[[#This Row],[IGV]]</f>
        <v>233.68649008287497</v>
      </c>
    </row>
    <row r="2515" spans="1:11" x14ac:dyDescent="0.25">
      <c r="A2515" t="s">
        <v>2524</v>
      </c>
      <c r="B2515" s="6">
        <v>45728</v>
      </c>
      <c r="C2515" t="s">
        <v>10014</v>
      </c>
      <c r="D2515" t="s">
        <v>10018</v>
      </c>
      <c r="E2515">
        <v>17</v>
      </c>
      <c r="F2515">
        <f>+_xlfn.XLOOKUP(TablaVentas[[#This Row],[PRODUCTO FINANCIERO]],TablaPrecios[PRODUCTO FINANCIERO],TablaPrecios[PRECIO UNIT],0)</f>
        <v>14.9</v>
      </c>
      <c r="G2515" s="2">
        <f>+TablaVentas[[#This Row],[CANTIDAD]]*TablaVentas[[#This Row],[PRECIO UNITARIO]]</f>
        <v>253.3</v>
      </c>
      <c r="H2515" s="1">
        <f t="shared" ca="1" si="39"/>
        <v>0.17213451121463719</v>
      </c>
      <c r="I2515" s="2">
        <f ca="1">+TablaVentas[[#This Row],[VENTAL TOTAL]]-TablaVentas[[#This Row],[VENTAL TOTAL]]*TablaVentas[[#This Row],[DESCUENTO]]</f>
        <v>209.6983283093324</v>
      </c>
      <c r="J2515" s="2">
        <f ca="1">0.18*TablaVentas[[#This Row],[SUBTOTAL]]</f>
        <v>37.745699095679832</v>
      </c>
      <c r="K2515" s="2">
        <f ca="1">+TablaVentas[[#This Row],[SUBTOTAL]]+TablaVentas[[#This Row],[IGV]]</f>
        <v>247.44402740501224</v>
      </c>
    </row>
    <row r="2516" spans="1:11" x14ac:dyDescent="0.25">
      <c r="A2516" t="s">
        <v>2525</v>
      </c>
      <c r="B2516" s="6">
        <v>46088</v>
      </c>
      <c r="C2516" t="s">
        <v>10012</v>
      </c>
      <c r="D2516" t="s">
        <v>10020</v>
      </c>
      <c r="E2516">
        <v>8</v>
      </c>
      <c r="F2516">
        <f>+_xlfn.XLOOKUP(TablaVentas[[#This Row],[PRODUCTO FINANCIERO]],TablaPrecios[PRODUCTO FINANCIERO],TablaPrecios[PRECIO UNIT],0)</f>
        <v>14.9</v>
      </c>
      <c r="G2516" s="2">
        <f>+TablaVentas[[#This Row],[CANTIDAD]]*TablaVentas[[#This Row],[PRECIO UNITARIO]]</f>
        <v>119.2</v>
      </c>
      <c r="H2516" s="1">
        <f t="shared" ca="1" si="39"/>
        <v>0.18185383189336141</v>
      </c>
      <c r="I2516" s="2">
        <f ca="1">+TablaVentas[[#This Row],[VENTAL TOTAL]]-TablaVentas[[#This Row],[VENTAL TOTAL]]*TablaVentas[[#This Row],[DESCUENTO]]</f>
        <v>97.523023238311325</v>
      </c>
      <c r="J2516" s="2">
        <f ca="1">0.18*TablaVentas[[#This Row],[SUBTOTAL]]</f>
        <v>17.554144182896039</v>
      </c>
      <c r="K2516" s="2">
        <f ca="1">+TablaVentas[[#This Row],[SUBTOTAL]]+TablaVentas[[#This Row],[IGV]]</f>
        <v>115.07716742120736</v>
      </c>
    </row>
    <row r="2517" spans="1:11" x14ac:dyDescent="0.25">
      <c r="A2517" t="s">
        <v>2526</v>
      </c>
      <c r="B2517" s="6">
        <v>45826</v>
      </c>
      <c r="C2517" t="s">
        <v>10011</v>
      </c>
      <c r="D2517" t="s">
        <v>10018</v>
      </c>
      <c r="E2517">
        <v>13</v>
      </c>
      <c r="F2517">
        <f>+_xlfn.XLOOKUP(TablaVentas[[#This Row],[PRODUCTO FINANCIERO]],TablaPrecios[PRODUCTO FINANCIERO],TablaPrecios[PRECIO UNIT],0)</f>
        <v>14.9</v>
      </c>
      <c r="G2517" s="2">
        <f>+TablaVentas[[#This Row],[CANTIDAD]]*TablaVentas[[#This Row],[PRECIO UNITARIO]]</f>
        <v>193.70000000000002</v>
      </c>
      <c r="H2517" s="1">
        <f t="shared" ca="1" si="39"/>
        <v>0.16057668836476294</v>
      </c>
      <c r="I2517" s="2">
        <f ca="1">+TablaVentas[[#This Row],[VENTAL TOTAL]]-TablaVentas[[#This Row],[VENTAL TOTAL]]*TablaVentas[[#This Row],[DESCUENTO]]</f>
        <v>162.59629546374543</v>
      </c>
      <c r="J2517" s="2">
        <f ca="1">0.18*TablaVentas[[#This Row],[SUBTOTAL]]</f>
        <v>29.267333183474179</v>
      </c>
      <c r="K2517" s="2">
        <f ca="1">+TablaVentas[[#This Row],[SUBTOTAL]]+TablaVentas[[#This Row],[IGV]]</f>
        <v>191.86362864721963</v>
      </c>
    </row>
    <row r="2518" spans="1:11" x14ac:dyDescent="0.25">
      <c r="A2518" t="s">
        <v>2527</v>
      </c>
      <c r="B2518" s="6">
        <v>45773</v>
      </c>
      <c r="C2518" t="s">
        <v>10016</v>
      </c>
      <c r="D2518" t="s">
        <v>10020</v>
      </c>
      <c r="E2518">
        <v>14</v>
      </c>
      <c r="F2518">
        <f>+_xlfn.XLOOKUP(TablaVentas[[#This Row],[PRODUCTO FINANCIERO]],TablaPrecios[PRODUCTO FINANCIERO],TablaPrecios[PRECIO UNIT],0)</f>
        <v>14.9</v>
      </c>
      <c r="G2518" s="2">
        <f>+TablaVentas[[#This Row],[CANTIDAD]]*TablaVentas[[#This Row],[PRECIO UNITARIO]]</f>
        <v>208.6</v>
      </c>
      <c r="H2518" s="1">
        <f t="shared" ca="1" si="39"/>
        <v>0.18238895018715001</v>
      </c>
      <c r="I2518" s="2">
        <f ca="1">+TablaVentas[[#This Row],[VENTAL TOTAL]]-TablaVentas[[#This Row],[VENTAL TOTAL]]*TablaVentas[[#This Row],[DESCUENTO]]</f>
        <v>170.5536649909605</v>
      </c>
      <c r="J2518" s="2">
        <f ca="1">0.18*TablaVentas[[#This Row],[SUBTOTAL]]</f>
        <v>30.699659698372887</v>
      </c>
      <c r="K2518" s="2">
        <f ca="1">+TablaVentas[[#This Row],[SUBTOTAL]]+TablaVentas[[#This Row],[IGV]]</f>
        <v>201.2533246893334</v>
      </c>
    </row>
    <row r="2519" spans="1:11" x14ac:dyDescent="0.25">
      <c r="A2519" t="s">
        <v>2528</v>
      </c>
      <c r="B2519" s="6">
        <v>45967</v>
      </c>
      <c r="C2519" t="s">
        <v>10011</v>
      </c>
      <c r="D2519" t="s">
        <v>10020</v>
      </c>
      <c r="E2519">
        <v>16</v>
      </c>
      <c r="F2519">
        <f>+_xlfn.XLOOKUP(TablaVentas[[#This Row],[PRODUCTO FINANCIERO]],TablaPrecios[PRODUCTO FINANCIERO],TablaPrecios[PRECIO UNIT],0)</f>
        <v>14.9</v>
      </c>
      <c r="G2519" s="2">
        <f>+TablaVentas[[#This Row],[CANTIDAD]]*TablaVentas[[#This Row],[PRECIO UNITARIO]]</f>
        <v>238.4</v>
      </c>
      <c r="H2519" s="1">
        <f t="shared" ca="1" si="39"/>
        <v>0.15948177830933316</v>
      </c>
      <c r="I2519" s="2">
        <f ca="1">+TablaVentas[[#This Row],[VENTAL TOTAL]]-TablaVentas[[#This Row],[VENTAL TOTAL]]*TablaVentas[[#This Row],[DESCUENTO]]</f>
        <v>200.37954405105498</v>
      </c>
      <c r="J2519" s="2">
        <f ca="1">0.18*TablaVentas[[#This Row],[SUBTOTAL]]</f>
        <v>36.068317929189895</v>
      </c>
      <c r="K2519" s="2">
        <f ca="1">+TablaVentas[[#This Row],[SUBTOTAL]]+TablaVentas[[#This Row],[IGV]]</f>
        <v>236.44786198024488</v>
      </c>
    </row>
    <row r="2520" spans="1:11" x14ac:dyDescent="0.25">
      <c r="A2520" t="s">
        <v>2529</v>
      </c>
      <c r="B2520" s="6">
        <v>46221</v>
      </c>
      <c r="C2520" t="s">
        <v>10013</v>
      </c>
      <c r="D2520" t="s">
        <v>10020</v>
      </c>
      <c r="E2520">
        <v>8</v>
      </c>
      <c r="F2520">
        <f>+_xlfn.XLOOKUP(TablaVentas[[#This Row],[PRODUCTO FINANCIERO]],TablaPrecios[PRODUCTO FINANCIERO],TablaPrecios[PRECIO UNIT],0)</f>
        <v>14.9</v>
      </c>
      <c r="G2520" s="2">
        <f>+TablaVentas[[#This Row],[CANTIDAD]]*TablaVentas[[#This Row],[PRECIO UNITARIO]]</f>
        <v>119.2</v>
      </c>
      <c r="H2520" s="1">
        <f t="shared" ca="1" si="39"/>
        <v>0.15787803317622784</v>
      </c>
      <c r="I2520" s="2">
        <f ca="1">+TablaVentas[[#This Row],[VENTAL TOTAL]]-TablaVentas[[#This Row],[VENTAL TOTAL]]*TablaVentas[[#This Row],[DESCUENTO]]</f>
        <v>100.38093844539364</v>
      </c>
      <c r="J2520" s="2">
        <f ca="1">0.18*TablaVentas[[#This Row],[SUBTOTAL]]</f>
        <v>18.068568920170854</v>
      </c>
      <c r="K2520" s="2">
        <f ca="1">+TablaVentas[[#This Row],[SUBTOTAL]]+TablaVentas[[#This Row],[IGV]]</f>
        <v>118.4495073655645</v>
      </c>
    </row>
    <row r="2521" spans="1:11" x14ac:dyDescent="0.25">
      <c r="A2521" t="s">
        <v>2530</v>
      </c>
      <c r="B2521" s="6">
        <v>46315</v>
      </c>
      <c r="C2521" t="s">
        <v>10012</v>
      </c>
      <c r="D2521" t="s">
        <v>10022</v>
      </c>
      <c r="E2521">
        <v>16</v>
      </c>
      <c r="F2521">
        <f>+_xlfn.XLOOKUP(TablaVentas[[#This Row],[PRODUCTO FINANCIERO]],TablaPrecios[PRODUCTO FINANCIERO],TablaPrecios[PRECIO UNIT],0)</f>
        <v>20.9</v>
      </c>
      <c r="G2521" s="2">
        <f>+TablaVentas[[#This Row],[CANTIDAD]]*TablaVentas[[#This Row],[PRECIO UNITARIO]]</f>
        <v>334.4</v>
      </c>
      <c r="H2521" s="1">
        <f t="shared" ca="1" si="39"/>
        <v>0.15051742195152734</v>
      </c>
      <c r="I2521" s="2">
        <f ca="1">+TablaVentas[[#This Row],[VENTAL TOTAL]]-TablaVentas[[#This Row],[VENTAL TOTAL]]*TablaVentas[[#This Row],[DESCUENTO]]</f>
        <v>284.06697409940921</v>
      </c>
      <c r="J2521" s="2">
        <f ca="1">0.18*TablaVentas[[#This Row],[SUBTOTAL]]</f>
        <v>51.132055337893654</v>
      </c>
      <c r="K2521" s="2">
        <f ca="1">+TablaVentas[[#This Row],[SUBTOTAL]]+TablaVentas[[#This Row],[IGV]]</f>
        <v>335.19902943730284</v>
      </c>
    </row>
    <row r="2522" spans="1:11" x14ac:dyDescent="0.25">
      <c r="A2522" t="s">
        <v>2531</v>
      </c>
      <c r="B2522" s="6">
        <v>46134</v>
      </c>
      <c r="C2522" t="s">
        <v>10012</v>
      </c>
      <c r="D2522" t="s">
        <v>10019</v>
      </c>
      <c r="E2522">
        <v>12</v>
      </c>
      <c r="F2522">
        <f>+_xlfn.XLOOKUP(TablaVentas[[#This Row],[PRODUCTO FINANCIERO]],TablaPrecios[PRODUCTO FINANCIERO],TablaPrecios[PRECIO UNIT],0)</f>
        <v>9.9</v>
      </c>
      <c r="G2522" s="2">
        <f>+TablaVentas[[#This Row],[CANTIDAD]]*TablaVentas[[#This Row],[PRECIO UNITARIO]]</f>
        <v>118.80000000000001</v>
      </c>
      <c r="H2522" s="1">
        <f t="shared" ca="1" si="39"/>
        <v>0.13754692933921486</v>
      </c>
      <c r="I2522" s="2">
        <f ca="1">+TablaVentas[[#This Row],[VENTAL TOTAL]]-TablaVentas[[#This Row],[VENTAL TOTAL]]*TablaVentas[[#This Row],[DESCUENTO]]</f>
        <v>102.45942479450129</v>
      </c>
      <c r="J2522" s="2">
        <f ca="1">0.18*TablaVentas[[#This Row],[SUBTOTAL]]</f>
        <v>18.442696463010233</v>
      </c>
      <c r="K2522" s="2">
        <f ca="1">+TablaVentas[[#This Row],[SUBTOTAL]]+TablaVentas[[#This Row],[IGV]]</f>
        <v>120.90212125751152</v>
      </c>
    </row>
    <row r="2523" spans="1:11" x14ac:dyDescent="0.25">
      <c r="A2523" t="s">
        <v>2532</v>
      </c>
      <c r="B2523" s="6">
        <v>45802</v>
      </c>
      <c r="C2523" t="s">
        <v>10011</v>
      </c>
      <c r="D2523" t="s">
        <v>10019</v>
      </c>
      <c r="E2523">
        <v>10</v>
      </c>
      <c r="F2523">
        <f>+_xlfn.XLOOKUP(TablaVentas[[#This Row],[PRODUCTO FINANCIERO]],TablaPrecios[PRODUCTO FINANCIERO],TablaPrecios[PRECIO UNIT],0)</f>
        <v>9.9</v>
      </c>
      <c r="G2523" s="2">
        <f>+TablaVentas[[#This Row],[CANTIDAD]]*TablaVentas[[#This Row],[PRECIO UNITARIO]]</f>
        <v>99</v>
      </c>
      <c r="H2523" s="1">
        <f t="shared" ca="1" si="39"/>
        <v>0.1251669375939973</v>
      </c>
      <c r="I2523" s="2">
        <f ca="1">+TablaVentas[[#This Row],[VENTAL TOTAL]]-TablaVentas[[#This Row],[VENTAL TOTAL]]*TablaVentas[[#This Row],[DESCUENTO]]</f>
        <v>86.608473178194259</v>
      </c>
      <c r="J2523" s="2">
        <f ca="1">0.18*TablaVentas[[#This Row],[SUBTOTAL]]</f>
        <v>15.589525172074966</v>
      </c>
      <c r="K2523" s="2">
        <f ca="1">+TablaVentas[[#This Row],[SUBTOTAL]]+TablaVentas[[#This Row],[IGV]]</f>
        <v>102.19799835026923</v>
      </c>
    </row>
    <row r="2524" spans="1:11" x14ac:dyDescent="0.25">
      <c r="A2524" t="s">
        <v>2533</v>
      </c>
      <c r="B2524" s="6">
        <v>46288</v>
      </c>
      <c r="C2524" t="s">
        <v>10015</v>
      </c>
      <c r="D2524" t="s">
        <v>10020</v>
      </c>
      <c r="E2524">
        <v>19</v>
      </c>
      <c r="F2524">
        <f>+_xlfn.XLOOKUP(TablaVentas[[#This Row],[PRODUCTO FINANCIERO]],TablaPrecios[PRODUCTO FINANCIERO],TablaPrecios[PRECIO UNIT],0)</f>
        <v>14.9</v>
      </c>
      <c r="G2524" s="2">
        <f>+TablaVentas[[#This Row],[CANTIDAD]]*TablaVentas[[#This Row],[PRECIO UNITARIO]]</f>
        <v>283.10000000000002</v>
      </c>
      <c r="H2524" s="1">
        <f t="shared" ca="1" si="39"/>
        <v>0.16702503934604987</v>
      </c>
      <c r="I2524" s="2">
        <f ca="1">+TablaVentas[[#This Row],[VENTAL TOTAL]]-TablaVentas[[#This Row],[VENTAL TOTAL]]*TablaVentas[[#This Row],[DESCUENTO]]</f>
        <v>235.81521136113329</v>
      </c>
      <c r="J2524" s="2">
        <f ca="1">0.18*TablaVentas[[#This Row],[SUBTOTAL]]</f>
        <v>42.44673804500399</v>
      </c>
      <c r="K2524" s="2">
        <f ca="1">+TablaVentas[[#This Row],[SUBTOTAL]]+TablaVentas[[#This Row],[IGV]]</f>
        <v>278.26194940613726</v>
      </c>
    </row>
    <row r="2525" spans="1:11" x14ac:dyDescent="0.25">
      <c r="A2525" t="s">
        <v>2534</v>
      </c>
      <c r="B2525" s="6">
        <v>46116</v>
      </c>
      <c r="C2525" t="s">
        <v>10015</v>
      </c>
      <c r="D2525" t="s">
        <v>10019</v>
      </c>
      <c r="E2525">
        <v>19</v>
      </c>
      <c r="F2525">
        <f>+_xlfn.XLOOKUP(TablaVentas[[#This Row],[PRODUCTO FINANCIERO]],TablaPrecios[PRODUCTO FINANCIERO],TablaPrecios[PRECIO UNIT],0)</f>
        <v>9.9</v>
      </c>
      <c r="G2525" s="2">
        <f>+TablaVentas[[#This Row],[CANTIDAD]]*TablaVentas[[#This Row],[PRECIO UNITARIO]]</f>
        <v>188.1</v>
      </c>
      <c r="H2525" s="1">
        <f t="shared" ca="1" si="39"/>
        <v>0.15397622762006785</v>
      </c>
      <c r="I2525" s="2">
        <f ca="1">+TablaVentas[[#This Row],[VENTAL TOTAL]]-TablaVentas[[#This Row],[VENTAL TOTAL]]*TablaVentas[[#This Row],[DESCUENTO]]</f>
        <v>159.13707158466522</v>
      </c>
      <c r="J2525" s="2">
        <f ca="1">0.18*TablaVentas[[#This Row],[SUBTOTAL]]</f>
        <v>28.644672885239739</v>
      </c>
      <c r="K2525" s="2">
        <f ca="1">+TablaVentas[[#This Row],[SUBTOTAL]]+TablaVentas[[#This Row],[IGV]]</f>
        <v>187.78174446990496</v>
      </c>
    </row>
    <row r="2526" spans="1:11" x14ac:dyDescent="0.25">
      <c r="A2526" t="s">
        <v>2535</v>
      </c>
      <c r="B2526" s="6">
        <v>45642</v>
      </c>
      <c r="C2526" t="s">
        <v>10015</v>
      </c>
      <c r="D2526" t="s">
        <v>10019</v>
      </c>
      <c r="E2526">
        <v>13</v>
      </c>
      <c r="F2526">
        <f>+_xlfn.XLOOKUP(TablaVentas[[#This Row],[PRODUCTO FINANCIERO]],TablaPrecios[PRODUCTO FINANCIERO],TablaPrecios[PRECIO UNIT],0)</f>
        <v>9.9</v>
      </c>
      <c r="G2526" s="2">
        <f>+TablaVentas[[#This Row],[CANTIDAD]]*TablaVentas[[#This Row],[PRECIO UNITARIO]]</f>
        <v>128.70000000000002</v>
      </c>
      <c r="H2526" s="1">
        <f t="shared" ca="1" si="39"/>
        <v>0.17576136140934873</v>
      </c>
      <c r="I2526" s="2">
        <f ca="1">+TablaVentas[[#This Row],[VENTAL TOTAL]]-TablaVentas[[#This Row],[VENTAL TOTAL]]*TablaVentas[[#This Row],[DESCUENTO]]</f>
        <v>106.07951278661683</v>
      </c>
      <c r="J2526" s="2">
        <f ca="1">0.18*TablaVentas[[#This Row],[SUBTOTAL]]</f>
        <v>19.094312301591028</v>
      </c>
      <c r="K2526" s="2">
        <f ca="1">+TablaVentas[[#This Row],[SUBTOTAL]]+TablaVentas[[#This Row],[IGV]]</f>
        <v>125.17382508820786</v>
      </c>
    </row>
    <row r="2527" spans="1:11" x14ac:dyDescent="0.25">
      <c r="A2527" t="s">
        <v>2536</v>
      </c>
      <c r="B2527" s="6">
        <v>45642</v>
      </c>
      <c r="C2527" t="s">
        <v>10012</v>
      </c>
      <c r="D2527" t="s">
        <v>10022</v>
      </c>
      <c r="E2527">
        <v>5</v>
      </c>
      <c r="F2527">
        <f>+_xlfn.XLOOKUP(TablaVentas[[#This Row],[PRODUCTO FINANCIERO]],TablaPrecios[PRODUCTO FINANCIERO],TablaPrecios[PRECIO UNIT],0)</f>
        <v>20.9</v>
      </c>
      <c r="G2527" s="2">
        <f>+TablaVentas[[#This Row],[CANTIDAD]]*TablaVentas[[#This Row],[PRECIO UNITARIO]]</f>
        <v>104.5</v>
      </c>
      <c r="H2527" s="1">
        <f t="shared" ca="1" si="39"/>
        <v>0.10671603669923452</v>
      </c>
      <c r="I2527" s="2">
        <f ca="1">+TablaVentas[[#This Row],[VENTAL TOTAL]]-TablaVentas[[#This Row],[VENTAL TOTAL]]*TablaVentas[[#This Row],[DESCUENTO]]</f>
        <v>93.348174164929986</v>
      </c>
      <c r="J2527" s="2">
        <f ca="1">0.18*TablaVentas[[#This Row],[SUBTOTAL]]</f>
        <v>16.802671349687397</v>
      </c>
      <c r="K2527" s="2">
        <f ca="1">+TablaVentas[[#This Row],[SUBTOTAL]]+TablaVentas[[#This Row],[IGV]]</f>
        <v>110.15084551461739</v>
      </c>
    </row>
    <row r="2528" spans="1:11" x14ac:dyDescent="0.25">
      <c r="A2528" t="s">
        <v>2537</v>
      </c>
      <c r="B2528" s="6">
        <v>45759</v>
      </c>
      <c r="C2528" t="s">
        <v>10014</v>
      </c>
      <c r="D2528" t="s">
        <v>10017</v>
      </c>
      <c r="E2528">
        <v>17</v>
      </c>
      <c r="F2528">
        <f>+_xlfn.XLOOKUP(TablaVentas[[#This Row],[PRODUCTO FINANCIERO]],TablaPrecios[PRODUCTO FINANCIERO],TablaPrecios[PRECIO UNIT],0)</f>
        <v>9.9</v>
      </c>
      <c r="G2528" s="2">
        <f>+TablaVentas[[#This Row],[CANTIDAD]]*TablaVentas[[#This Row],[PRECIO UNITARIO]]</f>
        <v>168.3</v>
      </c>
      <c r="H2528" s="1">
        <f t="shared" ca="1" si="39"/>
        <v>0.19349187726848432</v>
      </c>
      <c r="I2528" s="2">
        <f ca="1">+TablaVentas[[#This Row],[VENTAL TOTAL]]-TablaVentas[[#This Row],[VENTAL TOTAL]]*TablaVentas[[#This Row],[DESCUENTO]]</f>
        <v>135.73531705571409</v>
      </c>
      <c r="J2528" s="2">
        <f ca="1">0.18*TablaVentas[[#This Row],[SUBTOTAL]]</f>
        <v>24.432357070028537</v>
      </c>
      <c r="K2528" s="2">
        <f ca="1">+TablaVentas[[#This Row],[SUBTOTAL]]+TablaVentas[[#This Row],[IGV]]</f>
        <v>160.16767412574262</v>
      </c>
    </row>
    <row r="2529" spans="1:11" x14ac:dyDescent="0.25">
      <c r="A2529" t="s">
        <v>2538</v>
      </c>
      <c r="B2529" s="6">
        <v>46096</v>
      </c>
      <c r="C2529" t="s">
        <v>10014</v>
      </c>
      <c r="D2529" t="s">
        <v>10018</v>
      </c>
      <c r="E2529">
        <v>17</v>
      </c>
      <c r="F2529">
        <f>+_xlfn.XLOOKUP(TablaVentas[[#This Row],[PRODUCTO FINANCIERO]],TablaPrecios[PRODUCTO FINANCIERO],TablaPrecios[PRECIO UNIT],0)</f>
        <v>14.9</v>
      </c>
      <c r="G2529" s="2">
        <f>+TablaVentas[[#This Row],[CANTIDAD]]*TablaVentas[[#This Row],[PRECIO UNITARIO]]</f>
        <v>253.3</v>
      </c>
      <c r="H2529" s="1">
        <f t="shared" ca="1" si="39"/>
        <v>0.11465605101084562</v>
      </c>
      <c r="I2529" s="2">
        <f ca="1">+TablaVentas[[#This Row],[VENTAL TOTAL]]-TablaVentas[[#This Row],[VENTAL TOTAL]]*TablaVentas[[#This Row],[DESCUENTO]]</f>
        <v>224.25762227895282</v>
      </c>
      <c r="J2529" s="2">
        <f ca="1">0.18*TablaVentas[[#This Row],[SUBTOTAL]]</f>
        <v>40.366372010211506</v>
      </c>
      <c r="K2529" s="2">
        <f ca="1">+TablaVentas[[#This Row],[SUBTOTAL]]+TablaVentas[[#This Row],[IGV]]</f>
        <v>264.62399428916433</v>
      </c>
    </row>
    <row r="2530" spans="1:11" x14ac:dyDescent="0.25">
      <c r="A2530" t="s">
        <v>2539</v>
      </c>
      <c r="B2530" s="6">
        <v>45765</v>
      </c>
      <c r="C2530" t="s">
        <v>10014</v>
      </c>
      <c r="D2530" t="s">
        <v>10020</v>
      </c>
      <c r="E2530">
        <v>11</v>
      </c>
      <c r="F2530">
        <f>+_xlfn.XLOOKUP(TablaVentas[[#This Row],[PRODUCTO FINANCIERO]],TablaPrecios[PRODUCTO FINANCIERO],TablaPrecios[PRECIO UNIT],0)</f>
        <v>14.9</v>
      </c>
      <c r="G2530" s="2">
        <f>+TablaVentas[[#This Row],[CANTIDAD]]*TablaVentas[[#This Row],[PRECIO UNITARIO]]</f>
        <v>163.9</v>
      </c>
      <c r="H2530" s="1">
        <f t="shared" ca="1" si="39"/>
        <v>0.18502164902306534</v>
      </c>
      <c r="I2530" s="2">
        <f ca="1">+TablaVentas[[#This Row],[VENTAL TOTAL]]-TablaVentas[[#This Row],[VENTAL TOTAL]]*TablaVentas[[#This Row],[DESCUENTO]]</f>
        <v>133.5749517251196</v>
      </c>
      <c r="J2530" s="2">
        <f ca="1">0.18*TablaVentas[[#This Row],[SUBTOTAL]]</f>
        <v>24.043491310521528</v>
      </c>
      <c r="K2530" s="2">
        <f ca="1">+TablaVentas[[#This Row],[SUBTOTAL]]+TablaVentas[[#This Row],[IGV]]</f>
        <v>157.61844303564112</v>
      </c>
    </row>
    <row r="2531" spans="1:11" x14ac:dyDescent="0.25">
      <c r="A2531" t="s">
        <v>2540</v>
      </c>
      <c r="B2531" s="6">
        <v>45304</v>
      </c>
      <c r="C2531" t="s">
        <v>10011</v>
      </c>
      <c r="D2531" t="s">
        <v>10017</v>
      </c>
      <c r="E2531">
        <v>16</v>
      </c>
      <c r="F2531">
        <f>+_xlfn.XLOOKUP(TablaVentas[[#This Row],[PRODUCTO FINANCIERO]],TablaPrecios[PRODUCTO FINANCIERO],TablaPrecios[PRECIO UNIT],0)</f>
        <v>9.9</v>
      </c>
      <c r="G2531" s="2">
        <f>+TablaVentas[[#This Row],[CANTIDAD]]*TablaVentas[[#This Row],[PRECIO UNITARIO]]</f>
        <v>158.4</v>
      </c>
      <c r="H2531" s="1">
        <f t="shared" ca="1" si="39"/>
        <v>0.10519898859918246</v>
      </c>
      <c r="I2531" s="2">
        <f ca="1">+TablaVentas[[#This Row],[VENTAL TOTAL]]-TablaVentas[[#This Row],[VENTAL TOTAL]]*TablaVentas[[#This Row],[DESCUENTO]]</f>
        <v>141.73648020588951</v>
      </c>
      <c r="J2531" s="2">
        <f ca="1">0.18*TablaVentas[[#This Row],[SUBTOTAL]]</f>
        <v>25.512566437060109</v>
      </c>
      <c r="K2531" s="2">
        <f ca="1">+TablaVentas[[#This Row],[SUBTOTAL]]+TablaVentas[[#This Row],[IGV]]</f>
        <v>167.24904664294962</v>
      </c>
    </row>
    <row r="2532" spans="1:11" x14ac:dyDescent="0.25">
      <c r="A2532" t="s">
        <v>2541</v>
      </c>
      <c r="B2532" s="6">
        <v>45343</v>
      </c>
      <c r="C2532" t="s">
        <v>10014</v>
      </c>
      <c r="D2532" t="s">
        <v>10020</v>
      </c>
      <c r="E2532">
        <v>15</v>
      </c>
      <c r="F2532">
        <f>+_xlfn.XLOOKUP(TablaVentas[[#This Row],[PRODUCTO FINANCIERO]],TablaPrecios[PRODUCTO FINANCIERO],TablaPrecios[PRECIO UNIT],0)</f>
        <v>14.9</v>
      </c>
      <c r="G2532" s="2">
        <f>+TablaVentas[[#This Row],[CANTIDAD]]*TablaVentas[[#This Row],[PRECIO UNITARIO]]</f>
        <v>223.5</v>
      </c>
      <c r="H2532" s="1">
        <f t="shared" ca="1" si="39"/>
        <v>0.14478288186532245</v>
      </c>
      <c r="I2532" s="2">
        <f ca="1">+TablaVentas[[#This Row],[VENTAL TOTAL]]-TablaVentas[[#This Row],[VENTAL TOTAL]]*TablaVentas[[#This Row],[DESCUENTO]]</f>
        <v>191.14102590310043</v>
      </c>
      <c r="J2532" s="2">
        <f ca="1">0.18*TablaVentas[[#This Row],[SUBTOTAL]]</f>
        <v>34.405384662558077</v>
      </c>
      <c r="K2532" s="2">
        <f ca="1">+TablaVentas[[#This Row],[SUBTOTAL]]+TablaVentas[[#This Row],[IGV]]</f>
        <v>225.5464105656585</v>
      </c>
    </row>
    <row r="2533" spans="1:11" x14ac:dyDescent="0.25">
      <c r="A2533" t="s">
        <v>2542</v>
      </c>
      <c r="B2533" s="6">
        <v>45822</v>
      </c>
      <c r="C2533" t="s">
        <v>10012</v>
      </c>
      <c r="D2533" t="s">
        <v>10020</v>
      </c>
      <c r="E2533">
        <v>3</v>
      </c>
      <c r="F2533">
        <f>+_xlfn.XLOOKUP(TablaVentas[[#This Row],[PRODUCTO FINANCIERO]],TablaPrecios[PRODUCTO FINANCIERO],TablaPrecios[PRECIO UNIT],0)</f>
        <v>14.9</v>
      </c>
      <c r="G2533" s="2">
        <f>+TablaVentas[[#This Row],[CANTIDAD]]*TablaVentas[[#This Row],[PRECIO UNITARIO]]</f>
        <v>44.7</v>
      </c>
      <c r="H2533" s="1">
        <f t="shared" ca="1" si="39"/>
        <v>0.15062317105048295</v>
      </c>
      <c r="I2533" s="2">
        <f ca="1">+TablaVentas[[#This Row],[VENTAL TOTAL]]-TablaVentas[[#This Row],[VENTAL TOTAL]]*TablaVentas[[#This Row],[DESCUENTO]]</f>
        <v>37.967144254043411</v>
      </c>
      <c r="J2533" s="2">
        <f ca="1">0.18*TablaVentas[[#This Row],[SUBTOTAL]]</f>
        <v>6.8340859657278141</v>
      </c>
      <c r="K2533" s="2">
        <f ca="1">+TablaVentas[[#This Row],[SUBTOTAL]]+TablaVentas[[#This Row],[IGV]]</f>
        <v>44.801230219771227</v>
      </c>
    </row>
    <row r="2534" spans="1:11" x14ac:dyDescent="0.25">
      <c r="A2534" t="s">
        <v>2543</v>
      </c>
      <c r="B2534" s="6">
        <v>45949</v>
      </c>
      <c r="C2534" t="s">
        <v>10014</v>
      </c>
      <c r="D2534" t="s">
        <v>10020</v>
      </c>
      <c r="E2534">
        <v>4</v>
      </c>
      <c r="F2534">
        <f>+_xlfn.XLOOKUP(TablaVentas[[#This Row],[PRODUCTO FINANCIERO]],TablaPrecios[PRODUCTO FINANCIERO],TablaPrecios[PRECIO UNIT],0)</f>
        <v>14.9</v>
      </c>
      <c r="G2534" s="2">
        <f>+TablaVentas[[#This Row],[CANTIDAD]]*TablaVentas[[#This Row],[PRECIO UNITARIO]]</f>
        <v>59.6</v>
      </c>
      <c r="H2534" s="1">
        <f t="shared" ca="1" si="39"/>
        <v>0.15623991469007439</v>
      </c>
      <c r="I2534" s="2">
        <f ca="1">+TablaVentas[[#This Row],[VENTAL TOTAL]]-TablaVentas[[#This Row],[VENTAL TOTAL]]*TablaVentas[[#This Row],[DESCUENTO]]</f>
        <v>50.288101084471563</v>
      </c>
      <c r="J2534" s="2">
        <f ca="1">0.18*TablaVentas[[#This Row],[SUBTOTAL]]</f>
        <v>9.0518581952048809</v>
      </c>
      <c r="K2534" s="2">
        <f ca="1">+TablaVentas[[#This Row],[SUBTOTAL]]+TablaVentas[[#This Row],[IGV]]</f>
        <v>59.339959279676442</v>
      </c>
    </row>
    <row r="2535" spans="1:11" x14ac:dyDescent="0.25">
      <c r="A2535" t="s">
        <v>2544</v>
      </c>
      <c r="B2535" s="6">
        <v>45369</v>
      </c>
      <c r="C2535" t="s">
        <v>10013</v>
      </c>
      <c r="D2535" t="s">
        <v>10017</v>
      </c>
      <c r="E2535">
        <v>6</v>
      </c>
      <c r="F2535">
        <f>+_xlfn.XLOOKUP(TablaVentas[[#This Row],[PRODUCTO FINANCIERO]],TablaPrecios[PRODUCTO FINANCIERO],TablaPrecios[PRECIO UNIT],0)</f>
        <v>9.9</v>
      </c>
      <c r="G2535" s="2">
        <f>+TablaVentas[[#This Row],[CANTIDAD]]*TablaVentas[[#This Row],[PRECIO UNITARIO]]</f>
        <v>59.400000000000006</v>
      </c>
      <c r="H2535" s="1">
        <f t="shared" ca="1" si="39"/>
        <v>0.18465419987602866</v>
      </c>
      <c r="I2535" s="2">
        <f ca="1">+TablaVentas[[#This Row],[VENTAL TOTAL]]-TablaVentas[[#This Row],[VENTAL TOTAL]]*TablaVentas[[#This Row],[DESCUENTO]]</f>
        <v>48.4315405273639</v>
      </c>
      <c r="J2535" s="2">
        <f ca="1">0.18*TablaVentas[[#This Row],[SUBTOTAL]]</f>
        <v>8.717677294925501</v>
      </c>
      <c r="K2535" s="2">
        <f ca="1">+TablaVentas[[#This Row],[SUBTOTAL]]+TablaVentas[[#This Row],[IGV]]</f>
        <v>57.149217822289401</v>
      </c>
    </row>
    <row r="2536" spans="1:11" x14ac:dyDescent="0.25">
      <c r="A2536" t="s">
        <v>2545</v>
      </c>
      <c r="B2536" s="6">
        <v>46052</v>
      </c>
      <c r="C2536" t="s">
        <v>10014</v>
      </c>
      <c r="D2536" t="s">
        <v>10018</v>
      </c>
      <c r="E2536">
        <v>8</v>
      </c>
      <c r="F2536">
        <f>+_xlfn.XLOOKUP(TablaVentas[[#This Row],[PRODUCTO FINANCIERO]],TablaPrecios[PRODUCTO FINANCIERO],TablaPrecios[PRECIO UNIT],0)</f>
        <v>14.9</v>
      </c>
      <c r="G2536" s="2">
        <f>+TablaVentas[[#This Row],[CANTIDAD]]*TablaVentas[[#This Row],[PRECIO UNITARIO]]</f>
        <v>119.2</v>
      </c>
      <c r="H2536" s="1">
        <f t="shared" ca="1" si="39"/>
        <v>0.17973927118556449</v>
      </c>
      <c r="I2536" s="2">
        <f ca="1">+TablaVentas[[#This Row],[VENTAL TOTAL]]-TablaVentas[[#This Row],[VENTAL TOTAL]]*TablaVentas[[#This Row],[DESCUENTO]]</f>
        <v>97.775078874680716</v>
      </c>
      <c r="J2536" s="2">
        <f ca="1">0.18*TablaVentas[[#This Row],[SUBTOTAL]]</f>
        <v>17.599514197442527</v>
      </c>
      <c r="K2536" s="2">
        <f ca="1">+TablaVentas[[#This Row],[SUBTOTAL]]+TablaVentas[[#This Row],[IGV]]</f>
        <v>115.37459307212325</v>
      </c>
    </row>
    <row r="2537" spans="1:11" x14ac:dyDescent="0.25">
      <c r="A2537" t="s">
        <v>2546</v>
      </c>
      <c r="B2537" s="6">
        <v>45688</v>
      </c>
      <c r="C2537" t="s">
        <v>10015</v>
      </c>
      <c r="D2537" t="s">
        <v>10017</v>
      </c>
      <c r="E2537">
        <v>3</v>
      </c>
      <c r="F2537">
        <f>+_xlfn.XLOOKUP(TablaVentas[[#This Row],[PRODUCTO FINANCIERO]],TablaPrecios[PRODUCTO FINANCIERO],TablaPrecios[PRECIO UNIT],0)</f>
        <v>9.9</v>
      </c>
      <c r="G2537" s="2">
        <f>+TablaVentas[[#This Row],[CANTIDAD]]*TablaVentas[[#This Row],[PRECIO UNITARIO]]</f>
        <v>29.700000000000003</v>
      </c>
      <c r="H2537" s="1">
        <f t="shared" ca="1" si="39"/>
        <v>0.1462076395586227</v>
      </c>
      <c r="I2537" s="2">
        <f ca="1">+TablaVentas[[#This Row],[VENTAL TOTAL]]-TablaVentas[[#This Row],[VENTAL TOTAL]]*TablaVentas[[#This Row],[DESCUENTO]]</f>
        <v>25.35763310510891</v>
      </c>
      <c r="J2537" s="2">
        <f ca="1">0.18*TablaVentas[[#This Row],[SUBTOTAL]]</f>
        <v>4.564373958919604</v>
      </c>
      <c r="K2537" s="2">
        <f ca="1">+TablaVentas[[#This Row],[SUBTOTAL]]+TablaVentas[[#This Row],[IGV]]</f>
        <v>29.922007064028513</v>
      </c>
    </row>
    <row r="2538" spans="1:11" x14ac:dyDescent="0.25">
      <c r="A2538" t="s">
        <v>2547</v>
      </c>
      <c r="B2538" s="6">
        <v>46256</v>
      </c>
      <c r="C2538" t="s">
        <v>10015</v>
      </c>
      <c r="D2538" t="s">
        <v>10019</v>
      </c>
      <c r="E2538">
        <v>4</v>
      </c>
      <c r="F2538">
        <f>+_xlfn.XLOOKUP(TablaVentas[[#This Row],[PRODUCTO FINANCIERO]],TablaPrecios[PRODUCTO FINANCIERO],TablaPrecios[PRECIO UNIT],0)</f>
        <v>9.9</v>
      </c>
      <c r="G2538" s="2">
        <f>+TablaVentas[[#This Row],[CANTIDAD]]*TablaVentas[[#This Row],[PRECIO UNITARIO]]</f>
        <v>39.6</v>
      </c>
      <c r="H2538" s="1">
        <f t="shared" ca="1" si="39"/>
        <v>0.17987699890051198</v>
      </c>
      <c r="I2538" s="2">
        <f ca="1">+TablaVentas[[#This Row],[VENTAL TOTAL]]-TablaVentas[[#This Row],[VENTAL TOTAL]]*TablaVentas[[#This Row],[DESCUENTO]]</f>
        <v>32.476870843539729</v>
      </c>
      <c r="J2538" s="2">
        <f ca="1">0.18*TablaVentas[[#This Row],[SUBTOTAL]]</f>
        <v>5.845836751837151</v>
      </c>
      <c r="K2538" s="2">
        <f ca="1">+TablaVentas[[#This Row],[SUBTOTAL]]+TablaVentas[[#This Row],[IGV]]</f>
        <v>38.322707595376883</v>
      </c>
    </row>
    <row r="2539" spans="1:11" x14ac:dyDescent="0.25">
      <c r="A2539" t="s">
        <v>2548</v>
      </c>
      <c r="B2539" s="6">
        <v>46364</v>
      </c>
      <c r="C2539" t="s">
        <v>10012</v>
      </c>
      <c r="D2539" t="s">
        <v>10018</v>
      </c>
      <c r="E2539">
        <v>10</v>
      </c>
      <c r="F2539">
        <f>+_xlfn.XLOOKUP(TablaVentas[[#This Row],[PRODUCTO FINANCIERO]],TablaPrecios[PRODUCTO FINANCIERO],TablaPrecios[PRECIO UNIT],0)</f>
        <v>14.9</v>
      </c>
      <c r="G2539" s="2">
        <f>+TablaVentas[[#This Row],[CANTIDAD]]*TablaVentas[[#This Row],[PRECIO UNITARIO]]</f>
        <v>149</v>
      </c>
      <c r="H2539" s="1">
        <f t="shared" ca="1" si="39"/>
        <v>0.14790027328234712</v>
      </c>
      <c r="I2539" s="2">
        <f ca="1">+TablaVentas[[#This Row],[VENTAL TOTAL]]-TablaVentas[[#This Row],[VENTAL TOTAL]]*TablaVentas[[#This Row],[DESCUENTO]]</f>
        <v>126.96285928093027</v>
      </c>
      <c r="J2539" s="2">
        <f ca="1">0.18*TablaVentas[[#This Row],[SUBTOTAL]]</f>
        <v>22.85331467056745</v>
      </c>
      <c r="K2539" s="2">
        <f ca="1">+TablaVentas[[#This Row],[SUBTOTAL]]+TablaVentas[[#This Row],[IGV]]</f>
        <v>149.81617395149772</v>
      </c>
    </row>
    <row r="2540" spans="1:11" x14ac:dyDescent="0.25">
      <c r="A2540" t="s">
        <v>2549</v>
      </c>
      <c r="B2540" s="6">
        <v>45868</v>
      </c>
      <c r="C2540" t="s">
        <v>10011</v>
      </c>
      <c r="D2540" t="s">
        <v>10017</v>
      </c>
      <c r="E2540">
        <v>17</v>
      </c>
      <c r="F2540">
        <f>+_xlfn.XLOOKUP(TablaVentas[[#This Row],[PRODUCTO FINANCIERO]],TablaPrecios[PRODUCTO FINANCIERO],TablaPrecios[PRECIO UNIT],0)</f>
        <v>9.9</v>
      </c>
      <c r="G2540" s="2">
        <f>+TablaVentas[[#This Row],[CANTIDAD]]*TablaVentas[[#This Row],[PRECIO UNITARIO]]</f>
        <v>168.3</v>
      </c>
      <c r="H2540" s="1">
        <f t="shared" ca="1" si="39"/>
        <v>0.14558174432286686</v>
      </c>
      <c r="I2540" s="2">
        <f ca="1">+TablaVentas[[#This Row],[VENTAL TOTAL]]-TablaVentas[[#This Row],[VENTAL TOTAL]]*TablaVentas[[#This Row],[DESCUENTO]]</f>
        <v>143.79859243046153</v>
      </c>
      <c r="J2540" s="2">
        <f ca="1">0.18*TablaVentas[[#This Row],[SUBTOTAL]]</f>
        <v>25.883746637483075</v>
      </c>
      <c r="K2540" s="2">
        <f ca="1">+TablaVentas[[#This Row],[SUBTOTAL]]+TablaVentas[[#This Row],[IGV]]</f>
        <v>169.68233906794461</v>
      </c>
    </row>
    <row r="2541" spans="1:11" x14ac:dyDescent="0.25">
      <c r="A2541" t="s">
        <v>2550</v>
      </c>
      <c r="B2541" s="6">
        <v>45328</v>
      </c>
      <c r="C2541" t="s">
        <v>10012</v>
      </c>
      <c r="D2541" t="s">
        <v>10017</v>
      </c>
      <c r="E2541">
        <v>6</v>
      </c>
      <c r="F2541">
        <f>+_xlfn.XLOOKUP(TablaVentas[[#This Row],[PRODUCTO FINANCIERO]],TablaPrecios[PRODUCTO FINANCIERO],TablaPrecios[PRECIO UNIT],0)</f>
        <v>9.9</v>
      </c>
      <c r="G2541" s="2">
        <f>+TablaVentas[[#This Row],[CANTIDAD]]*TablaVentas[[#This Row],[PRECIO UNITARIO]]</f>
        <v>59.400000000000006</v>
      </c>
      <c r="H2541" s="1">
        <f t="shared" ca="1" si="39"/>
        <v>0.10748209058051475</v>
      </c>
      <c r="I2541" s="2">
        <f ca="1">+TablaVentas[[#This Row],[VENTAL TOTAL]]-TablaVentas[[#This Row],[VENTAL TOTAL]]*TablaVentas[[#This Row],[DESCUENTO]]</f>
        <v>53.015563819517432</v>
      </c>
      <c r="J2541" s="2">
        <f ca="1">0.18*TablaVentas[[#This Row],[SUBTOTAL]]</f>
        <v>9.5428014875131382</v>
      </c>
      <c r="K2541" s="2">
        <f ca="1">+TablaVentas[[#This Row],[SUBTOTAL]]+TablaVentas[[#This Row],[IGV]]</f>
        <v>62.55836530703057</v>
      </c>
    </row>
    <row r="2542" spans="1:11" x14ac:dyDescent="0.25">
      <c r="A2542" t="s">
        <v>2551</v>
      </c>
      <c r="B2542" s="6">
        <v>45312</v>
      </c>
      <c r="C2542" t="s">
        <v>10013</v>
      </c>
      <c r="D2542" t="s">
        <v>10018</v>
      </c>
      <c r="E2542">
        <v>9</v>
      </c>
      <c r="F2542">
        <f>+_xlfn.XLOOKUP(TablaVentas[[#This Row],[PRODUCTO FINANCIERO]],TablaPrecios[PRODUCTO FINANCIERO],TablaPrecios[PRECIO UNIT],0)</f>
        <v>14.9</v>
      </c>
      <c r="G2542" s="2">
        <f>+TablaVentas[[#This Row],[CANTIDAD]]*TablaVentas[[#This Row],[PRECIO UNITARIO]]</f>
        <v>134.1</v>
      </c>
      <c r="H2542" s="1">
        <f t="shared" ca="1" si="39"/>
        <v>0.14368852344243047</v>
      </c>
      <c r="I2542" s="2">
        <f ca="1">+TablaVentas[[#This Row],[VENTAL TOTAL]]-TablaVentas[[#This Row],[VENTAL TOTAL]]*TablaVentas[[#This Row],[DESCUENTO]]</f>
        <v>114.83136900637007</v>
      </c>
      <c r="J2542" s="2">
        <f ca="1">0.18*TablaVentas[[#This Row],[SUBTOTAL]]</f>
        <v>20.669646421146613</v>
      </c>
      <c r="K2542" s="2">
        <f ca="1">+TablaVentas[[#This Row],[SUBTOTAL]]+TablaVentas[[#This Row],[IGV]]</f>
        <v>135.50101542751668</v>
      </c>
    </row>
    <row r="2543" spans="1:11" x14ac:dyDescent="0.25">
      <c r="A2543" t="s">
        <v>2552</v>
      </c>
      <c r="B2543" s="6">
        <v>46346</v>
      </c>
      <c r="C2543" t="s">
        <v>10011</v>
      </c>
      <c r="D2543" t="s">
        <v>10018</v>
      </c>
      <c r="E2543">
        <v>17</v>
      </c>
      <c r="F2543">
        <f>+_xlfn.XLOOKUP(TablaVentas[[#This Row],[PRODUCTO FINANCIERO]],TablaPrecios[PRODUCTO FINANCIERO],TablaPrecios[PRECIO UNIT],0)</f>
        <v>14.9</v>
      </c>
      <c r="G2543" s="2">
        <f>+TablaVentas[[#This Row],[CANTIDAD]]*TablaVentas[[#This Row],[PRECIO UNITARIO]]</f>
        <v>253.3</v>
      </c>
      <c r="H2543" s="1">
        <f t="shared" ca="1" si="39"/>
        <v>0.12164695469408875</v>
      </c>
      <c r="I2543" s="2">
        <f ca="1">+TablaVentas[[#This Row],[VENTAL TOTAL]]-TablaVentas[[#This Row],[VENTAL TOTAL]]*TablaVentas[[#This Row],[DESCUENTO]]</f>
        <v>222.48682637598733</v>
      </c>
      <c r="J2543" s="2">
        <f ca="1">0.18*TablaVentas[[#This Row],[SUBTOTAL]]</f>
        <v>40.04762874767772</v>
      </c>
      <c r="K2543" s="2">
        <f ca="1">+TablaVentas[[#This Row],[SUBTOTAL]]+TablaVentas[[#This Row],[IGV]]</f>
        <v>262.53445512366505</v>
      </c>
    </row>
    <row r="2544" spans="1:11" x14ac:dyDescent="0.25">
      <c r="A2544" t="s">
        <v>2553</v>
      </c>
      <c r="B2544" s="6">
        <v>46251</v>
      </c>
      <c r="C2544" t="s">
        <v>10013</v>
      </c>
      <c r="D2544" t="s">
        <v>10020</v>
      </c>
      <c r="E2544">
        <v>3</v>
      </c>
      <c r="F2544">
        <f>+_xlfn.XLOOKUP(TablaVentas[[#This Row],[PRODUCTO FINANCIERO]],TablaPrecios[PRODUCTO FINANCIERO],TablaPrecios[PRECIO UNIT],0)</f>
        <v>14.9</v>
      </c>
      <c r="G2544" s="2">
        <f>+TablaVentas[[#This Row],[CANTIDAD]]*TablaVentas[[#This Row],[PRECIO UNITARIO]]</f>
        <v>44.7</v>
      </c>
      <c r="H2544" s="1">
        <f t="shared" ca="1" si="39"/>
        <v>0.10730083274550133</v>
      </c>
      <c r="I2544" s="2">
        <f ca="1">+TablaVentas[[#This Row],[VENTAL TOTAL]]-TablaVentas[[#This Row],[VENTAL TOTAL]]*TablaVentas[[#This Row],[DESCUENTO]]</f>
        <v>39.90365277627609</v>
      </c>
      <c r="J2544" s="2">
        <f ca="1">0.18*TablaVentas[[#This Row],[SUBTOTAL]]</f>
        <v>7.1826574997296957</v>
      </c>
      <c r="K2544" s="2">
        <f ca="1">+TablaVentas[[#This Row],[SUBTOTAL]]+TablaVentas[[#This Row],[IGV]]</f>
        <v>47.086310276005783</v>
      </c>
    </row>
    <row r="2545" spans="1:11" x14ac:dyDescent="0.25">
      <c r="A2545" t="s">
        <v>2554</v>
      </c>
      <c r="B2545" s="6">
        <v>45919</v>
      </c>
      <c r="C2545" t="s">
        <v>10014</v>
      </c>
      <c r="D2545" t="s">
        <v>10022</v>
      </c>
      <c r="E2545">
        <v>6</v>
      </c>
      <c r="F2545">
        <f>+_xlfn.XLOOKUP(TablaVentas[[#This Row],[PRODUCTO FINANCIERO]],TablaPrecios[PRODUCTO FINANCIERO],TablaPrecios[PRECIO UNIT],0)</f>
        <v>20.9</v>
      </c>
      <c r="G2545" s="2">
        <f>+TablaVentas[[#This Row],[CANTIDAD]]*TablaVentas[[#This Row],[PRECIO UNITARIO]]</f>
        <v>125.39999999999999</v>
      </c>
      <c r="H2545" s="1">
        <f t="shared" ca="1" si="39"/>
        <v>0.16604789408491522</v>
      </c>
      <c r="I2545" s="2">
        <f ca="1">+TablaVentas[[#This Row],[VENTAL TOTAL]]-TablaVentas[[#This Row],[VENTAL TOTAL]]*TablaVentas[[#This Row],[DESCUENTO]]</f>
        <v>104.57759408175163</v>
      </c>
      <c r="J2545" s="2">
        <f ca="1">0.18*TablaVentas[[#This Row],[SUBTOTAL]]</f>
        <v>18.82396693471529</v>
      </c>
      <c r="K2545" s="2">
        <f ca="1">+TablaVentas[[#This Row],[SUBTOTAL]]+TablaVentas[[#This Row],[IGV]]</f>
        <v>123.40156101646691</v>
      </c>
    </row>
    <row r="2546" spans="1:11" x14ac:dyDescent="0.25">
      <c r="A2546" t="s">
        <v>2555</v>
      </c>
      <c r="B2546" s="6">
        <v>46147</v>
      </c>
      <c r="C2546" t="s">
        <v>10013</v>
      </c>
      <c r="D2546" t="s">
        <v>10022</v>
      </c>
      <c r="E2546">
        <v>5</v>
      </c>
      <c r="F2546">
        <f>+_xlfn.XLOOKUP(TablaVentas[[#This Row],[PRODUCTO FINANCIERO]],TablaPrecios[PRODUCTO FINANCIERO],TablaPrecios[PRECIO UNIT],0)</f>
        <v>20.9</v>
      </c>
      <c r="G2546" s="2">
        <f>+TablaVentas[[#This Row],[CANTIDAD]]*TablaVentas[[#This Row],[PRECIO UNITARIO]]</f>
        <v>104.5</v>
      </c>
      <c r="H2546" s="1">
        <f t="shared" ca="1" si="39"/>
        <v>0.14379542842310203</v>
      </c>
      <c r="I2546" s="2">
        <f ca="1">+TablaVentas[[#This Row],[VENTAL TOTAL]]-TablaVentas[[#This Row],[VENTAL TOTAL]]*TablaVentas[[#This Row],[DESCUENTO]]</f>
        <v>89.473377729785838</v>
      </c>
      <c r="J2546" s="2">
        <f ca="1">0.18*TablaVentas[[#This Row],[SUBTOTAL]]</f>
        <v>16.10520799136145</v>
      </c>
      <c r="K2546" s="2">
        <f ca="1">+TablaVentas[[#This Row],[SUBTOTAL]]+TablaVentas[[#This Row],[IGV]]</f>
        <v>105.57858572114729</v>
      </c>
    </row>
    <row r="2547" spans="1:11" x14ac:dyDescent="0.25">
      <c r="A2547" t="s">
        <v>2556</v>
      </c>
      <c r="B2547" s="6">
        <v>45716</v>
      </c>
      <c r="C2547" t="s">
        <v>10012</v>
      </c>
      <c r="D2547" t="s">
        <v>10022</v>
      </c>
      <c r="E2547">
        <v>16</v>
      </c>
      <c r="F2547">
        <f>+_xlfn.XLOOKUP(TablaVentas[[#This Row],[PRODUCTO FINANCIERO]],TablaPrecios[PRODUCTO FINANCIERO],TablaPrecios[PRECIO UNIT],0)</f>
        <v>20.9</v>
      </c>
      <c r="G2547" s="2">
        <f>+TablaVentas[[#This Row],[CANTIDAD]]*TablaVentas[[#This Row],[PRECIO UNITARIO]]</f>
        <v>334.4</v>
      </c>
      <c r="H2547" s="1">
        <f t="shared" ca="1" si="39"/>
        <v>0.19228370114122559</v>
      </c>
      <c r="I2547" s="2">
        <f ca="1">+TablaVentas[[#This Row],[VENTAL TOTAL]]-TablaVentas[[#This Row],[VENTAL TOTAL]]*TablaVentas[[#This Row],[DESCUENTO]]</f>
        <v>270.10033033837414</v>
      </c>
      <c r="J2547" s="2">
        <f ca="1">0.18*TablaVentas[[#This Row],[SUBTOTAL]]</f>
        <v>48.61805946090734</v>
      </c>
      <c r="K2547" s="2">
        <f ca="1">+TablaVentas[[#This Row],[SUBTOTAL]]+TablaVentas[[#This Row],[IGV]]</f>
        <v>318.71838979928145</v>
      </c>
    </row>
    <row r="2548" spans="1:11" x14ac:dyDescent="0.25">
      <c r="A2548" t="s">
        <v>2557</v>
      </c>
      <c r="B2548" s="6">
        <v>46375</v>
      </c>
      <c r="C2548" t="s">
        <v>10015</v>
      </c>
      <c r="D2548" t="s">
        <v>10022</v>
      </c>
      <c r="E2548">
        <v>6</v>
      </c>
      <c r="F2548">
        <f>+_xlfn.XLOOKUP(TablaVentas[[#This Row],[PRODUCTO FINANCIERO]],TablaPrecios[PRODUCTO FINANCIERO],TablaPrecios[PRECIO UNIT],0)</f>
        <v>20.9</v>
      </c>
      <c r="G2548" s="2">
        <f>+TablaVentas[[#This Row],[CANTIDAD]]*TablaVentas[[#This Row],[PRECIO UNITARIO]]</f>
        <v>125.39999999999999</v>
      </c>
      <c r="H2548" s="1">
        <f t="shared" ca="1" si="39"/>
        <v>0.1453245916101491</v>
      </c>
      <c r="I2548" s="2">
        <f ca="1">+TablaVentas[[#This Row],[VENTAL TOTAL]]-TablaVentas[[#This Row],[VENTAL TOTAL]]*TablaVentas[[#This Row],[DESCUENTO]]</f>
        <v>107.17629621208729</v>
      </c>
      <c r="J2548" s="2">
        <f ca="1">0.18*TablaVentas[[#This Row],[SUBTOTAL]]</f>
        <v>19.291733318175712</v>
      </c>
      <c r="K2548" s="2">
        <f ca="1">+TablaVentas[[#This Row],[SUBTOTAL]]+TablaVentas[[#This Row],[IGV]]</f>
        <v>126.46802953026301</v>
      </c>
    </row>
    <row r="2549" spans="1:11" x14ac:dyDescent="0.25">
      <c r="A2549" t="s">
        <v>2558</v>
      </c>
      <c r="B2549" s="6">
        <v>45444</v>
      </c>
      <c r="C2549" t="s">
        <v>10015</v>
      </c>
      <c r="D2549" t="s">
        <v>10018</v>
      </c>
      <c r="E2549">
        <v>16</v>
      </c>
      <c r="F2549">
        <f>+_xlfn.XLOOKUP(TablaVentas[[#This Row],[PRODUCTO FINANCIERO]],TablaPrecios[PRODUCTO FINANCIERO],TablaPrecios[PRECIO UNIT],0)</f>
        <v>14.9</v>
      </c>
      <c r="G2549" s="2">
        <f>+TablaVentas[[#This Row],[CANTIDAD]]*TablaVentas[[#This Row],[PRECIO UNITARIO]]</f>
        <v>238.4</v>
      </c>
      <c r="H2549" s="1">
        <f t="shared" ca="1" si="39"/>
        <v>0.16202952559904182</v>
      </c>
      <c r="I2549" s="2">
        <f ca="1">+TablaVentas[[#This Row],[VENTAL TOTAL]]-TablaVentas[[#This Row],[VENTAL TOTAL]]*TablaVentas[[#This Row],[DESCUENTO]]</f>
        <v>199.77216109718844</v>
      </c>
      <c r="J2549" s="2">
        <f ca="1">0.18*TablaVentas[[#This Row],[SUBTOTAL]]</f>
        <v>35.958988997493918</v>
      </c>
      <c r="K2549" s="2">
        <f ca="1">+TablaVentas[[#This Row],[SUBTOTAL]]+TablaVentas[[#This Row],[IGV]]</f>
        <v>235.73115009468236</v>
      </c>
    </row>
    <row r="2550" spans="1:11" x14ac:dyDescent="0.25">
      <c r="A2550" t="s">
        <v>2559</v>
      </c>
      <c r="B2550" s="6">
        <v>45766</v>
      </c>
      <c r="C2550" t="s">
        <v>10014</v>
      </c>
      <c r="D2550" t="s">
        <v>10022</v>
      </c>
      <c r="E2550">
        <v>3</v>
      </c>
      <c r="F2550">
        <f>+_xlfn.XLOOKUP(TablaVentas[[#This Row],[PRODUCTO FINANCIERO]],TablaPrecios[PRODUCTO FINANCIERO],TablaPrecios[PRECIO UNIT],0)</f>
        <v>20.9</v>
      </c>
      <c r="G2550" s="2">
        <f>+TablaVentas[[#This Row],[CANTIDAD]]*TablaVentas[[#This Row],[PRECIO UNITARIO]]</f>
        <v>62.699999999999996</v>
      </c>
      <c r="H2550" s="1">
        <f t="shared" ca="1" si="39"/>
        <v>0.10763184359475164</v>
      </c>
      <c r="I2550" s="2">
        <f ca="1">+TablaVentas[[#This Row],[VENTAL TOTAL]]-TablaVentas[[#This Row],[VENTAL TOTAL]]*TablaVentas[[#This Row],[DESCUENTO]]</f>
        <v>55.951483406609071</v>
      </c>
      <c r="J2550" s="2">
        <f ca="1">0.18*TablaVentas[[#This Row],[SUBTOTAL]]</f>
        <v>10.071267013189633</v>
      </c>
      <c r="K2550" s="2">
        <f ca="1">+TablaVentas[[#This Row],[SUBTOTAL]]+TablaVentas[[#This Row],[IGV]]</f>
        <v>66.022750419798712</v>
      </c>
    </row>
    <row r="2551" spans="1:11" x14ac:dyDescent="0.25">
      <c r="A2551" t="s">
        <v>2560</v>
      </c>
      <c r="B2551" s="6">
        <v>45584</v>
      </c>
      <c r="C2551" t="s">
        <v>10013</v>
      </c>
      <c r="D2551" t="s">
        <v>10022</v>
      </c>
      <c r="E2551">
        <v>6</v>
      </c>
      <c r="F2551">
        <f>+_xlfn.XLOOKUP(TablaVentas[[#This Row],[PRODUCTO FINANCIERO]],TablaPrecios[PRODUCTO FINANCIERO],TablaPrecios[PRECIO UNIT],0)</f>
        <v>20.9</v>
      </c>
      <c r="G2551" s="2">
        <f>+TablaVentas[[#This Row],[CANTIDAD]]*TablaVentas[[#This Row],[PRECIO UNITARIO]]</f>
        <v>125.39999999999999</v>
      </c>
      <c r="H2551" s="1">
        <f t="shared" ca="1" si="39"/>
        <v>0.18108346433362749</v>
      </c>
      <c r="I2551" s="2">
        <f ca="1">+TablaVentas[[#This Row],[VENTAL TOTAL]]-TablaVentas[[#This Row],[VENTAL TOTAL]]*TablaVentas[[#This Row],[DESCUENTO]]</f>
        <v>102.69213357256311</v>
      </c>
      <c r="J2551" s="2">
        <f ca="1">0.18*TablaVentas[[#This Row],[SUBTOTAL]]</f>
        <v>18.484584043061357</v>
      </c>
      <c r="K2551" s="2">
        <f ca="1">+TablaVentas[[#This Row],[SUBTOTAL]]+TablaVentas[[#This Row],[IGV]]</f>
        <v>121.17671761562447</v>
      </c>
    </row>
    <row r="2552" spans="1:11" x14ac:dyDescent="0.25">
      <c r="A2552" t="s">
        <v>2561</v>
      </c>
      <c r="B2552" s="6">
        <v>45655</v>
      </c>
      <c r="C2552" t="s">
        <v>10011</v>
      </c>
      <c r="D2552" t="s">
        <v>10020</v>
      </c>
      <c r="E2552">
        <v>5</v>
      </c>
      <c r="F2552">
        <f>+_xlfn.XLOOKUP(TablaVentas[[#This Row],[PRODUCTO FINANCIERO]],TablaPrecios[PRODUCTO FINANCIERO],TablaPrecios[PRECIO UNIT],0)</f>
        <v>14.9</v>
      </c>
      <c r="G2552" s="2">
        <f>+TablaVentas[[#This Row],[CANTIDAD]]*TablaVentas[[#This Row],[PRECIO UNITARIO]]</f>
        <v>74.5</v>
      </c>
      <c r="H2552" s="1">
        <f t="shared" ca="1" si="39"/>
        <v>0.11342197394349311</v>
      </c>
      <c r="I2552" s="2">
        <f ca="1">+TablaVentas[[#This Row],[VENTAL TOTAL]]-TablaVentas[[#This Row],[VENTAL TOTAL]]*TablaVentas[[#This Row],[DESCUENTO]]</f>
        <v>66.05006294120976</v>
      </c>
      <c r="J2552" s="2">
        <f ca="1">0.18*TablaVentas[[#This Row],[SUBTOTAL]]</f>
        <v>11.889011329417757</v>
      </c>
      <c r="K2552" s="2">
        <f ca="1">+TablaVentas[[#This Row],[SUBTOTAL]]+TablaVentas[[#This Row],[IGV]]</f>
        <v>77.939074270627515</v>
      </c>
    </row>
    <row r="2553" spans="1:11" x14ac:dyDescent="0.25">
      <c r="A2553" t="s">
        <v>2562</v>
      </c>
      <c r="B2553" s="6">
        <v>45715</v>
      </c>
      <c r="C2553" t="s">
        <v>10013</v>
      </c>
      <c r="D2553" t="s">
        <v>10018</v>
      </c>
      <c r="E2553">
        <v>18</v>
      </c>
      <c r="F2553">
        <f>+_xlfn.XLOOKUP(TablaVentas[[#This Row],[PRODUCTO FINANCIERO]],TablaPrecios[PRODUCTO FINANCIERO],TablaPrecios[PRECIO UNIT],0)</f>
        <v>14.9</v>
      </c>
      <c r="G2553" s="2">
        <f>+TablaVentas[[#This Row],[CANTIDAD]]*TablaVentas[[#This Row],[PRECIO UNITARIO]]</f>
        <v>268.2</v>
      </c>
      <c r="H2553" s="1">
        <f t="shared" ca="1" si="39"/>
        <v>0.18105484581066933</v>
      </c>
      <c r="I2553" s="2">
        <f ca="1">+TablaVentas[[#This Row],[VENTAL TOTAL]]-TablaVentas[[#This Row],[VENTAL TOTAL]]*TablaVentas[[#This Row],[DESCUENTO]]</f>
        <v>219.64109035357848</v>
      </c>
      <c r="J2553" s="2">
        <f ca="1">0.18*TablaVentas[[#This Row],[SUBTOTAL]]</f>
        <v>39.535396263644124</v>
      </c>
      <c r="K2553" s="2">
        <f ca="1">+TablaVentas[[#This Row],[SUBTOTAL]]+TablaVentas[[#This Row],[IGV]]</f>
        <v>259.17648661722262</v>
      </c>
    </row>
    <row r="2554" spans="1:11" x14ac:dyDescent="0.25">
      <c r="A2554" t="s">
        <v>2563</v>
      </c>
      <c r="B2554" s="6">
        <v>45321</v>
      </c>
      <c r="C2554" t="s">
        <v>10016</v>
      </c>
      <c r="D2554" t="s">
        <v>10018</v>
      </c>
      <c r="E2554">
        <v>18</v>
      </c>
      <c r="F2554">
        <f>+_xlfn.XLOOKUP(TablaVentas[[#This Row],[PRODUCTO FINANCIERO]],TablaPrecios[PRODUCTO FINANCIERO],TablaPrecios[PRECIO UNIT],0)</f>
        <v>14.9</v>
      </c>
      <c r="G2554" s="2">
        <f>+TablaVentas[[#This Row],[CANTIDAD]]*TablaVentas[[#This Row],[PRECIO UNITARIO]]</f>
        <v>268.2</v>
      </c>
      <c r="H2554" s="1">
        <f t="shared" ca="1" si="39"/>
        <v>0.10478055246198173</v>
      </c>
      <c r="I2554" s="2">
        <f ca="1">+TablaVentas[[#This Row],[VENTAL TOTAL]]-TablaVentas[[#This Row],[VENTAL TOTAL]]*TablaVentas[[#This Row],[DESCUENTO]]</f>
        <v>240.0978558296965</v>
      </c>
      <c r="J2554" s="2">
        <f ca="1">0.18*TablaVentas[[#This Row],[SUBTOTAL]]</f>
        <v>43.217614049345372</v>
      </c>
      <c r="K2554" s="2">
        <f ca="1">+TablaVentas[[#This Row],[SUBTOTAL]]+TablaVentas[[#This Row],[IGV]]</f>
        <v>283.31546987904187</v>
      </c>
    </row>
    <row r="2555" spans="1:11" x14ac:dyDescent="0.25">
      <c r="A2555" t="s">
        <v>2564</v>
      </c>
      <c r="B2555" s="6">
        <v>45542</v>
      </c>
      <c r="C2555" t="s">
        <v>10011</v>
      </c>
      <c r="D2555" t="s">
        <v>10022</v>
      </c>
      <c r="E2555">
        <v>9</v>
      </c>
      <c r="F2555">
        <f>+_xlfn.XLOOKUP(TablaVentas[[#This Row],[PRODUCTO FINANCIERO]],TablaPrecios[PRODUCTO FINANCIERO],TablaPrecios[PRECIO UNIT],0)</f>
        <v>20.9</v>
      </c>
      <c r="G2555" s="2">
        <f>+TablaVentas[[#This Row],[CANTIDAD]]*TablaVentas[[#This Row],[PRECIO UNITARIO]]</f>
        <v>188.1</v>
      </c>
      <c r="H2555" s="1">
        <f t="shared" ca="1" si="39"/>
        <v>0.11097665212955016</v>
      </c>
      <c r="I2555" s="2">
        <f ca="1">+TablaVentas[[#This Row],[VENTAL TOTAL]]-TablaVentas[[#This Row],[VENTAL TOTAL]]*TablaVentas[[#This Row],[DESCUENTO]]</f>
        <v>167.22529173443161</v>
      </c>
      <c r="J2555" s="2">
        <f ca="1">0.18*TablaVentas[[#This Row],[SUBTOTAL]]</f>
        <v>30.100552512197687</v>
      </c>
      <c r="K2555" s="2">
        <f ca="1">+TablaVentas[[#This Row],[SUBTOTAL]]+TablaVentas[[#This Row],[IGV]]</f>
        <v>197.32584424662929</v>
      </c>
    </row>
    <row r="2556" spans="1:11" x14ac:dyDescent="0.25">
      <c r="A2556" t="s">
        <v>2565</v>
      </c>
      <c r="B2556" s="6">
        <v>45667</v>
      </c>
      <c r="C2556" t="s">
        <v>10016</v>
      </c>
      <c r="D2556" t="s">
        <v>10020</v>
      </c>
      <c r="E2556">
        <v>5</v>
      </c>
      <c r="F2556">
        <f>+_xlfn.XLOOKUP(TablaVentas[[#This Row],[PRODUCTO FINANCIERO]],TablaPrecios[PRODUCTO FINANCIERO],TablaPrecios[PRECIO UNIT],0)</f>
        <v>14.9</v>
      </c>
      <c r="G2556" s="2">
        <f>+TablaVentas[[#This Row],[CANTIDAD]]*TablaVentas[[#This Row],[PRECIO UNITARIO]]</f>
        <v>74.5</v>
      </c>
      <c r="H2556" s="1">
        <f t="shared" ca="1" si="39"/>
        <v>0.19216368645782306</v>
      </c>
      <c r="I2556" s="2">
        <f ca="1">+TablaVentas[[#This Row],[VENTAL TOTAL]]-TablaVentas[[#This Row],[VENTAL TOTAL]]*TablaVentas[[#This Row],[DESCUENTO]]</f>
        <v>60.183805358892187</v>
      </c>
      <c r="J2556" s="2">
        <f ca="1">0.18*TablaVentas[[#This Row],[SUBTOTAL]]</f>
        <v>10.833084964600593</v>
      </c>
      <c r="K2556" s="2">
        <f ca="1">+TablaVentas[[#This Row],[SUBTOTAL]]+TablaVentas[[#This Row],[IGV]]</f>
        <v>71.016890323492774</v>
      </c>
    </row>
    <row r="2557" spans="1:11" x14ac:dyDescent="0.25">
      <c r="A2557" t="s">
        <v>2566</v>
      </c>
      <c r="B2557" s="6">
        <v>45948</v>
      </c>
      <c r="C2557" t="s">
        <v>10016</v>
      </c>
      <c r="D2557" t="s">
        <v>10019</v>
      </c>
      <c r="E2557">
        <v>19</v>
      </c>
      <c r="F2557">
        <f>+_xlfn.XLOOKUP(TablaVentas[[#This Row],[PRODUCTO FINANCIERO]],TablaPrecios[PRODUCTO FINANCIERO],TablaPrecios[PRECIO UNIT],0)</f>
        <v>9.9</v>
      </c>
      <c r="G2557" s="2">
        <f>+TablaVentas[[#This Row],[CANTIDAD]]*TablaVentas[[#This Row],[PRECIO UNITARIO]]</f>
        <v>188.1</v>
      </c>
      <c r="H2557" s="1">
        <f t="shared" ca="1" si="39"/>
        <v>0.1432312609312838</v>
      </c>
      <c r="I2557" s="2">
        <f ca="1">+TablaVentas[[#This Row],[VENTAL TOTAL]]-TablaVentas[[#This Row],[VENTAL TOTAL]]*TablaVentas[[#This Row],[DESCUENTO]]</f>
        <v>161.15819981882552</v>
      </c>
      <c r="J2557" s="2">
        <f ca="1">0.18*TablaVentas[[#This Row],[SUBTOTAL]]</f>
        <v>29.008475967388591</v>
      </c>
      <c r="K2557" s="2">
        <f ca="1">+TablaVentas[[#This Row],[SUBTOTAL]]+TablaVentas[[#This Row],[IGV]]</f>
        <v>190.16667578621411</v>
      </c>
    </row>
    <row r="2558" spans="1:11" x14ac:dyDescent="0.25">
      <c r="A2558" t="s">
        <v>2567</v>
      </c>
      <c r="B2558" s="6">
        <v>45769</v>
      </c>
      <c r="C2558" t="s">
        <v>10011</v>
      </c>
      <c r="D2558" t="s">
        <v>10020</v>
      </c>
      <c r="E2558">
        <v>5</v>
      </c>
      <c r="F2558">
        <f>+_xlfn.XLOOKUP(TablaVentas[[#This Row],[PRODUCTO FINANCIERO]],TablaPrecios[PRODUCTO FINANCIERO],TablaPrecios[PRECIO UNIT],0)</f>
        <v>14.9</v>
      </c>
      <c r="G2558" s="2">
        <f>+TablaVentas[[#This Row],[CANTIDAD]]*TablaVentas[[#This Row],[PRECIO UNITARIO]]</f>
        <v>74.5</v>
      </c>
      <c r="H2558" s="1">
        <f t="shared" ca="1" si="39"/>
        <v>0.16838256583927902</v>
      </c>
      <c r="I2558" s="2">
        <f ca="1">+TablaVentas[[#This Row],[VENTAL TOTAL]]-TablaVentas[[#This Row],[VENTAL TOTAL]]*TablaVentas[[#This Row],[DESCUENTO]]</f>
        <v>61.955498844973711</v>
      </c>
      <c r="J2558" s="2">
        <f ca="1">0.18*TablaVentas[[#This Row],[SUBTOTAL]]</f>
        <v>11.151989792095268</v>
      </c>
      <c r="K2558" s="2">
        <f ca="1">+TablaVentas[[#This Row],[SUBTOTAL]]+TablaVentas[[#This Row],[IGV]]</f>
        <v>73.107488637068982</v>
      </c>
    </row>
    <row r="2559" spans="1:11" x14ac:dyDescent="0.25">
      <c r="A2559" t="s">
        <v>2568</v>
      </c>
      <c r="B2559" s="6">
        <v>46173</v>
      </c>
      <c r="C2559" t="s">
        <v>10014</v>
      </c>
      <c r="D2559" t="s">
        <v>10017</v>
      </c>
      <c r="E2559">
        <v>3</v>
      </c>
      <c r="F2559">
        <f>+_xlfn.XLOOKUP(TablaVentas[[#This Row],[PRODUCTO FINANCIERO]],TablaPrecios[PRODUCTO FINANCIERO],TablaPrecios[PRECIO UNIT],0)</f>
        <v>9.9</v>
      </c>
      <c r="G2559" s="2">
        <f>+TablaVentas[[#This Row],[CANTIDAD]]*TablaVentas[[#This Row],[PRECIO UNITARIO]]</f>
        <v>29.700000000000003</v>
      </c>
      <c r="H2559" s="1">
        <f t="shared" ca="1" si="39"/>
        <v>0.19798114823753832</v>
      </c>
      <c r="I2559" s="2">
        <f ca="1">+TablaVentas[[#This Row],[VENTAL TOTAL]]-TablaVentas[[#This Row],[VENTAL TOTAL]]*TablaVentas[[#This Row],[DESCUENTO]]</f>
        <v>23.819959897345115</v>
      </c>
      <c r="J2559" s="2">
        <f ca="1">0.18*TablaVentas[[#This Row],[SUBTOTAL]]</f>
        <v>4.2875927815221209</v>
      </c>
      <c r="K2559" s="2">
        <f ca="1">+TablaVentas[[#This Row],[SUBTOTAL]]+TablaVentas[[#This Row],[IGV]]</f>
        <v>28.107552678867236</v>
      </c>
    </row>
    <row r="2560" spans="1:11" x14ac:dyDescent="0.25">
      <c r="A2560" t="s">
        <v>2569</v>
      </c>
      <c r="B2560" s="6">
        <v>46330</v>
      </c>
      <c r="C2560" t="s">
        <v>10015</v>
      </c>
      <c r="D2560" t="s">
        <v>10019</v>
      </c>
      <c r="E2560">
        <v>19</v>
      </c>
      <c r="F2560">
        <f>+_xlfn.XLOOKUP(TablaVentas[[#This Row],[PRODUCTO FINANCIERO]],TablaPrecios[PRODUCTO FINANCIERO],TablaPrecios[PRECIO UNIT],0)</f>
        <v>9.9</v>
      </c>
      <c r="G2560" s="2">
        <f>+TablaVentas[[#This Row],[CANTIDAD]]*TablaVentas[[#This Row],[PRECIO UNITARIO]]</f>
        <v>188.1</v>
      </c>
      <c r="H2560" s="1">
        <f t="shared" ca="1" si="39"/>
        <v>0.15009316791522437</v>
      </c>
      <c r="I2560" s="2">
        <f ca="1">+TablaVentas[[#This Row],[VENTAL TOTAL]]-TablaVentas[[#This Row],[VENTAL TOTAL]]*TablaVentas[[#This Row],[DESCUENTO]]</f>
        <v>159.86747511514631</v>
      </c>
      <c r="J2560" s="2">
        <f ca="1">0.18*TablaVentas[[#This Row],[SUBTOTAL]]</f>
        <v>28.776145520726335</v>
      </c>
      <c r="K2560" s="2">
        <f ca="1">+TablaVentas[[#This Row],[SUBTOTAL]]+TablaVentas[[#This Row],[IGV]]</f>
        <v>188.64362063587265</v>
      </c>
    </row>
    <row r="2561" spans="1:11" x14ac:dyDescent="0.25">
      <c r="A2561" t="s">
        <v>2570</v>
      </c>
      <c r="B2561" s="6">
        <v>45360</v>
      </c>
      <c r="C2561" t="s">
        <v>10013</v>
      </c>
      <c r="D2561" t="s">
        <v>10022</v>
      </c>
      <c r="E2561">
        <v>5</v>
      </c>
      <c r="F2561">
        <f>+_xlfn.XLOOKUP(TablaVentas[[#This Row],[PRODUCTO FINANCIERO]],TablaPrecios[PRODUCTO FINANCIERO],TablaPrecios[PRECIO UNIT],0)</f>
        <v>20.9</v>
      </c>
      <c r="G2561" s="2">
        <f>+TablaVentas[[#This Row],[CANTIDAD]]*TablaVentas[[#This Row],[PRECIO UNITARIO]]</f>
        <v>104.5</v>
      </c>
      <c r="H2561" s="1">
        <f t="shared" ca="1" si="39"/>
        <v>0.10937573151862601</v>
      </c>
      <c r="I2561" s="2">
        <f ca="1">+TablaVentas[[#This Row],[VENTAL TOTAL]]-TablaVentas[[#This Row],[VENTAL TOTAL]]*TablaVentas[[#This Row],[DESCUENTO]]</f>
        <v>93.070236056303585</v>
      </c>
      <c r="J2561" s="2">
        <f ca="1">0.18*TablaVentas[[#This Row],[SUBTOTAL]]</f>
        <v>16.752642490134644</v>
      </c>
      <c r="K2561" s="2">
        <f ca="1">+TablaVentas[[#This Row],[SUBTOTAL]]+TablaVentas[[#This Row],[IGV]]</f>
        <v>109.82287854643823</v>
      </c>
    </row>
    <row r="2562" spans="1:11" x14ac:dyDescent="0.25">
      <c r="A2562" t="s">
        <v>2571</v>
      </c>
      <c r="B2562" s="6">
        <v>45300</v>
      </c>
      <c r="C2562" t="s">
        <v>10014</v>
      </c>
      <c r="D2562" t="s">
        <v>10019</v>
      </c>
      <c r="E2562">
        <v>18</v>
      </c>
      <c r="F2562">
        <f>+_xlfn.XLOOKUP(TablaVentas[[#This Row],[PRODUCTO FINANCIERO]],TablaPrecios[PRODUCTO FINANCIERO],TablaPrecios[PRECIO UNIT],0)</f>
        <v>9.9</v>
      </c>
      <c r="G2562" s="2">
        <f>+TablaVentas[[#This Row],[CANTIDAD]]*TablaVentas[[#This Row],[PRECIO UNITARIO]]</f>
        <v>178.20000000000002</v>
      </c>
      <c r="H2562" s="1">
        <f t="shared" ref="H2562:H2625" ca="1" si="40">+RAND()*0.1+0.1</f>
        <v>0.19414401604385856</v>
      </c>
      <c r="I2562" s="2">
        <f ca="1">+TablaVentas[[#This Row],[VENTAL TOTAL]]-TablaVentas[[#This Row],[VENTAL TOTAL]]*TablaVentas[[#This Row],[DESCUENTO]]</f>
        <v>143.60353634098442</v>
      </c>
      <c r="J2562" s="2">
        <f ca="1">0.18*TablaVentas[[#This Row],[SUBTOTAL]]</f>
        <v>25.848636541377193</v>
      </c>
      <c r="K2562" s="2">
        <f ca="1">+TablaVentas[[#This Row],[SUBTOTAL]]+TablaVentas[[#This Row],[IGV]]</f>
        <v>169.45217288236162</v>
      </c>
    </row>
    <row r="2563" spans="1:11" x14ac:dyDescent="0.25">
      <c r="A2563" t="s">
        <v>2572</v>
      </c>
      <c r="B2563" s="6">
        <v>45448</v>
      </c>
      <c r="C2563" t="s">
        <v>10012</v>
      </c>
      <c r="D2563" t="s">
        <v>10022</v>
      </c>
      <c r="E2563">
        <v>12</v>
      </c>
      <c r="F2563">
        <f>+_xlfn.XLOOKUP(TablaVentas[[#This Row],[PRODUCTO FINANCIERO]],TablaPrecios[PRODUCTO FINANCIERO],TablaPrecios[PRECIO UNIT],0)</f>
        <v>20.9</v>
      </c>
      <c r="G2563" s="2">
        <f>+TablaVentas[[#This Row],[CANTIDAD]]*TablaVentas[[#This Row],[PRECIO UNITARIO]]</f>
        <v>250.79999999999998</v>
      </c>
      <c r="H2563" s="1">
        <f t="shared" ca="1" si="40"/>
        <v>0.15001189155536807</v>
      </c>
      <c r="I2563" s="2">
        <f ca="1">+TablaVentas[[#This Row],[VENTAL TOTAL]]-TablaVentas[[#This Row],[VENTAL TOTAL]]*TablaVentas[[#This Row],[DESCUENTO]]</f>
        <v>213.17701759791368</v>
      </c>
      <c r="J2563" s="2">
        <f ca="1">0.18*TablaVentas[[#This Row],[SUBTOTAL]]</f>
        <v>38.371863167624461</v>
      </c>
      <c r="K2563" s="2">
        <f ca="1">+TablaVentas[[#This Row],[SUBTOTAL]]+TablaVentas[[#This Row],[IGV]]</f>
        <v>251.54888076553814</v>
      </c>
    </row>
    <row r="2564" spans="1:11" x14ac:dyDescent="0.25">
      <c r="A2564" t="s">
        <v>2573</v>
      </c>
      <c r="B2564" s="6">
        <v>46186</v>
      </c>
      <c r="C2564" t="s">
        <v>10013</v>
      </c>
      <c r="D2564" t="s">
        <v>10019</v>
      </c>
      <c r="E2564">
        <v>18</v>
      </c>
      <c r="F2564">
        <f>+_xlfn.XLOOKUP(TablaVentas[[#This Row],[PRODUCTO FINANCIERO]],TablaPrecios[PRODUCTO FINANCIERO],TablaPrecios[PRECIO UNIT],0)</f>
        <v>9.9</v>
      </c>
      <c r="G2564" s="2">
        <f>+TablaVentas[[#This Row],[CANTIDAD]]*TablaVentas[[#This Row],[PRECIO UNITARIO]]</f>
        <v>178.20000000000002</v>
      </c>
      <c r="H2564" s="1">
        <f t="shared" ca="1" si="40"/>
        <v>0.11133972014723194</v>
      </c>
      <c r="I2564" s="2">
        <f ca="1">+TablaVentas[[#This Row],[VENTAL TOTAL]]-TablaVentas[[#This Row],[VENTAL TOTAL]]*TablaVentas[[#This Row],[DESCUENTO]]</f>
        <v>158.35926186976329</v>
      </c>
      <c r="J2564" s="2">
        <f ca="1">0.18*TablaVentas[[#This Row],[SUBTOTAL]]</f>
        <v>28.504667136557391</v>
      </c>
      <c r="K2564" s="2">
        <f ca="1">+TablaVentas[[#This Row],[SUBTOTAL]]+TablaVentas[[#This Row],[IGV]]</f>
        <v>186.86392900632069</v>
      </c>
    </row>
    <row r="2565" spans="1:11" x14ac:dyDescent="0.25">
      <c r="A2565" t="s">
        <v>2574</v>
      </c>
      <c r="B2565" s="6">
        <v>46127</v>
      </c>
      <c r="C2565" t="s">
        <v>10011</v>
      </c>
      <c r="D2565" t="s">
        <v>10020</v>
      </c>
      <c r="E2565">
        <v>20</v>
      </c>
      <c r="F2565">
        <f>+_xlfn.XLOOKUP(TablaVentas[[#This Row],[PRODUCTO FINANCIERO]],TablaPrecios[PRODUCTO FINANCIERO],TablaPrecios[PRECIO UNIT],0)</f>
        <v>14.9</v>
      </c>
      <c r="G2565" s="2">
        <f>+TablaVentas[[#This Row],[CANTIDAD]]*TablaVentas[[#This Row],[PRECIO UNITARIO]]</f>
        <v>298</v>
      </c>
      <c r="H2565" s="1">
        <f t="shared" ca="1" si="40"/>
        <v>0.14807792074223666</v>
      </c>
      <c r="I2565" s="2">
        <f ca="1">+TablaVentas[[#This Row],[VENTAL TOTAL]]-TablaVentas[[#This Row],[VENTAL TOTAL]]*TablaVentas[[#This Row],[DESCUENTO]]</f>
        <v>253.87277961881347</v>
      </c>
      <c r="J2565" s="2">
        <f ca="1">0.18*TablaVentas[[#This Row],[SUBTOTAL]]</f>
        <v>45.697100331386423</v>
      </c>
      <c r="K2565" s="2">
        <f ca="1">+TablaVentas[[#This Row],[SUBTOTAL]]+TablaVentas[[#This Row],[IGV]]</f>
        <v>299.56987995019989</v>
      </c>
    </row>
    <row r="2566" spans="1:11" x14ac:dyDescent="0.25">
      <c r="A2566" t="s">
        <v>2575</v>
      </c>
      <c r="B2566" s="6">
        <v>46101</v>
      </c>
      <c r="C2566" t="s">
        <v>10015</v>
      </c>
      <c r="D2566" t="s">
        <v>10020</v>
      </c>
      <c r="E2566">
        <v>13</v>
      </c>
      <c r="F2566">
        <f>+_xlfn.XLOOKUP(TablaVentas[[#This Row],[PRODUCTO FINANCIERO]],TablaPrecios[PRODUCTO FINANCIERO],TablaPrecios[PRECIO UNIT],0)</f>
        <v>14.9</v>
      </c>
      <c r="G2566" s="2">
        <f>+TablaVentas[[#This Row],[CANTIDAD]]*TablaVentas[[#This Row],[PRECIO UNITARIO]]</f>
        <v>193.70000000000002</v>
      </c>
      <c r="H2566" s="1">
        <f t="shared" ca="1" si="40"/>
        <v>0.18157352548652422</v>
      </c>
      <c r="I2566" s="2">
        <f ca="1">+TablaVentas[[#This Row],[VENTAL TOTAL]]-TablaVentas[[#This Row],[VENTAL TOTAL]]*TablaVentas[[#This Row],[DESCUENTO]]</f>
        <v>158.52920811326027</v>
      </c>
      <c r="J2566" s="2">
        <f ca="1">0.18*TablaVentas[[#This Row],[SUBTOTAL]]</f>
        <v>28.535257460386848</v>
      </c>
      <c r="K2566" s="2">
        <f ca="1">+TablaVentas[[#This Row],[SUBTOTAL]]+TablaVentas[[#This Row],[IGV]]</f>
        <v>187.06446557364711</v>
      </c>
    </row>
    <row r="2567" spans="1:11" x14ac:dyDescent="0.25">
      <c r="A2567" t="s">
        <v>2576</v>
      </c>
      <c r="B2567" s="6">
        <v>45308</v>
      </c>
      <c r="C2567" t="s">
        <v>10014</v>
      </c>
      <c r="D2567" t="s">
        <v>10019</v>
      </c>
      <c r="E2567">
        <v>5</v>
      </c>
      <c r="F2567">
        <f>+_xlfn.XLOOKUP(TablaVentas[[#This Row],[PRODUCTO FINANCIERO]],TablaPrecios[PRODUCTO FINANCIERO],TablaPrecios[PRECIO UNIT],0)</f>
        <v>9.9</v>
      </c>
      <c r="G2567" s="2">
        <f>+TablaVentas[[#This Row],[CANTIDAD]]*TablaVentas[[#This Row],[PRECIO UNITARIO]]</f>
        <v>49.5</v>
      </c>
      <c r="H2567" s="1">
        <f t="shared" ca="1" si="40"/>
        <v>0.14532727187278677</v>
      </c>
      <c r="I2567" s="2">
        <f ca="1">+TablaVentas[[#This Row],[VENTAL TOTAL]]-TablaVentas[[#This Row],[VENTAL TOTAL]]*TablaVentas[[#This Row],[DESCUENTO]]</f>
        <v>42.306300042297053</v>
      </c>
      <c r="J2567" s="2">
        <f ca="1">0.18*TablaVentas[[#This Row],[SUBTOTAL]]</f>
        <v>7.6151340076134693</v>
      </c>
      <c r="K2567" s="2">
        <f ca="1">+TablaVentas[[#This Row],[SUBTOTAL]]+TablaVentas[[#This Row],[IGV]]</f>
        <v>49.921434049910523</v>
      </c>
    </row>
    <row r="2568" spans="1:11" x14ac:dyDescent="0.25">
      <c r="A2568" t="s">
        <v>2577</v>
      </c>
      <c r="B2568" s="6">
        <v>46091</v>
      </c>
      <c r="C2568" t="s">
        <v>10012</v>
      </c>
      <c r="D2568" t="s">
        <v>10022</v>
      </c>
      <c r="E2568">
        <v>17</v>
      </c>
      <c r="F2568">
        <f>+_xlfn.XLOOKUP(TablaVentas[[#This Row],[PRODUCTO FINANCIERO]],TablaPrecios[PRODUCTO FINANCIERO],TablaPrecios[PRECIO UNIT],0)</f>
        <v>20.9</v>
      </c>
      <c r="G2568" s="2">
        <f>+TablaVentas[[#This Row],[CANTIDAD]]*TablaVentas[[#This Row],[PRECIO UNITARIO]]</f>
        <v>355.29999999999995</v>
      </c>
      <c r="H2568" s="1">
        <f t="shared" ca="1" si="40"/>
        <v>0.15003163176734388</v>
      </c>
      <c r="I2568" s="2">
        <f ca="1">+TablaVentas[[#This Row],[VENTAL TOTAL]]-TablaVentas[[#This Row],[VENTAL TOTAL]]*TablaVentas[[#This Row],[DESCUENTO]]</f>
        <v>301.99376123306268</v>
      </c>
      <c r="J2568" s="2">
        <f ca="1">0.18*TablaVentas[[#This Row],[SUBTOTAL]]</f>
        <v>54.35887702195128</v>
      </c>
      <c r="K2568" s="2">
        <f ca="1">+TablaVentas[[#This Row],[SUBTOTAL]]+TablaVentas[[#This Row],[IGV]]</f>
        <v>356.35263825501397</v>
      </c>
    </row>
    <row r="2569" spans="1:11" x14ac:dyDescent="0.25">
      <c r="A2569" t="s">
        <v>2578</v>
      </c>
      <c r="B2569" s="6">
        <v>46095</v>
      </c>
      <c r="C2569" t="s">
        <v>10011</v>
      </c>
      <c r="D2569" t="s">
        <v>10019</v>
      </c>
      <c r="E2569">
        <v>13</v>
      </c>
      <c r="F2569">
        <f>+_xlfn.XLOOKUP(TablaVentas[[#This Row],[PRODUCTO FINANCIERO]],TablaPrecios[PRODUCTO FINANCIERO],TablaPrecios[PRECIO UNIT],0)</f>
        <v>9.9</v>
      </c>
      <c r="G2569" s="2">
        <f>+TablaVentas[[#This Row],[CANTIDAD]]*TablaVentas[[#This Row],[PRECIO UNITARIO]]</f>
        <v>128.70000000000002</v>
      </c>
      <c r="H2569" s="1">
        <f t="shared" ca="1" si="40"/>
        <v>0.15072654192870072</v>
      </c>
      <c r="I2569" s="2">
        <f ca="1">+TablaVentas[[#This Row],[VENTAL TOTAL]]-TablaVentas[[#This Row],[VENTAL TOTAL]]*TablaVentas[[#This Row],[DESCUENTO]]</f>
        <v>109.30149405377622</v>
      </c>
      <c r="J2569" s="2">
        <f ca="1">0.18*TablaVentas[[#This Row],[SUBTOTAL]]</f>
        <v>19.67426892967972</v>
      </c>
      <c r="K2569" s="2">
        <f ca="1">+TablaVentas[[#This Row],[SUBTOTAL]]+TablaVentas[[#This Row],[IGV]]</f>
        <v>128.97576298345595</v>
      </c>
    </row>
    <row r="2570" spans="1:11" x14ac:dyDescent="0.25">
      <c r="A2570" t="s">
        <v>2579</v>
      </c>
      <c r="B2570" s="6">
        <v>46069</v>
      </c>
      <c r="C2570" t="s">
        <v>10013</v>
      </c>
      <c r="D2570" t="s">
        <v>10018</v>
      </c>
      <c r="E2570">
        <v>13</v>
      </c>
      <c r="F2570">
        <f>+_xlfn.XLOOKUP(TablaVentas[[#This Row],[PRODUCTO FINANCIERO]],TablaPrecios[PRODUCTO FINANCIERO],TablaPrecios[PRECIO UNIT],0)</f>
        <v>14.9</v>
      </c>
      <c r="G2570" s="2">
        <f>+TablaVentas[[#This Row],[CANTIDAD]]*TablaVentas[[#This Row],[PRECIO UNITARIO]]</f>
        <v>193.70000000000002</v>
      </c>
      <c r="H2570" s="1">
        <f t="shared" ca="1" si="40"/>
        <v>0.19066436554552627</v>
      </c>
      <c r="I2570" s="2">
        <f ca="1">+TablaVentas[[#This Row],[VENTAL TOTAL]]-TablaVentas[[#This Row],[VENTAL TOTAL]]*TablaVentas[[#This Row],[DESCUENTO]]</f>
        <v>156.76831239383159</v>
      </c>
      <c r="J2570" s="2">
        <f ca="1">0.18*TablaVentas[[#This Row],[SUBTOTAL]]</f>
        <v>28.218296230889685</v>
      </c>
      <c r="K2570" s="2">
        <f ca="1">+TablaVentas[[#This Row],[SUBTOTAL]]+TablaVentas[[#This Row],[IGV]]</f>
        <v>184.98660862472127</v>
      </c>
    </row>
    <row r="2571" spans="1:11" x14ac:dyDescent="0.25">
      <c r="A2571" t="s">
        <v>2580</v>
      </c>
      <c r="B2571" s="6">
        <v>45427</v>
      </c>
      <c r="C2571" t="s">
        <v>10013</v>
      </c>
      <c r="D2571" t="s">
        <v>10022</v>
      </c>
      <c r="E2571">
        <v>15</v>
      </c>
      <c r="F2571">
        <f>+_xlfn.XLOOKUP(TablaVentas[[#This Row],[PRODUCTO FINANCIERO]],TablaPrecios[PRODUCTO FINANCIERO],TablaPrecios[PRECIO UNIT],0)</f>
        <v>20.9</v>
      </c>
      <c r="G2571" s="2">
        <f>+TablaVentas[[#This Row],[CANTIDAD]]*TablaVentas[[#This Row],[PRECIO UNITARIO]]</f>
        <v>313.5</v>
      </c>
      <c r="H2571" s="1">
        <f t="shared" ca="1" si="40"/>
        <v>0.16841897270653838</v>
      </c>
      <c r="I2571" s="2">
        <f ca="1">+TablaVentas[[#This Row],[VENTAL TOTAL]]-TablaVentas[[#This Row],[VENTAL TOTAL]]*TablaVentas[[#This Row],[DESCUENTO]]</f>
        <v>260.70065205650019</v>
      </c>
      <c r="J2571" s="2">
        <f ca="1">0.18*TablaVentas[[#This Row],[SUBTOTAL]]</f>
        <v>46.926117370170033</v>
      </c>
      <c r="K2571" s="2">
        <f ca="1">+TablaVentas[[#This Row],[SUBTOTAL]]+TablaVentas[[#This Row],[IGV]]</f>
        <v>307.62676942667019</v>
      </c>
    </row>
    <row r="2572" spans="1:11" x14ac:dyDescent="0.25">
      <c r="A2572" t="s">
        <v>2581</v>
      </c>
      <c r="B2572" s="6">
        <v>45509</v>
      </c>
      <c r="C2572" t="s">
        <v>10016</v>
      </c>
      <c r="D2572" t="s">
        <v>10020</v>
      </c>
      <c r="E2572">
        <v>20</v>
      </c>
      <c r="F2572">
        <f>+_xlfn.XLOOKUP(TablaVentas[[#This Row],[PRODUCTO FINANCIERO]],TablaPrecios[PRODUCTO FINANCIERO],TablaPrecios[PRECIO UNIT],0)</f>
        <v>14.9</v>
      </c>
      <c r="G2572" s="2">
        <f>+TablaVentas[[#This Row],[CANTIDAD]]*TablaVentas[[#This Row],[PRECIO UNITARIO]]</f>
        <v>298</v>
      </c>
      <c r="H2572" s="1">
        <f t="shared" ca="1" si="40"/>
        <v>0.12865460944894652</v>
      </c>
      <c r="I2572" s="2">
        <f ca="1">+TablaVentas[[#This Row],[VENTAL TOTAL]]-TablaVentas[[#This Row],[VENTAL TOTAL]]*TablaVentas[[#This Row],[DESCUENTO]]</f>
        <v>259.66092638421395</v>
      </c>
      <c r="J2572" s="2">
        <f ca="1">0.18*TablaVentas[[#This Row],[SUBTOTAL]]</f>
        <v>46.738966749158507</v>
      </c>
      <c r="K2572" s="2">
        <f ca="1">+TablaVentas[[#This Row],[SUBTOTAL]]+TablaVentas[[#This Row],[IGV]]</f>
        <v>306.39989313337247</v>
      </c>
    </row>
    <row r="2573" spans="1:11" x14ac:dyDescent="0.25">
      <c r="A2573" t="s">
        <v>2582</v>
      </c>
      <c r="B2573" s="6">
        <v>46227</v>
      </c>
      <c r="C2573" t="s">
        <v>10012</v>
      </c>
      <c r="D2573" t="s">
        <v>10019</v>
      </c>
      <c r="E2573">
        <v>5</v>
      </c>
      <c r="F2573">
        <f>+_xlfn.XLOOKUP(TablaVentas[[#This Row],[PRODUCTO FINANCIERO]],TablaPrecios[PRODUCTO FINANCIERO],TablaPrecios[PRECIO UNIT],0)</f>
        <v>9.9</v>
      </c>
      <c r="G2573" s="2">
        <f>+TablaVentas[[#This Row],[CANTIDAD]]*TablaVentas[[#This Row],[PRECIO UNITARIO]]</f>
        <v>49.5</v>
      </c>
      <c r="H2573" s="1">
        <f t="shared" ca="1" si="40"/>
        <v>0.14709134629488566</v>
      </c>
      <c r="I2573" s="2">
        <f ca="1">+TablaVentas[[#This Row],[VENTAL TOTAL]]-TablaVentas[[#This Row],[VENTAL TOTAL]]*TablaVentas[[#This Row],[DESCUENTO]]</f>
        <v>42.218978358403163</v>
      </c>
      <c r="J2573" s="2">
        <f ca="1">0.18*TablaVentas[[#This Row],[SUBTOTAL]]</f>
        <v>7.599416104512569</v>
      </c>
      <c r="K2573" s="2">
        <f ca="1">+TablaVentas[[#This Row],[SUBTOTAL]]+TablaVentas[[#This Row],[IGV]]</f>
        <v>49.818394462915734</v>
      </c>
    </row>
    <row r="2574" spans="1:11" x14ac:dyDescent="0.25">
      <c r="A2574" t="s">
        <v>2583</v>
      </c>
      <c r="B2574" s="6">
        <v>45305</v>
      </c>
      <c r="C2574" t="s">
        <v>10013</v>
      </c>
      <c r="D2574" t="s">
        <v>10020</v>
      </c>
      <c r="E2574">
        <v>20</v>
      </c>
      <c r="F2574">
        <f>+_xlfn.XLOOKUP(TablaVentas[[#This Row],[PRODUCTO FINANCIERO]],TablaPrecios[PRODUCTO FINANCIERO],TablaPrecios[PRECIO UNIT],0)</f>
        <v>14.9</v>
      </c>
      <c r="G2574" s="2">
        <f>+TablaVentas[[#This Row],[CANTIDAD]]*TablaVentas[[#This Row],[PRECIO UNITARIO]]</f>
        <v>298</v>
      </c>
      <c r="H2574" s="1">
        <f t="shared" ca="1" si="40"/>
        <v>0.11456960216011115</v>
      </c>
      <c r="I2574" s="2">
        <f ca="1">+TablaVentas[[#This Row],[VENTAL TOTAL]]-TablaVentas[[#This Row],[VENTAL TOTAL]]*TablaVentas[[#This Row],[DESCUENTO]]</f>
        <v>263.8582585562869</v>
      </c>
      <c r="J2574" s="2">
        <f ca="1">0.18*TablaVentas[[#This Row],[SUBTOTAL]]</f>
        <v>47.494486540131639</v>
      </c>
      <c r="K2574" s="2">
        <f ca="1">+TablaVentas[[#This Row],[SUBTOTAL]]+TablaVentas[[#This Row],[IGV]]</f>
        <v>311.35274509641852</v>
      </c>
    </row>
    <row r="2575" spans="1:11" x14ac:dyDescent="0.25">
      <c r="A2575" t="s">
        <v>2584</v>
      </c>
      <c r="B2575" s="6">
        <v>46035</v>
      </c>
      <c r="C2575" t="s">
        <v>10015</v>
      </c>
      <c r="D2575" t="s">
        <v>10019</v>
      </c>
      <c r="E2575">
        <v>15</v>
      </c>
      <c r="F2575">
        <f>+_xlfn.XLOOKUP(TablaVentas[[#This Row],[PRODUCTO FINANCIERO]],TablaPrecios[PRODUCTO FINANCIERO],TablaPrecios[PRECIO UNIT],0)</f>
        <v>9.9</v>
      </c>
      <c r="G2575" s="2">
        <f>+TablaVentas[[#This Row],[CANTIDAD]]*TablaVentas[[#This Row],[PRECIO UNITARIO]]</f>
        <v>148.5</v>
      </c>
      <c r="H2575" s="1">
        <f t="shared" ca="1" si="40"/>
        <v>0.166800721647685</v>
      </c>
      <c r="I2575" s="2">
        <f ca="1">+TablaVentas[[#This Row],[VENTAL TOTAL]]-TablaVentas[[#This Row],[VENTAL TOTAL]]*TablaVentas[[#This Row],[DESCUENTO]]</f>
        <v>123.73009283531877</v>
      </c>
      <c r="J2575" s="2">
        <f ca="1">0.18*TablaVentas[[#This Row],[SUBTOTAL]]</f>
        <v>22.271416710357379</v>
      </c>
      <c r="K2575" s="2">
        <f ca="1">+TablaVentas[[#This Row],[SUBTOTAL]]+TablaVentas[[#This Row],[IGV]]</f>
        <v>146.00150954567616</v>
      </c>
    </row>
    <row r="2576" spans="1:11" x14ac:dyDescent="0.25">
      <c r="A2576" t="s">
        <v>2585</v>
      </c>
      <c r="B2576" s="6">
        <v>45878</v>
      </c>
      <c r="C2576" t="s">
        <v>10015</v>
      </c>
      <c r="D2576" t="s">
        <v>10022</v>
      </c>
      <c r="E2576">
        <v>9</v>
      </c>
      <c r="F2576">
        <f>+_xlfn.XLOOKUP(TablaVentas[[#This Row],[PRODUCTO FINANCIERO]],TablaPrecios[PRODUCTO FINANCIERO],TablaPrecios[PRECIO UNIT],0)</f>
        <v>20.9</v>
      </c>
      <c r="G2576" s="2">
        <f>+TablaVentas[[#This Row],[CANTIDAD]]*TablaVentas[[#This Row],[PRECIO UNITARIO]]</f>
        <v>188.1</v>
      </c>
      <c r="H2576" s="1">
        <f t="shared" ca="1" si="40"/>
        <v>0.10366825931790175</v>
      </c>
      <c r="I2576" s="2">
        <f ca="1">+TablaVentas[[#This Row],[VENTAL TOTAL]]-TablaVentas[[#This Row],[VENTAL TOTAL]]*TablaVentas[[#This Row],[DESCUENTO]]</f>
        <v>168.60000042230268</v>
      </c>
      <c r="J2576" s="2">
        <f ca="1">0.18*TablaVentas[[#This Row],[SUBTOTAL]]</f>
        <v>30.348000076014483</v>
      </c>
      <c r="K2576" s="2">
        <f ca="1">+TablaVentas[[#This Row],[SUBTOTAL]]+TablaVentas[[#This Row],[IGV]]</f>
        <v>198.94800049831716</v>
      </c>
    </row>
    <row r="2577" spans="1:11" x14ac:dyDescent="0.25">
      <c r="A2577" t="s">
        <v>2586</v>
      </c>
      <c r="B2577" s="6">
        <v>46381</v>
      </c>
      <c r="C2577" t="s">
        <v>10015</v>
      </c>
      <c r="D2577" t="s">
        <v>10017</v>
      </c>
      <c r="E2577">
        <v>3</v>
      </c>
      <c r="F2577">
        <f>+_xlfn.XLOOKUP(TablaVentas[[#This Row],[PRODUCTO FINANCIERO]],TablaPrecios[PRODUCTO FINANCIERO],TablaPrecios[PRECIO UNIT],0)</f>
        <v>9.9</v>
      </c>
      <c r="G2577" s="2">
        <f>+TablaVentas[[#This Row],[CANTIDAD]]*TablaVentas[[#This Row],[PRECIO UNITARIO]]</f>
        <v>29.700000000000003</v>
      </c>
      <c r="H2577" s="1">
        <f t="shared" ca="1" si="40"/>
        <v>0.10693478531393225</v>
      </c>
      <c r="I2577" s="2">
        <f ca="1">+TablaVentas[[#This Row],[VENTAL TOTAL]]-TablaVentas[[#This Row],[VENTAL TOTAL]]*TablaVentas[[#This Row],[DESCUENTO]]</f>
        <v>26.524036876176215</v>
      </c>
      <c r="J2577" s="2">
        <f ca="1">0.18*TablaVentas[[#This Row],[SUBTOTAL]]</f>
        <v>4.7743266377117184</v>
      </c>
      <c r="K2577" s="2">
        <f ca="1">+TablaVentas[[#This Row],[SUBTOTAL]]+TablaVentas[[#This Row],[IGV]]</f>
        <v>31.298363513887935</v>
      </c>
    </row>
    <row r="2578" spans="1:11" x14ac:dyDescent="0.25">
      <c r="A2578" t="s">
        <v>2587</v>
      </c>
      <c r="B2578" s="6">
        <v>46121</v>
      </c>
      <c r="C2578" t="s">
        <v>10016</v>
      </c>
      <c r="D2578" t="s">
        <v>10019</v>
      </c>
      <c r="E2578">
        <v>7</v>
      </c>
      <c r="F2578">
        <f>+_xlfn.XLOOKUP(TablaVentas[[#This Row],[PRODUCTO FINANCIERO]],TablaPrecios[PRODUCTO FINANCIERO],TablaPrecios[PRECIO UNIT],0)</f>
        <v>9.9</v>
      </c>
      <c r="G2578" s="2">
        <f>+TablaVentas[[#This Row],[CANTIDAD]]*TablaVentas[[#This Row],[PRECIO UNITARIO]]</f>
        <v>69.3</v>
      </c>
      <c r="H2578" s="1">
        <f t="shared" ca="1" si="40"/>
        <v>0.14971236323306558</v>
      </c>
      <c r="I2578" s="2">
        <f ca="1">+TablaVentas[[#This Row],[VENTAL TOTAL]]-TablaVentas[[#This Row],[VENTAL TOTAL]]*TablaVentas[[#This Row],[DESCUENTO]]</f>
        <v>58.924933227948557</v>
      </c>
      <c r="J2578" s="2">
        <f ca="1">0.18*TablaVentas[[#This Row],[SUBTOTAL]]</f>
        <v>10.606487981030741</v>
      </c>
      <c r="K2578" s="2">
        <f ca="1">+TablaVentas[[#This Row],[SUBTOTAL]]+TablaVentas[[#This Row],[IGV]]</f>
        <v>69.531421208979296</v>
      </c>
    </row>
    <row r="2579" spans="1:11" x14ac:dyDescent="0.25">
      <c r="A2579" t="s">
        <v>2588</v>
      </c>
      <c r="B2579" s="6">
        <v>45758</v>
      </c>
      <c r="C2579" t="s">
        <v>10011</v>
      </c>
      <c r="D2579" t="s">
        <v>10018</v>
      </c>
      <c r="E2579">
        <v>18</v>
      </c>
      <c r="F2579">
        <f>+_xlfn.XLOOKUP(TablaVentas[[#This Row],[PRODUCTO FINANCIERO]],TablaPrecios[PRODUCTO FINANCIERO],TablaPrecios[PRECIO UNIT],0)</f>
        <v>14.9</v>
      </c>
      <c r="G2579" s="2">
        <f>+TablaVentas[[#This Row],[CANTIDAD]]*TablaVentas[[#This Row],[PRECIO UNITARIO]]</f>
        <v>268.2</v>
      </c>
      <c r="H2579" s="1">
        <f t="shared" ca="1" si="40"/>
        <v>0.1377018359786093</v>
      </c>
      <c r="I2579" s="2">
        <f ca="1">+TablaVentas[[#This Row],[VENTAL TOTAL]]-TablaVentas[[#This Row],[VENTAL TOTAL]]*TablaVentas[[#This Row],[DESCUENTO]]</f>
        <v>231.26836759053697</v>
      </c>
      <c r="J2579" s="2">
        <f ca="1">0.18*TablaVentas[[#This Row],[SUBTOTAL]]</f>
        <v>41.628306166296653</v>
      </c>
      <c r="K2579" s="2">
        <f ca="1">+TablaVentas[[#This Row],[SUBTOTAL]]+TablaVentas[[#This Row],[IGV]]</f>
        <v>272.89667375683359</v>
      </c>
    </row>
    <row r="2580" spans="1:11" x14ac:dyDescent="0.25">
      <c r="A2580" t="s">
        <v>2589</v>
      </c>
      <c r="B2580" s="6">
        <v>45924</v>
      </c>
      <c r="C2580" t="s">
        <v>10011</v>
      </c>
      <c r="D2580" t="s">
        <v>10022</v>
      </c>
      <c r="E2580">
        <v>13</v>
      </c>
      <c r="F2580">
        <f>+_xlfn.XLOOKUP(TablaVentas[[#This Row],[PRODUCTO FINANCIERO]],TablaPrecios[PRODUCTO FINANCIERO],TablaPrecios[PRECIO UNIT],0)</f>
        <v>20.9</v>
      </c>
      <c r="G2580" s="2">
        <f>+TablaVentas[[#This Row],[CANTIDAD]]*TablaVentas[[#This Row],[PRECIO UNITARIO]]</f>
        <v>271.7</v>
      </c>
      <c r="H2580" s="1">
        <f t="shared" ca="1" si="40"/>
        <v>0.16749654342554304</v>
      </c>
      <c r="I2580" s="2">
        <f ca="1">+TablaVentas[[#This Row],[VENTAL TOTAL]]-TablaVentas[[#This Row],[VENTAL TOTAL]]*TablaVentas[[#This Row],[DESCUENTO]]</f>
        <v>226.19118915127996</v>
      </c>
      <c r="J2580" s="2">
        <f ca="1">0.18*TablaVentas[[#This Row],[SUBTOTAL]]</f>
        <v>40.714414047230392</v>
      </c>
      <c r="K2580" s="2">
        <f ca="1">+TablaVentas[[#This Row],[SUBTOTAL]]+TablaVentas[[#This Row],[IGV]]</f>
        <v>266.90560319851033</v>
      </c>
    </row>
    <row r="2581" spans="1:11" x14ac:dyDescent="0.25">
      <c r="A2581" t="s">
        <v>2590</v>
      </c>
      <c r="B2581" s="6">
        <v>45991</v>
      </c>
      <c r="C2581" t="s">
        <v>10015</v>
      </c>
      <c r="D2581" t="s">
        <v>10018</v>
      </c>
      <c r="E2581">
        <v>7</v>
      </c>
      <c r="F2581">
        <f>+_xlfn.XLOOKUP(TablaVentas[[#This Row],[PRODUCTO FINANCIERO]],TablaPrecios[PRODUCTO FINANCIERO],TablaPrecios[PRECIO UNIT],0)</f>
        <v>14.9</v>
      </c>
      <c r="G2581" s="2">
        <f>+TablaVentas[[#This Row],[CANTIDAD]]*TablaVentas[[#This Row],[PRECIO UNITARIO]]</f>
        <v>104.3</v>
      </c>
      <c r="H2581" s="1">
        <f t="shared" ca="1" si="40"/>
        <v>0.18985374683363723</v>
      </c>
      <c r="I2581" s="2">
        <f ca="1">+TablaVentas[[#This Row],[VENTAL TOTAL]]-TablaVentas[[#This Row],[VENTAL TOTAL]]*TablaVentas[[#This Row],[DESCUENTO]]</f>
        <v>84.498254205251641</v>
      </c>
      <c r="J2581" s="2">
        <f ca="1">0.18*TablaVentas[[#This Row],[SUBTOTAL]]</f>
        <v>15.209685756945294</v>
      </c>
      <c r="K2581" s="2">
        <f ca="1">+TablaVentas[[#This Row],[SUBTOTAL]]+TablaVentas[[#This Row],[IGV]]</f>
        <v>99.707939962196932</v>
      </c>
    </row>
    <row r="2582" spans="1:11" x14ac:dyDescent="0.25">
      <c r="A2582" t="s">
        <v>2591</v>
      </c>
      <c r="B2582" s="6">
        <v>45748</v>
      </c>
      <c r="C2582" t="s">
        <v>10016</v>
      </c>
      <c r="D2582" t="s">
        <v>10018</v>
      </c>
      <c r="E2582">
        <v>5</v>
      </c>
      <c r="F2582">
        <f>+_xlfn.XLOOKUP(TablaVentas[[#This Row],[PRODUCTO FINANCIERO]],TablaPrecios[PRODUCTO FINANCIERO],TablaPrecios[PRECIO UNIT],0)</f>
        <v>14.9</v>
      </c>
      <c r="G2582" s="2">
        <f>+TablaVentas[[#This Row],[CANTIDAD]]*TablaVentas[[#This Row],[PRECIO UNITARIO]]</f>
        <v>74.5</v>
      </c>
      <c r="H2582" s="1">
        <f t="shared" ca="1" si="40"/>
        <v>0.12682497734918546</v>
      </c>
      <c r="I2582" s="2">
        <f ca="1">+TablaVentas[[#This Row],[VENTAL TOTAL]]-TablaVentas[[#This Row],[VENTAL TOTAL]]*TablaVentas[[#This Row],[DESCUENTO]]</f>
        <v>65.051539187485687</v>
      </c>
      <c r="J2582" s="2">
        <f ca="1">0.18*TablaVentas[[#This Row],[SUBTOTAL]]</f>
        <v>11.709277053747423</v>
      </c>
      <c r="K2582" s="2">
        <f ca="1">+TablaVentas[[#This Row],[SUBTOTAL]]+TablaVentas[[#This Row],[IGV]]</f>
        <v>76.760816241233115</v>
      </c>
    </row>
    <row r="2583" spans="1:11" x14ac:dyDescent="0.25">
      <c r="A2583" t="s">
        <v>2592</v>
      </c>
      <c r="B2583" s="6">
        <v>45661</v>
      </c>
      <c r="C2583" t="s">
        <v>10016</v>
      </c>
      <c r="D2583" t="s">
        <v>10019</v>
      </c>
      <c r="E2583">
        <v>20</v>
      </c>
      <c r="F2583">
        <f>+_xlfn.XLOOKUP(TablaVentas[[#This Row],[PRODUCTO FINANCIERO]],TablaPrecios[PRODUCTO FINANCIERO],TablaPrecios[PRECIO UNIT],0)</f>
        <v>9.9</v>
      </c>
      <c r="G2583" s="2">
        <f>+TablaVentas[[#This Row],[CANTIDAD]]*TablaVentas[[#This Row],[PRECIO UNITARIO]]</f>
        <v>198</v>
      </c>
      <c r="H2583" s="1">
        <f t="shared" ca="1" si="40"/>
        <v>0.17368296955865076</v>
      </c>
      <c r="I2583" s="2">
        <f ca="1">+TablaVentas[[#This Row],[VENTAL TOTAL]]-TablaVentas[[#This Row],[VENTAL TOTAL]]*TablaVentas[[#This Row],[DESCUENTO]]</f>
        <v>163.61077202738716</v>
      </c>
      <c r="J2583" s="2">
        <f ca="1">0.18*TablaVentas[[#This Row],[SUBTOTAL]]</f>
        <v>29.449938964929686</v>
      </c>
      <c r="K2583" s="2">
        <f ca="1">+TablaVentas[[#This Row],[SUBTOTAL]]+TablaVentas[[#This Row],[IGV]]</f>
        <v>193.06071099231684</v>
      </c>
    </row>
    <row r="2584" spans="1:11" x14ac:dyDescent="0.25">
      <c r="A2584" t="s">
        <v>2593</v>
      </c>
      <c r="B2584" s="6">
        <v>45352</v>
      </c>
      <c r="C2584" t="s">
        <v>10015</v>
      </c>
      <c r="D2584" t="s">
        <v>10019</v>
      </c>
      <c r="E2584">
        <v>5</v>
      </c>
      <c r="F2584">
        <f>+_xlfn.XLOOKUP(TablaVentas[[#This Row],[PRODUCTO FINANCIERO]],TablaPrecios[PRODUCTO FINANCIERO],TablaPrecios[PRECIO UNIT],0)</f>
        <v>9.9</v>
      </c>
      <c r="G2584" s="2">
        <f>+TablaVentas[[#This Row],[CANTIDAD]]*TablaVentas[[#This Row],[PRECIO UNITARIO]]</f>
        <v>49.5</v>
      </c>
      <c r="H2584" s="1">
        <f t="shared" ca="1" si="40"/>
        <v>0.19028720429221127</v>
      </c>
      <c r="I2584" s="2">
        <f ca="1">+TablaVentas[[#This Row],[VENTAL TOTAL]]-TablaVentas[[#This Row],[VENTAL TOTAL]]*TablaVentas[[#This Row],[DESCUENTO]]</f>
        <v>40.08078338753554</v>
      </c>
      <c r="J2584" s="2">
        <f ca="1">0.18*TablaVentas[[#This Row],[SUBTOTAL]]</f>
        <v>7.2145410097563971</v>
      </c>
      <c r="K2584" s="2">
        <f ca="1">+TablaVentas[[#This Row],[SUBTOTAL]]+TablaVentas[[#This Row],[IGV]]</f>
        <v>47.295324397291935</v>
      </c>
    </row>
    <row r="2585" spans="1:11" x14ac:dyDescent="0.25">
      <c r="A2585" t="s">
        <v>2594</v>
      </c>
      <c r="B2585" s="6">
        <v>45630</v>
      </c>
      <c r="C2585" t="s">
        <v>10012</v>
      </c>
      <c r="D2585" t="s">
        <v>10018</v>
      </c>
      <c r="E2585">
        <v>17</v>
      </c>
      <c r="F2585">
        <f>+_xlfn.XLOOKUP(TablaVentas[[#This Row],[PRODUCTO FINANCIERO]],TablaPrecios[PRODUCTO FINANCIERO],TablaPrecios[PRECIO UNIT],0)</f>
        <v>14.9</v>
      </c>
      <c r="G2585" s="2">
        <f>+TablaVentas[[#This Row],[CANTIDAD]]*TablaVentas[[#This Row],[PRECIO UNITARIO]]</f>
        <v>253.3</v>
      </c>
      <c r="H2585" s="1">
        <f t="shared" ca="1" si="40"/>
        <v>0.12170953046303469</v>
      </c>
      <c r="I2585" s="2">
        <f ca="1">+TablaVentas[[#This Row],[VENTAL TOTAL]]-TablaVentas[[#This Row],[VENTAL TOTAL]]*TablaVentas[[#This Row],[DESCUENTO]]</f>
        <v>222.47097593371333</v>
      </c>
      <c r="J2585" s="2">
        <f ca="1">0.18*TablaVentas[[#This Row],[SUBTOTAL]]</f>
        <v>40.044775668068397</v>
      </c>
      <c r="K2585" s="2">
        <f ca="1">+TablaVentas[[#This Row],[SUBTOTAL]]+TablaVentas[[#This Row],[IGV]]</f>
        <v>262.51575160178174</v>
      </c>
    </row>
    <row r="2586" spans="1:11" x14ac:dyDescent="0.25">
      <c r="A2586" t="s">
        <v>2595</v>
      </c>
      <c r="B2586" s="6">
        <v>45417</v>
      </c>
      <c r="C2586" t="s">
        <v>10013</v>
      </c>
      <c r="D2586" t="s">
        <v>10017</v>
      </c>
      <c r="E2586">
        <v>14</v>
      </c>
      <c r="F2586">
        <f>+_xlfn.XLOOKUP(TablaVentas[[#This Row],[PRODUCTO FINANCIERO]],TablaPrecios[PRODUCTO FINANCIERO],TablaPrecios[PRECIO UNIT],0)</f>
        <v>9.9</v>
      </c>
      <c r="G2586" s="2">
        <f>+TablaVentas[[#This Row],[CANTIDAD]]*TablaVentas[[#This Row],[PRECIO UNITARIO]]</f>
        <v>138.6</v>
      </c>
      <c r="H2586" s="1">
        <f t="shared" ca="1" si="40"/>
        <v>0.11329348734829199</v>
      </c>
      <c r="I2586" s="2">
        <f ca="1">+TablaVentas[[#This Row],[VENTAL TOTAL]]-TablaVentas[[#This Row],[VENTAL TOTAL]]*TablaVentas[[#This Row],[DESCUENTO]]</f>
        <v>122.89752265352672</v>
      </c>
      <c r="J2586" s="2">
        <f ca="1">0.18*TablaVentas[[#This Row],[SUBTOTAL]]</f>
        <v>22.121554077634809</v>
      </c>
      <c r="K2586" s="2">
        <f ca="1">+TablaVentas[[#This Row],[SUBTOTAL]]+TablaVentas[[#This Row],[IGV]]</f>
        <v>145.01907673116153</v>
      </c>
    </row>
    <row r="2587" spans="1:11" x14ac:dyDescent="0.25">
      <c r="A2587" t="s">
        <v>2596</v>
      </c>
      <c r="B2587" s="6">
        <v>45928</v>
      </c>
      <c r="C2587" t="s">
        <v>10015</v>
      </c>
      <c r="D2587" t="s">
        <v>10018</v>
      </c>
      <c r="E2587">
        <v>13</v>
      </c>
      <c r="F2587">
        <f>+_xlfn.XLOOKUP(TablaVentas[[#This Row],[PRODUCTO FINANCIERO]],TablaPrecios[PRODUCTO FINANCIERO],TablaPrecios[PRECIO UNIT],0)</f>
        <v>14.9</v>
      </c>
      <c r="G2587" s="2">
        <f>+TablaVentas[[#This Row],[CANTIDAD]]*TablaVentas[[#This Row],[PRECIO UNITARIO]]</f>
        <v>193.70000000000002</v>
      </c>
      <c r="H2587" s="1">
        <f t="shared" ca="1" si="40"/>
        <v>0.18006863685247343</v>
      </c>
      <c r="I2587" s="2">
        <f ca="1">+TablaVentas[[#This Row],[VENTAL TOTAL]]-TablaVentas[[#This Row],[VENTAL TOTAL]]*TablaVentas[[#This Row],[DESCUENTO]]</f>
        <v>158.82070504167592</v>
      </c>
      <c r="J2587" s="2">
        <f ca="1">0.18*TablaVentas[[#This Row],[SUBTOTAL]]</f>
        <v>28.587726907501665</v>
      </c>
      <c r="K2587" s="2">
        <f ca="1">+TablaVentas[[#This Row],[SUBTOTAL]]+TablaVentas[[#This Row],[IGV]]</f>
        <v>187.40843194917758</v>
      </c>
    </row>
    <row r="2588" spans="1:11" x14ac:dyDescent="0.25">
      <c r="A2588" t="s">
        <v>2597</v>
      </c>
      <c r="B2588" s="6">
        <v>45703</v>
      </c>
      <c r="C2588" t="s">
        <v>10014</v>
      </c>
      <c r="D2588" t="s">
        <v>10019</v>
      </c>
      <c r="E2588">
        <v>9</v>
      </c>
      <c r="F2588">
        <f>+_xlfn.XLOOKUP(TablaVentas[[#This Row],[PRODUCTO FINANCIERO]],TablaPrecios[PRODUCTO FINANCIERO],TablaPrecios[PRECIO UNIT],0)</f>
        <v>9.9</v>
      </c>
      <c r="G2588" s="2">
        <f>+TablaVentas[[#This Row],[CANTIDAD]]*TablaVentas[[#This Row],[PRECIO UNITARIO]]</f>
        <v>89.100000000000009</v>
      </c>
      <c r="H2588" s="1">
        <f t="shared" ca="1" si="40"/>
        <v>0.1691125106171753</v>
      </c>
      <c r="I2588" s="2">
        <f ca="1">+TablaVentas[[#This Row],[VENTAL TOTAL]]-TablaVentas[[#This Row],[VENTAL TOTAL]]*TablaVentas[[#This Row],[DESCUENTO]]</f>
        <v>74.03207530400968</v>
      </c>
      <c r="J2588" s="2">
        <f ca="1">0.18*TablaVentas[[#This Row],[SUBTOTAL]]</f>
        <v>13.325773554721742</v>
      </c>
      <c r="K2588" s="2">
        <f ca="1">+TablaVentas[[#This Row],[SUBTOTAL]]+TablaVentas[[#This Row],[IGV]]</f>
        <v>87.357848858731415</v>
      </c>
    </row>
    <row r="2589" spans="1:11" x14ac:dyDescent="0.25">
      <c r="A2589" t="s">
        <v>2598</v>
      </c>
      <c r="B2589" s="6">
        <v>46118</v>
      </c>
      <c r="C2589" t="s">
        <v>10012</v>
      </c>
      <c r="D2589" t="s">
        <v>10017</v>
      </c>
      <c r="E2589">
        <v>3</v>
      </c>
      <c r="F2589">
        <f>+_xlfn.XLOOKUP(TablaVentas[[#This Row],[PRODUCTO FINANCIERO]],TablaPrecios[PRODUCTO FINANCIERO],TablaPrecios[PRECIO UNIT],0)</f>
        <v>9.9</v>
      </c>
      <c r="G2589" s="2">
        <f>+TablaVentas[[#This Row],[CANTIDAD]]*TablaVentas[[#This Row],[PRECIO UNITARIO]]</f>
        <v>29.700000000000003</v>
      </c>
      <c r="H2589" s="1">
        <f t="shared" ca="1" si="40"/>
        <v>0.12370328697358751</v>
      </c>
      <c r="I2589" s="2">
        <f ca="1">+TablaVentas[[#This Row],[VENTAL TOTAL]]-TablaVentas[[#This Row],[VENTAL TOTAL]]*TablaVentas[[#This Row],[DESCUENTO]]</f>
        <v>26.026012376884452</v>
      </c>
      <c r="J2589" s="2">
        <f ca="1">0.18*TablaVentas[[#This Row],[SUBTOTAL]]</f>
        <v>4.6846822278392013</v>
      </c>
      <c r="K2589" s="2">
        <f ca="1">+TablaVentas[[#This Row],[SUBTOTAL]]+TablaVentas[[#This Row],[IGV]]</f>
        <v>30.710694604723653</v>
      </c>
    </row>
    <row r="2590" spans="1:11" x14ac:dyDescent="0.25">
      <c r="A2590" t="s">
        <v>2599</v>
      </c>
      <c r="B2590" s="6">
        <v>46048</v>
      </c>
      <c r="C2590" t="s">
        <v>10016</v>
      </c>
      <c r="D2590" t="s">
        <v>10019</v>
      </c>
      <c r="E2590">
        <v>17</v>
      </c>
      <c r="F2590">
        <f>+_xlfn.XLOOKUP(TablaVentas[[#This Row],[PRODUCTO FINANCIERO]],TablaPrecios[PRODUCTO FINANCIERO],TablaPrecios[PRECIO UNIT],0)</f>
        <v>9.9</v>
      </c>
      <c r="G2590" s="2">
        <f>+TablaVentas[[#This Row],[CANTIDAD]]*TablaVentas[[#This Row],[PRECIO UNITARIO]]</f>
        <v>168.3</v>
      </c>
      <c r="H2590" s="1">
        <f t="shared" ca="1" si="40"/>
        <v>0.18760374049954956</v>
      </c>
      <c r="I2590" s="2">
        <f ca="1">+TablaVentas[[#This Row],[VENTAL TOTAL]]-TablaVentas[[#This Row],[VENTAL TOTAL]]*TablaVentas[[#This Row],[DESCUENTO]]</f>
        <v>136.72629047392581</v>
      </c>
      <c r="J2590" s="2">
        <f ca="1">0.18*TablaVentas[[#This Row],[SUBTOTAL]]</f>
        <v>24.610732285306646</v>
      </c>
      <c r="K2590" s="2">
        <f ca="1">+TablaVentas[[#This Row],[SUBTOTAL]]+TablaVentas[[#This Row],[IGV]]</f>
        <v>161.33702275923247</v>
      </c>
    </row>
    <row r="2591" spans="1:11" x14ac:dyDescent="0.25">
      <c r="A2591" t="s">
        <v>2600</v>
      </c>
      <c r="B2591" s="6">
        <v>45336</v>
      </c>
      <c r="C2591" t="s">
        <v>10016</v>
      </c>
      <c r="D2591" t="s">
        <v>10022</v>
      </c>
      <c r="E2591">
        <v>19</v>
      </c>
      <c r="F2591">
        <f>+_xlfn.XLOOKUP(TablaVentas[[#This Row],[PRODUCTO FINANCIERO]],TablaPrecios[PRODUCTO FINANCIERO],TablaPrecios[PRECIO UNIT],0)</f>
        <v>20.9</v>
      </c>
      <c r="G2591" s="2">
        <f>+TablaVentas[[#This Row],[CANTIDAD]]*TablaVentas[[#This Row],[PRECIO UNITARIO]]</f>
        <v>397.09999999999997</v>
      </c>
      <c r="H2591" s="1">
        <f t="shared" ca="1" si="40"/>
        <v>0.19408285583297202</v>
      </c>
      <c r="I2591" s="2">
        <f ca="1">+TablaVentas[[#This Row],[VENTAL TOTAL]]-TablaVentas[[#This Row],[VENTAL TOTAL]]*TablaVentas[[#This Row],[DESCUENTO]]</f>
        <v>320.02969794872678</v>
      </c>
      <c r="J2591" s="2">
        <f ca="1">0.18*TablaVentas[[#This Row],[SUBTOTAL]]</f>
        <v>57.60534563077082</v>
      </c>
      <c r="K2591" s="2">
        <f ca="1">+TablaVentas[[#This Row],[SUBTOTAL]]+TablaVentas[[#This Row],[IGV]]</f>
        <v>377.63504357949762</v>
      </c>
    </row>
    <row r="2592" spans="1:11" x14ac:dyDescent="0.25">
      <c r="A2592" t="s">
        <v>2601</v>
      </c>
      <c r="B2592" s="6">
        <v>45601</v>
      </c>
      <c r="C2592" t="s">
        <v>10011</v>
      </c>
      <c r="D2592" t="s">
        <v>10020</v>
      </c>
      <c r="E2592">
        <v>5</v>
      </c>
      <c r="F2592">
        <f>+_xlfn.XLOOKUP(TablaVentas[[#This Row],[PRODUCTO FINANCIERO]],TablaPrecios[PRODUCTO FINANCIERO],TablaPrecios[PRECIO UNIT],0)</f>
        <v>14.9</v>
      </c>
      <c r="G2592" s="2">
        <f>+TablaVentas[[#This Row],[CANTIDAD]]*TablaVentas[[#This Row],[PRECIO UNITARIO]]</f>
        <v>74.5</v>
      </c>
      <c r="H2592" s="1">
        <f t="shared" ca="1" si="40"/>
        <v>0.13569756800605243</v>
      </c>
      <c r="I2592" s="2">
        <f ca="1">+TablaVentas[[#This Row],[VENTAL TOTAL]]-TablaVentas[[#This Row],[VENTAL TOTAL]]*TablaVentas[[#This Row],[DESCUENTO]]</f>
        <v>64.390531183549086</v>
      </c>
      <c r="J2592" s="2">
        <f ca="1">0.18*TablaVentas[[#This Row],[SUBTOTAL]]</f>
        <v>11.590295613038835</v>
      </c>
      <c r="K2592" s="2">
        <f ca="1">+TablaVentas[[#This Row],[SUBTOTAL]]+TablaVentas[[#This Row],[IGV]]</f>
        <v>75.98082679658792</v>
      </c>
    </row>
    <row r="2593" spans="1:11" x14ac:dyDescent="0.25">
      <c r="A2593" t="s">
        <v>2602</v>
      </c>
      <c r="B2593" s="6">
        <v>46221</v>
      </c>
      <c r="C2593" t="s">
        <v>10015</v>
      </c>
      <c r="D2593" t="s">
        <v>10018</v>
      </c>
      <c r="E2593">
        <v>6</v>
      </c>
      <c r="F2593">
        <f>+_xlfn.XLOOKUP(TablaVentas[[#This Row],[PRODUCTO FINANCIERO]],TablaPrecios[PRODUCTO FINANCIERO],TablaPrecios[PRECIO UNIT],0)</f>
        <v>14.9</v>
      </c>
      <c r="G2593" s="2">
        <f>+TablaVentas[[#This Row],[CANTIDAD]]*TablaVentas[[#This Row],[PRECIO UNITARIO]]</f>
        <v>89.4</v>
      </c>
      <c r="H2593" s="1">
        <f t="shared" ca="1" si="40"/>
        <v>0.14728729720486064</v>
      </c>
      <c r="I2593" s="2">
        <f ca="1">+TablaVentas[[#This Row],[VENTAL TOTAL]]-TablaVentas[[#This Row],[VENTAL TOTAL]]*TablaVentas[[#This Row],[DESCUENTO]]</f>
        <v>76.232515629885469</v>
      </c>
      <c r="J2593" s="2">
        <f ca="1">0.18*TablaVentas[[#This Row],[SUBTOTAL]]</f>
        <v>13.721852813379384</v>
      </c>
      <c r="K2593" s="2">
        <f ca="1">+TablaVentas[[#This Row],[SUBTOTAL]]+TablaVentas[[#This Row],[IGV]]</f>
        <v>89.954368443264855</v>
      </c>
    </row>
    <row r="2594" spans="1:11" x14ac:dyDescent="0.25">
      <c r="A2594" t="s">
        <v>2603</v>
      </c>
      <c r="B2594" s="6">
        <v>45542</v>
      </c>
      <c r="C2594" t="s">
        <v>10014</v>
      </c>
      <c r="D2594" t="s">
        <v>10022</v>
      </c>
      <c r="E2594">
        <v>5</v>
      </c>
      <c r="F2594">
        <f>+_xlfn.XLOOKUP(TablaVentas[[#This Row],[PRODUCTO FINANCIERO]],TablaPrecios[PRODUCTO FINANCIERO],TablaPrecios[PRECIO UNIT],0)</f>
        <v>20.9</v>
      </c>
      <c r="G2594" s="2">
        <f>+TablaVentas[[#This Row],[CANTIDAD]]*TablaVentas[[#This Row],[PRECIO UNITARIO]]</f>
        <v>104.5</v>
      </c>
      <c r="H2594" s="1">
        <f t="shared" ca="1" si="40"/>
        <v>0.15728782912102002</v>
      </c>
      <c r="I2594" s="2">
        <f ca="1">+TablaVentas[[#This Row],[VENTAL TOTAL]]-TablaVentas[[#This Row],[VENTAL TOTAL]]*TablaVentas[[#This Row],[DESCUENTO]]</f>
        <v>88.06342185685341</v>
      </c>
      <c r="J2594" s="2">
        <f ca="1">0.18*TablaVentas[[#This Row],[SUBTOTAL]]</f>
        <v>15.851415934233613</v>
      </c>
      <c r="K2594" s="2">
        <f ca="1">+TablaVentas[[#This Row],[SUBTOTAL]]+TablaVentas[[#This Row],[IGV]]</f>
        <v>103.91483779108702</v>
      </c>
    </row>
    <row r="2595" spans="1:11" x14ac:dyDescent="0.25">
      <c r="A2595" t="s">
        <v>2604</v>
      </c>
      <c r="B2595" s="6">
        <v>45938</v>
      </c>
      <c r="C2595" t="s">
        <v>10016</v>
      </c>
      <c r="D2595" t="s">
        <v>10019</v>
      </c>
      <c r="E2595">
        <v>9</v>
      </c>
      <c r="F2595">
        <f>+_xlfn.XLOOKUP(TablaVentas[[#This Row],[PRODUCTO FINANCIERO]],TablaPrecios[PRODUCTO FINANCIERO],TablaPrecios[PRECIO UNIT],0)</f>
        <v>9.9</v>
      </c>
      <c r="G2595" s="2">
        <f>+TablaVentas[[#This Row],[CANTIDAD]]*TablaVentas[[#This Row],[PRECIO UNITARIO]]</f>
        <v>89.100000000000009</v>
      </c>
      <c r="H2595" s="1">
        <f t="shared" ca="1" si="40"/>
        <v>0.12022405460402837</v>
      </c>
      <c r="I2595" s="2">
        <f ca="1">+TablaVentas[[#This Row],[VENTAL TOTAL]]-TablaVentas[[#This Row],[VENTAL TOTAL]]*TablaVentas[[#This Row],[DESCUENTO]]</f>
        <v>78.388036734781082</v>
      </c>
      <c r="J2595" s="2">
        <f ca="1">0.18*TablaVentas[[#This Row],[SUBTOTAL]]</f>
        <v>14.109846612260593</v>
      </c>
      <c r="K2595" s="2">
        <f ca="1">+TablaVentas[[#This Row],[SUBTOTAL]]+TablaVentas[[#This Row],[IGV]]</f>
        <v>92.497883347041679</v>
      </c>
    </row>
    <row r="2596" spans="1:11" x14ac:dyDescent="0.25">
      <c r="A2596" t="s">
        <v>2605</v>
      </c>
      <c r="B2596" s="6">
        <v>45820</v>
      </c>
      <c r="C2596" t="s">
        <v>10015</v>
      </c>
      <c r="D2596" t="s">
        <v>10019</v>
      </c>
      <c r="E2596">
        <v>4</v>
      </c>
      <c r="F2596">
        <f>+_xlfn.XLOOKUP(TablaVentas[[#This Row],[PRODUCTO FINANCIERO]],TablaPrecios[PRODUCTO FINANCIERO],TablaPrecios[PRECIO UNIT],0)</f>
        <v>9.9</v>
      </c>
      <c r="G2596" s="2">
        <f>+TablaVentas[[#This Row],[CANTIDAD]]*TablaVentas[[#This Row],[PRECIO UNITARIO]]</f>
        <v>39.6</v>
      </c>
      <c r="H2596" s="1">
        <f t="shared" ca="1" si="40"/>
        <v>0.11290798699302898</v>
      </c>
      <c r="I2596" s="2">
        <f ca="1">+TablaVentas[[#This Row],[VENTAL TOTAL]]-TablaVentas[[#This Row],[VENTAL TOTAL]]*TablaVentas[[#This Row],[DESCUENTO]]</f>
        <v>35.128843715076052</v>
      </c>
      <c r="J2596" s="2">
        <f ca="1">0.18*TablaVentas[[#This Row],[SUBTOTAL]]</f>
        <v>6.323191868713689</v>
      </c>
      <c r="K2596" s="2">
        <f ca="1">+TablaVentas[[#This Row],[SUBTOTAL]]+TablaVentas[[#This Row],[IGV]]</f>
        <v>41.452035583789737</v>
      </c>
    </row>
    <row r="2597" spans="1:11" x14ac:dyDescent="0.25">
      <c r="A2597" t="s">
        <v>2606</v>
      </c>
      <c r="B2597" s="6">
        <v>45821</v>
      </c>
      <c r="C2597" t="s">
        <v>10016</v>
      </c>
      <c r="D2597" t="s">
        <v>10017</v>
      </c>
      <c r="E2597">
        <v>20</v>
      </c>
      <c r="F2597">
        <f>+_xlfn.XLOOKUP(TablaVentas[[#This Row],[PRODUCTO FINANCIERO]],TablaPrecios[PRODUCTO FINANCIERO],TablaPrecios[PRECIO UNIT],0)</f>
        <v>9.9</v>
      </c>
      <c r="G2597" s="2">
        <f>+TablaVentas[[#This Row],[CANTIDAD]]*TablaVentas[[#This Row],[PRECIO UNITARIO]]</f>
        <v>198</v>
      </c>
      <c r="H2597" s="1">
        <f t="shared" ca="1" si="40"/>
        <v>0.11994352801796797</v>
      </c>
      <c r="I2597" s="2">
        <f ca="1">+TablaVentas[[#This Row],[VENTAL TOTAL]]-TablaVentas[[#This Row],[VENTAL TOTAL]]*TablaVentas[[#This Row],[DESCUENTO]]</f>
        <v>174.25118145244235</v>
      </c>
      <c r="J2597" s="2">
        <f ca="1">0.18*TablaVentas[[#This Row],[SUBTOTAL]]</f>
        <v>31.365212661439621</v>
      </c>
      <c r="K2597" s="2">
        <f ca="1">+TablaVentas[[#This Row],[SUBTOTAL]]+TablaVentas[[#This Row],[IGV]]</f>
        <v>205.61639411388197</v>
      </c>
    </row>
    <row r="2598" spans="1:11" x14ac:dyDescent="0.25">
      <c r="A2598" t="s">
        <v>2607</v>
      </c>
      <c r="B2598" s="6">
        <v>45443</v>
      </c>
      <c r="C2598" t="s">
        <v>10016</v>
      </c>
      <c r="D2598" t="s">
        <v>10019</v>
      </c>
      <c r="E2598">
        <v>12</v>
      </c>
      <c r="F2598">
        <f>+_xlfn.XLOOKUP(TablaVentas[[#This Row],[PRODUCTO FINANCIERO]],TablaPrecios[PRODUCTO FINANCIERO],TablaPrecios[PRECIO UNIT],0)</f>
        <v>9.9</v>
      </c>
      <c r="G2598" s="2">
        <f>+TablaVentas[[#This Row],[CANTIDAD]]*TablaVentas[[#This Row],[PRECIO UNITARIO]]</f>
        <v>118.80000000000001</v>
      </c>
      <c r="H2598" s="1">
        <f t="shared" ca="1" si="40"/>
        <v>0.12372528610366605</v>
      </c>
      <c r="I2598" s="2">
        <f ca="1">+TablaVentas[[#This Row],[VENTAL TOTAL]]-TablaVentas[[#This Row],[VENTAL TOTAL]]*TablaVentas[[#This Row],[DESCUENTO]]</f>
        <v>104.10143601088448</v>
      </c>
      <c r="J2598" s="2">
        <f ca="1">0.18*TablaVentas[[#This Row],[SUBTOTAL]]</f>
        <v>18.738258481959207</v>
      </c>
      <c r="K2598" s="2">
        <f ca="1">+TablaVentas[[#This Row],[SUBTOTAL]]+TablaVentas[[#This Row],[IGV]]</f>
        <v>122.83969449284369</v>
      </c>
    </row>
    <row r="2599" spans="1:11" x14ac:dyDescent="0.25">
      <c r="A2599" t="s">
        <v>2608</v>
      </c>
      <c r="B2599" s="6">
        <v>45541</v>
      </c>
      <c r="C2599" t="s">
        <v>10016</v>
      </c>
      <c r="D2599" t="s">
        <v>10018</v>
      </c>
      <c r="E2599">
        <v>19</v>
      </c>
      <c r="F2599">
        <f>+_xlfn.XLOOKUP(TablaVentas[[#This Row],[PRODUCTO FINANCIERO]],TablaPrecios[PRODUCTO FINANCIERO],TablaPrecios[PRECIO UNIT],0)</f>
        <v>14.9</v>
      </c>
      <c r="G2599" s="2">
        <f>+TablaVentas[[#This Row],[CANTIDAD]]*TablaVentas[[#This Row],[PRECIO UNITARIO]]</f>
        <v>283.10000000000002</v>
      </c>
      <c r="H2599" s="1">
        <f t="shared" ca="1" si="40"/>
        <v>0.15449030650336279</v>
      </c>
      <c r="I2599" s="2">
        <f ca="1">+TablaVentas[[#This Row],[VENTAL TOTAL]]-TablaVentas[[#This Row],[VENTAL TOTAL]]*TablaVentas[[#This Row],[DESCUENTO]]</f>
        <v>239.36379422889803</v>
      </c>
      <c r="J2599" s="2">
        <f ca="1">0.18*TablaVentas[[#This Row],[SUBTOTAL]]</f>
        <v>43.085482961201642</v>
      </c>
      <c r="K2599" s="2">
        <f ca="1">+TablaVentas[[#This Row],[SUBTOTAL]]+TablaVentas[[#This Row],[IGV]]</f>
        <v>282.44927719009968</v>
      </c>
    </row>
    <row r="2600" spans="1:11" x14ac:dyDescent="0.25">
      <c r="A2600" t="s">
        <v>2609</v>
      </c>
      <c r="B2600" s="6">
        <v>45689</v>
      </c>
      <c r="C2600" t="s">
        <v>10015</v>
      </c>
      <c r="D2600" t="s">
        <v>10022</v>
      </c>
      <c r="E2600">
        <v>5</v>
      </c>
      <c r="F2600">
        <f>+_xlfn.XLOOKUP(TablaVentas[[#This Row],[PRODUCTO FINANCIERO]],TablaPrecios[PRODUCTO FINANCIERO],TablaPrecios[PRECIO UNIT],0)</f>
        <v>20.9</v>
      </c>
      <c r="G2600" s="2">
        <f>+TablaVentas[[#This Row],[CANTIDAD]]*TablaVentas[[#This Row],[PRECIO UNITARIO]]</f>
        <v>104.5</v>
      </c>
      <c r="H2600" s="1">
        <f t="shared" ca="1" si="40"/>
        <v>0.12727097634927312</v>
      </c>
      <c r="I2600" s="2">
        <f ca="1">+TablaVentas[[#This Row],[VENTAL TOTAL]]-TablaVentas[[#This Row],[VENTAL TOTAL]]*TablaVentas[[#This Row],[DESCUENTO]]</f>
        <v>91.200182971500965</v>
      </c>
      <c r="J2600" s="2">
        <f ca="1">0.18*TablaVentas[[#This Row],[SUBTOTAL]]</f>
        <v>16.416032934870174</v>
      </c>
      <c r="K2600" s="2">
        <f ca="1">+TablaVentas[[#This Row],[SUBTOTAL]]+TablaVentas[[#This Row],[IGV]]</f>
        <v>107.61621590637114</v>
      </c>
    </row>
    <row r="2601" spans="1:11" x14ac:dyDescent="0.25">
      <c r="A2601" t="s">
        <v>2610</v>
      </c>
      <c r="B2601" s="6">
        <v>45994</v>
      </c>
      <c r="C2601" t="s">
        <v>10016</v>
      </c>
      <c r="D2601" t="s">
        <v>10018</v>
      </c>
      <c r="E2601">
        <v>14</v>
      </c>
      <c r="F2601">
        <f>+_xlfn.XLOOKUP(TablaVentas[[#This Row],[PRODUCTO FINANCIERO]],TablaPrecios[PRODUCTO FINANCIERO],TablaPrecios[PRECIO UNIT],0)</f>
        <v>14.9</v>
      </c>
      <c r="G2601" s="2">
        <f>+TablaVentas[[#This Row],[CANTIDAD]]*TablaVentas[[#This Row],[PRECIO UNITARIO]]</f>
        <v>208.6</v>
      </c>
      <c r="H2601" s="1">
        <f t="shared" ca="1" si="40"/>
        <v>0.13089437685327257</v>
      </c>
      <c r="I2601" s="2">
        <f ca="1">+TablaVentas[[#This Row],[VENTAL TOTAL]]-TablaVentas[[#This Row],[VENTAL TOTAL]]*TablaVentas[[#This Row],[DESCUENTO]]</f>
        <v>181.29543298840733</v>
      </c>
      <c r="J2601" s="2">
        <f ca="1">0.18*TablaVentas[[#This Row],[SUBTOTAL]]</f>
        <v>32.633177937913317</v>
      </c>
      <c r="K2601" s="2">
        <f ca="1">+TablaVentas[[#This Row],[SUBTOTAL]]+TablaVentas[[#This Row],[IGV]]</f>
        <v>213.92861092632063</v>
      </c>
    </row>
    <row r="2602" spans="1:11" x14ac:dyDescent="0.25">
      <c r="A2602" t="s">
        <v>2611</v>
      </c>
      <c r="B2602" s="6">
        <v>45989</v>
      </c>
      <c r="C2602" t="s">
        <v>10015</v>
      </c>
      <c r="D2602" t="s">
        <v>10018</v>
      </c>
      <c r="E2602">
        <v>18</v>
      </c>
      <c r="F2602">
        <f>+_xlfn.XLOOKUP(TablaVentas[[#This Row],[PRODUCTO FINANCIERO]],TablaPrecios[PRODUCTO FINANCIERO],TablaPrecios[PRECIO UNIT],0)</f>
        <v>14.9</v>
      </c>
      <c r="G2602" s="2">
        <f>+TablaVentas[[#This Row],[CANTIDAD]]*TablaVentas[[#This Row],[PRECIO UNITARIO]]</f>
        <v>268.2</v>
      </c>
      <c r="H2602" s="1">
        <f t="shared" ca="1" si="40"/>
        <v>0.11441143996262831</v>
      </c>
      <c r="I2602" s="2">
        <f ca="1">+TablaVentas[[#This Row],[VENTAL TOTAL]]-TablaVentas[[#This Row],[VENTAL TOTAL]]*TablaVentas[[#This Row],[DESCUENTO]]</f>
        <v>237.51485180202309</v>
      </c>
      <c r="J2602" s="2">
        <f ca="1">0.18*TablaVentas[[#This Row],[SUBTOTAL]]</f>
        <v>42.752673324364153</v>
      </c>
      <c r="K2602" s="2">
        <f ca="1">+TablaVentas[[#This Row],[SUBTOTAL]]+TablaVentas[[#This Row],[IGV]]</f>
        <v>280.26752512638723</v>
      </c>
    </row>
    <row r="2603" spans="1:11" x14ac:dyDescent="0.25">
      <c r="A2603" t="s">
        <v>2612</v>
      </c>
      <c r="B2603" s="6">
        <v>46002</v>
      </c>
      <c r="C2603" t="s">
        <v>10015</v>
      </c>
      <c r="D2603" t="s">
        <v>10017</v>
      </c>
      <c r="E2603">
        <v>8</v>
      </c>
      <c r="F2603">
        <f>+_xlfn.XLOOKUP(TablaVentas[[#This Row],[PRODUCTO FINANCIERO]],TablaPrecios[PRODUCTO FINANCIERO],TablaPrecios[PRECIO UNIT],0)</f>
        <v>9.9</v>
      </c>
      <c r="G2603" s="2">
        <f>+TablaVentas[[#This Row],[CANTIDAD]]*TablaVentas[[#This Row],[PRECIO UNITARIO]]</f>
        <v>79.2</v>
      </c>
      <c r="H2603" s="1">
        <f t="shared" ca="1" si="40"/>
        <v>0.13231285788956099</v>
      </c>
      <c r="I2603" s="2">
        <f ca="1">+TablaVentas[[#This Row],[VENTAL TOTAL]]-TablaVentas[[#This Row],[VENTAL TOTAL]]*TablaVentas[[#This Row],[DESCUENTO]]</f>
        <v>68.720821655146779</v>
      </c>
      <c r="J2603" s="2">
        <f ca="1">0.18*TablaVentas[[#This Row],[SUBTOTAL]]</f>
        <v>12.36974789792642</v>
      </c>
      <c r="K2603" s="2">
        <f ca="1">+TablaVentas[[#This Row],[SUBTOTAL]]+TablaVentas[[#This Row],[IGV]]</f>
        <v>81.090569553073195</v>
      </c>
    </row>
    <row r="2604" spans="1:11" x14ac:dyDescent="0.25">
      <c r="A2604" t="s">
        <v>2613</v>
      </c>
      <c r="B2604" s="6">
        <v>46275</v>
      </c>
      <c r="C2604" t="s">
        <v>10013</v>
      </c>
      <c r="D2604" t="s">
        <v>10017</v>
      </c>
      <c r="E2604">
        <v>16</v>
      </c>
      <c r="F2604">
        <f>+_xlfn.XLOOKUP(TablaVentas[[#This Row],[PRODUCTO FINANCIERO]],TablaPrecios[PRODUCTO FINANCIERO],TablaPrecios[PRECIO UNIT],0)</f>
        <v>9.9</v>
      </c>
      <c r="G2604" s="2">
        <f>+TablaVentas[[#This Row],[CANTIDAD]]*TablaVentas[[#This Row],[PRECIO UNITARIO]]</f>
        <v>158.4</v>
      </c>
      <c r="H2604" s="1">
        <f t="shared" ca="1" si="40"/>
        <v>0.14124805948653818</v>
      </c>
      <c r="I2604" s="2">
        <f ca="1">+TablaVentas[[#This Row],[VENTAL TOTAL]]-TablaVentas[[#This Row],[VENTAL TOTAL]]*TablaVentas[[#This Row],[DESCUENTO]]</f>
        <v>136.02630737733236</v>
      </c>
      <c r="J2604" s="2">
        <f ca="1">0.18*TablaVentas[[#This Row],[SUBTOTAL]]</f>
        <v>24.484735327919825</v>
      </c>
      <c r="K2604" s="2">
        <f ca="1">+TablaVentas[[#This Row],[SUBTOTAL]]+TablaVentas[[#This Row],[IGV]]</f>
        <v>160.51104270525218</v>
      </c>
    </row>
    <row r="2605" spans="1:11" x14ac:dyDescent="0.25">
      <c r="A2605" t="s">
        <v>2614</v>
      </c>
      <c r="B2605" s="6">
        <v>45511</v>
      </c>
      <c r="C2605" t="s">
        <v>10014</v>
      </c>
      <c r="D2605" t="s">
        <v>10017</v>
      </c>
      <c r="E2605">
        <v>3</v>
      </c>
      <c r="F2605">
        <f>+_xlfn.XLOOKUP(TablaVentas[[#This Row],[PRODUCTO FINANCIERO]],TablaPrecios[PRODUCTO FINANCIERO],TablaPrecios[PRECIO UNIT],0)</f>
        <v>9.9</v>
      </c>
      <c r="G2605" s="2">
        <f>+TablaVentas[[#This Row],[CANTIDAD]]*TablaVentas[[#This Row],[PRECIO UNITARIO]]</f>
        <v>29.700000000000003</v>
      </c>
      <c r="H2605" s="1">
        <f t="shared" ca="1" si="40"/>
        <v>0.19821671164547824</v>
      </c>
      <c r="I2605" s="2">
        <f ca="1">+TablaVentas[[#This Row],[VENTAL TOTAL]]-TablaVentas[[#This Row],[VENTAL TOTAL]]*TablaVentas[[#This Row],[DESCUENTO]]</f>
        <v>23.812963664129299</v>
      </c>
      <c r="J2605" s="2">
        <f ca="1">0.18*TablaVentas[[#This Row],[SUBTOTAL]]</f>
        <v>4.2863334595432736</v>
      </c>
      <c r="K2605" s="2">
        <f ca="1">+TablaVentas[[#This Row],[SUBTOTAL]]+TablaVentas[[#This Row],[IGV]]</f>
        <v>28.099297123672571</v>
      </c>
    </row>
    <row r="2606" spans="1:11" x14ac:dyDescent="0.25">
      <c r="A2606" t="s">
        <v>2615</v>
      </c>
      <c r="B2606" s="6">
        <v>45915</v>
      </c>
      <c r="C2606" t="s">
        <v>10016</v>
      </c>
      <c r="D2606" t="s">
        <v>10018</v>
      </c>
      <c r="E2606">
        <v>3</v>
      </c>
      <c r="F2606">
        <f>+_xlfn.XLOOKUP(TablaVentas[[#This Row],[PRODUCTO FINANCIERO]],TablaPrecios[PRODUCTO FINANCIERO],TablaPrecios[PRECIO UNIT],0)</f>
        <v>14.9</v>
      </c>
      <c r="G2606" s="2">
        <f>+TablaVentas[[#This Row],[CANTIDAD]]*TablaVentas[[#This Row],[PRECIO UNITARIO]]</f>
        <v>44.7</v>
      </c>
      <c r="H2606" s="1">
        <f t="shared" ca="1" si="40"/>
        <v>0.14266948875962554</v>
      </c>
      <c r="I2606" s="2">
        <f ca="1">+TablaVentas[[#This Row],[VENTAL TOTAL]]-TablaVentas[[#This Row],[VENTAL TOTAL]]*TablaVentas[[#This Row],[DESCUENTO]]</f>
        <v>38.322673852444737</v>
      </c>
      <c r="J2606" s="2">
        <f ca="1">0.18*TablaVentas[[#This Row],[SUBTOTAL]]</f>
        <v>6.8980812934400522</v>
      </c>
      <c r="K2606" s="2">
        <f ca="1">+TablaVentas[[#This Row],[SUBTOTAL]]+TablaVentas[[#This Row],[IGV]]</f>
        <v>45.220755145884787</v>
      </c>
    </row>
    <row r="2607" spans="1:11" x14ac:dyDescent="0.25">
      <c r="A2607" t="s">
        <v>2616</v>
      </c>
      <c r="B2607" s="6">
        <v>45721</v>
      </c>
      <c r="C2607" t="s">
        <v>10015</v>
      </c>
      <c r="D2607" t="s">
        <v>10019</v>
      </c>
      <c r="E2607">
        <v>13</v>
      </c>
      <c r="F2607">
        <f>+_xlfn.XLOOKUP(TablaVentas[[#This Row],[PRODUCTO FINANCIERO]],TablaPrecios[PRODUCTO FINANCIERO],TablaPrecios[PRECIO UNIT],0)</f>
        <v>9.9</v>
      </c>
      <c r="G2607" s="2">
        <f>+TablaVentas[[#This Row],[CANTIDAD]]*TablaVentas[[#This Row],[PRECIO UNITARIO]]</f>
        <v>128.70000000000002</v>
      </c>
      <c r="H2607" s="1">
        <f t="shared" ca="1" si="40"/>
        <v>0.10898749332491317</v>
      </c>
      <c r="I2607" s="2">
        <f ca="1">+TablaVentas[[#This Row],[VENTAL TOTAL]]-TablaVentas[[#This Row],[VENTAL TOTAL]]*TablaVentas[[#This Row],[DESCUENTO]]</f>
        <v>114.67330960908369</v>
      </c>
      <c r="J2607" s="2">
        <f ca="1">0.18*TablaVentas[[#This Row],[SUBTOTAL]]</f>
        <v>20.641195729635061</v>
      </c>
      <c r="K2607" s="2">
        <f ca="1">+TablaVentas[[#This Row],[SUBTOTAL]]+TablaVentas[[#This Row],[IGV]]</f>
        <v>135.31450533871876</v>
      </c>
    </row>
    <row r="2608" spans="1:11" x14ac:dyDescent="0.25">
      <c r="A2608" t="s">
        <v>2617</v>
      </c>
      <c r="B2608" s="6">
        <v>46222</v>
      </c>
      <c r="C2608" t="s">
        <v>10013</v>
      </c>
      <c r="D2608" t="s">
        <v>10020</v>
      </c>
      <c r="E2608">
        <v>20</v>
      </c>
      <c r="F2608">
        <f>+_xlfn.XLOOKUP(TablaVentas[[#This Row],[PRODUCTO FINANCIERO]],TablaPrecios[PRODUCTO FINANCIERO],TablaPrecios[PRECIO UNIT],0)</f>
        <v>14.9</v>
      </c>
      <c r="G2608" s="2">
        <f>+TablaVentas[[#This Row],[CANTIDAD]]*TablaVentas[[#This Row],[PRECIO UNITARIO]]</f>
        <v>298</v>
      </c>
      <c r="H2608" s="1">
        <f t="shared" ca="1" si="40"/>
        <v>0.11794157527850944</v>
      </c>
      <c r="I2608" s="2">
        <f ca="1">+TablaVentas[[#This Row],[VENTAL TOTAL]]-TablaVentas[[#This Row],[VENTAL TOTAL]]*TablaVentas[[#This Row],[DESCUENTO]]</f>
        <v>262.85341056700418</v>
      </c>
      <c r="J2608" s="2">
        <f ca="1">0.18*TablaVentas[[#This Row],[SUBTOTAL]]</f>
        <v>47.313613902060752</v>
      </c>
      <c r="K2608" s="2">
        <f ca="1">+TablaVentas[[#This Row],[SUBTOTAL]]+TablaVentas[[#This Row],[IGV]]</f>
        <v>310.16702446906493</v>
      </c>
    </row>
    <row r="2609" spans="1:11" x14ac:dyDescent="0.25">
      <c r="A2609" t="s">
        <v>2618</v>
      </c>
      <c r="B2609" s="6">
        <v>45746</v>
      </c>
      <c r="C2609" t="s">
        <v>10011</v>
      </c>
      <c r="D2609" t="s">
        <v>10018</v>
      </c>
      <c r="E2609">
        <v>6</v>
      </c>
      <c r="F2609">
        <f>+_xlfn.XLOOKUP(TablaVentas[[#This Row],[PRODUCTO FINANCIERO]],TablaPrecios[PRODUCTO FINANCIERO],TablaPrecios[PRECIO UNIT],0)</f>
        <v>14.9</v>
      </c>
      <c r="G2609" s="2">
        <f>+TablaVentas[[#This Row],[CANTIDAD]]*TablaVentas[[#This Row],[PRECIO UNITARIO]]</f>
        <v>89.4</v>
      </c>
      <c r="H2609" s="1">
        <f t="shared" ca="1" si="40"/>
        <v>0.1562970478015358</v>
      </c>
      <c r="I2609" s="2">
        <f ca="1">+TablaVentas[[#This Row],[VENTAL TOTAL]]-TablaVentas[[#This Row],[VENTAL TOTAL]]*TablaVentas[[#This Row],[DESCUENTO]]</f>
        <v>75.427043926542709</v>
      </c>
      <c r="J2609" s="2">
        <f ca="1">0.18*TablaVentas[[#This Row],[SUBTOTAL]]</f>
        <v>13.576867906777688</v>
      </c>
      <c r="K2609" s="2">
        <f ca="1">+TablaVentas[[#This Row],[SUBTOTAL]]+TablaVentas[[#This Row],[IGV]]</f>
        <v>89.003911833320402</v>
      </c>
    </row>
    <row r="2610" spans="1:11" x14ac:dyDescent="0.25">
      <c r="A2610" t="s">
        <v>2619</v>
      </c>
      <c r="B2610" s="6">
        <v>46164</v>
      </c>
      <c r="C2610" t="s">
        <v>10016</v>
      </c>
      <c r="D2610" t="s">
        <v>10019</v>
      </c>
      <c r="E2610">
        <v>16</v>
      </c>
      <c r="F2610">
        <f>+_xlfn.XLOOKUP(TablaVentas[[#This Row],[PRODUCTO FINANCIERO]],TablaPrecios[PRODUCTO FINANCIERO],TablaPrecios[PRECIO UNIT],0)</f>
        <v>9.9</v>
      </c>
      <c r="G2610" s="2">
        <f>+TablaVentas[[#This Row],[CANTIDAD]]*TablaVentas[[#This Row],[PRECIO UNITARIO]]</f>
        <v>158.4</v>
      </c>
      <c r="H2610" s="1">
        <f t="shared" ca="1" si="40"/>
        <v>0.11143305317182034</v>
      </c>
      <c r="I2610" s="2">
        <f ca="1">+TablaVentas[[#This Row],[VENTAL TOTAL]]-TablaVentas[[#This Row],[VENTAL TOTAL]]*TablaVentas[[#This Row],[DESCUENTO]]</f>
        <v>140.74900437758367</v>
      </c>
      <c r="J2610" s="2">
        <f ca="1">0.18*TablaVentas[[#This Row],[SUBTOTAL]]</f>
        <v>25.334820787965061</v>
      </c>
      <c r="K2610" s="2">
        <f ca="1">+TablaVentas[[#This Row],[SUBTOTAL]]+TablaVentas[[#This Row],[IGV]]</f>
        <v>166.08382516554875</v>
      </c>
    </row>
    <row r="2611" spans="1:11" x14ac:dyDescent="0.25">
      <c r="A2611" t="s">
        <v>2620</v>
      </c>
      <c r="B2611" s="6">
        <v>46181</v>
      </c>
      <c r="C2611" t="s">
        <v>10011</v>
      </c>
      <c r="D2611" t="s">
        <v>10019</v>
      </c>
      <c r="E2611">
        <v>4</v>
      </c>
      <c r="F2611">
        <f>+_xlfn.XLOOKUP(TablaVentas[[#This Row],[PRODUCTO FINANCIERO]],TablaPrecios[PRODUCTO FINANCIERO],TablaPrecios[PRECIO UNIT],0)</f>
        <v>9.9</v>
      </c>
      <c r="G2611" s="2">
        <f>+TablaVentas[[#This Row],[CANTIDAD]]*TablaVentas[[#This Row],[PRECIO UNITARIO]]</f>
        <v>39.6</v>
      </c>
      <c r="H2611" s="1">
        <f t="shared" ca="1" si="40"/>
        <v>0.10428850709896617</v>
      </c>
      <c r="I2611" s="2">
        <f ca="1">+TablaVentas[[#This Row],[VENTAL TOTAL]]-TablaVentas[[#This Row],[VENTAL TOTAL]]*TablaVentas[[#This Row],[DESCUENTO]]</f>
        <v>35.470175118880938</v>
      </c>
      <c r="J2611" s="2">
        <f ca="1">0.18*TablaVentas[[#This Row],[SUBTOTAL]]</f>
        <v>6.3846315213985685</v>
      </c>
      <c r="K2611" s="2">
        <f ca="1">+TablaVentas[[#This Row],[SUBTOTAL]]+TablaVentas[[#This Row],[IGV]]</f>
        <v>41.854806640279506</v>
      </c>
    </row>
    <row r="2612" spans="1:11" x14ac:dyDescent="0.25">
      <c r="A2612" t="s">
        <v>2621</v>
      </c>
      <c r="B2612" s="6">
        <v>46256</v>
      </c>
      <c r="C2612" t="s">
        <v>10012</v>
      </c>
      <c r="D2612" t="s">
        <v>10017</v>
      </c>
      <c r="E2612">
        <v>5</v>
      </c>
      <c r="F2612">
        <f>+_xlfn.XLOOKUP(TablaVentas[[#This Row],[PRODUCTO FINANCIERO]],TablaPrecios[PRODUCTO FINANCIERO],TablaPrecios[PRECIO UNIT],0)</f>
        <v>9.9</v>
      </c>
      <c r="G2612" s="2">
        <f>+TablaVentas[[#This Row],[CANTIDAD]]*TablaVentas[[#This Row],[PRECIO UNITARIO]]</f>
        <v>49.5</v>
      </c>
      <c r="H2612" s="1">
        <f t="shared" ca="1" si="40"/>
        <v>0.19884940137021828</v>
      </c>
      <c r="I2612" s="2">
        <f ca="1">+TablaVentas[[#This Row],[VENTAL TOTAL]]-TablaVentas[[#This Row],[VENTAL TOTAL]]*TablaVentas[[#This Row],[DESCUENTO]]</f>
        <v>39.656954632174191</v>
      </c>
      <c r="J2612" s="2">
        <f ca="1">0.18*TablaVentas[[#This Row],[SUBTOTAL]]</f>
        <v>7.1382518337913545</v>
      </c>
      <c r="K2612" s="2">
        <f ca="1">+TablaVentas[[#This Row],[SUBTOTAL]]+TablaVentas[[#This Row],[IGV]]</f>
        <v>46.795206465965549</v>
      </c>
    </row>
    <row r="2613" spans="1:11" x14ac:dyDescent="0.25">
      <c r="A2613" t="s">
        <v>2622</v>
      </c>
      <c r="B2613" s="6">
        <v>45303</v>
      </c>
      <c r="C2613" t="s">
        <v>10014</v>
      </c>
      <c r="D2613" t="s">
        <v>10017</v>
      </c>
      <c r="E2613">
        <v>19</v>
      </c>
      <c r="F2613">
        <f>+_xlfn.XLOOKUP(TablaVentas[[#This Row],[PRODUCTO FINANCIERO]],TablaPrecios[PRODUCTO FINANCIERO],TablaPrecios[PRECIO UNIT],0)</f>
        <v>9.9</v>
      </c>
      <c r="G2613" s="2">
        <f>+TablaVentas[[#This Row],[CANTIDAD]]*TablaVentas[[#This Row],[PRECIO UNITARIO]]</f>
        <v>188.1</v>
      </c>
      <c r="H2613" s="1">
        <f t="shared" ca="1" si="40"/>
        <v>0.12221612798396377</v>
      </c>
      <c r="I2613" s="2">
        <f ca="1">+TablaVentas[[#This Row],[VENTAL TOTAL]]-TablaVentas[[#This Row],[VENTAL TOTAL]]*TablaVentas[[#This Row],[DESCUENTO]]</f>
        <v>165.11114632621641</v>
      </c>
      <c r="J2613" s="2">
        <f ca="1">0.18*TablaVentas[[#This Row],[SUBTOTAL]]</f>
        <v>29.720006338718953</v>
      </c>
      <c r="K2613" s="2">
        <f ca="1">+TablaVentas[[#This Row],[SUBTOTAL]]+TablaVentas[[#This Row],[IGV]]</f>
        <v>194.83115266493536</v>
      </c>
    </row>
    <row r="2614" spans="1:11" x14ac:dyDescent="0.25">
      <c r="A2614" t="s">
        <v>2623</v>
      </c>
      <c r="B2614" s="6">
        <v>46200</v>
      </c>
      <c r="C2614" t="s">
        <v>10015</v>
      </c>
      <c r="D2614" t="s">
        <v>10020</v>
      </c>
      <c r="E2614">
        <v>3</v>
      </c>
      <c r="F2614">
        <f>+_xlfn.XLOOKUP(TablaVentas[[#This Row],[PRODUCTO FINANCIERO]],TablaPrecios[PRODUCTO FINANCIERO],TablaPrecios[PRECIO UNIT],0)</f>
        <v>14.9</v>
      </c>
      <c r="G2614" s="2">
        <f>+TablaVentas[[#This Row],[CANTIDAD]]*TablaVentas[[#This Row],[PRECIO UNITARIO]]</f>
        <v>44.7</v>
      </c>
      <c r="H2614" s="1">
        <f t="shared" ca="1" si="40"/>
        <v>0.19574386056001233</v>
      </c>
      <c r="I2614" s="2">
        <f ca="1">+TablaVentas[[#This Row],[VENTAL TOTAL]]-TablaVentas[[#This Row],[VENTAL TOTAL]]*TablaVentas[[#This Row],[DESCUENTO]]</f>
        <v>35.950249432967453</v>
      </c>
      <c r="J2614" s="2">
        <f ca="1">0.18*TablaVentas[[#This Row],[SUBTOTAL]]</f>
        <v>6.4710448979341413</v>
      </c>
      <c r="K2614" s="2">
        <f ca="1">+TablaVentas[[#This Row],[SUBTOTAL]]+TablaVentas[[#This Row],[IGV]]</f>
        <v>42.421294330901596</v>
      </c>
    </row>
    <row r="2615" spans="1:11" x14ac:dyDescent="0.25">
      <c r="A2615" t="s">
        <v>2624</v>
      </c>
      <c r="B2615" s="6">
        <v>46331</v>
      </c>
      <c r="C2615" t="s">
        <v>10014</v>
      </c>
      <c r="D2615" t="s">
        <v>10017</v>
      </c>
      <c r="E2615">
        <v>3</v>
      </c>
      <c r="F2615">
        <f>+_xlfn.XLOOKUP(TablaVentas[[#This Row],[PRODUCTO FINANCIERO]],TablaPrecios[PRODUCTO FINANCIERO],TablaPrecios[PRECIO UNIT],0)</f>
        <v>9.9</v>
      </c>
      <c r="G2615" s="2">
        <f>+TablaVentas[[#This Row],[CANTIDAD]]*TablaVentas[[#This Row],[PRECIO UNITARIO]]</f>
        <v>29.700000000000003</v>
      </c>
      <c r="H2615" s="1">
        <f t="shared" ca="1" si="40"/>
        <v>0.10847315852501882</v>
      </c>
      <c r="I2615" s="2">
        <f ca="1">+TablaVentas[[#This Row],[VENTAL TOTAL]]-TablaVentas[[#This Row],[VENTAL TOTAL]]*TablaVentas[[#This Row],[DESCUENTO]]</f>
        <v>26.478347191806943</v>
      </c>
      <c r="J2615" s="2">
        <f ca="1">0.18*TablaVentas[[#This Row],[SUBTOTAL]]</f>
        <v>4.7661024945252493</v>
      </c>
      <c r="K2615" s="2">
        <f ca="1">+TablaVentas[[#This Row],[SUBTOTAL]]+TablaVentas[[#This Row],[IGV]]</f>
        <v>31.244449686332192</v>
      </c>
    </row>
    <row r="2616" spans="1:11" x14ac:dyDescent="0.25">
      <c r="A2616" t="s">
        <v>2625</v>
      </c>
      <c r="B2616" s="6">
        <v>45651</v>
      </c>
      <c r="C2616" t="s">
        <v>10014</v>
      </c>
      <c r="D2616" t="s">
        <v>10017</v>
      </c>
      <c r="E2616">
        <v>17</v>
      </c>
      <c r="F2616">
        <f>+_xlfn.XLOOKUP(TablaVentas[[#This Row],[PRODUCTO FINANCIERO]],TablaPrecios[PRODUCTO FINANCIERO],TablaPrecios[PRECIO UNIT],0)</f>
        <v>9.9</v>
      </c>
      <c r="G2616" s="2">
        <f>+TablaVentas[[#This Row],[CANTIDAD]]*TablaVentas[[#This Row],[PRECIO UNITARIO]]</f>
        <v>168.3</v>
      </c>
      <c r="H2616" s="1">
        <f t="shared" ca="1" si="40"/>
        <v>0.12857231529358343</v>
      </c>
      <c r="I2616" s="2">
        <f ca="1">+TablaVentas[[#This Row],[VENTAL TOTAL]]-TablaVentas[[#This Row],[VENTAL TOTAL]]*TablaVentas[[#This Row],[DESCUENTO]]</f>
        <v>146.66127933608993</v>
      </c>
      <c r="J2616" s="2">
        <f ca="1">0.18*TablaVentas[[#This Row],[SUBTOTAL]]</f>
        <v>26.399030280496188</v>
      </c>
      <c r="K2616" s="2">
        <f ca="1">+TablaVentas[[#This Row],[SUBTOTAL]]+TablaVentas[[#This Row],[IGV]]</f>
        <v>173.06030961658612</v>
      </c>
    </row>
    <row r="2617" spans="1:11" x14ac:dyDescent="0.25">
      <c r="A2617" t="s">
        <v>2626</v>
      </c>
      <c r="B2617" s="6">
        <v>45671</v>
      </c>
      <c r="C2617" t="s">
        <v>10013</v>
      </c>
      <c r="D2617" t="s">
        <v>10018</v>
      </c>
      <c r="E2617">
        <v>5</v>
      </c>
      <c r="F2617">
        <f>+_xlfn.XLOOKUP(TablaVentas[[#This Row],[PRODUCTO FINANCIERO]],TablaPrecios[PRODUCTO FINANCIERO],TablaPrecios[PRECIO UNIT],0)</f>
        <v>14.9</v>
      </c>
      <c r="G2617" s="2">
        <f>+TablaVentas[[#This Row],[CANTIDAD]]*TablaVentas[[#This Row],[PRECIO UNITARIO]]</f>
        <v>74.5</v>
      </c>
      <c r="H2617" s="1">
        <f t="shared" ca="1" si="40"/>
        <v>0.11863503747089058</v>
      </c>
      <c r="I2617" s="2">
        <f ca="1">+TablaVentas[[#This Row],[VENTAL TOTAL]]-TablaVentas[[#This Row],[VENTAL TOTAL]]*TablaVentas[[#This Row],[DESCUENTO]]</f>
        <v>65.661689708418649</v>
      </c>
      <c r="J2617" s="2">
        <f ca="1">0.18*TablaVentas[[#This Row],[SUBTOTAL]]</f>
        <v>11.819104147515356</v>
      </c>
      <c r="K2617" s="2">
        <f ca="1">+TablaVentas[[#This Row],[SUBTOTAL]]+TablaVentas[[#This Row],[IGV]]</f>
        <v>77.48079385593401</v>
      </c>
    </row>
    <row r="2618" spans="1:11" x14ac:dyDescent="0.25">
      <c r="A2618" t="s">
        <v>2627</v>
      </c>
      <c r="B2618" s="6">
        <v>46075</v>
      </c>
      <c r="C2618" t="s">
        <v>10012</v>
      </c>
      <c r="D2618" t="s">
        <v>10022</v>
      </c>
      <c r="E2618">
        <v>8</v>
      </c>
      <c r="F2618">
        <f>+_xlfn.XLOOKUP(TablaVentas[[#This Row],[PRODUCTO FINANCIERO]],TablaPrecios[PRODUCTO FINANCIERO],TablaPrecios[PRECIO UNIT],0)</f>
        <v>20.9</v>
      </c>
      <c r="G2618" s="2">
        <f>+TablaVentas[[#This Row],[CANTIDAD]]*TablaVentas[[#This Row],[PRECIO UNITARIO]]</f>
        <v>167.2</v>
      </c>
      <c r="H2618" s="1">
        <f t="shared" ca="1" si="40"/>
        <v>0.14397277653599549</v>
      </c>
      <c r="I2618" s="2">
        <f ca="1">+TablaVentas[[#This Row],[VENTAL TOTAL]]-TablaVentas[[#This Row],[VENTAL TOTAL]]*TablaVentas[[#This Row],[DESCUENTO]]</f>
        <v>143.12775176318155</v>
      </c>
      <c r="J2618" s="2">
        <f ca="1">0.18*TablaVentas[[#This Row],[SUBTOTAL]]</f>
        <v>25.762995317372678</v>
      </c>
      <c r="K2618" s="2">
        <f ca="1">+TablaVentas[[#This Row],[SUBTOTAL]]+TablaVentas[[#This Row],[IGV]]</f>
        <v>168.89074708055423</v>
      </c>
    </row>
    <row r="2619" spans="1:11" x14ac:dyDescent="0.25">
      <c r="A2619" t="s">
        <v>2628</v>
      </c>
      <c r="B2619" s="6">
        <v>45916</v>
      </c>
      <c r="C2619" t="s">
        <v>10012</v>
      </c>
      <c r="D2619" t="s">
        <v>10017</v>
      </c>
      <c r="E2619">
        <v>15</v>
      </c>
      <c r="F2619">
        <f>+_xlfn.XLOOKUP(TablaVentas[[#This Row],[PRODUCTO FINANCIERO]],TablaPrecios[PRODUCTO FINANCIERO],TablaPrecios[PRECIO UNIT],0)</f>
        <v>9.9</v>
      </c>
      <c r="G2619" s="2">
        <f>+TablaVentas[[#This Row],[CANTIDAD]]*TablaVentas[[#This Row],[PRECIO UNITARIO]]</f>
        <v>148.5</v>
      </c>
      <c r="H2619" s="1">
        <f t="shared" ca="1" si="40"/>
        <v>0.15723993327234137</v>
      </c>
      <c r="I2619" s="2">
        <f ca="1">+TablaVentas[[#This Row],[VENTAL TOTAL]]-TablaVentas[[#This Row],[VENTAL TOTAL]]*TablaVentas[[#This Row],[DESCUENTO]]</f>
        <v>125.1498699090573</v>
      </c>
      <c r="J2619" s="2">
        <f ca="1">0.18*TablaVentas[[#This Row],[SUBTOTAL]]</f>
        <v>22.526976583630315</v>
      </c>
      <c r="K2619" s="2">
        <f ca="1">+TablaVentas[[#This Row],[SUBTOTAL]]+TablaVentas[[#This Row],[IGV]]</f>
        <v>147.67684649268762</v>
      </c>
    </row>
    <row r="2620" spans="1:11" x14ac:dyDescent="0.25">
      <c r="A2620" t="s">
        <v>2629</v>
      </c>
      <c r="B2620" s="6">
        <v>46216</v>
      </c>
      <c r="C2620" t="s">
        <v>10015</v>
      </c>
      <c r="D2620" t="s">
        <v>10019</v>
      </c>
      <c r="E2620">
        <v>13</v>
      </c>
      <c r="F2620">
        <f>+_xlfn.XLOOKUP(TablaVentas[[#This Row],[PRODUCTO FINANCIERO]],TablaPrecios[PRODUCTO FINANCIERO],TablaPrecios[PRECIO UNIT],0)</f>
        <v>9.9</v>
      </c>
      <c r="G2620" s="2">
        <f>+TablaVentas[[#This Row],[CANTIDAD]]*TablaVentas[[#This Row],[PRECIO UNITARIO]]</f>
        <v>128.70000000000002</v>
      </c>
      <c r="H2620" s="1">
        <f t="shared" ca="1" si="40"/>
        <v>0.19239112514213824</v>
      </c>
      <c r="I2620" s="2">
        <f ca="1">+TablaVentas[[#This Row],[VENTAL TOTAL]]-TablaVentas[[#This Row],[VENTAL TOTAL]]*TablaVentas[[#This Row],[DESCUENTO]]</f>
        <v>103.93926219420682</v>
      </c>
      <c r="J2620" s="2">
        <f ca="1">0.18*TablaVentas[[#This Row],[SUBTOTAL]]</f>
        <v>18.709067194957228</v>
      </c>
      <c r="K2620" s="2">
        <f ca="1">+TablaVentas[[#This Row],[SUBTOTAL]]+TablaVentas[[#This Row],[IGV]]</f>
        <v>122.64832938916405</v>
      </c>
    </row>
    <row r="2621" spans="1:11" x14ac:dyDescent="0.25">
      <c r="A2621" t="s">
        <v>2630</v>
      </c>
      <c r="B2621" s="6">
        <v>46352</v>
      </c>
      <c r="C2621" t="s">
        <v>10012</v>
      </c>
      <c r="D2621" t="s">
        <v>10017</v>
      </c>
      <c r="E2621">
        <v>13</v>
      </c>
      <c r="F2621">
        <f>+_xlfn.XLOOKUP(TablaVentas[[#This Row],[PRODUCTO FINANCIERO]],TablaPrecios[PRODUCTO FINANCIERO],TablaPrecios[PRECIO UNIT],0)</f>
        <v>9.9</v>
      </c>
      <c r="G2621" s="2">
        <f>+TablaVentas[[#This Row],[CANTIDAD]]*TablaVentas[[#This Row],[PRECIO UNITARIO]]</f>
        <v>128.70000000000002</v>
      </c>
      <c r="H2621" s="1">
        <f t="shared" ca="1" si="40"/>
        <v>0.19422470129432934</v>
      </c>
      <c r="I2621" s="2">
        <f ca="1">+TablaVentas[[#This Row],[VENTAL TOTAL]]-TablaVentas[[#This Row],[VENTAL TOTAL]]*TablaVentas[[#This Row],[DESCUENTO]]</f>
        <v>103.70328094341983</v>
      </c>
      <c r="J2621" s="2">
        <f ca="1">0.18*TablaVentas[[#This Row],[SUBTOTAL]]</f>
        <v>18.666590569815568</v>
      </c>
      <c r="K2621" s="2">
        <f ca="1">+TablaVentas[[#This Row],[SUBTOTAL]]+TablaVentas[[#This Row],[IGV]]</f>
        <v>122.3698715132354</v>
      </c>
    </row>
    <row r="2622" spans="1:11" x14ac:dyDescent="0.25">
      <c r="A2622" t="s">
        <v>2631</v>
      </c>
      <c r="B2622" s="6">
        <v>45620</v>
      </c>
      <c r="C2622" t="s">
        <v>10011</v>
      </c>
      <c r="D2622" t="s">
        <v>10017</v>
      </c>
      <c r="E2622">
        <v>10</v>
      </c>
      <c r="F2622">
        <f>+_xlfn.XLOOKUP(TablaVentas[[#This Row],[PRODUCTO FINANCIERO]],TablaPrecios[PRODUCTO FINANCIERO],TablaPrecios[PRECIO UNIT],0)</f>
        <v>9.9</v>
      </c>
      <c r="G2622" s="2">
        <f>+TablaVentas[[#This Row],[CANTIDAD]]*TablaVentas[[#This Row],[PRECIO UNITARIO]]</f>
        <v>99</v>
      </c>
      <c r="H2622" s="1">
        <f t="shared" ca="1" si="40"/>
        <v>0.13787462979019507</v>
      </c>
      <c r="I2622" s="2">
        <f ca="1">+TablaVentas[[#This Row],[VENTAL TOTAL]]-TablaVentas[[#This Row],[VENTAL TOTAL]]*TablaVentas[[#This Row],[DESCUENTO]]</f>
        <v>85.350411650770695</v>
      </c>
      <c r="J2622" s="2">
        <f ca="1">0.18*TablaVentas[[#This Row],[SUBTOTAL]]</f>
        <v>15.363074097138725</v>
      </c>
      <c r="K2622" s="2">
        <f ca="1">+TablaVentas[[#This Row],[SUBTOTAL]]+TablaVentas[[#This Row],[IGV]]</f>
        <v>100.71348574790942</v>
      </c>
    </row>
    <row r="2623" spans="1:11" x14ac:dyDescent="0.25">
      <c r="A2623" t="s">
        <v>2632</v>
      </c>
      <c r="B2623" s="6">
        <v>46254</v>
      </c>
      <c r="C2623" t="s">
        <v>10016</v>
      </c>
      <c r="D2623" t="s">
        <v>10020</v>
      </c>
      <c r="E2623">
        <v>9</v>
      </c>
      <c r="F2623">
        <f>+_xlfn.XLOOKUP(TablaVentas[[#This Row],[PRODUCTO FINANCIERO]],TablaPrecios[PRODUCTO FINANCIERO],TablaPrecios[PRECIO UNIT],0)</f>
        <v>14.9</v>
      </c>
      <c r="G2623" s="2">
        <f>+TablaVentas[[#This Row],[CANTIDAD]]*TablaVentas[[#This Row],[PRECIO UNITARIO]]</f>
        <v>134.1</v>
      </c>
      <c r="H2623" s="1">
        <f t="shared" ca="1" si="40"/>
        <v>0.17380403143462531</v>
      </c>
      <c r="I2623" s="2">
        <f ca="1">+TablaVentas[[#This Row],[VENTAL TOTAL]]-TablaVentas[[#This Row],[VENTAL TOTAL]]*TablaVentas[[#This Row],[DESCUENTO]]</f>
        <v>110.79287938461674</v>
      </c>
      <c r="J2623" s="2">
        <f ca="1">0.18*TablaVentas[[#This Row],[SUBTOTAL]]</f>
        <v>19.942718289231014</v>
      </c>
      <c r="K2623" s="2">
        <f ca="1">+TablaVentas[[#This Row],[SUBTOTAL]]+TablaVentas[[#This Row],[IGV]]</f>
        <v>130.73559767384776</v>
      </c>
    </row>
    <row r="2624" spans="1:11" x14ac:dyDescent="0.25">
      <c r="A2624" t="s">
        <v>2633</v>
      </c>
      <c r="B2624" s="6">
        <v>45905</v>
      </c>
      <c r="C2624" t="s">
        <v>10011</v>
      </c>
      <c r="D2624" t="s">
        <v>10019</v>
      </c>
      <c r="E2624">
        <v>15</v>
      </c>
      <c r="F2624">
        <f>+_xlfn.XLOOKUP(TablaVentas[[#This Row],[PRODUCTO FINANCIERO]],TablaPrecios[PRODUCTO FINANCIERO],TablaPrecios[PRECIO UNIT],0)</f>
        <v>9.9</v>
      </c>
      <c r="G2624" s="2">
        <f>+TablaVentas[[#This Row],[CANTIDAD]]*TablaVentas[[#This Row],[PRECIO UNITARIO]]</f>
        <v>148.5</v>
      </c>
      <c r="H2624" s="1">
        <f t="shared" ca="1" si="40"/>
        <v>0.10558231492146032</v>
      </c>
      <c r="I2624" s="2">
        <f ca="1">+TablaVentas[[#This Row],[VENTAL TOTAL]]-TablaVentas[[#This Row],[VENTAL TOTAL]]*TablaVentas[[#This Row],[DESCUENTO]]</f>
        <v>132.82102623416313</v>
      </c>
      <c r="J2624" s="2">
        <f ca="1">0.18*TablaVentas[[#This Row],[SUBTOTAL]]</f>
        <v>23.907784722149362</v>
      </c>
      <c r="K2624" s="2">
        <f ca="1">+TablaVentas[[#This Row],[SUBTOTAL]]+TablaVentas[[#This Row],[IGV]]</f>
        <v>156.72881095631249</v>
      </c>
    </row>
    <row r="2625" spans="1:11" x14ac:dyDescent="0.25">
      <c r="A2625" t="s">
        <v>2634</v>
      </c>
      <c r="B2625" s="6">
        <v>45371</v>
      </c>
      <c r="C2625" t="s">
        <v>10016</v>
      </c>
      <c r="D2625" t="s">
        <v>10020</v>
      </c>
      <c r="E2625">
        <v>20</v>
      </c>
      <c r="F2625">
        <f>+_xlfn.XLOOKUP(TablaVentas[[#This Row],[PRODUCTO FINANCIERO]],TablaPrecios[PRODUCTO FINANCIERO],TablaPrecios[PRECIO UNIT],0)</f>
        <v>14.9</v>
      </c>
      <c r="G2625" s="2">
        <f>+TablaVentas[[#This Row],[CANTIDAD]]*TablaVentas[[#This Row],[PRECIO UNITARIO]]</f>
        <v>298</v>
      </c>
      <c r="H2625" s="1">
        <f t="shared" ca="1" si="40"/>
        <v>0.12285334019720401</v>
      </c>
      <c r="I2625" s="2">
        <f ca="1">+TablaVentas[[#This Row],[VENTAL TOTAL]]-TablaVentas[[#This Row],[VENTAL TOTAL]]*TablaVentas[[#This Row],[DESCUENTO]]</f>
        <v>261.38970462123319</v>
      </c>
      <c r="J2625" s="2">
        <f ca="1">0.18*TablaVentas[[#This Row],[SUBTOTAL]]</f>
        <v>47.050146831821976</v>
      </c>
      <c r="K2625" s="2">
        <f ca="1">+TablaVentas[[#This Row],[SUBTOTAL]]+TablaVentas[[#This Row],[IGV]]</f>
        <v>308.43985145305516</v>
      </c>
    </row>
    <row r="2626" spans="1:11" x14ac:dyDescent="0.25">
      <c r="A2626" t="s">
        <v>2635</v>
      </c>
      <c r="B2626" s="6">
        <v>46292</v>
      </c>
      <c r="C2626" t="s">
        <v>10013</v>
      </c>
      <c r="D2626" t="s">
        <v>10017</v>
      </c>
      <c r="E2626">
        <v>19</v>
      </c>
      <c r="F2626">
        <f>+_xlfn.XLOOKUP(TablaVentas[[#This Row],[PRODUCTO FINANCIERO]],TablaPrecios[PRODUCTO FINANCIERO],TablaPrecios[PRECIO UNIT],0)</f>
        <v>9.9</v>
      </c>
      <c r="G2626" s="2">
        <f>+TablaVentas[[#This Row],[CANTIDAD]]*TablaVentas[[#This Row],[PRECIO UNITARIO]]</f>
        <v>188.1</v>
      </c>
      <c r="H2626" s="1">
        <f t="shared" ref="H2626:H2689" ca="1" si="41">+RAND()*0.1+0.1</f>
        <v>0.1876918305326456</v>
      </c>
      <c r="I2626" s="2">
        <f ca="1">+TablaVentas[[#This Row],[VENTAL TOTAL]]-TablaVentas[[#This Row],[VENTAL TOTAL]]*TablaVentas[[#This Row],[DESCUENTO]]</f>
        <v>152.79516667680934</v>
      </c>
      <c r="J2626" s="2">
        <f ca="1">0.18*TablaVentas[[#This Row],[SUBTOTAL]]</f>
        <v>27.503130001825681</v>
      </c>
      <c r="K2626" s="2">
        <f ca="1">+TablaVentas[[#This Row],[SUBTOTAL]]+TablaVentas[[#This Row],[IGV]]</f>
        <v>180.29829667863504</v>
      </c>
    </row>
    <row r="2627" spans="1:11" x14ac:dyDescent="0.25">
      <c r="A2627" t="s">
        <v>2636</v>
      </c>
      <c r="B2627" s="6">
        <v>46133</v>
      </c>
      <c r="C2627" t="s">
        <v>10014</v>
      </c>
      <c r="D2627" t="s">
        <v>10018</v>
      </c>
      <c r="E2627">
        <v>14</v>
      </c>
      <c r="F2627">
        <f>+_xlfn.XLOOKUP(TablaVentas[[#This Row],[PRODUCTO FINANCIERO]],TablaPrecios[PRODUCTO FINANCIERO],TablaPrecios[PRECIO UNIT],0)</f>
        <v>14.9</v>
      </c>
      <c r="G2627" s="2">
        <f>+TablaVentas[[#This Row],[CANTIDAD]]*TablaVentas[[#This Row],[PRECIO UNITARIO]]</f>
        <v>208.6</v>
      </c>
      <c r="H2627" s="1">
        <f t="shared" ca="1" si="41"/>
        <v>0.13169011814307738</v>
      </c>
      <c r="I2627" s="2">
        <f ca="1">+TablaVentas[[#This Row],[VENTAL TOTAL]]-TablaVentas[[#This Row],[VENTAL TOTAL]]*TablaVentas[[#This Row],[DESCUENTO]]</f>
        <v>181.12944135535406</v>
      </c>
      <c r="J2627" s="2">
        <f ca="1">0.18*TablaVentas[[#This Row],[SUBTOTAL]]</f>
        <v>32.603299443963728</v>
      </c>
      <c r="K2627" s="2">
        <f ca="1">+TablaVentas[[#This Row],[SUBTOTAL]]+TablaVentas[[#This Row],[IGV]]</f>
        <v>213.73274079931778</v>
      </c>
    </row>
    <row r="2628" spans="1:11" x14ac:dyDescent="0.25">
      <c r="A2628" t="s">
        <v>2637</v>
      </c>
      <c r="B2628" s="6">
        <v>45496</v>
      </c>
      <c r="C2628" t="s">
        <v>10016</v>
      </c>
      <c r="D2628" t="s">
        <v>10022</v>
      </c>
      <c r="E2628">
        <v>16</v>
      </c>
      <c r="F2628">
        <f>+_xlfn.XLOOKUP(TablaVentas[[#This Row],[PRODUCTO FINANCIERO]],TablaPrecios[PRODUCTO FINANCIERO],TablaPrecios[PRECIO UNIT],0)</f>
        <v>20.9</v>
      </c>
      <c r="G2628" s="2">
        <f>+TablaVentas[[#This Row],[CANTIDAD]]*TablaVentas[[#This Row],[PRECIO UNITARIO]]</f>
        <v>334.4</v>
      </c>
      <c r="H2628" s="1">
        <f t="shared" ca="1" si="41"/>
        <v>0.19045023164760527</v>
      </c>
      <c r="I2628" s="2">
        <f ca="1">+TablaVentas[[#This Row],[VENTAL TOTAL]]-TablaVentas[[#This Row],[VENTAL TOTAL]]*TablaVentas[[#This Row],[DESCUENTO]]</f>
        <v>270.71344253704081</v>
      </c>
      <c r="J2628" s="2">
        <f ca="1">0.18*TablaVentas[[#This Row],[SUBTOTAL]]</f>
        <v>48.728419656667342</v>
      </c>
      <c r="K2628" s="2">
        <f ca="1">+TablaVentas[[#This Row],[SUBTOTAL]]+TablaVentas[[#This Row],[IGV]]</f>
        <v>319.44186219370818</v>
      </c>
    </row>
    <row r="2629" spans="1:11" x14ac:dyDescent="0.25">
      <c r="A2629" t="s">
        <v>2638</v>
      </c>
      <c r="B2629" s="6">
        <v>45449</v>
      </c>
      <c r="C2629" t="s">
        <v>10012</v>
      </c>
      <c r="D2629" t="s">
        <v>10018</v>
      </c>
      <c r="E2629">
        <v>17</v>
      </c>
      <c r="F2629">
        <f>+_xlfn.XLOOKUP(TablaVentas[[#This Row],[PRODUCTO FINANCIERO]],TablaPrecios[PRODUCTO FINANCIERO],TablaPrecios[PRECIO UNIT],0)</f>
        <v>14.9</v>
      </c>
      <c r="G2629" s="2">
        <f>+TablaVentas[[#This Row],[CANTIDAD]]*TablaVentas[[#This Row],[PRECIO UNITARIO]]</f>
        <v>253.3</v>
      </c>
      <c r="H2629" s="1">
        <f t="shared" ca="1" si="41"/>
        <v>0.121522107828064</v>
      </c>
      <c r="I2629" s="2">
        <f ca="1">+TablaVentas[[#This Row],[VENTAL TOTAL]]-TablaVentas[[#This Row],[VENTAL TOTAL]]*TablaVentas[[#This Row],[DESCUENTO]]</f>
        <v>222.51845008715139</v>
      </c>
      <c r="J2629" s="2">
        <f ca="1">0.18*TablaVentas[[#This Row],[SUBTOTAL]]</f>
        <v>40.053321015687253</v>
      </c>
      <c r="K2629" s="2">
        <f ca="1">+TablaVentas[[#This Row],[SUBTOTAL]]+TablaVentas[[#This Row],[IGV]]</f>
        <v>262.57177110283862</v>
      </c>
    </row>
    <row r="2630" spans="1:11" x14ac:dyDescent="0.25">
      <c r="A2630" t="s">
        <v>2639</v>
      </c>
      <c r="B2630" s="6">
        <v>45407</v>
      </c>
      <c r="C2630" t="s">
        <v>10014</v>
      </c>
      <c r="D2630" t="s">
        <v>10022</v>
      </c>
      <c r="E2630">
        <v>4</v>
      </c>
      <c r="F2630">
        <f>+_xlfn.XLOOKUP(TablaVentas[[#This Row],[PRODUCTO FINANCIERO]],TablaPrecios[PRODUCTO FINANCIERO],TablaPrecios[PRECIO UNIT],0)</f>
        <v>20.9</v>
      </c>
      <c r="G2630" s="2">
        <f>+TablaVentas[[#This Row],[CANTIDAD]]*TablaVentas[[#This Row],[PRECIO UNITARIO]]</f>
        <v>83.6</v>
      </c>
      <c r="H2630" s="1">
        <f t="shared" ca="1" si="41"/>
        <v>0.12687455623683178</v>
      </c>
      <c r="I2630" s="2">
        <f ca="1">+TablaVentas[[#This Row],[VENTAL TOTAL]]-TablaVentas[[#This Row],[VENTAL TOTAL]]*TablaVentas[[#This Row],[DESCUENTO]]</f>
        <v>72.99328709860086</v>
      </c>
      <c r="J2630" s="2">
        <f ca="1">0.18*TablaVentas[[#This Row],[SUBTOTAL]]</f>
        <v>13.138791677748154</v>
      </c>
      <c r="K2630" s="2">
        <f ca="1">+TablaVentas[[#This Row],[SUBTOTAL]]+TablaVentas[[#This Row],[IGV]]</f>
        <v>86.132078776349019</v>
      </c>
    </row>
    <row r="2631" spans="1:11" x14ac:dyDescent="0.25">
      <c r="A2631" t="s">
        <v>2640</v>
      </c>
      <c r="B2631" s="6">
        <v>46282</v>
      </c>
      <c r="C2631" t="s">
        <v>10013</v>
      </c>
      <c r="D2631" t="s">
        <v>10022</v>
      </c>
      <c r="E2631">
        <v>11</v>
      </c>
      <c r="F2631">
        <f>+_xlfn.XLOOKUP(TablaVentas[[#This Row],[PRODUCTO FINANCIERO]],TablaPrecios[PRODUCTO FINANCIERO],TablaPrecios[PRECIO UNIT],0)</f>
        <v>20.9</v>
      </c>
      <c r="G2631" s="2">
        <f>+TablaVentas[[#This Row],[CANTIDAD]]*TablaVentas[[#This Row],[PRECIO UNITARIO]]</f>
        <v>229.89999999999998</v>
      </c>
      <c r="H2631" s="1">
        <f t="shared" ca="1" si="41"/>
        <v>0.1065838562942303</v>
      </c>
      <c r="I2631" s="2">
        <f ca="1">+TablaVentas[[#This Row],[VENTAL TOTAL]]-TablaVentas[[#This Row],[VENTAL TOTAL]]*TablaVentas[[#This Row],[DESCUENTO]]</f>
        <v>205.39637143795645</v>
      </c>
      <c r="J2631" s="2">
        <f ca="1">0.18*TablaVentas[[#This Row],[SUBTOTAL]]</f>
        <v>36.971346858832156</v>
      </c>
      <c r="K2631" s="2">
        <f ca="1">+TablaVentas[[#This Row],[SUBTOTAL]]+TablaVentas[[#This Row],[IGV]]</f>
        <v>242.36771829678861</v>
      </c>
    </row>
    <row r="2632" spans="1:11" x14ac:dyDescent="0.25">
      <c r="A2632" t="s">
        <v>2641</v>
      </c>
      <c r="B2632" s="6">
        <v>45507</v>
      </c>
      <c r="C2632" t="s">
        <v>10015</v>
      </c>
      <c r="D2632" t="s">
        <v>10019</v>
      </c>
      <c r="E2632">
        <v>3</v>
      </c>
      <c r="F2632">
        <f>+_xlfn.XLOOKUP(TablaVentas[[#This Row],[PRODUCTO FINANCIERO]],TablaPrecios[PRODUCTO FINANCIERO],TablaPrecios[PRECIO UNIT],0)</f>
        <v>9.9</v>
      </c>
      <c r="G2632" s="2">
        <f>+TablaVentas[[#This Row],[CANTIDAD]]*TablaVentas[[#This Row],[PRECIO UNITARIO]]</f>
        <v>29.700000000000003</v>
      </c>
      <c r="H2632" s="1">
        <f t="shared" ca="1" si="41"/>
        <v>0.13687603242910623</v>
      </c>
      <c r="I2632" s="2">
        <f ca="1">+TablaVentas[[#This Row],[VENTAL TOTAL]]-TablaVentas[[#This Row],[VENTAL TOTAL]]*TablaVentas[[#This Row],[DESCUENTO]]</f>
        <v>25.634781836855549</v>
      </c>
      <c r="J2632" s="2">
        <f ca="1">0.18*TablaVentas[[#This Row],[SUBTOTAL]]</f>
        <v>4.6142607306339984</v>
      </c>
      <c r="K2632" s="2">
        <f ca="1">+TablaVentas[[#This Row],[SUBTOTAL]]+TablaVentas[[#This Row],[IGV]]</f>
        <v>30.249042567489546</v>
      </c>
    </row>
    <row r="2633" spans="1:11" x14ac:dyDescent="0.25">
      <c r="A2633" t="s">
        <v>2642</v>
      </c>
      <c r="B2633" s="6">
        <v>45427</v>
      </c>
      <c r="C2633" t="s">
        <v>10016</v>
      </c>
      <c r="D2633" t="s">
        <v>10020</v>
      </c>
      <c r="E2633">
        <v>17</v>
      </c>
      <c r="F2633">
        <f>+_xlfn.XLOOKUP(TablaVentas[[#This Row],[PRODUCTO FINANCIERO]],TablaPrecios[PRODUCTO FINANCIERO],TablaPrecios[PRECIO UNIT],0)</f>
        <v>14.9</v>
      </c>
      <c r="G2633" s="2">
        <f>+TablaVentas[[#This Row],[CANTIDAD]]*TablaVentas[[#This Row],[PRECIO UNITARIO]]</f>
        <v>253.3</v>
      </c>
      <c r="H2633" s="1">
        <f t="shared" ca="1" si="41"/>
        <v>0.19699757596990408</v>
      </c>
      <c r="I2633" s="2">
        <f ca="1">+TablaVentas[[#This Row],[VENTAL TOTAL]]-TablaVentas[[#This Row],[VENTAL TOTAL]]*TablaVentas[[#This Row],[DESCUENTO]]</f>
        <v>203.4005140068233</v>
      </c>
      <c r="J2633" s="2">
        <f ca="1">0.18*TablaVentas[[#This Row],[SUBTOTAL]]</f>
        <v>36.612092521228192</v>
      </c>
      <c r="K2633" s="2">
        <f ca="1">+TablaVentas[[#This Row],[SUBTOTAL]]+TablaVentas[[#This Row],[IGV]]</f>
        <v>240.01260652805149</v>
      </c>
    </row>
    <row r="2634" spans="1:11" x14ac:dyDescent="0.25">
      <c r="A2634" t="s">
        <v>2643</v>
      </c>
      <c r="B2634" s="6">
        <v>45521</v>
      </c>
      <c r="C2634" t="s">
        <v>10012</v>
      </c>
      <c r="D2634" t="s">
        <v>10019</v>
      </c>
      <c r="E2634">
        <v>19</v>
      </c>
      <c r="F2634">
        <f>+_xlfn.XLOOKUP(TablaVentas[[#This Row],[PRODUCTO FINANCIERO]],TablaPrecios[PRODUCTO FINANCIERO],TablaPrecios[PRECIO UNIT],0)</f>
        <v>9.9</v>
      </c>
      <c r="G2634" s="2">
        <f>+TablaVentas[[#This Row],[CANTIDAD]]*TablaVentas[[#This Row],[PRECIO UNITARIO]]</f>
        <v>188.1</v>
      </c>
      <c r="H2634" s="1">
        <f t="shared" ca="1" si="41"/>
        <v>0.11977899036986943</v>
      </c>
      <c r="I2634" s="2">
        <f ca="1">+TablaVentas[[#This Row],[VENTAL TOTAL]]-TablaVentas[[#This Row],[VENTAL TOTAL]]*TablaVentas[[#This Row],[DESCUENTO]]</f>
        <v>165.56957191142754</v>
      </c>
      <c r="J2634" s="2">
        <f ca="1">0.18*TablaVentas[[#This Row],[SUBTOTAL]]</f>
        <v>29.802522944056957</v>
      </c>
      <c r="K2634" s="2">
        <f ca="1">+TablaVentas[[#This Row],[SUBTOTAL]]+TablaVentas[[#This Row],[IGV]]</f>
        <v>195.37209485548451</v>
      </c>
    </row>
    <row r="2635" spans="1:11" x14ac:dyDescent="0.25">
      <c r="A2635" t="s">
        <v>2644</v>
      </c>
      <c r="B2635" s="6">
        <v>45705</v>
      </c>
      <c r="C2635" t="s">
        <v>10013</v>
      </c>
      <c r="D2635" t="s">
        <v>10020</v>
      </c>
      <c r="E2635">
        <v>13</v>
      </c>
      <c r="F2635">
        <f>+_xlfn.XLOOKUP(TablaVentas[[#This Row],[PRODUCTO FINANCIERO]],TablaPrecios[PRODUCTO FINANCIERO],TablaPrecios[PRECIO UNIT],0)</f>
        <v>14.9</v>
      </c>
      <c r="G2635" s="2">
        <f>+TablaVentas[[#This Row],[CANTIDAD]]*TablaVentas[[#This Row],[PRECIO UNITARIO]]</f>
        <v>193.70000000000002</v>
      </c>
      <c r="H2635" s="1">
        <f t="shared" ca="1" si="41"/>
        <v>0.11415674793752918</v>
      </c>
      <c r="I2635" s="2">
        <f ca="1">+TablaVentas[[#This Row],[VENTAL TOTAL]]-TablaVentas[[#This Row],[VENTAL TOTAL]]*TablaVentas[[#This Row],[DESCUENTO]]</f>
        <v>171.5878379245006</v>
      </c>
      <c r="J2635" s="2">
        <f ca="1">0.18*TablaVentas[[#This Row],[SUBTOTAL]]</f>
        <v>30.885810826410108</v>
      </c>
      <c r="K2635" s="2">
        <f ca="1">+TablaVentas[[#This Row],[SUBTOTAL]]+TablaVentas[[#This Row],[IGV]]</f>
        <v>202.47364875091071</v>
      </c>
    </row>
    <row r="2636" spans="1:11" x14ac:dyDescent="0.25">
      <c r="A2636" t="s">
        <v>2645</v>
      </c>
      <c r="B2636" s="6">
        <v>45912</v>
      </c>
      <c r="C2636" t="s">
        <v>10016</v>
      </c>
      <c r="D2636" t="s">
        <v>10018</v>
      </c>
      <c r="E2636">
        <v>19</v>
      </c>
      <c r="F2636">
        <f>+_xlfn.XLOOKUP(TablaVentas[[#This Row],[PRODUCTO FINANCIERO]],TablaPrecios[PRODUCTO FINANCIERO],TablaPrecios[PRECIO UNIT],0)</f>
        <v>14.9</v>
      </c>
      <c r="G2636" s="2">
        <f>+TablaVentas[[#This Row],[CANTIDAD]]*TablaVentas[[#This Row],[PRECIO UNITARIO]]</f>
        <v>283.10000000000002</v>
      </c>
      <c r="H2636" s="1">
        <f t="shared" ca="1" si="41"/>
        <v>0.19226503791026905</v>
      </c>
      <c r="I2636" s="2">
        <f ca="1">+TablaVentas[[#This Row],[VENTAL TOTAL]]-TablaVentas[[#This Row],[VENTAL TOTAL]]*TablaVentas[[#This Row],[DESCUENTO]]</f>
        <v>228.66976776760285</v>
      </c>
      <c r="J2636" s="2">
        <f ca="1">0.18*TablaVentas[[#This Row],[SUBTOTAL]]</f>
        <v>41.160558198168509</v>
      </c>
      <c r="K2636" s="2">
        <f ca="1">+TablaVentas[[#This Row],[SUBTOTAL]]+TablaVentas[[#This Row],[IGV]]</f>
        <v>269.83032596577135</v>
      </c>
    </row>
    <row r="2637" spans="1:11" x14ac:dyDescent="0.25">
      <c r="A2637" t="s">
        <v>2646</v>
      </c>
      <c r="B2637" s="6">
        <v>45854</v>
      </c>
      <c r="C2637" t="s">
        <v>10015</v>
      </c>
      <c r="D2637" t="s">
        <v>10018</v>
      </c>
      <c r="E2637">
        <v>3</v>
      </c>
      <c r="F2637">
        <f>+_xlfn.XLOOKUP(TablaVentas[[#This Row],[PRODUCTO FINANCIERO]],TablaPrecios[PRODUCTO FINANCIERO],TablaPrecios[PRECIO UNIT],0)</f>
        <v>14.9</v>
      </c>
      <c r="G2637" s="2">
        <f>+TablaVentas[[#This Row],[CANTIDAD]]*TablaVentas[[#This Row],[PRECIO UNITARIO]]</f>
        <v>44.7</v>
      </c>
      <c r="H2637" s="1">
        <f t="shared" ca="1" si="41"/>
        <v>0.17437840463051968</v>
      </c>
      <c r="I2637" s="2">
        <f ca="1">+TablaVentas[[#This Row],[VENTAL TOTAL]]-TablaVentas[[#This Row],[VENTAL TOTAL]]*TablaVentas[[#This Row],[DESCUENTO]]</f>
        <v>36.905285313015774</v>
      </c>
      <c r="J2637" s="2">
        <f ca="1">0.18*TablaVentas[[#This Row],[SUBTOTAL]]</f>
        <v>6.6429513563428388</v>
      </c>
      <c r="K2637" s="2">
        <f ca="1">+TablaVentas[[#This Row],[SUBTOTAL]]+TablaVentas[[#This Row],[IGV]]</f>
        <v>43.548236669358616</v>
      </c>
    </row>
    <row r="2638" spans="1:11" x14ac:dyDescent="0.25">
      <c r="A2638" t="s">
        <v>2647</v>
      </c>
      <c r="B2638" s="6">
        <v>46378</v>
      </c>
      <c r="C2638" t="s">
        <v>10014</v>
      </c>
      <c r="D2638" t="s">
        <v>10020</v>
      </c>
      <c r="E2638">
        <v>6</v>
      </c>
      <c r="F2638">
        <f>+_xlfn.XLOOKUP(TablaVentas[[#This Row],[PRODUCTO FINANCIERO]],TablaPrecios[PRODUCTO FINANCIERO],TablaPrecios[PRECIO UNIT],0)</f>
        <v>14.9</v>
      </c>
      <c r="G2638" s="2">
        <f>+TablaVentas[[#This Row],[CANTIDAD]]*TablaVentas[[#This Row],[PRECIO UNITARIO]]</f>
        <v>89.4</v>
      </c>
      <c r="H2638" s="1">
        <f t="shared" ca="1" si="41"/>
        <v>0.13939609473111997</v>
      </c>
      <c r="I2638" s="2">
        <f ca="1">+TablaVentas[[#This Row],[VENTAL TOTAL]]-TablaVentas[[#This Row],[VENTAL TOTAL]]*TablaVentas[[#This Row],[DESCUENTO]]</f>
        <v>76.937989131037881</v>
      </c>
      <c r="J2638" s="2">
        <f ca="1">0.18*TablaVentas[[#This Row],[SUBTOTAL]]</f>
        <v>13.848838043586818</v>
      </c>
      <c r="K2638" s="2">
        <f ca="1">+TablaVentas[[#This Row],[SUBTOTAL]]+TablaVentas[[#This Row],[IGV]]</f>
        <v>90.786827174624705</v>
      </c>
    </row>
    <row r="2639" spans="1:11" x14ac:dyDescent="0.25">
      <c r="A2639" t="s">
        <v>2648</v>
      </c>
      <c r="B2639" s="6">
        <v>45688</v>
      </c>
      <c r="C2639" t="s">
        <v>10012</v>
      </c>
      <c r="D2639" t="s">
        <v>10022</v>
      </c>
      <c r="E2639">
        <v>20</v>
      </c>
      <c r="F2639">
        <f>+_xlfn.XLOOKUP(TablaVentas[[#This Row],[PRODUCTO FINANCIERO]],TablaPrecios[PRODUCTO FINANCIERO],TablaPrecios[PRECIO UNIT],0)</f>
        <v>20.9</v>
      </c>
      <c r="G2639" s="2">
        <f>+TablaVentas[[#This Row],[CANTIDAD]]*TablaVentas[[#This Row],[PRECIO UNITARIO]]</f>
        <v>418</v>
      </c>
      <c r="H2639" s="1">
        <f t="shared" ca="1" si="41"/>
        <v>0.17858625862657002</v>
      </c>
      <c r="I2639" s="2">
        <f ca="1">+TablaVentas[[#This Row],[VENTAL TOTAL]]-TablaVentas[[#This Row],[VENTAL TOTAL]]*TablaVentas[[#This Row],[DESCUENTO]]</f>
        <v>343.35094389409375</v>
      </c>
      <c r="J2639" s="2">
        <f ca="1">0.18*TablaVentas[[#This Row],[SUBTOTAL]]</f>
        <v>61.803169900936872</v>
      </c>
      <c r="K2639" s="2">
        <f ca="1">+TablaVentas[[#This Row],[SUBTOTAL]]+TablaVentas[[#This Row],[IGV]]</f>
        <v>405.15411379503064</v>
      </c>
    </row>
    <row r="2640" spans="1:11" x14ac:dyDescent="0.25">
      <c r="A2640" t="s">
        <v>2649</v>
      </c>
      <c r="B2640" s="6">
        <v>45675</v>
      </c>
      <c r="C2640" t="s">
        <v>10016</v>
      </c>
      <c r="D2640" t="s">
        <v>10017</v>
      </c>
      <c r="E2640">
        <v>14</v>
      </c>
      <c r="F2640">
        <f>+_xlfn.XLOOKUP(TablaVentas[[#This Row],[PRODUCTO FINANCIERO]],TablaPrecios[PRODUCTO FINANCIERO],TablaPrecios[PRECIO UNIT],0)</f>
        <v>9.9</v>
      </c>
      <c r="G2640" s="2">
        <f>+TablaVentas[[#This Row],[CANTIDAD]]*TablaVentas[[#This Row],[PRECIO UNITARIO]]</f>
        <v>138.6</v>
      </c>
      <c r="H2640" s="1">
        <f t="shared" ca="1" si="41"/>
        <v>0.16754860905904465</v>
      </c>
      <c r="I2640" s="2">
        <f ca="1">+TablaVentas[[#This Row],[VENTAL TOTAL]]-TablaVentas[[#This Row],[VENTAL TOTAL]]*TablaVentas[[#This Row],[DESCUENTO]]</f>
        <v>115.3777627844164</v>
      </c>
      <c r="J2640" s="2">
        <f ca="1">0.18*TablaVentas[[#This Row],[SUBTOTAL]]</f>
        <v>20.767997301194953</v>
      </c>
      <c r="K2640" s="2">
        <f ca="1">+TablaVentas[[#This Row],[SUBTOTAL]]+TablaVentas[[#This Row],[IGV]]</f>
        <v>136.14576008561136</v>
      </c>
    </row>
    <row r="2641" spans="1:11" x14ac:dyDescent="0.25">
      <c r="A2641" t="s">
        <v>2650</v>
      </c>
      <c r="B2641" s="6">
        <v>45855</v>
      </c>
      <c r="C2641" t="s">
        <v>10015</v>
      </c>
      <c r="D2641" t="s">
        <v>10022</v>
      </c>
      <c r="E2641">
        <v>6</v>
      </c>
      <c r="F2641">
        <f>+_xlfn.XLOOKUP(TablaVentas[[#This Row],[PRODUCTO FINANCIERO]],TablaPrecios[PRODUCTO FINANCIERO],TablaPrecios[PRECIO UNIT],0)</f>
        <v>20.9</v>
      </c>
      <c r="G2641" s="2">
        <f>+TablaVentas[[#This Row],[CANTIDAD]]*TablaVentas[[#This Row],[PRECIO UNITARIO]]</f>
        <v>125.39999999999999</v>
      </c>
      <c r="H2641" s="1">
        <f t="shared" ca="1" si="41"/>
        <v>0.18160075627499855</v>
      </c>
      <c r="I2641" s="2">
        <f ca="1">+TablaVentas[[#This Row],[VENTAL TOTAL]]-TablaVentas[[#This Row],[VENTAL TOTAL]]*TablaVentas[[#This Row],[DESCUENTO]]</f>
        <v>102.62726516311517</v>
      </c>
      <c r="J2641" s="2">
        <f ca="1">0.18*TablaVentas[[#This Row],[SUBTOTAL]]</f>
        <v>18.472907729360731</v>
      </c>
      <c r="K2641" s="2">
        <f ca="1">+TablaVentas[[#This Row],[SUBTOTAL]]+TablaVentas[[#This Row],[IGV]]</f>
        <v>121.1001728924759</v>
      </c>
    </row>
    <row r="2642" spans="1:11" x14ac:dyDescent="0.25">
      <c r="A2642" t="s">
        <v>2651</v>
      </c>
      <c r="B2642" s="6">
        <v>45703</v>
      </c>
      <c r="C2642" t="s">
        <v>10016</v>
      </c>
      <c r="D2642" t="s">
        <v>10022</v>
      </c>
      <c r="E2642">
        <v>8</v>
      </c>
      <c r="F2642">
        <f>+_xlfn.XLOOKUP(TablaVentas[[#This Row],[PRODUCTO FINANCIERO]],TablaPrecios[PRODUCTO FINANCIERO],TablaPrecios[PRECIO UNIT],0)</f>
        <v>20.9</v>
      </c>
      <c r="G2642" s="2">
        <f>+TablaVentas[[#This Row],[CANTIDAD]]*TablaVentas[[#This Row],[PRECIO UNITARIO]]</f>
        <v>167.2</v>
      </c>
      <c r="H2642" s="1">
        <f t="shared" ca="1" si="41"/>
        <v>0.10556175811554162</v>
      </c>
      <c r="I2642" s="2">
        <f ca="1">+TablaVentas[[#This Row],[VENTAL TOTAL]]-TablaVentas[[#This Row],[VENTAL TOTAL]]*TablaVentas[[#This Row],[DESCUENTO]]</f>
        <v>149.55007404308142</v>
      </c>
      <c r="J2642" s="2">
        <f ca="1">0.18*TablaVentas[[#This Row],[SUBTOTAL]]</f>
        <v>26.919013327754655</v>
      </c>
      <c r="K2642" s="2">
        <f ca="1">+TablaVentas[[#This Row],[SUBTOTAL]]+TablaVentas[[#This Row],[IGV]]</f>
        <v>176.46908737083606</v>
      </c>
    </row>
    <row r="2643" spans="1:11" x14ac:dyDescent="0.25">
      <c r="A2643" t="s">
        <v>2652</v>
      </c>
      <c r="B2643" s="6">
        <v>45803</v>
      </c>
      <c r="C2643" t="s">
        <v>10013</v>
      </c>
      <c r="D2643" t="s">
        <v>10018</v>
      </c>
      <c r="E2643">
        <v>12</v>
      </c>
      <c r="F2643">
        <f>+_xlfn.XLOOKUP(TablaVentas[[#This Row],[PRODUCTO FINANCIERO]],TablaPrecios[PRODUCTO FINANCIERO],TablaPrecios[PRECIO UNIT],0)</f>
        <v>14.9</v>
      </c>
      <c r="G2643" s="2">
        <f>+TablaVentas[[#This Row],[CANTIDAD]]*TablaVentas[[#This Row],[PRECIO UNITARIO]]</f>
        <v>178.8</v>
      </c>
      <c r="H2643" s="1">
        <f t="shared" ca="1" si="41"/>
        <v>0.12241926485799313</v>
      </c>
      <c r="I2643" s="2">
        <f ca="1">+TablaVentas[[#This Row],[VENTAL TOTAL]]-TablaVentas[[#This Row],[VENTAL TOTAL]]*TablaVentas[[#This Row],[DESCUENTO]]</f>
        <v>156.91143544339084</v>
      </c>
      <c r="J2643" s="2">
        <f ca="1">0.18*TablaVentas[[#This Row],[SUBTOTAL]]</f>
        <v>28.244058379810351</v>
      </c>
      <c r="K2643" s="2">
        <f ca="1">+TablaVentas[[#This Row],[SUBTOTAL]]+TablaVentas[[#This Row],[IGV]]</f>
        <v>185.1554938232012</v>
      </c>
    </row>
    <row r="2644" spans="1:11" x14ac:dyDescent="0.25">
      <c r="A2644" t="s">
        <v>2653</v>
      </c>
      <c r="B2644" s="6">
        <v>45417</v>
      </c>
      <c r="C2644" t="s">
        <v>10012</v>
      </c>
      <c r="D2644" t="s">
        <v>10017</v>
      </c>
      <c r="E2644">
        <v>17</v>
      </c>
      <c r="F2644">
        <f>+_xlfn.XLOOKUP(TablaVentas[[#This Row],[PRODUCTO FINANCIERO]],TablaPrecios[PRODUCTO FINANCIERO],TablaPrecios[PRECIO UNIT],0)</f>
        <v>9.9</v>
      </c>
      <c r="G2644" s="2">
        <f>+TablaVentas[[#This Row],[CANTIDAD]]*TablaVentas[[#This Row],[PRECIO UNITARIO]]</f>
        <v>168.3</v>
      </c>
      <c r="H2644" s="1">
        <f t="shared" ca="1" si="41"/>
        <v>0.13358880799787878</v>
      </c>
      <c r="I2644" s="2">
        <f ca="1">+TablaVentas[[#This Row],[VENTAL TOTAL]]-TablaVentas[[#This Row],[VENTAL TOTAL]]*TablaVentas[[#This Row],[DESCUENTO]]</f>
        <v>145.81700361395701</v>
      </c>
      <c r="J2644" s="2">
        <f ca="1">0.18*TablaVentas[[#This Row],[SUBTOTAL]]</f>
        <v>26.24706065051226</v>
      </c>
      <c r="K2644" s="2">
        <f ca="1">+TablaVentas[[#This Row],[SUBTOTAL]]+TablaVentas[[#This Row],[IGV]]</f>
        <v>172.06406426446927</v>
      </c>
    </row>
    <row r="2645" spans="1:11" x14ac:dyDescent="0.25">
      <c r="A2645" t="s">
        <v>2654</v>
      </c>
      <c r="B2645" s="6">
        <v>45556</v>
      </c>
      <c r="C2645" t="s">
        <v>10011</v>
      </c>
      <c r="D2645" t="s">
        <v>10019</v>
      </c>
      <c r="E2645">
        <v>16</v>
      </c>
      <c r="F2645">
        <f>+_xlfn.XLOOKUP(TablaVentas[[#This Row],[PRODUCTO FINANCIERO]],TablaPrecios[PRODUCTO FINANCIERO],TablaPrecios[PRECIO UNIT],0)</f>
        <v>9.9</v>
      </c>
      <c r="G2645" s="2">
        <f>+TablaVentas[[#This Row],[CANTIDAD]]*TablaVentas[[#This Row],[PRECIO UNITARIO]]</f>
        <v>158.4</v>
      </c>
      <c r="H2645" s="1">
        <f t="shared" ca="1" si="41"/>
        <v>0.13011095452562799</v>
      </c>
      <c r="I2645" s="2">
        <f ca="1">+TablaVentas[[#This Row],[VENTAL TOTAL]]-TablaVentas[[#This Row],[VENTAL TOTAL]]*TablaVentas[[#This Row],[DESCUENTO]]</f>
        <v>137.79042480314052</v>
      </c>
      <c r="J2645" s="2">
        <f ca="1">0.18*TablaVentas[[#This Row],[SUBTOTAL]]</f>
        <v>24.802276464565292</v>
      </c>
      <c r="K2645" s="2">
        <f ca="1">+TablaVentas[[#This Row],[SUBTOTAL]]+TablaVentas[[#This Row],[IGV]]</f>
        <v>162.59270126770582</v>
      </c>
    </row>
    <row r="2646" spans="1:11" x14ac:dyDescent="0.25">
      <c r="A2646" t="s">
        <v>2655</v>
      </c>
      <c r="B2646" s="6">
        <v>46184</v>
      </c>
      <c r="C2646" t="s">
        <v>10013</v>
      </c>
      <c r="D2646" t="s">
        <v>10017</v>
      </c>
      <c r="E2646">
        <v>11</v>
      </c>
      <c r="F2646">
        <f>+_xlfn.XLOOKUP(TablaVentas[[#This Row],[PRODUCTO FINANCIERO]],TablaPrecios[PRODUCTO FINANCIERO],TablaPrecios[PRECIO UNIT],0)</f>
        <v>9.9</v>
      </c>
      <c r="G2646" s="2">
        <f>+TablaVentas[[#This Row],[CANTIDAD]]*TablaVentas[[#This Row],[PRECIO UNITARIO]]</f>
        <v>108.9</v>
      </c>
      <c r="H2646" s="1">
        <f t="shared" ca="1" si="41"/>
        <v>0.14677898921643015</v>
      </c>
      <c r="I2646" s="2">
        <f ca="1">+TablaVentas[[#This Row],[VENTAL TOTAL]]-TablaVentas[[#This Row],[VENTAL TOTAL]]*TablaVentas[[#This Row],[DESCUENTO]]</f>
        <v>92.915768074330757</v>
      </c>
      <c r="J2646" s="2">
        <f ca="1">0.18*TablaVentas[[#This Row],[SUBTOTAL]]</f>
        <v>16.724838253379534</v>
      </c>
      <c r="K2646" s="2">
        <f ca="1">+TablaVentas[[#This Row],[SUBTOTAL]]+TablaVentas[[#This Row],[IGV]]</f>
        <v>109.64060632771029</v>
      </c>
    </row>
    <row r="2647" spans="1:11" x14ac:dyDescent="0.25">
      <c r="A2647" t="s">
        <v>2656</v>
      </c>
      <c r="B2647" s="6">
        <v>45705</v>
      </c>
      <c r="C2647" t="s">
        <v>10015</v>
      </c>
      <c r="D2647" t="s">
        <v>10019</v>
      </c>
      <c r="E2647">
        <v>18</v>
      </c>
      <c r="F2647">
        <f>+_xlfn.XLOOKUP(TablaVentas[[#This Row],[PRODUCTO FINANCIERO]],TablaPrecios[PRODUCTO FINANCIERO],TablaPrecios[PRECIO UNIT],0)</f>
        <v>9.9</v>
      </c>
      <c r="G2647" s="2">
        <f>+TablaVentas[[#This Row],[CANTIDAD]]*TablaVentas[[#This Row],[PRECIO UNITARIO]]</f>
        <v>178.20000000000002</v>
      </c>
      <c r="H2647" s="1">
        <f t="shared" ca="1" si="41"/>
        <v>0.158893947120513</v>
      </c>
      <c r="I2647" s="2">
        <f ca="1">+TablaVentas[[#This Row],[VENTAL TOTAL]]-TablaVentas[[#This Row],[VENTAL TOTAL]]*TablaVentas[[#This Row],[DESCUENTO]]</f>
        <v>149.88509862312461</v>
      </c>
      <c r="J2647" s="2">
        <f ca="1">0.18*TablaVentas[[#This Row],[SUBTOTAL]]</f>
        <v>26.979317752162427</v>
      </c>
      <c r="K2647" s="2">
        <f ca="1">+TablaVentas[[#This Row],[SUBTOTAL]]+TablaVentas[[#This Row],[IGV]]</f>
        <v>176.86441637528702</v>
      </c>
    </row>
    <row r="2648" spans="1:11" x14ac:dyDescent="0.25">
      <c r="A2648" t="s">
        <v>2657</v>
      </c>
      <c r="B2648" s="6">
        <v>46226</v>
      </c>
      <c r="C2648" t="s">
        <v>10016</v>
      </c>
      <c r="D2648" t="s">
        <v>10019</v>
      </c>
      <c r="E2648">
        <v>10</v>
      </c>
      <c r="F2648">
        <f>+_xlfn.XLOOKUP(TablaVentas[[#This Row],[PRODUCTO FINANCIERO]],TablaPrecios[PRODUCTO FINANCIERO],TablaPrecios[PRECIO UNIT],0)</f>
        <v>9.9</v>
      </c>
      <c r="G2648" s="2">
        <f>+TablaVentas[[#This Row],[CANTIDAD]]*TablaVentas[[#This Row],[PRECIO UNITARIO]]</f>
        <v>99</v>
      </c>
      <c r="H2648" s="1">
        <f t="shared" ca="1" si="41"/>
        <v>0.1771680430928462</v>
      </c>
      <c r="I2648" s="2">
        <f ca="1">+TablaVentas[[#This Row],[VENTAL TOTAL]]-TablaVentas[[#This Row],[VENTAL TOTAL]]*TablaVentas[[#This Row],[DESCUENTO]]</f>
        <v>81.460363733808222</v>
      </c>
      <c r="J2648" s="2">
        <f ca="1">0.18*TablaVentas[[#This Row],[SUBTOTAL]]</f>
        <v>14.66286547208548</v>
      </c>
      <c r="K2648" s="2">
        <f ca="1">+TablaVentas[[#This Row],[SUBTOTAL]]+TablaVentas[[#This Row],[IGV]]</f>
        <v>96.123229205893708</v>
      </c>
    </row>
    <row r="2649" spans="1:11" x14ac:dyDescent="0.25">
      <c r="A2649" t="s">
        <v>2658</v>
      </c>
      <c r="B2649" s="6">
        <v>46009</v>
      </c>
      <c r="C2649" t="s">
        <v>10013</v>
      </c>
      <c r="D2649" t="s">
        <v>10017</v>
      </c>
      <c r="E2649">
        <v>13</v>
      </c>
      <c r="F2649">
        <f>+_xlfn.XLOOKUP(TablaVentas[[#This Row],[PRODUCTO FINANCIERO]],TablaPrecios[PRODUCTO FINANCIERO],TablaPrecios[PRECIO UNIT],0)</f>
        <v>9.9</v>
      </c>
      <c r="G2649" s="2">
        <f>+TablaVentas[[#This Row],[CANTIDAD]]*TablaVentas[[#This Row],[PRECIO UNITARIO]]</f>
        <v>128.70000000000002</v>
      </c>
      <c r="H2649" s="1">
        <f t="shared" ca="1" si="41"/>
        <v>0.17416519447179751</v>
      </c>
      <c r="I2649" s="2">
        <f ca="1">+TablaVentas[[#This Row],[VENTAL TOTAL]]-TablaVentas[[#This Row],[VENTAL TOTAL]]*TablaVentas[[#This Row],[DESCUENTO]]</f>
        <v>106.28493947147967</v>
      </c>
      <c r="J2649" s="2">
        <f ca="1">0.18*TablaVentas[[#This Row],[SUBTOTAL]]</f>
        <v>19.13128910486634</v>
      </c>
      <c r="K2649" s="2">
        <f ca="1">+TablaVentas[[#This Row],[SUBTOTAL]]+TablaVentas[[#This Row],[IGV]]</f>
        <v>125.41622857634601</v>
      </c>
    </row>
    <row r="2650" spans="1:11" x14ac:dyDescent="0.25">
      <c r="A2650" t="s">
        <v>2659</v>
      </c>
      <c r="B2650" s="6">
        <v>46153</v>
      </c>
      <c r="C2650" t="s">
        <v>10011</v>
      </c>
      <c r="D2650" t="s">
        <v>10020</v>
      </c>
      <c r="E2650">
        <v>6</v>
      </c>
      <c r="F2650">
        <f>+_xlfn.XLOOKUP(TablaVentas[[#This Row],[PRODUCTO FINANCIERO]],TablaPrecios[PRODUCTO FINANCIERO],TablaPrecios[PRECIO UNIT],0)</f>
        <v>14.9</v>
      </c>
      <c r="G2650" s="2">
        <f>+TablaVentas[[#This Row],[CANTIDAD]]*TablaVentas[[#This Row],[PRECIO UNITARIO]]</f>
        <v>89.4</v>
      </c>
      <c r="H2650" s="1">
        <f t="shared" ca="1" si="41"/>
        <v>0.14603552921936117</v>
      </c>
      <c r="I2650" s="2">
        <f ca="1">+TablaVentas[[#This Row],[VENTAL TOTAL]]-TablaVentas[[#This Row],[VENTAL TOTAL]]*TablaVentas[[#This Row],[DESCUENTO]]</f>
        <v>76.344423687789117</v>
      </c>
      <c r="J2650" s="2">
        <f ca="1">0.18*TablaVentas[[#This Row],[SUBTOTAL]]</f>
        <v>13.74199626380204</v>
      </c>
      <c r="K2650" s="2">
        <f ca="1">+TablaVentas[[#This Row],[SUBTOTAL]]+TablaVentas[[#This Row],[IGV]]</f>
        <v>90.086419951591154</v>
      </c>
    </row>
    <row r="2651" spans="1:11" x14ac:dyDescent="0.25">
      <c r="A2651" t="s">
        <v>2660</v>
      </c>
      <c r="B2651" s="6">
        <v>46072</v>
      </c>
      <c r="C2651" t="s">
        <v>10013</v>
      </c>
      <c r="D2651" t="s">
        <v>10019</v>
      </c>
      <c r="E2651">
        <v>7</v>
      </c>
      <c r="F2651">
        <f>+_xlfn.XLOOKUP(TablaVentas[[#This Row],[PRODUCTO FINANCIERO]],TablaPrecios[PRODUCTO FINANCIERO],TablaPrecios[PRECIO UNIT],0)</f>
        <v>9.9</v>
      </c>
      <c r="G2651" s="2">
        <f>+TablaVentas[[#This Row],[CANTIDAD]]*TablaVentas[[#This Row],[PRECIO UNITARIO]]</f>
        <v>69.3</v>
      </c>
      <c r="H2651" s="1">
        <f t="shared" ca="1" si="41"/>
        <v>0.19441359578689899</v>
      </c>
      <c r="I2651" s="2">
        <f ca="1">+TablaVentas[[#This Row],[VENTAL TOTAL]]-TablaVentas[[#This Row],[VENTAL TOTAL]]*TablaVentas[[#This Row],[DESCUENTO]]</f>
        <v>55.827137811967901</v>
      </c>
      <c r="J2651" s="2">
        <f ca="1">0.18*TablaVentas[[#This Row],[SUBTOTAL]]</f>
        <v>10.048884806154222</v>
      </c>
      <c r="K2651" s="2">
        <f ca="1">+TablaVentas[[#This Row],[SUBTOTAL]]+TablaVentas[[#This Row],[IGV]]</f>
        <v>65.876022618122121</v>
      </c>
    </row>
    <row r="2652" spans="1:11" x14ac:dyDescent="0.25">
      <c r="A2652" t="s">
        <v>2661</v>
      </c>
      <c r="B2652" s="6">
        <v>45581</v>
      </c>
      <c r="C2652" t="s">
        <v>10015</v>
      </c>
      <c r="D2652" t="s">
        <v>10017</v>
      </c>
      <c r="E2652">
        <v>12</v>
      </c>
      <c r="F2652">
        <f>+_xlfn.XLOOKUP(TablaVentas[[#This Row],[PRODUCTO FINANCIERO]],TablaPrecios[PRODUCTO FINANCIERO],TablaPrecios[PRECIO UNIT],0)</f>
        <v>9.9</v>
      </c>
      <c r="G2652" s="2">
        <f>+TablaVentas[[#This Row],[CANTIDAD]]*TablaVentas[[#This Row],[PRECIO UNITARIO]]</f>
        <v>118.80000000000001</v>
      </c>
      <c r="H2652" s="1">
        <f t="shared" ca="1" si="41"/>
        <v>0.14552812774510659</v>
      </c>
      <c r="I2652" s="2">
        <f ca="1">+TablaVentas[[#This Row],[VENTAL TOTAL]]-TablaVentas[[#This Row],[VENTAL TOTAL]]*TablaVentas[[#This Row],[DESCUENTO]]</f>
        <v>101.51125842388134</v>
      </c>
      <c r="J2652" s="2">
        <f ca="1">0.18*TablaVentas[[#This Row],[SUBTOTAL]]</f>
        <v>18.272026516298641</v>
      </c>
      <c r="K2652" s="2">
        <f ca="1">+TablaVentas[[#This Row],[SUBTOTAL]]+TablaVentas[[#This Row],[IGV]]</f>
        <v>119.78328494017998</v>
      </c>
    </row>
    <row r="2653" spans="1:11" x14ac:dyDescent="0.25">
      <c r="A2653" t="s">
        <v>2662</v>
      </c>
      <c r="B2653" s="6">
        <v>46005</v>
      </c>
      <c r="C2653" t="s">
        <v>10012</v>
      </c>
      <c r="D2653" t="s">
        <v>10018</v>
      </c>
      <c r="E2653">
        <v>14</v>
      </c>
      <c r="F2653">
        <f>+_xlfn.XLOOKUP(TablaVentas[[#This Row],[PRODUCTO FINANCIERO]],TablaPrecios[PRODUCTO FINANCIERO],TablaPrecios[PRECIO UNIT],0)</f>
        <v>14.9</v>
      </c>
      <c r="G2653" s="2">
        <f>+TablaVentas[[#This Row],[CANTIDAD]]*TablaVentas[[#This Row],[PRECIO UNITARIO]]</f>
        <v>208.6</v>
      </c>
      <c r="H2653" s="1">
        <f t="shared" ca="1" si="41"/>
        <v>0.13823134410975813</v>
      </c>
      <c r="I2653" s="2">
        <f ca="1">+TablaVentas[[#This Row],[VENTAL TOTAL]]-TablaVentas[[#This Row],[VENTAL TOTAL]]*TablaVentas[[#This Row],[DESCUENTO]]</f>
        <v>179.76494161870446</v>
      </c>
      <c r="J2653" s="2">
        <f ca="1">0.18*TablaVentas[[#This Row],[SUBTOTAL]]</f>
        <v>32.357689491366799</v>
      </c>
      <c r="K2653" s="2">
        <f ca="1">+TablaVentas[[#This Row],[SUBTOTAL]]+TablaVentas[[#This Row],[IGV]]</f>
        <v>212.12263111007127</v>
      </c>
    </row>
    <row r="2654" spans="1:11" x14ac:dyDescent="0.25">
      <c r="A2654" t="s">
        <v>2663</v>
      </c>
      <c r="B2654" s="6">
        <v>45800</v>
      </c>
      <c r="C2654" t="s">
        <v>10015</v>
      </c>
      <c r="D2654" t="s">
        <v>10018</v>
      </c>
      <c r="E2654">
        <v>6</v>
      </c>
      <c r="F2654">
        <f>+_xlfn.XLOOKUP(TablaVentas[[#This Row],[PRODUCTO FINANCIERO]],TablaPrecios[PRODUCTO FINANCIERO],TablaPrecios[PRECIO UNIT],0)</f>
        <v>14.9</v>
      </c>
      <c r="G2654" s="2">
        <f>+TablaVentas[[#This Row],[CANTIDAD]]*TablaVentas[[#This Row],[PRECIO UNITARIO]]</f>
        <v>89.4</v>
      </c>
      <c r="H2654" s="1">
        <f t="shared" ca="1" si="41"/>
        <v>0.13399998790469422</v>
      </c>
      <c r="I2654" s="2">
        <f ca="1">+TablaVentas[[#This Row],[VENTAL TOTAL]]-TablaVentas[[#This Row],[VENTAL TOTAL]]*TablaVentas[[#This Row],[DESCUENTO]]</f>
        <v>77.420401081320335</v>
      </c>
      <c r="J2654" s="2">
        <f ca="1">0.18*TablaVentas[[#This Row],[SUBTOTAL]]</f>
        <v>13.935672194637659</v>
      </c>
      <c r="K2654" s="2">
        <f ca="1">+TablaVentas[[#This Row],[SUBTOTAL]]+TablaVentas[[#This Row],[IGV]]</f>
        <v>91.356073275957996</v>
      </c>
    </row>
    <row r="2655" spans="1:11" x14ac:dyDescent="0.25">
      <c r="A2655" t="s">
        <v>2664</v>
      </c>
      <c r="B2655" s="6">
        <v>46366</v>
      </c>
      <c r="C2655" t="s">
        <v>10015</v>
      </c>
      <c r="D2655" t="s">
        <v>10022</v>
      </c>
      <c r="E2655">
        <v>15</v>
      </c>
      <c r="F2655">
        <f>+_xlfn.XLOOKUP(TablaVentas[[#This Row],[PRODUCTO FINANCIERO]],TablaPrecios[PRODUCTO FINANCIERO],TablaPrecios[PRECIO UNIT],0)</f>
        <v>20.9</v>
      </c>
      <c r="G2655" s="2">
        <f>+TablaVentas[[#This Row],[CANTIDAD]]*TablaVentas[[#This Row],[PRECIO UNITARIO]]</f>
        <v>313.5</v>
      </c>
      <c r="H2655" s="1">
        <f t="shared" ca="1" si="41"/>
        <v>0.19365287149629035</v>
      </c>
      <c r="I2655" s="2">
        <f ca="1">+TablaVentas[[#This Row],[VENTAL TOTAL]]-TablaVentas[[#This Row],[VENTAL TOTAL]]*TablaVentas[[#This Row],[DESCUENTO]]</f>
        <v>252.78982478591297</v>
      </c>
      <c r="J2655" s="2">
        <f ca="1">0.18*TablaVentas[[#This Row],[SUBTOTAL]]</f>
        <v>45.502168461464336</v>
      </c>
      <c r="K2655" s="2">
        <f ca="1">+TablaVentas[[#This Row],[SUBTOTAL]]+TablaVentas[[#This Row],[IGV]]</f>
        <v>298.29199324737732</v>
      </c>
    </row>
    <row r="2656" spans="1:11" x14ac:dyDescent="0.25">
      <c r="A2656" t="s">
        <v>2665</v>
      </c>
      <c r="B2656" s="6">
        <v>45710</v>
      </c>
      <c r="C2656" t="s">
        <v>10012</v>
      </c>
      <c r="D2656" t="s">
        <v>10020</v>
      </c>
      <c r="E2656">
        <v>17</v>
      </c>
      <c r="F2656">
        <f>+_xlfn.XLOOKUP(TablaVentas[[#This Row],[PRODUCTO FINANCIERO]],TablaPrecios[PRODUCTO FINANCIERO],TablaPrecios[PRECIO UNIT],0)</f>
        <v>14.9</v>
      </c>
      <c r="G2656" s="2">
        <f>+TablaVentas[[#This Row],[CANTIDAD]]*TablaVentas[[#This Row],[PRECIO UNITARIO]]</f>
        <v>253.3</v>
      </c>
      <c r="H2656" s="1">
        <f t="shared" ca="1" si="41"/>
        <v>0.1031997109307612</v>
      </c>
      <c r="I2656" s="2">
        <f ca="1">+TablaVentas[[#This Row],[VENTAL TOTAL]]-TablaVentas[[#This Row],[VENTAL TOTAL]]*TablaVentas[[#This Row],[DESCUENTO]]</f>
        <v>227.1595132212382</v>
      </c>
      <c r="J2656" s="2">
        <f ca="1">0.18*TablaVentas[[#This Row],[SUBTOTAL]]</f>
        <v>40.888712379822877</v>
      </c>
      <c r="K2656" s="2">
        <f ca="1">+TablaVentas[[#This Row],[SUBTOTAL]]+TablaVentas[[#This Row],[IGV]]</f>
        <v>268.04822560106106</v>
      </c>
    </row>
    <row r="2657" spans="1:11" x14ac:dyDescent="0.25">
      <c r="A2657" t="s">
        <v>2666</v>
      </c>
      <c r="B2657" s="6">
        <v>46205</v>
      </c>
      <c r="C2657" t="s">
        <v>10015</v>
      </c>
      <c r="D2657" t="s">
        <v>10019</v>
      </c>
      <c r="E2657">
        <v>10</v>
      </c>
      <c r="F2657">
        <f>+_xlfn.XLOOKUP(TablaVentas[[#This Row],[PRODUCTO FINANCIERO]],TablaPrecios[PRODUCTO FINANCIERO],TablaPrecios[PRECIO UNIT],0)</f>
        <v>9.9</v>
      </c>
      <c r="G2657" s="2">
        <f>+TablaVentas[[#This Row],[CANTIDAD]]*TablaVentas[[#This Row],[PRECIO UNITARIO]]</f>
        <v>99</v>
      </c>
      <c r="H2657" s="1">
        <f t="shared" ca="1" si="41"/>
        <v>0.1138026250502569</v>
      </c>
      <c r="I2657" s="2">
        <f ca="1">+TablaVentas[[#This Row],[VENTAL TOTAL]]-TablaVentas[[#This Row],[VENTAL TOTAL]]*TablaVentas[[#This Row],[DESCUENTO]]</f>
        <v>87.733540120024571</v>
      </c>
      <c r="J2657" s="2">
        <f ca="1">0.18*TablaVentas[[#This Row],[SUBTOTAL]]</f>
        <v>15.792037221604422</v>
      </c>
      <c r="K2657" s="2">
        <f ca="1">+TablaVentas[[#This Row],[SUBTOTAL]]+TablaVentas[[#This Row],[IGV]]</f>
        <v>103.52557734162899</v>
      </c>
    </row>
    <row r="2658" spans="1:11" x14ac:dyDescent="0.25">
      <c r="A2658" t="s">
        <v>2667</v>
      </c>
      <c r="B2658" s="6">
        <v>45971</v>
      </c>
      <c r="C2658" t="s">
        <v>10013</v>
      </c>
      <c r="D2658" t="s">
        <v>10019</v>
      </c>
      <c r="E2658">
        <v>15</v>
      </c>
      <c r="F2658">
        <f>+_xlfn.XLOOKUP(TablaVentas[[#This Row],[PRODUCTO FINANCIERO]],TablaPrecios[PRODUCTO FINANCIERO],TablaPrecios[PRECIO UNIT],0)</f>
        <v>9.9</v>
      </c>
      <c r="G2658" s="2">
        <f>+TablaVentas[[#This Row],[CANTIDAD]]*TablaVentas[[#This Row],[PRECIO UNITARIO]]</f>
        <v>148.5</v>
      </c>
      <c r="H2658" s="1">
        <f t="shared" ca="1" si="41"/>
        <v>0.15923386771301445</v>
      </c>
      <c r="I2658" s="2">
        <f ca="1">+TablaVentas[[#This Row],[VENTAL TOTAL]]-TablaVentas[[#This Row],[VENTAL TOTAL]]*TablaVentas[[#This Row],[DESCUENTO]]</f>
        <v>124.85377064461736</v>
      </c>
      <c r="J2658" s="2">
        <f ca="1">0.18*TablaVentas[[#This Row],[SUBTOTAL]]</f>
        <v>22.473678716031124</v>
      </c>
      <c r="K2658" s="2">
        <f ca="1">+TablaVentas[[#This Row],[SUBTOTAL]]+TablaVentas[[#This Row],[IGV]]</f>
        <v>147.32744936064847</v>
      </c>
    </row>
    <row r="2659" spans="1:11" x14ac:dyDescent="0.25">
      <c r="A2659" t="s">
        <v>2668</v>
      </c>
      <c r="B2659" s="6">
        <v>45682</v>
      </c>
      <c r="C2659" t="s">
        <v>10011</v>
      </c>
      <c r="D2659" t="s">
        <v>10022</v>
      </c>
      <c r="E2659">
        <v>6</v>
      </c>
      <c r="F2659">
        <f>+_xlfn.XLOOKUP(TablaVentas[[#This Row],[PRODUCTO FINANCIERO]],TablaPrecios[PRODUCTO FINANCIERO],TablaPrecios[PRECIO UNIT],0)</f>
        <v>20.9</v>
      </c>
      <c r="G2659" s="2">
        <f>+TablaVentas[[#This Row],[CANTIDAD]]*TablaVentas[[#This Row],[PRECIO UNITARIO]]</f>
        <v>125.39999999999999</v>
      </c>
      <c r="H2659" s="1">
        <f t="shared" ca="1" si="41"/>
        <v>0.11532823898621088</v>
      </c>
      <c r="I2659" s="2">
        <f ca="1">+TablaVentas[[#This Row],[VENTAL TOTAL]]-TablaVentas[[#This Row],[VENTAL TOTAL]]*TablaVentas[[#This Row],[DESCUENTO]]</f>
        <v>110.93783883112914</v>
      </c>
      <c r="J2659" s="2">
        <f ca="1">0.18*TablaVentas[[#This Row],[SUBTOTAL]]</f>
        <v>19.968810989603245</v>
      </c>
      <c r="K2659" s="2">
        <f ca="1">+TablaVentas[[#This Row],[SUBTOTAL]]+TablaVentas[[#This Row],[IGV]]</f>
        <v>130.90664982073238</v>
      </c>
    </row>
    <row r="2660" spans="1:11" x14ac:dyDescent="0.25">
      <c r="A2660" t="s">
        <v>2669</v>
      </c>
      <c r="B2660" s="6">
        <v>45607</v>
      </c>
      <c r="C2660" t="s">
        <v>10014</v>
      </c>
      <c r="D2660" t="s">
        <v>10022</v>
      </c>
      <c r="E2660">
        <v>16</v>
      </c>
      <c r="F2660">
        <f>+_xlfn.XLOOKUP(TablaVentas[[#This Row],[PRODUCTO FINANCIERO]],TablaPrecios[PRODUCTO FINANCIERO],TablaPrecios[PRECIO UNIT],0)</f>
        <v>20.9</v>
      </c>
      <c r="G2660" s="2">
        <f>+TablaVentas[[#This Row],[CANTIDAD]]*TablaVentas[[#This Row],[PRECIO UNITARIO]]</f>
        <v>334.4</v>
      </c>
      <c r="H2660" s="1">
        <f t="shared" ca="1" si="41"/>
        <v>0.10485746471708038</v>
      </c>
      <c r="I2660" s="2">
        <f ca="1">+TablaVentas[[#This Row],[VENTAL TOTAL]]-TablaVentas[[#This Row],[VENTAL TOTAL]]*TablaVentas[[#This Row],[DESCUENTO]]</f>
        <v>299.33566379860832</v>
      </c>
      <c r="J2660" s="2">
        <f ca="1">0.18*TablaVentas[[#This Row],[SUBTOTAL]]</f>
        <v>53.880419483749499</v>
      </c>
      <c r="K2660" s="2">
        <f ca="1">+TablaVentas[[#This Row],[SUBTOTAL]]+TablaVentas[[#This Row],[IGV]]</f>
        <v>353.21608328235783</v>
      </c>
    </row>
    <row r="2661" spans="1:11" x14ac:dyDescent="0.25">
      <c r="A2661" t="s">
        <v>2670</v>
      </c>
      <c r="B2661" s="6">
        <v>46026</v>
      </c>
      <c r="C2661" t="s">
        <v>10013</v>
      </c>
      <c r="D2661" t="s">
        <v>10020</v>
      </c>
      <c r="E2661">
        <v>12</v>
      </c>
      <c r="F2661">
        <f>+_xlfn.XLOOKUP(TablaVentas[[#This Row],[PRODUCTO FINANCIERO]],TablaPrecios[PRODUCTO FINANCIERO],TablaPrecios[PRECIO UNIT],0)</f>
        <v>14.9</v>
      </c>
      <c r="G2661" s="2">
        <f>+TablaVentas[[#This Row],[CANTIDAD]]*TablaVentas[[#This Row],[PRECIO UNITARIO]]</f>
        <v>178.8</v>
      </c>
      <c r="H2661" s="1">
        <f t="shared" ca="1" si="41"/>
        <v>0.19970340948317034</v>
      </c>
      <c r="I2661" s="2">
        <f ca="1">+TablaVentas[[#This Row],[VENTAL TOTAL]]-TablaVentas[[#This Row],[VENTAL TOTAL]]*TablaVentas[[#This Row],[DESCUENTO]]</f>
        <v>143.09303038440916</v>
      </c>
      <c r="J2661" s="2">
        <f ca="1">0.18*TablaVentas[[#This Row],[SUBTOTAL]]</f>
        <v>25.75674546919365</v>
      </c>
      <c r="K2661" s="2">
        <f ca="1">+TablaVentas[[#This Row],[SUBTOTAL]]+TablaVentas[[#This Row],[IGV]]</f>
        <v>168.84977585360281</v>
      </c>
    </row>
    <row r="2662" spans="1:11" x14ac:dyDescent="0.25">
      <c r="A2662" t="s">
        <v>2671</v>
      </c>
      <c r="B2662" s="6">
        <v>45648</v>
      </c>
      <c r="C2662" t="s">
        <v>10016</v>
      </c>
      <c r="D2662" t="s">
        <v>10017</v>
      </c>
      <c r="E2662">
        <v>11</v>
      </c>
      <c r="F2662">
        <f>+_xlfn.XLOOKUP(TablaVentas[[#This Row],[PRODUCTO FINANCIERO]],TablaPrecios[PRODUCTO FINANCIERO],TablaPrecios[PRECIO UNIT],0)</f>
        <v>9.9</v>
      </c>
      <c r="G2662" s="2">
        <f>+TablaVentas[[#This Row],[CANTIDAD]]*TablaVentas[[#This Row],[PRECIO UNITARIO]]</f>
        <v>108.9</v>
      </c>
      <c r="H2662" s="1">
        <f t="shared" ca="1" si="41"/>
        <v>0.15899466893558403</v>
      </c>
      <c r="I2662" s="2">
        <f ca="1">+TablaVentas[[#This Row],[VENTAL TOTAL]]-TablaVentas[[#This Row],[VENTAL TOTAL]]*TablaVentas[[#This Row],[DESCUENTO]]</f>
        <v>91.585480552914902</v>
      </c>
      <c r="J2662" s="2">
        <f ca="1">0.18*TablaVentas[[#This Row],[SUBTOTAL]]</f>
        <v>16.485386499524683</v>
      </c>
      <c r="K2662" s="2">
        <f ca="1">+TablaVentas[[#This Row],[SUBTOTAL]]+TablaVentas[[#This Row],[IGV]]</f>
        <v>108.07086705243958</v>
      </c>
    </row>
    <row r="2663" spans="1:11" x14ac:dyDescent="0.25">
      <c r="A2663" t="s">
        <v>2672</v>
      </c>
      <c r="B2663" s="6">
        <v>46141</v>
      </c>
      <c r="C2663" t="s">
        <v>10013</v>
      </c>
      <c r="D2663" t="s">
        <v>10020</v>
      </c>
      <c r="E2663">
        <v>16</v>
      </c>
      <c r="F2663">
        <f>+_xlfn.XLOOKUP(TablaVentas[[#This Row],[PRODUCTO FINANCIERO]],TablaPrecios[PRODUCTO FINANCIERO],TablaPrecios[PRECIO UNIT],0)</f>
        <v>14.9</v>
      </c>
      <c r="G2663" s="2">
        <f>+TablaVentas[[#This Row],[CANTIDAD]]*TablaVentas[[#This Row],[PRECIO UNITARIO]]</f>
        <v>238.4</v>
      </c>
      <c r="H2663" s="1">
        <f t="shared" ca="1" si="41"/>
        <v>0.1642965078980394</v>
      </c>
      <c r="I2663" s="2">
        <f ca="1">+TablaVentas[[#This Row],[VENTAL TOTAL]]-TablaVentas[[#This Row],[VENTAL TOTAL]]*TablaVentas[[#This Row],[DESCUENTO]]</f>
        <v>199.23171251710741</v>
      </c>
      <c r="J2663" s="2">
        <f ca="1">0.18*TablaVentas[[#This Row],[SUBTOTAL]]</f>
        <v>35.861708253079335</v>
      </c>
      <c r="K2663" s="2">
        <f ca="1">+TablaVentas[[#This Row],[SUBTOTAL]]+TablaVentas[[#This Row],[IGV]]</f>
        <v>235.09342077018675</v>
      </c>
    </row>
    <row r="2664" spans="1:11" x14ac:dyDescent="0.25">
      <c r="A2664" t="s">
        <v>2673</v>
      </c>
      <c r="B2664" s="6">
        <v>45947</v>
      </c>
      <c r="C2664" t="s">
        <v>10015</v>
      </c>
      <c r="D2664" t="s">
        <v>10018</v>
      </c>
      <c r="E2664">
        <v>17</v>
      </c>
      <c r="F2664">
        <f>+_xlfn.XLOOKUP(TablaVentas[[#This Row],[PRODUCTO FINANCIERO]],TablaPrecios[PRODUCTO FINANCIERO],TablaPrecios[PRECIO UNIT],0)</f>
        <v>14.9</v>
      </c>
      <c r="G2664" s="2">
        <f>+TablaVentas[[#This Row],[CANTIDAD]]*TablaVentas[[#This Row],[PRECIO UNITARIO]]</f>
        <v>253.3</v>
      </c>
      <c r="H2664" s="1">
        <f t="shared" ca="1" si="41"/>
        <v>0.11959497021261473</v>
      </c>
      <c r="I2664" s="2">
        <f ca="1">+TablaVentas[[#This Row],[VENTAL TOTAL]]-TablaVentas[[#This Row],[VENTAL TOTAL]]*TablaVentas[[#This Row],[DESCUENTO]]</f>
        <v>223.00659404514471</v>
      </c>
      <c r="J2664" s="2">
        <f ca="1">0.18*TablaVentas[[#This Row],[SUBTOTAL]]</f>
        <v>40.141186928126046</v>
      </c>
      <c r="K2664" s="2">
        <f ca="1">+TablaVentas[[#This Row],[SUBTOTAL]]+TablaVentas[[#This Row],[IGV]]</f>
        <v>263.14778097327076</v>
      </c>
    </row>
    <row r="2665" spans="1:11" x14ac:dyDescent="0.25">
      <c r="A2665" t="s">
        <v>2674</v>
      </c>
      <c r="B2665" s="6">
        <v>46265</v>
      </c>
      <c r="C2665" t="s">
        <v>10013</v>
      </c>
      <c r="D2665" t="s">
        <v>10020</v>
      </c>
      <c r="E2665">
        <v>20</v>
      </c>
      <c r="F2665">
        <f>+_xlfn.XLOOKUP(TablaVentas[[#This Row],[PRODUCTO FINANCIERO]],TablaPrecios[PRODUCTO FINANCIERO],TablaPrecios[PRECIO UNIT],0)</f>
        <v>14.9</v>
      </c>
      <c r="G2665" s="2">
        <f>+TablaVentas[[#This Row],[CANTIDAD]]*TablaVentas[[#This Row],[PRECIO UNITARIO]]</f>
        <v>298</v>
      </c>
      <c r="H2665" s="1">
        <f t="shared" ca="1" si="41"/>
        <v>0.18880816799989042</v>
      </c>
      <c r="I2665" s="2">
        <f ca="1">+TablaVentas[[#This Row],[VENTAL TOTAL]]-TablaVentas[[#This Row],[VENTAL TOTAL]]*TablaVentas[[#This Row],[DESCUENTO]]</f>
        <v>241.73516593603267</v>
      </c>
      <c r="J2665" s="2">
        <f ca="1">0.18*TablaVentas[[#This Row],[SUBTOTAL]]</f>
        <v>43.512329868485878</v>
      </c>
      <c r="K2665" s="2">
        <f ca="1">+TablaVentas[[#This Row],[SUBTOTAL]]+TablaVentas[[#This Row],[IGV]]</f>
        <v>285.24749580451856</v>
      </c>
    </row>
    <row r="2666" spans="1:11" x14ac:dyDescent="0.25">
      <c r="A2666" t="s">
        <v>2675</v>
      </c>
      <c r="B2666" s="6">
        <v>45351</v>
      </c>
      <c r="C2666" t="s">
        <v>10014</v>
      </c>
      <c r="D2666" t="s">
        <v>10020</v>
      </c>
      <c r="E2666">
        <v>19</v>
      </c>
      <c r="F2666">
        <f>+_xlfn.XLOOKUP(TablaVentas[[#This Row],[PRODUCTO FINANCIERO]],TablaPrecios[PRODUCTO FINANCIERO],TablaPrecios[PRECIO UNIT],0)</f>
        <v>14.9</v>
      </c>
      <c r="G2666" s="2">
        <f>+TablaVentas[[#This Row],[CANTIDAD]]*TablaVentas[[#This Row],[PRECIO UNITARIO]]</f>
        <v>283.10000000000002</v>
      </c>
      <c r="H2666" s="1">
        <f t="shared" ca="1" si="41"/>
        <v>0.17269135139790243</v>
      </c>
      <c r="I2666" s="2">
        <f ca="1">+TablaVentas[[#This Row],[VENTAL TOTAL]]-TablaVentas[[#This Row],[VENTAL TOTAL]]*TablaVentas[[#This Row],[DESCUENTO]]</f>
        <v>234.21107841925385</v>
      </c>
      <c r="J2666" s="2">
        <f ca="1">0.18*TablaVentas[[#This Row],[SUBTOTAL]]</f>
        <v>42.157994115465691</v>
      </c>
      <c r="K2666" s="2">
        <f ca="1">+TablaVentas[[#This Row],[SUBTOTAL]]+TablaVentas[[#This Row],[IGV]]</f>
        <v>276.36907253471952</v>
      </c>
    </row>
    <row r="2667" spans="1:11" x14ac:dyDescent="0.25">
      <c r="A2667" t="s">
        <v>2676</v>
      </c>
      <c r="B2667" s="6">
        <v>45751</v>
      </c>
      <c r="C2667" t="s">
        <v>10013</v>
      </c>
      <c r="D2667" t="s">
        <v>10022</v>
      </c>
      <c r="E2667">
        <v>5</v>
      </c>
      <c r="F2667">
        <f>+_xlfn.XLOOKUP(TablaVentas[[#This Row],[PRODUCTO FINANCIERO]],TablaPrecios[PRODUCTO FINANCIERO],TablaPrecios[PRECIO UNIT],0)</f>
        <v>20.9</v>
      </c>
      <c r="G2667" s="2">
        <f>+TablaVentas[[#This Row],[CANTIDAD]]*TablaVentas[[#This Row],[PRECIO UNITARIO]]</f>
        <v>104.5</v>
      </c>
      <c r="H2667" s="1">
        <f t="shared" ca="1" si="41"/>
        <v>0.16196524300229481</v>
      </c>
      <c r="I2667" s="2">
        <f ca="1">+TablaVentas[[#This Row],[VENTAL TOTAL]]-TablaVentas[[#This Row],[VENTAL TOTAL]]*TablaVentas[[#This Row],[DESCUENTO]]</f>
        <v>87.574632106260196</v>
      </c>
      <c r="J2667" s="2">
        <f ca="1">0.18*TablaVentas[[#This Row],[SUBTOTAL]]</f>
        <v>15.763433779126835</v>
      </c>
      <c r="K2667" s="2">
        <f ca="1">+TablaVentas[[#This Row],[SUBTOTAL]]+TablaVentas[[#This Row],[IGV]]</f>
        <v>103.33806588538704</v>
      </c>
    </row>
    <row r="2668" spans="1:11" x14ac:dyDescent="0.25">
      <c r="A2668" t="s">
        <v>2677</v>
      </c>
      <c r="B2668" s="6">
        <v>46356</v>
      </c>
      <c r="C2668" t="s">
        <v>10016</v>
      </c>
      <c r="D2668" t="s">
        <v>10022</v>
      </c>
      <c r="E2668">
        <v>17</v>
      </c>
      <c r="F2668">
        <f>+_xlfn.XLOOKUP(TablaVentas[[#This Row],[PRODUCTO FINANCIERO]],TablaPrecios[PRODUCTO FINANCIERO],TablaPrecios[PRECIO UNIT],0)</f>
        <v>20.9</v>
      </c>
      <c r="G2668" s="2">
        <f>+TablaVentas[[#This Row],[CANTIDAD]]*TablaVentas[[#This Row],[PRECIO UNITARIO]]</f>
        <v>355.29999999999995</v>
      </c>
      <c r="H2668" s="1">
        <f t="shared" ca="1" si="41"/>
        <v>0.15020090989359947</v>
      </c>
      <c r="I2668" s="2">
        <f ca="1">+TablaVentas[[#This Row],[VENTAL TOTAL]]-TablaVentas[[#This Row],[VENTAL TOTAL]]*TablaVentas[[#This Row],[DESCUENTO]]</f>
        <v>301.93361671480409</v>
      </c>
      <c r="J2668" s="2">
        <f ca="1">0.18*TablaVentas[[#This Row],[SUBTOTAL]]</f>
        <v>54.348051008664733</v>
      </c>
      <c r="K2668" s="2">
        <f ca="1">+TablaVentas[[#This Row],[SUBTOTAL]]+TablaVentas[[#This Row],[IGV]]</f>
        <v>356.28166772346884</v>
      </c>
    </row>
    <row r="2669" spans="1:11" x14ac:dyDescent="0.25">
      <c r="A2669" t="s">
        <v>2678</v>
      </c>
      <c r="B2669" s="6">
        <v>46281</v>
      </c>
      <c r="C2669" t="s">
        <v>10012</v>
      </c>
      <c r="D2669" t="s">
        <v>10018</v>
      </c>
      <c r="E2669">
        <v>12</v>
      </c>
      <c r="F2669">
        <f>+_xlfn.XLOOKUP(TablaVentas[[#This Row],[PRODUCTO FINANCIERO]],TablaPrecios[PRODUCTO FINANCIERO],TablaPrecios[PRECIO UNIT],0)</f>
        <v>14.9</v>
      </c>
      <c r="G2669" s="2">
        <f>+TablaVentas[[#This Row],[CANTIDAD]]*TablaVentas[[#This Row],[PRECIO UNITARIO]]</f>
        <v>178.8</v>
      </c>
      <c r="H2669" s="1">
        <f t="shared" ca="1" si="41"/>
        <v>0.16683264625445537</v>
      </c>
      <c r="I2669" s="2">
        <f ca="1">+TablaVentas[[#This Row],[VENTAL TOTAL]]-TablaVentas[[#This Row],[VENTAL TOTAL]]*TablaVentas[[#This Row],[DESCUENTO]]</f>
        <v>148.97032284970339</v>
      </c>
      <c r="J2669" s="2">
        <f ca="1">0.18*TablaVentas[[#This Row],[SUBTOTAL]]</f>
        <v>26.81465811294661</v>
      </c>
      <c r="K2669" s="2">
        <f ca="1">+TablaVentas[[#This Row],[SUBTOTAL]]+TablaVentas[[#This Row],[IGV]]</f>
        <v>175.78498096265</v>
      </c>
    </row>
    <row r="2670" spans="1:11" x14ac:dyDescent="0.25">
      <c r="A2670" t="s">
        <v>2679</v>
      </c>
      <c r="B2670" s="6">
        <v>45872</v>
      </c>
      <c r="C2670" t="s">
        <v>10015</v>
      </c>
      <c r="D2670" t="s">
        <v>10022</v>
      </c>
      <c r="E2670">
        <v>15</v>
      </c>
      <c r="F2670">
        <f>+_xlfn.XLOOKUP(TablaVentas[[#This Row],[PRODUCTO FINANCIERO]],TablaPrecios[PRODUCTO FINANCIERO],TablaPrecios[PRECIO UNIT],0)</f>
        <v>20.9</v>
      </c>
      <c r="G2670" s="2">
        <f>+TablaVentas[[#This Row],[CANTIDAD]]*TablaVentas[[#This Row],[PRECIO UNITARIO]]</f>
        <v>313.5</v>
      </c>
      <c r="H2670" s="1">
        <f t="shared" ca="1" si="41"/>
        <v>0.10319675538066443</v>
      </c>
      <c r="I2670" s="2">
        <f ca="1">+TablaVentas[[#This Row],[VENTAL TOTAL]]-TablaVentas[[#This Row],[VENTAL TOTAL]]*TablaVentas[[#This Row],[DESCUENTO]]</f>
        <v>281.1478171881617</v>
      </c>
      <c r="J2670" s="2">
        <f ca="1">0.18*TablaVentas[[#This Row],[SUBTOTAL]]</f>
        <v>50.606607093869101</v>
      </c>
      <c r="K2670" s="2">
        <f ca="1">+TablaVentas[[#This Row],[SUBTOTAL]]+TablaVentas[[#This Row],[IGV]]</f>
        <v>331.75442428203081</v>
      </c>
    </row>
    <row r="2671" spans="1:11" x14ac:dyDescent="0.25">
      <c r="A2671" t="s">
        <v>2680</v>
      </c>
      <c r="B2671" s="6">
        <v>46318</v>
      </c>
      <c r="C2671" t="s">
        <v>10016</v>
      </c>
      <c r="D2671" t="s">
        <v>10019</v>
      </c>
      <c r="E2671">
        <v>12</v>
      </c>
      <c r="F2671">
        <f>+_xlfn.XLOOKUP(TablaVentas[[#This Row],[PRODUCTO FINANCIERO]],TablaPrecios[PRODUCTO FINANCIERO],TablaPrecios[PRECIO UNIT],0)</f>
        <v>9.9</v>
      </c>
      <c r="G2671" s="2">
        <f>+TablaVentas[[#This Row],[CANTIDAD]]*TablaVentas[[#This Row],[PRECIO UNITARIO]]</f>
        <v>118.80000000000001</v>
      </c>
      <c r="H2671" s="1">
        <f t="shared" ca="1" si="41"/>
        <v>0.1434553334008018</v>
      </c>
      <c r="I2671" s="2">
        <f ca="1">+TablaVentas[[#This Row],[VENTAL TOTAL]]-TablaVentas[[#This Row],[VENTAL TOTAL]]*TablaVentas[[#This Row],[DESCUENTO]]</f>
        <v>101.75750639198475</v>
      </c>
      <c r="J2671" s="2">
        <f ca="1">0.18*TablaVentas[[#This Row],[SUBTOTAL]]</f>
        <v>18.316351150557253</v>
      </c>
      <c r="K2671" s="2">
        <f ca="1">+TablaVentas[[#This Row],[SUBTOTAL]]+TablaVentas[[#This Row],[IGV]]</f>
        <v>120.073857542542</v>
      </c>
    </row>
    <row r="2672" spans="1:11" x14ac:dyDescent="0.25">
      <c r="A2672" t="s">
        <v>2681</v>
      </c>
      <c r="B2672" s="6">
        <v>46225</v>
      </c>
      <c r="C2672" t="s">
        <v>10015</v>
      </c>
      <c r="D2672" t="s">
        <v>10019</v>
      </c>
      <c r="E2672">
        <v>13</v>
      </c>
      <c r="F2672">
        <f>+_xlfn.XLOOKUP(TablaVentas[[#This Row],[PRODUCTO FINANCIERO]],TablaPrecios[PRODUCTO FINANCIERO],TablaPrecios[PRECIO UNIT],0)</f>
        <v>9.9</v>
      </c>
      <c r="G2672" s="2">
        <f>+TablaVentas[[#This Row],[CANTIDAD]]*TablaVentas[[#This Row],[PRECIO UNITARIO]]</f>
        <v>128.70000000000002</v>
      </c>
      <c r="H2672" s="1">
        <f t="shared" ca="1" si="41"/>
        <v>0.1277393419034466</v>
      </c>
      <c r="I2672" s="2">
        <f ca="1">+TablaVentas[[#This Row],[VENTAL TOTAL]]-TablaVentas[[#This Row],[VENTAL TOTAL]]*TablaVentas[[#This Row],[DESCUENTO]]</f>
        <v>112.25994669702644</v>
      </c>
      <c r="J2672" s="2">
        <f ca="1">0.18*TablaVentas[[#This Row],[SUBTOTAL]]</f>
        <v>20.206790405464758</v>
      </c>
      <c r="K2672" s="2">
        <f ca="1">+TablaVentas[[#This Row],[SUBTOTAL]]+TablaVentas[[#This Row],[IGV]]</f>
        <v>132.46673710249121</v>
      </c>
    </row>
    <row r="2673" spans="1:11" x14ac:dyDescent="0.25">
      <c r="A2673" t="s">
        <v>2682</v>
      </c>
      <c r="B2673" s="6">
        <v>45630</v>
      </c>
      <c r="C2673" t="s">
        <v>10013</v>
      </c>
      <c r="D2673" t="s">
        <v>10017</v>
      </c>
      <c r="E2673">
        <v>16</v>
      </c>
      <c r="F2673">
        <f>+_xlfn.XLOOKUP(TablaVentas[[#This Row],[PRODUCTO FINANCIERO]],TablaPrecios[PRODUCTO FINANCIERO],TablaPrecios[PRECIO UNIT],0)</f>
        <v>9.9</v>
      </c>
      <c r="G2673" s="2">
        <f>+TablaVentas[[#This Row],[CANTIDAD]]*TablaVentas[[#This Row],[PRECIO UNITARIO]]</f>
        <v>158.4</v>
      </c>
      <c r="H2673" s="1">
        <f t="shared" ca="1" si="41"/>
        <v>0.11637021554490273</v>
      </c>
      <c r="I2673" s="2">
        <f ca="1">+TablaVentas[[#This Row],[VENTAL TOTAL]]-TablaVentas[[#This Row],[VENTAL TOTAL]]*TablaVentas[[#This Row],[DESCUENTO]]</f>
        <v>139.96695785768742</v>
      </c>
      <c r="J2673" s="2">
        <f ca="1">0.18*TablaVentas[[#This Row],[SUBTOTAL]]</f>
        <v>25.194052414383734</v>
      </c>
      <c r="K2673" s="2">
        <f ca="1">+TablaVentas[[#This Row],[SUBTOTAL]]+TablaVentas[[#This Row],[IGV]]</f>
        <v>165.16101027207117</v>
      </c>
    </row>
    <row r="2674" spans="1:11" x14ac:dyDescent="0.25">
      <c r="A2674" t="s">
        <v>2683</v>
      </c>
      <c r="B2674" s="6">
        <v>46053</v>
      </c>
      <c r="C2674" t="s">
        <v>10015</v>
      </c>
      <c r="D2674" t="s">
        <v>10018</v>
      </c>
      <c r="E2674">
        <v>16</v>
      </c>
      <c r="F2674">
        <f>+_xlfn.XLOOKUP(TablaVentas[[#This Row],[PRODUCTO FINANCIERO]],TablaPrecios[PRODUCTO FINANCIERO],TablaPrecios[PRECIO UNIT],0)</f>
        <v>14.9</v>
      </c>
      <c r="G2674" s="2">
        <f>+TablaVentas[[#This Row],[CANTIDAD]]*TablaVentas[[#This Row],[PRECIO UNITARIO]]</f>
        <v>238.4</v>
      </c>
      <c r="H2674" s="1">
        <f t="shared" ca="1" si="41"/>
        <v>0.12720162733508211</v>
      </c>
      <c r="I2674" s="2">
        <f ca="1">+TablaVentas[[#This Row],[VENTAL TOTAL]]-TablaVentas[[#This Row],[VENTAL TOTAL]]*TablaVentas[[#This Row],[DESCUENTO]]</f>
        <v>208.07513204331644</v>
      </c>
      <c r="J2674" s="2">
        <f ca="1">0.18*TablaVentas[[#This Row],[SUBTOTAL]]</f>
        <v>37.453523767796959</v>
      </c>
      <c r="K2674" s="2">
        <f ca="1">+TablaVentas[[#This Row],[SUBTOTAL]]+TablaVentas[[#This Row],[IGV]]</f>
        <v>245.5286558111134</v>
      </c>
    </row>
    <row r="2675" spans="1:11" x14ac:dyDescent="0.25">
      <c r="A2675" t="s">
        <v>2684</v>
      </c>
      <c r="B2675" s="6">
        <v>45581</v>
      </c>
      <c r="C2675" t="s">
        <v>10011</v>
      </c>
      <c r="D2675" t="s">
        <v>10019</v>
      </c>
      <c r="E2675">
        <v>5</v>
      </c>
      <c r="F2675">
        <f>+_xlfn.XLOOKUP(TablaVentas[[#This Row],[PRODUCTO FINANCIERO]],TablaPrecios[PRODUCTO FINANCIERO],TablaPrecios[PRECIO UNIT],0)</f>
        <v>9.9</v>
      </c>
      <c r="G2675" s="2">
        <f>+TablaVentas[[#This Row],[CANTIDAD]]*TablaVentas[[#This Row],[PRECIO UNITARIO]]</f>
        <v>49.5</v>
      </c>
      <c r="H2675" s="1">
        <f t="shared" ca="1" si="41"/>
        <v>0.19409186363278524</v>
      </c>
      <c r="I2675" s="2">
        <f ca="1">+TablaVentas[[#This Row],[VENTAL TOTAL]]-TablaVentas[[#This Row],[VENTAL TOTAL]]*TablaVentas[[#This Row],[DESCUENTO]]</f>
        <v>39.892452750177128</v>
      </c>
      <c r="J2675" s="2">
        <f ca="1">0.18*TablaVentas[[#This Row],[SUBTOTAL]]</f>
        <v>7.1806414950318826</v>
      </c>
      <c r="K2675" s="2">
        <f ca="1">+TablaVentas[[#This Row],[SUBTOTAL]]+TablaVentas[[#This Row],[IGV]]</f>
        <v>47.073094245209013</v>
      </c>
    </row>
    <row r="2676" spans="1:11" x14ac:dyDescent="0.25">
      <c r="A2676" t="s">
        <v>2685</v>
      </c>
      <c r="B2676" s="6">
        <v>45428</v>
      </c>
      <c r="C2676" t="s">
        <v>10014</v>
      </c>
      <c r="D2676" t="s">
        <v>10017</v>
      </c>
      <c r="E2676">
        <v>4</v>
      </c>
      <c r="F2676">
        <f>+_xlfn.XLOOKUP(TablaVentas[[#This Row],[PRODUCTO FINANCIERO]],TablaPrecios[PRODUCTO FINANCIERO],TablaPrecios[PRECIO UNIT],0)</f>
        <v>9.9</v>
      </c>
      <c r="G2676" s="2">
        <f>+TablaVentas[[#This Row],[CANTIDAD]]*TablaVentas[[#This Row],[PRECIO UNITARIO]]</f>
        <v>39.6</v>
      </c>
      <c r="H2676" s="1">
        <f t="shared" ca="1" si="41"/>
        <v>0.10206810200758969</v>
      </c>
      <c r="I2676" s="2">
        <f ca="1">+TablaVentas[[#This Row],[VENTAL TOTAL]]-TablaVentas[[#This Row],[VENTAL TOTAL]]*TablaVentas[[#This Row],[DESCUENTO]]</f>
        <v>35.558103160499449</v>
      </c>
      <c r="J2676" s="2">
        <f ca="1">0.18*TablaVentas[[#This Row],[SUBTOTAL]]</f>
        <v>6.4004585688899009</v>
      </c>
      <c r="K2676" s="2">
        <f ca="1">+TablaVentas[[#This Row],[SUBTOTAL]]+TablaVentas[[#This Row],[IGV]]</f>
        <v>41.958561729389352</v>
      </c>
    </row>
    <row r="2677" spans="1:11" x14ac:dyDescent="0.25">
      <c r="A2677" t="s">
        <v>2686</v>
      </c>
      <c r="B2677" s="6">
        <v>45473</v>
      </c>
      <c r="C2677" t="s">
        <v>10016</v>
      </c>
      <c r="D2677" t="s">
        <v>10020</v>
      </c>
      <c r="E2677">
        <v>5</v>
      </c>
      <c r="F2677">
        <f>+_xlfn.XLOOKUP(TablaVentas[[#This Row],[PRODUCTO FINANCIERO]],TablaPrecios[PRODUCTO FINANCIERO],TablaPrecios[PRECIO UNIT],0)</f>
        <v>14.9</v>
      </c>
      <c r="G2677" s="2">
        <f>+TablaVentas[[#This Row],[CANTIDAD]]*TablaVentas[[#This Row],[PRECIO UNITARIO]]</f>
        <v>74.5</v>
      </c>
      <c r="H2677" s="1">
        <f t="shared" ca="1" si="41"/>
        <v>0.12902479699966529</v>
      </c>
      <c r="I2677" s="2">
        <f ca="1">+TablaVentas[[#This Row],[VENTAL TOTAL]]-TablaVentas[[#This Row],[VENTAL TOTAL]]*TablaVentas[[#This Row],[DESCUENTO]]</f>
        <v>64.887652623524929</v>
      </c>
      <c r="J2677" s="2">
        <f ca="1">0.18*TablaVentas[[#This Row],[SUBTOTAL]]</f>
        <v>11.679777472234488</v>
      </c>
      <c r="K2677" s="2">
        <f ca="1">+TablaVentas[[#This Row],[SUBTOTAL]]+TablaVentas[[#This Row],[IGV]]</f>
        <v>76.56743009575942</v>
      </c>
    </row>
    <row r="2678" spans="1:11" x14ac:dyDescent="0.25">
      <c r="A2678" t="s">
        <v>2687</v>
      </c>
      <c r="B2678" s="6">
        <v>45759</v>
      </c>
      <c r="C2678" t="s">
        <v>10015</v>
      </c>
      <c r="D2678" t="s">
        <v>10017</v>
      </c>
      <c r="E2678">
        <v>11</v>
      </c>
      <c r="F2678">
        <f>+_xlfn.XLOOKUP(TablaVentas[[#This Row],[PRODUCTO FINANCIERO]],TablaPrecios[PRODUCTO FINANCIERO],TablaPrecios[PRECIO UNIT],0)</f>
        <v>9.9</v>
      </c>
      <c r="G2678" s="2">
        <f>+TablaVentas[[#This Row],[CANTIDAD]]*TablaVentas[[#This Row],[PRECIO UNITARIO]]</f>
        <v>108.9</v>
      </c>
      <c r="H2678" s="1">
        <f t="shared" ca="1" si="41"/>
        <v>0.18478272743428054</v>
      </c>
      <c r="I2678" s="2">
        <f ca="1">+TablaVentas[[#This Row],[VENTAL TOTAL]]-TablaVentas[[#This Row],[VENTAL TOTAL]]*TablaVentas[[#This Row],[DESCUENTO]]</f>
        <v>88.777160982406855</v>
      </c>
      <c r="J2678" s="2">
        <f ca="1">0.18*TablaVentas[[#This Row],[SUBTOTAL]]</f>
        <v>15.979888976833234</v>
      </c>
      <c r="K2678" s="2">
        <f ca="1">+TablaVentas[[#This Row],[SUBTOTAL]]+TablaVentas[[#This Row],[IGV]]</f>
        <v>104.75704995924009</v>
      </c>
    </row>
    <row r="2679" spans="1:11" x14ac:dyDescent="0.25">
      <c r="A2679" t="s">
        <v>2688</v>
      </c>
      <c r="B2679" s="6">
        <v>46167</v>
      </c>
      <c r="C2679" t="s">
        <v>10016</v>
      </c>
      <c r="D2679" t="s">
        <v>10020</v>
      </c>
      <c r="E2679">
        <v>15</v>
      </c>
      <c r="F2679">
        <f>+_xlfn.XLOOKUP(TablaVentas[[#This Row],[PRODUCTO FINANCIERO]],TablaPrecios[PRODUCTO FINANCIERO],TablaPrecios[PRECIO UNIT],0)</f>
        <v>14.9</v>
      </c>
      <c r="G2679" s="2">
        <f>+TablaVentas[[#This Row],[CANTIDAD]]*TablaVentas[[#This Row],[PRECIO UNITARIO]]</f>
        <v>223.5</v>
      </c>
      <c r="H2679" s="1">
        <f t="shared" ca="1" si="41"/>
        <v>0.13388915758708347</v>
      </c>
      <c r="I2679" s="2">
        <f ca="1">+TablaVentas[[#This Row],[VENTAL TOTAL]]-TablaVentas[[#This Row],[VENTAL TOTAL]]*TablaVentas[[#This Row],[DESCUENTO]]</f>
        <v>193.57577327928684</v>
      </c>
      <c r="J2679" s="2">
        <f ca="1">0.18*TablaVentas[[#This Row],[SUBTOTAL]]</f>
        <v>34.843639190271631</v>
      </c>
      <c r="K2679" s="2">
        <f ca="1">+TablaVentas[[#This Row],[SUBTOTAL]]+TablaVentas[[#This Row],[IGV]]</f>
        <v>228.41941246955847</v>
      </c>
    </row>
    <row r="2680" spans="1:11" x14ac:dyDescent="0.25">
      <c r="A2680" t="s">
        <v>2689</v>
      </c>
      <c r="B2680" s="6">
        <v>45509</v>
      </c>
      <c r="C2680" t="s">
        <v>10011</v>
      </c>
      <c r="D2680" t="s">
        <v>10017</v>
      </c>
      <c r="E2680">
        <v>20</v>
      </c>
      <c r="F2680">
        <f>+_xlfn.XLOOKUP(TablaVentas[[#This Row],[PRODUCTO FINANCIERO]],TablaPrecios[PRODUCTO FINANCIERO],TablaPrecios[PRECIO UNIT],0)</f>
        <v>9.9</v>
      </c>
      <c r="G2680" s="2">
        <f>+TablaVentas[[#This Row],[CANTIDAD]]*TablaVentas[[#This Row],[PRECIO UNITARIO]]</f>
        <v>198</v>
      </c>
      <c r="H2680" s="1">
        <f t="shared" ca="1" si="41"/>
        <v>0.15680090750421904</v>
      </c>
      <c r="I2680" s="2">
        <f ca="1">+TablaVentas[[#This Row],[VENTAL TOTAL]]-TablaVentas[[#This Row],[VENTAL TOTAL]]*TablaVentas[[#This Row],[DESCUENTO]]</f>
        <v>166.95342031416462</v>
      </c>
      <c r="J2680" s="2">
        <f ca="1">0.18*TablaVentas[[#This Row],[SUBTOTAL]]</f>
        <v>30.051615656549629</v>
      </c>
      <c r="K2680" s="2">
        <f ca="1">+TablaVentas[[#This Row],[SUBTOTAL]]+TablaVentas[[#This Row],[IGV]]</f>
        <v>197.00503597071423</v>
      </c>
    </row>
    <row r="2681" spans="1:11" x14ac:dyDescent="0.25">
      <c r="A2681" t="s">
        <v>2690</v>
      </c>
      <c r="B2681" s="6">
        <v>45326</v>
      </c>
      <c r="C2681" t="s">
        <v>10015</v>
      </c>
      <c r="D2681" t="s">
        <v>10018</v>
      </c>
      <c r="E2681">
        <v>7</v>
      </c>
      <c r="F2681">
        <f>+_xlfn.XLOOKUP(TablaVentas[[#This Row],[PRODUCTO FINANCIERO]],TablaPrecios[PRODUCTO FINANCIERO],TablaPrecios[PRECIO UNIT],0)</f>
        <v>14.9</v>
      </c>
      <c r="G2681" s="2">
        <f>+TablaVentas[[#This Row],[CANTIDAD]]*TablaVentas[[#This Row],[PRECIO UNITARIO]]</f>
        <v>104.3</v>
      </c>
      <c r="H2681" s="1">
        <f t="shared" ca="1" si="41"/>
        <v>0.12624272286778662</v>
      </c>
      <c r="I2681" s="2">
        <f ca="1">+TablaVentas[[#This Row],[VENTAL TOTAL]]-TablaVentas[[#This Row],[VENTAL TOTAL]]*TablaVentas[[#This Row],[DESCUENTO]]</f>
        <v>91.13288400488986</v>
      </c>
      <c r="J2681" s="2">
        <f ca="1">0.18*TablaVentas[[#This Row],[SUBTOTAL]]</f>
        <v>16.403919120880175</v>
      </c>
      <c r="K2681" s="2">
        <f ca="1">+TablaVentas[[#This Row],[SUBTOTAL]]+TablaVentas[[#This Row],[IGV]]</f>
        <v>107.53680312577004</v>
      </c>
    </row>
    <row r="2682" spans="1:11" x14ac:dyDescent="0.25">
      <c r="A2682" t="s">
        <v>2691</v>
      </c>
      <c r="B2682" s="6">
        <v>46314</v>
      </c>
      <c r="C2682" t="s">
        <v>10014</v>
      </c>
      <c r="D2682" t="s">
        <v>10017</v>
      </c>
      <c r="E2682">
        <v>3</v>
      </c>
      <c r="F2682">
        <f>+_xlfn.XLOOKUP(TablaVentas[[#This Row],[PRODUCTO FINANCIERO]],TablaPrecios[PRODUCTO FINANCIERO],TablaPrecios[PRECIO UNIT],0)</f>
        <v>9.9</v>
      </c>
      <c r="G2682" s="2">
        <f>+TablaVentas[[#This Row],[CANTIDAD]]*TablaVentas[[#This Row],[PRECIO UNITARIO]]</f>
        <v>29.700000000000003</v>
      </c>
      <c r="H2682" s="1">
        <f t="shared" ca="1" si="41"/>
        <v>0.19473686817798624</v>
      </c>
      <c r="I2682" s="2">
        <f ca="1">+TablaVentas[[#This Row],[VENTAL TOTAL]]-TablaVentas[[#This Row],[VENTAL TOTAL]]*TablaVentas[[#This Row],[DESCUENTO]]</f>
        <v>23.91631501511381</v>
      </c>
      <c r="J2682" s="2">
        <f ca="1">0.18*TablaVentas[[#This Row],[SUBTOTAL]]</f>
        <v>4.3049367027204859</v>
      </c>
      <c r="K2682" s="2">
        <f ca="1">+TablaVentas[[#This Row],[SUBTOTAL]]+TablaVentas[[#This Row],[IGV]]</f>
        <v>28.221251717834296</v>
      </c>
    </row>
    <row r="2683" spans="1:11" x14ac:dyDescent="0.25">
      <c r="A2683" t="s">
        <v>2692</v>
      </c>
      <c r="B2683" s="6">
        <v>45869</v>
      </c>
      <c r="C2683" t="s">
        <v>10016</v>
      </c>
      <c r="D2683" t="s">
        <v>10022</v>
      </c>
      <c r="E2683">
        <v>19</v>
      </c>
      <c r="F2683">
        <f>+_xlfn.XLOOKUP(TablaVentas[[#This Row],[PRODUCTO FINANCIERO]],TablaPrecios[PRODUCTO FINANCIERO],TablaPrecios[PRECIO UNIT],0)</f>
        <v>20.9</v>
      </c>
      <c r="G2683" s="2">
        <f>+TablaVentas[[#This Row],[CANTIDAD]]*TablaVentas[[#This Row],[PRECIO UNITARIO]]</f>
        <v>397.09999999999997</v>
      </c>
      <c r="H2683" s="1">
        <f t="shared" ca="1" si="41"/>
        <v>0.13871251968345366</v>
      </c>
      <c r="I2683" s="2">
        <f ca="1">+TablaVentas[[#This Row],[VENTAL TOTAL]]-TablaVentas[[#This Row],[VENTAL TOTAL]]*TablaVentas[[#This Row],[DESCUENTO]]</f>
        <v>342.01725843370053</v>
      </c>
      <c r="J2683" s="2">
        <f ca="1">0.18*TablaVentas[[#This Row],[SUBTOTAL]]</f>
        <v>61.563106518066093</v>
      </c>
      <c r="K2683" s="2">
        <f ca="1">+TablaVentas[[#This Row],[SUBTOTAL]]+TablaVentas[[#This Row],[IGV]]</f>
        <v>403.58036495176663</v>
      </c>
    </row>
    <row r="2684" spans="1:11" x14ac:dyDescent="0.25">
      <c r="A2684" t="s">
        <v>2693</v>
      </c>
      <c r="B2684" s="6">
        <v>45789</v>
      </c>
      <c r="C2684" t="s">
        <v>10013</v>
      </c>
      <c r="D2684" t="s">
        <v>10022</v>
      </c>
      <c r="E2684">
        <v>5</v>
      </c>
      <c r="F2684">
        <f>+_xlfn.XLOOKUP(TablaVentas[[#This Row],[PRODUCTO FINANCIERO]],TablaPrecios[PRODUCTO FINANCIERO],TablaPrecios[PRECIO UNIT],0)</f>
        <v>20.9</v>
      </c>
      <c r="G2684" s="2">
        <f>+TablaVentas[[#This Row],[CANTIDAD]]*TablaVentas[[#This Row],[PRECIO UNITARIO]]</f>
        <v>104.5</v>
      </c>
      <c r="H2684" s="1">
        <f t="shared" ca="1" si="41"/>
        <v>0.18681485509198506</v>
      </c>
      <c r="I2684" s="2">
        <f ca="1">+TablaVentas[[#This Row],[VENTAL TOTAL]]-TablaVentas[[#This Row],[VENTAL TOTAL]]*TablaVentas[[#This Row],[DESCUENTO]]</f>
        <v>84.977847642887554</v>
      </c>
      <c r="J2684" s="2">
        <f ca="1">0.18*TablaVentas[[#This Row],[SUBTOTAL]]</f>
        <v>15.296012575719759</v>
      </c>
      <c r="K2684" s="2">
        <f ca="1">+TablaVentas[[#This Row],[SUBTOTAL]]+TablaVentas[[#This Row],[IGV]]</f>
        <v>100.27386021860731</v>
      </c>
    </row>
    <row r="2685" spans="1:11" x14ac:dyDescent="0.25">
      <c r="A2685" t="s">
        <v>2694</v>
      </c>
      <c r="B2685" s="6">
        <v>45817</v>
      </c>
      <c r="C2685" t="s">
        <v>10011</v>
      </c>
      <c r="D2685" t="s">
        <v>10018</v>
      </c>
      <c r="E2685">
        <v>7</v>
      </c>
      <c r="F2685">
        <f>+_xlfn.XLOOKUP(TablaVentas[[#This Row],[PRODUCTO FINANCIERO]],TablaPrecios[PRODUCTO FINANCIERO],TablaPrecios[PRECIO UNIT],0)</f>
        <v>14.9</v>
      </c>
      <c r="G2685" s="2">
        <f>+TablaVentas[[#This Row],[CANTIDAD]]*TablaVentas[[#This Row],[PRECIO UNITARIO]]</f>
        <v>104.3</v>
      </c>
      <c r="H2685" s="1">
        <f t="shared" ca="1" si="41"/>
        <v>0.12672531983919022</v>
      </c>
      <c r="I2685" s="2">
        <f ca="1">+TablaVentas[[#This Row],[VENTAL TOTAL]]-TablaVentas[[#This Row],[VENTAL TOTAL]]*TablaVentas[[#This Row],[DESCUENTO]]</f>
        <v>91.082549140772457</v>
      </c>
      <c r="J2685" s="2">
        <f ca="1">0.18*TablaVentas[[#This Row],[SUBTOTAL]]</f>
        <v>16.394858845339041</v>
      </c>
      <c r="K2685" s="2">
        <f ca="1">+TablaVentas[[#This Row],[SUBTOTAL]]+TablaVentas[[#This Row],[IGV]]</f>
        <v>107.4774079861115</v>
      </c>
    </row>
    <row r="2686" spans="1:11" x14ac:dyDescent="0.25">
      <c r="A2686" t="s">
        <v>2695</v>
      </c>
      <c r="B2686" s="6">
        <v>45794</v>
      </c>
      <c r="C2686" t="s">
        <v>10013</v>
      </c>
      <c r="D2686" t="s">
        <v>10019</v>
      </c>
      <c r="E2686">
        <v>10</v>
      </c>
      <c r="F2686">
        <f>+_xlfn.XLOOKUP(TablaVentas[[#This Row],[PRODUCTO FINANCIERO]],TablaPrecios[PRODUCTO FINANCIERO],TablaPrecios[PRECIO UNIT],0)</f>
        <v>9.9</v>
      </c>
      <c r="G2686" s="2">
        <f>+TablaVentas[[#This Row],[CANTIDAD]]*TablaVentas[[#This Row],[PRECIO UNITARIO]]</f>
        <v>99</v>
      </c>
      <c r="H2686" s="1">
        <f t="shared" ca="1" si="41"/>
        <v>0.15412289714106675</v>
      </c>
      <c r="I2686" s="2">
        <f ca="1">+TablaVentas[[#This Row],[VENTAL TOTAL]]-TablaVentas[[#This Row],[VENTAL TOTAL]]*TablaVentas[[#This Row],[DESCUENTO]]</f>
        <v>83.741833183034387</v>
      </c>
      <c r="J2686" s="2">
        <f ca="1">0.18*TablaVentas[[#This Row],[SUBTOTAL]]</f>
        <v>15.07352997294619</v>
      </c>
      <c r="K2686" s="2">
        <f ca="1">+TablaVentas[[#This Row],[SUBTOTAL]]+TablaVentas[[#This Row],[IGV]]</f>
        <v>98.815363155980577</v>
      </c>
    </row>
    <row r="2687" spans="1:11" x14ac:dyDescent="0.25">
      <c r="A2687" t="s">
        <v>2696</v>
      </c>
      <c r="B2687" s="6">
        <v>45579</v>
      </c>
      <c r="C2687" t="s">
        <v>10011</v>
      </c>
      <c r="D2687" t="s">
        <v>10018</v>
      </c>
      <c r="E2687">
        <v>6</v>
      </c>
      <c r="F2687">
        <f>+_xlfn.XLOOKUP(TablaVentas[[#This Row],[PRODUCTO FINANCIERO]],TablaPrecios[PRODUCTO FINANCIERO],TablaPrecios[PRECIO UNIT],0)</f>
        <v>14.9</v>
      </c>
      <c r="G2687" s="2">
        <f>+TablaVentas[[#This Row],[CANTIDAD]]*TablaVentas[[#This Row],[PRECIO UNITARIO]]</f>
        <v>89.4</v>
      </c>
      <c r="H2687" s="1">
        <f t="shared" ca="1" si="41"/>
        <v>0.19662915232489164</v>
      </c>
      <c r="I2687" s="2">
        <f ca="1">+TablaVentas[[#This Row],[VENTAL TOTAL]]-TablaVentas[[#This Row],[VENTAL TOTAL]]*TablaVentas[[#This Row],[DESCUENTO]]</f>
        <v>71.821353782154688</v>
      </c>
      <c r="J2687" s="2">
        <f ca="1">0.18*TablaVentas[[#This Row],[SUBTOTAL]]</f>
        <v>12.927843680787843</v>
      </c>
      <c r="K2687" s="2">
        <f ca="1">+TablaVentas[[#This Row],[SUBTOTAL]]+TablaVentas[[#This Row],[IGV]]</f>
        <v>84.749197462942533</v>
      </c>
    </row>
    <row r="2688" spans="1:11" x14ac:dyDescent="0.25">
      <c r="A2688" t="s">
        <v>2697</v>
      </c>
      <c r="B2688" s="6">
        <v>46249</v>
      </c>
      <c r="C2688" t="s">
        <v>10014</v>
      </c>
      <c r="D2688" t="s">
        <v>10022</v>
      </c>
      <c r="E2688">
        <v>5</v>
      </c>
      <c r="F2688">
        <f>+_xlfn.XLOOKUP(TablaVentas[[#This Row],[PRODUCTO FINANCIERO]],TablaPrecios[PRODUCTO FINANCIERO],TablaPrecios[PRECIO UNIT],0)</f>
        <v>20.9</v>
      </c>
      <c r="G2688" s="2">
        <f>+TablaVentas[[#This Row],[CANTIDAD]]*TablaVentas[[#This Row],[PRECIO UNITARIO]]</f>
        <v>104.5</v>
      </c>
      <c r="H2688" s="1">
        <f t="shared" ca="1" si="41"/>
        <v>0.18212642020866426</v>
      </c>
      <c r="I2688" s="2">
        <f ca="1">+TablaVentas[[#This Row],[VENTAL TOTAL]]-TablaVentas[[#This Row],[VENTAL TOTAL]]*TablaVentas[[#This Row],[DESCUENTO]]</f>
        <v>85.467789088194593</v>
      </c>
      <c r="J2688" s="2">
        <f ca="1">0.18*TablaVentas[[#This Row],[SUBTOTAL]]</f>
        <v>15.384202035875026</v>
      </c>
      <c r="K2688" s="2">
        <f ca="1">+TablaVentas[[#This Row],[SUBTOTAL]]+TablaVentas[[#This Row],[IGV]]</f>
        <v>100.85199112406961</v>
      </c>
    </row>
    <row r="2689" spans="1:11" x14ac:dyDescent="0.25">
      <c r="A2689" t="s">
        <v>2698</v>
      </c>
      <c r="B2689" s="6">
        <v>45618</v>
      </c>
      <c r="C2689" t="s">
        <v>10011</v>
      </c>
      <c r="D2689" t="s">
        <v>10020</v>
      </c>
      <c r="E2689">
        <v>6</v>
      </c>
      <c r="F2689">
        <f>+_xlfn.XLOOKUP(TablaVentas[[#This Row],[PRODUCTO FINANCIERO]],TablaPrecios[PRODUCTO FINANCIERO],TablaPrecios[PRECIO UNIT],0)</f>
        <v>14.9</v>
      </c>
      <c r="G2689" s="2">
        <f>+TablaVentas[[#This Row],[CANTIDAD]]*TablaVentas[[#This Row],[PRECIO UNITARIO]]</f>
        <v>89.4</v>
      </c>
      <c r="H2689" s="1">
        <f t="shared" ca="1" si="41"/>
        <v>0.14870938249316326</v>
      </c>
      <c r="I2689" s="2">
        <f ca="1">+TablaVentas[[#This Row],[VENTAL TOTAL]]-TablaVentas[[#This Row],[VENTAL TOTAL]]*TablaVentas[[#This Row],[DESCUENTO]]</f>
        <v>76.105381205111215</v>
      </c>
      <c r="J2689" s="2">
        <f ca="1">0.18*TablaVentas[[#This Row],[SUBTOTAL]]</f>
        <v>13.698968616920018</v>
      </c>
      <c r="K2689" s="2">
        <f ca="1">+TablaVentas[[#This Row],[SUBTOTAL]]+TablaVentas[[#This Row],[IGV]]</f>
        <v>89.804349822031227</v>
      </c>
    </row>
    <row r="2690" spans="1:11" x14ac:dyDescent="0.25">
      <c r="A2690" t="s">
        <v>2699</v>
      </c>
      <c r="B2690" s="6">
        <v>46118</v>
      </c>
      <c r="C2690" t="s">
        <v>10014</v>
      </c>
      <c r="D2690" t="s">
        <v>10017</v>
      </c>
      <c r="E2690">
        <v>19</v>
      </c>
      <c r="F2690">
        <f>+_xlfn.XLOOKUP(TablaVentas[[#This Row],[PRODUCTO FINANCIERO]],TablaPrecios[PRODUCTO FINANCIERO],TablaPrecios[PRECIO UNIT],0)</f>
        <v>9.9</v>
      </c>
      <c r="G2690" s="2">
        <f>+TablaVentas[[#This Row],[CANTIDAD]]*TablaVentas[[#This Row],[PRECIO UNITARIO]]</f>
        <v>188.1</v>
      </c>
      <c r="H2690" s="1">
        <f t="shared" ref="H2690:H2753" ca="1" si="42">+RAND()*0.1+0.1</f>
        <v>0.18556343264258082</v>
      </c>
      <c r="I2690" s="2">
        <f ca="1">+TablaVentas[[#This Row],[VENTAL TOTAL]]-TablaVentas[[#This Row],[VENTAL TOTAL]]*TablaVentas[[#This Row],[DESCUENTO]]</f>
        <v>153.19551831993056</v>
      </c>
      <c r="J2690" s="2">
        <f ca="1">0.18*TablaVentas[[#This Row],[SUBTOTAL]]</f>
        <v>27.5751932975875</v>
      </c>
      <c r="K2690" s="2">
        <f ca="1">+TablaVentas[[#This Row],[SUBTOTAL]]+TablaVentas[[#This Row],[IGV]]</f>
        <v>180.77071161751806</v>
      </c>
    </row>
    <row r="2691" spans="1:11" x14ac:dyDescent="0.25">
      <c r="A2691" t="s">
        <v>2700</v>
      </c>
      <c r="B2691" s="6">
        <v>45698</v>
      </c>
      <c r="C2691" t="s">
        <v>10014</v>
      </c>
      <c r="D2691" t="s">
        <v>10022</v>
      </c>
      <c r="E2691">
        <v>3</v>
      </c>
      <c r="F2691">
        <f>+_xlfn.XLOOKUP(TablaVentas[[#This Row],[PRODUCTO FINANCIERO]],TablaPrecios[PRODUCTO FINANCIERO],TablaPrecios[PRECIO UNIT],0)</f>
        <v>20.9</v>
      </c>
      <c r="G2691" s="2">
        <f>+TablaVentas[[#This Row],[CANTIDAD]]*TablaVentas[[#This Row],[PRECIO UNITARIO]]</f>
        <v>62.699999999999996</v>
      </c>
      <c r="H2691" s="1">
        <f t="shared" ca="1" si="42"/>
        <v>0.19031315188865647</v>
      </c>
      <c r="I2691" s="2">
        <f ca="1">+TablaVentas[[#This Row],[VENTAL TOTAL]]-TablaVentas[[#This Row],[VENTAL TOTAL]]*TablaVentas[[#This Row],[DESCUENTO]]</f>
        <v>50.767365376581239</v>
      </c>
      <c r="J2691" s="2">
        <f ca="1">0.18*TablaVentas[[#This Row],[SUBTOTAL]]</f>
        <v>9.1381257677846222</v>
      </c>
      <c r="K2691" s="2">
        <f ca="1">+TablaVentas[[#This Row],[SUBTOTAL]]+TablaVentas[[#This Row],[IGV]]</f>
        <v>59.905491144365861</v>
      </c>
    </row>
    <row r="2692" spans="1:11" x14ac:dyDescent="0.25">
      <c r="A2692" t="s">
        <v>2701</v>
      </c>
      <c r="B2692" s="6">
        <v>46294</v>
      </c>
      <c r="C2692" t="s">
        <v>10016</v>
      </c>
      <c r="D2692" t="s">
        <v>10020</v>
      </c>
      <c r="E2692">
        <v>14</v>
      </c>
      <c r="F2692">
        <f>+_xlfn.XLOOKUP(TablaVentas[[#This Row],[PRODUCTO FINANCIERO]],TablaPrecios[PRODUCTO FINANCIERO],TablaPrecios[PRECIO UNIT],0)</f>
        <v>14.9</v>
      </c>
      <c r="G2692" s="2">
        <f>+TablaVentas[[#This Row],[CANTIDAD]]*TablaVentas[[#This Row],[PRECIO UNITARIO]]</f>
        <v>208.6</v>
      </c>
      <c r="H2692" s="1">
        <f t="shared" ca="1" si="42"/>
        <v>0.19381605379656247</v>
      </c>
      <c r="I2692" s="2">
        <f ca="1">+TablaVentas[[#This Row],[VENTAL TOTAL]]-TablaVentas[[#This Row],[VENTAL TOTAL]]*TablaVentas[[#This Row],[DESCUENTO]]</f>
        <v>168.16997117803706</v>
      </c>
      <c r="J2692" s="2">
        <f ca="1">0.18*TablaVentas[[#This Row],[SUBTOTAL]]</f>
        <v>30.270594812046671</v>
      </c>
      <c r="K2692" s="2">
        <f ca="1">+TablaVentas[[#This Row],[SUBTOTAL]]+TablaVentas[[#This Row],[IGV]]</f>
        <v>198.44056599008374</v>
      </c>
    </row>
    <row r="2693" spans="1:11" x14ac:dyDescent="0.25">
      <c r="A2693" t="s">
        <v>2702</v>
      </c>
      <c r="B2693" s="6">
        <v>46018</v>
      </c>
      <c r="C2693" t="s">
        <v>10014</v>
      </c>
      <c r="D2693" t="s">
        <v>10022</v>
      </c>
      <c r="E2693">
        <v>6</v>
      </c>
      <c r="F2693">
        <f>+_xlfn.XLOOKUP(TablaVentas[[#This Row],[PRODUCTO FINANCIERO]],TablaPrecios[PRODUCTO FINANCIERO],TablaPrecios[PRECIO UNIT],0)</f>
        <v>20.9</v>
      </c>
      <c r="G2693" s="2">
        <f>+TablaVentas[[#This Row],[CANTIDAD]]*TablaVentas[[#This Row],[PRECIO UNITARIO]]</f>
        <v>125.39999999999999</v>
      </c>
      <c r="H2693" s="1">
        <f t="shared" ca="1" si="42"/>
        <v>0.17992600724598515</v>
      </c>
      <c r="I2693" s="2">
        <f ca="1">+TablaVentas[[#This Row],[VENTAL TOTAL]]-TablaVentas[[#This Row],[VENTAL TOTAL]]*TablaVentas[[#This Row],[DESCUENTO]]</f>
        <v>102.83727869135345</v>
      </c>
      <c r="J2693" s="2">
        <f ca="1">0.18*TablaVentas[[#This Row],[SUBTOTAL]]</f>
        <v>18.510710164443619</v>
      </c>
      <c r="K2693" s="2">
        <f ca="1">+TablaVentas[[#This Row],[SUBTOTAL]]+TablaVentas[[#This Row],[IGV]]</f>
        <v>121.34798885579707</v>
      </c>
    </row>
    <row r="2694" spans="1:11" x14ac:dyDescent="0.25">
      <c r="A2694" t="s">
        <v>2703</v>
      </c>
      <c r="B2694" s="6">
        <v>46265</v>
      </c>
      <c r="C2694" t="s">
        <v>10015</v>
      </c>
      <c r="D2694" t="s">
        <v>10019</v>
      </c>
      <c r="E2694">
        <v>17</v>
      </c>
      <c r="F2694">
        <f>+_xlfn.XLOOKUP(TablaVentas[[#This Row],[PRODUCTO FINANCIERO]],TablaPrecios[PRODUCTO FINANCIERO],TablaPrecios[PRECIO UNIT],0)</f>
        <v>9.9</v>
      </c>
      <c r="G2694" s="2">
        <f>+TablaVentas[[#This Row],[CANTIDAD]]*TablaVentas[[#This Row],[PRECIO UNITARIO]]</f>
        <v>168.3</v>
      </c>
      <c r="H2694" s="1">
        <f t="shared" ca="1" si="42"/>
        <v>0.13179185933961254</v>
      </c>
      <c r="I2694" s="2">
        <f ca="1">+TablaVentas[[#This Row],[VENTAL TOTAL]]-TablaVentas[[#This Row],[VENTAL TOTAL]]*TablaVentas[[#This Row],[DESCUENTO]]</f>
        <v>146.11943007314321</v>
      </c>
      <c r="J2694" s="2">
        <f ca="1">0.18*TablaVentas[[#This Row],[SUBTOTAL]]</f>
        <v>26.301497413165777</v>
      </c>
      <c r="K2694" s="2">
        <f ca="1">+TablaVentas[[#This Row],[SUBTOTAL]]+TablaVentas[[#This Row],[IGV]]</f>
        <v>172.42092748630898</v>
      </c>
    </row>
    <row r="2695" spans="1:11" x14ac:dyDescent="0.25">
      <c r="A2695" t="s">
        <v>2704</v>
      </c>
      <c r="B2695" s="6">
        <v>45575</v>
      </c>
      <c r="C2695" t="s">
        <v>10013</v>
      </c>
      <c r="D2695" t="s">
        <v>10017</v>
      </c>
      <c r="E2695">
        <v>9</v>
      </c>
      <c r="F2695">
        <f>+_xlfn.XLOOKUP(TablaVentas[[#This Row],[PRODUCTO FINANCIERO]],TablaPrecios[PRODUCTO FINANCIERO],TablaPrecios[PRECIO UNIT],0)</f>
        <v>9.9</v>
      </c>
      <c r="G2695" s="2">
        <f>+TablaVentas[[#This Row],[CANTIDAD]]*TablaVentas[[#This Row],[PRECIO UNITARIO]]</f>
        <v>89.100000000000009</v>
      </c>
      <c r="H2695" s="1">
        <f t="shared" ca="1" si="42"/>
        <v>0.16519994075559982</v>
      </c>
      <c r="I2695" s="2">
        <f ca="1">+TablaVentas[[#This Row],[VENTAL TOTAL]]-TablaVentas[[#This Row],[VENTAL TOTAL]]*TablaVentas[[#This Row],[DESCUENTO]]</f>
        <v>74.380685278676069</v>
      </c>
      <c r="J2695" s="2">
        <f ca="1">0.18*TablaVentas[[#This Row],[SUBTOTAL]]</f>
        <v>13.388523350161693</v>
      </c>
      <c r="K2695" s="2">
        <f ca="1">+TablaVentas[[#This Row],[SUBTOTAL]]+TablaVentas[[#This Row],[IGV]]</f>
        <v>87.76920862883776</v>
      </c>
    </row>
    <row r="2696" spans="1:11" x14ac:dyDescent="0.25">
      <c r="A2696" t="s">
        <v>2705</v>
      </c>
      <c r="B2696" s="6">
        <v>45867</v>
      </c>
      <c r="C2696" t="s">
        <v>10015</v>
      </c>
      <c r="D2696" t="s">
        <v>10018</v>
      </c>
      <c r="E2696">
        <v>5</v>
      </c>
      <c r="F2696">
        <f>+_xlfn.XLOOKUP(TablaVentas[[#This Row],[PRODUCTO FINANCIERO]],TablaPrecios[PRODUCTO FINANCIERO],TablaPrecios[PRECIO UNIT],0)</f>
        <v>14.9</v>
      </c>
      <c r="G2696" s="2">
        <f>+TablaVentas[[#This Row],[CANTIDAD]]*TablaVentas[[#This Row],[PRECIO UNITARIO]]</f>
        <v>74.5</v>
      </c>
      <c r="H2696" s="1">
        <f t="shared" ca="1" si="42"/>
        <v>0.17265403561981632</v>
      </c>
      <c r="I2696" s="2">
        <f ca="1">+TablaVentas[[#This Row],[VENTAL TOTAL]]-TablaVentas[[#This Row],[VENTAL TOTAL]]*TablaVentas[[#This Row],[DESCUENTO]]</f>
        <v>61.637274346323686</v>
      </c>
      <c r="J2696" s="2">
        <f ca="1">0.18*TablaVentas[[#This Row],[SUBTOTAL]]</f>
        <v>11.094709382338262</v>
      </c>
      <c r="K2696" s="2">
        <f ca="1">+TablaVentas[[#This Row],[SUBTOTAL]]+TablaVentas[[#This Row],[IGV]]</f>
        <v>72.731983728661945</v>
      </c>
    </row>
    <row r="2697" spans="1:11" x14ac:dyDescent="0.25">
      <c r="A2697" t="s">
        <v>2706</v>
      </c>
      <c r="B2697" s="6">
        <v>45902</v>
      </c>
      <c r="C2697" t="s">
        <v>10014</v>
      </c>
      <c r="D2697" t="s">
        <v>10017</v>
      </c>
      <c r="E2697">
        <v>10</v>
      </c>
      <c r="F2697">
        <f>+_xlfn.XLOOKUP(TablaVentas[[#This Row],[PRODUCTO FINANCIERO]],TablaPrecios[PRODUCTO FINANCIERO],TablaPrecios[PRECIO UNIT],0)</f>
        <v>9.9</v>
      </c>
      <c r="G2697" s="2">
        <f>+TablaVentas[[#This Row],[CANTIDAD]]*TablaVentas[[#This Row],[PRECIO UNITARIO]]</f>
        <v>99</v>
      </c>
      <c r="H2697" s="1">
        <f t="shared" ca="1" si="42"/>
        <v>0.17201572360100875</v>
      </c>
      <c r="I2697" s="2">
        <f ca="1">+TablaVentas[[#This Row],[VENTAL TOTAL]]-TablaVentas[[#This Row],[VENTAL TOTAL]]*TablaVentas[[#This Row],[DESCUENTO]]</f>
        <v>81.970443363500138</v>
      </c>
      <c r="J2697" s="2">
        <f ca="1">0.18*TablaVentas[[#This Row],[SUBTOTAL]]</f>
        <v>14.754679805430024</v>
      </c>
      <c r="K2697" s="2">
        <f ca="1">+TablaVentas[[#This Row],[SUBTOTAL]]+TablaVentas[[#This Row],[IGV]]</f>
        <v>96.725123168930168</v>
      </c>
    </row>
    <row r="2698" spans="1:11" x14ac:dyDescent="0.25">
      <c r="A2698" t="s">
        <v>2707</v>
      </c>
      <c r="B2698" s="6">
        <v>46234</v>
      </c>
      <c r="C2698" t="s">
        <v>10011</v>
      </c>
      <c r="D2698" t="s">
        <v>10022</v>
      </c>
      <c r="E2698">
        <v>4</v>
      </c>
      <c r="F2698">
        <f>+_xlfn.XLOOKUP(TablaVentas[[#This Row],[PRODUCTO FINANCIERO]],TablaPrecios[PRODUCTO FINANCIERO],TablaPrecios[PRECIO UNIT],0)</f>
        <v>20.9</v>
      </c>
      <c r="G2698" s="2">
        <f>+TablaVentas[[#This Row],[CANTIDAD]]*TablaVentas[[#This Row],[PRECIO UNITARIO]]</f>
        <v>83.6</v>
      </c>
      <c r="H2698" s="1">
        <f t="shared" ca="1" si="42"/>
        <v>0.18069321905927516</v>
      </c>
      <c r="I2698" s="2">
        <f ca="1">+TablaVentas[[#This Row],[VENTAL TOTAL]]-TablaVentas[[#This Row],[VENTAL TOTAL]]*TablaVentas[[#This Row],[DESCUENTO]]</f>
        <v>68.494046886644597</v>
      </c>
      <c r="J2698" s="2">
        <f ca="1">0.18*TablaVentas[[#This Row],[SUBTOTAL]]</f>
        <v>12.328928439596027</v>
      </c>
      <c r="K2698" s="2">
        <f ca="1">+TablaVentas[[#This Row],[SUBTOTAL]]+TablaVentas[[#This Row],[IGV]]</f>
        <v>80.822975326240623</v>
      </c>
    </row>
    <row r="2699" spans="1:11" x14ac:dyDescent="0.25">
      <c r="A2699" t="s">
        <v>2708</v>
      </c>
      <c r="B2699" s="6">
        <v>45495</v>
      </c>
      <c r="C2699" t="s">
        <v>10016</v>
      </c>
      <c r="D2699" t="s">
        <v>10019</v>
      </c>
      <c r="E2699">
        <v>15</v>
      </c>
      <c r="F2699">
        <f>+_xlfn.XLOOKUP(TablaVentas[[#This Row],[PRODUCTO FINANCIERO]],TablaPrecios[PRODUCTO FINANCIERO],TablaPrecios[PRECIO UNIT],0)</f>
        <v>9.9</v>
      </c>
      <c r="G2699" s="2">
        <f>+TablaVentas[[#This Row],[CANTIDAD]]*TablaVentas[[#This Row],[PRECIO UNITARIO]]</f>
        <v>148.5</v>
      </c>
      <c r="H2699" s="1">
        <f t="shared" ca="1" si="42"/>
        <v>0.18531254416481852</v>
      </c>
      <c r="I2699" s="2">
        <f ca="1">+TablaVentas[[#This Row],[VENTAL TOTAL]]-TablaVentas[[#This Row],[VENTAL TOTAL]]*TablaVentas[[#This Row],[DESCUENTO]]</f>
        <v>120.98108719152445</v>
      </c>
      <c r="J2699" s="2">
        <f ca="1">0.18*TablaVentas[[#This Row],[SUBTOTAL]]</f>
        <v>21.776595694474402</v>
      </c>
      <c r="K2699" s="2">
        <f ca="1">+TablaVentas[[#This Row],[SUBTOTAL]]+TablaVentas[[#This Row],[IGV]]</f>
        <v>142.75768288599886</v>
      </c>
    </row>
    <row r="2700" spans="1:11" x14ac:dyDescent="0.25">
      <c r="A2700" t="s">
        <v>2709</v>
      </c>
      <c r="B2700" s="6">
        <v>45550</v>
      </c>
      <c r="C2700" t="s">
        <v>10014</v>
      </c>
      <c r="D2700" t="s">
        <v>10022</v>
      </c>
      <c r="E2700">
        <v>6</v>
      </c>
      <c r="F2700">
        <f>+_xlfn.XLOOKUP(TablaVentas[[#This Row],[PRODUCTO FINANCIERO]],TablaPrecios[PRODUCTO FINANCIERO],TablaPrecios[PRECIO UNIT],0)</f>
        <v>20.9</v>
      </c>
      <c r="G2700" s="2">
        <f>+TablaVentas[[#This Row],[CANTIDAD]]*TablaVentas[[#This Row],[PRECIO UNITARIO]]</f>
        <v>125.39999999999999</v>
      </c>
      <c r="H2700" s="1">
        <f t="shared" ca="1" si="42"/>
        <v>0.18904299878387829</v>
      </c>
      <c r="I2700" s="2">
        <f ca="1">+TablaVentas[[#This Row],[VENTAL TOTAL]]-TablaVentas[[#This Row],[VENTAL TOTAL]]*TablaVentas[[#This Row],[DESCUENTO]]</f>
        <v>101.69400795250166</v>
      </c>
      <c r="J2700" s="2">
        <f ca="1">0.18*TablaVentas[[#This Row],[SUBTOTAL]]</f>
        <v>18.3049214314503</v>
      </c>
      <c r="K2700" s="2">
        <f ca="1">+TablaVentas[[#This Row],[SUBTOTAL]]+TablaVentas[[#This Row],[IGV]]</f>
        <v>119.99892938395196</v>
      </c>
    </row>
    <row r="2701" spans="1:11" x14ac:dyDescent="0.25">
      <c r="A2701" t="s">
        <v>2710</v>
      </c>
      <c r="B2701" s="6">
        <v>45627</v>
      </c>
      <c r="C2701" t="s">
        <v>10015</v>
      </c>
      <c r="D2701" t="s">
        <v>10022</v>
      </c>
      <c r="E2701">
        <v>10</v>
      </c>
      <c r="F2701">
        <f>+_xlfn.XLOOKUP(TablaVentas[[#This Row],[PRODUCTO FINANCIERO]],TablaPrecios[PRODUCTO FINANCIERO],TablaPrecios[PRECIO UNIT],0)</f>
        <v>20.9</v>
      </c>
      <c r="G2701" s="2">
        <f>+TablaVentas[[#This Row],[CANTIDAD]]*TablaVentas[[#This Row],[PRECIO UNITARIO]]</f>
        <v>209</v>
      </c>
      <c r="H2701" s="1">
        <f t="shared" ca="1" si="42"/>
        <v>0.19942770914072938</v>
      </c>
      <c r="I2701" s="2">
        <f ca="1">+TablaVentas[[#This Row],[VENTAL TOTAL]]-TablaVentas[[#This Row],[VENTAL TOTAL]]*TablaVentas[[#This Row],[DESCUENTO]]</f>
        <v>167.31960878958756</v>
      </c>
      <c r="J2701" s="2">
        <f ca="1">0.18*TablaVentas[[#This Row],[SUBTOTAL]]</f>
        <v>30.117529582125758</v>
      </c>
      <c r="K2701" s="2">
        <f ca="1">+TablaVentas[[#This Row],[SUBTOTAL]]+TablaVentas[[#This Row],[IGV]]</f>
        <v>197.43713837171333</v>
      </c>
    </row>
    <row r="2702" spans="1:11" x14ac:dyDescent="0.25">
      <c r="A2702" t="s">
        <v>2711</v>
      </c>
      <c r="B2702" s="6">
        <v>45897</v>
      </c>
      <c r="C2702" t="s">
        <v>10013</v>
      </c>
      <c r="D2702" t="s">
        <v>10020</v>
      </c>
      <c r="E2702">
        <v>5</v>
      </c>
      <c r="F2702">
        <f>+_xlfn.XLOOKUP(TablaVentas[[#This Row],[PRODUCTO FINANCIERO]],TablaPrecios[PRODUCTO FINANCIERO],TablaPrecios[PRECIO UNIT],0)</f>
        <v>14.9</v>
      </c>
      <c r="G2702" s="2">
        <f>+TablaVentas[[#This Row],[CANTIDAD]]*TablaVentas[[#This Row],[PRECIO UNITARIO]]</f>
        <v>74.5</v>
      </c>
      <c r="H2702" s="1">
        <f t="shared" ca="1" si="42"/>
        <v>0.10810506658136289</v>
      </c>
      <c r="I2702" s="2">
        <f ca="1">+TablaVentas[[#This Row],[VENTAL TOTAL]]-TablaVentas[[#This Row],[VENTAL TOTAL]]*TablaVentas[[#This Row],[DESCUENTO]]</f>
        <v>66.446172539688462</v>
      </c>
      <c r="J2702" s="2">
        <f ca="1">0.18*TablaVentas[[#This Row],[SUBTOTAL]]</f>
        <v>11.960311057143922</v>
      </c>
      <c r="K2702" s="2">
        <f ca="1">+TablaVentas[[#This Row],[SUBTOTAL]]+TablaVentas[[#This Row],[IGV]]</f>
        <v>78.406483596832388</v>
      </c>
    </row>
    <row r="2703" spans="1:11" x14ac:dyDescent="0.25">
      <c r="A2703" t="s">
        <v>2712</v>
      </c>
      <c r="B2703" s="6">
        <v>46292</v>
      </c>
      <c r="C2703" t="s">
        <v>10011</v>
      </c>
      <c r="D2703" t="s">
        <v>10020</v>
      </c>
      <c r="E2703">
        <v>7</v>
      </c>
      <c r="F2703">
        <f>+_xlfn.XLOOKUP(TablaVentas[[#This Row],[PRODUCTO FINANCIERO]],TablaPrecios[PRODUCTO FINANCIERO],TablaPrecios[PRECIO UNIT],0)</f>
        <v>14.9</v>
      </c>
      <c r="G2703" s="2">
        <f>+TablaVentas[[#This Row],[CANTIDAD]]*TablaVentas[[#This Row],[PRECIO UNITARIO]]</f>
        <v>104.3</v>
      </c>
      <c r="H2703" s="1">
        <f t="shared" ca="1" si="42"/>
        <v>0.15294419070087914</v>
      </c>
      <c r="I2703" s="2">
        <f ca="1">+TablaVentas[[#This Row],[VENTAL TOTAL]]-TablaVentas[[#This Row],[VENTAL TOTAL]]*TablaVentas[[#This Row],[DESCUENTO]]</f>
        <v>88.347920909898306</v>
      </c>
      <c r="J2703" s="2">
        <f ca="1">0.18*TablaVentas[[#This Row],[SUBTOTAL]]</f>
        <v>15.902625763781694</v>
      </c>
      <c r="K2703" s="2">
        <f ca="1">+TablaVentas[[#This Row],[SUBTOTAL]]+TablaVentas[[#This Row],[IGV]]</f>
        <v>104.25054667368001</v>
      </c>
    </row>
    <row r="2704" spans="1:11" x14ac:dyDescent="0.25">
      <c r="A2704" t="s">
        <v>2713</v>
      </c>
      <c r="B2704" s="6">
        <v>45860</v>
      </c>
      <c r="C2704" t="s">
        <v>10015</v>
      </c>
      <c r="D2704" t="s">
        <v>10020</v>
      </c>
      <c r="E2704">
        <v>15</v>
      </c>
      <c r="F2704">
        <f>+_xlfn.XLOOKUP(TablaVentas[[#This Row],[PRODUCTO FINANCIERO]],TablaPrecios[PRODUCTO FINANCIERO],TablaPrecios[PRECIO UNIT],0)</f>
        <v>14.9</v>
      </c>
      <c r="G2704" s="2">
        <f>+TablaVentas[[#This Row],[CANTIDAD]]*TablaVentas[[#This Row],[PRECIO UNITARIO]]</f>
        <v>223.5</v>
      </c>
      <c r="H2704" s="1">
        <f t="shared" ca="1" si="42"/>
        <v>0.1829093352514998</v>
      </c>
      <c r="I2704" s="2">
        <f ca="1">+TablaVentas[[#This Row],[VENTAL TOTAL]]-TablaVentas[[#This Row],[VENTAL TOTAL]]*TablaVentas[[#This Row],[DESCUENTO]]</f>
        <v>182.61976357128981</v>
      </c>
      <c r="J2704" s="2">
        <f ca="1">0.18*TablaVentas[[#This Row],[SUBTOTAL]]</f>
        <v>32.871557442832163</v>
      </c>
      <c r="K2704" s="2">
        <f ca="1">+TablaVentas[[#This Row],[SUBTOTAL]]+TablaVentas[[#This Row],[IGV]]</f>
        <v>215.49132101412198</v>
      </c>
    </row>
    <row r="2705" spans="1:11" x14ac:dyDescent="0.25">
      <c r="A2705" t="s">
        <v>2714</v>
      </c>
      <c r="B2705" s="6">
        <v>45473</v>
      </c>
      <c r="C2705" t="s">
        <v>10016</v>
      </c>
      <c r="D2705" t="s">
        <v>10017</v>
      </c>
      <c r="E2705">
        <v>5</v>
      </c>
      <c r="F2705">
        <f>+_xlfn.XLOOKUP(TablaVentas[[#This Row],[PRODUCTO FINANCIERO]],TablaPrecios[PRODUCTO FINANCIERO],TablaPrecios[PRECIO UNIT],0)</f>
        <v>9.9</v>
      </c>
      <c r="G2705" s="2">
        <f>+TablaVentas[[#This Row],[CANTIDAD]]*TablaVentas[[#This Row],[PRECIO UNITARIO]]</f>
        <v>49.5</v>
      </c>
      <c r="H2705" s="1">
        <f t="shared" ca="1" si="42"/>
        <v>0.18794214372953005</v>
      </c>
      <c r="I2705" s="2">
        <f ca="1">+TablaVentas[[#This Row],[VENTAL TOTAL]]-TablaVentas[[#This Row],[VENTAL TOTAL]]*TablaVentas[[#This Row],[DESCUENTO]]</f>
        <v>40.196863885388261</v>
      </c>
      <c r="J2705" s="2">
        <f ca="1">0.18*TablaVentas[[#This Row],[SUBTOTAL]]</f>
        <v>7.2354354993698866</v>
      </c>
      <c r="K2705" s="2">
        <f ca="1">+TablaVentas[[#This Row],[SUBTOTAL]]+TablaVentas[[#This Row],[IGV]]</f>
        <v>47.432299384758146</v>
      </c>
    </row>
    <row r="2706" spans="1:11" x14ac:dyDescent="0.25">
      <c r="A2706" t="s">
        <v>2715</v>
      </c>
      <c r="B2706" s="6">
        <v>45994</v>
      </c>
      <c r="C2706" t="s">
        <v>10013</v>
      </c>
      <c r="D2706" t="s">
        <v>10018</v>
      </c>
      <c r="E2706">
        <v>3</v>
      </c>
      <c r="F2706">
        <f>+_xlfn.XLOOKUP(TablaVentas[[#This Row],[PRODUCTO FINANCIERO]],TablaPrecios[PRODUCTO FINANCIERO],TablaPrecios[PRECIO UNIT],0)</f>
        <v>14.9</v>
      </c>
      <c r="G2706" s="2">
        <f>+TablaVentas[[#This Row],[CANTIDAD]]*TablaVentas[[#This Row],[PRECIO UNITARIO]]</f>
        <v>44.7</v>
      </c>
      <c r="H2706" s="1">
        <f t="shared" ca="1" si="42"/>
        <v>0.13930123245656562</v>
      </c>
      <c r="I2706" s="2">
        <f ca="1">+TablaVentas[[#This Row],[VENTAL TOTAL]]-TablaVentas[[#This Row],[VENTAL TOTAL]]*TablaVentas[[#This Row],[DESCUENTO]]</f>
        <v>38.473234909191518</v>
      </c>
      <c r="J2706" s="2">
        <f ca="1">0.18*TablaVentas[[#This Row],[SUBTOTAL]]</f>
        <v>6.9251822836544727</v>
      </c>
      <c r="K2706" s="2">
        <f ca="1">+TablaVentas[[#This Row],[SUBTOTAL]]+TablaVentas[[#This Row],[IGV]]</f>
        <v>45.39841719284599</v>
      </c>
    </row>
    <row r="2707" spans="1:11" x14ac:dyDescent="0.25">
      <c r="A2707" t="s">
        <v>2716</v>
      </c>
      <c r="B2707" s="6">
        <v>46359</v>
      </c>
      <c r="C2707" t="s">
        <v>10014</v>
      </c>
      <c r="D2707" t="s">
        <v>10019</v>
      </c>
      <c r="E2707">
        <v>15</v>
      </c>
      <c r="F2707">
        <f>+_xlfn.XLOOKUP(TablaVentas[[#This Row],[PRODUCTO FINANCIERO]],TablaPrecios[PRODUCTO FINANCIERO],TablaPrecios[PRECIO UNIT],0)</f>
        <v>9.9</v>
      </c>
      <c r="G2707" s="2">
        <f>+TablaVentas[[#This Row],[CANTIDAD]]*TablaVentas[[#This Row],[PRECIO UNITARIO]]</f>
        <v>148.5</v>
      </c>
      <c r="H2707" s="1">
        <f t="shared" ca="1" si="42"/>
        <v>0.19576977500625664</v>
      </c>
      <c r="I2707" s="2">
        <f ca="1">+TablaVentas[[#This Row],[VENTAL TOTAL]]-TablaVentas[[#This Row],[VENTAL TOTAL]]*TablaVentas[[#This Row],[DESCUENTO]]</f>
        <v>119.42818841157089</v>
      </c>
      <c r="J2707" s="2">
        <f ca="1">0.18*TablaVentas[[#This Row],[SUBTOTAL]]</f>
        <v>21.497073914082758</v>
      </c>
      <c r="K2707" s="2">
        <f ca="1">+TablaVentas[[#This Row],[SUBTOTAL]]+TablaVentas[[#This Row],[IGV]]</f>
        <v>140.92526232565365</v>
      </c>
    </row>
    <row r="2708" spans="1:11" x14ac:dyDescent="0.25">
      <c r="A2708" t="s">
        <v>2717</v>
      </c>
      <c r="B2708" s="6">
        <v>45787</v>
      </c>
      <c r="C2708" t="s">
        <v>10015</v>
      </c>
      <c r="D2708" t="s">
        <v>10018</v>
      </c>
      <c r="E2708">
        <v>15</v>
      </c>
      <c r="F2708">
        <f>+_xlfn.XLOOKUP(TablaVentas[[#This Row],[PRODUCTO FINANCIERO]],TablaPrecios[PRODUCTO FINANCIERO],TablaPrecios[PRECIO UNIT],0)</f>
        <v>14.9</v>
      </c>
      <c r="G2708" s="2">
        <f>+TablaVentas[[#This Row],[CANTIDAD]]*TablaVentas[[#This Row],[PRECIO UNITARIO]]</f>
        <v>223.5</v>
      </c>
      <c r="H2708" s="1">
        <f t="shared" ca="1" si="42"/>
        <v>0.18327774077307943</v>
      </c>
      <c r="I2708" s="2">
        <f ca="1">+TablaVentas[[#This Row],[VENTAL TOTAL]]-TablaVentas[[#This Row],[VENTAL TOTAL]]*TablaVentas[[#This Row],[DESCUENTO]]</f>
        <v>182.53742493721674</v>
      </c>
      <c r="J2708" s="2">
        <f ca="1">0.18*TablaVentas[[#This Row],[SUBTOTAL]]</f>
        <v>32.856736488699013</v>
      </c>
      <c r="K2708" s="2">
        <f ca="1">+TablaVentas[[#This Row],[SUBTOTAL]]+TablaVentas[[#This Row],[IGV]]</f>
        <v>215.39416142591574</v>
      </c>
    </row>
    <row r="2709" spans="1:11" x14ac:dyDescent="0.25">
      <c r="A2709" t="s">
        <v>2718</v>
      </c>
      <c r="B2709" s="6">
        <v>46008</v>
      </c>
      <c r="C2709" t="s">
        <v>10016</v>
      </c>
      <c r="D2709" t="s">
        <v>10022</v>
      </c>
      <c r="E2709">
        <v>6</v>
      </c>
      <c r="F2709">
        <f>+_xlfn.XLOOKUP(TablaVentas[[#This Row],[PRODUCTO FINANCIERO]],TablaPrecios[PRODUCTO FINANCIERO],TablaPrecios[PRECIO UNIT],0)</f>
        <v>20.9</v>
      </c>
      <c r="G2709" s="2">
        <f>+TablaVentas[[#This Row],[CANTIDAD]]*TablaVentas[[#This Row],[PRECIO UNITARIO]]</f>
        <v>125.39999999999999</v>
      </c>
      <c r="H2709" s="1">
        <f t="shared" ca="1" si="42"/>
        <v>0.16203297632419805</v>
      </c>
      <c r="I2709" s="2">
        <f ca="1">+TablaVentas[[#This Row],[VENTAL TOTAL]]-TablaVentas[[#This Row],[VENTAL TOTAL]]*TablaVentas[[#This Row],[DESCUENTO]]</f>
        <v>105.08106476894555</v>
      </c>
      <c r="J2709" s="2">
        <f ca="1">0.18*TablaVentas[[#This Row],[SUBTOTAL]]</f>
        <v>18.914591658410199</v>
      </c>
      <c r="K2709" s="2">
        <f ca="1">+TablaVentas[[#This Row],[SUBTOTAL]]+TablaVentas[[#This Row],[IGV]]</f>
        <v>123.99565642735575</v>
      </c>
    </row>
    <row r="2710" spans="1:11" x14ac:dyDescent="0.25">
      <c r="A2710" t="s">
        <v>2719</v>
      </c>
      <c r="B2710" s="6">
        <v>46048</v>
      </c>
      <c r="C2710" t="s">
        <v>10016</v>
      </c>
      <c r="D2710" t="s">
        <v>10018</v>
      </c>
      <c r="E2710">
        <v>18</v>
      </c>
      <c r="F2710">
        <f>+_xlfn.XLOOKUP(TablaVentas[[#This Row],[PRODUCTO FINANCIERO]],TablaPrecios[PRODUCTO FINANCIERO],TablaPrecios[PRECIO UNIT],0)</f>
        <v>14.9</v>
      </c>
      <c r="G2710" s="2">
        <f>+TablaVentas[[#This Row],[CANTIDAD]]*TablaVentas[[#This Row],[PRECIO UNITARIO]]</f>
        <v>268.2</v>
      </c>
      <c r="H2710" s="1">
        <f t="shared" ca="1" si="42"/>
        <v>0.17858061869256023</v>
      </c>
      <c r="I2710" s="2">
        <f ca="1">+TablaVentas[[#This Row],[VENTAL TOTAL]]-TablaVentas[[#This Row],[VENTAL TOTAL]]*TablaVentas[[#This Row],[DESCUENTO]]</f>
        <v>220.30467806665533</v>
      </c>
      <c r="J2710" s="2">
        <f ca="1">0.18*TablaVentas[[#This Row],[SUBTOTAL]]</f>
        <v>39.65484205199796</v>
      </c>
      <c r="K2710" s="2">
        <f ca="1">+TablaVentas[[#This Row],[SUBTOTAL]]+TablaVentas[[#This Row],[IGV]]</f>
        <v>259.9595201186533</v>
      </c>
    </row>
    <row r="2711" spans="1:11" x14ac:dyDescent="0.25">
      <c r="A2711" t="s">
        <v>2720</v>
      </c>
      <c r="B2711" s="6">
        <v>46309</v>
      </c>
      <c r="C2711" t="s">
        <v>10011</v>
      </c>
      <c r="D2711" t="s">
        <v>10022</v>
      </c>
      <c r="E2711">
        <v>11</v>
      </c>
      <c r="F2711">
        <f>+_xlfn.XLOOKUP(TablaVentas[[#This Row],[PRODUCTO FINANCIERO]],TablaPrecios[PRODUCTO FINANCIERO],TablaPrecios[PRECIO UNIT],0)</f>
        <v>20.9</v>
      </c>
      <c r="G2711" s="2">
        <f>+TablaVentas[[#This Row],[CANTIDAD]]*TablaVentas[[#This Row],[PRECIO UNITARIO]]</f>
        <v>229.89999999999998</v>
      </c>
      <c r="H2711" s="1">
        <f t="shared" ca="1" si="42"/>
        <v>0.16153412031804013</v>
      </c>
      <c r="I2711" s="2">
        <f ca="1">+TablaVentas[[#This Row],[VENTAL TOTAL]]-TablaVentas[[#This Row],[VENTAL TOTAL]]*TablaVentas[[#This Row],[DESCUENTO]]</f>
        <v>192.76330573888256</v>
      </c>
      <c r="J2711" s="2">
        <f ca="1">0.18*TablaVentas[[#This Row],[SUBTOTAL]]</f>
        <v>34.697395032998863</v>
      </c>
      <c r="K2711" s="2">
        <f ca="1">+TablaVentas[[#This Row],[SUBTOTAL]]+TablaVentas[[#This Row],[IGV]]</f>
        <v>227.46070077188142</v>
      </c>
    </row>
    <row r="2712" spans="1:11" x14ac:dyDescent="0.25">
      <c r="A2712" t="s">
        <v>2721</v>
      </c>
      <c r="B2712" s="6">
        <v>45649</v>
      </c>
      <c r="C2712" t="s">
        <v>10011</v>
      </c>
      <c r="D2712" t="s">
        <v>10020</v>
      </c>
      <c r="E2712">
        <v>12</v>
      </c>
      <c r="F2712">
        <f>+_xlfn.XLOOKUP(TablaVentas[[#This Row],[PRODUCTO FINANCIERO]],TablaPrecios[PRODUCTO FINANCIERO],TablaPrecios[PRECIO UNIT],0)</f>
        <v>14.9</v>
      </c>
      <c r="G2712" s="2">
        <f>+TablaVentas[[#This Row],[CANTIDAD]]*TablaVentas[[#This Row],[PRECIO UNITARIO]]</f>
        <v>178.8</v>
      </c>
      <c r="H2712" s="1">
        <f t="shared" ca="1" si="42"/>
        <v>0.15437086881141493</v>
      </c>
      <c r="I2712" s="2">
        <f ca="1">+TablaVentas[[#This Row],[VENTAL TOTAL]]-TablaVentas[[#This Row],[VENTAL TOTAL]]*TablaVentas[[#This Row],[DESCUENTO]]</f>
        <v>151.19848865651903</v>
      </c>
      <c r="J2712" s="2">
        <f ca="1">0.18*TablaVentas[[#This Row],[SUBTOTAL]]</f>
        <v>27.215727958173424</v>
      </c>
      <c r="K2712" s="2">
        <f ca="1">+TablaVentas[[#This Row],[SUBTOTAL]]+TablaVentas[[#This Row],[IGV]]</f>
        <v>178.41421661469246</v>
      </c>
    </row>
    <row r="2713" spans="1:11" x14ac:dyDescent="0.25">
      <c r="A2713" t="s">
        <v>2722</v>
      </c>
      <c r="B2713" s="6">
        <v>45742</v>
      </c>
      <c r="C2713" t="s">
        <v>10011</v>
      </c>
      <c r="D2713" t="s">
        <v>10020</v>
      </c>
      <c r="E2713">
        <v>6</v>
      </c>
      <c r="F2713">
        <f>+_xlfn.XLOOKUP(TablaVentas[[#This Row],[PRODUCTO FINANCIERO]],TablaPrecios[PRODUCTO FINANCIERO],TablaPrecios[PRECIO UNIT],0)</f>
        <v>14.9</v>
      </c>
      <c r="G2713" s="2">
        <f>+TablaVentas[[#This Row],[CANTIDAD]]*TablaVentas[[#This Row],[PRECIO UNITARIO]]</f>
        <v>89.4</v>
      </c>
      <c r="H2713" s="1">
        <f t="shared" ca="1" si="42"/>
        <v>0.12039863367738896</v>
      </c>
      <c r="I2713" s="2">
        <f ca="1">+TablaVentas[[#This Row],[VENTAL TOTAL]]-TablaVentas[[#This Row],[VENTAL TOTAL]]*TablaVentas[[#This Row],[DESCUENTO]]</f>
        <v>78.636362149241435</v>
      </c>
      <c r="J2713" s="2">
        <f ca="1">0.18*TablaVentas[[#This Row],[SUBTOTAL]]</f>
        <v>14.154545186863459</v>
      </c>
      <c r="K2713" s="2">
        <f ca="1">+TablaVentas[[#This Row],[SUBTOTAL]]+TablaVentas[[#This Row],[IGV]]</f>
        <v>92.790907336104894</v>
      </c>
    </row>
    <row r="2714" spans="1:11" x14ac:dyDescent="0.25">
      <c r="A2714" t="s">
        <v>2723</v>
      </c>
      <c r="B2714" s="6">
        <v>45584</v>
      </c>
      <c r="C2714" t="s">
        <v>10016</v>
      </c>
      <c r="D2714" t="s">
        <v>10018</v>
      </c>
      <c r="E2714">
        <v>17</v>
      </c>
      <c r="F2714">
        <f>+_xlfn.XLOOKUP(TablaVentas[[#This Row],[PRODUCTO FINANCIERO]],TablaPrecios[PRODUCTO FINANCIERO],TablaPrecios[PRECIO UNIT],0)</f>
        <v>14.9</v>
      </c>
      <c r="G2714" s="2">
        <f>+TablaVentas[[#This Row],[CANTIDAD]]*TablaVentas[[#This Row],[PRECIO UNITARIO]]</f>
        <v>253.3</v>
      </c>
      <c r="H2714" s="1">
        <f t="shared" ca="1" si="42"/>
        <v>0.18441975536635288</v>
      </c>
      <c r="I2714" s="2">
        <f ca="1">+TablaVentas[[#This Row],[VENTAL TOTAL]]-TablaVentas[[#This Row],[VENTAL TOTAL]]*TablaVentas[[#This Row],[DESCUENTO]]</f>
        <v>206.58647596570282</v>
      </c>
      <c r="J2714" s="2">
        <f ca="1">0.18*TablaVentas[[#This Row],[SUBTOTAL]]</f>
        <v>37.185565673826503</v>
      </c>
      <c r="K2714" s="2">
        <f ca="1">+TablaVentas[[#This Row],[SUBTOTAL]]+TablaVentas[[#This Row],[IGV]]</f>
        <v>243.77204163952933</v>
      </c>
    </row>
    <row r="2715" spans="1:11" x14ac:dyDescent="0.25">
      <c r="A2715" t="s">
        <v>2724</v>
      </c>
      <c r="B2715" s="6">
        <v>45765</v>
      </c>
      <c r="C2715" t="s">
        <v>10011</v>
      </c>
      <c r="D2715" t="s">
        <v>10019</v>
      </c>
      <c r="E2715">
        <v>10</v>
      </c>
      <c r="F2715">
        <f>+_xlfn.XLOOKUP(TablaVentas[[#This Row],[PRODUCTO FINANCIERO]],TablaPrecios[PRODUCTO FINANCIERO],TablaPrecios[PRECIO UNIT],0)</f>
        <v>9.9</v>
      </c>
      <c r="G2715" s="2">
        <f>+TablaVentas[[#This Row],[CANTIDAD]]*TablaVentas[[#This Row],[PRECIO UNITARIO]]</f>
        <v>99</v>
      </c>
      <c r="H2715" s="1">
        <f t="shared" ca="1" si="42"/>
        <v>0.17347806587197417</v>
      </c>
      <c r="I2715" s="2">
        <f ca="1">+TablaVentas[[#This Row],[VENTAL TOTAL]]-TablaVentas[[#This Row],[VENTAL TOTAL]]*TablaVentas[[#This Row],[DESCUENTO]]</f>
        <v>81.825671478674565</v>
      </c>
      <c r="J2715" s="2">
        <f ca="1">0.18*TablaVentas[[#This Row],[SUBTOTAL]]</f>
        <v>14.728620866161421</v>
      </c>
      <c r="K2715" s="2">
        <f ca="1">+TablaVentas[[#This Row],[SUBTOTAL]]+TablaVentas[[#This Row],[IGV]]</f>
        <v>96.554292344835986</v>
      </c>
    </row>
    <row r="2716" spans="1:11" x14ac:dyDescent="0.25">
      <c r="A2716" t="s">
        <v>2725</v>
      </c>
      <c r="B2716" s="6">
        <v>46216</v>
      </c>
      <c r="C2716" t="s">
        <v>10014</v>
      </c>
      <c r="D2716" t="s">
        <v>10022</v>
      </c>
      <c r="E2716">
        <v>19</v>
      </c>
      <c r="F2716">
        <f>+_xlfn.XLOOKUP(TablaVentas[[#This Row],[PRODUCTO FINANCIERO]],TablaPrecios[PRODUCTO FINANCIERO],TablaPrecios[PRECIO UNIT],0)</f>
        <v>20.9</v>
      </c>
      <c r="G2716" s="2">
        <f>+TablaVentas[[#This Row],[CANTIDAD]]*TablaVentas[[#This Row],[PRECIO UNITARIO]]</f>
        <v>397.09999999999997</v>
      </c>
      <c r="H2716" s="1">
        <f t="shared" ca="1" si="42"/>
        <v>0.11081901391568208</v>
      </c>
      <c r="I2716" s="2">
        <f ca="1">+TablaVentas[[#This Row],[VENTAL TOTAL]]-TablaVentas[[#This Row],[VENTAL TOTAL]]*TablaVentas[[#This Row],[DESCUENTO]]</f>
        <v>353.09376957408261</v>
      </c>
      <c r="J2716" s="2">
        <f ca="1">0.18*TablaVentas[[#This Row],[SUBTOTAL]]</f>
        <v>63.556878523334866</v>
      </c>
      <c r="K2716" s="2">
        <f ca="1">+TablaVentas[[#This Row],[SUBTOTAL]]+TablaVentas[[#This Row],[IGV]]</f>
        <v>416.6506480974175</v>
      </c>
    </row>
    <row r="2717" spans="1:11" x14ac:dyDescent="0.25">
      <c r="A2717" t="s">
        <v>2726</v>
      </c>
      <c r="B2717" s="6">
        <v>45413</v>
      </c>
      <c r="C2717" t="s">
        <v>10011</v>
      </c>
      <c r="D2717" t="s">
        <v>10020</v>
      </c>
      <c r="E2717">
        <v>4</v>
      </c>
      <c r="F2717">
        <f>+_xlfn.XLOOKUP(TablaVentas[[#This Row],[PRODUCTO FINANCIERO]],TablaPrecios[PRODUCTO FINANCIERO],TablaPrecios[PRECIO UNIT],0)</f>
        <v>14.9</v>
      </c>
      <c r="G2717" s="2">
        <f>+TablaVentas[[#This Row],[CANTIDAD]]*TablaVentas[[#This Row],[PRECIO UNITARIO]]</f>
        <v>59.6</v>
      </c>
      <c r="H2717" s="1">
        <f t="shared" ca="1" si="42"/>
        <v>0.17447913964462558</v>
      </c>
      <c r="I2717" s="2">
        <f ca="1">+TablaVentas[[#This Row],[VENTAL TOTAL]]-TablaVentas[[#This Row],[VENTAL TOTAL]]*TablaVentas[[#This Row],[DESCUENTO]]</f>
        <v>49.201043277180318</v>
      </c>
      <c r="J2717" s="2">
        <f ca="1">0.18*TablaVentas[[#This Row],[SUBTOTAL]]</f>
        <v>8.8561877898924575</v>
      </c>
      <c r="K2717" s="2">
        <f ca="1">+TablaVentas[[#This Row],[SUBTOTAL]]+TablaVentas[[#This Row],[IGV]]</f>
        <v>58.057231067072777</v>
      </c>
    </row>
    <row r="2718" spans="1:11" x14ac:dyDescent="0.25">
      <c r="A2718" t="s">
        <v>2727</v>
      </c>
      <c r="B2718" s="6">
        <v>46365</v>
      </c>
      <c r="C2718" t="s">
        <v>10014</v>
      </c>
      <c r="D2718" t="s">
        <v>10020</v>
      </c>
      <c r="E2718">
        <v>12</v>
      </c>
      <c r="F2718">
        <f>+_xlfn.XLOOKUP(TablaVentas[[#This Row],[PRODUCTO FINANCIERO]],TablaPrecios[PRODUCTO FINANCIERO],TablaPrecios[PRECIO UNIT],0)</f>
        <v>14.9</v>
      </c>
      <c r="G2718" s="2">
        <f>+TablaVentas[[#This Row],[CANTIDAD]]*TablaVentas[[#This Row],[PRECIO UNITARIO]]</f>
        <v>178.8</v>
      </c>
      <c r="H2718" s="1">
        <f t="shared" ca="1" si="42"/>
        <v>0.16097164442939291</v>
      </c>
      <c r="I2718" s="2">
        <f ca="1">+TablaVentas[[#This Row],[VENTAL TOTAL]]-TablaVentas[[#This Row],[VENTAL TOTAL]]*TablaVentas[[#This Row],[DESCUENTO]]</f>
        <v>150.01826997602456</v>
      </c>
      <c r="J2718" s="2">
        <f ca="1">0.18*TablaVentas[[#This Row],[SUBTOTAL]]</f>
        <v>27.00328859568442</v>
      </c>
      <c r="K2718" s="2">
        <f ca="1">+TablaVentas[[#This Row],[SUBTOTAL]]+TablaVentas[[#This Row],[IGV]]</f>
        <v>177.02155857170897</v>
      </c>
    </row>
    <row r="2719" spans="1:11" x14ac:dyDescent="0.25">
      <c r="A2719" t="s">
        <v>2728</v>
      </c>
      <c r="B2719" s="6">
        <v>45865</v>
      </c>
      <c r="C2719" t="s">
        <v>10014</v>
      </c>
      <c r="D2719" t="s">
        <v>10018</v>
      </c>
      <c r="E2719">
        <v>13</v>
      </c>
      <c r="F2719">
        <f>+_xlfn.XLOOKUP(TablaVentas[[#This Row],[PRODUCTO FINANCIERO]],TablaPrecios[PRODUCTO FINANCIERO],TablaPrecios[PRECIO UNIT],0)</f>
        <v>14.9</v>
      </c>
      <c r="G2719" s="2">
        <f>+TablaVentas[[#This Row],[CANTIDAD]]*TablaVentas[[#This Row],[PRECIO UNITARIO]]</f>
        <v>193.70000000000002</v>
      </c>
      <c r="H2719" s="1">
        <f t="shared" ca="1" si="42"/>
        <v>0.11126815652778672</v>
      </c>
      <c r="I2719" s="2">
        <f ca="1">+TablaVentas[[#This Row],[VENTAL TOTAL]]-TablaVentas[[#This Row],[VENTAL TOTAL]]*TablaVentas[[#This Row],[DESCUENTO]]</f>
        <v>172.14735808056773</v>
      </c>
      <c r="J2719" s="2">
        <f ca="1">0.18*TablaVentas[[#This Row],[SUBTOTAL]]</f>
        <v>30.986524454502188</v>
      </c>
      <c r="K2719" s="2">
        <f ca="1">+TablaVentas[[#This Row],[SUBTOTAL]]+TablaVentas[[#This Row],[IGV]]</f>
        <v>203.13388253506992</v>
      </c>
    </row>
    <row r="2720" spans="1:11" x14ac:dyDescent="0.25">
      <c r="A2720" t="s">
        <v>2729</v>
      </c>
      <c r="B2720" s="6">
        <v>46110</v>
      </c>
      <c r="C2720" t="s">
        <v>10011</v>
      </c>
      <c r="D2720" t="s">
        <v>10018</v>
      </c>
      <c r="E2720">
        <v>12</v>
      </c>
      <c r="F2720">
        <f>+_xlfn.XLOOKUP(TablaVentas[[#This Row],[PRODUCTO FINANCIERO]],TablaPrecios[PRODUCTO FINANCIERO],TablaPrecios[PRECIO UNIT],0)</f>
        <v>14.9</v>
      </c>
      <c r="G2720" s="2">
        <f>+TablaVentas[[#This Row],[CANTIDAD]]*TablaVentas[[#This Row],[PRECIO UNITARIO]]</f>
        <v>178.8</v>
      </c>
      <c r="H2720" s="1">
        <f t="shared" ca="1" si="42"/>
        <v>0.10890821704411469</v>
      </c>
      <c r="I2720" s="2">
        <f ca="1">+TablaVentas[[#This Row],[VENTAL TOTAL]]-TablaVentas[[#This Row],[VENTAL TOTAL]]*TablaVentas[[#This Row],[DESCUENTO]]</f>
        <v>159.32721079251229</v>
      </c>
      <c r="J2720" s="2">
        <f ca="1">0.18*TablaVentas[[#This Row],[SUBTOTAL]]</f>
        <v>28.67889794265221</v>
      </c>
      <c r="K2720" s="2">
        <f ca="1">+TablaVentas[[#This Row],[SUBTOTAL]]+TablaVentas[[#This Row],[IGV]]</f>
        <v>188.0061087351645</v>
      </c>
    </row>
    <row r="2721" spans="1:11" x14ac:dyDescent="0.25">
      <c r="A2721" t="s">
        <v>2730</v>
      </c>
      <c r="B2721" s="6">
        <v>46377</v>
      </c>
      <c r="C2721" t="s">
        <v>10016</v>
      </c>
      <c r="D2721" t="s">
        <v>10019</v>
      </c>
      <c r="E2721">
        <v>18</v>
      </c>
      <c r="F2721">
        <f>+_xlfn.XLOOKUP(TablaVentas[[#This Row],[PRODUCTO FINANCIERO]],TablaPrecios[PRODUCTO FINANCIERO],TablaPrecios[PRECIO UNIT],0)</f>
        <v>9.9</v>
      </c>
      <c r="G2721" s="2">
        <f>+TablaVentas[[#This Row],[CANTIDAD]]*TablaVentas[[#This Row],[PRECIO UNITARIO]]</f>
        <v>178.20000000000002</v>
      </c>
      <c r="H2721" s="1">
        <f t="shared" ca="1" si="42"/>
        <v>0.13683545061417068</v>
      </c>
      <c r="I2721" s="2">
        <f ca="1">+TablaVentas[[#This Row],[VENTAL TOTAL]]-TablaVentas[[#This Row],[VENTAL TOTAL]]*TablaVentas[[#This Row],[DESCUENTO]]</f>
        <v>153.81592270055481</v>
      </c>
      <c r="J2721" s="2">
        <f ca="1">0.18*TablaVentas[[#This Row],[SUBTOTAL]]</f>
        <v>27.686866086099865</v>
      </c>
      <c r="K2721" s="2">
        <f ca="1">+TablaVentas[[#This Row],[SUBTOTAL]]+TablaVentas[[#This Row],[IGV]]</f>
        <v>181.50278878665466</v>
      </c>
    </row>
    <row r="2722" spans="1:11" x14ac:dyDescent="0.25">
      <c r="A2722" t="s">
        <v>2731</v>
      </c>
      <c r="B2722" s="6">
        <v>46074</v>
      </c>
      <c r="C2722" t="s">
        <v>10015</v>
      </c>
      <c r="D2722" t="s">
        <v>10019</v>
      </c>
      <c r="E2722">
        <v>15</v>
      </c>
      <c r="F2722">
        <f>+_xlfn.XLOOKUP(TablaVentas[[#This Row],[PRODUCTO FINANCIERO]],TablaPrecios[PRODUCTO FINANCIERO],TablaPrecios[PRECIO UNIT],0)</f>
        <v>9.9</v>
      </c>
      <c r="G2722" s="2">
        <f>+TablaVentas[[#This Row],[CANTIDAD]]*TablaVentas[[#This Row],[PRECIO UNITARIO]]</f>
        <v>148.5</v>
      </c>
      <c r="H2722" s="1">
        <f t="shared" ca="1" si="42"/>
        <v>0.11347346657730029</v>
      </c>
      <c r="I2722" s="2">
        <f ca="1">+TablaVentas[[#This Row],[VENTAL TOTAL]]-TablaVentas[[#This Row],[VENTAL TOTAL]]*TablaVentas[[#This Row],[DESCUENTO]]</f>
        <v>131.64919021327091</v>
      </c>
      <c r="J2722" s="2">
        <f ca="1">0.18*TablaVentas[[#This Row],[SUBTOTAL]]</f>
        <v>23.696854238388763</v>
      </c>
      <c r="K2722" s="2">
        <f ca="1">+TablaVentas[[#This Row],[SUBTOTAL]]+TablaVentas[[#This Row],[IGV]]</f>
        <v>155.34604445165968</v>
      </c>
    </row>
    <row r="2723" spans="1:11" x14ac:dyDescent="0.25">
      <c r="A2723" t="s">
        <v>2732</v>
      </c>
      <c r="B2723" s="6">
        <v>45652</v>
      </c>
      <c r="C2723" t="s">
        <v>10016</v>
      </c>
      <c r="D2723" t="s">
        <v>10020</v>
      </c>
      <c r="E2723">
        <v>8</v>
      </c>
      <c r="F2723">
        <f>+_xlfn.XLOOKUP(TablaVentas[[#This Row],[PRODUCTO FINANCIERO]],TablaPrecios[PRODUCTO FINANCIERO],TablaPrecios[PRECIO UNIT],0)</f>
        <v>14.9</v>
      </c>
      <c r="G2723" s="2">
        <f>+TablaVentas[[#This Row],[CANTIDAD]]*TablaVentas[[#This Row],[PRECIO UNITARIO]]</f>
        <v>119.2</v>
      </c>
      <c r="H2723" s="1">
        <f t="shared" ca="1" si="42"/>
        <v>0.11190539549965781</v>
      </c>
      <c r="I2723" s="2">
        <f ca="1">+TablaVentas[[#This Row],[VENTAL TOTAL]]-TablaVentas[[#This Row],[VENTAL TOTAL]]*TablaVentas[[#This Row],[DESCUENTO]]</f>
        <v>105.8608768564408</v>
      </c>
      <c r="J2723" s="2">
        <f ca="1">0.18*TablaVentas[[#This Row],[SUBTOTAL]]</f>
        <v>19.054957834159342</v>
      </c>
      <c r="K2723" s="2">
        <f ca="1">+TablaVentas[[#This Row],[SUBTOTAL]]+TablaVentas[[#This Row],[IGV]]</f>
        <v>124.91583469060014</v>
      </c>
    </row>
    <row r="2724" spans="1:11" x14ac:dyDescent="0.25">
      <c r="A2724" t="s">
        <v>2733</v>
      </c>
      <c r="B2724" s="6">
        <v>45358</v>
      </c>
      <c r="C2724" t="s">
        <v>10013</v>
      </c>
      <c r="D2724" t="s">
        <v>10022</v>
      </c>
      <c r="E2724">
        <v>10</v>
      </c>
      <c r="F2724">
        <f>+_xlfn.XLOOKUP(TablaVentas[[#This Row],[PRODUCTO FINANCIERO]],TablaPrecios[PRODUCTO FINANCIERO],TablaPrecios[PRECIO UNIT],0)</f>
        <v>20.9</v>
      </c>
      <c r="G2724" s="2">
        <f>+TablaVentas[[#This Row],[CANTIDAD]]*TablaVentas[[#This Row],[PRECIO UNITARIO]]</f>
        <v>209</v>
      </c>
      <c r="H2724" s="1">
        <f t="shared" ca="1" si="42"/>
        <v>0.15585725752798307</v>
      </c>
      <c r="I2724" s="2">
        <f ca="1">+TablaVentas[[#This Row],[VENTAL TOTAL]]-TablaVentas[[#This Row],[VENTAL TOTAL]]*TablaVentas[[#This Row],[DESCUENTO]]</f>
        <v>176.42583317665154</v>
      </c>
      <c r="J2724" s="2">
        <f ca="1">0.18*TablaVentas[[#This Row],[SUBTOTAL]]</f>
        <v>31.756649971797277</v>
      </c>
      <c r="K2724" s="2">
        <f ca="1">+TablaVentas[[#This Row],[SUBTOTAL]]+TablaVentas[[#This Row],[IGV]]</f>
        <v>208.18248314844882</v>
      </c>
    </row>
    <row r="2725" spans="1:11" x14ac:dyDescent="0.25">
      <c r="A2725" t="s">
        <v>2734</v>
      </c>
      <c r="B2725" s="6">
        <v>46009</v>
      </c>
      <c r="C2725" t="s">
        <v>10016</v>
      </c>
      <c r="D2725" t="s">
        <v>10020</v>
      </c>
      <c r="E2725">
        <v>10</v>
      </c>
      <c r="F2725">
        <f>+_xlfn.XLOOKUP(TablaVentas[[#This Row],[PRODUCTO FINANCIERO]],TablaPrecios[PRODUCTO FINANCIERO],TablaPrecios[PRECIO UNIT],0)</f>
        <v>14.9</v>
      </c>
      <c r="G2725" s="2">
        <f>+TablaVentas[[#This Row],[CANTIDAD]]*TablaVentas[[#This Row],[PRECIO UNITARIO]]</f>
        <v>149</v>
      </c>
      <c r="H2725" s="1">
        <f t="shared" ca="1" si="42"/>
        <v>0.17063127434072434</v>
      </c>
      <c r="I2725" s="2">
        <f ca="1">+TablaVentas[[#This Row],[VENTAL TOTAL]]-TablaVentas[[#This Row],[VENTAL TOTAL]]*TablaVentas[[#This Row],[DESCUENTO]]</f>
        <v>123.57594012323207</v>
      </c>
      <c r="J2725" s="2">
        <f ca="1">0.18*TablaVentas[[#This Row],[SUBTOTAL]]</f>
        <v>22.243669222181772</v>
      </c>
      <c r="K2725" s="2">
        <f ca="1">+TablaVentas[[#This Row],[SUBTOTAL]]+TablaVentas[[#This Row],[IGV]]</f>
        <v>145.81960934541385</v>
      </c>
    </row>
    <row r="2726" spans="1:11" x14ac:dyDescent="0.25">
      <c r="A2726" t="s">
        <v>2735</v>
      </c>
      <c r="B2726" s="6">
        <v>45465</v>
      </c>
      <c r="C2726" t="s">
        <v>10016</v>
      </c>
      <c r="D2726" t="s">
        <v>10020</v>
      </c>
      <c r="E2726">
        <v>12</v>
      </c>
      <c r="F2726">
        <f>+_xlfn.XLOOKUP(TablaVentas[[#This Row],[PRODUCTO FINANCIERO]],TablaPrecios[PRODUCTO FINANCIERO],TablaPrecios[PRECIO UNIT],0)</f>
        <v>14.9</v>
      </c>
      <c r="G2726" s="2">
        <f>+TablaVentas[[#This Row],[CANTIDAD]]*TablaVentas[[#This Row],[PRECIO UNITARIO]]</f>
        <v>178.8</v>
      </c>
      <c r="H2726" s="1">
        <f t="shared" ca="1" si="42"/>
        <v>0.16412753906752048</v>
      </c>
      <c r="I2726" s="2">
        <f ca="1">+TablaVentas[[#This Row],[VENTAL TOTAL]]-TablaVentas[[#This Row],[VENTAL TOTAL]]*TablaVentas[[#This Row],[DESCUENTO]]</f>
        <v>149.45399601472735</v>
      </c>
      <c r="J2726" s="2">
        <f ca="1">0.18*TablaVentas[[#This Row],[SUBTOTAL]]</f>
        <v>26.901719282650923</v>
      </c>
      <c r="K2726" s="2">
        <f ca="1">+TablaVentas[[#This Row],[SUBTOTAL]]+TablaVentas[[#This Row],[IGV]]</f>
        <v>176.35571529737828</v>
      </c>
    </row>
    <row r="2727" spans="1:11" x14ac:dyDescent="0.25">
      <c r="A2727" t="s">
        <v>2736</v>
      </c>
      <c r="B2727" s="6">
        <v>46380</v>
      </c>
      <c r="C2727" t="s">
        <v>10013</v>
      </c>
      <c r="D2727" t="s">
        <v>10019</v>
      </c>
      <c r="E2727">
        <v>3</v>
      </c>
      <c r="F2727">
        <f>+_xlfn.XLOOKUP(TablaVentas[[#This Row],[PRODUCTO FINANCIERO]],TablaPrecios[PRODUCTO FINANCIERO],TablaPrecios[PRECIO UNIT],0)</f>
        <v>9.9</v>
      </c>
      <c r="G2727" s="2">
        <f>+TablaVentas[[#This Row],[CANTIDAD]]*TablaVentas[[#This Row],[PRECIO UNITARIO]]</f>
        <v>29.700000000000003</v>
      </c>
      <c r="H2727" s="1">
        <f t="shared" ca="1" si="42"/>
        <v>0.10884237967800492</v>
      </c>
      <c r="I2727" s="2">
        <f ca="1">+TablaVentas[[#This Row],[VENTAL TOTAL]]-TablaVentas[[#This Row],[VENTAL TOTAL]]*TablaVentas[[#This Row],[DESCUENTO]]</f>
        <v>26.467381323563256</v>
      </c>
      <c r="J2727" s="2">
        <f ca="1">0.18*TablaVentas[[#This Row],[SUBTOTAL]]</f>
        <v>4.7641286382413854</v>
      </c>
      <c r="K2727" s="2">
        <f ca="1">+TablaVentas[[#This Row],[SUBTOTAL]]+TablaVentas[[#This Row],[IGV]]</f>
        <v>31.23150996180464</v>
      </c>
    </row>
    <row r="2728" spans="1:11" x14ac:dyDescent="0.25">
      <c r="A2728" t="s">
        <v>2737</v>
      </c>
      <c r="B2728" s="6">
        <v>45407</v>
      </c>
      <c r="C2728" t="s">
        <v>10016</v>
      </c>
      <c r="D2728" t="s">
        <v>10019</v>
      </c>
      <c r="E2728">
        <v>3</v>
      </c>
      <c r="F2728">
        <f>+_xlfn.XLOOKUP(TablaVentas[[#This Row],[PRODUCTO FINANCIERO]],TablaPrecios[PRODUCTO FINANCIERO],TablaPrecios[PRECIO UNIT],0)</f>
        <v>9.9</v>
      </c>
      <c r="G2728" s="2">
        <f>+TablaVentas[[#This Row],[CANTIDAD]]*TablaVentas[[#This Row],[PRECIO UNITARIO]]</f>
        <v>29.700000000000003</v>
      </c>
      <c r="H2728" s="1">
        <f t="shared" ca="1" si="42"/>
        <v>0.16595970259457415</v>
      </c>
      <c r="I2728" s="2">
        <f ca="1">+TablaVentas[[#This Row],[VENTAL TOTAL]]-TablaVentas[[#This Row],[VENTAL TOTAL]]*TablaVentas[[#This Row],[DESCUENTO]]</f>
        <v>24.770996832941151</v>
      </c>
      <c r="J2728" s="2">
        <f ca="1">0.18*TablaVentas[[#This Row],[SUBTOTAL]]</f>
        <v>4.4587794299294066</v>
      </c>
      <c r="K2728" s="2">
        <f ca="1">+TablaVentas[[#This Row],[SUBTOTAL]]+TablaVentas[[#This Row],[IGV]]</f>
        <v>29.229776262870558</v>
      </c>
    </row>
    <row r="2729" spans="1:11" x14ac:dyDescent="0.25">
      <c r="A2729" t="s">
        <v>2738</v>
      </c>
      <c r="B2729" s="6">
        <v>45766</v>
      </c>
      <c r="C2729" t="s">
        <v>10014</v>
      </c>
      <c r="D2729" t="s">
        <v>10020</v>
      </c>
      <c r="E2729">
        <v>18</v>
      </c>
      <c r="F2729">
        <f>+_xlfn.XLOOKUP(TablaVentas[[#This Row],[PRODUCTO FINANCIERO]],TablaPrecios[PRODUCTO FINANCIERO],TablaPrecios[PRECIO UNIT],0)</f>
        <v>14.9</v>
      </c>
      <c r="G2729" s="2">
        <f>+TablaVentas[[#This Row],[CANTIDAD]]*TablaVentas[[#This Row],[PRECIO UNITARIO]]</f>
        <v>268.2</v>
      </c>
      <c r="H2729" s="1">
        <f t="shared" ca="1" si="42"/>
        <v>0.18986482229727081</v>
      </c>
      <c r="I2729" s="2">
        <f ca="1">+TablaVentas[[#This Row],[VENTAL TOTAL]]-TablaVentas[[#This Row],[VENTAL TOTAL]]*TablaVentas[[#This Row],[DESCUENTO]]</f>
        <v>217.27825465987195</v>
      </c>
      <c r="J2729" s="2">
        <f ca="1">0.18*TablaVentas[[#This Row],[SUBTOTAL]]</f>
        <v>39.110085838776946</v>
      </c>
      <c r="K2729" s="2">
        <f ca="1">+TablaVentas[[#This Row],[SUBTOTAL]]+TablaVentas[[#This Row],[IGV]]</f>
        <v>256.38834049864892</v>
      </c>
    </row>
    <row r="2730" spans="1:11" x14ac:dyDescent="0.25">
      <c r="A2730" t="s">
        <v>2739</v>
      </c>
      <c r="B2730" s="6">
        <v>45945</v>
      </c>
      <c r="C2730" t="s">
        <v>10013</v>
      </c>
      <c r="D2730" t="s">
        <v>10019</v>
      </c>
      <c r="E2730">
        <v>20</v>
      </c>
      <c r="F2730">
        <f>+_xlfn.XLOOKUP(TablaVentas[[#This Row],[PRODUCTO FINANCIERO]],TablaPrecios[PRODUCTO FINANCIERO],TablaPrecios[PRECIO UNIT],0)</f>
        <v>9.9</v>
      </c>
      <c r="G2730" s="2">
        <f>+TablaVentas[[#This Row],[CANTIDAD]]*TablaVentas[[#This Row],[PRECIO UNITARIO]]</f>
        <v>198</v>
      </c>
      <c r="H2730" s="1">
        <f t="shared" ca="1" si="42"/>
        <v>0.13370108445856144</v>
      </c>
      <c r="I2730" s="2">
        <f ca="1">+TablaVentas[[#This Row],[VENTAL TOTAL]]-TablaVentas[[#This Row],[VENTAL TOTAL]]*TablaVentas[[#This Row],[DESCUENTO]]</f>
        <v>171.52718527720484</v>
      </c>
      <c r="J2730" s="2">
        <f ca="1">0.18*TablaVentas[[#This Row],[SUBTOTAL]]</f>
        <v>30.874893349896869</v>
      </c>
      <c r="K2730" s="2">
        <f ca="1">+TablaVentas[[#This Row],[SUBTOTAL]]+TablaVentas[[#This Row],[IGV]]</f>
        <v>202.4020786271017</v>
      </c>
    </row>
    <row r="2731" spans="1:11" x14ac:dyDescent="0.25">
      <c r="A2731" t="s">
        <v>2740</v>
      </c>
      <c r="B2731" s="6">
        <v>45643</v>
      </c>
      <c r="C2731" t="s">
        <v>10016</v>
      </c>
      <c r="D2731" t="s">
        <v>10020</v>
      </c>
      <c r="E2731">
        <v>13</v>
      </c>
      <c r="F2731">
        <f>+_xlfn.XLOOKUP(TablaVentas[[#This Row],[PRODUCTO FINANCIERO]],TablaPrecios[PRODUCTO FINANCIERO],TablaPrecios[PRECIO UNIT],0)</f>
        <v>14.9</v>
      </c>
      <c r="G2731" s="2">
        <f>+TablaVentas[[#This Row],[CANTIDAD]]*TablaVentas[[#This Row],[PRECIO UNITARIO]]</f>
        <v>193.70000000000002</v>
      </c>
      <c r="H2731" s="1">
        <f t="shared" ca="1" si="42"/>
        <v>0.19453225632897297</v>
      </c>
      <c r="I2731" s="2">
        <f ca="1">+TablaVentas[[#This Row],[VENTAL TOTAL]]-TablaVentas[[#This Row],[VENTAL TOTAL]]*TablaVentas[[#This Row],[DESCUENTO]]</f>
        <v>156.01910194907794</v>
      </c>
      <c r="J2731" s="2">
        <f ca="1">0.18*TablaVentas[[#This Row],[SUBTOTAL]]</f>
        <v>28.083438350834026</v>
      </c>
      <c r="K2731" s="2">
        <f ca="1">+TablaVentas[[#This Row],[SUBTOTAL]]+TablaVentas[[#This Row],[IGV]]</f>
        <v>184.10254029991196</v>
      </c>
    </row>
    <row r="2732" spans="1:11" x14ac:dyDescent="0.25">
      <c r="A2732" t="s">
        <v>2741</v>
      </c>
      <c r="B2732" s="6">
        <v>46041</v>
      </c>
      <c r="C2732" t="s">
        <v>10012</v>
      </c>
      <c r="D2732" t="s">
        <v>10017</v>
      </c>
      <c r="E2732">
        <v>8</v>
      </c>
      <c r="F2732">
        <f>+_xlfn.XLOOKUP(TablaVentas[[#This Row],[PRODUCTO FINANCIERO]],TablaPrecios[PRODUCTO FINANCIERO],TablaPrecios[PRECIO UNIT],0)</f>
        <v>9.9</v>
      </c>
      <c r="G2732" s="2">
        <f>+TablaVentas[[#This Row],[CANTIDAD]]*TablaVentas[[#This Row],[PRECIO UNITARIO]]</f>
        <v>79.2</v>
      </c>
      <c r="H2732" s="1">
        <f t="shared" ca="1" si="42"/>
        <v>0.14026096670869745</v>
      </c>
      <c r="I2732" s="2">
        <f ca="1">+TablaVentas[[#This Row],[VENTAL TOTAL]]-TablaVentas[[#This Row],[VENTAL TOTAL]]*TablaVentas[[#This Row],[DESCUENTO]]</f>
        <v>68.091331436671169</v>
      </c>
      <c r="J2732" s="2">
        <f ca="1">0.18*TablaVentas[[#This Row],[SUBTOTAL]]</f>
        <v>12.25643965860081</v>
      </c>
      <c r="K2732" s="2">
        <f ca="1">+TablaVentas[[#This Row],[SUBTOTAL]]+TablaVentas[[#This Row],[IGV]]</f>
        <v>80.34777109527198</v>
      </c>
    </row>
    <row r="2733" spans="1:11" x14ac:dyDescent="0.25">
      <c r="A2733" t="s">
        <v>2742</v>
      </c>
      <c r="B2733" s="6">
        <v>45622</v>
      </c>
      <c r="C2733" t="s">
        <v>10014</v>
      </c>
      <c r="D2733" t="s">
        <v>10019</v>
      </c>
      <c r="E2733">
        <v>11</v>
      </c>
      <c r="F2733">
        <f>+_xlfn.XLOOKUP(TablaVentas[[#This Row],[PRODUCTO FINANCIERO]],TablaPrecios[PRODUCTO FINANCIERO],TablaPrecios[PRECIO UNIT],0)</f>
        <v>9.9</v>
      </c>
      <c r="G2733" s="2">
        <f>+TablaVentas[[#This Row],[CANTIDAD]]*TablaVentas[[#This Row],[PRECIO UNITARIO]]</f>
        <v>108.9</v>
      </c>
      <c r="H2733" s="1">
        <f t="shared" ca="1" si="42"/>
        <v>0.19466395125058383</v>
      </c>
      <c r="I2733" s="2">
        <f ca="1">+TablaVentas[[#This Row],[VENTAL TOTAL]]-TablaVentas[[#This Row],[VENTAL TOTAL]]*TablaVentas[[#This Row],[DESCUENTO]]</f>
        <v>87.701095708811422</v>
      </c>
      <c r="J2733" s="2">
        <f ca="1">0.18*TablaVentas[[#This Row],[SUBTOTAL]]</f>
        <v>15.786197227586056</v>
      </c>
      <c r="K2733" s="2">
        <f ca="1">+TablaVentas[[#This Row],[SUBTOTAL]]+TablaVentas[[#This Row],[IGV]]</f>
        <v>103.48729293639748</v>
      </c>
    </row>
    <row r="2734" spans="1:11" x14ac:dyDescent="0.25">
      <c r="A2734" t="s">
        <v>2743</v>
      </c>
      <c r="B2734" s="6">
        <v>45601</v>
      </c>
      <c r="C2734" t="s">
        <v>10016</v>
      </c>
      <c r="D2734" t="s">
        <v>10017</v>
      </c>
      <c r="E2734">
        <v>10</v>
      </c>
      <c r="F2734">
        <f>+_xlfn.XLOOKUP(TablaVentas[[#This Row],[PRODUCTO FINANCIERO]],TablaPrecios[PRODUCTO FINANCIERO],TablaPrecios[PRECIO UNIT],0)</f>
        <v>9.9</v>
      </c>
      <c r="G2734" s="2">
        <f>+TablaVentas[[#This Row],[CANTIDAD]]*TablaVentas[[#This Row],[PRECIO UNITARIO]]</f>
        <v>99</v>
      </c>
      <c r="H2734" s="1">
        <f t="shared" ca="1" si="42"/>
        <v>0.10435115476014623</v>
      </c>
      <c r="I2734" s="2">
        <f ca="1">+TablaVentas[[#This Row],[VENTAL TOTAL]]-TablaVentas[[#This Row],[VENTAL TOTAL]]*TablaVentas[[#This Row],[DESCUENTO]]</f>
        <v>88.669235678745522</v>
      </c>
      <c r="J2734" s="2">
        <f ca="1">0.18*TablaVentas[[#This Row],[SUBTOTAL]]</f>
        <v>15.960462422174194</v>
      </c>
      <c r="K2734" s="2">
        <f ca="1">+TablaVentas[[#This Row],[SUBTOTAL]]+TablaVentas[[#This Row],[IGV]]</f>
        <v>104.62969810091971</v>
      </c>
    </row>
    <row r="2735" spans="1:11" x14ac:dyDescent="0.25">
      <c r="A2735" t="s">
        <v>2744</v>
      </c>
      <c r="B2735" s="6">
        <v>46318</v>
      </c>
      <c r="C2735" t="s">
        <v>10016</v>
      </c>
      <c r="D2735" t="s">
        <v>10017</v>
      </c>
      <c r="E2735">
        <v>14</v>
      </c>
      <c r="F2735">
        <f>+_xlfn.XLOOKUP(TablaVentas[[#This Row],[PRODUCTO FINANCIERO]],TablaPrecios[PRODUCTO FINANCIERO],TablaPrecios[PRECIO UNIT],0)</f>
        <v>9.9</v>
      </c>
      <c r="G2735" s="2">
        <f>+TablaVentas[[#This Row],[CANTIDAD]]*TablaVentas[[#This Row],[PRECIO UNITARIO]]</f>
        <v>138.6</v>
      </c>
      <c r="H2735" s="1">
        <f t="shared" ca="1" si="42"/>
        <v>0.14110519300190874</v>
      </c>
      <c r="I2735" s="2">
        <f ca="1">+TablaVentas[[#This Row],[VENTAL TOTAL]]-TablaVentas[[#This Row],[VENTAL TOTAL]]*TablaVentas[[#This Row],[DESCUENTO]]</f>
        <v>119.04282024993545</v>
      </c>
      <c r="J2735" s="2">
        <f ca="1">0.18*TablaVentas[[#This Row],[SUBTOTAL]]</f>
        <v>21.427707644988381</v>
      </c>
      <c r="K2735" s="2">
        <f ca="1">+TablaVentas[[#This Row],[SUBTOTAL]]+TablaVentas[[#This Row],[IGV]]</f>
        <v>140.47052789492383</v>
      </c>
    </row>
    <row r="2736" spans="1:11" x14ac:dyDescent="0.25">
      <c r="A2736" t="s">
        <v>2745</v>
      </c>
      <c r="B2736" s="6">
        <v>45704</v>
      </c>
      <c r="C2736" t="s">
        <v>10015</v>
      </c>
      <c r="D2736" t="s">
        <v>10022</v>
      </c>
      <c r="E2736">
        <v>18</v>
      </c>
      <c r="F2736">
        <f>+_xlfn.XLOOKUP(TablaVentas[[#This Row],[PRODUCTO FINANCIERO]],TablaPrecios[PRODUCTO FINANCIERO],TablaPrecios[PRECIO UNIT],0)</f>
        <v>20.9</v>
      </c>
      <c r="G2736" s="2">
        <f>+TablaVentas[[#This Row],[CANTIDAD]]*TablaVentas[[#This Row],[PRECIO UNITARIO]]</f>
        <v>376.2</v>
      </c>
      <c r="H2736" s="1">
        <f t="shared" ca="1" si="42"/>
        <v>0.17757666588268428</v>
      </c>
      <c r="I2736" s="2">
        <f ca="1">+TablaVentas[[#This Row],[VENTAL TOTAL]]-TablaVentas[[#This Row],[VENTAL TOTAL]]*TablaVentas[[#This Row],[DESCUENTO]]</f>
        <v>309.39565829493415</v>
      </c>
      <c r="J2736" s="2">
        <f ca="1">0.18*TablaVentas[[#This Row],[SUBTOTAL]]</f>
        <v>55.691218493088144</v>
      </c>
      <c r="K2736" s="2">
        <f ca="1">+TablaVentas[[#This Row],[SUBTOTAL]]+TablaVentas[[#This Row],[IGV]]</f>
        <v>365.08687678802232</v>
      </c>
    </row>
    <row r="2737" spans="1:11" x14ac:dyDescent="0.25">
      <c r="A2737" t="s">
        <v>2746</v>
      </c>
      <c r="B2737" s="6">
        <v>46098</v>
      </c>
      <c r="C2737" t="s">
        <v>10014</v>
      </c>
      <c r="D2737" t="s">
        <v>10020</v>
      </c>
      <c r="E2737">
        <v>13</v>
      </c>
      <c r="F2737">
        <f>+_xlfn.XLOOKUP(TablaVentas[[#This Row],[PRODUCTO FINANCIERO]],TablaPrecios[PRODUCTO FINANCIERO],TablaPrecios[PRECIO UNIT],0)</f>
        <v>14.9</v>
      </c>
      <c r="G2737" s="2">
        <f>+TablaVentas[[#This Row],[CANTIDAD]]*TablaVentas[[#This Row],[PRECIO UNITARIO]]</f>
        <v>193.70000000000002</v>
      </c>
      <c r="H2737" s="1">
        <f t="shared" ca="1" si="42"/>
        <v>0.12578114094592935</v>
      </c>
      <c r="I2737" s="2">
        <f ca="1">+TablaVentas[[#This Row],[VENTAL TOTAL]]-TablaVentas[[#This Row],[VENTAL TOTAL]]*TablaVentas[[#This Row],[DESCUENTO]]</f>
        <v>169.3361929987735</v>
      </c>
      <c r="J2737" s="2">
        <f ca="1">0.18*TablaVentas[[#This Row],[SUBTOTAL]]</f>
        <v>30.480514739779228</v>
      </c>
      <c r="K2737" s="2">
        <f ca="1">+TablaVentas[[#This Row],[SUBTOTAL]]+TablaVentas[[#This Row],[IGV]]</f>
        <v>199.81670773855274</v>
      </c>
    </row>
    <row r="2738" spans="1:11" x14ac:dyDescent="0.25">
      <c r="A2738" t="s">
        <v>2747</v>
      </c>
      <c r="B2738" s="6">
        <v>46062</v>
      </c>
      <c r="C2738" t="s">
        <v>10014</v>
      </c>
      <c r="D2738" t="s">
        <v>10022</v>
      </c>
      <c r="E2738">
        <v>17</v>
      </c>
      <c r="F2738">
        <f>+_xlfn.XLOOKUP(TablaVentas[[#This Row],[PRODUCTO FINANCIERO]],TablaPrecios[PRODUCTO FINANCIERO],TablaPrecios[PRECIO UNIT],0)</f>
        <v>20.9</v>
      </c>
      <c r="G2738" s="2">
        <f>+TablaVentas[[#This Row],[CANTIDAD]]*TablaVentas[[#This Row],[PRECIO UNITARIO]]</f>
        <v>355.29999999999995</v>
      </c>
      <c r="H2738" s="1">
        <f t="shared" ca="1" si="42"/>
        <v>0.150294968101302</v>
      </c>
      <c r="I2738" s="2">
        <f ca="1">+TablaVentas[[#This Row],[VENTAL TOTAL]]-TablaVentas[[#This Row],[VENTAL TOTAL]]*TablaVentas[[#This Row],[DESCUENTO]]</f>
        <v>301.90019783360736</v>
      </c>
      <c r="J2738" s="2">
        <f ca="1">0.18*TablaVentas[[#This Row],[SUBTOTAL]]</f>
        <v>54.342035610049322</v>
      </c>
      <c r="K2738" s="2">
        <f ca="1">+TablaVentas[[#This Row],[SUBTOTAL]]+TablaVentas[[#This Row],[IGV]]</f>
        <v>356.24223344365669</v>
      </c>
    </row>
    <row r="2739" spans="1:11" x14ac:dyDescent="0.25">
      <c r="A2739" t="s">
        <v>2748</v>
      </c>
      <c r="B2739" s="6">
        <v>45952</v>
      </c>
      <c r="C2739" t="s">
        <v>10014</v>
      </c>
      <c r="D2739" t="s">
        <v>10018</v>
      </c>
      <c r="E2739">
        <v>3</v>
      </c>
      <c r="F2739">
        <f>+_xlfn.XLOOKUP(TablaVentas[[#This Row],[PRODUCTO FINANCIERO]],TablaPrecios[PRODUCTO FINANCIERO],TablaPrecios[PRECIO UNIT],0)</f>
        <v>14.9</v>
      </c>
      <c r="G2739" s="2">
        <f>+TablaVentas[[#This Row],[CANTIDAD]]*TablaVentas[[#This Row],[PRECIO UNITARIO]]</f>
        <v>44.7</v>
      </c>
      <c r="H2739" s="1">
        <f t="shared" ca="1" si="42"/>
        <v>0.1330800158073758</v>
      </c>
      <c r="I2739" s="2">
        <f ca="1">+TablaVentas[[#This Row],[VENTAL TOTAL]]-TablaVentas[[#This Row],[VENTAL TOTAL]]*TablaVentas[[#This Row],[DESCUENTO]]</f>
        <v>38.751323293410302</v>
      </c>
      <c r="J2739" s="2">
        <f ca="1">0.18*TablaVentas[[#This Row],[SUBTOTAL]]</f>
        <v>6.9752381928138538</v>
      </c>
      <c r="K2739" s="2">
        <f ca="1">+TablaVentas[[#This Row],[SUBTOTAL]]+TablaVentas[[#This Row],[IGV]]</f>
        <v>45.726561486224156</v>
      </c>
    </row>
    <row r="2740" spans="1:11" x14ac:dyDescent="0.25">
      <c r="A2740" t="s">
        <v>2749</v>
      </c>
      <c r="B2740" s="6">
        <v>45670</v>
      </c>
      <c r="C2740" t="s">
        <v>10012</v>
      </c>
      <c r="D2740" t="s">
        <v>10019</v>
      </c>
      <c r="E2740">
        <v>15</v>
      </c>
      <c r="F2740">
        <f>+_xlfn.XLOOKUP(TablaVentas[[#This Row],[PRODUCTO FINANCIERO]],TablaPrecios[PRODUCTO FINANCIERO],TablaPrecios[PRECIO UNIT],0)</f>
        <v>9.9</v>
      </c>
      <c r="G2740" s="2">
        <f>+TablaVentas[[#This Row],[CANTIDAD]]*TablaVentas[[#This Row],[PRECIO UNITARIO]]</f>
        <v>148.5</v>
      </c>
      <c r="H2740" s="1">
        <f t="shared" ca="1" si="42"/>
        <v>0.18942098100228072</v>
      </c>
      <c r="I2740" s="2">
        <f ca="1">+TablaVentas[[#This Row],[VENTAL TOTAL]]-TablaVentas[[#This Row],[VENTAL TOTAL]]*TablaVentas[[#This Row],[DESCUENTO]]</f>
        <v>120.37098432116132</v>
      </c>
      <c r="J2740" s="2">
        <f ca="1">0.18*TablaVentas[[#This Row],[SUBTOTAL]]</f>
        <v>21.666777177809035</v>
      </c>
      <c r="K2740" s="2">
        <f ca="1">+TablaVentas[[#This Row],[SUBTOTAL]]+TablaVentas[[#This Row],[IGV]]</f>
        <v>142.03776149897035</v>
      </c>
    </row>
    <row r="2741" spans="1:11" x14ac:dyDescent="0.25">
      <c r="A2741" t="s">
        <v>2750</v>
      </c>
      <c r="B2741" s="6">
        <v>45499</v>
      </c>
      <c r="C2741" t="s">
        <v>10015</v>
      </c>
      <c r="D2741" t="s">
        <v>10020</v>
      </c>
      <c r="E2741">
        <v>6</v>
      </c>
      <c r="F2741">
        <f>+_xlfn.XLOOKUP(TablaVentas[[#This Row],[PRODUCTO FINANCIERO]],TablaPrecios[PRODUCTO FINANCIERO],TablaPrecios[PRECIO UNIT],0)</f>
        <v>14.9</v>
      </c>
      <c r="G2741" s="2">
        <f>+TablaVentas[[#This Row],[CANTIDAD]]*TablaVentas[[#This Row],[PRECIO UNITARIO]]</f>
        <v>89.4</v>
      </c>
      <c r="H2741" s="1">
        <f t="shared" ca="1" si="42"/>
        <v>0.19118671455015557</v>
      </c>
      <c r="I2741" s="2">
        <f ca="1">+TablaVentas[[#This Row],[VENTAL TOTAL]]-TablaVentas[[#This Row],[VENTAL TOTAL]]*TablaVentas[[#This Row],[DESCUENTO]]</f>
        <v>72.307907719216104</v>
      </c>
      <c r="J2741" s="2">
        <f ca="1">0.18*TablaVentas[[#This Row],[SUBTOTAL]]</f>
        <v>13.015423389458897</v>
      </c>
      <c r="K2741" s="2">
        <f ca="1">+TablaVentas[[#This Row],[SUBTOTAL]]+TablaVentas[[#This Row],[IGV]]</f>
        <v>85.323331108675006</v>
      </c>
    </row>
    <row r="2742" spans="1:11" x14ac:dyDescent="0.25">
      <c r="A2742" t="s">
        <v>2751</v>
      </c>
      <c r="B2742" s="6">
        <v>45582</v>
      </c>
      <c r="C2742" t="s">
        <v>10016</v>
      </c>
      <c r="D2742" t="s">
        <v>10019</v>
      </c>
      <c r="E2742">
        <v>8</v>
      </c>
      <c r="F2742">
        <f>+_xlfn.XLOOKUP(TablaVentas[[#This Row],[PRODUCTO FINANCIERO]],TablaPrecios[PRODUCTO FINANCIERO],TablaPrecios[PRECIO UNIT],0)</f>
        <v>9.9</v>
      </c>
      <c r="G2742" s="2">
        <f>+TablaVentas[[#This Row],[CANTIDAD]]*TablaVentas[[#This Row],[PRECIO UNITARIO]]</f>
        <v>79.2</v>
      </c>
      <c r="H2742" s="1">
        <f t="shared" ca="1" si="42"/>
        <v>0.10545957685644759</v>
      </c>
      <c r="I2742" s="2">
        <f ca="1">+TablaVentas[[#This Row],[VENTAL TOTAL]]-TablaVentas[[#This Row],[VENTAL TOTAL]]*TablaVentas[[#This Row],[DESCUENTO]]</f>
        <v>70.847601512969348</v>
      </c>
      <c r="J2742" s="2">
        <f ca="1">0.18*TablaVentas[[#This Row],[SUBTOTAL]]</f>
        <v>12.752568272334482</v>
      </c>
      <c r="K2742" s="2">
        <f ca="1">+TablaVentas[[#This Row],[SUBTOTAL]]+TablaVentas[[#This Row],[IGV]]</f>
        <v>83.600169785303834</v>
      </c>
    </row>
    <row r="2743" spans="1:11" x14ac:dyDescent="0.25">
      <c r="A2743" t="s">
        <v>2752</v>
      </c>
      <c r="B2743" s="6">
        <v>46103</v>
      </c>
      <c r="C2743" t="s">
        <v>10011</v>
      </c>
      <c r="D2743" t="s">
        <v>10019</v>
      </c>
      <c r="E2743">
        <v>14</v>
      </c>
      <c r="F2743">
        <f>+_xlfn.XLOOKUP(TablaVentas[[#This Row],[PRODUCTO FINANCIERO]],TablaPrecios[PRODUCTO FINANCIERO],TablaPrecios[PRECIO UNIT],0)</f>
        <v>9.9</v>
      </c>
      <c r="G2743" s="2">
        <f>+TablaVentas[[#This Row],[CANTIDAD]]*TablaVentas[[#This Row],[PRECIO UNITARIO]]</f>
        <v>138.6</v>
      </c>
      <c r="H2743" s="1">
        <f t="shared" ca="1" si="42"/>
        <v>0.12848652983361994</v>
      </c>
      <c r="I2743" s="2">
        <f ca="1">+TablaVentas[[#This Row],[VENTAL TOTAL]]-TablaVentas[[#This Row],[VENTAL TOTAL]]*TablaVentas[[#This Row],[DESCUENTO]]</f>
        <v>120.79176696506028</v>
      </c>
      <c r="J2743" s="2">
        <f ca="1">0.18*TablaVentas[[#This Row],[SUBTOTAL]]</f>
        <v>21.74251805371085</v>
      </c>
      <c r="K2743" s="2">
        <f ca="1">+TablaVentas[[#This Row],[SUBTOTAL]]+TablaVentas[[#This Row],[IGV]]</f>
        <v>142.53428501877113</v>
      </c>
    </row>
    <row r="2744" spans="1:11" x14ac:dyDescent="0.25">
      <c r="A2744" t="s">
        <v>2753</v>
      </c>
      <c r="B2744" s="6">
        <v>45854</v>
      </c>
      <c r="C2744" t="s">
        <v>10016</v>
      </c>
      <c r="D2744" t="s">
        <v>10019</v>
      </c>
      <c r="E2744">
        <v>10</v>
      </c>
      <c r="F2744">
        <f>+_xlfn.XLOOKUP(TablaVentas[[#This Row],[PRODUCTO FINANCIERO]],TablaPrecios[PRODUCTO FINANCIERO],TablaPrecios[PRECIO UNIT],0)</f>
        <v>9.9</v>
      </c>
      <c r="G2744" s="2">
        <f>+TablaVentas[[#This Row],[CANTIDAD]]*TablaVentas[[#This Row],[PRECIO UNITARIO]]</f>
        <v>99</v>
      </c>
      <c r="H2744" s="1">
        <f t="shared" ca="1" si="42"/>
        <v>0.16585516344033965</v>
      </c>
      <c r="I2744" s="2">
        <f ca="1">+TablaVentas[[#This Row],[VENTAL TOTAL]]-TablaVentas[[#This Row],[VENTAL TOTAL]]*TablaVentas[[#This Row],[DESCUENTO]]</f>
        <v>82.580338819406379</v>
      </c>
      <c r="J2744" s="2">
        <f ca="1">0.18*TablaVentas[[#This Row],[SUBTOTAL]]</f>
        <v>14.864460987493148</v>
      </c>
      <c r="K2744" s="2">
        <f ca="1">+TablaVentas[[#This Row],[SUBTOTAL]]+TablaVentas[[#This Row],[IGV]]</f>
        <v>97.444799806899525</v>
      </c>
    </row>
    <row r="2745" spans="1:11" x14ac:dyDescent="0.25">
      <c r="A2745" t="s">
        <v>2754</v>
      </c>
      <c r="B2745" s="6">
        <v>46070</v>
      </c>
      <c r="C2745" t="s">
        <v>10011</v>
      </c>
      <c r="D2745" t="s">
        <v>10019</v>
      </c>
      <c r="E2745">
        <v>19</v>
      </c>
      <c r="F2745">
        <f>+_xlfn.XLOOKUP(TablaVentas[[#This Row],[PRODUCTO FINANCIERO]],TablaPrecios[PRODUCTO FINANCIERO],TablaPrecios[PRECIO UNIT],0)</f>
        <v>9.9</v>
      </c>
      <c r="G2745" s="2">
        <f>+TablaVentas[[#This Row],[CANTIDAD]]*TablaVentas[[#This Row],[PRECIO UNITARIO]]</f>
        <v>188.1</v>
      </c>
      <c r="H2745" s="1">
        <f t="shared" ca="1" si="42"/>
        <v>0.15076520976386573</v>
      </c>
      <c r="I2745" s="2">
        <f ca="1">+TablaVentas[[#This Row],[VENTAL TOTAL]]-TablaVentas[[#This Row],[VENTAL TOTAL]]*TablaVentas[[#This Row],[DESCUENTO]]</f>
        <v>159.74106404341686</v>
      </c>
      <c r="J2745" s="2">
        <f ca="1">0.18*TablaVentas[[#This Row],[SUBTOTAL]]</f>
        <v>28.753391527815033</v>
      </c>
      <c r="K2745" s="2">
        <f ca="1">+TablaVentas[[#This Row],[SUBTOTAL]]+TablaVentas[[#This Row],[IGV]]</f>
        <v>188.4944555712319</v>
      </c>
    </row>
    <row r="2746" spans="1:11" x14ac:dyDescent="0.25">
      <c r="A2746" t="s">
        <v>2755</v>
      </c>
      <c r="B2746" s="6">
        <v>45728</v>
      </c>
      <c r="C2746" t="s">
        <v>10016</v>
      </c>
      <c r="D2746" t="s">
        <v>10020</v>
      </c>
      <c r="E2746">
        <v>10</v>
      </c>
      <c r="F2746">
        <f>+_xlfn.XLOOKUP(TablaVentas[[#This Row],[PRODUCTO FINANCIERO]],TablaPrecios[PRODUCTO FINANCIERO],TablaPrecios[PRECIO UNIT],0)</f>
        <v>14.9</v>
      </c>
      <c r="G2746" s="2">
        <f>+TablaVentas[[#This Row],[CANTIDAD]]*TablaVentas[[#This Row],[PRECIO UNITARIO]]</f>
        <v>149</v>
      </c>
      <c r="H2746" s="1">
        <f t="shared" ca="1" si="42"/>
        <v>0.19341211808030009</v>
      </c>
      <c r="I2746" s="2">
        <f ca="1">+TablaVentas[[#This Row],[VENTAL TOTAL]]-TablaVentas[[#This Row],[VENTAL TOTAL]]*TablaVentas[[#This Row],[DESCUENTO]]</f>
        <v>120.18159440603529</v>
      </c>
      <c r="J2746" s="2">
        <f ca="1">0.18*TablaVentas[[#This Row],[SUBTOTAL]]</f>
        <v>21.632686993086352</v>
      </c>
      <c r="K2746" s="2">
        <f ca="1">+TablaVentas[[#This Row],[SUBTOTAL]]+TablaVentas[[#This Row],[IGV]]</f>
        <v>141.81428139912163</v>
      </c>
    </row>
    <row r="2747" spans="1:11" x14ac:dyDescent="0.25">
      <c r="A2747" t="s">
        <v>2756</v>
      </c>
      <c r="B2747" s="6">
        <v>45873</v>
      </c>
      <c r="C2747" t="s">
        <v>10012</v>
      </c>
      <c r="D2747" t="s">
        <v>10022</v>
      </c>
      <c r="E2747">
        <v>14</v>
      </c>
      <c r="F2747">
        <f>+_xlfn.XLOOKUP(TablaVentas[[#This Row],[PRODUCTO FINANCIERO]],TablaPrecios[PRODUCTO FINANCIERO],TablaPrecios[PRECIO UNIT],0)</f>
        <v>20.9</v>
      </c>
      <c r="G2747" s="2">
        <f>+TablaVentas[[#This Row],[CANTIDAD]]*TablaVentas[[#This Row],[PRECIO UNITARIO]]</f>
        <v>292.59999999999997</v>
      </c>
      <c r="H2747" s="1">
        <f t="shared" ca="1" si="42"/>
        <v>0.12141074337798465</v>
      </c>
      <c r="I2747" s="2">
        <f ca="1">+TablaVentas[[#This Row],[VENTAL TOTAL]]-TablaVentas[[#This Row],[VENTAL TOTAL]]*TablaVentas[[#This Row],[DESCUENTO]]</f>
        <v>257.07521648760166</v>
      </c>
      <c r="J2747" s="2">
        <f ca="1">0.18*TablaVentas[[#This Row],[SUBTOTAL]]</f>
        <v>46.273538967768296</v>
      </c>
      <c r="K2747" s="2">
        <f ca="1">+TablaVentas[[#This Row],[SUBTOTAL]]+TablaVentas[[#This Row],[IGV]]</f>
        <v>303.34875545536994</v>
      </c>
    </row>
    <row r="2748" spans="1:11" x14ac:dyDescent="0.25">
      <c r="A2748" t="s">
        <v>2757</v>
      </c>
      <c r="B2748" s="6">
        <v>45710</v>
      </c>
      <c r="C2748" t="s">
        <v>10012</v>
      </c>
      <c r="D2748" t="s">
        <v>10017</v>
      </c>
      <c r="E2748">
        <v>5</v>
      </c>
      <c r="F2748">
        <f>+_xlfn.XLOOKUP(TablaVentas[[#This Row],[PRODUCTO FINANCIERO]],TablaPrecios[PRODUCTO FINANCIERO],TablaPrecios[PRECIO UNIT],0)</f>
        <v>9.9</v>
      </c>
      <c r="G2748" s="2">
        <f>+TablaVentas[[#This Row],[CANTIDAD]]*TablaVentas[[#This Row],[PRECIO UNITARIO]]</f>
        <v>49.5</v>
      </c>
      <c r="H2748" s="1">
        <f t="shared" ca="1" si="42"/>
        <v>0.18348979429129633</v>
      </c>
      <c r="I2748" s="2">
        <f ca="1">+TablaVentas[[#This Row],[VENTAL TOTAL]]-TablaVentas[[#This Row],[VENTAL TOTAL]]*TablaVentas[[#This Row],[DESCUENTO]]</f>
        <v>40.417255182580831</v>
      </c>
      <c r="J2748" s="2">
        <f ca="1">0.18*TablaVentas[[#This Row],[SUBTOTAL]]</f>
        <v>7.2751059328645491</v>
      </c>
      <c r="K2748" s="2">
        <f ca="1">+TablaVentas[[#This Row],[SUBTOTAL]]+TablaVentas[[#This Row],[IGV]]</f>
        <v>47.692361115445379</v>
      </c>
    </row>
    <row r="2749" spans="1:11" x14ac:dyDescent="0.25">
      <c r="A2749" t="s">
        <v>2758</v>
      </c>
      <c r="B2749" s="6">
        <v>45444</v>
      </c>
      <c r="C2749" t="s">
        <v>10014</v>
      </c>
      <c r="D2749" t="s">
        <v>10022</v>
      </c>
      <c r="E2749">
        <v>20</v>
      </c>
      <c r="F2749">
        <f>+_xlfn.XLOOKUP(TablaVentas[[#This Row],[PRODUCTO FINANCIERO]],TablaPrecios[PRODUCTO FINANCIERO],TablaPrecios[PRECIO UNIT],0)</f>
        <v>20.9</v>
      </c>
      <c r="G2749" s="2">
        <f>+TablaVentas[[#This Row],[CANTIDAD]]*TablaVentas[[#This Row],[PRECIO UNITARIO]]</f>
        <v>418</v>
      </c>
      <c r="H2749" s="1">
        <f t="shared" ca="1" si="42"/>
        <v>0.19424861366834459</v>
      </c>
      <c r="I2749" s="2">
        <f ca="1">+TablaVentas[[#This Row],[VENTAL TOTAL]]-TablaVentas[[#This Row],[VENTAL TOTAL]]*TablaVentas[[#This Row],[DESCUENTO]]</f>
        <v>336.80407948663196</v>
      </c>
      <c r="J2749" s="2">
        <f ca="1">0.18*TablaVentas[[#This Row],[SUBTOTAL]]</f>
        <v>60.624734307593748</v>
      </c>
      <c r="K2749" s="2">
        <f ca="1">+TablaVentas[[#This Row],[SUBTOTAL]]+TablaVentas[[#This Row],[IGV]]</f>
        <v>397.42881379422573</v>
      </c>
    </row>
    <row r="2750" spans="1:11" x14ac:dyDescent="0.25">
      <c r="A2750" t="s">
        <v>2759</v>
      </c>
      <c r="B2750" s="6">
        <v>46210</v>
      </c>
      <c r="C2750" t="s">
        <v>10013</v>
      </c>
      <c r="D2750" t="s">
        <v>10019</v>
      </c>
      <c r="E2750">
        <v>10</v>
      </c>
      <c r="F2750">
        <f>+_xlfn.XLOOKUP(TablaVentas[[#This Row],[PRODUCTO FINANCIERO]],TablaPrecios[PRODUCTO FINANCIERO],TablaPrecios[PRECIO UNIT],0)</f>
        <v>9.9</v>
      </c>
      <c r="G2750" s="2">
        <f>+TablaVentas[[#This Row],[CANTIDAD]]*TablaVentas[[#This Row],[PRECIO UNITARIO]]</f>
        <v>99</v>
      </c>
      <c r="H2750" s="1">
        <f t="shared" ca="1" si="42"/>
        <v>0.1398251257161067</v>
      </c>
      <c r="I2750" s="2">
        <f ca="1">+TablaVentas[[#This Row],[VENTAL TOTAL]]-TablaVentas[[#This Row],[VENTAL TOTAL]]*TablaVentas[[#This Row],[DESCUENTO]]</f>
        <v>85.157312554105431</v>
      </c>
      <c r="J2750" s="2">
        <f ca="1">0.18*TablaVentas[[#This Row],[SUBTOTAL]]</f>
        <v>15.328316259738976</v>
      </c>
      <c r="K2750" s="2">
        <f ca="1">+TablaVentas[[#This Row],[SUBTOTAL]]+TablaVentas[[#This Row],[IGV]]</f>
        <v>100.48562881384441</v>
      </c>
    </row>
    <row r="2751" spans="1:11" x14ac:dyDescent="0.25">
      <c r="A2751" t="s">
        <v>2760</v>
      </c>
      <c r="B2751" s="6">
        <v>45714</v>
      </c>
      <c r="C2751" t="s">
        <v>10014</v>
      </c>
      <c r="D2751" t="s">
        <v>10022</v>
      </c>
      <c r="E2751">
        <v>9</v>
      </c>
      <c r="F2751">
        <f>+_xlfn.XLOOKUP(TablaVentas[[#This Row],[PRODUCTO FINANCIERO]],TablaPrecios[PRODUCTO FINANCIERO],TablaPrecios[PRECIO UNIT],0)</f>
        <v>20.9</v>
      </c>
      <c r="G2751" s="2">
        <f>+TablaVentas[[#This Row],[CANTIDAD]]*TablaVentas[[#This Row],[PRECIO UNITARIO]]</f>
        <v>188.1</v>
      </c>
      <c r="H2751" s="1">
        <f t="shared" ca="1" si="42"/>
        <v>0.16030735829147608</v>
      </c>
      <c r="I2751" s="2">
        <f ca="1">+TablaVentas[[#This Row],[VENTAL TOTAL]]-TablaVentas[[#This Row],[VENTAL TOTAL]]*TablaVentas[[#This Row],[DESCUENTO]]</f>
        <v>157.94618590537334</v>
      </c>
      <c r="J2751" s="2">
        <f ca="1">0.18*TablaVentas[[#This Row],[SUBTOTAL]]</f>
        <v>28.430313462967199</v>
      </c>
      <c r="K2751" s="2">
        <f ca="1">+TablaVentas[[#This Row],[SUBTOTAL]]+TablaVentas[[#This Row],[IGV]]</f>
        <v>186.37649936834055</v>
      </c>
    </row>
    <row r="2752" spans="1:11" x14ac:dyDescent="0.25">
      <c r="A2752" t="s">
        <v>2761</v>
      </c>
      <c r="B2752" s="6">
        <v>45620</v>
      </c>
      <c r="C2752" t="s">
        <v>10015</v>
      </c>
      <c r="D2752" t="s">
        <v>10017</v>
      </c>
      <c r="E2752">
        <v>14</v>
      </c>
      <c r="F2752">
        <f>+_xlfn.XLOOKUP(TablaVentas[[#This Row],[PRODUCTO FINANCIERO]],TablaPrecios[PRODUCTO FINANCIERO],TablaPrecios[PRECIO UNIT],0)</f>
        <v>9.9</v>
      </c>
      <c r="G2752" s="2">
        <f>+TablaVentas[[#This Row],[CANTIDAD]]*TablaVentas[[#This Row],[PRECIO UNITARIO]]</f>
        <v>138.6</v>
      </c>
      <c r="H2752" s="1">
        <f t="shared" ca="1" si="42"/>
        <v>0.13264188194882831</v>
      </c>
      <c r="I2752" s="2">
        <f ca="1">+TablaVentas[[#This Row],[VENTAL TOTAL]]-TablaVentas[[#This Row],[VENTAL TOTAL]]*TablaVentas[[#This Row],[DESCUENTO]]</f>
        <v>120.21583516189239</v>
      </c>
      <c r="J2752" s="2">
        <f ca="1">0.18*TablaVentas[[#This Row],[SUBTOTAL]]</f>
        <v>21.638850329140627</v>
      </c>
      <c r="K2752" s="2">
        <f ca="1">+TablaVentas[[#This Row],[SUBTOTAL]]+TablaVentas[[#This Row],[IGV]]</f>
        <v>141.85468549103302</v>
      </c>
    </row>
    <row r="2753" spans="1:11" x14ac:dyDescent="0.25">
      <c r="A2753" t="s">
        <v>2762</v>
      </c>
      <c r="B2753" s="6">
        <v>45507</v>
      </c>
      <c r="C2753" t="s">
        <v>10014</v>
      </c>
      <c r="D2753" t="s">
        <v>10017</v>
      </c>
      <c r="E2753">
        <v>12</v>
      </c>
      <c r="F2753">
        <f>+_xlfn.XLOOKUP(TablaVentas[[#This Row],[PRODUCTO FINANCIERO]],TablaPrecios[PRODUCTO FINANCIERO],TablaPrecios[PRECIO UNIT],0)</f>
        <v>9.9</v>
      </c>
      <c r="G2753" s="2">
        <f>+TablaVentas[[#This Row],[CANTIDAD]]*TablaVentas[[#This Row],[PRECIO UNITARIO]]</f>
        <v>118.80000000000001</v>
      </c>
      <c r="H2753" s="1">
        <f t="shared" ca="1" si="42"/>
        <v>0.11495103539793011</v>
      </c>
      <c r="I2753" s="2">
        <f ca="1">+TablaVentas[[#This Row],[VENTAL TOTAL]]-TablaVentas[[#This Row],[VENTAL TOTAL]]*TablaVentas[[#This Row],[DESCUENTO]]</f>
        <v>105.14381699472591</v>
      </c>
      <c r="J2753" s="2">
        <f ca="1">0.18*TablaVentas[[#This Row],[SUBTOTAL]]</f>
        <v>18.925887059050662</v>
      </c>
      <c r="K2753" s="2">
        <f ca="1">+TablaVentas[[#This Row],[SUBTOTAL]]+TablaVentas[[#This Row],[IGV]]</f>
        <v>124.06970405377658</v>
      </c>
    </row>
    <row r="2754" spans="1:11" x14ac:dyDescent="0.25">
      <c r="A2754" t="s">
        <v>2763</v>
      </c>
      <c r="B2754" s="6">
        <v>45975</v>
      </c>
      <c r="C2754" t="s">
        <v>10014</v>
      </c>
      <c r="D2754" t="s">
        <v>10019</v>
      </c>
      <c r="E2754">
        <v>13</v>
      </c>
      <c r="F2754">
        <f>+_xlfn.XLOOKUP(TablaVentas[[#This Row],[PRODUCTO FINANCIERO]],TablaPrecios[PRODUCTO FINANCIERO],TablaPrecios[PRECIO UNIT],0)</f>
        <v>9.9</v>
      </c>
      <c r="G2754" s="2">
        <f>+TablaVentas[[#This Row],[CANTIDAD]]*TablaVentas[[#This Row],[PRECIO UNITARIO]]</f>
        <v>128.70000000000002</v>
      </c>
      <c r="H2754" s="1">
        <f t="shared" ref="H2754:H2817" ca="1" si="43">+RAND()*0.1+0.1</f>
        <v>0.18712245214289069</v>
      </c>
      <c r="I2754" s="2">
        <f ca="1">+TablaVentas[[#This Row],[VENTAL TOTAL]]-TablaVentas[[#This Row],[VENTAL TOTAL]]*TablaVentas[[#This Row],[DESCUENTO]]</f>
        <v>104.61734040920999</v>
      </c>
      <c r="J2754" s="2">
        <f ca="1">0.18*TablaVentas[[#This Row],[SUBTOTAL]]</f>
        <v>18.831121273657796</v>
      </c>
      <c r="K2754" s="2">
        <f ca="1">+TablaVentas[[#This Row],[SUBTOTAL]]+TablaVentas[[#This Row],[IGV]]</f>
        <v>123.44846168286779</v>
      </c>
    </row>
    <row r="2755" spans="1:11" x14ac:dyDescent="0.25">
      <c r="A2755" t="s">
        <v>2764</v>
      </c>
      <c r="B2755" s="6">
        <v>45994</v>
      </c>
      <c r="C2755" t="s">
        <v>10011</v>
      </c>
      <c r="D2755" t="s">
        <v>10017</v>
      </c>
      <c r="E2755">
        <v>18</v>
      </c>
      <c r="F2755">
        <f>+_xlfn.XLOOKUP(TablaVentas[[#This Row],[PRODUCTO FINANCIERO]],TablaPrecios[PRODUCTO FINANCIERO],TablaPrecios[PRECIO UNIT],0)</f>
        <v>9.9</v>
      </c>
      <c r="G2755" s="2">
        <f>+TablaVentas[[#This Row],[CANTIDAD]]*TablaVentas[[#This Row],[PRECIO UNITARIO]]</f>
        <v>178.20000000000002</v>
      </c>
      <c r="H2755" s="1">
        <f t="shared" ca="1" si="43"/>
        <v>0.13851071535226495</v>
      </c>
      <c r="I2755" s="2">
        <f ca="1">+TablaVentas[[#This Row],[VENTAL TOTAL]]-TablaVentas[[#This Row],[VENTAL TOTAL]]*TablaVentas[[#This Row],[DESCUENTO]]</f>
        <v>153.51739052422641</v>
      </c>
      <c r="J2755" s="2">
        <f ca="1">0.18*TablaVentas[[#This Row],[SUBTOTAL]]</f>
        <v>27.633130294360754</v>
      </c>
      <c r="K2755" s="2">
        <f ca="1">+TablaVentas[[#This Row],[SUBTOTAL]]+TablaVentas[[#This Row],[IGV]]</f>
        <v>181.15052081858715</v>
      </c>
    </row>
    <row r="2756" spans="1:11" x14ac:dyDescent="0.25">
      <c r="A2756" t="s">
        <v>2765</v>
      </c>
      <c r="B2756" s="6">
        <v>45869</v>
      </c>
      <c r="C2756" t="s">
        <v>10011</v>
      </c>
      <c r="D2756" t="s">
        <v>10017</v>
      </c>
      <c r="E2756">
        <v>20</v>
      </c>
      <c r="F2756">
        <f>+_xlfn.XLOOKUP(TablaVentas[[#This Row],[PRODUCTO FINANCIERO]],TablaPrecios[PRODUCTO FINANCIERO],TablaPrecios[PRECIO UNIT],0)</f>
        <v>9.9</v>
      </c>
      <c r="G2756" s="2">
        <f>+TablaVentas[[#This Row],[CANTIDAD]]*TablaVentas[[#This Row],[PRECIO UNITARIO]]</f>
        <v>198</v>
      </c>
      <c r="H2756" s="1">
        <f t="shared" ca="1" si="43"/>
        <v>0.15732491981264721</v>
      </c>
      <c r="I2756" s="2">
        <f ca="1">+TablaVentas[[#This Row],[VENTAL TOTAL]]-TablaVentas[[#This Row],[VENTAL TOTAL]]*TablaVentas[[#This Row],[DESCUENTO]]</f>
        <v>166.84966587709584</v>
      </c>
      <c r="J2756" s="2">
        <f ca="1">0.18*TablaVentas[[#This Row],[SUBTOTAL]]</f>
        <v>30.032939857877253</v>
      </c>
      <c r="K2756" s="2">
        <f ca="1">+TablaVentas[[#This Row],[SUBTOTAL]]+TablaVentas[[#This Row],[IGV]]</f>
        <v>196.88260573497308</v>
      </c>
    </row>
    <row r="2757" spans="1:11" x14ac:dyDescent="0.25">
      <c r="A2757" t="s">
        <v>2766</v>
      </c>
      <c r="B2757" s="6">
        <v>46236</v>
      </c>
      <c r="C2757" t="s">
        <v>10015</v>
      </c>
      <c r="D2757" t="s">
        <v>10019</v>
      </c>
      <c r="E2757">
        <v>19</v>
      </c>
      <c r="F2757">
        <f>+_xlfn.XLOOKUP(TablaVentas[[#This Row],[PRODUCTO FINANCIERO]],TablaPrecios[PRODUCTO FINANCIERO],TablaPrecios[PRECIO UNIT],0)</f>
        <v>9.9</v>
      </c>
      <c r="G2757" s="2">
        <f>+TablaVentas[[#This Row],[CANTIDAD]]*TablaVentas[[#This Row],[PRECIO UNITARIO]]</f>
        <v>188.1</v>
      </c>
      <c r="H2757" s="1">
        <f t="shared" ca="1" si="43"/>
        <v>0.18987423425673555</v>
      </c>
      <c r="I2757" s="2">
        <f ca="1">+TablaVentas[[#This Row],[VENTAL TOTAL]]-TablaVentas[[#This Row],[VENTAL TOTAL]]*TablaVentas[[#This Row],[DESCUENTO]]</f>
        <v>152.38465653630803</v>
      </c>
      <c r="J2757" s="2">
        <f ca="1">0.18*TablaVentas[[#This Row],[SUBTOTAL]]</f>
        <v>27.429238176535446</v>
      </c>
      <c r="K2757" s="2">
        <f ca="1">+TablaVentas[[#This Row],[SUBTOTAL]]+TablaVentas[[#This Row],[IGV]]</f>
        <v>179.81389471284348</v>
      </c>
    </row>
    <row r="2758" spans="1:11" x14ac:dyDescent="0.25">
      <c r="A2758" t="s">
        <v>2767</v>
      </c>
      <c r="B2758" s="6">
        <v>45766</v>
      </c>
      <c r="C2758" t="s">
        <v>10011</v>
      </c>
      <c r="D2758" t="s">
        <v>10022</v>
      </c>
      <c r="E2758">
        <v>5</v>
      </c>
      <c r="F2758">
        <f>+_xlfn.XLOOKUP(TablaVentas[[#This Row],[PRODUCTO FINANCIERO]],TablaPrecios[PRODUCTO FINANCIERO],TablaPrecios[PRECIO UNIT],0)</f>
        <v>20.9</v>
      </c>
      <c r="G2758" s="2">
        <f>+TablaVentas[[#This Row],[CANTIDAD]]*TablaVentas[[#This Row],[PRECIO UNITARIO]]</f>
        <v>104.5</v>
      </c>
      <c r="H2758" s="1">
        <f t="shared" ca="1" si="43"/>
        <v>0.15706024027602866</v>
      </c>
      <c r="I2758" s="2">
        <f ca="1">+TablaVentas[[#This Row],[VENTAL TOTAL]]-TablaVentas[[#This Row],[VENTAL TOTAL]]*TablaVentas[[#This Row],[DESCUENTO]]</f>
        <v>88.087204891155011</v>
      </c>
      <c r="J2758" s="2">
        <f ca="1">0.18*TablaVentas[[#This Row],[SUBTOTAL]]</f>
        <v>15.855696880407901</v>
      </c>
      <c r="K2758" s="2">
        <f ca="1">+TablaVentas[[#This Row],[SUBTOTAL]]+TablaVentas[[#This Row],[IGV]]</f>
        <v>103.94290177156292</v>
      </c>
    </row>
    <row r="2759" spans="1:11" x14ac:dyDescent="0.25">
      <c r="A2759" t="s">
        <v>2768</v>
      </c>
      <c r="B2759" s="6">
        <v>45990</v>
      </c>
      <c r="C2759" t="s">
        <v>10016</v>
      </c>
      <c r="D2759" t="s">
        <v>10022</v>
      </c>
      <c r="E2759">
        <v>15</v>
      </c>
      <c r="F2759">
        <f>+_xlfn.XLOOKUP(TablaVentas[[#This Row],[PRODUCTO FINANCIERO]],TablaPrecios[PRODUCTO FINANCIERO],TablaPrecios[PRECIO UNIT],0)</f>
        <v>20.9</v>
      </c>
      <c r="G2759" s="2">
        <f>+TablaVentas[[#This Row],[CANTIDAD]]*TablaVentas[[#This Row],[PRECIO UNITARIO]]</f>
        <v>313.5</v>
      </c>
      <c r="H2759" s="1">
        <f t="shared" ca="1" si="43"/>
        <v>0.16092556450704298</v>
      </c>
      <c r="I2759" s="2">
        <f ca="1">+TablaVentas[[#This Row],[VENTAL TOTAL]]-TablaVentas[[#This Row],[VENTAL TOTAL]]*TablaVentas[[#This Row],[DESCUENTO]]</f>
        <v>263.04983552704203</v>
      </c>
      <c r="J2759" s="2">
        <f ca="1">0.18*TablaVentas[[#This Row],[SUBTOTAL]]</f>
        <v>47.348970394867564</v>
      </c>
      <c r="K2759" s="2">
        <f ca="1">+TablaVentas[[#This Row],[SUBTOTAL]]+TablaVentas[[#This Row],[IGV]]</f>
        <v>310.39880592190957</v>
      </c>
    </row>
    <row r="2760" spans="1:11" x14ac:dyDescent="0.25">
      <c r="A2760" t="s">
        <v>2769</v>
      </c>
      <c r="B2760" s="6">
        <v>45540</v>
      </c>
      <c r="C2760" t="s">
        <v>10014</v>
      </c>
      <c r="D2760" t="s">
        <v>10020</v>
      </c>
      <c r="E2760">
        <v>17</v>
      </c>
      <c r="F2760">
        <f>+_xlfn.XLOOKUP(TablaVentas[[#This Row],[PRODUCTO FINANCIERO]],TablaPrecios[PRODUCTO FINANCIERO],TablaPrecios[PRECIO UNIT],0)</f>
        <v>14.9</v>
      </c>
      <c r="G2760" s="2">
        <f>+TablaVentas[[#This Row],[CANTIDAD]]*TablaVentas[[#This Row],[PRECIO UNITARIO]]</f>
        <v>253.3</v>
      </c>
      <c r="H2760" s="1">
        <f t="shared" ca="1" si="43"/>
        <v>0.13852705924931624</v>
      </c>
      <c r="I2760" s="2">
        <f ca="1">+TablaVentas[[#This Row],[VENTAL TOTAL]]-TablaVentas[[#This Row],[VENTAL TOTAL]]*TablaVentas[[#This Row],[DESCUENTO]]</f>
        <v>218.21109589214819</v>
      </c>
      <c r="J2760" s="2">
        <f ca="1">0.18*TablaVentas[[#This Row],[SUBTOTAL]]</f>
        <v>39.277997260586673</v>
      </c>
      <c r="K2760" s="2">
        <f ca="1">+TablaVentas[[#This Row],[SUBTOTAL]]+TablaVentas[[#This Row],[IGV]]</f>
        <v>257.48909315273488</v>
      </c>
    </row>
    <row r="2761" spans="1:11" x14ac:dyDescent="0.25">
      <c r="A2761" t="s">
        <v>2770</v>
      </c>
      <c r="B2761" s="6">
        <v>45831</v>
      </c>
      <c r="C2761" t="s">
        <v>10011</v>
      </c>
      <c r="D2761" t="s">
        <v>10019</v>
      </c>
      <c r="E2761">
        <v>7</v>
      </c>
      <c r="F2761">
        <f>+_xlfn.XLOOKUP(TablaVentas[[#This Row],[PRODUCTO FINANCIERO]],TablaPrecios[PRODUCTO FINANCIERO],TablaPrecios[PRECIO UNIT],0)</f>
        <v>9.9</v>
      </c>
      <c r="G2761" s="2">
        <f>+TablaVentas[[#This Row],[CANTIDAD]]*TablaVentas[[#This Row],[PRECIO UNITARIO]]</f>
        <v>69.3</v>
      </c>
      <c r="H2761" s="1">
        <f t="shared" ca="1" si="43"/>
        <v>0.11614166865924515</v>
      </c>
      <c r="I2761" s="2">
        <f ca="1">+TablaVentas[[#This Row],[VENTAL TOTAL]]-TablaVentas[[#This Row],[VENTAL TOTAL]]*TablaVentas[[#This Row],[DESCUENTO]]</f>
        <v>61.25138236191431</v>
      </c>
      <c r="J2761" s="2">
        <f ca="1">0.18*TablaVentas[[#This Row],[SUBTOTAL]]</f>
        <v>11.025248825144576</v>
      </c>
      <c r="K2761" s="2">
        <f ca="1">+TablaVentas[[#This Row],[SUBTOTAL]]+TablaVentas[[#This Row],[IGV]]</f>
        <v>72.276631187058882</v>
      </c>
    </row>
    <row r="2762" spans="1:11" x14ac:dyDescent="0.25">
      <c r="A2762" t="s">
        <v>2771</v>
      </c>
      <c r="B2762" s="6">
        <v>45763</v>
      </c>
      <c r="C2762" t="s">
        <v>10012</v>
      </c>
      <c r="D2762" t="s">
        <v>10020</v>
      </c>
      <c r="E2762">
        <v>11</v>
      </c>
      <c r="F2762">
        <f>+_xlfn.XLOOKUP(TablaVentas[[#This Row],[PRODUCTO FINANCIERO]],TablaPrecios[PRODUCTO FINANCIERO],TablaPrecios[PRECIO UNIT],0)</f>
        <v>14.9</v>
      </c>
      <c r="G2762" s="2">
        <f>+TablaVentas[[#This Row],[CANTIDAD]]*TablaVentas[[#This Row],[PRECIO UNITARIO]]</f>
        <v>163.9</v>
      </c>
      <c r="H2762" s="1">
        <f t="shared" ca="1" si="43"/>
        <v>0.11479550562488028</v>
      </c>
      <c r="I2762" s="2">
        <f ca="1">+TablaVentas[[#This Row],[VENTAL TOTAL]]-TablaVentas[[#This Row],[VENTAL TOTAL]]*TablaVentas[[#This Row],[DESCUENTO]]</f>
        <v>145.08501662808212</v>
      </c>
      <c r="J2762" s="2">
        <f ca="1">0.18*TablaVentas[[#This Row],[SUBTOTAL]]</f>
        <v>26.11530299305478</v>
      </c>
      <c r="K2762" s="2">
        <f ca="1">+TablaVentas[[#This Row],[SUBTOTAL]]+TablaVentas[[#This Row],[IGV]]</f>
        <v>171.20031962113688</v>
      </c>
    </row>
    <row r="2763" spans="1:11" x14ac:dyDescent="0.25">
      <c r="A2763" t="s">
        <v>2772</v>
      </c>
      <c r="B2763" s="6">
        <v>45417</v>
      </c>
      <c r="C2763" t="s">
        <v>10012</v>
      </c>
      <c r="D2763" t="s">
        <v>10018</v>
      </c>
      <c r="E2763">
        <v>17</v>
      </c>
      <c r="F2763">
        <f>+_xlfn.XLOOKUP(TablaVentas[[#This Row],[PRODUCTO FINANCIERO]],TablaPrecios[PRODUCTO FINANCIERO],TablaPrecios[PRECIO UNIT],0)</f>
        <v>14.9</v>
      </c>
      <c r="G2763" s="2">
        <f>+TablaVentas[[#This Row],[CANTIDAD]]*TablaVentas[[#This Row],[PRECIO UNITARIO]]</f>
        <v>253.3</v>
      </c>
      <c r="H2763" s="1">
        <f t="shared" ca="1" si="43"/>
        <v>0.15699596439188643</v>
      </c>
      <c r="I2763" s="2">
        <f ca="1">+TablaVentas[[#This Row],[VENTAL TOTAL]]-TablaVentas[[#This Row],[VENTAL TOTAL]]*TablaVentas[[#This Row],[DESCUENTO]]</f>
        <v>213.53292221953518</v>
      </c>
      <c r="J2763" s="2">
        <f ca="1">0.18*TablaVentas[[#This Row],[SUBTOTAL]]</f>
        <v>38.435925999516328</v>
      </c>
      <c r="K2763" s="2">
        <f ca="1">+TablaVentas[[#This Row],[SUBTOTAL]]+TablaVentas[[#This Row],[IGV]]</f>
        <v>251.96884821905149</v>
      </c>
    </row>
    <row r="2764" spans="1:11" x14ac:dyDescent="0.25">
      <c r="A2764" t="s">
        <v>2773</v>
      </c>
      <c r="B2764" s="6">
        <v>46324</v>
      </c>
      <c r="C2764" t="s">
        <v>10012</v>
      </c>
      <c r="D2764" t="s">
        <v>10022</v>
      </c>
      <c r="E2764">
        <v>12</v>
      </c>
      <c r="F2764">
        <f>+_xlfn.XLOOKUP(TablaVentas[[#This Row],[PRODUCTO FINANCIERO]],TablaPrecios[PRODUCTO FINANCIERO],TablaPrecios[PRECIO UNIT],0)</f>
        <v>20.9</v>
      </c>
      <c r="G2764" s="2">
        <f>+TablaVentas[[#This Row],[CANTIDAD]]*TablaVentas[[#This Row],[PRECIO UNITARIO]]</f>
        <v>250.79999999999998</v>
      </c>
      <c r="H2764" s="1">
        <f t="shared" ca="1" si="43"/>
        <v>0.19257678043912546</v>
      </c>
      <c r="I2764" s="2">
        <f ca="1">+TablaVentas[[#This Row],[VENTAL TOTAL]]-TablaVentas[[#This Row],[VENTAL TOTAL]]*TablaVentas[[#This Row],[DESCUENTO]]</f>
        <v>202.50174346586732</v>
      </c>
      <c r="J2764" s="2">
        <f ca="1">0.18*TablaVentas[[#This Row],[SUBTOTAL]]</f>
        <v>36.450313823856114</v>
      </c>
      <c r="K2764" s="2">
        <f ca="1">+TablaVentas[[#This Row],[SUBTOTAL]]+TablaVentas[[#This Row],[IGV]]</f>
        <v>238.95205728972343</v>
      </c>
    </row>
    <row r="2765" spans="1:11" x14ac:dyDescent="0.25">
      <c r="A2765" t="s">
        <v>2774</v>
      </c>
      <c r="B2765" s="6">
        <v>45578</v>
      </c>
      <c r="C2765" t="s">
        <v>10014</v>
      </c>
      <c r="D2765" t="s">
        <v>10019</v>
      </c>
      <c r="E2765">
        <v>18</v>
      </c>
      <c r="F2765">
        <f>+_xlfn.XLOOKUP(TablaVentas[[#This Row],[PRODUCTO FINANCIERO]],TablaPrecios[PRODUCTO FINANCIERO],TablaPrecios[PRECIO UNIT],0)</f>
        <v>9.9</v>
      </c>
      <c r="G2765" s="2">
        <f>+TablaVentas[[#This Row],[CANTIDAD]]*TablaVentas[[#This Row],[PRECIO UNITARIO]]</f>
        <v>178.20000000000002</v>
      </c>
      <c r="H2765" s="1">
        <f t="shared" ca="1" si="43"/>
        <v>0.18532169892740896</v>
      </c>
      <c r="I2765" s="2">
        <f ca="1">+TablaVentas[[#This Row],[VENTAL TOTAL]]-TablaVentas[[#This Row],[VENTAL TOTAL]]*TablaVentas[[#This Row],[DESCUENTO]]</f>
        <v>145.17567325113572</v>
      </c>
      <c r="J2765" s="2">
        <f ca="1">0.18*TablaVentas[[#This Row],[SUBTOTAL]]</f>
        <v>26.131621185204427</v>
      </c>
      <c r="K2765" s="2">
        <f ca="1">+TablaVentas[[#This Row],[SUBTOTAL]]+TablaVentas[[#This Row],[IGV]]</f>
        <v>171.30729443634016</v>
      </c>
    </row>
    <row r="2766" spans="1:11" x14ac:dyDescent="0.25">
      <c r="A2766" t="s">
        <v>2775</v>
      </c>
      <c r="B2766" s="6">
        <v>45620</v>
      </c>
      <c r="C2766" t="s">
        <v>10016</v>
      </c>
      <c r="D2766" t="s">
        <v>10019</v>
      </c>
      <c r="E2766">
        <v>9</v>
      </c>
      <c r="F2766">
        <f>+_xlfn.XLOOKUP(TablaVentas[[#This Row],[PRODUCTO FINANCIERO]],TablaPrecios[PRODUCTO FINANCIERO],TablaPrecios[PRECIO UNIT],0)</f>
        <v>9.9</v>
      </c>
      <c r="G2766" s="2">
        <f>+TablaVentas[[#This Row],[CANTIDAD]]*TablaVentas[[#This Row],[PRECIO UNITARIO]]</f>
        <v>89.100000000000009</v>
      </c>
      <c r="H2766" s="1">
        <f t="shared" ca="1" si="43"/>
        <v>0.15033663440379291</v>
      </c>
      <c r="I2766" s="2">
        <f ca="1">+TablaVentas[[#This Row],[VENTAL TOTAL]]-TablaVentas[[#This Row],[VENTAL TOTAL]]*TablaVentas[[#This Row],[DESCUENTO]]</f>
        <v>75.70500587462206</v>
      </c>
      <c r="J2766" s="2">
        <f ca="1">0.18*TablaVentas[[#This Row],[SUBTOTAL]]</f>
        <v>13.62690105743197</v>
      </c>
      <c r="K2766" s="2">
        <f ca="1">+TablaVentas[[#This Row],[SUBTOTAL]]+TablaVentas[[#This Row],[IGV]]</f>
        <v>89.331906932054025</v>
      </c>
    </row>
    <row r="2767" spans="1:11" x14ac:dyDescent="0.25">
      <c r="A2767" t="s">
        <v>2776</v>
      </c>
      <c r="B2767" s="6">
        <v>45844</v>
      </c>
      <c r="C2767" t="s">
        <v>10016</v>
      </c>
      <c r="D2767" t="s">
        <v>10022</v>
      </c>
      <c r="E2767">
        <v>13</v>
      </c>
      <c r="F2767">
        <f>+_xlfn.XLOOKUP(TablaVentas[[#This Row],[PRODUCTO FINANCIERO]],TablaPrecios[PRODUCTO FINANCIERO],TablaPrecios[PRECIO UNIT],0)</f>
        <v>20.9</v>
      </c>
      <c r="G2767" s="2">
        <f>+TablaVentas[[#This Row],[CANTIDAD]]*TablaVentas[[#This Row],[PRECIO UNITARIO]]</f>
        <v>271.7</v>
      </c>
      <c r="H2767" s="1">
        <f t="shared" ca="1" si="43"/>
        <v>0.13886480306893348</v>
      </c>
      <c r="I2767" s="2">
        <f ca="1">+TablaVentas[[#This Row],[VENTAL TOTAL]]-TablaVentas[[#This Row],[VENTAL TOTAL]]*TablaVentas[[#This Row],[DESCUENTO]]</f>
        <v>233.97043300617077</v>
      </c>
      <c r="J2767" s="2">
        <f ca="1">0.18*TablaVentas[[#This Row],[SUBTOTAL]]</f>
        <v>42.114677941110735</v>
      </c>
      <c r="K2767" s="2">
        <f ca="1">+TablaVentas[[#This Row],[SUBTOTAL]]+TablaVentas[[#This Row],[IGV]]</f>
        <v>276.08511094728152</v>
      </c>
    </row>
    <row r="2768" spans="1:11" x14ac:dyDescent="0.25">
      <c r="A2768" t="s">
        <v>2777</v>
      </c>
      <c r="B2768" s="6">
        <v>46085</v>
      </c>
      <c r="C2768" t="s">
        <v>10011</v>
      </c>
      <c r="D2768" t="s">
        <v>10020</v>
      </c>
      <c r="E2768">
        <v>12</v>
      </c>
      <c r="F2768">
        <f>+_xlfn.XLOOKUP(TablaVentas[[#This Row],[PRODUCTO FINANCIERO]],TablaPrecios[PRODUCTO FINANCIERO],TablaPrecios[PRECIO UNIT],0)</f>
        <v>14.9</v>
      </c>
      <c r="G2768" s="2">
        <f>+TablaVentas[[#This Row],[CANTIDAD]]*TablaVentas[[#This Row],[PRECIO UNITARIO]]</f>
        <v>178.8</v>
      </c>
      <c r="H2768" s="1">
        <f t="shared" ca="1" si="43"/>
        <v>0.18826784890411344</v>
      </c>
      <c r="I2768" s="2">
        <f ca="1">+TablaVentas[[#This Row],[VENTAL TOTAL]]-TablaVentas[[#This Row],[VENTAL TOTAL]]*TablaVentas[[#This Row],[DESCUENTO]]</f>
        <v>145.13770861594452</v>
      </c>
      <c r="J2768" s="2">
        <f ca="1">0.18*TablaVentas[[#This Row],[SUBTOTAL]]</f>
        <v>26.124787550870014</v>
      </c>
      <c r="K2768" s="2">
        <f ca="1">+TablaVentas[[#This Row],[SUBTOTAL]]+TablaVentas[[#This Row],[IGV]]</f>
        <v>171.26249616681454</v>
      </c>
    </row>
    <row r="2769" spans="1:11" x14ac:dyDescent="0.25">
      <c r="A2769" t="s">
        <v>2778</v>
      </c>
      <c r="B2769" s="6">
        <v>46367</v>
      </c>
      <c r="C2769" t="s">
        <v>10012</v>
      </c>
      <c r="D2769" t="s">
        <v>10017</v>
      </c>
      <c r="E2769">
        <v>6</v>
      </c>
      <c r="F2769">
        <f>+_xlfn.XLOOKUP(TablaVentas[[#This Row],[PRODUCTO FINANCIERO]],TablaPrecios[PRODUCTO FINANCIERO],TablaPrecios[PRECIO UNIT],0)</f>
        <v>9.9</v>
      </c>
      <c r="G2769" s="2">
        <f>+TablaVentas[[#This Row],[CANTIDAD]]*TablaVentas[[#This Row],[PRECIO UNITARIO]]</f>
        <v>59.400000000000006</v>
      </c>
      <c r="H2769" s="1">
        <f t="shared" ca="1" si="43"/>
        <v>0.14897688310918125</v>
      </c>
      <c r="I2769" s="2">
        <f ca="1">+TablaVentas[[#This Row],[VENTAL TOTAL]]-TablaVentas[[#This Row],[VENTAL TOTAL]]*TablaVentas[[#This Row],[DESCUENTO]]</f>
        <v>50.550773143314636</v>
      </c>
      <c r="J2769" s="2">
        <f ca="1">0.18*TablaVentas[[#This Row],[SUBTOTAL]]</f>
        <v>9.0991391657966343</v>
      </c>
      <c r="K2769" s="2">
        <f ca="1">+TablaVentas[[#This Row],[SUBTOTAL]]+TablaVentas[[#This Row],[IGV]]</f>
        <v>59.649912309111272</v>
      </c>
    </row>
    <row r="2770" spans="1:11" x14ac:dyDescent="0.25">
      <c r="A2770" t="s">
        <v>2779</v>
      </c>
      <c r="B2770" s="6">
        <v>45574</v>
      </c>
      <c r="C2770" t="s">
        <v>10012</v>
      </c>
      <c r="D2770" t="s">
        <v>10017</v>
      </c>
      <c r="E2770">
        <v>6</v>
      </c>
      <c r="F2770">
        <f>+_xlfn.XLOOKUP(TablaVentas[[#This Row],[PRODUCTO FINANCIERO]],TablaPrecios[PRODUCTO FINANCIERO],TablaPrecios[PRECIO UNIT],0)</f>
        <v>9.9</v>
      </c>
      <c r="G2770" s="2">
        <f>+TablaVentas[[#This Row],[CANTIDAD]]*TablaVentas[[#This Row],[PRECIO UNITARIO]]</f>
        <v>59.400000000000006</v>
      </c>
      <c r="H2770" s="1">
        <f t="shared" ca="1" si="43"/>
        <v>0.18033193514687934</v>
      </c>
      <c r="I2770" s="2">
        <f ca="1">+TablaVentas[[#This Row],[VENTAL TOTAL]]-TablaVentas[[#This Row],[VENTAL TOTAL]]*TablaVentas[[#This Row],[DESCUENTO]]</f>
        <v>48.688283052275374</v>
      </c>
      <c r="J2770" s="2">
        <f ca="1">0.18*TablaVentas[[#This Row],[SUBTOTAL]]</f>
        <v>8.763890949409566</v>
      </c>
      <c r="K2770" s="2">
        <f ca="1">+TablaVentas[[#This Row],[SUBTOTAL]]+TablaVentas[[#This Row],[IGV]]</f>
        <v>57.452174001684938</v>
      </c>
    </row>
    <row r="2771" spans="1:11" x14ac:dyDescent="0.25">
      <c r="A2771" t="s">
        <v>2780</v>
      </c>
      <c r="B2771" s="6">
        <v>46147</v>
      </c>
      <c r="C2771" t="s">
        <v>10015</v>
      </c>
      <c r="D2771" t="s">
        <v>10019</v>
      </c>
      <c r="E2771">
        <v>7</v>
      </c>
      <c r="F2771">
        <f>+_xlfn.XLOOKUP(TablaVentas[[#This Row],[PRODUCTO FINANCIERO]],TablaPrecios[PRODUCTO FINANCIERO],TablaPrecios[PRECIO UNIT],0)</f>
        <v>9.9</v>
      </c>
      <c r="G2771" s="2">
        <f>+TablaVentas[[#This Row],[CANTIDAD]]*TablaVentas[[#This Row],[PRECIO UNITARIO]]</f>
        <v>69.3</v>
      </c>
      <c r="H2771" s="1">
        <f t="shared" ca="1" si="43"/>
        <v>0.19777609145466762</v>
      </c>
      <c r="I2771" s="2">
        <f ca="1">+TablaVentas[[#This Row],[VENTAL TOTAL]]-TablaVentas[[#This Row],[VENTAL TOTAL]]*TablaVentas[[#This Row],[DESCUENTO]]</f>
        <v>55.594116862191534</v>
      </c>
      <c r="J2771" s="2">
        <f ca="1">0.18*TablaVentas[[#This Row],[SUBTOTAL]]</f>
        <v>10.006941035194476</v>
      </c>
      <c r="K2771" s="2">
        <f ca="1">+TablaVentas[[#This Row],[SUBTOTAL]]+TablaVentas[[#This Row],[IGV]]</f>
        <v>65.601057897386013</v>
      </c>
    </row>
    <row r="2772" spans="1:11" x14ac:dyDescent="0.25">
      <c r="A2772" t="s">
        <v>2781</v>
      </c>
      <c r="B2772" s="6">
        <v>45510</v>
      </c>
      <c r="C2772" t="s">
        <v>10015</v>
      </c>
      <c r="D2772" t="s">
        <v>10018</v>
      </c>
      <c r="E2772">
        <v>12</v>
      </c>
      <c r="F2772">
        <f>+_xlfn.XLOOKUP(TablaVentas[[#This Row],[PRODUCTO FINANCIERO]],TablaPrecios[PRODUCTO FINANCIERO],TablaPrecios[PRECIO UNIT],0)</f>
        <v>14.9</v>
      </c>
      <c r="G2772" s="2">
        <f>+TablaVentas[[#This Row],[CANTIDAD]]*TablaVentas[[#This Row],[PRECIO UNITARIO]]</f>
        <v>178.8</v>
      </c>
      <c r="H2772" s="1">
        <f t="shared" ca="1" si="43"/>
        <v>0.14733609507221251</v>
      </c>
      <c r="I2772" s="2">
        <f ca="1">+TablaVentas[[#This Row],[VENTAL TOTAL]]-TablaVentas[[#This Row],[VENTAL TOTAL]]*TablaVentas[[#This Row],[DESCUENTO]]</f>
        <v>152.45630620108841</v>
      </c>
      <c r="J2772" s="2">
        <f ca="1">0.18*TablaVentas[[#This Row],[SUBTOTAL]]</f>
        <v>27.442135116195914</v>
      </c>
      <c r="K2772" s="2">
        <f ca="1">+TablaVentas[[#This Row],[SUBTOTAL]]+TablaVentas[[#This Row],[IGV]]</f>
        <v>179.89844131728432</v>
      </c>
    </row>
    <row r="2773" spans="1:11" x14ac:dyDescent="0.25">
      <c r="A2773" t="s">
        <v>2782</v>
      </c>
      <c r="B2773" s="6">
        <v>45495</v>
      </c>
      <c r="C2773" t="s">
        <v>10015</v>
      </c>
      <c r="D2773" t="s">
        <v>10017</v>
      </c>
      <c r="E2773">
        <v>16</v>
      </c>
      <c r="F2773">
        <f>+_xlfn.XLOOKUP(TablaVentas[[#This Row],[PRODUCTO FINANCIERO]],TablaPrecios[PRODUCTO FINANCIERO],TablaPrecios[PRECIO UNIT],0)</f>
        <v>9.9</v>
      </c>
      <c r="G2773" s="2">
        <f>+TablaVentas[[#This Row],[CANTIDAD]]*TablaVentas[[#This Row],[PRECIO UNITARIO]]</f>
        <v>158.4</v>
      </c>
      <c r="H2773" s="1">
        <f t="shared" ca="1" si="43"/>
        <v>0.14426008142807722</v>
      </c>
      <c r="I2773" s="2">
        <f ca="1">+TablaVentas[[#This Row],[VENTAL TOTAL]]-TablaVentas[[#This Row],[VENTAL TOTAL]]*TablaVentas[[#This Row],[DESCUENTO]]</f>
        <v>135.54920310179256</v>
      </c>
      <c r="J2773" s="2">
        <f ca="1">0.18*TablaVentas[[#This Row],[SUBTOTAL]]</f>
        <v>24.39885655832266</v>
      </c>
      <c r="K2773" s="2">
        <f ca="1">+TablaVentas[[#This Row],[SUBTOTAL]]+TablaVentas[[#This Row],[IGV]]</f>
        <v>159.94805966011521</v>
      </c>
    </row>
    <row r="2774" spans="1:11" x14ac:dyDescent="0.25">
      <c r="A2774" t="s">
        <v>2783</v>
      </c>
      <c r="B2774" s="6">
        <v>46072</v>
      </c>
      <c r="C2774" t="s">
        <v>10016</v>
      </c>
      <c r="D2774" t="s">
        <v>10017</v>
      </c>
      <c r="E2774">
        <v>11</v>
      </c>
      <c r="F2774">
        <f>+_xlfn.XLOOKUP(TablaVentas[[#This Row],[PRODUCTO FINANCIERO]],TablaPrecios[PRODUCTO FINANCIERO],TablaPrecios[PRECIO UNIT],0)</f>
        <v>9.9</v>
      </c>
      <c r="G2774" s="2">
        <f>+TablaVentas[[#This Row],[CANTIDAD]]*TablaVentas[[#This Row],[PRECIO UNITARIO]]</f>
        <v>108.9</v>
      </c>
      <c r="H2774" s="1">
        <f t="shared" ca="1" si="43"/>
        <v>0.11414640562231849</v>
      </c>
      <c r="I2774" s="2">
        <f ca="1">+TablaVentas[[#This Row],[VENTAL TOTAL]]-TablaVentas[[#This Row],[VENTAL TOTAL]]*TablaVentas[[#This Row],[DESCUENTO]]</f>
        <v>96.469456427729526</v>
      </c>
      <c r="J2774" s="2">
        <f ca="1">0.18*TablaVentas[[#This Row],[SUBTOTAL]]</f>
        <v>17.364502156991314</v>
      </c>
      <c r="K2774" s="2">
        <f ca="1">+TablaVentas[[#This Row],[SUBTOTAL]]+TablaVentas[[#This Row],[IGV]]</f>
        <v>113.83395858472085</v>
      </c>
    </row>
    <row r="2775" spans="1:11" x14ac:dyDescent="0.25">
      <c r="A2775" t="s">
        <v>2784</v>
      </c>
      <c r="B2775" s="6">
        <v>45715</v>
      </c>
      <c r="C2775" t="s">
        <v>10016</v>
      </c>
      <c r="D2775" t="s">
        <v>10022</v>
      </c>
      <c r="E2775">
        <v>19</v>
      </c>
      <c r="F2775">
        <f>+_xlfn.XLOOKUP(TablaVentas[[#This Row],[PRODUCTO FINANCIERO]],TablaPrecios[PRODUCTO FINANCIERO],TablaPrecios[PRECIO UNIT],0)</f>
        <v>20.9</v>
      </c>
      <c r="G2775" s="2">
        <f>+TablaVentas[[#This Row],[CANTIDAD]]*TablaVentas[[#This Row],[PRECIO UNITARIO]]</f>
        <v>397.09999999999997</v>
      </c>
      <c r="H2775" s="1">
        <f t="shared" ca="1" si="43"/>
        <v>0.15713501974994273</v>
      </c>
      <c r="I2775" s="2">
        <f ca="1">+TablaVentas[[#This Row],[VENTAL TOTAL]]-TablaVentas[[#This Row],[VENTAL TOTAL]]*TablaVentas[[#This Row],[DESCUENTO]]</f>
        <v>334.70168365729774</v>
      </c>
      <c r="J2775" s="2">
        <f ca="1">0.18*TablaVentas[[#This Row],[SUBTOTAL]]</f>
        <v>60.246303058313593</v>
      </c>
      <c r="K2775" s="2">
        <f ca="1">+TablaVentas[[#This Row],[SUBTOTAL]]+TablaVentas[[#This Row],[IGV]]</f>
        <v>394.94798671561131</v>
      </c>
    </row>
    <row r="2776" spans="1:11" x14ac:dyDescent="0.25">
      <c r="A2776" t="s">
        <v>2785</v>
      </c>
      <c r="B2776" s="6">
        <v>46374</v>
      </c>
      <c r="C2776" t="s">
        <v>10013</v>
      </c>
      <c r="D2776" t="s">
        <v>10020</v>
      </c>
      <c r="E2776">
        <v>19</v>
      </c>
      <c r="F2776">
        <f>+_xlfn.XLOOKUP(TablaVentas[[#This Row],[PRODUCTO FINANCIERO]],TablaPrecios[PRODUCTO FINANCIERO],TablaPrecios[PRECIO UNIT],0)</f>
        <v>14.9</v>
      </c>
      <c r="G2776" s="2">
        <f>+TablaVentas[[#This Row],[CANTIDAD]]*TablaVentas[[#This Row],[PRECIO UNITARIO]]</f>
        <v>283.10000000000002</v>
      </c>
      <c r="H2776" s="1">
        <f t="shared" ca="1" si="43"/>
        <v>0.18736402702054408</v>
      </c>
      <c r="I2776" s="2">
        <f ca="1">+TablaVentas[[#This Row],[VENTAL TOTAL]]-TablaVentas[[#This Row],[VENTAL TOTAL]]*TablaVentas[[#This Row],[DESCUENTO]]</f>
        <v>230.05724395048398</v>
      </c>
      <c r="J2776" s="2">
        <f ca="1">0.18*TablaVentas[[#This Row],[SUBTOTAL]]</f>
        <v>41.410303911087112</v>
      </c>
      <c r="K2776" s="2">
        <f ca="1">+TablaVentas[[#This Row],[SUBTOTAL]]+TablaVentas[[#This Row],[IGV]]</f>
        <v>271.46754786157112</v>
      </c>
    </row>
    <row r="2777" spans="1:11" x14ac:dyDescent="0.25">
      <c r="A2777" t="s">
        <v>2786</v>
      </c>
      <c r="B2777" s="6">
        <v>45959</v>
      </c>
      <c r="C2777" t="s">
        <v>10016</v>
      </c>
      <c r="D2777" t="s">
        <v>10018</v>
      </c>
      <c r="E2777">
        <v>11</v>
      </c>
      <c r="F2777">
        <f>+_xlfn.XLOOKUP(TablaVentas[[#This Row],[PRODUCTO FINANCIERO]],TablaPrecios[PRODUCTO FINANCIERO],TablaPrecios[PRECIO UNIT],0)</f>
        <v>14.9</v>
      </c>
      <c r="G2777" s="2">
        <f>+TablaVentas[[#This Row],[CANTIDAD]]*TablaVentas[[#This Row],[PRECIO UNITARIO]]</f>
        <v>163.9</v>
      </c>
      <c r="H2777" s="1">
        <f t="shared" ca="1" si="43"/>
        <v>0.14707386349025231</v>
      </c>
      <c r="I2777" s="2">
        <f ca="1">+TablaVentas[[#This Row],[VENTAL TOTAL]]-TablaVentas[[#This Row],[VENTAL TOTAL]]*TablaVentas[[#This Row],[DESCUENTO]]</f>
        <v>139.79459377394764</v>
      </c>
      <c r="J2777" s="2">
        <f ca="1">0.18*TablaVentas[[#This Row],[SUBTOTAL]]</f>
        <v>25.163026879310575</v>
      </c>
      <c r="K2777" s="2">
        <f ca="1">+TablaVentas[[#This Row],[SUBTOTAL]]+TablaVentas[[#This Row],[IGV]]</f>
        <v>164.9576206532582</v>
      </c>
    </row>
    <row r="2778" spans="1:11" x14ac:dyDescent="0.25">
      <c r="A2778" t="s">
        <v>2787</v>
      </c>
      <c r="B2778" s="6">
        <v>45744</v>
      </c>
      <c r="C2778" t="s">
        <v>10012</v>
      </c>
      <c r="D2778" t="s">
        <v>10020</v>
      </c>
      <c r="E2778">
        <v>18</v>
      </c>
      <c r="F2778">
        <f>+_xlfn.XLOOKUP(TablaVentas[[#This Row],[PRODUCTO FINANCIERO]],TablaPrecios[PRODUCTO FINANCIERO],TablaPrecios[PRECIO UNIT],0)</f>
        <v>14.9</v>
      </c>
      <c r="G2778" s="2">
        <f>+TablaVentas[[#This Row],[CANTIDAD]]*TablaVentas[[#This Row],[PRECIO UNITARIO]]</f>
        <v>268.2</v>
      </c>
      <c r="H2778" s="1">
        <f t="shared" ca="1" si="43"/>
        <v>0.12012428540454342</v>
      </c>
      <c r="I2778" s="2">
        <f ca="1">+TablaVentas[[#This Row],[VENTAL TOTAL]]-TablaVentas[[#This Row],[VENTAL TOTAL]]*TablaVentas[[#This Row],[DESCUENTO]]</f>
        <v>235.98266665450143</v>
      </c>
      <c r="J2778" s="2">
        <f ca="1">0.18*TablaVentas[[#This Row],[SUBTOTAL]]</f>
        <v>42.476879997810258</v>
      </c>
      <c r="K2778" s="2">
        <f ca="1">+TablaVentas[[#This Row],[SUBTOTAL]]+TablaVentas[[#This Row],[IGV]]</f>
        <v>278.4595466523117</v>
      </c>
    </row>
    <row r="2779" spans="1:11" x14ac:dyDescent="0.25">
      <c r="A2779" t="s">
        <v>2788</v>
      </c>
      <c r="B2779" s="6">
        <v>46346</v>
      </c>
      <c r="C2779" t="s">
        <v>10013</v>
      </c>
      <c r="D2779" t="s">
        <v>10017</v>
      </c>
      <c r="E2779">
        <v>4</v>
      </c>
      <c r="F2779">
        <f>+_xlfn.XLOOKUP(TablaVentas[[#This Row],[PRODUCTO FINANCIERO]],TablaPrecios[PRODUCTO FINANCIERO],TablaPrecios[PRECIO UNIT],0)</f>
        <v>9.9</v>
      </c>
      <c r="G2779" s="2">
        <f>+TablaVentas[[#This Row],[CANTIDAD]]*TablaVentas[[#This Row],[PRECIO UNITARIO]]</f>
        <v>39.6</v>
      </c>
      <c r="H2779" s="1">
        <f t="shared" ca="1" si="43"/>
        <v>0.18620216202989814</v>
      </c>
      <c r="I2779" s="2">
        <f ca="1">+TablaVentas[[#This Row],[VENTAL TOTAL]]-TablaVentas[[#This Row],[VENTAL TOTAL]]*TablaVentas[[#This Row],[DESCUENTO]]</f>
        <v>32.226394383616032</v>
      </c>
      <c r="J2779" s="2">
        <f ca="1">0.18*TablaVentas[[#This Row],[SUBTOTAL]]</f>
        <v>5.8007509890508855</v>
      </c>
      <c r="K2779" s="2">
        <f ca="1">+TablaVentas[[#This Row],[SUBTOTAL]]+TablaVentas[[#This Row],[IGV]]</f>
        <v>38.027145372666915</v>
      </c>
    </row>
    <row r="2780" spans="1:11" x14ac:dyDescent="0.25">
      <c r="A2780" t="s">
        <v>2789</v>
      </c>
      <c r="B2780" s="6">
        <v>45975</v>
      </c>
      <c r="C2780" t="s">
        <v>10011</v>
      </c>
      <c r="D2780" t="s">
        <v>10020</v>
      </c>
      <c r="E2780">
        <v>10</v>
      </c>
      <c r="F2780">
        <f>+_xlfn.XLOOKUP(TablaVentas[[#This Row],[PRODUCTO FINANCIERO]],TablaPrecios[PRODUCTO FINANCIERO],TablaPrecios[PRECIO UNIT],0)</f>
        <v>14.9</v>
      </c>
      <c r="G2780" s="2">
        <f>+TablaVentas[[#This Row],[CANTIDAD]]*TablaVentas[[#This Row],[PRECIO UNITARIO]]</f>
        <v>149</v>
      </c>
      <c r="H2780" s="1">
        <f t="shared" ca="1" si="43"/>
        <v>0.10086070311039597</v>
      </c>
      <c r="I2780" s="2">
        <f ca="1">+TablaVentas[[#This Row],[VENTAL TOTAL]]-TablaVentas[[#This Row],[VENTAL TOTAL]]*TablaVentas[[#This Row],[DESCUENTO]]</f>
        <v>133.97175523655099</v>
      </c>
      <c r="J2780" s="2">
        <f ca="1">0.18*TablaVentas[[#This Row],[SUBTOTAL]]</f>
        <v>24.114915942579177</v>
      </c>
      <c r="K2780" s="2">
        <f ca="1">+TablaVentas[[#This Row],[SUBTOTAL]]+TablaVentas[[#This Row],[IGV]]</f>
        <v>158.08667117913018</v>
      </c>
    </row>
    <row r="2781" spans="1:11" x14ac:dyDescent="0.25">
      <c r="A2781" t="s">
        <v>2790</v>
      </c>
      <c r="B2781" s="6">
        <v>45543</v>
      </c>
      <c r="C2781" t="s">
        <v>10015</v>
      </c>
      <c r="D2781" t="s">
        <v>10020</v>
      </c>
      <c r="E2781">
        <v>10</v>
      </c>
      <c r="F2781">
        <f>+_xlfn.XLOOKUP(TablaVentas[[#This Row],[PRODUCTO FINANCIERO]],TablaPrecios[PRODUCTO FINANCIERO],TablaPrecios[PRECIO UNIT],0)</f>
        <v>14.9</v>
      </c>
      <c r="G2781" s="2">
        <f>+TablaVentas[[#This Row],[CANTIDAD]]*TablaVentas[[#This Row],[PRECIO UNITARIO]]</f>
        <v>149</v>
      </c>
      <c r="H2781" s="1">
        <f t="shared" ca="1" si="43"/>
        <v>0.12007384819640333</v>
      </c>
      <c r="I2781" s="2">
        <f ca="1">+TablaVentas[[#This Row],[VENTAL TOTAL]]-TablaVentas[[#This Row],[VENTAL TOTAL]]*TablaVentas[[#This Row],[DESCUENTO]]</f>
        <v>131.10899661873592</v>
      </c>
      <c r="J2781" s="2">
        <f ca="1">0.18*TablaVentas[[#This Row],[SUBTOTAL]]</f>
        <v>23.599619391372464</v>
      </c>
      <c r="K2781" s="2">
        <f ca="1">+TablaVentas[[#This Row],[SUBTOTAL]]+TablaVentas[[#This Row],[IGV]]</f>
        <v>154.70861601010839</v>
      </c>
    </row>
    <row r="2782" spans="1:11" x14ac:dyDescent="0.25">
      <c r="A2782" t="s">
        <v>2791</v>
      </c>
      <c r="B2782" s="6">
        <v>45988</v>
      </c>
      <c r="C2782" t="s">
        <v>10012</v>
      </c>
      <c r="D2782" t="s">
        <v>10020</v>
      </c>
      <c r="E2782">
        <v>13</v>
      </c>
      <c r="F2782">
        <f>+_xlfn.XLOOKUP(TablaVentas[[#This Row],[PRODUCTO FINANCIERO]],TablaPrecios[PRODUCTO FINANCIERO],TablaPrecios[PRECIO UNIT],0)</f>
        <v>14.9</v>
      </c>
      <c r="G2782" s="2">
        <f>+TablaVentas[[#This Row],[CANTIDAD]]*TablaVentas[[#This Row],[PRECIO UNITARIO]]</f>
        <v>193.70000000000002</v>
      </c>
      <c r="H2782" s="1">
        <f t="shared" ca="1" si="43"/>
        <v>0.14771551746802838</v>
      </c>
      <c r="I2782" s="2">
        <f ca="1">+TablaVentas[[#This Row],[VENTAL TOTAL]]-TablaVentas[[#This Row],[VENTAL TOTAL]]*TablaVentas[[#This Row],[DESCUENTO]]</f>
        <v>165.08750426644292</v>
      </c>
      <c r="J2782" s="2">
        <f ca="1">0.18*TablaVentas[[#This Row],[SUBTOTAL]]</f>
        <v>29.715750767959726</v>
      </c>
      <c r="K2782" s="2">
        <f ca="1">+TablaVentas[[#This Row],[SUBTOTAL]]+TablaVentas[[#This Row],[IGV]]</f>
        <v>194.80325503440264</v>
      </c>
    </row>
    <row r="2783" spans="1:11" x14ac:dyDescent="0.25">
      <c r="A2783" t="s">
        <v>2792</v>
      </c>
      <c r="B2783" s="6">
        <v>46295</v>
      </c>
      <c r="C2783" t="s">
        <v>10013</v>
      </c>
      <c r="D2783" t="s">
        <v>10017</v>
      </c>
      <c r="E2783">
        <v>15</v>
      </c>
      <c r="F2783">
        <f>+_xlfn.XLOOKUP(TablaVentas[[#This Row],[PRODUCTO FINANCIERO]],TablaPrecios[PRODUCTO FINANCIERO],TablaPrecios[PRECIO UNIT],0)</f>
        <v>9.9</v>
      </c>
      <c r="G2783" s="2">
        <f>+TablaVentas[[#This Row],[CANTIDAD]]*TablaVentas[[#This Row],[PRECIO UNITARIO]]</f>
        <v>148.5</v>
      </c>
      <c r="H2783" s="1">
        <f t="shared" ca="1" si="43"/>
        <v>0.16915908834988563</v>
      </c>
      <c r="I2783" s="2">
        <f ca="1">+TablaVentas[[#This Row],[VENTAL TOTAL]]-TablaVentas[[#This Row],[VENTAL TOTAL]]*TablaVentas[[#This Row],[DESCUENTO]]</f>
        <v>123.37987538004198</v>
      </c>
      <c r="J2783" s="2">
        <f ca="1">0.18*TablaVentas[[#This Row],[SUBTOTAL]]</f>
        <v>22.208377568407556</v>
      </c>
      <c r="K2783" s="2">
        <f ca="1">+TablaVentas[[#This Row],[SUBTOTAL]]+TablaVentas[[#This Row],[IGV]]</f>
        <v>145.58825294844954</v>
      </c>
    </row>
    <row r="2784" spans="1:11" x14ac:dyDescent="0.25">
      <c r="A2784" t="s">
        <v>2793</v>
      </c>
      <c r="B2784" s="6">
        <v>45680</v>
      </c>
      <c r="C2784" t="s">
        <v>10013</v>
      </c>
      <c r="D2784" t="s">
        <v>10022</v>
      </c>
      <c r="E2784">
        <v>14</v>
      </c>
      <c r="F2784">
        <f>+_xlfn.XLOOKUP(TablaVentas[[#This Row],[PRODUCTO FINANCIERO]],TablaPrecios[PRODUCTO FINANCIERO],TablaPrecios[PRECIO UNIT],0)</f>
        <v>20.9</v>
      </c>
      <c r="G2784" s="2">
        <f>+TablaVentas[[#This Row],[CANTIDAD]]*TablaVentas[[#This Row],[PRECIO UNITARIO]]</f>
        <v>292.59999999999997</v>
      </c>
      <c r="H2784" s="1">
        <f t="shared" ca="1" si="43"/>
        <v>0.11628123584586816</v>
      </c>
      <c r="I2784" s="2">
        <f ca="1">+TablaVentas[[#This Row],[VENTAL TOTAL]]-TablaVentas[[#This Row],[VENTAL TOTAL]]*TablaVentas[[#This Row],[DESCUENTO]]</f>
        <v>258.57611039149896</v>
      </c>
      <c r="J2784" s="2">
        <f ca="1">0.18*TablaVentas[[#This Row],[SUBTOTAL]]</f>
        <v>46.543699870469808</v>
      </c>
      <c r="K2784" s="2">
        <f ca="1">+TablaVentas[[#This Row],[SUBTOTAL]]+TablaVentas[[#This Row],[IGV]]</f>
        <v>305.11981026196878</v>
      </c>
    </row>
    <row r="2785" spans="1:11" x14ac:dyDescent="0.25">
      <c r="A2785" t="s">
        <v>2794</v>
      </c>
      <c r="B2785" s="6">
        <v>45647</v>
      </c>
      <c r="C2785" t="s">
        <v>10012</v>
      </c>
      <c r="D2785" t="s">
        <v>10019</v>
      </c>
      <c r="E2785">
        <v>3</v>
      </c>
      <c r="F2785">
        <f>+_xlfn.XLOOKUP(TablaVentas[[#This Row],[PRODUCTO FINANCIERO]],TablaPrecios[PRODUCTO FINANCIERO],TablaPrecios[PRECIO UNIT],0)</f>
        <v>9.9</v>
      </c>
      <c r="G2785" s="2">
        <f>+TablaVentas[[#This Row],[CANTIDAD]]*TablaVentas[[#This Row],[PRECIO UNITARIO]]</f>
        <v>29.700000000000003</v>
      </c>
      <c r="H2785" s="1">
        <f t="shared" ca="1" si="43"/>
        <v>0.17016117533968822</v>
      </c>
      <c r="I2785" s="2">
        <f ca="1">+TablaVentas[[#This Row],[VENTAL TOTAL]]-TablaVentas[[#This Row],[VENTAL TOTAL]]*TablaVentas[[#This Row],[DESCUENTO]]</f>
        <v>24.646213092411262</v>
      </c>
      <c r="J2785" s="2">
        <f ca="1">0.18*TablaVentas[[#This Row],[SUBTOTAL]]</f>
        <v>4.4363183566340272</v>
      </c>
      <c r="K2785" s="2">
        <f ca="1">+TablaVentas[[#This Row],[SUBTOTAL]]+TablaVentas[[#This Row],[IGV]]</f>
        <v>29.082531449045291</v>
      </c>
    </row>
    <row r="2786" spans="1:11" x14ac:dyDescent="0.25">
      <c r="A2786" t="s">
        <v>2795</v>
      </c>
      <c r="B2786" s="6">
        <v>45529</v>
      </c>
      <c r="C2786" t="s">
        <v>10013</v>
      </c>
      <c r="D2786" t="s">
        <v>10022</v>
      </c>
      <c r="E2786">
        <v>15</v>
      </c>
      <c r="F2786">
        <f>+_xlfn.XLOOKUP(TablaVentas[[#This Row],[PRODUCTO FINANCIERO]],TablaPrecios[PRODUCTO FINANCIERO],TablaPrecios[PRECIO UNIT],0)</f>
        <v>20.9</v>
      </c>
      <c r="G2786" s="2">
        <f>+TablaVentas[[#This Row],[CANTIDAD]]*TablaVentas[[#This Row],[PRECIO UNITARIO]]</f>
        <v>313.5</v>
      </c>
      <c r="H2786" s="1">
        <f t="shared" ca="1" si="43"/>
        <v>0.10991357445110479</v>
      </c>
      <c r="I2786" s="2">
        <f ca="1">+TablaVentas[[#This Row],[VENTAL TOTAL]]-TablaVentas[[#This Row],[VENTAL TOTAL]]*TablaVentas[[#This Row],[DESCUENTO]]</f>
        <v>279.04209440957862</v>
      </c>
      <c r="J2786" s="2">
        <f ca="1">0.18*TablaVentas[[#This Row],[SUBTOTAL]]</f>
        <v>50.227576993724149</v>
      </c>
      <c r="K2786" s="2">
        <f ca="1">+TablaVentas[[#This Row],[SUBTOTAL]]+TablaVentas[[#This Row],[IGV]]</f>
        <v>329.26967140330277</v>
      </c>
    </row>
    <row r="2787" spans="1:11" x14ac:dyDescent="0.25">
      <c r="A2787" t="s">
        <v>2796</v>
      </c>
      <c r="B2787" s="6">
        <v>45608</v>
      </c>
      <c r="C2787" t="s">
        <v>10014</v>
      </c>
      <c r="D2787" t="s">
        <v>10022</v>
      </c>
      <c r="E2787">
        <v>13</v>
      </c>
      <c r="F2787">
        <f>+_xlfn.XLOOKUP(TablaVentas[[#This Row],[PRODUCTO FINANCIERO]],TablaPrecios[PRODUCTO FINANCIERO],TablaPrecios[PRECIO UNIT],0)</f>
        <v>20.9</v>
      </c>
      <c r="G2787" s="2">
        <f>+TablaVentas[[#This Row],[CANTIDAD]]*TablaVentas[[#This Row],[PRECIO UNITARIO]]</f>
        <v>271.7</v>
      </c>
      <c r="H2787" s="1">
        <f t="shared" ca="1" si="43"/>
        <v>0.15017483866010872</v>
      </c>
      <c r="I2787" s="2">
        <f ca="1">+TablaVentas[[#This Row],[VENTAL TOTAL]]-TablaVentas[[#This Row],[VENTAL TOTAL]]*TablaVentas[[#This Row],[DESCUENTO]]</f>
        <v>230.89749633604845</v>
      </c>
      <c r="J2787" s="2">
        <f ca="1">0.18*TablaVentas[[#This Row],[SUBTOTAL]]</f>
        <v>41.561549340488718</v>
      </c>
      <c r="K2787" s="2">
        <f ca="1">+TablaVentas[[#This Row],[SUBTOTAL]]+TablaVentas[[#This Row],[IGV]]</f>
        <v>272.45904567653719</v>
      </c>
    </row>
    <row r="2788" spans="1:11" x14ac:dyDescent="0.25">
      <c r="A2788" t="s">
        <v>2797</v>
      </c>
      <c r="B2788" s="6">
        <v>46096</v>
      </c>
      <c r="C2788" t="s">
        <v>10016</v>
      </c>
      <c r="D2788" t="s">
        <v>10018</v>
      </c>
      <c r="E2788">
        <v>10</v>
      </c>
      <c r="F2788">
        <f>+_xlfn.XLOOKUP(TablaVentas[[#This Row],[PRODUCTO FINANCIERO]],TablaPrecios[PRODUCTO FINANCIERO],TablaPrecios[PRECIO UNIT],0)</f>
        <v>14.9</v>
      </c>
      <c r="G2788" s="2">
        <f>+TablaVentas[[#This Row],[CANTIDAD]]*TablaVentas[[#This Row],[PRECIO UNITARIO]]</f>
        <v>149</v>
      </c>
      <c r="H2788" s="1">
        <f t="shared" ca="1" si="43"/>
        <v>0.17953963167857695</v>
      </c>
      <c r="I2788" s="2">
        <f ca="1">+TablaVentas[[#This Row],[VENTAL TOTAL]]-TablaVentas[[#This Row],[VENTAL TOTAL]]*TablaVentas[[#This Row],[DESCUENTO]]</f>
        <v>122.24859487989204</v>
      </c>
      <c r="J2788" s="2">
        <f ca="1">0.18*TablaVentas[[#This Row],[SUBTOTAL]]</f>
        <v>22.004747078380568</v>
      </c>
      <c r="K2788" s="2">
        <f ca="1">+TablaVentas[[#This Row],[SUBTOTAL]]+TablaVentas[[#This Row],[IGV]]</f>
        <v>144.25334195827261</v>
      </c>
    </row>
    <row r="2789" spans="1:11" x14ac:dyDescent="0.25">
      <c r="A2789" t="s">
        <v>2798</v>
      </c>
      <c r="B2789" s="6">
        <v>46000</v>
      </c>
      <c r="C2789" t="s">
        <v>10012</v>
      </c>
      <c r="D2789" t="s">
        <v>10019</v>
      </c>
      <c r="E2789">
        <v>16</v>
      </c>
      <c r="F2789">
        <f>+_xlfn.XLOOKUP(TablaVentas[[#This Row],[PRODUCTO FINANCIERO]],TablaPrecios[PRODUCTO FINANCIERO],TablaPrecios[PRECIO UNIT],0)</f>
        <v>9.9</v>
      </c>
      <c r="G2789" s="2">
        <f>+TablaVentas[[#This Row],[CANTIDAD]]*TablaVentas[[#This Row],[PRECIO UNITARIO]]</f>
        <v>158.4</v>
      </c>
      <c r="H2789" s="1">
        <f t="shared" ca="1" si="43"/>
        <v>0.12046561824747537</v>
      </c>
      <c r="I2789" s="2">
        <f ca="1">+TablaVentas[[#This Row],[VENTAL TOTAL]]-TablaVentas[[#This Row],[VENTAL TOTAL]]*TablaVentas[[#This Row],[DESCUENTO]]</f>
        <v>139.31824606959989</v>
      </c>
      <c r="J2789" s="2">
        <f ca="1">0.18*TablaVentas[[#This Row],[SUBTOTAL]]</f>
        <v>25.077284292527981</v>
      </c>
      <c r="K2789" s="2">
        <f ca="1">+TablaVentas[[#This Row],[SUBTOTAL]]+TablaVentas[[#This Row],[IGV]]</f>
        <v>164.39553036212789</v>
      </c>
    </row>
    <row r="2790" spans="1:11" x14ac:dyDescent="0.25">
      <c r="A2790" t="s">
        <v>2799</v>
      </c>
      <c r="B2790" s="6">
        <v>45799</v>
      </c>
      <c r="C2790" t="s">
        <v>10014</v>
      </c>
      <c r="D2790" t="s">
        <v>10022</v>
      </c>
      <c r="E2790">
        <v>9</v>
      </c>
      <c r="F2790">
        <f>+_xlfn.XLOOKUP(TablaVentas[[#This Row],[PRODUCTO FINANCIERO]],TablaPrecios[PRODUCTO FINANCIERO],TablaPrecios[PRECIO UNIT],0)</f>
        <v>20.9</v>
      </c>
      <c r="G2790" s="2">
        <f>+TablaVentas[[#This Row],[CANTIDAD]]*TablaVentas[[#This Row],[PRECIO UNITARIO]]</f>
        <v>188.1</v>
      </c>
      <c r="H2790" s="1">
        <f t="shared" ca="1" si="43"/>
        <v>0.18492130652995362</v>
      </c>
      <c r="I2790" s="2">
        <f ca="1">+TablaVentas[[#This Row],[VENTAL TOTAL]]-TablaVentas[[#This Row],[VENTAL TOTAL]]*TablaVentas[[#This Row],[DESCUENTO]]</f>
        <v>153.31630224171573</v>
      </c>
      <c r="J2790" s="2">
        <f ca="1">0.18*TablaVentas[[#This Row],[SUBTOTAL]]</f>
        <v>27.596934403508829</v>
      </c>
      <c r="K2790" s="2">
        <f ca="1">+TablaVentas[[#This Row],[SUBTOTAL]]+TablaVentas[[#This Row],[IGV]]</f>
        <v>180.91323664522457</v>
      </c>
    </row>
    <row r="2791" spans="1:11" x14ac:dyDescent="0.25">
      <c r="A2791" t="s">
        <v>2800</v>
      </c>
      <c r="B2791" s="6">
        <v>46061</v>
      </c>
      <c r="C2791" t="s">
        <v>10015</v>
      </c>
      <c r="D2791" t="s">
        <v>10022</v>
      </c>
      <c r="E2791">
        <v>17</v>
      </c>
      <c r="F2791">
        <f>+_xlfn.XLOOKUP(TablaVentas[[#This Row],[PRODUCTO FINANCIERO]],TablaPrecios[PRODUCTO FINANCIERO],TablaPrecios[PRECIO UNIT],0)</f>
        <v>20.9</v>
      </c>
      <c r="G2791" s="2">
        <f>+TablaVentas[[#This Row],[CANTIDAD]]*TablaVentas[[#This Row],[PRECIO UNITARIO]]</f>
        <v>355.29999999999995</v>
      </c>
      <c r="H2791" s="1">
        <f t="shared" ca="1" si="43"/>
        <v>0.13881215927992241</v>
      </c>
      <c r="I2791" s="2">
        <f ca="1">+TablaVentas[[#This Row],[VENTAL TOTAL]]-TablaVentas[[#This Row],[VENTAL TOTAL]]*TablaVentas[[#This Row],[DESCUENTO]]</f>
        <v>305.98003980784353</v>
      </c>
      <c r="J2791" s="2">
        <f ca="1">0.18*TablaVentas[[#This Row],[SUBTOTAL]]</f>
        <v>55.07640716541183</v>
      </c>
      <c r="K2791" s="2">
        <f ca="1">+TablaVentas[[#This Row],[SUBTOTAL]]+TablaVentas[[#This Row],[IGV]]</f>
        <v>361.05644697325533</v>
      </c>
    </row>
    <row r="2792" spans="1:11" x14ac:dyDescent="0.25">
      <c r="A2792" t="s">
        <v>2801</v>
      </c>
      <c r="B2792" s="6">
        <v>46168</v>
      </c>
      <c r="C2792" t="s">
        <v>10013</v>
      </c>
      <c r="D2792" t="s">
        <v>10018</v>
      </c>
      <c r="E2792">
        <v>6</v>
      </c>
      <c r="F2792">
        <f>+_xlfn.XLOOKUP(TablaVentas[[#This Row],[PRODUCTO FINANCIERO]],TablaPrecios[PRODUCTO FINANCIERO],TablaPrecios[PRECIO UNIT],0)</f>
        <v>14.9</v>
      </c>
      <c r="G2792" s="2">
        <f>+TablaVentas[[#This Row],[CANTIDAD]]*TablaVentas[[#This Row],[PRECIO UNITARIO]]</f>
        <v>89.4</v>
      </c>
      <c r="H2792" s="1">
        <f t="shared" ca="1" si="43"/>
        <v>0.1370349662717118</v>
      </c>
      <c r="I2792" s="2">
        <f ca="1">+TablaVentas[[#This Row],[VENTAL TOTAL]]-TablaVentas[[#This Row],[VENTAL TOTAL]]*TablaVentas[[#This Row],[DESCUENTO]]</f>
        <v>77.149074015308969</v>
      </c>
      <c r="J2792" s="2">
        <f ca="1">0.18*TablaVentas[[#This Row],[SUBTOTAL]]</f>
        <v>13.886833322755614</v>
      </c>
      <c r="K2792" s="2">
        <f ca="1">+TablaVentas[[#This Row],[SUBTOTAL]]+TablaVentas[[#This Row],[IGV]]</f>
        <v>91.03590733806459</v>
      </c>
    </row>
    <row r="2793" spans="1:11" x14ac:dyDescent="0.25">
      <c r="A2793" t="s">
        <v>2802</v>
      </c>
      <c r="B2793" s="6">
        <v>46151</v>
      </c>
      <c r="C2793" t="s">
        <v>10015</v>
      </c>
      <c r="D2793" t="s">
        <v>10020</v>
      </c>
      <c r="E2793">
        <v>8</v>
      </c>
      <c r="F2793">
        <f>+_xlfn.XLOOKUP(TablaVentas[[#This Row],[PRODUCTO FINANCIERO]],TablaPrecios[PRODUCTO FINANCIERO],TablaPrecios[PRECIO UNIT],0)</f>
        <v>14.9</v>
      </c>
      <c r="G2793" s="2">
        <f>+TablaVentas[[#This Row],[CANTIDAD]]*TablaVentas[[#This Row],[PRECIO UNITARIO]]</f>
        <v>119.2</v>
      </c>
      <c r="H2793" s="1">
        <f t="shared" ca="1" si="43"/>
        <v>0.14750050962064223</v>
      </c>
      <c r="I2793" s="2">
        <f ca="1">+TablaVentas[[#This Row],[VENTAL TOTAL]]-TablaVentas[[#This Row],[VENTAL TOTAL]]*TablaVentas[[#This Row],[DESCUENTO]]</f>
        <v>101.61793925321945</v>
      </c>
      <c r="J2793" s="2">
        <f ca="1">0.18*TablaVentas[[#This Row],[SUBTOTAL]]</f>
        <v>18.2912290655795</v>
      </c>
      <c r="K2793" s="2">
        <f ca="1">+TablaVentas[[#This Row],[SUBTOTAL]]+TablaVentas[[#This Row],[IGV]]</f>
        <v>119.90916831879895</v>
      </c>
    </row>
    <row r="2794" spans="1:11" x14ac:dyDescent="0.25">
      <c r="A2794" t="s">
        <v>2803</v>
      </c>
      <c r="B2794" s="6">
        <v>45426</v>
      </c>
      <c r="C2794" t="s">
        <v>10013</v>
      </c>
      <c r="D2794" t="s">
        <v>10018</v>
      </c>
      <c r="E2794">
        <v>5</v>
      </c>
      <c r="F2794">
        <f>+_xlfn.XLOOKUP(TablaVentas[[#This Row],[PRODUCTO FINANCIERO]],TablaPrecios[PRODUCTO FINANCIERO],TablaPrecios[PRECIO UNIT],0)</f>
        <v>14.9</v>
      </c>
      <c r="G2794" s="2">
        <f>+TablaVentas[[#This Row],[CANTIDAD]]*TablaVentas[[#This Row],[PRECIO UNITARIO]]</f>
        <v>74.5</v>
      </c>
      <c r="H2794" s="1">
        <f t="shared" ca="1" si="43"/>
        <v>0.18022800913115097</v>
      </c>
      <c r="I2794" s="2">
        <f ca="1">+TablaVentas[[#This Row],[VENTAL TOTAL]]-TablaVentas[[#This Row],[VENTAL TOTAL]]*TablaVentas[[#This Row],[DESCUENTO]]</f>
        <v>61.073013319729256</v>
      </c>
      <c r="J2794" s="2">
        <f ca="1">0.18*TablaVentas[[#This Row],[SUBTOTAL]]</f>
        <v>10.993142397551265</v>
      </c>
      <c r="K2794" s="2">
        <f ca="1">+TablaVentas[[#This Row],[SUBTOTAL]]+TablaVentas[[#This Row],[IGV]]</f>
        <v>72.066155717280523</v>
      </c>
    </row>
    <row r="2795" spans="1:11" x14ac:dyDescent="0.25">
      <c r="A2795" t="s">
        <v>2804</v>
      </c>
      <c r="B2795" s="6">
        <v>45768</v>
      </c>
      <c r="C2795" t="s">
        <v>10016</v>
      </c>
      <c r="D2795" t="s">
        <v>10018</v>
      </c>
      <c r="E2795">
        <v>19</v>
      </c>
      <c r="F2795">
        <f>+_xlfn.XLOOKUP(TablaVentas[[#This Row],[PRODUCTO FINANCIERO]],TablaPrecios[PRODUCTO FINANCIERO],TablaPrecios[PRECIO UNIT],0)</f>
        <v>14.9</v>
      </c>
      <c r="G2795" s="2">
        <f>+TablaVentas[[#This Row],[CANTIDAD]]*TablaVentas[[#This Row],[PRECIO UNITARIO]]</f>
        <v>283.10000000000002</v>
      </c>
      <c r="H2795" s="1">
        <f t="shared" ca="1" si="43"/>
        <v>0.10613457718784544</v>
      </c>
      <c r="I2795" s="2">
        <f ca="1">+TablaVentas[[#This Row],[VENTAL TOTAL]]-TablaVentas[[#This Row],[VENTAL TOTAL]]*TablaVentas[[#This Row],[DESCUENTO]]</f>
        <v>253.05330119812098</v>
      </c>
      <c r="J2795" s="2">
        <f ca="1">0.18*TablaVentas[[#This Row],[SUBTOTAL]]</f>
        <v>45.549594215661777</v>
      </c>
      <c r="K2795" s="2">
        <f ca="1">+TablaVentas[[#This Row],[SUBTOTAL]]+TablaVentas[[#This Row],[IGV]]</f>
        <v>298.60289541378273</v>
      </c>
    </row>
    <row r="2796" spans="1:11" x14ac:dyDescent="0.25">
      <c r="A2796" t="s">
        <v>2805</v>
      </c>
      <c r="B2796" s="6">
        <v>45578</v>
      </c>
      <c r="C2796" t="s">
        <v>10013</v>
      </c>
      <c r="D2796" t="s">
        <v>10018</v>
      </c>
      <c r="E2796">
        <v>4</v>
      </c>
      <c r="F2796">
        <f>+_xlfn.XLOOKUP(TablaVentas[[#This Row],[PRODUCTO FINANCIERO]],TablaPrecios[PRODUCTO FINANCIERO],TablaPrecios[PRECIO UNIT],0)</f>
        <v>14.9</v>
      </c>
      <c r="G2796" s="2">
        <f>+TablaVentas[[#This Row],[CANTIDAD]]*TablaVentas[[#This Row],[PRECIO UNITARIO]]</f>
        <v>59.6</v>
      </c>
      <c r="H2796" s="1">
        <f t="shared" ca="1" si="43"/>
        <v>0.1880296737031292</v>
      </c>
      <c r="I2796" s="2">
        <f ca="1">+TablaVentas[[#This Row],[VENTAL TOTAL]]-TablaVentas[[#This Row],[VENTAL TOTAL]]*TablaVentas[[#This Row],[DESCUENTO]]</f>
        <v>48.393431447293501</v>
      </c>
      <c r="J2796" s="2">
        <f ca="1">0.18*TablaVentas[[#This Row],[SUBTOTAL]]</f>
        <v>8.7108176605128307</v>
      </c>
      <c r="K2796" s="2">
        <f ca="1">+TablaVentas[[#This Row],[SUBTOTAL]]+TablaVentas[[#This Row],[IGV]]</f>
        <v>57.104249107806332</v>
      </c>
    </row>
    <row r="2797" spans="1:11" x14ac:dyDescent="0.25">
      <c r="A2797" t="s">
        <v>2806</v>
      </c>
      <c r="B2797" s="6">
        <v>45298</v>
      </c>
      <c r="C2797" t="s">
        <v>10014</v>
      </c>
      <c r="D2797" t="s">
        <v>10018</v>
      </c>
      <c r="E2797">
        <v>13</v>
      </c>
      <c r="F2797">
        <f>+_xlfn.XLOOKUP(TablaVentas[[#This Row],[PRODUCTO FINANCIERO]],TablaPrecios[PRODUCTO FINANCIERO],TablaPrecios[PRECIO UNIT],0)</f>
        <v>14.9</v>
      </c>
      <c r="G2797" s="2">
        <f>+TablaVentas[[#This Row],[CANTIDAD]]*TablaVentas[[#This Row],[PRECIO UNITARIO]]</f>
        <v>193.70000000000002</v>
      </c>
      <c r="H2797" s="1">
        <f t="shared" ca="1" si="43"/>
        <v>0.18970759594694231</v>
      </c>
      <c r="I2797" s="2">
        <f ca="1">+TablaVentas[[#This Row],[VENTAL TOTAL]]-TablaVentas[[#This Row],[VENTAL TOTAL]]*TablaVentas[[#This Row],[DESCUENTO]]</f>
        <v>156.95363866507728</v>
      </c>
      <c r="J2797" s="2">
        <f ca="1">0.18*TablaVentas[[#This Row],[SUBTOTAL]]</f>
        <v>28.25165495971391</v>
      </c>
      <c r="K2797" s="2">
        <f ca="1">+TablaVentas[[#This Row],[SUBTOTAL]]+TablaVentas[[#This Row],[IGV]]</f>
        <v>185.20529362479118</v>
      </c>
    </row>
    <row r="2798" spans="1:11" x14ac:dyDescent="0.25">
      <c r="A2798" t="s">
        <v>2807</v>
      </c>
      <c r="B2798" s="6">
        <v>45679</v>
      </c>
      <c r="C2798" t="s">
        <v>10011</v>
      </c>
      <c r="D2798" t="s">
        <v>10018</v>
      </c>
      <c r="E2798">
        <v>13</v>
      </c>
      <c r="F2798">
        <f>+_xlfn.XLOOKUP(TablaVentas[[#This Row],[PRODUCTO FINANCIERO]],TablaPrecios[PRODUCTO FINANCIERO],TablaPrecios[PRECIO UNIT],0)</f>
        <v>14.9</v>
      </c>
      <c r="G2798" s="2">
        <f>+TablaVentas[[#This Row],[CANTIDAD]]*TablaVentas[[#This Row],[PRECIO UNITARIO]]</f>
        <v>193.70000000000002</v>
      </c>
      <c r="H2798" s="1">
        <f t="shared" ca="1" si="43"/>
        <v>0.17095267956914556</v>
      </c>
      <c r="I2798" s="2">
        <f ca="1">+TablaVentas[[#This Row],[VENTAL TOTAL]]-TablaVentas[[#This Row],[VENTAL TOTAL]]*TablaVentas[[#This Row],[DESCUENTO]]</f>
        <v>160.58646596745652</v>
      </c>
      <c r="J2798" s="2">
        <f ca="1">0.18*TablaVentas[[#This Row],[SUBTOTAL]]</f>
        <v>28.905563874142171</v>
      </c>
      <c r="K2798" s="2">
        <f ca="1">+TablaVentas[[#This Row],[SUBTOTAL]]+TablaVentas[[#This Row],[IGV]]</f>
        <v>189.49202984159868</v>
      </c>
    </row>
    <row r="2799" spans="1:11" x14ac:dyDescent="0.25">
      <c r="A2799" t="s">
        <v>2808</v>
      </c>
      <c r="B2799" s="6">
        <v>46169</v>
      </c>
      <c r="C2799" t="s">
        <v>10012</v>
      </c>
      <c r="D2799" t="s">
        <v>10019</v>
      </c>
      <c r="E2799">
        <v>19</v>
      </c>
      <c r="F2799">
        <f>+_xlfn.XLOOKUP(TablaVentas[[#This Row],[PRODUCTO FINANCIERO]],TablaPrecios[PRODUCTO FINANCIERO],TablaPrecios[PRECIO UNIT],0)</f>
        <v>9.9</v>
      </c>
      <c r="G2799" s="2">
        <f>+TablaVentas[[#This Row],[CANTIDAD]]*TablaVentas[[#This Row],[PRECIO UNITARIO]]</f>
        <v>188.1</v>
      </c>
      <c r="H2799" s="1">
        <f t="shared" ca="1" si="43"/>
        <v>0.13340523914724206</v>
      </c>
      <c r="I2799" s="2">
        <f ca="1">+TablaVentas[[#This Row],[VENTAL TOTAL]]-TablaVentas[[#This Row],[VENTAL TOTAL]]*TablaVentas[[#This Row],[DESCUENTO]]</f>
        <v>163.00647451640376</v>
      </c>
      <c r="J2799" s="2">
        <f ca="1">0.18*TablaVentas[[#This Row],[SUBTOTAL]]</f>
        <v>29.341165412952677</v>
      </c>
      <c r="K2799" s="2">
        <f ca="1">+TablaVentas[[#This Row],[SUBTOTAL]]+TablaVentas[[#This Row],[IGV]]</f>
        <v>192.34763992935643</v>
      </c>
    </row>
    <row r="2800" spans="1:11" x14ac:dyDescent="0.25">
      <c r="A2800" t="s">
        <v>2809</v>
      </c>
      <c r="B2800" s="6">
        <v>45364</v>
      </c>
      <c r="C2800" t="s">
        <v>10011</v>
      </c>
      <c r="D2800" t="s">
        <v>10022</v>
      </c>
      <c r="E2800">
        <v>14</v>
      </c>
      <c r="F2800">
        <f>+_xlfn.XLOOKUP(TablaVentas[[#This Row],[PRODUCTO FINANCIERO]],TablaPrecios[PRODUCTO FINANCIERO],TablaPrecios[PRECIO UNIT],0)</f>
        <v>20.9</v>
      </c>
      <c r="G2800" s="2">
        <f>+TablaVentas[[#This Row],[CANTIDAD]]*TablaVentas[[#This Row],[PRECIO UNITARIO]]</f>
        <v>292.59999999999997</v>
      </c>
      <c r="H2800" s="1">
        <f t="shared" ca="1" si="43"/>
        <v>0.18106698851347133</v>
      </c>
      <c r="I2800" s="2">
        <f ca="1">+TablaVentas[[#This Row],[VENTAL TOTAL]]-TablaVentas[[#This Row],[VENTAL TOTAL]]*TablaVentas[[#This Row],[DESCUENTO]]</f>
        <v>239.61979916095825</v>
      </c>
      <c r="J2800" s="2">
        <f ca="1">0.18*TablaVentas[[#This Row],[SUBTOTAL]]</f>
        <v>43.131563848972483</v>
      </c>
      <c r="K2800" s="2">
        <f ca="1">+TablaVentas[[#This Row],[SUBTOTAL]]+TablaVentas[[#This Row],[IGV]]</f>
        <v>282.75136300993074</v>
      </c>
    </row>
    <row r="2801" spans="1:11" x14ac:dyDescent="0.25">
      <c r="A2801" t="s">
        <v>2810</v>
      </c>
      <c r="B2801" s="6">
        <v>45375</v>
      </c>
      <c r="C2801" t="s">
        <v>10012</v>
      </c>
      <c r="D2801" t="s">
        <v>10018</v>
      </c>
      <c r="E2801">
        <v>12</v>
      </c>
      <c r="F2801">
        <f>+_xlfn.XLOOKUP(TablaVentas[[#This Row],[PRODUCTO FINANCIERO]],TablaPrecios[PRODUCTO FINANCIERO],TablaPrecios[PRECIO UNIT],0)</f>
        <v>14.9</v>
      </c>
      <c r="G2801" s="2">
        <f>+TablaVentas[[#This Row],[CANTIDAD]]*TablaVentas[[#This Row],[PRECIO UNITARIO]]</f>
        <v>178.8</v>
      </c>
      <c r="H2801" s="1">
        <f t="shared" ca="1" si="43"/>
        <v>0.15123074249541962</v>
      </c>
      <c r="I2801" s="2">
        <f ca="1">+TablaVentas[[#This Row],[VENTAL TOTAL]]-TablaVentas[[#This Row],[VENTAL TOTAL]]*TablaVentas[[#This Row],[DESCUENTO]]</f>
        <v>151.75994324181897</v>
      </c>
      <c r="J2801" s="2">
        <f ca="1">0.18*TablaVentas[[#This Row],[SUBTOTAL]]</f>
        <v>27.316789783527415</v>
      </c>
      <c r="K2801" s="2">
        <f ca="1">+TablaVentas[[#This Row],[SUBTOTAL]]+TablaVentas[[#This Row],[IGV]]</f>
        <v>179.07673302534639</v>
      </c>
    </row>
    <row r="2802" spans="1:11" x14ac:dyDescent="0.25">
      <c r="A2802" t="s">
        <v>2811</v>
      </c>
      <c r="B2802" s="6">
        <v>46349</v>
      </c>
      <c r="C2802" t="s">
        <v>10014</v>
      </c>
      <c r="D2802" t="s">
        <v>10022</v>
      </c>
      <c r="E2802">
        <v>16</v>
      </c>
      <c r="F2802">
        <f>+_xlfn.XLOOKUP(TablaVentas[[#This Row],[PRODUCTO FINANCIERO]],TablaPrecios[PRODUCTO FINANCIERO],TablaPrecios[PRECIO UNIT],0)</f>
        <v>20.9</v>
      </c>
      <c r="G2802" s="2">
        <f>+TablaVentas[[#This Row],[CANTIDAD]]*TablaVentas[[#This Row],[PRECIO UNITARIO]]</f>
        <v>334.4</v>
      </c>
      <c r="H2802" s="1">
        <f t="shared" ca="1" si="43"/>
        <v>0.12182296975503822</v>
      </c>
      <c r="I2802" s="2">
        <f ca="1">+TablaVentas[[#This Row],[VENTAL TOTAL]]-TablaVentas[[#This Row],[VENTAL TOTAL]]*TablaVentas[[#This Row],[DESCUENTO]]</f>
        <v>293.66239891391518</v>
      </c>
      <c r="J2802" s="2">
        <f ca="1">0.18*TablaVentas[[#This Row],[SUBTOTAL]]</f>
        <v>52.859231804504731</v>
      </c>
      <c r="K2802" s="2">
        <f ca="1">+TablaVentas[[#This Row],[SUBTOTAL]]+TablaVentas[[#This Row],[IGV]]</f>
        <v>346.52163071841994</v>
      </c>
    </row>
    <row r="2803" spans="1:11" x14ac:dyDescent="0.25">
      <c r="A2803" t="s">
        <v>2812</v>
      </c>
      <c r="B2803" s="6">
        <v>45797</v>
      </c>
      <c r="C2803" t="s">
        <v>10013</v>
      </c>
      <c r="D2803" t="s">
        <v>10018</v>
      </c>
      <c r="E2803">
        <v>3</v>
      </c>
      <c r="F2803">
        <f>+_xlfn.XLOOKUP(TablaVentas[[#This Row],[PRODUCTO FINANCIERO]],TablaPrecios[PRODUCTO FINANCIERO],TablaPrecios[PRECIO UNIT],0)</f>
        <v>14.9</v>
      </c>
      <c r="G2803" s="2">
        <f>+TablaVentas[[#This Row],[CANTIDAD]]*TablaVentas[[#This Row],[PRECIO UNITARIO]]</f>
        <v>44.7</v>
      </c>
      <c r="H2803" s="1">
        <f t="shared" ca="1" si="43"/>
        <v>0.16076700803097893</v>
      </c>
      <c r="I2803" s="2">
        <f ca="1">+TablaVentas[[#This Row],[VENTAL TOTAL]]-TablaVentas[[#This Row],[VENTAL TOTAL]]*TablaVentas[[#This Row],[DESCUENTO]]</f>
        <v>37.513714741015242</v>
      </c>
      <c r="J2803" s="2">
        <f ca="1">0.18*TablaVentas[[#This Row],[SUBTOTAL]]</f>
        <v>6.7524686533827429</v>
      </c>
      <c r="K2803" s="2">
        <f ca="1">+TablaVentas[[#This Row],[SUBTOTAL]]+TablaVentas[[#This Row],[IGV]]</f>
        <v>44.266183394397984</v>
      </c>
    </row>
    <row r="2804" spans="1:11" x14ac:dyDescent="0.25">
      <c r="A2804" t="s">
        <v>2813</v>
      </c>
      <c r="B2804" s="6">
        <v>46256</v>
      </c>
      <c r="C2804" t="s">
        <v>10016</v>
      </c>
      <c r="D2804" t="s">
        <v>10019</v>
      </c>
      <c r="E2804">
        <v>15</v>
      </c>
      <c r="F2804">
        <f>+_xlfn.XLOOKUP(TablaVentas[[#This Row],[PRODUCTO FINANCIERO]],TablaPrecios[PRODUCTO FINANCIERO],TablaPrecios[PRECIO UNIT],0)</f>
        <v>9.9</v>
      </c>
      <c r="G2804" s="2">
        <f>+TablaVentas[[#This Row],[CANTIDAD]]*TablaVentas[[#This Row],[PRECIO UNITARIO]]</f>
        <v>148.5</v>
      </c>
      <c r="H2804" s="1">
        <f t="shared" ca="1" si="43"/>
        <v>0.13508041917851252</v>
      </c>
      <c r="I2804" s="2">
        <f ca="1">+TablaVentas[[#This Row],[VENTAL TOTAL]]-TablaVentas[[#This Row],[VENTAL TOTAL]]*TablaVentas[[#This Row],[DESCUENTO]]</f>
        <v>128.44055775199089</v>
      </c>
      <c r="J2804" s="2">
        <f ca="1">0.18*TablaVentas[[#This Row],[SUBTOTAL]]</f>
        <v>23.119300395358358</v>
      </c>
      <c r="K2804" s="2">
        <f ca="1">+TablaVentas[[#This Row],[SUBTOTAL]]+TablaVentas[[#This Row],[IGV]]</f>
        <v>151.55985814734925</v>
      </c>
    </row>
    <row r="2805" spans="1:11" x14ac:dyDescent="0.25">
      <c r="A2805" t="s">
        <v>2814</v>
      </c>
      <c r="B2805" s="6">
        <v>46170</v>
      </c>
      <c r="C2805" t="s">
        <v>10012</v>
      </c>
      <c r="D2805" t="s">
        <v>10018</v>
      </c>
      <c r="E2805">
        <v>13</v>
      </c>
      <c r="F2805">
        <f>+_xlfn.XLOOKUP(TablaVentas[[#This Row],[PRODUCTO FINANCIERO]],TablaPrecios[PRODUCTO FINANCIERO],TablaPrecios[PRECIO UNIT],0)</f>
        <v>14.9</v>
      </c>
      <c r="G2805" s="2">
        <f>+TablaVentas[[#This Row],[CANTIDAD]]*TablaVentas[[#This Row],[PRECIO UNITARIO]]</f>
        <v>193.70000000000002</v>
      </c>
      <c r="H2805" s="1">
        <f t="shared" ca="1" si="43"/>
        <v>0.10375716986630779</v>
      </c>
      <c r="I2805" s="2">
        <f ca="1">+TablaVentas[[#This Row],[VENTAL TOTAL]]-TablaVentas[[#This Row],[VENTAL TOTAL]]*TablaVentas[[#This Row],[DESCUENTO]]</f>
        <v>173.6022361968962</v>
      </c>
      <c r="J2805" s="2">
        <f ca="1">0.18*TablaVentas[[#This Row],[SUBTOTAL]]</f>
        <v>31.248402515441313</v>
      </c>
      <c r="K2805" s="2">
        <f ca="1">+TablaVentas[[#This Row],[SUBTOTAL]]+TablaVentas[[#This Row],[IGV]]</f>
        <v>204.85063871233751</v>
      </c>
    </row>
    <row r="2806" spans="1:11" x14ac:dyDescent="0.25">
      <c r="A2806" t="s">
        <v>2815</v>
      </c>
      <c r="B2806" s="6">
        <v>46244</v>
      </c>
      <c r="C2806" t="s">
        <v>10013</v>
      </c>
      <c r="D2806" t="s">
        <v>10020</v>
      </c>
      <c r="E2806">
        <v>15</v>
      </c>
      <c r="F2806">
        <f>+_xlfn.XLOOKUP(TablaVentas[[#This Row],[PRODUCTO FINANCIERO]],TablaPrecios[PRODUCTO FINANCIERO],TablaPrecios[PRECIO UNIT],0)</f>
        <v>14.9</v>
      </c>
      <c r="G2806" s="2">
        <f>+TablaVentas[[#This Row],[CANTIDAD]]*TablaVentas[[#This Row],[PRECIO UNITARIO]]</f>
        <v>223.5</v>
      </c>
      <c r="H2806" s="1">
        <f t="shared" ca="1" si="43"/>
        <v>0.17866222526457232</v>
      </c>
      <c r="I2806" s="2">
        <f ca="1">+TablaVentas[[#This Row],[VENTAL TOTAL]]-TablaVentas[[#This Row],[VENTAL TOTAL]]*TablaVentas[[#This Row],[DESCUENTO]]</f>
        <v>183.56899265336807</v>
      </c>
      <c r="J2806" s="2">
        <f ca="1">0.18*TablaVentas[[#This Row],[SUBTOTAL]]</f>
        <v>33.04241867760625</v>
      </c>
      <c r="K2806" s="2">
        <f ca="1">+TablaVentas[[#This Row],[SUBTOTAL]]+TablaVentas[[#This Row],[IGV]]</f>
        <v>216.61141133097431</v>
      </c>
    </row>
    <row r="2807" spans="1:11" x14ac:dyDescent="0.25">
      <c r="A2807" t="s">
        <v>2816</v>
      </c>
      <c r="B2807" s="6">
        <v>45683</v>
      </c>
      <c r="C2807" t="s">
        <v>10012</v>
      </c>
      <c r="D2807" t="s">
        <v>10019</v>
      </c>
      <c r="E2807">
        <v>5</v>
      </c>
      <c r="F2807">
        <f>+_xlfn.XLOOKUP(TablaVentas[[#This Row],[PRODUCTO FINANCIERO]],TablaPrecios[PRODUCTO FINANCIERO],TablaPrecios[PRECIO UNIT],0)</f>
        <v>9.9</v>
      </c>
      <c r="G2807" s="2">
        <f>+TablaVentas[[#This Row],[CANTIDAD]]*TablaVentas[[#This Row],[PRECIO UNITARIO]]</f>
        <v>49.5</v>
      </c>
      <c r="H2807" s="1">
        <f t="shared" ca="1" si="43"/>
        <v>0.19292872367483574</v>
      </c>
      <c r="I2807" s="2">
        <f ca="1">+TablaVentas[[#This Row],[VENTAL TOTAL]]-TablaVentas[[#This Row],[VENTAL TOTAL]]*TablaVentas[[#This Row],[DESCUENTO]]</f>
        <v>39.950028178095629</v>
      </c>
      <c r="J2807" s="2">
        <f ca="1">0.18*TablaVentas[[#This Row],[SUBTOTAL]]</f>
        <v>7.1910050720572132</v>
      </c>
      <c r="K2807" s="2">
        <f ca="1">+TablaVentas[[#This Row],[SUBTOTAL]]+TablaVentas[[#This Row],[IGV]]</f>
        <v>47.141033250152844</v>
      </c>
    </row>
    <row r="2808" spans="1:11" x14ac:dyDescent="0.25">
      <c r="A2808" t="s">
        <v>2817</v>
      </c>
      <c r="B2808" s="6">
        <v>45438</v>
      </c>
      <c r="C2808" t="s">
        <v>10014</v>
      </c>
      <c r="D2808" t="s">
        <v>10020</v>
      </c>
      <c r="E2808">
        <v>9</v>
      </c>
      <c r="F2808">
        <f>+_xlfn.XLOOKUP(TablaVentas[[#This Row],[PRODUCTO FINANCIERO]],TablaPrecios[PRODUCTO FINANCIERO],TablaPrecios[PRECIO UNIT],0)</f>
        <v>14.9</v>
      </c>
      <c r="G2808" s="2">
        <f>+TablaVentas[[#This Row],[CANTIDAD]]*TablaVentas[[#This Row],[PRECIO UNITARIO]]</f>
        <v>134.1</v>
      </c>
      <c r="H2808" s="1">
        <f t="shared" ca="1" si="43"/>
        <v>0.19178715610121566</v>
      </c>
      <c r="I2808" s="2">
        <f ca="1">+TablaVentas[[#This Row],[VENTAL TOTAL]]-TablaVentas[[#This Row],[VENTAL TOTAL]]*TablaVentas[[#This Row],[DESCUENTO]]</f>
        <v>108.38134236682697</v>
      </c>
      <c r="J2808" s="2">
        <f ca="1">0.18*TablaVentas[[#This Row],[SUBTOTAL]]</f>
        <v>19.508641626028854</v>
      </c>
      <c r="K2808" s="2">
        <f ca="1">+TablaVentas[[#This Row],[SUBTOTAL]]+TablaVentas[[#This Row],[IGV]]</f>
        <v>127.88998399285583</v>
      </c>
    </row>
    <row r="2809" spans="1:11" x14ac:dyDescent="0.25">
      <c r="A2809" t="s">
        <v>2818</v>
      </c>
      <c r="B2809" s="6">
        <v>45331</v>
      </c>
      <c r="C2809" t="s">
        <v>10016</v>
      </c>
      <c r="D2809" t="s">
        <v>10022</v>
      </c>
      <c r="E2809">
        <v>4</v>
      </c>
      <c r="F2809">
        <f>+_xlfn.XLOOKUP(TablaVentas[[#This Row],[PRODUCTO FINANCIERO]],TablaPrecios[PRODUCTO FINANCIERO],TablaPrecios[PRECIO UNIT],0)</f>
        <v>20.9</v>
      </c>
      <c r="G2809" s="2">
        <f>+TablaVentas[[#This Row],[CANTIDAD]]*TablaVentas[[#This Row],[PRECIO UNITARIO]]</f>
        <v>83.6</v>
      </c>
      <c r="H2809" s="1">
        <f t="shared" ca="1" si="43"/>
        <v>0.12120002603297045</v>
      </c>
      <c r="I2809" s="2">
        <f ca="1">+TablaVentas[[#This Row],[VENTAL TOTAL]]-TablaVentas[[#This Row],[VENTAL TOTAL]]*TablaVentas[[#This Row],[DESCUENTO]]</f>
        <v>73.467677823643669</v>
      </c>
      <c r="J2809" s="2">
        <f ca="1">0.18*TablaVentas[[#This Row],[SUBTOTAL]]</f>
        <v>13.224182008255861</v>
      </c>
      <c r="K2809" s="2">
        <f ca="1">+TablaVentas[[#This Row],[SUBTOTAL]]+TablaVentas[[#This Row],[IGV]]</f>
        <v>86.691859831899535</v>
      </c>
    </row>
    <row r="2810" spans="1:11" x14ac:dyDescent="0.25">
      <c r="A2810" t="s">
        <v>2819</v>
      </c>
      <c r="B2810" s="6">
        <v>45845</v>
      </c>
      <c r="C2810" t="s">
        <v>10014</v>
      </c>
      <c r="D2810" t="s">
        <v>10022</v>
      </c>
      <c r="E2810">
        <v>11</v>
      </c>
      <c r="F2810">
        <f>+_xlfn.XLOOKUP(TablaVentas[[#This Row],[PRODUCTO FINANCIERO]],TablaPrecios[PRODUCTO FINANCIERO],TablaPrecios[PRECIO UNIT],0)</f>
        <v>20.9</v>
      </c>
      <c r="G2810" s="2">
        <f>+TablaVentas[[#This Row],[CANTIDAD]]*TablaVentas[[#This Row],[PRECIO UNITARIO]]</f>
        <v>229.89999999999998</v>
      </c>
      <c r="H2810" s="1">
        <f t="shared" ca="1" si="43"/>
        <v>0.13477497991842302</v>
      </c>
      <c r="I2810" s="2">
        <f ca="1">+TablaVentas[[#This Row],[VENTAL TOTAL]]-TablaVentas[[#This Row],[VENTAL TOTAL]]*TablaVentas[[#This Row],[DESCUENTO]]</f>
        <v>198.91523211675454</v>
      </c>
      <c r="J2810" s="2">
        <f ca="1">0.18*TablaVentas[[#This Row],[SUBTOTAL]]</f>
        <v>35.804741781015814</v>
      </c>
      <c r="K2810" s="2">
        <f ca="1">+TablaVentas[[#This Row],[SUBTOTAL]]+TablaVentas[[#This Row],[IGV]]</f>
        <v>234.71997389777036</v>
      </c>
    </row>
    <row r="2811" spans="1:11" x14ac:dyDescent="0.25">
      <c r="A2811" t="s">
        <v>2820</v>
      </c>
      <c r="B2811" s="6">
        <v>45646</v>
      </c>
      <c r="C2811" t="s">
        <v>10012</v>
      </c>
      <c r="D2811" t="s">
        <v>10018</v>
      </c>
      <c r="E2811">
        <v>4</v>
      </c>
      <c r="F2811">
        <f>+_xlfn.XLOOKUP(TablaVentas[[#This Row],[PRODUCTO FINANCIERO]],TablaPrecios[PRODUCTO FINANCIERO],TablaPrecios[PRECIO UNIT],0)</f>
        <v>14.9</v>
      </c>
      <c r="G2811" s="2">
        <f>+TablaVentas[[#This Row],[CANTIDAD]]*TablaVentas[[#This Row],[PRECIO UNITARIO]]</f>
        <v>59.6</v>
      </c>
      <c r="H2811" s="1">
        <f t="shared" ca="1" si="43"/>
        <v>0.17389017680944233</v>
      </c>
      <c r="I2811" s="2">
        <f ca="1">+TablaVentas[[#This Row],[VENTAL TOTAL]]-TablaVentas[[#This Row],[VENTAL TOTAL]]*TablaVentas[[#This Row],[DESCUENTO]]</f>
        <v>49.236145462157239</v>
      </c>
      <c r="J2811" s="2">
        <f ca="1">0.18*TablaVentas[[#This Row],[SUBTOTAL]]</f>
        <v>8.8625061831883034</v>
      </c>
      <c r="K2811" s="2">
        <f ca="1">+TablaVentas[[#This Row],[SUBTOTAL]]+TablaVentas[[#This Row],[IGV]]</f>
        <v>58.098651645345541</v>
      </c>
    </row>
    <row r="2812" spans="1:11" x14ac:dyDescent="0.25">
      <c r="A2812" t="s">
        <v>2821</v>
      </c>
      <c r="B2812" s="6">
        <v>46126</v>
      </c>
      <c r="C2812" t="s">
        <v>10016</v>
      </c>
      <c r="D2812" t="s">
        <v>10022</v>
      </c>
      <c r="E2812">
        <v>7</v>
      </c>
      <c r="F2812">
        <f>+_xlfn.XLOOKUP(TablaVentas[[#This Row],[PRODUCTO FINANCIERO]],TablaPrecios[PRODUCTO FINANCIERO],TablaPrecios[PRECIO UNIT],0)</f>
        <v>20.9</v>
      </c>
      <c r="G2812" s="2">
        <f>+TablaVentas[[#This Row],[CANTIDAD]]*TablaVentas[[#This Row],[PRECIO UNITARIO]]</f>
        <v>146.29999999999998</v>
      </c>
      <c r="H2812" s="1">
        <f t="shared" ca="1" si="43"/>
        <v>0.1723249599232422</v>
      </c>
      <c r="I2812" s="2">
        <f ca="1">+TablaVentas[[#This Row],[VENTAL TOTAL]]-TablaVentas[[#This Row],[VENTAL TOTAL]]*TablaVentas[[#This Row],[DESCUENTO]]</f>
        <v>121.08885836322965</v>
      </c>
      <c r="J2812" s="2">
        <f ca="1">0.18*TablaVentas[[#This Row],[SUBTOTAL]]</f>
        <v>21.795994505381337</v>
      </c>
      <c r="K2812" s="2">
        <f ca="1">+TablaVentas[[#This Row],[SUBTOTAL]]+TablaVentas[[#This Row],[IGV]]</f>
        <v>142.88485286861098</v>
      </c>
    </row>
    <row r="2813" spans="1:11" x14ac:dyDescent="0.25">
      <c r="A2813" t="s">
        <v>2822</v>
      </c>
      <c r="B2813" s="6">
        <v>45832</v>
      </c>
      <c r="C2813" t="s">
        <v>10013</v>
      </c>
      <c r="D2813" t="s">
        <v>10018</v>
      </c>
      <c r="E2813">
        <v>3</v>
      </c>
      <c r="F2813">
        <f>+_xlfn.XLOOKUP(TablaVentas[[#This Row],[PRODUCTO FINANCIERO]],TablaPrecios[PRODUCTO FINANCIERO],TablaPrecios[PRECIO UNIT],0)</f>
        <v>14.9</v>
      </c>
      <c r="G2813" s="2">
        <f>+TablaVentas[[#This Row],[CANTIDAD]]*TablaVentas[[#This Row],[PRECIO UNITARIO]]</f>
        <v>44.7</v>
      </c>
      <c r="H2813" s="1">
        <f t="shared" ca="1" si="43"/>
        <v>0.15001315291505013</v>
      </c>
      <c r="I2813" s="2">
        <f ca="1">+TablaVentas[[#This Row],[VENTAL TOTAL]]-TablaVentas[[#This Row],[VENTAL TOTAL]]*TablaVentas[[#This Row],[DESCUENTO]]</f>
        <v>37.994412064697258</v>
      </c>
      <c r="J2813" s="2">
        <f ca="1">0.18*TablaVentas[[#This Row],[SUBTOTAL]]</f>
        <v>6.8389941716455063</v>
      </c>
      <c r="K2813" s="2">
        <f ca="1">+TablaVentas[[#This Row],[SUBTOTAL]]+TablaVentas[[#This Row],[IGV]]</f>
        <v>44.833406236342768</v>
      </c>
    </row>
    <row r="2814" spans="1:11" x14ac:dyDescent="0.25">
      <c r="A2814" t="s">
        <v>2823</v>
      </c>
      <c r="B2814" s="6">
        <v>45293</v>
      </c>
      <c r="C2814" t="s">
        <v>10014</v>
      </c>
      <c r="D2814" t="s">
        <v>10018</v>
      </c>
      <c r="E2814">
        <v>16</v>
      </c>
      <c r="F2814">
        <f>+_xlfn.XLOOKUP(TablaVentas[[#This Row],[PRODUCTO FINANCIERO]],TablaPrecios[PRODUCTO FINANCIERO],TablaPrecios[PRECIO UNIT],0)</f>
        <v>14.9</v>
      </c>
      <c r="G2814" s="2">
        <f>+TablaVentas[[#This Row],[CANTIDAD]]*TablaVentas[[#This Row],[PRECIO UNITARIO]]</f>
        <v>238.4</v>
      </c>
      <c r="H2814" s="1">
        <f t="shared" ca="1" si="43"/>
        <v>0.12208958822796004</v>
      </c>
      <c r="I2814" s="2">
        <f ca="1">+TablaVentas[[#This Row],[VENTAL TOTAL]]-TablaVentas[[#This Row],[VENTAL TOTAL]]*TablaVentas[[#This Row],[DESCUENTO]]</f>
        <v>209.29384216645434</v>
      </c>
      <c r="J2814" s="2">
        <f ca="1">0.18*TablaVentas[[#This Row],[SUBTOTAL]]</f>
        <v>37.672891589961779</v>
      </c>
      <c r="K2814" s="2">
        <f ca="1">+TablaVentas[[#This Row],[SUBTOTAL]]+TablaVentas[[#This Row],[IGV]]</f>
        <v>246.96673375641612</v>
      </c>
    </row>
    <row r="2815" spans="1:11" x14ac:dyDescent="0.25">
      <c r="A2815" t="s">
        <v>2824</v>
      </c>
      <c r="B2815" s="6">
        <v>45824</v>
      </c>
      <c r="C2815" t="s">
        <v>10013</v>
      </c>
      <c r="D2815" t="s">
        <v>10019</v>
      </c>
      <c r="E2815">
        <v>10</v>
      </c>
      <c r="F2815">
        <f>+_xlfn.XLOOKUP(TablaVentas[[#This Row],[PRODUCTO FINANCIERO]],TablaPrecios[PRODUCTO FINANCIERO],TablaPrecios[PRECIO UNIT],0)</f>
        <v>9.9</v>
      </c>
      <c r="G2815" s="2">
        <f>+TablaVentas[[#This Row],[CANTIDAD]]*TablaVentas[[#This Row],[PRECIO UNITARIO]]</f>
        <v>99</v>
      </c>
      <c r="H2815" s="1">
        <f t="shared" ca="1" si="43"/>
        <v>0.19778745619720497</v>
      </c>
      <c r="I2815" s="2">
        <f ca="1">+TablaVentas[[#This Row],[VENTAL TOTAL]]-TablaVentas[[#This Row],[VENTAL TOTAL]]*TablaVentas[[#This Row],[DESCUENTO]]</f>
        <v>79.419041836476708</v>
      </c>
      <c r="J2815" s="2">
        <f ca="1">0.18*TablaVentas[[#This Row],[SUBTOTAL]]</f>
        <v>14.295427530565807</v>
      </c>
      <c r="K2815" s="2">
        <f ca="1">+TablaVentas[[#This Row],[SUBTOTAL]]+TablaVentas[[#This Row],[IGV]]</f>
        <v>93.714469367042511</v>
      </c>
    </row>
    <row r="2816" spans="1:11" x14ac:dyDescent="0.25">
      <c r="A2816" t="s">
        <v>2825</v>
      </c>
      <c r="B2816" s="6">
        <v>45787</v>
      </c>
      <c r="C2816" t="s">
        <v>10011</v>
      </c>
      <c r="D2816" t="s">
        <v>10017</v>
      </c>
      <c r="E2816">
        <v>18</v>
      </c>
      <c r="F2816">
        <f>+_xlfn.XLOOKUP(TablaVentas[[#This Row],[PRODUCTO FINANCIERO]],TablaPrecios[PRODUCTO FINANCIERO],TablaPrecios[PRECIO UNIT],0)</f>
        <v>9.9</v>
      </c>
      <c r="G2816" s="2">
        <f>+TablaVentas[[#This Row],[CANTIDAD]]*TablaVentas[[#This Row],[PRECIO UNITARIO]]</f>
        <v>178.20000000000002</v>
      </c>
      <c r="H2816" s="1">
        <f t="shared" ca="1" si="43"/>
        <v>0.15205003165013212</v>
      </c>
      <c r="I2816" s="2">
        <f ca="1">+TablaVentas[[#This Row],[VENTAL TOTAL]]-TablaVentas[[#This Row],[VENTAL TOTAL]]*TablaVentas[[#This Row],[DESCUENTO]]</f>
        <v>151.10468435994648</v>
      </c>
      <c r="J2816" s="2">
        <f ca="1">0.18*TablaVentas[[#This Row],[SUBTOTAL]]</f>
        <v>27.198843184790366</v>
      </c>
      <c r="K2816" s="2">
        <f ca="1">+TablaVentas[[#This Row],[SUBTOTAL]]+TablaVentas[[#This Row],[IGV]]</f>
        <v>178.30352754473685</v>
      </c>
    </row>
    <row r="2817" spans="1:11" x14ac:dyDescent="0.25">
      <c r="A2817" t="s">
        <v>2826</v>
      </c>
      <c r="B2817" s="6">
        <v>45715</v>
      </c>
      <c r="C2817" t="s">
        <v>10012</v>
      </c>
      <c r="D2817" t="s">
        <v>10018</v>
      </c>
      <c r="E2817">
        <v>4</v>
      </c>
      <c r="F2817">
        <f>+_xlfn.XLOOKUP(TablaVentas[[#This Row],[PRODUCTO FINANCIERO]],TablaPrecios[PRODUCTO FINANCIERO],TablaPrecios[PRECIO UNIT],0)</f>
        <v>14.9</v>
      </c>
      <c r="G2817" s="2">
        <f>+TablaVentas[[#This Row],[CANTIDAD]]*TablaVentas[[#This Row],[PRECIO UNITARIO]]</f>
        <v>59.6</v>
      </c>
      <c r="H2817" s="1">
        <f t="shared" ca="1" si="43"/>
        <v>0.14671005460586431</v>
      </c>
      <c r="I2817" s="2">
        <f ca="1">+TablaVentas[[#This Row],[VENTAL TOTAL]]-TablaVentas[[#This Row],[VENTAL TOTAL]]*TablaVentas[[#This Row],[DESCUENTO]]</f>
        <v>50.856080745490488</v>
      </c>
      <c r="J2817" s="2">
        <f ca="1">0.18*TablaVentas[[#This Row],[SUBTOTAL]]</f>
        <v>9.1540945341882871</v>
      </c>
      <c r="K2817" s="2">
        <f ca="1">+TablaVentas[[#This Row],[SUBTOTAL]]+TablaVentas[[#This Row],[IGV]]</f>
        <v>60.010175279678776</v>
      </c>
    </row>
    <row r="2818" spans="1:11" x14ac:dyDescent="0.25">
      <c r="A2818" t="s">
        <v>2827</v>
      </c>
      <c r="B2818" s="6">
        <v>45575</v>
      </c>
      <c r="C2818" t="s">
        <v>10011</v>
      </c>
      <c r="D2818" t="s">
        <v>10019</v>
      </c>
      <c r="E2818">
        <v>11</v>
      </c>
      <c r="F2818">
        <f>+_xlfn.XLOOKUP(TablaVentas[[#This Row],[PRODUCTO FINANCIERO]],TablaPrecios[PRODUCTO FINANCIERO],TablaPrecios[PRECIO UNIT],0)</f>
        <v>9.9</v>
      </c>
      <c r="G2818" s="2">
        <f>+TablaVentas[[#This Row],[CANTIDAD]]*TablaVentas[[#This Row],[PRECIO UNITARIO]]</f>
        <v>108.9</v>
      </c>
      <c r="H2818" s="1">
        <f t="shared" ref="H2818:H2881" ca="1" si="44">+RAND()*0.1+0.1</f>
        <v>0.1377560505710051</v>
      </c>
      <c r="I2818" s="2">
        <f ca="1">+TablaVentas[[#This Row],[VENTAL TOTAL]]-TablaVentas[[#This Row],[VENTAL TOTAL]]*TablaVentas[[#This Row],[DESCUENTO]]</f>
        <v>93.898366092817554</v>
      </c>
      <c r="J2818" s="2">
        <f ca="1">0.18*TablaVentas[[#This Row],[SUBTOTAL]]</f>
        <v>16.90170589670716</v>
      </c>
      <c r="K2818" s="2">
        <f ca="1">+TablaVentas[[#This Row],[SUBTOTAL]]+TablaVentas[[#This Row],[IGV]]</f>
        <v>110.80007198952471</v>
      </c>
    </row>
    <row r="2819" spans="1:11" x14ac:dyDescent="0.25">
      <c r="A2819" t="s">
        <v>2828</v>
      </c>
      <c r="B2819" s="6">
        <v>46166</v>
      </c>
      <c r="C2819" t="s">
        <v>10011</v>
      </c>
      <c r="D2819" t="s">
        <v>10018</v>
      </c>
      <c r="E2819">
        <v>8</v>
      </c>
      <c r="F2819">
        <f>+_xlfn.XLOOKUP(TablaVentas[[#This Row],[PRODUCTO FINANCIERO]],TablaPrecios[PRODUCTO FINANCIERO],TablaPrecios[PRECIO UNIT],0)</f>
        <v>14.9</v>
      </c>
      <c r="G2819" s="2">
        <f>+TablaVentas[[#This Row],[CANTIDAD]]*TablaVentas[[#This Row],[PRECIO UNITARIO]]</f>
        <v>119.2</v>
      </c>
      <c r="H2819" s="1">
        <f t="shared" ca="1" si="44"/>
        <v>0.17547945339161944</v>
      </c>
      <c r="I2819" s="2">
        <f ca="1">+TablaVentas[[#This Row],[VENTAL TOTAL]]-TablaVentas[[#This Row],[VENTAL TOTAL]]*TablaVentas[[#This Row],[DESCUENTO]]</f>
        <v>98.282849155718964</v>
      </c>
      <c r="J2819" s="2">
        <f ca="1">0.18*TablaVentas[[#This Row],[SUBTOTAL]]</f>
        <v>17.690912848029413</v>
      </c>
      <c r="K2819" s="2">
        <f ca="1">+TablaVentas[[#This Row],[SUBTOTAL]]+TablaVentas[[#This Row],[IGV]]</f>
        <v>115.97376200374838</v>
      </c>
    </row>
    <row r="2820" spans="1:11" x14ac:dyDescent="0.25">
      <c r="A2820" t="s">
        <v>2829</v>
      </c>
      <c r="B2820" s="6">
        <v>45984</v>
      </c>
      <c r="C2820" t="s">
        <v>10012</v>
      </c>
      <c r="D2820" t="s">
        <v>10017</v>
      </c>
      <c r="E2820">
        <v>12</v>
      </c>
      <c r="F2820">
        <f>+_xlfn.XLOOKUP(TablaVentas[[#This Row],[PRODUCTO FINANCIERO]],TablaPrecios[PRODUCTO FINANCIERO],TablaPrecios[PRECIO UNIT],0)</f>
        <v>9.9</v>
      </c>
      <c r="G2820" s="2">
        <f>+TablaVentas[[#This Row],[CANTIDAD]]*TablaVentas[[#This Row],[PRECIO UNITARIO]]</f>
        <v>118.80000000000001</v>
      </c>
      <c r="H2820" s="1">
        <f t="shared" ca="1" si="44"/>
        <v>0.14373586642699332</v>
      </c>
      <c r="I2820" s="2">
        <f ca="1">+TablaVentas[[#This Row],[VENTAL TOTAL]]-TablaVentas[[#This Row],[VENTAL TOTAL]]*TablaVentas[[#This Row],[DESCUENTO]]</f>
        <v>101.72417906847321</v>
      </c>
      <c r="J2820" s="2">
        <f ca="1">0.18*TablaVentas[[#This Row],[SUBTOTAL]]</f>
        <v>18.310352232325176</v>
      </c>
      <c r="K2820" s="2">
        <f ca="1">+TablaVentas[[#This Row],[SUBTOTAL]]+TablaVentas[[#This Row],[IGV]]</f>
        <v>120.03453130079838</v>
      </c>
    </row>
    <row r="2821" spans="1:11" x14ac:dyDescent="0.25">
      <c r="A2821" t="s">
        <v>2830</v>
      </c>
      <c r="B2821" s="6">
        <v>45539</v>
      </c>
      <c r="C2821" t="s">
        <v>10013</v>
      </c>
      <c r="D2821" t="s">
        <v>10020</v>
      </c>
      <c r="E2821">
        <v>7</v>
      </c>
      <c r="F2821">
        <f>+_xlfn.XLOOKUP(TablaVentas[[#This Row],[PRODUCTO FINANCIERO]],TablaPrecios[PRODUCTO FINANCIERO],TablaPrecios[PRECIO UNIT],0)</f>
        <v>14.9</v>
      </c>
      <c r="G2821" s="2">
        <f>+TablaVentas[[#This Row],[CANTIDAD]]*TablaVentas[[#This Row],[PRECIO UNITARIO]]</f>
        <v>104.3</v>
      </c>
      <c r="H2821" s="1">
        <f t="shared" ca="1" si="44"/>
        <v>0.15857949451077694</v>
      </c>
      <c r="I2821" s="2">
        <f ca="1">+TablaVentas[[#This Row],[VENTAL TOTAL]]-TablaVentas[[#This Row],[VENTAL TOTAL]]*TablaVentas[[#This Row],[DESCUENTO]]</f>
        <v>87.760158722525972</v>
      </c>
      <c r="J2821" s="2">
        <f ca="1">0.18*TablaVentas[[#This Row],[SUBTOTAL]]</f>
        <v>15.796828570054675</v>
      </c>
      <c r="K2821" s="2">
        <f ca="1">+TablaVentas[[#This Row],[SUBTOTAL]]+TablaVentas[[#This Row],[IGV]]</f>
        <v>103.55698729258064</v>
      </c>
    </row>
    <row r="2822" spans="1:11" x14ac:dyDescent="0.25">
      <c r="A2822" t="s">
        <v>2831</v>
      </c>
      <c r="B2822" s="6">
        <v>45539</v>
      </c>
      <c r="C2822" t="s">
        <v>10016</v>
      </c>
      <c r="D2822" t="s">
        <v>10019</v>
      </c>
      <c r="E2822">
        <v>6</v>
      </c>
      <c r="F2822">
        <f>+_xlfn.XLOOKUP(TablaVentas[[#This Row],[PRODUCTO FINANCIERO]],TablaPrecios[PRODUCTO FINANCIERO],TablaPrecios[PRECIO UNIT],0)</f>
        <v>9.9</v>
      </c>
      <c r="G2822" s="2">
        <f>+TablaVentas[[#This Row],[CANTIDAD]]*TablaVentas[[#This Row],[PRECIO UNITARIO]]</f>
        <v>59.400000000000006</v>
      </c>
      <c r="H2822" s="1">
        <f t="shared" ca="1" si="44"/>
        <v>0.19519530100970064</v>
      </c>
      <c r="I2822" s="2">
        <f ca="1">+TablaVentas[[#This Row],[VENTAL TOTAL]]-TablaVentas[[#This Row],[VENTAL TOTAL]]*TablaVentas[[#This Row],[DESCUENTO]]</f>
        <v>47.805399120023786</v>
      </c>
      <c r="J2822" s="2">
        <f ca="1">0.18*TablaVentas[[#This Row],[SUBTOTAL]]</f>
        <v>8.6049718416042804</v>
      </c>
      <c r="K2822" s="2">
        <f ca="1">+TablaVentas[[#This Row],[SUBTOTAL]]+TablaVentas[[#This Row],[IGV]]</f>
        <v>56.410370961628068</v>
      </c>
    </row>
    <row r="2823" spans="1:11" x14ac:dyDescent="0.25">
      <c r="A2823" t="s">
        <v>2832</v>
      </c>
      <c r="B2823" s="6">
        <v>45554</v>
      </c>
      <c r="C2823" t="s">
        <v>10015</v>
      </c>
      <c r="D2823" t="s">
        <v>10019</v>
      </c>
      <c r="E2823">
        <v>11</v>
      </c>
      <c r="F2823">
        <f>+_xlfn.XLOOKUP(TablaVentas[[#This Row],[PRODUCTO FINANCIERO]],TablaPrecios[PRODUCTO FINANCIERO],TablaPrecios[PRECIO UNIT],0)</f>
        <v>9.9</v>
      </c>
      <c r="G2823" s="2">
        <f>+TablaVentas[[#This Row],[CANTIDAD]]*TablaVentas[[#This Row],[PRECIO UNITARIO]]</f>
        <v>108.9</v>
      </c>
      <c r="H2823" s="1">
        <f t="shared" ca="1" si="44"/>
        <v>0.17511884914248177</v>
      </c>
      <c r="I2823" s="2">
        <f ca="1">+TablaVentas[[#This Row],[VENTAL TOTAL]]-TablaVentas[[#This Row],[VENTAL TOTAL]]*TablaVentas[[#This Row],[DESCUENTO]]</f>
        <v>89.829557328383743</v>
      </c>
      <c r="J2823" s="2">
        <f ca="1">0.18*TablaVentas[[#This Row],[SUBTOTAL]]</f>
        <v>16.169320319109072</v>
      </c>
      <c r="K2823" s="2">
        <f ca="1">+TablaVentas[[#This Row],[SUBTOTAL]]+TablaVentas[[#This Row],[IGV]]</f>
        <v>105.99887764749282</v>
      </c>
    </row>
    <row r="2824" spans="1:11" x14ac:dyDescent="0.25">
      <c r="A2824" t="s">
        <v>2833</v>
      </c>
      <c r="B2824" s="6">
        <v>46359</v>
      </c>
      <c r="C2824" t="s">
        <v>10015</v>
      </c>
      <c r="D2824" t="s">
        <v>10017</v>
      </c>
      <c r="E2824">
        <v>6</v>
      </c>
      <c r="F2824">
        <f>+_xlfn.XLOOKUP(TablaVentas[[#This Row],[PRODUCTO FINANCIERO]],TablaPrecios[PRODUCTO FINANCIERO],TablaPrecios[PRECIO UNIT],0)</f>
        <v>9.9</v>
      </c>
      <c r="G2824" s="2">
        <f>+TablaVentas[[#This Row],[CANTIDAD]]*TablaVentas[[#This Row],[PRECIO UNITARIO]]</f>
        <v>59.400000000000006</v>
      </c>
      <c r="H2824" s="1">
        <f t="shared" ca="1" si="44"/>
        <v>0.1110176174951375</v>
      </c>
      <c r="I2824" s="2">
        <f ca="1">+TablaVentas[[#This Row],[VENTAL TOTAL]]-TablaVentas[[#This Row],[VENTAL TOTAL]]*TablaVentas[[#This Row],[DESCUENTO]]</f>
        <v>52.805553520788834</v>
      </c>
      <c r="J2824" s="2">
        <f ca="1">0.18*TablaVentas[[#This Row],[SUBTOTAL]]</f>
        <v>9.5049996337419902</v>
      </c>
      <c r="K2824" s="2">
        <f ca="1">+TablaVentas[[#This Row],[SUBTOTAL]]+TablaVentas[[#This Row],[IGV]]</f>
        <v>62.310553154530822</v>
      </c>
    </row>
    <row r="2825" spans="1:11" x14ac:dyDescent="0.25">
      <c r="A2825" t="s">
        <v>2834</v>
      </c>
      <c r="B2825" s="6">
        <v>46019</v>
      </c>
      <c r="C2825" t="s">
        <v>10016</v>
      </c>
      <c r="D2825" t="s">
        <v>10020</v>
      </c>
      <c r="E2825">
        <v>10</v>
      </c>
      <c r="F2825">
        <f>+_xlfn.XLOOKUP(TablaVentas[[#This Row],[PRODUCTO FINANCIERO]],TablaPrecios[PRODUCTO FINANCIERO],TablaPrecios[PRECIO UNIT],0)</f>
        <v>14.9</v>
      </c>
      <c r="G2825" s="2">
        <f>+TablaVentas[[#This Row],[CANTIDAD]]*TablaVentas[[#This Row],[PRECIO UNITARIO]]</f>
        <v>149</v>
      </c>
      <c r="H2825" s="1">
        <f t="shared" ca="1" si="44"/>
        <v>0.15335863710871986</v>
      </c>
      <c r="I2825" s="2">
        <f ca="1">+TablaVentas[[#This Row],[VENTAL TOTAL]]-TablaVentas[[#This Row],[VENTAL TOTAL]]*TablaVentas[[#This Row],[DESCUENTO]]</f>
        <v>126.14956307080074</v>
      </c>
      <c r="J2825" s="2">
        <f ca="1">0.18*TablaVentas[[#This Row],[SUBTOTAL]]</f>
        <v>22.706921352744132</v>
      </c>
      <c r="K2825" s="2">
        <f ca="1">+TablaVentas[[#This Row],[SUBTOTAL]]+TablaVentas[[#This Row],[IGV]]</f>
        <v>148.85648442354488</v>
      </c>
    </row>
    <row r="2826" spans="1:11" x14ac:dyDescent="0.25">
      <c r="A2826" t="s">
        <v>2835</v>
      </c>
      <c r="B2826" s="6">
        <v>45839</v>
      </c>
      <c r="C2826" t="s">
        <v>10016</v>
      </c>
      <c r="D2826" t="s">
        <v>10020</v>
      </c>
      <c r="E2826">
        <v>4</v>
      </c>
      <c r="F2826">
        <f>+_xlfn.XLOOKUP(TablaVentas[[#This Row],[PRODUCTO FINANCIERO]],TablaPrecios[PRODUCTO FINANCIERO],TablaPrecios[PRECIO UNIT],0)</f>
        <v>14.9</v>
      </c>
      <c r="G2826" s="2">
        <f>+TablaVentas[[#This Row],[CANTIDAD]]*TablaVentas[[#This Row],[PRECIO UNITARIO]]</f>
        <v>59.6</v>
      </c>
      <c r="H2826" s="1">
        <f t="shared" ca="1" si="44"/>
        <v>0.1638702370295772</v>
      </c>
      <c r="I2826" s="2">
        <f ca="1">+TablaVentas[[#This Row],[VENTAL TOTAL]]-TablaVentas[[#This Row],[VENTAL TOTAL]]*TablaVentas[[#This Row],[DESCUENTO]]</f>
        <v>49.833333873037198</v>
      </c>
      <c r="J2826" s="2">
        <f ca="1">0.18*TablaVentas[[#This Row],[SUBTOTAL]]</f>
        <v>8.9700000971466949</v>
      </c>
      <c r="K2826" s="2">
        <f ca="1">+TablaVentas[[#This Row],[SUBTOTAL]]+TablaVentas[[#This Row],[IGV]]</f>
        <v>58.803333970183893</v>
      </c>
    </row>
    <row r="2827" spans="1:11" x14ac:dyDescent="0.25">
      <c r="A2827" t="s">
        <v>2836</v>
      </c>
      <c r="B2827" s="6">
        <v>46302</v>
      </c>
      <c r="C2827" t="s">
        <v>10012</v>
      </c>
      <c r="D2827" t="s">
        <v>10017</v>
      </c>
      <c r="E2827">
        <v>9</v>
      </c>
      <c r="F2827">
        <f>+_xlfn.XLOOKUP(TablaVentas[[#This Row],[PRODUCTO FINANCIERO]],TablaPrecios[PRODUCTO FINANCIERO],TablaPrecios[PRECIO UNIT],0)</f>
        <v>9.9</v>
      </c>
      <c r="G2827" s="2">
        <f>+TablaVentas[[#This Row],[CANTIDAD]]*TablaVentas[[#This Row],[PRECIO UNITARIO]]</f>
        <v>89.100000000000009</v>
      </c>
      <c r="H2827" s="1">
        <f t="shared" ca="1" si="44"/>
        <v>0.18824803050942354</v>
      </c>
      <c r="I2827" s="2">
        <f ca="1">+TablaVentas[[#This Row],[VENTAL TOTAL]]-TablaVentas[[#This Row],[VENTAL TOTAL]]*TablaVentas[[#This Row],[DESCUENTO]]</f>
        <v>72.327100481610373</v>
      </c>
      <c r="J2827" s="2">
        <f ca="1">0.18*TablaVentas[[#This Row],[SUBTOTAL]]</f>
        <v>13.018878086689867</v>
      </c>
      <c r="K2827" s="2">
        <f ca="1">+TablaVentas[[#This Row],[SUBTOTAL]]+TablaVentas[[#This Row],[IGV]]</f>
        <v>85.345978568300239</v>
      </c>
    </row>
    <row r="2828" spans="1:11" x14ac:dyDescent="0.25">
      <c r="A2828" t="s">
        <v>2837</v>
      </c>
      <c r="B2828" s="6">
        <v>46348</v>
      </c>
      <c r="C2828" t="s">
        <v>10012</v>
      </c>
      <c r="D2828" t="s">
        <v>10018</v>
      </c>
      <c r="E2828">
        <v>15</v>
      </c>
      <c r="F2828">
        <f>+_xlfn.XLOOKUP(TablaVentas[[#This Row],[PRODUCTO FINANCIERO]],TablaPrecios[PRODUCTO FINANCIERO],TablaPrecios[PRECIO UNIT],0)</f>
        <v>14.9</v>
      </c>
      <c r="G2828" s="2">
        <f>+TablaVentas[[#This Row],[CANTIDAD]]*TablaVentas[[#This Row],[PRECIO UNITARIO]]</f>
        <v>223.5</v>
      </c>
      <c r="H2828" s="1">
        <f t="shared" ca="1" si="44"/>
        <v>0.15243934084706059</v>
      </c>
      <c r="I2828" s="2">
        <f ca="1">+TablaVentas[[#This Row],[VENTAL TOTAL]]-TablaVentas[[#This Row],[VENTAL TOTAL]]*TablaVentas[[#This Row],[DESCUENTO]]</f>
        <v>189.42980732068196</v>
      </c>
      <c r="J2828" s="2">
        <f ca="1">0.18*TablaVentas[[#This Row],[SUBTOTAL]]</f>
        <v>34.097365317722755</v>
      </c>
      <c r="K2828" s="2">
        <f ca="1">+TablaVentas[[#This Row],[SUBTOTAL]]+TablaVentas[[#This Row],[IGV]]</f>
        <v>223.52717263840472</v>
      </c>
    </row>
    <row r="2829" spans="1:11" x14ac:dyDescent="0.25">
      <c r="A2829" t="s">
        <v>2838</v>
      </c>
      <c r="B2829" s="6">
        <v>46110</v>
      </c>
      <c r="C2829" t="s">
        <v>10016</v>
      </c>
      <c r="D2829" t="s">
        <v>10017</v>
      </c>
      <c r="E2829">
        <v>3</v>
      </c>
      <c r="F2829">
        <f>+_xlfn.XLOOKUP(TablaVentas[[#This Row],[PRODUCTO FINANCIERO]],TablaPrecios[PRODUCTO FINANCIERO],TablaPrecios[PRECIO UNIT],0)</f>
        <v>9.9</v>
      </c>
      <c r="G2829" s="2">
        <f>+TablaVentas[[#This Row],[CANTIDAD]]*TablaVentas[[#This Row],[PRECIO UNITARIO]]</f>
        <v>29.700000000000003</v>
      </c>
      <c r="H2829" s="1">
        <f t="shared" ca="1" si="44"/>
        <v>0.10699395571407608</v>
      </c>
      <c r="I2829" s="2">
        <f ca="1">+TablaVentas[[#This Row],[VENTAL TOTAL]]-TablaVentas[[#This Row],[VENTAL TOTAL]]*TablaVentas[[#This Row],[DESCUENTO]]</f>
        <v>26.522279515291942</v>
      </c>
      <c r="J2829" s="2">
        <f ca="1">0.18*TablaVentas[[#This Row],[SUBTOTAL]]</f>
        <v>4.7740103127525497</v>
      </c>
      <c r="K2829" s="2">
        <f ca="1">+TablaVentas[[#This Row],[SUBTOTAL]]+TablaVentas[[#This Row],[IGV]]</f>
        <v>31.296289828044493</v>
      </c>
    </row>
    <row r="2830" spans="1:11" x14ac:dyDescent="0.25">
      <c r="A2830" t="s">
        <v>2839</v>
      </c>
      <c r="B2830" s="6">
        <v>45954</v>
      </c>
      <c r="C2830" t="s">
        <v>10011</v>
      </c>
      <c r="D2830" t="s">
        <v>10019</v>
      </c>
      <c r="E2830">
        <v>12</v>
      </c>
      <c r="F2830">
        <f>+_xlfn.XLOOKUP(TablaVentas[[#This Row],[PRODUCTO FINANCIERO]],TablaPrecios[PRODUCTO FINANCIERO],TablaPrecios[PRECIO UNIT],0)</f>
        <v>9.9</v>
      </c>
      <c r="G2830" s="2">
        <f>+TablaVentas[[#This Row],[CANTIDAD]]*TablaVentas[[#This Row],[PRECIO UNITARIO]]</f>
        <v>118.80000000000001</v>
      </c>
      <c r="H2830" s="1">
        <f t="shared" ca="1" si="44"/>
        <v>0.14881105668542929</v>
      </c>
      <c r="I2830" s="2">
        <f ca="1">+TablaVentas[[#This Row],[VENTAL TOTAL]]-TablaVentas[[#This Row],[VENTAL TOTAL]]*TablaVentas[[#This Row],[DESCUENTO]]</f>
        <v>101.12124646577101</v>
      </c>
      <c r="J2830" s="2">
        <f ca="1">0.18*TablaVentas[[#This Row],[SUBTOTAL]]</f>
        <v>18.201824363838782</v>
      </c>
      <c r="K2830" s="2">
        <f ca="1">+TablaVentas[[#This Row],[SUBTOTAL]]+TablaVentas[[#This Row],[IGV]]</f>
        <v>119.32307082960979</v>
      </c>
    </row>
    <row r="2831" spans="1:11" x14ac:dyDescent="0.25">
      <c r="A2831" t="s">
        <v>2840</v>
      </c>
      <c r="B2831" s="6">
        <v>45664</v>
      </c>
      <c r="C2831" t="s">
        <v>10012</v>
      </c>
      <c r="D2831" t="s">
        <v>10020</v>
      </c>
      <c r="E2831">
        <v>9</v>
      </c>
      <c r="F2831">
        <f>+_xlfn.XLOOKUP(TablaVentas[[#This Row],[PRODUCTO FINANCIERO]],TablaPrecios[PRODUCTO FINANCIERO],TablaPrecios[PRECIO UNIT],0)</f>
        <v>14.9</v>
      </c>
      <c r="G2831" s="2">
        <f>+TablaVentas[[#This Row],[CANTIDAD]]*TablaVentas[[#This Row],[PRECIO UNITARIO]]</f>
        <v>134.1</v>
      </c>
      <c r="H2831" s="1">
        <f t="shared" ca="1" si="44"/>
        <v>0.10589942089452427</v>
      </c>
      <c r="I2831" s="2">
        <f ca="1">+TablaVentas[[#This Row],[VENTAL TOTAL]]-TablaVentas[[#This Row],[VENTAL TOTAL]]*TablaVentas[[#This Row],[DESCUENTO]]</f>
        <v>119.89888765804429</v>
      </c>
      <c r="J2831" s="2">
        <f ca="1">0.18*TablaVentas[[#This Row],[SUBTOTAL]]</f>
        <v>21.581799778447969</v>
      </c>
      <c r="K2831" s="2">
        <f ca="1">+TablaVentas[[#This Row],[SUBTOTAL]]+TablaVentas[[#This Row],[IGV]]</f>
        <v>141.48068743649225</v>
      </c>
    </row>
    <row r="2832" spans="1:11" x14ac:dyDescent="0.25">
      <c r="A2832" t="s">
        <v>2841</v>
      </c>
      <c r="B2832" s="6">
        <v>45388</v>
      </c>
      <c r="C2832" t="s">
        <v>10016</v>
      </c>
      <c r="D2832" t="s">
        <v>10020</v>
      </c>
      <c r="E2832">
        <v>13</v>
      </c>
      <c r="F2832">
        <f>+_xlfn.XLOOKUP(TablaVentas[[#This Row],[PRODUCTO FINANCIERO]],TablaPrecios[PRODUCTO FINANCIERO],TablaPrecios[PRECIO UNIT],0)</f>
        <v>14.9</v>
      </c>
      <c r="G2832" s="2">
        <f>+TablaVentas[[#This Row],[CANTIDAD]]*TablaVentas[[#This Row],[PRECIO UNITARIO]]</f>
        <v>193.70000000000002</v>
      </c>
      <c r="H2832" s="1">
        <f t="shared" ca="1" si="44"/>
        <v>0.18699895382935738</v>
      </c>
      <c r="I2832" s="2">
        <f ca="1">+TablaVentas[[#This Row],[VENTAL TOTAL]]-TablaVentas[[#This Row],[VENTAL TOTAL]]*TablaVentas[[#This Row],[DESCUENTO]]</f>
        <v>157.47830264325347</v>
      </c>
      <c r="J2832" s="2">
        <f ca="1">0.18*TablaVentas[[#This Row],[SUBTOTAL]]</f>
        <v>28.346094475785623</v>
      </c>
      <c r="K2832" s="2">
        <f ca="1">+TablaVentas[[#This Row],[SUBTOTAL]]+TablaVentas[[#This Row],[IGV]]</f>
        <v>185.82439711903911</v>
      </c>
    </row>
    <row r="2833" spans="1:11" x14ac:dyDescent="0.25">
      <c r="A2833" t="s">
        <v>2842</v>
      </c>
      <c r="B2833" s="6">
        <v>45614</v>
      </c>
      <c r="C2833" t="s">
        <v>10016</v>
      </c>
      <c r="D2833" t="s">
        <v>10022</v>
      </c>
      <c r="E2833">
        <v>14</v>
      </c>
      <c r="F2833">
        <f>+_xlfn.XLOOKUP(TablaVentas[[#This Row],[PRODUCTO FINANCIERO]],TablaPrecios[PRODUCTO FINANCIERO],TablaPrecios[PRECIO UNIT],0)</f>
        <v>20.9</v>
      </c>
      <c r="G2833" s="2">
        <f>+TablaVentas[[#This Row],[CANTIDAD]]*TablaVentas[[#This Row],[PRECIO UNITARIO]]</f>
        <v>292.59999999999997</v>
      </c>
      <c r="H2833" s="1">
        <f t="shared" ca="1" si="44"/>
        <v>0.16648835385861674</v>
      </c>
      <c r="I2833" s="2">
        <f ca="1">+TablaVentas[[#This Row],[VENTAL TOTAL]]-TablaVentas[[#This Row],[VENTAL TOTAL]]*TablaVentas[[#This Row],[DESCUENTO]]</f>
        <v>243.8855076609687</v>
      </c>
      <c r="J2833" s="2">
        <f ca="1">0.18*TablaVentas[[#This Row],[SUBTOTAL]]</f>
        <v>43.899391378974364</v>
      </c>
      <c r="K2833" s="2">
        <f ca="1">+TablaVentas[[#This Row],[SUBTOTAL]]+TablaVentas[[#This Row],[IGV]]</f>
        <v>287.78489903994307</v>
      </c>
    </row>
    <row r="2834" spans="1:11" x14ac:dyDescent="0.25">
      <c r="A2834" t="s">
        <v>2843</v>
      </c>
      <c r="B2834" s="6">
        <v>45418</v>
      </c>
      <c r="C2834" t="s">
        <v>10016</v>
      </c>
      <c r="D2834" t="s">
        <v>10017</v>
      </c>
      <c r="E2834">
        <v>11</v>
      </c>
      <c r="F2834">
        <f>+_xlfn.XLOOKUP(TablaVentas[[#This Row],[PRODUCTO FINANCIERO]],TablaPrecios[PRODUCTO FINANCIERO],TablaPrecios[PRECIO UNIT],0)</f>
        <v>9.9</v>
      </c>
      <c r="G2834" s="2">
        <f>+TablaVentas[[#This Row],[CANTIDAD]]*TablaVentas[[#This Row],[PRECIO UNITARIO]]</f>
        <v>108.9</v>
      </c>
      <c r="H2834" s="1">
        <f t="shared" ca="1" si="44"/>
        <v>0.11848616124914019</v>
      </c>
      <c r="I2834" s="2">
        <f ca="1">+TablaVentas[[#This Row],[VENTAL TOTAL]]-TablaVentas[[#This Row],[VENTAL TOTAL]]*TablaVentas[[#This Row],[DESCUENTO]]</f>
        <v>95.996857039968631</v>
      </c>
      <c r="J2834" s="2">
        <f ca="1">0.18*TablaVentas[[#This Row],[SUBTOTAL]]</f>
        <v>17.279434267194354</v>
      </c>
      <c r="K2834" s="2">
        <f ca="1">+TablaVentas[[#This Row],[SUBTOTAL]]+TablaVentas[[#This Row],[IGV]]</f>
        <v>113.27629130716298</v>
      </c>
    </row>
    <row r="2835" spans="1:11" x14ac:dyDescent="0.25">
      <c r="A2835" t="s">
        <v>2844</v>
      </c>
      <c r="B2835" s="6">
        <v>45488</v>
      </c>
      <c r="C2835" t="s">
        <v>10015</v>
      </c>
      <c r="D2835" t="s">
        <v>10020</v>
      </c>
      <c r="E2835">
        <v>9</v>
      </c>
      <c r="F2835">
        <f>+_xlfn.XLOOKUP(TablaVentas[[#This Row],[PRODUCTO FINANCIERO]],TablaPrecios[PRODUCTO FINANCIERO],TablaPrecios[PRECIO UNIT],0)</f>
        <v>14.9</v>
      </c>
      <c r="G2835" s="2">
        <f>+TablaVentas[[#This Row],[CANTIDAD]]*TablaVentas[[#This Row],[PRECIO UNITARIO]]</f>
        <v>134.1</v>
      </c>
      <c r="H2835" s="1">
        <f t="shared" ca="1" si="44"/>
        <v>0.18501475940786222</v>
      </c>
      <c r="I2835" s="2">
        <f ca="1">+TablaVentas[[#This Row],[VENTAL TOTAL]]-TablaVentas[[#This Row],[VENTAL TOTAL]]*TablaVentas[[#This Row],[DESCUENTO]]</f>
        <v>109.28952076340568</v>
      </c>
      <c r="J2835" s="2">
        <f ca="1">0.18*TablaVentas[[#This Row],[SUBTOTAL]]</f>
        <v>19.672113737413021</v>
      </c>
      <c r="K2835" s="2">
        <f ca="1">+TablaVentas[[#This Row],[SUBTOTAL]]+TablaVentas[[#This Row],[IGV]]</f>
        <v>128.96163450081869</v>
      </c>
    </row>
    <row r="2836" spans="1:11" x14ac:dyDescent="0.25">
      <c r="A2836" t="s">
        <v>2845</v>
      </c>
      <c r="B2836" s="6">
        <v>46115</v>
      </c>
      <c r="C2836" t="s">
        <v>10013</v>
      </c>
      <c r="D2836" t="s">
        <v>10017</v>
      </c>
      <c r="E2836">
        <v>11</v>
      </c>
      <c r="F2836">
        <f>+_xlfn.XLOOKUP(TablaVentas[[#This Row],[PRODUCTO FINANCIERO]],TablaPrecios[PRODUCTO FINANCIERO],TablaPrecios[PRECIO UNIT],0)</f>
        <v>9.9</v>
      </c>
      <c r="G2836" s="2">
        <f>+TablaVentas[[#This Row],[CANTIDAD]]*TablaVentas[[#This Row],[PRECIO UNITARIO]]</f>
        <v>108.9</v>
      </c>
      <c r="H2836" s="1">
        <f t="shared" ca="1" si="44"/>
        <v>0.17712298064661097</v>
      </c>
      <c r="I2836" s="2">
        <f ca="1">+TablaVentas[[#This Row],[VENTAL TOTAL]]-TablaVentas[[#This Row],[VENTAL TOTAL]]*TablaVentas[[#This Row],[DESCUENTO]]</f>
        <v>89.611307407584064</v>
      </c>
      <c r="J2836" s="2">
        <f ca="1">0.18*TablaVentas[[#This Row],[SUBTOTAL]]</f>
        <v>16.130035333365132</v>
      </c>
      <c r="K2836" s="2">
        <f ca="1">+TablaVentas[[#This Row],[SUBTOTAL]]+TablaVentas[[#This Row],[IGV]]</f>
        <v>105.74134274094919</v>
      </c>
    </row>
    <row r="2837" spans="1:11" x14ac:dyDescent="0.25">
      <c r="A2837" t="s">
        <v>2846</v>
      </c>
      <c r="B2837" s="6">
        <v>45916</v>
      </c>
      <c r="C2837" t="s">
        <v>10015</v>
      </c>
      <c r="D2837" t="s">
        <v>10018</v>
      </c>
      <c r="E2837">
        <v>12</v>
      </c>
      <c r="F2837">
        <f>+_xlfn.XLOOKUP(TablaVentas[[#This Row],[PRODUCTO FINANCIERO]],TablaPrecios[PRODUCTO FINANCIERO],TablaPrecios[PRECIO UNIT],0)</f>
        <v>14.9</v>
      </c>
      <c r="G2837" s="2">
        <f>+TablaVentas[[#This Row],[CANTIDAD]]*TablaVentas[[#This Row],[PRECIO UNITARIO]]</f>
        <v>178.8</v>
      </c>
      <c r="H2837" s="1">
        <f t="shared" ca="1" si="44"/>
        <v>0.17204141068910572</v>
      </c>
      <c r="I2837" s="2">
        <f ca="1">+TablaVentas[[#This Row],[VENTAL TOTAL]]-TablaVentas[[#This Row],[VENTAL TOTAL]]*TablaVentas[[#This Row],[DESCUENTO]]</f>
        <v>148.03899576878791</v>
      </c>
      <c r="J2837" s="2">
        <f ca="1">0.18*TablaVentas[[#This Row],[SUBTOTAL]]</f>
        <v>26.647019238381823</v>
      </c>
      <c r="K2837" s="2">
        <f ca="1">+TablaVentas[[#This Row],[SUBTOTAL]]+TablaVentas[[#This Row],[IGV]]</f>
        <v>174.68601500716974</v>
      </c>
    </row>
    <row r="2838" spans="1:11" x14ac:dyDescent="0.25">
      <c r="A2838" t="s">
        <v>2847</v>
      </c>
      <c r="B2838" s="6">
        <v>45947</v>
      </c>
      <c r="C2838" t="s">
        <v>10015</v>
      </c>
      <c r="D2838" t="s">
        <v>10019</v>
      </c>
      <c r="E2838">
        <v>14</v>
      </c>
      <c r="F2838">
        <f>+_xlfn.XLOOKUP(TablaVentas[[#This Row],[PRODUCTO FINANCIERO]],TablaPrecios[PRODUCTO FINANCIERO],TablaPrecios[PRECIO UNIT],0)</f>
        <v>9.9</v>
      </c>
      <c r="G2838" s="2">
        <f>+TablaVentas[[#This Row],[CANTIDAD]]*TablaVentas[[#This Row],[PRECIO UNITARIO]]</f>
        <v>138.6</v>
      </c>
      <c r="H2838" s="1">
        <f t="shared" ca="1" si="44"/>
        <v>0.14674363369838417</v>
      </c>
      <c r="I2838" s="2">
        <f ca="1">+TablaVentas[[#This Row],[VENTAL TOTAL]]-TablaVentas[[#This Row],[VENTAL TOTAL]]*TablaVentas[[#This Row],[DESCUENTO]]</f>
        <v>118.26133236940395</v>
      </c>
      <c r="J2838" s="2">
        <f ca="1">0.18*TablaVentas[[#This Row],[SUBTOTAL]]</f>
        <v>21.287039826492709</v>
      </c>
      <c r="K2838" s="2">
        <f ca="1">+TablaVentas[[#This Row],[SUBTOTAL]]+TablaVentas[[#This Row],[IGV]]</f>
        <v>139.54837219589666</v>
      </c>
    </row>
    <row r="2839" spans="1:11" x14ac:dyDescent="0.25">
      <c r="A2839" t="s">
        <v>2848</v>
      </c>
      <c r="B2839" s="6">
        <v>45504</v>
      </c>
      <c r="C2839" t="s">
        <v>10012</v>
      </c>
      <c r="D2839" t="s">
        <v>10020</v>
      </c>
      <c r="E2839">
        <v>14</v>
      </c>
      <c r="F2839">
        <f>+_xlfn.XLOOKUP(TablaVentas[[#This Row],[PRODUCTO FINANCIERO]],TablaPrecios[PRODUCTO FINANCIERO],TablaPrecios[PRECIO UNIT],0)</f>
        <v>14.9</v>
      </c>
      <c r="G2839" s="2">
        <f>+TablaVentas[[#This Row],[CANTIDAD]]*TablaVentas[[#This Row],[PRECIO UNITARIO]]</f>
        <v>208.6</v>
      </c>
      <c r="H2839" s="1">
        <f t="shared" ca="1" si="44"/>
        <v>0.19969410722293784</v>
      </c>
      <c r="I2839" s="2">
        <f ca="1">+TablaVentas[[#This Row],[VENTAL TOTAL]]-TablaVentas[[#This Row],[VENTAL TOTAL]]*TablaVentas[[#This Row],[DESCUENTO]]</f>
        <v>166.94380923329516</v>
      </c>
      <c r="J2839" s="2">
        <f ca="1">0.18*TablaVentas[[#This Row],[SUBTOTAL]]</f>
        <v>30.049885661993127</v>
      </c>
      <c r="K2839" s="2">
        <f ca="1">+TablaVentas[[#This Row],[SUBTOTAL]]+TablaVentas[[#This Row],[IGV]]</f>
        <v>196.99369489528829</v>
      </c>
    </row>
    <row r="2840" spans="1:11" x14ac:dyDescent="0.25">
      <c r="A2840" t="s">
        <v>2849</v>
      </c>
      <c r="B2840" s="6">
        <v>45603</v>
      </c>
      <c r="C2840" t="s">
        <v>10014</v>
      </c>
      <c r="D2840" t="s">
        <v>10020</v>
      </c>
      <c r="E2840">
        <v>11</v>
      </c>
      <c r="F2840">
        <f>+_xlfn.XLOOKUP(TablaVentas[[#This Row],[PRODUCTO FINANCIERO]],TablaPrecios[PRODUCTO FINANCIERO],TablaPrecios[PRECIO UNIT],0)</f>
        <v>14.9</v>
      </c>
      <c r="G2840" s="2">
        <f>+TablaVentas[[#This Row],[CANTIDAD]]*TablaVentas[[#This Row],[PRECIO UNITARIO]]</f>
        <v>163.9</v>
      </c>
      <c r="H2840" s="1">
        <f t="shared" ca="1" si="44"/>
        <v>0.15975060334904859</v>
      </c>
      <c r="I2840" s="2">
        <f ca="1">+TablaVentas[[#This Row],[VENTAL TOTAL]]-TablaVentas[[#This Row],[VENTAL TOTAL]]*TablaVentas[[#This Row],[DESCUENTO]]</f>
        <v>137.71687611109093</v>
      </c>
      <c r="J2840" s="2">
        <f ca="1">0.18*TablaVentas[[#This Row],[SUBTOTAL]]</f>
        <v>24.789037699996367</v>
      </c>
      <c r="K2840" s="2">
        <f ca="1">+TablaVentas[[#This Row],[SUBTOTAL]]+TablaVentas[[#This Row],[IGV]]</f>
        <v>162.50591381108728</v>
      </c>
    </row>
    <row r="2841" spans="1:11" x14ac:dyDescent="0.25">
      <c r="A2841" t="s">
        <v>2850</v>
      </c>
      <c r="B2841" s="6">
        <v>46239</v>
      </c>
      <c r="C2841" t="s">
        <v>10016</v>
      </c>
      <c r="D2841" t="s">
        <v>10022</v>
      </c>
      <c r="E2841">
        <v>7</v>
      </c>
      <c r="F2841">
        <f>+_xlfn.XLOOKUP(TablaVentas[[#This Row],[PRODUCTO FINANCIERO]],TablaPrecios[PRODUCTO FINANCIERO],TablaPrecios[PRECIO UNIT],0)</f>
        <v>20.9</v>
      </c>
      <c r="G2841" s="2">
        <f>+TablaVentas[[#This Row],[CANTIDAD]]*TablaVentas[[#This Row],[PRECIO UNITARIO]]</f>
        <v>146.29999999999998</v>
      </c>
      <c r="H2841" s="1">
        <f t="shared" ca="1" si="44"/>
        <v>0.1218094947230343</v>
      </c>
      <c r="I2841" s="2">
        <f ca="1">+TablaVentas[[#This Row],[VENTAL TOTAL]]-TablaVentas[[#This Row],[VENTAL TOTAL]]*TablaVentas[[#This Row],[DESCUENTO]]</f>
        <v>128.47927092202008</v>
      </c>
      <c r="J2841" s="2">
        <f ca="1">0.18*TablaVentas[[#This Row],[SUBTOTAL]]</f>
        <v>23.126268765963612</v>
      </c>
      <c r="K2841" s="2">
        <f ca="1">+TablaVentas[[#This Row],[SUBTOTAL]]+TablaVentas[[#This Row],[IGV]]</f>
        <v>151.60553968798368</v>
      </c>
    </row>
    <row r="2842" spans="1:11" x14ac:dyDescent="0.25">
      <c r="A2842" t="s">
        <v>2851</v>
      </c>
      <c r="B2842" s="6">
        <v>45442</v>
      </c>
      <c r="C2842" t="s">
        <v>10014</v>
      </c>
      <c r="D2842" t="s">
        <v>10017</v>
      </c>
      <c r="E2842">
        <v>3</v>
      </c>
      <c r="F2842">
        <f>+_xlfn.XLOOKUP(TablaVentas[[#This Row],[PRODUCTO FINANCIERO]],TablaPrecios[PRODUCTO FINANCIERO],TablaPrecios[PRECIO UNIT],0)</f>
        <v>9.9</v>
      </c>
      <c r="G2842" s="2">
        <f>+TablaVentas[[#This Row],[CANTIDAD]]*TablaVentas[[#This Row],[PRECIO UNITARIO]]</f>
        <v>29.700000000000003</v>
      </c>
      <c r="H2842" s="1">
        <f t="shared" ca="1" si="44"/>
        <v>0.12500573039427465</v>
      </c>
      <c r="I2842" s="2">
        <f ca="1">+TablaVentas[[#This Row],[VENTAL TOTAL]]-TablaVentas[[#This Row],[VENTAL TOTAL]]*TablaVentas[[#This Row],[DESCUENTO]]</f>
        <v>25.987329807290045</v>
      </c>
      <c r="J2842" s="2">
        <f ca="1">0.18*TablaVentas[[#This Row],[SUBTOTAL]]</f>
        <v>4.6777193653122078</v>
      </c>
      <c r="K2842" s="2">
        <f ca="1">+TablaVentas[[#This Row],[SUBTOTAL]]+TablaVentas[[#This Row],[IGV]]</f>
        <v>30.665049172602252</v>
      </c>
    </row>
    <row r="2843" spans="1:11" x14ac:dyDescent="0.25">
      <c r="A2843" t="s">
        <v>2852</v>
      </c>
      <c r="B2843" s="6">
        <v>46288</v>
      </c>
      <c r="C2843" t="s">
        <v>10011</v>
      </c>
      <c r="D2843" t="s">
        <v>10020</v>
      </c>
      <c r="E2843">
        <v>5</v>
      </c>
      <c r="F2843">
        <f>+_xlfn.XLOOKUP(TablaVentas[[#This Row],[PRODUCTO FINANCIERO]],TablaPrecios[PRODUCTO FINANCIERO],TablaPrecios[PRECIO UNIT],0)</f>
        <v>14.9</v>
      </c>
      <c r="G2843" s="2">
        <f>+TablaVentas[[#This Row],[CANTIDAD]]*TablaVentas[[#This Row],[PRECIO UNITARIO]]</f>
        <v>74.5</v>
      </c>
      <c r="H2843" s="1">
        <f t="shared" ca="1" si="44"/>
        <v>0.1058488736499099</v>
      </c>
      <c r="I2843" s="2">
        <f ca="1">+TablaVentas[[#This Row],[VENTAL TOTAL]]-TablaVentas[[#This Row],[VENTAL TOTAL]]*TablaVentas[[#This Row],[DESCUENTO]]</f>
        <v>66.614258913081713</v>
      </c>
      <c r="J2843" s="2">
        <f ca="1">0.18*TablaVentas[[#This Row],[SUBTOTAL]]</f>
        <v>11.990566604354708</v>
      </c>
      <c r="K2843" s="2">
        <f ca="1">+TablaVentas[[#This Row],[SUBTOTAL]]+TablaVentas[[#This Row],[IGV]]</f>
        <v>78.604825517436424</v>
      </c>
    </row>
    <row r="2844" spans="1:11" x14ac:dyDescent="0.25">
      <c r="A2844" t="s">
        <v>2853</v>
      </c>
      <c r="B2844" s="6">
        <v>45764</v>
      </c>
      <c r="C2844" t="s">
        <v>10016</v>
      </c>
      <c r="D2844" t="s">
        <v>10017</v>
      </c>
      <c r="E2844">
        <v>9</v>
      </c>
      <c r="F2844">
        <f>+_xlfn.XLOOKUP(TablaVentas[[#This Row],[PRODUCTO FINANCIERO]],TablaPrecios[PRODUCTO FINANCIERO],TablaPrecios[PRECIO UNIT],0)</f>
        <v>9.9</v>
      </c>
      <c r="G2844" s="2">
        <f>+TablaVentas[[#This Row],[CANTIDAD]]*TablaVentas[[#This Row],[PRECIO UNITARIO]]</f>
        <v>89.100000000000009</v>
      </c>
      <c r="H2844" s="1">
        <f t="shared" ca="1" si="44"/>
        <v>0.14161738446355424</v>
      </c>
      <c r="I2844" s="2">
        <f ca="1">+TablaVentas[[#This Row],[VENTAL TOTAL]]-TablaVentas[[#This Row],[VENTAL TOTAL]]*TablaVentas[[#This Row],[DESCUENTO]]</f>
        <v>76.481891044297328</v>
      </c>
      <c r="J2844" s="2">
        <f ca="1">0.18*TablaVentas[[#This Row],[SUBTOTAL]]</f>
        <v>13.766740387973519</v>
      </c>
      <c r="K2844" s="2">
        <f ca="1">+TablaVentas[[#This Row],[SUBTOTAL]]+TablaVentas[[#This Row],[IGV]]</f>
        <v>90.248631432270841</v>
      </c>
    </row>
    <row r="2845" spans="1:11" x14ac:dyDescent="0.25">
      <c r="A2845" t="s">
        <v>2854</v>
      </c>
      <c r="B2845" s="6">
        <v>45796</v>
      </c>
      <c r="C2845" t="s">
        <v>10012</v>
      </c>
      <c r="D2845" t="s">
        <v>10018</v>
      </c>
      <c r="E2845">
        <v>7</v>
      </c>
      <c r="F2845">
        <f>+_xlfn.XLOOKUP(TablaVentas[[#This Row],[PRODUCTO FINANCIERO]],TablaPrecios[PRODUCTO FINANCIERO],TablaPrecios[PRECIO UNIT],0)</f>
        <v>14.9</v>
      </c>
      <c r="G2845" s="2">
        <f>+TablaVentas[[#This Row],[CANTIDAD]]*TablaVentas[[#This Row],[PRECIO UNITARIO]]</f>
        <v>104.3</v>
      </c>
      <c r="H2845" s="1">
        <f t="shared" ca="1" si="44"/>
        <v>0.15640584860392157</v>
      </c>
      <c r="I2845" s="2">
        <f ca="1">+TablaVentas[[#This Row],[VENTAL TOTAL]]-TablaVentas[[#This Row],[VENTAL TOTAL]]*TablaVentas[[#This Row],[DESCUENTO]]</f>
        <v>87.986869990610984</v>
      </c>
      <c r="J2845" s="2">
        <f ca="1">0.18*TablaVentas[[#This Row],[SUBTOTAL]]</f>
        <v>15.837636598309977</v>
      </c>
      <c r="K2845" s="2">
        <f ca="1">+TablaVentas[[#This Row],[SUBTOTAL]]+TablaVentas[[#This Row],[IGV]]</f>
        <v>103.82450658892097</v>
      </c>
    </row>
    <row r="2846" spans="1:11" x14ac:dyDescent="0.25">
      <c r="A2846" t="s">
        <v>2855</v>
      </c>
      <c r="B2846" s="6">
        <v>45408</v>
      </c>
      <c r="C2846" t="s">
        <v>10012</v>
      </c>
      <c r="D2846" t="s">
        <v>10020</v>
      </c>
      <c r="E2846">
        <v>12</v>
      </c>
      <c r="F2846">
        <f>+_xlfn.XLOOKUP(TablaVentas[[#This Row],[PRODUCTO FINANCIERO]],TablaPrecios[PRODUCTO FINANCIERO],TablaPrecios[PRECIO UNIT],0)</f>
        <v>14.9</v>
      </c>
      <c r="G2846" s="2">
        <f>+TablaVentas[[#This Row],[CANTIDAD]]*TablaVentas[[#This Row],[PRECIO UNITARIO]]</f>
        <v>178.8</v>
      </c>
      <c r="H2846" s="1">
        <f t="shared" ca="1" si="44"/>
        <v>0.13701039218926248</v>
      </c>
      <c r="I2846" s="2">
        <f ca="1">+TablaVentas[[#This Row],[VENTAL TOTAL]]-TablaVentas[[#This Row],[VENTAL TOTAL]]*TablaVentas[[#This Row],[DESCUENTO]]</f>
        <v>154.30254187655987</v>
      </c>
      <c r="J2846" s="2">
        <f ca="1">0.18*TablaVentas[[#This Row],[SUBTOTAL]]</f>
        <v>27.774457537780776</v>
      </c>
      <c r="K2846" s="2">
        <f ca="1">+TablaVentas[[#This Row],[SUBTOTAL]]+TablaVentas[[#This Row],[IGV]]</f>
        <v>182.07699941434066</v>
      </c>
    </row>
    <row r="2847" spans="1:11" x14ac:dyDescent="0.25">
      <c r="A2847" t="s">
        <v>2856</v>
      </c>
      <c r="B2847" s="6">
        <v>46037</v>
      </c>
      <c r="C2847" t="s">
        <v>10012</v>
      </c>
      <c r="D2847" t="s">
        <v>10020</v>
      </c>
      <c r="E2847">
        <v>17</v>
      </c>
      <c r="F2847">
        <f>+_xlfn.XLOOKUP(TablaVentas[[#This Row],[PRODUCTO FINANCIERO]],TablaPrecios[PRODUCTO FINANCIERO],TablaPrecios[PRECIO UNIT],0)</f>
        <v>14.9</v>
      </c>
      <c r="G2847" s="2">
        <f>+TablaVentas[[#This Row],[CANTIDAD]]*TablaVentas[[#This Row],[PRECIO UNITARIO]]</f>
        <v>253.3</v>
      </c>
      <c r="H2847" s="1">
        <f t="shared" ca="1" si="44"/>
        <v>0.12640499509931521</v>
      </c>
      <c r="I2847" s="2">
        <f ca="1">+TablaVentas[[#This Row],[VENTAL TOTAL]]-TablaVentas[[#This Row],[VENTAL TOTAL]]*TablaVentas[[#This Row],[DESCUENTO]]</f>
        <v>221.28161474134347</v>
      </c>
      <c r="J2847" s="2">
        <f ca="1">0.18*TablaVentas[[#This Row],[SUBTOTAL]]</f>
        <v>39.830690653441827</v>
      </c>
      <c r="K2847" s="2">
        <f ca="1">+TablaVentas[[#This Row],[SUBTOTAL]]+TablaVentas[[#This Row],[IGV]]</f>
        <v>261.11230539478532</v>
      </c>
    </row>
    <row r="2848" spans="1:11" x14ac:dyDescent="0.25">
      <c r="A2848" t="s">
        <v>2857</v>
      </c>
      <c r="B2848" s="6">
        <v>45880</v>
      </c>
      <c r="C2848" t="s">
        <v>10013</v>
      </c>
      <c r="D2848" t="s">
        <v>10020</v>
      </c>
      <c r="E2848">
        <v>18</v>
      </c>
      <c r="F2848">
        <f>+_xlfn.XLOOKUP(TablaVentas[[#This Row],[PRODUCTO FINANCIERO]],TablaPrecios[PRODUCTO FINANCIERO],TablaPrecios[PRECIO UNIT],0)</f>
        <v>14.9</v>
      </c>
      <c r="G2848" s="2">
        <f>+TablaVentas[[#This Row],[CANTIDAD]]*TablaVentas[[#This Row],[PRECIO UNITARIO]]</f>
        <v>268.2</v>
      </c>
      <c r="H2848" s="1">
        <f t="shared" ca="1" si="44"/>
        <v>0.10581808802040686</v>
      </c>
      <c r="I2848" s="2">
        <f ca="1">+TablaVentas[[#This Row],[VENTAL TOTAL]]-TablaVentas[[#This Row],[VENTAL TOTAL]]*TablaVentas[[#This Row],[DESCUENTO]]</f>
        <v>239.81958879292688</v>
      </c>
      <c r="J2848" s="2">
        <f ca="1">0.18*TablaVentas[[#This Row],[SUBTOTAL]]</f>
        <v>43.167525982726836</v>
      </c>
      <c r="K2848" s="2">
        <f ca="1">+TablaVentas[[#This Row],[SUBTOTAL]]+TablaVentas[[#This Row],[IGV]]</f>
        <v>282.98711477565371</v>
      </c>
    </row>
    <row r="2849" spans="1:11" x14ac:dyDescent="0.25">
      <c r="A2849" t="s">
        <v>2858</v>
      </c>
      <c r="B2849" s="6">
        <v>45723</v>
      </c>
      <c r="C2849" t="s">
        <v>10014</v>
      </c>
      <c r="D2849" t="s">
        <v>10017</v>
      </c>
      <c r="E2849">
        <v>5</v>
      </c>
      <c r="F2849">
        <f>+_xlfn.XLOOKUP(TablaVentas[[#This Row],[PRODUCTO FINANCIERO]],TablaPrecios[PRODUCTO FINANCIERO],TablaPrecios[PRECIO UNIT],0)</f>
        <v>9.9</v>
      </c>
      <c r="G2849" s="2">
        <f>+TablaVentas[[#This Row],[CANTIDAD]]*TablaVentas[[#This Row],[PRECIO UNITARIO]]</f>
        <v>49.5</v>
      </c>
      <c r="H2849" s="1">
        <f t="shared" ca="1" si="44"/>
        <v>0.13062089478714795</v>
      </c>
      <c r="I2849" s="2">
        <f ca="1">+TablaVentas[[#This Row],[VENTAL TOTAL]]-TablaVentas[[#This Row],[VENTAL TOTAL]]*TablaVentas[[#This Row],[DESCUENTO]]</f>
        <v>43.034265708036173</v>
      </c>
      <c r="J2849" s="2">
        <f ca="1">0.18*TablaVentas[[#This Row],[SUBTOTAL]]</f>
        <v>7.7461678274465111</v>
      </c>
      <c r="K2849" s="2">
        <f ca="1">+TablaVentas[[#This Row],[SUBTOTAL]]+TablaVentas[[#This Row],[IGV]]</f>
        <v>50.780433535482686</v>
      </c>
    </row>
    <row r="2850" spans="1:11" x14ac:dyDescent="0.25">
      <c r="A2850" t="s">
        <v>2859</v>
      </c>
      <c r="B2850" s="6">
        <v>46106</v>
      </c>
      <c r="C2850" t="s">
        <v>10013</v>
      </c>
      <c r="D2850" t="s">
        <v>10018</v>
      </c>
      <c r="E2850">
        <v>7</v>
      </c>
      <c r="F2850">
        <f>+_xlfn.XLOOKUP(TablaVentas[[#This Row],[PRODUCTO FINANCIERO]],TablaPrecios[PRODUCTO FINANCIERO],TablaPrecios[PRECIO UNIT],0)</f>
        <v>14.9</v>
      </c>
      <c r="G2850" s="2">
        <f>+TablaVentas[[#This Row],[CANTIDAD]]*TablaVentas[[#This Row],[PRECIO UNITARIO]]</f>
        <v>104.3</v>
      </c>
      <c r="H2850" s="1">
        <f t="shared" ca="1" si="44"/>
        <v>0.10279148716814218</v>
      </c>
      <c r="I2850" s="2">
        <f ca="1">+TablaVentas[[#This Row],[VENTAL TOTAL]]-TablaVentas[[#This Row],[VENTAL TOTAL]]*TablaVentas[[#This Row],[DESCUENTO]]</f>
        <v>93.578847888362773</v>
      </c>
      <c r="J2850" s="2">
        <f ca="1">0.18*TablaVentas[[#This Row],[SUBTOTAL]]</f>
        <v>16.8441926199053</v>
      </c>
      <c r="K2850" s="2">
        <f ca="1">+TablaVentas[[#This Row],[SUBTOTAL]]+TablaVentas[[#This Row],[IGV]]</f>
        <v>110.42304050826807</v>
      </c>
    </row>
    <row r="2851" spans="1:11" x14ac:dyDescent="0.25">
      <c r="A2851" t="s">
        <v>2860</v>
      </c>
      <c r="B2851" s="6">
        <v>45394</v>
      </c>
      <c r="C2851" t="s">
        <v>10015</v>
      </c>
      <c r="D2851" t="s">
        <v>10019</v>
      </c>
      <c r="E2851">
        <v>19</v>
      </c>
      <c r="F2851">
        <f>+_xlfn.XLOOKUP(TablaVentas[[#This Row],[PRODUCTO FINANCIERO]],TablaPrecios[PRODUCTO FINANCIERO],TablaPrecios[PRECIO UNIT],0)</f>
        <v>9.9</v>
      </c>
      <c r="G2851" s="2">
        <f>+TablaVentas[[#This Row],[CANTIDAD]]*TablaVentas[[#This Row],[PRECIO UNITARIO]]</f>
        <v>188.1</v>
      </c>
      <c r="H2851" s="1">
        <f t="shared" ca="1" si="44"/>
        <v>0.11279680867164692</v>
      </c>
      <c r="I2851" s="2">
        <f ca="1">+TablaVentas[[#This Row],[VENTAL TOTAL]]-TablaVentas[[#This Row],[VENTAL TOTAL]]*TablaVentas[[#This Row],[DESCUENTO]]</f>
        <v>166.8829202888632</v>
      </c>
      <c r="J2851" s="2">
        <f ca="1">0.18*TablaVentas[[#This Row],[SUBTOTAL]]</f>
        <v>30.038925651995374</v>
      </c>
      <c r="K2851" s="2">
        <f ca="1">+TablaVentas[[#This Row],[SUBTOTAL]]+TablaVentas[[#This Row],[IGV]]</f>
        <v>196.92184594085859</v>
      </c>
    </row>
    <row r="2852" spans="1:11" x14ac:dyDescent="0.25">
      <c r="A2852" t="s">
        <v>2861</v>
      </c>
      <c r="B2852" s="6">
        <v>45411</v>
      </c>
      <c r="C2852" t="s">
        <v>10013</v>
      </c>
      <c r="D2852" t="s">
        <v>10020</v>
      </c>
      <c r="E2852">
        <v>15</v>
      </c>
      <c r="F2852">
        <f>+_xlfn.XLOOKUP(TablaVentas[[#This Row],[PRODUCTO FINANCIERO]],TablaPrecios[PRODUCTO FINANCIERO],TablaPrecios[PRECIO UNIT],0)</f>
        <v>14.9</v>
      </c>
      <c r="G2852" s="2">
        <f>+TablaVentas[[#This Row],[CANTIDAD]]*TablaVentas[[#This Row],[PRECIO UNITARIO]]</f>
        <v>223.5</v>
      </c>
      <c r="H2852" s="1">
        <f t="shared" ca="1" si="44"/>
        <v>0.10253201172135523</v>
      </c>
      <c r="I2852" s="2">
        <f ca="1">+TablaVentas[[#This Row],[VENTAL TOTAL]]-TablaVentas[[#This Row],[VENTAL TOTAL]]*TablaVentas[[#This Row],[DESCUENTO]]</f>
        <v>200.58409538027712</v>
      </c>
      <c r="J2852" s="2">
        <f ca="1">0.18*TablaVentas[[#This Row],[SUBTOTAL]]</f>
        <v>36.105137168449879</v>
      </c>
      <c r="K2852" s="2">
        <f ca="1">+TablaVentas[[#This Row],[SUBTOTAL]]+TablaVentas[[#This Row],[IGV]]</f>
        <v>236.68923254872701</v>
      </c>
    </row>
    <row r="2853" spans="1:11" x14ac:dyDescent="0.25">
      <c r="A2853" t="s">
        <v>2862</v>
      </c>
      <c r="B2853" s="6">
        <v>45346</v>
      </c>
      <c r="C2853" t="s">
        <v>10015</v>
      </c>
      <c r="D2853" t="s">
        <v>10017</v>
      </c>
      <c r="E2853">
        <v>4</v>
      </c>
      <c r="F2853">
        <f>+_xlfn.XLOOKUP(TablaVentas[[#This Row],[PRODUCTO FINANCIERO]],TablaPrecios[PRODUCTO FINANCIERO],TablaPrecios[PRECIO UNIT],0)</f>
        <v>9.9</v>
      </c>
      <c r="G2853" s="2">
        <f>+TablaVentas[[#This Row],[CANTIDAD]]*TablaVentas[[#This Row],[PRECIO UNITARIO]]</f>
        <v>39.6</v>
      </c>
      <c r="H2853" s="1">
        <f t="shared" ca="1" si="44"/>
        <v>0.18443228778316423</v>
      </c>
      <c r="I2853" s="2">
        <f ca="1">+TablaVentas[[#This Row],[VENTAL TOTAL]]-TablaVentas[[#This Row],[VENTAL TOTAL]]*TablaVentas[[#This Row],[DESCUENTO]]</f>
        <v>32.2964814037867</v>
      </c>
      <c r="J2853" s="2">
        <f ca="1">0.18*TablaVentas[[#This Row],[SUBTOTAL]]</f>
        <v>5.8133666526816059</v>
      </c>
      <c r="K2853" s="2">
        <f ca="1">+TablaVentas[[#This Row],[SUBTOTAL]]+TablaVentas[[#This Row],[IGV]]</f>
        <v>38.109848056468309</v>
      </c>
    </row>
    <row r="2854" spans="1:11" x14ac:dyDescent="0.25">
      <c r="A2854" t="s">
        <v>2863</v>
      </c>
      <c r="B2854" s="6">
        <v>46025</v>
      </c>
      <c r="C2854" t="s">
        <v>10015</v>
      </c>
      <c r="D2854" t="s">
        <v>10017</v>
      </c>
      <c r="E2854">
        <v>10</v>
      </c>
      <c r="F2854">
        <f>+_xlfn.XLOOKUP(TablaVentas[[#This Row],[PRODUCTO FINANCIERO]],TablaPrecios[PRODUCTO FINANCIERO],TablaPrecios[PRECIO UNIT],0)</f>
        <v>9.9</v>
      </c>
      <c r="G2854" s="2">
        <f>+TablaVentas[[#This Row],[CANTIDAD]]*TablaVentas[[#This Row],[PRECIO UNITARIO]]</f>
        <v>99</v>
      </c>
      <c r="H2854" s="1">
        <f t="shared" ca="1" si="44"/>
        <v>0.15309264341597192</v>
      </c>
      <c r="I2854" s="2">
        <f ca="1">+TablaVentas[[#This Row],[VENTAL TOTAL]]-TablaVentas[[#This Row],[VENTAL TOTAL]]*TablaVentas[[#This Row],[DESCUENTO]]</f>
        <v>83.843828301818775</v>
      </c>
      <c r="J2854" s="2">
        <f ca="1">0.18*TablaVentas[[#This Row],[SUBTOTAL]]</f>
        <v>15.091889094327378</v>
      </c>
      <c r="K2854" s="2">
        <f ca="1">+TablaVentas[[#This Row],[SUBTOTAL]]+TablaVentas[[#This Row],[IGV]]</f>
        <v>98.935717396146146</v>
      </c>
    </row>
    <row r="2855" spans="1:11" x14ac:dyDescent="0.25">
      <c r="A2855" t="s">
        <v>2864</v>
      </c>
      <c r="B2855" s="6">
        <v>45706</v>
      </c>
      <c r="C2855" t="s">
        <v>10012</v>
      </c>
      <c r="D2855" t="s">
        <v>10019</v>
      </c>
      <c r="E2855">
        <v>10</v>
      </c>
      <c r="F2855">
        <f>+_xlfn.XLOOKUP(TablaVentas[[#This Row],[PRODUCTO FINANCIERO]],TablaPrecios[PRODUCTO FINANCIERO],TablaPrecios[PRECIO UNIT],0)</f>
        <v>9.9</v>
      </c>
      <c r="G2855" s="2">
        <f>+TablaVentas[[#This Row],[CANTIDAD]]*TablaVentas[[#This Row],[PRECIO UNITARIO]]</f>
        <v>99</v>
      </c>
      <c r="H2855" s="1">
        <f t="shared" ca="1" si="44"/>
        <v>0.19649660285794451</v>
      </c>
      <c r="I2855" s="2">
        <f ca="1">+TablaVentas[[#This Row],[VENTAL TOTAL]]-TablaVentas[[#This Row],[VENTAL TOTAL]]*TablaVentas[[#This Row],[DESCUENTO]]</f>
        <v>79.546836317063494</v>
      </c>
      <c r="J2855" s="2">
        <f ca="1">0.18*TablaVentas[[#This Row],[SUBTOTAL]]</f>
        <v>14.318430537071428</v>
      </c>
      <c r="K2855" s="2">
        <f ca="1">+TablaVentas[[#This Row],[SUBTOTAL]]+TablaVentas[[#This Row],[IGV]]</f>
        <v>93.865266854134916</v>
      </c>
    </row>
    <row r="2856" spans="1:11" x14ac:dyDescent="0.25">
      <c r="A2856" t="s">
        <v>2865</v>
      </c>
      <c r="B2856" s="6">
        <v>45782</v>
      </c>
      <c r="C2856" t="s">
        <v>10013</v>
      </c>
      <c r="D2856" t="s">
        <v>10022</v>
      </c>
      <c r="E2856">
        <v>17</v>
      </c>
      <c r="F2856">
        <f>+_xlfn.XLOOKUP(TablaVentas[[#This Row],[PRODUCTO FINANCIERO]],TablaPrecios[PRODUCTO FINANCIERO],TablaPrecios[PRECIO UNIT],0)</f>
        <v>20.9</v>
      </c>
      <c r="G2856" s="2">
        <f>+TablaVentas[[#This Row],[CANTIDAD]]*TablaVentas[[#This Row],[PRECIO UNITARIO]]</f>
        <v>355.29999999999995</v>
      </c>
      <c r="H2856" s="1">
        <f t="shared" ca="1" si="44"/>
        <v>0.19887557388955862</v>
      </c>
      <c r="I2856" s="2">
        <f ca="1">+TablaVentas[[#This Row],[VENTAL TOTAL]]-TablaVentas[[#This Row],[VENTAL TOTAL]]*TablaVentas[[#This Row],[DESCUENTO]]</f>
        <v>284.63950859703976</v>
      </c>
      <c r="J2856" s="2">
        <f ca="1">0.18*TablaVentas[[#This Row],[SUBTOTAL]]</f>
        <v>51.235111547467156</v>
      </c>
      <c r="K2856" s="2">
        <f ca="1">+TablaVentas[[#This Row],[SUBTOTAL]]+TablaVentas[[#This Row],[IGV]]</f>
        <v>335.87462014450693</v>
      </c>
    </row>
    <row r="2857" spans="1:11" x14ac:dyDescent="0.25">
      <c r="A2857" t="s">
        <v>2866</v>
      </c>
      <c r="B2857" s="6">
        <v>45941</v>
      </c>
      <c r="C2857" t="s">
        <v>10012</v>
      </c>
      <c r="D2857" t="s">
        <v>10017</v>
      </c>
      <c r="E2857">
        <v>10</v>
      </c>
      <c r="F2857">
        <f>+_xlfn.XLOOKUP(TablaVentas[[#This Row],[PRODUCTO FINANCIERO]],TablaPrecios[PRODUCTO FINANCIERO],TablaPrecios[PRECIO UNIT],0)</f>
        <v>9.9</v>
      </c>
      <c r="G2857" s="2">
        <f>+TablaVentas[[#This Row],[CANTIDAD]]*TablaVentas[[#This Row],[PRECIO UNITARIO]]</f>
        <v>99</v>
      </c>
      <c r="H2857" s="1">
        <f t="shared" ca="1" si="44"/>
        <v>0.14454515355897787</v>
      </c>
      <c r="I2857" s="2">
        <f ca="1">+TablaVentas[[#This Row],[VENTAL TOTAL]]-TablaVentas[[#This Row],[VENTAL TOTAL]]*TablaVentas[[#This Row],[DESCUENTO]]</f>
        <v>84.690029797661197</v>
      </c>
      <c r="J2857" s="2">
        <f ca="1">0.18*TablaVentas[[#This Row],[SUBTOTAL]]</f>
        <v>15.244205363579015</v>
      </c>
      <c r="K2857" s="2">
        <f ca="1">+TablaVentas[[#This Row],[SUBTOTAL]]+TablaVentas[[#This Row],[IGV]]</f>
        <v>99.93423516124021</v>
      </c>
    </row>
    <row r="2858" spans="1:11" x14ac:dyDescent="0.25">
      <c r="A2858" t="s">
        <v>2867</v>
      </c>
      <c r="B2858" s="6">
        <v>45598</v>
      </c>
      <c r="C2858" t="s">
        <v>10014</v>
      </c>
      <c r="D2858" t="s">
        <v>10017</v>
      </c>
      <c r="E2858">
        <v>11</v>
      </c>
      <c r="F2858">
        <f>+_xlfn.XLOOKUP(TablaVentas[[#This Row],[PRODUCTO FINANCIERO]],TablaPrecios[PRODUCTO FINANCIERO],TablaPrecios[PRECIO UNIT],0)</f>
        <v>9.9</v>
      </c>
      <c r="G2858" s="2">
        <f>+TablaVentas[[#This Row],[CANTIDAD]]*TablaVentas[[#This Row],[PRECIO UNITARIO]]</f>
        <v>108.9</v>
      </c>
      <c r="H2858" s="1">
        <f t="shared" ca="1" si="44"/>
        <v>0.11581508667672237</v>
      </c>
      <c r="I2858" s="2">
        <f ca="1">+TablaVentas[[#This Row],[VENTAL TOTAL]]-TablaVentas[[#This Row],[VENTAL TOTAL]]*TablaVentas[[#This Row],[DESCUENTO]]</f>
        <v>96.287737060904945</v>
      </c>
      <c r="J2858" s="2">
        <f ca="1">0.18*TablaVentas[[#This Row],[SUBTOTAL]]</f>
        <v>17.331792670962891</v>
      </c>
      <c r="K2858" s="2">
        <f ca="1">+TablaVentas[[#This Row],[SUBTOTAL]]+TablaVentas[[#This Row],[IGV]]</f>
        <v>113.61952973186783</v>
      </c>
    </row>
    <row r="2859" spans="1:11" x14ac:dyDescent="0.25">
      <c r="A2859" t="s">
        <v>2868</v>
      </c>
      <c r="B2859" s="6">
        <v>45635</v>
      </c>
      <c r="C2859" t="s">
        <v>10012</v>
      </c>
      <c r="D2859" t="s">
        <v>10020</v>
      </c>
      <c r="E2859">
        <v>5</v>
      </c>
      <c r="F2859">
        <f>+_xlfn.XLOOKUP(TablaVentas[[#This Row],[PRODUCTO FINANCIERO]],TablaPrecios[PRODUCTO FINANCIERO],TablaPrecios[PRECIO UNIT],0)</f>
        <v>14.9</v>
      </c>
      <c r="G2859" s="2">
        <f>+TablaVentas[[#This Row],[CANTIDAD]]*TablaVentas[[#This Row],[PRECIO UNITARIO]]</f>
        <v>74.5</v>
      </c>
      <c r="H2859" s="1">
        <f t="shared" ca="1" si="44"/>
        <v>0.19600869501489809</v>
      </c>
      <c r="I2859" s="2">
        <f ca="1">+TablaVentas[[#This Row],[VENTAL TOTAL]]-TablaVentas[[#This Row],[VENTAL TOTAL]]*TablaVentas[[#This Row],[DESCUENTO]]</f>
        <v>59.897352221390094</v>
      </c>
      <c r="J2859" s="2">
        <f ca="1">0.18*TablaVentas[[#This Row],[SUBTOTAL]]</f>
        <v>10.781523399850217</v>
      </c>
      <c r="K2859" s="2">
        <f ca="1">+TablaVentas[[#This Row],[SUBTOTAL]]+TablaVentas[[#This Row],[IGV]]</f>
        <v>70.678875621240309</v>
      </c>
    </row>
    <row r="2860" spans="1:11" x14ac:dyDescent="0.25">
      <c r="A2860" t="s">
        <v>2869</v>
      </c>
      <c r="B2860" s="6">
        <v>46305</v>
      </c>
      <c r="C2860" t="s">
        <v>10013</v>
      </c>
      <c r="D2860" t="s">
        <v>10018</v>
      </c>
      <c r="E2860">
        <v>17</v>
      </c>
      <c r="F2860">
        <f>+_xlfn.XLOOKUP(TablaVentas[[#This Row],[PRODUCTO FINANCIERO]],TablaPrecios[PRODUCTO FINANCIERO],TablaPrecios[PRECIO UNIT],0)</f>
        <v>14.9</v>
      </c>
      <c r="G2860" s="2">
        <f>+TablaVentas[[#This Row],[CANTIDAD]]*TablaVentas[[#This Row],[PRECIO UNITARIO]]</f>
        <v>253.3</v>
      </c>
      <c r="H2860" s="1">
        <f t="shared" ca="1" si="44"/>
        <v>0.12390067557466555</v>
      </c>
      <c r="I2860" s="2">
        <f ca="1">+TablaVentas[[#This Row],[VENTAL TOTAL]]-TablaVentas[[#This Row],[VENTAL TOTAL]]*TablaVentas[[#This Row],[DESCUENTO]]</f>
        <v>221.91595887693722</v>
      </c>
      <c r="J2860" s="2">
        <f ca="1">0.18*TablaVentas[[#This Row],[SUBTOTAL]]</f>
        <v>39.9448725978487</v>
      </c>
      <c r="K2860" s="2">
        <f ca="1">+TablaVentas[[#This Row],[SUBTOTAL]]+TablaVentas[[#This Row],[IGV]]</f>
        <v>261.86083147478593</v>
      </c>
    </row>
    <row r="2861" spans="1:11" x14ac:dyDescent="0.25">
      <c r="A2861" t="s">
        <v>2870</v>
      </c>
      <c r="B2861" s="6">
        <v>46358</v>
      </c>
      <c r="C2861" t="s">
        <v>10013</v>
      </c>
      <c r="D2861" t="s">
        <v>10018</v>
      </c>
      <c r="E2861">
        <v>11</v>
      </c>
      <c r="F2861">
        <f>+_xlfn.XLOOKUP(TablaVentas[[#This Row],[PRODUCTO FINANCIERO]],TablaPrecios[PRODUCTO FINANCIERO],TablaPrecios[PRECIO UNIT],0)</f>
        <v>14.9</v>
      </c>
      <c r="G2861" s="2">
        <f>+TablaVentas[[#This Row],[CANTIDAD]]*TablaVentas[[#This Row],[PRECIO UNITARIO]]</f>
        <v>163.9</v>
      </c>
      <c r="H2861" s="1">
        <f t="shared" ca="1" si="44"/>
        <v>0.1647628861418296</v>
      </c>
      <c r="I2861" s="2">
        <f ca="1">+TablaVentas[[#This Row],[VENTAL TOTAL]]-TablaVentas[[#This Row],[VENTAL TOTAL]]*TablaVentas[[#This Row],[DESCUENTO]]</f>
        <v>136.89536296135412</v>
      </c>
      <c r="J2861" s="2">
        <f ca="1">0.18*TablaVentas[[#This Row],[SUBTOTAL]]</f>
        <v>24.641165333043741</v>
      </c>
      <c r="K2861" s="2">
        <f ca="1">+TablaVentas[[#This Row],[SUBTOTAL]]+TablaVentas[[#This Row],[IGV]]</f>
        <v>161.53652829439787</v>
      </c>
    </row>
    <row r="2862" spans="1:11" x14ac:dyDescent="0.25">
      <c r="A2862" t="s">
        <v>2871</v>
      </c>
      <c r="B2862" s="6">
        <v>45983</v>
      </c>
      <c r="C2862" t="s">
        <v>10015</v>
      </c>
      <c r="D2862" t="s">
        <v>10022</v>
      </c>
      <c r="E2862">
        <v>4</v>
      </c>
      <c r="F2862">
        <f>+_xlfn.XLOOKUP(TablaVentas[[#This Row],[PRODUCTO FINANCIERO]],TablaPrecios[PRODUCTO FINANCIERO],TablaPrecios[PRECIO UNIT],0)</f>
        <v>20.9</v>
      </c>
      <c r="G2862" s="2">
        <f>+TablaVentas[[#This Row],[CANTIDAD]]*TablaVentas[[#This Row],[PRECIO UNITARIO]]</f>
        <v>83.6</v>
      </c>
      <c r="H2862" s="1">
        <f t="shared" ca="1" si="44"/>
        <v>0.16695753510268638</v>
      </c>
      <c r="I2862" s="2">
        <f ca="1">+TablaVentas[[#This Row],[VENTAL TOTAL]]-TablaVentas[[#This Row],[VENTAL TOTAL]]*TablaVentas[[#This Row],[DESCUENTO]]</f>
        <v>69.642350065415414</v>
      </c>
      <c r="J2862" s="2">
        <f ca="1">0.18*TablaVentas[[#This Row],[SUBTOTAL]]</f>
        <v>12.535623011774774</v>
      </c>
      <c r="K2862" s="2">
        <f ca="1">+TablaVentas[[#This Row],[SUBTOTAL]]+TablaVentas[[#This Row],[IGV]]</f>
        <v>82.177973077190188</v>
      </c>
    </row>
    <row r="2863" spans="1:11" x14ac:dyDescent="0.25">
      <c r="A2863" t="s">
        <v>2872</v>
      </c>
      <c r="B2863" s="6">
        <v>46141</v>
      </c>
      <c r="C2863" t="s">
        <v>10011</v>
      </c>
      <c r="D2863" t="s">
        <v>10019</v>
      </c>
      <c r="E2863">
        <v>18</v>
      </c>
      <c r="F2863">
        <f>+_xlfn.XLOOKUP(TablaVentas[[#This Row],[PRODUCTO FINANCIERO]],TablaPrecios[PRODUCTO FINANCIERO],TablaPrecios[PRECIO UNIT],0)</f>
        <v>9.9</v>
      </c>
      <c r="G2863" s="2">
        <f>+TablaVentas[[#This Row],[CANTIDAD]]*TablaVentas[[#This Row],[PRECIO UNITARIO]]</f>
        <v>178.20000000000002</v>
      </c>
      <c r="H2863" s="1">
        <f t="shared" ca="1" si="44"/>
        <v>0.14247599117951401</v>
      </c>
      <c r="I2863" s="2">
        <f ca="1">+TablaVentas[[#This Row],[VENTAL TOTAL]]-TablaVentas[[#This Row],[VENTAL TOTAL]]*TablaVentas[[#This Row],[DESCUENTO]]</f>
        <v>152.81077837181061</v>
      </c>
      <c r="J2863" s="2">
        <f ca="1">0.18*TablaVentas[[#This Row],[SUBTOTAL]]</f>
        <v>27.505940106925909</v>
      </c>
      <c r="K2863" s="2">
        <f ca="1">+TablaVentas[[#This Row],[SUBTOTAL]]+TablaVentas[[#This Row],[IGV]]</f>
        <v>180.31671847873653</v>
      </c>
    </row>
    <row r="2864" spans="1:11" x14ac:dyDescent="0.25">
      <c r="A2864" t="s">
        <v>2873</v>
      </c>
      <c r="B2864" s="6">
        <v>45322</v>
      </c>
      <c r="C2864" t="s">
        <v>10012</v>
      </c>
      <c r="D2864" t="s">
        <v>10018</v>
      </c>
      <c r="E2864">
        <v>12</v>
      </c>
      <c r="F2864">
        <f>+_xlfn.XLOOKUP(TablaVentas[[#This Row],[PRODUCTO FINANCIERO]],TablaPrecios[PRODUCTO FINANCIERO],TablaPrecios[PRECIO UNIT],0)</f>
        <v>14.9</v>
      </c>
      <c r="G2864" s="2">
        <f>+TablaVentas[[#This Row],[CANTIDAD]]*TablaVentas[[#This Row],[PRECIO UNITARIO]]</f>
        <v>178.8</v>
      </c>
      <c r="H2864" s="1">
        <f t="shared" ca="1" si="44"/>
        <v>0.12295229515497177</v>
      </c>
      <c r="I2864" s="2">
        <f ca="1">+TablaVentas[[#This Row],[VENTAL TOTAL]]-TablaVentas[[#This Row],[VENTAL TOTAL]]*TablaVentas[[#This Row],[DESCUENTO]]</f>
        <v>156.81612962629106</v>
      </c>
      <c r="J2864" s="2">
        <f ca="1">0.18*TablaVentas[[#This Row],[SUBTOTAL]]</f>
        <v>28.226903332732391</v>
      </c>
      <c r="K2864" s="2">
        <f ca="1">+TablaVentas[[#This Row],[SUBTOTAL]]+TablaVentas[[#This Row],[IGV]]</f>
        <v>185.04303295902344</v>
      </c>
    </row>
    <row r="2865" spans="1:11" x14ac:dyDescent="0.25">
      <c r="A2865" t="s">
        <v>2874</v>
      </c>
      <c r="B2865" s="6">
        <v>45590</v>
      </c>
      <c r="C2865" t="s">
        <v>10012</v>
      </c>
      <c r="D2865" t="s">
        <v>10017</v>
      </c>
      <c r="E2865">
        <v>8</v>
      </c>
      <c r="F2865">
        <f>+_xlfn.XLOOKUP(TablaVentas[[#This Row],[PRODUCTO FINANCIERO]],TablaPrecios[PRODUCTO FINANCIERO],TablaPrecios[PRECIO UNIT],0)</f>
        <v>9.9</v>
      </c>
      <c r="G2865" s="2">
        <f>+TablaVentas[[#This Row],[CANTIDAD]]*TablaVentas[[#This Row],[PRECIO UNITARIO]]</f>
        <v>79.2</v>
      </c>
      <c r="H2865" s="1">
        <f t="shared" ca="1" si="44"/>
        <v>0.1366415030893906</v>
      </c>
      <c r="I2865" s="2">
        <f ca="1">+TablaVentas[[#This Row],[VENTAL TOTAL]]-TablaVentas[[#This Row],[VENTAL TOTAL]]*TablaVentas[[#This Row],[DESCUENTO]]</f>
        <v>68.377992955320266</v>
      </c>
      <c r="J2865" s="2">
        <f ca="1">0.18*TablaVentas[[#This Row],[SUBTOTAL]]</f>
        <v>12.308038731957648</v>
      </c>
      <c r="K2865" s="2">
        <f ca="1">+TablaVentas[[#This Row],[SUBTOTAL]]+TablaVentas[[#This Row],[IGV]]</f>
        <v>80.686031687277918</v>
      </c>
    </row>
    <row r="2866" spans="1:11" x14ac:dyDescent="0.25">
      <c r="A2866" t="s">
        <v>2875</v>
      </c>
      <c r="B2866" s="6">
        <v>46234</v>
      </c>
      <c r="C2866" t="s">
        <v>10011</v>
      </c>
      <c r="D2866" t="s">
        <v>10020</v>
      </c>
      <c r="E2866">
        <v>11</v>
      </c>
      <c r="F2866">
        <f>+_xlfn.XLOOKUP(TablaVentas[[#This Row],[PRODUCTO FINANCIERO]],TablaPrecios[PRODUCTO FINANCIERO],TablaPrecios[PRECIO UNIT],0)</f>
        <v>14.9</v>
      </c>
      <c r="G2866" s="2">
        <f>+TablaVentas[[#This Row],[CANTIDAD]]*TablaVentas[[#This Row],[PRECIO UNITARIO]]</f>
        <v>163.9</v>
      </c>
      <c r="H2866" s="1">
        <f t="shared" ca="1" si="44"/>
        <v>0.15713621511834036</v>
      </c>
      <c r="I2866" s="2">
        <f ca="1">+TablaVentas[[#This Row],[VENTAL TOTAL]]-TablaVentas[[#This Row],[VENTAL TOTAL]]*TablaVentas[[#This Row],[DESCUENTO]]</f>
        <v>138.14537434210402</v>
      </c>
      <c r="J2866" s="2">
        <f ca="1">0.18*TablaVentas[[#This Row],[SUBTOTAL]]</f>
        <v>24.866167381578723</v>
      </c>
      <c r="K2866" s="2">
        <f ca="1">+TablaVentas[[#This Row],[SUBTOTAL]]+TablaVentas[[#This Row],[IGV]]</f>
        <v>163.01154172368274</v>
      </c>
    </row>
    <row r="2867" spans="1:11" x14ac:dyDescent="0.25">
      <c r="A2867" t="s">
        <v>2876</v>
      </c>
      <c r="B2867" s="6">
        <v>45668</v>
      </c>
      <c r="C2867" t="s">
        <v>10012</v>
      </c>
      <c r="D2867" t="s">
        <v>10017</v>
      </c>
      <c r="E2867">
        <v>10</v>
      </c>
      <c r="F2867">
        <f>+_xlfn.XLOOKUP(TablaVentas[[#This Row],[PRODUCTO FINANCIERO]],TablaPrecios[PRODUCTO FINANCIERO],TablaPrecios[PRECIO UNIT],0)</f>
        <v>9.9</v>
      </c>
      <c r="G2867" s="2">
        <f>+TablaVentas[[#This Row],[CANTIDAD]]*TablaVentas[[#This Row],[PRECIO UNITARIO]]</f>
        <v>99</v>
      </c>
      <c r="H2867" s="1">
        <f t="shared" ca="1" si="44"/>
        <v>0.15192056115834834</v>
      </c>
      <c r="I2867" s="2">
        <f ca="1">+TablaVentas[[#This Row],[VENTAL TOTAL]]-TablaVentas[[#This Row],[VENTAL TOTAL]]*TablaVentas[[#This Row],[DESCUENTO]]</f>
        <v>83.959864445323518</v>
      </c>
      <c r="J2867" s="2">
        <f ca="1">0.18*TablaVentas[[#This Row],[SUBTOTAL]]</f>
        <v>15.112775600158233</v>
      </c>
      <c r="K2867" s="2">
        <f ca="1">+TablaVentas[[#This Row],[SUBTOTAL]]+TablaVentas[[#This Row],[IGV]]</f>
        <v>99.072640045481748</v>
      </c>
    </row>
    <row r="2868" spans="1:11" x14ac:dyDescent="0.25">
      <c r="A2868" t="s">
        <v>2877</v>
      </c>
      <c r="B2868" s="6">
        <v>45916</v>
      </c>
      <c r="C2868" t="s">
        <v>10016</v>
      </c>
      <c r="D2868" t="s">
        <v>10022</v>
      </c>
      <c r="E2868">
        <v>12</v>
      </c>
      <c r="F2868">
        <f>+_xlfn.XLOOKUP(TablaVentas[[#This Row],[PRODUCTO FINANCIERO]],TablaPrecios[PRODUCTO FINANCIERO],TablaPrecios[PRECIO UNIT],0)</f>
        <v>20.9</v>
      </c>
      <c r="G2868" s="2">
        <f>+TablaVentas[[#This Row],[CANTIDAD]]*TablaVentas[[#This Row],[PRECIO UNITARIO]]</f>
        <v>250.79999999999998</v>
      </c>
      <c r="H2868" s="1">
        <f t="shared" ca="1" si="44"/>
        <v>0.13257074408679617</v>
      </c>
      <c r="I2868" s="2">
        <f ca="1">+TablaVentas[[#This Row],[VENTAL TOTAL]]-TablaVentas[[#This Row],[VENTAL TOTAL]]*TablaVentas[[#This Row],[DESCUENTO]]</f>
        <v>217.5512573830315</v>
      </c>
      <c r="J2868" s="2">
        <f ca="1">0.18*TablaVentas[[#This Row],[SUBTOTAL]]</f>
        <v>39.159226328945671</v>
      </c>
      <c r="K2868" s="2">
        <f ca="1">+TablaVentas[[#This Row],[SUBTOTAL]]+TablaVentas[[#This Row],[IGV]]</f>
        <v>256.71048371197719</v>
      </c>
    </row>
    <row r="2869" spans="1:11" x14ac:dyDescent="0.25">
      <c r="A2869" t="s">
        <v>2878</v>
      </c>
      <c r="B2869" s="6">
        <v>45575</v>
      </c>
      <c r="C2869" t="s">
        <v>10016</v>
      </c>
      <c r="D2869" t="s">
        <v>10022</v>
      </c>
      <c r="E2869">
        <v>11</v>
      </c>
      <c r="F2869">
        <f>+_xlfn.XLOOKUP(TablaVentas[[#This Row],[PRODUCTO FINANCIERO]],TablaPrecios[PRODUCTO FINANCIERO],TablaPrecios[PRECIO UNIT],0)</f>
        <v>20.9</v>
      </c>
      <c r="G2869" s="2">
        <f>+TablaVentas[[#This Row],[CANTIDAD]]*TablaVentas[[#This Row],[PRECIO UNITARIO]]</f>
        <v>229.89999999999998</v>
      </c>
      <c r="H2869" s="1">
        <f t="shared" ca="1" si="44"/>
        <v>0.14587596983352205</v>
      </c>
      <c r="I2869" s="2">
        <f ca="1">+TablaVentas[[#This Row],[VENTAL TOTAL]]-TablaVentas[[#This Row],[VENTAL TOTAL]]*TablaVentas[[#This Row],[DESCUENTO]]</f>
        <v>196.36311453527327</v>
      </c>
      <c r="J2869" s="2">
        <f ca="1">0.18*TablaVentas[[#This Row],[SUBTOTAL]]</f>
        <v>35.34536061634919</v>
      </c>
      <c r="K2869" s="2">
        <f ca="1">+TablaVentas[[#This Row],[SUBTOTAL]]+TablaVentas[[#This Row],[IGV]]</f>
        <v>231.70847515162245</v>
      </c>
    </row>
    <row r="2870" spans="1:11" x14ac:dyDescent="0.25">
      <c r="A2870" t="s">
        <v>2879</v>
      </c>
      <c r="B2870" s="6">
        <v>46088</v>
      </c>
      <c r="C2870" t="s">
        <v>10011</v>
      </c>
      <c r="D2870" t="s">
        <v>10018</v>
      </c>
      <c r="E2870">
        <v>10</v>
      </c>
      <c r="F2870">
        <f>+_xlfn.XLOOKUP(TablaVentas[[#This Row],[PRODUCTO FINANCIERO]],TablaPrecios[PRODUCTO FINANCIERO],TablaPrecios[PRECIO UNIT],0)</f>
        <v>14.9</v>
      </c>
      <c r="G2870" s="2">
        <f>+TablaVentas[[#This Row],[CANTIDAD]]*TablaVentas[[#This Row],[PRECIO UNITARIO]]</f>
        <v>149</v>
      </c>
      <c r="H2870" s="1">
        <f t="shared" ca="1" si="44"/>
        <v>0.1363941053408404</v>
      </c>
      <c r="I2870" s="2">
        <f ca="1">+TablaVentas[[#This Row],[VENTAL TOTAL]]-TablaVentas[[#This Row],[VENTAL TOTAL]]*TablaVentas[[#This Row],[DESCUENTO]]</f>
        <v>128.67727830421478</v>
      </c>
      <c r="J2870" s="2">
        <f ca="1">0.18*TablaVentas[[#This Row],[SUBTOTAL]]</f>
        <v>23.16191009475866</v>
      </c>
      <c r="K2870" s="2">
        <f ca="1">+TablaVentas[[#This Row],[SUBTOTAL]]+TablaVentas[[#This Row],[IGV]]</f>
        <v>151.83918839897345</v>
      </c>
    </row>
    <row r="2871" spans="1:11" x14ac:dyDescent="0.25">
      <c r="A2871" t="s">
        <v>2880</v>
      </c>
      <c r="B2871" s="6">
        <v>46311</v>
      </c>
      <c r="C2871" t="s">
        <v>10015</v>
      </c>
      <c r="D2871" t="s">
        <v>10022</v>
      </c>
      <c r="E2871">
        <v>5</v>
      </c>
      <c r="F2871">
        <f>+_xlfn.XLOOKUP(TablaVentas[[#This Row],[PRODUCTO FINANCIERO]],TablaPrecios[PRODUCTO FINANCIERO],TablaPrecios[PRECIO UNIT],0)</f>
        <v>20.9</v>
      </c>
      <c r="G2871" s="2">
        <f>+TablaVentas[[#This Row],[CANTIDAD]]*TablaVentas[[#This Row],[PRECIO UNITARIO]]</f>
        <v>104.5</v>
      </c>
      <c r="H2871" s="1">
        <f t="shared" ca="1" si="44"/>
        <v>0.14720017103892019</v>
      </c>
      <c r="I2871" s="2">
        <f ca="1">+TablaVentas[[#This Row],[VENTAL TOTAL]]-TablaVentas[[#This Row],[VENTAL TOTAL]]*TablaVentas[[#This Row],[DESCUENTO]]</f>
        <v>89.117582126432836</v>
      </c>
      <c r="J2871" s="2">
        <f ca="1">0.18*TablaVentas[[#This Row],[SUBTOTAL]]</f>
        <v>16.04116478275791</v>
      </c>
      <c r="K2871" s="2">
        <f ca="1">+TablaVentas[[#This Row],[SUBTOTAL]]+TablaVentas[[#This Row],[IGV]]</f>
        <v>105.15874690919074</v>
      </c>
    </row>
    <row r="2872" spans="1:11" x14ac:dyDescent="0.25">
      <c r="A2872" t="s">
        <v>2881</v>
      </c>
      <c r="B2872" s="6">
        <v>46229</v>
      </c>
      <c r="C2872" t="s">
        <v>10012</v>
      </c>
      <c r="D2872" t="s">
        <v>10020</v>
      </c>
      <c r="E2872">
        <v>17</v>
      </c>
      <c r="F2872">
        <f>+_xlfn.XLOOKUP(TablaVentas[[#This Row],[PRODUCTO FINANCIERO]],TablaPrecios[PRODUCTO FINANCIERO],TablaPrecios[PRECIO UNIT],0)</f>
        <v>14.9</v>
      </c>
      <c r="G2872" s="2">
        <f>+TablaVentas[[#This Row],[CANTIDAD]]*TablaVentas[[#This Row],[PRECIO UNITARIO]]</f>
        <v>253.3</v>
      </c>
      <c r="H2872" s="1">
        <f t="shared" ca="1" si="44"/>
        <v>0.17557800530384582</v>
      </c>
      <c r="I2872" s="2">
        <f ca="1">+TablaVentas[[#This Row],[VENTAL TOTAL]]-TablaVentas[[#This Row],[VENTAL TOTAL]]*TablaVentas[[#This Row],[DESCUENTO]]</f>
        <v>208.82609125653585</v>
      </c>
      <c r="J2872" s="2">
        <f ca="1">0.18*TablaVentas[[#This Row],[SUBTOTAL]]</f>
        <v>37.588696426176448</v>
      </c>
      <c r="K2872" s="2">
        <f ca="1">+TablaVentas[[#This Row],[SUBTOTAL]]+TablaVentas[[#This Row],[IGV]]</f>
        <v>246.4147876827123</v>
      </c>
    </row>
    <row r="2873" spans="1:11" x14ac:dyDescent="0.25">
      <c r="A2873" t="s">
        <v>2882</v>
      </c>
      <c r="B2873" s="6">
        <v>46211</v>
      </c>
      <c r="C2873" t="s">
        <v>10016</v>
      </c>
      <c r="D2873" t="s">
        <v>10018</v>
      </c>
      <c r="E2873">
        <v>7</v>
      </c>
      <c r="F2873">
        <f>+_xlfn.XLOOKUP(TablaVentas[[#This Row],[PRODUCTO FINANCIERO]],TablaPrecios[PRODUCTO FINANCIERO],TablaPrecios[PRECIO UNIT],0)</f>
        <v>14.9</v>
      </c>
      <c r="G2873" s="2">
        <f>+TablaVentas[[#This Row],[CANTIDAD]]*TablaVentas[[#This Row],[PRECIO UNITARIO]]</f>
        <v>104.3</v>
      </c>
      <c r="H2873" s="1">
        <f t="shared" ca="1" si="44"/>
        <v>0.13088001075989256</v>
      </c>
      <c r="I2873" s="2">
        <f ca="1">+TablaVentas[[#This Row],[VENTAL TOTAL]]-TablaVentas[[#This Row],[VENTAL TOTAL]]*TablaVentas[[#This Row],[DESCUENTO]]</f>
        <v>90.649214877743205</v>
      </c>
      <c r="J2873" s="2">
        <f ca="1">0.18*TablaVentas[[#This Row],[SUBTOTAL]]</f>
        <v>16.316858677993775</v>
      </c>
      <c r="K2873" s="2">
        <f ca="1">+TablaVentas[[#This Row],[SUBTOTAL]]+TablaVentas[[#This Row],[IGV]]</f>
        <v>106.96607355573698</v>
      </c>
    </row>
    <row r="2874" spans="1:11" x14ac:dyDescent="0.25">
      <c r="A2874" t="s">
        <v>2883</v>
      </c>
      <c r="B2874" s="6">
        <v>45513</v>
      </c>
      <c r="C2874" t="s">
        <v>10016</v>
      </c>
      <c r="D2874" t="s">
        <v>10019</v>
      </c>
      <c r="E2874">
        <v>15</v>
      </c>
      <c r="F2874">
        <f>+_xlfn.XLOOKUP(TablaVentas[[#This Row],[PRODUCTO FINANCIERO]],TablaPrecios[PRODUCTO FINANCIERO],TablaPrecios[PRECIO UNIT],0)</f>
        <v>9.9</v>
      </c>
      <c r="G2874" s="2">
        <f>+TablaVentas[[#This Row],[CANTIDAD]]*TablaVentas[[#This Row],[PRECIO UNITARIO]]</f>
        <v>148.5</v>
      </c>
      <c r="H2874" s="1">
        <f t="shared" ca="1" si="44"/>
        <v>0.19729705010739412</v>
      </c>
      <c r="I2874" s="2">
        <f ca="1">+TablaVentas[[#This Row],[VENTAL TOTAL]]-TablaVentas[[#This Row],[VENTAL TOTAL]]*TablaVentas[[#This Row],[DESCUENTO]]</f>
        <v>119.20138805905196</v>
      </c>
      <c r="J2874" s="2">
        <f ca="1">0.18*TablaVentas[[#This Row],[SUBTOTAL]]</f>
        <v>21.456249850629352</v>
      </c>
      <c r="K2874" s="2">
        <f ca="1">+TablaVentas[[#This Row],[SUBTOTAL]]+TablaVentas[[#This Row],[IGV]]</f>
        <v>140.65763790968131</v>
      </c>
    </row>
    <row r="2875" spans="1:11" x14ac:dyDescent="0.25">
      <c r="A2875" t="s">
        <v>2884</v>
      </c>
      <c r="B2875" s="6">
        <v>45646</v>
      </c>
      <c r="C2875" t="s">
        <v>10011</v>
      </c>
      <c r="D2875" t="s">
        <v>10017</v>
      </c>
      <c r="E2875">
        <v>20</v>
      </c>
      <c r="F2875">
        <f>+_xlfn.XLOOKUP(TablaVentas[[#This Row],[PRODUCTO FINANCIERO]],TablaPrecios[PRODUCTO FINANCIERO],TablaPrecios[PRECIO UNIT],0)</f>
        <v>9.9</v>
      </c>
      <c r="G2875" s="2">
        <f>+TablaVentas[[#This Row],[CANTIDAD]]*TablaVentas[[#This Row],[PRECIO UNITARIO]]</f>
        <v>198</v>
      </c>
      <c r="H2875" s="1">
        <f t="shared" ca="1" si="44"/>
        <v>0.19653810174351641</v>
      </c>
      <c r="I2875" s="2">
        <f ca="1">+TablaVentas[[#This Row],[VENTAL TOTAL]]-TablaVentas[[#This Row],[VENTAL TOTAL]]*TablaVentas[[#This Row],[DESCUENTO]]</f>
        <v>159.08545585478376</v>
      </c>
      <c r="J2875" s="2">
        <f ca="1">0.18*TablaVentas[[#This Row],[SUBTOTAL]]</f>
        <v>28.635382053861075</v>
      </c>
      <c r="K2875" s="2">
        <f ca="1">+TablaVentas[[#This Row],[SUBTOTAL]]+TablaVentas[[#This Row],[IGV]]</f>
        <v>187.72083790864482</v>
      </c>
    </row>
    <row r="2876" spans="1:11" x14ac:dyDescent="0.25">
      <c r="A2876" t="s">
        <v>2885</v>
      </c>
      <c r="B2876" s="6">
        <v>45673</v>
      </c>
      <c r="C2876" t="s">
        <v>10014</v>
      </c>
      <c r="D2876" t="s">
        <v>10022</v>
      </c>
      <c r="E2876">
        <v>17</v>
      </c>
      <c r="F2876">
        <f>+_xlfn.XLOOKUP(TablaVentas[[#This Row],[PRODUCTO FINANCIERO]],TablaPrecios[PRODUCTO FINANCIERO],TablaPrecios[PRECIO UNIT],0)</f>
        <v>20.9</v>
      </c>
      <c r="G2876" s="2">
        <f>+TablaVentas[[#This Row],[CANTIDAD]]*TablaVentas[[#This Row],[PRECIO UNITARIO]]</f>
        <v>355.29999999999995</v>
      </c>
      <c r="H2876" s="1">
        <f t="shared" ca="1" si="44"/>
        <v>0.1152859734708714</v>
      </c>
      <c r="I2876" s="2">
        <f ca="1">+TablaVentas[[#This Row],[VENTAL TOTAL]]-TablaVentas[[#This Row],[VENTAL TOTAL]]*TablaVentas[[#This Row],[DESCUENTO]]</f>
        <v>314.33889362579936</v>
      </c>
      <c r="J2876" s="2">
        <f ca="1">0.18*TablaVentas[[#This Row],[SUBTOTAL]]</f>
        <v>56.581000852643882</v>
      </c>
      <c r="K2876" s="2">
        <f ca="1">+TablaVentas[[#This Row],[SUBTOTAL]]+TablaVentas[[#This Row],[IGV]]</f>
        <v>370.91989447844321</v>
      </c>
    </row>
    <row r="2877" spans="1:11" x14ac:dyDescent="0.25">
      <c r="A2877" t="s">
        <v>2886</v>
      </c>
      <c r="B2877" s="6">
        <v>45368</v>
      </c>
      <c r="C2877" t="s">
        <v>10015</v>
      </c>
      <c r="D2877" t="s">
        <v>10020</v>
      </c>
      <c r="E2877">
        <v>12</v>
      </c>
      <c r="F2877">
        <f>+_xlfn.XLOOKUP(TablaVentas[[#This Row],[PRODUCTO FINANCIERO]],TablaPrecios[PRODUCTO FINANCIERO],TablaPrecios[PRECIO UNIT],0)</f>
        <v>14.9</v>
      </c>
      <c r="G2877" s="2">
        <f>+TablaVentas[[#This Row],[CANTIDAD]]*TablaVentas[[#This Row],[PRECIO UNITARIO]]</f>
        <v>178.8</v>
      </c>
      <c r="H2877" s="1">
        <f t="shared" ca="1" si="44"/>
        <v>0.12964736556337991</v>
      </c>
      <c r="I2877" s="2">
        <f ca="1">+TablaVentas[[#This Row],[VENTAL TOTAL]]-TablaVentas[[#This Row],[VENTAL TOTAL]]*TablaVentas[[#This Row],[DESCUENTO]]</f>
        <v>155.6190510372677</v>
      </c>
      <c r="J2877" s="2">
        <f ca="1">0.18*TablaVentas[[#This Row],[SUBTOTAL]]</f>
        <v>28.011429186708185</v>
      </c>
      <c r="K2877" s="2">
        <f ca="1">+TablaVentas[[#This Row],[SUBTOTAL]]+TablaVentas[[#This Row],[IGV]]</f>
        <v>183.63048022397589</v>
      </c>
    </row>
    <row r="2878" spans="1:11" x14ac:dyDescent="0.25">
      <c r="A2878" t="s">
        <v>2887</v>
      </c>
      <c r="B2878" s="6">
        <v>45870</v>
      </c>
      <c r="C2878" t="s">
        <v>10013</v>
      </c>
      <c r="D2878" t="s">
        <v>10019</v>
      </c>
      <c r="E2878">
        <v>10</v>
      </c>
      <c r="F2878">
        <f>+_xlfn.XLOOKUP(TablaVentas[[#This Row],[PRODUCTO FINANCIERO]],TablaPrecios[PRODUCTO FINANCIERO],TablaPrecios[PRECIO UNIT],0)</f>
        <v>9.9</v>
      </c>
      <c r="G2878" s="2">
        <f>+TablaVentas[[#This Row],[CANTIDAD]]*TablaVentas[[#This Row],[PRECIO UNITARIO]]</f>
        <v>99</v>
      </c>
      <c r="H2878" s="1">
        <f t="shared" ca="1" si="44"/>
        <v>0.1121184457557073</v>
      </c>
      <c r="I2878" s="2">
        <f ca="1">+TablaVentas[[#This Row],[VENTAL TOTAL]]-TablaVentas[[#This Row],[VENTAL TOTAL]]*TablaVentas[[#This Row],[DESCUENTO]]</f>
        <v>87.900273870184975</v>
      </c>
      <c r="J2878" s="2">
        <f ca="1">0.18*TablaVentas[[#This Row],[SUBTOTAL]]</f>
        <v>15.822049296633296</v>
      </c>
      <c r="K2878" s="2">
        <f ca="1">+TablaVentas[[#This Row],[SUBTOTAL]]+TablaVentas[[#This Row],[IGV]]</f>
        <v>103.72232316681827</v>
      </c>
    </row>
    <row r="2879" spans="1:11" x14ac:dyDescent="0.25">
      <c r="A2879" t="s">
        <v>2888</v>
      </c>
      <c r="B2879" s="6">
        <v>45589</v>
      </c>
      <c r="C2879" t="s">
        <v>10016</v>
      </c>
      <c r="D2879" t="s">
        <v>10017</v>
      </c>
      <c r="E2879">
        <v>11</v>
      </c>
      <c r="F2879">
        <f>+_xlfn.XLOOKUP(TablaVentas[[#This Row],[PRODUCTO FINANCIERO]],TablaPrecios[PRODUCTO FINANCIERO],TablaPrecios[PRECIO UNIT],0)</f>
        <v>9.9</v>
      </c>
      <c r="G2879" s="2">
        <f>+TablaVentas[[#This Row],[CANTIDAD]]*TablaVentas[[#This Row],[PRECIO UNITARIO]]</f>
        <v>108.9</v>
      </c>
      <c r="H2879" s="1">
        <f t="shared" ca="1" si="44"/>
        <v>0.1515980896434026</v>
      </c>
      <c r="I2879" s="2">
        <f ca="1">+TablaVentas[[#This Row],[VENTAL TOTAL]]-TablaVentas[[#This Row],[VENTAL TOTAL]]*TablaVentas[[#This Row],[DESCUENTO]]</f>
        <v>92.39096803783346</v>
      </c>
      <c r="J2879" s="2">
        <f ca="1">0.18*TablaVentas[[#This Row],[SUBTOTAL]]</f>
        <v>16.630374246810021</v>
      </c>
      <c r="K2879" s="2">
        <f ca="1">+TablaVentas[[#This Row],[SUBTOTAL]]+TablaVentas[[#This Row],[IGV]]</f>
        <v>109.02134228464348</v>
      </c>
    </row>
    <row r="2880" spans="1:11" x14ac:dyDescent="0.25">
      <c r="A2880" t="s">
        <v>2889</v>
      </c>
      <c r="B2880" s="6">
        <v>46330</v>
      </c>
      <c r="C2880" t="s">
        <v>10011</v>
      </c>
      <c r="D2880" t="s">
        <v>10022</v>
      </c>
      <c r="E2880">
        <v>16</v>
      </c>
      <c r="F2880">
        <f>+_xlfn.XLOOKUP(TablaVentas[[#This Row],[PRODUCTO FINANCIERO]],TablaPrecios[PRODUCTO FINANCIERO],TablaPrecios[PRECIO UNIT],0)</f>
        <v>20.9</v>
      </c>
      <c r="G2880" s="2">
        <f>+TablaVentas[[#This Row],[CANTIDAD]]*TablaVentas[[#This Row],[PRECIO UNITARIO]]</f>
        <v>334.4</v>
      </c>
      <c r="H2880" s="1">
        <f t="shared" ca="1" si="44"/>
        <v>0.16821571694371329</v>
      </c>
      <c r="I2880" s="2">
        <f ca="1">+TablaVentas[[#This Row],[VENTAL TOTAL]]-TablaVentas[[#This Row],[VENTAL TOTAL]]*TablaVentas[[#This Row],[DESCUENTO]]</f>
        <v>278.14866425402226</v>
      </c>
      <c r="J2880" s="2">
        <f ca="1">0.18*TablaVentas[[#This Row],[SUBTOTAL]]</f>
        <v>50.066759565724006</v>
      </c>
      <c r="K2880" s="2">
        <f ca="1">+TablaVentas[[#This Row],[SUBTOTAL]]+TablaVentas[[#This Row],[IGV]]</f>
        <v>328.21542381974626</v>
      </c>
    </row>
    <row r="2881" spans="1:11" x14ac:dyDescent="0.25">
      <c r="A2881" t="s">
        <v>2890</v>
      </c>
      <c r="B2881" s="6">
        <v>45381</v>
      </c>
      <c r="C2881" t="s">
        <v>10011</v>
      </c>
      <c r="D2881" t="s">
        <v>10022</v>
      </c>
      <c r="E2881">
        <v>10</v>
      </c>
      <c r="F2881">
        <f>+_xlfn.XLOOKUP(TablaVentas[[#This Row],[PRODUCTO FINANCIERO]],TablaPrecios[PRODUCTO FINANCIERO],TablaPrecios[PRECIO UNIT],0)</f>
        <v>20.9</v>
      </c>
      <c r="G2881" s="2">
        <f>+TablaVentas[[#This Row],[CANTIDAD]]*TablaVentas[[#This Row],[PRECIO UNITARIO]]</f>
        <v>209</v>
      </c>
      <c r="H2881" s="1">
        <f t="shared" ca="1" si="44"/>
        <v>0.13349116117423002</v>
      </c>
      <c r="I2881" s="2">
        <f ca="1">+TablaVentas[[#This Row],[VENTAL TOTAL]]-TablaVentas[[#This Row],[VENTAL TOTAL]]*TablaVentas[[#This Row],[DESCUENTO]]</f>
        <v>181.10034731458592</v>
      </c>
      <c r="J2881" s="2">
        <f ca="1">0.18*TablaVentas[[#This Row],[SUBTOTAL]]</f>
        <v>32.598062516625461</v>
      </c>
      <c r="K2881" s="2">
        <f ca="1">+TablaVentas[[#This Row],[SUBTOTAL]]+TablaVentas[[#This Row],[IGV]]</f>
        <v>213.69840983121139</v>
      </c>
    </row>
    <row r="2882" spans="1:11" x14ac:dyDescent="0.25">
      <c r="A2882" t="s">
        <v>2891</v>
      </c>
      <c r="B2882" s="6">
        <v>45387</v>
      </c>
      <c r="C2882" t="s">
        <v>10013</v>
      </c>
      <c r="D2882" t="s">
        <v>10018</v>
      </c>
      <c r="E2882">
        <v>20</v>
      </c>
      <c r="F2882">
        <f>+_xlfn.XLOOKUP(TablaVentas[[#This Row],[PRODUCTO FINANCIERO]],TablaPrecios[PRODUCTO FINANCIERO],TablaPrecios[PRECIO UNIT],0)</f>
        <v>14.9</v>
      </c>
      <c r="G2882" s="2">
        <f>+TablaVentas[[#This Row],[CANTIDAD]]*TablaVentas[[#This Row],[PRECIO UNITARIO]]</f>
        <v>298</v>
      </c>
      <c r="H2882" s="1">
        <f t="shared" ref="H2882:H2945" ca="1" si="45">+RAND()*0.1+0.1</f>
        <v>0.13276478114201629</v>
      </c>
      <c r="I2882" s="2">
        <f ca="1">+TablaVentas[[#This Row],[VENTAL TOTAL]]-TablaVentas[[#This Row],[VENTAL TOTAL]]*TablaVentas[[#This Row],[DESCUENTO]]</f>
        <v>258.43609521967915</v>
      </c>
      <c r="J2882" s="2">
        <f ca="1">0.18*TablaVentas[[#This Row],[SUBTOTAL]]</f>
        <v>46.518497139542248</v>
      </c>
      <c r="K2882" s="2">
        <f ca="1">+TablaVentas[[#This Row],[SUBTOTAL]]+TablaVentas[[#This Row],[IGV]]</f>
        <v>304.95459235922141</v>
      </c>
    </row>
    <row r="2883" spans="1:11" x14ac:dyDescent="0.25">
      <c r="A2883" t="s">
        <v>2892</v>
      </c>
      <c r="B2883" s="6">
        <v>45985</v>
      </c>
      <c r="C2883" t="s">
        <v>10012</v>
      </c>
      <c r="D2883" t="s">
        <v>10018</v>
      </c>
      <c r="E2883">
        <v>7</v>
      </c>
      <c r="F2883">
        <f>+_xlfn.XLOOKUP(TablaVentas[[#This Row],[PRODUCTO FINANCIERO]],TablaPrecios[PRODUCTO FINANCIERO],TablaPrecios[PRECIO UNIT],0)</f>
        <v>14.9</v>
      </c>
      <c r="G2883" s="2">
        <f>+TablaVentas[[#This Row],[CANTIDAD]]*TablaVentas[[#This Row],[PRECIO UNITARIO]]</f>
        <v>104.3</v>
      </c>
      <c r="H2883" s="1">
        <f t="shared" ca="1" si="45"/>
        <v>0.12384848379873288</v>
      </c>
      <c r="I2883" s="2">
        <f ca="1">+TablaVentas[[#This Row],[VENTAL TOTAL]]-TablaVentas[[#This Row],[VENTAL TOTAL]]*TablaVentas[[#This Row],[DESCUENTO]]</f>
        <v>91.382603139792153</v>
      </c>
      <c r="J2883" s="2">
        <f ca="1">0.18*TablaVentas[[#This Row],[SUBTOTAL]]</f>
        <v>16.448868565162588</v>
      </c>
      <c r="K2883" s="2">
        <f ca="1">+TablaVentas[[#This Row],[SUBTOTAL]]+TablaVentas[[#This Row],[IGV]]</f>
        <v>107.83147170495474</v>
      </c>
    </row>
    <row r="2884" spans="1:11" x14ac:dyDescent="0.25">
      <c r="A2884" t="s">
        <v>2893</v>
      </c>
      <c r="B2884" s="6">
        <v>45687</v>
      </c>
      <c r="C2884" t="s">
        <v>10013</v>
      </c>
      <c r="D2884" t="s">
        <v>10018</v>
      </c>
      <c r="E2884">
        <v>12</v>
      </c>
      <c r="F2884">
        <f>+_xlfn.XLOOKUP(TablaVentas[[#This Row],[PRODUCTO FINANCIERO]],TablaPrecios[PRODUCTO FINANCIERO],TablaPrecios[PRECIO UNIT],0)</f>
        <v>14.9</v>
      </c>
      <c r="G2884" s="2">
        <f>+TablaVentas[[#This Row],[CANTIDAD]]*TablaVentas[[#This Row],[PRECIO UNITARIO]]</f>
        <v>178.8</v>
      </c>
      <c r="H2884" s="1">
        <f t="shared" ca="1" si="45"/>
        <v>0.12171479056585238</v>
      </c>
      <c r="I2884" s="2">
        <f ca="1">+TablaVentas[[#This Row],[VENTAL TOTAL]]-TablaVentas[[#This Row],[VENTAL TOTAL]]*TablaVentas[[#This Row],[DESCUENTO]]</f>
        <v>157.0373954468256</v>
      </c>
      <c r="J2884" s="2">
        <f ca="1">0.18*TablaVentas[[#This Row],[SUBTOTAL]]</f>
        <v>28.266731180428607</v>
      </c>
      <c r="K2884" s="2">
        <f ca="1">+TablaVentas[[#This Row],[SUBTOTAL]]+TablaVentas[[#This Row],[IGV]]</f>
        <v>185.30412662725422</v>
      </c>
    </row>
    <row r="2885" spans="1:11" x14ac:dyDescent="0.25">
      <c r="A2885" t="s">
        <v>2894</v>
      </c>
      <c r="B2885" s="6">
        <v>46205</v>
      </c>
      <c r="C2885" t="s">
        <v>10016</v>
      </c>
      <c r="D2885" t="s">
        <v>10019</v>
      </c>
      <c r="E2885">
        <v>8</v>
      </c>
      <c r="F2885">
        <f>+_xlfn.XLOOKUP(TablaVentas[[#This Row],[PRODUCTO FINANCIERO]],TablaPrecios[PRODUCTO FINANCIERO],TablaPrecios[PRECIO UNIT],0)</f>
        <v>9.9</v>
      </c>
      <c r="G2885" s="2">
        <f>+TablaVentas[[#This Row],[CANTIDAD]]*TablaVentas[[#This Row],[PRECIO UNITARIO]]</f>
        <v>79.2</v>
      </c>
      <c r="H2885" s="1">
        <f t="shared" ca="1" si="45"/>
        <v>0.16807557359600897</v>
      </c>
      <c r="I2885" s="2">
        <f ca="1">+TablaVentas[[#This Row],[VENTAL TOTAL]]-TablaVentas[[#This Row],[VENTAL TOTAL]]*TablaVentas[[#This Row],[DESCUENTO]]</f>
        <v>65.888414571196094</v>
      </c>
      <c r="J2885" s="2">
        <f ca="1">0.18*TablaVentas[[#This Row],[SUBTOTAL]]</f>
        <v>11.859914622815296</v>
      </c>
      <c r="K2885" s="2">
        <f ca="1">+TablaVentas[[#This Row],[SUBTOTAL]]+TablaVentas[[#This Row],[IGV]]</f>
        <v>77.74832919401139</v>
      </c>
    </row>
    <row r="2886" spans="1:11" x14ac:dyDescent="0.25">
      <c r="A2886" t="s">
        <v>2895</v>
      </c>
      <c r="B2886" s="6">
        <v>45573</v>
      </c>
      <c r="C2886" t="s">
        <v>10014</v>
      </c>
      <c r="D2886" t="s">
        <v>10020</v>
      </c>
      <c r="E2886">
        <v>3</v>
      </c>
      <c r="F2886">
        <f>+_xlfn.XLOOKUP(TablaVentas[[#This Row],[PRODUCTO FINANCIERO]],TablaPrecios[PRODUCTO FINANCIERO],TablaPrecios[PRECIO UNIT],0)</f>
        <v>14.9</v>
      </c>
      <c r="G2886" s="2">
        <f>+TablaVentas[[#This Row],[CANTIDAD]]*TablaVentas[[#This Row],[PRECIO UNITARIO]]</f>
        <v>44.7</v>
      </c>
      <c r="H2886" s="1">
        <f t="shared" ca="1" si="45"/>
        <v>0.10065542364024027</v>
      </c>
      <c r="I2886" s="2">
        <f ca="1">+TablaVentas[[#This Row],[VENTAL TOTAL]]-TablaVentas[[#This Row],[VENTAL TOTAL]]*TablaVentas[[#This Row],[DESCUENTO]]</f>
        <v>40.200702563281261</v>
      </c>
      <c r="J2886" s="2">
        <f ca="1">0.18*TablaVentas[[#This Row],[SUBTOTAL]]</f>
        <v>7.2361264613906267</v>
      </c>
      <c r="K2886" s="2">
        <f ca="1">+TablaVentas[[#This Row],[SUBTOTAL]]+TablaVentas[[#This Row],[IGV]]</f>
        <v>47.436829024671887</v>
      </c>
    </row>
    <row r="2887" spans="1:11" x14ac:dyDescent="0.25">
      <c r="A2887" t="s">
        <v>2896</v>
      </c>
      <c r="B2887" s="6">
        <v>46332</v>
      </c>
      <c r="C2887" t="s">
        <v>10014</v>
      </c>
      <c r="D2887" t="s">
        <v>10020</v>
      </c>
      <c r="E2887">
        <v>10</v>
      </c>
      <c r="F2887">
        <f>+_xlfn.XLOOKUP(TablaVentas[[#This Row],[PRODUCTO FINANCIERO]],TablaPrecios[PRODUCTO FINANCIERO],TablaPrecios[PRECIO UNIT],0)</f>
        <v>14.9</v>
      </c>
      <c r="G2887" s="2">
        <f>+TablaVentas[[#This Row],[CANTIDAD]]*TablaVentas[[#This Row],[PRECIO UNITARIO]]</f>
        <v>149</v>
      </c>
      <c r="H2887" s="1">
        <f t="shared" ca="1" si="45"/>
        <v>0.12072810488560758</v>
      </c>
      <c r="I2887" s="2">
        <f ca="1">+TablaVentas[[#This Row],[VENTAL TOTAL]]-TablaVentas[[#This Row],[VENTAL TOTAL]]*TablaVentas[[#This Row],[DESCUENTO]]</f>
        <v>131.01151237204448</v>
      </c>
      <c r="J2887" s="2">
        <f ca="1">0.18*TablaVentas[[#This Row],[SUBTOTAL]]</f>
        <v>23.582072226968005</v>
      </c>
      <c r="K2887" s="2">
        <f ca="1">+TablaVentas[[#This Row],[SUBTOTAL]]+TablaVentas[[#This Row],[IGV]]</f>
        <v>154.59358459901247</v>
      </c>
    </row>
    <row r="2888" spans="1:11" x14ac:dyDescent="0.25">
      <c r="A2888" t="s">
        <v>2897</v>
      </c>
      <c r="B2888" s="6">
        <v>45674</v>
      </c>
      <c r="C2888" t="s">
        <v>10015</v>
      </c>
      <c r="D2888" t="s">
        <v>10019</v>
      </c>
      <c r="E2888">
        <v>20</v>
      </c>
      <c r="F2888">
        <f>+_xlfn.XLOOKUP(TablaVentas[[#This Row],[PRODUCTO FINANCIERO]],TablaPrecios[PRODUCTO FINANCIERO],TablaPrecios[PRECIO UNIT],0)</f>
        <v>9.9</v>
      </c>
      <c r="G2888" s="2">
        <f>+TablaVentas[[#This Row],[CANTIDAD]]*TablaVentas[[#This Row],[PRECIO UNITARIO]]</f>
        <v>198</v>
      </c>
      <c r="H2888" s="1">
        <f t="shared" ca="1" si="45"/>
        <v>0.17522670981697089</v>
      </c>
      <c r="I2888" s="2">
        <f ca="1">+TablaVentas[[#This Row],[VENTAL TOTAL]]-TablaVentas[[#This Row],[VENTAL TOTAL]]*TablaVentas[[#This Row],[DESCUENTO]]</f>
        <v>163.30511145623976</v>
      </c>
      <c r="J2888" s="2">
        <f ca="1">0.18*TablaVentas[[#This Row],[SUBTOTAL]]</f>
        <v>29.394920062123155</v>
      </c>
      <c r="K2888" s="2">
        <f ca="1">+TablaVentas[[#This Row],[SUBTOTAL]]+TablaVentas[[#This Row],[IGV]]</f>
        <v>192.70003151836292</v>
      </c>
    </row>
    <row r="2889" spans="1:11" x14ac:dyDescent="0.25">
      <c r="A2889" t="s">
        <v>2898</v>
      </c>
      <c r="B2889" s="6">
        <v>45909</v>
      </c>
      <c r="C2889" t="s">
        <v>10015</v>
      </c>
      <c r="D2889" t="s">
        <v>10020</v>
      </c>
      <c r="E2889">
        <v>11</v>
      </c>
      <c r="F2889">
        <f>+_xlfn.XLOOKUP(TablaVentas[[#This Row],[PRODUCTO FINANCIERO]],TablaPrecios[PRODUCTO FINANCIERO],TablaPrecios[PRECIO UNIT],0)</f>
        <v>14.9</v>
      </c>
      <c r="G2889" s="2">
        <f>+TablaVentas[[#This Row],[CANTIDAD]]*TablaVentas[[#This Row],[PRECIO UNITARIO]]</f>
        <v>163.9</v>
      </c>
      <c r="H2889" s="1">
        <f t="shared" ca="1" si="45"/>
        <v>0.17333349843515583</v>
      </c>
      <c r="I2889" s="2">
        <f ca="1">+TablaVentas[[#This Row],[VENTAL TOTAL]]-TablaVentas[[#This Row],[VENTAL TOTAL]]*TablaVentas[[#This Row],[DESCUENTO]]</f>
        <v>135.49063960647797</v>
      </c>
      <c r="J2889" s="2">
        <f ca="1">0.18*TablaVentas[[#This Row],[SUBTOTAL]]</f>
        <v>24.388315129166035</v>
      </c>
      <c r="K2889" s="2">
        <f ca="1">+TablaVentas[[#This Row],[SUBTOTAL]]+TablaVentas[[#This Row],[IGV]]</f>
        <v>159.87895473564402</v>
      </c>
    </row>
    <row r="2890" spans="1:11" x14ac:dyDescent="0.25">
      <c r="A2890" t="s">
        <v>2899</v>
      </c>
      <c r="B2890" s="6">
        <v>45959</v>
      </c>
      <c r="C2890" t="s">
        <v>10014</v>
      </c>
      <c r="D2890" t="s">
        <v>10017</v>
      </c>
      <c r="E2890">
        <v>20</v>
      </c>
      <c r="F2890">
        <f>+_xlfn.XLOOKUP(TablaVentas[[#This Row],[PRODUCTO FINANCIERO]],TablaPrecios[PRODUCTO FINANCIERO],TablaPrecios[PRECIO UNIT],0)</f>
        <v>9.9</v>
      </c>
      <c r="G2890" s="2">
        <f>+TablaVentas[[#This Row],[CANTIDAD]]*TablaVentas[[#This Row],[PRECIO UNITARIO]]</f>
        <v>198</v>
      </c>
      <c r="H2890" s="1">
        <f t="shared" ca="1" si="45"/>
        <v>0.14816785009044522</v>
      </c>
      <c r="I2890" s="2">
        <f ca="1">+TablaVentas[[#This Row],[VENTAL TOTAL]]-TablaVentas[[#This Row],[VENTAL TOTAL]]*TablaVentas[[#This Row],[DESCUENTO]]</f>
        <v>168.66276568209184</v>
      </c>
      <c r="J2890" s="2">
        <f ca="1">0.18*TablaVentas[[#This Row],[SUBTOTAL]]</f>
        <v>30.359297822776529</v>
      </c>
      <c r="K2890" s="2">
        <f ca="1">+TablaVentas[[#This Row],[SUBTOTAL]]+TablaVentas[[#This Row],[IGV]]</f>
        <v>199.02206350486838</v>
      </c>
    </row>
    <row r="2891" spans="1:11" x14ac:dyDescent="0.25">
      <c r="A2891" t="s">
        <v>2900</v>
      </c>
      <c r="B2891" s="6">
        <v>45415</v>
      </c>
      <c r="C2891" t="s">
        <v>10015</v>
      </c>
      <c r="D2891" t="s">
        <v>10020</v>
      </c>
      <c r="E2891">
        <v>8</v>
      </c>
      <c r="F2891">
        <f>+_xlfn.XLOOKUP(TablaVentas[[#This Row],[PRODUCTO FINANCIERO]],TablaPrecios[PRODUCTO FINANCIERO],TablaPrecios[PRECIO UNIT],0)</f>
        <v>14.9</v>
      </c>
      <c r="G2891" s="2">
        <f>+TablaVentas[[#This Row],[CANTIDAD]]*TablaVentas[[#This Row],[PRECIO UNITARIO]]</f>
        <v>119.2</v>
      </c>
      <c r="H2891" s="1">
        <f t="shared" ca="1" si="45"/>
        <v>0.19132038408330598</v>
      </c>
      <c r="I2891" s="2">
        <f ca="1">+TablaVentas[[#This Row],[VENTAL TOTAL]]-TablaVentas[[#This Row],[VENTAL TOTAL]]*TablaVentas[[#This Row],[DESCUENTO]]</f>
        <v>96.394610217269928</v>
      </c>
      <c r="J2891" s="2">
        <f ca="1">0.18*TablaVentas[[#This Row],[SUBTOTAL]]</f>
        <v>17.351029839108588</v>
      </c>
      <c r="K2891" s="2">
        <f ca="1">+TablaVentas[[#This Row],[SUBTOTAL]]+TablaVentas[[#This Row],[IGV]]</f>
        <v>113.74564005637852</v>
      </c>
    </row>
    <row r="2892" spans="1:11" x14ac:dyDescent="0.25">
      <c r="A2892" t="s">
        <v>2901</v>
      </c>
      <c r="B2892" s="6">
        <v>45600</v>
      </c>
      <c r="C2892" t="s">
        <v>10016</v>
      </c>
      <c r="D2892" t="s">
        <v>10018</v>
      </c>
      <c r="E2892">
        <v>7</v>
      </c>
      <c r="F2892">
        <f>+_xlfn.XLOOKUP(TablaVentas[[#This Row],[PRODUCTO FINANCIERO]],TablaPrecios[PRODUCTO FINANCIERO],TablaPrecios[PRECIO UNIT],0)</f>
        <v>14.9</v>
      </c>
      <c r="G2892" s="2">
        <f>+TablaVentas[[#This Row],[CANTIDAD]]*TablaVentas[[#This Row],[PRECIO UNITARIO]]</f>
        <v>104.3</v>
      </c>
      <c r="H2892" s="1">
        <f t="shared" ca="1" si="45"/>
        <v>0.17910460153928437</v>
      </c>
      <c r="I2892" s="2">
        <f ca="1">+TablaVentas[[#This Row],[VENTAL TOTAL]]-TablaVentas[[#This Row],[VENTAL TOTAL]]*TablaVentas[[#This Row],[DESCUENTO]]</f>
        <v>85.619390059452641</v>
      </c>
      <c r="J2892" s="2">
        <f ca="1">0.18*TablaVentas[[#This Row],[SUBTOTAL]]</f>
        <v>15.411490210701475</v>
      </c>
      <c r="K2892" s="2">
        <f ca="1">+TablaVentas[[#This Row],[SUBTOTAL]]+TablaVentas[[#This Row],[IGV]]</f>
        <v>101.03088027015411</v>
      </c>
    </row>
    <row r="2893" spans="1:11" x14ac:dyDescent="0.25">
      <c r="A2893" t="s">
        <v>2902</v>
      </c>
      <c r="B2893" s="6">
        <v>45957</v>
      </c>
      <c r="C2893" t="s">
        <v>10015</v>
      </c>
      <c r="D2893" t="s">
        <v>10020</v>
      </c>
      <c r="E2893">
        <v>13</v>
      </c>
      <c r="F2893">
        <f>+_xlfn.XLOOKUP(TablaVentas[[#This Row],[PRODUCTO FINANCIERO]],TablaPrecios[PRODUCTO FINANCIERO],TablaPrecios[PRECIO UNIT],0)</f>
        <v>14.9</v>
      </c>
      <c r="G2893" s="2">
        <f>+TablaVentas[[#This Row],[CANTIDAD]]*TablaVentas[[#This Row],[PRECIO UNITARIO]]</f>
        <v>193.70000000000002</v>
      </c>
      <c r="H2893" s="1">
        <f t="shared" ca="1" si="45"/>
        <v>0.19942178386293188</v>
      </c>
      <c r="I2893" s="2">
        <f ca="1">+TablaVentas[[#This Row],[VENTAL TOTAL]]-TablaVentas[[#This Row],[VENTAL TOTAL]]*TablaVentas[[#This Row],[DESCUENTO]]</f>
        <v>155.07200046575011</v>
      </c>
      <c r="J2893" s="2">
        <f ca="1">0.18*TablaVentas[[#This Row],[SUBTOTAL]]</f>
        <v>27.912960083835017</v>
      </c>
      <c r="K2893" s="2">
        <f ca="1">+TablaVentas[[#This Row],[SUBTOTAL]]+TablaVentas[[#This Row],[IGV]]</f>
        <v>182.98496054958514</v>
      </c>
    </row>
    <row r="2894" spans="1:11" x14ac:dyDescent="0.25">
      <c r="A2894" t="s">
        <v>2903</v>
      </c>
      <c r="B2894" s="6">
        <v>45948</v>
      </c>
      <c r="C2894" t="s">
        <v>10016</v>
      </c>
      <c r="D2894" t="s">
        <v>10020</v>
      </c>
      <c r="E2894">
        <v>7</v>
      </c>
      <c r="F2894">
        <f>+_xlfn.XLOOKUP(TablaVentas[[#This Row],[PRODUCTO FINANCIERO]],TablaPrecios[PRODUCTO FINANCIERO],TablaPrecios[PRECIO UNIT],0)</f>
        <v>14.9</v>
      </c>
      <c r="G2894" s="2">
        <f>+TablaVentas[[#This Row],[CANTIDAD]]*TablaVentas[[#This Row],[PRECIO UNITARIO]]</f>
        <v>104.3</v>
      </c>
      <c r="H2894" s="1">
        <f t="shared" ca="1" si="45"/>
        <v>0.15660479335306315</v>
      </c>
      <c r="I2894" s="2">
        <f ca="1">+TablaVentas[[#This Row],[VENTAL TOTAL]]-TablaVentas[[#This Row],[VENTAL TOTAL]]*TablaVentas[[#This Row],[DESCUENTO]]</f>
        <v>87.966120053275517</v>
      </c>
      <c r="J2894" s="2">
        <f ca="1">0.18*TablaVentas[[#This Row],[SUBTOTAL]]</f>
        <v>15.833901609589592</v>
      </c>
      <c r="K2894" s="2">
        <f ca="1">+TablaVentas[[#This Row],[SUBTOTAL]]+TablaVentas[[#This Row],[IGV]]</f>
        <v>103.80002166286511</v>
      </c>
    </row>
    <row r="2895" spans="1:11" x14ac:dyDescent="0.25">
      <c r="A2895" t="s">
        <v>2904</v>
      </c>
      <c r="B2895" s="6">
        <v>46281</v>
      </c>
      <c r="C2895" t="s">
        <v>10016</v>
      </c>
      <c r="D2895" t="s">
        <v>10018</v>
      </c>
      <c r="E2895">
        <v>18</v>
      </c>
      <c r="F2895">
        <f>+_xlfn.XLOOKUP(TablaVentas[[#This Row],[PRODUCTO FINANCIERO]],TablaPrecios[PRODUCTO FINANCIERO],TablaPrecios[PRECIO UNIT],0)</f>
        <v>14.9</v>
      </c>
      <c r="G2895" s="2">
        <f>+TablaVentas[[#This Row],[CANTIDAD]]*TablaVentas[[#This Row],[PRECIO UNITARIO]]</f>
        <v>268.2</v>
      </c>
      <c r="H2895" s="1">
        <f t="shared" ca="1" si="45"/>
        <v>0.10983484156016461</v>
      </c>
      <c r="I2895" s="2">
        <f ca="1">+TablaVentas[[#This Row],[VENTAL TOTAL]]-TablaVentas[[#This Row],[VENTAL TOTAL]]*TablaVentas[[#This Row],[DESCUENTO]]</f>
        <v>238.74229549356383</v>
      </c>
      <c r="J2895" s="2">
        <f ca="1">0.18*TablaVentas[[#This Row],[SUBTOTAL]]</f>
        <v>42.97361318884149</v>
      </c>
      <c r="K2895" s="2">
        <f ca="1">+TablaVentas[[#This Row],[SUBTOTAL]]+TablaVentas[[#This Row],[IGV]]</f>
        <v>281.71590868240531</v>
      </c>
    </row>
    <row r="2896" spans="1:11" x14ac:dyDescent="0.25">
      <c r="A2896" t="s">
        <v>2905</v>
      </c>
      <c r="B2896" s="6">
        <v>45707</v>
      </c>
      <c r="C2896" t="s">
        <v>10015</v>
      </c>
      <c r="D2896" t="s">
        <v>10017</v>
      </c>
      <c r="E2896">
        <v>14</v>
      </c>
      <c r="F2896">
        <f>+_xlfn.XLOOKUP(TablaVentas[[#This Row],[PRODUCTO FINANCIERO]],TablaPrecios[PRODUCTO FINANCIERO],TablaPrecios[PRECIO UNIT],0)</f>
        <v>9.9</v>
      </c>
      <c r="G2896" s="2">
        <f>+TablaVentas[[#This Row],[CANTIDAD]]*TablaVentas[[#This Row],[PRECIO UNITARIO]]</f>
        <v>138.6</v>
      </c>
      <c r="H2896" s="1">
        <f t="shared" ca="1" si="45"/>
        <v>0.13408579710677418</v>
      </c>
      <c r="I2896" s="2">
        <f ca="1">+TablaVentas[[#This Row],[VENTAL TOTAL]]-TablaVentas[[#This Row],[VENTAL TOTAL]]*TablaVentas[[#This Row],[DESCUENTO]]</f>
        <v>120.0157085210011</v>
      </c>
      <c r="J2896" s="2">
        <f ca="1">0.18*TablaVentas[[#This Row],[SUBTOTAL]]</f>
        <v>21.602827533780196</v>
      </c>
      <c r="K2896" s="2">
        <f ca="1">+TablaVentas[[#This Row],[SUBTOTAL]]+TablaVentas[[#This Row],[IGV]]</f>
        <v>141.61853605478129</v>
      </c>
    </row>
    <row r="2897" spans="1:11" x14ac:dyDescent="0.25">
      <c r="A2897" t="s">
        <v>2906</v>
      </c>
      <c r="B2897" s="6">
        <v>46109</v>
      </c>
      <c r="C2897" t="s">
        <v>10013</v>
      </c>
      <c r="D2897" t="s">
        <v>10019</v>
      </c>
      <c r="E2897">
        <v>11</v>
      </c>
      <c r="F2897">
        <f>+_xlfn.XLOOKUP(TablaVentas[[#This Row],[PRODUCTO FINANCIERO]],TablaPrecios[PRODUCTO FINANCIERO],TablaPrecios[PRECIO UNIT],0)</f>
        <v>9.9</v>
      </c>
      <c r="G2897" s="2">
        <f>+TablaVentas[[#This Row],[CANTIDAD]]*TablaVentas[[#This Row],[PRECIO UNITARIO]]</f>
        <v>108.9</v>
      </c>
      <c r="H2897" s="1">
        <f t="shared" ca="1" si="45"/>
        <v>0.16096969478425768</v>
      </c>
      <c r="I2897" s="2">
        <f ca="1">+TablaVentas[[#This Row],[VENTAL TOTAL]]-TablaVentas[[#This Row],[VENTAL TOTAL]]*TablaVentas[[#This Row],[DESCUENTO]]</f>
        <v>91.370400237994346</v>
      </c>
      <c r="J2897" s="2">
        <f ca="1">0.18*TablaVentas[[#This Row],[SUBTOTAL]]</f>
        <v>16.446672042838983</v>
      </c>
      <c r="K2897" s="2">
        <f ca="1">+TablaVentas[[#This Row],[SUBTOTAL]]+TablaVentas[[#This Row],[IGV]]</f>
        <v>107.81707228083333</v>
      </c>
    </row>
    <row r="2898" spans="1:11" x14ac:dyDescent="0.25">
      <c r="A2898" t="s">
        <v>2907</v>
      </c>
      <c r="B2898" s="6">
        <v>46377</v>
      </c>
      <c r="C2898" t="s">
        <v>10014</v>
      </c>
      <c r="D2898" t="s">
        <v>10019</v>
      </c>
      <c r="E2898">
        <v>15</v>
      </c>
      <c r="F2898">
        <f>+_xlfn.XLOOKUP(TablaVentas[[#This Row],[PRODUCTO FINANCIERO]],TablaPrecios[PRODUCTO FINANCIERO],TablaPrecios[PRECIO UNIT],0)</f>
        <v>9.9</v>
      </c>
      <c r="G2898" s="2">
        <f>+TablaVentas[[#This Row],[CANTIDAD]]*TablaVentas[[#This Row],[PRECIO UNITARIO]]</f>
        <v>148.5</v>
      </c>
      <c r="H2898" s="1">
        <f t="shared" ca="1" si="45"/>
        <v>0.18439253290169599</v>
      </c>
      <c r="I2898" s="2">
        <f ca="1">+TablaVentas[[#This Row],[VENTAL TOTAL]]-TablaVentas[[#This Row],[VENTAL TOTAL]]*TablaVentas[[#This Row],[DESCUENTO]]</f>
        <v>121.11770886409815</v>
      </c>
      <c r="J2898" s="2">
        <f ca="1">0.18*TablaVentas[[#This Row],[SUBTOTAL]]</f>
        <v>21.801187595537666</v>
      </c>
      <c r="K2898" s="2">
        <f ca="1">+TablaVentas[[#This Row],[SUBTOTAL]]+TablaVentas[[#This Row],[IGV]]</f>
        <v>142.91889645963582</v>
      </c>
    </row>
    <row r="2899" spans="1:11" x14ac:dyDescent="0.25">
      <c r="A2899" t="s">
        <v>2908</v>
      </c>
      <c r="B2899" s="6">
        <v>45863</v>
      </c>
      <c r="C2899" t="s">
        <v>10013</v>
      </c>
      <c r="D2899" t="s">
        <v>10019</v>
      </c>
      <c r="E2899">
        <v>16</v>
      </c>
      <c r="F2899">
        <f>+_xlfn.XLOOKUP(TablaVentas[[#This Row],[PRODUCTO FINANCIERO]],TablaPrecios[PRODUCTO FINANCIERO],TablaPrecios[PRECIO UNIT],0)</f>
        <v>9.9</v>
      </c>
      <c r="G2899" s="2">
        <f>+TablaVentas[[#This Row],[CANTIDAD]]*TablaVentas[[#This Row],[PRECIO UNITARIO]]</f>
        <v>158.4</v>
      </c>
      <c r="H2899" s="1">
        <f t="shared" ca="1" si="45"/>
        <v>0.11905525525802968</v>
      </c>
      <c r="I2899" s="2">
        <f ca="1">+TablaVentas[[#This Row],[VENTAL TOTAL]]-TablaVentas[[#This Row],[VENTAL TOTAL]]*TablaVentas[[#This Row],[DESCUENTO]]</f>
        <v>139.54164756712811</v>
      </c>
      <c r="J2899" s="2">
        <f ca="1">0.18*TablaVentas[[#This Row],[SUBTOTAL]]</f>
        <v>25.117496562083058</v>
      </c>
      <c r="K2899" s="2">
        <f ca="1">+TablaVentas[[#This Row],[SUBTOTAL]]+TablaVentas[[#This Row],[IGV]]</f>
        <v>164.65914412921117</v>
      </c>
    </row>
    <row r="2900" spans="1:11" x14ac:dyDescent="0.25">
      <c r="A2900" t="s">
        <v>2909</v>
      </c>
      <c r="B2900" s="6">
        <v>45808</v>
      </c>
      <c r="C2900" t="s">
        <v>10011</v>
      </c>
      <c r="D2900" t="s">
        <v>10022</v>
      </c>
      <c r="E2900">
        <v>5</v>
      </c>
      <c r="F2900">
        <f>+_xlfn.XLOOKUP(TablaVentas[[#This Row],[PRODUCTO FINANCIERO]],TablaPrecios[PRODUCTO FINANCIERO],TablaPrecios[PRECIO UNIT],0)</f>
        <v>20.9</v>
      </c>
      <c r="G2900" s="2">
        <f>+TablaVentas[[#This Row],[CANTIDAD]]*TablaVentas[[#This Row],[PRECIO UNITARIO]]</f>
        <v>104.5</v>
      </c>
      <c r="H2900" s="1">
        <f t="shared" ca="1" si="45"/>
        <v>0.15697495105401094</v>
      </c>
      <c r="I2900" s="2">
        <f ca="1">+TablaVentas[[#This Row],[VENTAL TOTAL]]-TablaVentas[[#This Row],[VENTAL TOTAL]]*TablaVentas[[#This Row],[DESCUENTO]]</f>
        <v>88.096117614855856</v>
      </c>
      <c r="J2900" s="2">
        <f ca="1">0.18*TablaVentas[[#This Row],[SUBTOTAL]]</f>
        <v>15.857301170674054</v>
      </c>
      <c r="K2900" s="2">
        <f ca="1">+TablaVentas[[#This Row],[SUBTOTAL]]+TablaVentas[[#This Row],[IGV]]</f>
        <v>103.95341878552991</v>
      </c>
    </row>
    <row r="2901" spans="1:11" x14ac:dyDescent="0.25">
      <c r="A2901" t="s">
        <v>2910</v>
      </c>
      <c r="B2901" s="6">
        <v>45416</v>
      </c>
      <c r="C2901" t="s">
        <v>10015</v>
      </c>
      <c r="D2901" t="s">
        <v>10019</v>
      </c>
      <c r="E2901">
        <v>16</v>
      </c>
      <c r="F2901">
        <f>+_xlfn.XLOOKUP(TablaVentas[[#This Row],[PRODUCTO FINANCIERO]],TablaPrecios[PRODUCTO FINANCIERO],TablaPrecios[PRECIO UNIT],0)</f>
        <v>9.9</v>
      </c>
      <c r="G2901" s="2">
        <f>+TablaVentas[[#This Row],[CANTIDAD]]*TablaVentas[[#This Row],[PRECIO UNITARIO]]</f>
        <v>158.4</v>
      </c>
      <c r="H2901" s="1">
        <f t="shared" ca="1" si="45"/>
        <v>0.17696472767257013</v>
      </c>
      <c r="I2901" s="2">
        <f ca="1">+TablaVentas[[#This Row],[VENTAL TOTAL]]-TablaVentas[[#This Row],[VENTAL TOTAL]]*TablaVentas[[#This Row],[DESCUENTO]]</f>
        <v>130.36878713666491</v>
      </c>
      <c r="J2901" s="2">
        <f ca="1">0.18*TablaVentas[[#This Row],[SUBTOTAL]]</f>
        <v>23.466381684599682</v>
      </c>
      <c r="K2901" s="2">
        <f ca="1">+TablaVentas[[#This Row],[SUBTOTAL]]+TablaVentas[[#This Row],[IGV]]</f>
        <v>153.83516882126457</v>
      </c>
    </row>
    <row r="2902" spans="1:11" x14ac:dyDescent="0.25">
      <c r="A2902" t="s">
        <v>2911</v>
      </c>
      <c r="B2902" s="6">
        <v>45543</v>
      </c>
      <c r="C2902" t="s">
        <v>10012</v>
      </c>
      <c r="D2902" t="s">
        <v>10018</v>
      </c>
      <c r="E2902">
        <v>15</v>
      </c>
      <c r="F2902">
        <f>+_xlfn.XLOOKUP(TablaVentas[[#This Row],[PRODUCTO FINANCIERO]],TablaPrecios[PRODUCTO FINANCIERO],TablaPrecios[PRECIO UNIT],0)</f>
        <v>14.9</v>
      </c>
      <c r="G2902" s="2">
        <f>+TablaVentas[[#This Row],[CANTIDAD]]*TablaVentas[[#This Row],[PRECIO UNITARIO]]</f>
        <v>223.5</v>
      </c>
      <c r="H2902" s="1">
        <f t="shared" ca="1" si="45"/>
        <v>0.17010994884587533</v>
      </c>
      <c r="I2902" s="2">
        <f ca="1">+TablaVentas[[#This Row],[VENTAL TOTAL]]-TablaVentas[[#This Row],[VENTAL TOTAL]]*TablaVentas[[#This Row],[DESCUENTO]]</f>
        <v>185.48042643294687</v>
      </c>
      <c r="J2902" s="2">
        <f ca="1">0.18*TablaVentas[[#This Row],[SUBTOTAL]]</f>
        <v>33.386476757930438</v>
      </c>
      <c r="K2902" s="2">
        <f ca="1">+TablaVentas[[#This Row],[SUBTOTAL]]+TablaVentas[[#This Row],[IGV]]</f>
        <v>218.86690319087731</v>
      </c>
    </row>
    <row r="2903" spans="1:11" x14ac:dyDescent="0.25">
      <c r="A2903" t="s">
        <v>2912</v>
      </c>
      <c r="B2903" s="6">
        <v>46339</v>
      </c>
      <c r="C2903" t="s">
        <v>10012</v>
      </c>
      <c r="D2903" t="s">
        <v>10017</v>
      </c>
      <c r="E2903">
        <v>6</v>
      </c>
      <c r="F2903">
        <f>+_xlfn.XLOOKUP(TablaVentas[[#This Row],[PRODUCTO FINANCIERO]],TablaPrecios[PRODUCTO FINANCIERO],TablaPrecios[PRECIO UNIT],0)</f>
        <v>9.9</v>
      </c>
      <c r="G2903" s="2">
        <f>+TablaVentas[[#This Row],[CANTIDAD]]*TablaVentas[[#This Row],[PRECIO UNITARIO]]</f>
        <v>59.400000000000006</v>
      </c>
      <c r="H2903" s="1">
        <f t="shared" ca="1" si="45"/>
        <v>0.1741512646721457</v>
      </c>
      <c r="I2903" s="2">
        <f ca="1">+TablaVentas[[#This Row],[VENTAL TOTAL]]-TablaVentas[[#This Row],[VENTAL TOTAL]]*TablaVentas[[#This Row],[DESCUENTO]]</f>
        <v>49.055414878474551</v>
      </c>
      <c r="J2903" s="2">
        <f ca="1">0.18*TablaVentas[[#This Row],[SUBTOTAL]]</f>
        <v>8.8299746781254189</v>
      </c>
      <c r="K2903" s="2">
        <f ca="1">+TablaVentas[[#This Row],[SUBTOTAL]]+TablaVentas[[#This Row],[IGV]]</f>
        <v>57.885389556599968</v>
      </c>
    </row>
    <row r="2904" spans="1:11" x14ac:dyDescent="0.25">
      <c r="A2904" t="s">
        <v>2913</v>
      </c>
      <c r="B2904" s="6">
        <v>46078</v>
      </c>
      <c r="C2904" t="s">
        <v>10015</v>
      </c>
      <c r="D2904" t="s">
        <v>10018</v>
      </c>
      <c r="E2904">
        <v>13</v>
      </c>
      <c r="F2904">
        <f>+_xlfn.XLOOKUP(TablaVentas[[#This Row],[PRODUCTO FINANCIERO]],TablaPrecios[PRODUCTO FINANCIERO],TablaPrecios[PRECIO UNIT],0)</f>
        <v>14.9</v>
      </c>
      <c r="G2904" s="2">
        <f>+TablaVentas[[#This Row],[CANTIDAD]]*TablaVentas[[#This Row],[PRECIO UNITARIO]]</f>
        <v>193.70000000000002</v>
      </c>
      <c r="H2904" s="1">
        <f t="shared" ca="1" si="45"/>
        <v>0.13212583993485905</v>
      </c>
      <c r="I2904" s="2">
        <f ca="1">+TablaVentas[[#This Row],[VENTAL TOTAL]]-TablaVentas[[#This Row],[VENTAL TOTAL]]*TablaVentas[[#This Row],[DESCUENTO]]</f>
        <v>168.10722480461783</v>
      </c>
      <c r="J2904" s="2">
        <f ca="1">0.18*TablaVentas[[#This Row],[SUBTOTAL]]</f>
        <v>30.25930046483121</v>
      </c>
      <c r="K2904" s="2">
        <f ca="1">+TablaVentas[[#This Row],[SUBTOTAL]]+TablaVentas[[#This Row],[IGV]]</f>
        <v>198.36652526944903</v>
      </c>
    </row>
    <row r="2905" spans="1:11" x14ac:dyDescent="0.25">
      <c r="A2905" t="s">
        <v>2914</v>
      </c>
      <c r="B2905" s="6">
        <v>45840</v>
      </c>
      <c r="C2905" t="s">
        <v>10015</v>
      </c>
      <c r="D2905" t="s">
        <v>10018</v>
      </c>
      <c r="E2905">
        <v>4</v>
      </c>
      <c r="F2905">
        <f>+_xlfn.XLOOKUP(TablaVentas[[#This Row],[PRODUCTO FINANCIERO]],TablaPrecios[PRODUCTO FINANCIERO],TablaPrecios[PRECIO UNIT],0)</f>
        <v>14.9</v>
      </c>
      <c r="G2905" s="2">
        <f>+TablaVentas[[#This Row],[CANTIDAD]]*TablaVentas[[#This Row],[PRECIO UNITARIO]]</f>
        <v>59.6</v>
      </c>
      <c r="H2905" s="1">
        <f t="shared" ca="1" si="45"/>
        <v>0.1104594155038679</v>
      </c>
      <c r="I2905" s="2">
        <f ca="1">+TablaVentas[[#This Row],[VENTAL TOTAL]]-TablaVentas[[#This Row],[VENTAL TOTAL]]*TablaVentas[[#This Row],[DESCUENTO]]</f>
        <v>53.016618835969474</v>
      </c>
      <c r="J2905" s="2">
        <f ca="1">0.18*TablaVentas[[#This Row],[SUBTOTAL]]</f>
        <v>9.542991390474505</v>
      </c>
      <c r="K2905" s="2">
        <f ca="1">+TablaVentas[[#This Row],[SUBTOTAL]]+TablaVentas[[#This Row],[IGV]]</f>
        <v>62.559610226443979</v>
      </c>
    </row>
    <row r="2906" spans="1:11" x14ac:dyDescent="0.25">
      <c r="A2906" t="s">
        <v>2915</v>
      </c>
      <c r="B2906" s="6">
        <v>45588</v>
      </c>
      <c r="C2906" t="s">
        <v>10013</v>
      </c>
      <c r="D2906" t="s">
        <v>10020</v>
      </c>
      <c r="E2906">
        <v>18</v>
      </c>
      <c r="F2906">
        <f>+_xlfn.XLOOKUP(TablaVentas[[#This Row],[PRODUCTO FINANCIERO]],TablaPrecios[PRODUCTO FINANCIERO],TablaPrecios[PRECIO UNIT],0)</f>
        <v>14.9</v>
      </c>
      <c r="G2906" s="2">
        <f>+TablaVentas[[#This Row],[CANTIDAD]]*TablaVentas[[#This Row],[PRECIO UNITARIO]]</f>
        <v>268.2</v>
      </c>
      <c r="H2906" s="1">
        <f t="shared" ca="1" si="45"/>
        <v>0.15439589461060116</v>
      </c>
      <c r="I2906" s="2">
        <f ca="1">+TablaVentas[[#This Row],[VENTAL TOTAL]]-TablaVentas[[#This Row],[VENTAL TOTAL]]*TablaVentas[[#This Row],[DESCUENTO]]</f>
        <v>226.79102106543675</v>
      </c>
      <c r="J2906" s="2">
        <f ca="1">0.18*TablaVentas[[#This Row],[SUBTOTAL]]</f>
        <v>40.822383791778613</v>
      </c>
      <c r="K2906" s="2">
        <f ca="1">+TablaVentas[[#This Row],[SUBTOTAL]]+TablaVentas[[#This Row],[IGV]]</f>
        <v>267.61340485721536</v>
      </c>
    </row>
    <row r="2907" spans="1:11" x14ac:dyDescent="0.25">
      <c r="A2907" t="s">
        <v>2916</v>
      </c>
      <c r="B2907" s="6">
        <v>45952</v>
      </c>
      <c r="C2907" t="s">
        <v>10011</v>
      </c>
      <c r="D2907" t="s">
        <v>10020</v>
      </c>
      <c r="E2907">
        <v>8</v>
      </c>
      <c r="F2907">
        <f>+_xlfn.XLOOKUP(TablaVentas[[#This Row],[PRODUCTO FINANCIERO]],TablaPrecios[PRODUCTO FINANCIERO],TablaPrecios[PRECIO UNIT],0)</f>
        <v>14.9</v>
      </c>
      <c r="G2907" s="2">
        <f>+TablaVentas[[#This Row],[CANTIDAD]]*TablaVentas[[#This Row],[PRECIO UNITARIO]]</f>
        <v>119.2</v>
      </c>
      <c r="H2907" s="1">
        <f t="shared" ca="1" si="45"/>
        <v>0.19374083011178123</v>
      </c>
      <c r="I2907" s="2">
        <f ca="1">+TablaVentas[[#This Row],[VENTAL TOTAL]]-TablaVentas[[#This Row],[VENTAL TOTAL]]*TablaVentas[[#This Row],[DESCUENTO]]</f>
        <v>96.106093050675682</v>
      </c>
      <c r="J2907" s="2">
        <f ca="1">0.18*TablaVentas[[#This Row],[SUBTOTAL]]</f>
        <v>17.299096749121624</v>
      </c>
      <c r="K2907" s="2">
        <f ca="1">+TablaVentas[[#This Row],[SUBTOTAL]]+TablaVentas[[#This Row],[IGV]]</f>
        <v>113.40518979979731</v>
      </c>
    </row>
    <row r="2908" spans="1:11" x14ac:dyDescent="0.25">
      <c r="A2908" t="s">
        <v>2917</v>
      </c>
      <c r="B2908" s="6">
        <v>46346</v>
      </c>
      <c r="C2908" t="s">
        <v>10014</v>
      </c>
      <c r="D2908" t="s">
        <v>10022</v>
      </c>
      <c r="E2908">
        <v>16</v>
      </c>
      <c r="F2908">
        <f>+_xlfn.XLOOKUP(TablaVentas[[#This Row],[PRODUCTO FINANCIERO]],TablaPrecios[PRODUCTO FINANCIERO],TablaPrecios[PRECIO UNIT],0)</f>
        <v>20.9</v>
      </c>
      <c r="G2908" s="2">
        <f>+TablaVentas[[#This Row],[CANTIDAD]]*TablaVentas[[#This Row],[PRECIO UNITARIO]]</f>
        <v>334.4</v>
      </c>
      <c r="H2908" s="1">
        <f t="shared" ca="1" si="45"/>
        <v>0.17744894871374939</v>
      </c>
      <c r="I2908" s="2">
        <f ca="1">+TablaVentas[[#This Row],[VENTAL TOTAL]]-TablaVentas[[#This Row],[VENTAL TOTAL]]*TablaVentas[[#This Row],[DESCUENTO]]</f>
        <v>275.06107155012216</v>
      </c>
      <c r="J2908" s="2">
        <f ca="1">0.18*TablaVentas[[#This Row],[SUBTOTAL]]</f>
        <v>49.510992879021991</v>
      </c>
      <c r="K2908" s="2">
        <f ca="1">+TablaVentas[[#This Row],[SUBTOTAL]]+TablaVentas[[#This Row],[IGV]]</f>
        <v>324.57206442914418</v>
      </c>
    </row>
    <row r="2909" spans="1:11" x14ac:dyDescent="0.25">
      <c r="A2909" t="s">
        <v>2918</v>
      </c>
      <c r="B2909" s="6">
        <v>46261</v>
      </c>
      <c r="C2909" t="s">
        <v>10014</v>
      </c>
      <c r="D2909" t="s">
        <v>10018</v>
      </c>
      <c r="E2909">
        <v>13</v>
      </c>
      <c r="F2909">
        <f>+_xlfn.XLOOKUP(TablaVentas[[#This Row],[PRODUCTO FINANCIERO]],TablaPrecios[PRODUCTO FINANCIERO],TablaPrecios[PRECIO UNIT],0)</f>
        <v>14.9</v>
      </c>
      <c r="G2909" s="2">
        <f>+TablaVentas[[#This Row],[CANTIDAD]]*TablaVentas[[#This Row],[PRECIO UNITARIO]]</f>
        <v>193.70000000000002</v>
      </c>
      <c r="H2909" s="1">
        <f t="shared" ca="1" si="45"/>
        <v>0.1420275464754282</v>
      </c>
      <c r="I2909" s="2">
        <f ca="1">+TablaVentas[[#This Row],[VENTAL TOTAL]]-TablaVentas[[#This Row],[VENTAL TOTAL]]*TablaVentas[[#This Row],[DESCUENTO]]</f>
        <v>166.18926424770956</v>
      </c>
      <c r="J2909" s="2">
        <f ca="1">0.18*TablaVentas[[#This Row],[SUBTOTAL]]</f>
        <v>29.914067564587718</v>
      </c>
      <c r="K2909" s="2">
        <f ca="1">+TablaVentas[[#This Row],[SUBTOTAL]]+TablaVentas[[#This Row],[IGV]]</f>
        <v>196.10333181229728</v>
      </c>
    </row>
    <row r="2910" spans="1:11" x14ac:dyDescent="0.25">
      <c r="A2910" t="s">
        <v>2919</v>
      </c>
      <c r="B2910" s="6">
        <v>45762</v>
      </c>
      <c r="C2910" t="s">
        <v>10014</v>
      </c>
      <c r="D2910" t="s">
        <v>10019</v>
      </c>
      <c r="E2910">
        <v>5</v>
      </c>
      <c r="F2910">
        <f>+_xlfn.XLOOKUP(TablaVentas[[#This Row],[PRODUCTO FINANCIERO]],TablaPrecios[PRODUCTO FINANCIERO],TablaPrecios[PRECIO UNIT],0)</f>
        <v>9.9</v>
      </c>
      <c r="G2910" s="2">
        <f>+TablaVentas[[#This Row],[CANTIDAD]]*TablaVentas[[#This Row],[PRECIO UNITARIO]]</f>
        <v>49.5</v>
      </c>
      <c r="H2910" s="1">
        <f t="shared" ca="1" si="45"/>
        <v>0.18094143661067652</v>
      </c>
      <c r="I2910" s="2">
        <f ca="1">+TablaVentas[[#This Row],[VENTAL TOTAL]]-TablaVentas[[#This Row],[VENTAL TOTAL]]*TablaVentas[[#This Row],[DESCUENTO]]</f>
        <v>40.543398887771517</v>
      </c>
      <c r="J2910" s="2">
        <f ca="1">0.18*TablaVentas[[#This Row],[SUBTOTAL]]</f>
        <v>7.2978117997988727</v>
      </c>
      <c r="K2910" s="2">
        <f ca="1">+TablaVentas[[#This Row],[SUBTOTAL]]+TablaVentas[[#This Row],[IGV]]</f>
        <v>47.841210687570388</v>
      </c>
    </row>
    <row r="2911" spans="1:11" x14ac:dyDescent="0.25">
      <c r="A2911" t="s">
        <v>2920</v>
      </c>
      <c r="B2911" s="6">
        <v>45503</v>
      </c>
      <c r="C2911" t="s">
        <v>10014</v>
      </c>
      <c r="D2911" t="s">
        <v>10022</v>
      </c>
      <c r="E2911">
        <v>13</v>
      </c>
      <c r="F2911">
        <f>+_xlfn.XLOOKUP(TablaVentas[[#This Row],[PRODUCTO FINANCIERO]],TablaPrecios[PRODUCTO FINANCIERO],TablaPrecios[PRECIO UNIT],0)</f>
        <v>20.9</v>
      </c>
      <c r="G2911" s="2">
        <f>+TablaVentas[[#This Row],[CANTIDAD]]*TablaVentas[[#This Row],[PRECIO UNITARIO]]</f>
        <v>271.7</v>
      </c>
      <c r="H2911" s="1">
        <f t="shared" ca="1" si="45"/>
        <v>0.15812399703699326</v>
      </c>
      <c r="I2911" s="2">
        <f ca="1">+TablaVentas[[#This Row],[VENTAL TOTAL]]-TablaVentas[[#This Row],[VENTAL TOTAL]]*TablaVentas[[#This Row],[DESCUENTO]]</f>
        <v>228.73771000504894</v>
      </c>
      <c r="J2911" s="2">
        <f ca="1">0.18*TablaVentas[[#This Row],[SUBTOTAL]]</f>
        <v>41.172787800908807</v>
      </c>
      <c r="K2911" s="2">
        <f ca="1">+TablaVentas[[#This Row],[SUBTOTAL]]+TablaVentas[[#This Row],[IGV]]</f>
        <v>269.91049780595773</v>
      </c>
    </row>
    <row r="2912" spans="1:11" x14ac:dyDescent="0.25">
      <c r="A2912" t="s">
        <v>2921</v>
      </c>
      <c r="B2912" s="6">
        <v>45580</v>
      </c>
      <c r="C2912" t="s">
        <v>10013</v>
      </c>
      <c r="D2912" t="s">
        <v>10018</v>
      </c>
      <c r="E2912">
        <v>11</v>
      </c>
      <c r="F2912">
        <f>+_xlfn.XLOOKUP(TablaVentas[[#This Row],[PRODUCTO FINANCIERO]],TablaPrecios[PRODUCTO FINANCIERO],TablaPrecios[PRECIO UNIT],0)</f>
        <v>14.9</v>
      </c>
      <c r="G2912" s="2">
        <f>+TablaVentas[[#This Row],[CANTIDAD]]*TablaVentas[[#This Row],[PRECIO UNITARIO]]</f>
        <v>163.9</v>
      </c>
      <c r="H2912" s="1">
        <f t="shared" ca="1" si="45"/>
        <v>0.11677354146362268</v>
      </c>
      <c r="I2912" s="2">
        <f ca="1">+TablaVentas[[#This Row],[VENTAL TOTAL]]-TablaVentas[[#This Row],[VENTAL TOTAL]]*TablaVentas[[#This Row],[DESCUENTO]]</f>
        <v>144.76081655411224</v>
      </c>
      <c r="J2912" s="2">
        <f ca="1">0.18*TablaVentas[[#This Row],[SUBTOTAL]]</f>
        <v>26.056946979740204</v>
      </c>
      <c r="K2912" s="2">
        <f ca="1">+TablaVentas[[#This Row],[SUBTOTAL]]+TablaVentas[[#This Row],[IGV]]</f>
        <v>170.81776353385243</v>
      </c>
    </row>
    <row r="2913" spans="1:11" x14ac:dyDescent="0.25">
      <c r="A2913" t="s">
        <v>2922</v>
      </c>
      <c r="B2913" s="6">
        <v>45914</v>
      </c>
      <c r="C2913" t="s">
        <v>10012</v>
      </c>
      <c r="D2913" t="s">
        <v>10017</v>
      </c>
      <c r="E2913">
        <v>20</v>
      </c>
      <c r="F2913">
        <f>+_xlfn.XLOOKUP(TablaVentas[[#This Row],[PRODUCTO FINANCIERO]],TablaPrecios[PRODUCTO FINANCIERO],TablaPrecios[PRECIO UNIT],0)</f>
        <v>9.9</v>
      </c>
      <c r="G2913" s="2">
        <f>+TablaVentas[[#This Row],[CANTIDAD]]*TablaVentas[[#This Row],[PRECIO UNITARIO]]</f>
        <v>198</v>
      </c>
      <c r="H2913" s="1">
        <f t="shared" ca="1" si="45"/>
        <v>0.14467401266170901</v>
      </c>
      <c r="I2913" s="2">
        <f ca="1">+TablaVentas[[#This Row],[VENTAL TOTAL]]-TablaVentas[[#This Row],[VENTAL TOTAL]]*TablaVentas[[#This Row],[DESCUENTO]]</f>
        <v>169.35454549298163</v>
      </c>
      <c r="J2913" s="2">
        <f ca="1">0.18*TablaVentas[[#This Row],[SUBTOTAL]]</f>
        <v>30.483818188736691</v>
      </c>
      <c r="K2913" s="2">
        <f ca="1">+TablaVentas[[#This Row],[SUBTOTAL]]+TablaVentas[[#This Row],[IGV]]</f>
        <v>199.83836368171831</v>
      </c>
    </row>
    <row r="2914" spans="1:11" x14ac:dyDescent="0.25">
      <c r="A2914" t="s">
        <v>2923</v>
      </c>
      <c r="B2914" s="6">
        <v>46117</v>
      </c>
      <c r="C2914" t="s">
        <v>10015</v>
      </c>
      <c r="D2914" t="s">
        <v>10017</v>
      </c>
      <c r="E2914">
        <v>13</v>
      </c>
      <c r="F2914">
        <f>+_xlfn.XLOOKUP(TablaVentas[[#This Row],[PRODUCTO FINANCIERO]],TablaPrecios[PRODUCTO FINANCIERO],TablaPrecios[PRECIO UNIT],0)</f>
        <v>9.9</v>
      </c>
      <c r="G2914" s="2">
        <f>+TablaVentas[[#This Row],[CANTIDAD]]*TablaVentas[[#This Row],[PRECIO UNITARIO]]</f>
        <v>128.70000000000002</v>
      </c>
      <c r="H2914" s="1">
        <f t="shared" ca="1" si="45"/>
        <v>0.10936005210313927</v>
      </c>
      <c r="I2914" s="2">
        <f ca="1">+TablaVentas[[#This Row],[VENTAL TOTAL]]-TablaVentas[[#This Row],[VENTAL TOTAL]]*TablaVentas[[#This Row],[DESCUENTO]]</f>
        <v>114.62536129432598</v>
      </c>
      <c r="J2914" s="2">
        <f ca="1">0.18*TablaVentas[[#This Row],[SUBTOTAL]]</f>
        <v>20.632565032978675</v>
      </c>
      <c r="K2914" s="2">
        <f ca="1">+TablaVentas[[#This Row],[SUBTOTAL]]+TablaVentas[[#This Row],[IGV]]</f>
        <v>135.25792632730466</v>
      </c>
    </row>
    <row r="2915" spans="1:11" x14ac:dyDescent="0.25">
      <c r="A2915" t="s">
        <v>2924</v>
      </c>
      <c r="B2915" s="6">
        <v>45486</v>
      </c>
      <c r="C2915" t="s">
        <v>10013</v>
      </c>
      <c r="D2915" t="s">
        <v>10022</v>
      </c>
      <c r="E2915">
        <v>19</v>
      </c>
      <c r="F2915">
        <f>+_xlfn.XLOOKUP(TablaVentas[[#This Row],[PRODUCTO FINANCIERO]],TablaPrecios[PRODUCTO FINANCIERO],TablaPrecios[PRECIO UNIT],0)</f>
        <v>20.9</v>
      </c>
      <c r="G2915" s="2">
        <f>+TablaVentas[[#This Row],[CANTIDAD]]*TablaVentas[[#This Row],[PRECIO UNITARIO]]</f>
        <v>397.09999999999997</v>
      </c>
      <c r="H2915" s="1">
        <f t="shared" ca="1" si="45"/>
        <v>0.18440446515683975</v>
      </c>
      <c r="I2915" s="2">
        <f ca="1">+TablaVentas[[#This Row],[VENTAL TOTAL]]-TablaVentas[[#This Row],[VENTAL TOTAL]]*TablaVentas[[#This Row],[DESCUENTO]]</f>
        <v>323.87298688621888</v>
      </c>
      <c r="J2915" s="2">
        <f ca="1">0.18*TablaVentas[[#This Row],[SUBTOTAL]]</f>
        <v>58.297137639519399</v>
      </c>
      <c r="K2915" s="2">
        <f ca="1">+TablaVentas[[#This Row],[SUBTOTAL]]+TablaVentas[[#This Row],[IGV]]</f>
        <v>382.17012452573829</v>
      </c>
    </row>
    <row r="2916" spans="1:11" x14ac:dyDescent="0.25">
      <c r="A2916" t="s">
        <v>2925</v>
      </c>
      <c r="B2916" s="6">
        <v>45896</v>
      </c>
      <c r="C2916" t="s">
        <v>10014</v>
      </c>
      <c r="D2916" t="s">
        <v>10018</v>
      </c>
      <c r="E2916">
        <v>8</v>
      </c>
      <c r="F2916">
        <f>+_xlfn.XLOOKUP(TablaVentas[[#This Row],[PRODUCTO FINANCIERO]],TablaPrecios[PRODUCTO FINANCIERO],TablaPrecios[PRECIO UNIT],0)</f>
        <v>14.9</v>
      </c>
      <c r="G2916" s="2">
        <f>+TablaVentas[[#This Row],[CANTIDAD]]*TablaVentas[[#This Row],[PRECIO UNITARIO]]</f>
        <v>119.2</v>
      </c>
      <c r="H2916" s="1">
        <f t="shared" ca="1" si="45"/>
        <v>0.16116165246791747</v>
      </c>
      <c r="I2916" s="2">
        <f ca="1">+TablaVentas[[#This Row],[VENTAL TOTAL]]-TablaVentas[[#This Row],[VENTAL TOTAL]]*TablaVentas[[#This Row],[DESCUENTO]]</f>
        <v>99.989531025824235</v>
      </c>
      <c r="J2916" s="2">
        <f ca="1">0.18*TablaVentas[[#This Row],[SUBTOTAL]]</f>
        <v>17.99811558464836</v>
      </c>
      <c r="K2916" s="2">
        <f ca="1">+TablaVentas[[#This Row],[SUBTOTAL]]+TablaVentas[[#This Row],[IGV]]</f>
        <v>117.98764661047259</v>
      </c>
    </row>
    <row r="2917" spans="1:11" x14ac:dyDescent="0.25">
      <c r="A2917" t="s">
        <v>2926</v>
      </c>
      <c r="B2917" s="6">
        <v>45354</v>
      </c>
      <c r="C2917" t="s">
        <v>10014</v>
      </c>
      <c r="D2917" t="s">
        <v>10017</v>
      </c>
      <c r="E2917">
        <v>8</v>
      </c>
      <c r="F2917">
        <f>+_xlfn.XLOOKUP(TablaVentas[[#This Row],[PRODUCTO FINANCIERO]],TablaPrecios[PRODUCTO FINANCIERO],TablaPrecios[PRECIO UNIT],0)</f>
        <v>9.9</v>
      </c>
      <c r="G2917" s="2">
        <f>+TablaVentas[[#This Row],[CANTIDAD]]*TablaVentas[[#This Row],[PRECIO UNITARIO]]</f>
        <v>79.2</v>
      </c>
      <c r="H2917" s="1">
        <f t="shared" ca="1" si="45"/>
        <v>0.16125488233473517</v>
      </c>
      <c r="I2917" s="2">
        <f ca="1">+TablaVentas[[#This Row],[VENTAL TOTAL]]-TablaVentas[[#This Row],[VENTAL TOTAL]]*TablaVentas[[#This Row],[DESCUENTO]]</f>
        <v>66.428613319088981</v>
      </c>
      <c r="J2917" s="2">
        <f ca="1">0.18*TablaVentas[[#This Row],[SUBTOTAL]]</f>
        <v>11.957150397436017</v>
      </c>
      <c r="K2917" s="2">
        <f ca="1">+TablaVentas[[#This Row],[SUBTOTAL]]+TablaVentas[[#This Row],[IGV]]</f>
        <v>78.385763716524991</v>
      </c>
    </row>
    <row r="2918" spans="1:11" x14ac:dyDescent="0.25">
      <c r="A2918" t="s">
        <v>2927</v>
      </c>
      <c r="B2918" s="6">
        <v>45757</v>
      </c>
      <c r="C2918" t="s">
        <v>10011</v>
      </c>
      <c r="D2918" t="s">
        <v>10019</v>
      </c>
      <c r="E2918">
        <v>10</v>
      </c>
      <c r="F2918">
        <f>+_xlfn.XLOOKUP(TablaVentas[[#This Row],[PRODUCTO FINANCIERO]],TablaPrecios[PRODUCTO FINANCIERO],TablaPrecios[PRECIO UNIT],0)</f>
        <v>9.9</v>
      </c>
      <c r="G2918" s="2">
        <f>+TablaVentas[[#This Row],[CANTIDAD]]*TablaVentas[[#This Row],[PRECIO UNITARIO]]</f>
        <v>99</v>
      </c>
      <c r="H2918" s="1">
        <f t="shared" ca="1" si="45"/>
        <v>0.13862809336672788</v>
      </c>
      <c r="I2918" s="2">
        <f ca="1">+TablaVentas[[#This Row],[VENTAL TOTAL]]-TablaVentas[[#This Row],[VENTAL TOTAL]]*TablaVentas[[#This Row],[DESCUENTO]]</f>
        <v>85.275818756693937</v>
      </c>
      <c r="J2918" s="2">
        <f ca="1">0.18*TablaVentas[[#This Row],[SUBTOTAL]]</f>
        <v>15.349647376204908</v>
      </c>
      <c r="K2918" s="2">
        <f ca="1">+TablaVentas[[#This Row],[SUBTOTAL]]+TablaVentas[[#This Row],[IGV]]</f>
        <v>100.62546613289885</v>
      </c>
    </row>
    <row r="2919" spans="1:11" x14ac:dyDescent="0.25">
      <c r="A2919" t="s">
        <v>2928</v>
      </c>
      <c r="B2919" s="6">
        <v>46146</v>
      </c>
      <c r="C2919" t="s">
        <v>10016</v>
      </c>
      <c r="D2919" t="s">
        <v>10022</v>
      </c>
      <c r="E2919">
        <v>6</v>
      </c>
      <c r="F2919">
        <f>+_xlfn.XLOOKUP(TablaVentas[[#This Row],[PRODUCTO FINANCIERO]],TablaPrecios[PRODUCTO FINANCIERO],TablaPrecios[PRECIO UNIT],0)</f>
        <v>20.9</v>
      </c>
      <c r="G2919" s="2">
        <f>+TablaVentas[[#This Row],[CANTIDAD]]*TablaVentas[[#This Row],[PRECIO UNITARIO]]</f>
        <v>125.39999999999999</v>
      </c>
      <c r="H2919" s="1">
        <f t="shared" ca="1" si="45"/>
        <v>0.1043642413556527</v>
      </c>
      <c r="I2919" s="2">
        <f ca="1">+TablaVentas[[#This Row],[VENTAL TOTAL]]-TablaVentas[[#This Row],[VENTAL TOTAL]]*TablaVentas[[#This Row],[DESCUENTO]]</f>
        <v>112.31272413400114</v>
      </c>
      <c r="J2919" s="2">
        <f ca="1">0.18*TablaVentas[[#This Row],[SUBTOTAL]]</f>
        <v>20.216290344120207</v>
      </c>
      <c r="K2919" s="2">
        <f ca="1">+TablaVentas[[#This Row],[SUBTOTAL]]+TablaVentas[[#This Row],[IGV]]</f>
        <v>132.52901447812135</v>
      </c>
    </row>
    <row r="2920" spans="1:11" x14ac:dyDescent="0.25">
      <c r="A2920" t="s">
        <v>2929</v>
      </c>
      <c r="B2920" s="6">
        <v>46248</v>
      </c>
      <c r="C2920" t="s">
        <v>10013</v>
      </c>
      <c r="D2920" t="s">
        <v>10017</v>
      </c>
      <c r="E2920">
        <v>13</v>
      </c>
      <c r="F2920">
        <f>+_xlfn.XLOOKUP(TablaVentas[[#This Row],[PRODUCTO FINANCIERO]],TablaPrecios[PRODUCTO FINANCIERO],TablaPrecios[PRECIO UNIT],0)</f>
        <v>9.9</v>
      </c>
      <c r="G2920" s="2">
        <f>+TablaVentas[[#This Row],[CANTIDAD]]*TablaVentas[[#This Row],[PRECIO UNITARIO]]</f>
        <v>128.70000000000002</v>
      </c>
      <c r="H2920" s="1">
        <f t="shared" ca="1" si="45"/>
        <v>0.10237464687044578</v>
      </c>
      <c r="I2920" s="2">
        <f ca="1">+TablaVentas[[#This Row],[VENTAL TOTAL]]-TablaVentas[[#This Row],[VENTAL TOTAL]]*TablaVentas[[#This Row],[DESCUENTO]]</f>
        <v>115.52438294777365</v>
      </c>
      <c r="J2920" s="2">
        <f ca="1">0.18*TablaVentas[[#This Row],[SUBTOTAL]]</f>
        <v>20.794388930599254</v>
      </c>
      <c r="K2920" s="2">
        <f ca="1">+TablaVentas[[#This Row],[SUBTOTAL]]+TablaVentas[[#This Row],[IGV]]</f>
        <v>136.3187718783729</v>
      </c>
    </row>
    <row r="2921" spans="1:11" x14ac:dyDescent="0.25">
      <c r="A2921" t="s">
        <v>2930</v>
      </c>
      <c r="B2921" s="6">
        <v>46338</v>
      </c>
      <c r="C2921" t="s">
        <v>10012</v>
      </c>
      <c r="D2921" t="s">
        <v>10017</v>
      </c>
      <c r="E2921">
        <v>4</v>
      </c>
      <c r="F2921">
        <f>+_xlfn.XLOOKUP(TablaVentas[[#This Row],[PRODUCTO FINANCIERO]],TablaPrecios[PRODUCTO FINANCIERO],TablaPrecios[PRECIO UNIT],0)</f>
        <v>9.9</v>
      </c>
      <c r="G2921" s="2">
        <f>+TablaVentas[[#This Row],[CANTIDAD]]*TablaVentas[[#This Row],[PRECIO UNITARIO]]</f>
        <v>39.6</v>
      </c>
      <c r="H2921" s="1">
        <f t="shared" ca="1" si="45"/>
        <v>0.18351496338601336</v>
      </c>
      <c r="I2921" s="2">
        <f ca="1">+TablaVentas[[#This Row],[VENTAL TOTAL]]-TablaVentas[[#This Row],[VENTAL TOTAL]]*TablaVentas[[#This Row],[DESCUENTO]]</f>
        <v>32.332807449913872</v>
      </c>
      <c r="J2921" s="2">
        <f ca="1">0.18*TablaVentas[[#This Row],[SUBTOTAL]]</f>
        <v>5.819905340984497</v>
      </c>
      <c r="K2921" s="2">
        <f ca="1">+TablaVentas[[#This Row],[SUBTOTAL]]+TablaVentas[[#This Row],[IGV]]</f>
        <v>38.15271279089837</v>
      </c>
    </row>
    <row r="2922" spans="1:11" x14ac:dyDescent="0.25">
      <c r="A2922" t="s">
        <v>2931</v>
      </c>
      <c r="B2922" s="6">
        <v>45529</v>
      </c>
      <c r="C2922" t="s">
        <v>10014</v>
      </c>
      <c r="D2922" t="s">
        <v>10019</v>
      </c>
      <c r="E2922">
        <v>7</v>
      </c>
      <c r="F2922">
        <f>+_xlfn.XLOOKUP(TablaVentas[[#This Row],[PRODUCTO FINANCIERO]],TablaPrecios[PRODUCTO FINANCIERO],TablaPrecios[PRECIO UNIT],0)</f>
        <v>9.9</v>
      </c>
      <c r="G2922" s="2">
        <f>+TablaVentas[[#This Row],[CANTIDAD]]*TablaVentas[[#This Row],[PRECIO UNITARIO]]</f>
        <v>69.3</v>
      </c>
      <c r="H2922" s="1">
        <f t="shared" ca="1" si="45"/>
        <v>0.12783315210795604</v>
      </c>
      <c r="I2922" s="2">
        <f ca="1">+TablaVentas[[#This Row],[VENTAL TOTAL]]-TablaVentas[[#This Row],[VENTAL TOTAL]]*TablaVentas[[#This Row],[DESCUENTO]]</f>
        <v>60.441162558918641</v>
      </c>
      <c r="J2922" s="2">
        <f ca="1">0.18*TablaVentas[[#This Row],[SUBTOTAL]]</f>
        <v>10.879409260605355</v>
      </c>
      <c r="K2922" s="2">
        <f ca="1">+TablaVentas[[#This Row],[SUBTOTAL]]+TablaVentas[[#This Row],[IGV]]</f>
        <v>71.320571819523991</v>
      </c>
    </row>
    <row r="2923" spans="1:11" x14ac:dyDescent="0.25">
      <c r="A2923" t="s">
        <v>2932</v>
      </c>
      <c r="B2923" s="6">
        <v>45910</v>
      </c>
      <c r="C2923" t="s">
        <v>10012</v>
      </c>
      <c r="D2923" t="s">
        <v>10018</v>
      </c>
      <c r="E2923">
        <v>3</v>
      </c>
      <c r="F2923">
        <f>+_xlfn.XLOOKUP(TablaVentas[[#This Row],[PRODUCTO FINANCIERO]],TablaPrecios[PRODUCTO FINANCIERO],TablaPrecios[PRECIO UNIT],0)</f>
        <v>14.9</v>
      </c>
      <c r="G2923" s="2">
        <f>+TablaVentas[[#This Row],[CANTIDAD]]*TablaVentas[[#This Row],[PRECIO UNITARIO]]</f>
        <v>44.7</v>
      </c>
      <c r="H2923" s="1">
        <f t="shared" ca="1" si="45"/>
        <v>0.17851377277591293</v>
      </c>
      <c r="I2923" s="2">
        <f ca="1">+TablaVentas[[#This Row],[VENTAL TOTAL]]-TablaVentas[[#This Row],[VENTAL TOTAL]]*TablaVentas[[#This Row],[DESCUENTO]]</f>
        <v>36.720434356916698</v>
      </c>
      <c r="J2923" s="2">
        <f ca="1">0.18*TablaVentas[[#This Row],[SUBTOTAL]]</f>
        <v>6.6096781842450056</v>
      </c>
      <c r="K2923" s="2">
        <f ca="1">+TablaVentas[[#This Row],[SUBTOTAL]]+TablaVentas[[#This Row],[IGV]]</f>
        <v>43.330112541161704</v>
      </c>
    </row>
    <row r="2924" spans="1:11" x14ac:dyDescent="0.25">
      <c r="A2924" t="s">
        <v>2933</v>
      </c>
      <c r="B2924" s="6">
        <v>45742</v>
      </c>
      <c r="C2924" t="s">
        <v>10011</v>
      </c>
      <c r="D2924" t="s">
        <v>10019</v>
      </c>
      <c r="E2924">
        <v>6</v>
      </c>
      <c r="F2924">
        <f>+_xlfn.XLOOKUP(TablaVentas[[#This Row],[PRODUCTO FINANCIERO]],TablaPrecios[PRODUCTO FINANCIERO],TablaPrecios[PRECIO UNIT],0)</f>
        <v>9.9</v>
      </c>
      <c r="G2924" s="2">
        <f>+TablaVentas[[#This Row],[CANTIDAD]]*TablaVentas[[#This Row],[PRECIO UNITARIO]]</f>
        <v>59.400000000000006</v>
      </c>
      <c r="H2924" s="1">
        <f t="shared" ca="1" si="45"/>
        <v>0.16976969671469139</v>
      </c>
      <c r="I2924" s="2">
        <f ca="1">+TablaVentas[[#This Row],[VENTAL TOTAL]]-TablaVentas[[#This Row],[VENTAL TOTAL]]*TablaVentas[[#This Row],[DESCUENTO]]</f>
        <v>49.315680015147336</v>
      </c>
      <c r="J2924" s="2">
        <f ca="1">0.18*TablaVentas[[#This Row],[SUBTOTAL]]</f>
        <v>8.8768224027265195</v>
      </c>
      <c r="K2924" s="2">
        <f ca="1">+TablaVentas[[#This Row],[SUBTOTAL]]+TablaVentas[[#This Row],[IGV]]</f>
        <v>58.192502417873854</v>
      </c>
    </row>
    <row r="2925" spans="1:11" x14ac:dyDescent="0.25">
      <c r="A2925" t="s">
        <v>2934</v>
      </c>
      <c r="B2925" s="6">
        <v>45575</v>
      </c>
      <c r="C2925" t="s">
        <v>10012</v>
      </c>
      <c r="D2925" t="s">
        <v>10017</v>
      </c>
      <c r="E2925">
        <v>14</v>
      </c>
      <c r="F2925">
        <f>+_xlfn.XLOOKUP(TablaVentas[[#This Row],[PRODUCTO FINANCIERO]],TablaPrecios[PRODUCTO FINANCIERO],TablaPrecios[PRECIO UNIT],0)</f>
        <v>9.9</v>
      </c>
      <c r="G2925" s="2">
        <f>+TablaVentas[[#This Row],[CANTIDAD]]*TablaVentas[[#This Row],[PRECIO UNITARIO]]</f>
        <v>138.6</v>
      </c>
      <c r="H2925" s="1">
        <f t="shared" ca="1" si="45"/>
        <v>0.12543848926792539</v>
      </c>
      <c r="I2925" s="2">
        <f ca="1">+TablaVentas[[#This Row],[VENTAL TOTAL]]-TablaVentas[[#This Row],[VENTAL TOTAL]]*TablaVentas[[#This Row],[DESCUENTO]]</f>
        <v>121.21422538746553</v>
      </c>
      <c r="J2925" s="2">
        <f ca="1">0.18*TablaVentas[[#This Row],[SUBTOTAL]]</f>
        <v>21.818560569743795</v>
      </c>
      <c r="K2925" s="2">
        <f ca="1">+TablaVentas[[#This Row],[SUBTOTAL]]+TablaVentas[[#This Row],[IGV]]</f>
        <v>143.03278595720934</v>
      </c>
    </row>
    <row r="2926" spans="1:11" x14ac:dyDescent="0.25">
      <c r="A2926" t="s">
        <v>2935</v>
      </c>
      <c r="B2926" s="6">
        <v>45461</v>
      </c>
      <c r="C2926" t="s">
        <v>10011</v>
      </c>
      <c r="D2926" t="s">
        <v>10019</v>
      </c>
      <c r="E2926">
        <v>5</v>
      </c>
      <c r="F2926">
        <f>+_xlfn.XLOOKUP(TablaVentas[[#This Row],[PRODUCTO FINANCIERO]],TablaPrecios[PRODUCTO FINANCIERO],TablaPrecios[PRECIO UNIT],0)</f>
        <v>9.9</v>
      </c>
      <c r="G2926" s="2">
        <f>+TablaVentas[[#This Row],[CANTIDAD]]*TablaVentas[[#This Row],[PRECIO UNITARIO]]</f>
        <v>49.5</v>
      </c>
      <c r="H2926" s="1">
        <f t="shared" ca="1" si="45"/>
        <v>0.1106475760839319</v>
      </c>
      <c r="I2926" s="2">
        <f ca="1">+TablaVentas[[#This Row],[VENTAL TOTAL]]-TablaVentas[[#This Row],[VENTAL TOTAL]]*TablaVentas[[#This Row],[DESCUENTO]]</f>
        <v>44.02294498384537</v>
      </c>
      <c r="J2926" s="2">
        <f ca="1">0.18*TablaVentas[[#This Row],[SUBTOTAL]]</f>
        <v>7.9241300970921662</v>
      </c>
      <c r="K2926" s="2">
        <f ca="1">+TablaVentas[[#This Row],[SUBTOTAL]]+TablaVentas[[#This Row],[IGV]]</f>
        <v>51.947075080937537</v>
      </c>
    </row>
    <row r="2927" spans="1:11" x14ac:dyDescent="0.25">
      <c r="A2927" t="s">
        <v>2936</v>
      </c>
      <c r="B2927" s="6">
        <v>45691</v>
      </c>
      <c r="C2927" t="s">
        <v>10013</v>
      </c>
      <c r="D2927" t="s">
        <v>10019</v>
      </c>
      <c r="E2927">
        <v>6</v>
      </c>
      <c r="F2927">
        <f>+_xlfn.XLOOKUP(TablaVentas[[#This Row],[PRODUCTO FINANCIERO]],TablaPrecios[PRODUCTO FINANCIERO],TablaPrecios[PRECIO UNIT],0)</f>
        <v>9.9</v>
      </c>
      <c r="G2927" s="2">
        <f>+TablaVentas[[#This Row],[CANTIDAD]]*TablaVentas[[#This Row],[PRECIO UNITARIO]]</f>
        <v>59.400000000000006</v>
      </c>
      <c r="H2927" s="1">
        <f t="shared" ca="1" si="45"/>
        <v>0.12020589344380375</v>
      </c>
      <c r="I2927" s="2">
        <f ca="1">+TablaVentas[[#This Row],[VENTAL TOTAL]]-TablaVentas[[#This Row],[VENTAL TOTAL]]*TablaVentas[[#This Row],[DESCUENTO]]</f>
        <v>52.259769929438065</v>
      </c>
      <c r="J2927" s="2">
        <f ca="1">0.18*TablaVentas[[#This Row],[SUBTOTAL]]</f>
        <v>9.4067585872988513</v>
      </c>
      <c r="K2927" s="2">
        <f ca="1">+TablaVentas[[#This Row],[SUBTOTAL]]+TablaVentas[[#This Row],[IGV]]</f>
        <v>61.666528516736918</v>
      </c>
    </row>
    <row r="2928" spans="1:11" x14ac:dyDescent="0.25">
      <c r="A2928" t="s">
        <v>2937</v>
      </c>
      <c r="B2928" s="6">
        <v>46247</v>
      </c>
      <c r="C2928" t="s">
        <v>10012</v>
      </c>
      <c r="D2928" t="s">
        <v>10020</v>
      </c>
      <c r="E2928">
        <v>20</v>
      </c>
      <c r="F2928">
        <f>+_xlfn.XLOOKUP(TablaVentas[[#This Row],[PRODUCTO FINANCIERO]],TablaPrecios[PRODUCTO FINANCIERO],TablaPrecios[PRECIO UNIT],0)</f>
        <v>14.9</v>
      </c>
      <c r="G2928" s="2">
        <f>+TablaVentas[[#This Row],[CANTIDAD]]*TablaVentas[[#This Row],[PRECIO UNITARIO]]</f>
        <v>298</v>
      </c>
      <c r="H2928" s="1">
        <f t="shared" ca="1" si="45"/>
        <v>0.11373331787613362</v>
      </c>
      <c r="I2928" s="2">
        <f ca="1">+TablaVentas[[#This Row],[VENTAL TOTAL]]-TablaVentas[[#This Row],[VENTAL TOTAL]]*TablaVentas[[#This Row],[DESCUENTO]]</f>
        <v>264.10747127291216</v>
      </c>
      <c r="J2928" s="2">
        <f ca="1">0.18*TablaVentas[[#This Row],[SUBTOTAL]]</f>
        <v>47.53934482912419</v>
      </c>
      <c r="K2928" s="2">
        <f ca="1">+TablaVentas[[#This Row],[SUBTOTAL]]+TablaVentas[[#This Row],[IGV]]</f>
        <v>311.64681610203638</v>
      </c>
    </row>
    <row r="2929" spans="1:11" x14ac:dyDescent="0.25">
      <c r="A2929" t="s">
        <v>2938</v>
      </c>
      <c r="B2929" s="6">
        <v>46062</v>
      </c>
      <c r="C2929" t="s">
        <v>10016</v>
      </c>
      <c r="D2929" t="s">
        <v>10018</v>
      </c>
      <c r="E2929">
        <v>12</v>
      </c>
      <c r="F2929">
        <f>+_xlfn.XLOOKUP(TablaVentas[[#This Row],[PRODUCTO FINANCIERO]],TablaPrecios[PRODUCTO FINANCIERO],TablaPrecios[PRECIO UNIT],0)</f>
        <v>14.9</v>
      </c>
      <c r="G2929" s="2">
        <f>+TablaVentas[[#This Row],[CANTIDAD]]*TablaVentas[[#This Row],[PRECIO UNITARIO]]</f>
        <v>178.8</v>
      </c>
      <c r="H2929" s="1">
        <f t="shared" ca="1" si="45"/>
        <v>0.11252136074413338</v>
      </c>
      <c r="I2929" s="2">
        <f ca="1">+TablaVentas[[#This Row],[VENTAL TOTAL]]-TablaVentas[[#This Row],[VENTAL TOTAL]]*TablaVentas[[#This Row],[DESCUENTO]]</f>
        <v>158.68118069894896</v>
      </c>
      <c r="J2929" s="2">
        <f ca="1">0.18*TablaVentas[[#This Row],[SUBTOTAL]]</f>
        <v>28.562612525810813</v>
      </c>
      <c r="K2929" s="2">
        <f ca="1">+TablaVentas[[#This Row],[SUBTOTAL]]+TablaVentas[[#This Row],[IGV]]</f>
        <v>187.24379322475977</v>
      </c>
    </row>
    <row r="2930" spans="1:11" x14ac:dyDescent="0.25">
      <c r="A2930" t="s">
        <v>2939</v>
      </c>
      <c r="B2930" s="6">
        <v>45377</v>
      </c>
      <c r="C2930" t="s">
        <v>10016</v>
      </c>
      <c r="D2930" t="s">
        <v>10020</v>
      </c>
      <c r="E2930">
        <v>20</v>
      </c>
      <c r="F2930">
        <f>+_xlfn.XLOOKUP(TablaVentas[[#This Row],[PRODUCTO FINANCIERO]],TablaPrecios[PRODUCTO FINANCIERO],TablaPrecios[PRECIO UNIT],0)</f>
        <v>14.9</v>
      </c>
      <c r="G2930" s="2">
        <f>+TablaVentas[[#This Row],[CANTIDAD]]*TablaVentas[[#This Row],[PRECIO UNITARIO]]</f>
        <v>298</v>
      </c>
      <c r="H2930" s="1">
        <f t="shared" ca="1" si="45"/>
        <v>0.16979565226925436</v>
      </c>
      <c r="I2930" s="2">
        <f ca="1">+TablaVentas[[#This Row],[VENTAL TOTAL]]-TablaVentas[[#This Row],[VENTAL TOTAL]]*TablaVentas[[#This Row],[DESCUENTO]]</f>
        <v>247.40089562376221</v>
      </c>
      <c r="J2930" s="2">
        <f ca="1">0.18*TablaVentas[[#This Row],[SUBTOTAL]]</f>
        <v>44.532161212277195</v>
      </c>
      <c r="K2930" s="2">
        <f ca="1">+TablaVentas[[#This Row],[SUBTOTAL]]+TablaVentas[[#This Row],[IGV]]</f>
        <v>291.93305683603938</v>
      </c>
    </row>
    <row r="2931" spans="1:11" x14ac:dyDescent="0.25">
      <c r="A2931" t="s">
        <v>2940</v>
      </c>
      <c r="B2931" s="6">
        <v>45709</v>
      </c>
      <c r="C2931" t="s">
        <v>10013</v>
      </c>
      <c r="D2931" t="s">
        <v>10019</v>
      </c>
      <c r="E2931">
        <v>11</v>
      </c>
      <c r="F2931">
        <f>+_xlfn.XLOOKUP(TablaVentas[[#This Row],[PRODUCTO FINANCIERO]],TablaPrecios[PRODUCTO FINANCIERO],TablaPrecios[PRECIO UNIT],0)</f>
        <v>9.9</v>
      </c>
      <c r="G2931" s="2">
        <f>+TablaVentas[[#This Row],[CANTIDAD]]*TablaVentas[[#This Row],[PRECIO UNITARIO]]</f>
        <v>108.9</v>
      </c>
      <c r="H2931" s="1">
        <f t="shared" ca="1" si="45"/>
        <v>0.11653831043354616</v>
      </c>
      <c r="I2931" s="2">
        <f ca="1">+TablaVentas[[#This Row],[VENTAL TOTAL]]-TablaVentas[[#This Row],[VENTAL TOTAL]]*TablaVentas[[#This Row],[DESCUENTO]]</f>
        <v>96.208977993786831</v>
      </c>
      <c r="J2931" s="2">
        <f ca="1">0.18*TablaVentas[[#This Row],[SUBTOTAL]]</f>
        <v>17.317616038881628</v>
      </c>
      <c r="K2931" s="2">
        <f ca="1">+TablaVentas[[#This Row],[SUBTOTAL]]+TablaVentas[[#This Row],[IGV]]</f>
        <v>113.52659403266846</v>
      </c>
    </row>
    <row r="2932" spans="1:11" x14ac:dyDescent="0.25">
      <c r="A2932" t="s">
        <v>2941</v>
      </c>
      <c r="B2932" s="6">
        <v>45478</v>
      </c>
      <c r="C2932" t="s">
        <v>10011</v>
      </c>
      <c r="D2932" t="s">
        <v>10018</v>
      </c>
      <c r="E2932">
        <v>3</v>
      </c>
      <c r="F2932">
        <f>+_xlfn.XLOOKUP(TablaVentas[[#This Row],[PRODUCTO FINANCIERO]],TablaPrecios[PRODUCTO FINANCIERO],TablaPrecios[PRECIO UNIT],0)</f>
        <v>14.9</v>
      </c>
      <c r="G2932" s="2">
        <f>+TablaVentas[[#This Row],[CANTIDAD]]*TablaVentas[[#This Row],[PRECIO UNITARIO]]</f>
        <v>44.7</v>
      </c>
      <c r="H2932" s="1">
        <f t="shared" ca="1" si="45"/>
        <v>0.17233618445242971</v>
      </c>
      <c r="I2932" s="2">
        <f ca="1">+TablaVentas[[#This Row],[VENTAL TOTAL]]-TablaVentas[[#This Row],[VENTAL TOTAL]]*TablaVentas[[#This Row],[DESCUENTO]]</f>
        <v>36.996572554976396</v>
      </c>
      <c r="J2932" s="2">
        <f ca="1">0.18*TablaVentas[[#This Row],[SUBTOTAL]]</f>
        <v>6.6593830598957506</v>
      </c>
      <c r="K2932" s="2">
        <f ca="1">+TablaVentas[[#This Row],[SUBTOTAL]]+TablaVentas[[#This Row],[IGV]]</f>
        <v>43.655955614872148</v>
      </c>
    </row>
    <row r="2933" spans="1:11" x14ac:dyDescent="0.25">
      <c r="A2933" t="s">
        <v>2942</v>
      </c>
      <c r="B2933" s="6">
        <v>46364</v>
      </c>
      <c r="C2933" t="s">
        <v>10015</v>
      </c>
      <c r="D2933" t="s">
        <v>10017</v>
      </c>
      <c r="E2933">
        <v>14</v>
      </c>
      <c r="F2933">
        <f>+_xlfn.XLOOKUP(TablaVentas[[#This Row],[PRODUCTO FINANCIERO]],TablaPrecios[PRODUCTO FINANCIERO],TablaPrecios[PRECIO UNIT],0)</f>
        <v>9.9</v>
      </c>
      <c r="G2933" s="2">
        <f>+TablaVentas[[#This Row],[CANTIDAD]]*TablaVentas[[#This Row],[PRECIO UNITARIO]]</f>
        <v>138.6</v>
      </c>
      <c r="H2933" s="1">
        <f t="shared" ca="1" si="45"/>
        <v>0.14583525015967747</v>
      </c>
      <c r="I2933" s="2">
        <f ca="1">+TablaVentas[[#This Row],[VENTAL TOTAL]]-TablaVentas[[#This Row],[VENTAL TOTAL]]*TablaVentas[[#This Row],[DESCUENTO]]</f>
        <v>118.3872343278687</v>
      </c>
      <c r="J2933" s="2">
        <f ca="1">0.18*TablaVentas[[#This Row],[SUBTOTAL]]</f>
        <v>21.309702179016366</v>
      </c>
      <c r="K2933" s="2">
        <f ca="1">+TablaVentas[[#This Row],[SUBTOTAL]]+TablaVentas[[#This Row],[IGV]]</f>
        <v>139.69693650688507</v>
      </c>
    </row>
    <row r="2934" spans="1:11" x14ac:dyDescent="0.25">
      <c r="A2934" t="s">
        <v>2943</v>
      </c>
      <c r="B2934" s="6">
        <v>45673</v>
      </c>
      <c r="C2934" t="s">
        <v>10015</v>
      </c>
      <c r="D2934" t="s">
        <v>10018</v>
      </c>
      <c r="E2934">
        <v>8</v>
      </c>
      <c r="F2934">
        <f>+_xlfn.XLOOKUP(TablaVentas[[#This Row],[PRODUCTO FINANCIERO]],TablaPrecios[PRODUCTO FINANCIERO],TablaPrecios[PRECIO UNIT],0)</f>
        <v>14.9</v>
      </c>
      <c r="G2934" s="2">
        <f>+TablaVentas[[#This Row],[CANTIDAD]]*TablaVentas[[#This Row],[PRECIO UNITARIO]]</f>
        <v>119.2</v>
      </c>
      <c r="H2934" s="1">
        <f t="shared" ca="1" si="45"/>
        <v>0.13469193876585128</v>
      </c>
      <c r="I2934" s="2">
        <f ca="1">+TablaVentas[[#This Row],[VENTAL TOTAL]]-TablaVentas[[#This Row],[VENTAL TOTAL]]*TablaVentas[[#This Row],[DESCUENTO]]</f>
        <v>103.14472089911052</v>
      </c>
      <c r="J2934" s="2">
        <f ca="1">0.18*TablaVentas[[#This Row],[SUBTOTAL]]</f>
        <v>18.566049761839892</v>
      </c>
      <c r="K2934" s="2">
        <f ca="1">+TablaVentas[[#This Row],[SUBTOTAL]]+TablaVentas[[#This Row],[IGV]]</f>
        <v>121.71077066095042</v>
      </c>
    </row>
    <row r="2935" spans="1:11" x14ac:dyDescent="0.25">
      <c r="A2935" t="s">
        <v>2944</v>
      </c>
      <c r="B2935" s="6">
        <v>45877</v>
      </c>
      <c r="C2935" t="s">
        <v>10014</v>
      </c>
      <c r="D2935" t="s">
        <v>10019</v>
      </c>
      <c r="E2935">
        <v>3</v>
      </c>
      <c r="F2935">
        <f>+_xlfn.XLOOKUP(TablaVentas[[#This Row],[PRODUCTO FINANCIERO]],TablaPrecios[PRODUCTO FINANCIERO],TablaPrecios[PRECIO UNIT],0)</f>
        <v>9.9</v>
      </c>
      <c r="G2935" s="2">
        <f>+TablaVentas[[#This Row],[CANTIDAD]]*TablaVentas[[#This Row],[PRECIO UNITARIO]]</f>
        <v>29.700000000000003</v>
      </c>
      <c r="H2935" s="1">
        <f t="shared" ca="1" si="45"/>
        <v>0.18284286314825896</v>
      </c>
      <c r="I2935" s="2">
        <f ca="1">+TablaVentas[[#This Row],[VENTAL TOTAL]]-TablaVentas[[#This Row],[VENTAL TOTAL]]*TablaVentas[[#This Row],[DESCUENTO]]</f>
        <v>24.269566964496711</v>
      </c>
      <c r="J2935" s="2">
        <f ca="1">0.18*TablaVentas[[#This Row],[SUBTOTAL]]</f>
        <v>4.368522053609408</v>
      </c>
      <c r="K2935" s="2">
        <f ca="1">+TablaVentas[[#This Row],[SUBTOTAL]]+TablaVentas[[#This Row],[IGV]]</f>
        <v>28.638089018106118</v>
      </c>
    </row>
    <row r="2936" spans="1:11" x14ac:dyDescent="0.25">
      <c r="A2936" t="s">
        <v>2945</v>
      </c>
      <c r="B2936" s="6">
        <v>46264</v>
      </c>
      <c r="C2936" t="s">
        <v>10011</v>
      </c>
      <c r="D2936" t="s">
        <v>10019</v>
      </c>
      <c r="E2936">
        <v>20</v>
      </c>
      <c r="F2936">
        <f>+_xlfn.XLOOKUP(TablaVentas[[#This Row],[PRODUCTO FINANCIERO]],TablaPrecios[PRODUCTO FINANCIERO],TablaPrecios[PRECIO UNIT],0)</f>
        <v>9.9</v>
      </c>
      <c r="G2936" s="2">
        <f>+TablaVentas[[#This Row],[CANTIDAD]]*TablaVentas[[#This Row],[PRECIO UNITARIO]]</f>
        <v>198</v>
      </c>
      <c r="H2936" s="1">
        <f t="shared" ca="1" si="45"/>
        <v>0.11042204140742141</v>
      </c>
      <c r="I2936" s="2">
        <f ca="1">+TablaVentas[[#This Row],[VENTAL TOTAL]]-TablaVentas[[#This Row],[VENTAL TOTAL]]*TablaVentas[[#This Row],[DESCUENTO]]</f>
        <v>176.13643580133055</v>
      </c>
      <c r="J2936" s="2">
        <f ca="1">0.18*TablaVentas[[#This Row],[SUBTOTAL]]</f>
        <v>31.704558444239499</v>
      </c>
      <c r="K2936" s="2">
        <f ca="1">+TablaVentas[[#This Row],[SUBTOTAL]]+TablaVentas[[#This Row],[IGV]]</f>
        <v>207.84099424557004</v>
      </c>
    </row>
    <row r="2937" spans="1:11" x14ac:dyDescent="0.25">
      <c r="A2937" t="s">
        <v>2946</v>
      </c>
      <c r="B2937" s="6">
        <v>46144</v>
      </c>
      <c r="C2937" t="s">
        <v>10013</v>
      </c>
      <c r="D2937" t="s">
        <v>10018</v>
      </c>
      <c r="E2937">
        <v>3</v>
      </c>
      <c r="F2937">
        <f>+_xlfn.XLOOKUP(TablaVentas[[#This Row],[PRODUCTO FINANCIERO]],TablaPrecios[PRODUCTO FINANCIERO],TablaPrecios[PRECIO UNIT],0)</f>
        <v>14.9</v>
      </c>
      <c r="G2937" s="2">
        <f>+TablaVentas[[#This Row],[CANTIDAD]]*TablaVentas[[#This Row],[PRECIO UNITARIO]]</f>
        <v>44.7</v>
      </c>
      <c r="H2937" s="1">
        <f t="shared" ca="1" si="45"/>
        <v>0.10390910192999275</v>
      </c>
      <c r="I2937" s="2">
        <f ca="1">+TablaVentas[[#This Row],[VENTAL TOTAL]]-TablaVentas[[#This Row],[VENTAL TOTAL]]*TablaVentas[[#This Row],[DESCUENTO]]</f>
        <v>40.055263143729327</v>
      </c>
      <c r="J2937" s="2">
        <f ca="1">0.18*TablaVentas[[#This Row],[SUBTOTAL]]</f>
        <v>7.2099473658712787</v>
      </c>
      <c r="K2937" s="2">
        <f ca="1">+TablaVentas[[#This Row],[SUBTOTAL]]+TablaVentas[[#This Row],[IGV]]</f>
        <v>47.265210509600607</v>
      </c>
    </row>
    <row r="2938" spans="1:11" x14ac:dyDescent="0.25">
      <c r="A2938" t="s">
        <v>2947</v>
      </c>
      <c r="B2938" s="6">
        <v>45558</v>
      </c>
      <c r="C2938" t="s">
        <v>10011</v>
      </c>
      <c r="D2938" t="s">
        <v>10020</v>
      </c>
      <c r="E2938">
        <v>18</v>
      </c>
      <c r="F2938">
        <f>+_xlfn.XLOOKUP(TablaVentas[[#This Row],[PRODUCTO FINANCIERO]],TablaPrecios[PRODUCTO FINANCIERO],TablaPrecios[PRECIO UNIT],0)</f>
        <v>14.9</v>
      </c>
      <c r="G2938" s="2">
        <f>+TablaVentas[[#This Row],[CANTIDAD]]*TablaVentas[[#This Row],[PRECIO UNITARIO]]</f>
        <v>268.2</v>
      </c>
      <c r="H2938" s="1">
        <f t="shared" ca="1" si="45"/>
        <v>0.14915485640585091</v>
      </c>
      <c r="I2938" s="2">
        <f ca="1">+TablaVentas[[#This Row],[VENTAL TOTAL]]-TablaVentas[[#This Row],[VENTAL TOTAL]]*TablaVentas[[#This Row],[DESCUENTO]]</f>
        <v>228.19666751195078</v>
      </c>
      <c r="J2938" s="2">
        <f ca="1">0.18*TablaVentas[[#This Row],[SUBTOTAL]]</f>
        <v>41.07540015215114</v>
      </c>
      <c r="K2938" s="2">
        <f ca="1">+TablaVentas[[#This Row],[SUBTOTAL]]+TablaVentas[[#This Row],[IGV]]</f>
        <v>269.27206766410194</v>
      </c>
    </row>
    <row r="2939" spans="1:11" x14ac:dyDescent="0.25">
      <c r="A2939" t="s">
        <v>2948</v>
      </c>
      <c r="B2939" s="6">
        <v>45720</v>
      </c>
      <c r="C2939" t="s">
        <v>10012</v>
      </c>
      <c r="D2939" t="s">
        <v>10020</v>
      </c>
      <c r="E2939">
        <v>15</v>
      </c>
      <c r="F2939">
        <f>+_xlfn.XLOOKUP(TablaVentas[[#This Row],[PRODUCTO FINANCIERO]],TablaPrecios[PRODUCTO FINANCIERO],TablaPrecios[PRECIO UNIT],0)</f>
        <v>14.9</v>
      </c>
      <c r="G2939" s="2">
        <f>+TablaVentas[[#This Row],[CANTIDAD]]*TablaVentas[[#This Row],[PRECIO UNITARIO]]</f>
        <v>223.5</v>
      </c>
      <c r="H2939" s="1">
        <f t="shared" ca="1" si="45"/>
        <v>0.13901492550869304</v>
      </c>
      <c r="I2939" s="2">
        <f ca="1">+TablaVentas[[#This Row],[VENTAL TOTAL]]-TablaVentas[[#This Row],[VENTAL TOTAL]]*TablaVentas[[#This Row],[DESCUENTO]]</f>
        <v>192.43016414880711</v>
      </c>
      <c r="J2939" s="2">
        <f ca="1">0.18*TablaVentas[[#This Row],[SUBTOTAL]]</f>
        <v>34.637429546785278</v>
      </c>
      <c r="K2939" s="2">
        <f ca="1">+TablaVentas[[#This Row],[SUBTOTAL]]+TablaVentas[[#This Row],[IGV]]</f>
        <v>227.06759369559239</v>
      </c>
    </row>
    <row r="2940" spans="1:11" x14ac:dyDescent="0.25">
      <c r="A2940" t="s">
        <v>2949</v>
      </c>
      <c r="B2940" s="6">
        <v>46132</v>
      </c>
      <c r="C2940" t="s">
        <v>10013</v>
      </c>
      <c r="D2940" t="s">
        <v>10017</v>
      </c>
      <c r="E2940">
        <v>4</v>
      </c>
      <c r="F2940">
        <f>+_xlfn.XLOOKUP(TablaVentas[[#This Row],[PRODUCTO FINANCIERO]],TablaPrecios[PRODUCTO FINANCIERO],TablaPrecios[PRECIO UNIT],0)</f>
        <v>9.9</v>
      </c>
      <c r="G2940" s="2">
        <f>+TablaVentas[[#This Row],[CANTIDAD]]*TablaVentas[[#This Row],[PRECIO UNITARIO]]</f>
        <v>39.6</v>
      </c>
      <c r="H2940" s="1">
        <f t="shared" ca="1" si="45"/>
        <v>0.1927003667302267</v>
      </c>
      <c r="I2940" s="2">
        <f ca="1">+TablaVentas[[#This Row],[VENTAL TOTAL]]-TablaVentas[[#This Row],[VENTAL TOTAL]]*TablaVentas[[#This Row],[DESCUENTO]]</f>
        <v>31.969065477483024</v>
      </c>
      <c r="J2940" s="2">
        <f ca="1">0.18*TablaVentas[[#This Row],[SUBTOTAL]]</f>
        <v>5.7544317859469443</v>
      </c>
      <c r="K2940" s="2">
        <f ca="1">+TablaVentas[[#This Row],[SUBTOTAL]]+TablaVentas[[#This Row],[IGV]]</f>
        <v>37.723497263429969</v>
      </c>
    </row>
    <row r="2941" spans="1:11" x14ac:dyDescent="0.25">
      <c r="A2941" t="s">
        <v>2950</v>
      </c>
      <c r="B2941" s="6">
        <v>46184</v>
      </c>
      <c r="C2941" t="s">
        <v>10012</v>
      </c>
      <c r="D2941" t="s">
        <v>10020</v>
      </c>
      <c r="E2941">
        <v>13</v>
      </c>
      <c r="F2941">
        <f>+_xlfn.XLOOKUP(TablaVentas[[#This Row],[PRODUCTO FINANCIERO]],TablaPrecios[PRODUCTO FINANCIERO],TablaPrecios[PRECIO UNIT],0)</f>
        <v>14.9</v>
      </c>
      <c r="G2941" s="2">
        <f>+TablaVentas[[#This Row],[CANTIDAD]]*TablaVentas[[#This Row],[PRECIO UNITARIO]]</f>
        <v>193.70000000000002</v>
      </c>
      <c r="H2941" s="1">
        <f t="shared" ca="1" si="45"/>
        <v>0.139329953618332</v>
      </c>
      <c r="I2941" s="2">
        <f ca="1">+TablaVentas[[#This Row],[VENTAL TOTAL]]-TablaVentas[[#This Row],[VENTAL TOTAL]]*TablaVentas[[#This Row],[DESCUENTO]]</f>
        <v>166.7117879841291</v>
      </c>
      <c r="J2941" s="2">
        <f ca="1">0.18*TablaVentas[[#This Row],[SUBTOTAL]]</f>
        <v>30.008121837143236</v>
      </c>
      <c r="K2941" s="2">
        <f ca="1">+TablaVentas[[#This Row],[SUBTOTAL]]+TablaVentas[[#This Row],[IGV]]</f>
        <v>196.71990982127232</v>
      </c>
    </row>
    <row r="2942" spans="1:11" x14ac:dyDescent="0.25">
      <c r="A2942" t="s">
        <v>2951</v>
      </c>
      <c r="B2942" s="6">
        <v>46219</v>
      </c>
      <c r="C2942" t="s">
        <v>10013</v>
      </c>
      <c r="D2942" t="s">
        <v>10019</v>
      </c>
      <c r="E2942">
        <v>16</v>
      </c>
      <c r="F2942">
        <f>+_xlfn.XLOOKUP(TablaVentas[[#This Row],[PRODUCTO FINANCIERO]],TablaPrecios[PRODUCTO FINANCIERO],TablaPrecios[PRECIO UNIT],0)</f>
        <v>9.9</v>
      </c>
      <c r="G2942" s="2">
        <f>+TablaVentas[[#This Row],[CANTIDAD]]*TablaVentas[[#This Row],[PRECIO UNITARIO]]</f>
        <v>158.4</v>
      </c>
      <c r="H2942" s="1">
        <f t="shared" ca="1" si="45"/>
        <v>0.11366664617858939</v>
      </c>
      <c r="I2942" s="2">
        <f ca="1">+TablaVentas[[#This Row],[VENTAL TOTAL]]-TablaVentas[[#This Row],[VENTAL TOTAL]]*TablaVentas[[#This Row],[DESCUENTO]]</f>
        <v>140.39520324531145</v>
      </c>
      <c r="J2942" s="2">
        <f ca="1">0.18*TablaVentas[[#This Row],[SUBTOTAL]]</f>
        <v>25.271136584156061</v>
      </c>
      <c r="K2942" s="2">
        <f ca="1">+TablaVentas[[#This Row],[SUBTOTAL]]+TablaVentas[[#This Row],[IGV]]</f>
        <v>165.66633982946752</v>
      </c>
    </row>
    <row r="2943" spans="1:11" x14ac:dyDescent="0.25">
      <c r="A2943" t="s">
        <v>2952</v>
      </c>
      <c r="B2943" s="6">
        <v>45796</v>
      </c>
      <c r="C2943" t="s">
        <v>10014</v>
      </c>
      <c r="D2943" t="s">
        <v>10020</v>
      </c>
      <c r="E2943">
        <v>17</v>
      </c>
      <c r="F2943">
        <f>+_xlfn.XLOOKUP(TablaVentas[[#This Row],[PRODUCTO FINANCIERO]],TablaPrecios[PRODUCTO FINANCIERO],TablaPrecios[PRECIO UNIT],0)</f>
        <v>14.9</v>
      </c>
      <c r="G2943" s="2">
        <f>+TablaVentas[[#This Row],[CANTIDAD]]*TablaVentas[[#This Row],[PRECIO UNITARIO]]</f>
        <v>253.3</v>
      </c>
      <c r="H2943" s="1">
        <f t="shared" ca="1" si="45"/>
        <v>0.15186688985842908</v>
      </c>
      <c r="I2943" s="2">
        <f ca="1">+TablaVentas[[#This Row],[VENTAL TOTAL]]-TablaVentas[[#This Row],[VENTAL TOTAL]]*TablaVentas[[#This Row],[DESCUENTO]]</f>
        <v>214.83211679885991</v>
      </c>
      <c r="J2943" s="2">
        <f ca="1">0.18*TablaVentas[[#This Row],[SUBTOTAL]]</f>
        <v>38.669781023794783</v>
      </c>
      <c r="K2943" s="2">
        <f ca="1">+TablaVentas[[#This Row],[SUBTOTAL]]+TablaVentas[[#This Row],[IGV]]</f>
        <v>253.50189782265471</v>
      </c>
    </row>
    <row r="2944" spans="1:11" x14ac:dyDescent="0.25">
      <c r="A2944" t="s">
        <v>2953</v>
      </c>
      <c r="B2944" s="6">
        <v>45670</v>
      </c>
      <c r="C2944" t="s">
        <v>10014</v>
      </c>
      <c r="D2944" t="s">
        <v>10018</v>
      </c>
      <c r="E2944">
        <v>10</v>
      </c>
      <c r="F2944">
        <f>+_xlfn.XLOOKUP(TablaVentas[[#This Row],[PRODUCTO FINANCIERO]],TablaPrecios[PRODUCTO FINANCIERO],TablaPrecios[PRECIO UNIT],0)</f>
        <v>14.9</v>
      </c>
      <c r="G2944" s="2">
        <f>+TablaVentas[[#This Row],[CANTIDAD]]*TablaVentas[[#This Row],[PRECIO UNITARIO]]</f>
        <v>149</v>
      </c>
      <c r="H2944" s="1">
        <f t="shared" ca="1" si="45"/>
        <v>0.144521374814784</v>
      </c>
      <c r="I2944" s="2">
        <f ca="1">+TablaVentas[[#This Row],[VENTAL TOTAL]]-TablaVentas[[#This Row],[VENTAL TOTAL]]*TablaVentas[[#This Row],[DESCUENTO]]</f>
        <v>127.46631515259719</v>
      </c>
      <c r="J2944" s="2">
        <f ca="1">0.18*TablaVentas[[#This Row],[SUBTOTAL]]</f>
        <v>22.943936727467495</v>
      </c>
      <c r="K2944" s="2">
        <f ca="1">+TablaVentas[[#This Row],[SUBTOTAL]]+TablaVentas[[#This Row],[IGV]]</f>
        <v>150.41025188006469</v>
      </c>
    </row>
    <row r="2945" spans="1:11" x14ac:dyDescent="0.25">
      <c r="A2945" t="s">
        <v>2954</v>
      </c>
      <c r="B2945" s="6">
        <v>46178</v>
      </c>
      <c r="C2945" t="s">
        <v>10012</v>
      </c>
      <c r="D2945" t="s">
        <v>10022</v>
      </c>
      <c r="E2945">
        <v>8</v>
      </c>
      <c r="F2945">
        <f>+_xlfn.XLOOKUP(TablaVentas[[#This Row],[PRODUCTO FINANCIERO]],TablaPrecios[PRODUCTO FINANCIERO],TablaPrecios[PRECIO UNIT],0)</f>
        <v>20.9</v>
      </c>
      <c r="G2945" s="2">
        <f>+TablaVentas[[#This Row],[CANTIDAD]]*TablaVentas[[#This Row],[PRECIO UNITARIO]]</f>
        <v>167.2</v>
      </c>
      <c r="H2945" s="1">
        <f t="shared" ca="1" si="45"/>
        <v>0.13807459688273829</v>
      </c>
      <c r="I2945" s="2">
        <f ca="1">+TablaVentas[[#This Row],[VENTAL TOTAL]]-TablaVentas[[#This Row],[VENTAL TOTAL]]*TablaVentas[[#This Row],[DESCUENTO]]</f>
        <v>144.11392740120615</v>
      </c>
      <c r="J2945" s="2">
        <f ca="1">0.18*TablaVentas[[#This Row],[SUBTOTAL]]</f>
        <v>25.940506932217108</v>
      </c>
      <c r="K2945" s="2">
        <f ca="1">+TablaVentas[[#This Row],[SUBTOTAL]]+TablaVentas[[#This Row],[IGV]]</f>
        <v>170.05443433342327</v>
      </c>
    </row>
    <row r="2946" spans="1:11" x14ac:dyDescent="0.25">
      <c r="A2946" t="s">
        <v>2955</v>
      </c>
      <c r="B2946" s="6">
        <v>46208</v>
      </c>
      <c r="C2946" t="s">
        <v>10016</v>
      </c>
      <c r="D2946" t="s">
        <v>10020</v>
      </c>
      <c r="E2946">
        <v>8</v>
      </c>
      <c r="F2946">
        <f>+_xlfn.XLOOKUP(TablaVentas[[#This Row],[PRODUCTO FINANCIERO]],TablaPrecios[PRODUCTO FINANCIERO],TablaPrecios[PRECIO UNIT],0)</f>
        <v>14.9</v>
      </c>
      <c r="G2946" s="2">
        <f>+TablaVentas[[#This Row],[CANTIDAD]]*TablaVentas[[#This Row],[PRECIO UNITARIO]]</f>
        <v>119.2</v>
      </c>
      <c r="H2946" s="1">
        <f t="shared" ref="H2946:H3009" ca="1" si="46">+RAND()*0.1+0.1</f>
        <v>0.15633152012002882</v>
      </c>
      <c r="I2946" s="2">
        <f ca="1">+TablaVentas[[#This Row],[VENTAL TOTAL]]-TablaVentas[[#This Row],[VENTAL TOTAL]]*TablaVentas[[#This Row],[DESCUENTO]]</f>
        <v>100.56528280169258</v>
      </c>
      <c r="J2946" s="2">
        <f ca="1">0.18*TablaVentas[[#This Row],[SUBTOTAL]]</f>
        <v>18.101750904304662</v>
      </c>
      <c r="K2946" s="2">
        <f ca="1">+TablaVentas[[#This Row],[SUBTOTAL]]+TablaVentas[[#This Row],[IGV]]</f>
        <v>118.66703370599724</v>
      </c>
    </row>
    <row r="2947" spans="1:11" x14ac:dyDescent="0.25">
      <c r="A2947" t="s">
        <v>2956</v>
      </c>
      <c r="B2947" s="6">
        <v>45472</v>
      </c>
      <c r="C2947" t="s">
        <v>10016</v>
      </c>
      <c r="D2947" t="s">
        <v>10022</v>
      </c>
      <c r="E2947">
        <v>16</v>
      </c>
      <c r="F2947">
        <f>+_xlfn.XLOOKUP(TablaVentas[[#This Row],[PRODUCTO FINANCIERO]],TablaPrecios[PRODUCTO FINANCIERO],TablaPrecios[PRECIO UNIT],0)</f>
        <v>20.9</v>
      </c>
      <c r="G2947" s="2">
        <f>+TablaVentas[[#This Row],[CANTIDAD]]*TablaVentas[[#This Row],[PRECIO UNITARIO]]</f>
        <v>334.4</v>
      </c>
      <c r="H2947" s="1">
        <f t="shared" ca="1" si="46"/>
        <v>0.19467529498068081</v>
      </c>
      <c r="I2947" s="2">
        <f ca="1">+TablaVentas[[#This Row],[VENTAL TOTAL]]-TablaVentas[[#This Row],[VENTAL TOTAL]]*TablaVentas[[#This Row],[DESCUENTO]]</f>
        <v>269.30058135846031</v>
      </c>
      <c r="J2947" s="2">
        <f ca="1">0.18*TablaVentas[[#This Row],[SUBTOTAL]]</f>
        <v>48.474104644522853</v>
      </c>
      <c r="K2947" s="2">
        <f ca="1">+TablaVentas[[#This Row],[SUBTOTAL]]+TablaVentas[[#This Row],[IGV]]</f>
        <v>317.77468600298317</v>
      </c>
    </row>
    <row r="2948" spans="1:11" x14ac:dyDescent="0.25">
      <c r="A2948" t="s">
        <v>2957</v>
      </c>
      <c r="B2948" s="6">
        <v>45518</v>
      </c>
      <c r="C2948" t="s">
        <v>10012</v>
      </c>
      <c r="D2948" t="s">
        <v>10022</v>
      </c>
      <c r="E2948">
        <v>4</v>
      </c>
      <c r="F2948">
        <f>+_xlfn.XLOOKUP(TablaVentas[[#This Row],[PRODUCTO FINANCIERO]],TablaPrecios[PRODUCTO FINANCIERO],TablaPrecios[PRECIO UNIT],0)</f>
        <v>20.9</v>
      </c>
      <c r="G2948" s="2">
        <f>+TablaVentas[[#This Row],[CANTIDAD]]*TablaVentas[[#This Row],[PRECIO UNITARIO]]</f>
        <v>83.6</v>
      </c>
      <c r="H2948" s="1">
        <f t="shared" ca="1" si="46"/>
        <v>0.12298354128051808</v>
      </c>
      <c r="I2948" s="2">
        <f ca="1">+TablaVentas[[#This Row],[VENTAL TOTAL]]-TablaVentas[[#This Row],[VENTAL TOTAL]]*TablaVentas[[#This Row],[DESCUENTO]]</f>
        <v>73.318575948948677</v>
      </c>
      <c r="J2948" s="2">
        <f ca="1">0.18*TablaVentas[[#This Row],[SUBTOTAL]]</f>
        <v>13.197343670810762</v>
      </c>
      <c r="K2948" s="2">
        <f ca="1">+TablaVentas[[#This Row],[SUBTOTAL]]+TablaVentas[[#This Row],[IGV]]</f>
        <v>86.515919619759444</v>
      </c>
    </row>
    <row r="2949" spans="1:11" x14ac:dyDescent="0.25">
      <c r="A2949" t="s">
        <v>2958</v>
      </c>
      <c r="B2949" s="6">
        <v>45644</v>
      </c>
      <c r="C2949" t="s">
        <v>10015</v>
      </c>
      <c r="D2949" t="s">
        <v>10019</v>
      </c>
      <c r="E2949">
        <v>4</v>
      </c>
      <c r="F2949">
        <f>+_xlfn.XLOOKUP(TablaVentas[[#This Row],[PRODUCTO FINANCIERO]],TablaPrecios[PRODUCTO FINANCIERO],TablaPrecios[PRECIO UNIT],0)</f>
        <v>9.9</v>
      </c>
      <c r="G2949" s="2">
        <f>+TablaVentas[[#This Row],[CANTIDAD]]*TablaVentas[[#This Row],[PRECIO UNITARIO]]</f>
        <v>39.6</v>
      </c>
      <c r="H2949" s="1">
        <f t="shared" ca="1" si="46"/>
        <v>0.19006039348091555</v>
      </c>
      <c r="I2949" s="2">
        <f ca="1">+TablaVentas[[#This Row],[VENTAL TOTAL]]-TablaVentas[[#This Row],[VENTAL TOTAL]]*TablaVentas[[#This Row],[DESCUENTO]]</f>
        <v>32.073608418155743</v>
      </c>
      <c r="J2949" s="2">
        <f ca="1">0.18*TablaVentas[[#This Row],[SUBTOTAL]]</f>
        <v>5.7732495152680334</v>
      </c>
      <c r="K2949" s="2">
        <f ca="1">+TablaVentas[[#This Row],[SUBTOTAL]]+TablaVentas[[#This Row],[IGV]]</f>
        <v>37.846857933423777</v>
      </c>
    </row>
    <row r="2950" spans="1:11" x14ac:dyDescent="0.25">
      <c r="A2950" t="s">
        <v>2959</v>
      </c>
      <c r="B2950" s="6">
        <v>46346</v>
      </c>
      <c r="C2950" t="s">
        <v>10016</v>
      </c>
      <c r="D2950" t="s">
        <v>10022</v>
      </c>
      <c r="E2950">
        <v>4</v>
      </c>
      <c r="F2950">
        <f>+_xlfn.XLOOKUP(TablaVentas[[#This Row],[PRODUCTO FINANCIERO]],TablaPrecios[PRODUCTO FINANCIERO],TablaPrecios[PRECIO UNIT],0)</f>
        <v>20.9</v>
      </c>
      <c r="G2950" s="2">
        <f>+TablaVentas[[#This Row],[CANTIDAD]]*TablaVentas[[#This Row],[PRECIO UNITARIO]]</f>
        <v>83.6</v>
      </c>
      <c r="H2950" s="1">
        <f t="shared" ca="1" si="46"/>
        <v>0.15367368345923715</v>
      </c>
      <c r="I2950" s="2">
        <f ca="1">+TablaVentas[[#This Row],[VENTAL TOTAL]]-TablaVentas[[#This Row],[VENTAL TOTAL]]*TablaVentas[[#This Row],[DESCUENTO]]</f>
        <v>70.752880062807776</v>
      </c>
      <c r="J2950" s="2">
        <f ca="1">0.18*TablaVentas[[#This Row],[SUBTOTAL]]</f>
        <v>12.735518411305399</v>
      </c>
      <c r="K2950" s="2">
        <f ca="1">+TablaVentas[[#This Row],[SUBTOTAL]]+TablaVentas[[#This Row],[IGV]]</f>
        <v>83.488398474113183</v>
      </c>
    </row>
    <row r="2951" spans="1:11" x14ac:dyDescent="0.25">
      <c r="A2951" t="s">
        <v>2960</v>
      </c>
      <c r="B2951" s="6">
        <v>45661</v>
      </c>
      <c r="C2951" t="s">
        <v>10012</v>
      </c>
      <c r="D2951" t="s">
        <v>10018</v>
      </c>
      <c r="E2951">
        <v>20</v>
      </c>
      <c r="F2951">
        <f>+_xlfn.XLOOKUP(TablaVentas[[#This Row],[PRODUCTO FINANCIERO]],TablaPrecios[PRODUCTO FINANCIERO],TablaPrecios[PRECIO UNIT],0)</f>
        <v>14.9</v>
      </c>
      <c r="G2951" s="2">
        <f>+TablaVentas[[#This Row],[CANTIDAD]]*TablaVentas[[#This Row],[PRECIO UNITARIO]]</f>
        <v>298</v>
      </c>
      <c r="H2951" s="1">
        <f t="shared" ca="1" si="46"/>
        <v>0.12889355064622429</v>
      </c>
      <c r="I2951" s="2">
        <f ca="1">+TablaVentas[[#This Row],[VENTAL TOTAL]]-TablaVentas[[#This Row],[VENTAL TOTAL]]*TablaVentas[[#This Row],[DESCUENTO]]</f>
        <v>259.58972190742514</v>
      </c>
      <c r="J2951" s="2">
        <f ca="1">0.18*TablaVentas[[#This Row],[SUBTOTAL]]</f>
        <v>46.726149943336523</v>
      </c>
      <c r="K2951" s="2">
        <f ca="1">+TablaVentas[[#This Row],[SUBTOTAL]]+TablaVentas[[#This Row],[IGV]]</f>
        <v>306.31587185076165</v>
      </c>
    </row>
    <row r="2952" spans="1:11" x14ac:dyDescent="0.25">
      <c r="A2952" t="s">
        <v>2961</v>
      </c>
      <c r="B2952" s="6">
        <v>46146</v>
      </c>
      <c r="C2952" t="s">
        <v>10014</v>
      </c>
      <c r="D2952" t="s">
        <v>10019</v>
      </c>
      <c r="E2952">
        <v>14</v>
      </c>
      <c r="F2952">
        <f>+_xlfn.XLOOKUP(TablaVentas[[#This Row],[PRODUCTO FINANCIERO]],TablaPrecios[PRODUCTO FINANCIERO],TablaPrecios[PRECIO UNIT],0)</f>
        <v>9.9</v>
      </c>
      <c r="G2952" s="2">
        <f>+TablaVentas[[#This Row],[CANTIDAD]]*TablaVentas[[#This Row],[PRECIO UNITARIO]]</f>
        <v>138.6</v>
      </c>
      <c r="H2952" s="1">
        <f t="shared" ca="1" si="46"/>
        <v>0.15108888829300354</v>
      </c>
      <c r="I2952" s="2">
        <f ca="1">+TablaVentas[[#This Row],[VENTAL TOTAL]]-TablaVentas[[#This Row],[VENTAL TOTAL]]*TablaVentas[[#This Row],[DESCUENTO]]</f>
        <v>117.6590800825897</v>
      </c>
      <c r="J2952" s="2">
        <f ca="1">0.18*TablaVentas[[#This Row],[SUBTOTAL]]</f>
        <v>21.178634414866146</v>
      </c>
      <c r="K2952" s="2">
        <f ca="1">+TablaVentas[[#This Row],[SUBTOTAL]]+TablaVentas[[#This Row],[IGV]]</f>
        <v>138.83771449745583</v>
      </c>
    </row>
    <row r="2953" spans="1:11" x14ac:dyDescent="0.25">
      <c r="A2953" t="s">
        <v>2962</v>
      </c>
      <c r="B2953" s="6">
        <v>45612</v>
      </c>
      <c r="C2953" t="s">
        <v>10014</v>
      </c>
      <c r="D2953" t="s">
        <v>10022</v>
      </c>
      <c r="E2953">
        <v>14</v>
      </c>
      <c r="F2953">
        <f>+_xlfn.XLOOKUP(TablaVentas[[#This Row],[PRODUCTO FINANCIERO]],TablaPrecios[PRODUCTO FINANCIERO],TablaPrecios[PRECIO UNIT],0)</f>
        <v>20.9</v>
      </c>
      <c r="G2953" s="2">
        <f>+TablaVentas[[#This Row],[CANTIDAD]]*TablaVentas[[#This Row],[PRECIO UNITARIO]]</f>
        <v>292.59999999999997</v>
      </c>
      <c r="H2953" s="1">
        <f t="shared" ca="1" si="46"/>
        <v>0.1964826632432381</v>
      </c>
      <c r="I2953" s="2">
        <f ca="1">+TablaVentas[[#This Row],[VENTAL TOTAL]]-TablaVentas[[#This Row],[VENTAL TOTAL]]*TablaVentas[[#This Row],[DESCUENTO]]</f>
        <v>235.10917273502849</v>
      </c>
      <c r="J2953" s="2">
        <f ca="1">0.18*TablaVentas[[#This Row],[SUBTOTAL]]</f>
        <v>42.319651092305129</v>
      </c>
      <c r="K2953" s="2">
        <f ca="1">+TablaVentas[[#This Row],[SUBTOTAL]]+TablaVentas[[#This Row],[IGV]]</f>
        <v>277.42882382733364</v>
      </c>
    </row>
    <row r="2954" spans="1:11" x14ac:dyDescent="0.25">
      <c r="A2954" t="s">
        <v>2963</v>
      </c>
      <c r="B2954" s="6">
        <v>45304</v>
      </c>
      <c r="C2954" t="s">
        <v>10014</v>
      </c>
      <c r="D2954" t="s">
        <v>10022</v>
      </c>
      <c r="E2954">
        <v>5</v>
      </c>
      <c r="F2954">
        <f>+_xlfn.XLOOKUP(TablaVentas[[#This Row],[PRODUCTO FINANCIERO]],TablaPrecios[PRODUCTO FINANCIERO],TablaPrecios[PRECIO UNIT],0)</f>
        <v>20.9</v>
      </c>
      <c r="G2954" s="2">
        <f>+TablaVentas[[#This Row],[CANTIDAD]]*TablaVentas[[#This Row],[PRECIO UNITARIO]]</f>
        <v>104.5</v>
      </c>
      <c r="H2954" s="1">
        <f t="shared" ca="1" si="46"/>
        <v>0.18648930177045539</v>
      </c>
      <c r="I2954" s="2">
        <f ca="1">+TablaVentas[[#This Row],[VENTAL TOTAL]]-TablaVentas[[#This Row],[VENTAL TOTAL]]*TablaVentas[[#This Row],[DESCUENTO]]</f>
        <v>85.011867964987417</v>
      </c>
      <c r="J2954" s="2">
        <f ca="1">0.18*TablaVentas[[#This Row],[SUBTOTAL]]</f>
        <v>15.302136233697734</v>
      </c>
      <c r="K2954" s="2">
        <f ca="1">+TablaVentas[[#This Row],[SUBTOTAL]]+TablaVentas[[#This Row],[IGV]]</f>
        <v>100.31400419868515</v>
      </c>
    </row>
    <row r="2955" spans="1:11" x14ac:dyDescent="0.25">
      <c r="A2955" t="s">
        <v>2964</v>
      </c>
      <c r="B2955" s="6">
        <v>45932</v>
      </c>
      <c r="C2955" t="s">
        <v>10011</v>
      </c>
      <c r="D2955" t="s">
        <v>10019</v>
      </c>
      <c r="E2955">
        <v>15</v>
      </c>
      <c r="F2955">
        <f>+_xlfn.XLOOKUP(TablaVentas[[#This Row],[PRODUCTO FINANCIERO]],TablaPrecios[PRODUCTO FINANCIERO],TablaPrecios[PRECIO UNIT],0)</f>
        <v>9.9</v>
      </c>
      <c r="G2955" s="2">
        <f>+TablaVentas[[#This Row],[CANTIDAD]]*TablaVentas[[#This Row],[PRECIO UNITARIO]]</f>
        <v>148.5</v>
      </c>
      <c r="H2955" s="1">
        <f t="shared" ca="1" si="46"/>
        <v>0.15933326643391568</v>
      </c>
      <c r="I2955" s="2">
        <f ca="1">+TablaVentas[[#This Row],[VENTAL TOTAL]]-TablaVentas[[#This Row],[VENTAL TOTAL]]*TablaVentas[[#This Row],[DESCUENTO]]</f>
        <v>124.83900993456352</v>
      </c>
      <c r="J2955" s="2">
        <f ca="1">0.18*TablaVentas[[#This Row],[SUBTOTAL]]</f>
        <v>22.471021788221432</v>
      </c>
      <c r="K2955" s="2">
        <f ca="1">+TablaVentas[[#This Row],[SUBTOTAL]]+TablaVentas[[#This Row],[IGV]]</f>
        <v>147.31003172278494</v>
      </c>
    </row>
    <row r="2956" spans="1:11" x14ac:dyDescent="0.25">
      <c r="A2956" t="s">
        <v>2965</v>
      </c>
      <c r="B2956" s="6">
        <v>45868</v>
      </c>
      <c r="C2956" t="s">
        <v>10012</v>
      </c>
      <c r="D2956" t="s">
        <v>10022</v>
      </c>
      <c r="E2956">
        <v>8</v>
      </c>
      <c r="F2956">
        <f>+_xlfn.XLOOKUP(TablaVentas[[#This Row],[PRODUCTO FINANCIERO]],TablaPrecios[PRODUCTO FINANCIERO],TablaPrecios[PRECIO UNIT],0)</f>
        <v>20.9</v>
      </c>
      <c r="G2956" s="2">
        <f>+TablaVentas[[#This Row],[CANTIDAD]]*TablaVentas[[#This Row],[PRECIO UNITARIO]]</f>
        <v>167.2</v>
      </c>
      <c r="H2956" s="1">
        <f t="shared" ca="1" si="46"/>
        <v>0.14189485662322682</v>
      </c>
      <c r="I2956" s="2">
        <f ca="1">+TablaVentas[[#This Row],[VENTAL TOTAL]]-TablaVentas[[#This Row],[VENTAL TOTAL]]*TablaVentas[[#This Row],[DESCUENTO]]</f>
        <v>143.47517997259646</v>
      </c>
      <c r="J2956" s="2">
        <f ca="1">0.18*TablaVentas[[#This Row],[SUBTOTAL]]</f>
        <v>25.825532395067363</v>
      </c>
      <c r="K2956" s="2">
        <f ca="1">+TablaVentas[[#This Row],[SUBTOTAL]]+TablaVentas[[#This Row],[IGV]]</f>
        <v>169.30071236766383</v>
      </c>
    </row>
    <row r="2957" spans="1:11" x14ac:dyDescent="0.25">
      <c r="A2957" t="s">
        <v>2966</v>
      </c>
      <c r="B2957" s="6">
        <v>45722</v>
      </c>
      <c r="C2957" t="s">
        <v>10011</v>
      </c>
      <c r="D2957" t="s">
        <v>10020</v>
      </c>
      <c r="E2957">
        <v>9</v>
      </c>
      <c r="F2957">
        <f>+_xlfn.XLOOKUP(TablaVentas[[#This Row],[PRODUCTO FINANCIERO]],TablaPrecios[PRODUCTO FINANCIERO],TablaPrecios[PRECIO UNIT],0)</f>
        <v>14.9</v>
      </c>
      <c r="G2957" s="2">
        <f>+TablaVentas[[#This Row],[CANTIDAD]]*TablaVentas[[#This Row],[PRECIO UNITARIO]]</f>
        <v>134.1</v>
      </c>
      <c r="H2957" s="1">
        <f t="shared" ca="1" si="46"/>
        <v>0.16006107498923672</v>
      </c>
      <c r="I2957" s="2">
        <f ca="1">+TablaVentas[[#This Row],[VENTAL TOTAL]]-TablaVentas[[#This Row],[VENTAL TOTAL]]*TablaVentas[[#This Row],[DESCUENTO]]</f>
        <v>112.63580984394335</v>
      </c>
      <c r="J2957" s="2">
        <f ca="1">0.18*TablaVentas[[#This Row],[SUBTOTAL]]</f>
        <v>20.274445771909804</v>
      </c>
      <c r="K2957" s="2">
        <f ca="1">+TablaVentas[[#This Row],[SUBTOTAL]]+TablaVentas[[#This Row],[IGV]]</f>
        <v>132.91025561585315</v>
      </c>
    </row>
    <row r="2958" spans="1:11" x14ac:dyDescent="0.25">
      <c r="A2958" t="s">
        <v>2967</v>
      </c>
      <c r="B2958" s="6">
        <v>45302</v>
      </c>
      <c r="C2958" t="s">
        <v>10013</v>
      </c>
      <c r="D2958" t="s">
        <v>10022</v>
      </c>
      <c r="E2958">
        <v>9</v>
      </c>
      <c r="F2958">
        <f>+_xlfn.XLOOKUP(TablaVentas[[#This Row],[PRODUCTO FINANCIERO]],TablaPrecios[PRODUCTO FINANCIERO],TablaPrecios[PRECIO UNIT],0)</f>
        <v>20.9</v>
      </c>
      <c r="G2958" s="2">
        <f>+TablaVentas[[#This Row],[CANTIDAD]]*TablaVentas[[#This Row],[PRECIO UNITARIO]]</f>
        <v>188.1</v>
      </c>
      <c r="H2958" s="1">
        <f t="shared" ca="1" si="46"/>
        <v>0.10126705377211834</v>
      </c>
      <c r="I2958" s="2">
        <f ca="1">+TablaVentas[[#This Row],[VENTAL TOTAL]]-TablaVentas[[#This Row],[VENTAL TOTAL]]*TablaVentas[[#This Row],[DESCUENTO]]</f>
        <v>169.05166718546454</v>
      </c>
      <c r="J2958" s="2">
        <f ca="1">0.18*TablaVentas[[#This Row],[SUBTOTAL]]</f>
        <v>30.429300093383617</v>
      </c>
      <c r="K2958" s="2">
        <f ca="1">+TablaVentas[[#This Row],[SUBTOTAL]]+TablaVentas[[#This Row],[IGV]]</f>
        <v>199.48096727884814</v>
      </c>
    </row>
    <row r="2959" spans="1:11" x14ac:dyDescent="0.25">
      <c r="A2959" t="s">
        <v>2968</v>
      </c>
      <c r="B2959" s="6">
        <v>45721</v>
      </c>
      <c r="C2959" t="s">
        <v>10011</v>
      </c>
      <c r="D2959" t="s">
        <v>10017</v>
      </c>
      <c r="E2959">
        <v>15</v>
      </c>
      <c r="F2959">
        <f>+_xlfn.XLOOKUP(TablaVentas[[#This Row],[PRODUCTO FINANCIERO]],TablaPrecios[PRODUCTO FINANCIERO],TablaPrecios[PRECIO UNIT],0)</f>
        <v>9.9</v>
      </c>
      <c r="G2959" s="2">
        <f>+TablaVentas[[#This Row],[CANTIDAD]]*TablaVentas[[#This Row],[PRECIO UNITARIO]]</f>
        <v>148.5</v>
      </c>
      <c r="H2959" s="1">
        <f t="shared" ca="1" si="46"/>
        <v>0.10963951917089948</v>
      </c>
      <c r="I2959" s="2">
        <f ca="1">+TablaVentas[[#This Row],[VENTAL TOTAL]]-TablaVentas[[#This Row],[VENTAL TOTAL]]*TablaVentas[[#This Row],[DESCUENTO]]</f>
        <v>132.21853140312143</v>
      </c>
      <c r="J2959" s="2">
        <f ca="1">0.18*TablaVentas[[#This Row],[SUBTOTAL]]</f>
        <v>23.799335652561858</v>
      </c>
      <c r="K2959" s="2">
        <f ca="1">+TablaVentas[[#This Row],[SUBTOTAL]]+TablaVentas[[#This Row],[IGV]]</f>
        <v>156.0178670556833</v>
      </c>
    </row>
    <row r="2960" spans="1:11" x14ac:dyDescent="0.25">
      <c r="A2960" t="s">
        <v>2969</v>
      </c>
      <c r="B2960" s="6">
        <v>45880</v>
      </c>
      <c r="C2960" t="s">
        <v>10016</v>
      </c>
      <c r="D2960" t="s">
        <v>10018</v>
      </c>
      <c r="E2960">
        <v>6</v>
      </c>
      <c r="F2960">
        <f>+_xlfn.XLOOKUP(TablaVentas[[#This Row],[PRODUCTO FINANCIERO]],TablaPrecios[PRODUCTO FINANCIERO],TablaPrecios[PRECIO UNIT],0)</f>
        <v>14.9</v>
      </c>
      <c r="G2960" s="2">
        <f>+TablaVentas[[#This Row],[CANTIDAD]]*TablaVentas[[#This Row],[PRECIO UNITARIO]]</f>
        <v>89.4</v>
      </c>
      <c r="H2960" s="1">
        <f t="shared" ca="1" si="46"/>
        <v>0.18653682185659332</v>
      </c>
      <c r="I2960" s="2">
        <f ca="1">+TablaVentas[[#This Row],[VENTAL TOTAL]]-TablaVentas[[#This Row],[VENTAL TOTAL]]*TablaVentas[[#This Row],[DESCUENTO]]</f>
        <v>72.723608126020565</v>
      </c>
      <c r="J2960" s="2">
        <f ca="1">0.18*TablaVentas[[#This Row],[SUBTOTAL]]</f>
        <v>13.090249462683701</v>
      </c>
      <c r="K2960" s="2">
        <f ca="1">+TablaVentas[[#This Row],[SUBTOTAL]]+TablaVentas[[#This Row],[IGV]]</f>
        <v>85.813857588704266</v>
      </c>
    </row>
    <row r="2961" spans="1:11" x14ac:dyDescent="0.25">
      <c r="A2961" t="s">
        <v>2970</v>
      </c>
      <c r="B2961" s="6">
        <v>46340</v>
      </c>
      <c r="C2961" t="s">
        <v>10011</v>
      </c>
      <c r="D2961" t="s">
        <v>10019</v>
      </c>
      <c r="E2961">
        <v>20</v>
      </c>
      <c r="F2961">
        <f>+_xlfn.XLOOKUP(TablaVentas[[#This Row],[PRODUCTO FINANCIERO]],TablaPrecios[PRODUCTO FINANCIERO],TablaPrecios[PRECIO UNIT],0)</f>
        <v>9.9</v>
      </c>
      <c r="G2961" s="2">
        <f>+TablaVentas[[#This Row],[CANTIDAD]]*TablaVentas[[#This Row],[PRECIO UNITARIO]]</f>
        <v>198</v>
      </c>
      <c r="H2961" s="1">
        <f t="shared" ca="1" si="46"/>
        <v>0.19559797519768357</v>
      </c>
      <c r="I2961" s="2">
        <f ca="1">+TablaVentas[[#This Row],[VENTAL TOTAL]]-TablaVentas[[#This Row],[VENTAL TOTAL]]*TablaVentas[[#This Row],[DESCUENTO]]</f>
        <v>159.27160091085864</v>
      </c>
      <c r="J2961" s="2">
        <f ca="1">0.18*TablaVentas[[#This Row],[SUBTOTAL]]</f>
        <v>28.668888163954552</v>
      </c>
      <c r="K2961" s="2">
        <f ca="1">+TablaVentas[[#This Row],[SUBTOTAL]]+TablaVentas[[#This Row],[IGV]]</f>
        <v>187.9404890748132</v>
      </c>
    </row>
    <row r="2962" spans="1:11" x14ac:dyDescent="0.25">
      <c r="A2962" t="s">
        <v>2971</v>
      </c>
      <c r="B2962" s="6">
        <v>45546</v>
      </c>
      <c r="C2962" t="s">
        <v>10015</v>
      </c>
      <c r="D2962" t="s">
        <v>10018</v>
      </c>
      <c r="E2962">
        <v>10</v>
      </c>
      <c r="F2962">
        <f>+_xlfn.XLOOKUP(TablaVentas[[#This Row],[PRODUCTO FINANCIERO]],TablaPrecios[PRODUCTO FINANCIERO],TablaPrecios[PRECIO UNIT],0)</f>
        <v>14.9</v>
      </c>
      <c r="G2962" s="2">
        <f>+TablaVentas[[#This Row],[CANTIDAD]]*TablaVentas[[#This Row],[PRECIO UNITARIO]]</f>
        <v>149</v>
      </c>
      <c r="H2962" s="1">
        <f t="shared" ca="1" si="46"/>
        <v>0.19424587310718863</v>
      </c>
      <c r="I2962" s="2">
        <f ca="1">+TablaVentas[[#This Row],[VENTAL TOTAL]]-TablaVentas[[#This Row],[VENTAL TOTAL]]*TablaVentas[[#This Row],[DESCUENTO]]</f>
        <v>120.0573649070289</v>
      </c>
      <c r="J2962" s="2">
        <f ca="1">0.18*TablaVentas[[#This Row],[SUBTOTAL]]</f>
        <v>21.610325683265202</v>
      </c>
      <c r="K2962" s="2">
        <f ca="1">+TablaVentas[[#This Row],[SUBTOTAL]]+TablaVentas[[#This Row],[IGV]]</f>
        <v>141.66769059029411</v>
      </c>
    </row>
    <row r="2963" spans="1:11" x14ac:dyDescent="0.25">
      <c r="A2963" t="s">
        <v>2972</v>
      </c>
      <c r="B2963" s="6">
        <v>46156</v>
      </c>
      <c r="C2963" t="s">
        <v>10016</v>
      </c>
      <c r="D2963" t="s">
        <v>10018</v>
      </c>
      <c r="E2963">
        <v>6</v>
      </c>
      <c r="F2963">
        <f>+_xlfn.XLOOKUP(TablaVentas[[#This Row],[PRODUCTO FINANCIERO]],TablaPrecios[PRODUCTO FINANCIERO],TablaPrecios[PRECIO UNIT],0)</f>
        <v>14.9</v>
      </c>
      <c r="G2963" s="2">
        <f>+TablaVentas[[#This Row],[CANTIDAD]]*TablaVentas[[#This Row],[PRECIO UNITARIO]]</f>
        <v>89.4</v>
      </c>
      <c r="H2963" s="1">
        <f t="shared" ca="1" si="46"/>
        <v>0.15966989651557703</v>
      </c>
      <c r="I2963" s="2">
        <f ca="1">+TablaVentas[[#This Row],[VENTAL TOTAL]]-TablaVentas[[#This Row],[VENTAL TOTAL]]*TablaVentas[[#This Row],[DESCUENTO]]</f>
        <v>75.125511251507419</v>
      </c>
      <c r="J2963" s="2">
        <f ca="1">0.18*TablaVentas[[#This Row],[SUBTOTAL]]</f>
        <v>13.522592025271335</v>
      </c>
      <c r="K2963" s="2">
        <f ca="1">+TablaVentas[[#This Row],[SUBTOTAL]]+TablaVentas[[#This Row],[IGV]]</f>
        <v>88.648103276778755</v>
      </c>
    </row>
    <row r="2964" spans="1:11" x14ac:dyDescent="0.25">
      <c r="A2964" t="s">
        <v>2973</v>
      </c>
      <c r="B2964" s="6">
        <v>46249</v>
      </c>
      <c r="C2964" t="s">
        <v>10013</v>
      </c>
      <c r="D2964" t="s">
        <v>10022</v>
      </c>
      <c r="E2964">
        <v>8</v>
      </c>
      <c r="F2964">
        <f>+_xlfn.XLOOKUP(TablaVentas[[#This Row],[PRODUCTO FINANCIERO]],TablaPrecios[PRODUCTO FINANCIERO],TablaPrecios[PRECIO UNIT],0)</f>
        <v>20.9</v>
      </c>
      <c r="G2964" s="2">
        <f>+TablaVentas[[#This Row],[CANTIDAD]]*TablaVentas[[#This Row],[PRECIO UNITARIO]]</f>
        <v>167.2</v>
      </c>
      <c r="H2964" s="1">
        <f t="shared" ca="1" si="46"/>
        <v>0.12384474818871288</v>
      </c>
      <c r="I2964" s="2">
        <f ca="1">+TablaVentas[[#This Row],[VENTAL TOTAL]]-TablaVentas[[#This Row],[VENTAL TOTAL]]*TablaVentas[[#This Row],[DESCUENTO]]</f>
        <v>146.49315810284719</v>
      </c>
      <c r="J2964" s="2">
        <f ca="1">0.18*TablaVentas[[#This Row],[SUBTOTAL]]</f>
        <v>26.368768458512495</v>
      </c>
      <c r="K2964" s="2">
        <f ca="1">+TablaVentas[[#This Row],[SUBTOTAL]]+TablaVentas[[#This Row],[IGV]]</f>
        <v>172.8619265613597</v>
      </c>
    </row>
    <row r="2965" spans="1:11" x14ac:dyDescent="0.25">
      <c r="A2965" t="s">
        <v>2974</v>
      </c>
      <c r="B2965" s="6">
        <v>45942</v>
      </c>
      <c r="C2965" t="s">
        <v>10011</v>
      </c>
      <c r="D2965" t="s">
        <v>10022</v>
      </c>
      <c r="E2965">
        <v>19</v>
      </c>
      <c r="F2965">
        <f>+_xlfn.XLOOKUP(TablaVentas[[#This Row],[PRODUCTO FINANCIERO]],TablaPrecios[PRODUCTO FINANCIERO],TablaPrecios[PRECIO UNIT],0)</f>
        <v>20.9</v>
      </c>
      <c r="G2965" s="2">
        <f>+TablaVentas[[#This Row],[CANTIDAD]]*TablaVentas[[#This Row],[PRECIO UNITARIO]]</f>
        <v>397.09999999999997</v>
      </c>
      <c r="H2965" s="1">
        <f t="shared" ca="1" si="46"/>
        <v>0.17843743299789583</v>
      </c>
      <c r="I2965" s="2">
        <f ca="1">+TablaVentas[[#This Row],[VENTAL TOTAL]]-TablaVentas[[#This Row],[VENTAL TOTAL]]*TablaVentas[[#This Row],[DESCUENTO]]</f>
        <v>326.24249535653553</v>
      </c>
      <c r="J2965" s="2">
        <f ca="1">0.18*TablaVentas[[#This Row],[SUBTOTAL]]</f>
        <v>58.723649164176393</v>
      </c>
      <c r="K2965" s="2">
        <f ca="1">+TablaVentas[[#This Row],[SUBTOTAL]]+TablaVentas[[#This Row],[IGV]]</f>
        <v>384.96614452071191</v>
      </c>
    </row>
    <row r="2966" spans="1:11" x14ac:dyDescent="0.25">
      <c r="A2966" t="s">
        <v>2975</v>
      </c>
      <c r="B2966" s="6">
        <v>46005</v>
      </c>
      <c r="C2966" t="s">
        <v>10015</v>
      </c>
      <c r="D2966" t="s">
        <v>10019</v>
      </c>
      <c r="E2966">
        <v>3</v>
      </c>
      <c r="F2966">
        <f>+_xlfn.XLOOKUP(TablaVentas[[#This Row],[PRODUCTO FINANCIERO]],TablaPrecios[PRODUCTO FINANCIERO],TablaPrecios[PRECIO UNIT],0)</f>
        <v>9.9</v>
      </c>
      <c r="G2966" s="2">
        <f>+TablaVentas[[#This Row],[CANTIDAD]]*TablaVentas[[#This Row],[PRECIO UNITARIO]]</f>
        <v>29.700000000000003</v>
      </c>
      <c r="H2966" s="1">
        <f t="shared" ca="1" si="46"/>
        <v>0.14253840290385694</v>
      </c>
      <c r="I2966" s="2">
        <f ca="1">+TablaVentas[[#This Row],[VENTAL TOTAL]]-TablaVentas[[#This Row],[VENTAL TOTAL]]*TablaVentas[[#This Row],[DESCUENTO]]</f>
        <v>25.466609433755451</v>
      </c>
      <c r="J2966" s="2">
        <f ca="1">0.18*TablaVentas[[#This Row],[SUBTOTAL]]</f>
        <v>4.5839896980759809</v>
      </c>
      <c r="K2966" s="2">
        <f ca="1">+TablaVentas[[#This Row],[SUBTOTAL]]+TablaVentas[[#This Row],[IGV]]</f>
        <v>30.050599131831433</v>
      </c>
    </row>
    <row r="2967" spans="1:11" x14ac:dyDescent="0.25">
      <c r="A2967" t="s">
        <v>2976</v>
      </c>
      <c r="B2967" s="6">
        <v>45950</v>
      </c>
      <c r="C2967" t="s">
        <v>10016</v>
      </c>
      <c r="D2967" t="s">
        <v>10017</v>
      </c>
      <c r="E2967">
        <v>20</v>
      </c>
      <c r="F2967">
        <f>+_xlfn.XLOOKUP(TablaVentas[[#This Row],[PRODUCTO FINANCIERO]],TablaPrecios[PRODUCTO FINANCIERO],TablaPrecios[PRECIO UNIT],0)</f>
        <v>9.9</v>
      </c>
      <c r="G2967" s="2">
        <f>+TablaVentas[[#This Row],[CANTIDAD]]*TablaVentas[[#This Row],[PRECIO UNITARIO]]</f>
        <v>198</v>
      </c>
      <c r="H2967" s="1">
        <f t="shared" ca="1" si="46"/>
        <v>0.18976500685433037</v>
      </c>
      <c r="I2967" s="2">
        <f ca="1">+TablaVentas[[#This Row],[VENTAL TOTAL]]-TablaVentas[[#This Row],[VENTAL TOTAL]]*TablaVentas[[#This Row],[DESCUENTO]]</f>
        <v>160.42652864284258</v>
      </c>
      <c r="J2967" s="2">
        <f ca="1">0.18*TablaVentas[[#This Row],[SUBTOTAL]]</f>
        <v>28.876775155711663</v>
      </c>
      <c r="K2967" s="2">
        <f ca="1">+TablaVentas[[#This Row],[SUBTOTAL]]+TablaVentas[[#This Row],[IGV]]</f>
        <v>189.30330379855425</v>
      </c>
    </row>
    <row r="2968" spans="1:11" x14ac:dyDescent="0.25">
      <c r="A2968" t="s">
        <v>2977</v>
      </c>
      <c r="B2968" s="6">
        <v>45847</v>
      </c>
      <c r="C2968" t="s">
        <v>10012</v>
      </c>
      <c r="D2968" t="s">
        <v>10017</v>
      </c>
      <c r="E2968">
        <v>11</v>
      </c>
      <c r="F2968">
        <f>+_xlfn.XLOOKUP(TablaVentas[[#This Row],[PRODUCTO FINANCIERO]],TablaPrecios[PRODUCTO FINANCIERO],TablaPrecios[PRECIO UNIT],0)</f>
        <v>9.9</v>
      </c>
      <c r="G2968" s="2">
        <f>+TablaVentas[[#This Row],[CANTIDAD]]*TablaVentas[[#This Row],[PRECIO UNITARIO]]</f>
        <v>108.9</v>
      </c>
      <c r="H2968" s="1">
        <f t="shared" ca="1" si="46"/>
        <v>0.19135810377993431</v>
      </c>
      <c r="I2968" s="2">
        <f ca="1">+TablaVentas[[#This Row],[VENTAL TOTAL]]-TablaVentas[[#This Row],[VENTAL TOTAL]]*TablaVentas[[#This Row],[DESCUENTO]]</f>
        <v>88.061102498365159</v>
      </c>
      <c r="J2968" s="2">
        <f ca="1">0.18*TablaVentas[[#This Row],[SUBTOTAL]]</f>
        <v>15.850998449705727</v>
      </c>
      <c r="K2968" s="2">
        <f ca="1">+TablaVentas[[#This Row],[SUBTOTAL]]+TablaVentas[[#This Row],[IGV]]</f>
        <v>103.91210094807089</v>
      </c>
    </row>
    <row r="2969" spans="1:11" x14ac:dyDescent="0.25">
      <c r="A2969" t="s">
        <v>2978</v>
      </c>
      <c r="B2969" s="6">
        <v>45406</v>
      </c>
      <c r="C2969" t="s">
        <v>10011</v>
      </c>
      <c r="D2969" t="s">
        <v>10022</v>
      </c>
      <c r="E2969">
        <v>18</v>
      </c>
      <c r="F2969">
        <f>+_xlfn.XLOOKUP(TablaVentas[[#This Row],[PRODUCTO FINANCIERO]],TablaPrecios[PRODUCTO FINANCIERO],TablaPrecios[PRECIO UNIT],0)</f>
        <v>20.9</v>
      </c>
      <c r="G2969" s="2">
        <f>+TablaVentas[[#This Row],[CANTIDAD]]*TablaVentas[[#This Row],[PRECIO UNITARIO]]</f>
        <v>376.2</v>
      </c>
      <c r="H2969" s="1">
        <f t="shared" ca="1" si="46"/>
        <v>0.13816287014554884</v>
      </c>
      <c r="I2969" s="2">
        <f ca="1">+TablaVentas[[#This Row],[VENTAL TOTAL]]-TablaVentas[[#This Row],[VENTAL TOTAL]]*TablaVentas[[#This Row],[DESCUENTO]]</f>
        <v>324.22312825124453</v>
      </c>
      <c r="J2969" s="2">
        <f ca="1">0.18*TablaVentas[[#This Row],[SUBTOTAL]]</f>
        <v>58.360163085224016</v>
      </c>
      <c r="K2969" s="2">
        <f ca="1">+TablaVentas[[#This Row],[SUBTOTAL]]+TablaVentas[[#This Row],[IGV]]</f>
        <v>382.58329133646856</v>
      </c>
    </row>
    <row r="2970" spans="1:11" x14ac:dyDescent="0.25">
      <c r="A2970" t="s">
        <v>2979</v>
      </c>
      <c r="B2970" s="6">
        <v>45949</v>
      </c>
      <c r="C2970" t="s">
        <v>10012</v>
      </c>
      <c r="D2970" t="s">
        <v>10020</v>
      </c>
      <c r="E2970">
        <v>3</v>
      </c>
      <c r="F2970">
        <f>+_xlfn.XLOOKUP(TablaVentas[[#This Row],[PRODUCTO FINANCIERO]],TablaPrecios[PRODUCTO FINANCIERO],TablaPrecios[PRECIO UNIT],0)</f>
        <v>14.9</v>
      </c>
      <c r="G2970" s="2">
        <f>+TablaVentas[[#This Row],[CANTIDAD]]*TablaVentas[[#This Row],[PRECIO UNITARIO]]</f>
        <v>44.7</v>
      </c>
      <c r="H2970" s="1">
        <f t="shared" ca="1" si="46"/>
        <v>0.14230153554034053</v>
      </c>
      <c r="I2970" s="2">
        <f ca="1">+TablaVentas[[#This Row],[VENTAL TOTAL]]-TablaVentas[[#This Row],[VENTAL TOTAL]]*TablaVentas[[#This Row],[DESCUENTO]]</f>
        <v>38.339121361346784</v>
      </c>
      <c r="J2970" s="2">
        <f ca="1">0.18*TablaVentas[[#This Row],[SUBTOTAL]]</f>
        <v>6.9010418450424211</v>
      </c>
      <c r="K2970" s="2">
        <f ca="1">+TablaVentas[[#This Row],[SUBTOTAL]]+TablaVentas[[#This Row],[IGV]]</f>
        <v>45.240163206389205</v>
      </c>
    </row>
    <row r="2971" spans="1:11" x14ac:dyDescent="0.25">
      <c r="A2971" t="s">
        <v>2980</v>
      </c>
      <c r="B2971" s="6">
        <v>46353</v>
      </c>
      <c r="C2971" t="s">
        <v>10013</v>
      </c>
      <c r="D2971" t="s">
        <v>10020</v>
      </c>
      <c r="E2971">
        <v>18</v>
      </c>
      <c r="F2971">
        <f>+_xlfn.XLOOKUP(TablaVentas[[#This Row],[PRODUCTO FINANCIERO]],TablaPrecios[PRODUCTO FINANCIERO],TablaPrecios[PRECIO UNIT],0)</f>
        <v>14.9</v>
      </c>
      <c r="G2971" s="2">
        <f>+TablaVentas[[#This Row],[CANTIDAD]]*TablaVentas[[#This Row],[PRECIO UNITARIO]]</f>
        <v>268.2</v>
      </c>
      <c r="H2971" s="1">
        <f t="shared" ca="1" si="46"/>
        <v>0.1151160921046013</v>
      </c>
      <c r="I2971" s="2">
        <f ca="1">+TablaVentas[[#This Row],[VENTAL TOTAL]]-TablaVentas[[#This Row],[VENTAL TOTAL]]*TablaVentas[[#This Row],[DESCUENTO]]</f>
        <v>237.32586409754592</v>
      </c>
      <c r="J2971" s="2">
        <f ca="1">0.18*TablaVentas[[#This Row],[SUBTOTAL]]</f>
        <v>42.718655537558263</v>
      </c>
      <c r="K2971" s="2">
        <f ca="1">+TablaVentas[[#This Row],[SUBTOTAL]]+TablaVentas[[#This Row],[IGV]]</f>
        <v>280.04451963510417</v>
      </c>
    </row>
    <row r="2972" spans="1:11" x14ac:dyDescent="0.25">
      <c r="A2972" t="s">
        <v>2981</v>
      </c>
      <c r="B2972" s="6">
        <v>45485</v>
      </c>
      <c r="C2972" t="s">
        <v>10014</v>
      </c>
      <c r="D2972" t="s">
        <v>10019</v>
      </c>
      <c r="E2972">
        <v>10</v>
      </c>
      <c r="F2972">
        <f>+_xlfn.XLOOKUP(TablaVentas[[#This Row],[PRODUCTO FINANCIERO]],TablaPrecios[PRODUCTO FINANCIERO],TablaPrecios[PRECIO UNIT],0)</f>
        <v>9.9</v>
      </c>
      <c r="G2972" s="2">
        <f>+TablaVentas[[#This Row],[CANTIDAD]]*TablaVentas[[#This Row],[PRECIO UNITARIO]]</f>
        <v>99</v>
      </c>
      <c r="H2972" s="1">
        <f t="shared" ca="1" si="46"/>
        <v>0.1675535895712853</v>
      </c>
      <c r="I2972" s="2">
        <f ca="1">+TablaVentas[[#This Row],[VENTAL TOTAL]]-TablaVentas[[#This Row],[VENTAL TOTAL]]*TablaVentas[[#This Row],[DESCUENTO]]</f>
        <v>82.412194632442748</v>
      </c>
      <c r="J2972" s="2">
        <f ca="1">0.18*TablaVentas[[#This Row],[SUBTOTAL]]</f>
        <v>14.834195033839695</v>
      </c>
      <c r="K2972" s="2">
        <f ca="1">+TablaVentas[[#This Row],[SUBTOTAL]]+TablaVentas[[#This Row],[IGV]]</f>
        <v>97.24638966628244</v>
      </c>
    </row>
    <row r="2973" spans="1:11" x14ac:dyDescent="0.25">
      <c r="A2973" t="s">
        <v>2982</v>
      </c>
      <c r="B2973" s="6">
        <v>45837</v>
      </c>
      <c r="C2973" t="s">
        <v>10015</v>
      </c>
      <c r="D2973" t="s">
        <v>10022</v>
      </c>
      <c r="E2973">
        <v>5</v>
      </c>
      <c r="F2973">
        <f>+_xlfn.XLOOKUP(TablaVentas[[#This Row],[PRODUCTO FINANCIERO]],TablaPrecios[PRODUCTO FINANCIERO],TablaPrecios[PRECIO UNIT],0)</f>
        <v>20.9</v>
      </c>
      <c r="G2973" s="2">
        <f>+TablaVentas[[#This Row],[CANTIDAD]]*TablaVentas[[#This Row],[PRECIO UNITARIO]]</f>
        <v>104.5</v>
      </c>
      <c r="H2973" s="1">
        <f t="shared" ca="1" si="46"/>
        <v>0.18105286131420709</v>
      </c>
      <c r="I2973" s="2">
        <f ca="1">+TablaVentas[[#This Row],[VENTAL TOTAL]]-TablaVentas[[#This Row],[VENTAL TOTAL]]*TablaVentas[[#This Row],[DESCUENTO]]</f>
        <v>85.579975992665368</v>
      </c>
      <c r="J2973" s="2">
        <f ca="1">0.18*TablaVentas[[#This Row],[SUBTOTAL]]</f>
        <v>15.404395678679766</v>
      </c>
      <c r="K2973" s="2">
        <f ca="1">+TablaVentas[[#This Row],[SUBTOTAL]]+TablaVentas[[#This Row],[IGV]]</f>
        <v>100.98437167134513</v>
      </c>
    </row>
    <row r="2974" spans="1:11" x14ac:dyDescent="0.25">
      <c r="A2974" t="s">
        <v>2983</v>
      </c>
      <c r="B2974" s="6">
        <v>45507</v>
      </c>
      <c r="C2974" t="s">
        <v>10014</v>
      </c>
      <c r="D2974" t="s">
        <v>10018</v>
      </c>
      <c r="E2974">
        <v>19</v>
      </c>
      <c r="F2974">
        <f>+_xlfn.XLOOKUP(TablaVentas[[#This Row],[PRODUCTO FINANCIERO]],TablaPrecios[PRODUCTO FINANCIERO],TablaPrecios[PRECIO UNIT],0)</f>
        <v>14.9</v>
      </c>
      <c r="G2974" s="2">
        <f>+TablaVentas[[#This Row],[CANTIDAD]]*TablaVentas[[#This Row],[PRECIO UNITARIO]]</f>
        <v>283.10000000000002</v>
      </c>
      <c r="H2974" s="1">
        <f t="shared" ca="1" si="46"/>
        <v>0.15686661778027908</v>
      </c>
      <c r="I2974" s="2">
        <f ca="1">+TablaVentas[[#This Row],[VENTAL TOTAL]]-TablaVentas[[#This Row],[VENTAL TOTAL]]*TablaVentas[[#This Row],[DESCUENTO]]</f>
        <v>238.69106050640301</v>
      </c>
      <c r="J2974" s="2">
        <f ca="1">0.18*TablaVentas[[#This Row],[SUBTOTAL]]</f>
        <v>42.96439089115254</v>
      </c>
      <c r="K2974" s="2">
        <f ca="1">+TablaVentas[[#This Row],[SUBTOTAL]]+TablaVentas[[#This Row],[IGV]]</f>
        <v>281.65545139755557</v>
      </c>
    </row>
    <row r="2975" spans="1:11" x14ac:dyDescent="0.25">
      <c r="A2975" t="s">
        <v>2984</v>
      </c>
      <c r="B2975" s="6">
        <v>45878</v>
      </c>
      <c r="C2975" t="s">
        <v>10013</v>
      </c>
      <c r="D2975" t="s">
        <v>10017</v>
      </c>
      <c r="E2975">
        <v>13</v>
      </c>
      <c r="F2975">
        <f>+_xlfn.XLOOKUP(TablaVentas[[#This Row],[PRODUCTO FINANCIERO]],TablaPrecios[PRODUCTO FINANCIERO],TablaPrecios[PRECIO UNIT],0)</f>
        <v>9.9</v>
      </c>
      <c r="G2975" s="2">
        <f>+TablaVentas[[#This Row],[CANTIDAD]]*TablaVentas[[#This Row],[PRECIO UNITARIO]]</f>
        <v>128.70000000000002</v>
      </c>
      <c r="H2975" s="1">
        <f t="shared" ca="1" si="46"/>
        <v>0.15707484840493144</v>
      </c>
      <c r="I2975" s="2">
        <f ca="1">+TablaVentas[[#This Row],[VENTAL TOTAL]]-TablaVentas[[#This Row],[VENTAL TOTAL]]*TablaVentas[[#This Row],[DESCUENTO]]</f>
        <v>108.48446701028534</v>
      </c>
      <c r="J2975" s="2">
        <f ca="1">0.18*TablaVentas[[#This Row],[SUBTOTAL]]</f>
        <v>19.527204061851361</v>
      </c>
      <c r="K2975" s="2">
        <f ca="1">+TablaVentas[[#This Row],[SUBTOTAL]]+TablaVentas[[#This Row],[IGV]]</f>
        <v>128.01167107213669</v>
      </c>
    </row>
    <row r="2976" spans="1:11" x14ac:dyDescent="0.25">
      <c r="A2976" t="s">
        <v>2985</v>
      </c>
      <c r="B2976" s="6">
        <v>46017</v>
      </c>
      <c r="C2976" t="s">
        <v>10014</v>
      </c>
      <c r="D2976" t="s">
        <v>10018</v>
      </c>
      <c r="E2976">
        <v>9</v>
      </c>
      <c r="F2976">
        <f>+_xlfn.XLOOKUP(TablaVentas[[#This Row],[PRODUCTO FINANCIERO]],TablaPrecios[PRODUCTO FINANCIERO],TablaPrecios[PRECIO UNIT],0)</f>
        <v>14.9</v>
      </c>
      <c r="G2976" s="2">
        <f>+TablaVentas[[#This Row],[CANTIDAD]]*TablaVentas[[#This Row],[PRECIO UNITARIO]]</f>
        <v>134.1</v>
      </c>
      <c r="H2976" s="1">
        <f t="shared" ca="1" si="46"/>
        <v>0.14239228589832567</v>
      </c>
      <c r="I2976" s="2">
        <f ca="1">+TablaVentas[[#This Row],[VENTAL TOTAL]]-TablaVentas[[#This Row],[VENTAL TOTAL]]*TablaVentas[[#This Row],[DESCUENTO]]</f>
        <v>115.00519446103452</v>
      </c>
      <c r="J2976" s="2">
        <f ca="1">0.18*TablaVentas[[#This Row],[SUBTOTAL]]</f>
        <v>20.700935002986213</v>
      </c>
      <c r="K2976" s="2">
        <f ca="1">+TablaVentas[[#This Row],[SUBTOTAL]]+TablaVentas[[#This Row],[IGV]]</f>
        <v>135.70612946402073</v>
      </c>
    </row>
    <row r="2977" spans="1:11" x14ac:dyDescent="0.25">
      <c r="A2977" t="s">
        <v>2986</v>
      </c>
      <c r="B2977" s="6">
        <v>45449</v>
      </c>
      <c r="C2977" t="s">
        <v>10015</v>
      </c>
      <c r="D2977" t="s">
        <v>10020</v>
      </c>
      <c r="E2977">
        <v>4</v>
      </c>
      <c r="F2977">
        <f>+_xlfn.XLOOKUP(TablaVentas[[#This Row],[PRODUCTO FINANCIERO]],TablaPrecios[PRODUCTO FINANCIERO],TablaPrecios[PRECIO UNIT],0)</f>
        <v>14.9</v>
      </c>
      <c r="G2977" s="2">
        <f>+TablaVentas[[#This Row],[CANTIDAD]]*TablaVentas[[#This Row],[PRECIO UNITARIO]]</f>
        <v>59.6</v>
      </c>
      <c r="H2977" s="1">
        <f t="shared" ca="1" si="46"/>
        <v>0.13300157879874808</v>
      </c>
      <c r="I2977" s="2">
        <f ca="1">+TablaVentas[[#This Row],[VENTAL TOTAL]]-TablaVentas[[#This Row],[VENTAL TOTAL]]*TablaVentas[[#This Row],[DESCUENTO]]</f>
        <v>51.673105903594617</v>
      </c>
      <c r="J2977" s="2">
        <f ca="1">0.18*TablaVentas[[#This Row],[SUBTOTAL]]</f>
        <v>9.3011590626470309</v>
      </c>
      <c r="K2977" s="2">
        <f ca="1">+TablaVentas[[#This Row],[SUBTOTAL]]+TablaVentas[[#This Row],[IGV]]</f>
        <v>60.974264966241648</v>
      </c>
    </row>
    <row r="2978" spans="1:11" x14ac:dyDescent="0.25">
      <c r="A2978" t="s">
        <v>2987</v>
      </c>
      <c r="B2978" s="6">
        <v>45833</v>
      </c>
      <c r="C2978" t="s">
        <v>10016</v>
      </c>
      <c r="D2978" t="s">
        <v>10017</v>
      </c>
      <c r="E2978">
        <v>11</v>
      </c>
      <c r="F2978">
        <f>+_xlfn.XLOOKUP(TablaVentas[[#This Row],[PRODUCTO FINANCIERO]],TablaPrecios[PRODUCTO FINANCIERO],TablaPrecios[PRECIO UNIT],0)</f>
        <v>9.9</v>
      </c>
      <c r="G2978" s="2">
        <f>+TablaVentas[[#This Row],[CANTIDAD]]*TablaVentas[[#This Row],[PRECIO UNITARIO]]</f>
        <v>108.9</v>
      </c>
      <c r="H2978" s="1">
        <f t="shared" ca="1" si="46"/>
        <v>0.17463678455518433</v>
      </c>
      <c r="I2978" s="2">
        <f ca="1">+TablaVentas[[#This Row],[VENTAL TOTAL]]-TablaVentas[[#This Row],[VENTAL TOTAL]]*TablaVentas[[#This Row],[DESCUENTO]]</f>
        <v>89.882054161940431</v>
      </c>
      <c r="J2978" s="2">
        <f ca="1">0.18*TablaVentas[[#This Row],[SUBTOTAL]]</f>
        <v>16.178769749149279</v>
      </c>
      <c r="K2978" s="2">
        <f ca="1">+TablaVentas[[#This Row],[SUBTOTAL]]+TablaVentas[[#This Row],[IGV]]</f>
        <v>106.06082391108971</v>
      </c>
    </row>
    <row r="2979" spans="1:11" x14ac:dyDescent="0.25">
      <c r="A2979" t="s">
        <v>2988</v>
      </c>
      <c r="B2979" s="6">
        <v>46010</v>
      </c>
      <c r="C2979" t="s">
        <v>10015</v>
      </c>
      <c r="D2979" t="s">
        <v>10022</v>
      </c>
      <c r="E2979">
        <v>8</v>
      </c>
      <c r="F2979">
        <f>+_xlfn.XLOOKUP(TablaVentas[[#This Row],[PRODUCTO FINANCIERO]],TablaPrecios[PRODUCTO FINANCIERO],TablaPrecios[PRECIO UNIT],0)</f>
        <v>20.9</v>
      </c>
      <c r="G2979" s="2">
        <f>+TablaVentas[[#This Row],[CANTIDAD]]*TablaVentas[[#This Row],[PRECIO UNITARIO]]</f>
        <v>167.2</v>
      </c>
      <c r="H2979" s="1">
        <f t="shared" ca="1" si="46"/>
        <v>0.18247405158411667</v>
      </c>
      <c r="I2979" s="2">
        <f ca="1">+TablaVentas[[#This Row],[VENTAL TOTAL]]-TablaVentas[[#This Row],[VENTAL TOTAL]]*TablaVentas[[#This Row],[DESCUENTO]]</f>
        <v>136.69033857513568</v>
      </c>
      <c r="J2979" s="2">
        <f ca="1">0.18*TablaVentas[[#This Row],[SUBTOTAL]]</f>
        <v>24.604260943524423</v>
      </c>
      <c r="K2979" s="2">
        <f ca="1">+TablaVentas[[#This Row],[SUBTOTAL]]+TablaVentas[[#This Row],[IGV]]</f>
        <v>161.29459951866011</v>
      </c>
    </row>
    <row r="2980" spans="1:11" x14ac:dyDescent="0.25">
      <c r="A2980" t="s">
        <v>2989</v>
      </c>
      <c r="B2980" s="6">
        <v>45460</v>
      </c>
      <c r="C2980" t="s">
        <v>10016</v>
      </c>
      <c r="D2980" t="s">
        <v>10018</v>
      </c>
      <c r="E2980">
        <v>20</v>
      </c>
      <c r="F2980">
        <f>+_xlfn.XLOOKUP(TablaVentas[[#This Row],[PRODUCTO FINANCIERO]],TablaPrecios[PRODUCTO FINANCIERO],TablaPrecios[PRECIO UNIT],0)</f>
        <v>14.9</v>
      </c>
      <c r="G2980" s="2">
        <f>+TablaVentas[[#This Row],[CANTIDAD]]*TablaVentas[[#This Row],[PRECIO UNITARIO]]</f>
        <v>298</v>
      </c>
      <c r="H2980" s="1">
        <f t="shared" ca="1" si="46"/>
        <v>0.19512717805336122</v>
      </c>
      <c r="I2980" s="2">
        <f ca="1">+TablaVentas[[#This Row],[VENTAL TOTAL]]-TablaVentas[[#This Row],[VENTAL TOTAL]]*TablaVentas[[#This Row],[DESCUENTO]]</f>
        <v>239.85210094009835</v>
      </c>
      <c r="J2980" s="2">
        <f ca="1">0.18*TablaVentas[[#This Row],[SUBTOTAL]]</f>
        <v>43.173378169217699</v>
      </c>
      <c r="K2980" s="2">
        <f ca="1">+TablaVentas[[#This Row],[SUBTOTAL]]+TablaVentas[[#This Row],[IGV]]</f>
        <v>283.02547910931605</v>
      </c>
    </row>
    <row r="2981" spans="1:11" x14ac:dyDescent="0.25">
      <c r="A2981" t="s">
        <v>2990</v>
      </c>
      <c r="B2981" s="6">
        <v>45954</v>
      </c>
      <c r="C2981" t="s">
        <v>10015</v>
      </c>
      <c r="D2981" t="s">
        <v>10022</v>
      </c>
      <c r="E2981">
        <v>7</v>
      </c>
      <c r="F2981">
        <f>+_xlfn.XLOOKUP(TablaVentas[[#This Row],[PRODUCTO FINANCIERO]],TablaPrecios[PRODUCTO FINANCIERO],TablaPrecios[PRECIO UNIT],0)</f>
        <v>20.9</v>
      </c>
      <c r="G2981" s="2">
        <f>+TablaVentas[[#This Row],[CANTIDAD]]*TablaVentas[[#This Row],[PRECIO UNITARIO]]</f>
        <v>146.29999999999998</v>
      </c>
      <c r="H2981" s="1">
        <f t="shared" ca="1" si="46"/>
        <v>0.1113897717631341</v>
      </c>
      <c r="I2981" s="2">
        <f ca="1">+TablaVentas[[#This Row],[VENTAL TOTAL]]-TablaVentas[[#This Row],[VENTAL TOTAL]]*TablaVentas[[#This Row],[DESCUENTO]]</f>
        <v>130.00367639105346</v>
      </c>
      <c r="J2981" s="2">
        <f ca="1">0.18*TablaVentas[[#This Row],[SUBTOTAL]]</f>
        <v>23.400661750389624</v>
      </c>
      <c r="K2981" s="2">
        <f ca="1">+TablaVentas[[#This Row],[SUBTOTAL]]+TablaVentas[[#This Row],[IGV]]</f>
        <v>153.40433814144308</v>
      </c>
    </row>
    <row r="2982" spans="1:11" x14ac:dyDescent="0.25">
      <c r="A2982" t="s">
        <v>2991</v>
      </c>
      <c r="B2982" s="6">
        <v>45456</v>
      </c>
      <c r="C2982" t="s">
        <v>10012</v>
      </c>
      <c r="D2982" t="s">
        <v>10018</v>
      </c>
      <c r="E2982">
        <v>12</v>
      </c>
      <c r="F2982">
        <f>+_xlfn.XLOOKUP(TablaVentas[[#This Row],[PRODUCTO FINANCIERO]],TablaPrecios[PRODUCTO FINANCIERO],TablaPrecios[PRECIO UNIT],0)</f>
        <v>14.9</v>
      </c>
      <c r="G2982" s="2">
        <f>+TablaVentas[[#This Row],[CANTIDAD]]*TablaVentas[[#This Row],[PRECIO UNITARIO]]</f>
        <v>178.8</v>
      </c>
      <c r="H2982" s="1">
        <f t="shared" ca="1" si="46"/>
        <v>0.18864357370428786</v>
      </c>
      <c r="I2982" s="2">
        <f ca="1">+TablaVentas[[#This Row],[VENTAL TOTAL]]-TablaVentas[[#This Row],[VENTAL TOTAL]]*TablaVentas[[#This Row],[DESCUENTO]]</f>
        <v>145.07052902167334</v>
      </c>
      <c r="J2982" s="2">
        <f ca="1">0.18*TablaVentas[[#This Row],[SUBTOTAL]]</f>
        <v>26.112695223901198</v>
      </c>
      <c r="K2982" s="2">
        <f ca="1">+TablaVentas[[#This Row],[SUBTOTAL]]+TablaVentas[[#This Row],[IGV]]</f>
        <v>171.18322424557454</v>
      </c>
    </row>
    <row r="2983" spans="1:11" x14ac:dyDescent="0.25">
      <c r="A2983" t="s">
        <v>2992</v>
      </c>
      <c r="B2983" s="6">
        <v>45404</v>
      </c>
      <c r="C2983" t="s">
        <v>10012</v>
      </c>
      <c r="D2983" t="s">
        <v>10020</v>
      </c>
      <c r="E2983">
        <v>15</v>
      </c>
      <c r="F2983">
        <f>+_xlfn.XLOOKUP(TablaVentas[[#This Row],[PRODUCTO FINANCIERO]],TablaPrecios[PRODUCTO FINANCIERO],TablaPrecios[PRECIO UNIT],0)</f>
        <v>14.9</v>
      </c>
      <c r="G2983" s="2">
        <f>+TablaVentas[[#This Row],[CANTIDAD]]*TablaVentas[[#This Row],[PRECIO UNITARIO]]</f>
        <v>223.5</v>
      </c>
      <c r="H2983" s="1">
        <f t="shared" ca="1" si="46"/>
        <v>0.10412785644273749</v>
      </c>
      <c r="I2983" s="2">
        <f ca="1">+TablaVentas[[#This Row],[VENTAL TOTAL]]-TablaVentas[[#This Row],[VENTAL TOTAL]]*TablaVentas[[#This Row],[DESCUENTO]]</f>
        <v>200.22742408504817</v>
      </c>
      <c r="J2983" s="2">
        <f ca="1">0.18*TablaVentas[[#This Row],[SUBTOTAL]]</f>
        <v>36.040936335308672</v>
      </c>
      <c r="K2983" s="2">
        <f ca="1">+TablaVentas[[#This Row],[SUBTOTAL]]+TablaVentas[[#This Row],[IGV]]</f>
        <v>236.26836042035683</v>
      </c>
    </row>
    <row r="2984" spans="1:11" x14ac:dyDescent="0.25">
      <c r="A2984" t="s">
        <v>2993</v>
      </c>
      <c r="B2984" s="6">
        <v>45416</v>
      </c>
      <c r="C2984" t="s">
        <v>10016</v>
      </c>
      <c r="D2984" t="s">
        <v>10019</v>
      </c>
      <c r="E2984">
        <v>16</v>
      </c>
      <c r="F2984">
        <f>+_xlfn.XLOOKUP(TablaVentas[[#This Row],[PRODUCTO FINANCIERO]],TablaPrecios[PRODUCTO FINANCIERO],TablaPrecios[PRECIO UNIT],0)</f>
        <v>9.9</v>
      </c>
      <c r="G2984" s="2">
        <f>+TablaVentas[[#This Row],[CANTIDAD]]*TablaVentas[[#This Row],[PRECIO UNITARIO]]</f>
        <v>158.4</v>
      </c>
      <c r="H2984" s="1">
        <f t="shared" ca="1" si="46"/>
        <v>0.10591332298501431</v>
      </c>
      <c r="I2984" s="2">
        <f ca="1">+TablaVentas[[#This Row],[VENTAL TOTAL]]-TablaVentas[[#This Row],[VENTAL TOTAL]]*TablaVentas[[#This Row],[DESCUENTO]]</f>
        <v>141.62332963917373</v>
      </c>
      <c r="J2984" s="2">
        <f ca="1">0.18*TablaVentas[[#This Row],[SUBTOTAL]]</f>
        <v>25.492199335051271</v>
      </c>
      <c r="K2984" s="2">
        <f ca="1">+TablaVentas[[#This Row],[SUBTOTAL]]+TablaVentas[[#This Row],[IGV]]</f>
        <v>167.11552897422501</v>
      </c>
    </row>
    <row r="2985" spans="1:11" x14ac:dyDescent="0.25">
      <c r="A2985" t="s">
        <v>2994</v>
      </c>
      <c r="B2985" s="6">
        <v>46110</v>
      </c>
      <c r="C2985" t="s">
        <v>10016</v>
      </c>
      <c r="D2985" t="s">
        <v>10017</v>
      </c>
      <c r="E2985">
        <v>15</v>
      </c>
      <c r="F2985">
        <f>+_xlfn.XLOOKUP(TablaVentas[[#This Row],[PRODUCTO FINANCIERO]],TablaPrecios[PRODUCTO FINANCIERO],TablaPrecios[PRECIO UNIT],0)</f>
        <v>9.9</v>
      </c>
      <c r="G2985" s="2">
        <f>+TablaVentas[[#This Row],[CANTIDAD]]*TablaVentas[[#This Row],[PRECIO UNITARIO]]</f>
        <v>148.5</v>
      </c>
      <c r="H2985" s="1">
        <f t="shared" ca="1" si="46"/>
        <v>0.13477005446636592</v>
      </c>
      <c r="I2985" s="2">
        <f ca="1">+TablaVentas[[#This Row],[VENTAL TOTAL]]-TablaVentas[[#This Row],[VENTAL TOTAL]]*TablaVentas[[#This Row],[DESCUENTO]]</f>
        <v>128.48664691174466</v>
      </c>
      <c r="J2985" s="2">
        <f ca="1">0.18*TablaVentas[[#This Row],[SUBTOTAL]]</f>
        <v>23.127596444114037</v>
      </c>
      <c r="K2985" s="2">
        <f ca="1">+TablaVentas[[#This Row],[SUBTOTAL]]+TablaVentas[[#This Row],[IGV]]</f>
        <v>151.61424335585869</v>
      </c>
    </row>
    <row r="2986" spans="1:11" x14ac:dyDescent="0.25">
      <c r="A2986" t="s">
        <v>2995</v>
      </c>
      <c r="B2986" s="6">
        <v>46023</v>
      </c>
      <c r="C2986" t="s">
        <v>10015</v>
      </c>
      <c r="D2986" t="s">
        <v>10017</v>
      </c>
      <c r="E2986">
        <v>10</v>
      </c>
      <c r="F2986">
        <f>+_xlfn.XLOOKUP(TablaVentas[[#This Row],[PRODUCTO FINANCIERO]],TablaPrecios[PRODUCTO FINANCIERO],TablaPrecios[PRECIO UNIT],0)</f>
        <v>9.9</v>
      </c>
      <c r="G2986" s="2">
        <f>+TablaVentas[[#This Row],[CANTIDAD]]*TablaVentas[[#This Row],[PRECIO UNITARIO]]</f>
        <v>99</v>
      </c>
      <c r="H2986" s="1">
        <f t="shared" ca="1" si="46"/>
        <v>0.18086303804854764</v>
      </c>
      <c r="I2986" s="2">
        <f ca="1">+TablaVentas[[#This Row],[VENTAL TOTAL]]-TablaVentas[[#This Row],[VENTAL TOTAL]]*TablaVentas[[#This Row],[DESCUENTO]]</f>
        <v>81.094559233193792</v>
      </c>
      <c r="J2986" s="2">
        <f ca="1">0.18*TablaVentas[[#This Row],[SUBTOTAL]]</f>
        <v>14.597020661974883</v>
      </c>
      <c r="K2986" s="2">
        <f ca="1">+TablaVentas[[#This Row],[SUBTOTAL]]+TablaVentas[[#This Row],[IGV]]</f>
        <v>95.691579895168672</v>
      </c>
    </row>
    <row r="2987" spans="1:11" x14ac:dyDescent="0.25">
      <c r="A2987" t="s">
        <v>2996</v>
      </c>
      <c r="B2987" s="6">
        <v>45795</v>
      </c>
      <c r="C2987" t="s">
        <v>10015</v>
      </c>
      <c r="D2987" t="s">
        <v>10018</v>
      </c>
      <c r="E2987">
        <v>19</v>
      </c>
      <c r="F2987">
        <f>+_xlfn.XLOOKUP(TablaVentas[[#This Row],[PRODUCTO FINANCIERO]],TablaPrecios[PRODUCTO FINANCIERO],TablaPrecios[PRECIO UNIT],0)</f>
        <v>14.9</v>
      </c>
      <c r="G2987" s="2">
        <f>+TablaVentas[[#This Row],[CANTIDAD]]*TablaVentas[[#This Row],[PRECIO UNITARIO]]</f>
        <v>283.10000000000002</v>
      </c>
      <c r="H2987" s="1">
        <f t="shared" ca="1" si="46"/>
        <v>0.11487727712432104</v>
      </c>
      <c r="I2987" s="2">
        <f ca="1">+TablaVentas[[#This Row],[VENTAL TOTAL]]-TablaVentas[[#This Row],[VENTAL TOTAL]]*TablaVentas[[#This Row],[DESCUENTO]]</f>
        <v>250.57824284610473</v>
      </c>
      <c r="J2987" s="2">
        <f ca="1">0.18*TablaVentas[[#This Row],[SUBTOTAL]]</f>
        <v>45.104083712298852</v>
      </c>
      <c r="K2987" s="2">
        <f ca="1">+TablaVentas[[#This Row],[SUBTOTAL]]+TablaVentas[[#This Row],[IGV]]</f>
        <v>295.68232655840359</v>
      </c>
    </row>
    <row r="2988" spans="1:11" x14ac:dyDescent="0.25">
      <c r="A2988" t="s">
        <v>2997</v>
      </c>
      <c r="B2988" s="6">
        <v>45611</v>
      </c>
      <c r="C2988" t="s">
        <v>10016</v>
      </c>
      <c r="D2988" t="s">
        <v>10022</v>
      </c>
      <c r="E2988">
        <v>8</v>
      </c>
      <c r="F2988">
        <f>+_xlfn.XLOOKUP(TablaVentas[[#This Row],[PRODUCTO FINANCIERO]],TablaPrecios[PRODUCTO FINANCIERO],TablaPrecios[PRECIO UNIT],0)</f>
        <v>20.9</v>
      </c>
      <c r="G2988" s="2">
        <f>+TablaVentas[[#This Row],[CANTIDAD]]*TablaVentas[[#This Row],[PRECIO UNITARIO]]</f>
        <v>167.2</v>
      </c>
      <c r="H2988" s="1">
        <f t="shared" ca="1" si="46"/>
        <v>0.19072423755239945</v>
      </c>
      <c r="I2988" s="2">
        <f ca="1">+TablaVentas[[#This Row],[VENTAL TOTAL]]-TablaVentas[[#This Row],[VENTAL TOTAL]]*TablaVentas[[#This Row],[DESCUENTO]]</f>
        <v>135.31090748123881</v>
      </c>
      <c r="J2988" s="2">
        <f ca="1">0.18*TablaVentas[[#This Row],[SUBTOTAL]]</f>
        <v>24.355963346622985</v>
      </c>
      <c r="K2988" s="2">
        <f ca="1">+TablaVentas[[#This Row],[SUBTOTAL]]+TablaVentas[[#This Row],[IGV]]</f>
        <v>159.6668708278618</v>
      </c>
    </row>
    <row r="2989" spans="1:11" x14ac:dyDescent="0.25">
      <c r="A2989" t="s">
        <v>2998</v>
      </c>
      <c r="B2989" s="6">
        <v>45939</v>
      </c>
      <c r="C2989" t="s">
        <v>10011</v>
      </c>
      <c r="D2989" t="s">
        <v>10019</v>
      </c>
      <c r="E2989">
        <v>3</v>
      </c>
      <c r="F2989">
        <f>+_xlfn.XLOOKUP(TablaVentas[[#This Row],[PRODUCTO FINANCIERO]],TablaPrecios[PRODUCTO FINANCIERO],TablaPrecios[PRECIO UNIT],0)</f>
        <v>9.9</v>
      </c>
      <c r="G2989" s="2">
        <f>+TablaVentas[[#This Row],[CANTIDAD]]*TablaVentas[[#This Row],[PRECIO UNITARIO]]</f>
        <v>29.700000000000003</v>
      </c>
      <c r="H2989" s="1">
        <f t="shared" ca="1" si="46"/>
        <v>0.12807552548145698</v>
      </c>
      <c r="I2989" s="2">
        <f ca="1">+TablaVentas[[#This Row],[VENTAL TOTAL]]-TablaVentas[[#This Row],[VENTAL TOTAL]]*TablaVentas[[#This Row],[DESCUENTO]]</f>
        <v>25.896156893200729</v>
      </c>
      <c r="J2989" s="2">
        <f ca="1">0.18*TablaVentas[[#This Row],[SUBTOTAL]]</f>
        <v>4.6613082407761306</v>
      </c>
      <c r="K2989" s="2">
        <f ca="1">+TablaVentas[[#This Row],[SUBTOTAL]]+TablaVentas[[#This Row],[IGV]]</f>
        <v>30.557465133976859</v>
      </c>
    </row>
    <row r="2990" spans="1:11" x14ac:dyDescent="0.25">
      <c r="A2990" t="s">
        <v>2999</v>
      </c>
      <c r="B2990" s="6">
        <v>45814</v>
      </c>
      <c r="C2990" t="s">
        <v>10015</v>
      </c>
      <c r="D2990" t="s">
        <v>10018</v>
      </c>
      <c r="E2990">
        <v>19</v>
      </c>
      <c r="F2990">
        <f>+_xlfn.XLOOKUP(TablaVentas[[#This Row],[PRODUCTO FINANCIERO]],TablaPrecios[PRODUCTO FINANCIERO],TablaPrecios[PRECIO UNIT],0)</f>
        <v>14.9</v>
      </c>
      <c r="G2990" s="2">
        <f>+TablaVentas[[#This Row],[CANTIDAD]]*TablaVentas[[#This Row],[PRECIO UNITARIO]]</f>
        <v>283.10000000000002</v>
      </c>
      <c r="H2990" s="1">
        <f t="shared" ca="1" si="46"/>
        <v>0.10378426613416732</v>
      </c>
      <c r="I2990" s="2">
        <f ca="1">+TablaVentas[[#This Row],[VENTAL TOTAL]]-TablaVentas[[#This Row],[VENTAL TOTAL]]*TablaVentas[[#This Row],[DESCUENTO]]</f>
        <v>253.71867425741726</v>
      </c>
      <c r="J2990" s="2">
        <f ca="1">0.18*TablaVentas[[#This Row],[SUBTOTAL]]</f>
        <v>45.669361366335103</v>
      </c>
      <c r="K2990" s="2">
        <f ca="1">+TablaVentas[[#This Row],[SUBTOTAL]]+TablaVentas[[#This Row],[IGV]]</f>
        <v>299.38803562375239</v>
      </c>
    </row>
    <row r="2991" spans="1:11" x14ac:dyDescent="0.25">
      <c r="A2991" t="s">
        <v>3000</v>
      </c>
      <c r="B2991" s="6">
        <v>45573</v>
      </c>
      <c r="C2991" t="s">
        <v>10015</v>
      </c>
      <c r="D2991" t="s">
        <v>10020</v>
      </c>
      <c r="E2991">
        <v>10</v>
      </c>
      <c r="F2991">
        <f>+_xlfn.XLOOKUP(TablaVentas[[#This Row],[PRODUCTO FINANCIERO]],TablaPrecios[PRODUCTO FINANCIERO],TablaPrecios[PRECIO UNIT],0)</f>
        <v>14.9</v>
      </c>
      <c r="G2991" s="2">
        <f>+TablaVentas[[#This Row],[CANTIDAD]]*TablaVentas[[#This Row],[PRECIO UNITARIO]]</f>
        <v>149</v>
      </c>
      <c r="H2991" s="1">
        <f t="shared" ca="1" si="46"/>
        <v>0.17420000607419805</v>
      </c>
      <c r="I2991" s="2">
        <f ca="1">+TablaVentas[[#This Row],[VENTAL TOTAL]]-TablaVentas[[#This Row],[VENTAL TOTAL]]*TablaVentas[[#This Row],[DESCUENTO]]</f>
        <v>123.04419909494449</v>
      </c>
      <c r="J2991" s="2">
        <f ca="1">0.18*TablaVentas[[#This Row],[SUBTOTAL]]</f>
        <v>22.147955837090006</v>
      </c>
      <c r="K2991" s="2">
        <f ca="1">+TablaVentas[[#This Row],[SUBTOTAL]]+TablaVentas[[#This Row],[IGV]]</f>
        <v>145.1921549320345</v>
      </c>
    </row>
    <row r="2992" spans="1:11" x14ac:dyDescent="0.25">
      <c r="A2992" t="s">
        <v>3001</v>
      </c>
      <c r="B2992" s="6">
        <v>46011</v>
      </c>
      <c r="C2992" t="s">
        <v>10012</v>
      </c>
      <c r="D2992" t="s">
        <v>10020</v>
      </c>
      <c r="E2992">
        <v>15</v>
      </c>
      <c r="F2992">
        <f>+_xlfn.XLOOKUP(TablaVentas[[#This Row],[PRODUCTO FINANCIERO]],TablaPrecios[PRODUCTO FINANCIERO],TablaPrecios[PRECIO UNIT],0)</f>
        <v>14.9</v>
      </c>
      <c r="G2992" s="2">
        <f>+TablaVentas[[#This Row],[CANTIDAD]]*TablaVentas[[#This Row],[PRECIO UNITARIO]]</f>
        <v>223.5</v>
      </c>
      <c r="H2992" s="1">
        <f t="shared" ca="1" si="46"/>
        <v>0.17538141696475154</v>
      </c>
      <c r="I2992" s="2">
        <f ca="1">+TablaVentas[[#This Row],[VENTAL TOTAL]]-TablaVentas[[#This Row],[VENTAL TOTAL]]*TablaVentas[[#This Row],[DESCUENTO]]</f>
        <v>184.30225330837803</v>
      </c>
      <c r="J2992" s="2">
        <f ca="1">0.18*TablaVentas[[#This Row],[SUBTOTAL]]</f>
        <v>33.174405595508041</v>
      </c>
      <c r="K2992" s="2">
        <f ca="1">+TablaVentas[[#This Row],[SUBTOTAL]]+TablaVentas[[#This Row],[IGV]]</f>
        <v>217.47665890388606</v>
      </c>
    </row>
    <row r="2993" spans="1:11" x14ac:dyDescent="0.25">
      <c r="A2993" t="s">
        <v>3002</v>
      </c>
      <c r="B2993" s="6">
        <v>45491</v>
      </c>
      <c r="C2993" t="s">
        <v>10013</v>
      </c>
      <c r="D2993" t="s">
        <v>10019</v>
      </c>
      <c r="E2993">
        <v>12</v>
      </c>
      <c r="F2993">
        <f>+_xlfn.XLOOKUP(TablaVentas[[#This Row],[PRODUCTO FINANCIERO]],TablaPrecios[PRODUCTO FINANCIERO],TablaPrecios[PRECIO UNIT],0)</f>
        <v>9.9</v>
      </c>
      <c r="G2993" s="2">
        <f>+TablaVentas[[#This Row],[CANTIDAD]]*TablaVentas[[#This Row],[PRECIO UNITARIO]]</f>
        <v>118.80000000000001</v>
      </c>
      <c r="H2993" s="1">
        <f t="shared" ca="1" si="46"/>
        <v>0.1585700898614974</v>
      </c>
      <c r="I2993" s="2">
        <f ca="1">+TablaVentas[[#This Row],[VENTAL TOTAL]]-TablaVentas[[#This Row],[VENTAL TOTAL]]*TablaVentas[[#This Row],[DESCUENTO]]</f>
        <v>99.961873324454118</v>
      </c>
      <c r="J2993" s="2">
        <f ca="1">0.18*TablaVentas[[#This Row],[SUBTOTAL]]</f>
        <v>17.99313719840174</v>
      </c>
      <c r="K2993" s="2">
        <f ca="1">+TablaVentas[[#This Row],[SUBTOTAL]]+TablaVentas[[#This Row],[IGV]]</f>
        <v>117.95501052285586</v>
      </c>
    </row>
    <row r="2994" spans="1:11" x14ac:dyDescent="0.25">
      <c r="A2994" t="s">
        <v>3003</v>
      </c>
      <c r="B2994" s="6">
        <v>46280</v>
      </c>
      <c r="C2994" t="s">
        <v>10014</v>
      </c>
      <c r="D2994" t="s">
        <v>10019</v>
      </c>
      <c r="E2994">
        <v>7</v>
      </c>
      <c r="F2994">
        <f>+_xlfn.XLOOKUP(TablaVentas[[#This Row],[PRODUCTO FINANCIERO]],TablaPrecios[PRODUCTO FINANCIERO],TablaPrecios[PRECIO UNIT],0)</f>
        <v>9.9</v>
      </c>
      <c r="G2994" s="2">
        <f>+TablaVentas[[#This Row],[CANTIDAD]]*TablaVentas[[#This Row],[PRECIO UNITARIO]]</f>
        <v>69.3</v>
      </c>
      <c r="H2994" s="1">
        <f t="shared" ca="1" si="46"/>
        <v>0.11275114385323731</v>
      </c>
      <c r="I2994" s="2">
        <f ca="1">+TablaVentas[[#This Row],[VENTAL TOTAL]]-TablaVentas[[#This Row],[VENTAL TOTAL]]*TablaVentas[[#This Row],[DESCUENTO]]</f>
        <v>61.486345730970655</v>
      </c>
      <c r="J2994" s="2">
        <f ca="1">0.18*TablaVentas[[#This Row],[SUBTOTAL]]</f>
        <v>11.067542231574718</v>
      </c>
      <c r="K2994" s="2">
        <f ca="1">+TablaVentas[[#This Row],[SUBTOTAL]]+TablaVentas[[#This Row],[IGV]]</f>
        <v>72.553887962545375</v>
      </c>
    </row>
    <row r="2995" spans="1:11" x14ac:dyDescent="0.25">
      <c r="A2995" t="s">
        <v>3004</v>
      </c>
      <c r="B2995" s="6">
        <v>46310</v>
      </c>
      <c r="C2995" t="s">
        <v>10012</v>
      </c>
      <c r="D2995" t="s">
        <v>10020</v>
      </c>
      <c r="E2995">
        <v>14</v>
      </c>
      <c r="F2995">
        <f>+_xlfn.XLOOKUP(TablaVentas[[#This Row],[PRODUCTO FINANCIERO]],TablaPrecios[PRODUCTO FINANCIERO],TablaPrecios[PRECIO UNIT],0)</f>
        <v>14.9</v>
      </c>
      <c r="G2995" s="2">
        <f>+TablaVentas[[#This Row],[CANTIDAD]]*TablaVentas[[#This Row],[PRECIO UNITARIO]]</f>
        <v>208.6</v>
      </c>
      <c r="H2995" s="1">
        <f t="shared" ca="1" si="46"/>
        <v>0.19358298152129427</v>
      </c>
      <c r="I2995" s="2">
        <f ca="1">+TablaVentas[[#This Row],[VENTAL TOTAL]]-TablaVentas[[#This Row],[VENTAL TOTAL]]*TablaVentas[[#This Row],[DESCUENTO]]</f>
        <v>168.21859005465802</v>
      </c>
      <c r="J2995" s="2">
        <f ca="1">0.18*TablaVentas[[#This Row],[SUBTOTAL]]</f>
        <v>30.279346209838444</v>
      </c>
      <c r="K2995" s="2">
        <f ca="1">+TablaVentas[[#This Row],[SUBTOTAL]]+TablaVentas[[#This Row],[IGV]]</f>
        <v>198.49793626449647</v>
      </c>
    </row>
    <row r="2996" spans="1:11" x14ac:dyDescent="0.25">
      <c r="A2996" t="s">
        <v>3005</v>
      </c>
      <c r="B2996" s="6">
        <v>46225</v>
      </c>
      <c r="C2996" t="s">
        <v>10013</v>
      </c>
      <c r="D2996" t="s">
        <v>10022</v>
      </c>
      <c r="E2996">
        <v>6</v>
      </c>
      <c r="F2996">
        <f>+_xlfn.XLOOKUP(TablaVentas[[#This Row],[PRODUCTO FINANCIERO]],TablaPrecios[PRODUCTO FINANCIERO],TablaPrecios[PRECIO UNIT],0)</f>
        <v>20.9</v>
      </c>
      <c r="G2996" s="2">
        <f>+TablaVentas[[#This Row],[CANTIDAD]]*TablaVentas[[#This Row],[PRECIO UNITARIO]]</f>
        <v>125.39999999999999</v>
      </c>
      <c r="H2996" s="1">
        <f t="shared" ca="1" si="46"/>
        <v>0.17819561712690785</v>
      </c>
      <c r="I2996" s="2">
        <f ca="1">+TablaVentas[[#This Row],[VENTAL TOTAL]]-TablaVentas[[#This Row],[VENTAL TOTAL]]*TablaVentas[[#This Row],[DESCUENTO]]</f>
        <v>103.05426961228575</v>
      </c>
      <c r="J2996" s="2">
        <f ca="1">0.18*TablaVentas[[#This Row],[SUBTOTAL]]</f>
        <v>18.549768530211434</v>
      </c>
      <c r="K2996" s="2">
        <f ca="1">+TablaVentas[[#This Row],[SUBTOTAL]]+TablaVentas[[#This Row],[IGV]]</f>
        <v>121.60403814249719</v>
      </c>
    </row>
    <row r="2997" spans="1:11" x14ac:dyDescent="0.25">
      <c r="A2997" t="s">
        <v>3006</v>
      </c>
      <c r="B2997" s="6">
        <v>45895</v>
      </c>
      <c r="C2997" t="s">
        <v>10016</v>
      </c>
      <c r="D2997" t="s">
        <v>10019</v>
      </c>
      <c r="E2997">
        <v>10</v>
      </c>
      <c r="F2997">
        <f>+_xlfn.XLOOKUP(TablaVentas[[#This Row],[PRODUCTO FINANCIERO]],TablaPrecios[PRODUCTO FINANCIERO],TablaPrecios[PRECIO UNIT],0)</f>
        <v>9.9</v>
      </c>
      <c r="G2997" s="2">
        <f>+TablaVentas[[#This Row],[CANTIDAD]]*TablaVentas[[#This Row],[PRECIO UNITARIO]]</f>
        <v>99</v>
      </c>
      <c r="H2997" s="1">
        <f t="shared" ca="1" si="46"/>
        <v>0.15445209295663509</v>
      </c>
      <c r="I2997" s="2">
        <f ca="1">+TablaVentas[[#This Row],[VENTAL TOTAL]]-TablaVentas[[#This Row],[VENTAL TOTAL]]*TablaVentas[[#This Row],[DESCUENTO]]</f>
        <v>83.709242797293129</v>
      </c>
      <c r="J2997" s="2">
        <f ca="1">0.18*TablaVentas[[#This Row],[SUBTOTAL]]</f>
        <v>15.067663703512762</v>
      </c>
      <c r="K2997" s="2">
        <f ca="1">+TablaVentas[[#This Row],[SUBTOTAL]]+TablaVentas[[#This Row],[IGV]]</f>
        <v>98.776906500805893</v>
      </c>
    </row>
    <row r="2998" spans="1:11" x14ac:dyDescent="0.25">
      <c r="A2998" t="s">
        <v>3007</v>
      </c>
      <c r="B2998" s="6">
        <v>45550</v>
      </c>
      <c r="C2998" t="s">
        <v>10016</v>
      </c>
      <c r="D2998" t="s">
        <v>10018</v>
      </c>
      <c r="E2998">
        <v>3</v>
      </c>
      <c r="F2998">
        <f>+_xlfn.XLOOKUP(TablaVentas[[#This Row],[PRODUCTO FINANCIERO]],TablaPrecios[PRODUCTO FINANCIERO],TablaPrecios[PRECIO UNIT],0)</f>
        <v>14.9</v>
      </c>
      <c r="G2998" s="2">
        <f>+TablaVentas[[#This Row],[CANTIDAD]]*TablaVentas[[#This Row],[PRECIO UNITARIO]]</f>
        <v>44.7</v>
      </c>
      <c r="H2998" s="1">
        <f t="shared" ca="1" si="46"/>
        <v>0.10011956790706072</v>
      </c>
      <c r="I2998" s="2">
        <f ca="1">+TablaVentas[[#This Row],[VENTAL TOTAL]]-TablaVentas[[#This Row],[VENTAL TOTAL]]*TablaVentas[[#This Row],[DESCUENTO]]</f>
        <v>40.22465531455439</v>
      </c>
      <c r="J2998" s="2">
        <f ca="1">0.18*TablaVentas[[#This Row],[SUBTOTAL]]</f>
        <v>7.2404379566197896</v>
      </c>
      <c r="K2998" s="2">
        <f ca="1">+TablaVentas[[#This Row],[SUBTOTAL]]+TablaVentas[[#This Row],[IGV]]</f>
        <v>47.465093271174183</v>
      </c>
    </row>
    <row r="2999" spans="1:11" x14ac:dyDescent="0.25">
      <c r="A2999" t="s">
        <v>3008</v>
      </c>
      <c r="B2999" s="6">
        <v>45780</v>
      </c>
      <c r="C2999" t="s">
        <v>10011</v>
      </c>
      <c r="D2999" t="s">
        <v>10019</v>
      </c>
      <c r="E2999">
        <v>20</v>
      </c>
      <c r="F2999">
        <f>+_xlfn.XLOOKUP(TablaVentas[[#This Row],[PRODUCTO FINANCIERO]],TablaPrecios[PRODUCTO FINANCIERO],TablaPrecios[PRECIO UNIT],0)</f>
        <v>9.9</v>
      </c>
      <c r="G2999" s="2">
        <f>+TablaVentas[[#This Row],[CANTIDAD]]*TablaVentas[[#This Row],[PRECIO UNITARIO]]</f>
        <v>198</v>
      </c>
      <c r="H2999" s="1">
        <f t="shared" ca="1" si="46"/>
        <v>0.13550014180783937</v>
      </c>
      <c r="I2999" s="2">
        <f ca="1">+TablaVentas[[#This Row],[VENTAL TOTAL]]-TablaVentas[[#This Row],[VENTAL TOTAL]]*TablaVentas[[#This Row],[DESCUENTO]]</f>
        <v>171.17097192204781</v>
      </c>
      <c r="J2999" s="2">
        <f ca="1">0.18*TablaVentas[[#This Row],[SUBTOTAL]]</f>
        <v>30.810774945968603</v>
      </c>
      <c r="K2999" s="2">
        <f ca="1">+TablaVentas[[#This Row],[SUBTOTAL]]+TablaVentas[[#This Row],[IGV]]</f>
        <v>201.98174686801642</v>
      </c>
    </row>
    <row r="3000" spans="1:11" x14ac:dyDescent="0.25">
      <c r="A3000" t="s">
        <v>3009</v>
      </c>
      <c r="B3000" s="6">
        <v>46186</v>
      </c>
      <c r="C3000" t="s">
        <v>10014</v>
      </c>
      <c r="D3000" t="s">
        <v>10017</v>
      </c>
      <c r="E3000">
        <v>6</v>
      </c>
      <c r="F3000">
        <f>+_xlfn.XLOOKUP(TablaVentas[[#This Row],[PRODUCTO FINANCIERO]],TablaPrecios[PRODUCTO FINANCIERO],TablaPrecios[PRECIO UNIT],0)</f>
        <v>9.9</v>
      </c>
      <c r="G3000" s="2">
        <f>+TablaVentas[[#This Row],[CANTIDAD]]*TablaVentas[[#This Row],[PRECIO UNITARIO]]</f>
        <v>59.400000000000006</v>
      </c>
      <c r="H3000" s="1">
        <f t="shared" ca="1" si="46"/>
        <v>0.17232953015720803</v>
      </c>
      <c r="I3000" s="2">
        <f ca="1">+TablaVentas[[#This Row],[VENTAL TOTAL]]-TablaVentas[[#This Row],[VENTAL TOTAL]]*TablaVentas[[#This Row],[DESCUENTO]]</f>
        <v>49.163625908661849</v>
      </c>
      <c r="J3000" s="2">
        <f ca="1">0.18*TablaVentas[[#This Row],[SUBTOTAL]]</f>
        <v>8.8494526635591324</v>
      </c>
      <c r="K3000" s="2">
        <f ca="1">+TablaVentas[[#This Row],[SUBTOTAL]]+TablaVentas[[#This Row],[IGV]]</f>
        <v>58.013078572220984</v>
      </c>
    </row>
    <row r="3001" spans="1:11" x14ac:dyDescent="0.25">
      <c r="A3001" t="s">
        <v>3010</v>
      </c>
      <c r="B3001" s="6">
        <v>46057</v>
      </c>
      <c r="C3001" t="s">
        <v>10012</v>
      </c>
      <c r="D3001" t="s">
        <v>10020</v>
      </c>
      <c r="E3001">
        <v>5</v>
      </c>
      <c r="F3001">
        <f>+_xlfn.XLOOKUP(TablaVentas[[#This Row],[PRODUCTO FINANCIERO]],TablaPrecios[PRODUCTO FINANCIERO],TablaPrecios[PRECIO UNIT],0)</f>
        <v>14.9</v>
      </c>
      <c r="G3001" s="2">
        <f>+TablaVentas[[#This Row],[CANTIDAD]]*TablaVentas[[#This Row],[PRECIO UNITARIO]]</f>
        <v>74.5</v>
      </c>
      <c r="H3001" s="1">
        <f t="shared" ca="1" si="46"/>
        <v>0.16215332440068839</v>
      </c>
      <c r="I3001" s="2">
        <f ca="1">+TablaVentas[[#This Row],[VENTAL TOTAL]]-TablaVentas[[#This Row],[VENTAL TOTAL]]*TablaVentas[[#This Row],[DESCUENTO]]</f>
        <v>62.41957733214872</v>
      </c>
      <c r="J3001" s="2">
        <f ca="1">0.18*TablaVentas[[#This Row],[SUBTOTAL]]</f>
        <v>11.235523919786768</v>
      </c>
      <c r="K3001" s="2">
        <f ca="1">+TablaVentas[[#This Row],[SUBTOTAL]]+TablaVentas[[#This Row],[IGV]]</f>
        <v>73.655101251935491</v>
      </c>
    </row>
    <row r="3002" spans="1:11" x14ac:dyDescent="0.25">
      <c r="A3002" t="s">
        <v>3011</v>
      </c>
      <c r="B3002" s="6">
        <v>45851</v>
      </c>
      <c r="C3002" t="s">
        <v>10015</v>
      </c>
      <c r="D3002" t="s">
        <v>10018</v>
      </c>
      <c r="E3002">
        <v>4</v>
      </c>
      <c r="F3002">
        <f>+_xlfn.XLOOKUP(TablaVentas[[#This Row],[PRODUCTO FINANCIERO]],TablaPrecios[PRODUCTO FINANCIERO],TablaPrecios[PRECIO UNIT],0)</f>
        <v>14.9</v>
      </c>
      <c r="G3002" s="2">
        <f>+TablaVentas[[#This Row],[CANTIDAD]]*TablaVentas[[#This Row],[PRECIO UNITARIO]]</f>
        <v>59.6</v>
      </c>
      <c r="H3002" s="1">
        <f t="shared" ca="1" si="46"/>
        <v>0.17149960104263551</v>
      </c>
      <c r="I3002" s="2">
        <f ca="1">+TablaVentas[[#This Row],[VENTAL TOTAL]]-TablaVentas[[#This Row],[VENTAL TOTAL]]*TablaVentas[[#This Row],[DESCUENTO]]</f>
        <v>49.378623777858927</v>
      </c>
      <c r="J3002" s="2">
        <f ca="1">0.18*TablaVentas[[#This Row],[SUBTOTAL]]</f>
        <v>8.8881522800146069</v>
      </c>
      <c r="K3002" s="2">
        <f ca="1">+TablaVentas[[#This Row],[SUBTOTAL]]+TablaVentas[[#This Row],[IGV]]</f>
        <v>58.266776057873535</v>
      </c>
    </row>
    <row r="3003" spans="1:11" x14ac:dyDescent="0.25">
      <c r="A3003" t="s">
        <v>3012</v>
      </c>
      <c r="B3003" s="6">
        <v>45744</v>
      </c>
      <c r="C3003" t="s">
        <v>10012</v>
      </c>
      <c r="D3003" t="s">
        <v>10022</v>
      </c>
      <c r="E3003">
        <v>14</v>
      </c>
      <c r="F3003">
        <f>+_xlfn.XLOOKUP(TablaVentas[[#This Row],[PRODUCTO FINANCIERO]],TablaPrecios[PRODUCTO FINANCIERO],TablaPrecios[PRECIO UNIT],0)</f>
        <v>20.9</v>
      </c>
      <c r="G3003" s="2">
        <f>+TablaVentas[[#This Row],[CANTIDAD]]*TablaVentas[[#This Row],[PRECIO UNITARIO]]</f>
        <v>292.59999999999997</v>
      </c>
      <c r="H3003" s="1">
        <f t="shared" ca="1" si="46"/>
        <v>0.13825512406854742</v>
      </c>
      <c r="I3003" s="2">
        <f ca="1">+TablaVentas[[#This Row],[VENTAL TOTAL]]-TablaVentas[[#This Row],[VENTAL TOTAL]]*TablaVentas[[#This Row],[DESCUENTO]]</f>
        <v>252.14655069754298</v>
      </c>
      <c r="J3003" s="2">
        <f ca="1">0.18*TablaVentas[[#This Row],[SUBTOTAL]]</f>
        <v>45.386379125557731</v>
      </c>
      <c r="K3003" s="2">
        <f ca="1">+TablaVentas[[#This Row],[SUBTOTAL]]+TablaVentas[[#This Row],[IGV]]</f>
        <v>297.53292982310069</v>
      </c>
    </row>
    <row r="3004" spans="1:11" x14ac:dyDescent="0.25">
      <c r="A3004" t="s">
        <v>3013</v>
      </c>
      <c r="B3004" s="6">
        <v>46282</v>
      </c>
      <c r="C3004" t="s">
        <v>10015</v>
      </c>
      <c r="D3004" t="s">
        <v>10019</v>
      </c>
      <c r="E3004">
        <v>16</v>
      </c>
      <c r="F3004">
        <f>+_xlfn.XLOOKUP(TablaVentas[[#This Row],[PRODUCTO FINANCIERO]],TablaPrecios[PRODUCTO FINANCIERO],TablaPrecios[PRECIO UNIT],0)</f>
        <v>9.9</v>
      </c>
      <c r="G3004" s="2">
        <f>+TablaVentas[[#This Row],[CANTIDAD]]*TablaVentas[[#This Row],[PRECIO UNITARIO]]</f>
        <v>158.4</v>
      </c>
      <c r="H3004" s="1">
        <f t="shared" ca="1" si="46"/>
        <v>0.17350895856861592</v>
      </c>
      <c r="I3004" s="2">
        <f ca="1">+TablaVentas[[#This Row],[VENTAL TOTAL]]-TablaVentas[[#This Row],[VENTAL TOTAL]]*TablaVentas[[#This Row],[DESCUENTO]]</f>
        <v>130.91618096273123</v>
      </c>
      <c r="J3004" s="2">
        <f ca="1">0.18*TablaVentas[[#This Row],[SUBTOTAL]]</f>
        <v>23.564912573291622</v>
      </c>
      <c r="K3004" s="2">
        <f ca="1">+TablaVentas[[#This Row],[SUBTOTAL]]+TablaVentas[[#This Row],[IGV]]</f>
        <v>154.48109353602285</v>
      </c>
    </row>
    <row r="3005" spans="1:11" x14ac:dyDescent="0.25">
      <c r="A3005" t="s">
        <v>3014</v>
      </c>
      <c r="B3005" s="6">
        <v>46138</v>
      </c>
      <c r="C3005" t="s">
        <v>10013</v>
      </c>
      <c r="D3005" t="s">
        <v>10022</v>
      </c>
      <c r="E3005">
        <v>19</v>
      </c>
      <c r="F3005">
        <f>+_xlfn.XLOOKUP(TablaVentas[[#This Row],[PRODUCTO FINANCIERO]],TablaPrecios[PRODUCTO FINANCIERO],TablaPrecios[PRECIO UNIT],0)</f>
        <v>20.9</v>
      </c>
      <c r="G3005" s="2">
        <f>+TablaVentas[[#This Row],[CANTIDAD]]*TablaVentas[[#This Row],[PRECIO UNITARIO]]</f>
        <v>397.09999999999997</v>
      </c>
      <c r="H3005" s="1">
        <f t="shared" ca="1" si="46"/>
        <v>0.11225040487538282</v>
      </c>
      <c r="I3005" s="2">
        <f ca="1">+TablaVentas[[#This Row],[VENTAL TOTAL]]-TablaVentas[[#This Row],[VENTAL TOTAL]]*TablaVentas[[#This Row],[DESCUENTO]]</f>
        <v>352.52536422398543</v>
      </c>
      <c r="J3005" s="2">
        <f ca="1">0.18*TablaVentas[[#This Row],[SUBTOTAL]]</f>
        <v>63.454565560317377</v>
      </c>
      <c r="K3005" s="2">
        <f ca="1">+TablaVentas[[#This Row],[SUBTOTAL]]+TablaVentas[[#This Row],[IGV]]</f>
        <v>415.97992978430284</v>
      </c>
    </row>
    <row r="3006" spans="1:11" x14ac:dyDescent="0.25">
      <c r="A3006" t="s">
        <v>3015</v>
      </c>
      <c r="B3006" s="6">
        <v>46218</v>
      </c>
      <c r="C3006" t="s">
        <v>10014</v>
      </c>
      <c r="D3006" t="s">
        <v>10017</v>
      </c>
      <c r="E3006">
        <v>12</v>
      </c>
      <c r="F3006">
        <f>+_xlfn.XLOOKUP(TablaVentas[[#This Row],[PRODUCTO FINANCIERO]],TablaPrecios[PRODUCTO FINANCIERO],TablaPrecios[PRECIO UNIT],0)</f>
        <v>9.9</v>
      </c>
      <c r="G3006" s="2">
        <f>+TablaVentas[[#This Row],[CANTIDAD]]*TablaVentas[[#This Row],[PRECIO UNITARIO]]</f>
        <v>118.80000000000001</v>
      </c>
      <c r="H3006" s="1">
        <f t="shared" ca="1" si="46"/>
        <v>0.17440610233686168</v>
      </c>
      <c r="I3006" s="2">
        <f ca="1">+TablaVentas[[#This Row],[VENTAL TOTAL]]-TablaVentas[[#This Row],[VENTAL TOTAL]]*TablaVentas[[#This Row],[DESCUENTO]]</f>
        <v>98.080555042380837</v>
      </c>
      <c r="J3006" s="2">
        <f ca="1">0.18*TablaVentas[[#This Row],[SUBTOTAL]]</f>
        <v>17.654499907628551</v>
      </c>
      <c r="K3006" s="2">
        <f ca="1">+TablaVentas[[#This Row],[SUBTOTAL]]+TablaVentas[[#This Row],[IGV]]</f>
        <v>115.73505495000938</v>
      </c>
    </row>
    <row r="3007" spans="1:11" x14ac:dyDescent="0.25">
      <c r="A3007" t="s">
        <v>3016</v>
      </c>
      <c r="B3007" s="6">
        <v>46160</v>
      </c>
      <c r="C3007" t="s">
        <v>10014</v>
      </c>
      <c r="D3007" t="s">
        <v>10020</v>
      </c>
      <c r="E3007">
        <v>13</v>
      </c>
      <c r="F3007">
        <f>+_xlfn.XLOOKUP(TablaVentas[[#This Row],[PRODUCTO FINANCIERO]],TablaPrecios[PRODUCTO FINANCIERO],TablaPrecios[PRECIO UNIT],0)</f>
        <v>14.9</v>
      </c>
      <c r="G3007" s="2">
        <f>+TablaVentas[[#This Row],[CANTIDAD]]*TablaVentas[[#This Row],[PRECIO UNITARIO]]</f>
        <v>193.70000000000002</v>
      </c>
      <c r="H3007" s="1">
        <f t="shared" ca="1" si="46"/>
        <v>0.1317257733338561</v>
      </c>
      <c r="I3007" s="2">
        <f ca="1">+TablaVentas[[#This Row],[VENTAL TOTAL]]-TablaVentas[[#This Row],[VENTAL TOTAL]]*TablaVentas[[#This Row],[DESCUENTO]]</f>
        <v>168.18471770523209</v>
      </c>
      <c r="J3007" s="2">
        <f ca="1">0.18*TablaVentas[[#This Row],[SUBTOTAL]]</f>
        <v>30.273249186941776</v>
      </c>
      <c r="K3007" s="2">
        <f ca="1">+TablaVentas[[#This Row],[SUBTOTAL]]+TablaVentas[[#This Row],[IGV]]</f>
        <v>198.45796689217386</v>
      </c>
    </row>
    <row r="3008" spans="1:11" x14ac:dyDescent="0.25">
      <c r="A3008" t="s">
        <v>3017</v>
      </c>
      <c r="B3008" s="6">
        <v>45744</v>
      </c>
      <c r="C3008" t="s">
        <v>10012</v>
      </c>
      <c r="D3008" t="s">
        <v>10022</v>
      </c>
      <c r="E3008">
        <v>18</v>
      </c>
      <c r="F3008">
        <f>+_xlfn.XLOOKUP(TablaVentas[[#This Row],[PRODUCTO FINANCIERO]],TablaPrecios[PRODUCTO FINANCIERO],TablaPrecios[PRECIO UNIT],0)</f>
        <v>20.9</v>
      </c>
      <c r="G3008" s="2">
        <f>+TablaVentas[[#This Row],[CANTIDAD]]*TablaVentas[[#This Row],[PRECIO UNITARIO]]</f>
        <v>376.2</v>
      </c>
      <c r="H3008" s="1">
        <f t="shared" ca="1" si="46"/>
        <v>0.1376533772422171</v>
      </c>
      <c r="I3008" s="2">
        <f ca="1">+TablaVentas[[#This Row],[VENTAL TOTAL]]-TablaVentas[[#This Row],[VENTAL TOTAL]]*TablaVentas[[#This Row],[DESCUENTO]]</f>
        <v>324.41479948147793</v>
      </c>
      <c r="J3008" s="2">
        <f ca="1">0.18*TablaVentas[[#This Row],[SUBTOTAL]]</f>
        <v>58.394663906666025</v>
      </c>
      <c r="K3008" s="2">
        <f ca="1">+TablaVentas[[#This Row],[SUBTOTAL]]+TablaVentas[[#This Row],[IGV]]</f>
        <v>382.80946338814397</v>
      </c>
    </row>
    <row r="3009" spans="1:11" x14ac:dyDescent="0.25">
      <c r="A3009" t="s">
        <v>3018</v>
      </c>
      <c r="B3009" s="6">
        <v>45314</v>
      </c>
      <c r="C3009" t="s">
        <v>10013</v>
      </c>
      <c r="D3009" t="s">
        <v>10019</v>
      </c>
      <c r="E3009">
        <v>6</v>
      </c>
      <c r="F3009">
        <f>+_xlfn.XLOOKUP(TablaVentas[[#This Row],[PRODUCTO FINANCIERO]],TablaPrecios[PRODUCTO FINANCIERO],TablaPrecios[PRECIO UNIT],0)</f>
        <v>9.9</v>
      </c>
      <c r="G3009" s="2">
        <f>+TablaVentas[[#This Row],[CANTIDAD]]*TablaVentas[[#This Row],[PRECIO UNITARIO]]</f>
        <v>59.400000000000006</v>
      </c>
      <c r="H3009" s="1">
        <f t="shared" ca="1" si="46"/>
        <v>0.13589944136601234</v>
      </c>
      <c r="I3009" s="2">
        <f ca="1">+TablaVentas[[#This Row],[VENTAL TOTAL]]-TablaVentas[[#This Row],[VENTAL TOTAL]]*TablaVentas[[#This Row],[DESCUENTO]]</f>
        <v>51.32757318285887</v>
      </c>
      <c r="J3009" s="2">
        <f ca="1">0.18*TablaVentas[[#This Row],[SUBTOTAL]]</f>
        <v>9.2389631729145965</v>
      </c>
      <c r="K3009" s="2">
        <f ca="1">+TablaVentas[[#This Row],[SUBTOTAL]]+TablaVentas[[#This Row],[IGV]]</f>
        <v>60.566536355773465</v>
      </c>
    </row>
    <row r="3010" spans="1:11" x14ac:dyDescent="0.25">
      <c r="A3010" t="s">
        <v>3019</v>
      </c>
      <c r="B3010" s="6">
        <v>45842</v>
      </c>
      <c r="C3010" t="s">
        <v>10011</v>
      </c>
      <c r="D3010" t="s">
        <v>10020</v>
      </c>
      <c r="E3010">
        <v>13</v>
      </c>
      <c r="F3010">
        <f>+_xlfn.XLOOKUP(TablaVentas[[#This Row],[PRODUCTO FINANCIERO]],TablaPrecios[PRODUCTO FINANCIERO],TablaPrecios[PRECIO UNIT],0)</f>
        <v>14.9</v>
      </c>
      <c r="G3010" s="2">
        <f>+TablaVentas[[#This Row],[CANTIDAD]]*TablaVentas[[#This Row],[PRECIO UNITARIO]]</f>
        <v>193.70000000000002</v>
      </c>
      <c r="H3010" s="1">
        <f t="shared" ref="H3010:H3073" ca="1" si="47">+RAND()*0.1+0.1</f>
        <v>0.14192417440137553</v>
      </c>
      <c r="I3010" s="2">
        <f ca="1">+TablaVentas[[#This Row],[VENTAL TOTAL]]-TablaVentas[[#This Row],[VENTAL TOTAL]]*TablaVentas[[#This Row],[DESCUENTO]]</f>
        <v>166.20928741845358</v>
      </c>
      <c r="J3010" s="2">
        <f ca="1">0.18*TablaVentas[[#This Row],[SUBTOTAL]]</f>
        <v>29.917671735321644</v>
      </c>
      <c r="K3010" s="2">
        <f ca="1">+TablaVentas[[#This Row],[SUBTOTAL]]+TablaVentas[[#This Row],[IGV]]</f>
        <v>196.12695915377523</v>
      </c>
    </row>
    <row r="3011" spans="1:11" x14ac:dyDescent="0.25">
      <c r="A3011" t="s">
        <v>3020</v>
      </c>
      <c r="B3011" s="6">
        <v>46070</v>
      </c>
      <c r="C3011" t="s">
        <v>10011</v>
      </c>
      <c r="D3011" t="s">
        <v>10018</v>
      </c>
      <c r="E3011">
        <v>14</v>
      </c>
      <c r="F3011">
        <f>+_xlfn.XLOOKUP(TablaVentas[[#This Row],[PRODUCTO FINANCIERO]],TablaPrecios[PRODUCTO FINANCIERO],TablaPrecios[PRECIO UNIT],0)</f>
        <v>14.9</v>
      </c>
      <c r="G3011" s="2">
        <f>+TablaVentas[[#This Row],[CANTIDAD]]*TablaVentas[[#This Row],[PRECIO UNITARIO]]</f>
        <v>208.6</v>
      </c>
      <c r="H3011" s="1">
        <f t="shared" ca="1" si="47"/>
        <v>0.18052631704190714</v>
      </c>
      <c r="I3011" s="2">
        <f ca="1">+TablaVentas[[#This Row],[VENTAL TOTAL]]-TablaVentas[[#This Row],[VENTAL TOTAL]]*TablaVentas[[#This Row],[DESCUENTO]]</f>
        <v>170.94221026505818</v>
      </c>
      <c r="J3011" s="2">
        <f ca="1">0.18*TablaVentas[[#This Row],[SUBTOTAL]]</f>
        <v>30.769597847710472</v>
      </c>
      <c r="K3011" s="2">
        <f ca="1">+TablaVentas[[#This Row],[SUBTOTAL]]+TablaVentas[[#This Row],[IGV]]</f>
        <v>201.71180811276867</v>
      </c>
    </row>
    <row r="3012" spans="1:11" x14ac:dyDescent="0.25">
      <c r="A3012" t="s">
        <v>3021</v>
      </c>
      <c r="B3012" s="6">
        <v>45991</v>
      </c>
      <c r="C3012" t="s">
        <v>10013</v>
      </c>
      <c r="D3012" t="s">
        <v>10022</v>
      </c>
      <c r="E3012">
        <v>9</v>
      </c>
      <c r="F3012">
        <f>+_xlfn.XLOOKUP(TablaVentas[[#This Row],[PRODUCTO FINANCIERO]],TablaPrecios[PRODUCTO FINANCIERO],TablaPrecios[PRECIO UNIT],0)</f>
        <v>20.9</v>
      </c>
      <c r="G3012" s="2">
        <f>+TablaVentas[[#This Row],[CANTIDAD]]*TablaVentas[[#This Row],[PRECIO UNITARIO]]</f>
        <v>188.1</v>
      </c>
      <c r="H3012" s="1">
        <f t="shared" ca="1" si="47"/>
        <v>0.13125924054714394</v>
      </c>
      <c r="I3012" s="2">
        <f ca="1">+TablaVentas[[#This Row],[VENTAL TOTAL]]-TablaVentas[[#This Row],[VENTAL TOTAL]]*TablaVentas[[#This Row],[DESCUENTO]]</f>
        <v>163.41013685308224</v>
      </c>
      <c r="J3012" s="2">
        <f ca="1">0.18*TablaVentas[[#This Row],[SUBTOTAL]]</f>
        <v>29.4138246335548</v>
      </c>
      <c r="K3012" s="2">
        <f ca="1">+TablaVentas[[#This Row],[SUBTOTAL]]+TablaVentas[[#This Row],[IGV]]</f>
        <v>192.82396148663705</v>
      </c>
    </row>
    <row r="3013" spans="1:11" x14ac:dyDescent="0.25">
      <c r="A3013" t="s">
        <v>3022</v>
      </c>
      <c r="B3013" s="6">
        <v>46219</v>
      </c>
      <c r="C3013" t="s">
        <v>10011</v>
      </c>
      <c r="D3013" t="s">
        <v>10019</v>
      </c>
      <c r="E3013">
        <v>12</v>
      </c>
      <c r="F3013">
        <f>+_xlfn.XLOOKUP(TablaVentas[[#This Row],[PRODUCTO FINANCIERO]],TablaPrecios[PRODUCTO FINANCIERO],TablaPrecios[PRECIO UNIT],0)</f>
        <v>9.9</v>
      </c>
      <c r="G3013" s="2">
        <f>+TablaVentas[[#This Row],[CANTIDAD]]*TablaVentas[[#This Row],[PRECIO UNITARIO]]</f>
        <v>118.80000000000001</v>
      </c>
      <c r="H3013" s="1">
        <f t="shared" ca="1" si="47"/>
        <v>0.12873539413648283</v>
      </c>
      <c r="I3013" s="2">
        <f ca="1">+TablaVentas[[#This Row],[VENTAL TOTAL]]-TablaVentas[[#This Row],[VENTAL TOTAL]]*TablaVentas[[#This Row],[DESCUENTO]]</f>
        <v>103.50623517658585</v>
      </c>
      <c r="J3013" s="2">
        <f ca="1">0.18*TablaVentas[[#This Row],[SUBTOTAL]]</f>
        <v>18.631122331785452</v>
      </c>
      <c r="K3013" s="2">
        <f ca="1">+TablaVentas[[#This Row],[SUBTOTAL]]+TablaVentas[[#This Row],[IGV]]</f>
        <v>122.1373575083713</v>
      </c>
    </row>
    <row r="3014" spans="1:11" x14ac:dyDescent="0.25">
      <c r="A3014" t="s">
        <v>3023</v>
      </c>
      <c r="B3014" s="6">
        <v>45354</v>
      </c>
      <c r="C3014" t="s">
        <v>10011</v>
      </c>
      <c r="D3014" t="s">
        <v>10022</v>
      </c>
      <c r="E3014">
        <v>9</v>
      </c>
      <c r="F3014">
        <f>+_xlfn.XLOOKUP(TablaVentas[[#This Row],[PRODUCTO FINANCIERO]],TablaPrecios[PRODUCTO FINANCIERO],TablaPrecios[PRECIO UNIT],0)</f>
        <v>20.9</v>
      </c>
      <c r="G3014" s="2">
        <f>+TablaVentas[[#This Row],[CANTIDAD]]*TablaVentas[[#This Row],[PRECIO UNITARIO]]</f>
        <v>188.1</v>
      </c>
      <c r="H3014" s="1">
        <f t="shared" ca="1" si="47"/>
        <v>0.15047053674295846</v>
      </c>
      <c r="I3014" s="2">
        <f ca="1">+TablaVentas[[#This Row],[VENTAL TOTAL]]-TablaVentas[[#This Row],[VENTAL TOTAL]]*TablaVentas[[#This Row],[DESCUENTO]]</f>
        <v>159.79649203864952</v>
      </c>
      <c r="J3014" s="2">
        <f ca="1">0.18*TablaVentas[[#This Row],[SUBTOTAL]]</f>
        <v>28.763368566956913</v>
      </c>
      <c r="K3014" s="2">
        <f ca="1">+TablaVentas[[#This Row],[SUBTOTAL]]+TablaVentas[[#This Row],[IGV]]</f>
        <v>188.55986060560645</v>
      </c>
    </row>
    <row r="3015" spans="1:11" x14ac:dyDescent="0.25">
      <c r="A3015" t="s">
        <v>3024</v>
      </c>
      <c r="B3015" s="6">
        <v>45907</v>
      </c>
      <c r="C3015" t="s">
        <v>10013</v>
      </c>
      <c r="D3015" t="s">
        <v>10017</v>
      </c>
      <c r="E3015">
        <v>8</v>
      </c>
      <c r="F3015">
        <f>+_xlfn.XLOOKUP(TablaVentas[[#This Row],[PRODUCTO FINANCIERO]],TablaPrecios[PRODUCTO FINANCIERO],TablaPrecios[PRECIO UNIT],0)</f>
        <v>9.9</v>
      </c>
      <c r="G3015" s="2">
        <f>+TablaVentas[[#This Row],[CANTIDAD]]*TablaVentas[[#This Row],[PRECIO UNITARIO]]</f>
        <v>79.2</v>
      </c>
      <c r="H3015" s="1">
        <f t="shared" ca="1" si="47"/>
        <v>0.13498394746656153</v>
      </c>
      <c r="I3015" s="2">
        <f ca="1">+TablaVentas[[#This Row],[VENTAL TOTAL]]-TablaVentas[[#This Row],[VENTAL TOTAL]]*TablaVentas[[#This Row],[DESCUENTO]]</f>
        <v>68.509271360648327</v>
      </c>
      <c r="J3015" s="2">
        <f ca="1">0.18*TablaVentas[[#This Row],[SUBTOTAL]]</f>
        <v>12.331668844916699</v>
      </c>
      <c r="K3015" s="2">
        <f ca="1">+TablaVentas[[#This Row],[SUBTOTAL]]+TablaVentas[[#This Row],[IGV]]</f>
        <v>80.840940205565033</v>
      </c>
    </row>
    <row r="3016" spans="1:11" x14ac:dyDescent="0.25">
      <c r="A3016" t="s">
        <v>3025</v>
      </c>
      <c r="B3016" s="6">
        <v>46252</v>
      </c>
      <c r="C3016" t="s">
        <v>10011</v>
      </c>
      <c r="D3016" t="s">
        <v>10018</v>
      </c>
      <c r="E3016">
        <v>8</v>
      </c>
      <c r="F3016">
        <f>+_xlfn.XLOOKUP(TablaVentas[[#This Row],[PRODUCTO FINANCIERO]],TablaPrecios[PRODUCTO FINANCIERO],TablaPrecios[PRECIO UNIT],0)</f>
        <v>14.9</v>
      </c>
      <c r="G3016" s="2">
        <f>+TablaVentas[[#This Row],[CANTIDAD]]*TablaVentas[[#This Row],[PRECIO UNITARIO]]</f>
        <v>119.2</v>
      </c>
      <c r="H3016" s="1">
        <f t="shared" ca="1" si="47"/>
        <v>0.19421224749029151</v>
      </c>
      <c r="I3016" s="2">
        <f ca="1">+TablaVentas[[#This Row],[VENTAL TOTAL]]-TablaVentas[[#This Row],[VENTAL TOTAL]]*TablaVentas[[#This Row],[DESCUENTO]]</f>
        <v>96.049900099157256</v>
      </c>
      <c r="J3016" s="2">
        <f ca="1">0.18*TablaVentas[[#This Row],[SUBTOTAL]]</f>
        <v>17.288982017848305</v>
      </c>
      <c r="K3016" s="2">
        <f ca="1">+TablaVentas[[#This Row],[SUBTOTAL]]+TablaVentas[[#This Row],[IGV]]</f>
        <v>113.33888211700557</v>
      </c>
    </row>
    <row r="3017" spans="1:11" x14ac:dyDescent="0.25">
      <c r="A3017" t="s">
        <v>3026</v>
      </c>
      <c r="B3017" s="6">
        <v>45623</v>
      </c>
      <c r="C3017" t="s">
        <v>10012</v>
      </c>
      <c r="D3017" t="s">
        <v>10020</v>
      </c>
      <c r="E3017">
        <v>19</v>
      </c>
      <c r="F3017">
        <f>+_xlfn.XLOOKUP(TablaVentas[[#This Row],[PRODUCTO FINANCIERO]],TablaPrecios[PRODUCTO FINANCIERO],TablaPrecios[PRECIO UNIT],0)</f>
        <v>14.9</v>
      </c>
      <c r="G3017" s="2">
        <f>+TablaVentas[[#This Row],[CANTIDAD]]*TablaVentas[[#This Row],[PRECIO UNITARIO]]</f>
        <v>283.10000000000002</v>
      </c>
      <c r="H3017" s="1">
        <f t="shared" ca="1" si="47"/>
        <v>0.13317745961372918</v>
      </c>
      <c r="I3017" s="2">
        <f ca="1">+TablaVentas[[#This Row],[VENTAL TOTAL]]-TablaVentas[[#This Row],[VENTAL TOTAL]]*TablaVentas[[#This Row],[DESCUENTO]]</f>
        <v>245.3974611833533</v>
      </c>
      <c r="J3017" s="2">
        <f ca="1">0.18*TablaVentas[[#This Row],[SUBTOTAL]]</f>
        <v>44.171543013003593</v>
      </c>
      <c r="K3017" s="2">
        <f ca="1">+TablaVentas[[#This Row],[SUBTOTAL]]+TablaVentas[[#This Row],[IGV]]</f>
        <v>289.5690041963569</v>
      </c>
    </row>
    <row r="3018" spans="1:11" x14ac:dyDescent="0.25">
      <c r="A3018" t="s">
        <v>3027</v>
      </c>
      <c r="B3018" s="6">
        <v>46028</v>
      </c>
      <c r="C3018" t="s">
        <v>10016</v>
      </c>
      <c r="D3018" t="s">
        <v>10018</v>
      </c>
      <c r="E3018">
        <v>19</v>
      </c>
      <c r="F3018">
        <f>+_xlfn.XLOOKUP(TablaVentas[[#This Row],[PRODUCTO FINANCIERO]],TablaPrecios[PRODUCTO FINANCIERO],TablaPrecios[PRECIO UNIT],0)</f>
        <v>14.9</v>
      </c>
      <c r="G3018" s="2">
        <f>+TablaVentas[[#This Row],[CANTIDAD]]*TablaVentas[[#This Row],[PRECIO UNITARIO]]</f>
        <v>283.10000000000002</v>
      </c>
      <c r="H3018" s="1">
        <f t="shared" ca="1" si="47"/>
        <v>0.15392824466276844</v>
      </c>
      <c r="I3018" s="2">
        <f ca="1">+TablaVentas[[#This Row],[VENTAL TOTAL]]-TablaVentas[[#This Row],[VENTAL TOTAL]]*TablaVentas[[#This Row],[DESCUENTO]]</f>
        <v>239.52291393597028</v>
      </c>
      <c r="J3018" s="2">
        <f ca="1">0.18*TablaVentas[[#This Row],[SUBTOTAL]]</f>
        <v>43.114124508474646</v>
      </c>
      <c r="K3018" s="2">
        <f ca="1">+TablaVentas[[#This Row],[SUBTOTAL]]+TablaVentas[[#This Row],[IGV]]</f>
        <v>282.6370384444449</v>
      </c>
    </row>
    <row r="3019" spans="1:11" x14ac:dyDescent="0.25">
      <c r="A3019" t="s">
        <v>3028</v>
      </c>
      <c r="B3019" s="6">
        <v>45806</v>
      </c>
      <c r="C3019" t="s">
        <v>10014</v>
      </c>
      <c r="D3019" t="s">
        <v>10017</v>
      </c>
      <c r="E3019">
        <v>17</v>
      </c>
      <c r="F3019">
        <f>+_xlfn.XLOOKUP(TablaVentas[[#This Row],[PRODUCTO FINANCIERO]],TablaPrecios[PRODUCTO FINANCIERO],TablaPrecios[PRECIO UNIT],0)</f>
        <v>9.9</v>
      </c>
      <c r="G3019" s="2">
        <f>+TablaVentas[[#This Row],[CANTIDAD]]*TablaVentas[[#This Row],[PRECIO UNITARIO]]</f>
        <v>168.3</v>
      </c>
      <c r="H3019" s="1">
        <f t="shared" ca="1" si="47"/>
        <v>0.19170726876460739</v>
      </c>
      <c r="I3019" s="2">
        <f ca="1">+TablaVentas[[#This Row],[VENTAL TOTAL]]-TablaVentas[[#This Row],[VENTAL TOTAL]]*TablaVentas[[#This Row],[DESCUENTO]]</f>
        <v>136.0356666669166</v>
      </c>
      <c r="J3019" s="2">
        <f ca="1">0.18*TablaVentas[[#This Row],[SUBTOTAL]]</f>
        <v>24.486420000044987</v>
      </c>
      <c r="K3019" s="2">
        <f ca="1">+TablaVentas[[#This Row],[SUBTOTAL]]+TablaVentas[[#This Row],[IGV]]</f>
        <v>160.52208666696157</v>
      </c>
    </row>
    <row r="3020" spans="1:11" x14ac:dyDescent="0.25">
      <c r="A3020" t="s">
        <v>3029</v>
      </c>
      <c r="B3020" s="6">
        <v>45935</v>
      </c>
      <c r="C3020" t="s">
        <v>10015</v>
      </c>
      <c r="D3020" t="s">
        <v>10019</v>
      </c>
      <c r="E3020">
        <v>10</v>
      </c>
      <c r="F3020">
        <f>+_xlfn.XLOOKUP(TablaVentas[[#This Row],[PRODUCTO FINANCIERO]],TablaPrecios[PRODUCTO FINANCIERO],TablaPrecios[PRECIO UNIT],0)</f>
        <v>9.9</v>
      </c>
      <c r="G3020" s="2">
        <f>+TablaVentas[[#This Row],[CANTIDAD]]*TablaVentas[[#This Row],[PRECIO UNITARIO]]</f>
        <v>99</v>
      </c>
      <c r="H3020" s="1">
        <f t="shared" ca="1" si="47"/>
        <v>0.12090476293144797</v>
      </c>
      <c r="I3020" s="2">
        <f ca="1">+TablaVentas[[#This Row],[VENTAL TOTAL]]-TablaVentas[[#This Row],[VENTAL TOTAL]]*TablaVentas[[#This Row],[DESCUENTO]]</f>
        <v>87.030428469786656</v>
      </c>
      <c r="J3020" s="2">
        <f ca="1">0.18*TablaVentas[[#This Row],[SUBTOTAL]]</f>
        <v>15.665477124561598</v>
      </c>
      <c r="K3020" s="2">
        <f ca="1">+TablaVentas[[#This Row],[SUBTOTAL]]+TablaVentas[[#This Row],[IGV]]</f>
        <v>102.69590559434826</v>
      </c>
    </row>
    <row r="3021" spans="1:11" x14ac:dyDescent="0.25">
      <c r="A3021" t="s">
        <v>3030</v>
      </c>
      <c r="B3021" s="6">
        <v>45706</v>
      </c>
      <c r="C3021" t="s">
        <v>10015</v>
      </c>
      <c r="D3021" t="s">
        <v>10022</v>
      </c>
      <c r="E3021">
        <v>9</v>
      </c>
      <c r="F3021">
        <f>+_xlfn.XLOOKUP(TablaVentas[[#This Row],[PRODUCTO FINANCIERO]],TablaPrecios[PRODUCTO FINANCIERO],TablaPrecios[PRECIO UNIT],0)</f>
        <v>20.9</v>
      </c>
      <c r="G3021" s="2">
        <f>+TablaVentas[[#This Row],[CANTIDAD]]*TablaVentas[[#This Row],[PRECIO UNITARIO]]</f>
        <v>188.1</v>
      </c>
      <c r="H3021" s="1">
        <f t="shared" ca="1" si="47"/>
        <v>0.1295910158013602</v>
      </c>
      <c r="I3021" s="2">
        <f ca="1">+TablaVentas[[#This Row],[VENTAL TOTAL]]-TablaVentas[[#This Row],[VENTAL TOTAL]]*TablaVentas[[#This Row],[DESCUENTO]]</f>
        <v>163.72392992776415</v>
      </c>
      <c r="J3021" s="2">
        <f ca="1">0.18*TablaVentas[[#This Row],[SUBTOTAL]]</f>
        <v>29.470307386997547</v>
      </c>
      <c r="K3021" s="2">
        <f ca="1">+TablaVentas[[#This Row],[SUBTOTAL]]+TablaVentas[[#This Row],[IGV]]</f>
        <v>193.19423731476169</v>
      </c>
    </row>
    <row r="3022" spans="1:11" x14ac:dyDescent="0.25">
      <c r="A3022" t="s">
        <v>3031</v>
      </c>
      <c r="B3022" s="6">
        <v>45682</v>
      </c>
      <c r="C3022" t="s">
        <v>10014</v>
      </c>
      <c r="D3022" t="s">
        <v>10017</v>
      </c>
      <c r="E3022">
        <v>9</v>
      </c>
      <c r="F3022">
        <f>+_xlfn.XLOOKUP(TablaVentas[[#This Row],[PRODUCTO FINANCIERO]],TablaPrecios[PRODUCTO FINANCIERO],TablaPrecios[PRECIO UNIT],0)</f>
        <v>9.9</v>
      </c>
      <c r="G3022" s="2">
        <f>+TablaVentas[[#This Row],[CANTIDAD]]*TablaVentas[[#This Row],[PRECIO UNITARIO]]</f>
        <v>89.100000000000009</v>
      </c>
      <c r="H3022" s="1">
        <f t="shared" ca="1" si="47"/>
        <v>0.12316000506996072</v>
      </c>
      <c r="I3022" s="2">
        <f ca="1">+TablaVentas[[#This Row],[VENTAL TOTAL]]-TablaVentas[[#This Row],[VENTAL TOTAL]]*TablaVentas[[#This Row],[DESCUENTO]]</f>
        <v>78.126443548266508</v>
      </c>
      <c r="J3022" s="2">
        <f ca="1">0.18*TablaVentas[[#This Row],[SUBTOTAL]]</f>
        <v>14.06275983868797</v>
      </c>
      <c r="K3022" s="2">
        <f ca="1">+TablaVentas[[#This Row],[SUBTOTAL]]+TablaVentas[[#This Row],[IGV]]</f>
        <v>92.189203386954475</v>
      </c>
    </row>
    <row r="3023" spans="1:11" x14ac:dyDescent="0.25">
      <c r="A3023" t="s">
        <v>3032</v>
      </c>
      <c r="B3023" s="6">
        <v>46300</v>
      </c>
      <c r="C3023" t="s">
        <v>10015</v>
      </c>
      <c r="D3023" t="s">
        <v>10018</v>
      </c>
      <c r="E3023">
        <v>7</v>
      </c>
      <c r="F3023">
        <f>+_xlfn.XLOOKUP(TablaVentas[[#This Row],[PRODUCTO FINANCIERO]],TablaPrecios[PRODUCTO FINANCIERO],TablaPrecios[PRECIO UNIT],0)</f>
        <v>14.9</v>
      </c>
      <c r="G3023" s="2">
        <f>+TablaVentas[[#This Row],[CANTIDAD]]*TablaVentas[[#This Row],[PRECIO UNITARIO]]</f>
        <v>104.3</v>
      </c>
      <c r="H3023" s="1">
        <f t="shared" ca="1" si="47"/>
        <v>0.15018752643063704</v>
      </c>
      <c r="I3023" s="2">
        <f ca="1">+TablaVentas[[#This Row],[VENTAL TOTAL]]-TablaVentas[[#This Row],[VENTAL TOTAL]]*TablaVentas[[#This Row],[DESCUENTO]]</f>
        <v>88.635440993284561</v>
      </c>
      <c r="J3023" s="2">
        <f ca="1">0.18*TablaVentas[[#This Row],[SUBTOTAL]]</f>
        <v>15.95437937879122</v>
      </c>
      <c r="K3023" s="2">
        <f ca="1">+TablaVentas[[#This Row],[SUBTOTAL]]+TablaVentas[[#This Row],[IGV]]</f>
        <v>104.58982037207578</v>
      </c>
    </row>
    <row r="3024" spans="1:11" x14ac:dyDescent="0.25">
      <c r="A3024" t="s">
        <v>3033</v>
      </c>
      <c r="B3024" s="6">
        <v>46175</v>
      </c>
      <c r="C3024" t="s">
        <v>10013</v>
      </c>
      <c r="D3024" t="s">
        <v>10019</v>
      </c>
      <c r="E3024">
        <v>14</v>
      </c>
      <c r="F3024">
        <f>+_xlfn.XLOOKUP(TablaVentas[[#This Row],[PRODUCTO FINANCIERO]],TablaPrecios[PRODUCTO FINANCIERO],TablaPrecios[PRECIO UNIT],0)</f>
        <v>9.9</v>
      </c>
      <c r="G3024" s="2">
        <f>+TablaVentas[[#This Row],[CANTIDAD]]*TablaVentas[[#This Row],[PRECIO UNITARIO]]</f>
        <v>138.6</v>
      </c>
      <c r="H3024" s="1">
        <f t="shared" ca="1" si="47"/>
        <v>0.16159656615632706</v>
      </c>
      <c r="I3024" s="2">
        <f ca="1">+TablaVentas[[#This Row],[VENTAL TOTAL]]-TablaVentas[[#This Row],[VENTAL TOTAL]]*TablaVentas[[#This Row],[DESCUENTO]]</f>
        <v>116.20271593073306</v>
      </c>
      <c r="J3024" s="2">
        <f ca="1">0.18*TablaVentas[[#This Row],[SUBTOTAL]]</f>
        <v>20.91648886753195</v>
      </c>
      <c r="K3024" s="2">
        <f ca="1">+TablaVentas[[#This Row],[SUBTOTAL]]+TablaVentas[[#This Row],[IGV]]</f>
        <v>137.119204798265</v>
      </c>
    </row>
    <row r="3025" spans="1:11" x14ac:dyDescent="0.25">
      <c r="A3025" t="s">
        <v>3034</v>
      </c>
      <c r="B3025" s="6">
        <v>46217</v>
      </c>
      <c r="C3025" t="s">
        <v>10012</v>
      </c>
      <c r="D3025" t="s">
        <v>10019</v>
      </c>
      <c r="E3025">
        <v>13</v>
      </c>
      <c r="F3025">
        <f>+_xlfn.XLOOKUP(TablaVentas[[#This Row],[PRODUCTO FINANCIERO]],TablaPrecios[PRODUCTO FINANCIERO],TablaPrecios[PRECIO UNIT],0)</f>
        <v>9.9</v>
      </c>
      <c r="G3025" s="2">
        <f>+TablaVentas[[#This Row],[CANTIDAD]]*TablaVentas[[#This Row],[PRECIO UNITARIO]]</f>
        <v>128.70000000000002</v>
      </c>
      <c r="H3025" s="1">
        <f t="shared" ca="1" si="47"/>
        <v>0.10337478892105403</v>
      </c>
      <c r="I3025" s="2">
        <f ca="1">+TablaVentas[[#This Row],[VENTAL TOTAL]]-TablaVentas[[#This Row],[VENTAL TOTAL]]*TablaVentas[[#This Row],[DESCUENTO]]</f>
        <v>115.39566466586037</v>
      </c>
      <c r="J3025" s="2">
        <f ca="1">0.18*TablaVentas[[#This Row],[SUBTOTAL]]</f>
        <v>20.771219639854866</v>
      </c>
      <c r="K3025" s="2">
        <f ca="1">+TablaVentas[[#This Row],[SUBTOTAL]]+TablaVentas[[#This Row],[IGV]]</f>
        <v>136.16688430571523</v>
      </c>
    </row>
    <row r="3026" spans="1:11" x14ac:dyDescent="0.25">
      <c r="A3026" t="s">
        <v>3035</v>
      </c>
      <c r="B3026" s="6">
        <v>45369</v>
      </c>
      <c r="C3026" t="s">
        <v>10012</v>
      </c>
      <c r="D3026" t="s">
        <v>10022</v>
      </c>
      <c r="E3026">
        <v>4</v>
      </c>
      <c r="F3026">
        <f>+_xlfn.XLOOKUP(TablaVentas[[#This Row],[PRODUCTO FINANCIERO]],TablaPrecios[PRODUCTO FINANCIERO],TablaPrecios[PRECIO UNIT],0)</f>
        <v>20.9</v>
      </c>
      <c r="G3026" s="2">
        <f>+TablaVentas[[#This Row],[CANTIDAD]]*TablaVentas[[#This Row],[PRECIO UNITARIO]]</f>
        <v>83.6</v>
      </c>
      <c r="H3026" s="1">
        <f t="shared" ca="1" si="47"/>
        <v>0.16355269752123408</v>
      </c>
      <c r="I3026" s="2">
        <f ca="1">+TablaVentas[[#This Row],[VENTAL TOTAL]]-TablaVentas[[#This Row],[VENTAL TOTAL]]*TablaVentas[[#This Row],[DESCUENTO]]</f>
        <v>69.926994487224832</v>
      </c>
      <c r="J3026" s="2">
        <f ca="1">0.18*TablaVentas[[#This Row],[SUBTOTAL]]</f>
        <v>12.58685900770047</v>
      </c>
      <c r="K3026" s="2">
        <f ca="1">+TablaVentas[[#This Row],[SUBTOTAL]]+TablaVentas[[#This Row],[IGV]]</f>
        <v>82.5138534949253</v>
      </c>
    </row>
    <row r="3027" spans="1:11" x14ac:dyDescent="0.25">
      <c r="A3027" t="s">
        <v>3036</v>
      </c>
      <c r="B3027" s="6">
        <v>46304</v>
      </c>
      <c r="C3027" t="s">
        <v>10013</v>
      </c>
      <c r="D3027" t="s">
        <v>10018</v>
      </c>
      <c r="E3027">
        <v>5</v>
      </c>
      <c r="F3027">
        <f>+_xlfn.XLOOKUP(TablaVentas[[#This Row],[PRODUCTO FINANCIERO]],TablaPrecios[PRODUCTO FINANCIERO],TablaPrecios[PRECIO UNIT],0)</f>
        <v>14.9</v>
      </c>
      <c r="G3027" s="2">
        <f>+TablaVentas[[#This Row],[CANTIDAD]]*TablaVentas[[#This Row],[PRECIO UNITARIO]]</f>
        <v>74.5</v>
      </c>
      <c r="H3027" s="1">
        <f t="shared" ca="1" si="47"/>
        <v>0.16013886691905549</v>
      </c>
      <c r="I3027" s="2">
        <f ca="1">+TablaVentas[[#This Row],[VENTAL TOTAL]]-TablaVentas[[#This Row],[VENTAL TOTAL]]*TablaVentas[[#This Row],[DESCUENTO]]</f>
        <v>62.569654414530362</v>
      </c>
      <c r="J3027" s="2">
        <f ca="1">0.18*TablaVentas[[#This Row],[SUBTOTAL]]</f>
        <v>11.262537794615465</v>
      </c>
      <c r="K3027" s="2">
        <f ca="1">+TablaVentas[[#This Row],[SUBTOTAL]]+TablaVentas[[#This Row],[IGV]]</f>
        <v>73.83219220914583</v>
      </c>
    </row>
    <row r="3028" spans="1:11" x14ac:dyDescent="0.25">
      <c r="A3028" t="s">
        <v>3037</v>
      </c>
      <c r="B3028" s="6">
        <v>45882</v>
      </c>
      <c r="C3028" t="s">
        <v>10016</v>
      </c>
      <c r="D3028" t="s">
        <v>10020</v>
      </c>
      <c r="E3028">
        <v>12</v>
      </c>
      <c r="F3028">
        <f>+_xlfn.XLOOKUP(TablaVentas[[#This Row],[PRODUCTO FINANCIERO]],TablaPrecios[PRODUCTO FINANCIERO],TablaPrecios[PRECIO UNIT],0)</f>
        <v>14.9</v>
      </c>
      <c r="G3028" s="2">
        <f>+TablaVentas[[#This Row],[CANTIDAD]]*TablaVentas[[#This Row],[PRECIO UNITARIO]]</f>
        <v>178.8</v>
      </c>
      <c r="H3028" s="1">
        <f t="shared" ca="1" si="47"/>
        <v>0.1167780202897982</v>
      </c>
      <c r="I3028" s="2">
        <f ca="1">+TablaVentas[[#This Row],[VENTAL TOTAL]]-TablaVentas[[#This Row],[VENTAL TOTAL]]*TablaVentas[[#This Row],[DESCUENTO]]</f>
        <v>157.92008997218409</v>
      </c>
      <c r="J3028" s="2">
        <f ca="1">0.18*TablaVentas[[#This Row],[SUBTOTAL]]</f>
        <v>28.425616194993136</v>
      </c>
      <c r="K3028" s="2">
        <f ca="1">+TablaVentas[[#This Row],[SUBTOTAL]]+TablaVentas[[#This Row],[IGV]]</f>
        <v>186.34570616717721</v>
      </c>
    </row>
    <row r="3029" spans="1:11" x14ac:dyDescent="0.25">
      <c r="A3029" t="s">
        <v>3038</v>
      </c>
      <c r="B3029" s="6">
        <v>45587</v>
      </c>
      <c r="C3029" t="s">
        <v>10012</v>
      </c>
      <c r="D3029" t="s">
        <v>10020</v>
      </c>
      <c r="E3029">
        <v>18</v>
      </c>
      <c r="F3029">
        <f>+_xlfn.XLOOKUP(TablaVentas[[#This Row],[PRODUCTO FINANCIERO]],TablaPrecios[PRODUCTO FINANCIERO],TablaPrecios[PRECIO UNIT],0)</f>
        <v>14.9</v>
      </c>
      <c r="G3029" s="2">
        <f>+TablaVentas[[#This Row],[CANTIDAD]]*TablaVentas[[#This Row],[PRECIO UNITARIO]]</f>
        <v>268.2</v>
      </c>
      <c r="H3029" s="1">
        <f t="shared" ca="1" si="47"/>
        <v>0.14419076047575574</v>
      </c>
      <c r="I3029" s="2">
        <f ca="1">+TablaVentas[[#This Row],[VENTAL TOTAL]]-TablaVentas[[#This Row],[VENTAL TOTAL]]*TablaVentas[[#This Row],[DESCUENTO]]</f>
        <v>229.52803804040229</v>
      </c>
      <c r="J3029" s="2">
        <f ca="1">0.18*TablaVentas[[#This Row],[SUBTOTAL]]</f>
        <v>41.315046847272413</v>
      </c>
      <c r="K3029" s="2">
        <f ca="1">+TablaVentas[[#This Row],[SUBTOTAL]]+TablaVentas[[#This Row],[IGV]]</f>
        <v>270.84308488767471</v>
      </c>
    </row>
    <row r="3030" spans="1:11" x14ac:dyDescent="0.25">
      <c r="A3030" t="s">
        <v>3039</v>
      </c>
      <c r="B3030" s="6">
        <v>46254</v>
      </c>
      <c r="C3030" t="s">
        <v>10013</v>
      </c>
      <c r="D3030" t="s">
        <v>10018</v>
      </c>
      <c r="E3030">
        <v>4</v>
      </c>
      <c r="F3030">
        <f>+_xlfn.XLOOKUP(TablaVentas[[#This Row],[PRODUCTO FINANCIERO]],TablaPrecios[PRODUCTO FINANCIERO],TablaPrecios[PRECIO UNIT],0)</f>
        <v>14.9</v>
      </c>
      <c r="G3030" s="2">
        <f>+TablaVentas[[#This Row],[CANTIDAD]]*TablaVentas[[#This Row],[PRECIO UNITARIO]]</f>
        <v>59.6</v>
      </c>
      <c r="H3030" s="1">
        <f t="shared" ca="1" si="47"/>
        <v>0.19476763601556868</v>
      </c>
      <c r="I3030" s="2">
        <f ca="1">+TablaVentas[[#This Row],[VENTAL TOTAL]]-TablaVentas[[#This Row],[VENTAL TOTAL]]*TablaVentas[[#This Row],[DESCUENTO]]</f>
        <v>47.99184889347211</v>
      </c>
      <c r="J3030" s="2">
        <f ca="1">0.18*TablaVentas[[#This Row],[SUBTOTAL]]</f>
        <v>8.6385328008249793</v>
      </c>
      <c r="K3030" s="2">
        <f ca="1">+TablaVentas[[#This Row],[SUBTOTAL]]+TablaVentas[[#This Row],[IGV]]</f>
        <v>56.630381694297085</v>
      </c>
    </row>
    <row r="3031" spans="1:11" x14ac:dyDescent="0.25">
      <c r="A3031" t="s">
        <v>3040</v>
      </c>
      <c r="B3031" s="6">
        <v>46203</v>
      </c>
      <c r="C3031" t="s">
        <v>10015</v>
      </c>
      <c r="D3031" t="s">
        <v>10020</v>
      </c>
      <c r="E3031">
        <v>16</v>
      </c>
      <c r="F3031">
        <f>+_xlfn.XLOOKUP(TablaVentas[[#This Row],[PRODUCTO FINANCIERO]],TablaPrecios[PRODUCTO FINANCIERO],TablaPrecios[PRECIO UNIT],0)</f>
        <v>14.9</v>
      </c>
      <c r="G3031" s="2">
        <f>+TablaVentas[[#This Row],[CANTIDAD]]*TablaVentas[[#This Row],[PRECIO UNITARIO]]</f>
        <v>238.4</v>
      </c>
      <c r="H3031" s="1">
        <f t="shared" ca="1" si="47"/>
        <v>0.16622720322164292</v>
      </c>
      <c r="I3031" s="2">
        <f ca="1">+TablaVentas[[#This Row],[VENTAL TOTAL]]-TablaVentas[[#This Row],[VENTAL TOTAL]]*TablaVentas[[#This Row],[DESCUENTO]]</f>
        <v>198.77143475196033</v>
      </c>
      <c r="J3031" s="2">
        <f ca="1">0.18*TablaVentas[[#This Row],[SUBTOTAL]]</f>
        <v>35.778858255352858</v>
      </c>
      <c r="K3031" s="2">
        <f ca="1">+TablaVentas[[#This Row],[SUBTOTAL]]+TablaVentas[[#This Row],[IGV]]</f>
        <v>234.5502930073132</v>
      </c>
    </row>
    <row r="3032" spans="1:11" x14ac:dyDescent="0.25">
      <c r="A3032" t="s">
        <v>3041</v>
      </c>
      <c r="B3032" s="6">
        <v>46226</v>
      </c>
      <c r="C3032" t="s">
        <v>10011</v>
      </c>
      <c r="D3032" t="s">
        <v>10018</v>
      </c>
      <c r="E3032">
        <v>13</v>
      </c>
      <c r="F3032">
        <f>+_xlfn.XLOOKUP(TablaVentas[[#This Row],[PRODUCTO FINANCIERO]],TablaPrecios[PRODUCTO FINANCIERO],TablaPrecios[PRECIO UNIT],0)</f>
        <v>14.9</v>
      </c>
      <c r="G3032" s="2">
        <f>+TablaVentas[[#This Row],[CANTIDAD]]*TablaVentas[[#This Row],[PRECIO UNITARIO]]</f>
        <v>193.70000000000002</v>
      </c>
      <c r="H3032" s="1">
        <f t="shared" ca="1" si="47"/>
        <v>0.13832999054423556</v>
      </c>
      <c r="I3032" s="2">
        <f ca="1">+TablaVentas[[#This Row],[VENTAL TOTAL]]-TablaVentas[[#This Row],[VENTAL TOTAL]]*TablaVentas[[#This Row],[DESCUENTO]]</f>
        <v>166.9054808315816</v>
      </c>
      <c r="J3032" s="2">
        <f ca="1">0.18*TablaVentas[[#This Row],[SUBTOTAL]]</f>
        <v>30.042986549684688</v>
      </c>
      <c r="K3032" s="2">
        <f ca="1">+TablaVentas[[#This Row],[SUBTOTAL]]+TablaVentas[[#This Row],[IGV]]</f>
        <v>196.94846738126628</v>
      </c>
    </row>
    <row r="3033" spans="1:11" x14ac:dyDescent="0.25">
      <c r="A3033" t="s">
        <v>3042</v>
      </c>
      <c r="B3033" s="6">
        <v>46243</v>
      </c>
      <c r="C3033" t="s">
        <v>10013</v>
      </c>
      <c r="D3033" t="s">
        <v>10022</v>
      </c>
      <c r="E3033">
        <v>14</v>
      </c>
      <c r="F3033">
        <f>+_xlfn.XLOOKUP(TablaVentas[[#This Row],[PRODUCTO FINANCIERO]],TablaPrecios[PRODUCTO FINANCIERO],TablaPrecios[PRECIO UNIT],0)</f>
        <v>20.9</v>
      </c>
      <c r="G3033" s="2">
        <f>+TablaVentas[[#This Row],[CANTIDAD]]*TablaVentas[[#This Row],[PRECIO UNITARIO]]</f>
        <v>292.59999999999997</v>
      </c>
      <c r="H3033" s="1">
        <f t="shared" ca="1" si="47"/>
        <v>0.13422431158908121</v>
      </c>
      <c r="I3033" s="2">
        <f ca="1">+TablaVentas[[#This Row],[VENTAL TOTAL]]-TablaVentas[[#This Row],[VENTAL TOTAL]]*TablaVentas[[#This Row],[DESCUENTO]]</f>
        <v>253.32596642903479</v>
      </c>
      <c r="J3033" s="2">
        <f ca="1">0.18*TablaVentas[[#This Row],[SUBTOTAL]]</f>
        <v>45.598673957226261</v>
      </c>
      <c r="K3033" s="2">
        <f ca="1">+TablaVentas[[#This Row],[SUBTOTAL]]+TablaVentas[[#This Row],[IGV]]</f>
        <v>298.92464038626105</v>
      </c>
    </row>
    <row r="3034" spans="1:11" x14ac:dyDescent="0.25">
      <c r="A3034" t="s">
        <v>3043</v>
      </c>
      <c r="B3034" s="6">
        <v>46352</v>
      </c>
      <c r="C3034" t="s">
        <v>10013</v>
      </c>
      <c r="D3034" t="s">
        <v>10019</v>
      </c>
      <c r="E3034">
        <v>20</v>
      </c>
      <c r="F3034">
        <f>+_xlfn.XLOOKUP(TablaVentas[[#This Row],[PRODUCTO FINANCIERO]],TablaPrecios[PRODUCTO FINANCIERO],TablaPrecios[PRECIO UNIT],0)</f>
        <v>9.9</v>
      </c>
      <c r="G3034" s="2">
        <f>+TablaVentas[[#This Row],[CANTIDAD]]*TablaVentas[[#This Row],[PRECIO UNITARIO]]</f>
        <v>198</v>
      </c>
      <c r="H3034" s="1">
        <f t="shared" ca="1" si="47"/>
        <v>0.14023535393043884</v>
      </c>
      <c r="I3034" s="2">
        <f ca="1">+TablaVentas[[#This Row],[VENTAL TOTAL]]-TablaVentas[[#This Row],[VENTAL TOTAL]]*TablaVentas[[#This Row],[DESCUENTO]]</f>
        <v>170.2333999217731</v>
      </c>
      <c r="J3034" s="2">
        <f ca="1">0.18*TablaVentas[[#This Row],[SUBTOTAL]]</f>
        <v>30.642011985919158</v>
      </c>
      <c r="K3034" s="2">
        <f ca="1">+TablaVentas[[#This Row],[SUBTOTAL]]+TablaVentas[[#This Row],[IGV]]</f>
        <v>200.87541190769227</v>
      </c>
    </row>
    <row r="3035" spans="1:11" x14ac:dyDescent="0.25">
      <c r="A3035" t="s">
        <v>3044</v>
      </c>
      <c r="B3035" s="6">
        <v>46054</v>
      </c>
      <c r="C3035" t="s">
        <v>10012</v>
      </c>
      <c r="D3035" t="s">
        <v>10022</v>
      </c>
      <c r="E3035">
        <v>5</v>
      </c>
      <c r="F3035">
        <f>+_xlfn.XLOOKUP(TablaVentas[[#This Row],[PRODUCTO FINANCIERO]],TablaPrecios[PRODUCTO FINANCIERO],TablaPrecios[PRECIO UNIT],0)</f>
        <v>20.9</v>
      </c>
      <c r="G3035" s="2">
        <f>+TablaVentas[[#This Row],[CANTIDAD]]*TablaVentas[[#This Row],[PRECIO UNITARIO]]</f>
        <v>104.5</v>
      </c>
      <c r="H3035" s="1">
        <f t="shared" ca="1" si="47"/>
        <v>0.15869844543061257</v>
      </c>
      <c r="I3035" s="2">
        <f ca="1">+TablaVentas[[#This Row],[VENTAL TOTAL]]-TablaVentas[[#This Row],[VENTAL TOTAL]]*TablaVentas[[#This Row],[DESCUENTO]]</f>
        <v>87.916012452500979</v>
      </c>
      <c r="J3035" s="2">
        <f ca="1">0.18*TablaVentas[[#This Row],[SUBTOTAL]]</f>
        <v>15.824882241450176</v>
      </c>
      <c r="K3035" s="2">
        <f ca="1">+TablaVentas[[#This Row],[SUBTOTAL]]+TablaVentas[[#This Row],[IGV]]</f>
        <v>103.74089469395116</v>
      </c>
    </row>
    <row r="3036" spans="1:11" x14ac:dyDescent="0.25">
      <c r="A3036" t="s">
        <v>3045</v>
      </c>
      <c r="B3036" s="6">
        <v>45736</v>
      </c>
      <c r="C3036" t="s">
        <v>10013</v>
      </c>
      <c r="D3036" t="s">
        <v>10019</v>
      </c>
      <c r="E3036">
        <v>14</v>
      </c>
      <c r="F3036">
        <f>+_xlfn.XLOOKUP(TablaVentas[[#This Row],[PRODUCTO FINANCIERO]],TablaPrecios[PRODUCTO FINANCIERO],TablaPrecios[PRECIO UNIT],0)</f>
        <v>9.9</v>
      </c>
      <c r="G3036" s="2">
        <f>+TablaVentas[[#This Row],[CANTIDAD]]*TablaVentas[[#This Row],[PRECIO UNITARIO]]</f>
        <v>138.6</v>
      </c>
      <c r="H3036" s="1">
        <f t="shared" ca="1" si="47"/>
        <v>0.1926191911515712</v>
      </c>
      <c r="I3036" s="2">
        <f ca="1">+TablaVentas[[#This Row],[VENTAL TOTAL]]-TablaVentas[[#This Row],[VENTAL TOTAL]]*TablaVentas[[#This Row],[DESCUENTO]]</f>
        <v>111.90298010639222</v>
      </c>
      <c r="J3036" s="2">
        <f ca="1">0.18*TablaVentas[[#This Row],[SUBTOTAL]]</f>
        <v>20.142536419150598</v>
      </c>
      <c r="K3036" s="2">
        <f ca="1">+TablaVentas[[#This Row],[SUBTOTAL]]+TablaVentas[[#This Row],[IGV]]</f>
        <v>132.04551652554281</v>
      </c>
    </row>
    <row r="3037" spans="1:11" x14ac:dyDescent="0.25">
      <c r="A3037" t="s">
        <v>3046</v>
      </c>
      <c r="B3037" s="6">
        <v>46218</v>
      </c>
      <c r="C3037" t="s">
        <v>10014</v>
      </c>
      <c r="D3037" t="s">
        <v>10017</v>
      </c>
      <c r="E3037">
        <v>16</v>
      </c>
      <c r="F3037">
        <f>+_xlfn.XLOOKUP(TablaVentas[[#This Row],[PRODUCTO FINANCIERO]],TablaPrecios[PRODUCTO FINANCIERO],TablaPrecios[PRECIO UNIT],0)</f>
        <v>9.9</v>
      </c>
      <c r="G3037" s="2">
        <f>+TablaVentas[[#This Row],[CANTIDAD]]*TablaVentas[[#This Row],[PRECIO UNITARIO]]</f>
        <v>158.4</v>
      </c>
      <c r="H3037" s="1">
        <f t="shared" ca="1" si="47"/>
        <v>0.15214093092975228</v>
      </c>
      <c r="I3037" s="2">
        <f ca="1">+TablaVentas[[#This Row],[VENTAL TOTAL]]-TablaVentas[[#This Row],[VENTAL TOTAL]]*TablaVentas[[#This Row],[DESCUENTO]]</f>
        <v>134.30087654072724</v>
      </c>
      <c r="J3037" s="2">
        <f ca="1">0.18*TablaVentas[[#This Row],[SUBTOTAL]]</f>
        <v>24.174157777330905</v>
      </c>
      <c r="K3037" s="2">
        <f ca="1">+TablaVentas[[#This Row],[SUBTOTAL]]+TablaVentas[[#This Row],[IGV]]</f>
        <v>158.47503431805814</v>
      </c>
    </row>
    <row r="3038" spans="1:11" x14ac:dyDescent="0.25">
      <c r="A3038" t="s">
        <v>3047</v>
      </c>
      <c r="B3038" s="6">
        <v>45586</v>
      </c>
      <c r="C3038" t="s">
        <v>10014</v>
      </c>
      <c r="D3038" t="s">
        <v>10020</v>
      </c>
      <c r="E3038">
        <v>16</v>
      </c>
      <c r="F3038">
        <f>+_xlfn.XLOOKUP(TablaVentas[[#This Row],[PRODUCTO FINANCIERO]],TablaPrecios[PRODUCTO FINANCIERO],TablaPrecios[PRECIO UNIT],0)</f>
        <v>14.9</v>
      </c>
      <c r="G3038" s="2">
        <f>+TablaVentas[[#This Row],[CANTIDAD]]*TablaVentas[[#This Row],[PRECIO UNITARIO]]</f>
        <v>238.4</v>
      </c>
      <c r="H3038" s="1">
        <f t="shared" ca="1" si="47"/>
        <v>0.17327757793200027</v>
      </c>
      <c r="I3038" s="2">
        <f ca="1">+TablaVentas[[#This Row],[VENTAL TOTAL]]-TablaVentas[[#This Row],[VENTAL TOTAL]]*TablaVentas[[#This Row],[DESCUENTO]]</f>
        <v>197.09062542101114</v>
      </c>
      <c r="J3038" s="2">
        <f ca="1">0.18*TablaVentas[[#This Row],[SUBTOTAL]]</f>
        <v>35.476312575782003</v>
      </c>
      <c r="K3038" s="2">
        <f ca="1">+TablaVentas[[#This Row],[SUBTOTAL]]+TablaVentas[[#This Row],[IGV]]</f>
        <v>232.56693799679314</v>
      </c>
    </row>
    <row r="3039" spans="1:11" x14ac:dyDescent="0.25">
      <c r="A3039" t="s">
        <v>3048</v>
      </c>
      <c r="B3039" s="6">
        <v>46069</v>
      </c>
      <c r="C3039" t="s">
        <v>10014</v>
      </c>
      <c r="D3039" t="s">
        <v>10017</v>
      </c>
      <c r="E3039">
        <v>17</v>
      </c>
      <c r="F3039">
        <f>+_xlfn.XLOOKUP(TablaVentas[[#This Row],[PRODUCTO FINANCIERO]],TablaPrecios[PRODUCTO FINANCIERO],TablaPrecios[PRECIO UNIT],0)</f>
        <v>9.9</v>
      </c>
      <c r="G3039" s="2">
        <f>+TablaVentas[[#This Row],[CANTIDAD]]*TablaVentas[[#This Row],[PRECIO UNITARIO]]</f>
        <v>168.3</v>
      </c>
      <c r="H3039" s="1">
        <f t="shared" ca="1" si="47"/>
        <v>0.19781631370697628</v>
      </c>
      <c r="I3039" s="2">
        <f ca="1">+TablaVentas[[#This Row],[VENTAL TOTAL]]-TablaVentas[[#This Row],[VENTAL TOTAL]]*TablaVentas[[#This Row],[DESCUENTO]]</f>
        <v>135.00751440311589</v>
      </c>
      <c r="J3039" s="2">
        <f ca="1">0.18*TablaVentas[[#This Row],[SUBTOTAL]]</f>
        <v>24.30135259256086</v>
      </c>
      <c r="K3039" s="2">
        <f ca="1">+TablaVentas[[#This Row],[SUBTOTAL]]+TablaVentas[[#This Row],[IGV]]</f>
        <v>159.30886699567674</v>
      </c>
    </row>
    <row r="3040" spans="1:11" x14ac:dyDescent="0.25">
      <c r="A3040" t="s">
        <v>3049</v>
      </c>
      <c r="B3040" s="6">
        <v>45718</v>
      </c>
      <c r="C3040" t="s">
        <v>10014</v>
      </c>
      <c r="D3040" t="s">
        <v>10019</v>
      </c>
      <c r="E3040">
        <v>4</v>
      </c>
      <c r="F3040">
        <f>+_xlfn.XLOOKUP(TablaVentas[[#This Row],[PRODUCTO FINANCIERO]],TablaPrecios[PRODUCTO FINANCIERO],TablaPrecios[PRECIO UNIT],0)</f>
        <v>9.9</v>
      </c>
      <c r="G3040" s="2">
        <f>+TablaVentas[[#This Row],[CANTIDAD]]*TablaVentas[[#This Row],[PRECIO UNITARIO]]</f>
        <v>39.6</v>
      </c>
      <c r="H3040" s="1">
        <f t="shared" ca="1" si="47"/>
        <v>0.15291356352857535</v>
      </c>
      <c r="I3040" s="2">
        <f ca="1">+TablaVentas[[#This Row],[VENTAL TOTAL]]-TablaVentas[[#This Row],[VENTAL TOTAL]]*TablaVentas[[#This Row],[DESCUENTO]]</f>
        <v>33.544622884268421</v>
      </c>
      <c r="J3040" s="2">
        <f ca="1">0.18*TablaVentas[[#This Row],[SUBTOTAL]]</f>
        <v>6.0380321191683155</v>
      </c>
      <c r="K3040" s="2">
        <f ca="1">+TablaVentas[[#This Row],[SUBTOTAL]]+TablaVentas[[#This Row],[IGV]]</f>
        <v>39.582655003436734</v>
      </c>
    </row>
    <row r="3041" spans="1:11" x14ac:dyDescent="0.25">
      <c r="A3041" t="s">
        <v>3050</v>
      </c>
      <c r="B3041" s="6">
        <v>45590</v>
      </c>
      <c r="C3041" t="s">
        <v>10013</v>
      </c>
      <c r="D3041" t="s">
        <v>10022</v>
      </c>
      <c r="E3041">
        <v>10</v>
      </c>
      <c r="F3041">
        <f>+_xlfn.XLOOKUP(TablaVentas[[#This Row],[PRODUCTO FINANCIERO]],TablaPrecios[PRODUCTO FINANCIERO],TablaPrecios[PRECIO UNIT],0)</f>
        <v>20.9</v>
      </c>
      <c r="G3041" s="2">
        <f>+TablaVentas[[#This Row],[CANTIDAD]]*TablaVentas[[#This Row],[PRECIO UNITARIO]]</f>
        <v>209</v>
      </c>
      <c r="H3041" s="1">
        <f t="shared" ca="1" si="47"/>
        <v>0.19941306994048727</v>
      </c>
      <c r="I3041" s="2">
        <f ca="1">+TablaVentas[[#This Row],[VENTAL TOTAL]]-TablaVentas[[#This Row],[VENTAL TOTAL]]*TablaVentas[[#This Row],[DESCUENTO]]</f>
        <v>167.32266838243817</v>
      </c>
      <c r="J3041" s="2">
        <f ca="1">0.18*TablaVentas[[#This Row],[SUBTOTAL]]</f>
        <v>30.11808030883887</v>
      </c>
      <c r="K3041" s="2">
        <f ca="1">+TablaVentas[[#This Row],[SUBTOTAL]]+TablaVentas[[#This Row],[IGV]]</f>
        <v>197.44074869127704</v>
      </c>
    </row>
    <row r="3042" spans="1:11" x14ac:dyDescent="0.25">
      <c r="A3042" t="s">
        <v>3051</v>
      </c>
      <c r="B3042" s="6">
        <v>46012</v>
      </c>
      <c r="C3042" t="s">
        <v>10011</v>
      </c>
      <c r="D3042" t="s">
        <v>10018</v>
      </c>
      <c r="E3042">
        <v>7</v>
      </c>
      <c r="F3042">
        <f>+_xlfn.XLOOKUP(TablaVentas[[#This Row],[PRODUCTO FINANCIERO]],TablaPrecios[PRODUCTO FINANCIERO],TablaPrecios[PRECIO UNIT],0)</f>
        <v>14.9</v>
      </c>
      <c r="G3042" s="2">
        <f>+TablaVentas[[#This Row],[CANTIDAD]]*TablaVentas[[#This Row],[PRECIO UNITARIO]]</f>
        <v>104.3</v>
      </c>
      <c r="H3042" s="1">
        <f t="shared" ca="1" si="47"/>
        <v>0.16047136072811674</v>
      </c>
      <c r="I3042" s="2">
        <f ca="1">+TablaVentas[[#This Row],[VENTAL TOTAL]]-TablaVentas[[#This Row],[VENTAL TOTAL]]*TablaVentas[[#This Row],[DESCUENTO]]</f>
        <v>87.56283707605742</v>
      </c>
      <c r="J3042" s="2">
        <f ca="1">0.18*TablaVentas[[#This Row],[SUBTOTAL]]</f>
        <v>15.761310673690335</v>
      </c>
      <c r="K3042" s="2">
        <f ca="1">+TablaVentas[[#This Row],[SUBTOTAL]]+TablaVentas[[#This Row],[IGV]]</f>
        <v>103.32414774974775</v>
      </c>
    </row>
    <row r="3043" spans="1:11" x14ac:dyDescent="0.25">
      <c r="A3043" t="s">
        <v>3052</v>
      </c>
      <c r="B3043" s="6">
        <v>45945</v>
      </c>
      <c r="C3043" t="s">
        <v>10015</v>
      </c>
      <c r="D3043" t="s">
        <v>10020</v>
      </c>
      <c r="E3043">
        <v>4</v>
      </c>
      <c r="F3043">
        <f>+_xlfn.XLOOKUP(TablaVentas[[#This Row],[PRODUCTO FINANCIERO]],TablaPrecios[PRODUCTO FINANCIERO],TablaPrecios[PRECIO UNIT],0)</f>
        <v>14.9</v>
      </c>
      <c r="G3043" s="2">
        <f>+TablaVentas[[#This Row],[CANTIDAD]]*TablaVentas[[#This Row],[PRECIO UNITARIO]]</f>
        <v>59.6</v>
      </c>
      <c r="H3043" s="1">
        <f t="shared" ca="1" si="47"/>
        <v>0.16260488041746127</v>
      </c>
      <c r="I3043" s="2">
        <f ca="1">+TablaVentas[[#This Row],[VENTAL TOTAL]]-TablaVentas[[#This Row],[VENTAL TOTAL]]*TablaVentas[[#This Row],[DESCUENTO]]</f>
        <v>49.908749127119307</v>
      </c>
      <c r="J3043" s="2">
        <f ca="1">0.18*TablaVentas[[#This Row],[SUBTOTAL]]</f>
        <v>8.9835748428814757</v>
      </c>
      <c r="K3043" s="2">
        <f ca="1">+TablaVentas[[#This Row],[SUBTOTAL]]+TablaVentas[[#This Row],[IGV]]</f>
        <v>58.892323970000781</v>
      </c>
    </row>
    <row r="3044" spans="1:11" x14ac:dyDescent="0.25">
      <c r="A3044" t="s">
        <v>3053</v>
      </c>
      <c r="B3044" s="6">
        <v>46235</v>
      </c>
      <c r="C3044" t="s">
        <v>10015</v>
      </c>
      <c r="D3044" t="s">
        <v>10022</v>
      </c>
      <c r="E3044">
        <v>6</v>
      </c>
      <c r="F3044">
        <f>+_xlfn.XLOOKUP(TablaVentas[[#This Row],[PRODUCTO FINANCIERO]],TablaPrecios[PRODUCTO FINANCIERO],TablaPrecios[PRECIO UNIT],0)</f>
        <v>20.9</v>
      </c>
      <c r="G3044" s="2">
        <f>+TablaVentas[[#This Row],[CANTIDAD]]*TablaVentas[[#This Row],[PRECIO UNITARIO]]</f>
        <v>125.39999999999999</v>
      </c>
      <c r="H3044" s="1">
        <f t="shared" ca="1" si="47"/>
        <v>0.14932966307073647</v>
      </c>
      <c r="I3044" s="2">
        <f ca="1">+TablaVentas[[#This Row],[VENTAL TOTAL]]-TablaVentas[[#This Row],[VENTAL TOTAL]]*TablaVentas[[#This Row],[DESCUENTO]]</f>
        <v>106.67406025092964</v>
      </c>
      <c r="J3044" s="2">
        <f ca="1">0.18*TablaVentas[[#This Row],[SUBTOTAL]]</f>
        <v>19.201330845167334</v>
      </c>
      <c r="K3044" s="2">
        <f ca="1">+TablaVentas[[#This Row],[SUBTOTAL]]+TablaVentas[[#This Row],[IGV]]</f>
        <v>125.87539109609698</v>
      </c>
    </row>
    <row r="3045" spans="1:11" x14ac:dyDescent="0.25">
      <c r="A3045" t="s">
        <v>3054</v>
      </c>
      <c r="B3045" s="6">
        <v>46158</v>
      </c>
      <c r="C3045" t="s">
        <v>10015</v>
      </c>
      <c r="D3045" t="s">
        <v>10020</v>
      </c>
      <c r="E3045">
        <v>19</v>
      </c>
      <c r="F3045">
        <f>+_xlfn.XLOOKUP(TablaVentas[[#This Row],[PRODUCTO FINANCIERO]],TablaPrecios[PRODUCTO FINANCIERO],TablaPrecios[PRECIO UNIT],0)</f>
        <v>14.9</v>
      </c>
      <c r="G3045" s="2">
        <f>+TablaVentas[[#This Row],[CANTIDAD]]*TablaVentas[[#This Row],[PRECIO UNITARIO]]</f>
        <v>283.10000000000002</v>
      </c>
      <c r="H3045" s="1">
        <f t="shared" ca="1" si="47"/>
        <v>0.19912912904692051</v>
      </c>
      <c r="I3045" s="2">
        <f ca="1">+TablaVentas[[#This Row],[VENTAL TOTAL]]-TablaVentas[[#This Row],[VENTAL TOTAL]]*TablaVentas[[#This Row],[DESCUENTO]]</f>
        <v>226.72654356681682</v>
      </c>
      <c r="J3045" s="2">
        <f ca="1">0.18*TablaVentas[[#This Row],[SUBTOTAL]]</f>
        <v>40.810777842027022</v>
      </c>
      <c r="K3045" s="2">
        <f ca="1">+TablaVentas[[#This Row],[SUBTOTAL]]+TablaVentas[[#This Row],[IGV]]</f>
        <v>267.53732140884381</v>
      </c>
    </row>
    <row r="3046" spans="1:11" x14ac:dyDescent="0.25">
      <c r="A3046" t="s">
        <v>3055</v>
      </c>
      <c r="B3046" s="6">
        <v>45894</v>
      </c>
      <c r="C3046" t="s">
        <v>10014</v>
      </c>
      <c r="D3046" t="s">
        <v>10017</v>
      </c>
      <c r="E3046">
        <v>12</v>
      </c>
      <c r="F3046">
        <f>+_xlfn.XLOOKUP(TablaVentas[[#This Row],[PRODUCTO FINANCIERO]],TablaPrecios[PRODUCTO FINANCIERO],TablaPrecios[PRECIO UNIT],0)</f>
        <v>9.9</v>
      </c>
      <c r="G3046" s="2">
        <f>+TablaVentas[[#This Row],[CANTIDAD]]*TablaVentas[[#This Row],[PRECIO UNITARIO]]</f>
        <v>118.80000000000001</v>
      </c>
      <c r="H3046" s="1">
        <f t="shared" ca="1" si="47"/>
        <v>0.1217976043038273</v>
      </c>
      <c r="I3046" s="2">
        <f ca="1">+TablaVentas[[#This Row],[VENTAL TOTAL]]-TablaVentas[[#This Row],[VENTAL TOTAL]]*TablaVentas[[#This Row],[DESCUENTO]]</f>
        <v>104.33044460870532</v>
      </c>
      <c r="J3046" s="2">
        <f ca="1">0.18*TablaVentas[[#This Row],[SUBTOTAL]]</f>
        <v>18.779480029566958</v>
      </c>
      <c r="K3046" s="2">
        <f ca="1">+TablaVentas[[#This Row],[SUBTOTAL]]+TablaVentas[[#This Row],[IGV]]</f>
        <v>123.10992463827228</v>
      </c>
    </row>
    <row r="3047" spans="1:11" x14ac:dyDescent="0.25">
      <c r="A3047" t="s">
        <v>3056</v>
      </c>
      <c r="B3047" s="6">
        <v>45822</v>
      </c>
      <c r="C3047" t="s">
        <v>10011</v>
      </c>
      <c r="D3047" t="s">
        <v>10020</v>
      </c>
      <c r="E3047">
        <v>18</v>
      </c>
      <c r="F3047">
        <f>+_xlfn.XLOOKUP(TablaVentas[[#This Row],[PRODUCTO FINANCIERO]],TablaPrecios[PRODUCTO FINANCIERO],TablaPrecios[PRECIO UNIT],0)</f>
        <v>14.9</v>
      </c>
      <c r="G3047" s="2">
        <f>+TablaVentas[[#This Row],[CANTIDAD]]*TablaVentas[[#This Row],[PRECIO UNITARIO]]</f>
        <v>268.2</v>
      </c>
      <c r="H3047" s="1">
        <f t="shared" ca="1" si="47"/>
        <v>0.17545133324684364</v>
      </c>
      <c r="I3047" s="2">
        <f ca="1">+TablaVentas[[#This Row],[VENTAL TOTAL]]-TablaVentas[[#This Row],[VENTAL TOTAL]]*TablaVentas[[#This Row],[DESCUENTO]]</f>
        <v>221.14395242319654</v>
      </c>
      <c r="J3047" s="2">
        <f ca="1">0.18*TablaVentas[[#This Row],[SUBTOTAL]]</f>
        <v>39.805911436175379</v>
      </c>
      <c r="K3047" s="2">
        <f ca="1">+TablaVentas[[#This Row],[SUBTOTAL]]+TablaVentas[[#This Row],[IGV]]</f>
        <v>260.94986385937193</v>
      </c>
    </row>
    <row r="3048" spans="1:11" x14ac:dyDescent="0.25">
      <c r="A3048" t="s">
        <v>3057</v>
      </c>
      <c r="B3048" s="6">
        <v>45467</v>
      </c>
      <c r="C3048" t="s">
        <v>10012</v>
      </c>
      <c r="D3048" t="s">
        <v>10022</v>
      </c>
      <c r="E3048">
        <v>8</v>
      </c>
      <c r="F3048">
        <f>+_xlfn.XLOOKUP(TablaVentas[[#This Row],[PRODUCTO FINANCIERO]],TablaPrecios[PRODUCTO FINANCIERO],TablaPrecios[PRECIO UNIT],0)</f>
        <v>20.9</v>
      </c>
      <c r="G3048" s="2">
        <f>+TablaVentas[[#This Row],[CANTIDAD]]*TablaVentas[[#This Row],[PRECIO UNITARIO]]</f>
        <v>167.2</v>
      </c>
      <c r="H3048" s="1">
        <f t="shared" ca="1" si="47"/>
        <v>0.1760063474105035</v>
      </c>
      <c r="I3048" s="2">
        <f ca="1">+TablaVentas[[#This Row],[VENTAL TOTAL]]-TablaVentas[[#This Row],[VENTAL TOTAL]]*TablaVentas[[#This Row],[DESCUENTO]]</f>
        <v>137.77173871296381</v>
      </c>
      <c r="J3048" s="2">
        <f ca="1">0.18*TablaVentas[[#This Row],[SUBTOTAL]]</f>
        <v>24.798912968333486</v>
      </c>
      <c r="K3048" s="2">
        <f ca="1">+TablaVentas[[#This Row],[SUBTOTAL]]+TablaVentas[[#This Row],[IGV]]</f>
        <v>162.57065168129731</v>
      </c>
    </row>
    <row r="3049" spans="1:11" x14ac:dyDescent="0.25">
      <c r="A3049" t="s">
        <v>3058</v>
      </c>
      <c r="B3049" s="6">
        <v>45981</v>
      </c>
      <c r="C3049" t="s">
        <v>10012</v>
      </c>
      <c r="D3049" t="s">
        <v>10022</v>
      </c>
      <c r="E3049">
        <v>3</v>
      </c>
      <c r="F3049">
        <f>+_xlfn.XLOOKUP(TablaVentas[[#This Row],[PRODUCTO FINANCIERO]],TablaPrecios[PRODUCTO FINANCIERO],TablaPrecios[PRECIO UNIT],0)</f>
        <v>20.9</v>
      </c>
      <c r="G3049" s="2">
        <f>+TablaVentas[[#This Row],[CANTIDAD]]*TablaVentas[[#This Row],[PRECIO UNITARIO]]</f>
        <v>62.699999999999996</v>
      </c>
      <c r="H3049" s="1">
        <f t="shared" ca="1" si="47"/>
        <v>0.17655974798288349</v>
      </c>
      <c r="I3049" s="2">
        <f ca="1">+TablaVentas[[#This Row],[VENTAL TOTAL]]-TablaVentas[[#This Row],[VENTAL TOTAL]]*TablaVentas[[#This Row],[DESCUENTO]]</f>
        <v>51.629703801473198</v>
      </c>
      <c r="J3049" s="2">
        <f ca="1">0.18*TablaVentas[[#This Row],[SUBTOTAL]]</f>
        <v>9.2933466842651757</v>
      </c>
      <c r="K3049" s="2">
        <f ca="1">+TablaVentas[[#This Row],[SUBTOTAL]]+TablaVentas[[#This Row],[IGV]]</f>
        <v>60.923050485738372</v>
      </c>
    </row>
    <row r="3050" spans="1:11" x14ac:dyDescent="0.25">
      <c r="A3050" t="s">
        <v>3059</v>
      </c>
      <c r="B3050" s="6">
        <v>45954</v>
      </c>
      <c r="C3050" t="s">
        <v>10015</v>
      </c>
      <c r="D3050" t="s">
        <v>10019</v>
      </c>
      <c r="E3050">
        <v>7</v>
      </c>
      <c r="F3050">
        <f>+_xlfn.XLOOKUP(TablaVentas[[#This Row],[PRODUCTO FINANCIERO]],TablaPrecios[PRODUCTO FINANCIERO],TablaPrecios[PRECIO UNIT],0)</f>
        <v>9.9</v>
      </c>
      <c r="G3050" s="2">
        <f>+TablaVentas[[#This Row],[CANTIDAD]]*TablaVentas[[#This Row],[PRECIO UNITARIO]]</f>
        <v>69.3</v>
      </c>
      <c r="H3050" s="1">
        <f t="shared" ca="1" si="47"/>
        <v>0.14680403723594448</v>
      </c>
      <c r="I3050" s="2">
        <f ca="1">+TablaVentas[[#This Row],[VENTAL TOTAL]]-TablaVentas[[#This Row],[VENTAL TOTAL]]*TablaVentas[[#This Row],[DESCUENTO]]</f>
        <v>59.126480219549045</v>
      </c>
      <c r="J3050" s="2">
        <f ca="1">0.18*TablaVentas[[#This Row],[SUBTOTAL]]</f>
        <v>10.642766439518828</v>
      </c>
      <c r="K3050" s="2">
        <f ca="1">+TablaVentas[[#This Row],[SUBTOTAL]]+TablaVentas[[#This Row],[IGV]]</f>
        <v>69.769246659067875</v>
      </c>
    </row>
    <row r="3051" spans="1:11" x14ac:dyDescent="0.25">
      <c r="A3051" t="s">
        <v>3060</v>
      </c>
      <c r="B3051" s="6">
        <v>45471</v>
      </c>
      <c r="C3051" t="s">
        <v>10012</v>
      </c>
      <c r="D3051" t="s">
        <v>10018</v>
      </c>
      <c r="E3051">
        <v>19</v>
      </c>
      <c r="F3051">
        <f>+_xlfn.XLOOKUP(TablaVentas[[#This Row],[PRODUCTO FINANCIERO]],TablaPrecios[PRODUCTO FINANCIERO],TablaPrecios[PRECIO UNIT],0)</f>
        <v>14.9</v>
      </c>
      <c r="G3051" s="2">
        <f>+TablaVentas[[#This Row],[CANTIDAD]]*TablaVentas[[#This Row],[PRECIO UNITARIO]]</f>
        <v>283.10000000000002</v>
      </c>
      <c r="H3051" s="1">
        <f t="shared" ca="1" si="47"/>
        <v>0.19782811810574016</v>
      </c>
      <c r="I3051" s="2">
        <f ca="1">+TablaVentas[[#This Row],[VENTAL TOTAL]]-TablaVentas[[#This Row],[VENTAL TOTAL]]*TablaVentas[[#This Row],[DESCUENTO]]</f>
        <v>227.09485976426498</v>
      </c>
      <c r="J3051" s="2">
        <f ca="1">0.18*TablaVentas[[#This Row],[SUBTOTAL]]</f>
        <v>40.877074757567698</v>
      </c>
      <c r="K3051" s="2">
        <f ca="1">+TablaVentas[[#This Row],[SUBTOTAL]]+TablaVentas[[#This Row],[IGV]]</f>
        <v>267.97193452183268</v>
      </c>
    </row>
    <row r="3052" spans="1:11" x14ac:dyDescent="0.25">
      <c r="A3052" t="s">
        <v>3061</v>
      </c>
      <c r="B3052" s="6">
        <v>45979</v>
      </c>
      <c r="C3052" t="s">
        <v>10016</v>
      </c>
      <c r="D3052" t="s">
        <v>10019</v>
      </c>
      <c r="E3052">
        <v>4</v>
      </c>
      <c r="F3052">
        <f>+_xlfn.XLOOKUP(TablaVentas[[#This Row],[PRODUCTO FINANCIERO]],TablaPrecios[PRODUCTO FINANCIERO],TablaPrecios[PRECIO UNIT],0)</f>
        <v>9.9</v>
      </c>
      <c r="G3052" s="2">
        <f>+TablaVentas[[#This Row],[CANTIDAD]]*TablaVentas[[#This Row],[PRECIO UNITARIO]]</f>
        <v>39.6</v>
      </c>
      <c r="H3052" s="1">
        <f t="shared" ca="1" si="47"/>
        <v>0.16252454603870448</v>
      </c>
      <c r="I3052" s="2">
        <f ca="1">+TablaVentas[[#This Row],[VENTAL TOTAL]]-TablaVentas[[#This Row],[VENTAL TOTAL]]*TablaVentas[[#This Row],[DESCUENTO]]</f>
        <v>33.164027976867303</v>
      </c>
      <c r="J3052" s="2">
        <f ca="1">0.18*TablaVentas[[#This Row],[SUBTOTAL]]</f>
        <v>5.9695250358361145</v>
      </c>
      <c r="K3052" s="2">
        <f ca="1">+TablaVentas[[#This Row],[SUBTOTAL]]+TablaVentas[[#This Row],[IGV]]</f>
        <v>39.133553012703416</v>
      </c>
    </row>
    <row r="3053" spans="1:11" x14ac:dyDescent="0.25">
      <c r="A3053" t="s">
        <v>3062</v>
      </c>
      <c r="B3053" s="6">
        <v>46358</v>
      </c>
      <c r="C3053" t="s">
        <v>10016</v>
      </c>
      <c r="D3053" t="s">
        <v>10020</v>
      </c>
      <c r="E3053">
        <v>17</v>
      </c>
      <c r="F3053">
        <f>+_xlfn.XLOOKUP(TablaVentas[[#This Row],[PRODUCTO FINANCIERO]],TablaPrecios[PRODUCTO FINANCIERO],TablaPrecios[PRECIO UNIT],0)</f>
        <v>14.9</v>
      </c>
      <c r="G3053" s="2">
        <f>+TablaVentas[[#This Row],[CANTIDAD]]*TablaVentas[[#This Row],[PRECIO UNITARIO]]</f>
        <v>253.3</v>
      </c>
      <c r="H3053" s="1">
        <f t="shared" ca="1" si="47"/>
        <v>0.18661701225037569</v>
      </c>
      <c r="I3053" s="2">
        <f ca="1">+TablaVentas[[#This Row],[VENTAL TOTAL]]-TablaVentas[[#This Row],[VENTAL TOTAL]]*TablaVentas[[#This Row],[DESCUENTO]]</f>
        <v>206.02991079697983</v>
      </c>
      <c r="J3053" s="2">
        <f ca="1">0.18*TablaVentas[[#This Row],[SUBTOTAL]]</f>
        <v>37.085383943456371</v>
      </c>
      <c r="K3053" s="2">
        <f ca="1">+TablaVentas[[#This Row],[SUBTOTAL]]+TablaVentas[[#This Row],[IGV]]</f>
        <v>243.11529474043621</v>
      </c>
    </row>
    <row r="3054" spans="1:11" x14ac:dyDescent="0.25">
      <c r="A3054" t="s">
        <v>3063</v>
      </c>
      <c r="B3054" s="6">
        <v>45793</v>
      </c>
      <c r="C3054" t="s">
        <v>10011</v>
      </c>
      <c r="D3054" t="s">
        <v>10022</v>
      </c>
      <c r="E3054">
        <v>6</v>
      </c>
      <c r="F3054">
        <f>+_xlfn.XLOOKUP(TablaVentas[[#This Row],[PRODUCTO FINANCIERO]],TablaPrecios[PRODUCTO FINANCIERO],TablaPrecios[PRECIO UNIT],0)</f>
        <v>20.9</v>
      </c>
      <c r="G3054" s="2">
        <f>+TablaVentas[[#This Row],[CANTIDAD]]*TablaVentas[[#This Row],[PRECIO UNITARIO]]</f>
        <v>125.39999999999999</v>
      </c>
      <c r="H3054" s="1">
        <f t="shared" ca="1" si="47"/>
        <v>0.18273487487479706</v>
      </c>
      <c r="I3054" s="2">
        <f ca="1">+TablaVentas[[#This Row],[VENTAL TOTAL]]-TablaVentas[[#This Row],[VENTAL TOTAL]]*TablaVentas[[#This Row],[DESCUENTO]]</f>
        <v>102.48504669070044</v>
      </c>
      <c r="J3054" s="2">
        <f ca="1">0.18*TablaVentas[[#This Row],[SUBTOTAL]]</f>
        <v>18.44730840432608</v>
      </c>
      <c r="K3054" s="2">
        <f ca="1">+TablaVentas[[#This Row],[SUBTOTAL]]+TablaVentas[[#This Row],[IGV]]</f>
        <v>120.93235509502652</v>
      </c>
    </row>
    <row r="3055" spans="1:11" x14ac:dyDescent="0.25">
      <c r="A3055" t="s">
        <v>3064</v>
      </c>
      <c r="B3055" s="6">
        <v>45616</v>
      </c>
      <c r="C3055" t="s">
        <v>10013</v>
      </c>
      <c r="D3055" t="s">
        <v>10018</v>
      </c>
      <c r="E3055">
        <v>3</v>
      </c>
      <c r="F3055">
        <f>+_xlfn.XLOOKUP(TablaVentas[[#This Row],[PRODUCTO FINANCIERO]],TablaPrecios[PRODUCTO FINANCIERO],TablaPrecios[PRECIO UNIT],0)</f>
        <v>14.9</v>
      </c>
      <c r="G3055" s="2">
        <f>+TablaVentas[[#This Row],[CANTIDAD]]*TablaVentas[[#This Row],[PRECIO UNITARIO]]</f>
        <v>44.7</v>
      </c>
      <c r="H3055" s="1">
        <f t="shared" ca="1" si="47"/>
        <v>0.13321109658304403</v>
      </c>
      <c r="I3055" s="2">
        <f ca="1">+TablaVentas[[#This Row],[VENTAL TOTAL]]-TablaVentas[[#This Row],[VENTAL TOTAL]]*TablaVentas[[#This Row],[DESCUENTO]]</f>
        <v>38.745463982737931</v>
      </c>
      <c r="J3055" s="2">
        <f ca="1">0.18*TablaVentas[[#This Row],[SUBTOTAL]]</f>
        <v>6.9741835168928272</v>
      </c>
      <c r="K3055" s="2">
        <f ca="1">+TablaVentas[[#This Row],[SUBTOTAL]]+TablaVentas[[#This Row],[IGV]]</f>
        <v>45.71964749963076</v>
      </c>
    </row>
    <row r="3056" spans="1:11" x14ac:dyDescent="0.25">
      <c r="A3056" t="s">
        <v>3065</v>
      </c>
      <c r="B3056" s="6">
        <v>45811</v>
      </c>
      <c r="C3056" t="s">
        <v>10013</v>
      </c>
      <c r="D3056" t="s">
        <v>10019</v>
      </c>
      <c r="E3056">
        <v>12</v>
      </c>
      <c r="F3056">
        <f>+_xlfn.XLOOKUP(TablaVentas[[#This Row],[PRODUCTO FINANCIERO]],TablaPrecios[PRODUCTO FINANCIERO],TablaPrecios[PRECIO UNIT],0)</f>
        <v>9.9</v>
      </c>
      <c r="G3056" s="2">
        <f>+TablaVentas[[#This Row],[CANTIDAD]]*TablaVentas[[#This Row],[PRECIO UNITARIO]]</f>
        <v>118.80000000000001</v>
      </c>
      <c r="H3056" s="1">
        <f t="shared" ca="1" si="47"/>
        <v>0.16040447059142515</v>
      </c>
      <c r="I3056" s="2">
        <f ca="1">+TablaVentas[[#This Row],[VENTAL TOTAL]]-TablaVentas[[#This Row],[VENTAL TOTAL]]*TablaVentas[[#This Row],[DESCUENTO]]</f>
        <v>99.743948893738704</v>
      </c>
      <c r="J3056" s="2">
        <f ca="1">0.18*TablaVentas[[#This Row],[SUBTOTAL]]</f>
        <v>17.953910800872965</v>
      </c>
      <c r="K3056" s="2">
        <f ca="1">+TablaVentas[[#This Row],[SUBTOTAL]]+TablaVentas[[#This Row],[IGV]]</f>
        <v>117.69785969461167</v>
      </c>
    </row>
    <row r="3057" spans="1:11" x14ac:dyDescent="0.25">
      <c r="A3057" t="s">
        <v>3066</v>
      </c>
      <c r="B3057" s="6">
        <v>45954</v>
      </c>
      <c r="C3057" t="s">
        <v>10013</v>
      </c>
      <c r="D3057" t="s">
        <v>10018</v>
      </c>
      <c r="E3057">
        <v>6</v>
      </c>
      <c r="F3057">
        <f>+_xlfn.XLOOKUP(TablaVentas[[#This Row],[PRODUCTO FINANCIERO]],TablaPrecios[PRODUCTO FINANCIERO],TablaPrecios[PRECIO UNIT],0)</f>
        <v>14.9</v>
      </c>
      <c r="G3057" s="2">
        <f>+TablaVentas[[#This Row],[CANTIDAD]]*TablaVentas[[#This Row],[PRECIO UNITARIO]]</f>
        <v>89.4</v>
      </c>
      <c r="H3057" s="1">
        <f t="shared" ca="1" si="47"/>
        <v>0.14461907757457124</v>
      </c>
      <c r="I3057" s="2">
        <f ca="1">+TablaVentas[[#This Row],[VENTAL TOTAL]]-TablaVentas[[#This Row],[VENTAL TOTAL]]*TablaVentas[[#This Row],[DESCUENTO]]</f>
        <v>76.471054464833344</v>
      </c>
      <c r="J3057" s="2">
        <f ca="1">0.18*TablaVentas[[#This Row],[SUBTOTAL]]</f>
        <v>13.764789803670002</v>
      </c>
      <c r="K3057" s="2">
        <f ca="1">+TablaVentas[[#This Row],[SUBTOTAL]]+TablaVentas[[#This Row],[IGV]]</f>
        <v>90.235844268503342</v>
      </c>
    </row>
    <row r="3058" spans="1:11" x14ac:dyDescent="0.25">
      <c r="A3058" t="s">
        <v>3067</v>
      </c>
      <c r="B3058" s="6">
        <v>46001</v>
      </c>
      <c r="C3058" t="s">
        <v>10015</v>
      </c>
      <c r="D3058" t="s">
        <v>10017</v>
      </c>
      <c r="E3058">
        <v>20</v>
      </c>
      <c r="F3058">
        <f>+_xlfn.XLOOKUP(TablaVentas[[#This Row],[PRODUCTO FINANCIERO]],TablaPrecios[PRODUCTO FINANCIERO],TablaPrecios[PRECIO UNIT],0)</f>
        <v>9.9</v>
      </c>
      <c r="G3058" s="2">
        <f>+TablaVentas[[#This Row],[CANTIDAD]]*TablaVentas[[#This Row],[PRECIO UNITARIO]]</f>
        <v>198</v>
      </c>
      <c r="H3058" s="1">
        <f t="shared" ca="1" si="47"/>
        <v>0.11307854698445242</v>
      </c>
      <c r="I3058" s="2">
        <f ca="1">+TablaVentas[[#This Row],[VENTAL TOTAL]]-TablaVentas[[#This Row],[VENTAL TOTAL]]*TablaVentas[[#This Row],[DESCUENTO]]</f>
        <v>175.61044769707843</v>
      </c>
      <c r="J3058" s="2">
        <f ca="1">0.18*TablaVentas[[#This Row],[SUBTOTAL]]</f>
        <v>31.609880585474116</v>
      </c>
      <c r="K3058" s="2">
        <f ca="1">+TablaVentas[[#This Row],[SUBTOTAL]]+TablaVentas[[#This Row],[IGV]]</f>
        <v>207.22032828255254</v>
      </c>
    </row>
    <row r="3059" spans="1:11" x14ac:dyDescent="0.25">
      <c r="A3059" t="s">
        <v>3068</v>
      </c>
      <c r="B3059" s="6">
        <v>46228</v>
      </c>
      <c r="C3059" t="s">
        <v>10014</v>
      </c>
      <c r="D3059" t="s">
        <v>10018</v>
      </c>
      <c r="E3059">
        <v>16</v>
      </c>
      <c r="F3059">
        <f>+_xlfn.XLOOKUP(TablaVentas[[#This Row],[PRODUCTO FINANCIERO]],TablaPrecios[PRODUCTO FINANCIERO],TablaPrecios[PRECIO UNIT],0)</f>
        <v>14.9</v>
      </c>
      <c r="G3059" s="2">
        <f>+TablaVentas[[#This Row],[CANTIDAD]]*TablaVentas[[#This Row],[PRECIO UNITARIO]]</f>
        <v>238.4</v>
      </c>
      <c r="H3059" s="1">
        <f t="shared" ca="1" si="47"/>
        <v>0.12000295520578023</v>
      </c>
      <c r="I3059" s="2">
        <f ca="1">+TablaVentas[[#This Row],[VENTAL TOTAL]]-TablaVentas[[#This Row],[VENTAL TOTAL]]*TablaVentas[[#This Row],[DESCUENTO]]</f>
        <v>209.791295478942</v>
      </c>
      <c r="J3059" s="2">
        <f ca="1">0.18*TablaVentas[[#This Row],[SUBTOTAL]]</f>
        <v>37.762433186209556</v>
      </c>
      <c r="K3059" s="2">
        <f ca="1">+TablaVentas[[#This Row],[SUBTOTAL]]+TablaVentas[[#This Row],[IGV]]</f>
        <v>247.55372866515157</v>
      </c>
    </row>
    <row r="3060" spans="1:11" x14ac:dyDescent="0.25">
      <c r="A3060" t="s">
        <v>3069</v>
      </c>
      <c r="B3060" s="6">
        <v>45318</v>
      </c>
      <c r="C3060" t="s">
        <v>10016</v>
      </c>
      <c r="D3060" t="s">
        <v>10018</v>
      </c>
      <c r="E3060">
        <v>7</v>
      </c>
      <c r="F3060">
        <f>+_xlfn.XLOOKUP(TablaVentas[[#This Row],[PRODUCTO FINANCIERO]],TablaPrecios[PRODUCTO FINANCIERO],TablaPrecios[PRECIO UNIT],0)</f>
        <v>14.9</v>
      </c>
      <c r="G3060" s="2">
        <f>+TablaVentas[[#This Row],[CANTIDAD]]*TablaVentas[[#This Row],[PRECIO UNITARIO]]</f>
        <v>104.3</v>
      </c>
      <c r="H3060" s="1">
        <f t="shared" ca="1" si="47"/>
        <v>0.16810945732995003</v>
      </c>
      <c r="I3060" s="2">
        <f ca="1">+TablaVentas[[#This Row],[VENTAL TOTAL]]-TablaVentas[[#This Row],[VENTAL TOTAL]]*TablaVentas[[#This Row],[DESCUENTO]]</f>
        <v>86.766183600486215</v>
      </c>
      <c r="J3060" s="2">
        <f ca="1">0.18*TablaVentas[[#This Row],[SUBTOTAL]]</f>
        <v>15.617913048087518</v>
      </c>
      <c r="K3060" s="2">
        <f ca="1">+TablaVentas[[#This Row],[SUBTOTAL]]+TablaVentas[[#This Row],[IGV]]</f>
        <v>102.38409664857373</v>
      </c>
    </row>
    <row r="3061" spans="1:11" x14ac:dyDescent="0.25">
      <c r="A3061" t="s">
        <v>3070</v>
      </c>
      <c r="B3061" s="6">
        <v>46235</v>
      </c>
      <c r="C3061" t="s">
        <v>10012</v>
      </c>
      <c r="D3061" t="s">
        <v>10017</v>
      </c>
      <c r="E3061">
        <v>18</v>
      </c>
      <c r="F3061">
        <f>+_xlfn.XLOOKUP(TablaVentas[[#This Row],[PRODUCTO FINANCIERO]],TablaPrecios[PRODUCTO FINANCIERO],TablaPrecios[PRECIO UNIT],0)</f>
        <v>9.9</v>
      </c>
      <c r="G3061" s="2">
        <f>+TablaVentas[[#This Row],[CANTIDAD]]*TablaVentas[[#This Row],[PRECIO UNITARIO]]</f>
        <v>178.20000000000002</v>
      </c>
      <c r="H3061" s="1">
        <f t="shared" ca="1" si="47"/>
        <v>0.12058717257669861</v>
      </c>
      <c r="I3061" s="2">
        <f ca="1">+TablaVentas[[#This Row],[VENTAL TOTAL]]-TablaVentas[[#This Row],[VENTAL TOTAL]]*TablaVentas[[#This Row],[DESCUENTO]]</f>
        <v>156.71136584683234</v>
      </c>
      <c r="J3061" s="2">
        <f ca="1">0.18*TablaVentas[[#This Row],[SUBTOTAL]]</f>
        <v>28.208045852429819</v>
      </c>
      <c r="K3061" s="2">
        <f ca="1">+TablaVentas[[#This Row],[SUBTOTAL]]+TablaVentas[[#This Row],[IGV]]</f>
        <v>184.91941169926216</v>
      </c>
    </row>
    <row r="3062" spans="1:11" x14ac:dyDescent="0.25">
      <c r="A3062" t="s">
        <v>3071</v>
      </c>
      <c r="B3062" s="6">
        <v>46310</v>
      </c>
      <c r="C3062" t="s">
        <v>10014</v>
      </c>
      <c r="D3062" t="s">
        <v>10018</v>
      </c>
      <c r="E3062">
        <v>12</v>
      </c>
      <c r="F3062">
        <f>+_xlfn.XLOOKUP(TablaVentas[[#This Row],[PRODUCTO FINANCIERO]],TablaPrecios[PRODUCTO FINANCIERO],TablaPrecios[PRECIO UNIT],0)</f>
        <v>14.9</v>
      </c>
      <c r="G3062" s="2">
        <f>+TablaVentas[[#This Row],[CANTIDAD]]*TablaVentas[[#This Row],[PRECIO UNITARIO]]</f>
        <v>178.8</v>
      </c>
      <c r="H3062" s="1">
        <f t="shared" ca="1" si="47"/>
        <v>0.19613441910249108</v>
      </c>
      <c r="I3062" s="2">
        <f ca="1">+TablaVentas[[#This Row],[VENTAL TOTAL]]-TablaVentas[[#This Row],[VENTAL TOTAL]]*TablaVentas[[#This Row],[DESCUENTO]]</f>
        <v>143.7311658644746</v>
      </c>
      <c r="J3062" s="2">
        <f ca="1">0.18*TablaVentas[[#This Row],[SUBTOTAL]]</f>
        <v>25.871609855605428</v>
      </c>
      <c r="K3062" s="2">
        <f ca="1">+TablaVentas[[#This Row],[SUBTOTAL]]+TablaVentas[[#This Row],[IGV]]</f>
        <v>169.60277572008005</v>
      </c>
    </row>
    <row r="3063" spans="1:11" x14ac:dyDescent="0.25">
      <c r="A3063" t="s">
        <v>3072</v>
      </c>
      <c r="B3063" s="6">
        <v>45648</v>
      </c>
      <c r="C3063" t="s">
        <v>10013</v>
      </c>
      <c r="D3063" t="s">
        <v>10022</v>
      </c>
      <c r="E3063">
        <v>8</v>
      </c>
      <c r="F3063">
        <f>+_xlfn.XLOOKUP(TablaVentas[[#This Row],[PRODUCTO FINANCIERO]],TablaPrecios[PRODUCTO FINANCIERO],TablaPrecios[PRECIO UNIT],0)</f>
        <v>20.9</v>
      </c>
      <c r="G3063" s="2">
        <f>+TablaVentas[[#This Row],[CANTIDAD]]*TablaVentas[[#This Row],[PRECIO UNITARIO]]</f>
        <v>167.2</v>
      </c>
      <c r="H3063" s="1">
        <f t="shared" ca="1" si="47"/>
        <v>0.18475018761320486</v>
      </c>
      <c r="I3063" s="2">
        <f ca="1">+TablaVentas[[#This Row],[VENTAL TOTAL]]-TablaVentas[[#This Row],[VENTAL TOTAL]]*TablaVentas[[#This Row],[DESCUENTO]]</f>
        <v>136.30976863107213</v>
      </c>
      <c r="J3063" s="2">
        <f ca="1">0.18*TablaVentas[[#This Row],[SUBTOTAL]]</f>
        <v>24.535758353592982</v>
      </c>
      <c r="K3063" s="2">
        <f ca="1">+TablaVentas[[#This Row],[SUBTOTAL]]+TablaVentas[[#This Row],[IGV]]</f>
        <v>160.84552698466513</v>
      </c>
    </row>
    <row r="3064" spans="1:11" x14ac:dyDescent="0.25">
      <c r="A3064" t="s">
        <v>3073</v>
      </c>
      <c r="B3064" s="6">
        <v>45920</v>
      </c>
      <c r="C3064" t="s">
        <v>10016</v>
      </c>
      <c r="D3064" t="s">
        <v>10018</v>
      </c>
      <c r="E3064">
        <v>17</v>
      </c>
      <c r="F3064">
        <f>+_xlfn.XLOOKUP(TablaVentas[[#This Row],[PRODUCTO FINANCIERO]],TablaPrecios[PRODUCTO FINANCIERO],TablaPrecios[PRECIO UNIT],0)</f>
        <v>14.9</v>
      </c>
      <c r="G3064" s="2">
        <f>+TablaVentas[[#This Row],[CANTIDAD]]*TablaVentas[[#This Row],[PRECIO UNITARIO]]</f>
        <v>253.3</v>
      </c>
      <c r="H3064" s="1">
        <f t="shared" ca="1" si="47"/>
        <v>0.12002251878660243</v>
      </c>
      <c r="I3064" s="2">
        <f ca="1">+TablaVentas[[#This Row],[VENTAL TOTAL]]-TablaVentas[[#This Row],[VENTAL TOTAL]]*TablaVentas[[#This Row],[DESCUENTO]]</f>
        <v>222.89829599135362</v>
      </c>
      <c r="J3064" s="2">
        <f ca="1">0.18*TablaVentas[[#This Row],[SUBTOTAL]]</f>
        <v>40.121693278443651</v>
      </c>
      <c r="K3064" s="2">
        <f ca="1">+TablaVentas[[#This Row],[SUBTOTAL]]+TablaVentas[[#This Row],[IGV]]</f>
        <v>263.01998926979729</v>
      </c>
    </row>
    <row r="3065" spans="1:11" x14ac:dyDescent="0.25">
      <c r="A3065" t="s">
        <v>3074</v>
      </c>
      <c r="B3065" s="6">
        <v>45894</v>
      </c>
      <c r="C3065" t="s">
        <v>10016</v>
      </c>
      <c r="D3065" t="s">
        <v>10022</v>
      </c>
      <c r="E3065">
        <v>3</v>
      </c>
      <c r="F3065">
        <f>+_xlfn.XLOOKUP(TablaVentas[[#This Row],[PRODUCTO FINANCIERO]],TablaPrecios[PRODUCTO FINANCIERO],TablaPrecios[PRECIO UNIT],0)</f>
        <v>20.9</v>
      </c>
      <c r="G3065" s="2">
        <f>+TablaVentas[[#This Row],[CANTIDAD]]*TablaVentas[[#This Row],[PRECIO UNITARIO]]</f>
        <v>62.699999999999996</v>
      </c>
      <c r="H3065" s="1">
        <f t="shared" ca="1" si="47"/>
        <v>0.19271938360767044</v>
      </c>
      <c r="I3065" s="2">
        <f ca="1">+TablaVentas[[#This Row],[VENTAL TOTAL]]-TablaVentas[[#This Row],[VENTAL TOTAL]]*TablaVentas[[#This Row],[DESCUENTO]]</f>
        <v>50.616494647799058</v>
      </c>
      <c r="J3065" s="2">
        <f ca="1">0.18*TablaVentas[[#This Row],[SUBTOTAL]]</f>
        <v>9.1109690366038301</v>
      </c>
      <c r="K3065" s="2">
        <f ca="1">+TablaVentas[[#This Row],[SUBTOTAL]]+TablaVentas[[#This Row],[IGV]]</f>
        <v>59.727463684402892</v>
      </c>
    </row>
    <row r="3066" spans="1:11" x14ac:dyDescent="0.25">
      <c r="A3066" t="s">
        <v>3075</v>
      </c>
      <c r="B3066" s="6">
        <v>46340</v>
      </c>
      <c r="C3066" t="s">
        <v>10013</v>
      </c>
      <c r="D3066" t="s">
        <v>10022</v>
      </c>
      <c r="E3066">
        <v>5</v>
      </c>
      <c r="F3066">
        <f>+_xlfn.XLOOKUP(TablaVentas[[#This Row],[PRODUCTO FINANCIERO]],TablaPrecios[PRODUCTO FINANCIERO],TablaPrecios[PRECIO UNIT],0)</f>
        <v>20.9</v>
      </c>
      <c r="G3066" s="2">
        <f>+TablaVentas[[#This Row],[CANTIDAD]]*TablaVentas[[#This Row],[PRECIO UNITARIO]]</f>
        <v>104.5</v>
      </c>
      <c r="H3066" s="1">
        <f t="shared" ca="1" si="47"/>
        <v>0.16038293242910887</v>
      </c>
      <c r="I3066" s="2">
        <f ca="1">+TablaVentas[[#This Row],[VENTAL TOTAL]]-TablaVentas[[#This Row],[VENTAL TOTAL]]*TablaVentas[[#This Row],[DESCUENTO]]</f>
        <v>87.739983561158127</v>
      </c>
      <c r="J3066" s="2">
        <f ca="1">0.18*TablaVentas[[#This Row],[SUBTOTAL]]</f>
        <v>15.793197041008462</v>
      </c>
      <c r="K3066" s="2">
        <f ca="1">+TablaVentas[[#This Row],[SUBTOTAL]]+TablaVentas[[#This Row],[IGV]]</f>
        <v>103.5331806021666</v>
      </c>
    </row>
    <row r="3067" spans="1:11" x14ac:dyDescent="0.25">
      <c r="A3067" t="s">
        <v>3076</v>
      </c>
      <c r="B3067" s="6">
        <v>45667</v>
      </c>
      <c r="C3067" t="s">
        <v>10016</v>
      </c>
      <c r="D3067" t="s">
        <v>10020</v>
      </c>
      <c r="E3067">
        <v>19</v>
      </c>
      <c r="F3067">
        <f>+_xlfn.XLOOKUP(TablaVentas[[#This Row],[PRODUCTO FINANCIERO]],TablaPrecios[PRODUCTO FINANCIERO],TablaPrecios[PRECIO UNIT],0)</f>
        <v>14.9</v>
      </c>
      <c r="G3067" s="2">
        <f>+TablaVentas[[#This Row],[CANTIDAD]]*TablaVentas[[#This Row],[PRECIO UNITARIO]]</f>
        <v>283.10000000000002</v>
      </c>
      <c r="H3067" s="1">
        <f t="shared" ca="1" si="47"/>
        <v>0.14730820379989934</v>
      </c>
      <c r="I3067" s="2">
        <f ca="1">+TablaVentas[[#This Row],[VENTAL TOTAL]]-TablaVentas[[#This Row],[VENTAL TOTAL]]*TablaVentas[[#This Row],[DESCUENTO]]</f>
        <v>241.39704750424852</v>
      </c>
      <c r="J3067" s="2">
        <f ca="1">0.18*TablaVentas[[#This Row],[SUBTOTAL]]</f>
        <v>43.45146855076473</v>
      </c>
      <c r="K3067" s="2">
        <f ca="1">+TablaVentas[[#This Row],[SUBTOTAL]]+TablaVentas[[#This Row],[IGV]]</f>
        <v>284.84851605501325</v>
      </c>
    </row>
    <row r="3068" spans="1:11" x14ac:dyDescent="0.25">
      <c r="A3068" t="s">
        <v>3077</v>
      </c>
      <c r="B3068" s="6">
        <v>45960</v>
      </c>
      <c r="C3068" t="s">
        <v>10012</v>
      </c>
      <c r="D3068" t="s">
        <v>10022</v>
      </c>
      <c r="E3068">
        <v>4</v>
      </c>
      <c r="F3068">
        <f>+_xlfn.XLOOKUP(TablaVentas[[#This Row],[PRODUCTO FINANCIERO]],TablaPrecios[PRODUCTO FINANCIERO],TablaPrecios[PRECIO UNIT],0)</f>
        <v>20.9</v>
      </c>
      <c r="G3068" s="2">
        <f>+TablaVentas[[#This Row],[CANTIDAD]]*TablaVentas[[#This Row],[PRECIO UNITARIO]]</f>
        <v>83.6</v>
      </c>
      <c r="H3068" s="1">
        <f t="shared" ca="1" si="47"/>
        <v>0.14343966804174949</v>
      </c>
      <c r="I3068" s="2">
        <f ca="1">+TablaVentas[[#This Row],[VENTAL TOTAL]]-TablaVentas[[#This Row],[VENTAL TOTAL]]*TablaVentas[[#This Row],[DESCUENTO]]</f>
        <v>71.608443751709743</v>
      </c>
      <c r="J3068" s="2">
        <f ca="1">0.18*TablaVentas[[#This Row],[SUBTOTAL]]</f>
        <v>12.889519875307753</v>
      </c>
      <c r="K3068" s="2">
        <f ca="1">+TablaVentas[[#This Row],[SUBTOTAL]]+TablaVentas[[#This Row],[IGV]]</f>
        <v>84.497963627017498</v>
      </c>
    </row>
    <row r="3069" spans="1:11" x14ac:dyDescent="0.25">
      <c r="A3069" t="s">
        <v>3078</v>
      </c>
      <c r="B3069" s="6">
        <v>45478</v>
      </c>
      <c r="C3069" t="s">
        <v>10012</v>
      </c>
      <c r="D3069" t="s">
        <v>10018</v>
      </c>
      <c r="E3069">
        <v>13</v>
      </c>
      <c r="F3069">
        <f>+_xlfn.XLOOKUP(TablaVentas[[#This Row],[PRODUCTO FINANCIERO]],TablaPrecios[PRODUCTO FINANCIERO],TablaPrecios[PRECIO UNIT],0)</f>
        <v>14.9</v>
      </c>
      <c r="G3069" s="2">
        <f>+TablaVentas[[#This Row],[CANTIDAD]]*TablaVentas[[#This Row],[PRECIO UNITARIO]]</f>
        <v>193.70000000000002</v>
      </c>
      <c r="H3069" s="1">
        <f t="shared" ca="1" si="47"/>
        <v>0.10776385865994692</v>
      </c>
      <c r="I3069" s="2">
        <f ca="1">+TablaVentas[[#This Row],[VENTAL TOTAL]]-TablaVentas[[#This Row],[VENTAL TOTAL]]*TablaVentas[[#This Row],[DESCUENTO]]</f>
        <v>172.82614057756831</v>
      </c>
      <c r="J3069" s="2">
        <f ca="1">0.18*TablaVentas[[#This Row],[SUBTOTAL]]</f>
        <v>31.108705303962296</v>
      </c>
      <c r="K3069" s="2">
        <f ca="1">+TablaVentas[[#This Row],[SUBTOTAL]]+TablaVentas[[#This Row],[IGV]]</f>
        <v>203.93484588153061</v>
      </c>
    </row>
    <row r="3070" spans="1:11" x14ac:dyDescent="0.25">
      <c r="A3070" t="s">
        <v>3079</v>
      </c>
      <c r="B3070" s="6">
        <v>45675</v>
      </c>
      <c r="C3070" t="s">
        <v>10013</v>
      </c>
      <c r="D3070" t="s">
        <v>10017</v>
      </c>
      <c r="E3070">
        <v>15</v>
      </c>
      <c r="F3070">
        <f>+_xlfn.XLOOKUP(TablaVentas[[#This Row],[PRODUCTO FINANCIERO]],TablaPrecios[PRODUCTO FINANCIERO],TablaPrecios[PRECIO UNIT],0)</f>
        <v>9.9</v>
      </c>
      <c r="G3070" s="2">
        <f>+TablaVentas[[#This Row],[CANTIDAD]]*TablaVentas[[#This Row],[PRECIO UNITARIO]]</f>
        <v>148.5</v>
      </c>
      <c r="H3070" s="1">
        <f t="shared" ca="1" si="47"/>
        <v>0.12730696986924042</v>
      </c>
      <c r="I3070" s="2">
        <f ca="1">+TablaVentas[[#This Row],[VENTAL TOTAL]]-TablaVentas[[#This Row],[VENTAL TOTAL]]*TablaVentas[[#This Row],[DESCUENTO]]</f>
        <v>129.5949149744178</v>
      </c>
      <c r="J3070" s="2">
        <f ca="1">0.18*TablaVentas[[#This Row],[SUBTOTAL]]</f>
        <v>23.327084695395204</v>
      </c>
      <c r="K3070" s="2">
        <f ca="1">+TablaVentas[[#This Row],[SUBTOTAL]]+TablaVentas[[#This Row],[IGV]]</f>
        <v>152.921999669813</v>
      </c>
    </row>
    <row r="3071" spans="1:11" x14ac:dyDescent="0.25">
      <c r="A3071" t="s">
        <v>3080</v>
      </c>
      <c r="B3071" s="6">
        <v>45399</v>
      </c>
      <c r="C3071" t="s">
        <v>10013</v>
      </c>
      <c r="D3071" t="s">
        <v>10022</v>
      </c>
      <c r="E3071">
        <v>17</v>
      </c>
      <c r="F3071">
        <f>+_xlfn.XLOOKUP(TablaVentas[[#This Row],[PRODUCTO FINANCIERO]],TablaPrecios[PRODUCTO FINANCIERO],TablaPrecios[PRECIO UNIT],0)</f>
        <v>20.9</v>
      </c>
      <c r="G3071" s="2">
        <f>+TablaVentas[[#This Row],[CANTIDAD]]*TablaVentas[[#This Row],[PRECIO UNITARIO]]</f>
        <v>355.29999999999995</v>
      </c>
      <c r="H3071" s="1">
        <f t="shared" ca="1" si="47"/>
        <v>0.10200436080249962</v>
      </c>
      <c r="I3071" s="2">
        <f ca="1">+TablaVentas[[#This Row],[VENTAL TOTAL]]-TablaVentas[[#This Row],[VENTAL TOTAL]]*TablaVentas[[#This Row],[DESCUENTO]]</f>
        <v>319.05785060687185</v>
      </c>
      <c r="J3071" s="2">
        <f ca="1">0.18*TablaVentas[[#This Row],[SUBTOTAL]]</f>
        <v>57.43041310923693</v>
      </c>
      <c r="K3071" s="2">
        <f ca="1">+TablaVentas[[#This Row],[SUBTOTAL]]+TablaVentas[[#This Row],[IGV]]</f>
        <v>376.4882637161088</v>
      </c>
    </row>
    <row r="3072" spans="1:11" x14ac:dyDescent="0.25">
      <c r="A3072" t="s">
        <v>3081</v>
      </c>
      <c r="B3072" s="6">
        <v>46288</v>
      </c>
      <c r="C3072" t="s">
        <v>10014</v>
      </c>
      <c r="D3072" t="s">
        <v>10018</v>
      </c>
      <c r="E3072">
        <v>11</v>
      </c>
      <c r="F3072">
        <f>+_xlfn.XLOOKUP(TablaVentas[[#This Row],[PRODUCTO FINANCIERO]],TablaPrecios[PRODUCTO FINANCIERO],TablaPrecios[PRECIO UNIT],0)</f>
        <v>14.9</v>
      </c>
      <c r="G3072" s="2">
        <f>+TablaVentas[[#This Row],[CANTIDAD]]*TablaVentas[[#This Row],[PRECIO UNITARIO]]</f>
        <v>163.9</v>
      </c>
      <c r="H3072" s="1">
        <f t="shared" ca="1" si="47"/>
        <v>0.19745924640854809</v>
      </c>
      <c r="I3072" s="2">
        <f ca="1">+TablaVentas[[#This Row],[VENTAL TOTAL]]-TablaVentas[[#This Row],[VENTAL TOTAL]]*TablaVentas[[#This Row],[DESCUENTO]]</f>
        <v>131.53642951363898</v>
      </c>
      <c r="J3072" s="2">
        <f ca="1">0.18*TablaVentas[[#This Row],[SUBTOTAL]]</f>
        <v>23.676557312455014</v>
      </c>
      <c r="K3072" s="2">
        <f ca="1">+TablaVentas[[#This Row],[SUBTOTAL]]+TablaVentas[[#This Row],[IGV]]</f>
        <v>155.21298682609398</v>
      </c>
    </row>
    <row r="3073" spans="1:11" x14ac:dyDescent="0.25">
      <c r="A3073" t="s">
        <v>3082</v>
      </c>
      <c r="B3073" s="6">
        <v>45585</v>
      </c>
      <c r="C3073" t="s">
        <v>10014</v>
      </c>
      <c r="D3073" t="s">
        <v>10019</v>
      </c>
      <c r="E3073">
        <v>18</v>
      </c>
      <c r="F3073">
        <f>+_xlfn.XLOOKUP(TablaVentas[[#This Row],[PRODUCTO FINANCIERO]],TablaPrecios[PRODUCTO FINANCIERO],TablaPrecios[PRECIO UNIT],0)</f>
        <v>9.9</v>
      </c>
      <c r="G3073" s="2">
        <f>+TablaVentas[[#This Row],[CANTIDAD]]*TablaVentas[[#This Row],[PRECIO UNITARIO]]</f>
        <v>178.20000000000002</v>
      </c>
      <c r="H3073" s="1">
        <f t="shared" ca="1" si="47"/>
        <v>0.15859788935235575</v>
      </c>
      <c r="I3073" s="2">
        <f ca="1">+TablaVentas[[#This Row],[VENTAL TOTAL]]-TablaVentas[[#This Row],[VENTAL TOTAL]]*TablaVentas[[#This Row],[DESCUENTO]]</f>
        <v>149.93785611741021</v>
      </c>
      <c r="J3073" s="2">
        <f ca="1">0.18*TablaVentas[[#This Row],[SUBTOTAL]]</f>
        <v>26.988814101133837</v>
      </c>
      <c r="K3073" s="2">
        <f ca="1">+TablaVentas[[#This Row],[SUBTOTAL]]+TablaVentas[[#This Row],[IGV]]</f>
        <v>176.92667021854405</v>
      </c>
    </row>
    <row r="3074" spans="1:11" x14ac:dyDescent="0.25">
      <c r="A3074" t="s">
        <v>3083</v>
      </c>
      <c r="B3074" s="6">
        <v>46230</v>
      </c>
      <c r="C3074" t="s">
        <v>10016</v>
      </c>
      <c r="D3074" t="s">
        <v>10018</v>
      </c>
      <c r="E3074">
        <v>8</v>
      </c>
      <c r="F3074">
        <f>+_xlfn.XLOOKUP(TablaVentas[[#This Row],[PRODUCTO FINANCIERO]],TablaPrecios[PRODUCTO FINANCIERO],TablaPrecios[PRECIO UNIT],0)</f>
        <v>14.9</v>
      </c>
      <c r="G3074" s="2">
        <f>+TablaVentas[[#This Row],[CANTIDAD]]*TablaVentas[[#This Row],[PRECIO UNITARIO]]</f>
        <v>119.2</v>
      </c>
      <c r="H3074" s="1">
        <f t="shared" ref="H3074:H3137" ca="1" si="48">+RAND()*0.1+0.1</f>
        <v>0.19620800733261212</v>
      </c>
      <c r="I3074" s="2">
        <f ca="1">+TablaVentas[[#This Row],[VENTAL TOTAL]]-TablaVentas[[#This Row],[VENTAL TOTAL]]*TablaVentas[[#This Row],[DESCUENTO]]</f>
        <v>95.812005525952642</v>
      </c>
      <c r="J3074" s="2">
        <f ca="1">0.18*TablaVentas[[#This Row],[SUBTOTAL]]</f>
        <v>17.246160994671474</v>
      </c>
      <c r="K3074" s="2">
        <f ca="1">+TablaVentas[[#This Row],[SUBTOTAL]]+TablaVentas[[#This Row],[IGV]]</f>
        <v>113.05816652062411</v>
      </c>
    </row>
    <row r="3075" spans="1:11" x14ac:dyDescent="0.25">
      <c r="A3075" t="s">
        <v>3084</v>
      </c>
      <c r="B3075" s="6">
        <v>45654</v>
      </c>
      <c r="C3075" t="s">
        <v>10014</v>
      </c>
      <c r="D3075" t="s">
        <v>10019</v>
      </c>
      <c r="E3075">
        <v>9</v>
      </c>
      <c r="F3075">
        <f>+_xlfn.XLOOKUP(TablaVentas[[#This Row],[PRODUCTO FINANCIERO]],TablaPrecios[PRODUCTO FINANCIERO],TablaPrecios[PRECIO UNIT],0)</f>
        <v>9.9</v>
      </c>
      <c r="G3075" s="2">
        <f>+TablaVentas[[#This Row],[CANTIDAD]]*TablaVentas[[#This Row],[PRECIO UNITARIO]]</f>
        <v>89.100000000000009</v>
      </c>
      <c r="H3075" s="1">
        <f t="shared" ca="1" si="48"/>
        <v>0.14095979589430452</v>
      </c>
      <c r="I3075" s="2">
        <f ca="1">+TablaVentas[[#This Row],[VENTAL TOTAL]]-TablaVentas[[#This Row],[VENTAL TOTAL]]*TablaVentas[[#This Row],[DESCUENTO]]</f>
        <v>76.540482185817467</v>
      </c>
      <c r="J3075" s="2">
        <f ca="1">0.18*TablaVentas[[#This Row],[SUBTOTAL]]</f>
        <v>13.777286793447143</v>
      </c>
      <c r="K3075" s="2">
        <f ca="1">+TablaVentas[[#This Row],[SUBTOTAL]]+TablaVentas[[#This Row],[IGV]]</f>
        <v>90.317768979264613</v>
      </c>
    </row>
    <row r="3076" spans="1:11" x14ac:dyDescent="0.25">
      <c r="A3076" t="s">
        <v>3085</v>
      </c>
      <c r="B3076" s="6">
        <v>45528</v>
      </c>
      <c r="C3076" t="s">
        <v>10011</v>
      </c>
      <c r="D3076" t="s">
        <v>10022</v>
      </c>
      <c r="E3076">
        <v>17</v>
      </c>
      <c r="F3076">
        <f>+_xlfn.XLOOKUP(TablaVentas[[#This Row],[PRODUCTO FINANCIERO]],TablaPrecios[PRODUCTO FINANCIERO],TablaPrecios[PRECIO UNIT],0)</f>
        <v>20.9</v>
      </c>
      <c r="G3076" s="2">
        <f>+TablaVentas[[#This Row],[CANTIDAD]]*TablaVentas[[#This Row],[PRECIO UNITARIO]]</f>
        <v>355.29999999999995</v>
      </c>
      <c r="H3076" s="1">
        <f t="shared" ca="1" si="48"/>
        <v>0.15550232685208953</v>
      </c>
      <c r="I3076" s="2">
        <f ca="1">+TablaVentas[[#This Row],[VENTAL TOTAL]]-TablaVentas[[#This Row],[VENTAL TOTAL]]*TablaVentas[[#This Row],[DESCUENTO]]</f>
        <v>300.05002326945254</v>
      </c>
      <c r="J3076" s="2">
        <f ca="1">0.18*TablaVentas[[#This Row],[SUBTOTAL]]</f>
        <v>54.009004188501457</v>
      </c>
      <c r="K3076" s="2">
        <f ca="1">+TablaVentas[[#This Row],[SUBTOTAL]]+TablaVentas[[#This Row],[IGV]]</f>
        <v>354.05902745795402</v>
      </c>
    </row>
    <row r="3077" spans="1:11" x14ac:dyDescent="0.25">
      <c r="A3077" t="s">
        <v>3086</v>
      </c>
      <c r="B3077" s="6">
        <v>45786</v>
      </c>
      <c r="C3077" t="s">
        <v>10013</v>
      </c>
      <c r="D3077" t="s">
        <v>10020</v>
      </c>
      <c r="E3077">
        <v>4</v>
      </c>
      <c r="F3077">
        <f>+_xlfn.XLOOKUP(TablaVentas[[#This Row],[PRODUCTO FINANCIERO]],TablaPrecios[PRODUCTO FINANCIERO],TablaPrecios[PRECIO UNIT],0)</f>
        <v>14.9</v>
      </c>
      <c r="G3077" s="2">
        <f>+TablaVentas[[#This Row],[CANTIDAD]]*TablaVentas[[#This Row],[PRECIO UNITARIO]]</f>
        <v>59.6</v>
      </c>
      <c r="H3077" s="1">
        <f t="shared" ca="1" si="48"/>
        <v>0.19384464928052766</v>
      </c>
      <c r="I3077" s="2">
        <f ca="1">+TablaVentas[[#This Row],[VENTAL TOTAL]]-TablaVentas[[#This Row],[VENTAL TOTAL]]*TablaVentas[[#This Row],[DESCUENTO]]</f>
        <v>48.046858902880551</v>
      </c>
      <c r="J3077" s="2">
        <f ca="1">0.18*TablaVentas[[#This Row],[SUBTOTAL]]</f>
        <v>8.648434602518499</v>
      </c>
      <c r="K3077" s="2">
        <f ca="1">+TablaVentas[[#This Row],[SUBTOTAL]]+TablaVentas[[#This Row],[IGV]]</f>
        <v>56.69529350539905</v>
      </c>
    </row>
    <row r="3078" spans="1:11" x14ac:dyDescent="0.25">
      <c r="A3078" t="s">
        <v>3087</v>
      </c>
      <c r="B3078" s="6">
        <v>45818</v>
      </c>
      <c r="C3078" t="s">
        <v>10016</v>
      </c>
      <c r="D3078" t="s">
        <v>10020</v>
      </c>
      <c r="E3078">
        <v>8</v>
      </c>
      <c r="F3078">
        <f>+_xlfn.XLOOKUP(TablaVentas[[#This Row],[PRODUCTO FINANCIERO]],TablaPrecios[PRODUCTO FINANCIERO],TablaPrecios[PRECIO UNIT],0)</f>
        <v>14.9</v>
      </c>
      <c r="G3078" s="2">
        <f>+TablaVentas[[#This Row],[CANTIDAD]]*TablaVentas[[#This Row],[PRECIO UNITARIO]]</f>
        <v>119.2</v>
      </c>
      <c r="H3078" s="1">
        <f t="shared" ca="1" si="48"/>
        <v>0.14085327344577364</v>
      </c>
      <c r="I3078" s="2">
        <f ca="1">+TablaVentas[[#This Row],[VENTAL TOTAL]]-TablaVentas[[#This Row],[VENTAL TOTAL]]*TablaVentas[[#This Row],[DESCUENTO]]</f>
        <v>102.41028980526379</v>
      </c>
      <c r="J3078" s="2">
        <f ca="1">0.18*TablaVentas[[#This Row],[SUBTOTAL]]</f>
        <v>18.433852164947481</v>
      </c>
      <c r="K3078" s="2">
        <f ca="1">+TablaVentas[[#This Row],[SUBTOTAL]]+TablaVentas[[#This Row],[IGV]]</f>
        <v>120.84414197021127</v>
      </c>
    </row>
    <row r="3079" spans="1:11" x14ac:dyDescent="0.25">
      <c r="A3079" t="s">
        <v>3088</v>
      </c>
      <c r="B3079" s="6">
        <v>45793</v>
      </c>
      <c r="C3079" t="s">
        <v>10016</v>
      </c>
      <c r="D3079" t="s">
        <v>10019</v>
      </c>
      <c r="E3079">
        <v>14</v>
      </c>
      <c r="F3079">
        <f>+_xlfn.XLOOKUP(TablaVentas[[#This Row],[PRODUCTO FINANCIERO]],TablaPrecios[PRODUCTO FINANCIERO],TablaPrecios[PRECIO UNIT],0)</f>
        <v>9.9</v>
      </c>
      <c r="G3079" s="2">
        <f>+TablaVentas[[#This Row],[CANTIDAD]]*TablaVentas[[#This Row],[PRECIO UNITARIO]]</f>
        <v>138.6</v>
      </c>
      <c r="H3079" s="1">
        <f t="shared" ca="1" si="48"/>
        <v>0.14643518145179213</v>
      </c>
      <c r="I3079" s="2">
        <f ca="1">+TablaVentas[[#This Row],[VENTAL TOTAL]]-TablaVentas[[#This Row],[VENTAL TOTAL]]*TablaVentas[[#This Row],[DESCUENTO]]</f>
        <v>118.30408385078161</v>
      </c>
      <c r="J3079" s="2">
        <f ca="1">0.18*TablaVentas[[#This Row],[SUBTOTAL]]</f>
        <v>21.294735093140687</v>
      </c>
      <c r="K3079" s="2">
        <f ca="1">+TablaVentas[[#This Row],[SUBTOTAL]]+TablaVentas[[#This Row],[IGV]]</f>
        <v>139.59881894392231</v>
      </c>
    </row>
    <row r="3080" spans="1:11" x14ac:dyDescent="0.25">
      <c r="A3080" t="s">
        <v>3089</v>
      </c>
      <c r="B3080" s="6">
        <v>45707</v>
      </c>
      <c r="C3080" t="s">
        <v>10015</v>
      </c>
      <c r="D3080" t="s">
        <v>10019</v>
      </c>
      <c r="E3080">
        <v>3</v>
      </c>
      <c r="F3080">
        <f>+_xlfn.XLOOKUP(TablaVentas[[#This Row],[PRODUCTO FINANCIERO]],TablaPrecios[PRODUCTO FINANCIERO],TablaPrecios[PRECIO UNIT],0)</f>
        <v>9.9</v>
      </c>
      <c r="G3080" s="2">
        <f>+TablaVentas[[#This Row],[CANTIDAD]]*TablaVentas[[#This Row],[PRECIO UNITARIO]]</f>
        <v>29.700000000000003</v>
      </c>
      <c r="H3080" s="1">
        <f t="shared" ca="1" si="48"/>
        <v>0.16289235728629592</v>
      </c>
      <c r="I3080" s="2">
        <f ca="1">+TablaVentas[[#This Row],[VENTAL TOTAL]]-TablaVentas[[#This Row],[VENTAL TOTAL]]*TablaVentas[[#This Row],[DESCUENTO]]</f>
        <v>24.862096988597013</v>
      </c>
      <c r="J3080" s="2">
        <f ca="1">0.18*TablaVentas[[#This Row],[SUBTOTAL]]</f>
        <v>4.4751774579474626</v>
      </c>
      <c r="K3080" s="2">
        <f ca="1">+TablaVentas[[#This Row],[SUBTOTAL]]+TablaVentas[[#This Row],[IGV]]</f>
        <v>29.337274446544477</v>
      </c>
    </row>
    <row r="3081" spans="1:11" x14ac:dyDescent="0.25">
      <c r="A3081" t="s">
        <v>3090</v>
      </c>
      <c r="B3081" s="6">
        <v>45329</v>
      </c>
      <c r="C3081" t="s">
        <v>10013</v>
      </c>
      <c r="D3081" t="s">
        <v>10018</v>
      </c>
      <c r="E3081">
        <v>4</v>
      </c>
      <c r="F3081">
        <f>+_xlfn.XLOOKUP(TablaVentas[[#This Row],[PRODUCTO FINANCIERO]],TablaPrecios[PRODUCTO FINANCIERO],TablaPrecios[PRECIO UNIT],0)</f>
        <v>14.9</v>
      </c>
      <c r="G3081" s="2">
        <f>+TablaVentas[[#This Row],[CANTIDAD]]*TablaVentas[[#This Row],[PRECIO UNITARIO]]</f>
        <v>59.6</v>
      </c>
      <c r="H3081" s="1">
        <f t="shared" ca="1" si="48"/>
        <v>0.15384452281520036</v>
      </c>
      <c r="I3081" s="2">
        <f ca="1">+TablaVentas[[#This Row],[VENTAL TOTAL]]-TablaVentas[[#This Row],[VENTAL TOTAL]]*TablaVentas[[#This Row],[DESCUENTO]]</f>
        <v>50.430866440214061</v>
      </c>
      <c r="J3081" s="2">
        <f ca="1">0.18*TablaVentas[[#This Row],[SUBTOTAL]]</f>
        <v>9.0775559592385306</v>
      </c>
      <c r="K3081" s="2">
        <f ca="1">+TablaVentas[[#This Row],[SUBTOTAL]]+TablaVentas[[#This Row],[IGV]]</f>
        <v>59.508422399452591</v>
      </c>
    </row>
    <row r="3082" spans="1:11" x14ac:dyDescent="0.25">
      <c r="A3082" t="s">
        <v>3091</v>
      </c>
      <c r="B3082" s="6">
        <v>46072</v>
      </c>
      <c r="C3082" t="s">
        <v>10016</v>
      </c>
      <c r="D3082" t="s">
        <v>10019</v>
      </c>
      <c r="E3082">
        <v>6</v>
      </c>
      <c r="F3082">
        <f>+_xlfn.XLOOKUP(TablaVentas[[#This Row],[PRODUCTO FINANCIERO]],TablaPrecios[PRODUCTO FINANCIERO],TablaPrecios[PRECIO UNIT],0)</f>
        <v>9.9</v>
      </c>
      <c r="G3082" s="2">
        <f>+TablaVentas[[#This Row],[CANTIDAD]]*TablaVentas[[#This Row],[PRECIO UNITARIO]]</f>
        <v>59.400000000000006</v>
      </c>
      <c r="H3082" s="1">
        <f t="shared" ca="1" si="48"/>
        <v>0.13822941703294905</v>
      </c>
      <c r="I3082" s="2">
        <f ca="1">+TablaVentas[[#This Row],[VENTAL TOTAL]]-TablaVentas[[#This Row],[VENTAL TOTAL]]*TablaVentas[[#This Row],[DESCUENTO]]</f>
        <v>51.189172628242829</v>
      </c>
      <c r="J3082" s="2">
        <f ca="1">0.18*TablaVentas[[#This Row],[SUBTOTAL]]</f>
        <v>9.2140510730837093</v>
      </c>
      <c r="K3082" s="2">
        <f ca="1">+TablaVentas[[#This Row],[SUBTOTAL]]+TablaVentas[[#This Row],[IGV]]</f>
        <v>60.403223701326539</v>
      </c>
    </row>
    <row r="3083" spans="1:11" x14ac:dyDescent="0.25">
      <c r="A3083" t="s">
        <v>3092</v>
      </c>
      <c r="B3083" s="6">
        <v>46320</v>
      </c>
      <c r="C3083" t="s">
        <v>10012</v>
      </c>
      <c r="D3083" t="s">
        <v>10017</v>
      </c>
      <c r="E3083">
        <v>8</v>
      </c>
      <c r="F3083">
        <f>+_xlfn.XLOOKUP(TablaVentas[[#This Row],[PRODUCTO FINANCIERO]],TablaPrecios[PRODUCTO FINANCIERO],TablaPrecios[PRECIO UNIT],0)</f>
        <v>9.9</v>
      </c>
      <c r="G3083" s="2">
        <f>+TablaVentas[[#This Row],[CANTIDAD]]*TablaVentas[[#This Row],[PRECIO UNITARIO]]</f>
        <v>79.2</v>
      </c>
      <c r="H3083" s="1">
        <f t="shared" ca="1" si="48"/>
        <v>0.10103952868241292</v>
      </c>
      <c r="I3083" s="2">
        <f ca="1">+TablaVentas[[#This Row],[VENTAL TOTAL]]-TablaVentas[[#This Row],[VENTAL TOTAL]]*TablaVentas[[#This Row],[DESCUENTO]]</f>
        <v>71.197669328352902</v>
      </c>
      <c r="J3083" s="2">
        <f ca="1">0.18*TablaVentas[[#This Row],[SUBTOTAL]]</f>
        <v>12.815580479103522</v>
      </c>
      <c r="K3083" s="2">
        <f ca="1">+TablaVentas[[#This Row],[SUBTOTAL]]+TablaVentas[[#This Row],[IGV]]</f>
        <v>84.013249807456418</v>
      </c>
    </row>
    <row r="3084" spans="1:11" x14ac:dyDescent="0.25">
      <c r="A3084" t="s">
        <v>3093</v>
      </c>
      <c r="B3084" s="6">
        <v>45995</v>
      </c>
      <c r="C3084" t="s">
        <v>10014</v>
      </c>
      <c r="D3084" t="s">
        <v>10022</v>
      </c>
      <c r="E3084">
        <v>18</v>
      </c>
      <c r="F3084">
        <f>+_xlfn.XLOOKUP(TablaVentas[[#This Row],[PRODUCTO FINANCIERO]],TablaPrecios[PRODUCTO FINANCIERO],TablaPrecios[PRECIO UNIT],0)</f>
        <v>20.9</v>
      </c>
      <c r="G3084" s="2">
        <f>+TablaVentas[[#This Row],[CANTIDAD]]*TablaVentas[[#This Row],[PRECIO UNITARIO]]</f>
        <v>376.2</v>
      </c>
      <c r="H3084" s="1">
        <f t="shared" ca="1" si="48"/>
        <v>0.1009927207003567</v>
      </c>
      <c r="I3084" s="2">
        <f ca="1">+TablaVentas[[#This Row],[VENTAL TOTAL]]-TablaVentas[[#This Row],[VENTAL TOTAL]]*TablaVentas[[#This Row],[DESCUENTO]]</f>
        <v>338.20653847252578</v>
      </c>
      <c r="J3084" s="2">
        <f ca="1">0.18*TablaVentas[[#This Row],[SUBTOTAL]]</f>
        <v>60.877176925054641</v>
      </c>
      <c r="K3084" s="2">
        <f ca="1">+TablaVentas[[#This Row],[SUBTOTAL]]+TablaVentas[[#This Row],[IGV]]</f>
        <v>399.08371539758042</v>
      </c>
    </row>
    <row r="3085" spans="1:11" x14ac:dyDescent="0.25">
      <c r="A3085" t="s">
        <v>3094</v>
      </c>
      <c r="B3085" s="6">
        <v>46322</v>
      </c>
      <c r="C3085" t="s">
        <v>10013</v>
      </c>
      <c r="D3085" t="s">
        <v>10019</v>
      </c>
      <c r="E3085">
        <v>12</v>
      </c>
      <c r="F3085">
        <f>+_xlfn.XLOOKUP(TablaVentas[[#This Row],[PRODUCTO FINANCIERO]],TablaPrecios[PRODUCTO FINANCIERO],TablaPrecios[PRECIO UNIT],0)</f>
        <v>9.9</v>
      </c>
      <c r="G3085" s="2">
        <f>+TablaVentas[[#This Row],[CANTIDAD]]*TablaVentas[[#This Row],[PRECIO UNITARIO]]</f>
        <v>118.80000000000001</v>
      </c>
      <c r="H3085" s="1">
        <f t="shared" ca="1" si="48"/>
        <v>0.14450331610786732</v>
      </c>
      <c r="I3085" s="2">
        <f ca="1">+TablaVentas[[#This Row],[VENTAL TOTAL]]-TablaVentas[[#This Row],[VENTAL TOTAL]]*TablaVentas[[#This Row],[DESCUENTO]]</f>
        <v>101.63300604638538</v>
      </c>
      <c r="J3085" s="2">
        <f ca="1">0.18*TablaVentas[[#This Row],[SUBTOTAL]]</f>
        <v>18.293941088349367</v>
      </c>
      <c r="K3085" s="2">
        <f ca="1">+TablaVentas[[#This Row],[SUBTOTAL]]+TablaVentas[[#This Row],[IGV]]</f>
        <v>119.92694713473475</v>
      </c>
    </row>
    <row r="3086" spans="1:11" x14ac:dyDescent="0.25">
      <c r="A3086" t="s">
        <v>3095</v>
      </c>
      <c r="B3086" s="6">
        <v>45538</v>
      </c>
      <c r="C3086" t="s">
        <v>10014</v>
      </c>
      <c r="D3086" t="s">
        <v>10022</v>
      </c>
      <c r="E3086">
        <v>16</v>
      </c>
      <c r="F3086">
        <f>+_xlfn.XLOOKUP(TablaVentas[[#This Row],[PRODUCTO FINANCIERO]],TablaPrecios[PRODUCTO FINANCIERO],TablaPrecios[PRECIO UNIT],0)</f>
        <v>20.9</v>
      </c>
      <c r="G3086" s="2">
        <f>+TablaVentas[[#This Row],[CANTIDAD]]*TablaVentas[[#This Row],[PRECIO UNITARIO]]</f>
        <v>334.4</v>
      </c>
      <c r="H3086" s="1">
        <f t="shared" ca="1" si="48"/>
        <v>0.11942149534830525</v>
      </c>
      <c r="I3086" s="2">
        <f ca="1">+TablaVentas[[#This Row],[VENTAL TOTAL]]-TablaVentas[[#This Row],[VENTAL TOTAL]]*TablaVentas[[#This Row],[DESCUENTO]]</f>
        <v>294.4654519555267</v>
      </c>
      <c r="J3086" s="2">
        <f ca="1">0.18*TablaVentas[[#This Row],[SUBTOTAL]]</f>
        <v>53.003781351994803</v>
      </c>
      <c r="K3086" s="2">
        <f ca="1">+TablaVentas[[#This Row],[SUBTOTAL]]+TablaVentas[[#This Row],[IGV]]</f>
        <v>347.46923330752151</v>
      </c>
    </row>
    <row r="3087" spans="1:11" x14ac:dyDescent="0.25">
      <c r="A3087" t="s">
        <v>3096</v>
      </c>
      <c r="B3087" s="6">
        <v>46383</v>
      </c>
      <c r="C3087" t="s">
        <v>10012</v>
      </c>
      <c r="D3087" t="s">
        <v>10018</v>
      </c>
      <c r="E3087">
        <v>19</v>
      </c>
      <c r="F3087">
        <f>+_xlfn.XLOOKUP(TablaVentas[[#This Row],[PRODUCTO FINANCIERO]],TablaPrecios[PRODUCTO FINANCIERO],TablaPrecios[PRECIO UNIT],0)</f>
        <v>14.9</v>
      </c>
      <c r="G3087" s="2">
        <f>+TablaVentas[[#This Row],[CANTIDAD]]*TablaVentas[[#This Row],[PRECIO UNITARIO]]</f>
        <v>283.10000000000002</v>
      </c>
      <c r="H3087" s="1">
        <f t="shared" ca="1" si="48"/>
        <v>0.12012374318409123</v>
      </c>
      <c r="I3087" s="2">
        <f ca="1">+TablaVentas[[#This Row],[VENTAL TOTAL]]-TablaVentas[[#This Row],[VENTAL TOTAL]]*TablaVentas[[#This Row],[DESCUENTO]]</f>
        <v>249.09296830458379</v>
      </c>
      <c r="J3087" s="2">
        <f ca="1">0.18*TablaVentas[[#This Row],[SUBTOTAL]]</f>
        <v>44.836734294825078</v>
      </c>
      <c r="K3087" s="2">
        <f ca="1">+TablaVentas[[#This Row],[SUBTOTAL]]+TablaVentas[[#This Row],[IGV]]</f>
        <v>293.92970259940887</v>
      </c>
    </row>
    <row r="3088" spans="1:11" x14ac:dyDescent="0.25">
      <c r="A3088" t="s">
        <v>3097</v>
      </c>
      <c r="B3088" s="6">
        <v>45431</v>
      </c>
      <c r="C3088" t="s">
        <v>10016</v>
      </c>
      <c r="D3088" t="s">
        <v>10019</v>
      </c>
      <c r="E3088">
        <v>7</v>
      </c>
      <c r="F3088">
        <f>+_xlfn.XLOOKUP(TablaVentas[[#This Row],[PRODUCTO FINANCIERO]],TablaPrecios[PRODUCTO FINANCIERO],TablaPrecios[PRECIO UNIT],0)</f>
        <v>9.9</v>
      </c>
      <c r="G3088" s="2">
        <f>+TablaVentas[[#This Row],[CANTIDAD]]*TablaVentas[[#This Row],[PRECIO UNITARIO]]</f>
        <v>69.3</v>
      </c>
      <c r="H3088" s="1">
        <f t="shared" ca="1" si="48"/>
        <v>0.12820933496768697</v>
      </c>
      <c r="I3088" s="2">
        <f ca="1">+TablaVentas[[#This Row],[VENTAL TOTAL]]-TablaVentas[[#This Row],[VENTAL TOTAL]]*TablaVentas[[#This Row],[DESCUENTO]]</f>
        <v>60.41509308673929</v>
      </c>
      <c r="J3088" s="2">
        <f ca="1">0.18*TablaVentas[[#This Row],[SUBTOTAL]]</f>
        <v>10.874716755613072</v>
      </c>
      <c r="K3088" s="2">
        <f ca="1">+TablaVentas[[#This Row],[SUBTOTAL]]+TablaVentas[[#This Row],[IGV]]</f>
        <v>71.289809842352355</v>
      </c>
    </row>
    <row r="3089" spans="1:11" x14ac:dyDescent="0.25">
      <c r="A3089" t="s">
        <v>3098</v>
      </c>
      <c r="B3089" s="6">
        <v>46126</v>
      </c>
      <c r="C3089" t="s">
        <v>10014</v>
      </c>
      <c r="D3089" t="s">
        <v>10018</v>
      </c>
      <c r="E3089">
        <v>5</v>
      </c>
      <c r="F3089">
        <f>+_xlfn.XLOOKUP(TablaVentas[[#This Row],[PRODUCTO FINANCIERO]],TablaPrecios[PRODUCTO FINANCIERO],TablaPrecios[PRECIO UNIT],0)</f>
        <v>14.9</v>
      </c>
      <c r="G3089" s="2">
        <f>+TablaVentas[[#This Row],[CANTIDAD]]*TablaVentas[[#This Row],[PRECIO UNITARIO]]</f>
        <v>74.5</v>
      </c>
      <c r="H3089" s="1">
        <f t="shared" ca="1" si="48"/>
        <v>0.18423496001904535</v>
      </c>
      <c r="I3089" s="2">
        <f ca="1">+TablaVentas[[#This Row],[VENTAL TOTAL]]-TablaVentas[[#This Row],[VENTAL TOTAL]]*TablaVentas[[#This Row],[DESCUENTO]]</f>
        <v>60.774495478581123</v>
      </c>
      <c r="J3089" s="2">
        <f ca="1">0.18*TablaVentas[[#This Row],[SUBTOTAL]]</f>
        <v>10.939409186144601</v>
      </c>
      <c r="K3089" s="2">
        <f ca="1">+TablaVentas[[#This Row],[SUBTOTAL]]+TablaVentas[[#This Row],[IGV]]</f>
        <v>71.713904664725732</v>
      </c>
    </row>
    <row r="3090" spans="1:11" x14ac:dyDescent="0.25">
      <c r="A3090" t="s">
        <v>3099</v>
      </c>
      <c r="B3090" s="6">
        <v>45786</v>
      </c>
      <c r="C3090" t="s">
        <v>10016</v>
      </c>
      <c r="D3090" t="s">
        <v>10017</v>
      </c>
      <c r="E3090">
        <v>16</v>
      </c>
      <c r="F3090">
        <f>+_xlfn.XLOOKUP(TablaVentas[[#This Row],[PRODUCTO FINANCIERO]],TablaPrecios[PRODUCTO FINANCIERO],TablaPrecios[PRECIO UNIT],0)</f>
        <v>9.9</v>
      </c>
      <c r="G3090" s="2">
        <f>+TablaVentas[[#This Row],[CANTIDAD]]*TablaVentas[[#This Row],[PRECIO UNITARIO]]</f>
        <v>158.4</v>
      </c>
      <c r="H3090" s="1">
        <f t="shared" ca="1" si="48"/>
        <v>0.16124336573432349</v>
      </c>
      <c r="I3090" s="2">
        <f ca="1">+TablaVentas[[#This Row],[VENTAL TOTAL]]-TablaVentas[[#This Row],[VENTAL TOTAL]]*TablaVentas[[#This Row],[DESCUENTO]]</f>
        <v>132.85905086768315</v>
      </c>
      <c r="J3090" s="2">
        <f ca="1">0.18*TablaVentas[[#This Row],[SUBTOTAL]]</f>
        <v>23.914629156182965</v>
      </c>
      <c r="K3090" s="2">
        <f ca="1">+TablaVentas[[#This Row],[SUBTOTAL]]+TablaVentas[[#This Row],[IGV]]</f>
        <v>156.77368002386612</v>
      </c>
    </row>
    <row r="3091" spans="1:11" x14ac:dyDescent="0.25">
      <c r="A3091" t="s">
        <v>3100</v>
      </c>
      <c r="B3091" s="6">
        <v>46060</v>
      </c>
      <c r="C3091" t="s">
        <v>10011</v>
      </c>
      <c r="D3091" t="s">
        <v>10018</v>
      </c>
      <c r="E3091">
        <v>19</v>
      </c>
      <c r="F3091">
        <f>+_xlfn.XLOOKUP(TablaVentas[[#This Row],[PRODUCTO FINANCIERO]],TablaPrecios[PRODUCTO FINANCIERO],TablaPrecios[PRECIO UNIT],0)</f>
        <v>14.9</v>
      </c>
      <c r="G3091" s="2">
        <f>+TablaVentas[[#This Row],[CANTIDAD]]*TablaVentas[[#This Row],[PRECIO UNITARIO]]</f>
        <v>283.10000000000002</v>
      </c>
      <c r="H3091" s="1">
        <f t="shared" ca="1" si="48"/>
        <v>0.16169947015912489</v>
      </c>
      <c r="I3091" s="2">
        <f ca="1">+TablaVentas[[#This Row],[VENTAL TOTAL]]-TablaVentas[[#This Row],[VENTAL TOTAL]]*TablaVentas[[#This Row],[DESCUENTO]]</f>
        <v>237.32287999795176</v>
      </c>
      <c r="J3091" s="2">
        <f ca="1">0.18*TablaVentas[[#This Row],[SUBTOTAL]]</f>
        <v>42.718118399631315</v>
      </c>
      <c r="K3091" s="2">
        <f ca="1">+TablaVentas[[#This Row],[SUBTOTAL]]+TablaVentas[[#This Row],[IGV]]</f>
        <v>280.04099839758305</v>
      </c>
    </row>
    <row r="3092" spans="1:11" x14ac:dyDescent="0.25">
      <c r="A3092" t="s">
        <v>3101</v>
      </c>
      <c r="B3092" s="6">
        <v>46282</v>
      </c>
      <c r="C3092" t="s">
        <v>10012</v>
      </c>
      <c r="D3092" t="s">
        <v>10019</v>
      </c>
      <c r="E3092">
        <v>7</v>
      </c>
      <c r="F3092">
        <f>+_xlfn.XLOOKUP(TablaVentas[[#This Row],[PRODUCTO FINANCIERO]],TablaPrecios[PRODUCTO FINANCIERO],TablaPrecios[PRECIO UNIT],0)</f>
        <v>9.9</v>
      </c>
      <c r="G3092" s="2">
        <f>+TablaVentas[[#This Row],[CANTIDAD]]*TablaVentas[[#This Row],[PRECIO UNITARIO]]</f>
        <v>69.3</v>
      </c>
      <c r="H3092" s="1">
        <f t="shared" ca="1" si="48"/>
        <v>0.1095161762320422</v>
      </c>
      <c r="I3092" s="2">
        <f ca="1">+TablaVentas[[#This Row],[VENTAL TOTAL]]-TablaVentas[[#This Row],[VENTAL TOTAL]]*TablaVentas[[#This Row],[DESCUENTO]]</f>
        <v>61.710528987119474</v>
      </c>
      <c r="J3092" s="2">
        <f ca="1">0.18*TablaVentas[[#This Row],[SUBTOTAL]]</f>
        <v>11.107895217681506</v>
      </c>
      <c r="K3092" s="2">
        <f ca="1">+TablaVentas[[#This Row],[SUBTOTAL]]+TablaVentas[[#This Row],[IGV]]</f>
        <v>72.818424204800976</v>
      </c>
    </row>
    <row r="3093" spans="1:11" x14ac:dyDescent="0.25">
      <c r="A3093" t="s">
        <v>3102</v>
      </c>
      <c r="B3093" s="6">
        <v>46099</v>
      </c>
      <c r="C3093" t="s">
        <v>10011</v>
      </c>
      <c r="D3093" t="s">
        <v>10019</v>
      </c>
      <c r="E3093">
        <v>3</v>
      </c>
      <c r="F3093">
        <f>+_xlfn.XLOOKUP(TablaVentas[[#This Row],[PRODUCTO FINANCIERO]],TablaPrecios[PRODUCTO FINANCIERO],TablaPrecios[PRECIO UNIT],0)</f>
        <v>9.9</v>
      </c>
      <c r="G3093" s="2">
        <f>+TablaVentas[[#This Row],[CANTIDAD]]*TablaVentas[[#This Row],[PRECIO UNITARIO]]</f>
        <v>29.700000000000003</v>
      </c>
      <c r="H3093" s="1">
        <f t="shared" ca="1" si="48"/>
        <v>0.14124964171530588</v>
      </c>
      <c r="I3093" s="2">
        <f ca="1">+TablaVentas[[#This Row],[VENTAL TOTAL]]-TablaVentas[[#This Row],[VENTAL TOTAL]]*TablaVentas[[#This Row],[DESCUENTO]]</f>
        <v>25.504885641055417</v>
      </c>
      <c r="J3093" s="2">
        <f ca="1">0.18*TablaVentas[[#This Row],[SUBTOTAL]]</f>
        <v>4.590879415389975</v>
      </c>
      <c r="K3093" s="2">
        <f ca="1">+TablaVentas[[#This Row],[SUBTOTAL]]+TablaVentas[[#This Row],[IGV]]</f>
        <v>30.095765056445391</v>
      </c>
    </row>
    <row r="3094" spans="1:11" x14ac:dyDescent="0.25">
      <c r="A3094" t="s">
        <v>3103</v>
      </c>
      <c r="B3094" s="6">
        <v>45829</v>
      </c>
      <c r="C3094" t="s">
        <v>10016</v>
      </c>
      <c r="D3094" t="s">
        <v>10018</v>
      </c>
      <c r="E3094">
        <v>12</v>
      </c>
      <c r="F3094">
        <f>+_xlfn.XLOOKUP(TablaVentas[[#This Row],[PRODUCTO FINANCIERO]],TablaPrecios[PRODUCTO FINANCIERO],TablaPrecios[PRECIO UNIT],0)</f>
        <v>14.9</v>
      </c>
      <c r="G3094" s="2">
        <f>+TablaVentas[[#This Row],[CANTIDAD]]*TablaVentas[[#This Row],[PRECIO UNITARIO]]</f>
        <v>178.8</v>
      </c>
      <c r="H3094" s="1">
        <f t="shared" ca="1" si="48"/>
        <v>0.17561622513108732</v>
      </c>
      <c r="I3094" s="2">
        <f ca="1">+TablaVentas[[#This Row],[VENTAL TOTAL]]-TablaVentas[[#This Row],[VENTAL TOTAL]]*TablaVentas[[#This Row],[DESCUENTO]]</f>
        <v>147.3998189465616</v>
      </c>
      <c r="J3094" s="2">
        <f ca="1">0.18*TablaVentas[[#This Row],[SUBTOTAL]]</f>
        <v>26.531967410381085</v>
      </c>
      <c r="K3094" s="2">
        <f ca="1">+TablaVentas[[#This Row],[SUBTOTAL]]+TablaVentas[[#This Row],[IGV]]</f>
        <v>173.93178635694267</v>
      </c>
    </row>
    <row r="3095" spans="1:11" x14ac:dyDescent="0.25">
      <c r="A3095" t="s">
        <v>3104</v>
      </c>
      <c r="B3095" s="6">
        <v>45726</v>
      </c>
      <c r="C3095" t="s">
        <v>10012</v>
      </c>
      <c r="D3095" t="s">
        <v>10017</v>
      </c>
      <c r="E3095">
        <v>3</v>
      </c>
      <c r="F3095">
        <f>+_xlfn.XLOOKUP(TablaVentas[[#This Row],[PRODUCTO FINANCIERO]],TablaPrecios[PRODUCTO FINANCIERO],TablaPrecios[PRECIO UNIT],0)</f>
        <v>9.9</v>
      </c>
      <c r="G3095" s="2">
        <f>+TablaVentas[[#This Row],[CANTIDAD]]*TablaVentas[[#This Row],[PRECIO UNITARIO]]</f>
        <v>29.700000000000003</v>
      </c>
      <c r="H3095" s="1">
        <f t="shared" ca="1" si="48"/>
        <v>0.12438426772475071</v>
      </c>
      <c r="I3095" s="2">
        <f ca="1">+TablaVentas[[#This Row],[VENTAL TOTAL]]-TablaVentas[[#This Row],[VENTAL TOTAL]]*TablaVentas[[#This Row],[DESCUENTO]]</f>
        <v>26.005787248574904</v>
      </c>
      <c r="J3095" s="2">
        <f ca="1">0.18*TablaVentas[[#This Row],[SUBTOTAL]]</f>
        <v>4.6810417047434827</v>
      </c>
      <c r="K3095" s="2">
        <f ca="1">+TablaVentas[[#This Row],[SUBTOTAL]]+TablaVentas[[#This Row],[IGV]]</f>
        <v>30.686828953318386</v>
      </c>
    </row>
    <row r="3096" spans="1:11" x14ac:dyDescent="0.25">
      <c r="A3096" t="s">
        <v>3105</v>
      </c>
      <c r="B3096" s="6">
        <v>46322</v>
      </c>
      <c r="C3096" t="s">
        <v>10015</v>
      </c>
      <c r="D3096" t="s">
        <v>10019</v>
      </c>
      <c r="E3096">
        <v>17</v>
      </c>
      <c r="F3096">
        <f>+_xlfn.XLOOKUP(TablaVentas[[#This Row],[PRODUCTO FINANCIERO]],TablaPrecios[PRODUCTO FINANCIERO],TablaPrecios[PRECIO UNIT],0)</f>
        <v>9.9</v>
      </c>
      <c r="G3096" s="2">
        <f>+TablaVentas[[#This Row],[CANTIDAD]]*TablaVentas[[#This Row],[PRECIO UNITARIO]]</f>
        <v>168.3</v>
      </c>
      <c r="H3096" s="1">
        <f t="shared" ca="1" si="48"/>
        <v>0.17085472103346014</v>
      </c>
      <c r="I3096" s="2">
        <f ca="1">+TablaVentas[[#This Row],[VENTAL TOTAL]]-TablaVentas[[#This Row],[VENTAL TOTAL]]*TablaVentas[[#This Row],[DESCUENTO]]</f>
        <v>139.54515045006866</v>
      </c>
      <c r="J3096" s="2">
        <f ca="1">0.18*TablaVentas[[#This Row],[SUBTOTAL]]</f>
        <v>25.118127081012357</v>
      </c>
      <c r="K3096" s="2">
        <f ca="1">+TablaVentas[[#This Row],[SUBTOTAL]]+TablaVentas[[#This Row],[IGV]]</f>
        <v>164.66327753108101</v>
      </c>
    </row>
    <row r="3097" spans="1:11" x14ac:dyDescent="0.25">
      <c r="A3097" t="s">
        <v>3106</v>
      </c>
      <c r="B3097" s="6">
        <v>46163</v>
      </c>
      <c r="C3097" t="s">
        <v>10013</v>
      </c>
      <c r="D3097" t="s">
        <v>10022</v>
      </c>
      <c r="E3097">
        <v>17</v>
      </c>
      <c r="F3097">
        <f>+_xlfn.XLOOKUP(TablaVentas[[#This Row],[PRODUCTO FINANCIERO]],TablaPrecios[PRODUCTO FINANCIERO],TablaPrecios[PRECIO UNIT],0)</f>
        <v>20.9</v>
      </c>
      <c r="G3097" s="2">
        <f>+TablaVentas[[#This Row],[CANTIDAD]]*TablaVentas[[#This Row],[PRECIO UNITARIO]]</f>
        <v>355.29999999999995</v>
      </c>
      <c r="H3097" s="1">
        <f t="shared" ca="1" si="48"/>
        <v>0.18090911696583686</v>
      </c>
      <c r="I3097" s="2">
        <f ca="1">+TablaVentas[[#This Row],[VENTAL TOTAL]]-TablaVentas[[#This Row],[VENTAL TOTAL]]*TablaVentas[[#This Row],[DESCUENTO]]</f>
        <v>291.02299074203813</v>
      </c>
      <c r="J3097" s="2">
        <f ca="1">0.18*TablaVentas[[#This Row],[SUBTOTAL]]</f>
        <v>52.38413833356686</v>
      </c>
      <c r="K3097" s="2">
        <f ca="1">+TablaVentas[[#This Row],[SUBTOTAL]]+TablaVentas[[#This Row],[IGV]]</f>
        <v>343.40712907560498</v>
      </c>
    </row>
    <row r="3098" spans="1:11" x14ac:dyDescent="0.25">
      <c r="A3098" t="s">
        <v>3107</v>
      </c>
      <c r="B3098" s="6">
        <v>45739</v>
      </c>
      <c r="C3098" t="s">
        <v>10016</v>
      </c>
      <c r="D3098" t="s">
        <v>10017</v>
      </c>
      <c r="E3098">
        <v>20</v>
      </c>
      <c r="F3098">
        <f>+_xlfn.XLOOKUP(TablaVentas[[#This Row],[PRODUCTO FINANCIERO]],TablaPrecios[PRODUCTO FINANCIERO],TablaPrecios[PRECIO UNIT],0)</f>
        <v>9.9</v>
      </c>
      <c r="G3098" s="2">
        <f>+TablaVentas[[#This Row],[CANTIDAD]]*TablaVentas[[#This Row],[PRECIO UNITARIO]]</f>
        <v>198</v>
      </c>
      <c r="H3098" s="1">
        <f t="shared" ca="1" si="48"/>
        <v>0.10646140137876763</v>
      </c>
      <c r="I3098" s="2">
        <f ca="1">+TablaVentas[[#This Row],[VENTAL TOTAL]]-TablaVentas[[#This Row],[VENTAL TOTAL]]*TablaVentas[[#This Row],[DESCUENTO]]</f>
        <v>176.92064252700402</v>
      </c>
      <c r="J3098" s="2">
        <f ca="1">0.18*TablaVentas[[#This Row],[SUBTOTAL]]</f>
        <v>31.845715654860722</v>
      </c>
      <c r="K3098" s="2">
        <f ca="1">+TablaVentas[[#This Row],[SUBTOTAL]]+TablaVentas[[#This Row],[IGV]]</f>
        <v>208.76635818186475</v>
      </c>
    </row>
    <row r="3099" spans="1:11" x14ac:dyDescent="0.25">
      <c r="A3099" t="s">
        <v>3108</v>
      </c>
      <c r="B3099" s="6">
        <v>46063</v>
      </c>
      <c r="C3099" t="s">
        <v>10014</v>
      </c>
      <c r="D3099" t="s">
        <v>10017</v>
      </c>
      <c r="E3099">
        <v>12</v>
      </c>
      <c r="F3099">
        <f>+_xlfn.XLOOKUP(TablaVentas[[#This Row],[PRODUCTO FINANCIERO]],TablaPrecios[PRODUCTO FINANCIERO],TablaPrecios[PRECIO UNIT],0)</f>
        <v>9.9</v>
      </c>
      <c r="G3099" s="2">
        <f>+TablaVentas[[#This Row],[CANTIDAD]]*TablaVentas[[#This Row],[PRECIO UNITARIO]]</f>
        <v>118.80000000000001</v>
      </c>
      <c r="H3099" s="1">
        <f t="shared" ca="1" si="48"/>
        <v>0.16243707066829025</v>
      </c>
      <c r="I3099" s="2">
        <f ca="1">+TablaVentas[[#This Row],[VENTAL TOTAL]]-TablaVentas[[#This Row],[VENTAL TOTAL]]*TablaVentas[[#This Row],[DESCUENTO]]</f>
        <v>99.502476004607132</v>
      </c>
      <c r="J3099" s="2">
        <f ca="1">0.18*TablaVentas[[#This Row],[SUBTOTAL]]</f>
        <v>17.910445680829284</v>
      </c>
      <c r="K3099" s="2">
        <f ca="1">+TablaVentas[[#This Row],[SUBTOTAL]]+TablaVentas[[#This Row],[IGV]]</f>
        <v>117.41292168543642</v>
      </c>
    </row>
    <row r="3100" spans="1:11" x14ac:dyDescent="0.25">
      <c r="A3100" t="s">
        <v>3109</v>
      </c>
      <c r="B3100" s="6">
        <v>45943</v>
      </c>
      <c r="C3100" t="s">
        <v>10015</v>
      </c>
      <c r="D3100" t="s">
        <v>10019</v>
      </c>
      <c r="E3100">
        <v>20</v>
      </c>
      <c r="F3100">
        <f>+_xlfn.XLOOKUP(TablaVentas[[#This Row],[PRODUCTO FINANCIERO]],TablaPrecios[PRODUCTO FINANCIERO],TablaPrecios[PRECIO UNIT],0)</f>
        <v>9.9</v>
      </c>
      <c r="G3100" s="2">
        <f>+TablaVentas[[#This Row],[CANTIDAD]]*TablaVentas[[#This Row],[PRECIO UNITARIO]]</f>
        <v>198</v>
      </c>
      <c r="H3100" s="1">
        <f t="shared" ca="1" si="48"/>
        <v>0.1944447970809387</v>
      </c>
      <c r="I3100" s="2">
        <f ca="1">+TablaVentas[[#This Row],[VENTAL TOTAL]]-TablaVentas[[#This Row],[VENTAL TOTAL]]*TablaVentas[[#This Row],[DESCUENTO]]</f>
        <v>159.49993017797414</v>
      </c>
      <c r="J3100" s="2">
        <f ca="1">0.18*TablaVentas[[#This Row],[SUBTOTAL]]</f>
        <v>28.709987432035344</v>
      </c>
      <c r="K3100" s="2">
        <f ca="1">+TablaVentas[[#This Row],[SUBTOTAL]]+TablaVentas[[#This Row],[IGV]]</f>
        <v>188.20991761000948</v>
      </c>
    </row>
    <row r="3101" spans="1:11" x14ac:dyDescent="0.25">
      <c r="A3101" t="s">
        <v>3110</v>
      </c>
      <c r="B3101" s="6">
        <v>45743</v>
      </c>
      <c r="C3101" t="s">
        <v>10013</v>
      </c>
      <c r="D3101" t="s">
        <v>10020</v>
      </c>
      <c r="E3101">
        <v>12</v>
      </c>
      <c r="F3101">
        <f>+_xlfn.XLOOKUP(TablaVentas[[#This Row],[PRODUCTO FINANCIERO]],TablaPrecios[PRODUCTO FINANCIERO],TablaPrecios[PRECIO UNIT],0)</f>
        <v>14.9</v>
      </c>
      <c r="G3101" s="2">
        <f>+TablaVentas[[#This Row],[CANTIDAD]]*TablaVentas[[#This Row],[PRECIO UNITARIO]]</f>
        <v>178.8</v>
      </c>
      <c r="H3101" s="1">
        <f t="shared" ca="1" si="48"/>
        <v>0.1036740300934836</v>
      </c>
      <c r="I3101" s="2">
        <f ca="1">+TablaVentas[[#This Row],[VENTAL TOTAL]]-TablaVentas[[#This Row],[VENTAL TOTAL]]*TablaVentas[[#This Row],[DESCUENTO]]</f>
        <v>160.26308341928515</v>
      </c>
      <c r="J3101" s="2">
        <f ca="1">0.18*TablaVentas[[#This Row],[SUBTOTAL]]</f>
        <v>28.847355015471326</v>
      </c>
      <c r="K3101" s="2">
        <f ca="1">+TablaVentas[[#This Row],[SUBTOTAL]]+TablaVentas[[#This Row],[IGV]]</f>
        <v>189.11043843475647</v>
      </c>
    </row>
    <row r="3102" spans="1:11" x14ac:dyDescent="0.25">
      <c r="A3102" t="s">
        <v>3111</v>
      </c>
      <c r="B3102" s="6">
        <v>46118</v>
      </c>
      <c r="C3102" t="s">
        <v>10016</v>
      </c>
      <c r="D3102" t="s">
        <v>10022</v>
      </c>
      <c r="E3102">
        <v>7</v>
      </c>
      <c r="F3102">
        <f>+_xlfn.XLOOKUP(TablaVentas[[#This Row],[PRODUCTO FINANCIERO]],TablaPrecios[PRODUCTO FINANCIERO],TablaPrecios[PRECIO UNIT],0)</f>
        <v>20.9</v>
      </c>
      <c r="G3102" s="2">
        <f>+TablaVentas[[#This Row],[CANTIDAD]]*TablaVentas[[#This Row],[PRECIO UNITARIO]]</f>
        <v>146.29999999999998</v>
      </c>
      <c r="H3102" s="1">
        <f t="shared" ca="1" si="48"/>
        <v>0.19931155226087044</v>
      </c>
      <c r="I3102" s="2">
        <f ca="1">+TablaVentas[[#This Row],[VENTAL TOTAL]]-TablaVentas[[#This Row],[VENTAL TOTAL]]*TablaVentas[[#This Row],[DESCUENTO]]</f>
        <v>117.14071990423464</v>
      </c>
      <c r="J3102" s="2">
        <f ca="1">0.18*TablaVentas[[#This Row],[SUBTOTAL]]</f>
        <v>21.085329582762235</v>
      </c>
      <c r="K3102" s="2">
        <f ca="1">+TablaVentas[[#This Row],[SUBTOTAL]]+TablaVentas[[#This Row],[IGV]]</f>
        <v>138.22604948699689</v>
      </c>
    </row>
    <row r="3103" spans="1:11" x14ac:dyDescent="0.25">
      <c r="A3103" t="s">
        <v>3112</v>
      </c>
      <c r="B3103" s="6">
        <v>45332</v>
      </c>
      <c r="C3103" t="s">
        <v>10011</v>
      </c>
      <c r="D3103" t="s">
        <v>10020</v>
      </c>
      <c r="E3103">
        <v>13</v>
      </c>
      <c r="F3103">
        <f>+_xlfn.XLOOKUP(TablaVentas[[#This Row],[PRODUCTO FINANCIERO]],TablaPrecios[PRODUCTO FINANCIERO],TablaPrecios[PRECIO UNIT],0)</f>
        <v>14.9</v>
      </c>
      <c r="G3103" s="2">
        <f>+TablaVentas[[#This Row],[CANTIDAD]]*TablaVentas[[#This Row],[PRECIO UNITARIO]]</f>
        <v>193.70000000000002</v>
      </c>
      <c r="H3103" s="1">
        <f t="shared" ca="1" si="48"/>
        <v>0.14448534749272315</v>
      </c>
      <c r="I3103" s="2">
        <f ca="1">+TablaVentas[[#This Row],[VENTAL TOTAL]]-TablaVentas[[#This Row],[VENTAL TOTAL]]*TablaVentas[[#This Row],[DESCUENTO]]</f>
        <v>165.71318819065954</v>
      </c>
      <c r="J3103" s="2">
        <f ca="1">0.18*TablaVentas[[#This Row],[SUBTOTAL]]</f>
        <v>29.828373874318714</v>
      </c>
      <c r="K3103" s="2">
        <f ca="1">+TablaVentas[[#This Row],[SUBTOTAL]]+TablaVentas[[#This Row],[IGV]]</f>
        <v>195.54156206497825</v>
      </c>
    </row>
    <row r="3104" spans="1:11" x14ac:dyDescent="0.25">
      <c r="A3104" t="s">
        <v>3113</v>
      </c>
      <c r="B3104" s="6">
        <v>45775</v>
      </c>
      <c r="C3104" t="s">
        <v>10013</v>
      </c>
      <c r="D3104" t="s">
        <v>10017</v>
      </c>
      <c r="E3104">
        <v>17</v>
      </c>
      <c r="F3104">
        <f>+_xlfn.XLOOKUP(TablaVentas[[#This Row],[PRODUCTO FINANCIERO]],TablaPrecios[PRODUCTO FINANCIERO],TablaPrecios[PRECIO UNIT],0)</f>
        <v>9.9</v>
      </c>
      <c r="G3104" s="2">
        <f>+TablaVentas[[#This Row],[CANTIDAD]]*TablaVentas[[#This Row],[PRECIO UNITARIO]]</f>
        <v>168.3</v>
      </c>
      <c r="H3104" s="1">
        <f t="shared" ca="1" si="48"/>
        <v>0.18527564863307591</v>
      </c>
      <c r="I3104" s="2">
        <f ca="1">+TablaVentas[[#This Row],[VENTAL TOTAL]]-TablaVentas[[#This Row],[VENTAL TOTAL]]*TablaVentas[[#This Row],[DESCUENTO]]</f>
        <v>137.11810833505334</v>
      </c>
      <c r="J3104" s="2">
        <f ca="1">0.18*TablaVentas[[#This Row],[SUBTOTAL]]</f>
        <v>24.681259500309601</v>
      </c>
      <c r="K3104" s="2">
        <f ca="1">+TablaVentas[[#This Row],[SUBTOTAL]]+TablaVentas[[#This Row],[IGV]]</f>
        <v>161.79936783536294</v>
      </c>
    </row>
    <row r="3105" spans="1:11" x14ac:dyDescent="0.25">
      <c r="A3105" t="s">
        <v>3114</v>
      </c>
      <c r="B3105" s="6">
        <v>45951</v>
      </c>
      <c r="C3105" t="s">
        <v>10011</v>
      </c>
      <c r="D3105" t="s">
        <v>10017</v>
      </c>
      <c r="E3105">
        <v>16</v>
      </c>
      <c r="F3105">
        <f>+_xlfn.XLOOKUP(TablaVentas[[#This Row],[PRODUCTO FINANCIERO]],TablaPrecios[PRODUCTO FINANCIERO],TablaPrecios[PRECIO UNIT],0)</f>
        <v>9.9</v>
      </c>
      <c r="G3105" s="2">
        <f>+TablaVentas[[#This Row],[CANTIDAD]]*TablaVentas[[#This Row],[PRECIO UNITARIO]]</f>
        <v>158.4</v>
      </c>
      <c r="H3105" s="1">
        <f t="shared" ca="1" si="48"/>
        <v>0.1988250467852784</v>
      </c>
      <c r="I3105" s="2">
        <f ca="1">+TablaVentas[[#This Row],[VENTAL TOTAL]]-TablaVentas[[#This Row],[VENTAL TOTAL]]*TablaVentas[[#This Row],[DESCUENTO]]</f>
        <v>126.9061125892119</v>
      </c>
      <c r="J3105" s="2">
        <f ca="1">0.18*TablaVentas[[#This Row],[SUBTOTAL]]</f>
        <v>22.843100266058141</v>
      </c>
      <c r="K3105" s="2">
        <f ca="1">+TablaVentas[[#This Row],[SUBTOTAL]]+TablaVentas[[#This Row],[IGV]]</f>
        <v>149.74921285527003</v>
      </c>
    </row>
    <row r="3106" spans="1:11" x14ac:dyDescent="0.25">
      <c r="A3106" t="s">
        <v>3115</v>
      </c>
      <c r="B3106" s="6">
        <v>45870</v>
      </c>
      <c r="C3106" t="s">
        <v>10016</v>
      </c>
      <c r="D3106" t="s">
        <v>10022</v>
      </c>
      <c r="E3106">
        <v>17</v>
      </c>
      <c r="F3106">
        <f>+_xlfn.XLOOKUP(TablaVentas[[#This Row],[PRODUCTO FINANCIERO]],TablaPrecios[PRODUCTO FINANCIERO],TablaPrecios[PRECIO UNIT],0)</f>
        <v>20.9</v>
      </c>
      <c r="G3106" s="2">
        <f>+TablaVentas[[#This Row],[CANTIDAD]]*TablaVentas[[#This Row],[PRECIO UNITARIO]]</f>
        <v>355.29999999999995</v>
      </c>
      <c r="H3106" s="1">
        <f t="shared" ca="1" si="48"/>
        <v>0.19622339322396448</v>
      </c>
      <c r="I3106" s="2">
        <f ca="1">+TablaVentas[[#This Row],[VENTAL TOTAL]]-TablaVentas[[#This Row],[VENTAL TOTAL]]*TablaVentas[[#This Row],[DESCUENTO]]</f>
        <v>285.58182838752538</v>
      </c>
      <c r="J3106" s="2">
        <f ca="1">0.18*TablaVentas[[#This Row],[SUBTOTAL]]</f>
        <v>51.404729109754562</v>
      </c>
      <c r="K3106" s="2">
        <f ca="1">+TablaVentas[[#This Row],[SUBTOTAL]]+TablaVentas[[#This Row],[IGV]]</f>
        <v>336.98655749727993</v>
      </c>
    </row>
    <row r="3107" spans="1:11" x14ac:dyDescent="0.25">
      <c r="A3107" t="s">
        <v>3116</v>
      </c>
      <c r="B3107" s="6">
        <v>45301</v>
      </c>
      <c r="C3107" t="s">
        <v>10014</v>
      </c>
      <c r="D3107" t="s">
        <v>10019</v>
      </c>
      <c r="E3107">
        <v>13</v>
      </c>
      <c r="F3107">
        <f>+_xlfn.XLOOKUP(TablaVentas[[#This Row],[PRODUCTO FINANCIERO]],TablaPrecios[PRODUCTO FINANCIERO],TablaPrecios[PRECIO UNIT],0)</f>
        <v>9.9</v>
      </c>
      <c r="G3107" s="2">
        <f>+TablaVentas[[#This Row],[CANTIDAD]]*TablaVentas[[#This Row],[PRECIO UNITARIO]]</f>
        <v>128.70000000000002</v>
      </c>
      <c r="H3107" s="1">
        <f t="shared" ca="1" si="48"/>
        <v>0.16915014655493818</v>
      </c>
      <c r="I3107" s="2">
        <f ca="1">+TablaVentas[[#This Row],[VENTAL TOTAL]]-TablaVentas[[#This Row],[VENTAL TOTAL]]*TablaVentas[[#This Row],[DESCUENTO]]</f>
        <v>106.93037613837947</v>
      </c>
      <c r="J3107" s="2">
        <f ca="1">0.18*TablaVentas[[#This Row],[SUBTOTAL]]</f>
        <v>19.247467704908303</v>
      </c>
      <c r="K3107" s="2">
        <f ca="1">+TablaVentas[[#This Row],[SUBTOTAL]]+TablaVentas[[#This Row],[IGV]]</f>
        <v>126.17784384328777</v>
      </c>
    </row>
    <row r="3108" spans="1:11" x14ac:dyDescent="0.25">
      <c r="A3108" t="s">
        <v>3117</v>
      </c>
      <c r="B3108" s="6">
        <v>46321</v>
      </c>
      <c r="C3108" t="s">
        <v>10013</v>
      </c>
      <c r="D3108" t="s">
        <v>10019</v>
      </c>
      <c r="E3108">
        <v>12</v>
      </c>
      <c r="F3108">
        <f>+_xlfn.XLOOKUP(TablaVentas[[#This Row],[PRODUCTO FINANCIERO]],TablaPrecios[PRODUCTO FINANCIERO],TablaPrecios[PRECIO UNIT],0)</f>
        <v>9.9</v>
      </c>
      <c r="G3108" s="2">
        <f>+TablaVentas[[#This Row],[CANTIDAD]]*TablaVentas[[#This Row],[PRECIO UNITARIO]]</f>
        <v>118.80000000000001</v>
      </c>
      <c r="H3108" s="1">
        <f t="shared" ca="1" si="48"/>
        <v>0.13498699284891461</v>
      </c>
      <c r="I3108" s="2">
        <f ca="1">+TablaVentas[[#This Row],[VENTAL TOTAL]]-TablaVentas[[#This Row],[VENTAL TOTAL]]*TablaVentas[[#This Row],[DESCUENTO]]</f>
        <v>102.76354524954895</v>
      </c>
      <c r="J3108" s="2">
        <f ca="1">0.18*TablaVentas[[#This Row],[SUBTOTAL]]</f>
        <v>18.49743814491881</v>
      </c>
      <c r="K3108" s="2">
        <f ca="1">+TablaVentas[[#This Row],[SUBTOTAL]]+TablaVentas[[#This Row],[IGV]]</f>
        <v>121.26098339446776</v>
      </c>
    </row>
    <row r="3109" spans="1:11" x14ac:dyDescent="0.25">
      <c r="A3109" t="s">
        <v>3118</v>
      </c>
      <c r="B3109" s="6">
        <v>46242</v>
      </c>
      <c r="C3109" t="s">
        <v>10016</v>
      </c>
      <c r="D3109" t="s">
        <v>10022</v>
      </c>
      <c r="E3109">
        <v>18</v>
      </c>
      <c r="F3109">
        <f>+_xlfn.XLOOKUP(TablaVentas[[#This Row],[PRODUCTO FINANCIERO]],TablaPrecios[PRODUCTO FINANCIERO],TablaPrecios[PRECIO UNIT],0)</f>
        <v>20.9</v>
      </c>
      <c r="G3109" s="2">
        <f>+TablaVentas[[#This Row],[CANTIDAD]]*TablaVentas[[#This Row],[PRECIO UNITARIO]]</f>
        <v>376.2</v>
      </c>
      <c r="H3109" s="1">
        <f t="shared" ca="1" si="48"/>
        <v>0.15213846529370614</v>
      </c>
      <c r="I3109" s="2">
        <f ca="1">+TablaVentas[[#This Row],[VENTAL TOTAL]]-TablaVentas[[#This Row],[VENTAL TOTAL]]*TablaVentas[[#This Row],[DESCUENTO]]</f>
        <v>318.96550935650771</v>
      </c>
      <c r="J3109" s="2">
        <f ca="1">0.18*TablaVentas[[#This Row],[SUBTOTAL]]</f>
        <v>57.413791684171386</v>
      </c>
      <c r="K3109" s="2">
        <f ca="1">+TablaVentas[[#This Row],[SUBTOTAL]]+TablaVentas[[#This Row],[IGV]]</f>
        <v>376.37930104067908</v>
      </c>
    </row>
    <row r="3110" spans="1:11" x14ac:dyDescent="0.25">
      <c r="A3110" t="s">
        <v>3119</v>
      </c>
      <c r="B3110" s="6">
        <v>45876</v>
      </c>
      <c r="C3110" t="s">
        <v>10016</v>
      </c>
      <c r="D3110" t="s">
        <v>10017</v>
      </c>
      <c r="E3110">
        <v>19</v>
      </c>
      <c r="F3110">
        <f>+_xlfn.XLOOKUP(TablaVentas[[#This Row],[PRODUCTO FINANCIERO]],TablaPrecios[PRODUCTO FINANCIERO],TablaPrecios[PRECIO UNIT],0)</f>
        <v>9.9</v>
      </c>
      <c r="G3110" s="2">
        <f>+TablaVentas[[#This Row],[CANTIDAD]]*TablaVentas[[#This Row],[PRECIO UNITARIO]]</f>
        <v>188.1</v>
      </c>
      <c r="H3110" s="1">
        <f t="shared" ca="1" si="48"/>
        <v>0.18811264095485111</v>
      </c>
      <c r="I3110" s="2">
        <f ca="1">+TablaVentas[[#This Row],[VENTAL TOTAL]]-TablaVentas[[#This Row],[VENTAL TOTAL]]*TablaVentas[[#This Row],[DESCUENTO]]</f>
        <v>152.71601223639249</v>
      </c>
      <c r="J3110" s="2">
        <f ca="1">0.18*TablaVentas[[#This Row],[SUBTOTAL]]</f>
        <v>27.488882202550645</v>
      </c>
      <c r="K3110" s="2">
        <f ca="1">+TablaVentas[[#This Row],[SUBTOTAL]]+TablaVentas[[#This Row],[IGV]]</f>
        <v>180.20489443894314</v>
      </c>
    </row>
    <row r="3111" spans="1:11" x14ac:dyDescent="0.25">
      <c r="A3111" t="s">
        <v>3120</v>
      </c>
      <c r="B3111" s="6">
        <v>45699</v>
      </c>
      <c r="C3111" t="s">
        <v>10016</v>
      </c>
      <c r="D3111" t="s">
        <v>10020</v>
      </c>
      <c r="E3111">
        <v>6</v>
      </c>
      <c r="F3111">
        <f>+_xlfn.XLOOKUP(TablaVentas[[#This Row],[PRODUCTO FINANCIERO]],TablaPrecios[PRODUCTO FINANCIERO],TablaPrecios[PRECIO UNIT],0)</f>
        <v>14.9</v>
      </c>
      <c r="G3111" s="2">
        <f>+TablaVentas[[#This Row],[CANTIDAD]]*TablaVentas[[#This Row],[PRECIO UNITARIO]]</f>
        <v>89.4</v>
      </c>
      <c r="H3111" s="1">
        <f t="shared" ca="1" si="48"/>
        <v>0.16801433136495855</v>
      </c>
      <c r="I3111" s="2">
        <f ca="1">+TablaVentas[[#This Row],[VENTAL TOTAL]]-TablaVentas[[#This Row],[VENTAL TOTAL]]*TablaVentas[[#This Row],[DESCUENTO]]</f>
        <v>74.379518775972713</v>
      </c>
      <c r="J3111" s="2">
        <f ca="1">0.18*TablaVentas[[#This Row],[SUBTOTAL]]</f>
        <v>13.388313379675088</v>
      </c>
      <c r="K3111" s="2">
        <f ca="1">+TablaVentas[[#This Row],[SUBTOTAL]]+TablaVentas[[#This Row],[IGV]]</f>
        <v>87.767832155647795</v>
      </c>
    </row>
    <row r="3112" spans="1:11" x14ac:dyDescent="0.25">
      <c r="A3112" t="s">
        <v>3121</v>
      </c>
      <c r="B3112" s="6">
        <v>46287</v>
      </c>
      <c r="C3112" t="s">
        <v>10014</v>
      </c>
      <c r="D3112" t="s">
        <v>10019</v>
      </c>
      <c r="E3112">
        <v>4</v>
      </c>
      <c r="F3112">
        <f>+_xlfn.XLOOKUP(TablaVentas[[#This Row],[PRODUCTO FINANCIERO]],TablaPrecios[PRODUCTO FINANCIERO],TablaPrecios[PRECIO UNIT],0)</f>
        <v>9.9</v>
      </c>
      <c r="G3112" s="2">
        <f>+TablaVentas[[#This Row],[CANTIDAD]]*TablaVentas[[#This Row],[PRECIO UNITARIO]]</f>
        <v>39.6</v>
      </c>
      <c r="H3112" s="1">
        <f t="shared" ca="1" si="48"/>
        <v>0.15416490011439982</v>
      </c>
      <c r="I3112" s="2">
        <f ca="1">+TablaVentas[[#This Row],[VENTAL TOTAL]]-TablaVentas[[#This Row],[VENTAL TOTAL]]*TablaVentas[[#This Row],[DESCUENTO]]</f>
        <v>33.495069955469766</v>
      </c>
      <c r="J3112" s="2">
        <f ca="1">0.18*TablaVentas[[#This Row],[SUBTOTAL]]</f>
        <v>6.0291125919845578</v>
      </c>
      <c r="K3112" s="2">
        <f ca="1">+TablaVentas[[#This Row],[SUBTOTAL]]+TablaVentas[[#This Row],[IGV]]</f>
        <v>39.524182547454323</v>
      </c>
    </row>
    <row r="3113" spans="1:11" x14ac:dyDescent="0.25">
      <c r="A3113" t="s">
        <v>3122</v>
      </c>
      <c r="B3113" s="6">
        <v>45953</v>
      </c>
      <c r="C3113" t="s">
        <v>10012</v>
      </c>
      <c r="D3113" t="s">
        <v>10020</v>
      </c>
      <c r="E3113">
        <v>10</v>
      </c>
      <c r="F3113">
        <f>+_xlfn.XLOOKUP(TablaVentas[[#This Row],[PRODUCTO FINANCIERO]],TablaPrecios[PRODUCTO FINANCIERO],TablaPrecios[PRECIO UNIT],0)</f>
        <v>14.9</v>
      </c>
      <c r="G3113" s="2">
        <f>+TablaVentas[[#This Row],[CANTIDAD]]*TablaVentas[[#This Row],[PRECIO UNITARIO]]</f>
        <v>149</v>
      </c>
      <c r="H3113" s="1">
        <f t="shared" ca="1" si="48"/>
        <v>0.12313522058967397</v>
      </c>
      <c r="I3113" s="2">
        <f ca="1">+TablaVentas[[#This Row],[VENTAL TOTAL]]-TablaVentas[[#This Row],[VENTAL TOTAL]]*TablaVentas[[#This Row],[DESCUENTO]]</f>
        <v>130.65285213213858</v>
      </c>
      <c r="J3113" s="2">
        <f ca="1">0.18*TablaVentas[[#This Row],[SUBTOTAL]]</f>
        <v>23.517513383784944</v>
      </c>
      <c r="K3113" s="2">
        <f ca="1">+TablaVentas[[#This Row],[SUBTOTAL]]+TablaVentas[[#This Row],[IGV]]</f>
        <v>154.17036551592352</v>
      </c>
    </row>
    <row r="3114" spans="1:11" x14ac:dyDescent="0.25">
      <c r="A3114" t="s">
        <v>3123</v>
      </c>
      <c r="B3114" s="6">
        <v>45347</v>
      </c>
      <c r="C3114" t="s">
        <v>10016</v>
      </c>
      <c r="D3114" t="s">
        <v>10019</v>
      </c>
      <c r="E3114">
        <v>8</v>
      </c>
      <c r="F3114">
        <f>+_xlfn.XLOOKUP(TablaVentas[[#This Row],[PRODUCTO FINANCIERO]],TablaPrecios[PRODUCTO FINANCIERO],TablaPrecios[PRECIO UNIT],0)</f>
        <v>9.9</v>
      </c>
      <c r="G3114" s="2">
        <f>+TablaVentas[[#This Row],[CANTIDAD]]*TablaVentas[[#This Row],[PRECIO UNITARIO]]</f>
        <v>79.2</v>
      </c>
      <c r="H3114" s="1">
        <f t="shared" ca="1" si="48"/>
        <v>0.14467492511438337</v>
      </c>
      <c r="I3114" s="2">
        <f ca="1">+TablaVentas[[#This Row],[VENTAL TOTAL]]-TablaVentas[[#This Row],[VENTAL TOTAL]]*TablaVentas[[#This Row],[DESCUENTO]]</f>
        <v>67.741745930940837</v>
      </c>
      <c r="J3114" s="2">
        <f ca="1">0.18*TablaVentas[[#This Row],[SUBTOTAL]]</f>
        <v>12.19351426756935</v>
      </c>
      <c r="K3114" s="2">
        <f ca="1">+TablaVentas[[#This Row],[SUBTOTAL]]+TablaVentas[[#This Row],[IGV]]</f>
        <v>79.935260198510193</v>
      </c>
    </row>
    <row r="3115" spans="1:11" x14ac:dyDescent="0.25">
      <c r="A3115" t="s">
        <v>3124</v>
      </c>
      <c r="B3115" s="6">
        <v>45815</v>
      </c>
      <c r="C3115" t="s">
        <v>10012</v>
      </c>
      <c r="D3115" t="s">
        <v>10017</v>
      </c>
      <c r="E3115">
        <v>12</v>
      </c>
      <c r="F3115">
        <f>+_xlfn.XLOOKUP(TablaVentas[[#This Row],[PRODUCTO FINANCIERO]],TablaPrecios[PRODUCTO FINANCIERO],TablaPrecios[PRECIO UNIT],0)</f>
        <v>9.9</v>
      </c>
      <c r="G3115" s="2">
        <f>+TablaVentas[[#This Row],[CANTIDAD]]*TablaVentas[[#This Row],[PRECIO UNITARIO]]</f>
        <v>118.80000000000001</v>
      </c>
      <c r="H3115" s="1">
        <f t="shared" ca="1" si="48"/>
        <v>0.13229460629053086</v>
      </c>
      <c r="I3115" s="2">
        <f ca="1">+TablaVentas[[#This Row],[VENTAL TOTAL]]-TablaVentas[[#This Row],[VENTAL TOTAL]]*TablaVentas[[#This Row],[DESCUENTO]]</f>
        <v>103.08340077268494</v>
      </c>
      <c r="J3115" s="2">
        <f ca="1">0.18*TablaVentas[[#This Row],[SUBTOTAL]]</f>
        <v>18.555012139083289</v>
      </c>
      <c r="K3115" s="2">
        <f ca="1">+TablaVentas[[#This Row],[SUBTOTAL]]+TablaVentas[[#This Row],[IGV]]</f>
        <v>121.63841291176823</v>
      </c>
    </row>
    <row r="3116" spans="1:11" x14ac:dyDescent="0.25">
      <c r="A3116" t="s">
        <v>3125</v>
      </c>
      <c r="B3116" s="6">
        <v>46287</v>
      </c>
      <c r="C3116" t="s">
        <v>10011</v>
      </c>
      <c r="D3116" t="s">
        <v>10017</v>
      </c>
      <c r="E3116">
        <v>20</v>
      </c>
      <c r="F3116">
        <f>+_xlfn.XLOOKUP(TablaVentas[[#This Row],[PRODUCTO FINANCIERO]],TablaPrecios[PRODUCTO FINANCIERO],TablaPrecios[PRECIO UNIT],0)</f>
        <v>9.9</v>
      </c>
      <c r="G3116" s="2">
        <f>+TablaVentas[[#This Row],[CANTIDAD]]*TablaVentas[[#This Row],[PRECIO UNITARIO]]</f>
        <v>198</v>
      </c>
      <c r="H3116" s="1">
        <f t="shared" ca="1" si="48"/>
        <v>0.16535282838117349</v>
      </c>
      <c r="I3116" s="2">
        <f ca="1">+TablaVentas[[#This Row],[VENTAL TOTAL]]-TablaVentas[[#This Row],[VENTAL TOTAL]]*TablaVentas[[#This Row],[DESCUENTO]]</f>
        <v>165.26013998052764</v>
      </c>
      <c r="J3116" s="2">
        <f ca="1">0.18*TablaVentas[[#This Row],[SUBTOTAL]]</f>
        <v>29.746825196494974</v>
      </c>
      <c r="K3116" s="2">
        <f ca="1">+TablaVentas[[#This Row],[SUBTOTAL]]+TablaVentas[[#This Row],[IGV]]</f>
        <v>195.00696517702261</v>
      </c>
    </row>
    <row r="3117" spans="1:11" x14ac:dyDescent="0.25">
      <c r="A3117" t="s">
        <v>3126</v>
      </c>
      <c r="B3117" s="6">
        <v>46194</v>
      </c>
      <c r="C3117" t="s">
        <v>10011</v>
      </c>
      <c r="D3117" t="s">
        <v>10018</v>
      </c>
      <c r="E3117">
        <v>18</v>
      </c>
      <c r="F3117">
        <f>+_xlfn.XLOOKUP(TablaVentas[[#This Row],[PRODUCTO FINANCIERO]],TablaPrecios[PRODUCTO FINANCIERO],TablaPrecios[PRECIO UNIT],0)</f>
        <v>14.9</v>
      </c>
      <c r="G3117" s="2">
        <f>+TablaVentas[[#This Row],[CANTIDAD]]*TablaVentas[[#This Row],[PRECIO UNITARIO]]</f>
        <v>268.2</v>
      </c>
      <c r="H3117" s="1">
        <f t="shared" ca="1" si="48"/>
        <v>0.19612780267286256</v>
      </c>
      <c r="I3117" s="2">
        <f ca="1">+TablaVentas[[#This Row],[VENTAL TOTAL]]-TablaVentas[[#This Row],[VENTAL TOTAL]]*TablaVentas[[#This Row],[DESCUENTO]]</f>
        <v>215.59852332313824</v>
      </c>
      <c r="J3117" s="2">
        <f ca="1">0.18*TablaVentas[[#This Row],[SUBTOTAL]]</f>
        <v>38.80773419816488</v>
      </c>
      <c r="K3117" s="2">
        <f ca="1">+TablaVentas[[#This Row],[SUBTOTAL]]+TablaVentas[[#This Row],[IGV]]</f>
        <v>254.40625752130313</v>
      </c>
    </row>
    <row r="3118" spans="1:11" x14ac:dyDescent="0.25">
      <c r="A3118" t="s">
        <v>3127</v>
      </c>
      <c r="B3118" s="6">
        <v>45735</v>
      </c>
      <c r="C3118" t="s">
        <v>10013</v>
      </c>
      <c r="D3118" t="s">
        <v>10017</v>
      </c>
      <c r="E3118">
        <v>3</v>
      </c>
      <c r="F3118">
        <f>+_xlfn.XLOOKUP(TablaVentas[[#This Row],[PRODUCTO FINANCIERO]],TablaPrecios[PRODUCTO FINANCIERO],TablaPrecios[PRECIO UNIT],0)</f>
        <v>9.9</v>
      </c>
      <c r="G3118" s="2">
        <f>+TablaVentas[[#This Row],[CANTIDAD]]*TablaVentas[[#This Row],[PRECIO UNITARIO]]</f>
        <v>29.700000000000003</v>
      </c>
      <c r="H3118" s="1">
        <f t="shared" ca="1" si="48"/>
        <v>0.18836814019414397</v>
      </c>
      <c r="I3118" s="2">
        <f ca="1">+TablaVentas[[#This Row],[VENTAL TOTAL]]-TablaVentas[[#This Row],[VENTAL TOTAL]]*TablaVentas[[#This Row],[DESCUENTO]]</f>
        <v>24.105466236233926</v>
      </c>
      <c r="J3118" s="2">
        <f ca="1">0.18*TablaVentas[[#This Row],[SUBTOTAL]]</f>
        <v>4.3389839225221065</v>
      </c>
      <c r="K3118" s="2">
        <f ca="1">+TablaVentas[[#This Row],[SUBTOTAL]]+TablaVentas[[#This Row],[IGV]]</f>
        <v>28.444450158756034</v>
      </c>
    </row>
    <row r="3119" spans="1:11" x14ac:dyDescent="0.25">
      <c r="A3119" t="s">
        <v>3128</v>
      </c>
      <c r="B3119" s="6">
        <v>45790</v>
      </c>
      <c r="C3119" t="s">
        <v>10013</v>
      </c>
      <c r="D3119" t="s">
        <v>10019</v>
      </c>
      <c r="E3119">
        <v>5</v>
      </c>
      <c r="F3119">
        <f>+_xlfn.XLOOKUP(TablaVentas[[#This Row],[PRODUCTO FINANCIERO]],TablaPrecios[PRODUCTO FINANCIERO],TablaPrecios[PRECIO UNIT],0)</f>
        <v>9.9</v>
      </c>
      <c r="G3119" s="2">
        <f>+TablaVentas[[#This Row],[CANTIDAD]]*TablaVentas[[#This Row],[PRECIO UNITARIO]]</f>
        <v>49.5</v>
      </c>
      <c r="H3119" s="1">
        <f t="shared" ca="1" si="48"/>
        <v>0.14578393024177649</v>
      </c>
      <c r="I3119" s="2">
        <f ca="1">+TablaVentas[[#This Row],[VENTAL TOTAL]]-TablaVentas[[#This Row],[VENTAL TOTAL]]*TablaVentas[[#This Row],[DESCUENTO]]</f>
        <v>42.283695453032067</v>
      </c>
      <c r="J3119" s="2">
        <f ca="1">0.18*TablaVentas[[#This Row],[SUBTOTAL]]</f>
        <v>7.6110651815457722</v>
      </c>
      <c r="K3119" s="2">
        <f ca="1">+TablaVentas[[#This Row],[SUBTOTAL]]+TablaVentas[[#This Row],[IGV]]</f>
        <v>49.894760634577835</v>
      </c>
    </row>
    <row r="3120" spans="1:11" x14ac:dyDescent="0.25">
      <c r="A3120" t="s">
        <v>3129</v>
      </c>
      <c r="B3120" s="6">
        <v>46221</v>
      </c>
      <c r="C3120" t="s">
        <v>10011</v>
      </c>
      <c r="D3120" t="s">
        <v>10018</v>
      </c>
      <c r="E3120">
        <v>9</v>
      </c>
      <c r="F3120">
        <f>+_xlfn.XLOOKUP(TablaVentas[[#This Row],[PRODUCTO FINANCIERO]],TablaPrecios[PRODUCTO FINANCIERO],TablaPrecios[PRECIO UNIT],0)</f>
        <v>14.9</v>
      </c>
      <c r="G3120" s="2">
        <f>+TablaVentas[[#This Row],[CANTIDAD]]*TablaVentas[[#This Row],[PRECIO UNITARIO]]</f>
        <v>134.1</v>
      </c>
      <c r="H3120" s="1">
        <f t="shared" ca="1" si="48"/>
        <v>0.17673090830965649</v>
      </c>
      <c r="I3120" s="2">
        <f ca="1">+TablaVentas[[#This Row],[VENTAL TOTAL]]-TablaVentas[[#This Row],[VENTAL TOTAL]]*TablaVentas[[#This Row],[DESCUENTO]]</f>
        <v>110.40038519567506</v>
      </c>
      <c r="J3120" s="2">
        <f ca="1">0.18*TablaVentas[[#This Row],[SUBTOTAL]]</f>
        <v>19.872069335221511</v>
      </c>
      <c r="K3120" s="2">
        <f ca="1">+TablaVentas[[#This Row],[SUBTOTAL]]+TablaVentas[[#This Row],[IGV]]</f>
        <v>130.27245453089657</v>
      </c>
    </row>
    <row r="3121" spans="1:11" x14ac:dyDescent="0.25">
      <c r="A3121" t="s">
        <v>3130</v>
      </c>
      <c r="B3121" s="6">
        <v>45621</v>
      </c>
      <c r="C3121" t="s">
        <v>10016</v>
      </c>
      <c r="D3121" t="s">
        <v>10018</v>
      </c>
      <c r="E3121">
        <v>9</v>
      </c>
      <c r="F3121">
        <f>+_xlfn.XLOOKUP(TablaVentas[[#This Row],[PRODUCTO FINANCIERO]],TablaPrecios[PRODUCTO FINANCIERO],TablaPrecios[PRECIO UNIT],0)</f>
        <v>14.9</v>
      </c>
      <c r="G3121" s="2">
        <f>+TablaVentas[[#This Row],[CANTIDAD]]*TablaVentas[[#This Row],[PRECIO UNITARIO]]</f>
        <v>134.1</v>
      </c>
      <c r="H3121" s="1">
        <f t="shared" ca="1" si="48"/>
        <v>0.14841075491722319</v>
      </c>
      <c r="I3121" s="2">
        <f ca="1">+TablaVentas[[#This Row],[VENTAL TOTAL]]-TablaVentas[[#This Row],[VENTAL TOTAL]]*TablaVentas[[#This Row],[DESCUENTO]]</f>
        <v>114.19811776560036</v>
      </c>
      <c r="J3121" s="2">
        <f ca="1">0.18*TablaVentas[[#This Row],[SUBTOTAL]]</f>
        <v>20.555661197808064</v>
      </c>
      <c r="K3121" s="2">
        <f ca="1">+TablaVentas[[#This Row],[SUBTOTAL]]+TablaVentas[[#This Row],[IGV]]</f>
        <v>134.75377896340842</v>
      </c>
    </row>
    <row r="3122" spans="1:11" x14ac:dyDescent="0.25">
      <c r="A3122" t="s">
        <v>3131</v>
      </c>
      <c r="B3122" s="6">
        <v>45838</v>
      </c>
      <c r="C3122" t="s">
        <v>10014</v>
      </c>
      <c r="D3122" t="s">
        <v>10017</v>
      </c>
      <c r="E3122">
        <v>5</v>
      </c>
      <c r="F3122">
        <f>+_xlfn.XLOOKUP(TablaVentas[[#This Row],[PRODUCTO FINANCIERO]],TablaPrecios[PRODUCTO FINANCIERO],TablaPrecios[PRECIO UNIT],0)</f>
        <v>9.9</v>
      </c>
      <c r="G3122" s="2">
        <f>+TablaVentas[[#This Row],[CANTIDAD]]*TablaVentas[[#This Row],[PRECIO UNITARIO]]</f>
        <v>49.5</v>
      </c>
      <c r="H3122" s="1">
        <f t="shared" ca="1" si="48"/>
        <v>0.1301433770854514</v>
      </c>
      <c r="I3122" s="2">
        <f ca="1">+TablaVentas[[#This Row],[VENTAL TOTAL]]-TablaVentas[[#This Row],[VENTAL TOTAL]]*TablaVentas[[#This Row],[DESCUENTO]]</f>
        <v>43.057902834270152</v>
      </c>
      <c r="J3122" s="2">
        <f ca="1">0.18*TablaVentas[[#This Row],[SUBTOTAL]]</f>
        <v>7.7504225101686268</v>
      </c>
      <c r="K3122" s="2">
        <f ca="1">+TablaVentas[[#This Row],[SUBTOTAL]]+TablaVentas[[#This Row],[IGV]]</f>
        <v>50.808325344438778</v>
      </c>
    </row>
    <row r="3123" spans="1:11" x14ac:dyDescent="0.25">
      <c r="A3123" t="s">
        <v>3132</v>
      </c>
      <c r="B3123" s="6">
        <v>45726</v>
      </c>
      <c r="C3123" t="s">
        <v>10012</v>
      </c>
      <c r="D3123" t="s">
        <v>10020</v>
      </c>
      <c r="E3123">
        <v>13</v>
      </c>
      <c r="F3123">
        <f>+_xlfn.XLOOKUP(TablaVentas[[#This Row],[PRODUCTO FINANCIERO]],TablaPrecios[PRODUCTO FINANCIERO],TablaPrecios[PRECIO UNIT],0)</f>
        <v>14.9</v>
      </c>
      <c r="G3123" s="2">
        <f>+TablaVentas[[#This Row],[CANTIDAD]]*TablaVentas[[#This Row],[PRECIO UNITARIO]]</f>
        <v>193.70000000000002</v>
      </c>
      <c r="H3123" s="1">
        <f t="shared" ca="1" si="48"/>
        <v>0.19980180559614519</v>
      </c>
      <c r="I3123" s="2">
        <f ca="1">+TablaVentas[[#This Row],[VENTAL TOTAL]]-TablaVentas[[#This Row],[VENTAL TOTAL]]*TablaVentas[[#This Row],[DESCUENTO]]</f>
        <v>154.99839025602668</v>
      </c>
      <c r="J3123" s="2">
        <f ca="1">0.18*TablaVentas[[#This Row],[SUBTOTAL]]</f>
        <v>27.899710246084801</v>
      </c>
      <c r="K3123" s="2">
        <f ca="1">+TablaVentas[[#This Row],[SUBTOTAL]]+TablaVentas[[#This Row],[IGV]]</f>
        <v>182.89810050211148</v>
      </c>
    </row>
    <row r="3124" spans="1:11" x14ac:dyDescent="0.25">
      <c r="A3124" t="s">
        <v>3133</v>
      </c>
      <c r="B3124" s="6">
        <v>45482</v>
      </c>
      <c r="C3124" t="s">
        <v>10015</v>
      </c>
      <c r="D3124" t="s">
        <v>10022</v>
      </c>
      <c r="E3124">
        <v>9</v>
      </c>
      <c r="F3124">
        <f>+_xlfn.XLOOKUP(TablaVentas[[#This Row],[PRODUCTO FINANCIERO]],TablaPrecios[PRODUCTO FINANCIERO],TablaPrecios[PRECIO UNIT],0)</f>
        <v>20.9</v>
      </c>
      <c r="G3124" s="2">
        <f>+TablaVentas[[#This Row],[CANTIDAD]]*TablaVentas[[#This Row],[PRECIO UNITARIO]]</f>
        <v>188.1</v>
      </c>
      <c r="H3124" s="1">
        <f t="shared" ca="1" si="48"/>
        <v>0.13268393994798247</v>
      </c>
      <c r="I3124" s="2">
        <f ca="1">+TablaVentas[[#This Row],[VENTAL TOTAL]]-TablaVentas[[#This Row],[VENTAL TOTAL]]*TablaVentas[[#This Row],[DESCUENTO]]</f>
        <v>163.14215089578448</v>
      </c>
      <c r="J3124" s="2">
        <f ca="1">0.18*TablaVentas[[#This Row],[SUBTOTAL]]</f>
        <v>29.365587161241205</v>
      </c>
      <c r="K3124" s="2">
        <f ca="1">+TablaVentas[[#This Row],[SUBTOTAL]]+TablaVentas[[#This Row],[IGV]]</f>
        <v>192.50773805702568</v>
      </c>
    </row>
    <row r="3125" spans="1:11" x14ac:dyDescent="0.25">
      <c r="A3125" t="s">
        <v>3134</v>
      </c>
      <c r="B3125" s="6">
        <v>45314</v>
      </c>
      <c r="C3125" t="s">
        <v>10012</v>
      </c>
      <c r="D3125" t="s">
        <v>10022</v>
      </c>
      <c r="E3125">
        <v>16</v>
      </c>
      <c r="F3125">
        <f>+_xlfn.XLOOKUP(TablaVentas[[#This Row],[PRODUCTO FINANCIERO]],TablaPrecios[PRODUCTO FINANCIERO],TablaPrecios[PRECIO UNIT],0)</f>
        <v>20.9</v>
      </c>
      <c r="G3125" s="2">
        <f>+TablaVentas[[#This Row],[CANTIDAD]]*TablaVentas[[#This Row],[PRECIO UNITARIO]]</f>
        <v>334.4</v>
      </c>
      <c r="H3125" s="1">
        <f t="shared" ca="1" si="48"/>
        <v>0.19627168488819524</v>
      </c>
      <c r="I3125" s="2">
        <f ca="1">+TablaVentas[[#This Row],[VENTAL TOTAL]]-TablaVentas[[#This Row],[VENTAL TOTAL]]*TablaVentas[[#This Row],[DESCUENTO]]</f>
        <v>268.76674857338747</v>
      </c>
      <c r="J3125" s="2">
        <f ca="1">0.18*TablaVentas[[#This Row],[SUBTOTAL]]</f>
        <v>48.378014743209746</v>
      </c>
      <c r="K3125" s="2">
        <f ca="1">+TablaVentas[[#This Row],[SUBTOTAL]]+TablaVentas[[#This Row],[IGV]]</f>
        <v>317.14476331659722</v>
      </c>
    </row>
    <row r="3126" spans="1:11" x14ac:dyDescent="0.25">
      <c r="A3126" t="s">
        <v>3135</v>
      </c>
      <c r="B3126" s="6">
        <v>45712</v>
      </c>
      <c r="C3126" t="s">
        <v>10013</v>
      </c>
      <c r="D3126" t="s">
        <v>10019</v>
      </c>
      <c r="E3126">
        <v>13</v>
      </c>
      <c r="F3126">
        <f>+_xlfn.XLOOKUP(TablaVentas[[#This Row],[PRODUCTO FINANCIERO]],TablaPrecios[PRODUCTO FINANCIERO],TablaPrecios[PRECIO UNIT],0)</f>
        <v>9.9</v>
      </c>
      <c r="G3126" s="2">
        <f>+TablaVentas[[#This Row],[CANTIDAD]]*TablaVentas[[#This Row],[PRECIO UNITARIO]]</f>
        <v>128.70000000000002</v>
      </c>
      <c r="H3126" s="1">
        <f t="shared" ca="1" si="48"/>
        <v>0.15516688992000052</v>
      </c>
      <c r="I3126" s="2">
        <f ca="1">+TablaVentas[[#This Row],[VENTAL TOTAL]]-TablaVentas[[#This Row],[VENTAL TOTAL]]*TablaVentas[[#This Row],[DESCUENTO]]</f>
        <v>108.73002126729594</v>
      </c>
      <c r="J3126" s="2">
        <f ca="1">0.18*TablaVentas[[#This Row],[SUBTOTAL]]</f>
        <v>19.571403828113269</v>
      </c>
      <c r="K3126" s="2">
        <f ca="1">+TablaVentas[[#This Row],[SUBTOTAL]]+TablaVentas[[#This Row],[IGV]]</f>
        <v>128.3014250954092</v>
      </c>
    </row>
    <row r="3127" spans="1:11" x14ac:dyDescent="0.25">
      <c r="A3127" t="s">
        <v>3136</v>
      </c>
      <c r="B3127" s="6">
        <v>45913</v>
      </c>
      <c r="C3127" t="s">
        <v>10013</v>
      </c>
      <c r="D3127" t="s">
        <v>10017</v>
      </c>
      <c r="E3127">
        <v>5</v>
      </c>
      <c r="F3127">
        <f>+_xlfn.XLOOKUP(TablaVentas[[#This Row],[PRODUCTO FINANCIERO]],TablaPrecios[PRODUCTO FINANCIERO],TablaPrecios[PRECIO UNIT],0)</f>
        <v>9.9</v>
      </c>
      <c r="G3127" s="2">
        <f>+TablaVentas[[#This Row],[CANTIDAD]]*TablaVentas[[#This Row],[PRECIO UNITARIO]]</f>
        <v>49.5</v>
      </c>
      <c r="H3127" s="1">
        <f t="shared" ca="1" si="48"/>
        <v>0.1867003876883391</v>
      </c>
      <c r="I3127" s="2">
        <f ca="1">+TablaVentas[[#This Row],[VENTAL TOTAL]]-TablaVentas[[#This Row],[VENTAL TOTAL]]*TablaVentas[[#This Row],[DESCUENTO]]</f>
        <v>40.258330809427214</v>
      </c>
      <c r="J3127" s="2">
        <f ca="1">0.18*TablaVentas[[#This Row],[SUBTOTAL]]</f>
        <v>7.2464995456968984</v>
      </c>
      <c r="K3127" s="2">
        <f ca="1">+TablaVentas[[#This Row],[SUBTOTAL]]+TablaVentas[[#This Row],[IGV]]</f>
        <v>47.504830355124113</v>
      </c>
    </row>
    <row r="3128" spans="1:11" x14ac:dyDescent="0.25">
      <c r="A3128" t="s">
        <v>3137</v>
      </c>
      <c r="B3128" s="6">
        <v>46145</v>
      </c>
      <c r="C3128" t="s">
        <v>10014</v>
      </c>
      <c r="D3128" t="s">
        <v>10022</v>
      </c>
      <c r="E3128">
        <v>20</v>
      </c>
      <c r="F3128">
        <f>+_xlfn.XLOOKUP(TablaVentas[[#This Row],[PRODUCTO FINANCIERO]],TablaPrecios[PRODUCTO FINANCIERO],TablaPrecios[PRECIO UNIT],0)</f>
        <v>20.9</v>
      </c>
      <c r="G3128" s="2">
        <f>+TablaVentas[[#This Row],[CANTIDAD]]*TablaVentas[[#This Row],[PRECIO UNITARIO]]</f>
        <v>418</v>
      </c>
      <c r="H3128" s="1">
        <f t="shared" ca="1" si="48"/>
        <v>0.19704956616414374</v>
      </c>
      <c r="I3128" s="2">
        <f ca="1">+TablaVentas[[#This Row],[VENTAL TOTAL]]-TablaVentas[[#This Row],[VENTAL TOTAL]]*TablaVentas[[#This Row],[DESCUENTO]]</f>
        <v>335.63328134338792</v>
      </c>
      <c r="J3128" s="2">
        <f ca="1">0.18*TablaVentas[[#This Row],[SUBTOTAL]]</f>
        <v>60.413990641809825</v>
      </c>
      <c r="K3128" s="2">
        <f ca="1">+TablaVentas[[#This Row],[SUBTOTAL]]+TablaVentas[[#This Row],[IGV]]</f>
        <v>396.04727198519777</v>
      </c>
    </row>
    <row r="3129" spans="1:11" x14ac:dyDescent="0.25">
      <c r="A3129" t="s">
        <v>3138</v>
      </c>
      <c r="B3129" s="6">
        <v>45389</v>
      </c>
      <c r="C3129" t="s">
        <v>10013</v>
      </c>
      <c r="D3129" t="s">
        <v>10020</v>
      </c>
      <c r="E3129">
        <v>5</v>
      </c>
      <c r="F3129">
        <f>+_xlfn.XLOOKUP(TablaVentas[[#This Row],[PRODUCTO FINANCIERO]],TablaPrecios[PRODUCTO FINANCIERO],TablaPrecios[PRECIO UNIT],0)</f>
        <v>14.9</v>
      </c>
      <c r="G3129" s="2">
        <f>+TablaVentas[[#This Row],[CANTIDAD]]*TablaVentas[[#This Row],[PRECIO UNITARIO]]</f>
        <v>74.5</v>
      </c>
      <c r="H3129" s="1">
        <f t="shared" ca="1" si="48"/>
        <v>0.17217585885092501</v>
      </c>
      <c r="I3129" s="2">
        <f ca="1">+TablaVentas[[#This Row],[VENTAL TOTAL]]-TablaVentas[[#This Row],[VENTAL TOTAL]]*TablaVentas[[#This Row],[DESCUENTO]]</f>
        <v>61.672898515606086</v>
      </c>
      <c r="J3129" s="2">
        <f ca="1">0.18*TablaVentas[[#This Row],[SUBTOTAL]]</f>
        <v>11.101121732809094</v>
      </c>
      <c r="K3129" s="2">
        <f ca="1">+TablaVentas[[#This Row],[SUBTOTAL]]+TablaVentas[[#This Row],[IGV]]</f>
        <v>72.774020248415184</v>
      </c>
    </row>
    <row r="3130" spans="1:11" x14ac:dyDescent="0.25">
      <c r="A3130" t="s">
        <v>3139</v>
      </c>
      <c r="B3130" s="6">
        <v>45422</v>
      </c>
      <c r="C3130" t="s">
        <v>10016</v>
      </c>
      <c r="D3130" t="s">
        <v>10017</v>
      </c>
      <c r="E3130">
        <v>13</v>
      </c>
      <c r="F3130">
        <f>+_xlfn.XLOOKUP(TablaVentas[[#This Row],[PRODUCTO FINANCIERO]],TablaPrecios[PRODUCTO FINANCIERO],TablaPrecios[PRECIO UNIT],0)</f>
        <v>9.9</v>
      </c>
      <c r="G3130" s="2">
        <f>+TablaVentas[[#This Row],[CANTIDAD]]*TablaVentas[[#This Row],[PRECIO UNITARIO]]</f>
        <v>128.70000000000002</v>
      </c>
      <c r="H3130" s="1">
        <f t="shared" ca="1" si="48"/>
        <v>0.18067435520018707</v>
      </c>
      <c r="I3130" s="2">
        <f ca="1">+TablaVentas[[#This Row],[VENTAL TOTAL]]-TablaVentas[[#This Row],[VENTAL TOTAL]]*TablaVentas[[#This Row],[DESCUENTO]]</f>
        <v>105.44721048573594</v>
      </c>
      <c r="J3130" s="2">
        <f ca="1">0.18*TablaVentas[[#This Row],[SUBTOTAL]]</f>
        <v>18.980497887432467</v>
      </c>
      <c r="K3130" s="2">
        <f ca="1">+TablaVentas[[#This Row],[SUBTOTAL]]+TablaVentas[[#This Row],[IGV]]</f>
        <v>124.4277083731684</v>
      </c>
    </row>
    <row r="3131" spans="1:11" x14ac:dyDescent="0.25">
      <c r="A3131" t="s">
        <v>3140</v>
      </c>
      <c r="B3131" s="6">
        <v>46327</v>
      </c>
      <c r="C3131" t="s">
        <v>10016</v>
      </c>
      <c r="D3131" t="s">
        <v>10020</v>
      </c>
      <c r="E3131">
        <v>3</v>
      </c>
      <c r="F3131">
        <f>+_xlfn.XLOOKUP(TablaVentas[[#This Row],[PRODUCTO FINANCIERO]],TablaPrecios[PRODUCTO FINANCIERO],TablaPrecios[PRECIO UNIT],0)</f>
        <v>14.9</v>
      </c>
      <c r="G3131" s="2">
        <f>+TablaVentas[[#This Row],[CANTIDAD]]*TablaVentas[[#This Row],[PRECIO UNITARIO]]</f>
        <v>44.7</v>
      </c>
      <c r="H3131" s="1">
        <f t="shared" ca="1" si="48"/>
        <v>0.16220716351865713</v>
      </c>
      <c r="I3131" s="2">
        <f ca="1">+TablaVentas[[#This Row],[VENTAL TOTAL]]-TablaVentas[[#This Row],[VENTAL TOTAL]]*TablaVentas[[#This Row],[DESCUENTO]]</f>
        <v>37.449339790716031</v>
      </c>
      <c r="J3131" s="2">
        <f ca="1">0.18*TablaVentas[[#This Row],[SUBTOTAL]]</f>
        <v>6.7408811623288853</v>
      </c>
      <c r="K3131" s="2">
        <f ca="1">+TablaVentas[[#This Row],[SUBTOTAL]]+TablaVentas[[#This Row],[IGV]]</f>
        <v>44.190220953044914</v>
      </c>
    </row>
    <row r="3132" spans="1:11" x14ac:dyDescent="0.25">
      <c r="A3132" t="s">
        <v>3141</v>
      </c>
      <c r="B3132" s="6">
        <v>46150</v>
      </c>
      <c r="C3132" t="s">
        <v>10011</v>
      </c>
      <c r="D3132" t="s">
        <v>10022</v>
      </c>
      <c r="E3132">
        <v>17</v>
      </c>
      <c r="F3132">
        <f>+_xlfn.XLOOKUP(TablaVentas[[#This Row],[PRODUCTO FINANCIERO]],TablaPrecios[PRODUCTO FINANCIERO],TablaPrecios[PRECIO UNIT],0)</f>
        <v>20.9</v>
      </c>
      <c r="G3132" s="2">
        <f>+TablaVentas[[#This Row],[CANTIDAD]]*TablaVentas[[#This Row],[PRECIO UNITARIO]]</f>
        <v>355.29999999999995</v>
      </c>
      <c r="H3132" s="1">
        <f t="shared" ca="1" si="48"/>
        <v>0.18820446564686824</v>
      </c>
      <c r="I3132" s="2">
        <f ca="1">+TablaVentas[[#This Row],[VENTAL TOTAL]]-TablaVentas[[#This Row],[VENTAL TOTAL]]*TablaVentas[[#This Row],[DESCUENTO]]</f>
        <v>288.43095335566767</v>
      </c>
      <c r="J3132" s="2">
        <f ca="1">0.18*TablaVentas[[#This Row],[SUBTOTAL]]</f>
        <v>51.917571604020175</v>
      </c>
      <c r="K3132" s="2">
        <f ca="1">+TablaVentas[[#This Row],[SUBTOTAL]]+TablaVentas[[#This Row],[IGV]]</f>
        <v>340.34852495968784</v>
      </c>
    </row>
    <row r="3133" spans="1:11" x14ac:dyDescent="0.25">
      <c r="A3133" t="s">
        <v>3142</v>
      </c>
      <c r="B3133" s="6">
        <v>46292</v>
      </c>
      <c r="C3133" t="s">
        <v>10014</v>
      </c>
      <c r="D3133" t="s">
        <v>10017</v>
      </c>
      <c r="E3133">
        <v>20</v>
      </c>
      <c r="F3133">
        <f>+_xlfn.XLOOKUP(TablaVentas[[#This Row],[PRODUCTO FINANCIERO]],TablaPrecios[PRODUCTO FINANCIERO],TablaPrecios[PRECIO UNIT],0)</f>
        <v>9.9</v>
      </c>
      <c r="G3133" s="2">
        <f>+TablaVentas[[#This Row],[CANTIDAD]]*TablaVentas[[#This Row],[PRECIO UNITARIO]]</f>
        <v>198</v>
      </c>
      <c r="H3133" s="1">
        <f t="shared" ca="1" si="48"/>
        <v>0.14174910383011027</v>
      </c>
      <c r="I3133" s="2">
        <f ca="1">+TablaVentas[[#This Row],[VENTAL TOTAL]]-TablaVentas[[#This Row],[VENTAL TOTAL]]*TablaVentas[[#This Row],[DESCUENTO]]</f>
        <v>169.93367744163817</v>
      </c>
      <c r="J3133" s="2">
        <f ca="1">0.18*TablaVentas[[#This Row],[SUBTOTAL]]</f>
        <v>30.588061939494867</v>
      </c>
      <c r="K3133" s="2">
        <f ca="1">+TablaVentas[[#This Row],[SUBTOTAL]]+TablaVentas[[#This Row],[IGV]]</f>
        <v>200.52173938113305</v>
      </c>
    </row>
    <row r="3134" spans="1:11" x14ac:dyDescent="0.25">
      <c r="A3134" t="s">
        <v>3143</v>
      </c>
      <c r="B3134" s="6">
        <v>45574</v>
      </c>
      <c r="C3134" t="s">
        <v>10011</v>
      </c>
      <c r="D3134" t="s">
        <v>10017</v>
      </c>
      <c r="E3134">
        <v>20</v>
      </c>
      <c r="F3134">
        <f>+_xlfn.XLOOKUP(TablaVentas[[#This Row],[PRODUCTO FINANCIERO]],TablaPrecios[PRODUCTO FINANCIERO],TablaPrecios[PRECIO UNIT],0)</f>
        <v>9.9</v>
      </c>
      <c r="G3134" s="2">
        <f>+TablaVentas[[#This Row],[CANTIDAD]]*TablaVentas[[#This Row],[PRECIO UNITARIO]]</f>
        <v>198</v>
      </c>
      <c r="H3134" s="1">
        <f t="shared" ca="1" si="48"/>
        <v>0.15803930481595213</v>
      </c>
      <c r="I3134" s="2">
        <f ca="1">+TablaVentas[[#This Row],[VENTAL TOTAL]]-TablaVentas[[#This Row],[VENTAL TOTAL]]*TablaVentas[[#This Row],[DESCUENTO]]</f>
        <v>166.70821764644148</v>
      </c>
      <c r="J3134" s="2">
        <f ca="1">0.18*TablaVentas[[#This Row],[SUBTOTAL]]</f>
        <v>30.007479176359467</v>
      </c>
      <c r="K3134" s="2">
        <f ca="1">+TablaVentas[[#This Row],[SUBTOTAL]]+TablaVentas[[#This Row],[IGV]]</f>
        <v>196.71569682280096</v>
      </c>
    </row>
    <row r="3135" spans="1:11" x14ac:dyDescent="0.25">
      <c r="A3135" t="s">
        <v>3144</v>
      </c>
      <c r="B3135" s="6">
        <v>45320</v>
      </c>
      <c r="C3135" t="s">
        <v>10016</v>
      </c>
      <c r="D3135" t="s">
        <v>10018</v>
      </c>
      <c r="E3135">
        <v>19</v>
      </c>
      <c r="F3135">
        <f>+_xlfn.XLOOKUP(TablaVentas[[#This Row],[PRODUCTO FINANCIERO]],TablaPrecios[PRODUCTO FINANCIERO],TablaPrecios[PRECIO UNIT],0)</f>
        <v>14.9</v>
      </c>
      <c r="G3135" s="2">
        <f>+TablaVentas[[#This Row],[CANTIDAD]]*TablaVentas[[#This Row],[PRECIO UNITARIO]]</f>
        <v>283.10000000000002</v>
      </c>
      <c r="H3135" s="1">
        <f t="shared" ca="1" si="48"/>
        <v>0.17936305799791041</v>
      </c>
      <c r="I3135" s="2">
        <f ca="1">+TablaVentas[[#This Row],[VENTAL TOTAL]]-TablaVentas[[#This Row],[VENTAL TOTAL]]*TablaVentas[[#This Row],[DESCUENTO]]</f>
        <v>232.32231828079159</v>
      </c>
      <c r="J3135" s="2">
        <f ca="1">0.18*TablaVentas[[#This Row],[SUBTOTAL]]</f>
        <v>41.818017290542485</v>
      </c>
      <c r="K3135" s="2">
        <f ca="1">+TablaVentas[[#This Row],[SUBTOTAL]]+TablaVentas[[#This Row],[IGV]]</f>
        <v>274.14033557133405</v>
      </c>
    </row>
    <row r="3136" spans="1:11" x14ac:dyDescent="0.25">
      <c r="A3136" t="s">
        <v>3145</v>
      </c>
      <c r="B3136" s="6">
        <v>46350</v>
      </c>
      <c r="C3136" t="s">
        <v>10011</v>
      </c>
      <c r="D3136" t="s">
        <v>10018</v>
      </c>
      <c r="E3136">
        <v>18</v>
      </c>
      <c r="F3136">
        <f>+_xlfn.XLOOKUP(TablaVentas[[#This Row],[PRODUCTO FINANCIERO]],TablaPrecios[PRODUCTO FINANCIERO],TablaPrecios[PRECIO UNIT],0)</f>
        <v>14.9</v>
      </c>
      <c r="G3136" s="2">
        <f>+TablaVentas[[#This Row],[CANTIDAD]]*TablaVentas[[#This Row],[PRECIO UNITARIO]]</f>
        <v>268.2</v>
      </c>
      <c r="H3136" s="1">
        <f t="shared" ca="1" si="48"/>
        <v>0.17883003029669026</v>
      </c>
      <c r="I3136" s="2">
        <f ca="1">+TablaVentas[[#This Row],[VENTAL TOTAL]]-TablaVentas[[#This Row],[VENTAL TOTAL]]*TablaVentas[[#This Row],[DESCUENTO]]</f>
        <v>220.23778587442766</v>
      </c>
      <c r="J3136" s="2">
        <f ca="1">0.18*TablaVentas[[#This Row],[SUBTOTAL]]</f>
        <v>39.642801457396978</v>
      </c>
      <c r="K3136" s="2">
        <f ca="1">+TablaVentas[[#This Row],[SUBTOTAL]]+TablaVentas[[#This Row],[IGV]]</f>
        <v>259.88058733182464</v>
      </c>
    </row>
    <row r="3137" spans="1:11" x14ac:dyDescent="0.25">
      <c r="A3137" t="s">
        <v>3146</v>
      </c>
      <c r="B3137" s="6">
        <v>45931</v>
      </c>
      <c r="C3137" t="s">
        <v>10012</v>
      </c>
      <c r="D3137" t="s">
        <v>10019</v>
      </c>
      <c r="E3137">
        <v>15</v>
      </c>
      <c r="F3137">
        <f>+_xlfn.XLOOKUP(TablaVentas[[#This Row],[PRODUCTO FINANCIERO]],TablaPrecios[PRODUCTO FINANCIERO],TablaPrecios[PRECIO UNIT],0)</f>
        <v>9.9</v>
      </c>
      <c r="G3137" s="2">
        <f>+TablaVentas[[#This Row],[CANTIDAD]]*TablaVentas[[#This Row],[PRECIO UNITARIO]]</f>
        <v>148.5</v>
      </c>
      <c r="H3137" s="1">
        <f t="shared" ca="1" si="48"/>
        <v>0.15972303540890093</v>
      </c>
      <c r="I3137" s="2">
        <f ca="1">+TablaVentas[[#This Row],[VENTAL TOTAL]]-TablaVentas[[#This Row],[VENTAL TOTAL]]*TablaVentas[[#This Row],[DESCUENTO]]</f>
        <v>124.78112924177822</v>
      </c>
      <c r="J3137" s="2">
        <f ca="1">0.18*TablaVentas[[#This Row],[SUBTOTAL]]</f>
        <v>22.460603263520078</v>
      </c>
      <c r="K3137" s="2">
        <f ca="1">+TablaVentas[[#This Row],[SUBTOTAL]]+TablaVentas[[#This Row],[IGV]]</f>
        <v>147.2417325052983</v>
      </c>
    </row>
    <row r="3138" spans="1:11" x14ac:dyDescent="0.25">
      <c r="A3138" t="s">
        <v>3147</v>
      </c>
      <c r="B3138" s="6">
        <v>46142</v>
      </c>
      <c r="C3138" t="s">
        <v>10013</v>
      </c>
      <c r="D3138" t="s">
        <v>10020</v>
      </c>
      <c r="E3138">
        <v>4</v>
      </c>
      <c r="F3138">
        <f>+_xlfn.XLOOKUP(TablaVentas[[#This Row],[PRODUCTO FINANCIERO]],TablaPrecios[PRODUCTO FINANCIERO],TablaPrecios[PRECIO UNIT],0)</f>
        <v>14.9</v>
      </c>
      <c r="G3138" s="2">
        <f>+TablaVentas[[#This Row],[CANTIDAD]]*TablaVentas[[#This Row],[PRECIO UNITARIO]]</f>
        <v>59.6</v>
      </c>
      <c r="H3138" s="1">
        <f t="shared" ref="H3138:H3201" ca="1" si="49">+RAND()*0.1+0.1</f>
        <v>0.11826555671533148</v>
      </c>
      <c r="I3138" s="2">
        <f ca="1">+TablaVentas[[#This Row],[VENTAL TOTAL]]-TablaVentas[[#This Row],[VENTAL TOTAL]]*TablaVentas[[#This Row],[DESCUENTO]]</f>
        <v>52.551372819766243</v>
      </c>
      <c r="J3138" s="2">
        <f ca="1">0.18*TablaVentas[[#This Row],[SUBTOTAL]]</f>
        <v>9.459247107557923</v>
      </c>
      <c r="K3138" s="2">
        <f ca="1">+TablaVentas[[#This Row],[SUBTOTAL]]+TablaVentas[[#This Row],[IGV]]</f>
        <v>62.010619927324164</v>
      </c>
    </row>
    <row r="3139" spans="1:11" x14ac:dyDescent="0.25">
      <c r="A3139" t="s">
        <v>3148</v>
      </c>
      <c r="B3139" s="6">
        <v>46207</v>
      </c>
      <c r="C3139" t="s">
        <v>10015</v>
      </c>
      <c r="D3139" t="s">
        <v>10019</v>
      </c>
      <c r="E3139">
        <v>4</v>
      </c>
      <c r="F3139">
        <f>+_xlfn.XLOOKUP(TablaVentas[[#This Row],[PRODUCTO FINANCIERO]],TablaPrecios[PRODUCTO FINANCIERO],TablaPrecios[PRECIO UNIT],0)</f>
        <v>9.9</v>
      </c>
      <c r="G3139" s="2">
        <f>+TablaVentas[[#This Row],[CANTIDAD]]*TablaVentas[[#This Row],[PRECIO UNITARIO]]</f>
        <v>39.6</v>
      </c>
      <c r="H3139" s="1">
        <f t="shared" ca="1" si="49"/>
        <v>0.15991581754380157</v>
      </c>
      <c r="I3139" s="2">
        <f ca="1">+TablaVentas[[#This Row],[VENTAL TOTAL]]-TablaVentas[[#This Row],[VENTAL TOTAL]]*TablaVentas[[#This Row],[DESCUENTO]]</f>
        <v>33.267333625265458</v>
      </c>
      <c r="J3139" s="2">
        <f ca="1">0.18*TablaVentas[[#This Row],[SUBTOTAL]]</f>
        <v>5.9881200525477825</v>
      </c>
      <c r="K3139" s="2">
        <f ca="1">+TablaVentas[[#This Row],[SUBTOTAL]]+TablaVentas[[#This Row],[IGV]]</f>
        <v>39.255453677813243</v>
      </c>
    </row>
    <row r="3140" spans="1:11" x14ac:dyDescent="0.25">
      <c r="A3140" t="s">
        <v>3149</v>
      </c>
      <c r="B3140" s="6">
        <v>46179</v>
      </c>
      <c r="C3140" t="s">
        <v>10012</v>
      </c>
      <c r="D3140" t="s">
        <v>10019</v>
      </c>
      <c r="E3140">
        <v>5</v>
      </c>
      <c r="F3140">
        <f>+_xlfn.XLOOKUP(TablaVentas[[#This Row],[PRODUCTO FINANCIERO]],TablaPrecios[PRODUCTO FINANCIERO],TablaPrecios[PRECIO UNIT],0)</f>
        <v>9.9</v>
      </c>
      <c r="G3140" s="2">
        <f>+TablaVentas[[#This Row],[CANTIDAD]]*TablaVentas[[#This Row],[PRECIO UNITARIO]]</f>
        <v>49.5</v>
      </c>
      <c r="H3140" s="1">
        <f t="shared" ca="1" si="49"/>
        <v>0.13167335556507045</v>
      </c>
      <c r="I3140" s="2">
        <f ca="1">+TablaVentas[[#This Row],[VENTAL TOTAL]]-TablaVentas[[#This Row],[VENTAL TOTAL]]*TablaVentas[[#This Row],[DESCUENTO]]</f>
        <v>42.982168899529015</v>
      </c>
      <c r="J3140" s="2">
        <f ca="1">0.18*TablaVentas[[#This Row],[SUBTOTAL]]</f>
        <v>7.736790401915222</v>
      </c>
      <c r="K3140" s="2">
        <f ca="1">+TablaVentas[[#This Row],[SUBTOTAL]]+TablaVentas[[#This Row],[IGV]]</f>
        <v>50.718959301444237</v>
      </c>
    </row>
    <row r="3141" spans="1:11" x14ac:dyDescent="0.25">
      <c r="A3141" t="s">
        <v>3150</v>
      </c>
      <c r="B3141" s="6">
        <v>46009</v>
      </c>
      <c r="C3141" t="s">
        <v>10011</v>
      </c>
      <c r="D3141" t="s">
        <v>10022</v>
      </c>
      <c r="E3141">
        <v>3</v>
      </c>
      <c r="F3141">
        <f>+_xlfn.XLOOKUP(TablaVentas[[#This Row],[PRODUCTO FINANCIERO]],TablaPrecios[PRODUCTO FINANCIERO],TablaPrecios[PRECIO UNIT],0)</f>
        <v>20.9</v>
      </c>
      <c r="G3141" s="2">
        <f>+TablaVentas[[#This Row],[CANTIDAD]]*TablaVentas[[#This Row],[PRECIO UNITARIO]]</f>
        <v>62.699999999999996</v>
      </c>
      <c r="H3141" s="1">
        <f t="shared" ca="1" si="49"/>
        <v>0.13892542988431003</v>
      </c>
      <c r="I3141" s="2">
        <f ca="1">+TablaVentas[[#This Row],[VENTAL TOTAL]]-TablaVentas[[#This Row],[VENTAL TOTAL]]*TablaVentas[[#This Row],[DESCUENTO]]</f>
        <v>53.989375546253754</v>
      </c>
      <c r="J3141" s="2">
        <f ca="1">0.18*TablaVentas[[#This Row],[SUBTOTAL]]</f>
        <v>9.7180875983256758</v>
      </c>
      <c r="K3141" s="2">
        <f ca="1">+TablaVentas[[#This Row],[SUBTOTAL]]+TablaVentas[[#This Row],[IGV]]</f>
        <v>63.707463144579428</v>
      </c>
    </row>
    <row r="3142" spans="1:11" x14ac:dyDescent="0.25">
      <c r="A3142" t="s">
        <v>3151</v>
      </c>
      <c r="B3142" s="6">
        <v>45475</v>
      </c>
      <c r="C3142" t="s">
        <v>10012</v>
      </c>
      <c r="D3142" t="s">
        <v>10017</v>
      </c>
      <c r="E3142">
        <v>18</v>
      </c>
      <c r="F3142">
        <f>+_xlfn.XLOOKUP(TablaVentas[[#This Row],[PRODUCTO FINANCIERO]],TablaPrecios[PRODUCTO FINANCIERO],TablaPrecios[PRECIO UNIT],0)</f>
        <v>9.9</v>
      </c>
      <c r="G3142" s="2">
        <f>+TablaVentas[[#This Row],[CANTIDAD]]*TablaVentas[[#This Row],[PRECIO UNITARIO]]</f>
        <v>178.20000000000002</v>
      </c>
      <c r="H3142" s="1">
        <f t="shared" ca="1" si="49"/>
        <v>0.11930764136057481</v>
      </c>
      <c r="I3142" s="2">
        <f ca="1">+TablaVentas[[#This Row],[VENTAL TOTAL]]-TablaVentas[[#This Row],[VENTAL TOTAL]]*TablaVentas[[#This Row],[DESCUENTO]]</f>
        <v>156.93937830954559</v>
      </c>
      <c r="J3142" s="2">
        <f ca="1">0.18*TablaVentas[[#This Row],[SUBTOTAL]]</f>
        <v>28.249088095718204</v>
      </c>
      <c r="K3142" s="2">
        <f ca="1">+TablaVentas[[#This Row],[SUBTOTAL]]+TablaVentas[[#This Row],[IGV]]</f>
        <v>185.1884664052638</v>
      </c>
    </row>
    <row r="3143" spans="1:11" x14ac:dyDescent="0.25">
      <c r="A3143" t="s">
        <v>3152</v>
      </c>
      <c r="B3143" s="6">
        <v>45798</v>
      </c>
      <c r="C3143" t="s">
        <v>10016</v>
      </c>
      <c r="D3143" t="s">
        <v>10022</v>
      </c>
      <c r="E3143">
        <v>15</v>
      </c>
      <c r="F3143">
        <f>+_xlfn.XLOOKUP(TablaVentas[[#This Row],[PRODUCTO FINANCIERO]],TablaPrecios[PRODUCTO FINANCIERO],TablaPrecios[PRECIO UNIT],0)</f>
        <v>20.9</v>
      </c>
      <c r="G3143" s="2">
        <f>+TablaVentas[[#This Row],[CANTIDAD]]*TablaVentas[[#This Row],[PRECIO UNITARIO]]</f>
        <v>313.5</v>
      </c>
      <c r="H3143" s="1">
        <f t="shared" ca="1" si="49"/>
        <v>0.13612188629156852</v>
      </c>
      <c r="I3143" s="2">
        <f ca="1">+TablaVentas[[#This Row],[VENTAL TOTAL]]-TablaVentas[[#This Row],[VENTAL TOTAL]]*TablaVentas[[#This Row],[DESCUENTO]]</f>
        <v>270.8257886475933</v>
      </c>
      <c r="J3143" s="2">
        <f ca="1">0.18*TablaVentas[[#This Row],[SUBTOTAL]]</f>
        <v>48.748641956566793</v>
      </c>
      <c r="K3143" s="2">
        <f ca="1">+TablaVentas[[#This Row],[SUBTOTAL]]+TablaVentas[[#This Row],[IGV]]</f>
        <v>319.57443060416011</v>
      </c>
    </row>
    <row r="3144" spans="1:11" x14ac:dyDescent="0.25">
      <c r="A3144" t="s">
        <v>3153</v>
      </c>
      <c r="B3144" s="6">
        <v>45504</v>
      </c>
      <c r="C3144" t="s">
        <v>10014</v>
      </c>
      <c r="D3144" t="s">
        <v>10022</v>
      </c>
      <c r="E3144">
        <v>5</v>
      </c>
      <c r="F3144">
        <f>+_xlfn.XLOOKUP(TablaVentas[[#This Row],[PRODUCTO FINANCIERO]],TablaPrecios[PRODUCTO FINANCIERO],TablaPrecios[PRECIO UNIT],0)</f>
        <v>20.9</v>
      </c>
      <c r="G3144" s="2">
        <f>+TablaVentas[[#This Row],[CANTIDAD]]*TablaVentas[[#This Row],[PRECIO UNITARIO]]</f>
        <v>104.5</v>
      </c>
      <c r="H3144" s="1">
        <f t="shared" ca="1" si="49"/>
        <v>0.18763684047705576</v>
      </c>
      <c r="I3144" s="2">
        <f ca="1">+TablaVentas[[#This Row],[VENTAL TOTAL]]-TablaVentas[[#This Row],[VENTAL TOTAL]]*TablaVentas[[#This Row],[DESCUENTO]]</f>
        <v>84.89195017014768</v>
      </c>
      <c r="J3144" s="2">
        <f ca="1">0.18*TablaVentas[[#This Row],[SUBTOTAL]]</f>
        <v>15.280551030626581</v>
      </c>
      <c r="K3144" s="2">
        <f ca="1">+TablaVentas[[#This Row],[SUBTOTAL]]+TablaVentas[[#This Row],[IGV]]</f>
        <v>100.17250120077426</v>
      </c>
    </row>
    <row r="3145" spans="1:11" x14ac:dyDescent="0.25">
      <c r="A3145" t="s">
        <v>3154</v>
      </c>
      <c r="B3145" s="6">
        <v>45711</v>
      </c>
      <c r="C3145" t="s">
        <v>10012</v>
      </c>
      <c r="D3145" t="s">
        <v>10019</v>
      </c>
      <c r="E3145">
        <v>17</v>
      </c>
      <c r="F3145">
        <f>+_xlfn.XLOOKUP(TablaVentas[[#This Row],[PRODUCTO FINANCIERO]],TablaPrecios[PRODUCTO FINANCIERO],TablaPrecios[PRECIO UNIT],0)</f>
        <v>9.9</v>
      </c>
      <c r="G3145" s="2">
        <f>+TablaVentas[[#This Row],[CANTIDAD]]*TablaVentas[[#This Row],[PRECIO UNITARIO]]</f>
        <v>168.3</v>
      </c>
      <c r="H3145" s="1">
        <f t="shared" ca="1" si="49"/>
        <v>0.19952758395148051</v>
      </c>
      <c r="I3145" s="2">
        <f ca="1">+TablaVentas[[#This Row],[VENTAL TOTAL]]-TablaVentas[[#This Row],[VENTAL TOTAL]]*TablaVentas[[#This Row],[DESCUENTO]]</f>
        <v>134.71950762096583</v>
      </c>
      <c r="J3145" s="2">
        <f ca="1">0.18*TablaVentas[[#This Row],[SUBTOTAL]]</f>
        <v>24.249511371773849</v>
      </c>
      <c r="K3145" s="2">
        <f ca="1">+TablaVentas[[#This Row],[SUBTOTAL]]+TablaVentas[[#This Row],[IGV]]</f>
        <v>158.96901899273968</v>
      </c>
    </row>
    <row r="3146" spans="1:11" x14ac:dyDescent="0.25">
      <c r="A3146" t="s">
        <v>3155</v>
      </c>
      <c r="B3146" s="6">
        <v>45585</v>
      </c>
      <c r="C3146" t="s">
        <v>10012</v>
      </c>
      <c r="D3146" t="s">
        <v>10018</v>
      </c>
      <c r="E3146">
        <v>6</v>
      </c>
      <c r="F3146">
        <f>+_xlfn.XLOOKUP(TablaVentas[[#This Row],[PRODUCTO FINANCIERO]],TablaPrecios[PRODUCTO FINANCIERO],TablaPrecios[PRECIO UNIT],0)</f>
        <v>14.9</v>
      </c>
      <c r="G3146" s="2">
        <f>+TablaVentas[[#This Row],[CANTIDAD]]*TablaVentas[[#This Row],[PRECIO UNITARIO]]</f>
        <v>89.4</v>
      </c>
      <c r="H3146" s="1">
        <f t="shared" ca="1" si="49"/>
        <v>0.10941081374373747</v>
      </c>
      <c r="I3146" s="2">
        <f ca="1">+TablaVentas[[#This Row],[VENTAL TOTAL]]-TablaVentas[[#This Row],[VENTAL TOTAL]]*TablaVentas[[#This Row],[DESCUENTO]]</f>
        <v>79.618673251309872</v>
      </c>
      <c r="J3146" s="2">
        <f ca="1">0.18*TablaVentas[[#This Row],[SUBTOTAL]]</f>
        <v>14.331361185235776</v>
      </c>
      <c r="K3146" s="2">
        <f ca="1">+TablaVentas[[#This Row],[SUBTOTAL]]+TablaVentas[[#This Row],[IGV]]</f>
        <v>93.95003443654565</v>
      </c>
    </row>
    <row r="3147" spans="1:11" x14ac:dyDescent="0.25">
      <c r="A3147" t="s">
        <v>3156</v>
      </c>
      <c r="B3147" s="6">
        <v>46006</v>
      </c>
      <c r="C3147" t="s">
        <v>10016</v>
      </c>
      <c r="D3147" t="s">
        <v>10018</v>
      </c>
      <c r="E3147">
        <v>19</v>
      </c>
      <c r="F3147">
        <f>+_xlfn.XLOOKUP(TablaVentas[[#This Row],[PRODUCTO FINANCIERO]],TablaPrecios[PRODUCTO FINANCIERO],TablaPrecios[PRECIO UNIT],0)</f>
        <v>14.9</v>
      </c>
      <c r="G3147" s="2">
        <f>+TablaVentas[[#This Row],[CANTIDAD]]*TablaVentas[[#This Row],[PRECIO UNITARIO]]</f>
        <v>283.10000000000002</v>
      </c>
      <c r="H3147" s="1">
        <f t="shared" ca="1" si="49"/>
        <v>0.18426796299534648</v>
      </c>
      <c r="I3147" s="2">
        <f ca="1">+TablaVentas[[#This Row],[VENTAL TOTAL]]-TablaVentas[[#This Row],[VENTAL TOTAL]]*TablaVentas[[#This Row],[DESCUENTO]]</f>
        <v>230.93373967601744</v>
      </c>
      <c r="J3147" s="2">
        <f ca="1">0.18*TablaVentas[[#This Row],[SUBTOTAL]]</f>
        <v>41.568073141683136</v>
      </c>
      <c r="K3147" s="2">
        <f ca="1">+TablaVentas[[#This Row],[SUBTOTAL]]+TablaVentas[[#This Row],[IGV]]</f>
        <v>272.50181281770057</v>
      </c>
    </row>
    <row r="3148" spans="1:11" x14ac:dyDescent="0.25">
      <c r="A3148" t="s">
        <v>3157</v>
      </c>
      <c r="B3148" s="6">
        <v>45373</v>
      </c>
      <c r="C3148" t="s">
        <v>10014</v>
      </c>
      <c r="D3148" t="s">
        <v>10017</v>
      </c>
      <c r="E3148">
        <v>11</v>
      </c>
      <c r="F3148">
        <f>+_xlfn.XLOOKUP(TablaVentas[[#This Row],[PRODUCTO FINANCIERO]],TablaPrecios[PRODUCTO FINANCIERO],TablaPrecios[PRECIO UNIT],0)</f>
        <v>9.9</v>
      </c>
      <c r="G3148" s="2">
        <f>+TablaVentas[[#This Row],[CANTIDAD]]*TablaVentas[[#This Row],[PRECIO UNITARIO]]</f>
        <v>108.9</v>
      </c>
      <c r="H3148" s="1">
        <f t="shared" ca="1" si="49"/>
        <v>0.18588264330835153</v>
      </c>
      <c r="I3148" s="2">
        <f ca="1">+TablaVentas[[#This Row],[VENTAL TOTAL]]-TablaVentas[[#This Row],[VENTAL TOTAL]]*TablaVentas[[#This Row],[DESCUENTO]]</f>
        <v>88.65738014372053</v>
      </c>
      <c r="J3148" s="2">
        <f ca="1">0.18*TablaVentas[[#This Row],[SUBTOTAL]]</f>
        <v>15.958328425869695</v>
      </c>
      <c r="K3148" s="2">
        <f ca="1">+TablaVentas[[#This Row],[SUBTOTAL]]+TablaVentas[[#This Row],[IGV]]</f>
        <v>104.61570856959023</v>
      </c>
    </row>
    <row r="3149" spans="1:11" x14ac:dyDescent="0.25">
      <c r="A3149" t="s">
        <v>3158</v>
      </c>
      <c r="B3149" s="6">
        <v>45489</v>
      </c>
      <c r="C3149" t="s">
        <v>10014</v>
      </c>
      <c r="D3149" t="s">
        <v>10022</v>
      </c>
      <c r="E3149">
        <v>13</v>
      </c>
      <c r="F3149">
        <f>+_xlfn.XLOOKUP(TablaVentas[[#This Row],[PRODUCTO FINANCIERO]],TablaPrecios[PRODUCTO FINANCIERO],TablaPrecios[PRECIO UNIT],0)</f>
        <v>20.9</v>
      </c>
      <c r="G3149" s="2">
        <f>+TablaVentas[[#This Row],[CANTIDAD]]*TablaVentas[[#This Row],[PRECIO UNITARIO]]</f>
        <v>271.7</v>
      </c>
      <c r="H3149" s="1">
        <f t="shared" ca="1" si="49"/>
        <v>0.14661422663234336</v>
      </c>
      <c r="I3149" s="2">
        <f ca="1">+TablaVentas[[#This Row],[VENTAL TOTAL]]-TablaVentas[[#This Row],[VENTAL TOTAL]]*TablaVentas[[#This Row],[DESCUENTO]]</f>
        <v>231.86491462399229</v>
      </c>
      <c r="J3149" s="2">
        <f ca="1">0.18*TablaVentas[[#This Row],[SUBTOTAL]]</f>
        <v>41.735684632318609</v>
      </c>
      <c r="K3149" s="2">
        <f ca="1">+TablaVentas[[#This Row],[SUBTOTAL]]+TablaVentas[[#This Row],[IGV]]</f>
        <v>273.60059925631089</v>
      </c>
    </row>
    <row r="3150" spans="1:11" x14ac:dyDescent="0.25">
      <c r="A3150" t="s">
        <v>3159</v>
      </c>
      <c r="B3150" s="6">
        <v>45591</v>
      </c>
      <c r="C3150" t="s">
        <v>10014</v>
      </c>
      <c r="D3150" t="s">
        <v>10020</v>
      </c>
      <c r="E3150">
        <v>10</v>
      </c>
      <c r="F3150">
        <f>+_xlfn.XLOOKUP(TablaVentas[[#This Row],[PRODUCTO FINANCIERO]],TablaPrecios[PRODUCTO FINANCIERO],TablaPrecios[PRECIO UNIT],0)</f>
        <v>14.9</v>
      </c>
      <c r="G3150" s="2">
        <f>+TablaVentas[[#This Row],[CANTIDAD]]*TablaVentas[[#This Row],[PRECIO UNITARIO]]</f>
        <v>149</v>
      </c>
      <c r="H3150" s="1">
        <f t="shared" ca="1" si="49"/>
        <v>0.1158388009849964</v>
      </c>
      <c r="I3150" s="2">
        <f ca="1">+TablaVentas[[#This Row],[VENTAL TOTAL]]-TablaVentas[[#This Row],[VENTAL TOTAL]]*TablaVentas[[#This Row],[DESCUENTO]]</f>
        <v>131.74001865323555</v>
      </c>
      <c r="J3150" s="2">
        <f ca="1">0.18*TablaVentas[[#This Row],[SUBTOTAL]]</f>
        <v>23.713203357582398</v>
      </c>
      <c r="K3150" s="2">
        <f ca="1">+TablaVentas[[#This Row],[SUBTOTAL]]+TablaVentas[[#This Row],[IGV]]</f>
        <v>155.45322201081794</v>
      </c>
    </row>
    <row r="3151" spans="1:11" x14ac:dyDescent="0.25">
      <c r="A3151" t="s">
        <v>3160</v>
      </c>
      <c r="B3151" s="6">
        <v>46096</v>
      </c>
      <c r="C3151" t="s">
        <v>10014</v>
      </c>
      <c r="D3151" t="s">
        <v>10019</v>
      </c>
      <c r="E3151">
        <v>11</v>
      </c>
      <c r="F3151">
        <f>+_xlfn.XLOOKUP(TablaVentas[[#This Row],[PRODUCTO FINANCIERO]],TablaPrecios[PRODUCTO FINANCIERO],TablaPrecios[PRECIO UNIT],0)</f>
        <v>9.9</v>
      </c>
      <c r="G3151" s="2">
        <f>+TablaVentas[[#This Row],[CANTIDAD]]*TablaVentas[[#This Row],[PRECIO UNITARIO]]</f>
        <v>108.9</v>
      </c>
      <c r="H3151" s="1">
        <f t="shared" ca="1" si="49"/>
        <v>0.17747093354582208</v>
      </c>
      <c r="I3151" s="2">
        <f ca="1">+TablaVentas[[#This Row],[VENTAL TOTAL]]-TablaVentas[[#This Row],[VENTAL TOTAL]]*TablaVentas[[#This Row],[DESCUENTO]]</f>
        <v>89.573415336859981</v>
      </c>
      <c r="J3151" s="2">
        <f ca="1">0.18*TablaVentas[[#This Row],[SUBTOTAL]]</f>
        <v>16.123214760634795</v>
      </c>
      <c r="K3151" s="2">
        <f ca="1">+TablaVentas[[#This Row],[SUBTOTAL]]+TablaVentas[[#This Row],[IGV]]</f>
        <v>105.69663009749478</v>
      </c>
    </row>
    <row r="3152" spans="1:11" x14ac:dyDescent="0.25">
      <c r="A3152" t="s">
        <v>3161</v>
      </c>
      <c r="B3152" s="6">
        <v>46033</v>
      </c>
      <c r="C3152" t="s">
        <v>10015</v>
      </c>
      <c r="D3152" t="s">
        <v>10022</v>
      </c>
      <c r="E3152">
        <v>8</v>
      </c>
      <c r="F3152">
        <f>+_xlfn.XLOOKUP(TablaVentas[[#This Row],[PRODUCTO FINANCIERO]],TablaPrecios[PRODUCTO FINANCIERO],TablaPrecios[PRECIO UNIT],0)</f>
        <v>20.9</v>
      </c>
      <c r="G3152" s="2">
        <f>+TablaVentas[[#This Row],[CANTIDAD]]*TablaVentas[[#This Row],[PRECIO UNITARIO]]</f>
        <v>167.2</v>
      </c>
      <c r="H3152" s="1">
        <f t="shared" ca="1" si="49"/>
        <v>0.14823756983743575</v>
      </c>
      <c r="I3152" s="2">
        <f ca="1">+TablaVentas[[#This Row],[VENTAL TOTAL]]-TablaVentas[[#This Row],[VENTAL TOTAL]]*TablaVentas[[#This Row],[DESCUENTO]]</f>
        <v>142.41467832318074</v>
      </c>
      <c r="J3152" s="2">
        <f ca="1">0.18*TablaVentas[[#This Row],[SUBTOTAL]]</f>
        <v>25.634642098172531</v>
      </c>
      <c r="K3152" s="2">
        <f ca="1">+TablaVentas[[#This Row],[SUBTOTAL]]+TablaVentas[[#This Row],[IGV]]</f>
        <v>168.04932042135326</v>
      </c>
    </row>
    <row r="3153" spans="1:11" x14ac:dyDescent="0.25">
      <c r="A3153" t="s">
        <v>3162</v>
      </c>
      <c r="B3153" s="6">
        <v>45834</v>
      </c>
      <c r="C3153" t="s">
        <v>10016</v>
      </c>
      <c r="D3153" t="s">
        <v>10018</v>
      </c>
      <c r="E3153">
        <v>18</v>
      </c>
      <c r="F3153">
        <f>+_xlfn.XLOOKUP(TablaVentas[[#This Row],[PRODUCTO FINANCIERO]],TablaPrecios[PRODUCTO FINANCIERO],TablaPrecios[PRECIO UNIT],0)</f>
        <v>14.9</v>
      </c>
      <c r="G3153" s="2">
        <f>+TablaVentas[[#This Row],[CANTIDAD]]*TablaVentas[[#This Row],[PRECIO UNITARIO]]</f>
        <v>268.2</v>
      </c>
      <c r="H3153" s="1">
        <f t="shared" ca="1" si="49"/>
        <v>0.1311474831528614</v>
      </c>
      <c r="I3153" s="2">
        <f ca="1">+TablaVentas[[#This Row],[VENTAL TOTAL]]-TablaVentas[[#This Row],[VENTAL TOTAL]]*TablaVentas[[#This Row],[DESCUENTO]]</f>
        <v>233.02624501840256</v>
      </c>
      <c r="J3153" s="2">
        <f ca="1">0.18*TablaVentas[[#This Row],[SUBTOTAL]]</f>
        <v>41.94472410331246</v>
      </c>
      <c r="K3153" s="2">
        <f ca="1">+TablaVentas[[#This Row],[SUBTOTAL]]+TablaVentas[[#This Row],[IGV]]</f>
        <v>274.97096912171503</v>
      </c>
    </row>
    <row r="3154" spans="1:11" x14ac:dyDescent="0.25">
      <c r="A3154" t="s">
        <v>3163</v>
      </c>
      <c r="B3154" s="6">
        <v>46315</v>
      </c>
      <c r="C3154" t="s">
        <v>10016</v>
      </c>
      <c r="D3154" t="s">
        <v>10018</v>
      </c>
      <c r="E3154">
        <v>8</v>
      </c>
      <c r="F3154">
        <f>+_xlfn.XLOOKUP(TablaVentas[[#This Row],[PRODUCTO FINANCIERO]],TablaPrecios[PRODUCTO FINANCIERO],TablaPrecios[PRECIO UNIT],0)</f>
        <v>14.9</v>
      </c>
      <c r="G3154" s="2">
        <f>+TablaVentas[[#This Row],[CANTIDAD]]*TablaVentas[[#This Row],[PRECIO UNITARIO]]</f>
        <v>119.2</v>
      </c>
      <c r="H3154" s="1">
        <f t="shared" ca="1" si="49"/>
        <v>0.17768501822256424</v>
      </c>
      <c r="I3154" s="2">
        <f ca="1">+TablaVentas[[#This Row],[VENTAL TOTAL]]-TablaVentas[[#This Row],[VENTAL TOTAL]]*TablaVentas[[#This Row],[DESCUENTO]]</f>
        <v>98.019945827870345</v>
      </c>
      <c r="J3154" s="2">
        <f ca="1">0.18*TablaVentas[[#This Row],[SUBTOTAL]]</f>
        <v>17.643590249016661</v>
      </c>
      <c r="K3154" s="2">
        <f ca="1">+TablaVentas[[#This Row],[SUBTOTAL]]+TablaVentas[[#This Row],[IGV]]</f>
        <v>115.663536076887</v>
      </c>
    </row>
    <row r="3155" spans="1:11" x14ac:dyDescent="0.25">
      <c r="A3155" t="s">
        <v>3164</v>
      </c>
      <c r="B3155" s="6">
        <v>45982</v>
      </c>
      <c r="C3155" t="s">
        <v>10011</v>
      </c>
      <c r="D3155" t="s">
        <v>10022</v>
      </c>
      <c r="E3155">
        <v>6</v>
      </c>
      <c r="F3155">
        <f>+_xlfn.XLOOKUP(TablaVentas[[#This Row],[PRODUCTO FINANCIERO]],TablaPrecios[PRODUCTO FINANCIERO],TablaPrecios[PRECIO UNIT],0)</f>
        <v>20.9</v>
      </c>
      <c r="G3155" s="2">
        <f>+TablaVentas[[#This Row],[CANTIDAD]]*TablaVentas[[#This Row],[PRECIO UNITARIO]]</f>
        <v>125.39999999999999</v>
      </c>
      <c r="H3155" s="1">
        <f t="shared" ca="1" si="49"/>
        <v>0.15074913064076342</v>
      </c>
      <c r="I3155" s="2">
        <f ca="1">+TablaVentas[[#This Row],[VENTAL TOTAL]]-TablaVentas[[#This Row],[VENTAL TOTAL]]*TablaVentas[[#This Row],[DESCUENTO]]</f>
        <v>106.49605901764826</v>
      </c>
      <c r="J3155" s="2">
        <f ca="1">0.18*TablaVentas[[#This Row],[SUBTOTAL]]</f>
        <v>19.169290623176686</v>
      </c>
      <c r="K3155" s="2">
        <f ca="1">+TablaVentas[[#This Row],[SUBTOTAL]]+TablaVentas[[#This Row],[IGV]]</f>
        <v>125.66534964082496</v>
      </c>
    </row>
    <row r="3156" spans="1:11" x14ac:dyDescent="0.25">
      <c r="A3156" t="s">
        <v>3165</v>
      </c>
      <c r="B3156" s="6">
        <v>46334</v>
      </c>
      <c r="C3156" t="s">
        <v>10014</v>
      </c>
      <c r="D3156" t="s">
        <v>10018</v>
      </c>
      <c r="E3156">
        <v>13</v>
      </c>
      <c r="F3156">
        <f>+_xlfn.XLOOKUP(TablaVentas[[#This Row],[PRODUCTO FINANCIERO]],TablaPrecios[PRODUCTO FINANCIERO],TablaPrecios[PRECIO UNIT],0)</f>
        <v>14.9</v>
      </c>
      <c r="G3156" s="2">
        <f>+TablaVentas[[#This Row],[CANTIDAD]]*TablaVentas[[#This Row],[PRECIO UNITARIO]]</f>
        <v>193.70000000000002</v>
      </c>
      <c r="H3156" s="1">
        <f t="shared" ca="1" si="49"/>
        <v>0.17026382502500256</v>
      </c>
      <c r="I3156" s="2">
        <f ca="1">+TablaVentas[[#This Row],[VENTAL TOTAL]]-TablaVentas[[#This Row],[VENTAL TOTAL]]*TablaVentas[[#This Row],[DESCUENTO]]</f>
        <v>160.71989709265702</v>
      </c>
      <c r="J3156" s="2">
        <f ca="1">0.18*TablaVentas[[#This Row],[SUBTOTAL]]</f>
        <v>28.929581476678262</v>
      </c>
      <c r="K3156" s="2">
        <f ca="1">+TablaVentas[[#This Row],[SUBTOTAL]]+TablaVentas[[#This Row],[IGV]]</f>
        <v>189.64947856933529</v>
      </c>
    </row>
    <row r="3157" spans="1:11" x14ac:dyDescent="0.25">
      <c r="A3157" t="s">
        <v>3166</v>
      </c>
      <c r="B3157" s="6">
        <v>45456</v>
      </c>
      <c r="C3157" t="s">
        <v>10011</v>
      </c>
      <c r="D3157" t="s">
        <v>10019</v>
      </c>
      <c r="E3157">
        <v>15</v>
      </c>
      <c r="F3157">
        <f>+_xlfn.XLOOKUP(TablaVentas[[#This Row],[PRODUCTO FINANCIERO]],TablaPrecios[PRODUCTO FINANCIERO],TablaPrecios[PRECIO UNIT],0)</f>
        <v>9.9</v>
      </c>
      <c r="G3157" s="2">
        <f>+TablaVentas[[#This Row],[CANTIDAD]]*TablaVentas[[#This Row],[PRECIO UNITARIO]]</f>
        <v>148.5</v>
      </c>
      <c r="H3157" s="1">
        <f t="shared" ca="1" si="49"/>
        <v>0.14103896439307606</v>
      </c>
      <c r="I3157" s="2">
        <f ca="1">+TablaVentas[[#This Row],[VENTAL TOTAL]]-TablaVentas[[#This Row],[VENTAL TOTAL]]*TablaVentas[[#This Row],[DESCUENTO]]</f>
        <v>127.55571378762821</v>
      </c>
      <c r="J3157" s="2">
        <f ca="1">0.18*TablaVentas[[#This Row],[SUBTOTAL]]</f>
        <v>22.960028481773076</v>
      </c>
      <c r="K3157" s="2">
        <f ca="1">+TablaVentas[[#This Row],[SUBTOTAL]]+TablaVentas[[#This Row],[IGV]]</f>
        <v>150.51574226940127</v>
      </c>
    </row>
    <row r="3158" spans="1:11" x14ac:dyDescent="0.25">
      <c r="A3158" t="s">
        <v>3167</v>
      </c>
      <c r="B3158" s="6">
        <v>45716</v>
      </c>
      <c r="C3158" t="s">
        <v>10012</v>
      </c>
      <c r="D3158" t="s">
        <v>10019</v>
      </c>
      <c r="E3158">
        <v>12</v>
      </c>
      <c r="F3158">
        <f>+_xlfn.XLOOKUP(TablaVentas[[#This Row],[PRODUCTO FINANCIERO]],TablaPrecios[PRODUCTO FINANCIERO],TablaPrecios[PRECIO UNIT],0)</f>
        <v>9.9</v>
      </c>
      <c r="G3158" s="2">
        <f>+TablaVentas[[#This Row],[CANTIDAD]]*TablaVentas[[#This Row],[PRECIO UNITARIO]]</f>
        <v>118.80000000000001</v>
      </c>
      <c r="H3158" s="1">
        <f t="shared" ca="1" si="49"/>
        <v>0.181139106894215</v>
      </c>
      <c r="I3158" s="2">
        <f ca="1">+TablaVentas[[#This Row],[VENTAL TOTAL]]-TablaVentas[[#This Row],[VENTAL TOTAL]]*TablaVentas[[#This Row],[DESCUENTO]]</f>
        <v>97.280674100967275</v>
      </c>
      <c r="J3158" s="2">
        <f ca="1">0.18*TablaVentas[[#This Row],[SUBTOTAL]]</f>
        <v>17.510521338174108</v>
      </c>
      <c r="K3158" s="2">
        <f ca="1">+TablaVentas[[#This Row],[SUBTOTAL]]+TablaVentas[[#This Row],[IGV]]</f>
        <v>114.79119543914138</v>
      </c>
    </row>
    <row r="3159" spans="1:11" x14ac:dyDescent="0.25">
      <c r="A3159" t="s">
        <v>3168</v>
      </c>
      <c r="B3159" s="6">
        <v>46205</v>
      </c>
      <c r="C3159" t="s">
        <v>10013</v>
      </c>
      <c r="D3159" t="s">
        <v>10022</v>
      </c>
      <c r="E3159">
        <v>3</v>
      </c>
      <c r="F3159">
        <f>+_xlfn.XLOOKUP(TablaVentas[[#This Row],[PRODUCTO FINANCIERO]],TablaPrecios[PRODUCTO FINANCIERO],TablaPrecios[PRECIO UNIT],0)</f>
        <v>20.9</v>
      </c>
      <c r="G3159" s="2">
        <f>+TablaVentas[[#This Row],[CANTIDAD]]*TablaVentas[[#This Row],[PRECIO UNITARIO]]</f>
        <v>62.699999999999996</v>
      </c>
      <c r="H3159" s="1">
        <f t="shared" ca="1" si="49"/>
        <v>0.1270252492016975</v>
      </c>
      <c r="I3159" s="2">
        <f ca="1">+TablaVentas[[#This Row],[VENTAL TOTAL]]-TablaVentas[[#This Row],[VENTAL TOTAL]]*TablaVentas[[#This Row],[DESCUENTO]]</f>
        <v>54.735516875053563</v>
      </c>
      <c r="J3159" s="2">
        <f ca="1">0.18*TablaVentas[[#This Row],[SUBTOTAL]]</f>
        <v>9.8523930375096409</v>
      </c>
      <c r="K3159" s="2">
        <f ca="1">+TablaVentas[[#This Row],[SUBTOTAL]]+TablaVentas[[#This Row],[IGV]]</f>
        <v>64.587909912563205</v>
      </c>
    </row>
    <row r="3160" spans="1:11" x14ac:dyDescent="0.25">
      <c r="A3160" t="s">
        <v>3169</v>
      </c>
      <c r="B3160" s="6">
        <v>45737</v>
      </c>
      <c r="C3160" t="s">
        <v>10011</v>
      </c>
      <c r="D3160" t="s">
        <v>10022</v>
      </c>
      <c r="E3160">
        <v>5</v>
      </c>
      <c r="F3160">
        <f>+_xlfn.XLOOKUP(TablaVentas[[#This Row],[PRODUCTO FINANCIERO]],TablaPrecios[PRODUCTO FINANCIERO],TablaPrecios[PRECIO UNIT],0)</f>
        <v>20.9</v>
      </c>
      <c r="G3160" s="2">
        <f>+TablaVentas[[#This Row],[CANTIDAD]]*TablaVentas[[#This Row],[PRECIO UNITARIO]]</f>
        <v>104.5</v>
      </c>
      <c r="H3160" s="1">
        <f t="shared" ca="1" si="49"/>
        <v>0.12263339992455549</v>
      </c>
      <c r="I3160" s="2">
        <f ca="1">+TablaVentas[[#This Row],[VENTAL TOTAL]]-TablaVentas[[#This Row],[VENTAL TOTAL]]*TablaVentas[[#This Row],[DESCUENTO]]</f>
        <v>91.684809707883957</v>
      </c>
      <c r="J3160" s="2">
        <f ca="1">0.18*TablaVentas[[#This Row],[SUBTOTAL]]</f>
        <v>16.50326574741911</v>
      </c>
      <c r="K3160" s="2">
        <f ca="1">+TablaVentas[[#This Row],[SUBTOTAL]]+TablaVentas[[#This Row],[IGV]]</f>
        <v>108.18807545530306</v>
      </c>
    </row>
    <row r="3161" spans="1:11" x14ac:dyDescent="0.25">
      <c r="A3161" t="s">
        <v>3170</v>
      </c>
      <c r="B3161" s="6">
        <v>46253</v>
      </c>
      <c r="C3161" t="s">
        <v>10012</v>
      </c>
      <c r="D3161" t="s">
        <v>10018</v>
      </c>
      <c r="E3161">
        <v>8</v>
      </c>
      <c r="F3161">
        <f>+_xlfn.XLOOKUP(TablaVentas[[#This Row],[PRODUCTO FINANCIERO]],TablaPrecios[PRODUCTO FINANCIERO],TablaPrecios[PRECIO UNIT],0)</f>
        <v>14.9</v>
      </c>
      <c r="G3161" s="2">
        <f>+TablaVentas[[#This Row],[CANTIDAD]]*TablaVentas[[#This Row],[PRECIO UNITARIO]]</f>
        <v>119.2</v>
      </c>
      <c r="H3161" s="1">
        <f t="shared" ca="1" si="49"/>
        <v>0.12000005025414949</v>
      </c>
      <c r="I3161" s="2">
        <f ca="1">+TablaVentas[[#This Row],[VENTAL TOTAL]]-TablaVentas[[#This Row],[VENTAL TOTAL]]*TablaVentas[[#This Row],[DESCUENTO]]</f>
        <v>104.89599400970539</v>
      </c>
      <c r="J3161" s="2">
        <f ca="1">0.18*TablaVentas[[#This Row],[SUBTOTAL]]</f>
        <v>18.881278921746969</v>
      </c>
      <c r="K3161" s="2">
        <f ca="1">+TablaVentas[[#This Row],[SUBTOTAL]]+TablaVentas[[#This Row],[IGV]]</f>
        <v>123.77727293145236</v>
      </c>
    </row>
    <row r="3162" spans="1:11" x14ac:dyDescent="0.25">
      <c r="A3162" t="s">
        <v>3171</v>
      </c>
      <c r="B3162" s="6">
        <v>45576</v>
      </c>
      <c r="C3162" t="s">
        <v>10011</v>
      </c>
      <c r="D3162" t="s">
        <v>10022</v>
      </c>
      <c r="E3162">
        <v>12</v>
      </c>
      <c r="F3162">
        <f>+_xlfn.XLOOKUP(TablaVentas[[#This Row],[PRODUCTO FINANCIERO]],TablaPrecios[PRODUCTO FINANCIERO],TablaPrecios[PRECIO UNIT],0)</f>
        <v>20.9</v>
      </c>
      <c r="G3162" s="2">
        <f>+TablaVentas[[#This Row],[CANTIDAD]]*TablaVentas[[#This Row],[PRECIO UNITARIO]]</f>
        <v>250.79999999999998</v>
      </c>
      <c r="H3162" s="1">
        <f t="shared" ca="1" si="49"/>
        <v>0.15282902940122325</v>
      </c>
      <c r="I3162" s="2">
        <f ca="1">+TablaVentas[[#This Row],[VENTAL TOTAL]]-TablaVentas[[#This Row],[VENTAL TOTAL]]*TablaVentas[[#This Row],[DESCUENTO]]</f>
        <v>212.4704794261732</v>
      </c>
      <c r="J3162" s="2">
        <f ca="1">0.18*TablaVentas[[#This Row],[SUBTOTAL]]</f>
        <v>38.244686296711173</v>
      </c>
      <c r="K3162" s="2">
        <f ca="1">+TablaVentas[[#This Row],[SUBTOTAL]]+TablaVentas[[#This Row],[IGV]]</f>
        <v>250.71516572288436</v>
      </c>
    </row>
    <row r="3163" spans="1:11" x14ac:dyDescent="0.25">
      <c r="A3163" t="s">
        <v>3172</v>
      </c>
      <c r="B3163" s="6">
        <v>46269</v>
      </c>
      <c r="C3163" t="s">
        <v>10014</v>
      </c>
      <c r="D3163" t="s">
        <v>10017</v>
      </c>
      <c r="E3163">
        <v>18</v>
      </c>
      <c r="F3163">
        <f>+_xlfn.XLOOKUP(TablaVentas[[#This Row],[PRODUCTO FINANCIERO]],TablaPrecios[PRODUCTO FINANCIERO],TablaPrecios[PRECIO UNIT],0)</f>
        <v>9.9</v>
      </c>
      <c r="G3163" s="2">
        <f>+TablaVentas[[#This Row],[CANTIDAD]]*TablaVentas[[#This Row],[PRECIO UNITARIO]]</f>
        <v>178.20000000000002</v>
      </c>
      <c r="H3163" s="1">
        <f t="shared" ca="1" si="49"/>
        <v>0.18244365083228298</v>
      </c>
      <c r="I3163" s="2">
        <f ca="1">+TablaVentas[[#This Row],[VENTAL TOTAL]]-TablaVentas[[#This Row],[VENTAL TOTAL]]*TablaVentas[[#This Row],[DESCUENTO]]</f>
        <v>145.68854142168721</v>
      </c>
      <c r="J3163" s="2">
        <f ca="1">0.18*TablaVentas[[#This Row],[SUBTOTAL]]</f>
        <v>26.223937455903695</v>
      </c>
      <c r="K3163" s="2">
        <f ca="1">+TablaVentas[[#This Row],[SUBTOTAL]]+TablaVentas[[#This Row],[IGV]]</f>
        <v>171.9124788775909</v>
      </c>
    </row>
    <row r="3164" spans="1:11" x14ac:dyDescent="0.25">
      <c r="A3164" t="s">
        <v>3173</v>
      </c>
      <c r="B3164" s="6">
        <v>45857</v>
      </c>
      <c r="C3164" t="s">
        <v>10014</v>
      </c>
      <c r="D3164" t="s">
        <v>10022</v>
      </c>
      <c r="E3164">
        <v>10</v>
      </c>
      <c r="F3164">
        <f>+_xlfn.XLOOKUP(TablaVentas[[#This Row],[PRODUCTO FINANCIERO]],TablaPrecios[PRODUCTO FINANCIERO],TablaPrecios[PRECIO UNIT],0)</f>
        <v>20.9</v>
      </c>
      <c r="G3164" s="2">
        <f>+TablaVentas[[#This Row],[CANTIDAD]]*TablaVentas[[#This Row],[PRECIO UNITARIO]]</f>
        <v>209</v>
      </c>
      <c r="H3164" s="1">
        <f t="shared" ca="1" si="49"/>
        <v>0.19232110305712666</v>
      </c>
      <c r="I3164" s="2">
        <f ca="1">+TablaVentas[[#This Row],[VENTAL TOTAL]]-TablaVentas[[#This Row],[VENTAL TOTAL]]*TablaVentas[[#This Row],[DESCUENTO]]</f>
        <v>168.80488946106053</v>
      </c>
      <c r="J3164" s="2">
        <f ca="1">0.18*TablaVentas[[#This Row],[SUBTOTAL]]</f>
        <v>30.384880102990895</v>
      </c>
      <c r="K3164" s="2">
        <f ca="1">+TablaVentas[[#This Row],[SUBTOTAL]]+TablaVentas[[#This Row],[IGV]]</f>
        <v>199.18976956405143</v>
      </c>
    </row>
    <row r="3165" spans="1:11" x14ac:dyDescent="0.25">
      <c r="A3165" t="s">
        <v>3174</v>
      </c>
      <c r="B3165" s="6">
        <v>45565</v>
      </c>
      <c r="C3165" t="s">
        <v>10016</v>
      </c>
      <c r="D3165" t="s">
        <v>10020</v>
      </c>
      <c r="E3165">
        <v>12</v>
      </c>
      <c r="F3165">
        <f>+_xlfn.XLOOKUP(TablaVentas[[#This Row],[PRODUCTO FINANCIERO]],TablaPrecios[PRODUCTO FINANCIERO],TablaPrecios[PRECIO UNIT],0)</f>
        <v>14.9</v>
      </c>
      <c r="G3165" s="2">
        <f>+TablaVentas[[#This Row],[CANTIDAD]]*TablaVentas[[#This Row],[PRECIO UNITARIO]]</f>
        <v>178.8</v>
      </c>
      <c r="H3165" s="1">
        <f t="shared" ca="1" si="49"/>
        <v>0.14771004293437623</v>
      </c>
      <c r="I3165" s="2">
        <f ca="1">+TablaVentas[[#This Row],[VENTAL TOTAL]]-TablaVentas[[#This Row],[VENTAL TOTAL]]*TablaVentas[[#This Row],[DESCUENTO]]</f>
        <v>152.38944432333355</v>
      </c>
      <c r="J3165" s="2">
        <f ca="1">0.18*TablaVentas[[#This Row],[SUBTOTAL]]</f>
        <v>27.430099978200037</v>
      </c>
      <c r="K3165" s="2">
        <f ca="1">+TablaVentas[[#This Row],[SUBTOTAL]]+TablaVentas[[#This Row],[IGV]]</f>
        <v>179.8195443015336</v>
      </c>
    </row>
    <row r="3166" spans="1:11" x14ac:dyDescent="0.25">
      <c r="A3166" t="s">
        <v>3175</v>
      </c>
      <c r="B3166" s="6">
        <v>45527</v>
      </c>
      <c r="C3166" t="s">
        <v>10013</v>
      </c>
      <c r="D3166" t="s">
        <v>10019</v>
      </c>
      <c r="E3166">
        <v>18</v>
      </c>
      <c r="F3166">
        <f>+_xlfn.XLOOKUP(TablaVentas[[#This Row],[PRODUCTO FINANCIERO]],TablaPrecios[PRODUCTO FINANCIERO],TablaPrecios[PRECIO UNIT],0)</f>
        <v>9.9</v>
      </c>
      <c r="G3166" s="2">
        <f>+TablaVentas[[#This Row],[CANTIDAD]]*TablaVentas[[#This Row],[PRECIO UNITARIO]]</f>
        <v>178.20000000000002</v>
      </c>
      <c r="H3166" s="1">
        <f t="shared" ca="1" si="49"/>
        <v>0.15606379161920603</v>
      </c>
      <c r="I3166" s="2">
        <f ca="1">+TablaVentas[[#This Row],[VENTAL TOTAL]]-TablaVentas[[#This Row],[VENTAL TOTAL]]*TablaVentas[[#This Row],[DESCUENTO]]</f>
        <v>150.38943233345751</v>
      </c>
      <c r="J3166" s="2">
        <f ca="1">0.18*TablaVentas[[#This Row],[SUBTOTAL]]</f>
        <v>27.070097820022351</v>
      </c>
      <c r="K3166" s="2">
        <f ca="1">+TablaVentas[[#This Row],[SUBTOTAL]]+TablaVentas[[#This Row],[IGV]]</f>
        <v>177.45953015347985</v>
      </c>
    </row>
    <row r="3167" spans="1:11" x14ac:dyDescent="0.25">
      <c r="A3167" t="s">
        <v>3176</v>
      </c>
      <c r="B3167" s="6">
        <v>45425</v>
      </c>
      <c r="C3167" t="s">
        <v>10011</v>
      </c>
      <c r="D3167" t="s">
        <v>10018</v>
      </c>
      <c r="E3167">
        <v>20</v>
      </c>
      <c r="F3167">
        <f>+_xlfn.XLOOKUP(TablaVentas[[#This Row],[PRODUCTO FINANCIERO]],TablaPrecios[PRODUCTO FINANCIERO],TablaPrecios[PRECIO UNIT],0)</f>
        <v>14.9</v>
      </c>
      <c r="G3167" s="2">
        <f>+TablaVentas[[#This Row],[CANTIDAD]]*TablaVentas[[#This Row],[PRECIO UNITARIO]]</f>
        <v>298</v>
      </c>
      <c r="H3167" s="1">
        <f t="shared" ca="1" si="49"/>
        <v>0.15025550462354992</v>
      </c>
      <c r="I3167" s="2">
        <f ca="1">+TablaVentas[[#This Row],[VENTAL TOTAL]]-TablaVentas[[#This Row],[VENTAL TOTAL]]*TablaVentas[[#This Row],[DESCUENTO]]</f>
        <v>253.22385962218212</v>
      </c>
      <c r="J3167" s="2">
        <f ca="1">0.18*TablaVentas[[#This Row],[SUBTOTAL]]</f>
        <v>45.58029473199278</v>
      </c>
      <c r="K3167" s="2">
        <f ca="1">+TablaVentas[[#This Row],[SUBTOTAL]]+TablaVentas[[#This Row],[IGV]]</f>
        <v>298.8041543541749</v>
      </c>
    </row>
    <row r="3168" spans="1:11" x14ac:dyDescent="0.25">
      <c r="A3168" t="s">
        <v>3177</v>
      </c>
      <c r="B3168" s="6">
        <v>46214</v>
      </c>
      <c r="C3168" t="s">
        <v>10015</v>
      </c>
      <c r="D3168" t="s">
        <v>10018</v>
      </c>
      <c r="E3168">
        <v>19</v>
      </c>
      <c r="F3168">
        <f>+_xlfn.XLOOKUP(TablaVentas[[#This Row],[PRODUCTO FINANCIERO]],TablaPrecios[PRODUCTO FINANCIERO],TablaPrecios[PRECIO UNIT],0)</f>
        <v>14.9</v>
      </c>
      <c r="G3168" s="2">
        <f>+TablaVentas[[#This Row],[CANTIDAD]]*TablaVentas[[#This Row],[PRECIO UNITARIO]]</f>
        <v>283.10000000000002</v>
      </c>
      <c r="H3168" s="1">
        <f t="shared" ca="1" si="49"/>
        <v>0.10423871384518078</v>
      </c>
      <c r="I3168" s="2">
        <f ca="1">+TablaVentas[[#This Row],[VENTAL TOTAL]]-TablaVentas[[#This Row],[VENTAL TOTAL]]*TablaVentas[[#This Row],[DESCUENTO]]</f>
        <v>253.59002011042935</v>
      </c>
      <c r="J3168" s="2">
        <f ca="1">0.18*TablaVentas[[#This Row],[SUBTOTAL]]</f>
        <v>45.646203619877284</v>
      </c>
      <c r="K3168" s="2">
        <f ca="1">+TablaVentas[[#This Row],[SUBTOTAL]]+TablaVentas[[#This Row],[IGV]]</f>
        <v>299.23622373030662</v>
      </c>
    </row>
    <row r="3169" spans="1:11" x14ac:dyDescent="0.25">
      <c r="A3169" t="s">
        <v>3178</v>
      </c>
      <c r="B3169" s="6">
        <v>45403</v>
      </c>
      <c r="C3169" t="s">
        <v>10016</v>
      </c>
      <c r="D3169" t="s">
        <v>10018</v>
      </c>
      <c r="E3169">
        <v>19</v>
      </c>
      <c r="F3169">
        <f>+_xlfn.XLOOKUP(TablaVentas[[#This Row],[PRODUCTO FINANCIERO]],TablaPrecios[PRODUCTO FINANCIERO],TablaPrecios[PRECIO UNIT],0)</f>
        <v>14.9</v>
      </c>
      <c r="G3169" s="2">
        <f>+TablaVentas[[#This Row],[CANTIDAD]]*TablaVentas[[#This Row],[PRECIO UNITARIO]]</f>
        <v>283.10000000000002</v>
      </c>
      <c r="H3169" s="1">
        <f t="shared" ca="1" si="49"/>
        <v>0.12054245618139418</v>
      </c>
      <c r="I3169" s="2">
        <f ca="1">+TablaVentas[[#This Row],[VENTAL TOTAL]]-TablaVentas[[#This Row],[VENTAL TOTAL]]*TablaVentas[[#This Row],[DESCUENTO]]</f>
        <v>248.97443065504734</v>
      </c>
      <c r="J3169" s="2">
        <f ca="1">0.18*TablaVentas[[#This Row],[SUBTOTAL]]</f>
        <v>44.815397517908522</v>
      </c>
      <c r="K3169" s="2">
        <f ca="1">+TablaVentas[[#This Row],[SUBTOTAL]]+TablaVentas[[#This Row],[IGV]]</f>
        <v>293.78982817295588</v>
      </c>
    </row>
    <row r="3170" spans="1:11" x14ac:dyDescent="0.25">
      <c r="A3170" t="s">
        <v>3179</v>
      </c>
      <c r="B3170" s="6">
        <v>46302</v>
      </c>
      <c r="C3170" t="s">
        <v>10015</v>
      </c>
      <c r="D3170" t="s">
        <v>10018</v>
      </c>
      <c r="E3170">
        <v>7</v>
      </c>
      <c r="F3170">
        <f>+_xlfn.XLOOKUP(TablaVentas[[#This Row],[PRODUCTO FINANCIERO]],TablaPrecios[PRODUCTO FINANCIERO],TablaPrecios[PRECIO UNIT],0)</f>
        <v>14.9</v>
      </c>
      <c r="G3170" s="2">
        <f>+TablaVentas[[#This Row],[CANTIDAD]]*TablaVentas[[#This Row],[PRECIO UNITARIO]]</f>
        <v>104.3</v>
      </c>
      <c r="H3170" s="1">
        <f t="shared" ca="1" si="49"/>
        <v>0.19935943583066765</v>
      </c>
      <c r="I3170" s="2">
        <f ca="1">+TablaVentas[[#This Row],[VENTAL TOTAL]]-TablaVentas[[#This Row],[VENTAL TOTAL]]*TablaVentas[[#This Row],[DESCUENTO]]</f>
        <v>83.50681084286137</v>
      </c>
      <c r="J3170" s="2">
        <f ca="1">0.18*TablaVentas[[#This Row],[SUBTOTAL]]</f>
        <v>15.031225951715045</v>
      </c>
      <c r="K3170" s="2">
        <f ca="1">+TablaVentas[[#This Row],[SUBTOTAL]]+TablaVentas[[#This Row],[IGV]]</f>
        <v>98.538036794576414</v>
      </c>
    </row>
    <row r="3171" spans="1:11" x14ac:dyDescent="0.25">
      <c r="A3171" t="s">
        <v>3180</v>
      </c>
      <c r="B3171" s="6">
        <v>46346</v>
      </c>
      <c r="C3171" t="s">
        <v>10015</v>
      </c>
      <c r="D3171" t="s">
        <v>10017</v>
      </c>
      <c r="E3171">
        <v>6</v>
      </c>
      <c r="F3171">
        <f>+_xlfn.XLOOKUP(TablaVentas[[#This Row],[PRODUCTO FINANCIERO]],TablaPrecios[PRODUCTO FINANCIERO],TablaPrecios[PRECIO UNIT],0)</f>
        <v>9.9</v>
      </c>
      <c r="G3171" s="2">
        <f>+TablaVentas[[#This Row],[CANTIDAD]]*TablaVentas[[#This Row],[PRECIO UNITARIO]]</f>
        <v>59.400000000000006</v>
      </c>
      <c r="H3171" s="1">
        <f t="shared" ca="1" si="49"/>
        <v>0.17497093001806102</v>
      </c>
      <c r="I3171" s="2">
        <f ca="1">+TablaVentas[[#This Row],[VENTAL TOTAL]]-TablaVentas[[#This Row],[VENTAL TOTAL]]*TablaVentas[[#This Row],[DESCUENTO]]</f>
        <v>49.006726756927179</v>
      </c>
      <c r="J3171" s="2">
        <f ca="1">0.18*TablaVentas[[#This Row],[SUBTOTAL]]</f>
        <v>8.8212108162468912</v>
      </c>
      <c r="K3171" s="2">
        <f ca="1">+TablaVentas[[#This Row],[SUBTOTAL]]+TablaVentas[[#This Row],[IGV]]</f>
        <v>57.827937573174069</v>
      </c>
    </row>
    <row r="3172" spans="1:11" x14ac:dyDescent="0.25">
      <c r="A3172" t="s">
        <v>3181</v>
      </c>
      <c r="B3172" s="6">
        <v>45712</v>
      </c>
      <c r="C3172" t="s">
        <v>10014</v>
      </c>
      <c r="D3172" t="s">
        <v>10019</v>
      </c>
      <c r="E3172">
        <v>12</v>
      </c>
      <c r="F3172">
        <f>+_xlfn.XLOOKUP(TablaVentas[[#This Row],[PRODUCTO FINANCIERO]],TablaPrecios[PRODUCTO FINANCIERO],TablaPrecios[PRECIO UNIT],0)</f>
        <v>9.9</v>
      </c>
      <c r="G3172" s="2">
        <f>+TablaVentas[[#This Row],[CANTIDAD]]*TablaVentas[[#This Row],[PRECIO UNITARIO]]</f>
        <v>118.80000000000001</v>
      </c>
      <c r="H3172" s="1">
        <f t="shared" ca="1" si="49"/>
        <v>0.11539221104937088</v>
      </c>
      <c r="I3172" s="2">
        <f ca="1">+TablaVentas[[#This Row],[VENTAL TOTAL]]-TablaVentas[[#This Row],[VENTAL TOTAL]]*TablaVentas[[#This Row],[DESCUENTO]]</f>
        <v>105.09140532733475</v>
      </c>
      <c r="J3172" s="2">
        <f ca="1">0.18*TablaVentas[[#This Row],[SUBTOTAL]]</f>
        <v>18.916452958920257</v>
      </c>
      <c r="K3172" s="2">
        <f ca="1">+TablaVentas[[#This Row],[SUBTOTAL]]+TablaVentas[[#This Row],[IGV]]</f>
        <v>124.00785828625501</v>
      </c>
    </row>
    <row r="3173" spans="1:11" x14ac:dyDescent="0.25">
      <c r="A3173" t="s">
        <v>3182</v>
      </c>
      <c r="B3173" s="6">
        <v>45915</v>
      </c>
      <c r="C3173" t="s">
        <v>10012</v>
      </c>
      <c r="D3173" t="s">
        <v>10020</v>
      </c>
      <c r="E3173">
        <v>12</v>
      </c>
      <c r="F3173">
        <f>+_xlfn.XLOOKUP(TablaVentas[[#This Row],[PRODUCTO FINANCIERO]],TablaPrecios[PRODUCTO FINANCIERO],TablaPrecios[PRECIO UNIT],0)</f>
        <v>14.9</v>
      </c>
      <c r="G3173" s="2">
        <f>+TablaVentas[[#This Row],[CANTIDAD]]*TablaVentas[[#This Row],[PRECIO UNITARIO]]</f>
        <v>178.8</v>
      </c>
      <c r="H3173" s="1">
        <f t="shared" ca="1" si="49"/>
        <v>0.19134523540815704</v>
      </c>
      <c r="I3173" s="2">
        <f ca="1">+TablaVentas[[#This Row],[VENTAL TOTAL]]-TablaVentas[[#This Row],[VENTAL TOTAL]]*TablaVentas[[#This Row],[DESCUENTO]]</f>
        <v>144.58747190902153</v>
      </c>
      <c r="J3173" s="2">
        <f ca="1">0.18*TablaVentas[[#This Row],[SUBTOTAL]]</f>
        <v>26.025744943623874</v>
      </c>
      <c r="K3173" s="2">
        <f ca="1">+TablaVentas[[#This Row],[SUBTOTAL]]+TablaVentas[[#This Row],[IGV]]</f>
        <v>170.61321685264539</v>
      </c>
    </row>
    <row r="3174" spans="1:11" x14ac:dyDescent="0.25">
      <c r="A3174" t="s">
        <v>3183</v>
      </c>
      <c r="B3174" s="6">
        <v>46153</v>
      </c>
      <c r="C3174" t="s">
        <v>10011</v>
      </c>
      <c r="D3174" t="s">
        <v>10017</v>
      </c>
      <c r="E3174">
        <v>10</v>
      </c>
      <c r="F3174">
        <f>+_xlfn.XLOOKUP(TablaVentas[[#This Row],[PRODUCTO FINANCIERO]],TablaPrecios[PRODUCTO FINANCIERO],TablaPrecios[PRECIO UNIT],0)</f>
        <v>9.9</v>
      </c>
      <c r="G3174" s="2">
        <f>+TablaVentas[[#This Row],[CANTIDAD]]*TablaVentas[[#This Row],[PRECIO UNITARIO]]</f>
        <v>99</v>
      </c>
      <c r="H3174" s="1">
        <f t="shared" ca="1" si="49"/>
        <v>0.13665032775709443</v>
      </c>
      <c r="I3174" s="2">
        <f ca="1">+TablaVentas[[#This Row],[VENTAL TOTAL]]-TablaVentas[[#This Row],[VENTAL TOTAL]]*TablaVentas[[#This Row],[DESCUENTO]]</f>
        <v>85.471617552047647</v>
      </c>
      <c r="J3174" s="2">
        <f ca="1">0.18*TablaVentas[[#This Row],[SUBTOTAL]]</f>
        <v>15.384891159368577</v>
      </c>
      <c r="K3174" s="2">
        <f ca="1">+TablaVentas[[#This Row],[SUBTOTAL]]+TablaVentas[[#This Row],[IGV]]</f>
        <v>100.85650871141623</v>
      </c>
    </row>
    <row r="3175" spans="1:11" x14ac:dyDescent="0.25">
      <c r="A3175" t="s">
        <v>3184</v>
      </c>
      <c r="B3175" s="6">
        <v>46349</v>
      </c>
      <c r="C3175" t="s">
        <v>10015</v>
      </c>
      <c r="D3175" t="s">
        <v>10017</v>
      </c>
      <c r="E3175">
        <v>15</v>
      </c>
      <c r="F3175">
        <f>+_xlfn.XLOOKUP(TablaVentas[[#This Row],[PRODUCTO FINANCIERO]],TablaPrecios[PRODUCTO FINANCIERO],TablaPrecios[PRECIO UNIT],0)</f>
        <v>9.9</v>
      </c>
      <c r="G3175" s="2">
        <f>+TablaVentas[[#This Row],[CANTIDAD]]*TablaVentas[[#This Row],[PRECIO UNITARIO]]</f>
        <v>148.5</v>
      </c>
      <c r="H3175" s="1">
        <f t="shared" ca="1" si="49"/>
        <v>0.10464775168513397</v>
      </c>
      <c r="I3175" s="2">
        <f ca="1">+TablaVentas[[#This Row],[VENTAL TOTAL]]-TablaVentas[[#This Row],[VENTAL TOTAL]]*TablaVentas[[#This Row],[DESCUENTO]]</f>
        <v>132.95980887475761</v>
      </c>
      <c r="J3175" s="2">
        <f ca="1">0.18*TablaVentas[[#This Row],[SUBTOTAL]]</f>
        <v>23.93276559745637</v>
      </c>
      <c r="K3175" s="2">
        <f ca="1">+TablaVentas[[#This Row],[SUBTOTAL]]+TablaVentas[[#This Row],[IGV]]</f>
        <v>156.89257447221399</v>
      </c>
    </row>
    <row r="3176" spans="1:11" x14ac:dyDescent="0.25">
      <c r="A3176" t="s">
        <v>3185</v>
      </c>
      <c r="B3176" s="6">
        <v>45748</v>
      </c>
      <c r="C3176" t="s">
        <v>10013</v>
      </c>
      <c r="D3176" t="s">
        <v>10022</v>
      </c>
      <c r="E3176">
        <v>14</v>
      </c>
      <c r="F3176">
        <f>+_xlfn.XLOOKUP(TablaVentas[[#This Row],[PRODUCTO FINANCIERO]],TablaPrecios[PRODUCTO FINANCIERO],TablaPrecios[PRECIO UNIT],0)</f>
        <v>20.9</v>
      </c>
      <c r="G3176" s="2">
        <f>+TablaVentas[[#This Row],[CANTIDAD]]*TablaVentas[[#This Row],[PRECIO UNITARIO]]</f>
        <v>292.59999999999997</v>
      </c>
      <c r="H3176" s="1">
        <f t="shared" ca="1" si="49"/>
        <v>0.14949514148384585</v>
      </c>
      <c r="I3176" s="2">
        <f ca="1">+TablaVentas[[#This Row],[VENTAL TOTAL]]-TablaVentas[[#This Row],[VENTAL TOTAL]]*TablaVentas[[#This Row],[DESCUENTO]]</f>
        <v>248.85772160182668</v>
      </c>
      <c r="J3176" s="2">
        <f ca="1">0.18*TablaVentas[[#This Row],[SUBTOTAL]]</f>
        <v>44.794389888328801</v>
      </c>
      <c r="K3176" s="2">
        <f ca="1">+TablaVentas[[#This Row],[SUBTOTAL]]+TablaVentas[[#This Row],[IGV]]</f>
        <v>293.65211149015551</v>
      </c>
    </row>
    <row r="3177" spans="1:11" x14ac:dyDescent="0.25">
      <c r="A3177" t="s">
        <v>3186</v>
      </c>
      <c r="B3177" s="6">
        <v>45670</v>
      </c>
      <c r="C3177" t="s">
        <v>10016</v>
      </c>
      <c r="D3177" t="s">
        <v>10022</v>
      </c>
      <c r="E3177">
        <v>8</v>
      </c>
      <c r="F3177">
        <f>+_xlfn.XLOOKUP(TablaVentas[[#This Row],[PRODUCTO FINANCIERO]],TablaPrecios[PRODUCTO FINANCIERO],TablaPrecios[PRECIO UNIT],0)</f>
        <v>20.9</v>
      </c>
      <c r="G3177" s="2">
        <f>+TablaVentas[[#This Row],[CANTIDAD]]*TablaVentas[[#This Row],[PRECIO UNITARIO]]</f>
        <v>167.2</v>
      </c>
      <c r="H3177" s="1">
        <f t="shared" ca="1" si="49"/>
        <v>0.13766738657905339</v>
      </c>
      <c r="I3177" s="2">
        <f ca="1">+TablaVentas[[#This Row],[VENTAL TOTAL]]-TablaVentas[[#This Row],[VENTAL TOTAL]]*TablaVentas[[#This Row],[DESCUENTO]]</f>
        <v>144.18201296398226</v>
      </c>
      <c r="J3177" s="2">
        <f ca="1">0.18*TablaVentas[[#This Row],[SUBTOTAL]]</f>
        <v>25.952762333516805</v>
      </c>
      <c r="K3177" s="2">
        <f ca="1">+TablaVentas[[#This Row],[SUBTOTAL]]+TablaVentas[[#This Row],[IGV]]</f>
        <v>170.13477529749906</v>
      </c>
    </row>
    <row r="3178" spans="1:11" x14ac:dyDescent="0.25">
      <c r="A3178" t="s">
        <v>3187</v>
      </c>
      <c r="B3178" s="6">
        <v>46143</v>
      </c>
      <c r="C3178" t="s">
        <v>10013</v>
      </c>
      <c r="D3178" t="s">
        <v>10022</v>
      </c>
      <c r="E3178">
        <v>19</v>
      </c>
      <c r="F3178">
        <f>+_xlfn.XLOOKUP(TablaVentas[[#This Row],[PRODUCTO FINANCIERO]],TablaPrecios[PRODUCTO FINANCIERO],TablaPrecios[PRECIO UNIT],0)</f>
        <v>20.9</v>
      </c>
      <c r="G3178" s="2">
        <f>+TablaVentas[[#This Row],[CANTIDAD]]*TablaVentas[[#This Row],[PRECIO UNITARIO]]</f>
        <v>397.09999999999997</v>
      </c>
      <c r="H3178" s="1">
        <f t="shared" ca="1" si="49"/>
        <v>0.15129184997847134</v>
      </c>
      <c r="I3178" s="2">
        <f ca="1">+TablaVentas[[#This Row],[VENTAL TOTAL]]-TablaVentas[[#This Row],[VENTAL TOTAL]]*TablaVentas[[#This Row],[DESCUENTO]]</f>
        <v>337.022006373549</v>
      </c>
      <c r="J3178" s="2">
        <f ca="1">0.18*TablaVentas[[#This Row],[SUBTOTAL]]</f>
        <v>60.663961147238815</v>
      </c>
      <c r="K3178" s="2">
        <f ca="1">+TablaVentas[[#This Row],[SUBTOTAL]]+TablaVentas[[#This Row],[IGV]]</f>
        <v>397.68596752078781</v>
      </c>
    </row>
    <row r="3179" spans="1:11" x14ac:dyDescent="0.25">
      <c r="A3179" t="s">
        <v>3188</v>
      </c>
      <c r="B3179" s="6">
        <v>46157</v>
      </c>
      <c r="C3179" t="s">
        <v>10013</v>
      </c>
      <c r="D3179" t="s">
        <v>10017</v>
      </c>
      <c r="E3179">
        <v>9</v>
      </c>
      <c r="F3179">
        <f>+_xlfn.XLOOKUP(TablaVentas[[#This Row],[PRODUCTO FINANCIERO]],TablaPrecios[PRODUCTO FINANCIERO],TablaPrecios[PRECIO UNIT],0)</f>
        <v>9.9</v>
      </c>
      <c r="G3179" s="2">
        <f>+TablaVentas[[#This Row],[CANTIDAD]]*TablaVentas[[#This Row],[PRECIO UNITARIO]]</f>
        <v>89.100000000000009</v>
      </c>
      <c r="H3179" s="1">
        <f t="shared" ca="1" si="49"/>
        <v>0.16617798461353736</v>
      </c>
      <c r="I3179" s="2">
        <f ca="1">+TablaVentas[[#This Row],[VENTAL TOTAL]]-TablaVentas[[#This Row],[VENTAL TOTAL]]*TablaVentas[[#This Row],[DESCUENTO]]</f>
        <v>74.293541570933826</v>
      </c>
      <c r="J3179" s="2">
        <f ca="1">0.18*TablaVentas[[#This Row],[SUBTOTAL]]</f>
        <v>13.372837482768087</v>
      </c>
      <c r="K3179" s="2">
        <f ca="1">+TablaVentas[[#This Row],[SUBTOTAL]]+TablaVentas[[#This Row],[IGV]]</f>
        <v>87.666379053701917</v>
      </c>
    </row>
    <row r="3180" spans="1:11" x14ac:dyDescent="0.25">
      <c r="A3180" t="s">
        <v>3189</v>
      </c>
      <c r="B3180" s="6">
        <v>46233</v>
      </c>
      <c r="C3180" t="s">
        <v>10015</v>
      </c>
      <c r="D3180" t="s">
        <v>10019</v>
      </c>
      <c r="E3180">
        <v>18</v>
      </c>
      <c r="F3180">
        <f>+_xlfn.XLOOKUP(TablaVentas[[#This Row],[PRODUCTO FINANCIERO]],TablaPrecios[PRODUCTO FINANCIERO],TablaPrecios[PRECIO UNIT],0)</f>
        <v>9.9</v>
      </c>
      <c r="G3180" s="2">
        <f>+TablaVentas[[#This Row],[CANTIDAD]]*TablaVentas[[#This Row],[PRECIO UNITARIO]]</f>
        <v>178.20000000000002</v>
      </c>
      <c r="H3180" s="1">
        <f t="shared" ca="1" si="49"/>
        <v>0.18744918583399306</v>
      </c>
      <c r="I3180" s="2">
        <f ca="1">+TablaVentas[[#This Row],[VENTAL TOTAL]]-TablaVentas[[#This Row],[VENTAL TOTAL]]*TablaVentas[[#This Row],[DESCUENTO]]</f>
        <v>144.79655508438245</v>
      </c>
      <c r="J3180" s="2">
        <f ca="1">0.18*TablaVentas[[#This Row],[SUBTOTAL]]</f>
        <v>26.06337991518884</v>
      </c>
      <c r="K3180" s="2">
        <f ca="1">+TablaVentas[[#This Row],[SUBTOTAL]]+TablaVentas[[#This Row],[IGV]]</f>
        <v>170.85993499957129</v>
      </c>
    </row>
    <row r="3181" spans="1:11" x14ac:dyDescent="0.25">
      <c r="A3181" t="s">
        <v>3190</v>
      </c>
      <c r="B3181" s="6">
        <v>45616</v>
      </c>
      <c r="C3181" t="s">
        <v>10013</v>
      </c>
      <c r="D3181" t="s">
        <v>10018</v>
      </c>
      <c r="E3181">
        <v>20</v>
      </c>
      <c r="F3181">
        <f>+_xlfn.XLOOKUP(TablaVentas[[#This Row],[PRODUCTO FINANCIERO]],TablaPrecios[PRODUCTO FINANCIERO],TablaPrecios[PRECIO UNIT],0)</f>
        <v>14.9</v>
      </c>
      <c r="G3181" s="2">
        <f>+TablaVentas[[#This Row],[CANTIDAD]]*TablaVentas[[#This Row],[PRECIO UNITARIO]]</f>
        <v>298</v>
      </c>
      <c r="H3181" s="1">
        <f t="shared" ca="1" si="49"/>
        <v>0.17019312345489318</v>
      </c>
      <c r="I3181" s="2">
        <f ca="1">+TablaVentas[[#This Row],[VENTAL TOTAL]]-TablaVentas[[#This Row],[VENTAL TOTAL]]*TablaVentas[[#This Row],[DESCUENTO]]</f>
        <v>247.28244921044183</v>
      </c>
      <c r="J3181" s="2">
        <f ca="1">0.18*TablaVentas[[#This Row],[SUBTOTAL]]</f>
        <v>44.510840857879529</v>
      </c>
      <c r="K3181" s="2">
        <f ca="1">+TablaVentas[[#This Row],[SUBTOTAL]]+TablaVentas[[#This Row],[IGV]]</f>
        <v>291.79329006832137</v>
      </c>
    </row>
    <row r="3182" spans="1:11" x14ac:dyDescent="0.25">
      <c r="A3182" t="s">
        <v>3191</v>
      </c>
      <c r="B3182" s="6">
        <v>46140</v>
      </c>
      <c r="C3182" t="s">
        <v>10013</v>
      </c>
      <c r="D3182" t="s">
        <v>10022</v>
      </c>
      <c r="E3182">
        <v>19</v>
      </c>
      <c r="F3182">
        <f>+_xlfn.XLOOKUP(TablaVentas[[#This Row],[PRODUCTO FINANCIERO]],TablaPrecios[PRODUCTO FINANCIERO],TablaPrecios[PRECIO UNIT],0)</f>
        <v>20.9</v>
      </c>
      <c r="G3182" s="2">
        <f>+TablaVentas[[#This Row],[CANTIDAD]]*TablaVentas[[#This Row],[PRECIO UNITARIO]]</f>
        <v>397.09999999999997</v>
      </c>
      <c r="H3182" s="1">
        <f t="shared" ca="1" si="49"/>
        <v>0.13295576239657164</v>
      </c>
      <c r="I3182" s="2">
        <f ca="1">+TablaVentas[[#This Row],[VENTAL TOTAL]]-TablaVentas[[#This Row],[VENTAL TOTAL]]*TablaVentas[[#This Row],[DESCUENTO]]</f>
        <v>344.30326675232135</v>
      </c>
      <c r="J3182" s="2">
        <f ca="1">0.18*TablaVentas[[#This Row],[SUBTOTAL]]</f>
        <v>61.974588015417844</v>
      </c>
      <c r="K3182" s="2">
        <f ca="1">+TablaVentas[[#This Row],[SUBTOTAL]]+TablaVentas[[#This Row],[IGV]]</f>
        <v>406.2778547677392</v>
      </c>
    </row>
    <row r="3183" spans="1:11" x14ac:dyDescent="0.25">
      <c r="A3183" t="s">
        <v>3192</v>
      </c>
      <c r="B3183" s="6">
        <v>45492</v>
      </c>
      <c r="C3183" t="s">
        <v>10013</v>
      </c>
      <c r="D3183" t="s">
        <v>10018</v>
      </c>
      <c r="E3183">
        <v>9</v>
      </c>
      <c r="F3183">
        <f>+_xlfn.XLOOKUP(TablaVentas[[#This Row],[PRODUCTO FINANCIERO]],TablaPrecios[PRODUCTO FINANCIERO],TablaPrecios[PRECIO UNIT],0)</f>
        <v>14.9</v>
      </c>
      <c r="G3183" s="2">
        <f>+TablaVentas[[#This Row],[CANTIDAD]]*TablaVentas[[#This Row],[PRECIO UNITARIO]]</f>
        <v>134.1</v>
      </c>
      <c r="H3183" s="1">
        <f t="shared" ca="1" si="49"/>
        <v>0.1546241702720324</v>
      </c>
      <c r="I3183" s="2">
        <f ca="1">+TablaVentas[[#This Row],[VENTAL TOTAL]]-TablaVentas[[#This Row],[VENTAL TOTAL]]*TablaVentas[[#This Row],[DESCUENTO]]</f>
        <v>113.36489876652045</v>
      </c>
      <c r="J3183" s="2">
        <f ca="1">0.18*TablaVentas[[#This Row],[SUBTOTAL]]</f>
        <v>20.40568177797368</v>
      </c>
      <c r="K3183" s="2">
        <f ca="1">+TablaVentas[[#This Row],[SUBTOTAL]]+TablaVentas[[#This Row],[IGV]]</f>
        <v>133.77058054449412</v>
      </c>
    </row>
    <row r="3184" spans="1:11" x14ac:dyDescent="0.25">
      <c r="A3184" t="s">
        <v>3193</v>
      </c>
      <c r="B3184" s="6">
        <v>46009</v>
      </c>
      <c r="C3184" t="s">
        <v>10012</v>
      </c>
      <c r="D3184" t="s">
        <v>10022</v>
      </c>
      <c r="E3184">
        <v>20</v>
      </c>
      <c r="F3184">
        <f>+_xlfn.XLOOKUP(TablaVentas[[#This Row],[PRODUCTO FINANCIERO]],TablaPrecios[PRODUCTO FINANCIERO],TablaPrecios[PRECIO UNIT],0)</f>
        <v>20.9</v>
      </c>
      <c r="G3184" s="2">
        <f>+TablaVentas[[#This Row],[CANTIDAD]]*TablaVentas[[#This Row],[PRECIO UNITARIO]]</f>
        <v>418</v>
      </c>
      <c r="H3184" s="1">
        <f t="shared" ca="1" si="49"/>
        <v>0.17498311087758975</v>
      </c>
      <c r="I3184" s="2">
        <f ca="1">+TablaVentas[[#This Row],[VENTAL TOTAL]]-TablaVentas[[#This Row],[VENTAL TOTAL]]*TablaVentas[[#This Row],[DESCUENTO]]</f>
        <v>344.85705965316748</v>
      </c>
      <c r="J3184" s="2">
        <f ca="1">0.18*TablaVentas[[#This Row],[SUBTOTAL]]</f>
        <v>62.074270737570146</v>
      </c>
      <c r="K3184" s="2">
        <f ca="1">+TablaVentas[[#This Row],[SUBTOTAL]]+TablaVentas[[#This Row],[IGV]]</f>
        <v>406.93133039073763</v>
      </c>
    </row>
    <row r="3185" spans="1:11" x14ac:dyDescent="0.25">
      <c r="A3185" t="s">
        <v>3194</v>
      </c>
      <c r="B3185" s="6">
        <v>45410</v>
      </c>
      <c r="C3185" t="s">
        <v>10014</v>
      </c>
      <c r="D3185" t="s">
        <v>10022</v>
      </c>
      <c r="E3185">
        <v>11</v>
      </c>
      <c r="F3185">
        <f>+_xlfn.XLOOKUP(TablaVentas[[#This Row],[PRODUCTO FINANCIERO]],TablaPrecios[PRODUCTO FINANCIERO],TablaPrecios[PRECIO UNIT],0)</f>
        <v>20.9</v>
      </c>
      <c r="G3185" s="2">
        <f>+TablaVentas[[#This Row],[CANTIDAD]]*TablaVentas[[#This Row],[PRECIO UNITARIO]]</f>
        <v>229.89999999999998</v>
      </c>
      <c r="H3185" s="1">
        <f t="shared" ca="1" si="49"/>
        <v>0.14135445038021741</v>
      </c>
      <c r="I3185" s="2">
        <f ca="1">+TablaVentas[[#This Row],[VENTAL TOTAL]]-TablaVentas[[#This Row],[VENTAL TOTAL]]*TablaVentas[[#This Row],[DESCUENTO]]</f>
        <v>197.402611857588</v>
      </c>
      <c r="J3185" s="2">
        <f ca="1">0.18*TablaVentas[[#This Row],[SUBTOTAL]]</f>
        <v>35.532470134365838</v>
      </c>
      <c r="K3185" s="2">
        <f ca="1">+TablaVentas[[#This Row],[SUBTOTAL]]+TablaVentas[[#This Row],[IGV]]</f>
        <v>232.93508199195384</v>
      </c>
    </row>
    <row r="3186" spans="1:11" x14ac:dyDescent="0.25">
      <c r="A3186" t="s">
        <v>3195</v>
      </c>
      <c r="B3186" s="6">
        <v>45322</v>
      </c>
      <c r="C3186" t="s">
        <v>10014</v>
      </c>
      <c r="D3186" t="s">
        <v>10018</v>
      </c>
      <c r="E3186">
        <v>10</v>
      </c>
      <c r="F3186">
        <f>+_xlfn.XLOOKUP(TablaVentas[[#This Row],[PRODUCTO FINANCIERO]],TablaPrecios[PRODUCTO FINANCIERO],TablaPrecios[PRECIO UNIT],0)</f>
        <v>14.9</v>
      </c>
      <c r="G3186" s="2">
        <f>+TablaVentas[[#This Row],[CANTIDAD]]*TablaVentas[[#This Row],[PRECIO UNITARIO]]</f>
        <v>149</v>
      </c>
      <c r="H3186" s="1">
        <f t="shared" ca="1" si="49"/>
        <v>0.14316127885750016</v>
      </c>
      <c r="I3186" s="2">
        <f ca="1">+TablaVentas[[#This Row],[VENTAL TOTAL]]-TablaVentas[[#This Row],[VENTAL TOTAL]]*TablaVentas[[#This Row],[DESCUENTO]]</f>
        <v>127.66896945023248</v>
      </c>
      <c r="J3186" s="2">
        <f ca="1">0.18*TablaVentas[[#This Row],[SUBTOTAL]]</f>
        <v>22.980414501041846</v>
      </c>
      <c r="K3186" s="2">
        <f ca="1">+TablaVentas[[#This Row],[SUBTOTAL]]+TablaVentas[[#This Row],[IGV]]</f>
        <v>150.64938395127433</v>
      </c>
    </row>
    <row r="3187" spans="1:11" x14ac:dyDescent="0.25">
      <c r="A3187" t="s">
        <v>3196</v>
      </c>
      <c r="B3187" s="6">
        <v>46190</v>
      </c>
      <c r="C3187" t="s">
        <v>10016</v>
      </c>
      <c r="D3187" t="s">
        <v>10020</v>
      </c>
      <c r="E3187">
        <v>18</v>
      </c>
      <c r="F3187">
        <f>+_xlfn.XLOOKUP(TablaVentas[[#This Row],[PRODUCTO FINANCIERO]],TablaPrecios[PRODUCTO FINANCIERO],TablaPrecios[PRECIO UNIT],0)</f>
        <v>14.9</v>
      </c>
      <c r="G3187" s="2">
        <f>+TablaVentas[[#This Row],[CANTIDAD]]*TablaVentas[[#This Row],[PRECIO UNITARIO]]</f>
        <v>268.2</v>
      </c>
      <c r="H3187" s="1">
        <f t="shared" ca="1" si="49"/>
        <v>0.10063142083058539</v>
      </c>
      <c r="I3187" s="2">
        <f ca="1">+TablaVentas[[#This Row],[VENTAL TOTAL]]-TablaVentas[[#This Row],[VENTAL TOTAL]]*TablaVentas[[#This Row],[DESCUENTO]]</f>
        <v>241.21065293323699</v>
      </c>
      <c r="J3187" s="2">
        <f ca="1">0.18*TablaVentas[[#This Row],[SUBTOTAL]]</f>
        <v>43.417917527982652</v>
      </c>
      <c r="K3187" s="2">
        <f ca="1">+TablaVentas[[#This Row],[SUBTOTAL]]+TablaVentas[[#This Row],[IGV]]</f>
        <v>284.62857046121962</v>
      </c>
    </row>
    <row r="3188" spans="1:11" x14ac:dyDescent="0.25">
      <c r="A3188" t="s">
        <v>3197</v>
      </c>
      <c r="B3188" s="6">
        <v>45408</v>
      </c>
      <c r="C3188" t="s">
        <v>10011</v>
      </c>
      <c r="D3188" t="s">
        <v>10022</v>
      </c>
      <c r="E3188">
        <v>20</v>
      </c>
      <c r="F3188">
        <f>+_xlfn.XLOOKUP(TablaVentas[[#This Row],[PRODUCTO FINANCIERO]],TablaPrecios[PRODUCTO FINANCIERO],TablaPrecios[PRECIO UNIT],0)</f>
        <v>20.9</v>
      </c>
      <c r="G3188" s="2">
        <f>+TablaVentas[[#This Row],[CANTIDAD]]*TablaVentas[[#This Row],[PRECIO UNITARIO]]</f>
        <v>418</v>
      </c>
      <c r="H3188" s="1">
        <f t="shared" ca="1" si="49"/>
        <v>0.10946654552896794</v>
      </c>
      <c r="I3188" s="2">
        <f ca="1">+TablaVentas[[#This Row],[VENTAL TOTAL]]-TablaVentas[[#This Row],[VENTAL TOTAL]]*TablaVentas[[#This Row],[DESCUENTO]]</f>
        <v>372.24298396889139</v>
      </c>
      <c r="J3188" s="2">
        <f ca="1">0.18*TablaVentas[[#This Row],[SUBTOTAL]]</f>
        <v>67.003737114400451</v>
      </c>
      <c r="K3188" s="2">
        <f ca="1">+TablaVentas[[#This Row],[SUBTOTAL]]+TablaVentas[[#This Row],[IGV]]</f>
        <v>439.24672108329185</v>
      </c>
    </row>
    <row r="3189" spans="1:11" x14ac:dyDescent="0.25">
      <c r="A3189" t="s">
        <v>3198</v>
      </c>
      <c r="B3189" s="6">
        <v>45353</v>
      </c>
      <c r="C3189" t="s">
        <v>10014</v>
      </c>
      <c r="D3189" t="s">
        <v>10019</v>
      </c>
      <c r="E3189">
        <v>8</v>
      </c>
      <c r="F3189">
        <f>+_xlfn.XLOOKUP(TablaVentas[[#This Row],[PRODUCTO FINANCIERO]],TablaPrecios[PRODUCTO FINANCIERO],TablaPrecios[PRECIO UNIT],0)</f>
        <v>9.9</v>
      </c>
      <c r="G3189" s="2">
        <f>+TablaVentas[[#This Row],[CANTIDAD]]*TablaVentas[[#This Row],[PRECIO UNITARIO]]</f>
        <v>79.2</v>
      </c>
      <c r="H3189" s="1">
        <f t="shared" ca="1" si="49"/>
        <v>0.1460852099975683</v>
      </c>
      <c r="I3189" s="2">
        <f ca="1">+TablaVentas[[#This Row],[VENTAL TOTAL]]-TablaVentas[[#This Row],[VENTAL TOTAL]]*TablaVentas[[#This Row],[DESCUENTO]]</f>
        <v>67.630051368192596</v>
      </c>
      <c r="J3189" s="2">
        <f ca="1">0.18*TablaVentas[[#This Row],[SUBTOTAL]]</f>
        <v>12.173409246274668</v>
      </c>
      <c r="K3189" s="2">
        <f ca="1">+TablaVentas[[#This Row],[SUBTOTAL]]+TablaVentas[[#This Row],[IGV]]</f>
        <v>79.803460614467269</v>
      </c>
    </row>
    <row r="3190" spans="1:11" x14ac:dyDescent="0.25">
      <c r="A3190" t="s">
        <v>3199</v>
      </c>
      <c r="B3190" s="6">
        <v>46116</v>
      </c>
      <c r="C3190" t="s">
        <v>10013</v>
      </c>
      <c r="D3190" t="s">
        <v>10022</v>
      </c>
      <c r="E3190">
        <v>5</v>
      </c>
      <c r="F3190">
        <f>+_xlfn.XLOOKUP(TablaVentas[[#This Row],[PRODUCTO FINANCIERO]],TablaPrecios[PRODUCTO FINANCIERO],TablaPrecios[PRECIO UNIT],0)</f>
        <v>20.9</v>
      </c>
      <c r="G3190" s="2">
        <f>+TablaVentas[[#This Row],[CANTIDAD]]*TablaVentas[[#This Row],[PRECIO UNITARIO]]</f>
        <v>104.5</v>
      </c>
      <c r="H3190" s="1">
        <f t="shared" ca="1" si="49"/>
        <v>0.18147536019430677</v>
      </c>
      <c r="I3190" s="2">
        <f ca="1">+TablaVentas[[#This Row],[VENTAL TOTAL]]-TablaVentas[[#This Row],[VENTAL TOTAL]]*TablaVentas[[#This Row],[DESCUENTO]]</f>
        <v>85.535824859694941</v>
      </c>
      <c r="J3190" s="2">
        <f ca="1">0.18*TablaVentas[[#This Row],[SUBTOTAL]]</f>
        <v>15.396448474745089</v>
      </c>
      <c r="K3190" s="2">
        <f ca="1">+TablaVentas[[#This Row],[SUBTOTAL]]+TablaVentas[[#This Row],[IGV]]</f>
        <v>100.93227333444003</v>
      </c>
    </row>
    <row r="3191" spans="1:11" x14ac:dyDescent="0.25">
      <c r="A3191" t="s">
        <v>3200</v>
      </c>
      <c r="B3191" s="6">
        <v>45923</v>
      </c>
      <c r="C3191" t="s">
        <v>10012</v>
      </c>
      <c r="D3191" t="s">
        <v>10018</v>
      </c>
      <c r="E3191">
        <v>16</v>
      </c>
      <c r="F3191">
        <f>+_xlfn.XLOOKUP(TablaVentas[[#This Row],[PRODUCTO FINANCIERO]],TablaPrecios[PRODUCTO FINANCIERO],TablaPrecios[PRECIO UNIT],0)</f>
        <v>14.9</v>
      </c>
      <c r="G3191" s="2">
        <f>+TablaVentas[[#This Row],[CANTIDAD]]*TablaVentas[[#This Row],[PRECIO UNITARIO]]</f>
        <v>238.4</v>
      </c>
      <c r="H3191" s="1">
        <f t="shared" ca="1" si="49"/>
        <v>0.17428119141344767</v>
      </c>
      <c r="I3191" s="2">
        <f ca="1">+TablaVentas[[#This Row],[VENTAL TOTAL]]-TablaVentas[[#This Row],[VENTAL TOTAL]]*TablaVentas[[#This Row],[DESCUENTO]]</f>
        <v>196.85136396703408</v>
      </c>
      <c r="J3191" s="2">
        <f ca="1">0.18*TablaVentas[[#This Row],[SUBTOTAL]]</f>
        <v>35.43324551406613</v>
      </c>
      <c r="K3191" s="2">
        <f ca="1">+TablaVentas[[#This Row],[SUBTOTAL]]+TablaVentas[[#This Row],[IGV]]</f>
        <v>232.2846094811002</v>
      </c>
    </row>
    <row r="3192" spans="1:11" x14ac:dyDescent="0.25">
      <c r="A3192" t="s">
        <v>3201</v>
      </c>
      <c r="B3192" s="6">
        <v>45827</v>
      </c>
      <c r="C3192" t="s">
        <v>10014</v>
      </c>
      <c r="D3192" t="s">
        <v>10019</v>
      </c>
      <c r="E3192">
        <v>6</v>
      </c>
      <c r="F3192">
        <f>+_xlfn.XLOOKUP(TablaVentas[[#This Row],[PRODUCTO FINANCIERO]],TablaPrecios[PRODUCTO FINANCIERO],TablaPrecios[PRECIO UNIT],0)</f>
        <v>9.9</v>
      </c>
      <c r="G3192" s="2">
        <f>+TablaVentas[[#This Row],[CANTIDAD]]*TablaVentas[[#This Row],[PRECIO UNITARIO]]</f>
        <v>59.400000000000006</v>
      </c>
      <c r="H3192" s="1">
        <f t="shared" ca="1" si="49"/>
        <v>0.11344934042671105</v>
      </c>
      <c r="I3192" s="2">
        <f ca="1">+TablaVentas[[#This Row],[VENTAL TOTAL]]-TablaVentas[[#This Row],[VENTAL TOTAL]]*TablaVentas[[#This Row],[DESCUENTO]]</f>
        <v>52.661109178653369</v>
      </c>
      <c r="J3192" s="2">
        <f ca="1">0.18*TablaVentas[[#This Row],[SUBTOTAL]]</f>
        <v>9.4789996521576061</v>
      </c>
      <c r="K3192" s="2">
        <f ca="1">+TablaVentas[[#This Row],[SUBTOTAL]]+TablaVentas[[#This Row],[IGV]]</f>
        <v>62.140108830810973</v>
      </c>
    </row>
    <row r="3193" spans="1:11" x14ac:dyDescent="0.25">
      <c r="A3193" t="s">
        <v>3202</v>
      </c>
      <c r="B3193" s="6">
        <v>46052</v>
      </c>
      <c r="C3193" t="s">
        <v>10011</v>
      </c>
      <c r="D3193" t="s">
        <v>10017</v>
      </c>
      <c r="E3193">
        <v>5</v>
      </c>
      <c r="F3193">
        <f>+_xlfn.XLOOKUP(TablaVentas[[#This Row],[PRODUCTO FINANCIERO]],TablaPrecios[PRODUCTO FINANCIERO],TablaPrecios[PRECIO UNIT],0)</f>
        <v>9.9</v>
      </c>
      <c r="G3193" s="2">
        <f>+TablaVentas[[#This Row],[CANTIDAD]]*TablaVentas[[#This Row],[PRECIO UNITARIO]]</f>
        <v>49.5</v>
      </c>
      <c r="H3193" s="1">
        <f t="shared" ca="1" si="49"/>
        <v>0.15002531166919589</v>
      </c>
      <c r="I3193" s="2">
        <f ca="1">+TablaVentas[[#This Row],[VENTAL TOTAL]]-TablaVentas[[#This Row],[VENTAL TOTAL]]*TablaVentas[[#This Row],[DESCUENTO]]</f>
        <v>42.0737470723748</v>
      </c>
      <c r="J3193" s="2">
        <f ca="1">0.18*TablaVentas[[#This Row],[SUBTOTAL]]</f>
        <v>7.5732744730274639</v>
      </c>
      <c r="K3193" s="2">
        <f ca="1">+TablaVentas[[#This Row],[SUBTOTAL]]+TablaVentas[[#This Row],[IGV]]</f>
        <v>49.647021545402268</v>
      </c>
    </row>
    <row r="3194" spans="1:11" x14ac:dyDescent="0.25">
      <c r="A3194" t="s">
        <v>3203</v>
      </c>
      <c r="B3194" s="6">
        <v>46180</v>
      </c>
      <c r="C3194" t="s">
        <v>10015</v>
      </c>
      <c r="D3194" t="s">
        <v>10017</v>
      </c>
      <c r="E3194">
        <v>17</v>
      </c>
      <c r="F3194">
        <f>+_xlfn.XLOOKUP(TablaVentas[[#This Row],[PRODUCTO FINANCIERO]],TablaPrecios[PRODUCTO FINANCIERO],TablaPrecios[PRECIO UNIT],0)</f>
        <v>9.9</v>
      </c>
      <c r="G3194" s="2">
        <f>+TablaVentas[[#This Row],[CANTIDAD]]*TablaVentas[[#This Row],[PRECIO UNITARIO]]</f>
        <v>168.3</v>
      </c>
      <c r="H3194" s="1">
        <f t="shared" ca="1" si="49"/>
        <v>0.17148403071101703</v>
      </c>
      <c r="I3194" s="2">
        <f ca="1">+TablaVentas[[#This Row],[VENTAL TOTAL]]-TablaVentas[[#This Row],[VENTAL TOTAL]]*TablaVentas[[#This Row],[DESCUENTO]]</f>
        <v>139.43923763133586</v>
      </c>
      <c r="J3194" s="2">
        <f ca="1">0.18*TablaVentas[[#This Row],[SUBTOTAL]]</f>
        <v>25.099062773640455</v>
      </c>
      <c r="K3194" s="2">
        <f ca="1">+TablaVentas[[#This Row],[SUBTOTAL]]+TablaVentas[[#This Row],[IGV]]</f>
        <v>164.53830040497633</v>
      </c>
    </row>
    <row r="3195" spans="1:11" x14ac:dyDescent="0.25">
      <c r="A3195" t="s">
        <v>3204</v>
      </c>
      <c r="B3195" s="6">
        <v>45532</v>
      </c>
      <c r="C3195" t="s">
        <v>10012</v>
      </c>
      <c r="D3195" t="s">
        <v>10018</v>
      </c>
      <c r="E3195">
        <v>14</v>
      </c>
      <c r="F3195">
        <f>+_xlfn.XLOOKUP(TablaVentas[[#This Row],[PRODUCTO FINANCIERO]],TablaPrecios[PRODUCTO FINANCIERO],TablaPrecios[PRECIO UNIT],0)</f>
        <v>14.9</v>
      </c>
      <c r="G3195" s="2">
        <f>+TablaVentas[[#This Row],[CANTIDAD]]*TablaVentas[[#This Row],[PRECIO UNITARIO]]</f>
        <v>208.6</v>
      </c>
      <c r="H3195" s="1">
        <f t="shared" ca="1" si="49"/>
        <v>0.1477186577814219</v>
      </c>
      <c r="I3195" s="2">
        <f ca="1">+TablaVentas[[#This Row],[VENTAL TOTAL]]-TablaVentas[[#This Row],[VENTAL TOTAL]]*TablaVentas[[#This Row],[DESCUENTO]]</f>
        <v>177.78588798679539</v>
      </c>
      <c r="J3195" s="2">
        <f ca="1">0.18*TablaVentas[[#This Row],[SUBTOTAL]]</f>
        <v>32.001459837623166</v>
      </c>
      <c r="K3195" s="2">
        <f ca="1">+TablaVentas[[#This Row],[SUBTOTAL]]+TablaVentas[[#This Row],[IGV]]</f>
        <v>209.78734782441856</v>
      </c>
    </row>
    <row r="3196" spans="1:11" x14ac:dyDescent="0.25">
      <c r="A3196" t="s">
        <v>3205</v>
      </c>
      <c r="B3196" s="6">
        <v>45785</v>
      </c>
      <c r="C3196" t="s">
        <v>10012</v>
      </c>
      <c r="D3196" t="s">
        <v>10020</v>
      </c>
      <c r="E3196">
        <v>15</v>
      </c>
      <c r="F3196">
        <f>+_xlfn.XLOOKUP(TablaVentas[[#This Row],[PRODUCTO FINANCIERO]],TablaPrecios[PRODUCTO FINANCIERO],TablaPrecios[PRECIO UNIT],0)</f>
        <v>14.9</v>
      </c>
      <c r="G3196" s="2">
        <f>+TablaVentas[[#This Row],[CANTIDAD]]*TablaVentas[[#This Row],[PRECIO UNITARIO]]</f>
        <v>223.5</v>
      </c>
      <c r="H3196" s="1">
        <f t="shared" ca="1" si="49"/>
        <v>0.10675396288115026</v>
      </c>
      <c r="I3196" s="2">
        <f ca="1">+TablaVentas[[#This Row],[VENTAL TOTAL]]-TablaVentas[[#This Row],[VENTAL TOTAL]]*TablaVentas[[#This Row],[DESCUENTO]]</f>
        <v>199.64048929606292</v>
      </c>
      <c r="J3196" s="2">
        <f ca="1">0.18*TablaVentas[[#This Row],[SUBTOTAL]]</f>
        <v>35.935288073291325</v>
      </c>
      <c r="K3196" s="2">
        <f ca="1">+TablaVentas[[#This Row],[SUBTOTAL]]+TablaVentas[[#This Row],[IGV]]</f>
        <v>235.57577736935426</v>
      </c>
    </row>
    <row r="3197" spans="1:11" x14ac:dyDescent="0.25">
      <c r="A3197" t="s">
        <v>3206</v>
      </c>
      <c r="B3197" s="6">
        <v>45801</v>
      </c>
      <c r="C3197" t="s">
        <v>10016</v>
      </c>
      <c r="D3197" t="s">
        <v>10022</v>
      </c>
      <c r="E3197">
        <v>12</v>
      </c>
      <c r="F3197">
        <f>+_xlfn.XLOOKUP(TablaVentas[[#This Row],[PRODUCTO FINANCIERO]],TablaPrecios[PRODUCTO FINANCIERO],TablaPrecios[PRECIO UNIT],0)</f>
        <v>20.9</v>
      </c>
      <c r="G3197" s="2">
        <f>+TablaVentas[[#This Row],[CANTIDAD]]*TablaVentas[[#This Row],[PRECIO UNITARIO]]</f>
        <v>250.79999999999998</v>
      </c>
      <c r="H3197" s="1">
        <f t="shared" ca="1" si="49"/>
        <v>0.18026680710523177</v>
      </c>
      <c r="I3197" s="2">
        <f ca="1">+TablaVentas[[#This Row],[VENTAL TOTAL]]-TablaVentas[[#This Row],[VENTAL TOTAL]]*TablaVentas[[#This Row],[DESCUENTO]]</f>
        <v>205.58908477800787</v>
      </c>
      <c r="J3197" s="2">
        <f ca="1">0.18*TablaVentas[[#This Row],[SUBTOTAL]]</f>
        <v>37.006035260041415</v>
      </c>
      <c r="K3197" s="2">
        <f ca="1">+TablaVentas[[#This Row],[SUBTOTAL]]+TablaVentas[[#This Row],[IGV]]</f>
        <v>242.59512003804929</v>
      </c>
    </row>
    <row r="3198" spans="1:11" x14ac:dyDescent="0.25">
      <c r="A3198" t="s">
        <v>3207</v>
      </c>
      <c r="B3198" s="6">
        <v>45700</v>
      </c>
      <c r="C3198" t="s">
        <v>10011</v>
      </c>
      <c r="D3198" t="s">
        <v>10018</v>
      </c>
      <c r="E3198">
        <v>12</v>
      </c>
      <c r="F3198">
        <f>+_xlfn.XLOOKUP(TablaVentas[[#This Row],[PRODUCTO FINANCIERO]],TablaPrecios[PRODUCTO FINANCIERO],TablaPrecios[PRECIO UNIT],0)</f>
        <v>14.9</v>
      </c>
      <c r="G3198" s="2">
        <f>+TablaVentas[[#This Row],[CANTIDAD]]*TablaVentas[[#This Row],[PRECIO UNITARIO]]</f>
        <v>178.8</v>
      </c>
      <c r="H3198" s="1">
        <f t="shared" ca="1" si="49"/>
        <v>0.11985163386435999</v>
      </c>
      <c r="I3198" s="2">
        <f ca="1">+TablaVentas[[#This Row],[VENTAL TOTAL]]-TablaVentas[[#This Row],[VENTAL TOTAL]]*TablaVentas[[#This Row],[DESCUENTO]]</f>
        <v>157.37052786505245</v>
      </c>
      <c r="J3198" s="2">
        <f ca="1">0.18*TablaVentas[[#This Row],[SUBTOTAL]]</f>
        <v>28.32669501570944</v>
      </c>
      <c r="K3198" s="2">
        <f ca="1">+TablaVentas[[#This Row],[SUBTOTAL]]+TablaVentas[[#This Row],[IGV]]</f>
        <v>185.6972228807619</v>
      </c>
    </row>
    <row r="3199" spans="1:11" x14ac:dyDescent="0.25">
      <c r="A3199" t="s">
        <v>3208</v>
      </c>
      <c r="B3199" s="6">
        <v>45927</v>
      </c>
      <c r="C3199" t="s">
        <v>10013</v>
      </c>
      <c r="D3199" t="s">
        <v>10017</v>
      </c>
      <c r="E3199">
        <v>10</v>
      </c>
      <c r="F3199">
        <f>+_xlfn.XLOOKUP(TablaVentas[[#This Row],[PRODUCTO FINANCIERO]],TablaPrecios[PRODUCTO FINANCIERO],TablaPrecios[PRECIO UNIT],0)</f>
        <v>9.9</v>
      </c>
      <c r="G3199" s="2">
        <f>+TablaVentas[[#This Row],[CANTIDAD]]*TablaVentas[[#This Row],[PRECIO UNITARIO]]</f>
        <v>99</v>
      </c>
      <c r="H3199" s="1">
        <f t="shared" ca="1" si="49"/>
        <v>0.13197360175343756</v>
      </c>
      <c r="I3199" s="2">
        <f ca="1">+TablaVentas[[#This Row],[VENTAL TOTAL]]-TablaVentas[[#This Row],[VENTAL TOTAL]]*TablaVentas[[#This Row],[DESCUENTO]]</f>
        <v>85.934613426409683</v>
      </c>
      <c r="J3199" s="2">
        <f ca="1">0.18*TablaVentas[[#This Row],[SUBTOTAL]]</f>
        <v>15.468230416753743</v>
      </c>
      <c r="K3199" s="2">
        <f ca="1">+TablaVentas[[#This Row],[SUBTOTAL]]+TablaVentas[[#This Row],[IGV]]</f>
        <v>101.40284384316342</v>
      </c>
    </row>
    <row r="3200" spans="1:11" x14ac:dyDescent="0.25">
      <c r="A3200" t="s">
        <v>3209</v>
      </c>
      <c r="B3200" s="6">
        <v>45315</v>
      </c>
      <c r="C3200" t="s">
        <v>10011</v>
      </c>
      <c r="D3200" t="s">
        <v>10020</v>
      </c>
      <c r="E3200">
        <v>13</v>
      </c>
      <c r="F3200">
        <f>+_xlfn.XLOOKUP(TablaVentas[[#This Row],[PRODUCTO FINANCIERO]],TablaPrecios[PRODUCTO FINANCIERO],TablaPrecios[PRECIO UNIT],0)</f>
        <v>14.9</v>
      </c>
      <c r="G3200" s="2">
        <f>+TablaVentas[[#This Row],[CANTIDAD]]*TablaVentas[[#This Row],[PRECIO UNITARIO]]</f>
        <v>193.70000000000002</v>
      </c>
      <c r="H3200" s="1">
        <f t="shared" ca="1" si="49"/>
        <v>0.17248744109226588</v>
      </c>
      <c r="I3200" s="2">
        <f ca="1">+TablaVentas[[#This Row],[VENTAL TOTAL]]-TablaVentas[[#This Row],[VENTAL TOTAL]]*TablaVentas[[#This Row],[DESCUENTO]]</f>
        <v>160.28918266042811</v>
      </c>
      <c r="J3200" s="2">
        <f ca="1">0.18*TablaVentas[[#This Row],[SUBTOTAL]]</f>
        <v>28.85205287887706</v>
      </c>
      <c r="K3200" s="2">
        <f ca="1">+TablaVentas[[#This Row],[SUBTOTAL]]+TablaVentas[[#This Row],[IGV]]</f>
        <v>189.14123553930517</v>
      </c>
    </row>
    <row r="3201" spans="1:11" x14ac:dyDescent="0.25">
      <c r="A3201" t="s">
        <v>3210</v>
      </c>
      <c r="B3201" s="6">
        <v>46227</v>
      </c>
      <c r="C3201" t="s">
        <v>10011</v>
      </c>
      <c r="D3201" t="s">
        <v>10018</v>
      </c>
      <c r="E3201">
        <v>18</v>
      </c>
      <c r="F3201">
        <f>+_xlfn.XLOOKUP(TablaVentas[[#This Row],[PRODUCTO FINANCIERO]],TablaPrecios[PRODUCTO FINANCIERO],TablaPrecios[PRECIO UNIT],0)</f>
        <v>14.9</v>
      </c>
      <c r="G3201" s="2">
        <f>+TablaVentas[[#This Row],[CANTIDAD]]*TablaVentas[[#This Row],[PRECIO UNITARIO]]</f>
        <v>268.2</v>
      </c>
      <c r="H3201" s="1">
        <f t="shared" ca="1" si="49"/>
        <v>0.1595529619585267</v>
      </c>
      <c r="I3201" s="2">
        <f ca="1">+TablaVentas[[#This Row],[VENTAL TOTAL]]-TablaVentas[[#This Row],[VENTAL TOTAL]]*TablaVentas[[#This Row],[DESCUENTO]]</f>
        <v>225.40789560272313</v>
      </c>
      <c r="J3201" s="2">
        <f ca="1">0.18*TablaVentas[[#This Row],[SUBTOTAL]]</f>
        <v>40.57342120849016</v>
      </c>
      <c r="K3201" s="2">
        <f ca="1">+TablaVentas[[#This Row],[SUBTOTAL]]+TablaVentas[[#This Row],[IGV]]</f>
        <v>265.98131681121328</v>
      </c>
    </row>
    <row r="3202" spans="1:11" x14ac:dyDescent="0.25">
      <c r="A3202" t="s">
        <v>3211</v>
      </c>
      <c r="B3202" s="6">
        <v>45913</v>
      </c>
      <c r="C3202" t="s">
        <v>10013</v>
      </c>
      <c r="D3202" t="s">
        <v>10020</v>
      </c>
      <c r="E3202">
        <v>5</v>
      </c>
      <c r="F3202">
        <f>+_xlfn.XLOOKUP(TablaVentas[[#This Row],[PRODUCTO FINANCIERO]],TablaPrecios[PRODUCTO FINANCIERO],TablaPrecios[PRECIO UNIT],0)</f>
        <v>14.9</v>
      </c>
      <c r="G3202" s="2">
        <f>+TablaVentas[[#This Row],[CANTIDAD]]*TablaVentas[[#This Row],[PRECIO UNITARIO]]</f>
        <v>74.5</v>
      </c>
      <c r="H3202" s="1">
        <f t="shared" ref="H3202:H3265" ca="1" si="50">+RAND()*0.1+0.1</f>
        <v>0.11378693313611203</v>
      </c>
      <c r="I3202" s="2">
        <f ca="1">+TablaVentas[[#This Row],[VENTAL TOTAL]]-TablaVentas[[#This Row],[VENTAL TOTAL]]*TablaVentas[[#This Row],[DESCUENTO]]</f>
        <v>66.022873481359653</v>
      </c>
      <c r="J3202" s="2">
        <f ca="1">0.18*TablaVentas[[#This Row],[SUBTOTAL]]</f>
        <v>11.884117226644737</v>
      </c>
      <c r="K3202" s="2">
        <f ca="1">+TablaVentas[[#This Row],[SUBTOTAL]]+TablaVentas[[#This Row],[IGV]]</f>
        <v>77.906990708004386</v>
      </c>
    </row>
    <row r="3203" spans="1:11" x14ac:dyDescent="0.25">
      <c r="A3203" t="s">
        <v>3212</v>
      </c>
      <c r="B3203" s="6">
        <v>45768</v>
      </c>
      <c r="C3203" t="s">
        <v>10015</v>
      </c>
      <c r="D3203" t="s">
        <v>10020</v>
      </c>
      <c r="E3203">
        <v>5</v>
      </c>
      <c r="F3203">
        <f>+_xlfn.XLOOKUP(TablaVentas[[#This Row],[PRODUCTO FINANCIERO]],TablaPrecios[PRODUCTO FINANCIERO],TablaPrecios[PRECIO UNIT],0)</f>
        <v>14.9</v>
      </c>
      <c r="G3203" s="2">
        <f>+TablaVentas[[#This Row],[CANTIDAD]]*TablaVentas[[#This Row],[PRECIO UNITARIO]]</f>
        <v>74.5</v>
      </c>
      <c r="H3203" s="1">
        <f t="shared" ca="1" si="50"/>
        <v>0.16032982140067747</v>
      </c>
      <c r="I3203" s="2">
        <f ca="1">+TablaVentas[[#This Row],[VENTAL TOTAL]]-TablaVentas[[#This Row],[VENTAL TOTAL]]*TablaVentas[[#This Row],[DESCUENTO]]</f>
        <v>62.555428305649528</v>
      </c>
      <c r="J3203" s="2">
        <f ca="1">0.18*TablaVentas[[#This Row],[SUBTOTAL]]</f>
        <v>11.259977095016914</v>
      </c>
      <c r="K3203" s="2">
        <f ca="1">+TablaVentas[[#This Row],[SUBTOTAL]]+TablaVentas[[#This Row],[IGV]]</f>
        <v>73.815405400666435</v>
      </c>
    </row>
    <row r="3204" spans="1:11" x14ac:dyDescent="0.25">
      <c r="A3204" t="s">
        <v>3213</v>
      </c>
      <c r="B3204" s="6">
        <v>46126</v>
      </c>
      <c r="C3204" t="s">
        <v>10011</v>
      </c>
      <c r="D3204" t="s">
        <v>10018</v>
      </c>
      <c r="E3204">
        <v>7</v>
      </c>
      <c r="F3204">
        <f>+_xlfn.XLOOKUP(TablaVentas[[#This Row],[PRODUCTO FINANCIERO]],TablaPrecios[PRODUCTO FINANCIERO],TablaPrecios[PRECIO UNIT],0)</f>
        <v>14.9</v>
      </c>
      <c r="G3204" s="2">
        <f>+TablaVentas[[#This Row],[CANTIDAD]]*TablaVentas[[#This Row],[PRECIO UNITARIO]]</f>
        <v>104.3</v>
      </c>
      <c r="H3204" s="1">
        <f t="shared" ca="1" si="50"/>
        <v>0.10969211826582539</v>
      </c>
      <c r="I3204" s="2">
        <f ca="1">+TablaVentas[[#This Row],[VENTAL TOTAL]]-TablaVentas[[#This Row],[VENTAL TOTAL]]*TablaVentas[[#This Row],[DESCUENTO]]</f>
        <v>92.859112064874409</v>
      </c>
      <c r="J3204" s="2">
        <f ca="1">0.18*TablaVentas[[#This Row],[SUBTOTAL]]</f>
        <v>16.714640171677392</v>
      </c>
      <c r="K3204" s="2">
        <f ca="1">+TablaVentas[[#This Row],[SUBTOTAL]]+TablaVentas[[#This Row],[IGV]]</f>
        <v>109.5737522365518</v>
      </c>
    </row>
    <row r="3205" spans="1:11" x14ac:dyDescent="0.25">
      <c r="A3205" t="s">
        <v>3214</v>
      </c>
      <c r="B3205" s="6">
        <v>45329</v>
      </c>
      <c r="C3205" t="s">
        <v>10016</v>
      </c>
      <c r="D3205" t="s">
        <v>10019</v>
      </c>
      <c r="E3205">
        <v>3</v>
      </c>
      <c r="F3205">
        <f>+_xlfn.XLOOKUP(TablaVentas[[#This Row],[PRODUCTO FINANCIERO]],TablaPrecios[PRODUCTO FINANCIERO],TablaPrecios[PRECIO UNIT],0)</f>
        <v>9.9</v>
      </c>
      <c r="G3205" s="2">
        <f>+TablaVentas[[#This Row],[CANTIDAD]]*TablaVentas[[#This Row],[PRECIO UNITARIO]]</f>
        <v>29.700000000000003</v>
      </c>
      <c r="H3205" s="1">
        <f t="shared" ca="1" si="50"/>
        <v>0.14537292111359329</v>
      </c>
      <c r="I3205" s="2">
        <f ca="1">+TablaVentas[[#This Row],[VENTAL TOTAL]]-TablaVentas[[#This Row],[VENTAL TOTAL]]*TablaVentas[[#This Row],[DESCUENTO]]</f>
        <v>25.382424242926284</v>
      </c>
      <c r="J3205" s="2">
        <f ca="1">0.18*TablaVentas[[#This Row],[SUBTOTAL]]</f>
        <v>4.5688363637267306</v>
      </c>
      <c r="K3205" s="2">
        <f ca="1">+TablaVentas[[#This Row],[SUBTOTAL]]+TablaVentas[[#This Row],[IGV]]</f>
        <v>29.951260606653015</v>
      </c>
    </row>
    <row r="3206" spans="1:11" x14ac:dyDescent="0.25">
      <c r="A3206" t="s">
        <v>3215</v>
      </c>
      <c r="B3206" s="6">
        <v>46049</v>
      </c>
      <c r="C3206" t="s">
        <v>10012</v>
      </c>
      <c r="D3206" t="s">
        <v>10018</v>
      </c>
      <c r="E3206">
        <v>19</v>
      </c>
      <c r="F3206">
        <f>+_xlfn.XLOOKUP(TablaVentas[[#This Row],[PRODUCTO FINANCIERO]],TablaPrecios[PRODUCTO FINANCIERO],TablaPrecios[PRECIO UNIT],0)</f>
        <v>14.9</v>
      </c>
      <c r="G3206" s="2">
        <f>+TablaVentas[[#This Row],[CANTIDAD]]*TablaVentas[[#This Row],[PRECIO UNITARIO]]</f>
        <v>283.10000000000002</v>
      </c>
      <c r="H3206" s="1">
        <f t="shared" ca="1" si="50"/>
        <v>0.15676598870729083</v>
      </c>
      <c r="I3206" s="2">
        <f ca="1">+TablaVentas[[#This Row],[VENTAL TOTAL]]-TablaVentas[[#This Row],[VENTAL TOTAL]]*TablaVentas[[#This Row],[DESCUENTO]]</f>
        <v>238.71954859696598</v>
      </c>
      <c r="J3206" s="2">
        <f ca="1">0.18*TablaVentas[[#This Row],[SUBTOTAL]]</f>
        <v>42.969518747453876</v>
      </c>
      <c r="K3206" s="2">
        <f ca="1">+TablaVentas[[#This Row],[SUBTOTAL]]+TablaVentas[[#This Row],[IGV]]</f>
        <v>281.68906734441987</v>
      </c>
    </row>
    <row r="3207" spans="1:11" x14ac:dyDescent="0.25">
      <c r="A3207" t="s">
        <v>3216</v>
      </c>
      <c r="B3207" s="6">
        <v>45559</v>
      </c>
      <c r="C3207" t="s">
        <v>10014</v>
      </c>
      <c r="D3207" t="s">
        <v>10020</v>
      </c>
      <c r="E3207">
        <v>7</v>
      </c>
      <c r="F3207">
        <f>+_xlfn.XLOOKUP(TablaVentas[[#This Row],[PRODUCTO FINANCIERO]],TablaPrecios[PRODUCTO FINANCIERO],TablaPrecios[PRECIO UNIT],0)</f>
        <v>14.9</v>
      </c>
      <c r="G3207" s="2">
        <f>+TablaVentas[[#This Row],[CANTIDAD]]*TablaVentas[[#This Row],[PRECIO UNITARIO]]</f>
        <v>104.3</v>
      </c>
      <c r="H3207" s="1">
        <f t="shared" ca="1" si="50"/>
        <v>0.10977943574047544</v>
      </c>
      <c r="I3207" s="2">
        <f ca="1">+TablaVentas[[#This Row],[VENTAL TOTAL]]-TablaVentas[[#This Row],[VENTAL TOTAL]]*TablaVentas[[#This Row],[DESCUENTO]]</f>
        <v>92.850004852268412</v>
      </c>
      <c r="J3207" s="2">
        <f ca="1">0.18*TablaVentas[[#This Row],[SUBTOTAL]]</f>
        <v>16.713000873408312</v>
      </c>
      <c r="K3207" s="2">
        <f ca="1">+TablaVentas[[#This Row],[SUBTOTAL]]+TablaVentas[[#This Row],[IGV]]</f>
        <v>109.56300572567673</v>
      </c>
    </row>
    <row r="3208" spans="1:11" x14ac:dyDescent="0.25">
      <c r="A3208" t="s">
        <v>3217</v>
      </c>
      <c r="B3208" s="6">
        <v>45429</v>
      </c>
      <c r="C3208" t="s">
        <v>10011</v>
      </c>
      <c r="D3208" t="s">
        <v>10020</v>
      </c>
      <c r="E3208">
        <v>7</v>
      </c>
      <c r="F3208">
        <f>+_xlfn.XLOOKUP(TablaVentas[[#This Row],[PRODUCTO FINANCIERO]],TablaPrecios[PRODUCTO FINANCIERO],TablaPrecios[PRECIO UNIT],0)</f>
        <v>14.9</v>
      </c>
      <c r="G3208" s="2">
        <f>+TablaVentas[[#This Row],[CANTIDAD]]*TablaVentas[[#This Row],[PRECIO UNITARIO]]</f>
        <v>104.3</v>
      </c>
      <c r="H3208" s="1">
        <f t="shared" ca="1" si="50"/>
        <v>0.15168498085323578</v>
      </c>
      <c r="I3208" s="2">
        <f ca="1">+TablaVentas[[#This Row],[VENTAL TOTAL]]-TablaVentas[[#This Row],[VENTAL TOTAL]]*TablaVentas[[#This Row],[DESCUENTO]]</f>
        <v>88.479256497007498</v>
      </c>
      <c r="J3208" s="2">
        <f ca="1">0.18*TablaVentas[[#This Row],[SUBTOTAL]]</f>
        <v>15.92626616946135</v>
      </c>
      <c r="K3208" s="2">
        <f ca="1">+TablaVentas[[#This Row],[SUBTOTAL]]+TablaVentas[[#This Row],[IGV]]</f>
        <v>104.40552266646884</v>
      </c>
    </row>
    <row r="3209" spans="1:11" x14ac:dyDescent="0.25">
      <c r="A3209" t="s">
        <v>3218</v>
      </c>
      <c r="B3209" s="6">
        <v>45441</v>
      </c>
      <c r="C3209" t="s">
        <v>10012</v>
      </c>
      <c r="D3209" t="s">
        <v>10019</v>
      </c>
      <c r="E3209">
        <v>18</v>
      </c>
      <c r="F3209">
        <f>+_xlfn.XLOOKUP(TablaVentas[[#This Row],[PRODUCTO FINANCIERO]],TablaPrecios[PRODUCTO FINANCIERO],TablaPrecios[PRECIO UNIT],0)</f>
        <v>9.9</v>
      </c>
      <c r="G3209" s="2">
        <f>+TablaVentas[[#This Row],[CANTIDAD]]*TablaVentas[[#This Row],[PRECIO UNITARIO]]</f>
        <v>178.20000000000002</v>
      </c>
      <c r="H3209" s="1">
        <f t="shared" ca="1" si="50"/>
        <v>0.13238648944377474</v>
      </c>
      <c r="I3209" s="2">
        <f ca="1">+TablaVentas[[#This Row],[VENTAL TOTAL]]-TablaVentas[[#This Row],[VENTAL TOTAL]]*TablaVentas[[#This Row],[DESCUENTO]]</f>
        <v>154.60872758111935</v>
      </c>
      <c r="J3209" s="2">
        <f ca="1">0.18*TablaVentas[[#This Row],[SUBTOTAL]]</f>
        <v>27.829570964601483</v>
      </c>
      <c r="K3209" s="2">
        <f ca="1">+TablaVentas[[#This Row],[SUBTOTAL]]+TablaVentas[[#This Row],[IGV]]</f>
        <v>182.43829854572084</v>
      </c>
    </row>
    <row r="3210" spans="1:11" x14ac:dyDescent="0.25">
      <c r="A3210" t="s">
        <v>3219</v>
      </c>
      <c r="B3210" s="6">
        <v>45600</v>
      </c>
      <c r="C3210" t="s">
        <v>10012</v>
      </c>
      <c r="D3210" t="s">
        <v>10017</v>
      </c>
      <c r="E3210">
        <v>19</v>
      </c>
      <c r="F3210">
        <f>+_xlfn.XLOOKUP(TablaVentas[[#This Row],[PRODUCTO FINANCIERO]],TablaPrecios[PRODUCTO FINANCIERO],TablaPrecios[PRECIO UNIT],0)</f>
        <v>9.9</v>
      </c>
      <c r="G3210" s="2">
        <f>+TablaVentas[[#This Row],[CANTIDAD]]*TablaVentas[[#This Row],[PRECIO UNITARIO]]</f>
        <v>188.1</v>
      </c>
      <c r="H3210" s="1">
        <f t="shared" ca="1" si="50"/>
        <v>0.11818734939758979</v>
      </c>
      <c r="I3210" s="2">
        <f ca="1">+TablaVentas[[#This Row],[VENTAL TOTAL]]-TablaVentas[[#This Row],[VENTAL TOTAL]]*TablaVentas[[#This Row],[DESCUENTO]]</f>
        <v>165.86895957831337</v>
      </c>
      <c r="J3210" s="2">
        <f ca="1">0.18*TablaVentas[[#This Row],[SUBTOTAL]]</f>
        <v>29.856412724096405</v>
      </c>
      <c r="K3210" s="2">
        <f ca="1">+TablaVentas[[#This Row],[SUBTOTAL]]+TablaVentas[[#This Row],[IGV]]</f>
        <v>195.72537230240977</v>
      </c>
    </row>
    <row r="3211" spans="1:11" x14ac:dyDescent="0.25">
      <c r="A3211" t="s">
        <v>3220</v>
      </c>
      <c r="B3211" s="6">
        <v>45563</v>
      </c>
      <c r="C3211" t="s">
        <v>10012</v>
      </c>
      <c r="D3211" t="s">
        <v>10018</v>
      </c>
      <c r="E3211">
        <v>3</v>
      </c>
      <c r="F3211">
        <f>+_xlfn.XLOOKUP(TablaVentas[[#This Row],[PRODUCTO FINANCIERO]],TablaPrecios[PRODUCTO FINANCIERO],TablaPrecios[PRECIO UNIT],0)</f>
        <v>14.9</v>
      </c>
      <c r="G3211" s="2">
        <f>+TablaVentas[[#This Row],[CANTIDAD]]*TablaVentas[[#This Row],[PRECIO UNITARIO]]</f>
        <v>44.7</v>
      </c>
      <c r="H3211" s="1">
        <f t="shared" ca="1" si="50"/>
        <v>0.10878263403040128</v>
      </c>
      <c r="I3211" s="2">
        <f ca="1">+TablaVentas[[#This Row],[VENTAL TOTAL]]-TablaVentas[[#This Row],[VENTAL TOTAL]]*TablaVentas[[#This Row],[DESCUENTO]]</f>
        <v>39.837416258841067</v>
      </c>
      <c r="J3211" s="2">
        <f ca="1">0.18*TablaVentas[[#This Row],[SUBTOTAL]]</f>
        <v>7.1707349265913916</v>
      </c>
      <c r="K3211" s="2">
        <f ca="1">+TablaVentas[[#This Row],[SUBTOTAL]]+TablaVentas[[#This Row],[IGV]]</f>
        <v>47.00815118543246</v>
      </c>
    </row>
    <row r="3212" spans="1:11" x14ac:dyDescent="0.25">
      <c r="A3212" t="s">
        <v>3221</v>
      </c>
      <c r="B3212" s="6">
        <v>46098</v>
      </c>
      <c r="C3212" t="s">
        <v>10013</v>
      </c>
      <c r="D3212" t="s">
        <v>10017</v>
      </c>
      <c r="E3212">
        <v>5</v>
      </c>
      <c r="F3212">
        <f>+_xlfn.XLOOKUP(TablaVentas[[#This Row],[PRODUCTO FINANCIERO]],TablaPrecios[PRODUCTO FINANCIERO],TablaPrecios[PRECIO UNIT],0)</f>
        <v>9.9</v>
      </c>
      <c r="G3212" s="2">
        <f>+TablaVentas[[#This Row],[CANTIDAD]]*TablaVentas[[#This Row],[PRECIO UNITARIO]]</f>
        <v>49.5</v>
      </c>
      <c r="H3212" s="1">
        <f t="shared" ca="1" si="50"/>
        <v>0.19933368504068638</v>
      </c>
      <c r="I3212" s="2">
        <f ca="1">+TablaVentas[[#This Row],[VENTAL TOTAL]]-TablaVentas[[#This Row],[VENTAL TOTAL]]*TablaVentas[[#This Row],[DESCUENTO]]</f>
        <v>39.632982590486023</v>
      </c>
      <c r="J3212" s="2">
        <f ca="1">0.18*TablaVentas[[#This Row],[SUBTOTAL]]</f>
        <v>7.1339368662874838</v>
      </c>
      <c r="K3212" s="2">
        <f ca="1">+TablaVentas[[#This Row],[SUBTOTAL]]+TablaVentas[[#This Row],[IGV]]</f>
        <v>46.766919456773508</v>
      </c>
    </row>
    <row r="3213" spans="1:11" x14ac:dyDescent="0.25">
      <c r="A3213" t="s">
        <v>3222</v>
      </c>
      <c r="B3213" s="6">
        <v>45601</v>
      </c>
      <c r="C3213" t="s">
        <v>10015</v>
      </c>
      <c r="D3213" t="s">
        <v>10017</v>
      </c>
      <c r="E3213">
        <v>18</v>
      </c>
      <c r="F3213">
        <f>+_xlfn.XLOOKUP(TablaVentas[[#This Row],[PRODUCTO FINANCIERO]],TablaPrecios[PRODUCTO FINANCIERO],TablaPrecios[PRECIO UNIT],0)</f>
        <v>9.9</v>
      </c>
      <c r="G3213" s="2">
        <f>+TablaVentas[[#This Row],[CANTIDAD]]*TablaVentas[[#This Row],[PRECIO UNITARIO]]</f>
        <v>178.20000000000002</v>
      </c>
      <c r="H3213" s="1">
        <f t="shared" ca="1" si="50"/>
        <v>0.19459890510741987</v>
      </c>
      <c r="I3213" s="2">
        <f ca="1">+TablaVentas[[#This Row],[VENTAL TOTAL]]-TablaVentas[[#This Row],[VENTAL TOTAL]]*TablaVentas[[#This Row],[DESCUENTO]]</f>
        <v>143.52247510985779</v>
      </c>
      <c r="J3213" s="2">
        <f ca="1">0.18*TablaVentas[[#This Row],[SUBTOTAL]]</f>
        <v>25.834045519774403</v>
      </c>
      <c r="K3213" s="2">
        <f ca="1">+TablaVentas[[#This Row],[SUBTOTAL]]+TablaVentas[[#This Row],[IGV]]</f>
        <v>169.3565206296322</v>
      </c>
    </row>
    <row r="3214" spans="1:11" x14ac:dyDescent="0.25">
      <c r="A3214" t="s">
        <v>3223</v>
      </c>
      <c r="B3214" s="6">
        <v>45337</v>
      </c>
      <c r="C3214" t="s">
        <v>10012</v>
      </c>
      <c r="D3214" t="s">
        <v>10017</v>
      </c>
      <c r="E3214">
        <v>10</v>
      </c>
      <c r="F3214">
        <f>+_xlfn.XLOOKUP(TablaVentas[[#This Row],[PRODUCTO FINANCIERO]],TablaPrecios[PRODUCTO FINANCIERO],TablaPrecios[PRECIO UNIT],0)</f>
        <v>9.9</v>
      </c>
      <c r="G3214" s="2">
        <f>+TablaVentas[[#This Row],[CANTIDAD]]*TablaVentas[[#This Row],[PRECIO UNITARIO]]</f>
        <v>99</v>
      </c>
      <c r="H3214" s="1">
        <f t="shared" ca="1" si="50"/>
        <v>0.19394491096116179</v>
      </c>
      <c r="I3214" s="2">
        <f ca="1">+TablaVentas[[#This Row],[VENTAL TOTAL]]-TablaVentas[[#This Row],[VENTAL TOTAL]]*TablaVentas[[#This Row],[DESCUENTO]]</f>
        <v>79.799453814844981</v>
      </c>
      <c r="J3214" s="2">
        <f ca="1">0.18*TablaVentas[[#This Row],[SUBTOTAL]]</f>
        <v>14.363901686672095</v>
      </c>
      <c r="K3214" s="2">
        <f ca="1">+TablaVentas[[#This Row],[SUBTOTAL]]+TablaVentas[[#This Row],[IGV]]</f>
        <v>94.163355501517074</v>
      </c>
    </row>
    <row r="3215" spans="1:11" x14ac:dyDescent="0.25">
      <c r="A3215" t="s">
        <v>3224</v>
      </c>
      <c r="B3215" s="6">
        <v>45820</v>
      </c>
      <c r="C3215" t="s">
        <v>10011</v>
      </c>
      <c r="D3215" t="s">
        <v>10018</v>
      </c>
      <c r="E3215">
        <v>17</v>
      </c>
      <c r="F3215">
        <f>+_xlfn.XLOOKUP(TablaVentas[[#This Row],[PRODUCTO FINANCIERO]],TablaPrecios[PRODUCTO FINANCIERO],TablaPrecios[PRECIO UNIT],0)</f>
        <v>14.9</v>
      </c>
      <c r="G3215" s="2">
        <f>+TablaVentas[[#This Row],[CANTIDAD]]*TablaVentas[[#This Row],[PRECIO UNITARIO]]</f>
        <v>253.3</v>
      </c>
      <c r="H3215" s="1">
        <f t="shared" ca="1" si="50"/>
        <v>0.1163409637864084</v>
      </c>
      <c r="I3215" s="2">
        <f ca="1">+TablaVentas[[#This Row],[VENTAL TOTAL]]-TablaVentas[[#This Row],[VENTAL TOTAL]]*TablaVentas[[#This Row],[DESCUENTO]]</f>
        <v>223.83083387290276</v>
      </c>
      <c r="J3215" s="2">
        <f ca="1">0.18*TablaVentas[[#This Row],[SUBTOTAL]]</f>
        <v>40.289550097122493</v>
      </c>
      <c r="K3215" s="2">
        <f ca="1">+TablaVentas[[#This Row],[SUBTOTAL]]+TablaVentas[[#This Row],[IGV]]</f>
        <v>264.12038397002527</v>
      </c>
    </row>
    <row r="3216" spans="1:11" x14ac:dyDescent="0.25">
      <c r="A3216" t="s">
        <v>3225</v>
      </c>
      <c r="B3216" s="6">
        <v>45588</v>
      </c>
      <c r="C3216" t="s">
        <v>10011</v>
      </c>
      <c r="D3216" t="s">
        <v>10017</v>
      </c>
      <c r="E3216">
        <v>10</v>
      </c>
      <c r="F3216">
        <f>+_xlfn.XLOOKUP(TablaVentas[[#This Row],[PRODUCTO FINANCIERO]],TablaPrecios[PRODUCTO FINANCIERO],TablaPrecios[PRECIO UNIT],0)</f>
        <v>9.9</v>
      </c>
      <c r="G3216" s="2">
        <f>+TablaVentas[[#This Row],[CANTIDAD]]*TablaVentas[[#This Row],[PRECIO UNITARIO]]</f>
        <v>99</v>
      </c>
      <c r="H3216" s="1">
        <f t="shared" ca="1" si="50"/>
        <v>0.17547250061617065</v>
      </c>
      <c r="I3216" s="2">
        <f ca="1">+TablaVentas[[#This Row],[VENTAL TOTAL]]-TablaVentas[[#This Row],[VENTAL TOTAL]]*TablaVentas[[#This Row],[DESCUENTO]]</f>
        <v>81.628222438999103</v>
      </c>
      <c r="J3216" s="2">
        <f ca="1">0.18*TablaVentas[[#This Row],[SUBTOTAL]]</f>
        <v>14.693080039019838</v>
      </c>
      <c r="K3216" s="2">
        <f ca="1">+TablaVentas[[#This Row],[SUBTOTAL]]+TablaVentas[[#This Row],[IGV]]</f>
        <v>96.321302478018936</v>
      </c>
    </row>
    <row r="3217" spans="1:11" x14ac:dyDescent="0.25">
      <c r="A3217" t="s">
        <v>3226</v>
      </c>
      <c r="B3217" s="6">
        <v>45378</v>
      </c>
      <c r="C3217" t="s">
        <v>10015</v>
      </c>
      <c r="D3217" t="s">
        <v>10020</v>
      </c>
      <c r="E3217">
        <v>18</v>
      </c>
      <c r="F3217">
        <f>+_xlfn.XLOOKUP(TablaVentas[[#This Row],[PRODUCTO FINANCIERO]],TablaPrecios[PRODUCTO FINANCIERO],TablaPrecios[PRECIO UNIT],0)</f>
        <v>14.9</v>
      </c>
      <c r="G3217" s="2">
        <f>+TablaVentas[[#This Row],[CANTIDAD]]*TablaVentas[[#This Row],[PRECIO UNITARIO]]</f>
        <v>268.2</v>
      </c>
      <c r="H3217" s="1">
        <f t="shared" ca="1" si="50"/>
        <v>0.11790471620139026</v>
      </c>
      <c r="I3217" s="2">
        <f ca="1">+TablaVentas[[#This Row],[VENTAL TOTAL]]-TablaVentas[[#This Row],[VENTAL TOTAL]]*TablaVentas[[#This Row],[DESCUENTO]]</f>
        <v>236.57795511478713</v>
      </c>
      <c r="J3217" s="2">
        <f ca="1">0.18*TablaVentas[[#This Row],[SUBTOTAL]]</f>
        <v>42.58403192066168</v>
      </c>
      <c r="K3217" s="2">
        <f ca="1">+TablaVentas[[#This Row],[SUBTOTAL]]+TablaVentas[[#This Row],[IGV]]</f>
        <v>279.16198703544882</v>
      </c>
    </row>
    <row r="3218" spans="1:11" x14ac:dyDescent="0.25">
      <c r="A3218" t="s">
        <v>3227</v>
      </c>
      <c r="B3218" s="6">
        <v>45313</v>
      </c>
      <c r="C3218" t="s">
        <v>10011</v>
      </c>
      <c r="D3218" t="s">
        <v>10017</v>
      </c>
      <c r="E3218">
        <v>6</v>
      </c>
      <c r="F3218">
        <f>+_xlfn.XLOOKUP(TablaVentas[[#This Row],[PRODUCTO FINANCIERO]],TablaPrecios[PRODUCTO FINANCIERO],TablaPrecios[PRECIO UNIT],0)</f>
        <v>9.9</v>
      </c>
      <c r="G3218" s="2">
        <f>+TablaVentas[[#This Row],[CANTIDAD]]*TablaVentas[[#This Row],[PRECIO UNITARIO]]</f>
        <v>59.400000000000006</v>
      </c>
      <c r="H3218" s="1">
        <f t="shared" ca="1" si="50"/>
        <v>0.18703260086943807</v>
      </c>
      <c r="I3218" s="2">
        <f ca="1">+TablaVentas[[#This Row],[VENTAL TOTAL]]-TablaVentas[[#This Row],[VENTAL TOTAL]]*TablaVentas[[#This Row],[DESCUENTO]]</f>
        <v>48.29026350835538</v>
      </c>
      <c r="J3218" s="2">
        <f ca="1">0.18*TablaVentas[[#This Row],[SUBTOTAL]]</f>
        <v>8.6922474315039686</v>
      </c>
      <c r="K3218" s="2">
        <f ca="1">+TablaVentas[[#This Row],[SUBTOTAL]]+TablaVentas[[#This Row],[IGV]]</f>
        <v>56.982510939859353</v>
      </c>
    </row>
    <row r="3219" spans="1:11" x14ac:dyDescent="0.25">
      <c r="A3219" t="s">
        <v>3228</v>
      </c>
      <c r="B3219" s="6">
        <v>46145</v>
      </c>
      <c r="C3219" t="s">
        <v>10016</v>
      </c>
      <c r="D3219" t="s">
        <v>10020</v>
      </c>
      <c r="E3219">
        <v>12</v>
      </c>
      <c r="F3219">
        <f>+_xlfn.XLOOKUP(TablaVentas[[#This Row],[PRODUCTO FINANCIERO]],TablaPrecios[PRODUCTO FINANCIERO],TablaPrecios[PRECIO UNIT],0)</f>
        <v>14.9</v>
      </c>
      <c r="G3219" s="2">
        <f>+TablaVentas[[#This Row],[CANTIDAD]]*TablaVentas[[#This Row],[PRECIO UNITARIO]]</f>
        <v>178.8</v>
      </c>
      <c r="H3219" s="1">
        <f t="shared" ca="1" si="50"/>
        <v>0.16611699491031018</v>
      </c>
      <c r="I3219" s="2">
        <f ca="1">+TablaVentas[[#This Row],[VENTAL TOTAL]]-TablaVentas[[#This Row],[VENTAL TOTAL]]*TablaVentas[[#This Row],[DESCUENTO]]</f>
        <v>149.09828131003655</v>
      </c>
      <c r="J3219" s="2">
        <f ca="1">0.18*TablaVentas[[#This Row],[SUBTOTAL]]</f>
        <v>26.837690635806577</v>
      </c>
      <c r="K3219" s="2">
        <f ca="1">+TablaVentas[[#This Row],[SUBTOTAL]]+TablaVentas[[#This Row],[IGV]]</f>
        <v>175.93597194584314</v>
      </c>
    </row>
    <row r="3220" spans="1:11" x14ac:dyDescent="0.25">
      <c r="A3220" t="s">
        <v>3229</v>
      </c>
      <c r="B3220" s="6">
        <v>45417</v>
      </c>
      <c r="C3220" t="s">
        <v>10012</v>
      </c>
      <c r="D3220" t="s">
        <v>10019</v>
      </c>
      <c r="E3220">
        <v>15</v>
      </c>
      <c r="F3220">
        <f>+_xlfn.XLOOKUP(TablaVentas[[#This Row],[PRODUCTO FINANCIERO]],TablaPrecios[PRODUCTO FINANCIERO],TablaPrecios[PRECIO UNIT],0)</f>
        <v>9.9</v>
      </c>
      <c r="G3220" s="2">
        <f>+TablaVentas[[#This Row],[CANTIDAD]]*TablaVentas[[#This Row],[PRECIO UNITARIO]]</f>
        <v>148.5</v>
      </c>
      <c r="H3220" s="1">
        <f t="shared" ca="1" si="50"/>
        <v>0.11692339883741415</v>
      </c>
      <c r="I3220" s="2">
        <f ca="1">+TablaVentas[[#This Row],[VENTAL TOTAL]]-TablaVentas[[#This Row],[VENTAL TOTAL]]*TablaVentas[[#This Row],[DESCUENTO]]</f>
        <v>131.13687527264401</v>
      </c>
      <c r="J3220" s="2">
        <f ca="1">0.18*TablaVentas[[#This Row],[SUBTOTAL]]</f>
        <v>23.604637549075921</v>
      </c>
      <c r="K3220" s="2">
        <f ca="1">+TablaVentas[[#This Row],[SUBTOTAL]]+TablaVentas[[#This Row],[IGV]]</f>
        <v>154.74151282171994</v>
      </c>
    </row>
    <row r="3221" spans="1:11" x14ac:dyDescent="0.25">
      <c r="A3221" t="s">
        <v>3230</v>
      </c>
      <c r="B3221" s="6">
        <v>46089</v>
      </c>
      <c r="C3221" t="s">
        <v>10013</v>
      </c>
      <c r="D3221" t="s">
        <v>10018</v>
      </c>
      <c r="E3221">
        <v>19</v>
      </c>
      <c r="F3221">
        <f>+_xlfn.XLOOKUP(TablaVentas[[#This Row],[PRODUCTO FINANCIERO]],TablaPrecios[PRODUCTO FINANCIERO],TablaPrecios[PRECIO UNIT],0)</f>
        <v>14.9</v>
      </c>
      <c r="G3221" s="2">
        <f>+TablaVentas[[#This Row],[CANTIDAD]]*TablaVentas[[#This Row],[PRECIO UNITARIO]]</f>
        <v>283.10000000000002</v>
      </c>
      <c r="H3221" s="1">
        <f t="shared" ca="1" si="50"/>
        <v>0.18630464609242617</v>
      </c>
      <c r="I3221" s="2">
        <f ca="1">+TablaVentas[[#This Row],[VENTAL TOTAL]]-TablaVentas[[#This Row],[VENTAL TOTAL]]*TablaVentas[[#This Row],[DESCUENTO]]</f>
        <v>230.35715469123417</v>
      </c>
      <c r="J3221" s="2">
        <f ca="1">0.18*TablaVentas[[#This Row],[SUBTOTAL]]</f>
        <v>41.464287844422152</v>
      </c>
      <c r="K3221" s="2">
        <f ca="1">+TablaVentas[[#This Row],[SUBTOTAL]]+TablaVentas[[#This Row],[IGV]]</f>
        <v>271.82144253565633</v>
      </c>
    </row>
    <row r="3222" spans="1:11" x14ac:dyDescent="0.25">
      <c r="A3222" t="s">
        <v>3231</v>
      </c>
      <c r="B3222" s="6">
        <v>46002</v>
      </c>
      <c r="C3222" t="s">
        <v>10011</v>
      </c>
      <c r="D3222" t="s">
        <v>10022</v>
      </c>
      <c r="E3222">
        <v>9</v>
      </c>
      <c r="F3222">
        <f>+_xlfn.XLOOKUP(TablaVentas[[#This Row],[PRODUCTO FINANCIERO]],TablaPrecios[PRODUCTO FINANCIERO],TablaPrecios[PRECIO UNIT],0)</f>
        <v>20.9</v>
      </c>
      <c r="G3222" s="2">
        <f>+TablaVentas[[#This Row],[CANTIDAD]]*TablaVentas[[#This Row],[PRECIO UNITARIO]]</f>
        <v>188.1</v>
      </c>
      <c r="H3222" s="1">
        <f t="shared" ca="1" si="50"/>
        <v>0.12904729887142427</v>
      </c>
      <c r="I3222" s="2">
        <f ca="1">+TablaVentas[[#This Row],[VENTAL TOTAL]]-TablaVentas[[#This Row],[VENTAL TOTAL]]*TablaVentas[[#This Row],[DESCUENTO]]</f>
        <v>163.82620308228508</v>
      </c>
      <c r="J3222" s="2">
        <f ca="1">0.18*TablaVentas[[#This Row],[SUBTOTAL]]</f>
        <v>29.488716554811312</v>
      </c>
      <c r="K3222" s="2">
        <f ca="1">+TablaVentas[[#This Row],[SUBTOTAL]]+TablaVentas[[#This Row],[IGV]]</f>
        <v>193.31491963709638</v>
      </c>
    </row>
    <row r="3223" spans="1:11" x14ac:dyDescent="0.25">
      <c r="A3223" t="s">
        <v>3232</v>
      </c>
      <c r="B3223" s="6">
        <v>46386</v>
      </c>
      <c r="C3223" t="s">
        <v>10011</v>
      </c>
      <c r="D3223" t="s">
        <v>10017</v>
      </c>
      <c r="E3223">
        <v>18</v>
      </c>
      <c r="F3223">
        <f>+_xlfn.XLOOKUP(TablaVentas[[#This Row],[PRODUCTO FINANCIERO]],TablaPrecios[PRODUCTO FINANCIERO],TablaPrecios[PRECIO UNIT],0)</f>
        <v>9.9</v>
      </c>
      <c r="G3223" s="2">
        <f>+TablaVentas[[#This Row],[CANTIDAD]]*TablaVentas[[#This Row],[PRECIO UNITARIO]]</f>
        <v>178.20000000000002</v>
      </c>
      <c r="H3223" s="1">
        <f t="shared" ca="1" si="50"/>
        <v>0.13863552623173206</v>
      </c>
      <c r="I3223" s="2">
        <f ca="1">+TablaVentas[[#This Row],[VENTAL TOTAL]]-TablaVentas[[#This Row],[VENTAL TOTAL]]*TablaVentas[[#This Row],[DESCUENTO]]</f>
        <v>153.49514922550537</v>
      </c>
      <c r="J3223" s="2">
        <f ca="1">0.18*TablaVentas[[#This Row],[SUBTOTAL]]</f>
        <v>27.629126860590965</v>
      </c>
      <c r="K3223" s="2">
        <f ca="1">+TablaVentas[[#This Row],[SUBTOTAL]]+TablaVentas[[#This Row],[IGV]]</f>
        <v>181.12427608609633</v>
      </c>
    </row>
    <row r="3224" spans="1:11" x14ac:dyDescent="0.25">
      <c r="A3224" t="s">
        <v>3233</v>
      </c>
      <c r="B3224" s="6">
        <v>46190</v>
      </c>
      <c r="C3224" t="s">
        <v>10016</v>
      </c>
      <c r="D3224" t="s">
        <v>10022</v>
      </c>
      <c r="E3224">
        <v>6</v>
      </c>
      <c r="F3224">
        <f>+_xlfn.XLOOKUP(TablaVentas[[#This Row],[PRODUCTO FINANCIERO]],TablaPrecios[PRODUCTO FINANCIERO],TablaPrecios[PRECIO UNIT],0)</f>
        <v>20.9</v>
      </c>
      <c r="G3224" s="2">
        <f>+TablaVentas[[#This Row],[CANTIDAD]]*TablaVentas[[#This Row],[PRECIO UNITARIO]]</f>
        <v>125.39999999999999</v>
      </c>
      <c r="H3224" s="1">
        <f t="shared" ca="1" si="50"/>
        <v>0.10094771228985458</v>
      </c>
      <c r="I3224" s="2">
        <f ca="1">+TablaVentas[[#This Row],[VENTAL TOTAL]]-TablaVentas[[#This Row],[VENTAL TOTAL]]*TablaVentas[[#This Row],[DESCUENTO]]</f>
        <v>112.74115687885222</v>
      </c>
      <c r="J3224" s="2">
        <f ca="1">0.18*TablaVentas[[#This Row],[SUBTOTAL]]</f>
        <v>20.2934082381934</v>
      </c>
      <c r="K3224" s="2">
        <f ca="1">+TablaVentas[[#This Row],[SUBTOTAL]]+TablaVentas[[#This Row],[IGV]]</f>
        <v>133.03456511704562</v>
      </c>
    </row>
    <row r="3225" spans="1:11" x14ac:dyDescent="0.25">
      <c r="A3225" t="s">
        <v>3234</v>
      </c>
      <c r="B3225" s="6">
        <v>46367</v>
      </c>
      <c r="C3225" t="s">
        <v>10014</v>
      </c>
      <c r="D3225" t="s">
        <v>10022</v>
      </c>
      <c r="E3225">
        <v>14</v>
      </c>
      <c r="F3225">
        <f>+_xlfn.XLOOKUP(TablaVentas[[#This Row],[PRODUCTO FINANCIERO]],TablaPrecios[PRODUCTO FINANCIERO],TablaPrecios[PRECIO UNIT],0)</f>
        <v>20.9</v>
      </c>
      <c r="G3225" s="2">
        <f>+TablaVentas[[#This Row],[CANTIDAD]]*TablaVentas[[#This Row],[PRECIO UNITARIO]]</f>
        <v>292.59999999999997</v>
      </c>
      <c r="H3225" s="1">
        <f t="shared" ca="1" si="50"/>
        <v>0.17955555758763664</v>
      </c>
      <c r="I3225" s="2">
        <f ca="1">+TablaVentas[[#This Row],[VENTAL TOTAL]]-TablaVentas[[#This Row],[VENTAL TOTAL]]*TablaVentas[[#This Row],[DESCUENTO]]</f>
        <v>240.0620438498575</v>
      </c>
      <c r="J3225" s="2">
        <f ca="1">0.18*TablaVentas[[#This Row],[SUBTOTAL]]</f>
        <v>43.211167892974352</v>
      </c>
      <c r="K3225" s="2">
        <f ca="1">+TablaVentas[[#This Row],[SUBTOTAL]]+TablaVentas[[#This Row],[IGV]]</f>
        <v>283.27321174283185</v>
      </c>
    </row>
    <row r="3226" spans="1:11" x14ac:dyDescent="0.25">
      <c r="A3226" t="s">
        <v>3235</v>
      </c>
      <c r="B3226" s="6">
        <v>45498</v>
      </c>
      <c r="C3226" t="s">
        <v>10012</v>
      </c>
      <c r="D3226" t="s">
        <v>10019</v>
      </c>
      <c r="E3226">
        <v>5</v>
      </c>
      <c r="F3226">
        <f>+_xlfn.XLOOKUP(TablaVentas[[#This Row],[PRODUCTO FINANCIERO]],TablaPrecios[PRODUCTO FINANCIERO],TablaPrecios[PRECIO UNIT],0)</f>
        <v>9.9</v>
      </c>
      <c r="G3226" s="2">
        <f>+TablaVentas[[#This Row],[CANTIDAD]]*TablaVentas[[#This Row],[PRECIO UNITARIO]]</f>
        <v>49.5</v>
      </c>
      <c r="H3226" s="1">
        <f t="shared" ca="1" si="50"/>
        <v>0.14122767313659884</v>
      </c>
      <c r="I3226" s="2">
        <f ca="1">+TablaVentas[[#This Row],[VENTAL TOTAL]]-TablaVentas[[#This Row],[VENTAL TOTAL]]*TablaVentas[[#This Row],[DESCUENTO]]</f>
        <v>42.50923017973836</v>
      </c>
      <c r="J3226" s="2">
        <f ca="1">0.18*TablaVentas[[#This Row],[SUBTOTAL]]</f>
        <v>7.6516614323529044</v>
      </c>
      <c r="K3226" s="2">
        <f ca="1">+TablaVentas[[#This Row],[SUBTOTAL]]+TablaVentas[[#This Row],[IGV]]</f>
        <v>50.160891612091262</v>
      </c>
    </row>
    <row r="3227" spans="1:11" x14ac:dyDescent="0.25">
      <c r="A3227" t="s">
        <v>3236</v>
      </c>
      <c r="B3227" s="6">
        <v>45622</v>
      </c>
      <c r="C3227" t="s">
        <v>10015</v>
      </c>
      <c r="D3227" t="s">
        <v>10018</v>
      </c>
      <c r="E3227">
        <v>3</v>
      </c>
      <c r="F3227">
        <f>+_xlfn.XLOOKUP(TablaVentas[[#This Row],[PRODUCTO FINANCIERO]],TablaPrecios[PRODUCTO FINANCIERO],TablaPrecios[PRECIO UNIT],0)</f>
        <v>14.9</v>
      </c>
      <c r="G3227" s="2">
        <f>+TablaVentas[[#This Row],[CANTIDAD]]*TablaVentas[[#This Row],[PRECIO UNITARIO]]</f>
        <v>44.7</v>
      </c>
      <c r="H3227" s="1">
        <f t="shared" ca="1" si="50"/>
        <v>0.10067747958407294</v>
      </c>
      <c r="I3227" s="2">
        <f ca="1">+TablaVentas[[#This Row],[VENTAL TOTAL]]-TablaVentas[[#This Row],[VENTAL TOTAL]]*TablaVentas[[#This Row],[DESCUENTO]]</f>
        <v>40.199716662591939</v>
      </c>
      <c r="J3227" s="2">
        <f ca="1">0.18*TablaVentas[[#This Row],[SUBTOTAL]]</f>
        <v>7.2359489992665491</v>
      </c>
      <c r="K3227" s="2">
        <f ca="1">+TablaVentas[[#This Row],[SUBTOTAL]]+TablaVentas[[#This Row],[IGV]]</f>
        <v>47.435665661858486</v>
      </c>
    </row>
    <row r="3228" spans="1:11" x14ac:dyDescent="0.25">
      <c r="A3228" t="s">
        <v>3237</v>
      </c>
      <c r="B3228" s="6">
        <v>45765</v>
      </c>
      <c r="C3228" t="s">
        <v>10015</v>
      </c>
      <c r="D3228" t="s">
        <v>10022</v>
      </c>
      <c r="E3228">
        <v>3</v>
      </c>
      <c r="F3228">
        <f>+_xlfn.XLOOKUP(TablaVentas[[#This Row],[PRODUCTO FINANCIERO]],TablaPrecios[PRODUCTO FINANCIERO],TablaPrecios[PRECIO UNIT],0)</f>
        <v>20.9</v>
      </c>
      <c r="G3228" s="2">
        <f>+TablaVentas[[#This Row],[CANTIDAD]]*TablaVentas[[#This Row],[PRECIO UNITARIO]]</f>
        <v>62.699999999999996</v>
      </c>
      <c r="H3228" s="1">
        <f t="shared" ca="1" si="50"/>
        <v>0.16260396341188299</v>
      </c>
      <c r="I3228" s="2">
        <f ca="1">+TablaVentas[[#This Row],[VENTAL TOTAL]]-TablaVentas[[#This Row],[VENTAL TOTAL]]*TablaVentas[[#This Row],[DESCUENTO]]</f>
        <v>52.504731494074932</v>
      </c>
      <c r="J3228" s="2">
        <f ca="1">0.18*TablaVentas[[#This Row],[SUBTOTAL]]</f>
        <v>9.4508516689334865</v>
      </c>
      <c r="K3228" s="2">
        <f ca="1">+TablaVentas[[#This Row],[SUBTOTAL]]+TablaVentas[[#This Row],[IGV]]</f>
        <v>61.95558316300842</v>
      </c>
    </row>
    <row r="3229" spans="1:11" x14ac:dyDescent="0.25">
      <c r="A3229" t="s">
        <v>3238</v>
      </c>
      <c r="B3229" s="6">
        <v>45524</v>
      </c>
      <c r="C3229" t="s">
        <v>10016</v>
      </c>
      <c r="D3229" t="s">
        <v>10020</v>
      </c>
      <c r="E3229">
        <v>20</v>
      </c>
      <c r="F3229">
        <f>+_xlfn.XLOOKUP(TablaVentas[[#This Row],[PRODUCTO FINANCIERO]],TablaPrecios[PRODUCTO FINANCIERO],TablaPrecios[PRECIO UNIT],0)</f>
        <v>14.9</v>
      </c>
      <c r="G3229" s="2">
        <f>+TablaVentas[[#This Row],[CANTIDAD]]*TablaVentas[[#This Row],[PRECIO UNITARIO]]</f>
        <v>298</v>
      </c>
      <c r="H3229" s="1">
        <f t="shared" ca="1" si="50"/>
        <v>0.14079483471502727</v>
      </c>
      <c r="I3229" s="2">
        <f ca="1">+TablaVentas[[#This Row],[VENTAL TOTAL]]-TablaVentas[[#This Row],[VENTAL TOTAL]]*TablaVentas[[#This Row],[DESCUENTO]]</f>
        <v>256.04313925492187</v>
      </c>
      <c r="J3229" s="2">
        <f ca="1">0.18*TablaVentas[[#This Row],[SUBTOTAL]]</f>
        <v>46.087765065885932</v>
      </c>
      <c r="K3229" s="2">
        <f ca="1">+TablaVentas[[#This Row],[SUBTOTAL]]+TablaVentas[[#This Row],[IGV]]</f>
        <v>302.13090432080782</v>
      </c>
    </row>
    <row r="3230" spans="1:11" x14ac:dyDescent="0.25">
      <c r="A3230" t="s">
        <v>3239</v>
      </c>
      <c r="B3230" s="6">
        <v>45471</v>
      </c>
      <c r="C3230" t="s">
        <v>10013</v>
      </c>
      <c r="D3230" t="s">
        <v>10019</v>
      </c>
      <c r="E3230">
        <v>8</v>
      </c>
      <c r="F3230">
        <f>+_xlfn.XLOOKUP(TablaVentas[[#This Row],[PRODUCTO FINANCIERO]],TablaPrecios[PRODUCTO FINANCIERO],TablaPrecios[PRECIO UNIT],0)</f>
        <v>9.9</v>
      </c>
      <c r="G3230" s="2">
        <f>+TablaVentas[[#This Row],[CANTIDAD]]*TablaVentas[[#This Row],[PRECIO UNITARIO]]</f>
        <v>79.2</v>
      </c>
      <c r="H3230" s="1">
        <f t="shared" ca="1" si="50"/>
        <v>0.16956952050885871</v>
      </c>
      <c r="I3230" s="2">
        <f ca="1">+TablaVentas[[#This Row],[VENTAL TOTAL]]-TablaVentas[[#This Row],[VENTAL TOTAL]]*TablaVentas[[#This Row],[DESCUENTO]]</f>
        <v>65.770093975698387</v>
      </c>
      <c r="J3230" s="2">
        <f ca="1">0.18*TablaVentas[[#This Row],[SUBTOTAL]]</f>
        <v>11.838616915625709</v>
      </c>
      <c r="K3230" s="2">
        <f ca="1">+TablaVentas[[#This Row],[SUBTOTAL]]+TablaVentas[[#This Row],[IGV]]</f>
        <v>77.608710891324094</v>
      </c>
    </row>
    <row r="3231" spans="1:11" x14ac:dyDescent="0.25">
      <c r="A3231" t="s">
        <v>3240</v>
      </c>
      <c r="B3231" s="6">
        <v>45601</v>
      </c>
      <c r="C3231" t="s">
        <v>10015</v>
      </c>
      <c r="D3231" t="s">
        <v>10018</v>
      </c>
      <c r="E3231">
        <v>15</v>
      </c>
      <c r="F3231">
        <f>+_xlfn.XLOOKUP(TablaVentas[[#This Row],[PRODUCTO FINANCIERO]],TablaPrecios[PRODUCTO FINANCIERO],TablaPrecios[PRECIO UNIT],0)</f>
        <v>14.9</v>
      </c>
      <c r="G3231" s="2">
        <f>+TablaVentas[[#This Row],[CANTIDAD]]*TablaVentas[[#This Row],[PRECIO UNITARIO]]</f>
        <v>223.5</v>
      </c>
      <c r="H3231" s="1">
        <f t="shared" ca="1" si="50"/>
        <v>0.18436287636040158</v>
      </c>
      <c r="I3231" s="2">
        <f ca="1">+TablaVentas[[#This Row],[VENTAL TOTAL]]-TablaVentas[[#This Row],[VENTAL TOTAL]]*TablaVentas[[#This Row],[DESCUENTO]]</f>
        <v>182.29489713345026</v>
      </c>
      <c r="J3231" s="2">
        <f ca="1">0.18*TablaVentas[[#This Row],[SUBTOTAL]]</f>
        <v>32.813081484021048</v>
      </c>
      <c r="K3231" s="2">
        <f ca="1">+TablaVentas[[#This Row],[SUBTOTAL]]+TablaVentas[[#This Row],[IGV]]</f>
        <v>215.1079786174713</v>
      </c>
    </row>
    <row r="3232" spans="1:11" x14ac:dyDescent="0.25">
      <c r="A3232" t="s">
        <v>3241</v>
      </c>
      <c r="B3232" s="6">
        <v>46245</v>
      </c>
      <c r="C3232" t="s">
        <v>10015</v>
      </c>
      <c r="D3232" t="s">
        <v>10017</v>
      </c>
      <c r="E3232">
        <v>8</v>
      </c>
      <c r="F3232">
        <f>+_xlfn.XLOOKUP(TablaVentas[[#This Row],[PRODUCTO FINANCIERO]],TablaPrecios[PRODUCTO FINANCIERO],TablaPrecios[PRECIO UNIT],0)</f>
        <v>9.9</v>
      </c>
      <c r="G3232" s="2">
        <f>+TablaVentas[[#This Row],[CANTIDAD]]*TablaVentas[[#This Row],[PRECIO UNITARIO]]</f>
        <v>79.2</v>
      </c>
      <c r="H3232" s="1">
        <f t="shared" ca="1" si="50"/>
        <v>0.11450189042075913</v>
      </c>
      <c r="I3232" s="2">
        <f ca="1">+TablaVentas[[#This Row],[VENTAL TOTAL]]-TablaVentas[[#This Row],[VENTAL TOTAL]]*TablaVentas[[#This Row],[DESCUENTO]]</f>
        <v>70.131450278675885</v>
      </c>
      <c r="J3232" s="2">
        <f ca="1">0.18*TablaVentas[[#This Row],[SUBTOTAL]]</f>
        <v>12.623661050161658</v>
      </c>
      <c r="K3232" s="2">
        <f ca="1">+TablaVentas[[#This Row],[SUBTOTAL]]+TablaVentas[[#This Row],[IGV]]</f>
        <v>82.755111328837543</v>
      </c>
    </row>
    <row r="3233" spans="1:11" x14ac:dyDescent="0.25">
      <c r="A3233" t="s">
        <v>3242</v>
      </c>
      <c r="B3233" s="6">
        <v>45508</v>
      </c>
      <c r="C3233" t="s">
        <v>10014</v>
      </c>
      <c r="D3233" t="s">
        <v>10018</v>
      </c>
      <c r="E3233">
        <v>17</v>
      </c>
      <c r="F3233">
        <f>+_xlfn.XLOOKUP(TablaVentas[[#This Row],[PRODUCTO FINANCIERO]],TablaPrecios[PRODUCTO FINANCIERO],TablaPrecios[PRECIO UNIT],0)</f>
        <v>14.9</v>
      </c>
      <c r="G3233" s="2">
        <f>+TablaVentas[[#This Row],[CANTIDAD]]*TablaVentas[[#This Row],[PRECIO UNITARIO]]</f>
        <v>253.3</v>
      </c>
      <c r="H3233" s="1">
        <f t="shared" ca="1" si="50"/>
        <v>0.16050383617115727</v>
      </c>
      <c r="I3233" s="2">
        <f ca="1">+TablaVentas[[#This Row],[VENTAL TOTAL]]-TablaVentas[[#This Row],[VENTAL TOTAL]]*TablaVentas[[#This Row],[DESCUENTO]]</f>
        <v>212.64437829784589</v>
      </c>
      <c r="J3233" s="2">
        <f ca="1">0.18*TablaVentas[[#This Row],[SUBTOTAL]]</f>
        <v>38.275988093612256</v>
      </c>
      <c r="K3233" s="2">
        <f ca="1">+TablaVentas[[#This Row],[SUBTOTAL]]+TablaVentas[[#This Row],[IGV]]</f>
        <v>250.92036639145815</v>
      </c>
    </row>
    <row r="3234" spans="1:11" x14ac:dyDescent="0.25">
      <c r="A3234" t="s">
        <v>3243</v>
      </c>
      <c r="B3234" s="6">
        <v>45774</v>
      </c>
      <c r="C3234" t="s">
        <v>10014</v>
      </c>
      <c r="D3234" t="s">
        <v>10022</v>
      </c>
      <c r="E3234">
        <v>3</v>
      </c>
      <c r="F3234">
        <f>+_xlfn.XLOOKUP(TablaVentas[[#This Row],[PRODUCTO FINANCIERO]],TablaPrecios[PRODUCTO FINANCIERO],TablaPrecios[PRECIO UNIT],0)</f>
        <v>20.9</v>
      </c>
      <c r="G3234" s="2">
        <f>+TablaVentas[[#This Row],[CANTIDAD]]*TablaVentas[[#This Row],[PRECIO UNITARIO]]</f>
        <v>62.699999999999996</v>
      </c>
      <c r="H3234" s="1">
        <f t="shared" ca="1" si="50"/>
        <v>0.13398748317925782</v>
      </c>
      <c r="I3234" s="2">
        <f ca="1">+TablaVentas[[#This Row],[VENTAL TOTAL]]-TablaVentas[[#This Row],[VENTAL TOTAL]]*TablaVentas[[#This Row],[DESCUENTO]]</f>
        <v>54.298984804660535</v>
      </c>
      <c r="J3234" s="2">
        <f ca="1">0.18*TablaVentas[[#This Row],[SUBTOTAL]]</f>
        <v>9.773817264838895</v>
      </c>
      <c r="K3234" s="2">
        <f ca="1">+TablaVentas[[#This Row],[SUBTOTAL]]+TablaVentas[[#This Row],[IGV]]</f>
        <v>64.072802069499431</v>
      </c>
    </row>
    <row r="3235" spans="1:11" x14ac:dyDescent="0.25">
      <c r="A3235" t="s">
        <v>3244</v>
      </c>
      <c r="B3235" s="6">
        <v>45504</v>
      </c>
      <c r="C3235" t="s">
        <v>10013</v>
      </c>
      <c r="D3235" t="s">
        <v>10017</v>
      </c>
      <c r="E3235">
        <v>16</v>
      </c>
      <c r="F3235">
        <f>+_xlfn.XLOOKUP(TablaVentas[[#This Row],[PRODUCTO FINANCIERO]],TablaPrecios[PRODUCTO FINANCIERO],TablaPrecios[PRECIO UNIT],0)</f>
        <v>9.9</v>
      </c>
      <c r="G3235" s="2">
        <f>+TablaVentas[[#This Row],[CANTIDAD]]*TablaVentas[[#This Row],[PRECIO UNITARIO]]</f>
        <v>158.4</v>
      </c>
      <c r="H3235" s="1">
        <f t="shared" ca="1" si="50"/>
        <v>0.16293690498033009</v>
      </c>
      <c r="I3235" s="2">
        <f ca="1">+TablaVentas[[#This Row],[VENTAL TOTAL]]-TablaVentas[[#This Row],[VENTAL TOTAL]]*TablaVentas[[#This Row],[DESCUENTO]]</f>
        <v>132.59079425111571</v>
      </c>
      <c r="J3235" s="2">
        <f ca="1">0.18*TablaVentas[[#This Row],[SUBTOTAL]]</f>
        <v>23.866342965200825</v>
      </c>
      <c r="K3235" s="2">
        <f ca="1">+TablaVentas[[#This Row],[SUBTOTAL]]+TablaVentas[[#This Row],[IGV]]</f>
        <v>156.45713721631654</v>
      </c>
    </row>
    <row r="3236" spans="1:11" x14ac:dyDescent="0.25">
      <c r="A3236" t="s">
        <v>3245</v>
      </c>
      <c r="B3236" s="6">
        <v>45361</v>
      </c>
      <c r="C3236" t="s">
        <v>10014</v>
      </c>
      <c r="D3236" t="s">
        <v>10020</v>
      </c>
      <c r="E3236">
        <v>13</v>
      </c>
      <c r="F3236">
        <f>+_xlfn.XLOOKUP(TablaVentas[[#This Row],[PRODUCTO FINANCIERO]],TablaPrecios[PRODUCTO FINANCIERO],TablaPrecios[PRECIO UNIT],0)</f>
        <v>14.9</v>
      </c>
      <c r="G3236" s="2">
        <f>+TablaVentas[[#This Row],[CANTIDAD]]*TablaVentas[[#This Row],[PRECIO UNITARIO]]</f>
        <v>193.70000000000002</v>
      </c>
      <c r="H3236" s="1">
        <f t="shared" ca="1" si="50"/>
        <v>0.16280518714927578</v>
      </c>
      <c r="I3236" s="2">
        <f ca="1">+TablaVentas[[#This Row],[VENTAL TOTAL]]-TablaVentas[[#This Row],[VENTAL TOTAL]]*TablaVentas[[#This Row],[DESCUENTO]]</f>
        <v>162.1646352491853</v>
      </c>
      <c r="J3236" s="2">
        <f ca="1">0.18*TablaVentas[[#This Row],[SUBTOTAL]]</f>
        <v>29.189634344853353</v>
      </c>
      <c r="K3236" s="2">
        <f ca="1">+TablaVentas[[#This Row],[SUBTOTAL]]+TablaVentas[[#This Row],[IGV]]</f>
        <v>191.35426959403864</v>
      </c>
    </row>
    <row r="3237" spans="1:11" x14ac:dyDescent="0.25">
      <c r="A3237" t="s">
        <v>3246</v>
      </c>
      <c r="B3237" s="6">
        <v>45974</v>
      </c>
      <c r="C3237" t="s">
        <v>10016</v>
      </c>
      <c r="D3237" t="s">
        <v>10019</v>
      </c>
      <c r="E3237">
        <v>14</v>
      </c>
      <c r="F3237">
        <f>+_xlfn.XLOOKUP(TablaVentas[[#This Row],[PRODUCTO FINANCIERO]],TablaPrecios[PRODUCTO FINANCIERO],TablaPrecios[PRECIO UNIT],0)</f>
        <v>9.9</v>
      </c>
      <c r="G3237" s="2">
        <f>+TablaVentas[[#This Row],[CANTIDAD]]*TablaVentas[[#This Row],[PRECIO UNITARIO]]</f>
        <v>138.6</v>
      </c>
      <c r="H3237" s="1">
        <f t="shared" ca="1" si="50"/>
        <v>0.11248048860243715</v>
      </c>
      <c r="I3237" s="2">
        <f ca="1">+TablaVentas[[#This Row],[VENTAL TOTAL]]-TablaVentas[[#This Row],[VENTAL TOTAL]]*TablaVentas[[#This Row],[DESCUENTO]]</f>
        <v>123.01020427970221</v>
      </c>
      <c r="J3237" s="2">
        <f ca="1">0.18*TablaVentas[[#This Row],[SUBTOTAL]]</f>
        <v>22.141836770346398</v>
      </c>
      <c r="K3237" s="2">
        <f ca="1">+TablaVentas[[#This Row],[SUBTOTAL]]+TablaVentas[[#This Row],[IGV]]</f>
        <v>145.15204105004861</v>
      </c>
    </row>
    <row r="3238" spans="1:11" x14ac:dyDescent="0.25">
      <c r="A3238" t="s">
        <v>3247</v>
      </c>
      <c r="B3238" s="6">
        <v>46272</v>
      </c>
      <c r="C3238" t="s">
        <v>10012</v>
      </c>
      <c r="D3238" t="s">
        <v>10018</v>
      </c>
      <c r="E3238">
        <v>8</v>
      </c>
      <c r="F3238">
        <f>+_xlfn.XLOOKUP(TablaVentas[[#This Row],[PRODUCTO FINANCIERO]],TablaPrecios[PRODUCTO FINANCIERO],TablaPrecios[PRECIO UNIT],0)</f>
        <v>14.9</v>
      </c>
      <c r="G3238" s="2">
        <f>+TablaVentas[[#This Row],[CANTIDAD]]*TablaVentas[[#This Row],[PRECIO UNITARIO]]</f>
        <v>119.2</v>
      </c>
      <c r="H3238" s="1">
        <f t="shared" ca="1" si="50"/>
        <v>0.17615593595194848</v>
      </c>
      <c r="I3238" s="2">
        <f ca="1">+TablaVentas[[#This Row],[VENTAL TOTAL]]-TablaVentas[[#This Row],[VENTAL TOTAL]]*TablaVentas[[#This Row],[DESCUENTO]]</f>
        <v>98.202212434527752</v>
      </c>
      <c r="J3238" s="2">
        <f ca="1">0.18*TablaVentas[[#This Row],[SUBTOTAL]]</f>
        <v>17.676398238214993</v>
      </c>
      <c r="K3238" s="2">
        <f ca="1">+TablaVentas[[#This Row],[SUBTOTAL]]+TablaVentas[[#This Row],[IGV]]</f>
        <v>115.87861067274275</v>
      </c>
    </row>
    <row r="3239" spans="1:11" x14ac:dyDescent="0.25">
      <c r="A3239" t="s">
        <v>3248</v>
      </c>
      <c r="B3239" s="6">
        <v>45772</v>
      </c>
      <c r="C3239" t="s">
        <v>10012</v>
      </c>
      <c r="D3239" t="s">
        <v>10022</v>
      </c>
      <c r="E3239">
        <v>3</v>
      </c>
      <c r="F3239">
        <f>+_xlfn.XLOOKUP(TablaVentas[[#This Row],[PRODUCTO FINANCIERO]],TablaPrecios[PRODUCTO FINANCIERO],TablaPrecios[PRECIO UNIT],0)</f>
        <v>20.9</v>
      </c>
      <c r="G3239" s="2">
        <f>+TablaVentas[[#This Row],[CANTIDAD]]*TablaVentas[[#This Row],[PRECIO UNITARIO]]</f>
        <v>62.699999999999996</v>
      </c>
      <c r="H3239" s="1">
        <f t="shared" ca="1" si="50"/>
        <v>0.10416363138618615</v>
      </c>
      <c r="I3239" s="2">
        <f ca="1">+TablaVentas[[#This Row],[VENTAL TOTAL]]-TablaVentas[[#This Row],[VENTAL TOTAL]]*TablaVentas[[#This Row],[DESCUENTO]]</f>
        <v>56.168940312086121</v>
      </c>
      <c r="J3239" s="2">
        <f ca="1">0.18*TablaVentas[[#This Row],[SUBTOTAL]]</f>
        <v>10.110409256175501</v>
      </c>
      <c r="K3239" s="2">
        <f ca="1">+TablaVentas[[#This Row],[SUBTOTAL]]+TablaVentas[[#This Row],[IGV]]</f>
        <v>66.279349568261622</v>
      </c>
    </row>
    <row r="3240" spans="1:11" x14ac:dyDescent="0.25">
      <c r="A3240" t="s">
        <v>3249</v>
      </c>
      <c r="B3240" s="6">
        <v>46248</v>
      </c>
      <c r="C3240" t="s">
        <v>10016</v>
      </c>
      <c r="D3240" t="s">
        <v>10017</v>
      </c>
      <c r="E3240">
        <v>9</v>
      </c>
      <c r="F3240">
        <f>+_xlfn.XLOOKUP(TablaVentas[[#This Row],[PRODUCTO FINANCIERO]],TablaPrecios[PRODUCTO FINANCIERO],TablaPrecios[PRECIO UNIT],0)</f>
        <v>9.9</v>
      </c>
      <c r="G3240" s="2">
        <f>+TablaVentas[[#This Row],[CANTIDAD]]*TablaVentas[[#This Row],[PRECIO UNITARIO]]</f>
        <v>89.100000000000009</v>
      </c>
      <c r="H3240" s="1">
        <f t="shared" ca="1" si="50"/>
        <v>0.15372055900069498</v>
      </c>
      <c r="I3240" s="2">
        <f ca="1">+TablaVentas[[#This Row],[VENTAL TOTAL]]-TablaVentas[[#This Row],[VENTAL TOTAL]]*TablaVentas[[#This Row],[DESCUENTO]]</f>
        <v>75.403498193038089</v>
      </c>
      <c r="J3240" s="2">
        <f ca="1">0.18*TablaVentas[[#This Row],[SUBTOTAL]]</f>
        <v>13.572629674746855</v>
      </c>
      <c r="K3240" s="2">
        <f ca="1">+TablaVentas[[#This Row],[SUBTOTAL]]+TablaVentas[[#This Row],[IGV]]</f>
        <v>88.976127867784939</v>
      </c>
    </row>
    <row r="3241" spans="1:11" x14ac:dyDescent="0.25">
      <c r="A3241" t="s">
        <v>3250</v>
      </c>
      <c r="B3241" s="6">
        <v>45709</v>
      </c>
      <c r="C3241" t="s">
        <v>10011</v>
      </c>
      <c r="D3241" t="s">
        <v>10018</v>
      </c>
      <c r="E3241">
        <v>16</v>
      </c>
      <c r="F3241">
        <f>+_xlfn.XLOOKUP(TablaVentas[[#This Row],[PRODUCTO FINANCIERO]],TablaPrecios[PRODUCTO FINANCIERO],TablaPrecios[PRECIO UNIT],0)</f>
        <v>14.9</v>
      </c>
      <c r="G3241" s="2">
        <f>+TablaVentas[[#This Row],[CANTIDAD]]*TablaVentas[[#This Row],[PRECIO UNITARIO]]</f>
        <v>238.4</v>
      </c>
      <c r="H3241" s="1">
        <f t="shared" ca="1" si="50"/>
        <v>0.12479256379434985</v>
      </c>
      <c r="I3241" s="2">
        <f ca="1">+TablaVentas[[#This Row],[VENTAL TOTAL]]-TablaVentas[[#This Row],[VENTAL TOTAL]]*TablaVentas[[#This Row],[DESCUENTO]]</f>
        <v>208.649452791427</v>
      </c>
      <c r="J3241" s="2">
        <f ca="1">0.18*TablaVentas[[#This Row],[SUBTOTAL]]</f>
        <v>37.55690150245686</v>
      </c>
      <c r="K3241" s="2">
        <f ca="1">+TablaVentas[[#This Row],[SUBTOTAL]]+TablaVentas[[#This Row],[IGV]]</f>
        <v>246.20635429388386</v>
      </c>
    </row>
    <row r="3242" spans="1:11" x14ac:dyDescent="0.25">
      <c r="A3242" t="s">
        <v>3251</v>
      </c>
      <c r="B3242" s="6">
        <v>45325</v>
      </c>
      <c r="C3242" t="s">
        <v>10012</v>
      </c>
      <c r="D3242" t="s">
        <v>10018</v>
      </c>
      <c r="E3242">
        <v>14</v>
      </c>
      <c r="F3242">
        <f>+_xlfn.XLOOKUP(TablaVentas[[#This Row],[PRODUCTO FINANCIERO]],TablaPrecios[PRODUCTO FINANCIERO],TablaPrecios[PRECIO UNIT],0)</f>
        <v>14.9</v>
      </c>
      <c r="G3242" s="2">
        <f>+TablaVentas[[#This Row],[CANTIDAD]]*TablaVentas[[#This Row],[PRECIO UNITARIO]]</f>
        <v>208.6</v>
      </c>
      <c r="H3242" s="1">
        <f t="shared" ca="1" si="50"/>
        <v>0.14182779983223009</v>
      </c>
      <c r="I3242" s="2">
        <f ca="1">+TablaVentas[[#This Row],[VENTAL TOTAL]]-TablaVentas[[#This Row],[VENTAL TOTAL]]*TablaVentas[[#This Row],[DESCUENTO]]</f>
        <v>179.01472095499679</v>
      </c>
      <c r="J3242" s="2">
        <f ca="1">0.18*TablaVentas[[#This Row],[SUBTOTAL]]</f>
        <v>32.22264977189942</v>
      </c>
      <c r="K3242" s="2">
        <f ca="1">+TablaVentas[[#This Row],[SUBTOTAL]]+TablaVentas[[#This Row],[IGV]]</f>
        <v>211.23737072689622</v>
      </c>
    </row>
    <row r="3243" spans="1:11" x14ac:dyDescent="0.25">
      <c r="A3243" t="s">
        <v>3252</v>
      </c>
      <c r="B3243" s="6">
        <v>46357</v>
      </c>
      <c r="C3243" t="s">
        <v>10011</v>
      </c>
      <c r="D3243" t="s">
        <v>10019</v>
      </c>
      <c r="E3243">
        <v>12</v>
      </c>
      <c r="F3243">
        <f>+_xlfn.XLOOKUP(TablaVentas[[#This Row],[PRODUCTO FINANCIERO]],TablaPrecios[PRODUCTO FINANCIERO],TablaPrecios[PRECIO UNIT],0)</f>
        <v>9.9</v>
      </c>
      <c r="G3243" s="2">
        <f>+TablaVentas[[#This Row],[CANTIDAD]]*TablaVentas[[#This Row],[PRECIO UNITARIO]]</f>
        <v>118.80000000000001</v>
      </c>
      <c r="H3243" s="1">
        <f t="shared" ca="1" si="50"/>
        <v>0.15448008293451759</v>
      </c>
      <c r="I3243" s="2">
        <f ca="1">+TablaVentas[[#This Row],[VENTAL TOTAL]]-TablaVentas[[#This Row],[VENTAL TOTAL]]*TablaVentas[[#This Row],[DESCUENTO]]</f>
        <v>100.44776614737933</v>
      </c>
      <c r="J3243" s="2">
        <f ca="1">0.18*TablaVentas[[#This Row],[SUBTOTAL]]</f>
        <v>18.080597906528279</v>
      </c>
      <c r="K3243" s="2">
        <f ca="1">+TablaVentas[[#This Row],[SUBTOTAL]]+TablaVentas[[#This Row],[IGV]]</f>
        <v>118.52836405390761</v>
      </c>
    </row>
    <row r="3244" spans="1:11" x14ac:dyDescent="0.25">
      <c r="A3244" t="s">
        <v>3253</v>
      </c>
      <c r="B3244" s="6">
        <v>45886</v>
      </c>
      <c r="C3244" t="s">
        <v>10012</v>
      </c>
      <c r="D3244" t="s">
        <v>10017</v>
      </c>
      <c r="E3244">
        <v>14</v>
      </c>
      <c r="F3244">
        <f>+_xlfn.XLOOKUP(TablaVentas[[#This Row],[PRODUCTO FINANCIERO]],TablaPrecios[PRODUCTO FINANCIERO],TablaPrecios[PRECIO UNIT],0)</f>
        <v>9.9</v>
      </c>
      <c r="G3244" s="2">
        <f>+TablaVentas[[#This Row],[CANTIDAD]]*TablaVentas[[#This Row],[PRECIO UNITARIO]]</f>
        <v>138.6</v>
      </c>
      <c r="H3244" s="1">
        <f t="shared" ca="1" si="50"/>
        <v>0.19093531736303709</v>
      </c>
      <c r="I3244" s="2">
        <f ca="1">+TablaVentas[[#This Row],[VENTAL TOTAL]]-TablaVentas[[#This Row],[VENTAL TOTAL]]*TablaVentas[[#This Row],[DESCUENTO]]</f>
        <v>112.13636501348306</v>
      </c>
      <c r="J3244" s="2">
        <f ca="1">0.18*TablaVentas[[#This Row],[SUBTOTAL]]</f>
        <v>20.184545702426949</v>
      </c>
      <c r="K3244" s="2">
        <f ca="1">+TablaVentas[[#This Row],[SUBTOTAL]]+TablaVentas[[#This Row],[IGV]]</f>
        <v>132.32091071591</v>
      </c>
    </row>
    <row r="3245" spans="1:11" x14ac:dyDescent="0.25">
      <c r="A3245" t="s">
        <v>3254</v>
      </c>
      <c r="B3245" s="6">
        <v>45740</v>
      </c>
      <c r="C3245" t="s">
        <v>10016</v>
      </c>
      <c r="D3245" t="s">
        <v>10017</v>
      </c>
      <c r="E3245">
        <v>3</v>
      </c>
      <c r="F3245">
        <f>+_xlfn.XLOOKUP(TablaVentas[[#This Row],[PRODUCTO FINANCIERO]],TablaPrecios[PRODUCTO FINANCIERO],TablaPrecios[PRECIO UNIT],0)</f>
        <v>9.9</v>
      </c>
      <c r="G3245" s="2">
        <f>+TablaVentas[[#This Row],[CANTIDAD]]*TablaVentas[[#This Row],[PRECIO UNITARIO]]</f>
        <v>29.700000000000003</v>
      </c>
      <c r="H3245" s="1">
        <f t="shared" ca="1" si="50"/>
        <v>0.15044535855192961</v>
      </c>
      <c r="I3245" s="2">
        <f ca="1">+TablaVentas[[#This Row],[VENTAL TOTAL]]-TablaVentas[[#This Row],[VENTAL TOTAL]]*TablaVentas[[#This Row],[DESCUENTO]]</f>
        <v>25.231772851007694</v>
      </c>
      <c r="J3245" s="2">
        <f ca="1">0.18*TablaVentas[[#This Row],[SUBTOTAL]]</f>
        <v>4.5417191131813848</v>
      </c>
      <c r="K3245" s="2">
        <f ca="1">+TablaVentas[[#This Row],[SUBTOTAL]]+TablaVentas[[#This Row],[IGV]]</f>
        <v>29.773491964189077</v>
      </c>
    </row>
    <row r="3246" spans="1:11" x14ac:dyDescent="0.25">
      <c r="A3246" t="s">
        <v>3255</v>
      </c>
      <c r="B3246" s="6">
        <v>46236</v>
      </c>
      <c r="C3246" t="s">
        <v>10013</v>
      </c>
      <c r="D3246" t="s">
        <v>10019</v>
      </c>
      <c r="E3246">
        <v>11</v>
      </c>
      <c r="F3246">
        <f>+_xlfn.XLOOKUP(TablaVentas[[#This Row],[PRODUCTO FINANCIERO]],TablaPrecios[PRODUCTO FINANCIERO],TablaPrecios[PRECIO UNIT],0)</f>
        <v>9.9</v>
      </c>
      <c r="G3246" s="2">
        <f>+TablaVentas[[#This Row],[CANTIDAD]]*TablaVentas[[#This Row],[PRECIO UNITARIO]]</f>
        <v>108.9</v>
      </c>
      <c r="H3246" s="1">
        <f t="shared" ca="1" si="50"/>
        <v>0.15732986683568601</v>
      </c>
      <c r="I3246" s="2">
        <f ca="1">+TablaVentas[[#This Row],[VENTAL TOTAL]]-TablaVentas[[#This Row],[VENTAL TOTAL]]*TablaVentas[[#This Row],[DESCUENTO]]</f>
        <v>91.766777501593793</v>
      </c>
      <c r="J3246" s="2">
        <f ca="1">0.18*TablaVentas[[#This Row],[SUBTOTAL]]</f>
        <v>16.518019950286881</v>
      </c>
      <c r="K3246" s="2">
        <f ca="1">+TablaVentas[[#This Row],[SUBTOTAL]]+TablaVentas[[#This Row],[IGV]]</f>
        <v>108.28479745188068</v>
      </c>
    </row>
    <row r="3247" spans="1:11" x14ac:dyDescent="0.25">
      <c r="A3247" t="s">
        <v>3256</v>
      </c>
      <c r="B3247" s="6">
        <v>46004</v>
      </c>
      <c r="C3247" t="s">
        <v>10015</v>
      </c>
      <c r="D3247" t="s">
        <v>10019</v>
      </c>
      <c r="E3247">
        <v>7</v>
      </c>
      <c r="F3247">
        <f>+_xlfn.XLOOKUP(TablaVentas[[#This Row],[PRODUCTO FINANCIERO]],TablaPrecios[PRODUCTO FINANCIERO],TablaPrecios[PRECIO UNIT],0)</f>
        <v>9.9</v>
      </c>
      <c r="G3247" s="2">
        <f>+TablaVentas[[#This Row],[CANTIDAD]]*TablaVentas[[#This Row],[PRECIO UNITARIO]]</f>
        <v>69.3</v>
      </c>
      <c r="H3247" s="1">
        <f t="shared" ca="1" si="50"/>
        <v>0.16143186564771644</v>
      </c>
      <c r="I3247" s="2">
        <f ca="1">+TablaVentas[[#This Row],[VENTAL TOTAL]]-TablaVentas[[#This Row],[VENTAL TOTAL]]*TablaVentas[[#This Row],[DESCUENTO]]</f>
        <v>58.112771710613245</v>
      </c>
      <c r="J3247" s="2">
        <f ca="1">0.18*TablaVentas[[#This Row],[SUBTOTAL]]</f>
        <v>10.460298907910383</v>
      </c>
      <c r="K3247" s="2">
        <f ca="1">+TablaVentas[[#This Row],[SUBTOTAL]]+TablaVentas[[#This Row],[IGV]]</f>
        <v>68.57307061852363</v>
      </c>
    </row>
    <row r="3248" spans="1:11" x14ac:dyDescent="0.25">
      <c r="A3248" t="s">
        <v>3257</v>
      </c>
      <c r="B3248" s="6">
        <v>45820</v>
      </c>
      <c r="C3248" t="s">
        <v>10012</v>
      </c>
      <c r="D3248" t="s">
        <v>10018</v>
      </c>
      <c r="E3248">
        <v>5</v>
      </c>
      <c r="F3248">
        <f>+_xlfn.XLOOKUP(TablaVentas[[#This Row],[PRODUCTO FINANCIERO]],TablaPrecios[PRODUCTO FINANCIERO],TablaPrecios[PRECIO UNIT],0)</f>
        <v>14.9</v>
      </c>
      <c r="G3248" s="2">
        <f>+TablaVentas[[#This Row],[CANTIDAD]]*TablaVentas[[#This Row],[PRECIO UNITARIO]]</f>
        <v>74.5</v>
      </c>
      <c r="H3248" s="1">
        <f t="shared" ca="1" si="50"/>
        <v>0.14633364820220854</v>
      </c>
      <c r="I3248" s="2">
        <f ca="1">+TablaVentas[[#This Row],[VENTAL TOTAL]]-TablaVentas[[#This Row],[VENTAL TOTAL]]*TablaVentas[[#This Row],[DESCUENTO]]</f>
        <v>63.598143208935461</v>
      </c>
      <c r="J3248" s="2">
        <f ca="1">0.18*TablaVentas[[#This Row],[SUBTOTAL]]</f>
        <v>11.447665777608382</v>
      </c>
      <c r="K3248" s="2">
        <f ca="1">+TablaVentas[[#This Row],[SUBTOTAL]]+TablaVentas[[#This Row],[IGV]]</f>
        <v>75.045808986543847</v>
      </c>
    </row>
    <row r="3249" spans="1:11" x14ac:dyDescent="0.25">
      <c r="A3249" t="s">
        <v>3258</v>
      </c>
      <c r="B3249" s="6">
        <v>45879</v>
      </c>
      <c r="C3249" t="s">
        <v>10014</v>
      </c>
      <c r="D3249" t="s">
        <v>10020</v>
      </c>
      <c r="E3249">
        <v>10</v>
      </c>
      <c r="F3249">
        <f>+_xlfn.XLOOKUP(TablaVentas[[#This Row],[PRODUCTO FINANCIERO]],TablaPrecios[PRODUCTO FINANCIERO],TablaPrecios[PRECIO UNIT],0)</f>
        <v>14.9</v>
      </c>
      <c r="G3249" s="2">
        <f>+TablaVentas[[#This Row],[CANTIDAD]]*TablaVentas[[#This Row],[PRECIO UNITARIO]]</f>
        <v>149</v>
      </c>
      <c r="H3249" s="1">
        <f t="shared" ca="1" si="50"/>
        <v>0.13771839928356502</v>
      </c>
      <c r="I3249" s="2">
        <f ca="1">+TablaVentas[[#This Row],[VENTAL TOTAL]]-TablaVentas[[#This Row],[VENTAL TOTAL]]*TablaVentas[[#This Row],[DESCUENTO]]</f>
        <v>128.4799585067488</v>
      </c>
      <c r="J3249" s="2">
        <f ca="1">0.18*TablaVentas[[#This Row],[SUBTOTAL]]</f>
        <v>23.126392531214783</v>
      </c>
      <c r="K3249" s="2">
        <f ca="1">+TablaVentas[[#This Row],[SUBTOTAL]]+TablaVentas[[#This Row],[IGV]]</f>
        <v>151.60635103796358</v>
      </c>
    </row>
    <row r="3250" spans="1:11" x14ac:dyDescent="0.25">
      <c r="A3250" t="s">
        <v>3259</v>
      </c>
      <c r="B3250" s="6">
        <v>45328</v>
      </c>
      <c r="C3250" t="s">
        <v>10015</v>
      </c>
      <c r="D3250" t="s">
        <v>10019</v>
      </c>
      <c r="E3250">
        <v>12</v>
      </c>
      <c r="F3250">
        <f>+_xlfn.XLOOKUP(TablaVentas[[#This Row],[PRODUCTO FINANCIERO]],TablaPrecios[PRODUCTO FINANCIERO],TablaPrecios[PRECIO UNIT],0)</f>
        <v>9.9</v>
      </c>
      <c r="G3250" s="2">
        <f>+TablaVentas[[#This Row],[CANTIDAD]]*TablaVentas[[#This Row],[PRECIO UNITARIO]]</f>
        <v>118.80000000000001</v>
      </c>
      <c r="H3250" s="1">
        <f t="shared" ca="1" si="50"/>
        <v>0.17720239176531613</v>
      </c>
      <c r="I3250" s="2">
        <f ca="1">+TablaVentas[[#This Row],[VENTAL TOTAL]]-TablaVentas[[#This Row],[VENTAL TOTAL]]*TablaVentas[[#This Row],[DESCUENTO]]</f>
        <v>97.748355858280448</v>
      </c>
      <c r="J3250" s="2">
        <f ca="1">0.18*TablaVentas[[#This Row],[SUBTOTAL]]</f>
        <v>17.594704054490482</v>
      </c>
      <c r="K3250" s="2">
        <f ca="1">+TablaVentas[[#This Row],[SUBTOTAL]]+TablaVentas[[#This Row],[IGV]]</f>
        <v>115.34305991277093</v>
      </c>
    </row>
    <row r="3251" spans="1:11" x14ac:dyDescent="0.25">
      <c r="A3251" t="s">
        <v>3260</v>
      </c>
      <c r="B3251" s="6">
        <v>45926</v>
      </c>
      <c r="C3251" t="s">
        <v>10011</v>
      </c>
      <c r="D3251" t="s">
        <v>10019</v>
      </c>
      <c r="E3251">
        <v>12</v>
      </c>
      <c r="F3251">
        <f>+_xlfn.XLOOKUP(TablaVentas[[#This Row],[PRODUCTO FINANCIERO]],TablaPrecios[PRODUCTO FINANCIERO],TablaPrecios[PRECIO UNIT],0)</f>
        <v>9.9</v>
      </c>
      <c r="G3251" s="2">
        <f>+TablaVentas[[#This Row],[CANTIDAD]]*TablaVentas[[#This Row],[PRECIO UNITARIO]]</f>
        <v>118.80000000000001</v>
      </c>
      <c r="H3251" s="1">
        <f t="shared" ca="1" si="50"/>
        <v>0.15102583913532475</v>
      </c>
      <c r="I3251" s="2">
        <f ca="1">+TablaVentas[[#This Row],[VENTAL TOTAL]]-TablaVentas[[#This Row],[VENTAL TOTAL]]*TablaVentas[[#This Row],[DESCUENTO]]</f>
        <v>100.85813031072342</v>
      </c>
      <c r="J3251" s="2">
        <f ca="1">0.18*TablaVentas[[#This Row],[SUBTOTAL]]</f>
        <v>18.154463455930216</v>
      </c>
      <c r="K3251" s="2">
        <f ca="1">+TablaVentas[[#This Row],[SUBTOTAL]]+TablaVentas[[#This Row],[IGV]]</f>
        <v>119.01259376665364</v>
      </c>
    </row>
    <row r="3252" spans="1:11" x14ac:dyDescent="0.25">
      <c r="A3252" t="s">
        <v>3261</v>
      </c>
      <c r="B3252" s="6">
        <v>45651</v>
      </c>
      <c r="C3252" t="s">
        <v>10012</v>
      </c>
      <c r="D3252" t="s">
        <v>10022</v>
      </c>
      <c r="E3252">
        <v>18</v>
      </c>
      <c r="F3252">
        <f>+_xlfn.XLOOKUP(TablaVentas[[#This Row],[PRODUCTO FINANCIERO]],TablaPrecios[PRODUCTO FINANCIERO],TablaPrecios[PRECIO UNIT],0)</f>
        <v>20.9</v>
      </c>
      <c r="G3252" s="2">
        <f>+TablaVentas[[#This Row],[CANTIDAD]]*TablaVentas[[#This Row],[PRECIO UNITARIO]]</f>
        <v>376.2</v>
      </c>
      <c r="H3252" s="1">
        <f t="shared" ca="1" si="50"/>
        <v>0.11962781717266682</v>
      </c>
      <c r="I3252" s="2">
        <f ca="1">+TablaVentas[[#This Row],[VENTAL TOTAL]]-TablaVentas[[#This Row],[VENTAL TOTAL]]*TablaVentas[[#This Row],[DESCUENTO]]</f>
        <v>331.1960151796427</v>
      </c>
      <c r="J3252" s="2">
        <f ca="1">0.18*TablaVentas[[#This Row],[SUBTOTAL]]</f>
        <v>59.615282732335686</v>
      </c>
      <c r="K3252" s="2">
        <f ca="1">+TablaVentas[[#This Row],[SUBTOTAL]]+TablaVentas[[#This Row],[IGV]]</f>
        <v>390.81129791197839</v>
      </c>
    </row>
    <row r="3253" spans="1:11" x14ac:dyDescent="0.25">
      <c r="A3253" t="s">
        <v>3262</v>
      </c>
      <c r="B3253" s="6">
        <v>45764</v>
      </c>
      <c r="C3253" t="s">
        <v>10011</v>
      </c>
      <c r="D3253" t="s">
        <v>10020</v>
      </c>
      <c r="E3253">
        <v>12</v>
      </c>
      <c r="F3253">
        <f>+_xlfn.XLOOKUP(TablaVentas[[#This Row],[PRODUCTO FINANCIERO]],TablaPrecios[PRODUCTO FINANCIERO],TablaPrecios[PRECIO UNIT],0)</f>
        <v>14.9</v>
      </c>
      <c r="G3253" s="2">
        <f>+TablaVentas[[#This Row],[CANTIDAD]]*TablaVentas[[#This Row],[PRECIO UNITARIO]]</f>
        <v>178.8</v>
      </c>
      <c r="H3253" s="1">
        <f t="shared" ca="1" si="50"/>
        <v>0.10031823787270888</v>
      </c>
      <c r="I3253" s="2">
        <f ca="1">+TablaVentas[[#This Row],[VENTAL TOTAL]]-TablaVentas[[#This Row],[VENTAL TOTAL]]*TablaVentas[[#This Row],[DESCUENTO]]</f>
        <v>160.86309906835967</v>
      </c>
      <c r="J3253" s="2">
        <f ca="1">0.18*TablaVentas[[#This Row],[SUBTOTAL]]</f>
        <v>28.955357832304742</v>
      </c>
      <c r="K3253" s="2">
        <f ca="1">+TablaVentas[[#This Row],[SUBTOTAL]]+TablaVentas[[#This Row],[IGV]]</f>
        <v>189.81845690066442</v>
      </c>
    </row>
    <row r="3254" spans="1:11" x14ac:dyDescent="0.25">
      <c r="A3254" t="s">
        <v>3263</v>
      </c>
      <c r="B3254" s="6">
        <v>46231</v>
      </c>
      <c r="C3254" t="s">
        <v>10012</v>
      </c>
      <c r="D3254" t="s">
        <v>10022</v>
      </c>
      <c r="E3254">
        <v>9</v>
      </c>
      <c r="F3254">
        <f>+_xlfn.XLOOKUP(TablaVentas[[#This Row],[PRODUCTO FINANCIERO]],TablaPrecios[PRODUCTO FINANCIERO],TablaPrecios[PRECIO UNIT],0)</f>
        <v>20.9</v>
      </c>
      <c r="G3254" s="2">
        <f>+TablaVentas[[#This Row],[CANTIDAD]]*TablaVentas[[#This Row],[PRECIO UNITARIO]]</f>
        <v>188.1</v>
      </c>
      <c r="H3254" s="1">
        <f t="shared" ca="1" si="50"/>
        <v>0.12854181961810923</v>
      </c>
      <c r="I3254" s="2">
        <f ca="1">+TablaVentas[[#This Row],[VENTAL TOTAL]]-TablaVentas[[#This Row],[VENTAL TOTAL]]*TablaVentas[[#This Row],[DESCUENTO]]</f>
        <v>163.92128372983365</v>
      </c>
      <c r="J3254" s="2">
        <f ca="1">0.18*TablaVentas[[#This Row],[SUBTOTAL]]</f>
        <v>29.505831071370054</v>
      </c>
      <c r="K3254" s="2">
        <f ca="1">+TablaVentas[[#This Row],[SUBTOTAL]]+TablaVentas[[#This Row],[IGV]]</f>
        <v>193.42711480120369</v>
      </c>
    </row>
    <row r="3255" spans="1:11" x14ac:dyDescent="0.25">
      <c r="A3255" t="s">
        <v>3264</v>
      </c>
      <c r="B3255" s="6">
        <v>46155</v>
      </c>
      <c r="C3255" t="s">
        <v>10016</v>
      </c>
      <c r="D3255" t="s">
        <v>10019</v>
      </c>
      <c r="E3255">
        <v>18</v>
      </c>
      <c r="F3255">
        <f>+_xlfn.XLOOKUP(TablaVentas[[#This Row],[PRODUCTO FINANCIERO]],TablaPrecios[PRODUCTO FINANCIERO],TablaPrecios[PRECIO UNIT],0)</f>
        <v>9.9</v>
      </c>
      <c r="G3255" s="2">
        <f>+TablaVentas[[#This Row],[CANTIDAD]]*TablaVentas[[#This Row],[PRECIO UNITARIO]]</f>
        <v>178.20000000000002</v>
      </c>
      <c r="H3255" s="1">
        <f t="shared" ca="1" si="50"/>
        <v>0.10608451853593417</v>
      </c>
      <c r="I3255" s="2">
        <f ca="1">+TablaVentas[[#This Row],[VENTAL TOTAL]]-TablaVentas[[#This Row],[VENTAL TOTAL]]*TablaVentas[[#This Row],[DESCUENTO]]</f>
        <v>159.29573879689656</v>
      </c>
      <c r="J3255" s="2">
        <f ca="1">0.18*TablaVentas[[#This Row],[SUBTOTAL]]</f>
        <v>28.67323298344138</v>
      </c>
      <c r="K3255" s="2">
        <f ca="1">+TablaVentas[[#This Row],[SUBTOTAL]]+TablaVentas[[#This Row],[IGV]]</f>
        <v>187.96897178033794</v>
      </c>
    </row>
    <row r="3256" spans="1:11" x14ac:dyDescent="0.25">
      <c r="A3256" t="s">
        <v>3265</v>
      </c>
      <c r="B3256" s="6">
        <v>46208</v>
      </c>
      <c r="C3256" t="s">
        <v>10015</v>
      </c>
      <c r="D3256" t="s">
        <v>10017</v>
      </c>
      <c r="E3256">
        <v>18</v>
      </c>
      <c r="F3256">
        <f>+_xlfn.XLOOKUP(TablaVentas[[#This Row],[PRODUCTO FINANCIERO]],TablaPrecios[PRODUCTO FINANCIERO],TablaPrecios[PRECIO UNIT],0)</f>
        <v>9.9</v>
      </c>
      <c r="G3256" s="2">
        <f>+TablaVentas[[#This Row],[CANTIDAD]]*TablaVentas[[#This Row],[PRECIO UNITARIO]]</f>
        <v>178.20000000000002</v>
      </c>
      <c r="H3256" s="1">
        <f t="shared" ca="1" si="50"/>
        <v>0.15126986138049828</v>
      </c>
      <c r="I3256" s="2">
        <f ca="1">+TablaVentas[[#This Row],[VENTAL TOTAL]]-TablaVentas[[#This Row],[VENTAL TOTAL]]*TablaVentas[[#This Row],[DESCUENTO]]</f>
        <v>151.24371070199521</v>
      </c>
      <c r="J3256" s="2">
        <f ca="1">0.18*TablaVentas[[#This Row],[SUBTOTAL]]</f>
        <v>27.223867926359137</v>
      </c>
      <c r="K3256" s="2">
        <f ca="1">+TablaVentas[[#This Row],[SUBTOTAL]]+TablaVentas[[#This Row],[IGV]]</f>
        <v>178.46757862835435</v>
      </c>
    </row>
    <row r="3257" spans="1:11" x14ac:dyDescent="0.25">
      <c r="A3257" t="s">
        <v>3266</v>
      </c>
      <c r="B3257" s="6">
        <v>46365</v>
      </c>
      <c r="C3257" t="s">
        <v>10011</v>
      </c>
      <c r="D3257" t="s">
        <v>10017</v>
      </c>
      <c r="E3257">
        <v>18</v>
      </c>
      <c r="F3257">
        <f>+_xlfn.XLOOKUP(TablaVentas[[#This Row],[PRODUCTO FINANCIERO]],TablaPrecios[PRODUCTO FINANCIERO],TablaPrecios[PRECIO UNIT],0)</f>
        <v>9.9</v>
      </c>
      <c r="G3257" s="2">
        <f>+TablaVentas[[#This Row],[CANTIDAD]]*TablaVentas[[#This Row],[PRECIO UNITARIO]]</f>
        <v>178.20000000000002</v>
      </c>
      <c r="H3257" s="1">
        <f t="shared" ca="1" si="50"/>
        <v>0.17976507554357288</v>
      </c>
      <c r="I3257" s="2">
        <f ca="1">+TablaVentas[[#This Row],[VENTAL TOTAL]]-TablaVentas[[#This Row],[VENTAL TOTAL]]*TablaVentas[[#This Row],[DESCUENTO]]</f>
        <v>146.16586353813534</v>
      </c>
      <c r="J3257" s="2">
        <f ca="1">0.18*TablaVentas[[#This Row],[SUBTOTAL]]</f>
        <v>26.30985543686436</v>
      </c>
      <c r="K3257" s="2">
        <f ca="1">+TablaVentas[[#This Row],[SUBTOTAL]]+TablaVentas[[#This Row],[IGV]]</f>
        <v>172.47571897499969</v>
      </c>
    </row>
    <row r="3258" spans="1:11" x14ac:dyDescent="0.25">
      <c r="A3258" t="s">
        <v>3267</v>
      </c>
      <c r="B3258" s="6">
        <v>45538</v>
      </c>
      <c r="C3258" t="s">
        <v>10011</v>
      </c>
      <c r="D3258" t="s">
        <v>10018</v>
      </c>
      <c r="E3258">
        <v>11</v>
      </c>
      <c r="F3258">
        <f>+_xlfn.XLOOKUP(TablaVentas[[#This Row],[PRODUCTO FINANCIERO]],TablaPrecios[PRODUCTO FINANCIERO],TablaPrecios[PRECIO UNIT],0)</f>
        <v>14.9</v>
      </c>
      <c r="G3258" s="2">
        <f>+TablaVentas[[#This Row],[CANTIDAD]]*TablaVentas[[#This Row],[PRECIO UNITARIO]]</f>
        <v>163.9</v>
      </c>
      <c r="H3258" s="1">
        <f t="shared" ca="1" si="50"/>
        <v>0.10626324595179437</v>
      </c>
      <c r="I3258" s="2">
        <f ca="1">+TablaVentas[[#This Row],[VENTAL TOTAL]]-TablaVentas[[#This Row],[VENTAL TOTAL]]*TablaVentas[[#This Row],[DESCUENTO]]</f>
        <v>146.48345398850091</v>
      </c>
      <c r="J3258" s="2">
        <f ca="1">0.18*TablaVentas[[#This Row],[SUBTOTAL]]</f>
        <v>26.367021717930164</v>
      </c>
      <c r="K3258" s="2">
        <f ca="1">+TablaVentas[[#This Row],[SUBTOTAL]]+TablaVentas[[#This Row],[IGV]]</f>
        <v>172.85047570643107</v>
      </c>
    </row>
    <row r="3259" spans="1:11" x14ac:dyDescent="0.25">
      <c r="A3259" t="s">
        <v>3268</v>
      </c>
      <c r="B3259" s="6">
        <v>46288</v>
      </c>
      <c r="C3259" t="s">
        <v>10016</v>
      </c>
      <c r="D3259" t="s">
        <v>10019</v>
      </c>
      <c r="E3259">
        <v>7</v>
      </c>
      <c r="F3259">
        <f>+_xlfn.XLOOKUP(TablaVentas[[#This Row],[PRODUCTO FINANCIERO]],TablaPrecios[PRODUCTO FINANCIERO],TablaPrecios[PRECIO UNIT],0)</f>
        <v>9.9</v>
      </c>
      <c r="G3259" s="2">
        <f>+TablaVentas[[#This Row],[CANTIDAD]]*TablaVentas[[#This Row],[PRECIO UNITARIO]]</f>
        <v>69.3</v>
      </c>
      <c r="H3259" s="1">
        <f t="shared" ca="1" si="50"/>
        <v>0.17125329837729669</v>
      </c>
      <c r="I3259" s="2">
        <f ca="1">+TablaVentas[[#This Row],[VENTAL TOTAL]]-TablaVentas[[#This Row],[VENTAL TOTAL]]*TablaVentas[[#This Row],[DESCUENTO]]</f>
        <v>57.432146422453336</v>
      </c>
      <c r="J3259" s="2">
        <f ca="1">0.18*TablaVentas[[#This Row],[SUBTOTAL]]</f>
        <v>10.337786356041599</v>
      </c>
      <c r="K3259" s="2">
        <f ca="1">+TablaVentas[[#This Row],[SUBTOTAL]]+TablaVentas[[#This Row],[IGV]]</f>
        <v>67.769932778494933</v>
      </c>
    </row>
    <row r="3260" spans="1:11" x14ac:dyDescent="0.25">
      <c r="A3260" t="s">
        <v>3269</v>
      </c>
      <c r="B3260" s="6">
        <v>46223</v>
      </c>
      <c r="C3260" t="s">
        <v>10014</v>
      </c>
      <c r="D3260" t="s">
        <v>10017</v>
      </c>
      <c r="E3260">
        <v>12</v>
      </c>
      <c r="F3260">
        <f>+_xlfn.XLOOKUP(TablaVentas[[#This Row],[PRODUCTO FINANCIERO]],TablaPrecios[PRODUCTO FINANCIERO],TablaPrecios[PRECIO UNIT],0)</f>
        <v>9.9</v>
      </c>
      <c r="G3260" s="2">
        <f>+TablaVentas[[#This Row],[CANTIDAD]]*TablaVentas[[#This Row],[PRECIO UNITARIO]]</f>
        <v>118.80000000000001</v>
      </c>
      <c r="H3260" s="1">
        <f t="shared" ca="1" si="50"/>
        <v>0.18157826168586527</v>
      </c>
      <c r="I3260" s="2">
        <f ca="1">+TablaVentas[[#This Row],[VENTAL TOTAL]]-TablaVentas[[#This Row],[VENTAL TOTAL]]*TablaVentas[[#This Row],[DESCUENTO]]</f>
        <v>97.228502511719213</v>
      </c>
      <c r="J3260" s="2">
        <f ca="1">0.18*TablaVentas[[#This Row],[SUBTOTAL]]</f>
        <v>17.501130452109457</v>
      </c>
      <c r="K3260" s="2">
        <f ca="1">+TablaVentas[[#This Row],[SUBTOTAL]]+TablaVentas[[#This Row],[IGV]]</f>
        <v>114.72963296382866</v>
      </c>
    </row>
    <row r="3261" spans="1:11" x14ac:dyDescent="0.25">
      <c r="A3261" t="s">
        <v>3270</v>
      </c>
      <c r="B3261" s="6">
        <v>46018</v>
      </c>
      <c r="C3261" t="s">
        <v>10012</v>
      </c>
      <c r="D3261" t="s">
        <v>10017</v>
      </c>
      <c r="E3261">
        <v>8</v>
      </c>
      <c r="F3261">
        <f>+_xlfn.XLOOKUP(TablaVentas[[#This Row],[PRODUCTO FINANCIERO]],TablaPrecios[PRODUCTO FINANCIERO],TablaPrecios[PRECIO UNIT],0)</f>
        <v>9.9</v>
      </c>
      <c r="G3261" s="2">
        <f>+TablaVentas[[#This Row],[CANTIDAD]]*TablaVentas[[#This Row],[PRECIO UNITARIO]]</f>
        <v>79.2</v>
      </c>
      <c r="H3261" s="1">
        <f t="shared" ca="1" si="50"/>
        <v>0.19430941209813907</v>
      </c>
      <c r="I3261" s="2">
        <f ca="1">+TablaVentas[[#This Row],[VENTAL TOTAL]]-TablaVentas[[#This Row],[VENTAL TOTAL]]*TablaVentas[[#This Row],[DESCUENTO]]</f>
        <v>63.81069456182739</v>
      </c>
      <c r="J3261" s="2">
        <f ca="1">0.18*TablaVentas[[#This Row],[SUBTOTAL]]</f>
        <v>11.48592502112893</v>
      </c>
      <c r="K3261" s="2">
        <f ca="1">+TablaVentas[[#This Row],[SUBTOTAL]]+TablaVentas[[#This Row],[IGV]]</f>
        <v>75.296619582956325</v>
      </c>
    </row>
    <row r="3262" spans="1:11" x14ac:dyDescent="0.25">
      <c r="A3262" t="s">
        <v>3271</v>
      </c>
      <c r="B3262" s="6">
        <v>45707</v>
      </c>
      <c r="C3262" t="s">
        <v>10012</v>
      </c>
      <c r="D3262" t="s">
        <v>10019</v>
      </c>
      <c r="E3262">
        <v>18</v>
      </c>
      <c r="F3262">
        <f>+_xlfn.XLOOKUP(TablaVentas[[#This Row],[PRODUCTO FINANCIERO]],TablaPrecios[PRODUCTO FINANCIERO],TablaPrecios[PRECIO UNIT],0)</f>
        <v>9.9</v>
      </c>
      <c r="G3262" s="2">
        <f>+TablaVentas[[#This Row],[CANTIDAD]]*TablaVentas[[#This Row],[PRECIO UNITARIO]]</f>
        <v>178.20000000000002</v>
      </c>
      <c r="H3262" s="1">
        <f t="shared" ca="1" si="50"/>
        <v>0.12572503097514973</v>
      </c>
      <c r="I3262" s="2">
        <f ca="1">+TablaVentas[[#This Row],[VENTAL TOTAL]]-TablaVentas[[#This Row],[VENTAL TOTAL]]*TablaVentas[[#This Row],[DESCUENTO]]</f>
        <v>155.79579948022834</v>
      </c>
      <c r="J3262" s="2">
        <f ca="1">0.18*TablaVentas[[#This Row],[SUBTOTAL]]</f>
        <v>28.043243906441099</v>
      </c>
      <c r="K3262" s="2">
        <f ca="1">+TablaVentas[[#This Row],[SUBTOTAL]]+TablaVentas[[#This Row],[IGV]]</f>
        <v>183.83904338666943</v>
      </c>
    </row>
    <row r="3263" spans="1:11" x14ac:dyDescent="0.25">
      <c r="A3263" t="s">
        <v>3272</v>
      </c>
      <c r="B3263" s="6">
        <v>45842</v>
      </c>
      <c r="C3263" t="s">
        <v>10015</v>
      </c>
      <c r="D3263" t="s">
        <v>10017</v>
      </c>
      <c r="E3263">
        <v>7</v>
      </c>
      <c r="F3263">
        <f>+_xlfn.XLOOKUP(TablaVentas[[#This Row],[PRODUCTO FINANCIERO]],TablaPrecios[PRODUCTO FINANCIERO],TablaPrecios[PRECIO UNIT],0)</f>
        <v>9.9</v>
      </c>
      <c r="G3263" s="2">
        <f>+TablaVentas[[#This Row],[CANTIDAD]]*TablaVentas[[#This Row],[PRECIO UNITARIO]]</f>
        <v>69.3</v>
      </c>
      <c r="H3263" s="1">
        <f t="shared" ca="1" si="50"/>
        <v>0.19921082790927963</v>
      </c>
      <c r="I3263" s="2">
        <f ca="1">+TablaVentas[[#This Row],[VENTAL TOTAL]]-TablaVentas[[#This Row],[VENTAL TOTAL]]*TablaVentas[[#This Row],[DESCUENTO]]</f>
        <v>55.49468962588692</v>
      </c>
      <c r="J3263" s="2">
        <f ca="1">0.18*TablaVentas[[#This Row],[SUBTOTAL]]</f>
        <v>9.9890441326596449</v>
      </c>
      <c r="K3263" s="2">
        <f ca="1">+TablaVentas[[#This Row],[SUBTOTAL]]+TablaVentas[[#This Row],[IGV]]</f>
        <v>65.483733758546563</v>
      </c>
    </row>
    <row r="3264" spans="1:11" x14ac:dyDescent="0.25">
      <c r="A3264" t="s">
        <v>3273</v>
      </c>
      <c r="B3264" s="6">
        <v>45570</v>
      </c>
      <c r="C3264" t="s">
        <v>10014</v>
      </c>
      <c r="D3264" t="s">
        <v>10022</v>
      </c>
      <c r="E3264">
        <v>20</v>
      </c>
      <c r="F3264">
        <f>+_xlfn.XLOOKUP(TablaVentas[[#This Row],[PRODUCTO FINANCIERO]],TablaPrecios[PRODUCTO FINANCIERO],TablaPrecios[PRECIO UNIT],0)</f>
        <v>20.9</v>
      </c>
      <c r="G3264" s="2">
        <f>+TablaVentas[[#This Row],[CANTIDAD]]*TablaVentas[[#This Row],[PRECIO UNITARIO]]</f>
        <v>418</v>
      </c>
      <c r="H3264" s="1">
        <f t="shared" ca="1" si="50"/>
        <v>0.17054178973225104</v>
      </c>
      <c r="I3264" s="2">
        <f ca="1">+TablaVentas[[#This Row],[VENTAL TOTAL]]-TablaVentas[[#This Row],[VENTAL TOTAL]]*TablaVentas[[#This Row],[DESCUENTO]]</f>
        <v>346.71353189191905</v>
      </c>
      <c r="J3264" s="2">
        <f ca="1">0.18*TablaVentas[[#This Row],[SUBTOTAL]]</f>
        <v>62.408435740545428</v>
      </c>
      <c r="K3264" s="2">
        <f ca="1">+TablaVentas[[#This Row],[SUBTOTAL]]+TablaVentas[[#This Row],[IGV]]</f>
        <v>409.12196763246448</v>
      </c>
    </row>
    <row r="3265" spans="1:11" x14ac:dyDescent="0.25">
      <c r="A3265" t="s">
        <v>3274</v>
      </c>
      <c r="B3265" s="6">
        <v>45413</v>
      </c>
      <c r="C3265" t="s">
        <v>10014</v>
      </c>
      <c r="D3265" t="s">
        <v>10019</v>
      </c>
      <c r="E3265">
        <v>7</v>
      </c>
      <c r="F3265">
        <f>+_xlfn.XLOOKUP(TablaVentas[[#This Row],[PRODUCTO FINANCIERO]],TablaPrecios[PRODUCTO FINANCIERO],TablaPrecios[PRECIO UNIT],0)</f>
        <v>9.9</v>
      </c>
      <c r="G3265" s="2">
        <f>+TablaVentas[[#This Row],[CANTIDAD]]*TablaVentas[[#This Row],[PRECIO UNITARIO]]</f>
        <v>69.3</v>
      </c>
      <c r="H3265" s="1">
        <f t="shared" ca="1" si="50"/>
        <v>0.19108110473863091</v>
      </c>
      <c r="I3265" s="2">
        <f ca="1">+TablaVentas[[#This Row],[VENTAL TOTAL]]-TablaVentas[[#This Row],[VENTAL TOTAL]]*TablaVentas[[#This Row],[DESCUENTO]]</f>
        <v>56.058079441612875</v>
      </c>
      <c r="J3265" s="2">
        <f ca="1">0.18*TablaVentas[[#This Row],[SUBTOTAL]]</f>
        <v>10.090454299490316</v>
      </c>
      <c r="K3265" s="2">
        <f ca="1">+TablaVentas[[#This Row],[SUBTOTAL]]+TablaVentas[[#This Row],[IGV]]</f>
        <v>66.148533741103194</v>
      </c>
    </row>
    <row r="3266" spans="1:11" x14ac:dyDescent="0.25">
      <c r="A3266" t="s">
        <v>3275</v>
      </c>
      <c r="B3266" s="6">
        <v>45949</v>
      </c>
      <c r="C3266" t="s">
        <v>10012</v>
      </c>
      <c r="D3266" t="s">
        <v>10017</v>
      </c>
      <c r="E3266">
        <v>11</v>
      </c>
      <c r="F3266">
        <f>+_xlfn.XLOOKUP(TablaVentas[[#This Row],[PRODUCTO FINANCIERO]],TablaPrecios[PRODUCTO FINANCIERO],TablaPrecios[PRECIO UNIT],0)</f>
        <v>9.9</v>
      </c>
      <c r="G3266" s="2">
        <f>+TablaVentas[[#This Row],[CANTIDAD]]*TablaVentas[[#This Row],[PRECIO UNITARIO]]</f>
        <v>108.9</v>
      </c>
      <c r="H3266" s="1">
        <f t="shared" ref="H3266:H3329" ca="1" si="51">+RAND()*0.1+0.1</f>
        <v>0.12911027374486914</v>
      </c>
      <c r="I3266" s="2">
        <f ca="1">+TablaVentas[[#This Row],[VENTAL TOTAL]]-TablaVentas[[#This Row],[VENTAL TOTAL]]*TablaVentas[[#This Row],[DESCUENTO]]</f>
        <v>94.83989118918376</v>
      </c>
      <c r="J3266" s="2">
        <f ca="1">0.18*TablaVentas[[#This Row],[SUBTOTAL]]</f>
        <v>17.071180414053075</v>
      </c>
      <c r="K3266" s="2">
        <f ca="1">+TablaVentas[[#This Row],[SUBTOTAL]]+TablaVentas[[#This Row],[IGV]]</f>
        <v>111.91107160323683</v>
      </c>
    </row>
    <row r="3267" spans="1:11" x14ac:dyDescent="0.25">
      <c r="A3267" t="s">
        <v>3276</v>
      </c>
      <c r="B3267" s="6">
        <v>45703</v>
      </c>
      <c r="C3267" t="s">
        <v>10016</v>
      </c>
      <c r="D3267" t="s">
        <v>10018</v>
      </c>
      <c r="E3267">
        <v>12</v>
      </c>
      <c r="F3267">
        <f>+_xlfn.XLOOKUP(TablaVentas[[#This Row],[PRODUCTO FINANCIERO]],TablaPrecios[PRODUCTO FINANCIERO],TablaPrecios[PRECIO UNIT],0)</f>
        <v>14.9</v>
      </c>
      <c r="G3267" s="2">
        <f>+TablaVentas[[#This Row],[CANTIDAD]]*TablaVentas[[#This Row],[PRECIO UNITARIO]]</f>
        <v>178.8</v>
      </c>
      <c r="H3267" s="1">
        <f t="shared" ca="1" si="51"/>
        <v>0.1709859347052084</v>
      </c>
      <c r="I3267" s="2">
        <f ca="1">+TablaVentas[[#This Row],[VENTAL TOTAL]]-TablaVentas[[#This Row],[VENTAL TOTAL]]*TablaVentas[[#This Row],[DESCUENTO]]</f>
        <v>148.22771487470874</v>
      </c>
      <c r="J3267" s="2">
        <f ca="1">0.18*TablaVentas[[#This Row],[SUBTOTAL]]</f>
        <v>26.680988677447573</v>
      </c>
      <c r="K3267" s="2">
        <f ca="1">+TablaVentas[[#This Row],[SUBTOTAL]]+TablaVentas[[#This Row],[IGV]]</f>
        <v>174.90870355215631</v>
      </c>
    </row>
    <row r="3268" spans="1:11" x14ac:dyDescent="0.25">
      <c r="A3268" t="s">
        <v>3277</v>
      </c>
      <c r="B3268" s="6">
        <v>45902</v>
      </c>
      <c r="C3268" t="s">
        <v>10015</v>
      </c>
      <c r="D3268" t="s">
        <v>10017</v>
      </c>
      <c r="E3268">
        <v>13</v>
      </c>
      <c r="F3268">
        <f>+_xlfn.XLOOKUP(TablaVentas[[#This Row],[PRODUCTO FINANCIERO]],TablaPrecios[PRODUCTO FINANCIERO],TablaPrecios[PRECIO UNIT],0)</f>
        <v>9.9</v>
      </c>
      <c r="G3268" s="2">
        <f>+TablaVentas[[#This Row],[CANTIDAD]]*TablaVentas[[#This Row],[PRECIO UNITARIO]]</f>
        <v>128.70000000000002</v>
      </c>
      <c r="H3268" s="1">
        <f t="shared" ca="1" si="51"/>
        <v>0.12374710156285662</v>
      </c>
      <c r="I3268" s="2">
        <f ca="1">+TablaVentas[[#This Row],[VENTAL TOTAL]]-TablaVentas[[#This Row],[VENTAL TOTAL]]*TablaVentas[[#This Row],[DESCUENTO]]</f>
        <v>112.77374802886037</v>
      </c>
      <c r="J3268" s="2">
        <f ca="1">0.18*TablaVentas[[#This Row],[SUBTOTAL]]</f>
        <v>20.299274645194867</v>
      </c>
      <c r="K3268" s="2">
        <f ca="1">+TablaVentas[[#This Row],[SUBTOTAL]]+TablaVentas[[#This Row],[IGV]]</f>
        <v>133.07302267405524</v>
      </c>
    </row>
    <row r="3269" spans="1:11" x14ac:dyDescent="0.25">
      <c r="A3269" t="s">
        <v>3278</v>
      </c>
      <c r="B3269" s="6">
        <v>45311</v>
      </c>
      <c r="C3269" t="s">
        <v>10012</v>
      </c>
      <c r="D3269" t="s">
        <v>10018</v>
      </c>
      <c r="E3269">
        <v>15</v>
      </c>
      <c r="F3269">
        <f>+_xlfn.XLOOKUP(TablaVentas[[#This Row],[PRODUCTO FINANCIERO]],TablaPrecios[PRODUCTO FINANCIERO],TablaPrecios[PRECIO UNIT],0)</f>
        <v>14.9</v>
      </c>
      <c r="G3269" s="2">
        <f>+TablaVentas[[#This Row],[CANTIDAD]]*TablaVentas[[#This Row],[PRECIO UNITARIO]]</f>
        <v>223.5</v>
      </c>
      <c r="H3269" s="1">
        <f t="shared" ca="1" si="51"/>
        <v>0.17489876684792399</v>
      </c>
      <c r="I3269" s="2">
        <f ca="1">+TablaVentas[[#This Row],[VENTAL TOTAL]]-TablaVentas[[#This Row],[VENTAL TOTAL]]*TablaVentas[[#This Row],[DESCUENTO]]</f>
        <v>184.410125609489</v>
      </c>
      <c r="J3269" s="2">
        <f ca="1">0.18*TablaVentas[[#This Row],[SUBTOTAL]]</f>
        <v>33.193822609708022</v>
      </c>
      <c r="K3269" s="2">
        <f ca="1">+TablaVentas[[#This Row],[SUBTOTAL]]+TablaVentas[[#This Row],[IGV]]</f>
        <v>217.60394821919704</v>
      </c>
    </row>
    <row r="3270" spans="1:11" x14ac:dyDescent="0.25">
      <c r="A3270" t="s">
        <v>3279</v>
      </c>
      <c r="B3270" s="6">
        <v>45477</v>
      </c>
      <c r="C3270" t="s">
        <v>10011</v>
      </c>
      <c r="D3270" t="s">
        <v>10018</v>
      </c>
      <c r="E3270">
        <v>12</v>
      </c>
      <c r="F3270">
        <f>+_xlfn.XLOOKUP(TablaVentas[[#This Row],[PRODUCTO FINANCIERO]],TablaPrecios[PRODUCTO FINANCIERO],TablaPrecios[PRECIO UNIT],0)</f>
        <v>14.9</v>
      </c>
      <c r="G3270" s="2">
        <f>+TablaVentas[[#This Row],[CANTIDAD]]*TablaVentas[[#This Row],[PRECIO UNITARIO]]</f>
        <v>178.8</v>
      </c>
      <c r="H3270" s="1">
        <f t="shared" ca="1" si="51"/>
        <v>0.19818318816686253</v>
      </c>
      <c r="I3270" s="2">
        <f ca="1">+TablaVentas[[#This Row],[VENTAL TOTAL]]-TablaVentas[[#This Row],[VENTAL TOTAL]]*TablaVentas[[#This Row],[DESCUENTO]]</f>
        <v>143.36484595576499</v>
      </c>
      <c r="J3270" s="2">
        <f ca="1">0.18*TablaVentas[[#This Row],[SUBTOTAL]]</f>
        <v>25.805672272037697</v>
      </c>
      <c r="K3270" s="2">
        <f ca="1">+TablaVentas[[#This Row],[SUBTOTAL]]+TablaVentas[[#This Row],[IGV]]</f>
        <v>169.17051822780269</v>
      </c>
    </row>
    <row r="3271" spans="1:11" x14ac:dyDescent="0.25">
      <c r="A3271" t="s">
        <v>3280</v>
      </c>
      <c r="B3271" s="6">
        <v>46269</v>
      </c>
      <c r="C3271" t="s">
        <v>10011</v>
      </c>
      <c r="D3271" t="s">
        <v>10017</v>
      </c>
      <c r="E3271">
        <v>7</v>
      </c>
      <c r="F3271">
        <f>+_xlfn.XLOOKUP(TablaVentas[[#This Row],[PRODUCTO FINANCIERO]],TablaPrecios[PRODUCTO FINANCIERO],TablaPrecios[PRECIO UNIT],0)</f>
        <v>9.9</v>
      </c>
      <c r="G3271" s="2">
        <f>+TablaVentas[[#This Row],[CANTIDAD]]*TablaVentas[[#This Row],[PRECIO UNITARIO]]</f>
        <v>69.3</v>
      </c>
      <c r="H3271" s="1">
        <f t="shared" ca="1" si="51"/>
        <v>0.17636958897935257</v>
      </c>
      <c r="I3271" s="2">
        <f ca="1">+TablaVentas[[#This Row],[VENTAL TOTAL]]-TablaVentas[[#This Row],[VENTAL TOTAL]]*TablaVentas[[#This Row],[DESCUENTO]]</f>
        <v>57.077587483730866</v>
      </c>
      <c r="J3271" s="2">
        <f ca="1">0.18*TablaVentas[[#This Row],[SUBTOTAL]]</f>
        <v>10.273965747071555</v>
      </c>
      <c r="K3271" s="2">
        <f ca="1">+TablaVentas[[#This Row],[SUBTOTAL]]+TablaVentas[[#This Row],[IGV]]</f>
        <v>67.351553230802423</v>
      </c>
    </row>
    <row r="3272" spans="1:11" x14ac:dyDescent="0.25">
      <c r="A3272" t="s">
        <v>3281</v>
      </c>
      <c r="B3272" s="6">
        <v>45296</v>
      </c>
      <c r="C3272" t="s">
        <v>10012</v>
      </c>
      <c r="D3272" t="s">
        <v>10018</v>
      </c>
      <c r="E3272">
        <v>7</v>
      </c>
      <c r="F3272">
        <f>+_xlfn.XLOOKUP(TablaVentas[[#This Row],[PRODUCTO FINANCIERO]],TablaPrecios[PRODUCTO FINANCIERO],TablaPrecios[PRECIO UNIT],0)</f>
        <v>14.9</v>
      </c>
      <c r="G3272" s="2">
        <f>+TablaVentas[[#This Row],[CANTIDAD]]*TablaVentas[[#This Row],[PRECIO UNITARIO]]</f>
        <v>104.3</v>
      </c>
      <c r="H3272" s="1">
        <f t="shared" ca="1" si="51"/>
        <v>0.15062542210312643</v>
      </c>
      <c r="I3272" s="2">
        <f ca="1">+TablaVentas[[#This Row],[VENTAL TOTAL]]-TablaVentas[[#This Row],[VENTAL TOTAL]]*TablaVentas[[#This Row],[DESCUENTO]]</f>
        <v>88.589768474643904</v>
      </c>
      <c r="J3272" s="2">
        <f ca="1">0.18*TablaVentas[[#This Row],[SUBTOTAL]]</f>
        <v>15.946158325435903</v>
      </c>
      <c r="K3272" s="2">
        <f ca="1">+TablaVentas[[#This Row],[SUBTOTAL]]+TablaVentas[[#This Row],[IGV]]</f>
        <v>104.53592680007981</v>
      </c>
    </row>
    <row r="3273" spans="1:11" x14ac:dyDescent="0.25">
      <c r="A3273" t="s">
        <v>3282</v>
      </c>
      <c r="B3273" s="6">
        <v>45379</v>
      </c>
      <c r="C3273" t="s">
        <v>10015</v>
      </c>
      <c r="D3273" t="s">
        <v>10017</v>
      </c>
      <c r="E3273">
        <v>14</v>
      </c>
      <c r="F3273">
        <f>+_xlfn.XLOOKUP(TablaVentas[[#This Row],[PRODUCTO FINANCIERO]],TablaPrecios[PRODUCTO FINANCIERO],TablaPrecios[PRECIO UNIT],0)</f>
        <v>9.9</v>
      </c>
      <c r="G3273" s="2">
        <f>+TablaVentas[[#This Row],[CANTIDAD]]*TablaVentas[[#This Row],[PRECIO UNITARIO]]</f>
        <v>138.6</v>
      </c>
      <c r="H3273" s="1">
        <f t="shared" ca="1" si="51"/>
        <v>0.12027480143895707</v>
      </c>
      <c r="I3273" s="2">
        <f ca="1">+TablaVentas[[#This Row],[VENTAL TOTAL]]-TablaVentas[[#This Row],[VENTAL TOTAL]]*TablaVentas[[#This Row],[DESCUENTO]]</f>
        <v>121.92991252056055</v>
      </c>
      <c r="J3273" s="2">
        <f ca="1">0.18*TablaVentas[[#This Row],[SUBTOTAL]]</f>
        <v>21.947384253700896</v>
      </c>
      <c r="K3273" s="2">
        <f ca="1">+TablaVentas[[#This Row],[SUBTOTAL]]+TablaVentas[[#This Row],[IGV]]</f>
        <v>143.87729677426145</v>
      </c>
    </row>
    <row r="3274" spans="1:11" x14ac:dyDescent="0.25">
      <c r="A3274" t="s">
        <v>3283</v>
      </c>
      <c r="B3274" s="6">
        <v>46026</v>
      </c>
      <c r="C3274" t="s">
        <v>10014</v>
      </c>
      <c r="D3274" t="s">
        <v>10018</v>
      </c>
      <c r="E3274">
        <v>20</v>
      </c>
      <c r="F3274">
        <f>+_xlfn.XLOOKUP(TablaVentas[[#This Row],[PRODUCTO FINANCIERO]],TablaPrecios[PRODUCTO FINANCIERO],TablaPrecios[PRECIO UNIT],0)</f>
        <v>14.9</v>
      </c>
      <c r="G3274" s="2">
        <f>+TablaVentas[[#This Row],[CANTIDAD]]*TablaVentas[[#This Row],[PRECIO UNITARIO]]</f>
        <v>298</v>
      </c>
      <c r="H3274" s="1">
        <f t="shared" ca="1" si="51"/>
        <v>0.18856922873042919</v>
      </c>
      <c r="I3274" s="2">
        <f ca="1">+TablaVentas[[#This Row],[VENTAL TOTAL]]-TablaVentas[[#This Row],[VENTAL TOTAL]]*TablaVentas[[#This Row],[DESCUENTO]]</f>
        <v>241.8063698383321</v>
      </c>
      <c r="J3274" s="2">
        <f ca="1">0.18*TablaVentas[[#This Row],[SUBTOTAL]]</f>
        <v>43.525146570899778</v>
      </c>
      <c r="K3274" s="2">
        <f ca="1">+TablaVentas[[#This Row],[SUBTOTAL]]+TablaVentas[[#This Row],[IGV]]</f>
        <v>285.33151640923188</v>
      </c>
    </row>
    <row r="3275" spans="1:11" x14ac:dyDescent="0.25">
      <c r="A3275" t="s">
        <v>3284</v>
      </c>
      <c r="B3275" s="6">
        <v>46060</v>
      </c>
      <c r="C3275" t="s">
        <v>10016</v>
      </c>
      <c r="D3275" t="s">
        <v>10022</v>
      </c>
      <c r="E3275">
        <v>9</v>
      </c>
      <c r="F3275">
        <f>+_xlfn.XLOOKUP(TablaVentas[[#This Row],[PRODUCTO FINANCIERO]],TablaPrecios[PRODUCTO FINANCIERO],TablaPrecios[PRECIO UNIT],0)</f>
        <v>20.9</v>
      </c>
      <c r="G3275" s="2">
        <f>+TablaVentas[[#This Row],[CANTIDAD]]*TablaVentas[[#This Row],[PRECIO UNITARIO]]</f>
        <v>188.1</v>
      </c>
      <c r="H3275" s="1">
        <f t="shared" ca="1" si="51"/>
        <v>0.17001347653460525</v>
      </c>
      <c r="I3275" s="2">
        <f ca="1">+TablaVentas[[#This Row],[VENTAL TOTAL]]-TablaVentas[[#This Row],[VENTAL TOTAL]]*TablaVentas[[#This Row],[DESCUENTO]]</f>
        <v>156.12046506384075</v>
      </c>
      <c r="J3275" s="2">
        <f ca="1">0.18*TablaVentas[[#This Row],[SUBTOTAL]]</f>
        <v>28.101683711491336</v>
      </c>
      <c r="K3275" s="2">
        <f ca="1">+TablaVentas[[#This Row],[SUBTOTAL]]+TablaVentas[[#This Row],[IGV]]</f>
        <v>184.2221487753321</v>
      </c>
    </row>
    <row r="3276" spans="1:11" x14ac:dyDescent="0.25">
      <c r="A3276" t="s">
        <v>3285</v>
      </c>
      <c r="B3276" s="6">
        <v>45592</v>
      </c>
      <c r="C3276" t="s">
        <v>10012</v>
      </c>
      <c r="D3276" t="s">
        <v>10020</v>
      </c>
      <c r="E3276">
        <v>3</v>
      </c>
      <c r="F3276">
        <f>+_xlfn.XLOOKUP(TablaVentas[[#This Row],[PRODUCTO FINANCIERO]],TablaPrecios[PRODUCTO FINANCIERO],TablaPrecios[PRECIO UNIT],0)</f>
        <v>14.9</v>
      </c>
      <c r="G3276" s="2">
        <f>+TablaVentas[[#This Row],[CANTIDAD]]*TablaVentas[[#This Row],[PRECIO UNITARIO]]</f>
        <v>44.7</v>
      </c>
      <c r="H3276" s="1">
        <f t="shared" ca="1" si="51"/>
        <v>0.12020456474415142</v>
      </c>
      <c r="I3276" s="2">
        <f ca="1">+TablaVentas[[#This Row],[VENTAL TOTAL]]-TablaVentas[[#This Row],[VENTAL TOTAL]]*TablaVentas[[#This Row],[DESCUENTO]]</f>
        <v>39.326855955936438</v>
      </c>
      <c r="J3276" s="2">
        <f ca="1">0.18*TablaVentas[[#This Row],[SUBTOTAL]]</f>
        <v>7.0788340720685587</v>
      </c>
      <c r="K3276" s="2">
        <f ca="1">+TablaVentas[[#This Row],[SUBTOTAL]]+TablaVentas[[#This Row],[IGV]]</f>
        <v>46.405690028004997</v>
      </c>
    </row>
    <row r="3277" spans="1:11" x14ac:dyDescent="0.25">
      <c r="A3277" t="s">
        <v>3286</v>
      </c>
      <c r="B3277" s="6">
        <v>46325</v>
      </c>
      <c r="C3277" t="s">
        <v>10015</v>
      </c>
      <c r="D3277" t="s">
        <v>10017</v>
      </c>
      <c r="E3277">
        <v>10</v>
      </c>
      <c r="F3277">
        <f>+_xlfn.XLOOKUP(TablaVentas[[#This Row],[PRODUCTO FINANCIERO]],TablaPrecios[PRODUCTO FINANCIERO],TablaPrecios[PRECIO UNIT],0)</f>
        <v>9.9</v>
      </c>
      <c r="G3277" s="2">
        <f>+TablaVentas[[#This Row],[CANTIDAD]]*TablaVentas[[#This Row],[PRECIO UNITARIO]]</f>
        <v>99</v>
      </c>
      <c r="H3277" s="1">
        <f t="shared" ca="1" si="51"/>
        <v>0.17641295376231028</v>
      </c>
      <c r="I3277" s="2">
        <f ca="1">+TablaVentas[[#This Row],[VENTAL TOTAL]]-TablaVentas[[#This Row],[VENTAL TOTAL]]*TablaVentas[[#This Row],[DESCUENTO]]</f>
        <v>81.535117577531281</v>
      </c>
      <c r="J3277" s="2">
        <f ca="1">0.18*TablaVentas[[#This Row],[SUBTOTAL]]</f>
        <v>14.676321163955629</v>
      </c>
      <c r="K3277" s="2">
        <f ca="1">+TablaVentas[[#This Row],[SUBTOTAL]]+TablaVentas[[#This Row],[IGV]]</f>
        <v>96.211438741486916</v>
      </c>
    </row>
    <row r="3278" spans="1:11" x14ac:dyDescent="0.25">
      <c r="A3278" t="s">
        <v>3287</v>
      </c>
      <c r="B3278" s="6">
        <v>46278</v>
      </c>
      <c r="C3278" t="s">
        <v>10014</v>
      </c>
      <c r="D3278" t="s">
        <v>10018</v>
      </c>
      <c r="E3278">
        <v>17</v>
      </c>
      <c r="F3278">
        <f>+_xlfn.XLOOKUP(TablaVentas[[#This Row],[PRODUCTO FINANCIERO]],TablaPrecios[PRODUCTO FINANCIERO],TablaPrecios[PRECIO UNIT],0)</f>
        <v>14.9</v>
      </c>
      <c r="G3278" s="2">
        <f>+TablaVentas[[#This Row],[CANTIDAD]]*TablaVentas[[#This Row],[PRECIO UNITARIO]]</f>
        <v>253.3</v>
      </c>
      <c r="H3278" s="1">
        <f t="shared" ca="1" si="51"/>
        <v>0.12864977114647699</v>
      </c>
      <c r="I3278" s="2">
        <f ca="1">+TablaVentas[[#This Row],[VENTAL TOTAL]]-TablaVentas[[#This Row],[VENTAL TOTAL]]*TablaVentas[[#This Row],[DESCUENTO]]</f>
        <v>220.71301296859738</v>
      </c>
      <c r="J3278" s="2">
        <f ca="1">0.18*TablaVentas[[#This Row],[SUBTOTAL]]</f>
        <v>39.728342334347531</v>
      </c>
      <c r="K3278" s="2">
        <f ca="1">+TablaVentas[[#This Row],[SUBTOTAL]]+TablaVentas[[#This Row],[IGV]]</f>
        <v>260.44135530294488</v>
      </c>
    </row>
    <row r="3279" spans="1:11" x14ac:dyDescent="0.25">
      <c r="A3279" t="s">
        <v>3288</v>
      </c>
      <c r="B3279" s="6">
        <v>45780</v>
      </c>
      <c r="C3279" t="s">
        <v>10012</v>
      </c>
      <c r="D3279" t="s">
        <v>10019</v>
      </c>
      <c r="E3279">
        <v>9</v>
      </c>
      <c r="F3279">
        <f>+_xlfn.XLOOKUP(TablaVentas[[#This Row],[PRODUCTO FINANCIERO]],TablaPrecios[PRODUCTO FINANCIERO],TablaPrecios[PRECIO UNIT],0)</f>
        <v>9.9</v>
      </c>
      <c r="G3279" s="2">
        <f>+TablaVentas[[#This Row],[CANTIDAD]]*TablaVentas[[#This Row],[PRECIO UNITARIO]]</f>
        <v>89.100000000000009</v>
      </c>
      <c r="H3279" s="1">
        <f t="shared" ca="1" si="51"/>
        <v>0.12233560625992249</v>
      </c>
      <c r="I3279" s="2">
        <f ca="1">+TablaVentas[[#This Row],[VENTAL TOTAL]]-TablaVentas[[#This Row],[VENTAL TOTAL]]*TablaVentas[[#This Row],[DESCUENTO]]</f>
        <v>78.199897482240914</v>
      </c>
      <c r="J3279" s="2">
        <f ca="1">0.18*TablaVentas[[#This Row],[SUBTOTAL]]</f>
        <v>14.075981546803364</v>
      </c>
      <c r="K3279" s="2">
        <f ca="1">+TablaVentas[[#This Row],[SUBTOTAL]]+TablaVentas[[#This Row],[IGV]]</f>
        <v>92.275879029044276</v>
      </c>
    </row>
    <row r="3280" spans="1:11" x14ac:dyDescent="0.25">
      <c r="A3280" t="s">
        <v>3289</v>
      </c>
      <c r="B3280" s="6">
        <v>46066</v>
      </c>
      <c r="C3280" t="s">
        <v>10015</v>
      </c>
      <c r="D3280" t="s">
        <v>10019</v>
      </c>
      <c r="E3280">
        <v>4</v>
      </c>
      <c r="F3280">
        <f>+_xlfn.XLOOKUP(TablaVentas[[#This Row],[PRODUCTO FINANCIERO]],TablaPrecios[PRODUCTO FINANCIERO],TablaPrecios[PRECIO UNIT],0)</f>
        <v>9.9</v>
      </c>
      <c r="G3280" s="2">
        <f>+TablaVentas[[#This Row],[CANTIDAD]]*TablaVentas[[#This Row],[PRECIO UNITARIO]]</f>
        <v>39.6</v>
      </c>
      <c r="H3280" s="1">
        <f t="shared" ca="1" si="51"/>
        <v>0.11707268215187251</v>
      </c>
      <c r="I3280" s="2">
        <f ca="1">+TablaVentas[[#This Row],[VENTAL TOTAL]]-TablaVentas[[#This Row],[VENTAL TOTAL]]*TablaVentas[[#This Row],[DESCUENTO]]</f>
        <v>34.963921786785846</v>
      </c>
      <c r="J3280" s="2">
        <f ca="1">0.18*TablaVentas[[#This Row],[SUBTOTAL]]</f>
        <v>6.2935059216214517</v>
      </c>
      <c r="K3280" s="2">
        <f ca="1">+TablaVentas[[#This Row],[SUBTOTAL]]+TablaVentas[[#This Row],[IGV]]</f>
        <v>41.257427708407299</v>
      </c>
    </row>
    <row r="3281" spans="1:11" x14ac:dyDescent="0.25">
      <c r="A3281" t="s">
        <v>3290</v>
      </c>
      <c r="B3281" s="6">
        <v>45414</v>
      </c>
      <c r="C3281" t="s">
        <v>10012</v>
      </c>
      <c r="D3281" t="s">
        <v>10020</v>
      </c>
      <c r="E3281">
        <v>8</v>
      </c>
      <c r="F3281">
        <f>+_xlfn.XLOOKUP(TablaVentas[[#This Row],[PRODUCTO FINANCIERO]],TablaPrecios[PRODUCTO FINANCIERO],TablaPrecios[PRECIO UNIT],0)</f>
        <v>14.9</v>
      </c>
      <c r="G3281" s="2">
        <f>+TablaVentas[[#This Row],[CANTIDAD]]*TablaVentas[[#This Row],[PRECIO UNITARIO]]</f>
        <v>119.2</v>
      </c>
      <c r="H3281" s="1">
        <f t="shared" ca="1" si="51"/>
        <v>0.18299715558452917</v>
      </c>
      <c r="I3281" s="2">
        <f ca="1">+TablaVentas[[#This Row],[VENTAL TOTAL]]-TablaVentas[[#This Row],[VENTAL TOTAL]]*TablaVentas[[#This Row],[DESCUENTO]]</f>
        <v>97.386739054324124</v>
      </c>
      <c r="J3281" s="2">
        <f ca="1">0.18*TablaVentas[[#This Row],[SUBTOTAL]]</f>
        <v>17.529613029778343</v>
      </c>
      <c r="K3281" s="2">
        <f ca="1">+TablaVentas[[#This Row],[SUBTOTAL]]+TablaVentas[[#This Row],[IGV]]</f>
        <v>114.91635208410247</v>
      </c>
    </row>
    <row r="3282" spans="1:11" x14ac:dyDescent="0.25">
      <c r="A3282" t="s">
        <v>3291</v>
      </c>
      <c r="B3282" s="6">
        <v>45530</v>
      </c>
      <c r="C3282" t="s">
        <v>10013</v>
      </c>
      <c r="D3282" t="s">
        <v>10019</v>
      </c>
      <c r="E3282">
        <v>8</v>
      </c>
      <c r="F3282">
        <f>+_xlfn.XLOOKUP(TablaVentas[[#This Row],[PRODUCTO FINANCIERO]],TablaPrecios[PRODUCTO FINANCIERO],TablaPrecios[PRECIO UNIT],0)</f>
        <v>9.9</v>
      </c>
      <c r="G3282" s="2">
        <f>+TablaVentas[[#This Row],[CANTIDAD]]*TablaVentas[[#This Row],[PRECIO UNITARIO]]</f>
        <v>79.2</v>
      </c>
      <c r="H3282" s="1">
        <f t="shared" ca="1" si="51"/>
        <v>0.16412521286238002</v>
      </c>
      <c r="I3282" s="2">
        <f ca="1">+TablaVentas[[#This Row],[VENTAL TOTAL]]-TablaVentas[[#This Row],[VENTAL TOTAL]]*TablaVentas[[#This Row],[DESCUENTO]]</f>
        <v>66.201283141299513</v>
      </c>
      <c r="J3282" s="2">
        <f ca="1">0.18*TablaVentas[[#This Row],[SUBTOTAL]]</f>
        <v>11.916230965433911</v>
      </c>
      <c r="K3282" s="2">
        <f ca="1">+TablaVentas[[#This Row],[SUBTOTAL]]+TablaVentas[[#This Row],[IGV]]</f>
        <v>78.117514106733424</v>
      </c>
    </row>
    <row r="3283" spans="1:11" x14ac:dyDescent="0.25">
      <c r="A3283" t="s">
        <v>3292</v>
      </c>
      <c r="B3283" s="6">
        <v>46139</v>
      </c>
      <c r="C3283" t="s">
        <v>10012</v>
      </c>
      <c r="D3283" t="s">
        <v>10017</v>
      </c>
      <c r="E3283">
        <v>5</v>
      </c>
      <c r="F3283">
        <f>+_xlfn.XLOOKUP(TablaVentas[[#This Row],[PRODUCTO FINANCIERO]],TablaPrecios[PRODUCTO FINANCIERO],TablaPrecios[PRECIO UNIT],0)</f>
        <v>9.9</v>
      </c>
      <c r="G3283" s="2">
        <f>+TablaVentas[[#This Row],[CANTIDAD]]*TablaVentas[[#This Row],[PRECIO UNITARIO]]</f>
        <v>49.5</v>
      </c>
      <c r="H3283" s="1">
        <f t="shared" ca="1" si="51"/>
        <v>0.13372505740430943</v>
      </c>
      <c r="I3283" s="2">
        <f ca="1">+TablaVentas[[#This Row],[VENTAL TOTAL]]-TablaVentas[[#This Row],[VENTAL TOTAL]]*TablaVentas[[#This Row],[DESCUENTO]]</f>
        <v>42.880609658486684</v>
      </c>
      <c r="J3283" s="2">
        <f ca="1">0.18*TablaVentas[[#This Row],[SUBTOTAL]]</f>
        <v>7.7185097385276027</v>
      </c>
      <c r="K3283" s="2">
        <f ca="1">+TablaVentas[[#This Row],[SUBTOTAL]]+TablaVentas[[#This Row],[IGV]]</f>
        <v>50.599119397014285</v>
      </c>
    </row>
    <row r="3284" spans="1:11" x14ac:dyDescent="0.25">
      <c r="A3284" t="s">
        <v>3293</v>
      </c>
      <c r="B3284" s="6">
        <v>45534</v>
      </c>
      <c r="C3284" t="s">
        <v>10012</v>
      </c>
      <c r="D3284" t="s">
        <v>10022</v>
      </c>
      <c r="E3284">
        <v>4</v>
      </c>
      <c r="F3284">
        <f>+_xlfn.XLOOKUP(TablaVentas[[#This Row],[PRODUCTO FINANCIERO]],TablaPrecios[PRODUCTO FINANCIERO],TablaPrecios[PRECIO UNIT],0)</f>
        <v>20.9</v>
      </c>
      <c r="G3284" s="2">
        <f>+TablaVentas[[#This Row],[CANTIDAD]]*TablaVentas[[#This Row],[PRECIO UNITARIO]]</f>
        <v>83.6</v>
      </c>
      <c r="H3284" s="1">
        <f t="shared" ca="1" si="51"/>
        <v>0.11863546132829261</v>
      </c>
      <c r="I3284" s="2">
        <f ca="1">+TablaVentas[[#This Row],[VENTAL TOTAL]]-TablaVentas[[#This Row],[VENTAL TOTAL]]*TablaVentas[[#This Row],[DESCUENTO]]</f>
        <v>73.682075432954733</v>
      </c>
      <c r="J3284" s="2">
        <f ca="1">0.18*TablaVentas[[#This Row],[SUBTOTAL]]</f>
        <v>13.262773577931851</v>
      </c>
      <c r="K3284" s="2">
        <f ca="1">+TablaVentas[[#This Row],[SUBTOTAL]]+TablaVentas[[#This Row],[IGV]]</f>
        <v>86.944849010886585</v>
      </c>
    </row>
    <row r="3285" spans="1:11" x14ac:dyDescent="0.25">
      <c r="A3285" t="s">
        <v>3294</v>
      </c>
      <c r="B3285" s="6">
        <v>45608</v>
      </c>
      <c r="C3285" t="s">
        <v>10015</v>
      </c>
      <c r="D3285" t="s">
        <v>10022</v>
      </c>
      <c r="E3285">
        <v>13</v>
      </c>
      <c r="F3285">
        <f>+_xlfn.XLOOKUP(TablaVentas[[#This Row],[PRODUCTO FINANCIERO]],TablaPrecios[PRODUCTO FINANCIERO],TablaPrecios[PRECIO UNIT],0)</f>
        <v>20.9</v>
      </c>
      <c r="G3285" s="2">
        <f>+TablaVentas[[#This Row],[CANTIDAD]]*TablaVentas[[#This Row],[PRECIO UNITARIO]]</f>
        <v>271.7</v>
      </c>
      <c r="H3285" s="1">
        <f t="shared" ca="1" si="51"/>
        <v>0.15079513600071387</v>
      </c>
      <c r="I3285" s="2">
        <f ca="1">+TablaVentas[[#This Row],[VENTAL TOTAL]]-TablaVentas[[#This Row],[VENTAL TOTAL]]*TablaVentas[[#This Row],[DESCUENTO]]</f>
        <v>230.72896154860604</v>
      </c>
      <c r="J3285" s="2">
        <f ca="1">0.18*TablaVentas[[#This Row],[SUBTOTAL]]</f>
        <v>41.531213078749083</v>
      </c>
      <c r="K3285" s="2">
        <f ca="1">+TablaVentas[[#This Row],[SUBTOTAL]]+TablaVentas[[#This Row],[IGV]]</f>
        <v>272.26017462735513</v>
      </c>
    </row>
    <row r="3286" spans="1:11" x14ac:dyDescent="0.25">
      <c r="A3286" t="s">
        <v>3295</v>
      </c>
      <c r="B3286" s="6">
        <v>45343</v>
      </c>
      <c r="C3286" t="s">
        <v>10011</v>
      </c>
      <c r="D3286" t="s">
        <v>10017</v>
      </c>
      <c r="E3286">
        <v>17</v>
      </c>
      <c r="F3286">
        <f>+_xlfn.XLOOKUP(TablaVentas[[#This Row],[PRODUCTO FINANCIERO]],TablaPrecios[PRODUCTO FINANCIERO],TablaPrecios[PRECIO UNIT],0)</f>
        <v>9.9</v>
      </c>
      <c r="G3286" s="2">
        <f>+TablaVentas[[#This Row],[CANTIDAD]]*TablaVentas[[#This Row],[PRECIO UNITARIO]]</f>
        <v>168.3</v>
      </c>
      <c r="H3286" s="1">
        <f t="shared" ca="1" si="51"/>
        <v>0.11320169048357459</v>
      </c>
      <c r="I3286" s="2">
        <f ca="1">+TablaVentas[[#This Row],[VENTAL TOTAL]]-TablaVentas[[#This Row],[VENTAL TOTAL]]*TablaVentas[[#This Row],[DESCUENTO]]</f>
        <v>149.2481554916144</v>
      </c>
      <c r="J3286" s="2">
        <f ca="1">0.18*TablaVentas[[#This Row],[SUBTOTAL]]</f>
        <v>26.864667988490591</v>
      </c>
      <c r="K3286" s="2">
        <f ca="1">+TablaVentas[[#This Row],[SUBTOTAL]]+TablaVentas[[#This Row],[IGV]]</f>
        <v>176.11282348010499</v>
      </c>
    </row>
    <row r="3287" spans="1:11" x14ac:dyDescent="0.25">
      <c r="A3287" t="s">
        <v>3296</v>
      </c>
      <c r="B3287" s="6">
        <v>45471</v>
      </c>
      <c r="C3287" t="s">
        <v>10012</v>
      </c>
      <c r="D3287" t="s">
        <v>10022</v>
      </c>
      <c r="E3287">
        <v>19</v>
      </c>
      <c r="F3287">
        <f>+_xlfn.XLOOKUP(TablaVentas[[#This Row],[PRODUCTO FINANCIERO]],TablaPrecios[PRODUCTO FINANCIERO],TablaPrecios[PRECIO UNIT],0)</f>
        <v>20.9</v>
      </c>
      <c r="G3287" s="2">
        <f>+TablaVentas[[#This Row],[CANTIDAD]]*TablaVentas[[#This Row],[PRECIO UNITARIO]]</f>
        <v>397.09999999999997</v>
      </c>
      <c r="H3287" s="1">
        <f t="shared" ca="1" si="51"/>
        <v>0.18899826705633224</v>
      </c>
      <c r="I3287" s="2">
        <f ca="1">+TablaVentas[[#This Row],[VENTAL TOTAL]]-TablaVentas[[#This Row],[VENTAL TOTAL]]*TablaVentas[[#This Row],[DESCUENTO]]</f>
        <v>322.04878815193047</v>
      </c>
      <c r="J3287" s="2">
        <f ca="1">0.18*TablaVentas[[#This Row],[SUBTOTAL]]</f>
        <v>57.968781867347481</v>
      </c>
      <c r="K3287" s="2">
        <f ca="1">+TablaVentas[[#This Row],[SUBTOTAL]]+TablaVentas[[#This Row],[IGV]]</f>
        <v>380.01757001927797</v>
      </c>
    </row>
    <row r="3288" spans="1:11" x14ac:dyDescent="0.25">
      <c r="A3288" t="s">
        <v>3297</v>
      </c>
      <c r="B3288" s="6">
        <v>46213</v>
      </c>
      <c r="C3288" t="s">
        <v>10012</v>
      </c>
      <c r="D3288" t="s">
        <v>10020</v>
      </c>
      <c r="E3288">
        <v>17</v>
      </c>
      <c r="F3288">
        <f>+_xlfn.XLOOKUP(TablaVentas[[#This Row],[PRODUCTO FINANCIERO]],TablaPrecios[PRODUCTO FINANCIERO],TablaPrecios[PRECIO UNIT],0)</f>
        <v>14.9</v>
      </c>
      <c r="G3288" s="2">
        <f>+TablaVentas[[#This Row],[CANTIDAD]]*TablaVentas[[#This Row],[PRECIO UNITARIO]]</f>
        <v>253.3</v>
      </c>
      <c r="H3288" s="1">
        <f t="shared" ca="1" si="51"/>
        <v>0.11422270814991262</v>
      </c>
      <c r="I3288" s="2">
        <f ca="1">+TablaVentas[[#This Row],[VENTAL TOTAL]]-TablaVentas[[#This Row],[VENTAL TOTAL]]*TablaVentas[[#This Row],[DESCUENTO]]</f>
        <v>224.36738802562715</v>
      </c>
      <c r="J3288" s="2">
        <f ca="1">0.18*TablaVentas[[#This Row],[SUBTOTAL]]</f>
        <v>40.386129844612888</v>
      </c>
      <c r="K3288" s="2">
        <f ca="1">+TablaVentas[[#This Row],[SUBTOTAL]]+TablaVentas[[#This Row],[IGV]]</f>
        <v>264.75351787024005</v>
      </c>
    </row>
    <row r="3289" spans="1:11" x14ac:dyDescent="0.25">
      <c r="A3289" t="s">
        <v>3298</v>
      </c>
      <c r="B3289" s="6">
        <v>45845</v>
      </c>
      <c r="C3289" t="s">
        <v>10013</v>
      </c>
      <c r="D3289" t="s">
        <v>10019</v>
      </c>
      <c r="E3289">
        <v>4</v>
      </c>
      <c r="F3289">
        <f>+_xlfn.XLOOKUP(TablaVentas[[#This Row],[PRODUCTO FINANCIERO]],TablaPrecios[PRODUCTO FINANCIERO],TablaPrecios[PRECIO UNIT],0)</f>
        <v>9.9</v>
      </c>
      <c r="G3289" s="2">
        <f>+TablaVentas[[#This Row],[CANTIDAD]]*TablaVentas[[#This Row],[PRECIO UNITARIO]]</f>
        <v>39.6</v>
      </c>
      <c r="H3289" s="1">
        <f t="shared" ca="1" si="51"/>
        <v>0.16981915013892857</v>
      </c>
      <c r="I3289" s="2">
        <f ca="1">+TablaVentas[[#This Row],[VENTAL TOTAL]]-TablaVentas[[#This Row],[VENTAL TOTAL]]*TablaVentas[[#This Row],[DESCUENTO]]</f>
        <v>32.875161654498427</v>
      </c>
      <c r="J3289" s="2">
        <f ca="1">0.18*TablaVentas[[#This Row],[SUBTOTAL]]</f>
        <v>5.9175290978097168</v>
      </c>
      <c r="K3289" s="2">
        <f ca="1">+TablaVentas[[#This Row],[SUBTOTAL]]+TablaVentas[[#This Row],[IGV]]</f>
        <v>38.792690752308147</v>
      </c>
    </row>
    <row r="3290" spans="1:11" x14ac:dyDescent="0.25">
      <c r="A3290" t="s">
        <v>3299</v>
      </c>
      <c r="B3290" s="6">
        <v>45469</v>
      </c>
      <c r="C3290" t="s">
        <v>10011</v>
      </c>
      <c r="D3290" t="s">
        <v>10020</v>
      </c>
      <c r="E3290">
        <v>11</v>
      </c>
      <c r="F3290">
        <f>+_xlfn.XLOOKUP(TablaVentas[[#This Row],[PRODUCTO FINANCIERO]],TablaPrecios[PRODUCTO FINANCIERO],TablaPrecios[PRECIO UNIT],0)</f>
        <v>14.9</v>
      </c>
      <c r="G3290" s="2">
        <f>+TablaVentas[[#This Row],[CANTIDAD]]*TablaVentas[[#This Row],[PRECIO UNITARIO]]</f>
        <v>163.9</v>
      </c>
      <c r="H3290" s="1">
        <f t="shared" ca="1" si="51"/>
        <v>0.11029554418666798</v>
      </c>
      <c r="I3290" s="2">
        <f ca="1">+TablaVentas[[#This Row],[VENTAL TOTAL]]-TablaVentas[[#This Row],[VENTAL TOTAL]]*TablaVentas[[#This Row],[DESCUENTO]]</f>
        <v>145.82256030780513</v>
      </c>
      <c r="J3290" s="2">
        <f ca="1">0.18*TablaVentas[[#This Row],[SUBTOTAL]]</f>
        <v>26.248060855404923</v>
      </c>
      <c r="K3290" s="2">
        <f ca="1">+TablaVentas[[#This Row],[SUBTOTAL]]+TablaVentas[[#This Row],[IGV]]</f>
        <v>172.07062116321006</v>
      </c>
    </row>
    <row r="3291" spans="1:11" x14ac:dyDescent="0.25">
      <c r="A3291" t="s">
        <v>3300</v>
      </c>
      <c r="B3291" s="6">
        <v>45759</v>
      </c>
      <c r="C3291" t="s">
        <v>10016</v>
      </c>
      <c r="D3291" t="s">
        <v>10017</v>
      </c>
      <c r="E3291">
        <v>3</v>
      </c>
      <c r="F3291">
        <f>+_xlfn.XLOOKUP(TablaVentas[[#This Row],[PRODUCTO FINANCIERO]],TablaPrecios[PRODUCTO FINANCIERO],TablaPrecios[PRECIO UNIT],0)</f>
        <v>9.9</v>
      </c>
      <c r="G3291" s="2">
        <f>+TablaVentas[[#This Row],[CANTIDAD]]*TablaVentas[[#This Row],[PRECIO UNITARIO]]</f>
        <v>29.700000000000003</v>
      </c>
      <c r="H3291" s="1">
        <f t="shared" ca="1" si="51"/>
        <v>0.11129679749418507</v>
      </c>
      <c r="I3291" s="2">
        <f ca="1">+TablaVentas[[#This Row],[VENTAL TOTAL]]-TablaVentas[[#This Row],[VENTAL TOTAL]]*TablaVentas[[#This Row],[DESCUENTO]]</f>
        <v>26.394485114422707</v>
      </c>
      <c r="J3291" s="2">
        <f ca="1">0.18*TablaVentas[[#This Row],[SUBTOTAL]]</f>
        <v>4.751007320596087</v>
      </c>
      <c r="K3291" s="2">
        <f ca="1">+TablaVentas[[#This Row],[SUBTOTAL]]+TablaVentas[[#This Row],[IGV]]</f>
        <v>31.145492435018795</v>
      </c>
    </row>
    <row r="3292" spans="1:11" x14ac:dyDescent="0.25">
      <c r="A3292" t="s">
        <v>3301</v>
      </c>
      <c r="B3292" s="6">
        <v>45388</v>
      </c>
      <c r="C3292" t="s">
        <v>10014</v>
      </c>
      <c r="D3292" t="s">
        <v>10019</v>
      </c>
      <c r="E3292">
        <v>6</v>
      </c>
      <c r="F3292">
        <f>+_xlfn.XLOOKUP(TablaVentas[[#This Row],[PRODUCTO FINANCIERO]],TablaPrecios[PRODUCTO FINANCIERO],TablaPrecios[PRECIO UNIT],0)</f>
        <v>9.9</v>
      </c>
      <c r="G3292" s="2">
        <f>+TablaVentas[[#This Row],[CANTIDAD]]*TablaVentas[[#This Row],[PRECIO UNITARIO]]</f>
        <v>59.400000000000006</v>
      </c>
      <c r="H3292" s="1">
        <f t="shared" ca="1" si="51"/>
        <v>0.18279495139272101</v>
      </c>
      <c r="I3292" s="2">
        <f ca="1">+TablaVentas[[#This Row],[VENTAL TOTAL]]-TablaVentas[[#This Row],[VENTAL TOTAL]]*TablaVentas[[#This Row],[DESCUENTO]]</f>
        <v>48.541979887272376</v>
      </c>
      <c r="J3292" s="2">
        <f ca="1">0.18*TablaVentas[[#This Row],[SUBTOTAL]]</f>
        <v>8.7375563797090265</v>
      </c>
      <c r="K3292" s="2">
        <f ca="1">+TablaVentas[[#This Row],[SUBTOTAL]]+TablaVentas[[#This Row],[IGV]]</f>
        <v>57.279536266981403</v>
      </c>
    </row>
    <row r="3293" spans="1:11" x14ac:dyDescent="0.25">
      <c r="A3293" t="s">
        <v>3302</v>
      </c>
      <c r="B3293" s="6">
        <v>45366</v>
      </c>
      <c r="C3293" t="s">
        <v>10013</v>
      </c>
      <c r="D3293" t="s">
        <v>10019</v>
      </c>
      <c r="E3293">
        <v>13</v>
      </c>
      <c r="F3293">
        <f>+_xlfn.XLOOKUP(TablaVentas[[#This Row],[PRODUCTO FINANCIERO]],TablaPrecios[PRODUCTO FINANCIERO],TablaPrecios[PRECIO UNIT],0)</f>
        <v>9.9</v>
      </c>
      <c r="G3293" s="2">
        <f>+TablaVentas[[#This Row],[CANTIDAD]]*TablaVentas[[#This Row],[PRECIO UNITARIO]]</f>
        <v>128.70000000000002</v>
      </c>
      <c r="H3293" s="1">
        <f t="shared" ca="1" si="51"/>
        <v>0.10238233763045032</v>
      </c>
      <c r="I3293" s="2">
        <f ca="1">+TablaVentas[[#This Row],[VENTAL TOTAL]]-TablaVentas[[#This Row],[VENTAL TOTAL]]*TablaVentas[[#This Row],[DESCUENTO]]</f>
        <v>115.52339314696106</v>
      </c>
      <c r="J3293" s="2">
        <f ca="1">0.18*TablaVentas[[#This Row],[SUBTOTAL]]</f>
        <v>20.794210766452988</v>
      </c>
      <c r="K3293" s="2">
        <f ca="1">+TablaVentas[[#This Row],[SUBTOTAL]]+TablaVentas[[#This Row],[IGV]]</f>
        <v>136.31760391341405</v>
      </c>
    </row>
    <row r="3294" spans="1:11" x14ac:dyDescent="0.25">
      <c r="A3294" t="s">
        <v>3303</v>
      </c>
      <c r="B3294" s="6">
        <v>46071</v>
      </c>
      <c r="C3294" t="s">
        <v>10015</v>
      </c>
      <c r="D3294" t="s">
        <v>10018</v>
      </c>
      <c r="E3294">
        <v>19</v>
      </c>
      <c r="F3294">
        <f>+_xlfn.XLOOKUP(TablaVentas[[#This Row],[PRODUCTO FINANCIERO]],TablaPrecios[PRODUCTO FINANCIERO],TablaPrecios[PRECIO UNIT],0)</f>
        <v>14.9</v>
      </c>
      <c r="G3294" s="2">
        <f>+TablaVentas[[#This Row],[CANTIDAD]]*TablaVentas[[#This Row],[PRECIO UNITARIO]]</f>
        <v>283.10000000000002</v>
      </c>
      <c r="H3294" s="1">
        <f t="shared" ca="1" si="51"/>
        <v>0.16327450818508807</v>
      </c>
      <c r="I3294" s="2">
        <f ca="1">+TablaVentas[[#This Row],[VENTAL TOTAL]]-TablaVentas[[#This Row],[VENTAL TOTAL]]*TablaVentas[[#This Row],[DESCUENTO]]</f>
        <v>236.87698673280158</v>
      </c>
      <c r="J3294" s="2">
        <f ca="1">0.18*TablaVentas[[#This Row],[SUBTOTAL]]</f>
        <v>42.63785761190428</v>
      </c>
      <c r="K3294" s="2">
        <f ca="1">+TablaVentas[[#This Row],[SUBTOTAL]]+TablaVentas[[#This Row],[IGV]]</f>
        <v>279.51484434470586</v>
      </c>
    </row>
    <row r="3295" spans="1:11" x14ac:dyDescent="0.25">
      <c r="A3295" t="s">
        <v>3304</v>
      </c>
      <c r="B3295" s="6">
        <v>46188</v>
      </c>
      <c r="C3295" t="s">
        <v>10012</v>
      </c>
      <c r="D3295" t="s">
        <v>10022</v>
      </c>
      <c r="E3295">
        <v>15</v>
      </c>
      <c r="F3295">
        <f>+_xlfn.XLOOKUP(TablaVentas[[#This Row],[PRODUCTO FINANCIERO]],TablaPrecios[PRODUCTO FINANCIERO],TablaPrecios[PRECIO UNIT],0)</f>
        <v>20.9</v>
      </c>
      <c r="G3295" s="2">
        <f>+TablaVentas[[#This Row],[CANTIDAD]]*TablaVentas[[#This Row],[PRECIO UNITARIO]]</f>
        <v>313.5</v>
      </c>
      <c r="H3295" s="1">
        <f t="shared" ca="1" si="51"/>
        <v>0.13771221296020603</v>
      </c>
      <c r="I3295" s="2">
        <f ca="1">+TablaVentas[[#This Row],[VENTAL TOTAL]]-TablaVentas[[#This Row],[VENTAL TOTAL]]*TablaVentas[[#This Row],[DESCUENTO]]</f>
        <v>270.32722123697539</v>
      </c>
      <c r="J3295" s="2">
        <f ca="1">0.18*TablaVentas[[#This Row],[SUBTOTAL]]</f>
        <v>48.65889982265557</v>
      </c>
      <c r="K3295" s="2">
        <f ca="1">+TablaVentas[[#This Row],[SUBTOTAL]]+TablaVentas[[#This Row],[IGV]]</f>
        <v>318.98612105963093</v>
      </c>
    </row>
    <row r="3296" spans="1:11" x14ac:dyDescent="0.25">
      <c r="A3296" t="s">
        <v>3305</v>
      </c>
      <c r="B3296" s="6">
        <v>45546</v>
      </c>
      <c r="C3296" t="s">
        <v>10015</v>
      </c>
      <c r="D3296" t="s">
        <v>10018</v>
      </c>
      <c r="E3296">
        <v>3</v>
      </c>
      <c r="F3296">
        <f>+_xlfn.XLOOKUP(TablaVentas[[#This Row],[PRODUCTO FINANCIERO]],TablaPrecios[PRODUCTO FINANCIERO],TablaPrecios[PRECIO UNIT],0)</f>
        <v>14.9</v>
      </c>
      <c r="G3296" s="2">
        <f>+TablaVentas[[#This Row],[CANTIDAD]]*TablaVentas[[#This Row],[PRECIO UNITARIO]]</f>
        <v>44.7</v>
      </c>
      <c r="H3296" s="1">
        <f t="shared" ca="1" si="51"/>
        <v>0.17868216780733659</v>
      </c>
      <c r="I3296" s="2">
        <f ca="1">+TablaVentas[[#This Row],[VENTAL TOTAL]]-TablaVentas[[#This Row],[VENTAL TOTAL]]*TablaVentas[[#This Row],[DESCUENTO]]</f>
        <v>36.712907099012057</v>
      </c>
      <c r="J3296" s="2">
        <f ca="1">0.18*TablaVentas[[#This Row],[SUBTOTAL]]</f>
        <v>6.6083232778221701</v>
      </c>
      <c r="K3296" s="2">
        <f ca="1">+TablaVentas[[#This Row],[SUBTOTAL]]+TablaVentas[[#This Row],[IGV]]</f>
        <v>43.32123037683423</v>
      </c>
    </row>
    <row r="3297" spans="1:11" x14ac:dyDescent="0.25">
      <c r="A3297" t="s">
        <v>3306</v>
      </c>
      <c r="B3297" s="6">
        <v>46127</v>
      </c>
      <c r="C3297" t="s">
        <v>10013</v>
      </c>
      <c r="D3297" t="s">
        <v>10022</v>
      </c>
      <c r="E3297">
        <v>14</v>
      </c>
      <c r="F3297">
        <f>+_xlfn.XLOOKUP(TablaVentas[[#This Row],[PRODUCTO FINANCIERO]],TablaPrecios[PRODUCTO FINANCIERO],TablaPrecios[PRECIO UNIT],0)</f>
        <v>20.9</v>
      </c>
      <c r="G3297" s="2">
        <f>+TablaVentas[[#This Row],[CANTIDAD]]*TablaVentas[[#This Row],[PRECIO UNITARIO]]</f>
        <v>292.59999999999997</v>
      </c>
      <c r="H3297" s="1">
        <f t="shared" ca="1" si="51"/>
        <v>0.13621478785907754</v>
      </c>
      <c r="I3297" s="2">
        <f ca="1">+TablaVentas[[#This Row],[VENTAL TOTAL]]-TablaVentas[[#This Row],[VENTAL TOTAL]]*TablaVentas[[#This Row],[DESCUENTO]]</f>
        <v>252.74355307243388</v>
      </c>
      <c r="J3297" s="2">
        <f ca="1">0.18*TablaVentas[[#This Row],[SUBTOTAL]]</f>
        <v>45.4938395530381</v>
      </c>
      <c r="K3297" s="2">
        <f ca="1">+TablaVentas[[#This Row],[SUBTOTAL]]+TablaVentas[[#This Row],[IGV]]</f>
        <v>298.23739262547201</v>
      </c>
    </row>
    <row r="3298" spans="1:11" x14ac:dyDescent="0.25">
      <c r="A3298" t="s">
        <v>3307</v>
      </c>
      <c r="B3298" s="6">
        <v>45767</v>
      </c>
      <c r="C3298" t="s">
        <v>10016</v>
      </c>
      <c r="D3298" t="s">
        <v>10019</v>
      </c>
      <c r="E3298">
        <v>13</v>
      </c>
      <c r="F3298">
        <f>+_xlfn.XLOOKUP(TablaVentas[[#This Row],[PRODUCTO FINANCIERO]],TablaPrecios[PRODUCTO FINANCIERO],TablaPrecios[PRECIO UNIT],0)</f>
        <v>9.9</v>
      </c>
      <c r="G3298" s="2">
        <f>+TablaVentas[[#This Row],[CANTIDAD]]*TablaVentas[[#This Row],[PRECIO UNITARIO]]</f>
        <v>128.70000000000002</v>
      </c>
      <c r="H3298" s="1">
        <f t="shared" ca="1" si="51"/>
        <v>0.19564022408997714</v>
      </c>
      <c r="I3298" s="2">
        <f ca="1">+TablaVentas[[#This Row],[VENTAL TOTAL]]-TablaVentas[[#This Row],[VENTAL TOTAL]]*TablaVentas[[#This Row],[DESCUENTO]]</f>
        <v>103.52110315961995</v>
      </c>
      <c r="J3298" s="2">
        <f ca="1">0.18*TablaVentas[[#This Row],[SUBTOTAL]]</f>
        <v>18.633798568731592</v>
      </c>
      <c r="K3298" s="2">
        <f ca="1">+TablaVentas[[#This Row],[SUBTOTAL]]+TablaVentas[[#This Row],[IGV]]</f>
        <v>122.15490172835155</v>
      </c>
    </row>
    <row r="3299" spans="1:11" x14ac:dyDescent="0.25">
      <c r="A3299" t="s">
        <v>3308</v>
      </c>
      <c r="B3299" s="6">
        <v>46196</v>
      </c>
      <c r="C3299" t="s">
        <v>10015</v>
      </c>
      <c r="D3299" t="s">
        <v>10017</v>
      </c>
      <c r="E3299">
        <v>6</v>
      </c>
      <c r="F3299">
        <f>+_xlfn.XLOOKUP(TablaVentas[[#This Row],[PRODUCTO FINANCIERO]],TablaPrecios[PRODUCTO FINANCIERO],TablaPrecios[PRECIO UNIT],0)</f>
        <v>9.9</v>
      </c>
      <c r="G3299" s="2">
        <f>+TablaVentas[[#This Row],[CANTIDAD]]*TablaVentas[[#This Row],[PRECIO UNITARIO]]</f>
        <v>59.400000000000006</v>
      </c>
      <c r="H3299" s="1">
        <f t="shared" ca="1" si="51"/>
        <v>0.11773578048226448</v>
      </c>
      <c r="I3299" s="2">
        <f ca="1">+TablaVentas[[#This Row],[VENTAL TOTAL]]-TablaVentas[[#This Row],[VENTAL TOTAL]]*TablaVentas[[#This Row],[DESCUENTO]]</f>
        <v>52.406494639353497</v>
      </c>
      <c r="J3299" s="2">
        <f ca="1">0.18*TablaVentas[[#This Row],[SUBTOTAL]]</f>
        <v>9.4331690350836297</v>
      </c>
      <c r="K3299" s="2">
        <f ca="1">+TablaVentas[[#This Row],[SUBTOTAL]]+TablaVentas[[#This Row],[IGV]]</f>
        <v>61.839663674437126</v>
      </c>
    </row>
    <row r="3300" spans="1:11" x14ac:dyDescent="0.25">
      <c r="A3300" t="s">
        <v>3309</v>
      </c>
      <c r="B3300" s="6">
        <v>45356</v>
      </c>
      <c r="C3300" t="s">
        <v>10014</v>
      </c>
      <c r="D3300" t="s">
        <v>10018</v>
      </c>
      <c r="E3300">
        <v>20</v>
      </c>
      <c r="F3300">
        <f>+_xlfn.XLOOKUP(TablaVentas[[#This Row],[PRODUCTO FINANCIERO]],TablaPrecios[PRODUCTO FINANCIERO],TablaPrecios[PRECIO UNIT],0)</f>
        <v>14.9</v>
      </c>
      <c r="G3300" s="2">
        <f>+TablaVentas[[#This Row],[CANTIDAD]]*TablaVentas[[#This Row],[PRECIO UNITARIO]]</f>
        <v>298</v>
      </c>
      <c r="H3300" s="1">
        <f t="shared" ca="1" si="51"/>
        <v>0.19107173463209734</v>
      </c>
      <c r="I3300" s="2">
        <f ca="1">+TablaVentas[[#This Row],[VENTAL TOTAL]]-TablaVentas[[#This Row],[VENTAL TOTAL]]*TablaVentas[[#This Row],[DESCUENTO]]</f>
        <v>241.06062307963498</v>
      </c>
      <c r="J3300" s="2">
        <f ca="1">0.18*TablaVentas[[#This Row],[SUBTOTAL]]</f>
        <v>43.390912154334295</v>
      </c>
      <c r="K3300" s="2">
        <f ca="1">+TablaVentas[[#This Row],[SUBTOTAL]]+TablaVentas[[#This Row],[IGV]]</f>
        <v>284.45153523396925</v>
      </c>
    </row>
    <row r="3301" spans="1:11" x14ac:dyDescent="0.25">
      <c r="A3301" t="s">
        <v>3310</v>
      </c>
      <c r="B3301" s="6">
        <v>46326</v>
      </c>
      <c r="C3301" t="s">
        <v>10016</v>
      </c>
      <c r="D3301" t="s">
        <v>10022</v>
      </c>
      <c r="E3301">
        <v>9</v>
      </c>
      <c r="F3301">
        <f>+_xlfn.XLOOKUP(TablaVentas[[#This Row],[PRODUCTO FINANCIERO]],TablaPrecios[PRODUCTO FINANCIERO],TablaPrecios[PRECIO UNIT],0)</f>
        <v>20.9</v>
      </c>
      <c r="G3301" s="2">
        <f>+TablaVentas[[#This Row],[CANTIDAD]]*TablaVentas[[#This Row],[PRECIO UNITARIO]]</f>
        <v>188.1</v>
      </c>
      <c r="H3301" s="1">
        <f t="shared" ca="1" si="51"/>
        <v>0.11058732793511877</v>
      </c>
      <c r="I3301" s="2">
        <f ca="1">+TablaVentas[[#This Row],[VENTAL TOTAL]]-TablaVentas[[#This Row],[VENTAL TOTAL]]*TablaVentas[[#This Row],[DESCUENTO]]</f>
        <v>167.29852361540415</v>
      </c>
      <c r="J3301" s="2">
        <f ca="1">0.18*TablaVentas[[#This Row],[SUBTOTAL]]</f>
        <v>30.113734250772747</v>
      </c>
      <c r="K3301" s="2">
        <f ca="1">+TablaVentas[[#This Row],[SUBTOTAL]]+TablaVentas[[#This Row],[IGV]]</f>
        <v>197.4122578661769</v>
      </c>
    </row>
    <row r="3302" spans="1:11" x14ac:dyDescent="0.25">
      <c r="A3302" t="s">
        <v>3311</v>
      </c>
      <c r="B3302" s="6">
        <v>46339</v>
      </c>
      <c r="C3302" t="s">
        <v>10011</v>
      </c>
      <c r="D3302" t="s">
        <v>10019</v>
      </c>
      <c r="E3302">
        <v>10</v>
      </c>
      <c r="F3302">
        <f>+_xlfn.XLOOKUP(TablaVentas[[#This Row],[PRODUCTO FINANCIERO]],TablaPrecios[PRODUCTO FINANCIERO],TablaPrecios[PRECIO UNIT],0)</f>
        <v>9.9</v>
      </c>
      <c r="G3302" s="2">
        <f>+TablaVentas[[#This Row],[CANTIDAD]]*TablaVentas[[#This Row],[PRECIO UNITARIO]]</f>
        <v>99</v>
      </c>
      <c r="H3302" s="1">
        <f t="shared" ca="1" si="51"/>
        <v>0.1811589520476895</v>
      </c>
      <c r="I3302" s="2">
        <f ca="1">+TablaVentas[[#This Row],[VENTAL TOTAL]]-TablaVentas[[#This Row],[VENTAL TOTAL]]*TablaVentas[[#This Row],[DESCUENTO]]</f>
        <v>81.065263747278735</v>
      </c>
      <c r="J3302" s="2">
        <f ca="1">0.18*TablaVentas[[#This Row],[SUBTOTAL]]</f>
        <v>14.591747474510171</v>
      </c>
      <c r="K3302" s="2">
        <f ca="1">+TablaVentas[[#This Row],[SUBTOTAL]]+TablaVentas[[#This Row],[IGV]]</f>
        <v>95.657011221788906</v>
      </c>
    </row>
    <row r="3303" spans="1:11" x14ac:dyDescent="0.25">
      <c r="A3303" t="s">
        <v>3312</v>
      </c>
      <c r="B3303" s="6">
        <v>45754</v>
      </c>
      <c r="C3303" t="s">
        <v>10011</v>
      </c>
      <c r="D3303" t="s">
        <v>10017</v>
      </c>
      <c r="E3303">
        <v>20</v>
      </c>
      <c r="F3303">
        <f>+_xlfn.XLOOKUP(TablaVentas[[#This Row],[PRODUCTO FINANCIERO]],TablaPrecios[PRODUCTO FINANCIERO],TablaPrecios[PRECIO UNIT],0)</f>
        <v>9.9</v>
      </c>
      <c r="G3303" s="2">
        <f>+TablaVentas[[#This Row],[CANTIDAD]]*TablaVentas[[#This Row],[PRECIO UNITARIO]]</f>
        <v>198</v>
      </c>
      <c r="H3303" s="1">
        <f t="shared" ca="1" si="51"/>
        <v>0.1157079237277089</v>
      </c>
      <c r="I3303" s="2">
        <f ca="1">+TablaVentas[[#This Row],[VENTAL TOTAL]]-TablaVentas[[#This Row],[VENTAL TOTAL]]*TablaVentas[[#This Row],[DESCUENTO]]</f>
        <v>175.08983110191363</v>
      </c>
      <c r="J3303" s="2">
        <f ca="1">0.18*TablaVentas[[#This Row],[SUBTOTAL]]</f>
        <v>31.516169598344451</v>
      </c>
      <c r="K3303" s="2">
        <f ca="1">+TablaVentas[[#This Row],[SUBTOTAL]]+TablaVentas[[#This Row],[IGV]]</f>
        <v>206.60600070025808</v>
      </c>
    </row>
    <row r="3304" spans="1:11" x14ac:dyDescent="0.25">
      <c r="A3304" t="s">
        <v>3313</v>
      </c>
      <c r="B3304" s="6">
        <v>45654</v>
      </c>
      <c r="C3304" t="s">
        <v>10014</v>
      </c>
      <c r="D3304" t="s">
        <v>10017</v>
      </c>
      <c r="E3304">
        <v>15</v>
      </c>
      <c r="F3304">
        <f>+_xlfn.XLOOKUP(TablaVentas[[#This Row],[PRODUCTO FINANCIERO]],TablaPrecios[PRODUCTO FINANCIERO],TablaPrecios[PRECIO UNIT],0)</f>
        <v>9.9</v>
      </c>
      <c r="G3304" s="2">
        <f>+TablaVentas[[#This Row],[CANTIDAD]]*TablaVentas[[#This Row],[PRECIO UNITARIO]]</f>
        <v>148.5</v>
      </c>
      <c r="H3304" s="1">
        <f t="shared" ca="1" si="51"/>
        <v>0.14513746346573164</v>
      </c>
      <c r="I3304" s="2">
        <f ca="1">+TablaVentas[[#This Row],[VENTAL TOTAL]]-TablaVentas[[#This Row],[VENTAL TOTAL]]*TablaVentas[[#This Row],[DESCUENTO]]</f>
        <v>126.94708667533885</v>
      </c>
      <c r="J3304" s="2">
        <f ca="1">0.18*TablaVentas[[#This Row],[SUBTOTAL]]</f>
        <v>22.850475601560994</v>
      </c>
      <c r="K3304" s="2">
        <f ca="1">+TablaVentas[[#This Row],[SUBTOTAL]]+TablaVentas[[#This Row],[IGV]]</f>
        <v>149.79756227689984</v>
      </c>
    </row>
    <row r="3305" spans="1:11" x14ac:dyDescent="0.25">
      <c r="A3305" t="s">
        <v>3314</v>
      </c>
      <c r="B3305" s="6">
        <v>46334</v>
      </c>
      <c r="C3305" t="s">
        <v>10013</v>
      </c>
      <c r="D3305" t="s">
        <v>10020</v>
      </c>
      <c r="E3305">
        <v>5</v>
      </c>
      <c r="F3305">
        <f>+_xlfn.XLOOKUP(TablaVentas[[#This Row],[PRODUCTO FINANCIERO]],TablaPrecios[PRODUCTO FINANCIERO],TablaPrecios[PRECIO UNIT],0)</f>
        <v>14.9</v>
      </c>
      <c r="G3305" s="2">
        <f>+TablaVentas[[#This Row],[CANTIDAD]]*TablaVentas[[#This Row],[PRECIO UNITARIO]]</f>
        <v>74.5</v>
      </c>
      <c r="H3305" s="1">
        <f t="shared" ca="1" si="51"/>
        <v>0.12983760587797999</v>
      </c>
      <c r="I3305" s="2">
        <f ca="1">+TablaVentas[[#This Row],[VENTAL TOTAL]]-TablaVentas[[#This Row],[VENTAL TOTAL]]*TablaVentas[[#This Row],[DESCUENTO]]</f>
        <v>64.827098362090496</v>
      </c>
      <c r="J3305" s="2">
        <f ca="1">0.18*TablaVentas[[#This Row],[SUBTOTAL]]</f>
        <v>11.668877705176289</v>
      </c>
      <c r="K3305" s="2">
        <f ca="1">+TablaVentas[[#This Row],[SUBTOTAL]]+TablaVentas[[#This Row],[IGV]]</f>
        <v>76.495976067266781</v>
      </c>
    </row>
    <row r="3306" spans="1:11" x14ac:dyDescent="0.25">
      <c r="A3306" t="s">
        <v>3315</v>
      </c>
      <c r="B3306" s="6">
        <v>45599</v>
      </c>
      <c r="C3306" t="s">
        <v>10011</v>
      </c>
      <c r="D3306" t="s">
        <v>10017</v>
      </c>
      <c r="E3306">
        <v>4</v>
      </c>
      <c r="F3306">
        <f>+_xlfn.XLOOKUP(TablaVentas[[#This Row],[PRODUCTO FINANCIERO]],TablaPrecios[PRODUCTO FINANCIERO],TablaPrecios[PRECIO UNIT],0)</f>
        <v>9.9</v>
      </c>
      <c r="G3306" s="2">
        <f>+TablaVentas[[#This Row],[CANTIDAD]]*TablaVentas[[#This Row],[PRECIO UNITARIO]]</f>
        <v>39.6</v>
      </c>
      <c r="H3306" s="1">
        <f t="shared" ca="1" si="51"/>
        <v>0.15533546873782725</v>
      </c>
      <c r="I3306" s="2">
        <f ca="1">+TablaVentas[[#This Row],[VENTAL TOTAL]]-TablaVentas[[#This Row],[VENTAL TOTAL]]*TablaVentas[[#This Row],[DESCUENTO]]</f>
        <v>33.448715437982045</v>
      </c>
      <c r="J3306" s="2">
        <f ca="1">0.18*TablaVentas[[#This Row],[SUBTOTAL]]</f>
        <v>6.0207687788367679</v>
      </c>
      <c r="K3306" s="2">
        <f ca="1">+TablaVentas[[#This Row],[SUBTOTAL]]+TablaVentas[[#This Row],[IGV]]</f>
        <v>39.469484216818813</v>
      </c>
    </row>
    <row r="3307" spans="1:11" x14ac:dyDescent="0.25">
      <c r="A3307" t="s">
        <v>3316</v>
      </c>
      <c r="B3307" s="6">
        <v>45550</v>
      </c>
      <c r="C3307" t="s">
        <v>10014</v>
      </c>
      <c r="D3307" t="s">
        <v>10018</v>
      </c>
      <c r="E3307">
        <v>16</v>
      </c>
      <c r="F3307">
        <f>+_xlfn.XLOOKUP(TablaVentas[[#This Row],[PRODUCTO FINANCIERO]],TablaPrecios[PRODUCTO FINANCIERO],TablaPrecios[PRECIO UNIT],0)</f>
        <v>14.9</v>
      </c>
      <c r="G3307" s="2">
        <f>+TablaVentas[[#This Row],[CANTIDAD]]*TablaVentas[[#This Row],[PRECIO UNITARIO]]</f>
        <v>238.4</v>
      </c>
      <c r="H3307" s="1">
        <f t="shared" ca="1" si="51"/>
        <v>0.17591076138659381</v>
      </c>
      <c r="I3307" s="2">
        <f ca="1">+TablaVentas[[#This Row],[VENTAL TOTAL]]-TablaVentas[[#This Row],[VENTAL TOTAL]]*TablaVentas[[#This Row],[DESCUENTO]]</f>
        <v>196.46287448543603</v>
      </c>
      <c r="J3307" s="2">
        <f ca="1">0.18*TablaVentas[[#This Row],[SUBTOTAL]]</f>
        <v>35.363317407378482</v>
      </c>
      <c r="K3307" s="2">
        <f ca="1">+TablaVentas[[#This Row],[SUBTOTAL]]+TablaVentas[[#This Row],[IGV]]</f>
        <v>231.82619189281451</v>
      </c>
    </row>
    <row r="3308" spans="1:11" x14ac:dyDescent="0.25">
      <c r="A3308" t="s">
        <v>3317</v>
      </c>
      <c r="B3308" s="6">
        <v>45976</v>
      </c>
      <c r="C3308" t="s">
        <v>10011</v>
      </c>
      <c r="D3308" t="s">
        <v>10017</v>
      </c>
      <c r="E3308">
        <v>20</v>
      </c>
      <c r="F3308">
        <f>+_xlfn.XLOOKUP(TablaVentas[[#This Row],[PRODUCTO FINANCIERO]],TablaPrecios[PRODUCTO FINANCIERO],TablaPrecios[PRECIO UNIT],0)</f>
        <v>9.9</v>
      </c>
      <c r="G3308" s="2">
        <f>+TablaVentas[[#This Row],[CANTIDAD]]*TablaVentas[[#This Row],[PRECIO UNITARIO]]</f>
        <v>198</v>
      </c>
      <c r="H3308" s="1">
        <f t="shared" ca="1" si="51"/>
        <v>0.10829359937951549</v>
      </c>
      <c r="I3308" s="2">
        <f ca="1">+TablaVentas[[#This Row],[VENTAL TOTAL]]-TablaVentas[[#This Row],[VENTAL TOTAL]]*TablaVentas[[#This Row],[DESCUENTO]]</f>
        <v>176.55786732285594</v>
      </c>
      <c r="J3308" s="2">
        <f ca="1">0.18*TablaVentas[[#This Row],[SUBTOTAL]]</f>
        <v>31.780416118114069</v>
      </c>
      <c r="K3308" s="2">
        <f ca="1">+TablaVentas[[#This Row],[SUBTOTAL]]+TablaVentas[[#This Row],[IGV]]</f>
        <v>208.33828344097</v>
      </c>
    </row>
    <row r="3309" spans="1:11" x14ac:dyDescent="0.25">
      <c r="A3309" t="s">
        <v>3318</v>
      </c>
      <c r="B3309" s="6">
        <v>45795</v>
      </c>
      <c r="C3309" t="s">
        <v>10016</v>
      </c>
      <c r="D3309" t="s">
        <v>10017</v>
      </c>
      <c r="E3309">
        <v>14</v>
      </c>
      <c r="F3309">
        <f>+_xlfn.XLOOKUP(TablaVentas[[#This Row],[PRODUCTO FINANCIERO]],TablaPrecios[PRODUCTO FINANCIERO],TablaPrecios[PRECIO UNIT],0)</f>
        <v>9.9</v>
      </c>
      <c r="G3309" s="2">
        <f>+TablaVentas[[#This Row],[CANTIDAD]]*TablaVentas[[#This Row],[PRECIO UNITARIO]]</f>
        <v>138.6</v>
      </c>
      <c r="H3309" s="1">
        <f t="shared" ca="1" si="51"/>
        <v>0.18058836595024022</v>
      </c>
      <c r="I3309" s="2">
        <f ca="1">+TablaVentas[[#This Row],[VENTAL TOTAL]]-TablaVentas[[#This Row],[VENTAL TOTAL]]*TablaVentas[[#This Row],[DESCUENTO]]</f>
        <v>113.5704524792967</v>
      </c>
      <c r="J3309" s="2">
        <f ca="1">0.18*TablaVentas[[#This Row],[SUBTOTAL]]</f>
        <v>20.442681446273408</v>
      </c>
      <c r="K3309" s="2">
        <f ca="1">+TablaVentas[[#This Row],[SUBTOTAL]]+TablaVentas[[#This Row],[IGV]]</f>
        <v>134.01313392557012</v>
      </c>
    </row>
    <row r="3310" spans="1:11" x14ac:dyDescent="0.25">
      <c r="A3310" t="s">
        <v>3319</v>
      </c>
      <c r="B3310" s="6">
        <v>45945</v>
      </c>
      <c r="C3310" t="s">
        <v>10013</v>
      </c>
      <c r="D3310" t="s">
        <v>10020</v>
      </c>
      <c r="E3310">
        <v>15</v>
      </c>
      <c r="F3310">
        <f>+_xlfn.XLOOKUP(TablaVentas[[#This Row],[PRODUCTO FINANCIERO]],TablaPrecios[PRODUCTO FINANCIERO],TablaPrecios[PRECIO UNIT],0)</f>
        <v>14.9</v>
      </c>
      <c r="G3310" s="2">
        <f>+TablaVentas[[#This Row],[CANTIDAD]]*TablaVentas[[#This Row],[PRECIO UNITARIO]]</f>
        <v>223.5</v>
      </c>
      <c r="H3310" s="1">
        <f t="shared" ca="1" si="51"/>
        <v>0.19310026172605743</v>
      </c>
      <c r="I3310" s="2">
        <f ca="1">+TablaVentas[[#This Row],[VENTAL TOTAL]]-TablaVentas[[#This Row],[VENTAL TOTAL]]*TablaVentas[[#This Row],[DESCUENTO]]</f>
        <v>180.34209150422618</v>
      </c>
      <c r="J3310" s="2">
        <f ca="1">0.18*TablaVentas[[#This Row],[SUBTOTAL]]</f>
        <v>32.461576470760711</v>
      </c>
      <c r="K3310" s="2">
        <f ca="1">+TablaVentas[[#This Row],[SUBTOTAL]]+TablaVentas[[#This Row],[IGV]]</f>
        <v>212.80366797498689</v>
      </c>
    </row>
    <row r="3311" spans="1:11" x14ac:dyDescent="0.25">
      <c r="A3311" t="s">
        <v>3320</v>
      </c>
      <c r="B3311" s="6">
        <v>45756</v>
      </c>
      <c r="C3311" t="s">
        <v>10012</v>
      </c>
      <c r="D3311" t="s">
        <v>10020</v>
      </c>
      <c r="E3311">
        <v>8</v>
      </c>
      <c r="F3311">
        <f>+_xlfn.XLOOKUP(TablaVentas[[#This Row],[PRODUCTO FINANCIERO]],TablaPrecios[PRODUCTO FINANCIERO],TablaPrecios[PRECIO UNIT],0)</f>
        <v>14.9</v>
      </c>
      <c r="G3311" s="2">
        <f>+TablaVentas[[#This Row],[CANTIDAD]]*TablaVentas[[#This Row],[PRECIO UNITARIO]]</f>
        <v>119.2</v>
      </c>
      <c r="H3311" s="1">
        <f t="shared" ca="1" si="51"/>
        <v>0.13153642042516819</v>
      </c>
      <c r="I3311" s="2">
        <f ca="1">+TablaVentas[[#This Row],[VENTAL TOTAL]]-TablaVentas[[#This Row],[VENTAL TOTAL]]*TablaVentas[[#This Row],[DESCUENTO]]</f>
        <v>103.52085868531995</v>
      </c>
      <c r="J3311" s="2">
        <f ca="1">0.18*TablaVentas[[#This Row],[SUBTOTAL]]</f>
        <v>18.633754563357591</v>
      </c>
      <c r="K3311" s="2">
        <f ca="1">+TablaVentas[[#This Row],[SUBTOTAL]]+TablaVentas[[#This Row],[IGV]]</f>
        <v>122.15461324867755</v>
      </c>
    </row>
    <row r="3312" spans="1:11" x14ac:dyDescent="0.25">
      <c r="A3312" t="s">
        <v>3321</v>
      </c>
      <c r="B3312" s="6">
        <v>46234</v>
      </c>
      <c r="C3312" t="s">
        <v>10013</v>
      </c>
      <c r="D3312" t="s">
        <v>10020</v>
      </c>
      <c r="E3312">
        <v>3</v>
      </c>
      <c r="F3312">
        <f>+_xlfn.XLOOKUP(TablaVentas[[#This Row],[PRODUCTO FINANCIERO]],TablaPrecios[PRODUCTO FINANCIERO],TablaPrecios[PRECIO UNIT],0)</f>
        <v>14.9</v>
      </c>
      <c r="G3312" s="2">
        <f>+TablaVentas[[#This Row],[CANTIDAD]]*TablaVentas[[#This Row],[PRECIO UNITARIO]]</f>
        <v>44.7</v>
      </c>
      <c r="H3312" s="1">
        <f t="shared" ca="1" si="51"/>
        <v>0.12595241176559421</v>
      </c>
      <c r="I3312" s="2">
        <f ca="1">+TablaVentas[[#This Row],[VENTAL TOTAL]]-TablaVentas[[#This Row],[VENTAL TOTAL]]*TablaVentas[[#This Row],[DESCUENTO]]</f>
        <v>39.069927194077941</v>
      </c>
      <c r="J3312" s="2">
        <f ca="1">0.18*TablaVentas[[#This Row],[SUBTOTAL]]</f>
        <v>7.0325868949340293</v>
      </c>
      <c r="K3312" s="2">
        <f ca="1">+TablaVentas[[#This Row],[SUBTOTAL]]+TablaVentas[[#This Row],[IGV]]</f>
        <v>46.102514089011969</v>
      </c>
    </row>
    <row r="3313" spans="1:11" x14ac:dyDescent="0.25">
      <c r="A3313" t="s">
        <v>3322</v>
      </c>
      <c r="B3313" s="6">
        <v>45895</v>
      </c>
      <c r="C3313" t="s">
        <v>10011</v>
      </c>
      <c r="D3313" t="s">
        <v>10022</v>
      </c>
      <c r="E3313">
        <v>8</v>
      </c>
      <c r="F3313">
        <f>+_xlfn.XLOOKUP(TablaVentas[[#This Row],[PRODUCTO FINANCIERO]],TablaPrecios[PRODUCTO FINANCIERO],TablaPrecios[PRECIO UNIT],0)</f>
        <v>20.9</v>
      </c>
      <c r="G3313" s="2">
        <f>+TablaVentas[[#This Row],[CANTIDAD]]*TablaVentas[[#This Row],[PRECIO UNITARIO]]</f>
        <v>167.2</v>
      </c>
      <c r="H3313" s="1">
        <f t="shared" ca="1" si="51"/>
        <v>0.19216229518835407</v>
      </c>
      <c r="I3313" s="2">
        <f ca="1">+TablaVentas[[#This Row],[VENTAL TOTAL]]-TablaVentas[[#This Row],[VENTAL TOTAL]]*TablaVentas[[#This Row],[DESCUENTO]]</f>
        <v>135.07046424450721</v>
      </c>
      <c r="J3313" s="2">
        <f ca="1">0.18*TablaVentas[[#This Row],[SUBTOTAL]]</f>
        <v>24.312683564011298</v>
      </c>
      <c r="K3313" s="2">
        <f ca="1">+TablaVentas[[#This Row],[SUBTOTAL]]+TablaVentas[[#This Row],[IGV]]</f>
        <v>159.38314780851852</v>
      </c>
    </row>
    <row r="3314" spans="1:11" x14ac:dyDescent="0.25">
      <c r="A3314" t="s">
        <v>3323</v>
      </c>
      <c r="B3314" s="6">
        <v>45415</v>
      </c>
      <c r="C3314" t="s">
        <v>10016</v>
      </c>
      <c r="D3314" t="s">
        <v>10022</v>
      </c>
      <c r="E3314">
        <v>5</v>
      </c>
      <c r="F3314">
        <f>+_xlfn.XLOOKUP(TablaVentas[[#This Row],[PRODUCTO FINANCIERO]],TablaPrecios[PRODUCTO FINANCIERO],TablaPrecios[PRECIO UNIT],0)</f>
        <v>20.9</v>
      </c>
      <c r="G3314" s="2">
        <f>+TablaVentas[[#This Row],[CANTIDAD]]*TablaVentas[[#This Row],[PRECIO UNITARIO]]</f>
        <v>104.5</v>
      </c>
      <c r="H3314" s="1">
        <f t="shared" ca="1" si="51"/>
        <v>0.11307654220422229</v>
      </c>
      <c r="I3314" s="2">
        <f ca="1">+TablaVentas[[#This Row],[VENTAL TOTAL]]-TablaVentas[[#This Row],[VENTAL TOTAL]]*TablaVentas[[#This Row],[DESCUENTO]]</f>
        <v>92.683501339658775</v>
      </c>
      <c r="J3314" s="2">
        <f ca="1">0.18*TablaVentas[[#This Row],[SUBTOTAL]]</f>
        <v>16.683030241138578</v>
      </c>
      <c r="K3314" s="2">
        <f ca="1">+TablaVentas[[#This Row],[SUBTOTAL]]+TablaVentas[[#This Row],[IGV]]</f>
        <v>109.36653158079736</v>
      </c>
    </row>
    <row r="3315" spans="1:11" x14ac:dyDescent="0.25">
      <c r="A3315" t="s">
        <v>3324</v>
      </c>
      <c r="B3315" s="6">
        <v>45946</v>
      </c>
      <c r="C3315" t="s">
        <v>10014</v>
      </c>
      <c r="D3315" t="s">
        <v>10019</v>
      </c>
      <c r="E3315">
        <v>16</v>
      </c>
      <c r="F3315">
        <f>+_xlfn.XLOOKUP(TablaVentas[[#This Row],[PRODUCTO FINANCIERO]],TablaPrecios[PRODUCTO FINANCIERO],TablaPrecios[PRECIO UNIT],0)</f>
        <v>9.9</v>
      </c>
      <c r="G3315" s="2">
        <f>+TablaVentas[[#This Row],[CANTIDAD]]*TablaVentas[[#This Row],[PRECIO UNITARIO]]</f>
        <v>158.4</v>
      </c>
      <c r="H3315" s="1">
        <f t="shared" ca="1" si="51"/>
        <v>0.13781134298721165</v>
      </c>
      <c r="I3315" s="2">
        <f ca="1">+TablaVentas[[#This Row],[VENTAL TOTAL]]-TablaVentas[[#This Row],[VENTAL TOTAL]]*TablaVentas[[#This Row],[DESCUENTO]]</f>
        <v>136.57068327082567</v>
      </c>
      <c r="J3315" s="2">
        <f ca="1">0.18*TablaVentas[[#This Row],[SUBTOTAL]]</f>
        <v>24.582722988748621</v>
      </c>
      <c r="K3315" s="2">
        <f ca="1">+TablaVentas[[#This Row],[SUBTOTAL]]+TablaVentas[[#This Row],[IGV]]</f>
        <v>161.1534062595743</v>
      </c>
    </row>
    <row r="3316" spans="1:11" x14ac:dyDescent="0.25">
      <c r="A3316" t="s">
        <v>3325</v>
      </c>
      <c r="B3316" s="6">
        <v>45592</v>
      </c>
      <c r="C3316" t="s">
        <v>10013</v>
      </c>
      <c r="D3316" t="s">
        <v>10019</v>
      </c>
      <c r="E3316">
        <v>20</v>
      </c>
      <c r="F3316">
        <f>+_xlfn.XLOOKUP(TablaVentas[[#This Row],[PRODUCTO FINANCIERO]],TablaPrecios[PRODUCTO FINANCIERO],TablaPrecios[PRECIO UNIT],0)</f>
        <v>9.9</v>
      </c>
      <c r="G3316" s="2">
        <f>+TablaVentas[[#This Row],[CANTIDAD]]*TablaVentas[[#This Row],[PRECIO UNITARIO]]</f>
        <v>198</v>
      </c>
      <c r="H3316" s="1">
        <f t="shared" ca="1" si="51"/>
        <v>0.14693512752257015</v>
      </c>
      <c r="I3316" s="2">
        <f ca="1">+TablaVentas[[#This Row],[VENTAL TOTAL]]-TablaVentas[[#This Row],[VENTAL TOTAL]]*TablaVentas[[#This Row],[DESCUENTO]]</f>
        <v>168.90684475053112</v>
      </c>
      <c r="J3316" s="2">
        <f ca="1">0.18*TablaVentas[[#This Row],[SUBTOTAL]]</f>
        <v>30.4032320550956</v>
      </c>
      <c r="K3316" s="2">
        <f ca="1">+TablaVentas[[#This Row],[SUBTOTAL]]+TablaVentas[[#This Row],[IGV]]</f>
        <v>199.31007680562672</v>
      </c>
    </row>
    <row r="3317" spans="1:11" x14ac:dyDescent="0.25">
      <c r="A3317" t="s">
        <v>3326</v>
      </c>
      <c r="B3317" s="6">
        <v>46002</v>
      </c>
      <c r="C3317" t="s">
        <v>10013</v>
      </c>
      <c r="D3317" t="s">
        <v>10019</v>
      </c>
      <c r="E3317">
        <v>5</v>
      </c>
      <c r="F3317">
        <f>+_xlfn.XLOOKUP(TablaVentas[[#This Row],[PRODUCTO FINANCIERO]],TablaPrecios[PRODUCTO FINANCIERO],TablaPrecios[PRECIO UNIT],0)</f>
        <v>9.9</v>
      </c>
      <c r="G3317" s="2">
        <f>+TablaVentas[[#This Row],[CANTIDAD]]*TablaVentas[[#This Row],[PRECIO UNITARIO]]</f>
        <v>49.5</v>
      </c>
      <c r="H3317" s="1">
        <f t="shared" ca="1" si="51"/>
        <v>0.10349776156776615</v>
      </c>
      <c r="I3317" s="2">
        <f ca="1">+TablaVentas[[#This Row],[VENTAL TOTAL]]-TablaVentas[[#This Row],[VENTAL TOTAL]]*TablaVentas[[#This Row],[DESCUENTO]]</f>
        <v>44.376860802395576</v>
      </c>
      <c r="J3317" s="2">
        <f ca="1">0.18*TablaVentas[[#This Row],[SUBTOTAL]]</f>
        <v>7.9878349444312038</v>
      </c>
      <c r="K3317" s="2">
        <f ca="1">+TablaVentas[[#This Row],[SUBTOTAL]]+TablaVentas[[#This Row],[IGV]]</f>
        <v>52.364695746826783</v>
      </c>
    </row>
    <row r="3318" spans="1:11" x14ac:dyDescent="0.25">
      <c r="A3318" t="s">
        <v>3327</v>
      </c>
      <c r="B3318" s="6">
        <v>45435</v>
      </c>
      <c r="C3318" t="s">
        <v>10011</v>
      </c>
      <c r="D3318" t="s">
        <v>10019</v>
      </c>
      <c r="E3318">
        <v>15</v>
      </c>
      <c r="F3318">
        <f>+_xlfn.XLOOKUP(TablaVentas[[#This Row],[PRODUCTO FINANCIERO]],TablaPrecios[PRODUCTO FINANCIERO],TablaPrecios[PRECIO UNIT],0)</f>
        <v>9.9</v>
      </c>
      <c r="G3318" s="2">
        <f>+TablaVentas[[#This Row],[CANTIDAD]]*TablaVentas[[#This Row],[PRECIO UNITARIO]]</f>
        <v>148.5</v>
      </c>
      <c r="H3318" s="1">
        <f t="shared" ca="1" si="51"/>
        <v>0.11398139577591793</v>
      </c>
      <c r="I3318" s="2">
        <f ca="1">+TablaVentas[[#This Row],[VENTAL TOTAL]]-TablaVentas[[#This Row],[VENTAL TOTAL]]*TablaVentas[[#This Row],[DESCUENTO]]</f>
        <v>131.57376272727618</v>
      </c>
      <c r="J3318" s="2">
        <f ca="1">0.18*TablaVentas[[#This Row],[SUBTOTAL]]</f>
        <v>23.683277290909711</v>
      </c>
      <c r="K3318" s="2">
        <f ca="1">+TablaVentas[[#This Row],[SUBTOTAL]]+TablaVentas[[#This Row],[IGV]]</f>
        <v>155.25704001818588</v>
      </c>
    </row>
    <row r="3319" spans="1:11" x14ac:dyDescent="0.25">
      <c r="A3319" t="s">
        <v>3328</v>
      </c>
      <c r="B3319" s="6">
        <v>45388</v>
      </c>
      <c r="C3319" t="s">
        <v>10016</v>
      </c>
      <c r="D3319" t="s">
        <v>10018</v>
      </c>
      <c r="E3319">
        <v>18</v>
      </c>
      <c r="F3319">
        <f>+_xlfn.XLOOKUP(TablaVentas[[#This Row],[PRODUCTO FINANCIERO]],TablaPrecios[PRODUCTO FINANCIERO],TablaPrecios[PRECIO UNIT],0)</f>
        <v>14.9</v>
      </c>
      <c r="G3319" s="2">
        <f>+TablaVentas[[#This Row],[CANTIDAD]]*TablaVentas[[#This Row],[PRECIO UNITARIO]]</f>
        <v>268.2</v>
      </c>
      <c r="H3319" s="1">
        <f t="shared" ca="1" si="51"/>
        <v>0.12734595419409253</v>
      </c>
      <c r="I3319" s="2">
        <f ca="1">+TablaVentas[[#This Row],[VENTAL TOTAL]]-TablaVentas[[#This Row],[VENTAL TOTAL]]*TablaVentas[[#This Row],[DESCUENTO]]</f>
        <v>234.04581508514437</v>
      </c>
      <c r="J3319" s="2">
        <f ca="1">0.18*TablaVentas[[#This Row],[SUBTOTAL]]</f>
        <v>42.128246715325986</v>
      </c>
      <c r="K3319" s="2">
        <f ca="1">+TablaVentas[[#This Row],[SUBTOTAL]]+TablaVentas[[#This Row],[IGV]]</f>
        <v>276.17406180047033</v>
      </c>
    </row>
    <row r="3320" spans="1:11" x14ac:dyDescent="0.25">
      <c r="A3320" t="s">
        <v>3329</v>
      </c>
      <c r="B3320" s="6">
        <v>45353</v>
      </c>
      <c r="C3320" t="s">
        <v>10011</v>
      </c>
      <c r="D3320" t="s">
        <v>10017</v>
      </c>
      <c r="E3320">
        <v>5</v>
      </c>
      <c r="F3320">
        <f>+_xlfn.XLOOKUP(TablaVentas[[#This Row],[PRODUCTO FINANCIERO]],TablaPrecios[PRODUCTO FINANCIERO],TablaPrecios[PRECIO UNIT],0)</f>
        <v>9.9</v>
      </c>
      <c r="G3320" s="2">
        <f>+TablaVentas[[#This Row],[CANTIDAD]]*TablaVentas[[#This Row],[PRECIO UNITARIO]]</f>
        <v>49.5</v>
      </c>
      <c r="H3320" s="1">
        <f t="shared" ca="1" si="51"/>
        <v>0.1246324879834612</v>
      </c>
      <c r="I3320" s="2">
        <f ca="1">+TablaVentas[[#This Row],[VENTAL TOTAL]]-TablaVentas[[#This Row],[VENTAL TOTAL]]*TablaVentas[[#This Row],[DESCUENTO]]</f>
        <v>43.330691844818674</v>
      </c>
      <c r="J3320" s="2">
        <f ca="1">0.18*TablaVentas[[#This Row],[SUBTOTAL]]</f>
        <v>7.7995245320673607</v>
      </c>
      <c r="K3320" s="2">
        <f ca="1">+TablaVentas[[#This Row],[SUBTOTAL]]+TablaVentas[[#This Row],[IGV]]</f>
        <v>51.130216376886032</v>
      </c>
    </row>
    <row r="3321" spans="1:11" x14ac:dyDescent="0.25">
      <c r="A3321" t="s">
        <v>3330</v>
      </c>
      <c r="B3321" s="6">
        <v>45300</v>
      </c>
      <c r="C3321" t="s">
        <v>10014</v>
      </c>
      <c r="D3321" t="s">
        <v>10017</v>
      </c>
      <c r="E3321">
        <v>12</v>
      </c>
      <c r="F3321">
        <f>+_xlfn.XLOOKUP(TablaVentas[[#This Row],[PRODUCTO FINANCIERO]],TablaPrecios[PRODUCTO FINANCIERO],TablaPrecios[PRECIO UNIT],0)</f>
        <v>9.9</v>
      </c>
      <c r="G3321" s="2">
        <f>+TablaVentas[[#This Row],[CANTIDAD]]*TablaVentas[[#This Row],[PRECIO UNITARIO]]</f>
        <v>118.80000000000001</v>
      </c>
      <c r="H3321" s="1">
        <f t="shared" ca="1" si="51"/>
        <v>0.11768736482608812</v>
      </c>
      <c r="I3321" s="2">
        <f ca="1">+TablaVentas[[#This Row],[VENTAL TOTAL]]-TablaVentas[[#This Row],[VENTAL TOTAL]]*TablaVentas[[#This Row],[DESCUENTO]]</f>
        <v>104.81874105866075</v>
      </c>
      <c r="J3321" s="2">
        <f ca="1">0.18*TablaVentas[[#This Row],[SUBTOTAL]]</f>
        <v>18.867373390558935</v>
      </c>
      <c r="K3321" s="2">
        <f ca="1">+TablaVentas[[#This Row],[SUBTOTAL]]+TablaVentas[[#This Row],[IGV]]</f>
        <v>123.68611444921969</v>
      </c>
    </row>
    <row r="3322" spans="1:11" x14ac:dyDescent="0.25">
      <c r="A3322" t="s">
        <v>3331</v>
      </c>
      <c r="B3322" s="6">
        <v>46163</v>
      </c>
      <c r="C3322" t="s">
        <v>10016</v>
      </c>
      <c r="D3322" t="s">
        <v>10017</v>
      </c>
      <c r="E3322">
        <v>14</v>
      </c>
      <c r="F3322">
        <f>+_xlfn.XLOOKUP(TablaVentas[[#This Row],[PRODUCTO FINANCIERO]],TablaPrecios[PRODUCTO FINANCIERO],TablaPrecios[PRECIO UNIT],0)</f>
        <v>9.9</v>
      </c>
      <c r="G3322" s="2">
        <f>+TablaVentas[[#This Row],[CANTIDAD]]*TablaVentas[[#This Row],[PRECIO UNITARIO]]</f>
        <v>138.6</v>
      </c>
      <c r="H3322" s="1">
        <f t="shared" ca="1" si="51"/>
        <v>0.18674801895541704</v>
      </c>
      <c r="I3322" s="2">
        <f ca="1">+TablaVentas[[#This Row],[VENTAL TOTAL]]-TablaVentas[[#This Row],[VENTAL TOTAL]]*TablaVentas[[#This Row],[DESCUENTO]]</f>
        <v>112.71672457277919</v>
      </c>
      <c r="J3322" s="2">
        <f ca="1">0.18*TablaVentas[[#This Row],[SUBTOTAL]]</f>
        <v>20.289010423100251</v>
      </c>
      <c r="K3322" s="2">
        <f ca="1">+TablaVentas[[#This Row],[SUBTOTAL]]+TablaVentas[[#This Row],[IGV]]</f>
        <v>133.00573499587944</v>
      </c>
    </row>
    <row r="3323" spans="1:11" x14ac:dyDescent="0.25">
      <c r="A3323" t="s">
        <v>3332</v>
      </c>
      <c r="B3323" s="6">
        <v>45364</v>
      </c>
      <c r="C3323" t="s">
        <v>10011</v>
      </c>
      <c r="D3323" t="s">
        <v>10022</v>
      </c>
      <c r="E3323">
        <v>10</v>
      </c>
      <c r="F3323">
        <f>+_xlfn.XLOOKUP(TablaVentas[[#This Row],[PRODUCTO FINANCIERO]],TablaPrecios[PRODUCTO FINANCIERO],TablaPrecios[PRECIO UNIT],0)</f>
        <v>20.9</v>
      </c>
      <c r="G3323" s="2">
        <f>+TablaVentas[[#This Row],[CANTIDAD]]*TablaVentas[[#This Row],[PRECIO UNITARIO]]</f>
        <v>209</v>
      </c>
      <c r="H3323" s="1">
        <f t="shared" ca="1" si="51"/>
        <v>0.12907064894682097</v>
      </c>
      <c r="I3323" s="2">
        <f ca="1">+TablaVentas[[#This Row],[VENTAL TOTAL]]-TablaVentas[[#This Row],[VENTAL TOTAL]]*TablaVentas[[#This Row],[DESCUENTO]]</f>
        <v>182.02423437011441</v>
      </c>
      <c r="J3323" s="2">
        <f ca="1">0.18*TablaVentas[[#This Row],[SUBTOTAL]]</f>
        <v>32.764362186620595</v>
      </c>
      <c r="K3323" s="2">
        <f ca="1">+TablaVentas[[#This Row],[SUBTOTAL]]+TablaVentas[[#This Row],[IGV]]</f>
        <v>214.788596556735</v>
      </c>
    </row>
    <row r="3324" spans="1:11" x14ac:dyDescent="0.25">
      <c r="A3324" t="s">
        <v>3333</v>
      </c>
      <c r="B3324" s="6">
        <v>45947</v>
      </c>
      <c r="C3324" t="s">
        <v>10012</v>
      </c>
      <c r="D3324" t="s">
        <v>10017</v>
      </c>
      <c r="E3324">
        <v>9</v>
      </c>
      <c r="F3324">
        <f>+_xlfn.XLOOKUP(TablaVentas[[#This Row],[PRODUCTO FINANCIERO]],TablaPrecios[PRODUCTO FINANCIERO],TablaPrecios[PRECIO UNIT],0)</f>
        <v>9.9</v>
      </c>
      <c r="G3324" s="2">
        <f>+TablaVentas[[#This Row],[CANTIDAD]]*TablaVentas[[#This Row],[PRECIO UNITARIO]]</f>
        <v>89.100000000000009</v>
      </c>
      <c r="H3324" s="1">
        <f t="shared" ca="1" si="51"/>
        <v>0.14436804857237298</v>
      </c>
      <c r="I3324" s="2">
        <f ca="1">+TablaVentas[[#This Row],[VENTAL TOTAL]]-TablaVentas[[#This Row],[VENTAL TOTAL]]*TablaVentas[[#This Row],[DESCUENTO]]</f>
        <v>76.236806872201569</v>
      </c>
      <c r="J3324" s="2">
        <f ca="1">0.18*TablaVentas[[#This Row],[SUBTOTAL]]</f>
        <v>13.722625236996281</v>
      </c>
      <c r="K3324" s="2">
        <f ca="1">+TablaVentas[[#This Row],[SUBTOTAL]]+TablaVentas[[#This Row],[IGV]]</f>
        <v>89.959432109197849</v>
      </c>
    </row>
    <row r="3325" spans="1:11" x14ac:dyDescent="0.25">
      <c r="A3325" t="s">
        <v>3334</v>
      </c>
      <c r="B3325" s="6">
        <v>45901</v>
      </c>
      <c r="C3325" t="s">
        <v>10011</v>
      </c>
      <c r="D3325" t="s">
        <v>10018</v>
      </c>
      <c r="E3325">
        <v>5</v>
      </c>
      <c r="F3325">
        <f>+_xlfn.XLOOKUP(TablaVentas[[#This Row],[PRODUCTO FINANCIERO]],TablaPrecios[PRODUCTO FINANCIERO],TablaPrecios[PRECIO UNIT],0)</f>
        <v>14.9</v>
      </c>
      <c r="G3325" s="2">
        <f>+TablaVentas[[#This Row],[CANTIDAD]]*TablaVentas[[#This Row],[PRECIO UNITARIO]]</f>
        <v>74.5</v>
      </c>
      <c r="H3325" s="1">
        <f t="shared" ca="1" si="51"/>
        <v>0.16452451581937638</v>
      </c>
      <c r="I3325" s="2">
        <f ca="1">+TablaVentas[[#This Row],[VENTAL TOTAL]]-TablaVentas[[#This Row],[VENTAL TOTAL]]*TablaVentas[[#This Row],[DESCUENTO]]</f>
        <v>62.242923571456458</v>
      </c>
      <c r="J3325" s="2">
        <f ca="1">0.18*TablaVentas[[#This Row],[SUBTOTAL]]</f>
        <v>11.203726242862162</v>
      </c>
      <c r="K3325" s="2">
        <f ca="1">+TablaVentas[[#This Row],[SUBTOTAL]]+TablaVentas[[#This Row],[IGV]]</f>
        <v>73.446649814318619</v>
      </c>
    </row>
    <row r="3326" spans="1:11" x14ac:dyDescent="0.25">
      <c r="A3326" t="s">
        <v>3335</v>
      </c>
      <c r="B3326" s="6">
        <v>45683</v>
      </c>
      <c r="C3326" t="s">
        <v>10016</v>
      </c>
      <c r="D3326" t="s">
        <v>10017</v>
      </c>
      <c r="E3326">
        <v>13</v>
      </c>
      <c r="F3326">
        <f>+_xlfn.XLOOKUP(TablaVentas[[#This Row],[PRODUCTO FINANCIERO]],TablaPrecios[PRODUCTO FINANCIERO],TablaPrecios[PRECIO UNIT],0)</f>
        <v>9.9</v>
      </c>
      <c r="G3326" s="2">
        <f>+TablaVentas[[#This Row],[CANTIDAD]]*TablaVentas[[#This Row],[PRECIO UNITARIO]]</f>
        <v>128.70000000000002</v>
      </c>
      <c r="H3326" s="1">
        <f t="shared" ca="1" si="51"/>
        <v>0.14676562016868039</v>
      </c>
      <c r="I3326" s="2">
        <f ca="1">+TablaVentas[[#This Row],[VENTAL TOTAL]]-TablaVentas[[#This Row],[VENTAL TOTAL]]*TablaVentas[[#This Row],[DESCUENTO]]</f>
        <v>109.81126468429085</v>
      </c>
      <c r="J3326" s="2">
        <f ca="1">0.18*TablaVentas[[#This Row],[SUBTOTAL]]</f>
        <v>19.76602764317235</v>
      </c>
      <c r="K3326" s="2">
        <f ca="1">+TablaVentas[[#This Row],[SUBTOTAL]]+TablaVentas[[#This Row],[IGV]]</f>
        <v>129.5772923274632</v>
      </c>
    </row>
    <row r="3327" spans="1:11" x14ac:dyDescent="0.25">
      <c r="A3327" t="s">
        <v>3336</v>
      </c>
      <c r="B3327" s="6">
        <v>46020</v>
      </c>
      <c r="C3327" t="s">
        <v>10011</v>
      </c>
      <c r="D3327" t="s">
        <v>10017</v>
      </c>
      <c r="E3327">
        <v>6</v>
      </c>
      <c r="F3327">
        <f>+_xlfn.XLOOKUP(TablaVentas[[#This Row],[PRODUCTO FINANCIERO]],TablaPrecios[PRODUCTO FINANCIERO],TablaPrecios[PRECIO UNIT],0)</f>
        <v>9.9</v>
      </c>
      <c r="G3327" s="2">
        <f>+TablaVentas[[#This Row],[CANTIDAD]]*TablaVentas[[#This Row],[PRECIO UNITARIO]]</f>
        <v>59.400000000000006</v>
      </c>
      <c r="H3327" s="1">
        <f t="shared" ca="1" si="51"/>
        <v>0.13105907042250864</v>
      </c>
      <c r="I3327" s="2">
        <f ca="1">+TablaVentas[[#This Row],[VENTAL TOTAL]]-TablaVentas[[#This Row],[VENTAL TOTAL]]*TablaVentas[[#This Row],[DESCUENTO]]</f>
        <v>51.615091216902989</v>
      </c>
      <c r="J3327" s="2">
        <f ca="1">0.18*TablaVentas[[#This Row],[SUBTOTAL]]</f>
        <v>9.2907164190425373</v>
      </c>
      <c r="K3327" s="2">
        <f ca="1">+TablaVentas[[#This Row],[SUBTOTAL]]+TablaVentas[[#This Row],[IGV]]</f>
        <v>60.905807635945528</v>
      </c>
    </row>
    <row r="3328" spans="1:11" x14ac:dyDescent="0.25">
      <c r="A3328" t="s">
        <v>3337</v>
      </c>
      <c r="B3328" s="6">
        <v>45342</v>
      </c>
      <c r="C3328" t="s">
        <v>10012</v>
      </c>
      <c r="D3328" t="s">
        <v>10018</v>
      </c>
      <c r="E3328">
        <v>20</v>
      </c>
      <c r="F3328">
        <f>+_xlfn.XLOOKUP(TablaVentas[[#This Row],[PRODUCTO FINANCIERO]],TablaPrecios[PRODUCTO FINANCIERO],TablaPrecios[PRECIO UNIT],0)</f>
        <v>14.9</v>
      </c>
      <c r="G3328" s="2">
        <f>+TablaVentas[[#This Row],[CANTIDAD]]*TablaVentas[[#This Row],[PRECIO UNITARIO]]</f>
        <v>298</v>
      </c>
      <c r="H3328" s="1">
        <f t="shared" ca="1" si="51"/>
        <v>0.1374118106711808</v>
      </c>
      <c r="I3328" s="2">
        <f ca="1">+TablaVentas[[#This Row],[VENTAL TOTAL]]-TablaVentas[[#This Row],[VENTAL TOTAL]]*TablaVentas[[#This Row],[DESCUENTO]]</f>
        <v>257.05128041998813</v>
      </c>
      <c r="J3328" s="2">
        <f ca="1">0.18*TablaVentas[[#This Row],[SUBTOTAL]]</f>
        <v>46.269230475597865</v>
      </c>
      <c r="K3328" s="2">
        <f ca="1">+TablaVentas[[#This Row],[SUBTOTAL]]+TablaVentas[[#This Row],[IGV]]</f>
        <v>303.32051089558598</v>
      </c>
    </row>
    <row r="3329" spans="1:11" x14ac:dyDescent="0.25">
      <c r="A3329" t="s">
        <v>3338</v>
      </c>
      <c r="B3329" s="6">
        <v>45816</v>
      </c>
      <c r="C3329" t="s">
        <v>10015</v>
      </c>
      <c r="D3329" t="s">
        <v>10018</v>
      </c>
      <c r="E3329">
        <v>6</v>
      </c>
      <c r="F3329">
        <f>+_xlfn.XLOOKUP(TablaVentas[[#This Row],[PRODUCTO FINANCIERO]],TablaPrecios[PRODUCTO FINANCIERO],TablaPrecios[PRECIO UNIT],0)</f>
        <v>14.9</v>
      </c>
      <c r="G3329" s="2">
        <f>+TablaVentas[[#This Row],[CANTIDAD]]*TablaVentas[[#This Row],[PRECIO UNITARIO]]</f>
        <v>89.4</v>
      </c>
      <c r="H3329" s="1">
        <f t="shared" ca="1" si="51"/>
        <v>0.10377885236438536</v>
      </c>
      <c r="I3329" s="2">
        <f ca="1">+TablaVentas[[#This Row],[VENTAL TOTAL]]-TablaVentas[[#This Row],[VENTAL TOTAL]]*TablaVentas[[#This Row],[DESCUENTO]]</f>
        <v>80.122170598623953</v>
      </c>
      <c r="J3329" s="2">
        <f ca="1">0.18*TablaVentas[[#This Row],[SUBTOTAL]]</f>
        <v>14.421990707752311</v>
      </c>
      <c r="K3329" s="2">
        <f ca="1">+TablaVentas[[#This Row],[SUBTOTAL]]+TablaVentas[[#This Row],[IGV]]</f>
        <v>94.544161306376267</v>
      </c>
    </row>
    <row r="3330" spans="1:11" x14ac:dyDescent="0.25">
      <c r="A3330" t="s">
        <v>3339</v>
      </c>
      <c r="B3330" s="6">
        <v>45350</v>
      </c>
      <c r="C3330" t="s">
        <v>10011</v>
      </c>
      <c r="D3330" t="s">
        <v>10019</v>
      </c>
      <c r="E3330">
        <v>3</v>
      </c>
      <c r="F3330">
        <f>+_xlfn.XLOOKUP(TablaVentas[[#This Row],[PRODUCTO FINANCIERO]],TablaPrecios[PRODUCTO FINANCIERO],TablaPrecios[PRECIO UNIT],0)</f>
        <v>9.9</v>
      </c>
      <c r="G3330" s="2">
        <f>+TablaVentas[[#This Row],[CANTIDAD]]*TablaVentas[[#This Row],[PRECIO UNITARIO]]</f>
        <v>29.700000000000003</v>
      </c>
      <c r="H3330" s="1">
        <f t="shared" ref="H3330:H3393" ca="1" si="52">+RAND()*0.1+0.1</f>
        <v>0.17075266618648766</v>
      </c>
      <c r="I3330" s="2">
        <f ca="1">+TablaVentas[[#This Row],[VENTAL TOTAL]]-TablaVentas[[#This Row],[VENTAL TOTAL]]*TablaVentas[[#This Row],[DESCUENTO]]</f>
        <v>24.628645814261318</v>
      </c>
      <c r="J3330" s="2">
        <f ca="1">0.18*TablaVentas[[#This Row],[SUBTOTAL]]</f>
        <v>4.4331562465670373</v>
      </c>
      <c r="K3330" s="2">
        <f ca="1">+TablaVentas[[#This Row],[SUBTOTAL]]+TablaVentas[[#This Row],[IGV]]</f>
        <v>29.061802060828356</v>
      </c>
    </row>
    <row r="3331" spans="1:11" x14ac:dyDescent="0.25">
      <c r="A3331" t="s">
        <v>3340</v>
      </c>
      <c r="B3331" s="6">
        <v>45381</v>
      </c>
      <c r="C3331" t="s">
        <v>10015</v>
      </c>
      <c r="D3331" t="s">
        <v>10018</v>
      </c>
      <c r="E3331">
        <v>20</v>
      </c>
      <c r="F3331">
        <f>+_xlfn.XLOOKUP(TablaVentas[[#This Row],[PRODUCTO FINANCIERO]],TablaPrecios[PRODUCTO FINANCIERO],TablaPrecios[PRECIO UNIT],0)</f>
        <v>14.9</v>
      </c>
      <c r="G3331" s="2">
        <f>+TablaVentas[[#This Row],[CANTIDAD]]*TablaVentas[[#This Row],[PRECIO UNITARIO]]</f>
        <v>298</v>
      </c>
      <c r="H3331" s="1">
        <f t="shared" ca="1" si="52"/>
        <v>0.12246931671524153</v>
      </c>
      <c r="I3331" s="2">
        <f ca="1">+TablaVentas[[#This Row],[VENTAL TOTAL]]-TablaVentas[[#This Row],[VENTAL TOTAL]]*TablaVentas[[#This Row],[DESCUENTO]]</f>
        <v>261.50414361885805</v>
      </c>
      <c r="J3331" s="2">
        <f ca="1">0.18*TablaVentas[[#This Row],[SUBTOTAL]]</f>
        <v>47.070745851394449</v>
      </c>
      <c r="K3331" s="2">
        <f ca="1">+TablaVentas[[#This Row],[SUBTOTAL]]+TablaVentas[[#This Row],[IGV]]</f>
        <v>308.57488947025251</v>
      </c>
    </row>
    <row r="3332" spans="1:11" x14ac:dyDescent="0.25">
      <c r="A3332" t="s">
        <v>3341</v>
      </c>
      <c r="B3332" s="6">
        <v>45943</v>
      </c>
      <c r="C3332" t="s">
        <v>10011</v>
      </c>
      <c r="D3332" t="s">
        <v>10019</v>
      </c>
      <c r="E3332">
        <v>15</v>
      </c>
      <c r="F3332">
        <f>+_xlfn.XLOOKUP(TablaVentas[[#This Row],[PRODUCTO FINANCIERO]],TablaPrecios[PRODUCTO FINANCIERO],TablaPrecios[PRECIO UNIT],0)</f>
        <v>9.9</v>
      </c>
      <c r="G3332" s="2">
        <f>+TablaVentas[[#This Row],[CANTIDAD]]*TablaVentas[[#This Row],[PRECIO UNITARIO]]</f>
        <v>148.5</v>
      </c>
      <c r="H3332" s="1">
        <f t="shared" ca="1" si="52"/>
        <v>0.13373965279508002</v>
      </c>
      <c r="I3332" s="2">
        <f ca="1">+TablaVentas[[#This Row],[VENTAL TOTAL]]-TablaVentas[[#This Row],[VENTAL TOTAL]]*TablaVentas[[#This Row],[DESCUENTO]]</f>
        <v>128.63966155993063</v>
      </c>
      <c r="J3332" s="2">
        <f ca="1">0.18*TablaVentas[[#This Row],[SUBTOTAL]]</f>
        <v>23.155139080787514</v>
      </c>
      <c r="K3332" s="2">
        <f ca="1">+TablaVentas[[#This Row],[SUBTOTAL]]+TablaVentas[[#This Row],[IGV]]</f>
        <v>151.79480064071814</v>
      </c>
    </row>
    <row r="3333" spans="1:11" x14ac:dyDescent="0.25">
      <c r="A3333" t="s">
        <v>3342</v>
      </c>
      <c r="B3333" s="6">
        <v>46205</v>
      </c>
      <c r="C3333" t="s">
        <v>10014</v>
      </c>
      <c r="D3333" t="s">
        <v>10022</v>
      </c>
      <c r="E3333">
        <v>17</v>
      </c>
      <c r="F3333">
        <f>+_xlfn.XLOOKUP(TablaVentas[[#This Row],[PRODUCTO FINANCIERO]],TablaPrecios[PRODUCTO FINANCIERO],TablaPrecios[PRECIO UNIT],0)</f>
        <v>20.9</v>
      </c>
      <c r="G3333" s="2">
        <f>+TablaVentas[[#This Row],[CANTIDAD]]*TablaVentas[[#This Row],[PRECIO UNITARIO]]</f>
        <v>355.29999999999995</v>
      </c>
      <c r="H3333" s="1">
        <f t="shared" ca="1" si="52"/>
        <v>0.10684066990702815</v>
      </c>
      <c r="I3333" s="2">
        <f ca="1">+TablaVentas[[#This Row],[VENTAL TOTAL]]-TablaVentas[[#This Row],[VENTAL TOTAL]]*TablaVentas[[#This Row],[DESCUENTO]]</f>
        <v>317.33950998203284</v>
      </c>
      <c r="J3333" s="2">
        <f ca="1">0.18*TablaVentas[[#This Row],[SUBTOTAL]]</f>
        <v>57.121111796765909</v>
      </c>
      <c r="K3333" s="2">
        <f ca="1">+TablaVentas[[#This Row],[SUBTOTAL]]+TablaVentas[[#This Row],[IGV]]</f>
        <v>374.46062177879872</v>
      </c>
    </row>
    <row r="3334" spans="1:11" x14ac:dyDescent="0.25">
      <c r="A3334" t="s">
        <v>3343</v>
      </c>
      <c r="B3334" s="6">
        <v>45952</v>
      </c>
      <c r="C3334" t="s">
        <v>10012</v>
      </c>
      <c r="D3334" t="s">
        <v>10018</v>
      </c>
      <c r="E3334">
        <v>14</v>
      </c>
      <c r="F3334">
        <f>+_xlfn.XLOOKUP(TablaVentas[[#This Row],[PRODUCTO FINANCIERO]],TablaPrecios[PRODUCTO FINANCIERO],TablaPrecios[PRECIO UNIT],0)</f>
        <v>14.9</v>
      </c>
      <c r="G3334" s="2">
        <f>+TablaVentas[[#This Row],[CANTIDAD]]*TablaVentas[[#This Row],[PRECIO UNITARIO]]</f>
        <v>208.6</v>
      </c>
      <c r="H3334" s="1">
        <f t="shared" ca="1" si="52"/>
        <v>0.15528866223207805</v>
      </c>
      <c r="I3334" s="2">
        <f ca="1">+TablaVentas[[#This Row],[VENTAL TOTAL]]-TablaVentas[[#This Row],[VENTAL TOTAL]]*TablaVentas[[#This Row],[DESCUENTO]]</f>
        <v>176.2067850583885</v>
      </c>
      <c r="J3334" s="2">
        <f ca="1">0.18*TablaVentas[[#This Row],[SUBTOTAL]]</f>
        <v>31.717221310509931</v>
      </c>
      <c r="K3334" s="2">
        <f ca="1">+TablaVentas[[#This Row],[SUBTOTAL]]+TablaVentas[[#This Row],[IGV]]</f>
        <v>207.92400636889843</v>
      </c>
    </row>
    <row r="3335" spans="1:11" x14ac:dyDescent="0.25">
      <c r="A3335" t="s">
        <v>3344</v>
      </c>
      <c r="B3335" s="6">
        <v>45479</v>
      </c>
      <c r="C3335" t="s">
        <v>10011</v>
      </c>
      <c r="D3335" t="s">
        <v>10019</v>
      </c>
      <c r="E3335">
        <v>4</v>
      </c>
      <c r="F3335">
        <f>+_xlfn.XLOOKUP(TablaVentas[[#This Row],[PRODUCTO FINANCIERO]],TablaPrecios[PRODUCTO FINANCIERO],TablaPrecios[PRECIO UNIT],0)</f>
        <v>9.9</v>
      </c>
      <c r="G3335" s="2">
        <f>+TablaVentas[[#This Row],[CANTIDAD]]*TablaVentas[[#This Row],[PRECIO UNITARIO]]</f>
        <v>39.6</v>
      </c>
      <c r="H3335" s="1">
        <f t="shared" ca="1" si="52"/>
        <v>0.1484460575557433</v>
      </c>
      <c r="I3335" s="2">
        <f ca="1">+TablaVentas[[#This Row],[VENTAL TOTAL]]-TablaVentas[[#This Row],[VENTAL TOTAL]]*TablaVentas[[#This Row],[DESCUENTO]]</f>
        <v>33.721536120792564</v>
      </c>
      <c r="J3335" s="2">
        <f ca="1">0.18*TablaVentas[[#This Row],[SUBTOTAL]]</f>
        <v>6.0698765017426615</v>
      </c>
      <c r="K3335" s="2">
        <f ca="1">+TablaVentas[[#This Row],[SUBTOTAL]]+TablaVentas[[#This Row],[IGV]]</f>
        <v>39.791412622535226</v>
      </c>
    </row>
    <row r="3336" spans="1:11" x14ac:dyDescent="0.25">
      <c r="A3336" t="s">
        <v>3345</v>
      </c>
      <c r="B3336" s="6">
        <v>45864</v>
      </c>
      <c r="C3336" t="s">
        <v>10012</v>
      </c>
      <c r="D3336" t="s">
        <v>10020</v>
      </c>
      <c r="E3336">
        <v>13</v>
      </c>
      <c r="F3336">
        <f>+_xlfn.XLOOKUP(TablaVentas[[#This Row],[PRODUCTO FINANCIERO]],TablaPrecios[PRODUCTO FINANCIERO],TablaPrecios[PRECIO UNIT],0)</f>
        <v>14.9</v>
      </c>
      <c r="G3336" s="2">
        <f>+TablaVentas[[#This Row],[CANTIDAD]]*TablaVentas[[#This Row],[PRECIO UNITARIO]]</f>
        <v>193.70000000000002</v>
      </c>
      <c r="H3336" s="1">
        <f t="shared" ca="1" si="52"/>
        <v>0.17386234916125934</v>
      </c>
      <c r="I3336" s="2">
        <f ca="1">+TablaVentas[[#This Row],[VENTAL TOTAL]]-TablaVentas[[#This Row],[VENTAL TOTAL]]*TablaVentas[[#This Row],[DESCUENTO]]</f>
        <v>160.02286296746408</v>
      </c>
      <c r="J3336" s="2">
        <f ca="1">0.18*TablaVentas[[#This Row],[SUBTOTAL]]</f>
        <v>28.804115334143532</v>
      </c>
      <c r="K3336" s="2">
        <f ca="1">+TablaVentas[[#This Row],[SUBTOTAL]]+TablaVentas[[#This Row],[IGV]]</f>
        <v>188.8269783016076</v>
      </c>
    </row>
    <row r="3337" spans="1:11" x14ac:dyDescent="0.25">
      <c r="A3337" t="s">
        <v>3346</v>
      </c>
      <c r="B3337" s="6">
        <v>46380</v>
      </c>
      <c r="C3337" t="s">
        <v>10013</v>
      </c>
      <c r="D3337" t="s">
        <v>10019</v>
      </c>
      <c r="E3337">
        <v>17</v>
      </c>
      <c r="F3337">
        <f>+_xlfn.XLOOKUP(TablaVentas[[#This Row],[PRODUCTO FINANCIERO]],TablaPrecios[PRODUCTO FINANCIERO],TablaPrecios[PRECIO UNIT],0)</f>
        <v>9.9</v>
      </c>
      <c r="G3337" s="2">
        <f>+TablaVentas[[#This Row],[CANTIDAD]]*TablaVentas[[#This Row],[PRECIO UNITARIO]]</f>
        <v>168.3</v>
      </c>
      <c r="H3337" s="1">
        <f t="shared" ca="1" si="52"/>
        <v>0.17833790247351178</v>
      </c>
      <c r="I3337" s="2">
        <f ca="1">+TablaVentas[[#This Row],[VENTAL TOTAL]]-TablaVentas[[#This Row],[VENTAL TOTAL]]*TablaVentas[[#This Row],[DESCUENTO]]</f>
        <v>138.28573101370799</v>
      </c>
      <c r="J3337" s="2">
        <f ca="1">0.18*TablaVentas[[#This Row],[SUBTOTAL]]</f>
        <v>24.891431582467437</v>
      </c>
      <c r="K3337" s="2">
        <f ca="1">+TablaVentas[[#This Row],[SUBTOTAL]]+TablaVentas[[#This Row],[IGV]]</f>
        <v>163.17716259617544</v>
      </c>
    </row>
    <row r="3338" spans="1:11" x14ac:dyDescent="0.25">
      <c r="A3338" t="s">
        <v>3347</v>
      </c>
      <c r="B3338" s="6">
        <v>45626</v>
      </c>
      <c r="C3338" t="s">
        <v>10012</v>
      </c>
      <c r="D3338" t="s">
        <v>10018</v>
      </c>
      <c r="E3338">
        <v>14</v>
      </c>
      <c r="F3338">
        <f>+_xlfn.XLOOKUP(TablaVentas[[#This Row],[PRODUCTO FINANCIERO]],TablaPrecios[PRODUCTO FINANCIERO],TablaPrecios[PRECIO UNIT],0)</f>
        <v>14.9</v>
      </c>
      <c r="G3338" s="2">
        <f>+TablaVentas[[#This Row],[CANTIDAD]]*TablaVentas[[#This Row],[PRECIO UNITARIO]]</f>
        <v>208.6</v>
      </c>
      <c r="H3338" s="1">
        <f t="shared" ca="1" si="52"/>
        <v>0.16196993018083206</v>
      </c>
      <c r="I3338" s="2">
        <f ca="1">+TablaVentas[[#This Row],[VENTAL TOTAL]]-TablaVentas[[#This Row],[VENTAL TOTAL]]*TablaVentas[[#This Row],[DESCUENTO]]</f>
        <v>174.81307256427843</v>
      </c>
      <c r="J3338" s="2">
        <f ca="1">0.18*TablaVentas[[#This Row],[SUBTOTAL]]</f>
        <v>31.466353061570118</v>
      </c>
      <c r="K3338" s="2">
        <f ca="1">+TablaVentas[[#This Row],[SUBTOTAL]]+TablaVentas[[#This Row],[IGV]]</f>
        <v>206.27942562584855</v>
      </c>
    </row>
    <row r="3339" spans="1:11" x14ac:dyDescent="0.25">
      <c r="A3339" t="s">
        <v>3348</v>
      </c>
      <c r="B3339" s="6">
        <v>45358</v>
      </c>
      <c r="C3339" t="s">
        <v>10011</v>
      </c>
      <c r="D3339" t="s">
        <v>10020</v>
      </c>
      <c r="E3339">
        <v>6</v>
      </c>
      <c r="F3339">
        <f>+_xlfn.XLOOKUP(TablaVentas[[#This Row],[PRODUCTO FINANCIERO]],TablaPrecios[PRODUCTO FINANCIERO],TablaPrecios[PRECIO UNIT],0)</f>
        <v>14.9</v>
      </c>
      <c r="G3339" s="2">
        <f>+TablaVentas[[#This Row],[CANTIDAD]]*TablaVentas[[#This Row],[PRECIO UNITARIO]]</f>
        <v>89.4</v>
      </c>
      <c r="H3339" s="1">
        <f t="shared" ca="1" si="52"/>
        <v>0.10671903344572083</v>
      </c>
      <c r="I3339" s="2">
        <f ca="1">+TablaVentas[[#This Row],[VENTAL TOTAL]]-TablaVentas[[#This Row],[VENTAL TOTAL]]*TablaVentas[[#This Row],[DESCUENTO]]</f>
        <v>79.859318409952564</v>
      </c>
      <c r="J3339" s="2">
        <f ca="1">0.18*TablaVentas[[#This Row],[SUBTOTAL]]</f>
        <v>14.374677313791461</v>
      </c>
      <c r="K3339" s="2">
        <f ca="1">+TablaVentas[[#This Row],[SUBTOTAL]]+TablaVentas[[#This Row],[IGV]]</f>
        <v>94.23399572374403</v>
      </c>
    </row>
    <row r="3340" spans="1:11" x14ac:dyDescent="0.25">
      <c r="A3340" t="s">
        <v>3349</v>
      </c>
      <c r="B3340" s="6">
        <v>45891</v>
      </c>
      <c r="C3340" t="s">
        <v>10012</v>
      </c>
      <c r="D3340" t="s">
        <v>10020</v>
      </c>
      <c r="E3340">
        <v>13</v>
      </c>
      <c r="F3340">
        <f>+_xlfn.XLOOKUP(TablaVentas[[#This Row],[PRODUCTO FINANCIERO]],TablaPrecios[PRODUCTO FINANCIERO],TablaPrecios[PRECIO UNIT],0)</f>
        <v>14.9</v>
      </c>
      <c r="G3340" s="2">
        <f>+TablaVentas[[#This Row],[CANTIDAD]]*TablaVentas[[#This Row],[PRECIO UNITARIO]]</f>
        <v>193.70000000000002</v>
      </c>
      <c r="H3340" s="1">
        <f t="shared" ca="1" si="52"/>
        <v>0.11536871255108655</v>
      </c>
      <c r="I3340" s="2">
        <f ca="1">+TablaVentas[[#This Row],[VENTAL TOTAL]]-TablaVentas[[#This Row],[VENTAL TOTAL]]*TablaVentas[[#This Row],[DESCUENTO]]</f>
        <v>171.35308037885454</v>
      </c>
      <c r="J3340" s="2">
        <f ca="1">0.18*TablaVentas[[#This Row],[SUBTOTAL]]</f>
        <v>30.843554468193815</v>
      </c>
      <c r="K3340" s="2">
        <f ca="1">+TablaVentas[[#This Row],[SUBTOTAL]]+TablaVentas[[#This Row],[IGV]]</f>
        <v>202.19663484704836</v>
      </c>
    </row>
    <row r="3341" spans="1:11" x14ac:dyDescent="0.25">
      <c r="A3341" t="s">
        <v>3350</v>
      </c>
      <c r="B3341" s="6">
        <v>46322</v>
      </c>
      <c r="C3341" t="s">
        <v>10014</v>
      </c>
      <c r="D3341" t="s">
        <v>10017</v>
      </c>
      <c r="E3341">
        <v>9</v>
      </c>
      <c r="F3341">
        <f>+_xlfn.XLOOKUP(TablaVentas[[#This Row],[PRODUCTO FINANCIERO]],TablaPrecios[PRODUCTO FINANCIERO],TablaPrecios[PRECIO UNIT],0)</f>
        <v>9.9</v>
      </c>
      <c r="G3341" s="2">
        <f>+TablaVentas[[#This Row],[CANTIDAD]]*TablaVentas[[#This Row],[PRECIO UNITARIO]]</f>
        <v>89.100000000000009</v>
      </c>
      <c r="H3341" s="1">
        <f t="shared" ca="1" si="52"/>
        <v>0.16168241839862771</v>
      </c>
      <c r="I3341" s="2">
        <f ca="1">+TablaVentas[[#This Row],[VENTAL TOTAL]]-TablaVentas[[#This Row],[VENTAL TOTAL]]*TablaVentas[[#This Row],[DESCUENTO]]</f>
        <v>74.69409652068228</v>
      </c>
      <c r="J3341" s="2">
        <f ca="1">0.18*TablaVentas[[#This Row],[SUBTOTAL]]</f>
        <v>13.44493737372281</v>
      </c>
      <c r="K3341" s="2">
        <f ca="1">+TablaVentas[[#This Row],[SUBTOTAL]]+TablaVentas[[#This Row],[IGV]]</f>
        <v>88.139033894405088</v>
      </c>
    </row>
    <row r="3342" spans="1:11" x14ac:dyDescent="0.25">
      <c r="A3342" t="s">
        <v>3351</v>
      </c>
      <c r="B3342" s="6">
        <v>46383</v>
      </c>
      <c r="C3342" t="s">
        <v>10012</v>
      </c>
      <c r="D3342" t="s">
        <v>10018</v>
      </c>
      <c r="E3342">
        <v>9</v>
      </c>
      <c r="F3342">
        <f>+_xlfn.XLOOKUP(TablaVentas[[#This Row],[PRODUCTO FINANCIERO]],TablaPrecios[PRODUCTO FINANCIERO],TablaPrecios[PRECIO UNIT],0)</f>
        <v>14.9</v>
      </c>
      <c r="G3342" s="2">
        <f>+TablaVentas[[#This Row],[CANTIDAD]]*TablaVentas[[#This Row],[PRECIO UNITARIO]]</f>
        <v>134.1</v>
      </c>
      <c r="H3342" s="1">
        <f t="shared" ca="1" si="52"/>
        <v>0.14348235573566062</v>
      </c>
      <c r="I3342" s="2">
        <f ca="1">+TablaVentas[[#This Row],[VENTAL TOTAL]]-TablaVentas[[#This Row],[VENTAL TOTAL]]*TablaVentas[[#This Row],[DESCUENTO]]</f>
        <v>114.85901609584791</v>
      </c>
      <c r="J3342" s="2">
        <f ca="1">0.18*TablaVentas[[#This Row],[SUBTOTAL]]</f>
        <v>20.674622897252622</v>
      </c>
      <c r="K3342" s="2">
        <f ca="1">+TablaVentas[[#This Row],[SUBTOTAL]]+TablaVentas[[#This Row],[IGV]]</f>
        <v>135.53363899310054</v>
      </c>
    </row>
    <row r="3343" spans="1:11" x14ac:dyDescent="0.25">
      <c r="A3343" t="s">
        <v>3352</v>
      </c>
      <c r="B3343" s="6">
        <v>45456</v>
      </c>
      <c r="C3343" t="s">
        <v>10015</v>
      </c>
      <c r="D3343" t="s">
        <v>10019</v>
      </c>
      <c r="E3343">
        <v>9</v>
      </c>
      <c r="F3343">
        <f>+_xlfn.XLOOKUP(TablaVentas[[#This Row],[PRODUCTO FINANCIERO]],TablaPrecios[PRODUCTO FINANCIERO],TablaPrecios[PRECIO UNIT],0)</f>
        <v>9.9</v>
      </c>
      <c r="G3343" s="2">
        <f>+TablaVentas[[#This Row],[CANTIDAD]]*TablaVentas[[#This Row],[PRECIO UNITARIO]]</f>
        <v>89.100000000000009</v>
      </c>
      <c r="H3343" s="1">
        <f t="shared" ca="1" si="52"/>
        <v>0.14332409692322878</v>
      </c>
      <c r="I3343" s="2">
        <f ca="1">+TablaVentas[[#This Row],[VENTAL TOTAL]]-TablaVentas[[#This Row],[VENTAL TOTAL]]*TablaVentas[[#This Row],[DESCUENTO]]</f>
        <v>76.32982296414032</v>
      </c>
      <c r="J3343" s="2">
        <f ca="1">0.18*TablaVentas[[#This Row],[SUBTOTAL]]</f>
        <v>13.739368133545257</v>
      </c>
      <c r="K3343" s="2">
        <f ca="1">+TablaVentas[[#This Row],[SUBTOTAL]]+TablaVentas[[#This Row],[IGV]]</f>
        <v>90.069191097685575</v>
      </c>
    </row>
    <row r="3344" spans="1:11" x14ac:dyDescent="0.25">
      <c r="A3344" t="s">
        <v>3353</v>
      </c>
      <c r="B3344" s="6">
        <v>45853</v>
      </c>
      <c r="C3344" t="s">
        <v>10015</v>
      </c>
      <c r="D3344" t="s">
        <v>10017</v>
      </c>
      <c r="E3344">
        <v>3</v>
      </c>
      <c r="F3344">
        <f>+_xlfn.XLOOKUP(TablaVentas[[#This Row],[PRODUCTO FINANCIERO]],TablaPrecios[PRODUCTO FINANCIERO],TablaPrecios[PRECIO UNIT],0)</f>
        <v>9.9</v>
      </c>
      <c r="G3344" s="2">
        <f>+TablaVentas[[#This Row],[CANTIDAD]]*TablaVentas[[#This Row],[PRECIO UNITARIO]]</f>
        <v>29.700000000000003</v>
      </c>
      <c r="H3344" s="1">
        <f t="shared" ca="1" si="52"/>
        <v>0.13207585482245199</v>
      </c>
      <c r="I3344" s="2">
        <f ca="1">+TablaVentas[[#This Row],[VENTAL TOTAL]]-TablaVentas[[#This Row],[VENTAL TOTAL]]*TablaVentas[[#This Row],[DESCUENTO]]</f>
        <v>25.777347111773178</v>
      </c>
      <c r="J3344" s="2">
        <f ca="1">0.18*TablaVentas[[#This Row],[SUBTOTAL]]</f>
        <v>4.6399224801191723</v>
      </c>
      <c r="K3344" s="2">
        <f ca="1">+TablaVentas[[#This Row],[SUBTOTAL]]+TablaVentas[[#This Row],[IGV]]</f>
        <v>30.417269591892349</v>
      </c>
    </row>
    <row r="3345" spans="1:11" x14ac:dyDescent="0.25">
      <c r="A3345" t="s">
        <v>3354</v>
      </c>
      <c r="B3345" s="6">
        <v>45939</v>
      </c>
      <c r="C3345" t="s">
        <v>10012</v>
      </c>
      <c r="D3345" t="s">
        <v>10022</v>
      </c>
      <c r="E3345">
        <v>8</v>
      </c>
      <c r="F3345">
        <f>+_xlfn.XLOOKUP(TablaVentas[[#This Row],[PRODUCTO FINANCIERO]],TablaPrecios[PRODUCTO FINANCIERO],TablaPrecios[PRECIO UNIT],0)</f>
        <v>20.9</v>
      </c>
      <c r="G3345" s="2">
        <f>+TablaVentas[[#This Row],[CANTIDAD]]*TablaVentas[[#This Row],[PRECIO UNITARIO]]</f>
        <v>167.2</v>
      </c>
      <c r="H3345" s="1">
        <f t="shared" ca="1" si="52"/>
        <v>0.1112224503324398</v>
      </c>
      <c r="I3345" s="2">
        <f ca="1">+TablaVentas[[#This Row],[VENTAL TOTAL]]-TablaVentas[[#This Row],[VENTAL TOTAL]]*TablaVentas[[#This Row],[DESCUENTO]]</f>
        <v>148.60360630441605</v>
      </c>
      <c r="J3345" s="2">
        <f ca="1">0.18*TablaVentas[[#This Row],[SUBTOTAL]]</f>
        <v>26.748649134794888</v>
      </c>
      <c r="K3345" s="2">
        <f ca="1">+TablaVentas[[#This Row],[SUBTOTAL]]+TablaVentas[[#This Row],[IGV]]</f>
        <v>175.35225543921092</v>
      </c>
    </row>
    <row r="3346" spans="1:11" x14ac:dyDescent="0.25">
      <c r="A3346" t="s">
        <v>3355</v>
      </c>
      <c r="B3346" s="6">
        <v>45432</v>
      </c>
      <c r="C3346" t="s">
        <v>10013</v>
      </c>
      <c r="D3346" t="s">
        <v>10019</v>
      </c>
      <c r="E3346">
        <v>11</v>
      </c>
      <c r="F3346">
        <f>+_xlfn.XLOOKUP(TablaVentas[[#This Row],[PRODUCTO FINANCIERO]],TablaPrecios[PRODUCTO FINANCIERO],TablaPrecios[PRECIO UNIT],0)</f>
        <v>9.9</v>
      </c>
      <c r="G3346" s="2">
        <f>+TablaVentas[[#This Row],[CANTIDAD]]*TablaVentas[[#This Row],[PRECIO UNITARIO]]</f>
        <v>108.9</v>
      </c>
      <c r="H3346" s="1">
        <f t="shared" ca="1" si="52"/>
        <v>0.18957223995829386</v>
      </c>
      <c r="I3346" s="2">
        <f ca="1">+TablaVentas[[#This Row],[VENTAL TOTAL]]-TablaVentas[[#This Row],[VENTAL TOTAL]]*TablaVentas[[#This Row],[DESCUENTO]]</f>
        <v>88.255583068541796</v>
      </c>
      <c r="J3346" s="2">
        <f ca="1">0.18*TablaVentas[[#This Row],[SUBTOTAL]]</f>
        <v>15.886004952337522</v>
      </c>
      <c r="K3346" s="2">
        <f ca="1">+TablaVentas[[#This Row],[SUBTOTAL]]+TablaVentas[[#This Row],[IGV]]</f>
        <v>104.14158802087931</v>
      </c>
    </row>
    <row r="3347" spans="1:11" x14ac:dyDescent="0.25">
      <c r="A3347" t="s">
        <v>3356</v>
      </c>
      <c r="B3347" s="6">
        <v>46166</v>
      </c>
      <c r="C3347" t="s">
        <v>10011</v>
      </c>
      <c r="D3347" t="s">
        <v>10020</v>
      </c>
      <c r="E3347">
        <v>3</v>
      </c>
      <c r="F3347">
        <f>+_xlfn.XLOOKUP(TablaVentas[[#This Row],[PRODUCTO FINANCIERO]],TablaPrecios[PRODUCTO FINANCIERO],TablaPrecios[PRECIO UNIT],0)</f>
        <v>14.9</v>
      </c>
      <c r="G3347" s="2">
        <f>+TablaVentas[[#This Row],[CANTIDAD]]*TablaVentas[[#This Row],[PRECIO UNITARIO]]</f>
        <v>44.7</v>
      </c>
      <c r="H3347" s="1">
        <f t="shared" ca="1" si="52"/>
        <v>0.17073379572730096</v>
      </c>
      <c r="I3347" s="2">
        <f ca="1">+TablaVentas[[#This Row],[VENTAL TOTAL]]-TablaVentas[[#This Row],[VENTAL TOTAL]]*TablaVentas[[#This Row],[DESCUENTO]]</f>
        <v>37.06819933098965</v>
      </c>
      <c r="J3347" s="2">
        <f ca="1">0.18*TablaVentas[[#This Row],[SUBTOTAL]]</f>
        <v>6.6722758795781365</v>
      </c>
      <c r="K3347" s="2">
        <f ca="1">+TablaVentas[[#This Row],[SUBTOTAL]]+TablaVentas[[#This Row],[IGV]]</f>
        <v>43.740475210567787</v>
      </c>
    </row>
    <row r="3348" spans="1:11" x14ac:dyDescent="0.25">
      <c r="A3348" t="s">
        <v>3357</v>
      </c>
      <c r="B3348" s="6">
        <v>45477</v>
      </c>
      <c r="C3348" t="s">
        <v>10013</v>
      </c>
      <c r="D3348" t="s">
        <v>10017</v>
      </c>
      <c r="E3348">
        <v>4</v>
      </c>
      <c r="F3348">
        <f>+_xlfn.XLOOKUP(TablaVentas[[#This Row],[PRODUCTO FINANCIERO]],TablaPrecios[PRODUCTO FINANCIERO],TablaPrecios[PRECIO UNIT],0)</f>
        <v>9.9</v>
      </c>
      <c r="G3348" s="2">
        <f>+TablaVentas[[#This Row],[CANTIDAD]]*TablaVentas[[#This Row],[PRECIO UNITARIO]]</f>
        <v>39.6</v>
      </c>
      <c r="H3348" s="1">
        <f t="shared" ca="1" si="52"/>
        <v>0.19918913415136186</v>
      </c>
      <c r="I3348" s="2">
        <f ca="1">+TablaVentas[[#This Row],[VENTAL TOTAL]]-TablaVentas[[#This Row],[VENTAL TOTAL]]*TablaVentas[[#This Row],[DESCUENTO]]</f>
        <v>31.712110287606073</v>
      </c>
      <c r="J3348" s="2">
        <f ca="1">0.18*TablaVentas[[#This Row],[SUBTOTAL]]</f>
        <v>5.7081798517690929</v>
      </c>
      <c r="K3348" s="2">
        <f ca="1">+TablaVentas[[#This Row],[SUBTOTAL]]+TablaVentas[[#This Row],[IGV]]</f>
        <v>37.420290139375169</v>
      </c>
    </row>
    <row r="3349" spans="1:11" x14ac:dyDescent="0.25">
      <c r="A3349" t="s">
        <v>3358</v>
      </c>
      <c r="B3349" s="6">
        <v>45885</v>
      </c>
      <c r="C3349" t="s">
        <v>10016</v>
      </c>
      <c r="D3349" t="s">
        <v>10020</v>
      </c>
      <c r="E3349">
        <v>9</v>
      </c>
      <c r="F3349">
        <f>+_xlfn.XLOOKUP(TablaVentas[[#This Row],[PRODUCTO FINANCIERO]],TablaPrecios[PRODUCTO FINANCIERO],TablaPrecios[PRECIO UNIT],0)</f>
        <v>14.9</v>
      </c>
      <c r="G3349" s="2">
        <f>+TablaVentas[[#This Row],[CANTIDAD]]*TablaVentas[[#This Row],[PRECIO UNITARIO]]</f>
        <v>134.1</v>
      </c>
      <c r="H3349" s="1">
        <f t="shared" ca="1" si="52"/>
        <v>0.11643777077903239</v>
      </c>
      <c r="I3349" s="2">
        <f ca="1">+TablaVentas[[#This Row],[VENTAL TOTAL]]-TablaVentas[[#This Row],[VENTAL TOTAL]]*TablaVentas[[#This Row],[DESCUENTO]]</f>
        <v>118.48569493853175</v>
      </c>
      <c r="J3349" s="2">
        <f ca="1">0.18*TablaVentas[[#This Row],[SUBTOTAL]]</f>
        <v>21.327425088935716</v>
      </c>
      <c r="K3349" s="2">
        <f ca="1">+TablaVentas[[#This Row],[SUBTOTAL]]+TablaVentas[[#This Row],[IGV]]</f>
        <v>139.81312002746748</v>
      </c>
    </row>
    <row r="3350" spans="1:11" x14ac:dyDescent="0.25">
      <c r="A3350" t="s">
        <v>3359</v>
      </c>
      <c r="B3350" s="6">
        <v>46203</v>
      </c>
      <c r="C3350" t="s">
        <v>10013</v>
      </c>
      <c r="D3350" t="s">
        <v>10017</v>
      </c>
      <c r="E3350">
        <v>11</v>
      </c>
      <c r="F3350">
        <f>+_xlfn.XLOOKUP(TablaVentas[[#This Row],[PRODUCTO FINANCIERO]],TablaPrecios[PRODUCTO FINANCIERO],TablaPrecios[PRECIO UNIT],0)</f>
        <v>9.9</v>
      </c>
      <c r="G3350" s="2">
        <f>+TablaVentas[[#This Row],[CANTIDAD]]*TablaVentas[[#This Row],[PRECIO UNITARIO]]</f>
        <v>108.9</v>
      </c>
      <c r="H3350" s="1">
        <f t="shared" ca="1" si="52"/>
        <v>0.19407309895854352</v>
      </c>
      <c r="I3350" s="2">
        <f ca="1">+TablaVentas[[#This Row],[VENTAL TOTAL]]-TablaVentas[[#This Row],[VENTAL TOTAL]]*TablaVentas[[#This Row],[DESCUENTO]]</f>
        <v>87.765439523414614</v>
      </c>
      <c r="J3350" s="2">
        <f ca="1">0.18*TablaVentas[[#This Row],[SUBTOTAL]]</f>
        <v>15.797779114214629</v>
      </c>
      <c r="K3350" s="2">
        <f ca="1">+TablaVentas[[#This Row],[SUBTOTAL]]+TablaVentas[[#This Row],[IGV]]</f>
        <v>103.56321863762925</v>
      </c>
    </row>
    <row r="3351" spans="1:11" x14ac:dyDescent="0.25">
      <c r="A3351" t="s">
        <v>3360</v>
      </c>
      <c r="B3351" s="6">
        <v>45444</v>
      </c>
      <c r="C3351" t="s">
        <v>10011</v>
      </c>
      <c r="D3351" t="s">
        <v>10017</v>
      </c>
      <c r="E3351">
        <v>19</v>
      </c>
      <c r="F3351">
        <f>+_xlfn.XLOOKUP(TablaVentas[[#This Row],[PRODUCTO FINANCIERO]],TablaPrecios[PRODUCTO FINANCIERO],TablaPrecios[PRECIO UNIT],0)</f>
        <v>9.9</v>
      </c>
      <c r="G3351" s="2">
        <f>+TablaVentas[[#This Row],[CANTIDAD]]*TablaVentas[[#This Row],[PRECIO UNITARIO]]</f>
        <v>188.1</v>
      </c>
      <c r="H3351" s="1">
        <f t="shared" ca="1" si="52"/>
        <v>0.1369921582002307</v>
      </c>
      <c r="I3351" s="2">
        <f ca="1">+TablaVentas[[#This Row],[VENTAL TOTAL]]-TablaVentas[[#This Row],[VENTAL TOTAL]]*TablaVentas[[#This Row],[DESCUENTO]]</f>
        <v>162.33177504253661</v>
      </c>
      <c r="J3351" s="2">
        <f ca="1">0.18*TablaVentas[[#This Row],[SUBTOTAL]]</f>
        <v>29.219719507656588</v>
      </c>
      <c r="K3351" s="2">
        <f ca="1">+TablaVentas[[#This Row],[SUBTOTAL]]+TablaVentas[[#This Row],[IGV]]</f>
        <v>191.55149455019318</v>
      </c>
    </row>
    <row r="3352" spans="1:11" x14ac:dyDescent="0.25">
      <c r="A3352" t="s">
        <v>3361</v>
      </c>
      <c r="B3352" s="6">
        <v>46331</v>
      </c>
      <c r="C3352" t="s">
        <v>10015</v>
      </c>
      <c r="D3352" t="s">
        <v>10018</v>
      </c>
      <c r="E3352">
        <v>9</v>
      </c>
      <c r="F3352">
        <f>+_xlfn.XLOOKUP(TablaVentas[[#This Row],[PRODUCTO FINANCIERO]],TablaPrecios[PRODUCTO FINANCIERO],TablaPrecios[PRECIO UNIT],0)</f>
        <v>14.9</v>
      </c>
      <c r="G3352" s="2">
        <f>+TablaVentas[[#This Row],[CANTIDAD]]*TablaVentas[[#This Row],[PRECIO UNITARIO]]</f>
        <v>134.1</v>
      </c>
      <c r="H3352" s="1">
        <f t="shared" ca="1" si="52"/>
        <v>0.15206859044930859</v>
      </c>
      <c r="I3352" s="2">
        <f ca="1">+TablaVentas[[#This Row],[VENTAL TOTAL]]-TablaVentas[[#This Row],[VENTAL TOTAL]]*TablaVentas[[#This Row],[DESCUENTO]]</f>
        <v>113.70760202074771</v>
      </c>
      <c r="J3352" s="2">
        <f ca="1">0.18*TablaVentas[[#This Row],[SUBTOTAL]]</f>
        <v>20.46736836373459</v>
      </c>
      <c r="K3352" s="2">
        <f ca="1">+TablaVentas[[#This Row],[SUBTOTAL]]+TablaVentas[[#This Row],[IGV]]</f>
        <v>134.17497038448229</v>
      </c>
    </row>
    <row r="3353" spans="1:11" x14ac:dyDescent="0.25">
      <c r="A3353" t="s">
        <v>3362</v>
      </c>
      <c r="B3353" s="6">
        <v>45857</v>
      </c>
      <c r="C3353" t="s">
        <v>10014</v>
      </c>
      <c r="D3353" t="s">
        <v>10020</v>
      </c>
      <c r="E3353">
        <v>13</v>
      </c>
      <c r="F3353">
        <f>+_xlfn.XLOOKUP(TablaVentas[[#This Row],[PRODUCTO FINANCIERO]],TablaPrecios[PRODUCTO FINANCIERO],TablaPrecios[PRECIO UNIT],0)</f>
        <v>14.9</v>
      </c>
      <c r="G3353" s="2">
        <f>+TablaVentas[[#This Row],[CANTIDAD]]*TablaVentas[[#This Row],[PRECIO UNITARIO]]</f>
        <v>193.70000000000002</v>
      </c>
      <c r="H3353" s="1">
        <f t="shared" ca="1" si="52"/>
        <v>0.18011729424640741</v>
      </c>
      <c r="I3353" s="2">
        <f ca="1">+TablaVentas[[#This Row],[VENTAL TOTAL]]-TablaVentas[[#This Row],[VENTAL TOTAL]]*TablaVentas[[#This Row],[DESCUENTO]]</f>
        <v>158.81128010447091</v>
      </c>
      <c r="J3353" s="2">
        <f ca="1">0.18*TablaVentas[[#This Row],[SUBTOTAL]]</f>
        <v>28.586030418804764</v>
      </c>
      <c r="K3353" s="2">
        <f ca="1">+TablaVentas[[#This Row],[SUBTOTAL]]+TablaVentas[[#This Row],[IGV]]</f>
        <v>187.39731052327568</v>
      </c>
    </row>
    <row r="3354" spans="1:11" x14ac:dyDescent="0.25">
      <c r="A3354" t="s">
        <v>3363</v>
      </c>
      <c r="B3354" s="6">
        <v>45397</v>
      </c>
      <c r="C3354" t="s">
        <v>10016</v>
      </c>
      <c r="D3354" t="s">
        <v>10020</v>
      </c>
      <c r="E3354">
        <v>19</v>
      </c>
      <c r="F3354">
        <f>+_xlfn.XLOOKUP(TablaVentas[[#This Row],[PRODUCTO FINANCIERO]],TablaPrecios[PRODUCTO FINANCIERO],TablaPrecios[PRECIO UNIT],0)</f>
        <v>14.9</v>
      </c>
      <c r="G3354" s="2">
        <f>+TablaVentas[[#This Row],[CANTIDAD]]*TablaVentas[[#This Row],[PRECIO UNITARIO]]</f>
        <v>283.10000000000002</v>
      </c>
      <c r="H3354" s="1">
        <f t="shared" ca="1" si="52"/>
        <v>0.19330892783445028</v>
      </c>
      <c r="I3354" s="2">
        <f ca="1">+TablaVentas[[#This Row],[VENTAL TOTAL]]-TablaVentas[[#This Row],[VENTAL TOTAL]]*TablaVentas[[#This Row],[DESCUENTO]]</f>
        <v>228.37424253006714</v>
      </c>
      <c r="J3354" s="2">
        <f ca="1">0.18*TablaVentas[[#This Row],[SUBTOTAL]]</f>
        <v>41.10736365541208</v>
      </c>
      <c r="K3354" s="2">
        <f ca="1">+TablaVentas[[#This Row],[SUBTOTAL]]+TablaVentas[[#This Row],[IGV]]</f>
        <v>269.48160618547922</v>
      </c>
    </row>
    <row r="3355" spans="1:11" x14ac:dyDescent="0.25">
      <c r="A3355" t="s">
        <v>3364</v>
      </c>
      <c r="B3355" s="6">
        <v>46275</v>
      </c>
      <c r="C3355" t="s">
        <v>10016</v>
      </c>
      <c r="D3355" t="s">
        <v>10018</v>
      </c>
      <c r="E3355">
        <v>9</v>
      </c>
      <c r="F3355">
        <f>+_xlfn.XLOOKUP(TablaVentas[[#This Row],[PRODUCTO FINANCIERO]],TablaPrecios[PRODUCTO FINANCIERO],TablaPrecios[PRECIO UNIT],0)</f>
        <v>14.9</v>
      </c>
      <c r="G3355" s="2">
        <f>+TablaVentas[[#This Row],[CANTIDAD]]*TablaVentas[[#This Row],[PRECIO UNITARIO]]</f>
        <v>134.1</v>
      </c>
      <c r="H3355" s="1">
        <f t="shared" ca="1" si="52"/>
        <v>0.18938293929417296</v>
      </c>
      <c r="I3355" s="2">
        <f ca="1">+TablaVentas[[#This Row],[VENTAL TOTAL]]-TablaVentas[[#This Row],[VENTAL TOTAL]]*TablaVentas[[#This Row],[DESCUENTO]]</f>
        <v>108.7037478406514</v>
      </c>
      <c r="J3355" s="2">
        <f ca="1">0.18*TablaVentas[[#This Row],[SUBTOTAL]]</f>
        <v>19.56667461131725</v>
      </c>
      <c r="K3355" s="2">
        <f ca="1">+TablaVentas[[#This Row],[SUBTOTAL]]+TablaVentas[[#This Row],[IGV]]</f>
        <v>128.27042245196864</v>
      </c>
    </row>
    <row r="3356" spans="1:11" x14ac:dyDescent="0.25">
      <c r="A3356" t="s">
        <v>3365</v>
      </c>
      <c r="B3356" s="6">
        <v>46179</v>
      </c>
      <c r="C3356" t="s">
        <v>10015</v>
      </c>
      <c r="D3356" t="s">
        <v>10018</v>
      </c>
      <c r="E3356">
        <v>18</v>
      </c>
      <c r="F3356">
        <f>+_xlfn.XLOOKUP(TablaVentas[[#This Row],[PRODUCTO FINANCIERO]],TablaPrecios[PRODUCTO FINANCIERO],TablaPrecios[PRECIO UNIT],0)</f>
        <v>14.9</v>
      </c>
      <c r="G3356" s="2">
        <f>+TablaVentas[[#This Row],[CANTIDAD]]*TablaVentas[[#This Row],[PRECIO UNITARIO]]</f>
        <v>268.2</v>
      </c>
      <c r="H3356" s="1">
        <f t="shared" ca="1" si="52"/>
        <v>0.15677641515117588</v>
      </c>
      <c r="I3356" s="2">
        <f ca="1">+TablaVentas[[#This Row],[VENTAL TOTAL]]-TablaVentas[[#This Row],[VENTAL TOTAL]]*TablaVentas[[#This Row],[DESCUENTO]]</f>
        <v>226.15256545645462</v>
      </c>
      <c r="J3356" s="2">
        <f ca="1">0.18*TablaVentas[[#This Row],[SUBTOTAL]]</f>
        <v>40.707461782161829</v>
      </c>
      <c r="K3356" s="2">
        <f ca="1">+TablaVentas[[#This Row],[SUBTOTAL]]+TablaVentas[[#This Row],[IGV]]</f>
        <v>266.86002723861645</v>
      </c>
    </row>
    <row r="3357" spans="1:11" x14ac:dyDescent="0.25">
      <c r="A3357" t="s">
        <v>3366</v>
      </c>
      <c r="B3357" s="6">
        <v>45694</v>
      </c>
      <c r="C3357" t="s">
        <v>10016</v>
      </c>
      <c r="D3357" t="s">
        <v>10017</v>
      </c>
      <c r="E3357">
        <v>17</v>
      </c>
      <c r="F3357">
        <f>+_xlfn.XLOOKUP(TablaVentas[[#This Row],[PRODUCTO FINANCIERO]],TablaPrecios[PRODUCTO FINANCIERO],TablaPrecios[PRECIO UNIT],0)</f>
        <v>9.9</v>
      </c>
      <c r="G3357" s="2">
        <f>+TablaVentas[[#This Row],[CANTIDAD]]*TablaVentas[[#This Row],[PRECIO UNITARIO]]</f>
        <v>168.3</v>
      </c>
      <c r="H3357" s="1">
        <f t="shared" ca="1" si="52"/>
        <v>0.19462255332727027</v>
      </c>
      <c r="I3357" s="2">
        <f ca="1">+TablaVentas[[#This Row],[VENTAL TOTAL]]-TablaVentas[[#This Row],[VENTAL TOTAL]]*TablaVentas[[#This Row],[DESCUENTO]]</f>
        <v>135.54502427502041</v>
      </c>
      <c r="J3357" s="2">
        <f ca="1">0.18*TablaVentas[[#This Row],[SUBTOTAL]]</f>
        <v>24.398104369503674</v>
      </c>
      <c r="K3357" s="2">
        <f ca="1">+TablaVentas[[#This Row],[SUBTOTAL]]+TablaVentas[[#This Row],[IGV]]</f>
        <v>159.94312864452408</v>
      </c>
    </row>
    <row r="3358" spans="1:11" x14ac:dyDescent="0.25">
      <c r="A3358" t="s">
        <v>3367</v>
      </c>
      <c r="B3358" s="6">
        <v>45483</v>
      </c>
      <c r="C3358" t="s">
        <v>10015</v>
      </c>
      <c r="D3358" t="s">
        <v>10022</v>
      </c>
      <c r="E3358">
        <v>3</v>
      </c>
      <c r="F3358">
        <f>+_xlfn.XLOOKUP(TablaVentas[[#This Row],[PRODUCTO FINANCIERO]],TablaPrecios[PRODUCTO FINANCIERO],TablaPrecios[PRECIO UNIT],0)</f>
        <v>20.9</v>
      </c>
      <c r="G3358" s="2">
        <f>+TablaVentas[[#This Row],[CANTIDAD]]*TablaVentas[[#This Row],[PRECIO UNITARIO]]</f>
        <v>62.699999999999996</v>
      </c>
      <c r="H3358" s="1">
        <f t="shared" ca="1" si="52"/>
        <v>0.19570296311605273</v>
      </c>
      <c r="I3358" s="2">
        <f ca="1">+TablaVentas[[#This Row],[VENTAL TOTAL]]-TablaVentas[[#This Row],[VENTAL TOTAL]]*TablaVentas[[#This Row],[DESCUENTO]]</f>
        <v>50.429424212623488</v>
      </c>
      <c r="J3358" s="2">
        <f ca="1">0.18*TablaVentas[[#This Row],[SUBTOTAL]]</f>
        <v>9.0772963582722266</v>
      </c>
      <c r="K3358" s="2">
        <f ca="1">+TablaVentas[[#This Row],[SUBTOTAL]]+TablaVentas[[#This Row],[IGV]]</f>
        <v>59.506720570895716</v>
      </c>
    </row>
    <row r="3359" spans="1:11" x14ac:dyDescent="0.25">
      <c r="A3359" t="s">
        <v>3368</v>
      </c>
      <c r="B3359" s="6">
        <v>45940</v>
      </c>
      <c r="C3359" t="s">
        <v>10011</v>
      </c>
      <c r="D3359" t="s">
        <v>10020</v>
      </c>
      <c r="E3359">
        <v>12</v>
      </c>
      <c r="F3359">
        <f>+_xlfn.XLOOKUP(TablaVentas[[#This Row],[PRODUCTO FINANCIERO]],TablaPrecios[PRODUCTO FINANCIERO],TablaPrecios[PRECIO UNIT],0)</f>
        <v>14.9</v>
      </c>
      <c r="G3359" s="2">
        <f>+TablaVentas[[#This Row],[CANTIDAD]]*TablaVentas[[#This Row],[PRECIO UNITARIO]]</f>
        <v>178.8</v>
      </c>
      <c r="H3359" s="1">
        <f t="shared" ca="1" si="52"/>
        <v>0.18373873991002979</v>
      </c>
      <c r="I3359" s="2">
        <f ca="1">+TablaVentas[[#This Row],[VENTAL TOTAL]]-TablaVentas[[#This Row],[VENTAL TOTAL]]*TablaVentas[[#This Row],[DESCUENTO]]</f>
        <v>145.94751330408667</v>
      </c>
      <c r="J3359" s="2">
        <f ca="1">0.18*TablaVentas[[#This Row],[SUBTOTAL]]</f>
        <v>26.270552394735599</v>
      </c>
      <c r="K3359" s="2">
        <f ca="1">+TablaVentas[[#This Row],[SUBTOTAL]]+TablaVentas[[#This Row],[IGV]]</f>
        <v>172.21806569882227</v>
      </c>
    </row>
    <row r="3360" spans="1:11" x14ac:dyDescent="0.25">
      <c r="A3360" t="s">
        <v>3369</v>
      </c>
      <c r="B3360" s="6">
        <v>45883</v>
      </c>
      <c r="C3360" t="s">
        <v>10013</v>
      </c>
      <c r="D3360" t="s">
        <v>10022</v>
      </c>
      <c r="E3360">
        <v>10</v>
      </c>
      <c r="F3360">
        <f>+_xlfn.XLOOKUP(TablaVentas[[#This Row],[PRODUCTO FINANCIERO]],TablaPrecios[PRODUCTO FINANCIERO],TablaPrecios[PRECIO UNIT],0)</f>
        <v>20.9</v>
      </c>
      <c r="G3360" s="2">
        <f>+TablaVentas[[#This Row],[CANTIDAD]]*TablaVentas[[#This Row],[PRECIO UNITARIO]]</f>
        <v>209</v>
      </c>
      <c r="H3360" s="1">
        <f t="shared" ca="1" si="52"/>
        <v>0.19257132424403625</v>
      </c>
      <c r="I3360" s="2">
        <f ca="1">+TablaVentas[[#This Row],[VENTAL TOTAL]]-TablaVentas[[#This Row],[VENTAL TOTAL]]*TablaVentas[[#This Row],[DESCUENTO]]</f>
        <v>168.75259323299642</v>
      </c>
      <c r="J3360" s="2">
        <f ca="1">0.18*TablaVentas[[#This Row],[SUBTOTAL]]</f>
        <v>30.375466781939355</v>
      </c>
      <c r="K3360" s="2">
        <f ca="1">+TablaVentas[[#This Row],[SUBTOTAL]]+TablaVentas[[#This Row],[IGV]]</f>
        <v>199.12806001493578</v>
      </c>
    </row>
    <row r="3361" spans="1:11" x14ac:dyDescent="0.25">
      <c r="A3361" t="s">
        <v>3370</v>
      </c>
      <c r="B3361" s="6">
        <v>45379</v>
      </c>
      <c r="C3361" t="s">
        <v>10015</v>
      </c>
      <c r="D3361" t="s">
        <v>10020</v>
      </c>
      <c r="E3361">
        <v>4</v>
      </c>
      <c r="F3361">
        <f>+_xlfn.XLOOKUP(TablaVentas[[#This Row],[PRODUCTO FINANCIERO]],TablaPrecios[PRODUCTO FINANCIERO],TablaPrecios[PRECIO UNIT],0)</f>
        <v>14.9</v>
      </c>
      <c r="G3361" s="2">
        <f>+TablaVentas[[#This Row],[CANTIDAD]]*TablaVentas[[#This Row],[PRECIO UNITARIO]]</f>
        <v>59.6</v>
      </c>
      <c r="H3361" s="1">
        <f t="shared" ca="1" si="52"/>
        <v>0.111433684903682</v>
      </c>
      <c r="I3361" s="2">
        <f ca="1">+TablaVentas[[#This Row],[VENTAL TOTAL]]-TablaVentas[[#This Row],[VENTAL TOTAL]]*TablaVentas[[#This Row],[DESCUENTO]]</f>
        <v>52.958552379740553</v>
      </c>
      <c r="J3361" s="2">
        <f ca="1">0.18*TablaVentas[[#This Row],[SUBTOTAL]]</f>
        <v>9.5325394283532994</v>
      </c>
      <c r="K3361" s="2">
        <f ca="1">+TablaVentas[[#This Row],[SUBTOTAL]]+TablaVentas[[#This Row],[IGV]]</f>
        <v>62.491091808093856</v>
      </c>
    </row>
    <row r="3362" spans="1:11" x14ac:dyDescent="0.25">
      <c r="A3362" t="s">
        <v>3371</v>
      </c>
      <c r="B3362" s="6">
        <v>45995</v>
      </c>
      <c r="C3362" t="s">
        <v>10013</v>
      </c>
      <c r="D3362" t="s">
        <v>10019</v>
      </c>
      <c r="E3362">
        <v>16</v>
      </c>
      <c r="F3362">
        <f>+_xlfn.XLOOKUP(TablaVentas[[#This Row],[PRODUCTO FINANCIERO]],TablaPrecios[PRODUCTO FINANCIERO],TablaPrecios[PRECIO UNIT],0)</f>
        <v>9.9</v>
      </c>
      <c r="G3362" s="2">
        <f>+TablaVentas[[#This Row],[CANTIDAD]]*TablaVentas[[#This Row],[PRECIO UNITARIO]]</f>
        <v>158.4</v>
      </c>
      <c r="H3362" s="1">
        <f t="shared" ca="1" si="52"/>
        <v>0.15894967288491191</v>
      </c>
      <c r="I3362" s="2">
        <f ca="1">+TablaVentas[[#This Row],[VENTAL TOTAL]]-TablaVentas[[#This Row],[VENTAL TOTAL]]*TablaVentas[[#This Row],[DESCUENTO]]</f>
        <v>133.22237181502996</v>
      </c>
      <c r="J3362" s="2">
        <f ca="1">0.18*TablaVentas[[#This Row],[SUBTOTAL]]</f>
        <v>23.980026926705392</v>
      </c>
      <c r="K3362" s="2">
        <f ca="1">+TablaVentas[[#This Row],[SUBTOTAL]]+TablaVentas[[#This Row],[IGV]]</f>
        <v>157.20239874173535</v>
      </c>
    </row>
    <row r="3363" spans="1:11" x14ac:dyDescent="0.25">
      <c r="A3363" t="s">
        <v>3372</v>
      </c>
      <c r="B3363" s="6">
        <v>45404</v>
      </c>
      <c r="C3363" t="s">
        <v>10012</v>
      </c>
      <c r="D3363" t="s">
        <v>10018</v>
      </c>
      <c r="E3363">
        <v>15</v>
      </c>
      <c r="F3363">
        <f>+_xlfn.XLOOKUP(TablaVentas[[#This Row],[PRODUCTO FINANCIERO]],TablaPrecios[PRODUCTO FINANCIERO],TablaPrecios[PRECIO UNIT],0)</f>
        <v>14.9</v>
      </c>
      <c r="G3363" s="2">
        <f>+TablaVentas[[#This Row],[CANTIDAD]]*TablaVentas[[#This Row],[PRECIO UNITARIO]]</f>
        <v>223.5</v>
      </c>
      <c r="H3363" s="1">
        <f t="shared" ca="1" si="52"/>
        <v>0.18686271039491797</v>
      </c>
      <c r="I3363" s="2">
        <f ca="1">+TablaVentas[[#This Row],[VENTAL TOTAL]]-TablaVentas[[#This Row],[VENTAL TOTAL]]*TablaVentas[[#This Row],[DESCUENTO]]</f>
        <v>181.73618422673582</v>
      </c>
      <c r="J3363" s="2">
        <f ca="1">0.18*TablaVentas[[#This Row],[SUBTOTAL]]</f>
        <v>32.712513160812449</v>
      </c>
      <c r="K3363" s="2">
        <f ca="1">+TablaVentas[[#This Row],[SUBTOTAL]]+TablaVentas[[#This Row],[IGV]]</f>
        <v>214.44869738754826</v>
      </c>
    </row>
    <row r="3364" spans="1:11" x14ac:dyDescent="0.25">
      <c r="A3364" t="s">
        <v>3373</v>
      </c>
      <c r="B3364" s="6">
        <v>45414</v>
      </c>
      <c r="C3364" t="s">
        <v>10011</v>
      </c>
      <c r="D3364" t="s">
        <v>10019</v>
      </c>
      <c r="E3364">
        <v>10</v>
      </c>
      <c r="F3364">
        <f>+_xlfn.XLOOKUP(TablaVentas[[#This Row],[PRODUCTO FINANCIERO]],TablaPrecios[PRODUCTO FINANCIERO],TablaPrecios[PRECIO UNIT],0)</f>
        <v>9.9</v>
      </c>
      <c r="G3364" s="2">
        <f>+TablaVentas[[#This Row],[CANTIDAD]]*TablaVentas[[#This Row],[PRECIO UNITARIO]]</f>
        <v>99</v>
      </c>
      <c r="H3364" s="1">
        <f t="shared" ca="1" si="52"/>
        <v>0.12372270562089696</v>
      </c>
      <c r="I3364" s="2">
        <f ca="1">+TablaVentas[[#This Row],[VENTAL TOTAL]]-TablaVentas[[#This Row],[VENTAL TOTAL]]*TablaVentas[[#This Row],[DESCUENTO]]</f>
        <v>86.751452143531196</v>
      </c>
      <c r="J3364" s="2">
        <f ca="1">0.18*TablaVentas[[#This Row],[SUBTOTAL]]</f>
        <v>15.615261385835614</v>
      </c>
      <c r="K3364" s="2">
        <f ca="1">+TablaVentas[[#This Row],[SUBTOTAL]]+TablaVentas[[#This Row],[IGV]]</f>
        <v>102.36671352936681</v>
      </c>
    </row>
    <row r="3365" spans="1:11" x14ac:dyDescent="0.25">
      <c r="A3365" t="s">
        <v>3374</v>
      </c>
      <c r="B3365" s="6">
        <v>46289</v>
      </c>
      <c r="C3365" t="s">
        <v>10012</v>
      </c>
      <c r="D3365" t="s">
        <v>10020</v>
      </c>
      <c r="E3365">
        <v>18</v>
      </c>
      <c r="F3365">
        <f>+_xlfn.XLOOKUP(TablaVentas[[#This Row],[PRODUCTO FINANCIERO]],TablaPrecios[PRODUCTO FINANCIERO],TablaPrecios[PRECIO UNIT],0)</f>
        <v>14.9</v>
      </c>
      <c r="G3365" s="2">
        <f>+TablaVentas[[#This Row],[CANTIDAD]]*TablaVentas[[#This Row],[PRECIO UNITARIO]]</f>
        <v>268.2</v>
      </c>
      <c r="H3365" s="1">
        <f t="shared" ca="1" si="52"/>
        <v>0.17683015700463062</v>
      </c>
      <c r="I3365" s="2">
        <f ca="1">+TablaVentas[[#This Row],[VENTAL TOTAL]]-TablaVentas[[#This Row],[VENTAL TOTAL]]*TablaVentas[[#This Row],[DESCUENTO]]</f>
        <v>220.77415189135806</v>
      </c>
      <c r="J3365" s="2">
        <f ca="1">0.18*TablaVentas[[#This Row],[SUBTOTAL]]</f>
        <v>39.739347340444446</v>
      </c>
      <c r="K3365" s="2">
        <f ca="1">+TablaVentas[[#This Row],[SUBTOTAL]]+TablaVentas[[#This Row],[IGV]]</f>
        <v>260.51349923180248</v>
      </c>
    </row>
    <row r="3366" spans="1:11" x14ac:dyDescent="0.25">
      <c r="A3366" t="s">
        <v>3375</v>
      </c>
      <c r="B3366" s="6">
        <v>45502</v>
      </c>
      <c r="C3366" t="s">
        <v>10012</v>
      </c>
      <c r="D3366" t="s">
        <v>10018</v>
      </c>
      <c r="E3366">
        <v>5</v>
      </c>
      <c r="F3366">
        <f>+_xlfn.XLOOKUP(TablaVentas[[#This Row],[PRODUCTO FINANCIERO]],TablaPrecios[PRODUCTO FINANCIERO],TablaPrecios[PRECIO UNIT],0)</f>
        <v>14.9</v>
      </c>
      <c r="G3366" s="2">
        <f>+TablaVentas[[#This Row],[CANTIDAD]]*TablaVentas[[#This Row],[PRECIO UNITARIO]]</f>
        <v>74.5</v>
      </c>
      <c r="H3366" s="1">
        <f t="shared" ca="1" si="52"/>
        <v>0.18108586912841074</v>
      </c>
      <c r="I3366" s="2">
        <f ca="1">+TablaVentas[[#This Row],[VENTAL TOTAL]]-TablaVentas[[#This Row],[VENTAL TOTAL]]*TablaVentas[[#This Row],[DESCUENTO]]</f>
        <v>61.009102749933398</v>
      </c>
      <c r="J3366" s="2">
        <f ca="1">0.18*TablaVentas[[#This Row],[SUBTOTAL]]</f>
        <v>10.981638494988012</v>
      </c>
      <c r="K3366" s="2">
        <f ca="1">+TablaVentas[[#This Row],[SUBTOTAL]]+TablaVentas[[#This Row],[IGV]]</f>
        <v>71.990741244921409</v>
      </c>
    </row>
    <row r="3367" spans="1:11" x14ac:dyDescent="0.25">
      <c r="A3367" t="s">
        <v>3376</v>
      </c>
      <c r="B3367" s="6">
        <v>45371</v>
      </c>
      <c r="C3367" t="s">
        <v>10015</v>
      </c>
      <c r="D3367" t="s">
        <v>10018</v>
      </c>
      <c r="E3367">
        <v>13</v>
      </c>
      <c r="F3367">
        <f>+_xlfn.XLOOKUP(TablaVentas[[#This Row],[PRODUCTO FINANCIERO]],TablaPrecios[PRODUCTO FINANCIERO],TablaPrecios[PRECIO UNIT],0)</f>
        <v>14.9</v>
      </c>
      <c r="G3367" s="2">
        <f>+TablaVentas[[#This Row],[CANTIDAD]]*TablaVentas[[#This Row],[PRECIO UNITARIO]]</f>
        <v>193.70000000000002</v>
      </c>
      <c r="H3367" s="1">
        <f t="shared" ca="1" si="52"/>
        <v>0.16594923247550189</v>
      </c>
      <c r="I3367" s="2">
        <f ca="1">+TablaVentas[[#This Row],[VENTAL TOTAL]]-TablaVentas[[#This Row],[VENTAL TOTAL]]*TablaVentas[[#This Row],[DESCUENTO]]</f>
        <v>161.55563366949531</v>
      </c>
      <c r="J3367" s="2">
        <f ca="1">0.18*TablaVentas[[#This Row],[SUBTOTAL]]</f>
        <v>29.080014060509153</v>
      </c>
      <c r="K3367" s="2">
        <f ca="1">+TablaVentas[[#This Row],[SUBTOTAL]]+TablaVentas[[#This Row],[IGV]]</f>
        <v>190.63564773000445</v>
      </c>
    </row>
    <row r="3368" spans="1:11" x14ac:dyDescent="0.25">
      <c r="A3368" t="s">
        <v>3377</v>
      </c>
      <c r="B3368" s="6">
        <v>45531</v>
      </c>
      <c r="C3368" t="s">
        <v>10013</v>
      </c>
      <c r="D3368" t="s">
        <v>10020</v>
      </c>
      <c r="E3368">
        <v>4</v>
      </c>
      <c r="F3368">
        <f>+_xlfn.XLOOKUP(TablaVentas[[#This Row],[PRODUCTO FINANCIERO]],TablaPrecios[PRODUCTO FINANCIERO],TablaPrecios[PRECIO UNIT],0)</f>
        <v>14.9</v>
      </c>
      <c r="G3368" s="2">
        <f>+TablaVentas[[#This Row],[CANTIDAD]]*TablaVentas[[#This Row],[PRECIO UNITARIO]]</f>
        <v>59.6</v>
      </c>
      <c r="H3368" s="1">
        <f t="shared" ca="1" si="52"/>
        <v>0.13326461872410547</v>
      </c>
      <c r="I3368" s="2">
        <f ca="1">+TablaVentas[[#This Row],[VENTAL TOTAL]]-TablaVentas[[#This Row],[VENTAL TOTAL]]*TablaVentas[[#This Row],[DESCUENTO]]</f>
        <v>51.657428724043314</v>
      </c>
      <c r="J3368" s="2">
        <f ca="1">0.18*TablaVentas[[#This Row],[SUBTOTAL]]</f>
        <v>9.2983371703277964</v>
      </c>
      <c r="K3368" s="2">
        <f ca="1">+TablaVentas[[#This Row],[SUBTOTAL]]+TablaVentas[[#This Row],[IGV]]</f>
        <v>60.955765894371112</v>
      </c>
    </row>
    <row r="3369" spans="1:11" x14ac:dyDescent="0.25">
      <c r="A3369" t="s">
        <v>3378</v>
      </c>
      <c r="B3369" s="6">
        <v>46021</v>
      </c>
      <c r="C3369" t="s">
        <v>10012</v>
      </c>
      <c r="D3369" t="s">
        <v>10022</v>
      </c>
      <c r="E3369">
        <v>9</v>
      </c>
      <c r="F3369">
        <f>+_xlfn.XLOOKUP(TablaVentas[[#This Row],[PRODUCTO FINANCIERO]],TablaPrecios[PRODUCTO FINANCIERO],TablaPrecios[PRECIO UNIT],0)</f>
        <v>20.9</v>
      </c>
      <c r="G3369" s="2">
        <f>+TablaVentas[[#This Row],[CANTIDAD]]*TablaVentas[[#This Row],[PRECIO UNITARIO]]</f>
        <v>188.1</v>
      </c>
      <c r="H3369" s="1">
        <f t="shared" ca="1" si="52"/>
        <v>0.13840325320682206</v>
      </c>
      <c r="I3369" s="2">
        <f ca="1">+TablaVentas[[#This Row],[VENTAL TOTAL]]-TablaVentas[[#This Row],[VENTAL TOTAL]]*TablaVentas[[#This Row],[DESCUENTO]]</f>
        <v>162.06634807179677</v>
      </c>
      <c r="J3369" s="2">
        <f ca="1">0.18*TablaVentas[[#This Row],[SUBTOTAL]]</f>
        <v>29.171942652923416</v>
      </c>
      <c r="K3369" s="2">
        <f ca="1">+TablaVentas[[#This Row],[SUBTOTAL]]+TablaVentas[[#This Row],[IGV]]</f>
        <v>191.23829072472017</v>
      </c>
    </row>
    <row r="3370" spans="1:11" x14ac:dyDescent="0.25">
      <c r="A3370" t="s">
        <v>3379</v>
      </c>
      <c r="B3370" s="6">
        <v>45732</v>
      </c>
      <c r="C3370" t="s">
        <v>10015</v>
      </c>
      <c r="D3370" t="s">
        <v>10019</v>
      </c>
      <c r="E3370">
        <v>16</v>
      </c>
      <c r="F3370">
        <f>+_xlfn.XLOOKUP(TablaVentas[[#This Row],[PRODUCTO FINANCIERO]],TablaPrecios[PRODUCTO FINANCIERO],TablaPrecios[PRECIO UNIT],0)</f>
        <v>9.9</v>
      </c>
      <c r="G3370" s="2">
        <f>+TablaVentas[[#This Row],[CANTIDAD]]*TablaVentas[[#This Row],[PRECIO UNITARIO]]</f>
        <v>158.4</v>
      </c>
      <c r="H3370" s="1">
        <f t="shared" ca="1" si="52"/>
        <v>0.17607676450350176</v>
      </c>
      <c r="I3370" s="2">
        <f ca="1">+TablaVentas[[#This Row],[VENTAL TOTAL]]-TablaVentas[[#This Row],[VENTAL TOTAL]]*TablaVentas[[#This Row],[DESCUENTO]]</f>
        <v>130.50944050264533</v>
      </c>
      <c r="J3370" s="2">
        <f ca="1">0.18*TablaVentas[[#This Row],[SUBTOTAL]]</f>
        <v>23.491699290476159</v>
      </c>
      <c r="K3370" s="2">
        <f ca="1">+TablaVentas[[#This Row],[SUBTOTAL]]+TablaVentas[[#This Row],[IGV]]</f>
        <v>154.0011397931215</v>
      </c>
    </row>
    <row r="3371" spans="1:11" x14ac:dyDescent="0.25">
      <c r="A3371" t="s">
        <v>3380</v>
      </c>
      <c r="B3371" s="6">
        <v>46292</v>
      </c>
      <c r="C3371" t="s">
        <v>10011</v>
      </c>
      <c r="D3371" t="s">
        <v>10019</v>
      </c>
      <c r="E3371">
        <v>7</v>
      </c>
      <c r="F3371">
        <f>+_xlfn.XLOOKUP(TablaVentas[[#This Row],[PRODUCTO FINANCIERO]],TablaPrecios[PRODUCTO FINANCIERO],TablaPrecios[PRECIO UNIT],0)</f>
        <v>9.9</v>
      </c>
      <c r="G3371" s="2">
        <f>+TablaVentas[[#This Row],[CANTIDAD]]*TablaVentas[[#This Row],[PRECIO UNITARIO]]</f>
        <v>69.3</v>
      </c>
      <c r="H3371" s="1">
        <f t="shared" ca="1" si="52"/>
        <v>0.19948651124461697</v>
      </c>
      <c r="I3371" s="2">
        <f ca="1">+TablaVentas[[#This Row],[VENTAL TOTAL]]-TablaVentas[[#This Row],[VENTAL TOTAL]]*TablaVentas[[#This Row],[DESCUENTO]]</f>
        <v>55.475584770748043</v>
      </c>
      <c r="J3371" s="2">
        <f ca="1">0.18*TablaVentas[[#This Row],[SUBTOTAL]]</f>
        <v>9.9856052587346475</v>
      </c>
      <c r="K3371" s="2">
        <f ca="1">+TablaVentas[[#This Row],[SUBTOTAL]]+TablaVentas[[#This Row],[IGV]]</f>
        <v>65.461190029482694</v>
      </c>
    </row>
    <row r="3372" spans="1:11" x14ac:dyDescent="0.25">
      <c r="A3372" t="s">
        <v>3381</v>
      </c>
      <c r="B3372" s="6">
        <v>45835</v>
      </c>
      <c r="C3372" t="s">
        <v>10013</v>
      </c>
      <c r="D3372" t="s">
        <v>10020</v>
      </c>
      <c r="E3372">
        <v>4</v>
      </c>
      <c r="F3372">
        <f>+_xlfn.XLOOKUP(TablaVentas[[#This Row],[PRODUCTO FINANCIERO]],TablaPrecios[PRODUCTO FINANCIERO],TablaPrecios[PRECIO UNIT],0)</f>
        <v>14.9</v>
      </c>
      <c r="G3372" s="2">
        <f>+TablaVentas[[#This Row],[CANTIDAD]]*TablaVentas[[#This Row],[PRECIO UNITARIO]]</f>
        <v>59.6</v>
      </c>
      <c r="H3372" s="1">
        <f t="shared" ca="1" si="52"/>
        <v>0.13394287632099761</v>
      </c>
      <c r="I3372" s="2">
        <f ca="1">+TablaVentas[[#This Row],[VENTAL TOTAL]]-TablaVentas[[#This Row],[VENTAL TOTAL]]*TablaVentas[[#This Row],[DESCUENTO]]</f>
        <v>51.617004571268545</v>
      </c>
      <c r="J3372" s="2">
        <f ca="1">0.18*TablaVentas[[#This Row],[SUBTOTAL]]</f>
        <v>9.2910608228283369</v>
      </c>
      <c r="K3372" s="2">
        <f ca="1">+TablaVentas[[#This Row],[SUBTOTAL]]+TablaVentas[[#This Row],[IGV]]</f>
        <v>60.90806539409688</v>
      </c>
    </row>
    <row r="3373" spans="1:11" x14ac:dyDescent="0.25">
      <c r="A3373" t="s">
        <v>3382</v>
      </c>
      <c r="B3373" s="6">
        <v>45735</v>
      </c>
      <c r="C3373" t="s">
        <v>10011</v>
      </c>
      <c r="D3373" t="s">
        <v>10022</v>
      </c>
      <c r="E3373">
        <v>12</v>
      </c>
      <c r="F3373">
        <f>+_xlfn.XLOOKUP(TablaVentas[[#This Row],[PRODUCTO FINANCIERO]],TablaPrecios[PRODUCTO FINANCIERO],TablaPrecios[PRECIO UNIT],0)</f>
        <v>20.9</v>
      </c>
      <c r="G3373" s="2">
        <f>+TablaVentas[[#This Row],[CANTIDAD]]*TablaVentas[[#This Row],[PRECIO UNITARIO]]</f>
        <v>250.79999999999998</v>
      </c>
      <c r="H3373" s="1">
        <f t="shared" ca="1" si="52"/>
        <v>0.14154917762133126</v>
      </c>
      <c r="I3373" s="2">
        <f ca="1">+TablaVentas[[#This Row],[VENTAL TOTAL]]-TablaVentas[[#This Row],[VENTAL TOTAL]]*TablaVentas[[#This Row],[DESCUENTO]]</f>
        <v>215.29946625257011</v>
      </c>
      <c r="J3373" s="2">
        <f ca="1">0.18*TablaVentas[[#This Row],[SUBTOTAL]]</f>
        <v>38.753903925462616</v>
      </c>
      <c r="K3373" s="2">
        <f ca="1">+TablaVentas[[#This Row],[SUBTOTAL]]+TablaVentas[[#This Row],[IGV]]</f>
        <v>254.05337017803274</v>
      </c>
    </row>
    <row r="3374" spans="1:11" x14ac:dyDescent="0.25">
      <c r="A3374" t="s">
        <v>3383</v>
      </c>
      <c r="B3374" s="6">
        <v>45649</v>
      </c>
      <c r="C3374" t="s">
        <v>10014</v>
      </c>
      <c r="D3374" t="s">
        <v>10019</v>
      </c>
      <c r="E3374">
        <v>11</v>
      </c>
      <c r="F3374">
        <f>+_xlfn.XLOOKUP(TablaVentas[[#This Row],[PRODUCTO FINANCIERO]],TablaPrecios[PRODUCTO FINANCIERO],TablaPrecios[PRECIO UNIT],0)</f>
        <v>9.9</v>
      </c>
      <c r="G3374" s="2">
        <f>+TablaVentas[[#This Row],[CANTIDAD]]*TablaVentas[[#This Row],[PRECIO UNITARIO]]</f>
        <v>108.9</v>
      </c>
      <c r="H3374" s="1">
        <f t="shared" ca="1" si="52"/>
        <v>0.15685998710119886</v>
      </c>
      <c r="I3374" s="2">
        <f ca="1">+TablaVentas[[#This Row],[VENTAL TOTAL]]-TablaVentas[[#This Row],[VENTAL TOTAL]]*TablaVentas[[#This Row],[DESCUENTO]]</f>
        <v>91.817947404679444</v>
      </c>
      <c r="J3374" s="2">
        <f ca="1">0.18*TablaVentas[[#This Row],[SUBTOTAL]]</f>
        <v>16.527230532842299</v>
      </c>
      <c r="K3374" s="2">
        <f ca="1">+TablaVentas[[#This Row],[SUBTOTAL]]+TablaVentas[[#This Row],[IGV]]</f>
        <v>108.34517793752174</v>
      </c>
    </row>
    <row r="3375" spans="1:11" x14ac:dyDescent="0.25">
      <c r="A3375" t="s">
        <v>3384</v>
      </c>
      <c r="B3375" s="6">
        <v>45524</v>
      </c>
      <c r="C3375" t="s">
        <v>10015</v>
      </c>
      <c r="D3375" t="s">
        <v>10020</v>
      </c>
      <c r="E3375">
        <v>14</v>
      </c>
      <c r="F3375">
        <f>+_xlfn.XLOOKUP(TablaVentas[[#This Row],[PRODUCTO FINANCIERO]],TablaPrecios[PRODUCTO FINANCIERO],TablaPrecios[PRECIO UNIT],0)</f>
        <v>14.9</v>
      </c>
      <c r="G3375" s="2">
        <f>+TablaVentas[[#This Row],[CANTIDAD]]*TablaVentas[[#This Row],[PRECIO UNITARIO]]</f>
        <v>208.6</v>
      </c>
      <c r="H3375" s="1">
        <f t="shared" ca="1" si="52"/>
        <v>0.13570831500057029</v>
      </c>
      <c r="I3375" s="2">
        <f ca="1">+TablaVentas[[#This Row],[VENTAL TOTAL]]-TablaVentas[[#This Row],[VENTAL TOTAL]]*TablaVentas[[#This Row],[DESCUENTO]]</f>
        <v>180.29124549088104</v>
      </c>
      <c r="J3375" s="2">
        <f ca="1">0.18*TablaVentas[[#This Row],[SUBTOTAL]]</f>
        <v>32.452424188358584</v>
      </c>
      <c r="K3375" s="2">
        <f ca="1">+TablaVentas[[#This Row],[SUBTOTAL]]+TablaVentas[[#This Row],[IGV]]</f>
        <v>212.74366967923962</v>
      </c>
    </row>
    <row r="3376" spans="1:11" x14ac:dyDescent="0.25">
      <c r="A3376" t="s">
        <v>3385</v>
      </c>
      <c r="B3376" s="6">
        <v>45294</v>
      </c>
      <c r="C3376" t="s">
        <v>10013</v>
      </c>
      <c r="D3376" t="s">
        <v>10018</v>
      </c>
      <c r="E3376">
        <v>18</v>
      </c>
      <c r="F3376">
        <f>+_xlfn.XLOOKUP(TablaVentas[[#This Row],[PRODUCTO FINANCIERO]],TablaPrecios[PRODUCTO FINANCIERO],TablaPrecios[PRECIO UNIT],0)</f>
        <v>14.9</v>
      </c>
      <c r="G3376" s="2">
        <f>+TablaVentas[[#This Row],[CANTIDAD]]*TablaVentas[[#This Row],[PRECIO UNITARIO]]</f>
        <v>268.2</v>
      </c>
      <c r="H3376" s="1">
        <f t="shared" ca="1" si="52"/>
        <v>0.14862525528089518</v>
      </c>
      <c r="I3376" s="2">
        <f ca="1">+TablaVentas[[#This Row],[VENTAL TOTAL]]-TablaVentas[[#This Row],[VENTAL TOTAL]]*TablaVentas[[#This Row],[DESCUENTO]]</f>
        <v>228.3387065336639</v>
      </c>
      <c r="J3376" s="2">
        <f ca="1">0.18*TablaVentas[[#This Row],[SUBTOTAL]]</f>
        <v>41.100967176059498</v>
      </c>
      <c r="K3376" s="2">
        <f ca="1">+TablaVentas[[#This Row],[SUBTOTAL]]+TablaVentas[[#This Row],[IGV]]</f>
        <v>269.43967370972337</v>
      </c>
    </row>
    <row r="3377" spans="1:11" x14ac:dyDescent="0.25">
      <c r="A3377" t="s">
        <v>3386</v>
      </c>
      <c r="B3377" s="6">
        <v>45895</v>
      </c>
      <c r="C3377" t="s">
        <v>10012</v>
      </c>
      <c r="D3377" t="s">
        <v>10022</v>
      </c>
      <c r="E3377">
        <v>15</v>
      </c>
      <c r="F3377">
        <f>+_xlfn.XLOOKUP(TablaVentas[[#This Row],[PRODUCTO FINANCIERO]],TablaPrecios[PRODUCTO FINANCIERO],TablaPrecios[PRECIO UNIT],0)</f>
        <v>20.9</v>
      </c>
      <c r="G3377" s="2">
        <f>+TablaVentas[[#This Row],[CANTIDAD]]*TablaVentas[[#This Row],[PRECIO UNITARIO]]</f>
        <v>313.5</v>
      </c>
      <c r="H3377" s="1">
        <f t="shared" ca="1" si="52"/>
        <v>0.10030086042177555</v>
      </c>
      <c r="I3377" s="2">
        <f ca="1">+TablaVentas[[#This Row],[VENTAL TOTAL]]-TablaVentas[[#This Row],[VENTAL TOTAL]]*TablaVentas[[#This Row],[DESCUENTO]]</f>
        <v>282.05568025777336</v>
      </c>
      <c r="J3377" s="2">
        <f ca="1">0.18*TablaVentas[[#This Row],[SUBTOTAL]]</f>
        <v>50.770022446399203</v>
      </c>
      <c r="K3377" s="2">
        <f ca="1">+TablaVentas[[#This Row],[SUBTOTAL]]+TablaVentas[[#This Row],[IGV]]</f>
        <v>332.82570270417256</v>
      </c>
    </row>
    <row r="3378" spans="1:11" x14ac:dyDescent="0.25">
      <c r="A3378" t="s">
        <v>3387</v>
      </c>
      <c r="B3378" s="6">
        <v>45839</v>
      </c>
      <c r="C3378" t="s">
        <v>10012</v>
      </c>
      <c r="D3378" t="s">
        <v>10020</v>
      </c>
      <c r="E3378">
        <v>6</v>
      </c>
      <c r="F3378">
        <f>+_xlfn.XLOOKUP(TablaVentas[[#This Row],[PRODUCTO FINANCIERO]],TablaPrecios[PRODUCTO FINANCIERO],TablaPrecios[PRECIO UNIT],0)</f>
        <v>14.9</v>
      </c>
      <c r="G3378" s="2">
        <f>+TablaVentas[[#This Row],[CANTIDAD]]*TablaVentas[[#This Row],[PRECIO UNITARIO]]</f>
        <v>89.4</v>
      </c>
      <c r="H3378" s="1">
        <f t="shared" ca="1" si="52"/>
        <v>0.11457932235664772</v>
      </c>
      <c r="I3378" s="2">
        <f ca="1">+TablaVentas[[#This Row],[VENTAL TOTAL]]-TablaVentas[[#This Row],[VENTAL TOTAL]]*TablaVentas[[#This Row],[DESCUENTO]]</f>
        <v>79.156608581315695</v>
      </c>
      <c r="J3378" s="2">
        <f ca="1">0.18*TablaVentas[[#This Row],[SUBTOTAL]]</f>
        <v>14.248189544636825</v>
      </c>
      <c r="K3378" s="2">
        <f ca="1">+TablaVentas[[#This Row],[SUBTOTAL]]+TablaVentas[[#This Row],[IGV]]</f>
        <v>93.404798125952524</v>
      </c>
    </row>
    <row r="3379" spans="1:11" x14ac:dyDescent="0.25">
      <c r="A3379" t="s">
        <v>3388</v>
      </c>
      <c r="B3379" s="6">
        <v>45579</v>
      </c>
      <c r="C3379" t="s">
        <v>10011</v>
      </c>
      <c r="D3379" t="s">
        <v>10019</v>
      </c>
      <c r="E3379">
        <v>10</v>
      </c>
      <c r="F3379">
        <f>+_xlfn.XLOOKUP(TablaVentas[[#This Row],[PRODUCTO FINANCIERO]],TablaPrecios[PRODUCTO FINANCIERO],TablaPrecios[PRECIO UNIT],0)</f>
        <v>9.9</v>
      </c>
      <c r="G3379" s="2">
        <f>+TablaVentas[[#This Row],[CANTIDAD]]*TablaVentas[[#This Row],[PRECIO UNITARIO]]</f>
        <v>99</v>
      </c>
      <c r="H3379" s="1">
        <f t="shared" ca="1" si="52"/>
        <v>0.10847328269486654</v>
      </c>
      <c r="I3379" s="2">
        <f ca="1">+TablaVentas[[#This Row],[VENTAL TOTAL]]-TablaVentas[[#This Row],[VENTAL TOTAL]]*TablaVentas[[#This Row],[DESCUENTO]]</f>
        <v>88.261145013208207</v>
      </c>
      <c r="J3379" s="2">
        <f ca="1">0.18*TablaVentas[[#This Row],[SUBTOTAL]]</f>
        <v>15.887006102377477</v>
      </c>
      <c r="K3379" s="2">
        <f ca="1">+TablaVentas[[#This Row],[SUBTOTAL]]+TablaVentas[[#This Row],[IGV]]</f>
        <v>104.14815111558568</v>
      </c>
    </row>
    <row r="3380" spans="1:11" x14ac:dyDescent="0.25">
      <c r="A3380" t="s">
        <v>3389</v>
      </c>
      <c r="B3380" s="6">
        <v>45460</v>
      </c>
      <c r="C3380" t="s">
        <v>10015</v>
      </c>
      <c r="D3380" t="s">
        <v>10017</v>
      </c>
      <c r="E3380">
        <v>13</v>
      </c>
      <c r="F3380">
        <f>+_xlfn.XLOOKUP(TablaVentas[[#This Row],[PRODUCTO FINANCIERO]],TablaPrecios[PRODUCTO FINANCIERO],TablaPrecios[PRECIO UNIT],0)</f>
        <v>9.9</v>
      </c>
      <c r="G3380" s="2">
        <f>+TablaVentas[[#This Row],[CANTIDAD]]*TablaVentas[[#This Row],[PRECIO UNITARIO]]</f>
        <v>128.70000000000002</v>
      </c>
      <c r="H3380" s="1">
        <f t="shared" ca="1" si="52"/>
        <v>0.17417639340243163</v>
      </c>
      <c r="I3380" s="2">
        <f ca="1">+TablaVentas[[#This Row],[VENTAL TOTAL]]-TablaVentas[[#This Row],[VENTAL TOTAL]]*TablaVentas[[#This Row],[DESCUENTO]]</f>
        <v>106.28349816910706</v>
      </c>
      <c r="J3380" s="2">
        <f ca="1">0.18*TablaVentas[[#This Row],[SUBTOTAL]]</f>
        <v>19.131029670439272</v>
      </c>
      <c r="K3380" s="2">
        <f ca="1">+TablaVentas[[#This Row],[SUBTOTAL]]+TablaVentas[[#This Row],[IGV]]</f>
        <v>125.41452783954634</v>
      </c>
    </row>
    <row r="3381" spans="1:11" x14ac:dyDescent="0.25">
      <c r="A3381" t="s">
        <v>3390</v>
      </c>
      <c r="B3381" s="6">
        <v>46192</v>
      </c>
      <c r="C3381" t="s">
        <v>10011</v>
      </c>
      <c r="D3381" t="s">
        <v>10019</v>
      </c>
      <c r="E3381">
        <v>11</v>
      </c>
      <c r="F3381">
        <f>+_xlfn.XLOOKUP(TablaVentas[[#This Row],[PRODUCTO FINANCIERO]],TablaPrecios[PRODUCTO FINANCIERO],TablaPrecios[PRECIO UNIT],0)</f>
        <v>9.9</v>
      </c>
      <c r="G3381" s="2">
        <f>+TablaVentas[[#This Row],[CANTIDAD]]*TablaVentas[[#This Row],[PRECIO UNITARIO]]</f>
        <v>108.9</v>
      </c>
      <c r="H3381" s="1">
        <f t="shared" ca="1" si="52"/>
        <v>0.169470917732337</v>
      </c>
      <c r="I3381" s="2">
        <f ca="1">+TablaVentas[[#This Row],[VENTAL TOTAL]]-TablaVentas[[#This Row],[VENTAL TOTAL]]*TablaVentas[[#This Row],[DESCUENTO]]</f>
        <v>90.444617058948509</v>
      </c>
      <c r="J3381" s="2">
        <f ca="1">0.18*TablaVentas[[#This Row],[SUBTOTAL]]</f>
        <v>16.280031070610733</v>
      </c>
      <c r="K3381" s="2">
        <f ca="1">+TablaVentas[[#This Row],[SUBTOTAL]]+TablaVentas[[#This Row],[IGV]]</f>
        <v>106.72464812955924</v>
      </c>
    </row>
    <row r="3382" spans="1:11" x14ac:dyDescent="0.25">
      <c r="A3382" t="s">
        <v>3391</v>
      </c>
      <c r="B3382" s="6">
        <v>45968</v>
      </c>
      <c r="C3382" t="s">
        <v>10013</v>
      </c>
      <c r="D3382" t="s">
        <v>10022</v>
      </c>
      <c r="E3382">
        <v>15</v>
      </c>
      <c r="F3382">
        <f>+_xlfn.XLOOKUP(TablaVentas[[#This Row],[PRODUCTO FINANCIERO]],TablaPrecios[PRODUCTO FINANCIERO],TablaPrecios[PRECIO UNIT],0)</f>
        <v>20.9</v>
      </c>
      <c r="G3382" s="2">
        <f>+TablaVentas[[#This Row],[CANTIDAD]]*TablaVentas[[#This Row],[PRECIO UNITARIO]]</f>
        <v>313.5</v>
      </c>
      <c r="H3382" s="1">
        <f t="shared" ca="1" si="52"/>
        <v>0.11401496495381012</v>
      </c>
      <c r="I3382" s="2">
        <f ca="1">+TablaVentas[[#This Row],[VENTAL TOTAL]]-TablaVentas[[#This Row],[VENTAL TOTAL]]*TablaVentas[[#This Row],[DESCUENTO]]</f>
        <v>277.75630848698052</v>
      </c>
      <c r="J3382" s="2">
        <f ca="1">0.18*TablaVentas[[#This Row],[SUBTOTAL]]</f>
        <v>49.996135527656492</v>
      </c>
      <c r="K3382" s="2">
        <f ca="1">+TablaVentas[[#This Row],[SUBTOTAL]]+TablaVentas[[#This Row],[IGV]]</f>
        <v>327.75244401463704</v>
      </c>
    </row>
    <row r="3383" spans="1:11" x14ac:dyDescent="0.25">
      <c r="A3383" t="s">
        <v>3392</v>
      </c>
      <c r="B3383" s="6">
        <v>45590</v>
      </c>
      <c r="C3383" t="s">
        <v>10014</v>
      </c>
      <c r="D3383" t="s">
        <v>10020</v>
      </c>
      <c r="E3383">
        <v>15</v>
      </c>
      <c r="F3383">
        <f>+_xlfn.XLOOKUP(TablaVentas[[#This Row],[PRODUCTO FINANCIERO]],TablaPrecios[PRODUCTO FINANCIERO],TablaPrecios[PRECIO UNIT],0)</f>
        <v>14.9</v>
      </c>
      <c r="G3383" s="2">
        <f>+TablaVentas[[#This Row],[CANTIDAD]]*TablaVentas[[#This Row],[PRECIO UNITARIO]]</f>
        <v>223.5</v>
      </c>
      <c r="H3383" s="1">
        <f t="shared" ca="1" si="52"/>
        <v>0.1910553929501044</v>
      </c>
      <c r="I3383" s="2">
        <f ca="1">+TablaVentas[[#This Row],[VENTAL TOTAL]]-TablaVentas[[#This Row],[VENTAL TOTAL]]*TablaVentas[[#This Row],[DESCUENTO]]</f>
        <v>180.79911967565167</v>
      </c>
      <c r="J3383" s="2">
        <f ca="1">0.18*TablaVentas[[#This Row],[SUBTOTAL]]</f>
        <v>32.543841541617297</v>
      </c>
      <c r="K3383" s="2">
        <f ca="1">+TablaVentas[[#This Row],[SUBTOTAL]]+TablaVentas[[#This Row],[IGV]]</f>
        <v>213.34296121726896</v>
      </c>
    </row>
    <row r="3384" spans="1:11" x14ac:dyDescent="0.25">
      <c r="A3384" t="s">
        <v>3393</v>
      </c>
      <c r="B3384" s="6">
        <v>46284</v>
      </c>
      <c r="C3384" t="s">
        <v>10016</v>
      </c>
      <c r="D3384" t="s">
        <v>10022</v>
      </c>
      <c r="E3384">
        <v>10</v>
      </c>
      <c r="F3384">
        <f>+_xlfn.XLOOKUP(TablaVentas[[#This Row],[PRODUCTO FINANCIERO]],TablaPrecios[PRODUCTO FINANCIERO],TablaPrecios[PRECIO UNIT],0)</f>
        <v>20.9</v>
      </c>
      <c r="G3384" s="2">
        <f>+TablaVentas[[#This Row],[CANTIDAD]]*TablaVentas[[#This Row],[PRECIO UNITARIO]]</f>
        <v>209</v>
      </c>
      <c r="H3384" s="1">
        <f t="shared" ca="1" si="52"/>
        <v>0.11471958402734966</v>
      </c>
      <c r="I3384" s="2">
        <f ca="1">+TablaVentas[[#This Row],[VENTAL TOTAL]]-TablaVentas[[#This Row],[VENTAL TOTAL]]*TablaVentas[[#This Row],[DESCUENTO]]</f>
        <v>185.02360693828393</v>
      </c>
      <c r="J3384" s="2">
        <f ca="1">0.18*TablaVentas[[#This Row],[SUBTOTAL]]</f>
        <v>33.304249248891104</v>
      </c>
      <c r="K3384" s="2">
        <f ca="1">+TablaVentas[[#This Row],[SUBTOTAL]]+TablaVentas[[#This Row],[IGV]]</f>
        <v>218.32785618717503</v>
      </c>
    </row>
    <row r="3385" spans="1:11" x14ac:dyDescent="0.25">
      <c r="A3385" t="s">
        <v>3394</v>
      </c>
      <c r="B3385" s="6">
        <v>46005</v>
      </c>
      <c r="C3385" t="s">
        <v>10016</v>
      </c>
      <c r="D3385" t="s">
        <v>10018</v>
      </c>
      <c r="E3385">
        <v>6</v>
      </c>
      <c r="F3385">
        <f>+_xlfn.XLOOKUP(TablaVentas[[#This Row],[PRODUCTO FINANCIERO]],TablaPrecios[PRODUCTO FINANCIERO],TablaPrecios[PRECIO UNIT],0)</f>
        <v>14.9</v>
      </c>
      <c r="G3385" s="2">
        <f>+TablaVentas[[#This Row],[CANTIDAD]]*TablaVentas[[#This Row],[PRECIO UNITARIO]]</f>
        <v>89.4</v>
      </c>
      <c r="H3385" s="1">
        <f t="shared" ca="1" si="52"/>
        <v>0.11335787604488021</v>
      </c>
      <c r="I3385" s="2">
        <f ca="1">+TablaVentas[[#This Row],[VENTAL TOTAL]]-TablaVentas[[#This Row],[VENTAL TOTAL]]*TablaVentas[[#This Row],[DESCUENTO]]</f>
        <v>79.26580588158771</v>
      </c>
      <c r="J3385" s="2">
        <f ca="1">0.18*TablaVentas[[#This Row],[SUBTOTAL]]</f>
        <v>14.267845058685788</v>
      </c>
      <c r="K3385" s="2">
        <f ca="1">+TablaVentas[[#This Row],[SUBTOTAL]]+TablaVentas[[#This Row],[IGV]]</f>
        <v>93.533650940273503</v>
      </c>
    </row>
    <row r="3386" spans="1:11" x14ac:dyDescent="0.25">
      <c r="A3386" t="s">
        <v>3395</v>
      </c>
      <c r="B3386" s="6">
        <v>45549</v>
      </c>
      <c r="C3386" t="s">
        <v>10015</v>
      </c>
      <c r="D3386" t="s">
        <v>10018</v>
      </c>
      <c r="E3386">
        <v>10</v>
      </c>
      <c r="F3386">
        <f>+_xlfn.XLOOKUP(TablaVentas[[#This Row],[PRODUCTO FINANCIERO]],TablaPrecios[PRODUCTO FINANCIERO],TablaPrecios[PRECIO UNIT],0)</f>
        <v>14.9</v>
      </c>
      <c r="G3386" s="2">
        <f>+TablaVentas[[#This Row],[CANTIDAD]]*TablaVentas[[#This Row],[PRECIO UNITARIO]]</f>
        <v>149</v>
      </c>
      <c r="H3386" s="1">
        <f t="shared" ca="1" si="52"/>
        <v>0.15544260434219004</v>
      </c>
      <c r="I3386" s="2">
        <f ca="1">+TablaVentas[[#This Row],[VENTAL TOTAL]]-TablaVentas[[#This Row],[VENTAL TOTAL]]*TablaVentas[[#This Row],[DESCUENTO]]</f>
        <v>125.83905195301368</v>
      </c>
      <c r="J3386" s="2">
        <f ca="1">0.18*TablaVentas[[#This Row],[SUBTOTAL]]</f>
        <v>22.651029351542462</v>
      </c>
      <c r="K3386" s="2">
        <f ca="1">+TablaVentas[[#This Row],[SUBTOTAL]]+TablaVentas[[#This Row],[IGV]]</f>
        <v>148.49008130455616</v>
      </c>
    </row>
    <row r="3387" spans="1:11" x14ac:dyDescent="0.25">
      <c r="A3387" t="s">
        <v>3396</v>
      </c>
      <c r="B3387" s="6">
        <v>45901</v>
      </c>
      <c r="C3387" t="s">
        <v>10012</v>
      </c>
      <c r="D3387" t="s">
        <v>10018</v>
      </c>
      <c r="E3387">
        <v>7</v>
      </c>
      <c r="F3387">
        <f>+_xlfn.XLOOKUP(TablaVentas[[#This Row],[PRODUCTO FINANCIERO]],TablaPrecios[PRODUCTO FINANCIERO],TablaPrecios[PRECIO UNIT],0)</f>
        <v>14.9</v>
      </c>
      <c r="G3387" s="2">
        <f>+TablaVentas[[#This Row],[CANTIDAD]]*TablaVentas[[#This Row],[PRECIO UNITARIO]]</f>
        <v>104.3</v>
      </c>
      <c r="H3387" s="1">
        <f t="shared" ca="1" si="52"/>
        <v>0.1416885071934853</v>
      </c>
      <c r="I3387" s="2">
        <f ca="1">+TablaVentas[[#This Row],[VENTAL TOTAL]]-TablaVentas[[#This Row],[VENTAL TOTAL]]*TablaVentas[[#This Row],[DESCUENTO]]</f>
        <v>89.521888699719483</v>
      </c>
      <c r="J3387" s="2">
        <f ca="1">0.18*TablaVentas[[#This Row],[SUBTOTAL]]</f>
        <v>16.113939965949506</v>
      </c>
      <c r="K3387" s="2">
        <f ca="1">+TablaVentas[[#This Row],[SUBTOTAL]]+TablaVentas[[#This Row],[IGV]]</f>
        <v>105.63582866566898</v>
      </c>
    </row>
    <row r="3388" spans="1:11" x14ac:dyDescent="0.25">
      <c r="A3388" t="s">
        <v>3397</v>
      </c>
      <c r="B3388" s="6">
        <v>46293</v>
      </c>
      <c r="C3388" t="s">
        <v>10012</v>
      </c>
      <c r="D3388" t="s">
        <v>10018</v>
      </c>
      <c r="E3388">
        <v>16</v>
      </c>
      <c r="F3388">
        <f>+_xlfn.XLOOKUP(TablaVentas[[#This Row],[PRODUCTO FINANCIERO]],TablaPrecios[PRODUCTO FINANCIERO],TablaPrecios[PRECIO UNIT],0)</f>
        <v>14.9</v>
      </c>
      <c r="G3388" s="2">
        <f>+TablaVentas[[#This Row],[CANTIDAD]]*TablaVentas[[#This Row],[PRECIO UNITARIO]]</f>
        <v>238.4</v>
      </c>
      <c r="H3388" s="1">
        <f t="shared" ca="1" si="52"/>
        <v>0.19833969535792387</v>
      </c>
      <c r="I3388" s="2">
        <f ca="1">+TablaVentas[[#This Row],[VENTAL TOTAL]]-TablaVentas[[#This Row],[VENTAL TOTAL]]*TablaVentas[[#This Row],[DESCUENTO]]</f>
        <v>191.11581662667095</v>
      </c>
      <c r="J3388" s="2">
        <f ca="1">0.18*TablaVentas[[#This Row],[SUBTOTAL]]</f>
        <v>34.400846992800773</v>
      </c>
      <c r="K3388" s="2">
        <f ca="1">+TablaVentas[[#This Row],[SUBTOTAL]]+TablaVentas[[#This Row],[IGV]]</f>
        <v>225.51666361947173</v>
      </c>
    </row>
    <row r="3389" spans="1:11" x14ac:dyDescent="0.25">
      <c r="A3389" t="s">
        <v>3398</v>
      </c>
      <c r="B3389" s="6">
        <v>46386</v>
      </c>
      <c r="C3389" t="s">
        <v>10016</v>
      </c>
      <c r="D3389" t="s">
        <v>10019</v>
      </c>
      <c r="E3389">
        <v>10</v>
      </c>
      <c r="F3389">
        <f>+_xlfn.XLOOKUP(TablaVentas[[#This Row],[PRODUCTO FINANCIERO]],TablaPrecios[PRODUCTO FINANCIERO],TablaPrecios[PRECIO UNIT],0)</f>
        <v>9.9</v>
      </c>
      <c r="G3389" s="2">
        <f>+TablaVentas[[#This Row],[CANTIDAD]]*TablaVentas[[#This Row],[PRECIO UNITARIO]]</f>
        <v>99</v>
      </c>
      <c r="H3389" s="1">
        <f t="shared" ca="1" si="52"/>
        <v>0.11306258329233637</v>
      </c>
      <c r="I3389" s="2">
        <f ca="1">+TablaVentas[[#This Row],[VENTAL TOTAL]]-TablaVentas[[#This Row],[VENTAL TOTAL]]*TablaVentas[[#This Row],[DESCUENTO]]</f>
        <v>87.806804254058704</v>
      </c>
      <c r="J3389" s="2">
        <f ca="1">0.18*TablaVentas[[#This Row],[SUBTOTAL]]</f>
        <v>15.805224765730566</v>
      </c>
      <c r="K3389" s="2">
        <f ca="1">+TablaVentas[[#This Row],[SUBTOTAL]]+TablaVentas[[#This Row],[IGV]]</f>
        <v>103.61202901978928</v>
      </c>
    </row>
    <row r="3390" spans="1:11" x14ac:dyDescent="0.25">
      <c r="A3390" t="s">
        <v>3399</v>
      </c>
      <c r="B3390" s="6">
        <v>45713</v>
      </c>
      <c r="C3390" t="s">
        <v>10014</v>
      </c>
      <c r="D3390" t="s">
        <v>10020</v>
      </c>
      <c r="E3390">
        <v>6</v>
      </c>
      <c r="F3390">
        <f>+_xlfn.XLOOKUP(TablaVentas[[#This Row],[PRODUCTO FINANCIERO]],TablaPrecios[PRODUCTO FINANCIERO],TablaPrecios[PRECIO UNIT],0)</f>
        <v>14.9</v>
      </c>
      <c r="G3390" s="2">
        <f>+TablaVentas[[#This Row],[CANTIDAD]]*TablaVentas[[#This Row],[PRECIO UNITARIO]]</f>
        <v>89.4</v>
      </c>
      <c r="H3390" s="1">
        <f t="shared" ca="1" si="52"/>
        <v>0.18479093682635836</v>
      </c>
      <c r="I3390" s="2">
        <f ca="1">+TablaVentas[[#This Row],[VENTAL TOTAL]]-TablaVentas[[#This Row],[VENTAL TOTAL]]*TablaVentas[[#This Row],[DESCUENTO]]</f>
        <v>72.879690247723573</v>
      </c>
      <c r="J3390" s="2">
        <f ca="1">0.18*TablaVentas[[#This Row],[SUBTOTAL]]</f>
        <v>13.118344244590242</v>
      </c>
      <c r="K3390" s="2">
        <f ca="1">+TablaVentas[[#This Row],[SUBTOTAL]]+TablaVentas[[#This Row],[IGV]]</f>
        <v>85.99803449231382</v>
      </c>
    </row>
    <row r="3391" spans="1:11" x14ac:dyDescent="0.25">
      <c r="A3391" t="s">
        <v>3400</v>
      </c>
      <c r="B3391" s="6">
        <v>46255</v>
      </c>
      <c r="C3391" t="s">
        <v>10012</v>
      </c>
      <c r="D3391" t="s">
        <v>10018</v>
      </c>
      <c r="E3391">
        <v>15</v>
      </c>
      <c r="F3391">
        <f>+_xlfn.XLOOKUP(TablaVentas[[#This Row],[PRODUCTO FINANCIERO]],TablaPrecios[PRODUCTO FINANCIERO],TablaPrecios[PRECIO UNIT],0)</f>
        <v>14.9</v>
      </c>
      <c r="G3391" s="2">
        <f>+TablaVentas[[#This Row],[CANTIDAD]]*TablaVentas[[#This Row],[PRECIO UNITARIO]]</f>
        <v>223.5</v>
      </c>
      <c r="H3391" s="1">
        <f t="shared" ca="1" si="52"/>
        <v>0.1145396011631456</v>
      </c>
      <c r="I3391" s="2">
        <f ca="1">+TablaVentas[[#This Row],[VENTAL TOTAL]]-TablaVentas[[#This Row],[VENTAL TOTAL]]*TablaVentas[[#This Row],[DESCUENTO]]</f>
        <v>197.90039914003697</v>
      </c>
      <c r="J3391" s="2">
        <f ca="1">0.18*TablaVentas[[#This Row],[SUBTOTAL]]</f>
        <v>35.622071845206655</v>
      </c>
      <c r="K3391" s="2">
        <f ca="1">+TablaVentas[[#This Row],[SUBTOTAL]]+TablaVentas[[#This Row],[IGV]]</f>
        <v>233.52247098524361</v>
      </c>
    </row>
    <row r="3392" spans="1:11" x14ac:dyDescent="0.25">
      <c r="A3392" t="s">
        <v>3401</v>
      </c>
      <c r="B3392" s="6">
        <v>45871</v>
      </c>
      <c r="C3392" t="s">
        <v>10016</v>
      </c>
      <c r="D3392" t="s">
        <v>10020</v>
      </c>
      <c r="E3392">
        <v>14</v>
      </c>
      <c r="F3392">
        <f>+_xlfn.XLOOKUP(TablaVentas[[#This Row],[PRODUCTO FINANCIERO]],TablaPrecios[PRODUCTO FINANCIERO],TablaPrecios[PRECIO UNIT],0)</f>
        <v>14.9</v>
      </c>
      <c r="G3392" s="2">
        <f>+TablaVentas[[#This Row],[CANTIDAD]]*TablaVentas[[#This Row],[PRECIO UNITARIO]]</f>
        <v>208.6</v>
      </c>
      <c r="H3392" s="1">
        <f t="shared" ca="1" si="52"/>
        <v>0.10762621433699437</v>
      </c>
      <c r="I3392" s="2">
        <f ca="1">+TablaVentas[[#This Row],[VENTAL TOTAL]]-TablaVentas[[#This Row],[VENTAL TOTAL]]*TablaVentas[[#This Row],[DESCUENTO]]</f>
        <v>186.14917168930296</v>
      </c>
      <c r="J3392" s="2">
        <f ca="1">0.18*TablaVentas[[#This Row],[SUBTOTAL]]</f>
        <v>33.506850904074533</v>
      </c>
      <c r="K3392" s="2">
        <f ca="1">+TablaVentas[[#This Row],[SUBTOTAL]]+TablaVentas[[#This Row],[IGV]]</f>
        <v>219.65602259337749</v>
      </c>
    </row>
    <row r="3393" spans="1:11" x14ac:dyDescent="0.25">
      <c r="A3393" t="s">
        <v>3402</v>
      </c>
      <c r="B3393" s="6">
        <v>45854</v>
      </c>
      <c r="C3393" t="s">
        <v>10016</v>
      </c>
      <c r="D3393" t="s">
        <v>10018</v>
      </c>
      <c r="E3393">
        <v>13</v>
      </c>
      <c r="F3393">
        <f>+_xlfn.XLOOKUP(TablaVentas[[#This Row],[PRODUCTO FINANCIERO]],TablaPrecios[PRODUCTO FINANCIERO],TablaPrecios[PRECIO UNIT],0)</f>
        <v>14.9</v>
      </c>
      <c r="G3393" s="2">
        <f>+TablaVentas[[#This Row],[CANTIDAD]]*TablaVentas[[#This Row],[PRECIO UNITARIO]]</f>
        <v>193.70000000000002</v>
      </c>
      <c r="H3393" s="1">
        <f t="shared" ca="1" si="52"/>
        <v>0.15843036224157347</v>
      </c>
      <c r="I3393" s="2">
        <f ca="1">+TablaVentas[[#This Row],[VENTAL TOTAL]]-TablaVentas[[#This Row],[VENTAL TOTAL]]*TablaVentas[[#This Row],[DESCUENTO]]</f>
        <v>163.01203883380722</v>
      </c>
      <c r="J3393" s="2">
        <f ca="1">0.18*TablaVentas[[#This Row],[SUBTOTAL]]</f>
        <v>29.3421669900853</v>
      </c>
      <c r="K3393" s="2">
        <f ca="1">+TablaVentas[[#This Row],[SUBTOTAL]]+TablaVentas[[#This Row],[IGV]]</f>
        <v>192.35420582389253</v>
      </c>
    </row>
    <row r="3394" spans="1:11" x14ac:dyDescent="0.25">
      <c r="A3394" t="s">
        <v>3403</v>
      </c>
      <c r="B3394" s="6">
        <v>45314</v>
      </c>
      <c r="C3394" t="s">
        <v>10015</v>
      </c>
      <c r="D3394" t="s">
        <v>10018</v>
      </c>
      <c r="E3394">
        <v>6</v>
      </c>
      <c r="F3394">
        <f>+_xlfn.XLOOKUP(TablaVentas[[#This Row],[PRODUCTO FINANCIERO]],TablaPrecios[PRODUCTO FINANCIERO],TablaPrecios[PRECIO UNIT],0)</f>
        <v>14.9</v>
      </c>
      <c r="G3394" s="2">
        <f>+TablaVentas[[#This Row],[CANTIDAD]]*TablaVentas[[#This Row],[PRECIO UNITARIO]]</f>
        <v>89.4</v>
      </c>
      <c r="H3394" s="1">
        <f t="shared" ref="H3394:H3457" ca="1" si="53">+RAND()*0.1+0.1</f>
        <v>0.14502460716700491</v>
      </c>
      <c r="I3394" s="2">
        <f ca="1">+TablaVentas[[#This Row],[VENTAL TOTAL]]-TablaVentas[[#This Row],[VENTAL TOTAL]]*TablaVentas[[#This Row],[DESCUENTO]]</f>
        <v>76.434800119269767</v>
      </c>
      <c r="J3394" s="2">
        <f ca="1">0.18*TablaVentas[[#This Row],[SUBTOTAL]]</f>
        <v>13.758264021468557</v>
      </c>
      <c r="K3394" s="2">
        <f ca="1">+TablaVentas[[#This Row],[SUBTOTAL]]+TablaVentas[[#This Row],[IGV]]</f>
        <v>90.193064140738329</v>
      </c>
    </row>
    <row r="3395" spans="1:11" x14ac:dyDescent="0.25">
      <c r="A3395" t="s">
        <v>3404</v>
      </c>
      <c r="B3395" s="6">
        <v>45489</v>
      </c>
      <c r="C3395" t="s">
        <v>10011</v>
      </c>
      <c r="D3395" t="s">
        <v>10017</v>
      </c>
      <c r="E3395">
        <v>13</v>
      </c>
      <c r="F3395">
        <f>+_xlfn.XLOOKUP(TablaVentas[[#This Row],[PRODUCTO FINANCIERO]],TablaPrecios[PRODUCTO FINANCIERO],TablaPrecios[PRECIO UNIT],0)</f>
        <v>9.9</v>
      </c>
      <c r="G3395" s="2">
        <f>+TablaVentas[[#This Row],[CANTIDAD]]*TablaVentas[[#This Row],[PRECIO UNITARIO]]</f>
        <v>128.70000000000002</v>
      </c>
      <c r="H3395" s="1">
        <f t="shared" ca="1" si="53"/>
        <v>0.1709890286851288</v>
      </c>
      <c r="I3395" s="2">
        <f ca="1">+TablaVentas[[#This Row],[VENTAL TOTAL]]-TablaVentas[[#This Row],[VENTAL TOTAL]]*TablaVentas[[#This Row],[DESCUENTO]]</f>
        <v>106.69371200822394</v>
      </c>
      <c r="J3395" s="2">
        <f ca="1">0.18*TablaVentas[[#This Row],[SUBTOTAL]]</f>
        <v>19.204868161480309</v>
      </c>
      <c r="K3395" s="2">
        <f ca="1">+TablaVentas[[#This Row],[SUBTOTAL]]+TablaVentas[[#This Row],[IGV]]</f>
        <v>125.89858016970425</v>
      </c>
    </row>
    <row r="3396" spans="1:11" x14ac:dyDescent="0.25">
      <c r="A3396" t="s">
        <v>3405</v>
      </c>
      <c r="B3396" s="6">
        <v>45779</v>
      </c>
      <c r="C3396" t="s">
        <v>10013</v>
      </c>
      <c r="D3396" t="s">
        <v>10022</v>
      </c>
      <c r="E3396">
        <v>12</v>
      </c>
      <c r="F3396">
        <f>+_xlfn.XLOOKUP(TablaVentas[[#This Row],[PRODUCTO FINANCIERO]],TablaPrecios[PRODUCTO FINANCIERO],TablaPrecios[PRECIO UNIT],0)</f>
        <v>20.9</v>
      </c>
      <c r="G3396" s="2">
        <f>+TablaVentas[[#This Row],[CANTIDAD]]*TablaVentas[[#This Row],[PRECIO UNITARIO]]</f>
        <v>250.79999999999998</v>
      </c>
      <c r="H3396" s="1">
        <f t="shared" ca="1" si="53"/>
        <v>0.14250695870738511</v>
      </c>
      <c r="I3396" s="2">
        <f ca="1">+TablaVentas[[#This Row],[VENTAL TOTAL]]-TablaVentas[[#This Row],[VENTAL TOTAL]]*TablaVentas[[#This Row],[DESCUENTO]]</f>
        <v>215.05925475618778</v>
      </c>
      <c r="J3396" s="2">
        <f ca="1">0.18*TablaVentas[[#This Row],[SUBTOTAL]]</f>
        <v>38.710665856113799</v>
      </c>
      <c r="K3396" s="2">
        <f ca="1">+TablaVentas[[#This Row],[SUBTOTAL]]+TablaVentas[[#This Row],[IGV]]</f>
        <v>253.76992061230158</v>
      </c>
    </row>
    <row r="3397" spans="1:11" x14ac:dyDescent="0.25">
      <c r="A3397" t="s">
        <v>3406</v>
      </c>
      <c r="B3397" s="6">
        <v>45390</v>
      </c>
      <c r="C3397" t="s">
        <v>10015</v>
      </c>
      <c r="D3397" t="s">
        <v>10018</v>
      </c>
      <c r="E3397">
        <v>15</v>
      </c>
      <c r="F3397">
        <f>+_xlfn.XLOOKUP(TablaVentas[[#This Row],[PRODUCTO FINANCIERO]],TablaPrecios[PRODUCTO FINANCIERO],TablaPrecios[PRECIO UNIT],0)</f>
        <v>14.9</v>
      </c>
      <c r="G3397" s="2">
        <f>+TablaVentas[[#This Row],[CANTIDAD]]*TablaVentas[[#This Row],[PRECIO UNITARIO]]</f>
        <v>223.5</v>
      </c>
      <c r="H3397" s="1">
        <f t="shared" ca="1" si="53"/>
        <v>0.13323467676170453</v>
      </c>
      <c r="I3397" s="2">
        <f ca="1">+TablaVentas[[#This Row],[VENTAL TOTAL]]-TablaVentas[[#This Row],[VENTAL TOTAL]]*TablaVentas[[#This Row],[DESCUENTO]]</f>
        <v>193.72204974375904</v>
      </c>
      <c r="J3397" s="2">
        <f ca="1">0.18*TablaVentas[[#This Row],[SUBTOTAL]]</f>
        <v>34.869968953876629</v>
      </c>
      <c r="K3397" s="2">
        <f ca="1">+TablaVentas[[#This Row],[SUBTOTAL]]+TablaVentas[[#This Row],[IGV]]</f>
        <v>228.59201869763567</v>
      </c>
    </row>
    <row r="3398" spans="1:11" x14ac:dyDescent="0.25">
      <c r="A3398" t="s">
        <v>3407</v>
      </c>
      <c r="B3398" s="6">
        <v>45450</v>
      </c>
      <c r="C3398" t="s">
        <v>10012</v>
      </c>
      <c r="D3398" t="s">
        <v>10017</v>
      </c>
      <c r="E3398">
        <v>5</v>
      </c>
      <c r="F3398">
        <f>+_xlfn.XLOOKUP(TablaVentas[[#This Row],[PRODUCTO FINANCIERO]],TablaPrecios[PRODUCTO FINANCIERO],TablaPrecios[PRECIO UNIT],0)</f>
        <v>9.9</v>
      </c>
      <c r="G3398" s="2">
        <f>+TablaVentas[[#This Row],[CANTIDAD]]*TablaVentas[[#This Row],[PRECIO UNITARIO]]</f>
        <v>49.5</v>
      </c>
      <c r="H3398" s="1">
        <f t="shared" ca="1" si="53"/>
        <v>0.13231247760600875</v>
      </c>
      <c r="I3398" s="2">
        <f ca="1">+TablaVentas[[#This Row],[VENTAL TOTAL]]-TablaVentas[[#This Row],[VENTAL TOTAL]]*TablaVentas[[#This Row],[DESCUENTO]]</f>
        <v>42.950532358502564</v>
      </c>
      <c r="J3398" s="2">
        <f ca="1">0.18*TablaVentas[[#This Row],[SUBTOTAL]]</f>
        <v>7.7310958245304615</v>
      </c>
      <c r="K3398" s="2">
        <f ca="1">+TablaVentas[[#This Row],[SUBTOTAL]]+TablaVentas[[#This Row],[IGV]]</f>
        <v>50.681628183033027</v>
      </c>
    </row>
    <row r="3399" spans="1:11" x14ac:dyDescent="0.25">
      <c r="A3399" t="s">
        <v>3408</v>
      </c>
      <c r="B3399" s="6">
        <v>45372</v>
      </c>
      <c r="C3399" t="s">
        <v>10016</v>
      </c>
      <c r="D3399" t="s">
        <v>10019</v>
      </c>
      <c r="E3399">
        <v>18</v>
      </c>
      <c r="F3399">
        <f>+_xlfn.XLOOKUP(TablaVentas[[#This Row],[PRODUCTO FINANCIERO]],TablaPrecios[PRODUCTO FINANCIERO],TablaPrecios[PRECIO UNIT],0)</f>
        <v>9.9</v>
      </c>
      <c r="G3399" s="2">
        <f>+TablaVentas[[#This Row],[CANTIDAD]]*TablaVentas[[#This Row],[PRECIO UNITARIO]]</f>
        <v>178.20000000000002</v>
      </c>
      <c r="H3399" s="1">
        <f t="shared" ca="1" si="53"/>
        <v>0.17489886241944594</v>
      </c>
      <c r="I3399" s="2">
        <f ca="1">+TablaVentas[[#This Row],[VENTAL TOTAL]]-TablaVentas[[#This Row],[VENTAL TOTAL]]*TablaVentas[[#This Row],[DESCUENTO]]</f>
        <v>147.03302271685476</v>
      </c>
      <c r="J3399" s="2">
        <f ca="1">0.18*TablaVentas[[#This Row],[SUBTOTAL]]</f>
        <v>26.465944089033854</v>
      </c>
      <c r="K3399" s="2">
        <f ca="1">+TablaVentas[[#This Row],[SUBTOTAL]]+TablaVentas[[#This Row],[IGV]]</f>
        <v>173.49896680588861</v>
      </c>
    </row>
    <row r="3400" spans="1:11" x14ac:dyDescent="0.25">
      <c r="A3400" t="s">
        <v>3409</v>
      </c>
      <c r="B3400" s="6">
        <v>45412</v>
      </c>
      <c r="C3400" t="s">
        <v>10015</v>
      </c>
      <c r="D3400" t="s">
        <v>10017</v>
      </c>
      <c r="E3400">
        <v>18</v>
      </c>
      <c r="F3400">
        <f>+_xlfn.XLOOKUP(TablaVentas[[#This Row],[PRODUCTO FINANCIERO]],TablaPrecios[PRODUCTO FINANCIERO],TablaPrecios[PRECIO UNIT],0)</f>
        <v>9.9</v>
      </c>
      <c r="G3400" s="2">
        <f>+TablaVentas[[#This Row],[CANTIDAD]]*TablaVentas[[#This Row],[PRECIO UNITARIO]]</f>
        <v>178.20000000000002</v>
      </c>
      <c r="H3400" s="1">
        <f t="shared" ca="1" si="53"/>
        <v>0.16114374970581857</v>
      </c>
      <c r="I3400" s="2">
        <f ca="1">+TablaVentas[[#This Row],[VENTAL TOTAL]]-TablaVentas[[#This Row],[VENTAL TOTAL]]*TablaVentas[[#This Row],[DESCUENTO]]</f>
        <v>149.48418380242313</v>
      </c>
      <c r="J3400" s="2">
        <f ca="1">0.18*TablaVentas[[#This Row],[SUBTOTAL]]</f>
        <v>26.907153084436164</v>
      </c>
      <c r="K3400" s="2">
        <f ca="1">+TablaVentas[[#This Row],[SUBTOTAL]]+TablaVentas[[#This Row],[IGV]]</f>
        <v>176.39133688685931</v>
      </c>
    </row>
    <row r="3401" spans="1:11" x14ac:dyDescent="0.25">
      <c r="A3401" t="s">
        <v>3410</v>
      </c>
      <c r="B3401" s="6">
        <v>45525</v>
      </c>
      <c r="C3401" t="s">
        <v>10016</v>
      </c>
      <c r="D3401" t="s">
        <v>10020</v>
      </c>
      <c r="E3401">
        <v>9</v>
      </c>
      <c r="F3401">
        <f>+_xlfn.XLOOKUP(TablaVentas[[#This Row],[PRODUCTO FINANCIERO]],TablaPrecios[PRODUCTO FINANCIERO],TablaPrecios[PRECIO UNIT],0)</f>
        <v>14.9</v>
      </c>
      <c r="G3401" s="2">
        <f>+TablaVentas[[#This Row],[CANTIDAD]]*TablaVentas[[#This Row],[PRECIO UNITARIO]]</f>
        <v>134.1</v>
      </c>
      <c r="H3401" s="1">
        <f t="shared" ca="1" si="53"/>
        <v>0.13302498693303053</v>
      </c>
      <c r="I3401" s="2">
        <f ca="1">+TablaVentas[[#This Row],[VENTAL TOTAL]]-TablaVentas[[#This Row],[VENTAL TOTAL]]*TablaVentas[[#This Row],[DESCUENTO]]</f>
        <v>116.26134925228061</v>
      </c>
      <c r="J3401" s="2">
        <f ca="1">0.18*TablaVentas[[#This Row],[SUBTOTAL]]</f>
        <v>20.92704286541051</v>
      </c>
      <c r="K3401" s="2">
        <f ca="1">+TablaVentas[[#This Row],[SUBTOTAL]]+TablaVentas[[#This Row],[IGV]]</f>
        <v>137.18839211769111</v>
      </c>
    </row>
    <row r="3402" spans="1:11" x14ac:dyDescent="0.25">
      <c r="A3402" t="s">
        <v>3411</v>
      </c>
      <c r="B3402" s="6">
        <v>45717</v>
      </c>
      <c r="C3402" t="s">
        <v>10014</v>
      </c>
      <c r="D3402" t="s">
        <v>10017</v>
      </c>
      <c r="E3402">
        <v>20</v>
      </c>
      <c r="F3402">
        <f>+_xlfn.XLOOKUP(TablaVentas[[#This Row],[PRODUCTO FINANCIERO]],TablaPrecios[PRODUCTO FINANCIERO],TablaPrecios[PRECIO UNIT],0)</f>
        <v>9.9</v>
      </c>
      <c r="G3402" s="2">
        <f>+TablaVentas[[#This Row],[CANTIDAD]]*TablaVentas[[#This Row],[PRECIO UNITARIO]]</f>
        <v>198</v>
      </c>
      <c r="H3402" s="1">
        <f t="shared" ca="1" si="53"/>
        <v>0.14460664206288781</v>
      </c>
      <c r="I3402" s="2">
        <f ca="1">+TablaVentas[[#This Row],[VENTAL TOTAL]]-TablaVentas[[#This Row],[VENTAL TOTAL]]*TablaVentas[[#This Row],[DESCUENTO]]</f>
        <v>169.3678848715482</v>
      </c>
      <c r="J3402" s="2">
        <f ca="1">0.18*TablaVentas[[#This Row],[SUBTOTAL]]</f>
        <v>30.486219276878675</v>
      </c>
      <c r="K3402" s="2">
        <f ca="1">+TablaVentas[[#This Row],[SUBTOTAL]]+TablaVentas[[#This Row],[IGV]]</f>
        <v>199.85410414842687</v>
      </c>
    </row>
    <row r="3403" spans="1:11" x14ac:dyDescent="0.25">
      <c r="A3403" t="s">
        <v>3412</v>
      </c>
      <c r="B3403" s="6">
        <v>45954</v>
      </c>
      <c r="C3403" t="s">
        <v>10011</v>
      </c>
      <c r="D3403" t="s">
        <v>10022</v>
      </c>
      <c r="E3403">
        <v>18</v>
      </c>
      <c r="F3403">
        <f>+_xlfn.XLOOKUP(TablaVentas[[#This Row],[PRODUCTO FINANCIERO]],TablaPrecios[PRODUCTO FINANCIERO],TablaPrecios[PRECIO UNIT],0)</f>
        <v>20.9</v>
      </c>
      <c r="G3403" s="2">
        <f>+TablaVentas[[#This Row],[CANTIDAD]]*TablaVentas[[#This Row],[PRECIO UNITARIO]]</f>
        <v>376.2</v>
      </c>
      <c r="H3403" s="1">
        <f t="shared" ca="1" si="53"/>
        <v>0.1748308665035922</v>
      </c>
      <c r="I3403" s="2">
        <f ca="1">+TablaVentas[[#This Row],[VENTAL TOTAL]]-TablaVentas[[#This Row],[VENTAL TOTAL]]*TablaVentas[[#This Row],[DESCUENTO]]</f>
        <v>310.42862802134857</v>
      </c>
      <c r="J3403" s="2">
        <f ca="1">0.18*TablaVentas[[#This Row],[SUBTOTAL]]</f>
        <v>55.877153043842739</v>
      </c>
      <c r="K3403" s="2">
        <f ca="1">+TablaVentas[[#This Row],[SUBTOTAL]]+TablaVentas[[#This Row],[IGV]]</f>
        <v>366.3057810651913</v>
      </c>
    </row>
    <row r="3404" spans="1:11" x14ac:dyDescent="0.25">
      <c r="A3404" t="s">
        <v>3413</v>
      </c>
      <c r="B3404" s="6">
        <v>45579</v>
      </c>
      <c r="C3404" t="s">
        <v>10013</v>
      </c>
      <c r="D3404" t="s">
        <v>10017</v>
      </c>
      <c r="E3404">
        <v>12</v>
      </c>
      <c r="F3404">
        <f>+_xlfn.XLOOKUP(TablaVentas[[#This Row],[PRODUCTO FINANCIERO]],TablaPrecios[PRODUCTO FINANCIERO],TablaPrecios[PRECIO UNIT],0)</f>
        <v>9.9</v>
      </c>
      <c r="G3404" s="2">
        <f>+TablaVentas[[#This Row],[CANTIDAD]]*TablaVentas[[#This Row],[PRECIO UNITARIO]]</f>
        <v>118.80000000000001</v>
      </c>
      <c r="H3404" s="1">
        <f t="shared" ca="1" si="53"/>
        <v>0.11886038940934612</v>
      </c>
      <c r="I3404" s="2">
        <f ca="1">+TablaVentas[[#This Row],[VENTAL TOTAL]]-TablaVentas[[#This Row],[VENTAL TOTAL]]*TablaVentas[[#This Row],[DESCUENTO]]</f>
        <v>104.67938573816969</v>
      </c>
      <c r="J3404" s="2">
        <f ca="1">0.18*TablaVentas[[#This Row],[SUBTOTAL]]</f>
        <v>18.842289432870544</v>
      </c>
      <c r="K3404" s="2">
        <f ca="1">+TablaVentas[[#This Row],[SUBTOTAL]]+TablaVentas[[#This Row],[IGV]]</f>
        <v>123.52167517104023</v>
      </c>
    </row>
    <row r="3405" spans="1:11" x14ac:dyDescent="0.25">
      <c r="A3405" t="s">
        <v>3414</v>
      </c>
      <c r="B3405" s="6">
        <v>45510</v>
      </c>
      <c r="C3405" t="s">
        <v>10012</v>
      </c>
      <c r="D3405" t="s">
        <v>10019</v>
      </c>
      <c r="E3405">
        <v>10</v>
      </c>
      <c r="F3405">
        <f>+_xlfn.XLOOKUP(TablaVentas[[#This Row],[PRODUCTO FINANCIERO]],TablaPrecios[PRODUCTO FINANCIERO],TablaPrecios[PRECIO UNIT],0)</f>
        <v>9.9</v>
      </c>
      <c r="G3405" s="2">
        <f>+TablaVentas[[#This Row],[CANTIDAD]]*TablaVentas[[#This Row],[PRECIO UNITARIO]]</f>
        <v>99</v>
      </c>
      <c r="H3405" s="1">
        <f t="shared" ca="1" si="53"/>
        <v>0.1175182605749151</v>
      </c>
      <c r="I3405" s="2">
        <f ca="1">+TablaVentas[[#This Row],[VENTAL TOTAL]]-TablaVentas[[#This Row],[VENTAL TOTAL]]*TablaVentas[[#This Row],[DESCUENTO]]</f>
        <v>87.365692203083398</v>
      </c>
      <c r="J3405" s="2">
        <f ca="1">0.18*TablaVentas[[#This Row],[SUBTOTAL]]</f>
        <v>15.725824596555011</v>
      </c>
      <c r="K3405" s="2">
        <f ca="1">+TablaVentas[[#This Row],[SUBTOTAL]]+TablaVentas[[#This Row],[IGV]]</f>
        <v>103.09151679963841</v>
      </c>
    </row>
    <row r="3406" spans="1:11" x14ac:dyDescent="0.25">
      <c r="A3406" t="s">
        <v>3415</v>
      </c>
      <c r="B3406" s="6">
        <v>45388</v>
      </c>
      <c r="C3406" t="s">
        <v>10011</v>
      </c>
      <c r="D3406" t="s">
        <v>10020</v>
      </c>
      <c r="E3406">
        <v>18</v>
      </c>
      <c r="F3406">
        <f>+_xlfn.XLOOKUP(TablaVentas[[#This Row],[PRODUCTO FINANCIERO]],TablaPrecios[PRODUCTO FINANCIERO],TablaPrecios[PRECIO UNIT],0)</f>
        <v>14.9</v>
      </c>
      <c r="G3406" s="2">
        <f>+TablaVentas[[#This Row],[CANTIDAD]]*TablaVentas[[#This Row],[PRECIO UNITARIO]]</f>
        <v>268.2</v>
      </c>
      <c r="H3406" s="1">
        <f t="shared" ca="1" si="53"/>
        <v>0.14577640984047241</v>
      </c>
      <c r="I3406" s="2">
        <f ca="1">+TablaVentas[[#This Row],[VENTAL TOTAL]]-TablaVentas[[#This Row],[VENTAL TOTAL]]*TablaVentas[[#This Row],[DESCUENTO]]</f>
        <v>229.10276688078528</v>
      </c>
      <c r="J3406" s="2">
        <f ca="1">0.18*TablaVentas[[#This Row],[SUBTOTAL]]</f>
        <v>41.238498038541351</v>
      </c>
      <c r="K3406" s="2">
        <f ca="1">+TablaVentas[[#This Row],[SUBTOTAL]]+TablaVentas[[#This Row],[IGV]]</f>
        <v>270.34126491932665</v>
      </c>
    </row>
    <row r="3407" spans="1:11" x14ac:dyDescent="0.25">
      <c r="A3407" t="s">
        <v>3416</v>
      </c>
      <c r="B3407" s="6">
        <v>45403</v>
      </c>
      <c r="C3407" t="s">
        <v>10015</v>
      </c>
      <c r="D3407" t="s">
        <v>10022</v>
      </c>
      <c r="E3407">
        <v>11</v>
      </c>
      <c r="F3407">
        <f>+_xlfn.XLOOKUP(TablaVentas[[#This Row],[PRODUCTO FINANCIERO]],TablaPrecios[PRODUCTO FINANCIERO],TablaPrecios[PRECIO UNIT],0)</f>
        <v>20.9</v>
      </c>
      <c r="G3407" s="2">
        <f>+TablaVentas[[#This Row],[CANTIDAD]]*TablaVentas[[#This Row],[PRECIO UNITARIO]]</f>
        <v>229.89999999999998</v>
      </c>
      <c r="H3407" s="1">
        <f t="shared" ca="1" si="53"/>
        <v>0.13035283447172058</v>
      </c>
      <c r="I3407" s="2">
        <f ca="1">+TablaVentas[[#This Row],[VENTAL TOTAL]]-TablaVentas[[#This Row],[VENTAL TOTAL]]*TablaVentas[[#This Row],[DESCUENTO]]</f>
        <v>199.93188335495142</v>
      </c>
      <c r="J3407" s="2">
        <f ca="1">0.18*TablaVentas[[#This Row],[SUBTOTAL]]</f>
        <v>35.987739003891257</v>
      </c>
      <c r="K3407" s="2">
        <f ca="1">+TablaVentas[[#This Row],[SUBTOTAL]]+TablaVentas[[#This Row],[IGV]]</f>
        <v>235.91962235884267</v>
      </c>
    </row>
    <row r="3408" spans="1:11" x14ac:dyDescent="0.25">
      <c r="A3408" t="s">
        <v>3417</v>
      </c>
      <c r="B3408" s="6">
        <v>45541</v>
      </c>
      <c r="C3408" t="s">
        <v>10011</v>
      </c>
      <c r="D3408" t="s">
        <v>10020</v>
      </c>
      <c r="E3408">
        <v>8</v>
      </c>
      <c r="F3408">
        <f>+_xlfn.XLOOKUP(TablaVentas[[#This Row],[PRODUCTO FINANCIERO]],TablaPrecios[PRODUCTO FINANCIERO],TablaPrecios[PRECIO UNIT],0)</f>
        <v>14.9</v>
      </c>
      <c r="G3408" s="2">
        <f>+TablaVentas[[#This Row],[CANTIDAD]]*TablaVentas[[#This Row],[PRECIO UNITARIO]]</f>
        <v>119.2</v>
      </c>
      <c r="H3408" s="1">
        <f t="shared" ca="1" si="53"/>
        <v>0.10472692871996821</v>
      </c>
      <c r="I3408" s="2">
        <f ca="1">+TablaVentas[[#This Row],[VENTAL TOTAL]]-TablaVentas[[#This Row],[VENTAL TOTAL]]*TablaVentas[[#This Row],[DESCUENTO]]</f>
        <v>106.71655009657979</v>
      </c>
      <c r="J3408" s="2">
        <f ca="1">0.18*TablaVentas[[#This Row],[SUBTOTAL]]</f>
        <v>19.208979017384362</v>
      </c>
      <c r="K3408" s="2">
        <f ca="1">+TablaVentas[[#This Row],[SUBTOTAL]]+TablaVentas[[#This Row],[IGV]]</f>
        <v>125.92552911396416</v>
      </c>
    </row>
    <row r="3409" spans="1:11" x14ac:dyDescent="0.25">
      <c r="A3409" t="s">
        <v>3418</v>
      </c>
      <c r="B3409" s="6">
        <v>45933</v>
      </c>
      <c r="C3409" t="s">
        <v>10016</v>
      </c>
      <c r="D3409" t="s">
        <v>10022</v>
      </c>
      <c r="E3409">
        <v>9</v>
      </c>
      <c r="F3409">
        <f>+_xlfn.XLOOKUP(TablaVentas[[#This Row],[PRODUCTO FINANCIERO]],TablaPrecios[PRODUCTO FINANCIERO],TablaPrecios[PRECIO UNIT],0)</f>
        <v>20.9</v>
      </c>
      <c r="G3409" s="2">
        <f>+TablaVentas[[#This Row],[CANTIDAD]]*TablaVentas[[#This Row],[PRECIO UNITARIO]]</f>
        <v>188.1</v>
      </c>
      <c r="H3409" s="1">
        <f t="shared" ca="1" si="53"/>
        <v>0.15452578799685299</v>
      </c>
      <c r="I3409" s="2">
        <f ca="1">+TablaVentas[[#This Row],[VENTAL TOTAL]]-TablaVentas[[#This Row],[VENTAL TOTAL]]*TablaVentas[[#This Row],[DESCUENTO]]</f>
        <v>159.03369927779195</v>
      </c>
      <c r="J3409" s="2">
        <f ca="1">0.18*TablaVentas[[#This Row],[SUBTOTAL]]</f>
        <v>28.626065870002552</v>
      </c>
      <c r="K3409" s="2">
        <f ca="1">+TablaVentas[[#This Row],[SUBTOTAL]]+TablaVentas[[#This Row],[IGV]]</f>
        <v>187.6597651477945</v>
      </c>
    </row>
    <row r="3410" spans="1:11" x14ac:dyDescent="0.25">
      <c r="A3410" t="s">
        <v>3419</v>
      </c>
      <c r="B3410" s="6">
        <v>45545</v>
      </c>
      <c r="C3410" t="s">
        <v>10016</v>
      </c>
      <c r="D3410" t="s">
        <v>10018</v>
      </c>
      <c r="E3410">
        <v>13</v>
      </c>
      <c r="F3410">
        <f>+_xlfn.XLOOKUP(TablaVentas[[#This Row],[PRODUCTO FINANCIERO]],TablaPrecios[PRODUCTO FINANCIERO],TablaPrecios[PRECIO UNIT],0)</f>
        <v>14.9</v>
      </c>
      <c r="G3410" s="2">
        <f>+TablaVentas[[#This Row],[CANTIDAD]]*TablaVentas[[#This Row],[PRECIO UNITARIO]]</f>
        <v>193.70000000000002</v>
      </c>
      <c r="H3410" s="1">
        <f t="shared" ca="1" si="53"/>
        <v>0.18324042358864054</v>
      </c>
      <c r="I3410" s="2">
        <f ca="1">+TablaVentas[[#This Row],[VENTAL TOTAL]]-TablaVentas[[#This Row],[VENTAL TOTAL]]*TablaVentas[[#This Row],[DESCUENTO]]</f>
        <v>158.20632995088033</v>
      </c>
      <c r="J3410" s="2">
        <f ca="1">0.18*TablaVentas[[#This Row],[SUBTOTAL]]</f>
        <v>28.47713939115846</v>
      </c>
      <c r="K3410" s="2">
        <f ca="1">+TablaVentas[[#This Row],[SUBTOTAL]]+TablaVentas[[#This Row],[IGV]]</f>
        <v>186.68346934203879</v>
      </c>
    </row>
    <row r="3411" spans="1:11" x14ac:dyDescent="0.25">
      <c r="A3411" t="s">
        <v>3420</v>
      </c>
      <c r="B3411" s="6">
        <v>45931</v>
      </c>
      <c r="C3411" t="s">
        <v>10016</v>
      </c>
      <c r="D3411" t="s">
        <v>10017</v>
      </c>
      <c r="E3411">
        <v>10</v>
      </c>
      <c r="F3411">
        <f>+_xlfn.XLOOKUP(TablaVentas[[#This Row],[PRODUCTO FINANCIERO]],TablaPrecios[PRODUCTO FINANCIERO],TablaPrecios[PRECIO UNIT],0)</f>
        <v>9.9</v>
      </c>
      <c r="G3411" s="2">
        <f>+TablaVentas[[#This Row],[CANTIDAD]]*TablaVentas[[#This Row],[PRECIO UNITARIO]]</f>
        <v>99</v>
      </c>
      <c r="H3411" s="1">
        <f t="shared" ca="1" si="53"/>
        <v>0.15682359714257849</v>
      </c>
      <c r="I3411" s="2">
        <f ca="1">+TablaVentas[[#This Row],[VENTAL TOTAL]]-TablaVentas[[#This Row],[VENTAL TOTAL]]*TablaVentas[[#This Row],[DESCUENTO]]</f>
        <v>83.474463882884734</v>
      </c>
      <c r="J3411" s="2">
        <f ca="1">0.18*TablaVentas[[#This Row],[SUBTOTAL]]</f>
        <v>15.025403498919252</v>
      </c>
      <c r="K3411" s="2">
        <f ca="1">+TablaVentas[[#This Row],[SUBTOTAL]]+TablaVentas[[#This Row],[IGV]]</f>
        <v>98.49986738180398</v>
      </c>
    </row>
    <row r="3412" spans="1:11" x14ac:dyDescent="0.25">
      <c r="A3412" t="s">
        <v>3421</v>
      </c>
      <c r="B3412" s="6">
        <v>45596</v>
      </c>
      <c r="C3412" t="s">
        <v>10013</v>
      </c>
      <c r="D3412" t="s">
        <v>10022</v>
      </c>
      <c r="E3412">
        <v>9</v>
      </c>
      <c r="F3412">
        <f>+_xlfn.XLOOKUP(TablaVentas[[#This Row],[PRODUCTO FINANCIERO]],TablaPrecios[PRODUCTO FINANCIERO],TablaPrecios[PRECIO UNIT],0)</f>
        <v>20.9</v>
      </c>
      <c r="G3412" s="2">
        <f>+TablaVentas[[#This Row],[CANTIDAD]]*TablaVentas[[#This Row],[PRECIO UNITARIO]]</f>
        <v>188.1</v>
      </c>
      <c r="H3412" s="1">
        <f t="shared" ca="1" si="53"/>
        <v>0.1562142653224077</v>
      </c>
      <c r="I3412" s="2">
        <f ca="1">+TablaVentas[[#This Row],[VENTAL TOTAL]]-TablaVentas[[#This Row],[VENTAL TOTAL]]*TablaVentas[[#This Row],[DESCUENTO]]</f>
        <v>158.7160966928551</v>
      </c>
      <c r="J3412" s="2">
        <f ca="1">0.18*TablaVentas[[#This Row],[SUBTOTAL]]</f>
        <v>28.568897404713919</v>
      </c>
      <c r="K3412" s="2">
        <f ca="1">+TablaVentas[[#This Row],[SUBTOTAL]]+TablaVentas[[#This Row],[IGV]]</f>
        <v>187.28499409756901</v>
      </c>
    </row>
    <row r="3413" spans="1:11" x14ac:dyDescent="0.25">
      <c r="A3413" t="s">
        <v>3422</v>
      </c>
      <c r="B3413" s="6">
        <v>46047</v>
      </c>
      <c r="C3413" t="s">
        <v>10014</v>
      </c>
      <c r="D3413" t="s">
        <v>10018</v>
      </c>
      <c r="E3413">
        <v>8</v>
      </c>
      <c r="F3413">
        <f>+_xlfn.XLOOKUP(TablaVentas[[#This Row],[PRODUCTO FINANCIERO]],TablaPrecios[PRODUCTO FINANCIERO],TablaPrecios[PRECIO UNIT],0)</f>
        <v>14.9</v>
      </c>
      <c r="G3413" s="2">
        <f>+TablaVentas[[#This Row],[CANTIDAD]]*TablaVentas[[#This Row],[PRECIO UNITARIO]]</f>
        <v>119.2</v>
      </c>
      <c r="H3413" s="1">
        <f t="shared" ca="1" si="53"/>
        <v>0.19232213402480644</v>
      </c>
      <c r="I3413" s="2">
        <f ca="1">+TablaVentas[[#This Row],[VENTAL TOTAL]]-TablaVentas[[#This Row],[VENTAL TOTAL]]*TablaVentas[[#This Row],[DESCUENTO]]</f>
        <v>96.275201624243067</v>
      </c>
      <c r="J3413" s="2">
        <f ca="1">0.18*TablaVentas[[#This Row],[SUBTOTAL]]</f>
        <v>17.329536292363752</v>
      </c>
      <c r="K3413" s="2">
        <f ca="1">+TablaVentas[[#This Row],[SUBTOTAL]]+TablaVentas[[#This Row],[IGV]]</f>
        <v>113.60473791660682</v>
      </c>
    </row>
    <row r="3414" spans="1:11" x14ac:dyDescent="0.25">
      <c r="A3414" t="s">
        <v>3423</v>
      </c>
      <c r="B3414" s="6">
        <v>45707</v>
      </c>
      <c r="C3414" t="s">
        <v>10012</v>
      </c>
      <c r="D3414" t="s">
        <v>10017</v>
      </c>
      <c r="E3414">
        <v>13</v>
      </c>
      <c r="F3414">
        <f>+_xlfn.XLOOKUP(TablaVentas[[#This Row],[PRODUCTO FINANCIERO]],TablaPrecios[PRODUCTO FINANCIERO],TablaPrecios[PRECIO UNIT],0)</f>
        <v>9.9</v>
      </c>
      <c r="G3414" s="2">
        <f>+TablaVentas[[#This Row],[CANTIDAD]]*TablaVentas[[#This Row],[PRECIO UNITARIO]]</f>
        <v>128.70000000000002</v>
      </c>
      <c r="H3414" s="1">
        <f t="shared" ca="1" si="53"/>
        <v>0.15310208900309669</v>
      </c>
      <c r="I3414" s="2">
        <f ca="1">+TablaVentas[[#This Row],[VENTAL TOTAL]]-TablaVentas[[#This Row],[VENTAL TOTAL]]*TablaVentas[[#This Row],[DESCUENTO]]</f>
        <v>108.99576114530147</v>
      </c>
      <c r="J3414" s="2">
        <f ca="1">0.18*TablaVentas[[#This Row],[SUBTOTAL]]</f>
        <v>19.619237006154265</v>
      </c>
      <c r="K3414" s="2">
        <f ca="1">+TablaVentas[[#This Row],[SUBTOTAL]]+TablaVentas[[#This Row],[IGV]]</f>
        <v>128.61499815145572</v>
      </c>
    </row>
    <row r="3415" spans="1:11" x14ac:dyDescent="0.25">
      <c r="A3415" t="s">
        <v>3424</v>
      </c>
      <c r="B3415" s="6">
        <v>45496</v>
      </c>
      <c r="C3415" t="s">
        <v>10016</v>
      </c>
      <c r="D3415" t="s">
        <v>10020</v>
      </c>
      <c r="E3415">
        <v>13</v>
      </c>
      <c r="F3415">
        <f>+_xlfn.XLOOKUP(TablaVentas[[#This Row],[PRODUCTO FINANCIERO]],TablaPrecios[PRODUCTO FINANCIERO],TablaPrecios[PRECIO UNIT],0)</f>
        <v>14.9</v>
      </c>
      <c r="G3415" s="2">
        <f>+TablaVentas[[#This Row],[CANTIDAD]]*TablaVentas[[#This Row],[PRECIO UNITARIO]]</f>
        <v>193.70000000000002</v>
      </c>
      <c r="H3415" s="1">
        <f t="shared" ca="1" si="53"/>
        <v>0.16207495484096276</v>
      </c>
      <c r="I3415" s="2">
        <f ca="1">+TablaVentas[[#This Row],[VENTAL TOTAL]]-TablaVentas[[#This Row],[VENTAL TOTAL]]*TablaVentas[[#This Row],[DESCUENTO]]</f>
        <v>162.30608124730554</v>
      </c>
      <c r="J3415" s="2">
        <f ca="1">0.18*TablaVentas[[#This Row],[SUBTOTAL]]</f>
        <v>29.215094624514997</v>
      </c>
      <c r="K3415" s="2">
        <f ca="1">+TablaVentas[[#This Row],[SUBTOTAL]]+TablaVentas[[#This Row],[IGV]]</f>
        <v>191.52117587182053</v>
      </c>
    </row>
    <row r="3416" spans="1:11" x14ac:dyDescent="0.25">
      <c r="A3416" t="s">
        <v>3425</v>
      </c>
      <c r="B3416" s="6">
        <v>45717</v>
      </c>
      <c r="C3416" t="s">
        <v>10015</v>
      </c>
      <c r="D3416" t="s">
        <v>10018</v>
      </c>
      <c r="E3416">
        <v>17</v>
      </c>
      <c r="F3416">
        <f>+_xlfn.XLOOKUP(TablaVentas[[#This Row],[PRODUCTO FINANCIERO]],TablaPrecios[PRODUCTO FINANCIERO],TablaPrecios[PRECIO UNIT],0)</f>
        <v>14.9</v>
      </c>
      <c r="G3416" s="2">
        <f>+TablaVentas[[#This Row],[CANTIDAD]]*TablaVentas[[#This Row],[PRECIO UNITARIO]]</f>
        <v>253.3</v>
      </c>
      <c r="H3416" s="1">
        <f t="shared" ca="1" si="53"/>
        <v>0.14046105190622493</v>
      </c>
      <c r="I3416" s="2">
        <f ca="1">+TablaVentas[[#This Row],[VENTAL TOTAL]]-TablaVentas[[#This Row],[VENTAL TOTAL]]*TablaVentas[[#This Row],[DESCUENTO]]</f>
        <v>217.72121555215324</v>
      </c>
      <c r="J3416" s="2">
        <f ca="1">0.18*TablaVentas[[#This Row],[SUBTOTAL]]</f>
        <v>39.189818799387581</v>
      </c>
      <c r="K3416" s="2">
        <f ca="1">+TablaVentas[[#This Row],[SUBTOTAL]]+TablaVentas[[#This Row],[IGV]]</f>
        <v>256.91103435154082</v>
      </c>
    </row>
    <row r="3417" spans="1:11" x14ac:dyDescent="0.25">
      <c r="A3417" t="s">
        <v>3426</v>
      </c>
      <c r="B3417" s="6">
        <v>45486</v>
      </c>
      <c r="C3417" t="s">
        <v>10014</v>
      </c>
      <c r="D3417" t="s">
        <v>10017</v>
      </c>
      <c r="E3417">
        <v>9</v>
      </c>
      <c r="F3417">
        <f>+_xlfn.XLOOKUP(TablaVentas[[#This Row],[PRODUCTO FINANCIERO]],TablaPrecios[PRODUCTO FINANCIERO],TablaPrecios[PRECIO UNIT],0)</f>
        <v>9.9</v>
      </c>
      <c r="G3417" s="2">
        <f>+TablaVentas[[#This Row],[CANTIDAD]]*TablaVentas[[#This Row],[PRECIO UNITARIO]]</f>
        <v>89.100000000000009</v>
      </c>
      <c r="H3417" s="1">
        <f t="shared" ca="1" si="53"/>
        <v>0.11532711266451286</v>
      </c>
      <c r="I3417" s="2">
        <f ca="1">+TablaVentas[[#This Row],[VENTAL TOTAL]]-TablaVentas[[#This Row],[VENTAL TOTAL]]*TablaVentas[[#This Row],[DESCUENTO]]</f>
        <v>78.824354261591907</v>
      </c>
      <c r="J3417" s="2">
        <f ca="1">0.18*TablaVentas[[#This Row],[SUBTOTAL]]</f>
        <v>14.188383767086544</v>
      </c>
      <c r="K3417" s="2">
        <f ca="1">+TablaVentas[[#This Row],[SUBTOTAL]]+TablaVentas[[#This Row],[IGV]]</f>
        <v>93.012738028678456</v>
      </c>
    </row>
    <row r="3418" spans="1:11" x14ac:dyDescent="0.25">
      <c r="A3418" t="s">
        <v>3427</v>
      </c>
      <c r="B3418" s="6">
        <v>45850</v>
      </c>
      <c r="C3418" t="s">
        <v>10015</v>
      </c>
      <c r="D3418" t="s">
        <v>10018</v>
      </c>
      <c r="E3418">
        <v>13</v>
      </c>
      <c r="F3418">
        <f>+_xlfn.XLOOKUP(TablaVentas[[#This Row],[PRODUCTO FINANCIERO]],TablaPrecios[PRODUCTO FINANCIERO],TablaPrecios[PRECIO UNIT],0)</f>
        <v>14.9</v>
      </c>
      <c r="G3418" s="2">
        <f>+TablaVentas[[#This Row],[CANTIDAD]]*TablaVentas[[#This Row],[PRECIO UNITARIO]]</f>
        <v>193.70000000000002</v>
      </c>
      <c r="H3418" s="1">
        <f t="shared" ca="1" si="53"/>
        <v>0.10933595566365595</v>
      </c>
      <c r="I3418" s="2">
        <f ca="1">+TablaVentas[[#This Row],[VENTAL TOTAL]]-TablaVentas[[#This Row],[VENTAL TOTAL]]*TablaVentas[[#This Row],[DESCUENTO]]</f>
        <v>172.52162538794985</v>
      </c>
      <c r="J3418" s="2">
        <f ca="1">0.18*TablaVentas[[#This Row],[SUBTOTAL]]</f>
        <v>31.053892569830971</v>
      </c>
      <c r="K3418" s="2">
        <f ca="1">+TablaVentas[[#This Row],[SUBTOTAL]]+TablaVentas[[#This Row],[IGV]]</f>
        <v>203.57551795778082</v>
      </c>
    </row>
    <row r="3419" spans="1:11" x14ac:dyDescent="0.25">
      <c r="A3419" t="s">
        <v>3428</v>
      </c>
      <c r="B3419" s="6">
        <v>45479</v>
      </c>
      <c r="C3419" t="s">
        <v>10014</v>
      </c>
      <c r="D3419" t="s">
        <v>10018</v>
      </c>
      <c r="E3419">
        <v>3</v>
      </c>
      <c r="F3419">
        <f>+_xlfn.XLOOKUP(TablaVentas[[#This Row],[PRODUCTO FINANCIERO]],TablaPrecios[PRODUCTO FINANCIERO],TablaPrecios[PRECIO UNIT],0)</f>
        <v>14.9</v>
      </c>
      <c r="G3419" s="2">
        <f>+TablaVentas[[#This Row],[CANTIDAD]]*TablaVentas[[#This Row],[PRECIO UNITARIO]]</f>
        <v>44.7</v>
      </c>
      <c r="H3419" s="1">
        <f t="shared" ca="1" si="53"/>
        <v>0.18391499199960773</v>
      </c>
      <c r="I3419" s="2">
        <f ca="1">+TablaVentas[[#This Row],[VENTAL TOTAL]]-TablaVentas[[#This Row],[VENTAL TOTAL]]*TablaVentas[[#This Row],[DESCUENTO]]</f>
        <v>36.478999857617538</v>
      </c>
      <c r="J3419" s="2">
        <f ca="1">0.18*TablaVentas[[#This Row],[SUBTOTAL]]</f>
        <v>6.5662199743711565</v>
      </c>
      <c r="K3419" s="2">
        <f ca="1">+TablaVentas[[#This Row],[SUBTOTAL]]+TablaVentas[[#This Row],[IGV]]</f>
        <v>43.045219831988696</v>
      </c>
    </row>
    <row r="3420" spans="1:11" x14ac:dyDescent="0.25">
      <c r="A3420" t="s">
        <v>3429</v>
      </c>
      <c r="B3420" s="6">
        <v>45306</v>
      </c>
      <c r="C3420" t="s">
        <v>10012</v>
      </c>
      <c r="D3420" t="s">
        <v>10018</v>
      </c>
      <c r="E3420">
        <v>18</v>
      </c>
      <c r="F3420">
        <f>+_xlfn.XLOOKUP(TablaVentas[[#This Row],[PRODUCTO FINANCIERO]],TablaPrecios[PRODUCTO FINANCIERO],TablaPrecios[PRECIO UNIT],0)</f>
        <v>14.9</v>
      </c>
      <c r="G3420" s="2">
        <f>+TablaVentas[[#This Row],[CANTIDAD]]*TablaVentas[[#This Row],[PRECIO UNITARIO]]</f>
        <v>268.2</v>
      </c>
      <c r="H3420" s="1">
        <f t="shared" ca="1" si="53"/>
        <v>0.12888481900376991</v>
      </c>
      <c r="I3420" s="2">
        <f ca="1">+TablaVentas[[#This Row],[VENTAL TOTAL]]-TablaVentas[[#This Row],[VENTAL TOTAL]]*TablaVentas[[#This Row],[DESCUENTO]]</f>
        <v>233.6330915431889</v>
      </c>
      <c r="J3420" s="2">
        <f ca="1">0.18*TablaVentas[[#This Row],[SUBTOTAL]]</f>
        <v>42.053956477774001</v>
      </c>
      <c r="K3420" s="2">
        <f ca="1">+TablaVentas[[#This Row],[SUBTOTAL]]+TablaVentas[[#This Row],[IGV]]</f>
        <v>275.68704802096289</v>
      </c>
    </row>
    <row r="3421" spans="1:11" x14ac:dyDescent="0.25">
      <c r="A3421" t="s">
        <v>3430</v>
      </c>
      <c r="B3421" s="6">
        <v>45901</v>
      </c>
      <c r="C3421" t="s">
        <v>10012</v>
      </c>
      <c r="D3421" t="s">
        <v>10020</v>
      </c>
      <c r="E3421">
        <v>7</v>
      </c>
      <c r="F3421">
        <f>+_xlfn.XLOOKUP(TablaVentas[[#This Row],[PRODUCTO FINANCIERO]],TablaPrecios[PRODUCTO FINANCIERO],TablaPrecios[PRECIO UNIT],0)</f>
        <v>14.9</v>
      </c>
      <c r="G3421" s="2">
        <f>+TablaVentas[[#This Row],[CANTIDAD]]*TablaVentas[[#This Row],[PRECIO UNITARIO]]</f>
        <v>104.3</v>
      </c>
      <c r="H3421" s="1">
        <f t="shared" ca="1" si="53"/>
        <v>0.19029366057244435</v>
      </c>
      <c r="I3421" s="2">
        <f ca="1">+TablaVentas[[#This Row],[VENTAL TOTAL]]-TablaVentas[[#This Row],[VENTAL TOTAL]]*TablaVentas[[#This Row],[DESCUENTO]]</f>
        <v>84.452371202294046</v>
      </c>
      <c r="J3421" s="2">
        <f ca="1">0.18*TablaVentas[[#This Row],[SUBTOTAL]]</f>
        <v>15.201426816412928</v>
      </c>
      <c r="K3421" s="2">
        <f ca="1">+TablaVentas[[#This Row],[SUBTOTAL]]+TablaVentas[[#This Row],[IGV]]</f>
        <v>99.653798018706979</v>
      </c>
    </row>
    <row r="3422" spans="1:11" x14ac:dyDescent="0.25">
      <c r="A3422" t="s">
        <v>3431</v>
      </c>
      <c r="B3422" s="6">
        <v>45452</v>
      </c>
      <c r="C3422" t="s">
        <v>10015</v>
      </c>
      <c r="D3422" t="s">
        <v>10017</v>
      </c>
      <c r="E3422">
        <v>12</v>
      </c>
      <c r="F3422">
        <f>+_xlfn.XLOOKUP(TablaVentas[[#This Row],[PRODUCTO FINANCIERO]],TablaPrecios[PRODUCTO FINANCIERO],TablaPrecios[PRECIO UNIT],0)</f>
        <v>9.9</v>
      </c>
      <c r="G3422" s="2">
        <f>+TablaVentas[[#This Row],[CANTIDAD]]*TablaVentas[[#This Row],[PRECIO UNITARIO]]</f>
        <v>118.80000000000001</v>
      </c>
      <c r="H3422" s="1">
        <f t="shared" ca="1" si="53"/>
        <v>0.1210997329618955</v>
      </c>
      <c r="I3422" s="2">
        <f ca="1">+TablaVentas[[#This Row],[VENTAL TOTAL]]-TablaVentas[[#This Row],[VENTAL TOTAL]]*TablaVentas[[#This Row],[DESCUENTO]]</f>
        <v>104.41335172412683</v>
      </c>
      <c r="J3422" s="2">
        <f ca="1">0.18*TablaVentas[[#This Row],[SUBTOTAL]]</f>
        <v>18.79440331034283</v>
      </c>
      <c r="K3422" s="2">
        <f ca="1">+TablaVentas[[#This Row],[SUBTOTAL]]+TablaVentas[[#This Row],[IGV]]</f>
        <v>123.20775503446966</v>
      </c>
    </row>
    <row r="3423" spans="1:11" x14ac:dyDescent="0.25">
      <c r="A3423" t="s">
        <v>3432</v>
      </c>
      <c r="B3423" s="6">
        <v>45538</v>
      </c>
      <c r="C3423" t="s">
        <v>10012</v>
      </c>
      <c r="D3423" t="s">
        <v>10020</v>
      </c>
      <c r="E3423">
        <v>7</v>
      </c>
      <c r="F3423">
        <f>+_xlfn.XLOOKUP(TablaVentas[[#This Row],[PRODUCTO FINANCIERO]],TablaPrecios[PRODUCTO FINANCIERO],TablaPrecios[PRECIO UNIT],0)</f>
        <v>14.9</v>
      </c>
      <c r="G3423" s="2">
        <f>+TablaVentas[[#This Row],[CANTIDAD]]*TablaVentas[[#This Row],[PRECIO UNITARIO]]</f>
        <v>104.3</v>
      </c>
      <c r="H3423" s="1">
        <f t="shared" ca="1" si="53"/>
        <v>0.13365763240129117</v>
      </c>
      <c r="I3423" s="2">
        <f ca="1">+TablaVentas[[#This Row],[VENTAL TOTAL]]-TablaVentas[[#This Row],[VENTAL TOTAL]]*TablaVentas[[#This Row],[DESCUENTO]]</f>
        <v>90.359508940545325</v>
      </c>
      <c r="J3423" s="2">
        <f ca="1">0.18*TablaVentas[[#This Row],[SUBTOTAL]]</f>
        <v>16.264711609298157</v>
      </c>
      <c r="K3423" s="2">
        <f ca="1">+TablaVentas[[#This Row],[SUBTOTAL]]+TablaVentas[[#This Row],[IGV]]</f>
        <v>106.62422054984349</v>
      </c>
    </row>
    <row r="3424" spans="1:11" x14ac:dyDescent="0.25">
      <c r="A3424" t="s">
        <v>3433</v>
      </c>
      <c r="B3424" s="6">
        <v>45430</v>
      </c>
      <c r="C3424" t="s">
        <v>10013</v>
      </c>
      <c r="D3424" t="s">
        <v>10022</v>
      </c>
      <c r="E3424">
        <v>10</v>
      </c>
      <c r="F3424">
        <f>+_xlfn.XLOOKUP(TablaVentas[[#This Row],[PRODUCTO FINANCIERO]],TablaPrecios[PRODUCTO FINANCIERO],TablaPrecios[PRECIO UNIT],0)</f>
        <v>20.9</v>
      </c>
      <c r="G3424" s="2">
        <f>+TablaVentas[[#This Row],[CANTIDAD]]*TablaVentas[[#This Row],[PRECIO UNITARIO]]</f>
        <v>209</v>
      </c>
      <c r="H3424" s="1">
        <f t="shared" ca="1" si="53"/>
        <v>0.17964400980049064</v>
      </c>
      <c r="I3424" s="2">
        <f ca="1">+TablaVentas[[#This Row],[VENTAL TOTAL]]-TablaVentas[[#This Row],[VENTAL TOTAL]]*TablaVentas[[#This Row],[DESCUENTO]]</f>
        <v>171.45440195169746</v>
      </c>
      <c r="J3424" s="2">
        <f ca="1">0.18*TablaVentas[[#This Row],[SUBTOTAL]]</f>
        <v>30.861792351305542</v>
      </c>
      <c r="K3424" s="2">
        <f ca="1">+TablaVentas[[#This Row],[SUBTOTAL]]+TablaVentas[[#This Row],[IGV]]</f>
        <v>202.31619430300302</v>
      </c>
    </row>
    <row r="3425" spans="1:11" x14ac:dyDescent="0.25">
      <c r="A3425" t="s">
        <v>3434</v>
      </c>
      <c r="B3425" s="6">
        <v>45733</v>
      </c>
      <c r="C3425" t="s">
        <v>10013</v>
      </c>
      <c r="D3425" t="s">
        <v>10022</v>
      </c>
      <c r="E3425">
        <v>18</v>
      </c>
      <c r="F3425">
        <f>+_xlfn.XLOOKUP(TablaVentas[[#This Row],[PRODUCTO FINANCIERO]],TablaPrecios[PRODUCTO FINANCIERO],TablaPrecios[PRECIO UNIT],0)</f>
        <v>20.9</v>
      </c>
      <c r="G3425" s="2">
        <f>+TablaVentas[[#This Row],[CANTIDAD]]*TablaVentas[[#This Row],[PRECIO UNITARIO]]</f>
        <v>376.2</v>
      </c>
      <c r="H3425" s="1">
        <f t="shared" ca="1" si="53"/>
        <v>0.18182577143090206</v>
      </c>
      <c r="I3425" s="2">
        <f ca="1">+TablaVentas[[#This Row],[VENTAL TOTAL]]-TablaVentas[[#This Row],[VENTAL TOTAL]]*TablaVentas[[#This Row],[DESCUENTO]]</f>
        <v>307.79714478769461</v>
      </c>
      <c r="J3425" s="2">
        <f ca="1">0.18*TablaVentas[[#This Row],[SUBTOTAL]]</f>
        <v>55.403486061785024</v>
      </c>
      <c r="K3425" s="2">
        <f ca="1">+TablaVentas[[#This Row],[SUBTOTAL]]+TablaVentas[[#This Row],[IGV]]</f>
        <v>363.20063084947964</v>
      </c>
    </row>
    <row r="3426" spans="1:11" x14ac:dyDescent="0.25">
      <c r="A3426" t="s">
        <v>3435</v>
      </c>
      <c r="B3426" s="6">
        <v>46218</v>
      </c>
      <c r="C3426" t="s">
        <v>10013</v>
      </c>
      <c r="D3426" t="s">
        <v>10017</v>
      </c>
      <c r="E3426">
        <v>8</v>
      </c>
      <c r="F3426">
        <f>+_xlfn.XLOOKUP(TablaVentas[[#This Row],[PRODUCTO FINANCIERO]],TablaPrecios[PRODUCTO FINANCIERO],TablaPrecios[PRECIO UNIT],0)</f>
        <v>9.9</v>
      </c>
      <c r="G3426" s="2">
        <f>+TablaVentas[[#This Row],[CANTIDAD]]*TablaVentas[[#This Row],[PRECIO UNITARIO]]</f>
        <v>79.2</v>
      </c>
      <c r="H3426" s="1">
        <f t="shared" ca="1" si="53"/>
        <v>0.16449362103536369</v>
      </c>
      <c r="I3426" s="2">
        <f ca="1">+TablaVentas[[#This Row],[VENTAL TOTAL]]-TablaVentas[[#This Row],[VENTAL TOTAL]]*TablaVentas[[#This Row],[DESCUENTO]]</f>
        <v>66.172105213999203</v>
      </c>
      <c r="J3426" s="2">
        <f ca="1">0.18*TablaVentas[[#This Row],[SUBTOTAL]]</f>
        <v>11.910978938519856</v>
      </c>
      <c r="K3426" s="2">
        <f ca="1">+TablaVentas[[#This Row],[SUBTOTAL]]+TablaVentas[[#This Row],[IGV]]</f>
        <v>78.083084152519064</v>
      </c>
    </row>
    <row r="3427" spans="1:11" x14ac:dyDescent="0.25">
      <c r="A3427" t="s">
        <v>3436</v>
      </c>
      <c r="B3427" s="6">
        <v>46087</v>
      </c>
      <c r="C3427" t="s">
        <v>10014</v>
      </c>
      <c r="D3427" t="s">
        <v>10020</v>
      </c>
      <c r="E3427">
        <v>7</v>
      </c>
      <c r="F3427">
        <f>+_xlfn.XLOOKUP(TablaVentas[[#This Row],[PRODUCTO FINANCIERO]],TablaPrecios[PRODUCTO FINANCIERO],TablaPrecios[PRECIO UNIT],0)</f>
        <v>14.9</v>
      </c>
      <c r="G3427" s="2">
        <f>+TablaVentas[[#This Row],[CANTIDAD]]*TablaVentas[[#This Row],[PRECIO UNITARIO]]</f>
        <v>104.3</v>
      </c>
      <c r="H3427" s="1">
        <f t="shared" ca="1" si="53"/>
        <v>0.13165194493453303</v>
      </c>
      <c r="I3427" s="2">
        <f ca="1">+TablaVentas[[#This Row],[VENTAL TOTAL]]-TablaVentas[[#This Row],[VENTAL TOTAL]]*TablaVentas[[#This Row],[DESCUENTO]]</f>
        <v>90.56870214332821</v>
      </c>
      <c r="J3427" s="2">
        <f ca="1">0.18*TablaVentas[[#This Row],[SUBTOTAL]]</f>
        <v>16.302366385799075</v>
      </c>
      <c r="K3427" s="2">
        <f ca="1">+TablaVentas[[#This Row],[SUBTOTAL]]+TablaVentas[[#This Row],[IGV]]</f>
        <v>106.87106852912729</v>
      </c>
    </row>
    <row r="3428" spans="1:11" x14ac:dyDescent="0.25">
      <c r="A3428" t="s">
        <v>3437</v>
      </c>
      <c r="B3428" s="6">
        <v>45770</v>
      </c>
      <c r="C3428" t="s">
        <v>10012</v>
      </c>
      <c r="D3428" t="s">
        <v>10022</v>
      </c>
      <c r="E3428">
        <v>16</v>
      </c>
      <c r="F3428">
        <f>+_xlfn.XLOOKUP(TablaVentas[[#This Row],[PRODUCTO FINANCIERO]],TablaPrecios[PRODUCTO FINANCIERO],TablaPrecios[PRECIO UNIT],0)</f>
        <v>20.9</v>
      </c>
      <c r="G3428" s="2">
        <f>+TablaVentas[[#This Row],[CANTIDAD]]*TablaVentas[[#This Row],[PRECIO UNITARIO]]</f>
        <v>334.4</v>
      </c>
      <c r="H3428" s="1">
        <f t="shared" ca="1" si="53"/>
        <v>0.10302980491847076</v>
      </c>
      <c r="I3428" s="2">
        <f ca="1">+TablaVentas[[#This Row],[VENTAL TOTAL]]-TablaVentas[[#This Row],[VENTAL TOTAL]]*TablaVentas[[#This Row],[DESCUENTO]]</f>
        <v>299.94683323526334</v>
      </c>
      <c r="J3428" s="2">
        <f ca="1">0.18*TablaVentas[[#This Row],[SUBTOTAL]]</f>
        <v>53.990429982347401</v>
      </c>
      <c r="K3428" s="2">
        <f ca="1">+TablaVentas[[#This Row],[SUBTOTAL]]+TablaVentas[[#This Row],[IGV]]</f>
        <v>353.93726321761073</v>
      </c>
    </row>
    <row r="3429" spans="1:11" x14ac:dyDescent="0.25">
      <c r="A3429" t="s">
        <v>3438</v>
      </c>
      <c r="B3429" s="6">
        <v>45460</v>
      </c>
      <c r="C3429" t="s">
        <v>10013</v>
      </c>
      <c r="D3429" t="s">
        <v>10022</v>
      </c>
      <c r="E3429">
        <v>16</v>
      </c>
      <c r="F3429">
        <f>+_xlfn.XLOOKUP(TablaVentas[[#This Row],[PRODUCTO FINANCIERO]],TablaPrecios[PRODUCTO FINANCIERO],TablaPrecios[PRECIO UNIT],0)</f>
        <v>20.9</v>
      </c>
      <c r="G3429" s="2">
        <f>+TablaVentas[[#This Row],[CANTIDAD]]*TablaVentas[[#This Row],[PRECIO UNITARIO]]</f>
        <v>334.4</v>
      </c>
      <c r="H3429" s="1">
        <f t="shared" ca="1" si="53"/>
        <v>0.15632910132377481</v>
      </c>
      <c r="I3429" s="2">
        <f ca="1">+TablaVentas[[#This Row],[VENTAL TOTAL]]-TablaVentas[[#This Row],[VENTAL TOTAL]]*TablaVentas[[#This Row],[DESCUENTO]]</f>
        <v>282.12354851732971</v>
      </c>
      <c r="J3429" s="2">
        <f ca="1">0.18*TablaVentas[[#This Row],[SUBTOTAL]]</f>
        <v>50.782238733119343</v>
      </c>
      <c r="K3429" s="2">
        <f ca="1">+TablaVentas[[#This Row],[SUBTOTAL]]+TablaVentas[[#This Row],[IGV]]</f>
        <v>332.90578725044907</v>
      </c>
    </row>
    <row r="3430" spans="1:11" x14ac:dyDescent="0.25">
      <c r="A3430" t="s">
        <v>3439</v>
      </c>
      <c r="B3430" s="6">
        <v>45802</v>
      </c>
      <c r="C3430" t="s">
        <v>10015</v>
      </c>
      <c r="D3430" t="s">
        <v>10020</v>
      </c>
      <c r="E3430">
        <v>20</v>
      </c>
      <c r="F3430">
        <f>+_xlfn.XLOOKUP(TablaVentas[[#This Row],[PRODUCTO FINANCIERO]],TablaPrecios[PRODUCTO FINANCIERO],TablaPrecios[PRECIO UNIT],0)</f>
        <v>14.9</v>
      </c>
      <c r="G3430" s="2">
        <f>+TablaVentas[[#This Row],[CANTIDAD]]*TablaVentas[[#This Row],[PRECIO UNITARIO]]</f>
        <v>298</v>
      </c>
      <c r="H3430" s="1">
        <f t="shared" ca="1" si="53"/>
        <v>0.18500670570717298</v>
      </c>
      <c r="I3430" s="2">
        <f ca="1">+TablaVentas[[#This Row],[VENTAL TOTAL]]-TablaVentas[[#This Row],[VENTAL TOTAL]]*TablaVentas[[#This Row],[DESCUENTO]]</f>
        <v>242.86800169926244</v>
      </c>
      <c r="J3430" s="2">
        <f ca="1">0.18*TablaVentas[[#This Row],[SUBTOTAL]]</f>
        <v>43.716240305867238</v>
      </c>
      <c r="K3430" s="2">
        <f ca="1">+TablaVentas[[#This Row],[SUBTOTAL]]+TablaVentas[[#This Row],[IGV]]</f>
        <v>286.58424200512968</v>
      </c>
    </row>
    <row r="3431" spans="1:11" x14ac:dyDescent="0.25">
      <c r="A3431" t="s">
        <v>3440</v>
      </c>
      <c r="B3431" s="6">
        <v>45904</v>
      </c>
      <c r="C3431" t="s">
        <v>10016</v>
      </c>
      <c r="D3431" t="s">
        <v>10022</v>
      </c>
      <c r="E3431">
        <v>11</v>
      </c>
      <c r="F3431">
        <f>+_xlfn.XLOOKUP(TablaVentas[[#This Row],[PRODUCTO FINANCIERO]],TablaPrecios[PRODUCTO FINANCIERO],TablaPrecios[PRECIO UNIT],0)</f>
        <v>20.9</v>
      </c>
      <c r="G3431" s="2">
        <f>+TablaVentas[[#This Row],[CANTIDAD]]*TablaVentas[[#This Row],[PRECIO UNITARIO]]</f>
        <v>229.89999999999998</v>
      </c>
      <c r="H3431" s="1">
        <f t="shared" ca="1" si="53"/>
        <v>0.17746112844787604</v>
      </c>
      <c r="I3431" s="2">
        <f ca="1">+TablaVentas[[#This Row],[VENTAL TOTAL]]-TablaVentas[[#This Row],[VENTAL TOTAL]]*TablaVentas[[#This Row],[DESCUENTO]]</f>
        <v>189.10168656983328</v>
      </c>
      <c r="J3431" s="2">
        <f ca="1">0.18*TablaVentas[[#This Row],[SUBTOTAL]]</f>
        <v>34.038303582569988</v>
      </c>
      <c r="K3431" s="2">
        <f ca="1">+TablaVentas[[#This Row],[SUBTOTAL]]+TablaVentas[[#This Row],[IGV]]</f>
        <v>223.13999015240327</v>
      </c>
    </row>
    <row r="3432" spans="1:11" x14ac:dyDescent="0.25">
      <c r="A3432" t="s">
        <v>3441</v>
      </c>
      <c r="B3432" s="6">
        <v>46186</v>
      </c>
      <c r="C3432" t="s">
        <v>10012</v>
      </c>
      <c r="D3432" t="s">
        <v>10019</v>
      </c>
      <c r="E3432">
        <v>20</v>
      </c>
      <c r="F3432">
        <f>+_xlfn.XLOOKUP(TablaVentas[[#This Row],[PRODUCTO FINANCIERO]],TablaPrecios[PRODUCTO FINANCIERO],TablaPrecios[PRECIO UNIT],0)</f>
        <v>9.9</v>
      </c>
      <c r="G3432" s="2">
        <f>+TablaVentas[[#This Row],[CANTIDAD]]*TablaVentas[[#This Row],[PRECIO UNITARIO]]</f>
        <v>198</v>
      </c>
      <c r="H3432" s="1">
        <f t="shared" ca="1" si="53"/>
        <v>0.14710523487201119</v>
      </c>
      <c r="I3432" s="2">
        <f ca="1">+TablaVentas[[#This Row],[VENTAL TOTAL]]-TablaVentas[[#This Row],[VENTAL TOTAL]]*TablaVentas[[#This Row],[DESCUENTO]]</f>
        <v>168.87316349534177</v>
      </c>
      <c r="J3432" s="2">
        <f ca="1">0.18*TablaVentas[[#This Row],[SUBTOTAL]]</f>
        <v>30.397169429161519</v>
      </c>
      <c r="K3432" s="2">
        <f ca="1">+TablaVentas[[#This Row],[SUBTOTAL]]+TablaVentas[[#This Row],[IGV]]</f>
        <v>199.27033292450329</v>
      </c>
    </row>
    <row r="3433" spans="1:11" x14ac:dyDescent="0.25">
      <c r="A3433" t="s">
        <v>3442</v>
      </c>
      <c r="B3433" s="6">
        <v>45567</v>
      </c>
      <c r="C3433" t="s">
        <v>10014</v>
      </c>
      <c r="D3433" t="s">
        <v>10017</v>
      </c>
      <c r="E3433">
        <v>13</v>
      </c>
      <c r="F3433">
        <f>+_xlfn.XLOOKUP(TablaVentas[[#This Row],[PRODUCTO FINANCIERO]],TablaPrecios[PRODUCTO FINANCIERO],TablaPrecios[PRECIO UNIT],0)</f>
        <v>9.9</v>
      </c>
      <c r="G3433" s="2">
        <f>+TablaVentas[[#This Row],[CANTIDAD]]*TablaVentas[[#This Row],[PRECIO UNITARIO]]</f>
        <v>128.70000000000002</v>
      </c>
      <c r="H3433" s="1">
        <f t="shared" ca="1" si="53"/>
        <v>0.17158230296510771</v>
      </c>
      <c r="I3433" s="2">
        <f ca="1">+TablaVentas[[#This Row],[VENTAL TOTAL]]-TablaVentas[[#This Row],[VENTAL TOTAL]]*TablaVentas[[#This Row],[DESCUENTO]]</f>
        <v>106.61735760839065</v>
      </c>
      <c r="J3433" s="2">
        <f ca="1">0.18*TablaVentas[[#This Row],[SUBTOTAL]]</f>
        <v>19.191124369510316</v>
      </c>
      <c r="K3433" s="2">
        <f ca="1">+TablaVentas[[#This Row],[SUBTOTAL]]+TablaVentas[[#This Row],[IGV]]</f>
        <v>125.80848197790097</v>
      </c>
    </row>
    <row r="3434" spans="1:11" x14ac:dyDescent="0.25">
      <c r="A3434" t="s">
        <v>3443</v>
      </c>
      <c r="B3434" s="6">
        <v>46253</v>
      </c>
      <c r="C3434" t="s">
        <v>10016</v>
      </c>
      <c r="D3434" t="s">
        <v>10020</v>
      </c>
      <c r="E3434">
        <v>15</v>
      </c>
      <c r="F3434">
        <f>+_xlfn.XLOOKUP(TablaVentas[[#This Row],[PRODUCTO FINANCIERO]],TablaPrecios[PRODUCTO FINANCIERO],TablaPrecios[PRECIO UNIT],0)</f>
        <v>14.9</v>
      </c>
      <c r="G3434" s="2">
        <f>+TablaVentas[[#This Row],[CANTIDAD]]*TablaVentas[[#This Row],[PRECIO UNITARIO]]</f>
        <v>223.5</v>
      </c>
      <c r="H3434" s="1">
        <f t="shared" ca="1" si="53"/>
        <v>0.15125707377510739</v>
      </c>
      <c r="I3434" s="2">
        <f ca="1">+TablaVentas[[#This Row],[VENTAL TOTAL]]-TablaVentas[[#This Row],[VENTAL TOTAL]]*TablaVentas[[#This Row],[DESCUENTO]]</f>
        <v>189.69404401126349</v>
      </c>
      <c r="J3434" s="2">
        <f ca="1">0.18*TablaVentas[[#This Row],[SUBTOTAL]]</f>
        <v>34.144927922027428</v>
      </c>
      <c r="K3434" s="2">
        <f ca="1">+TablaVentas[[#This Row],[SUBTOTAL]]+TablaVentas[[#This Row],[IGV]]</f>
        <v>223.83897193329091</v>
      </c>
    </row>
    <row r="3435" spans="1:11" x14ac:dyDescent="0.25">
      <c r="A3435" t="s">
        <v>3444</v>
      </c>
      <c r="B3435" s="6">
        <v>46364</v>
      </c>
      <c r="C3435" t="s">
        <v>10012</v>
      </c>
      <c r="D3435" t="s">
        <v>10019</v>
      </c>
      <c r="E3435">
        <v>8</v>
      </c>
      <c r="F3435">
        <f>+_xlfn.XLOOKUP(TablaVentas[[#This Row],[PRODUCTO FINANCIERO]],TablaPrecios[PRODUCTO FINANCIERO],TablaPrecios[PRECIO UNIT],0)</f>
        <v>9.9</v>
      </c>
      <c r="G3435" s="2">
        <f>+TablaVentas[[#This Row],[CANTIDAD]]*TablaVentas[[#This Row],[PRECIO UNITARIO]]</f>
        <v>79.2</v>
      </c>
      <c r="H3435" s="1">
        <f t="shared" ca="1" si="53"/>
        <v>0.12733312136359826</v>
      </c>
      <c r="I3435" s="2">
        <f ca="1">+TablaVentas[[#This Row],[VENTAL TOTAL]]-TablaVentas[[#This Row],[VENTAL TOTAL]]*TablaVentas[[#This Row],[DESCUENTO]]</f>
        <v>69.115216788003025</v>
      </c>
      <c r="J3435" s="2">
        <f ca="1">0.18*TablaVentas[[#This Row],[SUBTOTAL]]</f>
        <v>12.440739021840544</v>
      </c>
      <c r="K3435" s="2">
        <f ca="1">+TablaVentas[[#This Row],[SUBTOTAL]]+TablaVentas[[#This Row],[IGV]]</f>
        <v>81.555955809843567</v>
      </c>
    </row>
    <row r="3436" spans="1:11" x14ac:dyDescent="0.25">
      <c r="A3436" t="s">
        <v>3445</v>
      </c>
      <c r="B3436" s="6">
        <v>46211</v>
      </c>
      <c r="C3436" t="s">
        <v>10013</v>
      </c>
      <c r="D3436" t="s">
        <v>10020</v>
      </c>
      <c r="E3436">
        <v>6</v>
      </c>
      <c r="F3436">
        <f>+_xlfn.XLOOKUP(TablaVentas[[#This Row],[PRODUCTO FINANCIERO]],TablaPrecios[PRODUCTO FINANCIERO],TablaPrecios[PRECIO UNIT],0)</f>
        <v>14.9</v>
      </c>
      <c r="G3436" s="2">
        <f>+TablaVentas[[#This Row],[CANTIDAD]]*TablaVentas[[#This Row],[PRECIO UNITARIO]]</f>
        <v>89.4</v>
      </c>
      <c r="H3436" s="1">
        <f t="shared" ca="1" si="53"/>
        <v>0.11117450611911284</v>
      </c>
      <c r="I3436" s="2">
        <f ca="1">+TablaVentas[[#This Row],[VENTAL TOTAL]]-TablaVentas[[#This Row],[VENTAL TOTAL]]*TablaVentas[[#This Row],[DESCUENTO]]</f>
        <v>79.460999152951317</v>
      </c>
      <c r="J3436" s="2">
        <f ca="1">0.18*TablaVentas[[#This Row],[SUBTOTAL]]</f>
        <v>14.302979847531237</v>
      </c>
      <c r="K3436" s="2">
        <f ca="1">+TablaVentas[[#This Row],[SUBTOTAL]]+TablaVentas[[#This Row],[IGV]]</f>
        <v>93.76397900048255</v>
      </c>
    </row>
    <row r="3437" spans="1:11" x14ac:dyDescent="0.25">
      <c r="A3437" t="s">
        <v>3446</v>
      </c>
      <c r="B3437" s="6">
        <v>45969</v>
      </c>
      <c r="C3437" t="s">
        <v>10012</v>
      </c>
      <c r="D3437" t="s">
        <v>10022</v>
      </c>
      <c r="E3437">
        <v>20</v>
      </c>
      <c r="F3437">
        <f>+_xlfn.XLOOKUP(TablaVentas[[#This Row],[PRODUCTO FINANCIERO]],TablaPrecios[PRODUCTO FINANCIERO],TablaPrecios[PRECIO UNIT],0)</f>
        <v>20.9</v>
      </c>
      <c r="G3437" s="2">
        <f>+TablaVentas[[#This Row],[CANTIDAD]]*TablaVentas[[#This Row],[PRECIO UNITARIO]]</f>
        <v>418</v>
      </c>
      <c r="H3437" s="1">
        <f t="shared" ca="1" si="53"/>
        <v>0.19402003101336576</v>
      </c>
      <c r="I3437" s="2">
        <f ca="1">+TablaVentas[[#This Row],[VENTAL TOTAL]]-TablaVentas[[#This Row],[VENTAL TOTAL]]*TablaVentas[[#This Row],[DESCUENTO]]</f>
        <v>336.89962703641311</v>
      </c>
      <c r="J3437" s="2">
        <f ca="1">0.18*TablaVentas[[#This Row],[SUBTOTAL]]</f>
        <v>60.641932866554356</v>
      </c>
      <c r="K3437" s="2">
        <f ca="1">+TablaVentas[[#This Row],[SUBTOTAL]]+TablaVentas[[#This Row],[IGV]]</f>
        <v>397.54155990296749</v>
      </c>
    </row>
    <row r="3438" spans="1:11" x14ac:dyDescent="0.25">
      <c r="A3438" t="s">
        <v>3447</v>
      </c>
      <c r="B3438" s="6">
        <v>45799</v>
      </c>
      <c r="C3438" t="s">
        <v>10016</v>
      </c>
      <c r="D3438" t="s">
        <v>10019</v>
      </c>
      <c r="E3438">
        <v>4</v>
      </c>
      <c r="F3438">
        <f>+_xlfn.XLOOKUP(TablaVentas[[#This Row],[PRODUCTO FINANCIERO]],TablaPrecios[PRODUCTO FINANCIERO],TablaPrecios[PRECIO UNIT],0)</f>
        <v>9.9</v>
      </c>
      <c r="G3438" s="2">
        <f>+TablaVentas[[#This Row],[CANTIDAD]]*TablaVentas[[#This Row],[PRECIO UNITARIO]]</f>
        <v>39.6</v>
      </c>
      <c r="H3438" s="1">
        <f t="shared" ca="1" si="53"/>
        <v>0.18370779729492936</v>
      </c>
      <c r="I3438" s="2">
        <f ca="1">+TablaVentas[[#This Row],[VENTAL TOTAL]]-TablaVentas[[#This Row],[VENTAL TOTAL]]*TablaVentas[[#This Row],[DESCUENTO]]</f>
        <v>32.325171227120798</v>
      </c>
      <c r="J3438" s="2">
        <f ca="1">0.18*TablaVentas[[#This Row],[SUBTOTAL]]</f>
        <v>5.818530820881743</v>
      </c>
      <c r="K3438" s="2">
        <f ca="1">+TablaVentas[[#This Row],[SUBTOTAL]]+TablaVentas[[#This Row],[IGV]]</f>
        <v>38.143702048002538</v>
      </c>
    </row>
    <row r="3439" spans="1:11" x14ac:dyDescent="0.25">
      <c r="A3439" t="s">
        <v>3448</v>
      </c>
      <c r="B3439" s="6">
        <v>45924</v>
      </c>
      <c r="C3439" t="s">
        <v>10013</v>
      </c>
      <c r="D3439" t="s">
        <v>10019</v>
      </c>
      <c r="E3439">
        <v>9</v>
      </c>
      <c r="F3439">
        <f>+_xlfn.XLOOKUP(TablaVentas[[#This Row],[PRODUCTO FINANCIERO]],TablaPrecios[PRODUCTO FINANCIERO],TablaPrecios[PRECIO UNIT],0)</f>
        <v>9.9</v>
      </c>
      <c r="G3439" s="2">
        <f>+TablaVentas[[#This Row],[CANTIDAD]]*TablaVentas[[#This Row],[PRECIO UNITARIO]]</f>
        <v>89.100000000000009</v>
      </c>
      <c r="H3439" s="1">
        <f t="shared" ca="1" si="53"/>
        <v>0.16448251885546683</v>
      </c>
      <c r="I3439" s="2">
        <f ca="1">+TablaVentas[[#This Row],[VENTAL TOTAL]]-TablaVentas[[#This Row],[VENTAL TOTAL]]*TablaVentas[[#This Row],[DESCUENTO]]</f>
        <v>74.444607569977919</v>
      </c>
      <c r="J3439" s="2">
        <f ca="1">0.18*TablaVentas[[#This Row],[SUBTOTAL]]</f>
        <v>13.400029362596024</v>
      </c>
      <c r="K3439" s="2">
        <f ca="1">+TablaVentas[[#This Row],[SUBTOTAL]]+TablaVentas[[#This Row],[IGV]]</f>
        <v>87.844636932573948</v>
      </c>
    </row>
    <row r="3440" spans="1:11" x14ac:dyDescent="0.25">
      <c r="A3440" t="s">
        <v>3449</v>
      </c>
      <c r="B3440" s="6">
        <v>45556</v>
      </c>
      <c r="C3440" t="s">
        <v>10011</v>
      </c>
      <c r="D3440" t="s">
        <v>10019</v>
      </c>
      <c r="E3440">
        <v>9</v>
      </c>
      <c r="F3440">
        <f>+_xlfn.XLOOKUP(TablaVentas[[#This Row],[PRODUCTO FINANCIERO]],TablaPrecios[PRODUCTO FINANCIERO],TablaPrecios[PRECIO UNIT],0)</f>
        <v>9.9</v>
      </c>
      <c r="G3440" s="2">
        <f>+TablaVentas[[#This Row],[CANTIDAD]]*TablaVentas[[#This Row],[PRECIO UNITARIO]]</f>
        <v>89.100000000000009</v>
      </c>
      <c r="H3440" s="1">
        <f t="shared" ca="1" si="53"/>
        <v>0.13262816983656864</v>
      </c>
      <c r="I3440" s="2">
        <f ca="1">+TablaVentas[[#This Row],[VENTAL TOTAL]]-TablaVentas[[#This Row],[VENTAL TOTAL]]*TablaVentas[[#This Row],[DESCUENTO]]</f>
        <v>77.282830067561747</v>
      </c>
      <c r="J3440" s="2">
        <f ca="1">0.18*TablaVentas[[#This Row],[SUBTOTAL]]</f>
        <v>13.910909412161114</v>
      </c>
      <c r="K3440" s="2">
        <f ca="1">+TablaVentas[[#This Row],[SUBTOTAL]]+TablaVentas[[#This Row],[IGV]]</f>
        <v>91.193739479722865</v>
      </c>
    </row>
    <row r="3441" spans="1:11" x14ac:dyDescent="0.25">
      <c r="A3441" t="s">
        <v>3450</v>
      </c>
      <c r="B3441" s="6">
        <v>46065</v>
      </c>
      <c r="C3441" t="s">
        <v>10015</v>
      </c>
      <c r="D3441" t="s">
        <v>10019</v>
      </c>
      <c r="E3441">
        <v>10</v>
      </c>
      <c r="F3441">
        <f>+_xlfn.XLOOKUP(TablaVentas[[#This Row],[PRODUCTO FINANCIERO]],TablaPrecios[PRODUCTO FINANCIERO],TablaPrecios[PRECIO UNIT],0)</f>
        <v>9.9</v>
      </c>
      <c r="G3441" s="2">
        <f>+TablaVentas[[#This Row],[CANTIDAD]]*TablaVentas[[#This Row],[PRECIO UNITARIO]]</f>
        <v>99</v>
      </c>
      <c r="H3441" s="1">
        <f t="shared" ca="1" si="53"/>
        <v>0.10520401444112515</v>
      </c>
      <c r="I3441" s="2">
        <f ca="1">+TablaVentas[[#This Row],[VENTAL TOTAL]]-TablaVentas[[#This Row],[VENTAL TOTAL]]*TablaVentas[[#This Row],[DESCUENTO]]</f>
        <v>88.584802570328605</v>
      </c>
      <c r="J3441" s="2">
        <f ca="1">0.18*TablaVentas[[#This Row],[SUBTOTAL]]</f>
        <v>15.945264462659148</v>
      </c>
      <c r="K3441" s="2">
        <f ca="1">+TablaVentas[[#This Row],[SUBTOTAL]]+TablaVentas[[#This Row],[IGV]]</f>
        <v>104.53006703298776</v>
      </c>
    </row>
    <row r="3442" spans="1:11" x14ac:dyDescent="0.25">
      <c r="A3442" t="s">
        <v>3451</v>
      </c>
      <c r="B3442" s="6">
        <v>45996</v>
      </c>
      <c r="C3442" t="s">
        <v>10016</v>
      </c>
      <c r="D3442" t="s">
        <v>10018</v>
      </c>
      <c r="E3442">
        <v>11</v>
      </c>
      <c r="F3442">
        <f>+_xlfn.XLOOKUP(TablaVentas[[#This Row],[PRODUCTO FINANCIERO]],TablaPrecios[PRODUCTO FINANCIERO],TablaPrecios[PRECIO UNIT],0)</f>
        <v>14.9</v>
      </c>
      <c r="G3442" s="2">
        <f>+TablaVentas[[#This Row],[CANTIDAD]]*TablaVentas[[#This Row],[PRECIO UNITARIO]]</f>
        <v>163.9</v>
      </c>
      <c r="H3442" s="1">
        <f t="shared" ca="1" si="53"/>
        <v>0.11747572186617553</v>
      </c>
      <c r="I3442" s="2">
        <f ca="1">+TablaVentas[[#This Row],[VENTAL TOTAL]]-TablaVentas[[#This Row],[VENTAL TOTAL]]*TablaVentas[[#This Row],[DESCUENTO]]</f>
        <v>144.64572918613385</v>
      </c>
      <c r="J3442" s="2">
        <f ca="1">0.18*TablaVentas[[#This Row],[SUBTOTAL]]</f>
        <v>26.036231253504091</v>
      </c>
      <c r="K3442" s="2">
        <f ca="1">+TablaVentas[[#This Row],[SUBTOTAL]]+TablaVentas[[#This Row],[IGV]]</f>
        <v>170.68196043963795</v>
      </c>
    </row>
    <row r="3443" spans="1:11" x14ac:dyDescent="0.25">
      <c r="A3443" t="s">
        <v>3452</v>
      </c>
      <c r="B3443" s="6">
        <v>45788</v>
      </c>
      <c r="C3443" t="s">
        <v>10016</v>
      </c>
      <c r="D3443" t="s">
        <v>10019</v>
      </c>
      <c r="E3443">
        <v>19</v>
      </c>
      <c r="F3443">
        <f>+_xlfn.XLOOKUP(TablaVentas[[#This Row],[PRODUCTO FINANCIERO]],TablaPrecios[PRODUCTO FINANCIERO],TablaPrecios[PRECIO UNIT],0)</f>
        <v>9.9</v>
      </c>
      <c r="G3443" s="2">
        <f>+TablaVentas[[#This Row],[CANTIDAD]]*TablaVentas[[#This Row],[PRECIO UNITARIO]]</f>
        <v>188.1</v>
      </c>
      <c r="H3443" s="1">
        <f t="shared" ca="1" si="53"/>
        <v>0.17723157590054411</v>
      </c>
      <c r="I3443" s="2">
        <f ca="1">+TablaVentas[[#This Row],[VENTAL TOTAL]]-TablaVentas[[#This Row],[VENTAL TOTAL]]*TablaVentas[[#This Row],[DESCUENTO]]</f>
        <v>154.76274057310764</v>
      </c>
      <c r="J3443" s="2">
        <f ca="1">0.18*TablaVentas[[#This Row],[SUBTOTAL]]</f>
        <v>27.857293303159373</v>
      </c>
      <c r="K3443" s="2">
        <f ca="1">+TablaVentas[[#This Row],[SUBTOTAL]]+TablaVentas[[#This Row],[IGV]]</f>
        <v>182.620033876267</v>
      </c>
    </row>
    <row r="3444" spans="1:11" x14ac:dyDescent="0.25">
      <c r="A3444" t="s">
        <v>3453</v>
      </c>
      <c r="B3444" s="6">
        <v>45890</v>
      </c>
      <c r="C3444" t="s">
        <v>10012</v>
      </c>
      <c r="D3444" t="s">
        <v>10020</v>
      </c>
      <c r="E3444">
        <v>15</v>
      </c>
      <c r="F3444">
        <f>+_xlfn.XLOOKUP(TablaVentas[[#This Row],[PRODUCTO FINANCIERO]],TablaPrecios[PRODUCTO FINANCIERO],TablaPrecios[PRECIO UNIT],0)</f>
        <v>14.9</v>
      </c>
      <c r="G3444" s="2">
        <f>+TablaVentas[[#This Row],[CANTIDAD]]*TablaVentas[[#This Row],[PRECIO UNITARIO]]</f>
        <v>223.5</v>
      </c>
      <c r="H3444" s="1">
        <f t="shared" ca="1" si="53"/>
        <v>0.19857409353810079</v>
      </c>
      <c r="I3444" s="2">
        <f ca="1">+TablaVentas[[#This Row],[VENTAL TOTAL]]-TablaVentas[[#This Row],[VENTAL TOTAL]]*TablaVentas[[#This Row],[DESCUENTO]]</f>
        <v>179.11869009423447</v>
      </c>
      <c r="J3444" s="2">
        <f ca="1">0.18*TablaVentas[[#This Row],[SUBTOTAL]]</f>
        <v>32.241364216962204</v>
      </c>
      <c r="K3444" s="2">
        <f ca="1">+TablaVentas[[#This Row],[SUBTOTAL]]+TablaVentas[[#This Row],[IGV]]</f>
        <v>211.36005431119668</v>
      </c>
    </row>
    <row r="3445" spans="1:11" x14ac:dyDescent="0.25">
      <c r="A3445" t="s">
        <v>3454</v>
      </c>
      <c r="B3445" s="6">
        <v>45608</v>
      </c>
      <c r="C3445" t="s">
        <v>10016</v>
      </c>
      <c r="D3445" t="s">
        <v>10020</v>
      </c>
      <c r="E3445">
        <v>5</v>
      </c>
      <c r="F3445">
        <f>+_xlfn.XLOOKUP(TablaVentas[[#This Row],[PRODUCTO FINANCIERO]],TablaPrecios[PRODUCTO FINANCIERO],TablaPrecios[PRECIO UNIT],0)</f>
        <v>14.9</v>
      </c>
      <c r="G3445" s="2">
        <f>+TablaVentas[[#This Row],[CANTIDAD]]*TablaVentas[[#This Row],[PRECIO UNITARIO]]</f>
        <v>74.5</v>
      </c>
      <c r="H3445" s="1">
        <f t="shared" ca="1" si="53"/>
        <v>0.13938924541712824</v>
      </c>
      <c r="I3445" s="2">
        <f ca="1">+TablaVentas[[#This Row],[VENTAL TOTAL]]-TablaVentas[[#This Row],[VENTAL TOTAL]]*TablaVentas[[#This Row],[DESCUENTO]]</f>
        <v>64.115501216423951</v>
      </c>
      <c r="J3445" s="2">
        <f ca="1">0.18*TablaVentas[[#This Row],[SUBTOTAL]]</f>
        <v>11.54079021895631</v>
      </c>
      <c r="K3445" s="2">
        <f ca="1">+TablaVentas[[#This Row],[SUBTOTAL]]+TablaVentas[[#This Row],[IGV]]</f>
        <v>75.656291435380268</v>
      </c>
    </row>
    <row r="3446" spans="1:11" x14ac:dyDescent="0.25">
      <c r="A3446" t="s">
        <v>3455</v>
      </c>
      <c r="B3446" s="6">
        <v>46324</v>
      </c>
      <c r="C3446" t="s">
        <v>10011</v>
      </c>
      <c r="D3446" t="s">
        <v>10018</v>
      </c>
      <c r="E3446">
        <v>20</v>
      </c>
      <c r="F3446">
        <f>+_xlfn.XLOOKUP(TablaVentas[[#This Row],[PRODUCTO FINANCIERO]],TablaPrecios[PRODUCTO FINANCIERO],TablaPrecios[PRECIO UNIT],0)</f>
        <v>14.9</v>
      </c>
      <c r="G3446" s="2">
        <f>+TablaVentas[[#This Row],[CANTIDAD]]*TablaVentas[[#This Row],[PRECIO UNITARIO]]</f>
        <v>298</v>
      </c>
      <c r="H3446" s="1">
        <f t="shared" ca="1" si="53"/>
        <v>0.19938923584766843</v>
      </c>
      <c r="I3446" s="2">
        <f ca="1">+TablaVentas[[#This Row],[VENTAL TOTAL]]-TablaVentas[[#This Row],[VENTAL TOTAL]]*TablaVentas[[#This Row],[DESCUENTO]]</f>
        <v>238.58200771739482</v>
      </c>
      <c r="J3446" s="2">
        <f ca="1">0.18*TablaVentas[[#This Row],[SUBTOTAL]]</f>
        <v>42.944761389131067</v>
      </c>
      <c r="K3446" s="2">
        <f ca="1">+TablaVentas[[#This Row],[SUBTOTAL]]+TablaVentas[[#This Row],[IGV]]</f>
        <v>281.52676910652588</v>
      </c>
    </row>
    <row r="3447" spans="1:11" x14ac:dyDescent="0.25">
      <c r="A3447" t="s">
        <v>3456</v>
      </c>
      <c r="B3447" s="6">
        <v>46135</v>
      </c>
      <c r="C3447" t="s">
        <v>10014</v>
      </c>
      <c r="D3447" t="s">
        <v>10020</v>
      </c>
      <c r="E3447">
        <v>7</v>
      </c>
      <c r="F3447">
        <f>+_xlfn.XLOOKUP(TablaVentas[[#This Row],[PRODUCTO FINANCIERO]],TablaPrecios[PRODUCTO FINANCIERO],TablaPrecios[PRECIO UNIT],0)</f>
        <v>14.9</v>
      </c>
      <c r="G3447" s="2">
        <f>+TablaVentas[[#This Row],[CANTIDAD]]*TablaVentas[[#This Row],[PRECIO UNITARIO]]</f>
        <v>104.3</v>
      </c>
      <c r="H3447" s="1">
        <f t="shared" ca="1" si="53"/>
        <v>0.14972124608233145</v>
      </c>
      <c r="I3447" s="2">
        <f ca="1">+TablaVentas[[#This Row],[VENTAL TOTAL]]-TablaVentas[[#This Row],[VENTAL TOTAL]]*TablaVentas[[#This Row],[DESCUENTO]]</f>
        <v>88.684074033612831</v>
      </c>
      <c r="J3447" s="2">
        <f ca="1">0.18*TablaVentas[[#This Row],[SUBTOTAL]]</f>
        <v>15.963133326050309</v>
      </c>
      <c r="K3447" s="2">
        <f ca="1">+TablaVentas[[#This Row],[SUBTOTAL]]+TablaVentas[[#This Row],[IGV]]</f>
        <v>104.64720735966314</v>
      </c>
    </row>
    <row r="3448" spans="1:11" x14ac:dyDescent="0.25">
      <c r="A3448" t="s">
        <v>3457</v>
      </c>
      <c r="B3448" s="6">
        <v>45583</v>
      </c>
      <c r="C3448" t="s">
        <v>10014</v>
      </c>
      <c r="D3448" t="s">
        <v>10019</v>
      </c>
      <c r="E3448">
        <v>13</v>
      </c>
      <c r="F3448">
        <f>+_xlfn.XLOOKUP(TablaVentas[[#This Row],[PRODUCTO FINANCIERO]],TablaPrecios[PRODUCTO FINANCIERO],TablaPrecios[PRECIO UNIT],0)</f>
        <v>9.9</v>
      </c>
      <c r="G3448" s="2">
        <f>+TablaVentas[[#This Row],[CANTIDAD]]*TablaVentas[[#This Row],[PRECIO UNITARIO]]</f>
        <v>128.70000000000002</v>
      </c>
      <c r="H3448" s="1">
        <f t="shared" ca="1" si="53"/>
        <v>0.16943770643988545</v>
      </c>
      <c r="I3448" s="2">
        <f ca="1">+TablaVentas[[#This Row],[VENTAL TOTAL]]-TablaVentas[[#This Row],[VENTAL TOTAL]]*TablaVentas[[#This Row],[DESCUENTO]]</f>
        <v>106.89336718118676</v>
      </c>
      <c r="J3448" s="2">
        <f ca="1">0.18*TablaVentas[[#This Row],[SUBTOTAL]]</f>
        <v>19.240806092613617</v>
      </c>
      <c r="K3448" s="2">
        <f ca="1">+TablaVentas[[#This Row],[SUBTOTAL]]+TablaVentas[[#This Row],[IGV]]</f>
        <v>126.13417327380037</v>
      </c>
    </row>
    <row r="3449" spans="1:11" x14ac:dyDescent="0.25">
      <c r="A3449" t="s">
        <v>3458</v>
      </c>
      <c r="B3449" s="6">
        <v>45924</v>
      </c>
      <c r="C3449" t="s">
        <v>10013</v>
      </c>
      <c r="D3449" t="s">
        <v>10022</v>
      </c>
      <c r="E3449">
        <v>12</v>
      </c>
      <c r="F3449">
        <f>+_xlfn.XLOOKUP(TablaVentas[[#This Row],[PRODUCTO FINANCIERO]],TablaPrecios[PRODUCTO FINANCIERO],TablaPrecios[PRECIO UNIT],0)</f>
        <v>20.9</v>
      </c>
      <c r="G3449" s="2">
        <f>+TablaVentas[[#This Row],[CANTIDAD]]*TablaVentas[[#This Row],[PRECIO UNITARIO]]</f>
        <v>250.79999999999998</v>
      </c>
      <c r="H3449" s="1">
        <f t="shared" ca="1" si="53"/>
        <v>0.18411991144512657</v>
      </c>
      <c r="I3449" s="2">
        <f ca="1">+TablaVentas[[#This Row],[VENTAL TOTAL]]-TablaVentas[[#This Row],[VENTAL TOTAL]]*TablaVentas[[#This Row],[DESCUENTO]]</f>
        <v>204.62272620956225</v>
      </c>
      <c r="J3449" s="2">
        <f ca="1">0.18*TablaVentas[[#This Row],[SUBTOTAL]]</f>
        <v>36.832090717721201</v>
      </c>
      <c r="K3449" s="2">
        <f ca="1">+TablaVentas[[#This Row],[SUBTOTAL]]+TablaVentas[[#This Row],[IGV]]</f>
        <v>241.45481692728345</v>
      </c>
    </row>
    <row r="3450" spans="1:11" x14ac:dyDescent="0.25">
      <c r="A3450" t="s">
        <v>3459</v>
      </c>
      <c r="B3450" s="6">
        <v>45983</v>
      </c>
      <c r="C3450" t="s">
        <v>10014</v>
      </c>
      <c r="D3450" t="s">
        <v>10022</v>
      </c>
      <c r="E3450">
        <v>7</v>
      </c>
      <c r="F3450">
        <f>+_xlfn.XLOOKUP(TablaVentas[[#This Row],[PRODUCTO FINANCIERO]],TablaPrecios[PRODUCTO FINANCIERO],TablaPrecios[PRECIO UNIT],0)</f>
        <v>20.9</v>
      </c>
      <c r="G3450" s="2">
        <f>+TablaVentas[[#This Row],[CANTIDAD]]*TablaVentas[[#This Row],[PRECIO UNITARIO]]</f>
        <v>146.29999999999998</v>
      </c>
      <c r="H3450" s="1">
        <f t="shared" ca="1" si="53"/>
        <v>0.1846034126706585</v>
      </c>
      <c r="I3450" s="2">
        <f ca="1">+TablaVentas[[#This Row],[VENTAL TOTAL]]-TablaVentas[[#This Row],[VENTAL TOTAL]]*TablaVentas[[#This Row],[DESCUENTO]]</f>
        <v>119.29252072628265</v>
      </c>
      <c r="J3450" s="2">
        <f ca="1">0.18*TablaVentas[[#This Row],[SUBTOTAL]]</f>
        <v>21.472653730730876</v>
      </c>
      <c r="K3450" s="2">
        <f ca="1">+TablaVentas[[#This Row],[SUBTOTAL]]+TablaVentas[[#This Row],[IGV]]</f>
        <v>140.76517445701353</v>
      </c>
    </row>
    <row r="3451" spans="1:11" x14ac:dyDescent="0.25">
      <c r="A3451" t="s">
        <v>3460</v>
      </c>
      <c r="B3451" s="6">
        <v>46300</v>
      </c>
      <c r="C3451" t="s">
        <v>10016</v>
      </c>
      <c r="D3451" t="s">
        <v>10019</v>
      </c>
      <c r="E3451">
        <v>11</v>
      </c>
      <c r="F3451">
        <f>+_xlfn.XLOOKUP(TablaVentas[[#This Row],[PRODUCTO FINANCIERO]],TablaPrecios[PRODUCTO FINANCIERO],TablaPrecios[PRECIO UNIT],0)</f>
        <v>9.9</v>
      </c>
      <c r="G3451" s="2">
        <f>+TablaVentas[[#This Row],[CANTIDAD]]*TablaVentas[[#This Row],[PRECIO UNITARIO]]</f>
        <v>108.9</v>
      </c>
      <c r="H3451" s="1">
        <f t="shared" ca="1" si="53"/>
        <v>0.16540391369489132</v>
      </c>
      <c r="I3451" s="2">
        <f ca="1">+TablaVentas[[#This Row],[VENTAL TOTAL]]-TablaVentas[[#This Row],[VENTAL TOTAL]]*TablaVentas[[#This Row],[DESCUENTO]]</f>
        <v>90.887513798626344</v>
      </c>
      <c r="J3451" s="2">
        <f ca="1">0.18*TablaVentas[[#This Row],[SUBTOTAL]]</f>
        <v>16.359752483752743</v>
      </c>
      <c r="K3451" s="2">
        <f ca="1">+TablaVentas[[#This Row],[SUBTOTAL]]+TablaVentas[[#This Row],[IGV]]</f>
        <v>107.24726628237909</v>
      </c>
    </row>
    <row r="3452" spans="1:11" x14ac:dyDescent="0.25">
      <c r="A3452" t="s">
        <v>3461</v>
      </c>
      <c r="B3452" s="6">
        <v>46211</v>
      </c>
      <c r="C3452" t="s">
        <v>10011</v>
      </c>
      <c r="D3452" t="s">
        <v>10017</v>
      </c>
      <c r="E3452">
        <v>18</v>
      </c>
      <c r="F3452">
        <f>+_xlfn.XLOOKUP(TablaVentas[[#This Row],[PRODUCTO FINANCIERO]],TablaPrecios[PRODUCTO FINANCIERO],TablaPrecios[PRECIO UNIT],0)</f>
        <v>9.9</v>
      </c>
      <c r="G3452" s="2">
        <f>+TablaVentas[[#This Row],[CANTIDAD]]*TablaVentas[[#This Row],[PRECIO UNITARIO]]</f>
        <v>178.20000000000002</v>
      </c>
      <c r="H3452" s="1">
        <f t="shared" ca="1" si="53"/>
        <v>0.10626448297667079</v>
      </c>
      <c r="I3452" s="2">
        <f ca="1">+TablaVentas[[#This Row],[VENTAL TOTAL]]-TablaVentas[[#This Row],[VENTAL TOTAL]]*TablaVentas[[#This Row],[DESCUENTO]]</f>
        <v>159.26366913355727</v>
      </c>
      <c r="J3452" s="2">
        <f ca="1">0.18*TablaVentas[[#This Row],[SUBTOTAL]]</f>
        <v>28.667460444040309</v>
      </c>
      <c r="K3452" s="2">
        <f ca="1">+TablaVentas[[#This Row],[SUBTOTAL]]+TablaVentas[[#This Row],[IGV]]</f>
        <v>187.93112957759757</v>
      </c>
    </row>
    <row r="3453" spans="1:11" x14ac:dyDescent="0.25">
      <c r="A3453" t="s">
        <v>3462</v>
      </c>
      <c r="B3453" s="6">
        <v>45796</v>
      </c>
      <c r="C3453" t="s">
        <v>10012</v>
      </c>
      <c r="D3453" t="s">
        <v>10019</v>
      </c>
      <c r="E3453">
        <v>18</v>
      </c>
      <c r="F3453">
        <f>+_xlfn.XLOOKUP(TablaVentas[[#This Row],[PRODUCTO FINANCIERO]],TablaPrecios[PRODUCTO FINANCIERO],TablaPrecios[PRECIO UNIT],0)</f>
        <v>9.9</v>
      </c>
      <c r="G3453" s="2">
        <f>+TablaVentas[[#This Row],[CANTIDAD]]*TablaVentas[[#This Row],[PRECIO UNITARIO]]</f>
        <v>178.20000000000002</v>
      </c>
      <c r="H3453" s="1">
        <f t="shared" ca="1" si="53"/>
        <v>0.17926348672720291</v>
      </c>
      <c r="I3453" s="2">
        <f ca="1">+TablaVentas[[#This Row],[VENTAL TOTAL]]-TablaVentas[[#This Row],[VENTAL TOTAL]]*TablaVentas[[#This Row],[DESCUENTO]]</f>
        <v>146.25524666521247</v>
      </c>
      <c r="J3453" s="2">
        <f ca="1">0.18*TablaVentas[[#This Row],[SUBTOTAL]]</f>
        <v>26.325944399738244</v>
      </c>
      <c r="K3453" s="2">
        <f ca="1">+TablaVentas[[#This Row],[SUBTOTAL]]+TablaVentas[[#This Row],[IGV]]</f>
        <v>172.5811910649507</v>
      </c>
    </row>
    <row r="3454" spans="1:11" x14ac:dyDescent="0.25">
      <c r="A3454" t="s">
        <v>3463</v>
      </c>
      <c r="B3454" s="6">
        <v>45951</v>
      </c>
      <c r="C3454" t="s">
        <v>10014</v>
      </c>
      <c r="D3454" t="s">
        <v>10017</v>
      </c>
      <c r="E3454">
        <v>5</v>
      </c>
      <c r="F3454">
        <f>+_xlfn.XLOOKUP(TablaVentas[[#This Row],[PRODUCTO FINANCIERO]],TablaPrecios[PRODUCTO FINANCIERO],TablaPrecios[PRECIO UNIT],0)</f>
        <v>9.9</v>
      </c>
      <c r="G3454" s="2">
        <f>+TablaVentas[[#This Row],[CANTIDAD]]*TablaVentas[[#This Row],[PRECIO UNITARIO]]</f>
        <v>49.5</v>
      </c>
      <c r="H3454" s="1">
        <f t="shared" ca="1" si="53"/>
        <v>0.14072717222322736</v>
      </c>
      <c r="I3454" s="2">
        <f ca="1">+TablaVentas[[#This Row],[VENTAL TOTAL]]-TablaVentas[[#This Row],[VENTAL TOTAL]]*TablaVentas[[#This Row],[DESCUENTO]]</f>
        <v>42.534004974950243</v>
      </c>
      <c r="J3454" s="2">
        <f ca="1">0.18*TablaVentas[[#This Row],[SUBTOTAL]]</f>
        <v>7.6561208954910436</v>
      </c>
      <c r="K3454" s="2">
        <f ca="1">+TablaVentas[[#This Row],[SUBTOTAL]]+TablaVentas[[#This Row],[IGV]]</f>
        <v>50.190125870441285</v>
      </c>
    </row>
    <row r="3455" spans="1:11" x14ac:dyDescent="0.25">
      <c r="A3455" t="s">
        <v>3464</v>
      </c>
      <c r="B3455" s="6">
        <v>45988</v>
      </c>
      <c r="C3455" t="s">
        <v>10014</v>
      </c>
      <c r="D3455" t="s">
        <v>10019</v>
      </c>
      <c r="E3455">
        <v>18</v>
      </c>
      <c r="F3455">
        <f>+_xlfn.XLOOKUP(TablaVentas[[#This Row],[PRODUCTO FINANCIERO]],TablaPrecios[PRODUCTO FINANCIERO],TablaPrecios[PRECIO UNIT],0)</f>
        <v>9.9</v>
      </c>
      <c r="G3455" s="2">
        <f>+TablaVentas[[#This Row],[CANTIDAD]]*TablaVentas[[#This Row],[PRECIO UNITARIO]]</f>
        <v>178.20000000000002</v>
      </c>
      <c r="H3455" s="1">
        <f t="shared" ca="1" si="53"/>
        <v>0.13165647166556046</v>
      </c>
      <c r="I3455" s="2">
        <f ca="1">+TablaVentas[[#This Row],[VENTAL TOTAL]]-TablaVentas[[#This Row],[VENTAL TOTAL]]*TablaVentas[[#This Row],[DESCUENTO]]</f>
        <v>154.73881674919716</v>
      </c>
      <c r="J3455" s="2">
        <f ca="1">0.18*TablaVentas[[#This Row],[SUBTOTAL]]</f>
        <v>27.852987014855486</v>
      </c>
      <c r="K3455" s="2">
        <f ca="1">+TablaVentas[[#This Row],[SUBTOTAL]]+TablaVentas[[#This Row],[IGV]]</f>
        <v>182.59180376405266</v>
      </c>
    </row>
    <row r="3456" spans="1:11" x14ac:dyDescent="0.25">
      <c r="A3456" t="s">
        <v>3465</v>
      </c>
      <c r="B3456" s="6">
        <v>45602</v>
      </c>
      <c r="C3456" t="s">
        <v>10011</v>
      </c>
      <c r="D3456" t="s">
        <v>10019</v>
      </c>
      <c r="E3456">
        <v>17</v>
      </c>
      <c r="F3456">
        <f>+_xlfn.XLOOKUP(TablaVentas[[#This Row],[PRODUCTO FINANCIERO]],TablaPrecios[PRODUCTO FINANCIERO],TablaPrecios[PRECIO UNIT],0)</f>
        <v>9.9</v>
      </c>
      <c r="G3456" s="2">
        <f>+TablaVentas[[#This Row],[CANTIDAD]]*TablaVentas[[#This Row],[PRECIO UNITARIO]]</f>
        <v>168.3</v>
      </c>
      <c r="H3456" s="1">
        <f t="shared" ca="1" si="53"/>
        <v>0.16853132130160348</v>
      </c>
      <c r="I3456" s="2">
        <f ca="1">+TablaVentas[[#This Row],[VENTAL TOTAL]]-TablaVentas[[#This Row],[VENTAL TOTAL]]*TablaVentas[[#This Row],[DESCUENTO]]</f>
        <v>139.93617862494014</v>
      </c>
      <c r="J3456" s="2">
        <f ca="1">0.18*TablaVentas[[#This Row],[SUBTOTAL]]</f>
        <v>25.188512152489224</v>
      </c>
      <c r="K3456" s="2">
        <f ca="1">+TablaVentas[[#This Row],[SUBTOTAL]]+TablaVentas[[#This Row],[IGV]]</f>
        <v>165.12469077742935</v>
      </c>
    </row>
    <row r="3457" spans="1:11" x14ac:dyDescent="0.25">
      <c r="A3457" t="s">
        <v>3466</v>
      </c>
      <c r="B3457" s="6">
        <v>46375</v>
      </c>
      <c r="C3457" t="s">
        <v>10015</v>
      </c>
      <c r="D3457" t="s">
        <v>10018</v>
      </c>
      <c r="E3457">
        <v>6</v>
      </c>
      <c r="F3457">
        <f>+_xlfn.XLOOKUP(TablaVentas[[#This Row],[PRODUCTO FINANCIERO]],TablaPrecios[PRODUCTO FINANCIERO],TablaPrecios[PRECIO UNIT],0)</f>
        <v>14.9</v>
      </c>
      <c r="G3457" s="2">
        <f>+TablaVentas[[#This Row],[CANTIDAD]]*TablaVentas[[#This Row],[PRECIO UNITARIO]]</f>
        <v>89.4</v>
      </c>
      <c r="H3457" s="1">
        <f t="shared" ca="1" si="53"/>
        <v>0.14762034233206558</v>
      </c>
      <c r="I3457" s="2">
        <f ca="1">+TablaVentas[[#This Row],[VENTAL TOTAL]]-TablaVentas[[#This Row],[VENTAL TOTAL]]*TablaVentas[[#This Row],[DESCUENTO]]</f>
        <v>76.202741395513343</v>
      </c>
      <c r="J3457" s="2">
        <f ca="1">0.18*TablaVentas[[#This Row],[SUBTOTAL]]</f>
        <v>13.716493451192401</v>
      </c>
      <c r="K3457" s="2">
        <f ca="1">+TablaVentas[[#This Row],[SUBTOTAL]]+TablaVentas[[#This Row],[IGV]]</f>
        <v>89.919234846705749</v>
      </c>
    </row>
    <row r="3458" spans="1:11" x14ac:dyDescent="0.25">
      <c r="A3458" t="s">
        <v>3467</v>
      </c>
      <c r="B3458" s="6">
        <v>46154</v>
      </c>
      <c r="C3458" t="s">
        <v>10013</v>
      </c>
      <c r="D3458" t="s">
        <v>10018</v>
      </c>
      <c r="E3458">
        <v>7</v>
      </c>
      <c r="F3458">
        <f>+_xlfn.XLOOKUP(TablaVentas[[#This Row],[PRODUCTO FINANCIERO]],TablaPrecios[PRODUCTO FINANCIERO],TablaPrecios[PRECIO UNIT],0)</f>
        <v>14.9</v>
      </c>
      <c r="G3458" s="2">
        <f>+TablaVentas[[#This Row],[CANTIDAD]]*TablaVentas[[#This Row],[PRECIO UNITARIO]]</f>
        <v>104.3</v>
      </c>
      <c r="H3458" s="1">
        <f t="shared" ref="H3458:H3521" ca="1" si="54">+RAND()*0.1+0.1</f>
        <v>0.10097785873872731</v>
      </c>
      <c r="I3458" s="2">
        <f ca="1">+TablaVentas[[#This Row],[VENTAL TOTAL]]-TablaVentas[[#This Row],[VENTAL TOTAL]]*TablaVentas[[#This Row],[DESCUENTO]]</f>
        <v>93.768009333550737</v>
      </c>
      <c r="J3458" s="2">
        <f ca="1">0.18*TablaVentas[[#This Row],[SUBTOTAL]]</f>
        <v>16.878241680039132</v>
      </c>
      <c r="K3458" s="2">
        <f ca="1">+TablaVentas[[#This Row],[SUBTOTAL]]+TablaVentas[[#This Row],[IGV]]</f>
        <v>110.64625101358988</v>
      </c>
    </row>
    <row r="3459" spans="1:11" x14ac:dyDescent="0.25">
      <c r="A3459" t="s">
        <v>3468</v>
      </c>
      <c r="B3459" s="6">
        <v>46197</v>
      </c>
      <c r="C3459" t="s">
        <v>10016</v>
      </c>
      <c r="D3459" t="s">
        <v>10020</v>
      </c>
      <c r="E3459">
        <v>9</v>
      </c>
      <c r="F3459">
        <f>+_xlfn.XLOOKUP(TablaVentas[[#This Row],[PRODUCTO FINANCIERO]],TablaPrecios[PRODUCTO FINANCIERO],TablaPrecios[PRECIO UNIT],0)</f>
        <v>14.9</v>
      </c>
      <c r="G3459" s="2">
        <f>+TablaVentas[[#This Row],[CANTIDAD]]*TablaVentas[[#This Row],[PRECIO UNITARIO]]</f>
        <v>134.1</v>
      </c>
      <c r="H3459" s="1">
        <f t="shared" ca="1" si="54"/>
        <v>0.15349982519877509</v>
      </c>
      <c r="I3459" s="2">
        <f ca="1">+TablaVentas[[#This Row],[VENTAL TOTAL]]-TablaVentas[[#This Row],[VENTAL TOTAL]]*TablaVentas[[#This Row],[DESCUENTO]]</f>
        <v>113.51567344084425</v>
      </c>
      <c r="J3459" s="2">
        <f ca="1">0.18*TablaVentas[[#This Row],[SUBTOTAL]]</f>
        <v>20.432821219351965</v>
      </c>
      <c r="K3459" s="2">
        <f ca="1">+TablaVentas[[#This Row],[SUBTOTAL]]+TablaVentas[[#This Row],[IGV]]</f>
        <v>133.94849466019622</v>
      </c>
    </row>
    <row r="3460" spans="1:11" x14ac:dyDescent="0.25">
      <c r="A3460" t="s">
        <v>3469</v>
      </c>
      <c r="B3460" s="6">
        <v>45945</v>
      </c>
      <c r="C3460" t="s">
        <v>10013</v>
      </c>
      <c r="D3460" t="s">
        <v>10022</v>
      </c>
      <c r="E3460">
        <v>13</v>
      </c>
      <c r="F3460">
        <f>+_xlfn.XLOOKUP(TablaVentas[[#This Row],[PRODUCTO FINANCIERO]],TablaPrecios[PRODUCTO FINANCIERO],TablaPrecios[PRECIO UNIT],0)</f>
        <v>20.9</v>
      </c>
      <c r="G3460" s="2">
        <f>+TablaVentas[[#This Row],[CANTIDAD]]*TablaVentas[[#This Row],[PRECIO UNITARIO]]</f>
        <v>271.7</v>
      </c>
      <c r="H3460" s="1">
        <f t="shared" ca="1" si="54"/>
        <v>0.10273022783189731</v>
      </c>
      <c r="I3460" s="2">
        <f ca="1">+TablaVentas[[#This Row],[VENTAL TOTAL]]-TablaVentas[[#This Row],[VENTAL TOTAL]]*TablaVentas[[#This Row],[DESCUENTO]]</f>
        <v>243.78819709807348</v>
      </c>
      <c r="J3460" s="2">
        <f ca="1">0.18*TablaVentas[[#This Row],[SUBTOTAL]]</f>
        <v>43.881875477653224</v>
      </c>
      <c r="K3460" s="2">
        <f ca="1">+TablaVentas[[#This Row],[SUBTOTAL]]+TablaVentas[[#This Row],[IGV]]</f>
        <v>287.67007257572669</v>
      </c>
    </row>
    <row r="3461" spans="1:11" x14ac:dyDescent="0.25">
      <c r="A3461" t="s">
        <v>3470</v>
      </c>
      <c r="B3461" s="6">
        <v>45776</v>
      </c>
      <c r="C3461" t="s">
        <v>10014</v>
      </c>
      <c r="D3461" t="s">
        <v>10018</v>
      </c>
      <c r="E3461">
        <v>20</v>
      </c>
      <c r="F3461">
        <f>+_xlfn.XLOOKUP(TablaVentas[[#This Row],[PRODUCTO FINANCIERO]],TablaPrecios[PRODUCTO FINANCIERO],TablaPrecios[PRECIO UNIT],0)</f>
        <v>14.9</v>
      </c>
      <c r="G3461" s="2">
        <f>+TablaVentas[[#This Row],[CANTIDAD]]*TablaVentas[[#This Row],[PRECIO UNITARIO]]</f>
        <v>298</v>
      </c>
      <c r="H3461" s="1">
        <f t="shared" ca="1" si="54"/>
        <v>0.13835291821711282</v>
      </c>
      <c r="I3461" s="2">
        <f ca="1">+TablaVentas[[#This Row],[VENTAL TOTAL]]-TablaVentas[[#This Row],[VENTAL TOTAL]]*TablaVentas[[#This Row],[DESCUENTO]]</f>
        <v>256.77083037130035</v>
      </c>
      <c r="J3461" s="2">
        <f ca="1">0.18*TablaVentas[[#This Row],[SUBTOTAL]]</f>
        <v>46.218749466834062</v>
      </c>
      <c r="K3461" s="2">
        <f ca="1">+TablaVentas[[#This Row],[SUBTOTAL]]+TablaVentas[[#This Row],[IGV]]</f>
        <v>302.98957983813443</v>
      </c>
    </row>
    <row r="3462" spans="1:11" x14ac:dyDescent="0.25">
      <c r="A3462" t="s">
        <v>3471</v>
      </c>
      <c r="B3462" s="6">
        <v>46366</v>
      </c>
      <c r="C3462" t="s">
        <v>10013</v>
      </c>
      <c r="D3462" t="s">
        <v>10017</v>
      </c>
      <c r="E3462">
        <v>5</v>
      </c>
      <c r="F3462">
        <f>+_xlfn.XLOOKUP(TablaVentas[[#This Row],[PRODUCTO FINANCIERO]],TablaPrecios[PRODUCTO FINANCIERO],TablaPrecios[PRECIO UNIT],0)</f>
        <v>9.9</v>
      </c>
      <c r="G3462" s="2">
        <f>+TablaVentas[[#This Row],[CANTIDAD]]*TablaVentas[[#This Row],[PRECIO UNITARIO]]</f>
        <v>49.5</v>
      </c>
      <c r="H3462" s="1">
        <f t="shared" ca="1" si="54"/>
        <v>0.14637251564546783</v>
      </c>
      <c r="I3462" s="2">
        <f ca="1">+TablaVentas[[#This Row],[VENTAL TOTAL]]-TablaVentas[[#This Row],[VENTAL TOTAL]]*TablaVentas[[#This Row],[DESCUENTO]]</f>
        <v>42.25456047554934</v>
      </c>
      <c r="J3462" s="2">
        <f ca="1">0.18*TablaVentas[[#This Row],[SUBTOTAL]]</f>
        <v>7.6058208855988809</v>
      </c>
      <c r="K3462" s="2">
        <f ca="1">+TablaVentas[[#This Row],[SUBTOTAL]]+TablaVentas[[#This Row],[IGV]]</f>
        <v>49.860381361148221</v>
      </c>
    </row>
    <row r="3463" spans="1:11" x14ac:dyDescent="0.25">
      <c r="A3463" t="s">
        <v>3472</v>
      </c>
      <c r="B3463" s="6">
        <v>45628</v>
      </c>
      <c r="C3463" t="s">
        <v>10011</v>
      </c>
      <c r="D3463" t="s">
        <v>10018</v>
      </c>
      <c r="E3463">
        <v>14</v>
      </c>
      <c r="F3463">
        <f>+_xlfn.XLOOKUP(TablaVentas[[#This Row],[PRODUCTO FINANCIERO]],TablaPrecios[PRODUCTO FINANCIERO],TablaPrecios[PRECIO UNIT],0)</f>
        <v>14.9</v>
      </c>
      <c r="G3463" s="2">
        <f>+TablaVentas[[#This Row],[CANTIDAD]]*TablaVentas[[#This Row],[PRECIO UNITARIO]]</f>
        <v>208.6</v>
      </c>
      <c r="H3463" s="1">
        <f t="shared" ca="1" si="54"/>
        <v>0.13004449733363474</v>
      </c>
      <c r="I3463" s="2">
        <f ca="1">+TablaVentas[[#This Row],[VENTAL TOTAL]]-TablaVentas[[#This Row],[VENTAL TOTAL]]*TablaVentas[[#This Row],[DESCUENTO]]</f>
        <v>181.47271785620379</v>
      </c>
      <c r="J3463" s="2">
        <f ca="1">0.18*TablaVentas[[#This Row],[SUBTOTAL]]</f>
        <v>32.665089214116684</v>
      </c>
      <c r="K3463" s="2">
        <f ca="1">+TablaVentas[[#This Row],[SUBTOTAL]]+TablaVentas[[#This Row],[IGV]]</f>
        <v>214.13780707032046</v>
      </c>
    </row>
    <row r="3464" spans="1:11" x14ac:dyDescent="0.25">
      <c r="A3464" t="s">
        <v>3473</v>
      </c>
      <c r="B3464" s="6">
        <v>46035</v>
      </c>
      <c r="C3464" t="s">
        <v>10014</v>
      </c>
      <c r="D3464" t="s">
        <v>10022</v>
      </c>
      <c r="E3464">
        <v>12</v>
      </c>
      <c r="F3464">
        <f>+_xlfn.XLOOKUP(TablaVentas[[#This Row],[PRODUCTO FINANCIERO]],TablaPrecios[PRODUCTO FINANCIERO],TablaPrecios[PRECIO UNIT],0)</f>
        <v>20.9</v>
      </c>
      <c r="G3464" s="2">
        <f>+TablaVentas[[#This Row],[CANTIDAD]]*TablaVentas[[#This Row],[PRECIO UNITARIO]]</f>
        <v>250.79999999999998</v>
      </c>
      <c r="H3464" s="1">
        <f t="shared" ca="1" si="54"/>
        <v>0.16851342820270379</v>
      </c>
      <c r="I3464" s="2">
        <f ca="1">+TablaVentas[[#This Row],[VENTAL TOTAL]]-TablaVentas[[#This Row],[VENTAL TOTAL]]*TablaVentas[[#This Row],[DESCUENTO]]</f>
        <v>208.53683220676186</v>
      </c>
      <c r="J3464" s="2">
        <f ca="1">0.18*TablaVentas[[#This Row],[SUBTOTAL]]</f>
        <v>37.536629797217131</v>
      </c>
      <c r="K3464" s="2">
        <f ca="1">+TablaVentas[[#This Row],[SUBTOTAL]]+TablaVentas[[#This Row],[IGV]]</f>
        <v>246.07346200397899</v>
      </c>
    </row>
    <row r="3465" spans="1:11" x14ac:dyDescent="0.25">
      <c r="A3465" t="s">
        <v>3474</v>
      </c>
      <c r="B3465" s="6">
        <v>45523</v>
      </c>
      <c r="C3465" t="s">
        <v>10014</v>
      </c>
      <c r="D3465" t="s">
        <v>10022</v>
      </c>
      <c r="E3465">
        <v>16</v>
      </c>
      <c r="F3465">
        <f>+_xlfn.XLOOKUP(TablaVentas[[#This Row],[PRODUCTO FINANCIERO]],TablaPrecios[PRODUCTO FINANCIERO],TablaPrecios[PRECIO UNIT],0)</f>
        <v>20.9</v>
      </c>
      <c r="G3465" s="2">
        <f>+TablaVentas[[#This Row],[CANTIDAD]]*TablaVentas[[#This Row],[PRECIO UNITARIO]]</f>
        <v>334.4</v>
      </c>
      <c r="H3465" s="1">
        <f t="shared" ca="1" si="54"/>
        <v>0.15268264486737004</v>
      </c>
      <c r="I3465" s="2">
        <f ca="1">+TablaVentas[[#This Row],[VENTAL TOTAL]]-TablaVentas[[#This Row],[VENTAL TOTAL]]*TablaVentas[[#This Row],[DESCUENTO]]</f>
        <v>283.34292355635142</v>
      </c>
      <c r="J3465" s="2">
        <f ca="1">0.18*TablaVentas[[#This Row],[SUBTOTAL]]</f>
        <v>51.001726240143256</v>
      </c>
      <c r="K3465" s="2">
        <f ca="1">+TablaVentas[[#This Row],[SUBTOTAL]]+TablaVentas[[#This Row],[IGV]]</f>
        <v>334.34464979649465</v>
      </c>
    </row>
    <row r="3466" spans="1:11" x14ac:dyDescent="0.25">
      <c r="A3466" t="s">
        <v>3475</v>
      </c>
      <c r="B3466" s="6">
        <v>45371</v>
      </c>
      <c r="C3466" t="s">
        <v>10012</v>
      </c>
      <c r="D3466" t="s">
        <v>10020</v>
      </c>
      <c r="E3466">
        <v>10</v>
      </c>
      <c r="F3466">
        <f>+_xlfn.XLOOKUP(TablaVentas[[#This Row],[PRODUCTO FINANCIERO]],TablaPrecios[PRODUCTO FINANCIERO],TablaPrecios[PRECIO UNIT],0)</f>
        <v>14.9</v>
      </c>
      <c r="G3466" s="2">
        <f>+TablaVentas[[#This Row],[CANTIDAD]]*TablaVentas[[#This Row],[PRECIO UNITARIO]]</f>
        <v>149</v>
      </c>
      <c r="H3466" s="1">
        <f t="shared" ca="1" si="54"/>
        <v>0.12977210021753793</v>
      </c>
      <c r="I3466" s="2">
        <f ca="1">+TablaVentas[[#This Row],[VENTAL TOTAL]]-TablaVentas[[#This Row],[VENTAL TOTAL]]*TablaVentas[[#This Row],[DESCUENTO]]</f>
        <v>129.66395706758684</v>
      </c>
      <c r="J3466" s="2">
        <f ca="1">0.18*TablaVentas[[#This Row],[SUBTOTAL]]</f>
        <v>23.339512272165628</v>
      </c>
      <c r="K3466" s="2">
        <f ca="1">+TablaVentas[[#This Row],[SUBTOTAL]]+TablaVentas[[#This Row],[IGV]]</f>
        <v>153.00346933975246</v>
      </c>
    </row>
    <row r="3467" spans="1:11" x14ac:dyDescent="0.25">
      <c r="A3467" t="s">
        <v>3476</v>
      </c>
      <c r="B3467" s="6">
        <v>45627</v>
      </c>
      <c r="C3467" t="s">
        <v>10013</v>
      </c>
      <c r="D3467" t="s">
        <v>10020</v>
      </c>
      <c r="E3467">
        <v>8</v>
      </c>
      <c r="F3467">
        <f>+_xlfn.XLOOKUP(TablaVentas[[#This Row],[PRODUCTO FINANCIERO]],TablaPrecios[PRODUCTO FINANCIERO],TablaPrecios[PRECIO UNIT],0)</f>
        <v>14.9</v>
      </c>
      <c r="G3467" s="2">
        <f>+TablaVentas[[#This Row],[CANTIDAD]]*TablaVentas[[#This Row],[PRECIO UNITARIO]]</f>
        <v>119.2</v>
      </c>
      <c r="H3467" s="1">
        <f t="shared" ca="1" si="54"/>
        <v>0.14328678457195873</v>
      </c>
      <c r="I3467" s="2">
        <f ca="1">+TablaVentas[[#This Row],[VENTAL TOTAL]]-TablaVentas[[#This Row],[VENTAL TOTAL]]*TablaVentas[[#This Row],[DESCUENTO]]</f>
        <v>102.12021527902252</v>
      </c>
      <c r="J3467" s="2">
        <f ca="1">0.18*TablaVentas[[#This Row],[SUBTOTAL]]</f>
        <v>18.381638750224052</v>
      </c>
      <c r="K3467" s="2">
        <f ca="1">+TablaVentas[[#This Row],[SUBTOTAL]]+TablaVentas[[#This Row],[IGV]]</f>
        <v>120.50185402924657</v>
      </c>
    </row>
    <row r="3468" spans="1:11" x14ac:dyDescent="0.25">
      <c r="A3468" t="s">
        <v>3477</v>
      </c>
      <c r="B3468" s="6">
        <v>45456</v>
      </c>
      <c r="C3468" t="s">
        <v>10014</v>
      </c>
      <c r="D3468" t="s">
        <v>10018</v>
      </c>
      <c r="E3468">
        <v>19</v>
      </c>
      <c r="F3468">
        <f>+_xlfn.XLOOKUP(TablaVentas[[#This Row],[PRODUCTO FINANCIERO]],TablaPrecios[PRODUCTO FINANCIERO],TablaPrecios[PRECIO UNIT],0)</f>
        <v>14.9</v>
      </c>
      <c r="G3468" s="2">
        <f>+TablaVentas[[#This Row],[CANTIDAD]]*TablaVentas[[#This Row],[PRECIO UNITARIO]]</f>
        <v>283.10000000000002</v>
      </c>
      <c r="H3468" s="1">
        <f t="shared" ca="1" si="54"/>
        <v>0.146170149925339</v>
      </c>
      <c r="I3468" s="2">
        <f ca="1">+TablaVentas[[#This Row],[VENTAL TOTAL]]-TablaVentas[[#This Row],[VENTAL TOTAL]]*TablaVentas[[#This Row],[DESCUENTO]]</f>
        <v>241.71923055613655</v>
      </c>
      <c r="J3468" s="2">
        <f ca="1">0.18*TablaVentas[[#This Row],[SUBTOTAL]]</f>
        <v>43.509461500104578</v>
      </c>
      <c r="K3468" s="2">
        <f ca="1">+TablaVentas[[#This Row],[SUBTOTAL]]+TablaVentas[[#This Row],[IGV]]</f>
        <v>285.22869205624113</v>
      </c>
    </row>
    <row r="3469" spans="1:11" x14ac:dyDescent="0.25">
      <c r="A3469" t="s">
        <v>3478</v>
      </c>
      <c r="B3469" s="6">
        <v>46008</v>
      </c>
      <c r="C3469" t="s">
        <v>10013</v>
      </c>
      <c r="D3469" t="s">
        <v>10018</v>
      </c>
      <c r="E3469">
        <v>9</v>
      </c>
      <c r="F3469">
        <f>+_xlfn.XLOOKUP(TablaVentas[[#This Row],[PRODUCTO FINANCIERO]],TablaPrecios[PRODUCTO FINANCIERO],TablaPrecios[PRECIO UNIT],0)</f>
        <v>14.9</v>
      </c>
      <c r="G3469" s="2">
        <f>+TablaVentas[[#This Row],[CANTIDAD]]*TablaVentas[[#This Row],[PRECIO UNITARIO]]</f>
        <v>134.1</v>
      </c>
      <c r="H3469" s="1">
        <f t="shared" ca="1" si="54"/>
        <v>0.1521886130690937</v>
      </c>
      <c r="I3469" s="2">
        <f ca="1">+TablaVentas[[#This Row],[VENTAL TOTAL]]-TablaVentas[[#This Row],[VENTAL TOTAL]]*TablaVentas[[#This Row],[DESCUENTO]]</f>
        <v>113.69150698743454</v>
      </c>
      <c r="J3469" s="2">
        <f ca="1">0.18*TablaVentas[[#This Row],[SUBTOTAL]]</f>
        <v>20.464471257738214</v>
      </c>
      <c r="K3469" s="2">
        <f ca="1">+TablaVentas[[#This Row],[SUBTOTAL]]+TablaVentas[[#This Row],[IGV]]</f>
        <v>134.15597824517275</v>
      </c>
    </row>
    <row r="3470" spans="1:11" x14ac:dyDescent="0.25">
      <c r="A3470" t="s">
        <v>3479</v>
      </c>
      <c r="B3470" s="6">
        <v>46221</v>
      </c>
      <c r="C3470" t="s">
        <v>10015</v>
      </c>
      <c r="D3470" t="s">
        <v>10018</v>
      </c>
      <c r="E3470">
        <v>12</v>
      </c>
      <c r="F3470">
        <f>+_xlfn.XLOOKUP(TablaVentas[[#This Row],[PRODUCTO FINANCIERO]],TablaPrecios[PRODUCTO FINANCIERO],TablaPrecios[PRECIO UNIT],0)</f>
        <v>14.9</v>
      </c>
      <c r="G3470" s="2">
        <f>+TablaVentas[[#This Row],[CANTIDAD]]*TablaVentas[[#This Row],[PRECIO UNITARIO]]</f>
        <v>178.8</v>
      </c>
      <c r="H3470" s="1">
        <f t="shared" ca="1" si="54"/>
        <v>0.10510091654208435</v>
      </c>
      <c r="I3470" s="2">
        <f ca="1">+TablaVentas[[#This Row],[VENTAL TOTAL]]-TablaVentas[[#This Row],[VENTAL TOTAL]]*TablaVentas[[#This Row],[DESCUENTO]]</f>
        <v>160.00795612227532</v>
      </c>
      <c r="J3470" s="2">
        <f ca="1">0.18*TablaVentas[[#This Row],[SUBTOTAL]]</f>
        <v>28.801432102009557</v>
      </c>
      <c r="K3470" s="2">
        <f ca="1">+TablaVentas[[#This Row],[SUBTOTAL]]+TablaVentas[[#This Row],[IGV]]</f>
        <v>188.80938822428487</v>
      </c>
    </row>
    <row r="3471" spans="1:11" x14ac:dyDescent="0.25">
      <c r="A3471" t="s">
        <v>3480</v>
      </c>
      <c r="B3471" s="6">
        <v>46215</v>
      </c>
      <c r="C3471" t="s">
        <v>10016</v>
      </c>
      <c r="D3471" t="s">
        <v>10022</v>
      </c>
      <c r="E3471">
        <v>12</v>
      </c>
      <c r="F3471">
        <f>+_xlfn.XLOOKUP(TablaVentas[[#This Row],[PRODUCTO FINANCIERO]],TablaPrecios[PRODUCTO FINANCIERO],TablaPrecios[PRECIO UNIT],0)</f>
        <v>20.9</v>
      </c>
      <c r="G3471" s="2">
        <f>+TablaVentas[[#This Row],[CANTIDAD]]*TablaVentas[[#This Row],[PRECIO UNITARIO]]</f>
        <v>250.79999999999998</v>
      </c>
      <c r="H3471" s="1">
        <f t="shared" ca="1" si="54"/>
        <v>0.17264172767272451</v>
      </c>
      <c r="I3471" s="2">
        <f ca="1">+TablaVentas[[#This Row],[VENTAL TOTAL]]-TablaVentas[[#This Row],[VENTAL TOTAL]]*TablaVentas[[#This Row],[DESCUENTO]]</f>
        <v>207.50145469968066</v>
      </c>
      <c r="J3471" s="2">
        <f ca="1">0.18*TablaVentas[[#This Row],[SUBTOTAL]]</f>
        <v>37.350261845942519</v>
      </c>
      <c r="K3471" s="2">
        <f ca="1">+TablaVentas[[#This Row],[SUBTOTAL]]+TablaVentas[[#This Row],[IGV]]</f>
        <v>244.85171654562319</v>
      </c>
    </row>
    <row r="3472" spans="1:11" x14ac:dyDescent="0.25">
      <c r="A3472" t="s">
        <v>3481</v>
      </c>
      <c r="B3472" s="6">
        <v>45665</v>
      </c>
      <c r="C3472" t="s">
        <v>10011</v>
      </c>
      <c r="D3472" t="s">
        <v>10020</v>
      </c>
      <c r="E3472">
        <v>17</v>
      </c>
      <c r="F3472">
        <f>+_xlfn.XLOOKUP(TablaVentas[[#This Row],[PRODUCTO FINANCIERO]],TablaPrecios[PRODUCTO FINANCIERO],TablaPrecios[PRECIO UNIT],0)</f>
        <v>14.9</v>
      </c>
      <c r="G3472" s="2">
        <f>+TablaVentas[[#This Row],[CANTIDAD]]*TablaVentas[[#This Row],[PRECIO UNITARIO]]</f>
        <v>253.3</v>
      </c>
      <c r="H3472" s="1">
        <f t="shared" ca="1" si="54"/>
        <v>0.13388674442681062</v>
      </c>
      <c r="I3472" s="2">
        <f ca="1">+TablaVentas[[#This Row],[VENTAL TOTAL]]-TablaVentas[[#This Row],[VENTAL TOTAL]]*TablaVentas[[#This Row],[DESCUENTO]]</f>
        <v>219.38648763668888</v>
      </c>
      <c r="J3472" s="2">
        <f ca="1">0.18*TablaVentas[[#This Row],[SUBTOTAL]]</f>
        <v>39.489567774603998</v>
      </c>
      <c r="K3472" s="2">
        <f ca="1">+TablaVentas[[#This Row],[SUBTOTAL]]+TablaVentas[[#This Row],[IGV]]</f>
        <v>258.8760554112929</v>
      </c>
    </row>
    <row r="3473" spans="1:11" x14ac:dyDescent="0.25">
      <c r="A3473" t="s">
        <v>3482</v>
      </c>
      <c r="B3473" s="6">
        <v>46361</v>
      </c>
      <c r="C3473" t="s">
        <v>10013</v>
      </c>
      <c r="D3473" t="s">
        <v>10017</v>
      </c>
      <c r="E3473">
        <v>14</v>
      </c>
      <c r="F3473">
        <f>+_xlfn.XLOOKUP(TablaVentas[[#This Row],[PRODUCTO FINANCIERO]],TablaPrecios[PRODUCTO FINANCIERO],TablaPrecios[PRECIO UNIT],0)</f>
        <v>9.9</v>
      </c>
      <c r="G3473" s="2">
        <f>+TablaVentas[[#This Row],[CANTIDAD]]*TablaVentas[[#This Row],[PRECIO UNITARIO]]</f>
        <v>138.6</v>
      </c>
      <c r="H3473" s="1">
        <f t="shared" ca="1" si="54"/>
        <v>0.16103233291492952</v>
      </c>
      <c r="I3473" s="2">
        <f ca="1">+TablaVentas[[#This Row],[VENTAL TOTAL]]-TablaVentas[[#This Row],[VENTAL TOTAL]]*TablaVentas[[#This Row],[DESCUENTO]]</f>
        <v>116.28091865799077</v>
      </c>
      <c r="J3473" s="2">
        <f ca="1">0.18*TablaVentas[[#This Row],[SUBTOTAL]]</f>
        <v>20.930565358438336</v>
      </c>
      <c r="K3473" s="2">
        <f ca="1">+TablaVentas[[#This Row],[SUBTOTAL]]+TablaVentas[[#This Row],[IGV]]</f>
        <v>137.2114840164291</v>
      </c>
    </row>
    <row r="3474" spans="1:11" x14ac:dyDescent="0.25">
      <c r="A3474" t="s">
        <v>3483</v>
      </c>
      <c r="B3474" s="6">
        <v>46218</v>
      </c>
      <c r="C3474" t="s">
        <v>10013</v>
      </c>
      <c r="D3474" t="s">
        <v>10018</v>
      </c>
      <c r="E3474">
        <v>20</v>
      </c>
      <c r="F3474">
        <f>+_xlfn.XLOOKUP(TablaVentas[[#This Row],[PRODUCTO FINANCIERO]],TablaPrecios[PRODUCTO FINANCIERO],TablaPrecios[PRECIO UNIT],0)</f>
        <v>14.9</v>
      </c>
      <c r="G3474" s="2">
        <f>+TablaVentas[[#This Row],[CANTIDAD]]*TablaVentas[[#This Row],[PRECIO UNITARIO]]</f>
        <v>298</v>
      </c>
      <c r="H3474" s="1">
        <f t="shared" ca="1" si="54"/>
        <v>0.16843914258743506</v>
      </c>
      <c r="I3474" s="2">
        <f ca="1">+TablaVentas[[#This Row],[VENTAL TOTAL]]-TablaVentas[[#This Row],[VENTAL TOTAL]]*TablaVentas[[#This Row],[DESCUENTO]]</f>
        <v>247.80513550894435</v>
      </c>
      <c r="J3474" s="2">
        <f ca="1">0.18*TablaVentas[[#This Row],[SUBTOTAL]]</f>
        <v>44.604924391609984</v>
      </c>
      <c r="K3474" s="2">
        <f ca="1">+TablaVentas[[#This Row],[SUBTOTAL]]+TablaVentas[[#This Row],[IGV]]</f>
        <v>292.4100599005543</v>
      </c>
    </row>
    <row r="3475" spans="1:11" x14ac:dyDescent="0.25">
      <c r="A3475" t="s">
        <v>3484</v>
      </c>
      <c r="B3475" s="6">
        <v>45976</v>
      </c>
      <c r="C3475" t="s">
        <v>10012</v>
      </c>
      <c r="D3475" t="s">
        <v>10019</v>
      </c>
      <c r="E3475">
        <v>4</v>
      </c>
      <c r="F3475">
        <f>+_xlfn.XLOOKUP(TablaVentas[[#This Row],[PRODUCTO FINANCIERO]],TablaPrecios[PRODUCTO FINANCIERO],TablaPrecios[PRECIO UNIT],0)</f>
        <v>9.9</v>
      </c>
      <c r="G3475" s="2">
        <f>+TablaVentas[[#This Row],[CANTIDAD]]*TablaVentas[[#This Row],[PRECIO UNITARIO]]</f>
        <v>39.6</v>
      </c>
      <c r="H3475" s="1">
        <f t="shared" ca="1" si="54"/>
        <v>0.11226912928657329</v>
      </c>
      <c r="I3475" s="2">
        <f ca="1">+TablaVentas[[#This Row],[VENTAL TOTAL]]-TablaVentas[[#This Row],[VENTAL TOTAL]]*TablaVentas[[#This Row],[DESCUENTO]]</f>
        <v>35.1541424802517</v>
      </c>
      <c r="J3475" s="2">
        <f ca="1">0.18*TablaVentas[[#This Row],[SUBTOTAL]]</f>
        <v>6.3277456464453055</v>
      </c>
      <c r="K3475" s="2">
        <f ca="1">+TablaVentas[[#This Row],[SUBTOTAL]]+TablaVentas[[#This Row],[IGV]]</f>
        <v>41.481888126697008</v>
      </c>
    </row>
    <row r="3476" spans="1:11" x14ac:dyDescent="0.25">
      <c r="A3476" t="s">
        <v>3485</v>
      </c>
      <c r="B3476" s="6">
        <v>45974</v>
      </c>
      <c r="C3476" t="s">
        <v>10012</v>
      </c>
      <c r="D3476" t="s">
        <v>10018</v>
      </c>
      <c r="E3476">
        <v>16</v>
      </c>
      <c r="F3476">
        <f>+_xlfn.XLOOKUP(TablaVentas[[#This Row],[PRODUCTO FINANCIERO]],TablaPrecios[PRODUCTO FINANCIERO],TablaPrecios[PRECIO UNIT],0)</f>
        <v>14.9</v>
      </c>
      <c r="G3476" s="2">
        <f>+TablaVentas[[#This Row],[CANTIDAD]]*TablaVentas[[#This Row],[PRECIO UNITARIO]]</f>
        <v>238.4</v>
      </c>
      <c r="H3476" s="1">
        <f t="shared" ca="1" si="54"/>
        <v>0.1946774149658827</v>
      </c>
      <c r="I3476" s="2">
        <f ca="1">+TablaVentas[[#This Row],[VENTAL TOTAL]]-TablaVentas[[#This Row],[VENTAL TOTAL]]*TablaVentas[[#This Row],[DESCUENTO]]</f>
        <v>191.98890427213357</v>
      </c>
      <c r="J3476" s="2">
        <f ca="1">0.18*TablaVentas[[#This Row],[SUBTOTAL]]</f>
        <v>34.558002768984039</v>
      </c>
      <c r="K3476" s="2">
        <f ca="1">+TablaVentas[[#This Row],[SUBTOTAL]]+TablaVentas[[#This Row],[IGV]]</f>
        <v>226.54690704111761</v>
      </c>
    </row>
    <row r="3477" spans="1:11" x14ac:dyDescent="0.25">
      <c r="A3477" t="s">
        <v>3486</v>
      </c>
      <c r="B3477" s="6">
        <v>46323</v>
      </c>
      <c r="C3477" t="s">
        <v>10012</v>
      </c>
      <c r="D3477" t="s">
        <v>10020</v>
      </c>
      <c r="E3477">
        <v>20</v>
      </c>
      <c r="F3477">
        <f>+_xlfn.XLOOKUP(TablaVentas[[#This Row],[PRODUCTO FINANCIERO]],TablaPrecios[PRODUCTO FINANCIERO],TablaPrecios[PRECIO UNIT],0)</f>
        <v>14.9</v>
      </c>
      <c r="G3477" s="2">
        <f>+TablaVentas[[#This Row],[CANTIDAD]]*TablaVentas[[#This Row],[PRECIO UNITARIO]]</f>
        <v>298</v>
      </c>
      <c r="H3477" s="1">
        <f t="shared" ca="1" si="54"/>
        <v>0.12562029028739938</v>
      </c>
      <c r="I3477" s="2">
        <f ca="1">+TablaVentas[[#This Row],[VENTAL TOTAL]]-TablaVentas[[#This Row],[VENTAL TOTAL]]*TablaVentas[[#This Row],[DESCUENTO]]</f>
        <v>260.565153494355</v>
      </c>
      <c r="J3477" s="2">
        <f ca="1">0.18*TablaVentas[[#This Row],[SUBTOTAL]]</f>
        <v>46.901727628983899</v>
      </c>
      <c r="K3477" s="2">
        <f ca="1">+TablaVentas[[#This Row],[SUBTOTAL]]+TablaVentas[[#This Row],[IGV]]</f>
        <v>307.46688112333891</v>
      </c>
    </row>
    <row r="3478" spans="1:11" x14ac:dyDescent="0.25">
      <c r="A3478" t="s">
        <v>3487</v>
      </c>
      <c r="B3478" s="6">
        <v>45600</v>
      </c>
      <c r="C3478" t="s">
        <v>10013</v>
      </c>
      <c r="D3478" t="s">
        <v>10017</v>
      </c>
      <c r="E3478">
        <v>20</v>
      </c>
      <c r="F3478">
        <f>+_xlfn.XLOOKUP(TablaVentas[[#This Row],[PRODUCTO FINANCIERO]],TablaPrecios[PRODUCTO FINANCIERO],TablaPrecios[PRECIO UNIT],0)</f>
        <v>9.9</v>
      </c>
      <c r="G3478" s="2">
        <f>+TablaVentas[[#This Row],[CANTIDAD]]*TablaVentas[[#This Row],[PRECIO UNITARIO]]</f>
        <v>198</v>
      </c>
      <c r="H3478" s="1">
        <f t="shared" ca="1" si="54"/>
        <v>0.10297062019889727</v>
      </c>
      <c r="I3478" s="2">
        <f ca="1">+TablaVentas[[#This Row],[VENTAL TOTAL]]-TablaVentas[[#This Row],[VENTAL TOTAL]]*TablaVentas[[#This Row],[DESCUENTO]]</f>
        <v>177.61181720061833</v>
      </c>
      <c r="J3478" s="2">
        <f ca="1">0.18*TablaVentas[[#This Row],[SUBTOTAL]]</f>
        <v>31.970127096111298</v>
      </c>
      <c r="K3478" s="2">
        <f ca="1">+TablaVentas[[#This Row],[SUBTOTAL]]+TablaVentas[[#This Row],[IGV]]</f>
        <v>209.58194429672963</v>
      </c>
    </row>
    <row r="3479" spans="1:11" x14ac:dyDescent="0.25">
      <c r="A3479" t="s">
        <v>3488</v>
      </c>
      <c r="B3479" s="6">
        <v>45626</v>
      </c>
      <c r="C3479" t="s">
        <v>10014</v>
      </c>
      <c r="D3479" t="s">
        <v>10022</v>
      </c>
      <c r="E3479">
        <v>13</v>
      </c>
      <c r="F3479">
        <f>+_xlfn.XLOOKUP(TablaVentas[[#This Row],[PRODUCTO FINANCIERO]],TablaPrecios[PRODUCTO FINANCIERO],TablaPrecios[PRECIO UNIT],0)</f>
        <v>20.9</v>
      </c>
      <c r="G3479" s="2">
        <f>+TablaVentas[[#This Row],[CANTIDAD]]*TablaVentas[[#This Row],[PRECIO UNITARIO]]</f>
        <v>271.7</v>
      </c>
      <c r="H3479" s="1">
        <f t="shared" ca="1" si="54"/>
        <v>0.10570867420850383</v>
      </c>
      <c r="I3479" s="2">
        <f ca="1">+TablaVentas[[#This Row],[VENTAL TOTAL]]-TablaVentas[[#This Row],[VENTAL TOTAL]]*TablaVentas[[#This Row],[DESCUENTO]]</f>
        <v>242.9789532175495</v>
      </c>
      <c r="J3479" s="2">
        <f ca="1">0.18*TablaVentas[[#This Row],[SUBTOTAL]]</f>
        <v>43.736211579158912</v>
      </c>
      <c r="K3479" s="2">
        <f ca="1">+TablaVentas[[#This Row],[SUBTOTAL]]+TablaVentas[[#This Row],[IGV]]</f>
        <v>286.71516479670839</v>
      </c>
    </row>
    <row r="3480" spans="1:11" x14ac:dyDescent="0.25">
      <c r="A3480" t="s">
        <v>3489</v>
      </c>
      <c r="B3480" s="6">
        <v>46220</v>
      </c>
      <c r="C3480" t="s">
        <v>10011</v>
      </c>
      <c r="D3480" t="s">
        <v>10018</v>
      </c>
      <c r="E3480">
        <v>5</v>
      </c>
      <c r="F3480">
        <f>+_xlfn.XLOOKUP(TablaVentas[[#This Row],[PRODUCTO FINANCIERO]],TablaPrecios[PRODUCTO FINANCIERO],TablaPrecios[PRECIO UNIT],0)</f>
        <v>14.9</v>
      </c>
      <c r="G3480" s="2">
        <f>+TablaVentas[[#This Row],[CANTIDAD]]*TablaVentas[[#This Row],[PRECIO UNITARIO]]</f>
        <v>74.5</v>
      </c>
      <c r="H3480" s="1">
        <f t="shared" ca="1" si="54"/>
        <v>0.18300899719068137</v>
      </c>
      <c r="I3480" s="2">
        <f ca="1">+TablaVentas[[#This Row],[VENTAL TOTAL]]-TablaVentas[[#This Row],[VENTAL TOTAL]]*TablaVentas[[#This Row],[DESCUENTO]]</f>
        <v>60.865829709294239</v>
      </c>
      <c r="J3480" s="2">
        <f ca="1">0.18*TablaVentas[[#This Row],[SUBTOTAL]]</f>
        <v>10.955849347672963</v>
      </c>
      <c r="K3480" s="2">
        <f ca="1">+TablaVentas[[#This Row],[SUBTOTAL]]+TablaVentas[[#This Row],[IGV]]</f>
        <v>71.821679056967199</v>
      </c>
    </row>
    <row r="3481" spans="1:11" x14ac:dyDescent="0.25">
      <c r="A3481" t="s">
        <v>3490</v>
      </c>
      <c r="B3481" s="6">
        <v>46193</v>
      </c>
      <c r="C3481" t="s">
        <v>10012</v>
      </c>
      <c r="D3481" t="s">
        <v>10018</v>
      </c>
      <c r="E3481">
        <v>16</v>
      </c>
      <c r="F3481">
        <f>+_xlfn.XLOOKUP(TablaVentas[[#This Row],[PRODUCTO FINANCIERO]],TablaPrecios[PRODUCTO FINANCIERO],TablaPrecios[PRECIO UNIT],0)</f>
        <v>14.9</v>
      </c>
      <c r="G3481" s="2">
        <f>+TablaVentas[[#This Row],[CANTIDAD]]*TablaVentas[[#This Row],[PRECIO UNITARIO]]</f>
        <v>238.4</v>
      </c>
      <c r="H3481" s="1">
        <f t="shared" ca="1" si="54"/>
        <v>0.18985528583437455</v>
      </c>
      <c r="I3481" s="2">
        <f ca="1">+TablaVentas[[#This Row],[VENTAL TOTAL]]-TablaVentas[[#This Row],[VENTAL TOTAL]]*TablaVentas[[#This Row],[DESCUENTO]]</f>
        <v>193.13849985708509</v>
      </c>
      <c r="J3481" s="2">
        <f ca="1">0.18*TablaVentas[[#This Row],[SUBTOTAL]]</f>
        <v>34.764929974275319</v>
      </c>
      <c r="K3481" s="2">
        <f ca="1">+TablaVentas[[#This Row],[SUBTOTAL]]+TablaVentas[[#This Row],[IGV]]</f>
        <v>227.90342983136043</v>
      </c>
    </row>
    <row r="3482" spans="1:11" x14ac:dyDescent="0.25">
      <c r="A3482" t="s">
        <v>3491</v>
      </c>
      <c r="B3482" s="6">
        <v>46278</v>
      </c>
      <c r="C3482" t="s">
        <v>10014</v>
      </c>
      <c r="D3482" t="s">
        <v>10019</v>
      </c>
      <c r="E3482">
        <v>14</v>
      </c>
      <c r="F3482">
        <f>+_xlfn.XLOOKUP(TablaVentas[[#This Row],[PRODUCTO FINANCIERO]],TablaPrecios[PRODUCTO FINANCIERO],TablaPrecios[PRECIO UNIT],0)</f>
        <v>9.9</v>
      </c>
      <c r="G3482" s="2">
        <f>+TablaVentas[[#This Row],[CANTIDAD]]*TablaVentas[[#This Row],[PRECIO UNITARIO]]</f>
        <v>138.6</v>
      </c>
      <c r="H3482" s="1">
        <f t="shared" ca="1" si="54"/>
        <v>0.18238611653851622</v>
      </c>
      <c r="I3482" s="2">
        <f ca="1">+TablaVentas[[#This Row],[VENTAL TOTAL]]-TablaVentas[[#This Row],[VENTAL TOTAL]]*TablaVentas[[#This Row],[DESCUENTO]]</f>
        <v>113.32128424776164</v>
      </c>
      <c r="J3482" s="2">
        <f ca="1">0.18*TablaVentas[[#This Row],[SUBTOTAL]]</f>
        <v>20.397831164597093</v>
      </c>
      <c r="K3482" s="2">
        <f ca="1">+TablaVentas[[#This Row],[SUBTOTAL]]+TablaVentas[[#This Row],[IGV]]</f>
        <v>133.71911541235875</v>
      </c>
    </row>
    <row r="3483" spans="1:11" x14ac:dyDescent="0.25">
      <c r="A3483" t="s">
        <v>3492</v>
      </c>
      <c r="B3483" s="6">
        <v>45769</v>
      </c>
      <c r="C3483" t="s">
        <v>10015</v>
      </c>
      <c r="D3483" t="s">
        <v>10022</v>
      </c>
      <c r="E3483">
        <v>20</v>
      </c>
      <c r="F3483">
        <f>+_xlfn.XLOOKUP(TablaVentas[[#This Row],[PRODUCTO FINANCIERO]],TablaPrecios[PRODUCTO FINANCIERO],TablaPrecios[PRECIO UNIT],0)</f>
        <v>20.9</v>
      </c>
      <c r="G3483" s="2">
        <f>+TablaVentas[[#This Row],[CANTIDAD]]*TablaVentas[[#This Row],[PRECIO UNITARIO]]</f>
        <v>418</v>
      </c>
      <c r="H3483" s="1">
        <f t="shared" ca="1" si="54"/>
        <v>0.11836072411500992</v>
      </c>
      <c r="I3483" s="2">
        <f ca="1">+TablaVentas[[#This Row],[VENTAL TOTAL]]-TablaVentas[[#This Row],[VENTAL TOTAL]]*TablaVentas[[#This Row],[DESCUENTO]]</f>
        <v>368.52521731992584</v>
      </c>
      <c r="J3483" s="2">
        <f ca="1">0.18*TablaVentas[[#This Row],[SUBTOTAL]]</f>
        <v>66.334539117586644</v>
      </c>
      <c r="K3483" s="2">
        <f ca="1">+TablaVentas[[#This Row],[SUBTOTAL]]+TablaVentas[[#This Row],[IGV]]</f>
        <v>434.85975643751249</v>
      </c>
    </row>
    <row r="3484" spans="1:11" x14ac:dyDescent="0.25">
      <c r="A3484" t="s">
        <v>3493</v>
      </c>
      <c r="B3484" s="6">
        <v>46169</v>
      </c>
      <c r="C3484" t="s">
        <v>10016</v>
      </c>
      <c r="D3484" t="s">
        <v>10017</v>
      </c>
      <c r="E3484">
        <v>6</v>
      </c>
      <c r="F3484">
        <f>+_xlfn.XLOOKUP(TablaVentas[[#This Row],[PRODUCTO FINANCIERO]],TablaPrecios[PRODUCTO FINANCIERO],TablaPrecios[PRECIO UNIT],0)</f>
        <v>9.9</v>
      </c>
      <c r="G3484" s="2">
        <f>+TablaVentas[[#This Row],[CANTIDAD]]*TablaVentas[[#This Row],[PRECIO UNITARIO]]</f>
        <v>59.400000000000006</v>
      </c>
      <c r="H3484" s="1">
        <f t="shared" ca="1" si="54"/>
        <v>0.19781044995749411</v>
      </c>
      <c r="I3484" s="2">
        <f ca="1">+TablaVentas[[#This Row],[VENTAL TOTAL]]-TablaVentas[[#This Row],[VENTAL TOTAL]]*TablaVentas[[#This Row],[DESCUENTO]]</f>
        <v>47.650059272524857</v>
      </c>
      <c r="J3484" s="2">
        <f ca="1">0.18*TablaVentas[[#This Row],[SUBTOTAL]]</f>
        <v>8.5770106690544736</v>
      </c>
      <c r="K3484" s="2">
        <f ca="1">+TablaVentas[[#This Row],[SUBTOTAL]]+TablaVentas[[#This Row],[IGV]]</f>
        <v>56.22706994157933</v>
      </c>
    </row>
    <row r="3485" spans="1:11" x14ac:dyDescent="0.25">
      <c r="A3485" t="s">
        <v>3494</v>
      </c>
      <c r="B3485" s="6">
        <v>46201</v>
      </c>
      <c r="C3485" t="s">
        <v>10012</v>
      </c>
      <c r="D3485" t="s">
        <v>10020</v>
      </c>
      <c r="E3485">
        <v>4</v>
      </c>
      <c r="F3485">
        <f>+_xlfn.XLOOKUP(TablaVentas[[#This Row],[PRODUCTO FINANCIERO]],TablaPrecios[PRODUCTO FINANCIERO],TablaPrecios[PRECIO UNIT],0)</f>
        <v>14.9</v>
      </c>
      <c r="G3485" s="2">
        <f>+TablaVentas[[#This Row],[CANTIDAD]]*TablaVentas[[#This Row],[PRECIO UNITARIO]]</f>
        <v>59.6</v>
      </c>
      <c r="H3485" s="1">
        <f t="shared" ca="1" si="54"/>
        <v>0.16093589876526354</v>
      </c>
      <c r="I3485" s="2">
        <f ca="1">+TablaVentas[[#This Row],[VENTAL TOTAL]]-TablaVentas[[#This Row],[VENTAL TOTAL]]*TablaVentas[[#This Row],[DESCUENTO]]</f>
        <v>50.008220433590296</v>
      </c>
      <c r="J3485" s="2">
        <f ca="1">0.18*TablaVentas[[#This Row],[SUBTOTAL]]</f>
        <v>9.0014796780462536</v>
      </c>
      <c r="K3485" s="2">
        <f ca="1">+TablaVentas[[#This Row],[SUBTOTAL]]+TablaVentas[[#This Row],[IGV]]</f>
        <v>59.009700111636548</v>
      </c>
    </row>
    <row r="3486" spans="1:11" x14ac:dyDescent="0.25">
      <c r="A3486" t="s">
        <v>3495</v>
      </c>
      <c r="B3486" s="6">
        <v>45352</v>
      </c>
      <c r="C3486" t="s">
        <v>10013</v>
      </c>
      <c r="D3486" t="s">
        <v>10022</v>
      </c>
      <c r="E3486">
        <v>3</v>
      </c>
      <c r="F3486">
        <f>+_xlfn.XLOOKUP(TablaVentas[[#This Row],[PRODUCTO FINANCIERO]],TablaPrecios[PRODUCTO FINANCIERO],TablaPrecios[PRECIO UNIT],0)</f>
        <v>20.9</v>
      </c>
      <c r="G3486" s="2">
        <f>+TablaVentas[[#This Row],[CANTIDAD]]*TablaVentas[[#This Row],[PRECIO UNITARIO]]</f>
        <v>62.699999999999996</v>
      </c>
      <c r="H3486" s="1">
        <f t="shared" ca="1" si="54"/>
        <v>0.19731702585529284</v>
      </c>
      <c r="I3486" s="2">
        <f ca="1">+TablaVentas[[#This Row],[VENTAL TOTAL]]-TablaVentas[[#This Row],[VENTAL TOTAL]]*TablaVentas[[#This Row],[DESCUENTO]]</f>
        <v>50.328222478873137</v>
      </c>
      <c r="J3486" s="2">
        <f ca="1">0.18*TablaVentas[[#This Row],[SUBTOTAL]]</f>
        <v>9.059080046197165</v>
      </c>
      <c r="K3486" s="2">
        <f ca="1">+TablaVentas[[#This Row],[SUBTOTAL]]+TablaVentas[[#This Row],[IGV]]</f>
        <v>59.387302525070304</v>
      </c>
    </row>
    <row r="3487" spans="1:11" x14ac:dyDescent="0.25">
      <c r="A3487" t="s">
        <v>3496</v>
      </c>
      <c r="B3487" s="6">
        <v>46046</v>
      </c>
      <c r="C3487" t="s">
        <v>10011</v>
      </c>
      <c r="D3487" t="s">
        <v>10022</v>
      </c>
      <c r="E3487">
        <v>16</v>
      </c>
      <c r="F3487">
        <f>+_xlfn.XLOOKUP(TablaVentas[[#This Row],[PRODUCTO FINANCIERO]],TablaPrecios[PRODUCTO FINANCIERO],TablaPrecios[PRECIO UNIT],0)</f>
        <v>20.9</v>
      </c>
      <c r="G3487" s="2">
        <f>+TablaVentas[[#This Row],[CANTIDAD]]*TablaVentas[[#This Row],[PRECIO UNITARIO]]</f>
        <v>334.4</v>
      </c>
      <c r="H3487" s="1">
        <f t="shared" ca="1" si="54"/>
        <v>0.153383651379916</v>
      </c>
      <c r="I3487" s="2">
        <f ca="1">+TablaVentas[[#This Row],[VENTAL TOTAL]]-TablaVentas[[#This Row],[VENTAL TOTAL]]*TablaVentas[[#This Row],[DESCUENTO]]</f>
        <v>283.10850697855608</v>
      </c>
      <c r="J3487" s="2">
        <f ca="1">0.18*TablaVentas[[#This Row],[SUBTOTAL]]</f>
        <v>50.959531256140089</v>
      </c>
      <c r="K3487" s="2">
        <f ca="1">+TablaVentas[[#This Row],[SUBTOTAL]]+TablaVentas[[#This Row],[IGV]]</f>
        <v>334.06803823469619</v>
      </c>
    </row>
    <row r="3488" spans="1:11" x14ac:dyDescent="0.25">
      <c r="A3488" t="s">
        <v>3497</v>
      </c>
      <c r="B3488" s="6">
        <v>46120</v>
      </c>
      <c r="C3488" t="s">
        <v>10015</v>
      </c>
      <c r="D3488" t="s">
        <v>10018</v>
      </c>
      <c r="E3488">
        <v>5</v>
      </c>
      <c r="F3488">
        <f>+_xlfn.XLOOKUP(TablaVentas[[#This Row],[PRODUCTO FINANCIERO]],TablaPrecios[PRODUCTO FINANCIERO],TablaPrecios[PRECIO UNIT],0)</f>
        <v>14.9</v>
      </c>
      <c r="G3488" s="2">
        <f>+TablaVentas[[#This Row],[CANTIDAD]]*TablaVentas[[#This Row],[PRECIO UNITARIO]]</f>
        <v>74.5</v>
      </c>
      <c r="H3488" s="1">
        <f t="shared" ca="1" si="54"/>
        <v>0.16578630186189039</v>
      </c>
      <c r="I3488" s="2">
        <f ca="1">+TablaVentas[[#This Row],[VENTAL TOTAL]]-TablaVentas[[#This Row],[VENTAL TOTAL]]*TablaVentas[[#This Row],[DESCUENTO]]</f>
        <v>62.148920511289163</v>
      </c>
      <c r="J3488" s="2">
        <f ca="1">0.18*TablaVentas[[#This Row],[SUBTOTAL]]</f>
        <v>11.186805692032049</v>
      </c>
      <c r="K3488" s="2">
        <f ca="1">+TablaVentas[[#This Row],[SUBTOTAL]]+TablaVentas[[#This Row],[IGV]]</f>
        <v>73.335726203321215</v>
      </c>
    </row>
    <row r="3489" spans="1:11" x14ac:dyDescent="0.25">
      <c r="A3489" t="s">
        <v>3498</v>
      </c>
      <c r="B3489" s="6">
        <v>46028</v>
      </c>
      <c r="C3489" t="s">
        <v>10015</v>
      </c>
      <c r="D3489" t="s">
        <v>10018</v>
      </c>
      <c r="E3489">
        <v>4</v>
      </c>
      <c r="F3489">
        <f>+_xlfn.XLOOKUP(TablaVentas[[#This Row],[PRODUCTO FINANCIERO]],TablaPrecios[PRODUCTO FINANCIERO],TablaPrecios[PRECIO UNIT],0)</f>
        <v>14.9</v>
      </c>
      <c r="G3489" s="2">
        <f>+TablaVentas[[#This Row],[CANTIDAD]]*TablaVentas[[#This Row],[PRECIO UNITARIO]]</f>
        <v>59.6</v>
      </c>
      <c r="H3489" s="1">
        <f t="shared" ca="1" si="54"/>
        <v>0.17905630689486171</v>
      </c>
      <c r="I3489" s="2">
        <f ca="1">+TablaVentas[[#This Row],[VENTAL TOTAL]]-TablaVentas[[#This Row],[VENTAL TOTAL]]*TablaVentas[[#This Row],[DESCUENTO]]</f>
        <v>48.928244109066242</v>
      </c>
      <c r="J3489" s="2">
        <f ca="1">0.18*TablaVentas[[#This Row],[SUBTOTAL]]</f>
        <v>8.8070839396319229</v>
      </c>
      <c r="K3489" s="2">
        <f ca="1">+TablaVentas[[#This Row],[SUBTOTAL]]+TablaVentas[[#This Row],[IGV]]</f>
        <v>57.735328048698165</v>
      </c>
    </row>
    <row r="3490" spans="1:11" x14ac:dyDescent="0.25">
      <c r="A3490" t="s">
        <v>3499</v>
      </c>
      <c r="B3490" s="6">
        <v>45808</v>
      </c>
      <c r="C3490" t="s">
        <v>10013</v>
      </c>
      <c r="D3490" t="s">
        <v>10017</v>
      </c>
      <c r="E3490">
        <v>18</v>
      </c>
      <c r="F3490">
        <f>+_xlfn.XLOOKUP(TablaVentas[[#This Row],[PRODUCTO FINANCIERO]],TablaPrecios[PRODUCTO FINANCIERO],TablaPrecios[PRECIO UNIT],0)</f>
        <v>9.9</v>
      </c>
      <c r="G3490" s="2">
        <f>+TablaVentas[[#This Row],[CANTIDAD]]*TablaVentas[[#This Row],[PRECIO UNITARIO]]</f>
        <v>178.20000000000002</v>
      </c>
      <c r="H3490" s="1">
        <f t="shared" ca="1" si="54"/>
        <v>0.16806809583160981</v>
      </c>
      <c r="I3490" s="2">
        <f ca="1">+TablaVentas[[#This Row],[VENTAL TOTAL]]-TablaVentas[[#This Row],[VENTAL TOTAL]]*TablaVentas[[#This Row],[DESCUENTO]]</f>
        <v>148.25026532280714</v>
      </c>
      <c r="J3490" s="2">
        <f ca="1">0.18*TablaVentas[[#This Row],[SUBTOTAL]]</f>
        <v>26.685047758105284</v>
      </c>
      <c r="K3490" s="2">
        <f ca="1">+TablaVentas[[#This Row],[SUBTOTAL]]+TablaVentas[[#This Row],[IGV]]</f>
        <v>174.93531308091241</v>
      </c>
    </row>
    <row r="3491" spans="1:11" x14ac:dyDescent="0.25">
      <c r="A3491" t="s">
        <v>3500</v>
      </c>
      <c r="B3491" s="6">
        <v>46130</v>
      </c>
      <c r="C3491" t="s">
        <v>10012</v>
      </c>
      <c r="D3491" t="s">
        <v>10019</v>
      </c>
      <c r="E3491">
        <v>8</v>
      </c>
      <c r="F3491">
        <f>+_xlfn.XLOOKUP(TablaVentas[[#This Row],[PRODUCTO FINANCIERO]],TablaPrecios[PRODUCTO FINANCIERO],TablaPrecios[PRECIO UNIT],0)</f>
        <v>9.9</v>
      </c>
      <c r="G3491" s="2">
        <f>+TablaVentas[[#This Row],[CANTIDAD]]*TablaVentas[[#This Row],[PRECIO UNITARIO]]</f>
        <v>79.2</v>
      </c>
      <c r="H3491" s="1">
        <f t="shared" ca="1" si="54"/>
        <v>0.1547423768991201</v>
      </c>
      <c r="I3491" s="2">
        <f ca="1">+TablaVentas[[#This Row],[VENTAL TOTAL]]-TablaVentas[[#This Row],[VENTAL TOTAL]]*TablaVentas[[#This Row],[DESCUENTO]]</f>
        <v>66.944403749589696</v>
      </c>
      <c r="J3491" s="2">
        <f ca="1">0.18*TablaVentas[[#This Row],[SUBTOTAL]]</f>
        <v>12.049992674926145</v>
      </c>
      <c r="K3491" s="2">
        <f ca="1">+TablaVentas[[#This Row],[SUBTOTAL]]+TablaVentas[[#This Row],[IGV]]</f>
        <v>78.994396424515841</v>
      </c>
    </row>
    <row r="3492" spans="1:11" x14ac:dyDescent="0.25">
      <c r="A3492" t="s">
        <v>3501</v>
      </c>
      <c r="B3492" s="6">
        <v>45540</v>
      </c>
      <c r="C3492" t="s">
        <v>10012</v>
      </c>
      <c r="D3492" t="s">
        <v>10017</v>
      </c>
      <c r="E3492">
        <v>17</v>
      </c>
      <c r="F3492">
        <f>+_xlfn.XLOOKUP(TablaVentas[[#This Row],[PRODUCTO FINANCIERO]],TablaPrecios[PRODUCTO FINANCIERO],TablaPrecios[PRECIO UNIT],0)</f>
        <v>9.9</v>
      </c>
      <c r="G3492" s="2">
        <f>+TablaVentas[[#This Row],[CANTIDAD]]*TablaVentas[[#This Row],[PRECIO UNITARIO]]</f>
        <v>168.3</v>
      </c>
      <c r="H3492" s="1">
        <f t="shared" ca="1" si="54"/>
        <v>0.19299690385030568</v>
      </c>
      <c r="I3492" s="2">
        <f ca="1">+TablaVentas[[#This Row],[VENTAL TOTAL]]-TablaVentas[[#This Row],[VENTAL TOTAL]]*TablaVentas[[#This Row],[DESCUENTO]]</f>
        <v>135.81862108199357</v>
      </c>
      <c r="J3492" s="2">
        <f ca="1">0.18*TablaVentas[[#This Row],[SUBTOTAL]]</f>
        <v>24.447351794758841</v>
      </c>
      <c r="K3492" s="2">
        <f ca="1">+TablaVentas[[#This Row],[SUBTOTAL]]+TablaVentas[[#This Row],[IGV]]</f>
        <v>160.26597287675241</v>
      </c>
    </row>
    <row r="3493" spans="1:11" x14ac:dyDescent="0.25">
      <c r="A3493" t="s">
        <v>3502</v>
      </c>
      <c r="B3493" s="6">
        <v>46142</v>
      </c>
      <c r="C3493" t="s">
        <v>10015</v>
      </c>
      <c r="D3493" t="s">
        <v>10017</v>
      </c>
      <c r="E3493">
        <v>15</v>
      </c>
      <c r="F3493">
        <f>+_xlfn.XLOOKUP(TablaVentas[[#This Row],[PRODUCTO FINANCIERO]],TablaPrecios[PRODUCTO FINANCIERO],TablaPrecios[PRECIO UNIT],0)</f>
        <v>9.9</v>
      </c>
      <c r="G3493" s="2">
        <f>+TablaVentas[[#This Row],[CANTIDAD]]*TablaVentas[[#This Row],[PRECIO UNITARIO]]</f>
        <v>148.5</v>
      </c>
      <c r="H3493" s="1">
        <f t="shared" ca="1" si="54"/>
        <v>0.11930416292919811</v>
      </c>
      <c r="I3493" s="2">
        <f ca="1">+TablaVentas[[#This Row],[VENTAL TOTAL]]-TablaVentas[[#This Row],[VENTAL TOTAL]]*TablaVentas[[#This Row],[DESCUENTO]]</f>
        <v>130.78333180501409</v>
      </c>
      <c r="J3493" s="2">
        <f ca="1">0.18*TablaVentas[[#This Row],[SUBTOTAL]]</f>
        <v>23.540999724902534</v>
      </c>
      <c r="K3493" s="2">
        <f ca="1">+TablaVentas[[#This Row],[SUBTOTAL]]+TablaVentas[[#This Row],[IGV]]</f>
        <v>154.32433152991661</v>
      </c>
    </row>
    <row r="3494" spans="1:11" x14ac:dyDescent="0.25">
      <c r="A3494" t="s">
        <v>3503</v>
      </c>
      <c r="B3494" s="6">
        <v>45551</v>
      </c>
      <c r="C3494" t="s">
        <v>10014</v>
      </c>
      <c r="D3494" t="s">
        <v>10022</v>
      </c>
      <c r="E3494">
        <v>10</v>
      </c>
      <c r="F3494">
        <f>+_xlfn.XLOOKUP(TablaVentas[[#This Row],[PRODUCTO FINANCIERO]],TablaPrecios[PRODUCTO FINANCIERO],TablaPrecios[PRECIO UNIT],0)</f>
        <v>20.9</v>
      </c>
      <c r="G3494" s="2">
        <f>+TablaVentas[[#This Row],[CANTIDAD]]*TablaVentas[[#This Row],[PRECIO UNITARIO]]</f>
        <v>209</v>
      </c>
      <c r="H3494" s="1">
        <f t="shared" ca="1" si="54"/>
        <v>0.12416917705594696</v>
      </c>
      <c r="I3494" s="2">
        <f ca="1">+TablaVentas[[#This Row],[VENTAL TOTAL]]-TablaVentas[[#This Row],[VENTAL TOTAL]]*TablaVentas[[#This Row],[DESCUENTO]]</f>
        <v>183.04864199530709</v>
      </c>
      <c r="J3494" s="2">
        <f ca="1">0.18*TablaVentas[[#This Row],[SUBTOTAL]]</f>
        <v>32.948755559155273</v>
      </c>
      <c r="K3494" s="2">
        <f ca="1">+TablaVentas[[#This Row],[SUBTOTAL]]+TablaVentas[[#This Row],[IGV]]</f>
        <v>215.99739755446237</v>
      </c>
    </row>
    <row r="3495" spans="1:11" x14ac:dyDescent="0.25">
      <c r="A3495" t="s">
        <v>3504</v>
      </c>
      <c r="B3495" s="6">
        <v>45885</v>
      </c>
      <c r="C3495" t="s">
        <v>10012</v>
      </c>
      <c r="D3495" t="s">
        <v>10022</v>
      </c>
      <c r="E3495">
        <v>18</v>
      </c>
      <c r="F3495">
        <f>+_xlfn.XLOOKUP(TablaVentas[[#This Row],[PRODUCTO FINANCIERO]],TablaPrecios[PRODUCTO FINANCIERO],TablaPrecios[PRECIO UNIT],0)</f>
        <v>20.9</v>
      </c>
      <c r="G3495" s="2">
        <f>+TablaVentas[[#This Row],[CANTIDAD]]*TablaVentas[[#This Row],[PRECIO UNITARIO]]</f>
        <v>376.2</v>
      </c>
      <c r="H3495" s="1">
        <f t="shared" ca="1" si="54"/>
        <v>0.15372395548147641</v>
      </c>
      <c r="I3495" s="2">
        <f ca="1">+TablaVentas[[#This Row],[VENTAL TOTAL]]-TablaVentas[[#This Row],[VENTAL TOTAL]]*TablaVentas[[#This Row],[DESCUENTO]]</f>
        <v>318.36904794786858</v>
      </c>
      <c r="J3495" s="2">
        <f ca="1">0.18*TablaVentas[[#This Row],[SUBTOTAL]]</f>
        <v>57.306428630616345</v>
      </c>
      <c r="K3495" s="2">
        <f ca="1">+TablaVentas[[#This Row],[SUBTOTAL]]+TablaVentas[[#This Row],[IGV]]</f>
        <v>375.6754765784849</v>
      </c>
    </row>
    <row r="3496" spans="1:11" x14ac:dyDescent="0.25">
      <c r="A3496" t="s">
        <v>3505</v>
      </c>
      <c r="B3496" s="6">
        <v>45320</v>
      </c>
      <c r="C3496" t="s">
        <v>10013</v>
      </c>
      <c r="D3496" t="s">
        <v>10020</v>
      </c>
      <c r="E3496">
        <v>5</v>
      </c>
      <c r="F3496">
        <f>+_xlfn.XLOOKUP(TablaVentas[[#This Row],[PRODUCTO FINANCIERO]],TablaPrecios[PRODUCTO FINANCIERO],TablaPrecios[PRECIO UNIT],0)</f>
        <v>14.9</v>
      </c>
      <c r="G3496" s="2">
        <f>+TablaVentas[[#This Row],[CANTIDAD]]*TablaVentas[[#This Row],[PRECIO UNITARIO]]</f>
        <v>74.5</v>
      </c>
      <c r="H3496" s="1">
        <f t="shared" ca="1" si="54"/>
        <v>0.15543854357000308</v>
      </c>
      <c r="I3496" s="2">
        <f ca="1">+TablaVentas[[#This Row],[VENTAL TOTAL]]-TablaVentas[[#This Row],[VENTAL TOTAL]]*TablaVentas[[#This Row],[DESCUENTO]]</f>
        <v>62.919828504034768</v>
      </c>
      <c r="J3496" s="2">
        <f ca="1">0.18*TablaVentas[[#This Row],[SUBTOTAL]]</f>
        <v>11.325569130726258</v>
      </c>
      <c r="K3496" s="2">
        <f ca="1">+TablaVentas[[#This Row],[SUBTOTAL]]+TablaVentas[[#This Row],[IGV]]</f>
        <v>74.245397634761019</v>
      </c>
    </row>
    <row r="3497" spans="1:11" x14ac:dyDescent="0.25">
      <c r="A3497" t="s">
        <v>3506</v>
      </c>
      <c r="B3497" s="6">
        <v>45468</v>
      </c>
      <c r="C3497" t="s">
        <v>10012</v>
      </c>
      <c r="D3497" t="s">
        <v>10022</v>
      </c>
      <c r="E3497">
        <v>15</v>
      </c>
      <c r="F3497">
        <f>+_xlfn.XLOOKUP(TablaVentas[[#This Row],[PRODUCTO FINANCIERO]],TablaPrecios[PRODUCTO FINANCIERO],TablaPrecios[PRECIO UNIT],0)</f>
        <v>20.9</v>
      </c>
      <c r="G3497" s="2">
        <f>+TablaVentas[[#This Row],[CANTIDAD]]*TablaVentas[[#This Row],[PRECIO UNITARIO]]</f>
        <v>313.5</v>
      </c>
      <c r="H3497" s="1">
        <f t="shared" ca="1" si="54"/>
        <v>0.10332134548637686</v>
      </c>
      <c r="I3497" s="2">
        <f ca="1">+TablaVentas[[#This Row],[VENTAL TOTAL]]-TablaVentas[[#This Row],[VENTAL TOTAL]]*TablaVentas[[#This Row],[DESCUENTO]]</f>
        <v>281.10875819002086</v>
      </c>
      <c r="J3497" s="2">
        <f ca="1">0.18*TablaVentas[[#This Row],[SUBTOTAL]]</f>
        <v>50.599576474203751</v>
      </c>
      <c r="K3497" s="2">
        <f ca="1">+TablaVentas[[#This Row],[SUBTOTAL]]+TablaVentas[[#This Row],[IGV]]</f>
        <v>331.70833466422459</v>
      </c>
    </row>
    <row r="3498" spans="1:11" x14ac:dyDescent="0.25">
      <c r="A3498" t="s">
        <v>3507</v>
      </c>
      <c r="B3498" s="6">
        <v>46131</v>
      </c>
      <c r="C3498" t="s">
        <v>10014</v>
      </c>
      <c r="D3498" t="s">
        <v>10022</v>
      </c>
      <c r="E3498">
        <v>17</v>
      </c>
      <c r="F3498">
        <f>+_xlfn.XLOOKUP(TablaVentas[[#This Row],[PRODUCTO FINANCIERO]],TablaPrecios[PRODUCTO FINANCIERO],TablaPrecios[PRECIO UNIT],0)</f>
        <v>20.9</v>
      </c>
      <c r="G3498" s="2">
        <f>+TablaVentas[[#This Row],[CANTIDAD]]*TablaVentas[[#This Row],[PRECIO UNITARIO]]</f>
        <v>355.29999999999995</v>
      </c>
      <c r="H3498" s="1">
        <f t="shared" ca="1" si="54"/>
        <v>0.14769589998584692</v>
      </c>
      <c r="I3498" s="2">
        <f ca="1">+TablaVentas[[#This Row],[VENTAL TOTAL]]-TablaVentas[[#This Row],[VENTAL TOTAL]]*TablaVentas[[#This Row],[DESCUENTO]]</f>
        <v>302.82364673502855</v>
      </c>
      <c r="J3498" s="2">
        <f ca="1">0.18*TablaVentas[[#This Row],[SUBTOTAL]]</f>
        <v>54.508256412305137</v>
      </c>
      <c r="K3498" s="2">
        <f ca="1">+TablaVentas[[#This Row],[SUBTOTAL]]+TablaVentas[[#This Row],[IGV]]</f>
        <v>357.33190314733366</v>
      </c>
    </row>
    <row r="3499" spans="1:11" x14ac:dyDescent="0.25">
      <c r="A3499" t="s">
        <v>3508</v>
      </c>
      <c r="B3499" s="6">
        <v>45606</v>
      </c>
      <c r="C3499" t="s">
        <v>10015</v>
      </c>
      <c r="D3499" t="s">
        <v>10022</v>
      </c>
      <c r="E3499">
        <v>13</v>
      </c>
      <c r="F3499">
        <f>+_xlfn.XLOOKUP(TablaVentas[[#This Row],[PRODUCTO FINANCIERO]],TablaPrecios[PRODUCTO FINANCIERO],TablaPrecios[PRECIO UNIT],0)</f>
        <v>20.9</v>
      </c>
      <c r="G3499" s="2">
        <f>+TablaVentas[[#This Row],[CANTIDAD]]*TablaVentas[[#This Row],[PRECIO UNITARIO]]</f>
        <v>271.7</v>
      </c>
      <c r="H3499" s="1">
        <f t="shared" ca="1" si="54"/>
        <v>0.10718770735318228</v>
      </c>
      <c r="I3499" s="2">
        <f ca="1">+TablaVentas[[#This Row],[VENTAL TOTAL]]-TablaVentas[[#This Row],[VENTAL TOTAL]]*TablaVentas[[#This Row],[DESCUENTO]]</f>
        <v>242.57709991214037</v>
      </c>
      <c r="J3499" s="2">
        <f ca="1">0.18*TablaVentas[[#This Row],[SUBTOTAL]]</f>
        <v>43.663877984185262</v>
      </c>
      <c r="K3499" s="2">
        <f ca="1">+TablaVentas[[#This Row],[SUBTOTAL]]+TablaVentas[[#This Row],[IGV]]</f>
        <v>286.2409778963256</v>
      </c>
    </row>
    <row r="3500" spans="1:11" x14ac:dyDescent="0.25">
      <c r="A3500" t="s">
        <v>3509</v>
      </c>
      <c r="B3500" s="6">
        <v>46090</v>
      </c>
      <c r="C3500" t="s">
        <v>10014</v>
      </c>
      <c r="D3500" t="s">
        <v>10019</v>
      </c>
      <c r="E3500">
        <v>12</v>
      </c>
      <c r="F3500">
        <f>+_xlfn.XLOOKUP(TablaVentas[[#This Row],[PRODUCTO FINANCIERO]],TablaPrecios[PRODUCTO FINANCIERO],TablaPrecios[PRECIO UNIT],0)</f>
        <v>9.9</v>
      </c>
      <c r="G3500" s="2">
        <f>+TablaVentas[[#This Row],[CANTIDAD]]*TablaVentas[[#This Row],[PRECIO UNITARIO]]</f>
        <v>118.80000000000001</v>
      </c>
      <c r="H3500" s="1">
        <f t="shared" ca="1" si="54"/>
        <v>0.10998069860824988</v>
      </c>
      <c r="I3500" s="2">
        <f ca="1">+TablaVentas[[#This Row],[VENTAL TOTAL]]-TablaVentas[[#This Row],[VENTAL TOTAL]]*TablaVentas[[#This Row],[DESCUENTO]]</f>
        <v>105.73429300533992</v>
      </c>
      <c r="J3500" s="2">
        <f ca="1">0.18*TablaVentas[[#This Row],[SUBTOTAL]]</f>
        <v>19.032172740961187</v>
      </c>
      <c r="K3500" s="2">
        <f ca="1">+TablaVentas[[#This Row],[SUBTOTAL]]+TablaVentas[[#This Row],[IGV]]</f>
        <v>124.76646574630111</v>
      </c>
    </row>
    <row r="3501" spans="1:11" x14ac:dyDescent="0.25">
      <c r="A3501" t="s">
        <v>3510</v>
      </c>
      <c r="B3501" s="6">
        <v>45379</v>
      </c>
      <c r="C3501" t="s">
        <v>10011</v>
      </c>
      <c r="D3501" t="s">
        <v>10019</v>
      </c>
      <c r="E3501">
        <v>12</v>
      </c>
      <c r="F3501">
        <f>+_xlfn.XLOOKUP(TablaVentas[[#This Row],[PRODUCTO FINANCIERO]],TablaPrecios[PRODUCTO FINANCIERO],TablaPrecios[PRECIO UNIT],0)</f>
        <v>9.9</v>
      </c>
      <c r="G3501" s="2">
        <f>+TablaVentas[[#This Row],[CANTIDAD]]*TablaVentas[[#This Row],[PRECIO UNITARIO]]</f>
        <v>118.80000000000001</v>
      </c>
      <c r="H3501" s="1">
        <f t="shared" ca="1" si="54"/>
        <v>0.11363232642141508</v>
      </c>
      <c r="I3501" s="2">
        <f ca="1">+TablaVentas[[#This Row],[VENTAL TOTAL]]-TablaVentas[[#This Row],[VENTAL TOTAL]]*TablaVentas[[#This Row],[DESCUENTO]]</f>
        <v>105.30047962113591</v>
      </c>
      <c r="J3501" s="2">
        <f ca="1">0.18*TablaVentas[[#This Row],[SUBTOTAL]]</f>
        <v>18.954086331804461</v>
      </c>
      <c r="K3501" s="2">
        <f ca="1">+TablaVentas[[#This Row],[SUBTOTAL]]+TablaVentas[[#This Row],[IGV]]</f>
        <v>124.25456595294037</v>
      </c>
    </row>
    <row r="3502" spans="1:11" x14ac:dyDescent="0.25">
      <c r="A3502" t="s">
        <v>3511</v>
      </c>
      <c r="B3502" s="6">
        <v>45440</v>
      </c>
      <c r="C3502" t="s">
        <v>10013</v>
      </c>
      <c r="D3502" t="s">
        <v>10022</v>
      </c>
      <c r="E3502">
        <v>14</v>
      </c>
      <c r="F3502">
        <f>+_xlfn.XLOOKUP(TablaVentas[[#This Row],[PRODUCTO FINANCIERO]],TablaPrecios[PRODUCTO FINANCIERO],TablaPrecios[PRECIO UNIT],0)</f>
        <v>20.9</v>
      </c>
      <c r="G3502" s="2">
        <f>+TablaVentas[[#This Row],[CANTIDAD]]*TablaVentas[[#This Row],[PRECIO UNITARIO]]</f>
        <v>292.59999999999997</v>
      </c>
      <c r="H3502" s="1">
        <f t="shared" ca="1" si="54"/>
        <v>0.14550639676519853</v>
      </c>
      <c r="I3502" s="2">
        <f ca="1">+TablaVentas[[#This Row],[VENTAL TOTAL]]-TablaVentas[[#This Row],[VENTAL TOTAL]]*TablaVentas[[#This Row],[DESCUENTO]]</f>
        <v>250.02482830650288</v>
      </c>
      <c r="J3502" s="2">
        <f ca="1">0.18*TablaVentas[[#This Row],[SUBTOTAL]]</f>
        <v>45.004469095170521</v>
      </c>
      <c r="K3502" s="2">
        <f ca="1">+TablaVentas[[#This Row],[SUBTOTAL]]+TablaVentas[[#This Row],[IGV]]</f>
        <v>295.02929740167338</v>
      </c>
    </row>
    <row r="3503" spans="1:11" x14ac:dyDescent="0.25">
      <c r="A3503" t="s">
        <v>3512</v>
      </c>
      <c r="B3503" s="6">
        <v>45723</v>
      </c>
      <c r="C3503" t="s">
        <v>10015</v>
      </c>
      <c r="D3503" t="s">
        <v>10019</v>
      </c>
      <c r="E3503">
        <v>4</v>
      </c>
      <c r="F3503">
        <f>+_xlfn.XLOOKUP(TablaVentas[[#This Row],[PRODUCTO FINANCIERO]],TablaPrecios[PRODUCTO FINANCIERO],TablaPrecios[PRECIO UNIT],0)</f>
        <v>9.9</v>
      </c>
      <c r="G3503" s="2">
        <f>+TablaVentas[[#This Row],[CANTIDAD]]*TablaVentas[[#This Row],[PRECIO UNITARIO]]</f>
        <v>39.6</v>
      </c>
      <c r="H3503" s="1">
        <f t="shared" ca="1" si="54"/>
        <v>0.12742201148001545</v>
      </c>
      <c r="I3503" s="2">
        <f ca="1">+TablaVentas[[#This Row],[VENTAL TOTAL]]-TablaVentas[[#This Row],[VENTAL TOTAL]]*TablaVentas[[#This Row],[DESCUENTO]]</f>
        <v>34.554088345391392</v>
      </c>
      <c r="J3503" s="2">
        <f ca="1">0.18*TablaVentas[[#This Row],[SUBTOTAL]]</f>
        <v>6.2197359021704504</v>
      </c>
      <c r="K3503" s="2">
        <f ca="1">+TablaVentas[[#This Row],[SUBTOTAL]]+TablaVentas[[#This Row],[IGV]]</f>
        <v>40.773824247561841</v>
      </c>
    </row>
    <row r="3504" spans="1:11" x14ac:dyDescent="0.25">
      <c r="A3504" t="s">
        <v>3513</v>
      </c>
      <c r="B3504" s="6">
        <v>45450</v>
      </c>
      <c r="C3504" t="s">
        <v>10012</v>
      </c>
      <c r="D3504" t="s">
        <v>10022</v>
      </c>
      <c r="E3504">
        <v>8</v>
      </c>
      <c r="F3504">
        <f>+_xlfn.XLOOKUP(TablaVentas[[#This Row],[PRODUCTO FINANCIERO]],TablaPrecios[PRODUCTO FINANCIERO],TablaPrecios[PRECIO UNIT],0)</f>
        <v>20.9</v>
      </c>
      <c r="G3504" s="2">
        <f>+TablaVentas[[#This Row],[CANTIDAD]]*TablaVentas[[#This Row],[PRECIO UNITARIO]]</f>
        <v>167.2</v>
      </c>
      <c r="H3504" s="1">
        <f t="shared" ca="1" si="54"/>
        <v>0.18620825251953824</v>
      </c>
      <c r="I3504" s="2">
        <f ca="1">+TablaVentas[[#This Row],[VENTAL TOTAL]]-TablaVentas[[#This Row],[VENTAL TOTAL]]*TablaVentas[[#This Row],[DESCUENTO]]</f>
        <v>136.06598017873318</v>
      </c>
      <c r="J3504" s="2">
        <f ca="1">0.18*TablaVentas[[#This Row],[SUBTOTAL]]</f>
        <v>24.491876432171971</v>
      </c>
      <c r="K3504" s="2">
        <f ca="1">+TablaVentas[[#This Row],[SUBTOTAL]]+TablaVentas[[#This Row],[IGV]]</f>
        <v>160.55785661090516</v>
      </c>
    </row>
    <row r="3505" spans="1:11" x14ac:dyDescent="0.25">
      <c r="A3505" t="s">
        <v>3514</v>
      </c>
      <c r="B3505" s="6">
        <v>46025</v>
      </c>
      <c r="C3505" t="s">
        <v>10014</v>
      </c>
      <c r="D3505" t="s">
        <v>10019</v>
      </c>
      <c r="E3505">
        <v>4</v>
      </c>
      <c r="F3505">
        <f>+_xlfn.XLOOKUP(TablaVentas[[#This Row],[PRODUCTO FINANCIERO]],TablaPrecios[PRODUCTO FINANCIERO],TablaPrecios[PRECIO UNIT],0)</f>
        <v>9.9</v>
      </c>
      <c r="G3505" s="2">
        <f>+TablaVentas[[#This Row],[CANTIDAD]]*TablaVentas[[#This Row],[PRECIO UNITARIO]]</f>
        <v>39.6</v>
      </c>
      <c r="H3505" s="1">
        <f t="shared" ca="1" si="54"/>
        <v>0.18175129799643366</v>
      </c>
      <c r="I3505" s="2">
        <f ca="1">+TablaVentas[[#This Row],[VENTAL TOTAL]]-TablaVentas[[#This Row],[VENTAL TOTAL]]*TablaVentas[[#This Row],[DESCUENTO]]</f>
        <v>32.402648599341227</v>
      </c>
      <c r="J3505" s="2">
        <f ca="1">0.18*TablaVentas[[#This Row],[SUBTOTAL]]</f>
        <v>5.8324767478814206</v>
      </c>
      <c r="K3505" s="2">
        <f ca="1">+TablaVentas[[#This Row],[SUBTOTAL]]+TablaVentas[[#This Row],[IGV]]</f>
        <v>38.235125347222649</v>
      </c>
    </row>
    <row r="3506" spans="1:11" x14ac:dyDescent="0.25">
      <c r="A3506" t="s">
        <v>3515</v>
      </c>
      <c r="B3506" s="6">
        <v>45967</v>
      </c>
      <c r="C3506" t="s">
        <v>10015</v>
      </c>
      <c r="D3506" t="s">
        <v>10019</v>
      </c>
      <c r="E3506">
        <v>4</v>
      </c>
      <c r="F3506">
        <f>+_xlfn.XLOOKUP(TablaVentas[[#This Row],[PRODUCTO FINANCIERO]],TablaPrecios[PRODUCTO FINANCIERO],TablaPrecios[PRECIO UNIT],0)</f>
        <v>9.9</v>
      </c>
      <c r="G3506" s="2">
        <f>+TablaVentas[[#This Row],[CANTIDAD]]*TablaVentas[[#This Row],[PRECIO UNITARIO]]</f>
        <v>39.6</v>
      </c>
      <c r="H3506" s="1">
        <f t="shared" ca="1" si="54"/>
        <v>0.15524970086675532</v>
      </c>
      <c r="I3506" s="2">
        <f ca="1">+TablaVentas[[#This Row],[VENTAL TOTAL]]-TablaVentas[[#This Row],[VENTAL TOTAL]]*TablaVentas[[#This Row],[DESCUENTO]]</f>
        <v>33.452111845676491</v>
      </c>
      <c r="J3506" s="2">
        <f ca="1">0.18*TablaVentas[[#This Row],[SUBTOTAL]]</f>
        <v>6.0213801322217684</v>
      </c>
      <c r="K3506" s="2">
        <f ca="1">+TablaVentas[[#This Row],[SUBTOTAL]]+TablaVentas[[#This Row],[IGV]]</f>
        <v>39.473491977898263</v>
      </c>
    </row>
    <row r="3507" spans="1:11" x14ac:dyDescent="0.25">
      <c r="A3507" t="s">
        <v>3516</v>
      </c>
      <c r="B3507" s="6">
        <v>46175</v>
      </c>
      <c r="C3507" t="s">
        <v>10016</v>
      </c>
      <c r="D3507" t="s">
        <v>10022</v>
      </c>
      <c r="E3507">
        <v>12</v>
      </c>
      <c r="F3507">
        <f>+_xlfn.XLOOKUP(TablaVentas[[#This Row],[PRODUCTO FINANCIERO]],TablaPrecios[PRODUCTO FINANCIERO],TablaPrecios[PRECIO UNIT],0)</f>
        <v>20.9</v>
      </c>
      <c r="G3507" s="2">
        <f>+TablaVentas[[#This Row],[CANTIDAD]]*TablaVentas[[#This Row],[PRECIO UNITARIO]]</f>
        <v>250.79999999999998</v>
      </c>
      <c r="H3507" s="1">
        <f t="shared" ca="1" si="54"/>
        <v>0.13011759012763802</v>
      </c>
      <c r="I3507" s="2">
        <f ca="1">+TablaVentas[[#This Row],[VENTAL TOTAL]]-TablaVentas[[#This Row],[VENTAL TOTAL]]*TablaVentas[[#This Row],[DESCUENTO]]</f>
        <v>218.16650839598839</v>
      </c>
      <c r="J3507" s="2">
        <f ca="1">0.18*TablaVentas[[#This Row],[SUBTOTAL]]</f>
        <v>39.269971511277909</v>
      </c>
      <c r="K3507" s="2">
        <f ca="1">+TablaVentas[[#This Row],[SUBTOTAL]]+TablaVentas[[#This Row],[IGV]]</f>
        <v>257.43647990726629</v>
      </c>
    </row>
    <row r="3508" spans="1:11" x14ac:dyDescent="0.25">
      <c r="A3508" t="s">
        <v>3517</v>
      </c>
      <c r="B3508" s="6">
        <v>46285</v>
      </c>
      <c r="C3508" t="s">
        <v>10011</v>
      </c>
      <c r="D3508" t="s">
        <v>10017</v>
      </c>
      <c r="E3508">
        <v>20</v>
      </c>
      <c r="F3508">
        <f>+_xlfn.XLOOKUP(TablaVentas[[#This Row],[PRODUCTO FINANCIERO]],TablaPrecios[PRODUCTO FINANCIERO],TablaPrecios[PRECIO UNIT],0)</f>
        <v>9.9</v>
      </c>
      <c r="G3508" s="2">
        <f>+TablaVentas[[#This Row],[CANTIDAD]]*TablaVentas[[#This Row],[PRECIO UNITARIO]]</f>
        <v>198</v>
      </c>
      <c r="H3508" s="1">
        <f t="shared" ca="1" si="54"/>
        <v>0.15293383665918842</v>
      </c>
      <c r="I3508" s="2">
        <f ca="1">+TablaVentas[[#This Row],[VENTAL TOTAL]]-TablaVentas[[#This Row],[VENTAL TOTAL]]*TablaVentas[[#This Row],[DESCUENTO]]</f>
        <v>167.7191003414807</v>
      </c>
      <c r="J3508" s="2">
        <f ca="1">0.18*TablaVentas[[#This Row],[SUBTOTAL]]</f>
        <v>30.189438061466525</v>
      </c>
      <c r="K3508" s="2">
        <f ca="1">+TablaVentas[[#This Row],[SUBTOTAL]]+TablaVentas[[#This Row],[IGV]]</f>
        <v>197.90853840294722</v>
      </c>
    </row>
    <row r="3509" spans="1:11" x14ac:dyDescent="0.25">
      <c r="A3509" t="s">
        <v>3518</v>
      </c>
      <c r="B3509" s="6">
        <v>46171</v>
      </c>
      <c r="C3509" t="s">
        <v>10014</v>
      </c>
      <c r="D3509" t="s">
        <v>10020</v>
      </c>
      <c r="E3509">
        <v>18</v>
      </c>
      <c r="F3509">
        <f>+_xlfn.XLOOKUP(TablaVentas[[#This Row],[PRODUCTO FINANCIERO]],TablaPrecios[PRODUCTO FINANCIERO],TablaPrecios[PRECIO UNIT],0)</f>
        <v>14.9</v>
      </c>
      <c r="G3509" s="2">
        <f>+TablaVentas[[#This Row],[CANTIDAD]]*TablaVentas[[#This Row],[PRECIO UNITARIO]]</f>
        <v>268.2</v>
      </c>
      <c r="H3509" s="1">
        <f t="shared" ca="1" si="54"/>
        <v>0.13623684082014767</v>
      </c>
      <c r="I3509" s="2">
        <f ca="1">+TablaVentas[[#This Row],[VENTAL TOTAL]]-TablaVentas[[#This Row],[VENTAL TOTAL]]*TablaVentas[[#This Row],[DESCUENTO]]</f>
        <v>231.6612792920364</v>
      </c>
      <c r="J3509" s="2">
        <f ca="1">0.18*TablaVentas[[#This Row],[SUBTOTAL]]</f>
        <v>41.699030272566553</v>
      </c>
      <c r="K3509" s="2">
        <f ca="1">+TablaVentas[[#This Row],[SUBTOTAL]]+TablaVentas[[#This Row],[IGV]]</f>
        <v>273.36030956460297</v>
      </c>
    </row>
    <row r="3510" spans="1:11" x14ac:dyDescent="0.25">
      <c r="A3510" t="s">
        <v>3519</v>
      </c>
      <c r="B3510" s="6">
        <v>45757</v>
      </c>
      <c r="C3510" t="s">
        <v>10013</v>
      </c>
      <c r="D3510" t="s">
        <v>10017</v>
      </c>
      <c r="E3510">
        <v>3</v>
      </c>
      <c r="F3510">
        <f>+_xlfn.XLOOKUP(TablaVentas[[#This Row],[PRODUCTO FINANCIERO]],TablaPrecios[PRODUCTO FINANCIERO],TablaPrecios[PRECIO UNIT],0)</f>
        <v>9.9</v>
      </c>
      <c r="G3510" s="2">
        <f>+TablaVentas[[#This Row],[CANTIDAD]]*TablaVentas[[#This Row],[PRECIO UNITARIO]]</f>
        <v>29.700000000000003</v>
      </c>
      <c r="H3510" s="1">
        <f t="shared" ca="1" si="54"/>
        <v>0.1874175270019712</v>
      </c>
      <c r="I3510" s="2">
        <f ca="1">+TablaVentas[[#This Row],[VENTAL TOTAL]]-TablaVentas[[#This Row],[VENTAL TOTAL]]*TablaVentas[[#This Row],[DESCUENTO]]</f>
        <v>24.133699448041458</v>
      </c>
      <c r="J3510" s="2">
        <f ca="1">0.18*TablaVentas[[#This Row],[SUBTOTAL]]</f>
        <v>4.344065900647462</v>
      </c>
      <c r="K3510" s="2">
        <f ca="1">+TablaVentas[[#This Row],[SUBTOTAL]]+TablaVentas[[#This Row],[IGV]]</f>
        <v>28.477765348688919</v>
      </c>
    </row>
    <row r="3511" spans="1:11" x14ac:dyDescent="0.25">
      <c r="A3511" t="s">
        <v>3520</v>
      </c>
      <c r="B3511" s="6">
        <v>45883</v>
      </c>
      <c r="C3511" t="s">
        <v>10011</v>
      </c>
      <c r="D3511" t="s">
        <v>10017</v>
      </c>
      <c r="E3511">
        <v>8</v>
      </c>
      <c r="F3511">
        <f>+_xlfn.XLOOKUP(TablaVentas[[#This Row],[PRODUCTO FINANCIERO]],TablaPrecios[PRODUCTO FINANCIERO],TablaPrecios[PRECIO UNIT],0)</f>
        <v>9.9</v>
      </c>
      <c r="G3511" s="2">
        <f>+TablaVentas[[#This Row],[CANTIDAD]]*TablaVentas[[#This Row],[PRECIO UNITARIO]]</f>
        <v>79.2</v>
      </c>
      <c r="H3511" s="1">
        <f t="shared" ca="1" si="54"/>
        <v>0.15294751185006536</v>
      </c>
      <c r="I3511" s="2">
        <f ca="1">+TablaVentas[[#This Row],[VENTAL TOTAL]]-TablaVentas[[#This Row],[VENTAL TOTAL]]*TablaVentas[[#This Row],[DESCUENTO]]</f>
        <v>67.086557061474821</v>
      </c>
      <c r="J3511" s="2">
        <f ca="1">0.18*TablaVentas[[#This Row],[SUBTOTAL]]</f>
        <v>12.075580271065467</v>
      </c>
      <c r="K3511" s="2">
        <f ca="1">+TablaVentas[[#This Row],[SUBTOTAL]]+TablaVentas[[#This Row],[IGV]]</f>
        <v>79.162137332540283</v>
      </c>
    </row>
    <row r="3512" spans="1:11" x14ac:dyDescent="0.25">
      <c r="A3512" t="s">
        <v>3521</v>
      </c>
      <c r="B3512" s="6">
        <v>45484</v>
      </c>
      <c r="C3512" t="s">
        <v>10012</v>
      </c>
      <c r="D3512" t="s">
        <v>10018</v>
      </c>
      <c r="E3512">
        <v>7</v>
      </c>
      <c r="F3512">
        <f>+_xlfn.XLOOKUP(TablaVentas[[#This Row],[PRODUCTO FINANCIERO]],TablaPrecios[PRODUCTO FINANCIERO],TablaPrecios[PRECIO UNIT],0)</f>
        <v>14.9</v>
      </c>
      <c r="G3512" s="2">
        <f>+TablaVentas[[#This Row],[CANTIDAD]]*TablaVentas[[#This Row],[PRECIO UNITARIO]]</f>
        <v>104.3</v>
      </c>
      <c r="H3512" s="1">
        <f t="shared" ca="1" si="54"/>
        <v>0.10283170594146154</v>
      </c>
      <c r="I3512" s="2">
        <f ca="1">+TablaVentas[[#This Row],[VENTAL TOTAL]]-TablaVentas[[#This Row],[VENTAL TOTAL]]*TablaVentas[[#This Row],[DESCUENTO]]</f>
        <v>93.574653070305558</v>
      </c>
      <c r="J3512" s="2">
        <f ca="1">0.18*TablaVentas[[#This Row],[SUBTOTAL]]</f>
        <v>16.843437552655001</v>
      </c>
      <c r="K3512" s="2">
        <f ca="1">+TablaVentas[[#This Row],[SUBTOTAL]]+TablaVentas[[#This Row],[IGV]]</f>
        <v>110.41809062296056</v>
      </c>
    </row>
    <row r="3513" spans="1:11" x14ac:dyDescent="0.25">
      <c r="A3513" t="s">
        <v>3522</v>
      </c>
      <c r="B3513" s="6">
        <v>45629</v>
      </c>
      <c r="C3513" t="s">
        <v>10016</v>
      </c>
      <c r="D3513" t="s">
        <v>10019</v>
      </c>
      <c r="E3513">
        <v>14</v>
      </c>
      <c r="F3513">
        <f>+_xlfn.XLOOKUP(TablaVentas[[#This Row],[PRODUCTO FINANCIERO]],TablaPrecios[PRODUCTO FINANCIERO],TablaPrecios[PRECIO UNIT],0)</f>
        <v>9.9</v>
      </c>
      <c r="G3513" s="2">
        <f>+TablaVentas[[#This Row],[CANTIDAD]]*TablaVentas[[#This Row],[PRECIO UNITARIO]]</f>
        <v>138.6</v>
      </c>
      <c r="H3513" s="1">
        <f t="shared" ca="1" si="54"/>
        <v>0.13056310860794637</v>
      </c>
      <c r="I3513" s="2">
        <f ca="1">+TablaVentas[[#This Row],[VENTAL TOTAL]]-TablaVentas[[#This Row],[VENTAL TOTAL]]*TablaVentas[[#This Row],[DESCUENTO]]</f>
        <v>120.50395314693863</v>
      </c>
      <c r="J3513" s="2">
        <f ca="1">0.18*TablaVentas[[#This Row],[SUBTOTAL]]</f>
        <v>21.690711566448954</v>
      </c>
      <c r="K3513" s="2">
        <f ca="1">+TablaVentas[[#This Row],[SUBTOTAL]]+TablaVentas[[#This Row],[IGV]]</f>
        <v>142.19466471338757</v>
      </c>
    </row>
    <row r="3514" spans="1:11" x14ac:dyDescent="0.25">
      <c r="A3514" t="s">
        <v>3523</v>
      </c>
      <c r="B3514" s="6">
        <v>45837</v>
      </c>
      <c r="C3514" t="s">
        <v>10015</v>
      </c>
      <c r="D3514" t="s">
        <v>10022</v>
      </c>
      <c r="E3514">
        <v>8</v>
      </c>
      <c r="F3514">
        <f>+_xlfn.XLOOKUP(TablaVentas[[#This Row],[PRODUCTO FINANCIERO]],TablaPrecios[PRODUCTO FINANCIERO],TablaPrecios[PRECIO UNIT],0)</f>
        <v>20.9</v>
      </c>
      <c r="G3514" s="2">
        <f>+TablaVentas[[#This Row],[CANTIDAD]]*TablaVentas[[#This Row],[PRECIO UNITARIO]]</f>
        <v>167.2</v>
      </c>
      <c r="H3514" s="1">
        <f t="shared" ca="1" si="54"/>
        <v>0.19302716214619015</v>
      </c>
      <c r="I3514" s="2">
        <f ca="1">+TablaVentas[[#This Row],[VENTAL TOTAL]]-TablaVentas[[#This Row],[VENTAL TOTAL]]*TablaVentas[[#This Row],[DESCUENTO]]</f>
        <v>134.92585848915701</v>
      </c>
      <c r="J3514" s="2">
        <f ca="1">0.18*TablaVentas[[#This Row],[SUBTOTAL]]</f>
        <v>24.28665452804826</v>
      </c>
      <c r="K3514" s="2">
        <f ca="1">+TablaVentas[[#This Row],[SUBTOTAL]]+TablaVentas[[#This Row],[IGV]]</f>
        <v>159.21251301720525</v>
      </c>
    </row>
    <row r="3515" spans="1:11" x14ac:dyDescent="0.25">
      <c r="A3515" t="s">
        <v>3524</v>
      </c>
      <c r="B3515" s="6">
        <v>46151</v>
      </c>
      <c r="C3515" t="s">
        <v>10012</v>
      </c>
      <c r="D3515" t="s">
        <v>10019</v>
      </c>
      <c r="E3515">
        <v>12</v>
      </c>
      <c r="F3515">
        <f>+_xlfn.XLOOKUP(TablaVentas[[#This Row],[PRODUCTO FINANCIERO]],TablaPrecios[PRODUCTO FINANCIERO],TablaPrecios[PRECIO UNIT],0)</f>
        <v>9.9</v>
      </c>
      <c r="G3515" s="2">
        <f>+TablaVentas[[#This Row],[CANTIDAD]]*TablaVentas[[#This Row],[PRECIO UNITARIO]]</f>
        <v>118.80000000000001</v>
      </c>
      <c r="H3515" s="1">
        <f t="shared" ca="1" si="54"/>
        <v>0.19111437772240855</v>
      </c>
      <c r="I3515" s="2">
        <f ca="1">+TablaVentas[[#This Row],[VENTAL TOTAL]]-TablaVentas[[#This Row],[VENTAL TOTAL]]*TablaVentas[[#This Row],[DESCUENTO]]</f>
        <v>96.095611926577874</v>
      </c>
      <c r="J3515" s="2">
        <f ca="1">0.18*TablaVentas[[#This Row],[SUBTOTAL]]</f>
        <v>17.297210146784018</v>
      </c>
      <c r="K3515" s="2">
        <f ca="1">+TablaVentas[[#This Row],[SUBTOTAL]]+TablaVentas[[#This Row],[IGV]]</f>
        <v>113.39282207336188</v>
      </c>
    </row>
    <row r="3516" spans="1:11" x14ac:dyDescent="0.25">
      <c r="A3516" t="s">
        <v>3525</v>
      </c>
      <c r="B3516" s="6">
        <v>45351</v>
      </c>
      <c r="C3516" t="s">
        <v>10015</v>
      </c>
      <c r="D3516" t="s">
        <v>10020</v>
      </c>
      <c r="E3516">
        <v>3</v>
      </c>
      <c r="F3516">
        <f>+_xlfn.XLOOKUP(TablaVentas[[#This Row],[PRODUCTO FINANCIERO]],TablaPrecios[PRODUCTO FINANCIERO],TablaPrecios[PRECIO UNIT],0)</f>
        <v>14.9</v>
      </c>
      <c r="G3516" s="2">
        <f>+TablaVentas[[#This Row],[CANTIDAD]]*TablaVentas[[#This Row],[PRECIO UNITARIO]]</f>
        <v>44.7</v>
      </c>
      <c r="H3516" s="1">
        <f t="shared" ca="1" si="54"/>
        <v>0.11016749667494385</v>
      </c>
      <c r="I3516" s="2">
        <f ca="1">+TablaVentas[[#This Row],[VENTAL TOTAL]]-TablaVentas[[#This Row],[VENTAL TOTAL]]*TablaVentas[[#This Row],[DESCUENTO]]</f>
        <v>39.775512898630012</v>
      </c>
      <c r="J3516" s="2">
        <f ca="1">0.18*TablaVentas[[#This Row],[SUBTOTAL]]</f>
        <v>7.1595923217534017</v>
      </c>
      <c r="K3516" s="2">
        <f ca="1">+TablaVentas[[#This Row],[SUBTOTAL]]+TablaVentas[[#This Row],[IGV]]</f>
        <v>46.935105220383413</v>
      </c>
    </row>
    <row r="3517" spans="1:11" x14ac:dyDescent="0.25">
      <c r="A3517" t="s">
        <v>3526</v>
      </c>
      <c r="B3517" s="6">
        <v>45485</v>
      </c>
      <c r="C3517" t="s">
        <v>10013</v>
      </c>
      <c r="D3517" t="s">
        <v>10017</v>
      </c>
      <c r="E3517">
        <v>13</v>
      </c>
      <c r="F3517">
        <f>+_xlfn.XLOOKUP(TablaVentas[[#This Row],[PRODUCTO FINANCIERO]],TablaPrecios[PRODUCTO FINANCIERO],TablaPrecios[PRECIO UNIT],0)</f>
        <v>9.9</v>
      </c>
      <c r="G3517" s="2">
        <f>+TablaVentas[[#This Row],[CANTIDAD]]*TablaVentas[[#This Row],[PRECIO UNITARIO]]</f>
        <v>128.70000000000002</v>
      </c>
      <c r="H3517" s="1">
        <f t="shared" ca="1" si="54"/>
        <v>0.12725510110330562</v>
      </c>
      <c r="I3517" s="2">
        <f ca="1">+TablaVentas[[#This Row],[VENTAL TOTAL]]-TablaVentas[[#This Row],[VENTAL TOTAL]]*TablaVentas[[#This Row],[DESCUENTO]]</f>
        <v>112.32226848800458</v>
      </c>
      <c r="J3517" s="2">
        <f ca="1">0.18*TablaVentas[[#This Row],[SUBTOTAL]]</f>
        <v>20.218008327840824</v>
      </c>
      <c r="K3517" s="2">
        <f ca="1">+TablaVentas[[#This Row],[SUBTOTAL]]+TablaVentas[[#This Row],[IGV]]</f>
        <v>132.5402768158454</v>
      </c>
    </row>
    <row r="3518" spans="1:11" x14ac:dyDescent="0.25">
      <c r="A3518" t="s">
        <v>3527</v>
      </c>
      <c r="B3518" s="6">
        <v>45783</v>
      </c>
      <c r="C3518" t="s">
        <v>10012</v>
      </c>
      <c r="D3518" t="s">
        <v>10022</v>
      </c>
      <c r="E3518">
        <v>20</v>
      </c>
      <c r="F3518">
        <f>+_xlfn.XLOOKUP(TablaVentas[[#This Row],[PRODUCTO FINANCIERO]],TablaPrecios[PRODUCTO FINANCIERO],TablaPrecios[PRECIO UNIT],0)</f>
        <v>20.9</v>
      </c>
      <c r="G3518" s="2">
        <f>+TablaVentas[[#This Row],[CANTIDAD]]*TablaVentas[[#This Row],[PRECIO UNITARIO]]</f>
        <v>418</v>
      </c>
      <c r="H3518" s="1">
        <f t="shared" ca="1" si="54"/>
        <v>0.12771045769609757</v>
      </c>
      <c r="I3518" s="2">
        <f ca="1">+TablaVentas[[#This Row],[VENTAL TOTAL]]-TablaVentas[[#This Row],[VENTAL TOTAL]]*TablaVentas[[#This Row],[DESCUENTO]]</f>
        <v>364.61702868303121</v>
      </c>
      <c r="J3518" s="2">
        <f ca="1">0.18*TablaVentas[[#This Row],[SUBTOTAL]]</f>
        <v>65.631065162945617</v>
      </c>
      <c r="K3518" s="2">
        <f ca="1">+TablaVentas[[#This Row],[SUBTOTAL]]+TablaVentas[[#This Row],[IGV]]</f>
        <v>430.24809384597683</v>
      </c>
    </row>
    <row r="3519" spans="1:11" x14ac:dyDescent="0.25">
      <c r="A3519" t="s">
        <v>3528</v>
      </c>
      <c r="B3519" s="6">
        <v>45836</v>
      </c>
      <c r="C3519" t="s">
        <v>10011</v>
      </c>
      <c r="D3519" t="s">
        <v>10018</v>
      </c>
      <c r="E3519">
        <v>14</v>
      </c>
      <c r="F3519">
        <f>+_xlfn.XLOOKUP(TablaVentas[[#This Row],[PRODUCTO FINANCIERO]],TablaPrecios[PRODUCTO FINANCIERO],TablaPrecios[PRECIO UNIT],0)</f>
        <v>14.9</v>
      </c>
      <c r="G3519" s="2">
        <f>+TablaVentas[[#This Row],[CANTIDAD]]*TablaVentas[[#This Row],[PRECIO UNITARIO]]</f>
        <v>208.6</v>
      </c>
      <c r="H3519" s="1">
        <f t="shared" ca="1" si="54"/>
        <v>0.10321546659809662</v>
      </c>
      <c r="I3519" s="2">
        <f ca="1">+TablaVentas[[#This Row],[VENTAL TOTAL]]-TablaVentas[[#This Row],[VENTAL TOTAL]]*TablaVentas[[#This Row],[DESCUENTO]]</f>
        <v>187.06925366763704</v>
      </c>
      <c r="J3519" s="2">
        <f ca="1">0.18*TablaVentas[[#This Row],[SUBTOTAL]]</f>
        <v>33.672465660174666</v>
      </c>
      <c r="K3519" s="2">
        <f ca="1">+TablaVentas[[#This Row],[SUBTOTAL]]+TablaVentas[[#This Row],[IGV]]</f>
        <v>220.74171932781172</v>
      </c>
    </row>
    <row r="3520" spans="1:11" x14ac:dyDescent="0.25">
      <c r="A3520" t="s">
        <v>3529</v>
      </c>
      <c r="B3520" s="6">
        <v>46167</v>
      </c>
      <c r="C3520" t="s">
        <v>10016</v>
      </c>
      <c r="D3520" t="s">
        <v>10020</v>
      </c>
      <c r="E3520">
        <v>3</v>
      </c>
      <c r="F3520">
        <f>+_xlfn.XLOOKUP(TablaVentas[[#This Row],[PRODUCTO FINANCIERO]],TablaPrecios[PRODUCTO FINANCIERO],TablaPrecios[PRECIO UNIT],0)</f>
        <v>14.9</v>
      </c>
      <c r="G3520" s="2">
        <f>+TablaVentas[[#This Row],[CANTIDAD]]*TablaVentas[[#This Row],[PRECIO UNITARIO]]</f>
        <v>44.7</v>
      </c>
      <c r="H3520" s="1">
        <f t="shared" ca="1" si="54"/>
        <v>0.15545663258839137</v>
      </c>
      <c r="I3520" s="2">
        <f ca="1">+TablaVentas[[#This Row],[VENTAL TOTAL]]-TablaVentas[[#This Row],[VENTAL TOTAL]]*TablaVentas[[#This Row],[DESCUENTO]]</f>
        <v>37.751088523298904</v>
      </c>
      <c r="J3520" s="2">
        <f ca="1">0.18*TablaVentas[[#This Row],[SUBTOTAL]]</f>
        <v>6.7951959341938029</v>
      </c>
      <c r="K3520" s="2">
        <f ca="1">+TablaVentas[[#This Row],[SUBTOTAL]]+TablaVentas[[#This Row],[IGV]]</f>
        <v>44.546284457492703</v>
      </c>
    </row>
    <row r="3521" spans="1:11" x14ac:dyDescent="0.25">
      <c r="A3521" t="s">
        <v>3530</v>
      </c>
      <c r="B3521" s="6">
        <v>46126</v>
      </c>
      <c r="C3521" t="s">
        <v>10016</v>
      </c>
      <c r="D3521" t="s">
        <v>10019</v>
      </c>
      <c r="E3521">
        <v>3</v>
      </c>
      <c r="F3521">
        <f>+_xlfn.XLOOKUP(TablaVentas[[#This Row],[PRODUCTO FINANCIERO]],TablaPrecios[PRODUCTO FINANCIERO],TablaPrecios[PRECIO UNIT],0)</f>
        <v>9.9</v>
      </c>
      <c r="G3521" s="2">
        <f>+TablaVentas[[#This Row],[CANTIDAD]]*TablaVentas[[#This Row],[PRECIO UNITARIO]]</f>
        <v>29.700000000000003</v>
      </c>
      <c r="H3521" s="1">
        <f t="shared" ca="1" si="54"/>
        <v>0.17097723124882985</v>
      </c>
      <c r="I3521" s="2">
        <f ca="1">+TablaVentas[[#This Row],[VENTAL TOTAL]]-TablaVentas[[#This Row],[VENTAL TOTAL]]*TablaVentas[[#This Row],[DESCUENTO]]</f>
        <v>24.621976231909755</v>
      </c>
      <c r="J3521" s="2">
        <f ca="1">0.18*TablaVentas[[#This Row],[SUBTOTAL]]</f>
        <v>4.4319557217437557</v>
      </c>
      <c r="K3521" s="2">
        <f ca="1">+TablaVentas[[#This Row],[SUBTOTAL]]+TablaVentas[[#This Row],[IGV]]</f>
        <v>29.05393195365351</v>
      </c>
    </row>
    <row r="3522" spans="1:11" x14ac:dyDescent="0.25">
      <c r="A3522" t="s">
        <v>3531</v>
      </c>
      <c r="B3522" s="6">
        <v>45919</v>
      </c>
      <c r="C3522" t="s">
        <v>10016</v>
      </c>
      <c r="D3522" t="s">
        <v>10019</v>
      </c>
      <c r="E3522">
        <v>10</v>
      </c>
      <c r="F3522">
        <f>+_xlfn.XLOOKUP(TablaVentas[[#This Row],[PRODUCTO FINANCIERO]],TablaPrecios[PRODUCTO FINANCIERO],TablaPrecios[PRECIO UNIT],0)</f>
        <v>9.9</v>
      </c>
      <c r="G3522" s="2">
        <f>+TablaVentas[[#This Row],[CANTIDAD]]*TablaVentas[[#This Row],[PRECIO UNITARIO]]</f>
        <v>99</v>
      </c>
      <c r="H3522" s="1">
        <f t="shared" ref="H3522:H3585" ca="1" si="55">+RAND()*0.1+0.1</f>
        <v>0.13894073302868096</v>
      </c>
      <c r="I3522" s="2">
        <f ca="1">+TablaVentas[[#This Row],[VENTAL TOTAL]]-TablaVentas[[#This Row],[VENTAL TOTAL]]*TablaVentas[[#This Row],[DESCUENTO]]</f>
        <v>85.244867430160582</v>
      </c>
      <c r="J3522" s="2">
        <f ca="1">0.18*TablaVentas[[#This Row],[SUBTOTAL]]</f>
        <v>15.344076137428905</v>
      </c>
      <c r="K3522" s="2">
        <f ca="1">+TablaVentas[[#This Row],[SUBTOTAL]]+TablaVentas[[#This Row],[IGV]]</f>
        <v>100.58894356758948</v>
      </c>
    </row>
    <row r="3523" spans="1:11" x14ac:dyDescent="0.25">
      <c r="A3523" t="s">
        <v>3532</v>
      </c>
      <c r="B3523" s="6">
        <v>45424</v>
      </c>
      <c r="C3523" t="s">
        <v>10015</v>
      </c>
      <c r="D3523" t="s">
        <v>10017</v>
      </c>
      <c r="E3523">
        <v>18</v>
      </c>
      <c r="F3523">
        <f>+_xlfn.XLOOKUP(TablaVentas[[#This Row],[PRODUCTO FINANCIERO]],TablaPrecios[PRODUCTO FINANCIERO],TablaPrecios[PRECIO UNIT],0)</f>
        <v>9.9</v>
      </c>
      <c r="G3523" s="2">
        <f>+TablaVentas[[#This Row],[CANTIDAD]]*TablaVentas[[#This Row],[PRECIO UNITARIO]]</f>
        <v>178.20000000000002</v>
      </c>
      <c r="H3523" s="1">
        <f t="shared" ca="1" si="55"/>
        <v>0.19136481912942693</v>
      </c>
      <c r="I3523" s="2">
        <f ca="1">+TablaVentas[[#This Row],[VENTAL TOTAL]]-TablaVentas[[#This Row],[VENTAL TOTAL]]*TablaVentas[[#This Row],[DESCUENTO]]</f>
        <v>144.09878923113615</v>
      </c>
      <c r="J3523" s="2">
        <f ca="1">0.18*TablaVentas[[#This Row],[SUBTOTAL]]</f>
        <v>25.937782061604505</v>
      </c>
      <c r="K3523" s="2">
        <f ca="1">+TablaVentas[[#This Row],[SUBTOTAL]]+TablaVentas[[#This Row],[IGV]]</f>
        <v>170.03657129274066</v>
      </c>
    </row>
    <row r="3524" spans="1:11" x14ac:dyDescent="0.25">
      <c r="A3524" t="s">
        <v>3533</v>
      </c>
      <c r="B3524" s="6">
        <v>45838</v>
      </c>
      <c r="C3524" t="s">
        <v>10014</v>
      </c>
      <c r="D3524" t="s">
        <v>10018</v>
      </c>
      <c r="E3524">
        <v>5</v>
      </c>
      <c r="F3524">
        <f>+_xlfn.XLOOKUP(TablaVentas[[#This Row],[PRODUCTO FINANCIERO]],TablaPrecios[PRODUCTO FINANCIERO],TablaPrecios[PRECIO UNIT],0)</f>
        <v>14.9</v>
      </c>
      <c r="G3524" s="2">
        <f>+TablaVentas[[#This Row],[CANTIDAD]]*TablaVentas[[#This Row],[PRECIO UNITARIO]]</f>
        <v>74.5</v>
      </c>
      <c r="H3524" s="1">
        <f t="shared" ca="1" si="55"/>
        <v>0.10884166905049707</v>
      </c>
      <c r="I3524" s="2">
        <f ca="1">+TablaVentas[[#This Row],[VENTAL TOTAL]]-TablaVentas[[#This Row],[VENTAL TOTAL]]*TablaVentas[[#This Row],[DESCUENTO]]</f>
        <v>66.391295655737963</v>
      </c>
      <c r="J3524" s="2">
        <f ca="1">0.18*TablaVentas[[#This Row],[SUBTOTAL]]</f>
        <v>11.950433218032833</v>
      </c>
      <c r="K3524" s="2">
        <f ca="1">+TablaVentas[[#This Row],[SUBTOTAL]]+TablaVentas[[#This Row],[IGV]]</f>
        <v>78.341728873770791</v>
      </c>
    </row>
    <row r="3525" spans="1:11" x14ac:dyDescent="0.25">
      <c r="A3525" t="s">
        <v>3534</v>
      </c>
      <c r="B3525" s="6">
        <v>46018</v>
      </c>
      <c r="C3525" t="s">
        <v>10014</v>
      </c>
      <c r="D3525" t="s">
        <v>10022</v>
      </c>
      <c r="E3525">
        <v>11</v>
      </c>
      <c r="F3525">
        <f>+_xlfn.XLOOKUP(TablaVentas[[#This Row],[PRODUCTO FINANCIERO]],TablaPrecios[PRODUCTO FINANCIERO],TablaPrecios[PRECIO UNIT],0)</f>
        <v>20.9</v>
      </c>
      <c r="G3525" s="2">
        <f>+TablaVentas[[#This Row],[CANTIDAD]]*TablaVentas[[#This Row],[PRECIO UNITARIO]]</f>
        <v>229.89999999999998</v>
      </c>
      <c r="H3525" s="1">
        <f t="shared" ca="1" si="55"/>
        <v>0.14679265124861884</v>
      </c>
      <c r="I3525" s="2">
        <f ca="1">+TablaVentas[[#This Row],[VENTAL TOTAL]]-TablaVentas[[#This Row],[VENTAL TOTAL]]*TablaVentas[[#This Row],[DESCUENTO]]</f>
        <v>196.1523694779425</v>
      </c>
      <c r="J3525" s="2">
        <f ca="1">0.18*TablaVentas[[#This Row],[SUBTOTAL]]</f>
        <v>35.30742650602965</v>
      </c>
      <c r="K3525" s="2">
        <f ca="1">+TablaVentas[[#This Row],[SUBTOTAL]]+TablaVentas[[#This Row],[IGV]]</f>
        <v>231.45979598397216</v>
      </c>
    </row>
    <row r="3526" spans="1:11" x14ac:dyDescent="0.25">
      <c r="A3526" t="s">
        <v>3535</v>
      </c>
      <c r="B3526" s="6">
        <v>46017</v>
      </c>
      <c r="C3526" t="s">
        <v>10015</v>
      </c>
      <c r="D3526" t="s">
        <v>10019</v>
      </c>
      <c r="E3526">
        <v>9</v>
      </c>
      <c r="F3526">
        <f>+_xlfn.XLOOKUP(TablaVentas[[#This Row],[PRODUCTO FINANCIERO]],TablaPrecios[PRODUCTO FINANCIERO],TablaPrecios[PRECIO UNIT],0)</f>
        <v>9.9</v>
      </c>
      <c r="G3526" s="2">
        <f>+TablaVentas[[#This Row],[CANTIDAD]]*TablaVentas[[#This Row],[PRECIO UNITARIO]]</f>
        <v>89.100000000000009</v>
      </c>
      <c r="H3526" s="1">
        <f t="shared" ca="1" si="55"/>
        <v>0.14605389729341134</v>
      </c>
      <c r="I3526" s="2">
        <f ca="1">+TablaVentas[[#This Row],[VENTAL TOTAL]]-TablaVentas[[#This Row],[VENTAL TOTAL]]*TablaVentas[[#This Row],[DESCUENTO]]</f>
        <v>76.086597751157058</v>
      </c>
      <c r="J3526" s="2">
        <f ca="1">0.18*TablaVentas[[#This Row],[SUBTOTAL]]</f>
        <v>13.69558759520827</v>
      </c>
      <c r="K3526" s="2">
        <f ca="1">+TablaVentas[[#This Row],[SUBTOTAL]]+TablaVentas[[#This Row],[IGV]]</f>
        <v>89.782185346365324</v>
      </c>
    </row>
    <row r="3527" spans="1:11" x14ac:dyDescent="0.25">
      <c r="A3527" t="s">
        <v>3536</v>
      </c>
      <c r="B3527" s="6">
        <v>46133</v>
      </c>
      <c r="C3527" t="s">
        <v>10015</v>
      </c>
      <c r="D3527" t="s">
        <v>10017</v>
      </c>
      <c r="E3527">
        <v>6</v>
      </c>
      <c r="F3527">
        <f>+_xlfn.XLOOKUP(TablaVentas[[#This Row],[PRODUCTO FINANCIERO]],TablaPrecios[PRODUCTO FINANCIERO],TablaPrecios[PRECIO UNIT],0)</f>
        <v>9.9</v>
      </c>
      <c r="G3527" s="2">
        <f>+TablaVentas[[#This Row],[CANTIDAD]]*TablaVentas[[#This Row],[PRECIO UNITARIO]]</f>
        <v>59.400000000000006</v>
      </c>
      <c r="H3527" s="1">
        <f t="shared" ca="1" si="55"/>
        <v>0.17216756663431526</v>
      </c>
      <c r="I3527" s="2">
        <f ca="1">+TablaVentas[[#This Row],[VENTAL TOTAL]]-TablaVentas[[#This Row],[VENTAL TOTAL]]*TablaVentas[[#This Row],[DESCUENTO]]</f>
        <v>49.173246541921678</v>
      </c>
      <c r="J3527" s="2">
        <f ca="1">0.18*TablaVentas[[#This Row],[SUBTOTAL]]</f>
        <v>8.851184377545902</v>
      </c>
      <c r="K3527" s="2">
        <f ca="1">+TablaVentas[[#This Row],[SUBTOTAL]]+TablaVentas[[#This Row],[IGV]]</f>
        <v>58.024430919467576</v>
      </c>
    </row>
    <row r="3528" spans="1:11" x14ac:dyDescent="0.25">
      <c r="A3528" t="s">
        <v>3537</v>
      </c>
      <c r="B3528" s="6">
        <v>46379</v>
      </c>
      <c r="C3528" t="s">
        <v>10013</v>
      </c>
      <c r="D3528" t="s">
        <v>10017</v>
      </c>
      <c r="E3528">
        <v>7</v>
      </c>
      <c r="F3528">
        <f>+_xlfn.XLOOKUP(TablaVentas[[#This Row],[PRODUCTO FINANCIERO]],TablaPrecios[PRODUCTO FINANCIERO],TablaPrecios[PRECIO UNIT],0)</f>
        <v>9.9</v>
      </c>
      <c r="G3528" s="2">
        <f>+TablaVentas[[#This Row],[CANTIDAD]]*TablaVentas[[#This Row],[PRECIO UNITARIO]]</f>
        <v>69.3</v>
      </c>
      <c r="H3528" s="1">
        <f t="shared" ca="1" si="55"/>
        <v>0.18000319689631697</v>
      </c>
      <c r="I3528" s="2">
        <f ca="1">+TablaVentas[[#This Row],[VENTAL TOTAL]]-TablaVentas[[#This Row],[VENTAL TOTAL]]*TablaVentas[[#This Row],[DESCUENTO]]</f>
        <v>56.825778455085228</v>
      </c>
      <c r="J3528" s="2">
        <f ca="1">0.18*TablaVentas[[#This Row],[SUBTOTAL]]</f>
        <v>10.22864012191534</v>
      </c>
      <c r="K3528" s="2">
        <f ca="1">+TablaVentas[[#This Row],[SUBTOTAL]]+TablaVentas[[#This Row],[IGV]]</f>
        <v>67.054418577000575</v>
      </c>
    </row>
    <row r="3529" spans="1:11" x14ac:dyDescent="0.25">
      <c r="A3529" t="s">
        <v>3538</v>
      </c>
      <c r="B3529" s="6">
        <v>45522</v>
      </c>
      <c r="C3529" t="s">
        <v>10015</v>
      </c>
      <c r="D3529" t="s">
        <v>10019</v>
      </c>
      <c r="E3529">
        <v>11</v>
      </c>
      <c r="F3529">
        <f>+_xlfn.XLOOKUP(TablaVentas[[#This Row],[PRODUCTO FINANCIERO]],TablaPrecios[PRODUCTO FINANCIERO],TablaPrecios[PRECIO UNIT],0)</f>
        <v>9.9</v>
      </c>
      <c r="G3529" s="2">
        <f>+TablaVentas[[#This Row],[CANTIDAD]]*TablaVentas[[#This Row],[PRECIO UNITARIO]]</f>
        <v>108.9</v>
      </c>
      <c r="H3529" s="1">
        <f t="shared" ca="1" si="55"/>
        <v>0.15501335465192193</v>
      </c>
      <c r="I3529" s="2">
        <f ca="1">+TablaVentas[[#This Row],[VENTAL TOTAL]]-TablaVentas[[#This Row],[VENTAL TOTAL]]*TablaVentas[[#This Row],[DESCUENTO]]</f>
        <v>92.019045678405703</v>
      </c>
      <c r="J3529" s="2">
        <f ca="1">0.18*TablaVentas[[#This Row],[SUBTOTAL]]</f>
        <v>16.563428222113025</v>
      </c>
      <c r="K3529" s="2">
        <f ca="1">+TablaVentas[[#This Row],[SUBTOTAL]]+TablaVentas[[#This Row],[IGV]]</f>
        <v>108.58247390051872</v>
      </c>
    </row>
    <row r="3530" spans="1:11" x14ac:dyDescent="0.25">
      <c r="A3530" t="s">
        <v>3539</v>
      </c>
      <c r="B3530" s="6">
        <v>45984</v>
      </c>
      <c r="C3530" t="s">
        <v>10014</v>
      </c>
      <c r="D3530" t="s">
        <v>10019</v>
      </c>
      <c r="E3530">
        <v>7</v>
      </c>
      <c r="F3530">
        <f>+_xlfn.XLOOKUP(TablaVentas[[#This Row],[PRODUCTO FINANCIERO]],TablaPrecios[PRODUCTO FINANCIERO],TablaPrecios[PRECIO UNIT],0)</f>
        <v>9.9</v>
      </c>
      <c r="G3530" s="2">
        <f>+TablaVentas[[#This Row],[CANTIDAD]]*TablaVentas[[#This Row],[PRECIO UNITARIO]]</f>
        <v>69.3</v>
      </c>
      <c r="H3530" s="1">
        <f t="shared" ca="1" si="55"/>
        <v>0.1764891720488373</v>
      </c>
      <c r="I3530" s="2">
        <f ca="1">+TablaVentas[[#This Row],[VENTAL TOTAL]]-TablaVentas[[#This Row],[VENTAL TOTAL]]*TablaVentas[[#This Row],[DESCUENTO]]</f>
        <v>57.069300377015573</v>
      </c>
      <c r="J3530" s="2">
        <f ca="1">0.18*TablaVentas[[#This Row],[SUBTOTAL]]</f>
        <v>10.272474067862802</v>
      </c>
      <c r="K3530" s="2">
        <f ca="1">+TablaVentas[[#This Row],[SUBTOTAL]]+TablaVentas[[#This Row],[IGV]]</f>
        <v>67.341774444878382</v>
      </c>
    </row>
    <row r="3531" spans="1:11" x14ac:dyDescent="0.25">
      <c r="A3531" t="s">
        <v>3540</v>
      </c>
      <c r="B3531" s="6">
        <v>46146</v>
      </c>
      <c r="C3531" t="s">
        <v>10015</v>
      </c>
      <c r="D3531" t="s">
        <v>10018</v>
      </c>
      <c r="E3531">
        <v>11</v>
      </c>
      <c r="F3531">
        <f>+_xlfn.XLOOKUP(TablaVentas[[#This Row],[PRODUCTO FINANCIERO]],TablaPrecios[PRODUCTO FINANCIERO],TablaPrecios[PRECIO UNIT],0)</f>
        <v>14.9</v>
      </c>
      <c r="G3531" s="2">
        <f>+TablaVentas[[#This Row],[CANTIDAD]]*TablaVentas[[#This Row],[PRECIO UNITARIO]]</f>
        <v>163.9</v>
      </c>
      <c r="H3531" s="1">
        <f t="shared" ca="1" si="55"/>
        <v>0.15122663867319266</v>
      </c>
      <c r="I3531" s="2">
        <f ca="1">+TablaVentas[[#This Row],[VENTAL TOTAL]]-TablaVentas[[#This Row],[VENTAL TOTAL]]*TablaVentas[[#This Row],[DESCUENTO]]</f>
        <v>139.11395392146372</v>
      </c>
      <c r="J3531" s="2">
        <f ca="1">0.18*TablaVentas[[#This Row],[SUBTOTAL]]</f>
        <v>25.040511705863469</v>
      </c>
      <c r="K3531" s="2">
        <f ca="1">+TablaVentas[[#This Row],[SUBTOTAL]]+TablaVentas[[#This Row],[IGV]]</f>
        <v>164.1544656273272</v>
      </c>
    </row>
    <row r="3532" spans="1:11" x14ac:dyDescent="0.25">
      <c r="A3532" t="s">
        <v>3541</v>
      </c>
      <c r="B3532" s="6">
        <v>45799</v>
      </c>
      <c r="C3532" t="s">
        <v>10013</v>
      </c>
      <c r="D3532" t="s">
        <v>10019</v>
      </c>
      <c r="E3532">
        <v>4</v>
      </c>
      <c r="F3532">
        <f>+_xlfn.XLOOKUP(TablaVentas[[#This Row],[PRODUCTO FINANCIERO]],TablaPrecios[PRODUCTO FINANCIERO],TablaPrecios[PRECIO UNIT],0)</f>
        <v>9.9</v>
      </c>
      <c r="G3532" s="2">
        <f>+TablaVentas[[#This Row],[CANTIDAD]]*TablaVentas[[#This Row],[PRECIO UNITARIO]]</f>
        <v>39.6</v>
      </c>
      <c r="H3532" s="1">
        <f t="shared" ca="1" si="55"/>
        <v>0.15010796708721488</v>
      </c>
      <c r="I3532" s="2">
        <f ca="1">+TablaVentas[[#This Row],[VENTAL TOTAL]]-TablaVentas[[#This Row],[VENTAL TOTAL]]*TablaVentas[[#This Row],[DESCUENTO]]</f>
        <v>33.655724503346292</v>
      </c>
      <c r="J3532" s="2">
        <f ca="1">0.18*TablaVentas[[#This Row],[SUBTOTAL]]</f>
        <v>6.0580304106023322</v>
      </c>
      <c r="K3532" s="2">
        <f ca="1">+TablaVentas[[#This Row],[SUBTOTAL]]+TablaVentas[[#This Row],[IGV]]</f>
        <v>39.713754913948627</v>
      </c>
    </row>
    <row r="3533" spans="1:11" x14ac:dyDescent="0.25">
      <c r="A3533" t="s">
        <v>3542</v>
      </c>
      <c r="B3533" s="6">
        <v>45962</v>
      </c>
      <c r="C3533" t="s">
        <v>10015</v>
      </c>
      <c r="D3533" t="s">
        <v>10018</v>
      </c>
      <c r="E3533">
        <v>8</v>
      </c>
      <c r="F3533">
        <f>+_xlfn.XLOOKUP(TablaVentas[[#This Row],[PRODUCTO FINANCIERO]],TablaPrecios[PRODUCTO FINANCIERO],TablaPrecios[PRECIO UNIT],0)</f>
        <v>14.9</v>
      </c>
      <c r="G3533" s="2">
        <f>+TablaVentas[[#This Row],[CANTIDAD]]*TablaVentas[[#This Row],[PRECIO UNITARIO]]</f>
        <v>119.2</v>
      </c>
      <c r="H3533" s="1">
        <f t="shared" ca="1" si="55"/>
        <v>0.16878602569634857</v>
      </c>
      <c r="I3533" s="2">
        <f ca="1">+TablaVentas[[#This Row],[VENTAL TOTAL]]-TablaVentas[[#This Row],[VENTAL TOTAL]]*TablaVentas[[#This Row],[DESCUENTO]]</f>
        <v>99.080705736995256</v>
      </c>
      <c r="J3533" s="2">
        <f ca="1">0.18*TablaVentas[[#This Row],[SUBTOTAL]]</f>
        <v>17.834527032659146</v>
      </c>
      <c r="K3533" s="2">
        <f ca="1">+TablaVentas[[#This Row],[SUBTOTAL]]+TablaVentas[[#This Row],[IGV]]</f>
        <v>116.91523276965441</v>
      </c>
    </row>
    <row r="3534" spans="1:11" x14ac:dyDescent="0.25">
      <c r="A3534" t="s">
        <v>3543</v>
      </c>
      <c r="B3534" s="6">
        <v>45644</v>
      </c>
      <c r="C3534" t="s">
        <v>10015</v>
      </c>
      <c r="D3534" t="s">
        <v>10020</v>
      </c>
      <c r="E3534">
        <v>18</v>
      </c>
      <c r="F3534">
        <f>+_xlfn.XLOOKUP(TablaVentas[[#This Row],[PRODUCTO FINANCIERO]],TablaPrecios[PRODUCTO FINANCIERO],TablaPrecios[PRECIO UNIT],0)</f>
        <v>14.9</v>
      </c>
      <c r="G3534" s="2">
        <f>+TablaVentas[[#This Row],[CANTIDAD]]*TablaVentas[[#This Row],[PRECIO UNITARIO]]</f>
        <v>268.2</v>
      </c>
      <c r="H3534" s="1">
        <f t="shared" ca="1" si="55"/>
        <v>0.11400626143549152</v>
      </c>
      <c r="I3534" s="2">
        <f ca="1">+TablaVentas[[#This Row],[VENTAL TOTAL]]-TablaVentas[[#This Row],[VENTAL TOTAL]]*TablaVentas[[#This Row],[DESCUENTO]]</f>
        <v>237.62352068300117</v>
      </c>
      <c r="J3534" s="2">
        <f ca="1">0.18*TablaVentas[[#This Row],[SUBTOTAL]]</f>
        <v>42.772233722940207</v>
      </c>
      <c r="K3534" s="2">
        <f ca="1">+TablaVentas[[#This Row],[SUBTOTAL]]+TablaVentas[[#This Row],[IGV]]</f>
        <v>280.39575440594137</v>
      </c>
    </row>
    <row r="3535" spans="1:11" x14ac:dyDescent="0.25">
      <c r="A3535" t="s">
        <v>3544</v>
      </c>
      <c r="B3535" s="6">
        <v>45292</v>
      </c>
      <c r="C3535" t="s">
        <v>10012</v>
      </c>
      <c r="D3535" t="s">
        <v>10019</v>
      </c>
      <c r="E3535">
        <v>5</v>
      </c>
      <c r="F3535">
        <f>+_xlfn.XLOOKUP(TablaVentas[[#This Row],[PRODUCTO FINANCIERO]],TablaPrecios[PRODUCTO FINANCIERO],TablaPrecios[PRECIO UNIT],0)</f>
        <v>9.9</v>
      </c>
      <c r="G3535" s="2">
        <f>+TablaVentas[[#This Row],[CANTIDAD]]*TablaVentas[[#This Row],[PRECIO UNITARIO]]</f>
        <v>49.5</v>
      </c>
      <c r="H3535" s="1">
        <f t="shared" ca="1" si="55"/>
        <v>0.11311247635227972</v>
      </c>
      <c r="I3535" s="2">
        <f ca="1">+TablaVentas[[#This Row],[VENTAL TOTAL]]-TablaVentas[[#This Row],[VENTAL TOTAL]]*TablaVentas[[#This Row],[DESCUENTO]]</f>
        <v>43.900932420562157</v>
      </c>
      <c r="J3535" s="2">
        <f ca="1">0.18*TablaVentas[[#This Row],[SUBTOTAL]]</f>
        <v>7.9021678357011877</v>
      </c>
      <c r="K3535" s="2">
        <f ca="1">+TablaVentas[[#This Row],[SUBTOTAL]]+TablaVentas[[#This Row],[IGV]]</f>
        <v>51.803100256263342</v>
      </c>
    </row>
    <row r="3536" spans="1:11" x14ac:dyDescent="0.25">
      <c r="A3536" t="s">
        <v>3545</v>
      </c>
      <c r="B3536" s="6">
        <v>45972</v>
      </c>
      <c r="C3536" t="s">
        <v>10014</v>
      </c>
      <c r="D3536" t="s">
        <v>10020</v>
      </c>
      <c r="E3536">
        <v>19</v>
      </c>
      <c r="F3536">
        <f>+_xlfn.XLOOKUP(TablaVentas[[#This Row],[PRODUCTO FINANCIERO]],TablaPrecios[PRODUCTO FINANCIERO],TablaPrecios[PRECIO UNIT],0)</f>
        <v>14.9</v>
      </c>
      <c r="G3536" s="2">
        <f>+TablaVentas[[#This Row],[CANTIDAD]]*TablaVentas[[#This Row],[PRECIO UNITARIO]]</f>
        <v>283.10000000000002</v>
      </c>
      <c r="H3536" s="1">
        <f t="shared" ca="1" si="55"/>
        <v>0.17897151389810353</v>
      </c>
      <c r="I3536" s="2">
        <f ca="1">+TablaVentas[[#This Row],[VENTAL TOTAL]]-TablaVentas[[#This Row],[VENTAL TOTAL]]*TablaVentas[[#This Row],[DESCUENTO]]</f>
        <v>232.43316441544692</v>
      </c>
      <c r="J3536" s="2">
        <f ca="1">0.18*TablaVentas[[#This Row],[SUBTOTAL]]</f>
        <v>41.837969594780446</v>
      </c>
      <c r="K3536" s="2">
        <f ca="1">+TablaVentas[[#This Row],[SUBTOTAL]]+TablaVentas[[#This Row],[IGV]]</f>
        <v>274.27113401022734</v>
      </c>
    </row>
    <row r="3537" spans="1:11" x14ac:dyDescent="0.25">
      <c r="A3537" t="s">
        <v>3546</v>
      </c>
      <c r="B3537" s="6">
        <v>45858</v>
      </c>
      <c r="C3537" t="s">
        <v>10015</v>
      </c>
      <c r="D3537" t="s">
        <v>10018</v>
      </c>
      <c r="E3537">
        <v>6</v>
      </c>
      <c r="F3537">
        <f>+_xlfn.XLOOKUP(TablaVentas[[#This Row],[PRODUCTO FINANCIERO]],TablaPrecios[PRODUCTO FINANCIERO],TablaPrecios[PRECIO UNIT],0)</f>
        <v>14.9</v>
      </c>
      <c r="G3537" s="2">
        <f>+TablaVentas[[#This Row],[CANTIDAD]]*TablaVentas[[#This Row],[PRECIO UNITARIO]]</f>
        <v>89.4</v>
      </c>
      <c r="H3537" s="1">
        <f t="shared" ca="1" si="55"/>
        <v>0.10041681968875057</v>
      </c>
      <c r="I3537" s="2">
        <f ca="1">+TablaVentas[[#This Row],[VENTAL TOTAL]]-TablaVentas[[#This Row],[VENTAL TOTAL]]*TablaVentas[[#This Row],[DESCUENTO]]</f>
        <v>80.422736319825702</v>
      </c>
      <c r="J3537" s="2">
        <f ca="1">0.18*TablaVentas[[#This Row],[SUBTOTAL]]</f>
        <v>14.476092537568626</v>
      </c>
      <c r="K3537" s="2">
        <f ca="1">+TablaVentas[[#This Row],[SUBTOTAL]]+TablaVentas[[#This Row],[IGV]]</f>
        <v>94.898828857394335</v>
      </c>
    </row>
    <row r="3538" spans="1:11" x14ac:dyDescent="0.25">
      <c r="A3538" t="s">
        <v>3547</v>
      </c>
      <c r="B3538" s="6">
        <v>45374</v>
      </c>
      <c r="C3538" t="s">
        <v>10011</v>
      </c>
      <c r="D3538" t="s">
        <v>10018</v>
      </c>
      <c r="E3538">
        <v>3</v>
      </c>
      <c r="F3538">
        <f>+_xlfn.XLOOKUP(TablaVentas[[#This Row],[PRODUCTO FINANCIERO]],TablaPrecios[PRODUCTO FINANCIERO],TablaPrecios[PRECIO UNIT],0)</f>
        <v>14.9</v>
      </c>
      <c r="G3538" s="2">
        <f>+TablaVentas[[#This Row],[CANTIDAD]]*TablaVentas[[#This Row],[PRECIO UNITARIO]]</f>
        <v>44.7</v>
      </c>
      <c r="H3538" s="1">
        <f t="shared" ca="1" si="55"/>
        <v>0.15091107882184271</v>
      </c>
      <c r="I3538" s="2">
        <f ca="1">+TablaVentas[[#This Row],[VENTAL TOTAL]]-TablaVentas[[#This Row],[VENTAL TOTAL]]*TablaVentas[[#This Row],[DESCUENTO]]</f>
        <v>37.954274776663631</v>
      </c>
      <c r="J3538" s="2">
        <f ca="1">0.18*TablaVentas[[#This Row],[SUBTOTAL]]</f>
        <v>6.8317694597994532</v>
      </c>
      <c r="K3538" s="2">
        <f ca="1">+TablaVentas[[#This Row],[SUBTOTAL]]+TablaVentas[[#This Row],[IGV]]</f>
        <v>44.786044236463084</v>
      </c>
    </row>
    <row r="3539" spans="1:11" x14ac:dyDescent="0.25">
      <c r="A3539" t="s">
        <v>3548</v>
      </c>
      <c r="B3539" s="6">
        <v>45965</v>
      </c>
      <c r="C3539" t="s">
        <v>10012</v>
      </c>
      <c r="D3539" t="s">
        <v>10019</v>
      </c>
      <c r="E3539">
        <v>16</v>
      </c>
      <c r="F3539">
        <f>+_xlfn.XLOOKUP(TablaVentas[[#This Row],[PRODUCTO FINANCIERO]],TablaPrecios[PRODUCTO FINANCIERO],TablaPrecios[PRECIO UNIT],0)</f>
        <v>9.9</v>
      </c>
      <c r="G3539" s="2">
        <f>+TablaVentas[[#This Row],[CANTIDAD]]*TablaVentas[[#This Row],[PRECIO UNITARIO]]</f>
        <v>158.4</v>
      </c>
      <c r="H3539" s="1">
        <f t="shared" ca="1" si="55"/>
        <v>0.123656056901731</v>
      </c>
      <c r="I3539" s="2">
        <f ca="1">+TablaVentas[[#This Row],[VENTAL TOTAL]]-TablaVentas[[#This Row],[VENTAL TOTAL]]*TablaVentas[[#This Row],[DESCUENTO]]</f>
        <v>138.8128805867658</v>
      </c>
      <c r="J3539" s="2">
        <f ca="1">0.18*TablaVentas[[#This Row],[SUBTOTAL]]</f>
        <v>24.986318505617842</v>
      </c>
      <c r="K3539" s="2">
        <f ca="1">+TablaVentas[[#This Row],[SUBTOTAL]]+TablaVentas[[#This Row],[IGV]]</f>
        <v>163.79919909238365</v>
      </c>
    </row>
    <row r="3540" spans="1:11" x14ac:dyDescent="0.25">
      <c r="A3540" t="s">
        <v>3549</v>
      </c>
      <c r="B3540" s="6">
        <v>46387</v>
      </c>
      <c r="C3540" t="s">
        <v>10015</v>
      </c>
      <c r="D3540" t="s">
        <v>10018</v>
      </c>
      <c r="E3540">
        <v>19</v>
      </c>
      <c r="F3540">
        <f>+_xlfn.XLOOKUP(TablaVentas[[#This Row],[PRODUCTO FINANCIERO]],TablaPrecios[PRODUCTO FINANCIERO],TablaPrecios[PRECIO UNIT],0)</f>
        <v>14.9</v>
      </c>
      <c r="G3540" s="2">
        <f>+TablaVentas[[#This Row],[CANTIDAD]]*TablaVentas[[#This Row],[PRECIO UNITARIO]]</f>
        <v>283.10000000000002</v>
      </c>
      <c r="H3540" s="1">
        <f t="shared" ca="1" si="55"/>
        <v>0.1175829651156258</v>
      </c>
      <c r="I3540" s="2">
        <f ca="1">+TablaVentas[[#This Row],[VENTAL TOTAL]]-TablaVentas[[#This Row],[VENTAL TOTAL]]*TablaVentas[[#This Row],[DESCUENTO]]</f>
        <v>249.81226257576634</v>
      </c>
      <c r="J3540" s="2">
        <f ca="1">0.18*TablaVentas[[#This Row],[SUBTOTAL]]</f>
        <v>44.966207263637941</v>
      </c>
      <c r="K3540" s="2">
        <f ca="1">+TablaVentas[[#This Row],[SUBTOTAL]]+TablaVentas[[#This Row],[IGV]]</f>
        <v>294.77846983940429</v>
      </c>
    </row>
    <row r="3541" spans="1:11" x14ac:dyDescent="0.25">
      <c r="A3541" t="s">
        <v>3550</v>
      </c>
      <c r="B3541" s="6">
        <v>46234</v>
      </c>
      <c r="C3541" t="s">
        <v>10015</v>
      </c>
      <c r="D3541" t="s">
        <v>10022</v>
      </c>
      <c r="E3541">
        <v>4</v>
      </c>
      <c r="F3541">
        <f>+_xlfn.XLOOKUP(TablaVentas[[#This Row],[PRODUCTO FINANCIERO]],TablaPrecios[PRODUCTO FINANCIERO],TablaPrecios[PRECIO UNIT],0)</f>
        <v>20.9</v>
      </c>
      <c r="G3541" s="2">
        <f>+TablaVentas[[#This Row],[CANTIDAD]]*TablaVentas[[#This Row],[PRECIO UNITARIO]]</f>
        <v>83.6</v>
      </c>
      <c r="H3541" s="1">
        <f t="shared" ca="1" si="55"/>
        <v>0.16387666771800469</v>
      </c>
      <c r="I3541" s="2">
        <f ca="1">+TablaVentas[[#This Row],[VENTAL TOTAL]]-TablaVentas[[#This Row],[VENTAL TOTAL]]*TablaVentas[[#This Row],[DESCUENTO]]</f>
        <v>69.899910578774808</v>
      </c>
      <c r="J3541" s="2">
        <f ca="1">0.18*TablaVentas[[#This Row],[SUBTOTAL]]</f>
        <v>12.581983904179465</v>
      </c>
      <c r="K3541" s="2">
        <f ca="1">+TablaVentas[[#This Row],[SUBTOTAL]]+TablaVentas[[#This Row],[IGV]]</f>
        <v>82.481894482954274</v>
      </c>
    </row>
    <row r="3542" spans="1:11" x14ac:dyDescent="0.25">
      <c r="A3542" t="s">
        <v>3551</v>
      </c>
      <c r="B3542" s="6">
        <v>46263</v>
      </c>
      <c r="C3542" t="s">
        <v>10011</v>
      </c>
      <c r="D3542" t="s">
        <v>10020</v>
      </c>
      <c r="E3542">
        <v>10</v>
      </c>
      <c r="F3542">
        <f>+_xlfn.XLOOKUP(TablaVentas[[#This Row],[PRODUCTO FINANCIERO]],TablaPrecios[PRODUCTO FINANCIERO],TablaPrecios[PRECIO UNIT],0)</f>
        <v>14.9</v>
      </c>
      <c r="G3542" s="2">
        <f>+TablaVentas[[#This Row],[CANTIDAD]]*TablaVentas[[#This Row],[PRECIO UNITARIO]]</f>
        <v>149</v>
      </c>
      <c r="H3542" s="1">
        <f t="shared" ca="1" si="55"/>
        <v>0.13302482976730634</v>
      </c>
      <c r="I3542" s="2">
        <f ca="1">+TablaVentas[[#This Row],[VENTAL TOTAL]]-TablaVentas[[#This Row],[VENTAL TOTAL]]*TablaVentas[[#This Row],[DESCUENTO]]</f>
        <v>129.17930036467135</v>
      </c>
      <c r="J3542" s="2">
        <f ca="1">0.18*TablaVentas[[#This Row],[SUBTOTAL]]</f>
        <v>23.25227406564084</v>
      </c>
      <c r="K3542" s="2">
        <f ca="1">+TablaVentas[[#This Row],[SUBTOTAL]]+TablaVentas[[#This Row],[IGV]]</f>
        <v>152.4315744303122</v>
      </c>
    </row>
    <row r="3543" spans="1:11" x14ac:dyDescent="0.25">
      <c r="A3543" t="s">
        <v>3552</v>
      </c>
      <c r="B3543" s="6">
        <v>45739</v>
      </c>
      <c r="C3543" t="s">
        <v>10012</v>
      </c>
      <c r="D3543" t="s">
        <v>10018</v>
      </c>
      <c r="E3543">
        <v>9</v>
      </c>
      <c r="F3543">
        <f>+_xlfn.XLOOKUP(TablaVentas[[#This Row],[PRODUCTO FINANCIERO]],TablaPrecios[PRODUCTO FINANCIERO],TablaPrecios[PRECIO UNIT],0)</f>
        <v>14.9</v>
      </c>
      <c r="G3543" s="2">
        <f>+TablaVentas[[#This Row],[CANTIDAD]]*TablaVentas[[#This Row],[PRECIO UNITARIO]]</f>
        <v>134.1</v>
      </c>
      <c r="H3543" s="1">
        <f t="shared" ca="1" si="55"/>
        <v>0.18064442451561297</v>
      </c>
      <c r="I3543" s="2">
        <f ca="1">+TablaVentas[[#This Row],[VENTAL TOTAL]]-TablaVentas[[#This Row],[VENTAL TOTAL]]*TablaVentas[[#This Row],[DESCUENTO]]</f>
        <v>109.87558267245629</v>
      </c>
      <c r="J3543" s="2">
        <f ca="1">0.18*TablaVentas[[#This Row],[SUBTOTAL]]</f>
        <v>19.77760488104213</v>
      </c>
      <c r="K3543" s="2">
        <f ca="1">+TablaVentas[[#This Row],[SUBTOTAL]]+TablaVentas[[#This Row],[IGV]]</f>
        <v>129.65318755349841</v>
      </c>
    </row>
    <row r="3544" spans="1:11" x14ac:dyDescent="0.25">
      <c r="A3544" t="s">
        <v>3553</v>
      </c>
      <c r="B3544" s="6">
        <v>46030</v>
      </c>
      <c r="C3544" t="s">
        <v>10016</v>
      </c>
      <c r="D3544" t="s">
        <v>10018</v>
      </c>
      <c r="E3544">
        <v>5</v>
      </c>
      <c r="F3544">
        <f>+_xlfn.XLOOKUP(TablaVentas[[#This Row],[PRODUCTO FINANCIERO]],TablaPrecios[PRODUCTO FINANCIERO],TablaPrecios[PRECIO UNIT],0)</f>
        <v>14.9</v>
      </c>
      <c r="G3544" s="2">
        <f>+TablaVentas[[#This Row],[CANTIDAD]]*TablaVentas[[#This Row],[PRECIO UNITARIO]]</f>
        <v>74.5</v>
      </c>
      <c r="H3544" s="1">
        <f t="shared" ca="1" si="55"/>
        <v>0.11380679134708654</v>
      </c>
      <c r="I3544" s="2">
        <f ca="1">+TablaVentas[[#This Row],[VENTAL TOTAL]]-TablaVentas[[#This Row],[VENTAL TOTAL]]*TablaVentas[[#This Row],[DESCUENTO]]</f>
        <v>66.021394044642051</v>
      </c>
      <c r="J3544" s="2">
        <f ca="1">0.18*TablaVentas[[#This Row],[SUBTOTAL]]</f>
        <v>11.883850928035569</v>
      </c>
      <c r="K3544" s="2">
        <f ca="1">+TablaVentas[[#This Row],[SUBTOTAL]]+TablaVentas[[#This Row],[IGV]]</f>
        <v>77.905244972677622</v>
      </c>
    </row>
    <row r="3545" spans="1:11" x14ac:dyDescent="0.25">
      <c r="A3545" t="s">
        <v>3554</v>
      </c>
      <c r="B3545" s="6">
        <v>45805</v>
      </c>
      <c r="C3545" t="s">
        <v>10013</v>
      </c>
      <c r="D3545" t="s">
        <v>10018</v>
      </c>
      <c r="E3545">
        <v>3</v>
      </c>
      <c r="F3545">
        <f>+_xlfn.XLOOKUP(TablaVentas[[#This Row],[PRODUCTO FINANCIERO]],TablaPrecios[PRODUCTO FINANCIERO],TablaPrecios[PRECIO UNIT],0)</f>
        <v>14.9</v>
      </c>
      <c r="G3545" s="2">
        <f>+TablaVentas[[#This Row],[CANTIDAD]]*TablaVentas[[#This Row],[PRECIO UNITARIO]]</f>
        <v>44.7</v>
      </c>
      <c r="H3545" s="1">
        <f t="shared" ca="1" si="55"/>
        <v>0.16599907820126608</v>
      </c>
      <c r="I3545" s="2">
        <f ca="1">+TablaVentas[[#This Row],[VENTAL TOTAL]]-TablaVentas[[#This Row],[VENTAL TOTAL]]*TablaVentas[[#This Row],[DESCUENTO]]</f>
        <v>37.279841204403411</v>
      </c>
      <c r="J3545" s="2">
        <f ca="1">0.18*TablaVentas[[#This Row],[SUBTOTAL]]</f>
        <v>6.7103714167926141</v>
      </c>
      <c r="K3545" s="2">
        <f ca="1">+TablaVentas[[#This Row],[SUBTOTAL]]+TablaVentas[[#This Row],[IGV]]</f>
        <v>43.990212621196022</v>
      </c>
    </row>
    <row r="3546" spans="1:11" x14ac:dyDescent="0.25">
      <c r="A3546" t="s">
        <v>3555</v>
      </c>
      <c r="B3546" s="6">
        <v>46319</v>
      </c>
      <c r="C3546" t="s">
        <v>10015</v>
      </c>
      <c r="D3546" t="s">
        <v>10017</v>
      </c>
      <c r="E3546">
        <v>12</v>
      </c>
      <c r="F3546">
        <f>+_xlfn.XLOOKUP(TablaVentas[[#This Row],[PRODUCTO FINANCIERO]],TablaPrecios[PRODUCTO FINANCIERO],TablaPrecios[PRECIO UNIT],0)</f>
        <v>9.9</v>
      </c>
      <c r="G3546" s="2">
        <f>+TablaVentas[[#This Row],[CANTIDAD]]*TablaVentas[[#This Row],[PRECIO UNITARIO]]</f>
        <v>118.80000000000001</v>
      </c>
      <c r="H3546" s="1">
        <f t="shared" ca="1" si="55"/>
        <v>0.15914731129578505</v>
      </c>
      <c r="I3546" s="2">
        <f ca="1">+TablaVentas[[#This Row],[VENTAL TOTAL]]-TablaVentas[[#This Row],[VENTAL TOTAL]]*TablaVentas[[#This Row],[DESCUENTO]]</f>
        <v>99.893299418060749</v>
      </c>
      <c r="J3546" s="2">
        <f ca="1">0.18*TablaVentas[[#This Row],[SUBTOTAL]]</f>
        <v>17.980793895250933</v>
      </c>
      <c r="K3546" s="2">
        <f ca="1">+TablaVentas[[#This Row],[SUBTOTAL]]+TablaVentas[[#This Row],[IGV]]</f>
        <v>117.87409331331168</v>
      </c>
    </row>
    <row r="3547" spans="1:11" x14ac:dyDescent="0.25">
      <c r="A3547" t="s">
        <v>3556</v>
      </c>
      <c r="B3547" s="6">
        <v>46141</v>
      </c>
      <c r="C3547" t="s">
        <v>10012</v>
      </c>
      <c r="D3547" t="s">
        <v>10022</v>
      </c>
      <c r="E3547">
        <v>14</v>
      </c>
      <c r="F3547">
        <f>+_xlfn.XLOOKUP(TablaVentas[[#This Row],[PRODUCTO FINANCIERO]],TablaPrecios[PRODUCTO FINANCIERO],TablaPrecios[PRECIO UNIT],0)</f>
        <v>20.9</v>
      </c>
      <c r="G3547" s="2">
        <f>+TablaVentas[[#This Row],[CANTIDAD]]*TablaVentas[[#This Row],[PRECIO UNITARIO]]</f>
        <v>292.59999999999997</v>
      </c>
      <c r="H3547" s="1">
        <f t="shared" ca="1" si="55"/>
        <v>0.13088051775287296</v>
      </c>
      <c r="I3547" s="2">
        <f ca="1">+TablaVentas[[#This Row],[VENTAL TOTAL]]-TablaVentas[[#This Row],[VENTAL TOTAL]]*TablaVentas[[#This Row],[DESCUENTO]]</f>
        <v>254.30436050550935</v>
      </c>
      <c r="J3547" s="2">
        <f ca="1">0.18*TablaVentas[[#This Row],[SUBTOTAL]]</f>
        <v>45.774784890991683</v>
      </c>
      <c r="K3547" s="2">
        <f ca="1">+TablaVentas[[#This Row],[SUBTOTAL]]+TablaVentas[[#This Row],[IGV]]</f>
        <v>300.07914539650102</v>
      </c>
    </row>
    <row r="3548" spans="1:11" x14ac:dyDescent="0.25">
      <c r="A3548" t="s">
        <v>3557</v>
      </c>
      <c r="B3548" s="6">
        <v>46126</v>
      </c>
      <c r="C3548" t="s">
        <v>10014</v>
      </c>
      <c r="D3548" t="s">
        <v>10018</v>
      </c>
      <c r="E3548">
        <v>8</v>
      </c>
      <c r="F3548">
        <f>+_xlfn.XLOOKUP(TablaVentas[[#This Row],[PRODUCTO FINANCIERO]],TablaPrecios[PRODUCTO FINANCIERO],TablaPrecios[PRECIO UNIT],0)</f>
        <v>14.9</v>
      </c>
      <c r="G3548" s="2">
        <f>+TablaVentas[[#This Row],[CANTIDAD]]*TablaVentas[[#This Row],[PRECIO UNITARIO]]</f>
        <v>119.2</v>
      </c>
      <c r="H3548" s="1">
        <f t="shared" ca="1" si="55"/>
        <v>0.14309709897573247</v>
      </c>
      <c r="I3548" s="2">
        <f ca="1">+TablaVentas[[#This Row],[VENTAL TOTAL]]-TablaVentas[[#This Row],[VENTAL TOTAL]]*TablaVentas[[#This Row],[DESCUENTO]]</f>
        <v>102.14282580209269</v>
      </c>
      <c r="J3548" s="2">
        <f ca="1">0.18*TablaVentas[[#This Row],[SUBTOTAL]]</f>
        <v>18.385708644376685</v>
      </c>
      <c r="K3548" s="2">
        <f ca="1">+TablaVentas[[#This Row],[SUBTOTAL]]+TablaVentas[[#This Row],[IGV]]</f>
        <v>120.52853444646937</v>
      </c>
    </row>
    <row r="3549" spans="1:11" x14ac:dyDescent="0.25">
      <c r="A3549" t="s">
        <v>3558</v>
      </c>
      <c r="B3549" s="6">
        <v>45645</v>
      </c>
      <c r="C3549" t="s">
        <v>10015</v>
      </c>
      <c r="D3549" t="s">
        <v>10022</v>
      </c>
      <c r="E3549">
        <v>12</v>
      </c>
      <c r="F3549">
        <f>+_xlfn.XLOOKUP(TablaVentas[[#This Row],[PRODUCTO FINANCIERO]],TablaPrecios[PRODUCTO FINANCIERO],TablaPrecios[PRECIO UNIT],0)</f>
        <v>20.9</v>
      </c>
      <c r="G3549" s="2">
        <f>+TablaVentas[[#This Row],[CANTIDAD]]*TablaVentas[[#This Row],[PRECIO UNITARIO]]</f>
        <v>250.79999999999998</v>
      </c>
      <c r="H3549" s="1">
        <f t="shared" ca="1" si="55"/>
        <v>0.17488410276772914</v>
      </c>
      <c r="I3549" s="2">
        <f ca="1">+TablaVentas[[#This Row],[VENTAL TOTAL]]-TablaVentas[[#This Row],[VENTAL TOTAL]]*TablaVentas[[#This Row],[DESCUENTO]]</f>
        <v>206.93906702585352</v>
      </c>
      <c r="J3549" s="2">
        <f ca="1">0.18*TablaVentas[[#This Row],[SUBTOTAL]]</f>
        <v>37.249032064653633</v>
      </c>
      <c r="K3549" s="2">
        <f ca="1">+TablaVentas[[#This Row],[SUBTOTAL]]+TablaVentas[[#This Row],[IGV]]</f>
        <v>244.18809909050714</v>
      </c>
    </row>
    <row r="3550" spans="1:11" x14ac:dyDescent="0.25">
      <c r="A3550" t="s">
        <v>3559</v>
      </c>
      <c r="B3550" s="6">
        <v>46263</v>
      </c>
      <c r="C3550" t="s">
        <v>10012</v>
      </c>
      <c r="D3550" t="s">
        <v>10022</v>
      </c>
      <c r="E3550">
        <v>20</v>
      </c>
      <c r="F3550">
        <f>+_xlfn.XLOOKUP(TablaVentas[[#This Row],[PRODUCTO FINANCIERO]],TablaPrecios[PRODUCTO FINANCIERO],TablaPrecios[PRECIO UNIT],0)</f>
        <v>20.9</v>
      </c>
      <c r="G3550" s="2">
        <f>+TablaVentas[[#This Row],[CANTIDAD]]*TablaVentas[[#This Row],[PRECIO UNITARIO]]</f>
        <v>418</v>
      </c>
      <c r="H3550" s="1">
        <f t="shared" ca="1" si="55"/>
        <v>0.10078742546950967</v>
      </c>
      <c r="I3550" s="2">
        <f ca="1">+TablaVentas[[#This Row],[VENTAL TOTAL]]-TablaVentas[[#This Row],[VENTAL TOTAL]]*TablaVentas[[#This Row],[DESCUENTO]]</f>
        <v>375.87085615374497</v>
      </c>
      <c r="J3550" s="2">
        <f ca="1">0.18*TablaVentas[[#This Row],[SUBTOTAL]]</f>
        <v>67.656754107674089</v>
      </c>
      <c r="K3550" s="2">
        <f ca="1">+TablaVentas[[#This Row],[SUBTOTAL]]+TablaVentas[[#This Row],[IGV]]</f>
        <v>443.52761026141906</v>
      </c>
    </row>
    <row r="3551" spans="1:11" x14ac:dyDescent="0.25">
      <c r="A3551" t="s">
        <v>3560</v>
      </c>
      <c r="B3551" s="6">
        <v>45717</v>
      </c>
      <c r="C3551" t="s">
        <v>10014</v>
      </c>
      <c r="D3551" t="s">
        <v>10020</v>
      </c>
      <c r="E3551">
        <v>4</v>
      </c>
      <c r="F3551">
        <f>+_xlfn.XLOOKUP(TablaVentas[[#This Row],[PRODUCTO FINANCIERO]],TablaPrecios[PRODUCTO FINANCIERO],TablaPrecios[PRECIO UNIT],0)</f>
        <v>14.9</v>
      </c>
      <c r="G3551" s="2">
        <f>+TablaVentas[[#This Row],[CANTIDAD]]*TablaVentas[[#This Row],[PRECIO UNITARIO]]</f>
        <v>59.6</v>
      </c>
      <c r="H3551" s="1">
        <f t="shared" ca="1" si="55"/>
        <v>0.12573089408593072</v>
      </c>
      <c r="I3551" s="2">
        <f ca="1">+TablaVentas[[#This Row],[VENTAL TOTAL]]-TablaVentas[[#This Row],[VENTAL TOTAL]]*TablaVentas[[#This Row],[DESCUENTO]]</f>
        <v>52.106438712478528</v>
      </c>
      <c r="J3551" s="2">
        <f ca="1">0.18*TablaVentas[[#This Row],[SUBTOTAL]]</f>
        <v>9.3791589682461343</v>
      </c>
      <c r="K3551" s="2">
        <f ca="1">+TablaVentas[[#This Row],[SUBTOTAL]]+TablaVentas[[#This Row],[IGV]]</f>
        <v>61.485597680724666</v>
      </c>
    </row>
    <row r="3552" spans="1:11" x14ac:dyDescent="0.25">
      <c r="A3552" t="s">
        <v>3561</v>
      </c>
      <c r="B3552" s="6">
        <v>46198</v>
      </c>
      <c r="C3552" t="s">
        <v>10011</v>
      </c>
      <c r="D3552" t="s">
        <v>10019</v>
      </c>
      <c r="E3552">
        <v>14</v>
      </c>
      <c r="F3552">
        <f>+_xlfn.XLOOKUP(TablaVentas[[#This Row],[PRODUCTO FINANCIERO]],TablaPrecios[PRODUCTO FINANCIERO],TablaPrecios[PRECIO UNIT],0)</f>
        <v>9.9</v>
      </c>
      <c r="G3552" s="2">
        <f>+TablaVentas[[#This Row],[CANTIDAD]]*TablaVentas[[#This Row],[PRECIO UNITARIO]]</f>
        <v>138.6</v>
      </c>
      <c r="H3552" s="1">
        <f t="shared" ca="1" si="55"/>
        <v>0.17271742924680805</v>
      </c>
      <c r="I3552" s="2">
        <f ca="1">+TablaVentas[[#This Row],[VENTAL TOTAL]]-TablaVentas[[#This Row],[VENTAL TOTAL]]*TablaVentas[[#This Row],[DESCUENTO]]</f>
        <v>114.6613643063924</v>
      </c>
      <c r="J3552" s="2">
        <f ca="1">0.18*TablaVentas[[#This Row],[SUBTOTAL]]</f>
        <v>20.639045575150632</v>
      </c>
      <c r="K3552" s="2">
        <f ca="1">+TablaVentas[[#This Row],[SUBTOTAL]]+TablaVentas[[#This Row],[IGV]]</f>
        <v>135.30040988154303</v>
      </c>
    </row>
    <row r="3553" spans="1:11" x14ac:dyDescent="0.25">
      <c r="A3553" t="s">
        <v>3562</v>
      </c>
      <c r="B3553" s="6">
        <v>45307</v>
      </c>
      <c r="C3553" t="s">
        <v>10011</v>
      </c>
      <c r="D3553" t="s">
        <v>10018</v>
      </c>
      <c r="E3553">
        <v>12</v>
      </c>
      <c r="F3553">
        <f>+_xlfn.XLOOKUP(TablaVentas[[#This Row],[PRODUCTO FINANCIERO]],TablaPrecios[PRODUCTO FINANCIERO],TablaPrecios[PRECIO UNIT],0)</f>
        <v>14.9</v>
      </c>
      <c r="G3553" s="2">
        <f>+TablaVentas[[#This Row],[CANTIDAD]]*TablaVentas[[#This Row],[PRECIO UNITARIO]]</f>
        <v>178.8</v>
      </c>
      <c r="H3553" s="1">
        <f t="shared" ca="1" si="55"/>
        <v>0.11398342675617479</v>
      </c>
      <c r="I3553" s="2">
        <f ca="1">+TablaVentas[[#This Row],[VENTAL TOTAL]]-TablaVentas[[#This Row],[VENTAL TOTAL]]*TablaVentas[[#This Row],[DESCUENTO]]</f>
        <v>158.41976329599595</v>
      </c>
      <c r="J3553" s="2">
        <f ca="1">0.18*TablaVentas[[#This Row],[SUBTOTAL]]</f>
        <v>28.51555739327927</v>
      </c>
      <c r="K3553" s="2">
        <f ca="1">+TablaVentas[[#This Row],[SUBTOTAL]]+TablaVentas[[#This Row],[IGV]]</f>
        <v>186.93532068927522</v>
      </c>
    </row>
    <row r="3554" spans="1:11" x14ac:dyDescent="0.25">
      <c r="A3554" t="s">
        <v>3563</v>
      </c>
      <c r="B3554" s="6">
        <v>45909</v>
      </c>
      <c r="C3554" t="s">
        <v>10016</v>
      </c>
      <c r="D3554" t="s">
        <v>10019</v>
      </c>
      <c r="E3554">
        <v>17</v>
      </c>
      <c r="F3554">
        <f>+_xlfn.XLOOKUP(TablaVentas[[#This Row],[PRODUCTO FINANCIERO]],TablaPrecios[PRODUCTO FINANCIERO],TablaPrecios[PRECIO UNIT],0)</f>
        <v>9.9</v>
      </c>
      <c r="G3554" s="2">
        <f>+TablaVentas[[#This Row],[CANTIDAD]]*TablaVentas[[#This Row],[PRECIO UNITARIO]]</f>
        <v>168.3</v>
      </c>
      <c r="H3554" s="1">
        <f t="shared" ca="1" si="55"/>
        <v>0.10901934329275093</v>
      </c>
      <c r="I3554" s="2">
        <f ca="1">+TablaVentas[[#This Row],[VENTAL TOTAL]]-TablaVentas[[#This Row],[VENTAL TOTAL]]*TablaVentas[[#This Row],[DESCUENTO]]</f>
        <v>149.95204452383004</v>
      </c>
      <c r="J3554" s="2">
        <f ca="1">0.18*TablaVentas[[#This Row],[SUBTOTAL]]</f>
        <v>26.991368014289407</v>
      </c>
      <c r="K3554" s="2">
        <f ca="1">+TablaVentas[[#This Row],[SUBTOTAL]]+TablaVentas[[#This Row],[IGV]]</f>
        <v>176.94341253811945</v>
      </c>
    </row>
    <row r="3555" spans="1:11" x14ac:dyDescent="0.25">
      <c r="A3555" t="s">
        <v>3564</v>
      </c>
      <c r="B3555" s="6">
        <v>45619</v>
      </c>
      <c r="C3555" t="s">
        <v>10013</v>
      </c>
      <c r="D3555" t="s">
        <v>10017</v>
      </c>
      <c r="E3555">
        <v>8</v>
      </c>
      <c r="F3555">
        <f>+_xlfn.XLOOKUP(TablaVentas[[#This Row],[PRODUCTO FINANCIERO]],TablaPrecios[PRODUCTO FINANCIERO],TablaPrecios[PRECIO UNIT],0)</f>
        <v>9.9</v>
      </c>
      <c r="G3555" s="2">
        <f>+TablaVentas[[#This Row],[CANTIDAD]]*TablaVentas[[#This Row],[PRECIO UNITARIO]]</f>
        <v>79.2</v>
      </c>
      <c r="H3555" s="1">
        <f t="shared" ca="1" si="55"/>
        <v>0.13436344238366268</v>
      </c>
      <c r="I3555" s="2">
        <f ca="1">+TablaVentas[[#This Row],[VENTAL TOTAL]]-TablaVentas[[#This Row],[VENTAL TOTAL]]*TablaVentas[[#This Row],[DESCUENTO]]</f>
        <v>68.558415363213925</v>
      </c>
      <c r="J3555" s="2">
        <f ca="1">0.18*TablaVentas[[#This Row],[SUBTOTAL]]</f>
        <v>12.340514765378506</v>
      </c>
      <c r="K3555" s="2">
        <f ca="1">+TablaVentas[[#This Row],[SUBTOTAL]]+TablaVentas[[#This Row],[IGV]]</f>
        <v>80.898930128592426</v>
      </c>
    </row>
    <row r="3556" spans="1:11" x14ac:dyDescent="0.25">
      <c r="A3556" t="s">
        <v>3565</v>
      </c>
      <c r="B3556" s="6">
        <v>46198</v>
      </c>
      <c r="C3556" t="s">
        <v>10015</v>
      </c>
      <c r="D3556" t="s">
        <v>10020</v>
      </c>
      <c r="E3556">
        <v>15</v>
      </c>
      <c r="F3556">
        <f>+_xlfn.XLOOKUP(TablaVentas[[#This Row],[PRODUCTO FINANCIERO]],TablaPrecios[PRODUCTO FINANCIERO],TablaPrecios[PRECIO UNIT],0)</f>
        <v>14.9</v>
      </c>
      <c r="G3556" s="2">
        <f>+TablaVentas[[#This Row],[CANTIDAD]]*TablaVentas[[#This Row],[PRECIO UNITARIO]]</f>
        <v>223.5</v>
      </c>
      <c r="H3556" s="1">
        <f t="shared" ca="1" si="55"/>
        <v>0.1375180148779731</v>
      </c>
      <c r="I3556" s="2">
        <f ca="1">+TablaVentas[[#This Row],[VENTAL TOTAL]]-TablaVentas[[#This Row],[VENTAL TOTAL]]*TablaVentas[[#This Row],[DESCUENTO]]</f>
        <v>192.76472367477302</v>
      </c>
      <c r="J3556" s="2">
        <f ca="1">0.18*TablaVentas[[#This Row],[SUBTOTAL]]</f>
        <v>34.697650261459145</v>
      </c>
      <c r="K3556" s="2">
        <f ca="1">+TablaVentas[[#This Row],[SUBTOTAL]]+TablaVentas[[#This Row],[IGV]]</f>
        <v>227.46237393623215</v>
      </c>
    </row>
    <row r="3557" spans="1:11" x14ac:dyDescent="0.25">
      <c r="A3557" t="s">
        <v>3566</v>
      </c>
      <c r="B3557" s="6">
        <v>45412</v>
      </c>
      <c r="C3557" t="s">
        <v>10016</v>
      </c>
      <c r="D3557" t="s">
        <v>10020</v>
      </c>
      <c r="E3557">
        <v>11</v>
      </c>
      <c r="F3557">
        <f>+_xlfn.XLOOKUP(TablaVentas[[#This Row],[PRODUCTO FINANCIERO]],TablaPrecios[PRODUCTO FINANCIERO],TablaPrecios[PRECIO UNIT],0)</f>
        <v>14.9</v>
      </c>
      <c r="G3557" s="2">
        <f>+TablaVentas[[#This Row],[CANTIDAD]]*TablaVentas[[#This Row],[PRECIO UNITARIO]]</f>
        <v>163.9</v>
      </c>
      <c r="H3557" s="1">
        <f t="shared" ca="1" si="55"/>
        <v>0.10895883303208348</v>
      </c>
      <c r="I3557" s="2">
        <f ca="1">+TablaVentas[[#This Row],[VENTAL TOTAL]]-TablaVentas[[#This Row],[VENTAL TOTAL]]*TablaVentas[[#This Row],[DESCUENTO]]</f>
        <v>146.04164726604154</v>
      </c>
      <c r="J3557" s="2">
        <f ca="1">0.18*TablaVentas[[#This Row],[SUBTOTAL]]</f>
        <v>26.287496507887475</v>
      </c>
      <c r="K3557" s="2">
        <f ca="1">+TablaVentas[[#This Row],[SUBTOTAL]]+TablaVentas[[#This Row],[IGV]]</f>
        <v>172.32914377392902</v>
      </c>
    </row>
    <row r="3558" spans="1:11" x14ac:dyDescent="0.25">
      <c r="A3558" t="s">
        <v>3567</v>
      </c>
      <c r="B3558" s="6">
        <v>45434</v>
      </c>
      <c r="C3558" t="s">
        <v>10011</v>
      </c>
      <c r="D3558" t="s">
        <v>10019</v>
      </c>
      <c r="E3558">
        <v>13</v>
      </c>
      <c r="F3558">
        <f>+_xlfn.XLOOKUP(TablaVentas[[#This Row],[PRODUCTO FINANCIERO]],TablaPrecios[PRODUCTO FINANCIERO],TablaPrecios[PRECIO UNIT],0)</f>
        <v>9.9</v>
      </c>
      <c r="G3558" s="2">
        <f>+TablaVentas[[#This Row],[CANTIDAD]]*TablaVentas[[#This Row],[PRECIO UNITARIO]]</f>
        <v>128.70000000000002</v>
      </c>
      <c r="H3558" s="1">
        <f t="shared" ca="1" si="55"/>
        <v>0.11880427969300324</v>
      </c>
      <c r="I3558" s="2">
        <f ca="1">+TablaVentas[[#This Row],[VENTAL TOTAL]]-TablaVentas[[#This Row],[VENTAL TOTAL]]*TablaVentas[[#This Row],[DESCUENTO]]</f>
        <v>113.4098892035105</v>
      </c>
      <c r="J3558" s="2">
        <f ca="1">0.18*TablaVentas[[#This Row],[SUBTOTAL]]</f>
        <v>20.413780056631889</v>
      </c>
      <c r="K3558" s="2">
        <f ca="1">+TablaVentas[[#This Row],[SUBTOTAL]]+TablaVentas[[#This Row],[IGV]]</f>
        <v>133.8236692601424</v>
      </c>
    </row>
    <row r="3559" spans="1:11" x14ac:dyDescent="0.25">
      <c r="A3559" t="s">
        <v>3568</v>
      </c>
      <c r="B3559" s="6">
        <v>46263</v>
      </c>
      <c r="C3559" t="s">
        <v>10014</v>
      </c>
      <c r="D3559" t="s">
        <v>10022</v>
      </c>
      <c r="E3559">
        <v>19</v>
      </c>
      <c r="F3559">
        <f>+_xlfn.XLOOKUP(TablaVentas[[#This Row],[PRODUCTO FINANCIERO]],TablaPrecios[PRODUCTO FINANCIERO],TablaPrecios[PRECIO UNIT],0)</f>
        <v>20.9</v>
      </c>
      <c r="G3559" s="2">
        <f>+TablaVentas[[#This Row],[CANTIDAD]]*TablaVentas[[#This Row],[PRECIO UNITARIO]]</f>
        <v>397.09999999999997</v>
      </c>
      <c r="H3559" s="1">
        <f t="shared" ca="1" si="55"/>
        <v>0.11273466883265723</v>
      </c>
      <c r="I3559" s="2">
        <f ca="1">+TablaVentas[[#This Row],[VENTAL TOTAL]]-TablaVentas[[#This Row],[VENTAL TOTAL]]*TablaVentas[[#This Row],[DESCUENTO]]</f>
        <v>352.33306300655181</v>
      </c>
      <c r="J3559" s="2">
        <f ca="1">0.18*TablaVentas[[#This Row],[SUBTOTAL]]</f>
        <v>63.419951341179321</v>
      </c>
      <c r="K3559" s="2">
        <f ca="1">+TablaVentas[[#This Row],[SUBTOTAL]]+TablaVentas[[#This Row],[IGV]]</f>
        <v>415.75301434773115</v>
      </c>
    </row>
    <row r="3560" spans="1:11" x14ac:dyDescent="0.25">
      <c r="A3560" t="s">
        <v>3569</v>
      </c>
      <c r="B3560" s="6">
        <v>46096</v>
      </c>
      <c r="C3560" t="s">
        <v>10015</v>
      </c>
      <c r="D3560" t="s">
        <v>10020</v>
      </c>
      <c r="E3560">
        <v>13</v>
      </c>
      <c r="F3560">
        <f>+_xlfn.XLOOKUP(TablaVentas[[#This Row],[PRODUCTO FINANCIERO]],TablaPrecios[PRODUCTO FINANCIERO],TablaPrecios[PRECIO UNIT],0)</f>
        <v>14.9</v>
      </c>
      <c r="G3560" s="2">
        <f>+TablaVentas[[#This Row],[CANTIDAD]]*TablaVentas[[#This Row],[PRECIO UNITARIO]]</f>
        <v>193.70000000000002</v>
      </c>
      <c r="H3560" s="1">
        <f t="shared" ca="1" si="55"/>
        <v>0.12750284527949998</v>
      </c>
      <c r="I3560" s="2">
        <f ca="1">+TablaVentas[[#This Row],[VENTAL TOTAL]]-TablaVentas[[#This Row],[VENTAL TOTAL]]*TablaVentas[[#This Row],[DESCUENTO]]</f>
        <v>169.00269886936087</v>
      </c>
      <c r="J3560" s="2">
        <f ca="1">0.18*TablaVentas[[#This Row],[SUBTOTAL]]</f>
        <v>30.420485796484954</v>
      </c>
      <c r="K3560" s="2">
        <f ca="1">+TablaVentas[[#This Row],[SUBTOTAL]]+TablaVentas[[#This Row],[IGV]]</f>
        <v>199.42318466584584</v>
      </c>
    </row>
    <row r="3561" spans="1:11" x14ac:dyDescent="0.25">
      <c r="A3561" t="s">
        <v>3570</v>
      </c>
      <c r="B3561" s="6">
        <v>45299</v>
      </c>
      <c r="C3561" t="s">
        <v>10011</v>
      </c>
      <c r="D3561" t="s">
        <v>10018</v>
      </c>
      <c r="E3561">
        <v>4</v>
      </c>
      <c r="F3561">
        <f>+_xlfn.XLOOKUP(TablaVentas[[#This Row],[PRODUCTO FINANCIERO]],TablaPrecios[PRODUCTO FINANCIERO],TablaPrecios[PRECIO UNIT],0)</f>
        <v>14.9</v>
      </c>
      <c r="G3561" s="2">
        <f>+TablaVentas[[#This Row],[CANTIDAD]]*TablaVentas[[#This Row],[PRECIO UNITARIO]]</f>
        <v>59.6</v>
      </c>
      <c r="H3561" s="1">
        <f t="shared" ca="1" si="55"/>
        <v>0.15808091348225656</v>
      </c>
      <c r="I3561" s="2">
        <f ca="1">+TablaVentas[[#This Row],[VENTAL TOTAL]]-TablaVentas[[#This Row],[VENTAL TOTAL]]*TablaVentas[[#This Row],[DESCUENTO]]</f>
        <v>50.178377556457512</v>
      </c>
      <c r="J3561" s="2">
        <f ca="1">0.18*TablaVentas[[#This Row],[SUBTOTAL]]</f>
        <v>9.0321079601623513</v>
      </c>
      <c r="K3561" s="2">
        <f ca="1">+TablaVentas[[#This Row],[SUBTOTAL]]+TablaVentas[[#This Row],[IGV]]</f>
        <v>59.210485516619862</v>
      </c>
    </row>
    <row r="3562" spans="1:11" x14ac:dyDescent="0.25">
      <c r="A3562" t="s">
        <v>3571</v>
      </c>
      <c r="B3562" s="6">
        <v>45323</v>
      </c>
      <c r="C3562" t="s">
        <v>10015</v>
      </c>
      <c r="D3562" t="s">
        <v>10017</v>
      </c>
      <c r="E3562">
        <v>13</v>
      </c>
      <c r="F3562">
        <f>+_xlfn.XLOOKUP(TablaVentas[[#This Row],[PRODUCTO FINANCIERO]],TablaPrecios[PRODUCTO FINANCIERO],TablaPrecios[PRECIO UNIT],0)</f>
        <v>9.9</v>
      </c>
      <c r="G3562" s="2">
        <f>+TablaVentas[[#This Row],[CANTIDAD]]*TablaVentas[[#This Row],[PRECIO UNITARIO]]</f>
        <v>128.70000000000002</v>
      </c>
      <c r="H3562" s="1">
        <f t="shared" ca="1" si="55"/>
        <v>0.15180122988237923</v>
      </c>
      <c r="I3562" s="2">
        <f ca="1">+TablaVentas[[#This Row],[VENTAL TOTAL]]-TablaVentas[[#This Row],[VENTAL TOTAL]]*TablaVentas[[#This Row],[DESCUENTO]]</f>
        <v>109.16318171413781</v>
      </c>
      <c r="J3562" s="2">
        <f ca="1">0.18*TablaVentas[[#This Row],[SUBTOTAL]]</f>
        <v>19.649372708544803</v>
      </c>
      <c r="K3562" s="2">
        <f ca="1">+TablaVentas[[#This Row],[SUBTOTAL]]+TablaVentas[[#This Row],[IGV]]</f>
        <v>128.81255442268261</v>
      </c>
    </row>
    <row r="3563" spans="1:11" x14ac:dyDescent="0.25">
      <c r="A3563" t="s">
        <v>3572</v>
      </c>
      <c r="B3563" s="6">
        <v>46161</v>
      </c>
      <c r="C3563" t="s">
        <v>10014</v>
      </c>
      <c r="D3563" t="s">
        <v>10022</v>
      </c>
      <c r="E3563">
        <v>13</v>
      </c>
      <c r="F3563">
        <f>+_xlfn.XLOOKUP(TablaVentas[[#This Row],[PRODUCTO FINANCIERO]],TablaPrecios[PRODUCTO FINANCIERO],TablaPrecios[PRECIO UNIT],0)</f>
        <v>20.9</v>
      </c>
      <c r="G3563" s="2">
        <f>+TablaVentas[[#This Row],[CANTIDAD]]*TablaVentas[[#This Row],[PRECIO UNITARIO]]</f>
        <v>271.7</v>
      </c>
      <c r="H3563" s="1">
        <f t="shared" ca="1" si="55"/>
        <v>0.18977431662450076</v>
      </c>
      <c r="I3563" s="2">
        <f ca="1">+TablaVentas[[#This Row],[VENTAL TOTAL]]-TablaVentas[[#This Row],[VENTAL TOTAL]]*TablaVentas[[#This Row],[DESCUENTO]]</f>
        <v>220.13831817312314</v>
      </c>
      <c r="J3563" s="2">
        <f ca="1">0.18*TablaVentas[[#This Row],[SUBTOTAL]]</f>
        <v>39.624897271162162</v>
      </c>
      <c r="K3563" s="2">
        <f ca="1">+TablaVentas[[#This Row],[SUBTOTAL]]+TablaVentas[[#This Row],[IGV]]</f>
        <v>259.76321544428532</v>
      </c>
    </row>
    <row r="3564" spans="1:11" x14ac:dyDescent="0.25">
      <c r="A3564" t="s">
        <v>3573</v>
      </c>
      <c r="B3564" s="6">
        <v>46381</v>
      </c>
      <c r="C3564" t="s">
        <v>10011</v>
      </c>
      <c r="D3564" t="s">
        <v>10017</v>
      </c>
      <c r="E3564">
        <v>19</v>
      </c>
      <c r="F3564">
        <f>+_xlfn.XLOOKUP(TablaVentas[[#This Row],[PRODUCTO FINANCIERO]],TablaPrecios[PRODUCTO FINANCIERO],TablaPrecios[PRECIO UNIT],0)</f>
        <v>9.9</v>
      </c>
      <c r="G3564" s="2">
        <f>+TablaVentas[[#This Row],[CANTIDAD]]*TablaVentas[[#This Row],[PRECIO UNITARIO]]</f>
        <v>188.1</v>
      </c>
      <c r="H3564" s="1">
        <f t="shared" ca="1" si="55"/>
        <v>0.15770494955141148</v>
      </c>
      <c r="I3564" s="2">
        <f ca="1">+TablaVentas[[#This Row],[VENTAL TOTAL]]-TablaVentas[[#This Row],[VENTAL TOTAL]]*TablaVentas[[#This Row],[DESCUENTO]]</f>
        <v>158.43569898937949</v>
      </c>
      <c r="J3564" s="2">
        <f ca="1">0.18*TablaVentas[[#This Row],[SUBTOTAL]]</f>
        <v>28.518425818088307</v>
      </c>
      <c r="K3564" s="2">
        <f ca="1">+TablaVentas[[#This Row],[SUBTOTAL]]+TablaVentas[[#This Row],[IGV]]</f>
        <v>186.95412480746779</v>
      </c>
    </row>
    <row r="3565" spans="1:11" x14ac:dyDescent="0.25">
      <c r="A3565" t="s">
        <v>3574</v>
      </c>
      <c r="B3565" s="6">
        <v>45383</v>
      </c>
      <c r="C3565" t="s">
        <v>10015</v>
      </c>
      <c r="D3565" t="s">
        <v>10019</v>
      </c>
      <c r="E3565">
        <v>19</v>
      </c>
      <c r="F3565">
        <f>+_xlfn.XLOOKUP(TablaVentas[[#This Row],[PRODUCTO FINANCIERO]],TablaPrecios[PRODUCTO FINANCIERO],TablaPrecios[PRECIO UNIT],0)</f>
        <v>9.9</v>
      </c>
      <c r="G3565" s="2">
        <f>+TablaVentas[[#This Row],[CANTIDAD]]*TablaVentas[[#This Row],[PRECIO UNITARIO]]</f>
        <v>188.1</v>
      </c>
      <c r="H3565" s="1">
        <f t="shared" ca="1" si="55"/>
        <v>0.18062741868615487</v>
      </c>
      <c r="I3565" s="2">
        <f ca="1">+TablaVentas[[#This Row],[VENTAL TOTAL]]-TablaVentas[[#This Row],[VENTAL TOTAL]]*TablaVentas[[#This Row],[DESCUENTO]]</f>
        <v>154.12398254513425</v>
      </c>
      <c r="J3565" s="2">
        <f ca="1">0.18*TablaVentas[[#This Row],[SUBTOTAL]]</f>
        <v>27.742316858124166</v>
      </c>
      <c r="K3565" s="2">
        <f ca="1">+TablaVentas[[#This Row],[SUBTOTAL]]+TablaVentas[[#This Row],[IGV]]</f>
        <v>181.86629940325841</v>
      </c>
    </row>
    <row r="3566" spans="1:11" x14ac:dyDescent="0.25">
      <c r="A3566" t="s">
        <v>3575</v>
      </c>
      <c r="B3566" s="6">
        <v>45304</v>
      </c>
      <c r="C3566" t="s">
        <v>10015</v>
      </c>
      <c r="D3566" t="s">
        <v>10022</v>
      </c>
      <c r="E3566">
        <v>12</v>
      </c>
      <c r="F3566">
        <f>+_xlfn.XLOOKUP(TablaVentas[[#This Row],[PRODUCTO FINANCIERO]],TablaPrecios[PRODUCTO FINANCIERO],TablaPrecios[PRECIO UNIT],0)</f>
        <v>20.9</v>
      </c>
      <c r="G3566" s="2">
        <f>+TablaVentas[[#This Row],[CANTIDAD]]*TablaVentas[[#This Row],[PRECIO UNITARIO]]</f>
        <v>250.79999999999998</v>
      </c>
      <c r="H3566" s="1">
        <f t="shared" ca="1" si="55"/>
        <v>0.17394489532991458</v>
      </c>
      <c r="I3566" s="2">
        <f ca="1">+TablaVentas[[#This Row],[VENTAL TOTAL]]-TablaVentas[[#This Row],[VENTAL TOTAL]]*TablaVentas[[#This Row],[DESCUENTO]]</f>
        <v>207.17462025125741</v>
      </c>
      <c r="J3566" s="2">
        <f ca="1">0.18*TablaVentas[[#This Row],[SUBTOTAL]]</f>
        <v>37.291431645226332</v>
      </c>
      <c r="K3566" s="2">
        <f ca="1">+TablaVentas[[#This Row],[SUBTOTAL]]+TablaVentas[[#This Row],[IGV]]</f>
        <v>244.46605189648375</v>
      </c>
    </row>
    <row r="3567" spans="1:11" x14ac:dyDescent="0.25">
      <c r="A3567" t="s">
        <v>3576</v>
      </c>
      <c r="B3567" s="6">
        <v>45380</v>
      </c>
      <c r="C3567" t="s">
        <v>10015</v>
      </c>
      <c r="D3567" t="s">
        <v>10019</v>
      </c>
      <c r="E3567">
        <v>12</v>
      </c>
      <c r="F3567">
        <f>+_xlfn.XLOOKUP(TablaVentas[[#This Row],[PRODUCTO FINANCIERO]],TablaPrecios[PRODUCTO FINANCIERO],TablaPrecios[PRECIO UNIT],0)</f>
        <v>9.9</v>
      </c>
      <c r="G3567" s="2">
        <f>+TablaVentas[[#This Row],[CANTIDAD]]*TablaVentas[[#This Row],[PRECIO UNITARIO]]</f>
        <v>118.80000000000001</v>
      </c>
      <c r="H3567" s="1">
        <f t="shared" ca="1" si="55"/>
        <v>0.17317911238250727</v>
      </c>
      <c r="I3567" s="2">
        <f ca="1">+TablaVentas[[#This Row],[VENTAL TOTAL]]-TablaVentas[[#This Row],[VENTAL TOTAL]]*TablaVentas[[#This Row],[DESCUENTO]]</f>
        <v>98.226321448958146</v>
      </c>
      <c r="J3567" s="2">
        <f ca="1">0.18*TablaVentas[[#This Row],[SUBTOTAL]]</f>
        <v>17.680737860812467</v>
      </c>
      <c r="K3567" s="2">
        <f ca="1">+TablaVentas[[#This Row],[SUBTOTAL]]+TablaVentas[[#This Row],[IGV]]</f>
        <v>115.90705930977062</v>
      </c>
    </row>
    <row r="3568" spans="1:11" x14ac:dyDescent="0.25">
      <c r="A3568" t="s">
        <v>3577</v>
      </c>
      <c r="B3568" s="6">
        <v>45611</v>
      </c>
      <c r="C3568" t="s">
        <v>10013</v>
      </c>
      <c r="D3568" t="s">
        <v>10017</v>
      </c>
      <c r="E3568">
        <v>14</v>
      </c>
      <c r="F3568">
        <f>+_xlfn.XLOOKUP(TablaVentas[[#This Row],[PRODUCTO FINANCIERO]],TablaPrecios[PRODUCTO FINANCIERO],TablaPrecios[PRECIO UNIT],0)</f>
        <v>9.9</v>
      </c>
      <c r="G3568" s="2">
        <f>+TablaVentas[[#This Row],[CANTIDAD]]*TablaVentas[[#This Row],[PRECIO UNITARIO]]</f>
        <v>138.6</v>
      </c>
      <c r="H3568" s="1">
        <f t="shared" ca="1" si="55"/>
        <v>0.15732774726824147</v>
      </c>
      <c r="I3568" s="2">
        <f ca="1">+TablaVentas[[#This Row],[VENTAL TOTAL]]-TablaVentas[[#This Row],[VENTAL TOTAL]]*TablaVentas[[#This Row],[DESCUENTO]]</f>
        <v>116.79437422862173</v>
      </c>
      <c r="J3568" s="2">
        <f ca="1">0.18*TablaVentas[[#This Row],[SUBTOTAL]]</f>
        <v>21.022987361151912</v>
      </c>
      <c r="K3568" s="2">
        <f ca="1">+TablaVentas[[#This Row],[SUBTOTAL]]+TablaVentas[[#This Row],[IGV]]</f>
        <v>137.81736158977364</v>
      </c>
    </row>
    <row r="3569" spans="1:11" x14ac:dyDescent="0.25">
      <c r="A3569" t="s">
        <v>3578</v>
      </c>
      <c r="B3569" s="6">
        <v>46326</v>
      </c>
      <c r="C3569" t="s">
        <v>10012</v>
      </c>
      <c r="D3569" t="s">
        <v>10017</v>
      </c>
      <c r="E3569">
        <v>13</v>
      </c>
      <c r="F3569">
        <f>+_xlfn.XLOOKUP(TablaVentas[[#This Row],[PRODUCTO FINANCIERO]],TablaPrecios[PRODUCTO FINANCIERO],TablaPrecios[PRECIO UNIT],0)</f>
        <v>9.9</v>
      </c>
      <c r="G3569" s="2">
        <f>+TablaVentas[[#This Row],[CANTIDAD]]*TablaVentas[[#This Row],[PRECIO UNITARIO]]</f>
        <v>128.70000000000002</v>
      </c>
      <c r="H3569" s="1">
        <f t="shared" ca="1" si="55"/>
        <v>0.14588737571169982</v>
      </c>
      <c r="I3569" s="2">
        <f ca="1">+TablaVentas[[#This Row],[VENTAL TOTAL]]-TablaVentas[[#This Row],[VENTAL TOTAL]]*TablaVentas[[#This Row],[DESCUENTO]]</f>
        <v>109.92429474590425</v>
      </c>
      <c r="J3569" s="2">
        <f ca="1">0.18*TablaVentas[[#This Row],[SUBTOTAL]]</f>
        <v>19.786373054262764</v>
      </c>
      <c r="K3569" s="2">
        <f ca="1">+TablaVentas[[#This Row],[SUBTOTAL]]+TablaVentas[[#This Row],[IGV]]</f>
        <v>129.71066780016702</v>
      </c>
    </row>
    <row r="3570" spans="1:11" x14ac:dyDescent="0.25">
      <c r="A3570" t="s">
        <v>3579</v>
      </c>
      <c r="B3570" s="6">
        <v>46288</v>
      </c>
      <c r="C3570" t="s">
        <v>10013</v>
      </c>
      <c r="D3570" t="s">
        <v>10018</v>
      </c>
      <c r="E3570">
        <v>8</v>
      </c>
      <c r="F3570">
        <f>+_xlfn.XLOOKUP(TablaVentas[[#This Row],[PRODUCTO FINANCIERO]],TablaPrecios[PRODUCTO FINANCIERO],TablaPrecios[PRECIO UNIT],0)</f>
        <v>14.9</v>
      </c>
      <c r="G3570" s="2">
        <f>+TablaVentas[[#This Row],[CANTIDAD]]*TablaVentas[[#This Row],[PRECIO UNITARIO]]</f>
        <v>119.2</v>
      </c>
      <c r="H3570" s="1">
        <f t="shared" ca="1" si="55"/>
        <v>0.1319658613742519</v>
      </c>
      <c r="I3570" s="2">
        <f ca="1">+TablaVentas[[#This Row],[VENTAL TOTAL]]-TablaVentas[[#This Row],[VENTAL TOTAL]]*TablaVentas[[#This Row],[DESCUENTO]]</f>
        <v>103.46966932418917</v>
      </c>
      <c r="J3570" s="2">
        <f ca="1">0.18*TablaVentas[[#This Row],[SUBTOTAL]]</f>
        <v>18.624540478354049</v>
      </c>
      <c r="K3570" s="2">
        <f ca="1">+TablaVentas[[#This Row],[SUBTOTAL]]+TablaVentas[[#This Row],[IGV]]</f>
        <v>122.09420980254322</v>
      </c>
    </row>
    <row r="3571" spans="1:11" x14ac:dyDescent="0.25">
      <c r="A3571" t="s">
        <v>3580</v>
      </c>
      <c r="B3571" s="6">
        <v>46174</v>
      </c>
      <c r="C3571" t="s">
        <v>10015</v>
      </c>
      <c r="D3571" t="s">
        <v>10018</v>
      </c>
      <c r="E3571">
        <v>18</v>
      </c>
      <c r="F3571">
        <f>+_xlfn.XLOOKUP(TablaVentas[[#This Row],[PRODUCTO FINANCIERO]],TablaPrecios[PRODUCTO FINANCIERO],TablaPrecios[PRECIO UNIT],0)</f>
        <v>14.9</v>
      </c>
      <c r="G3571" s="2">
        <f>+TablaVentas[[#This Row],[CANTIDAD]]*TablaVentas[[#This Row],[PRECIO UNITARIO]]</f>
        <v>268.2</v>
      </c>
      <c r="H3571" s="1">
        <f t="shared" ca="1" si="55"/>
        <v>0.13760171169524554</v>
      </c>
      <c r="I3571" s="2">
        <f ca="1">+TablaVentas[[#This Row],[VENTAL TOTAL]]-TablaVentas[[#This Row],[VENTAL TOTAL]]*TablaVentas[[#This Row],[DESCUENTO]]</f>
        <v>231.29522092333514</v>
      </c>
      <c r="J3571" s="2">
        <f ca="1">0.18*TablaVentas[[#This Row],[SUBTOTAL]]</f>
        <v>41.633139766200323</v>
      </c>
      <c r="K3571" s="2">
        <f ca="1">+TablaVentas[[#This Row],[SUBTOTAL]]+TablaVentas[[#This Row],[IGV]]</f>
        <v>272.92836068953545</v>
      </c>
    </row>
    <row r="3572" spans="1:11" x14ac:dyDescent="0.25">
      <c r="A3572" t="s">
        <v>3581</v>
      </c>
      <c r="B3572" s="6">
        <v>45508</v>
      </c>
      <c r="C3572" t="s">
        <v>10012</v>
      </c>
      <c r="D3572" t="s">
        <v>10020</v>
      </c>
      <c r="E3572">
        <v>15</v>
      </c>
      <c r="F3572">
        <f>+_xlfn.XLOOKUP(TablaVentas[[#This Row],[PRODUCTO FINANCIERO]],TablaPrecios[PRODUCTO FINANCIERO],TablaPrecios[PRECIO UNIT],0)</f>
        <v>14.9</v>
      </c>
      <c r="G3572" s="2">
        <f>+TablaVentas[[#This Row],[CANTIDAD]]*TablaVentas[[#This Row],[PRECIO UNITARIO]]</f>
        <v>223.5</v>
      </c>
      <c r="H3572" s="1">
        <f t="shared" ca="1" si="55"/>
        <v>0.12324270888696437</v>
      </c>
      <c r="I3572" s="2">
        <f ca="1">+TablaVentas[[#This Row],[VENTAL TOTAL]]-TablaVentas[[#This Row],[VENTAL TOTAL]]*TablaVentas[[#This Row],[DESCUENTO]]</f>
        <v>195.95525456376348</v>
      </c>
      <c r="J3572" s="2">
        <f ca="1">0.18*TablaVentas[[#This Row],[SUBTOTAL]]</f>
        <v>35.271945821477424</v>
      </c>
      <c r="K3572" s="2">
        <f ca="1">+TablaVentas[[#This Row],[SUBTOTAL]]+TablaVentas[[#This Row],[IGV]]</f>
        <v>231.22720038524091</v>
      </c>
    </row>
    <row r="3573" spans="1:11" x14ac:dyDescent="0.25">
      <c r="A3573" t="s">
        <v>3582</v>
      </c>
      <c r="B3573" s="6">
        <v>45592</v>
      </c>
      <c r="C3573" t="s">
        <v>10012</v>
      </c>
      <c r="D3573" t="s">
        <v>10018</v>
      </c>
      <c r="E3573">
        <v>8</v>
      </c>
      <c r="F3573">
        <f>+_xlfn.XLOOKUP(TablaVentas[[#This Row],[PRODUCTO FINANCIERO]],TablaPrecios[PRODUCTO FINANCIERO],TablaPrecios[PRECIO UNIT],0)</f>
        <v>14.9</v>
      </c>
      <c r="G3573" s="2">
        <f>+TablaVentas[[#This Row],[CANTIDAD]]*TablaVentas[[#This Row],[PRECIO UNITARIO]]</f>
        <v>119.2</v>
      </c>
      <c r="H3573" s="1">
        <f t="shared" ca="1" si="55"/>
        <v>0.10914867194972287</v>
      </c>
      <c r="I3573" s="2">
        <f ca="1">+TablaVentas[[#This Row],[VENTAL TOTAL]]-TablaVentas[[#This Row],[VENTAL TOTAL]]*TablaVentas[[#This Row],[DESCUENTO]]</f>
        <v>106.18947830359303</v>
      </c>
      <c r="J3573" s="2">
        <f ca="1">0.18*TablaVentas[[#This Row],[SUBTOTAL]]</f>
        <v>19.114106094646747</v>
      </c>
      <c r="K3573" s="2">
        <f ca="1">+TablaVentas[[#This Row],[SUBTOTAL]]+TablaVentas[[#This Row],[IGV]]</f>
        <v>125.30358439823978</v>
      </c>
    </row>
    <row r="3574" spans="1:11" x14ac:dyDescent="0.25">
      <c r="A3574" t="s">
        <v>3583</v>
      </c>
      <c r="B3574" s="6">
        <v>45599</v>
      </c>
      <c r="C3574" t="s">
        <v>10012</v>
      </c>
      <c r="D3574" t="s">
        <v>10017</v>
      </c>
      <c r="E3574">
        <v>19</v>
      </c>
      <c r="F3574">
        <f>+_xlfn.XLOOKUP(TablaVentas[[#This Row],[PRODUCTO FINANCIERO]],TablaPrecios[PRODUCTO FINANCIERO],TablaPrecios[PRECIO UNIT],0)</f>
        <v>9.9</v>
      </c>
      <c r="G3574" s="2">
        <f>+TablaVentas[[#This Row],[CANTIDAD]]*TablaVentas[[#This Row],[PRECIO UNITARIO]]</f>
        <v>188.1</v>
      </c>
      <c r="H3574" s="1">
        <f t="shared" ca="1" si="55"/>
        <v>0.11184656201975345</v>
      </c>
      <c r="I3574" s="2">
        <f ca="1">+TablaVentas[[#This Row],[VENTAL TOTAL]]-TablaVentas[[#This Row],[VENTAL TOTAL]]*TablaVentas[[#This Row],[DESCUENTO]]</f>
        <v>167.06166168408436</v>
      </c>
      <c r="J3574" s="2">
        <f ca="1">0.18*TablaVentas[[#This Row],[SUBTOTAL]]</f>
        <v>30.071099103135182</v>
      </c>
      <c r="K3574" s="2">
        <f ca="1">+TablaVentas[[#This Row],[SUBTOTAL]]+TablaVentas[[#This Row],[IGV]]</f>
        <v>197.13276078721952</v>
      </c>
    </row>
    <row r="3575" spans="1:11" x14ac:dyDescent="0.25">
      <c r="A3575" t="s">
        <v>3584</v>
      </c>
      <c r="B3575" s="6">
        <v>45398</v>
      </c>
      <c r="C3575" t="s">
        <v>10015</v>
      </c>
      <c r="D3575" t="s">
        <v>10019</v>
      </c>
      <c r="E3575">
        <v>16</v>
      </c>
      <c r="F3575">
        <f>+_xlfn.XLOOKUP(TablaVentas[[#This Row],[PRODUCTO FINANCIERO]],TablaPrecios[PRODUCTO FINANCIERO],TablaPrecios[PRECIO UNIT],0)</f>
        <v>9.9</v>
      </c>
      <c r="G3575" s="2">
        <f>+TablaVentas[[#This Row],[CANTIDAD]]*TablaVentas[[#This Row],[PRECIO UNITARIO]]</f>
        <v>158.4</v>
      </c>
      <c r="H3575" s="1">
        <f t="shared" ca="1" si="55"/>
        <v>0.19312780078694106</v>
      </c>
      <c r="I3575" s="2">
        <f ca="1">+TablaVentas[[#This Row],[VENTAL TOTAL]]-TablaVentas[[#This Row],[VENTAL TOTAL]]*TablaVentas[[#This Row],[DESCUENTO]]</f>
        <v>127.80855635534854</v>
      </c>
      <c r="J3575" s="2">
        <f ca="1">0.18*TablaVentas[[#This Row],[SUBTOTAL]]</f>
        <v>23.005540143962737</v>
      </c>
      <c r="K3575" s="2">
        <f ca="1">+TablaVentas[[#This Row],[SUBTOTAL]]+TablaVentas[[#This Row],[IGV]]</f>
        <v>150.81409649931129</v>
      </c>
    </row>
    <row r="3576" spans="1:11" x14ac:dyDescent="0.25">
      <c r="A3576" t="s">
        <v>3585</v>
      </c>
      <c r="B3576" s="6">
        <v>45978</v>
      </c>
      <c r="C3576" t="s">
        <v>10014</v>
      </c>
      <c r="D3576" t="s">
        <v>10017</v>
      </c>
      <c r="E3576">
        <v>9</v>
      </c>
      <c r="F3576">
        <f>+_xlfn.XLOOKUP(TablaVentas[[#This Row],[PRODUCTO FINANCIERO]],TablaPrecios[PRODUCTO FINANCIERO],TablaPrecios[PRECIO UNIT],0)</f>
        <v>9.9</v>
      </c>
      <c r="G3576" s="2">
        <f>+TablaVentas[[#This Row],[CANTIDAD]]*TablaVentas[[#This Row],[PRECIO UNITARIO]]</f>
        <v>89.100000000000009</v>
      </c>
      <c r="H3576" s="1">
        <f t="shared" ca="1" si="55"/>
        <v>0.15054051207929886</v>
      </c>
      <c r="I3576" s="2">
        <f ca="1">+TablaVentas[[#This Row],[VENTAL TOTAL]]-TablaVentas[[#This Row],[VENTAL TOTAL]]*TablaVentas[[#This Row],[DESCUENTO]]</f>
        <v>75.686840373734483</v>
      </c>
      <c r="J3576" s="2">
        <f ca="1">0.18*TablaVentas[[#This Row],[SUBTOTAL]]</f>
        <v>13.623631267272206</v>
      </c>
      <c r="K3576" s="2">
        <f ca="1">+TablaVentas[[#This Row],[SUBTOTAL]]+TablaVentas[[#This Row],[IGV]]</f>
        <v>89.310471641006686</v>
      </c>
    </row>
    <row r="3577" spans="1:11" x14ac:dyDescent="0.25">
      <c r="A3577" t="s">
        <v>3586</v>
      </c>
      <c r="B3577" s="6">
        <v>45687</v>
      </c>
      <c r="C3577" t="s">
        <v>10014</v>
      </c>
      <c r="D3577" t="s">
        <v>10020</v>
      </c>
      <c r="E3577">
        <v>19</v>
      </c>
      <c r="F3577">
        <f>+_xlfn.XLOOKUP(TablaVentas[[#This Row],[PRODUCTO FINANCIERO]],TablaPrecios[PRODUCTO FINANCIERO],TablaPrecios[PRECIO UNIT],0)</f>
        <v>14.9</v>
      </c>
      <c r="G3577" s="2">
        <f>+TablaVentas[[#This Row],[CANTIDAD]]*TablaVentas[[#This Row],[PRECIO UNITARIO]]</f>
        <v>283.10000000000002</v>
      </c>
      <c r="H3577" s="1">
        <f t="shared" ca="1" si="55"/>
        <v>0.1191285932738519</v>
      </c>
      <c r="I3577" s="2">
        <f ca="1">+TablaVentas[[#This Row],[VENTAL TOTAL]]-TablaVentas[[#This Row],[VENTAL TOTAL]]*TablaVentas[[#This Row],[DESCUENTO]]</f>
        <v>249.37469524417253</v>
      </c>
      <c r="J3577" s="2">
        <f ca="1">0.18*TablaVentas[[#This Row],[SUBTOTAL]]</f>
        <v>44.887445143951055</v>
      </c>
      <c r="K3577" s="2">
        <f ca="1">+TablaVentas[[#This Row],[SUBTOTAL]]+TablaVentas[[#This Row],[IGV]]</f>
        <v>294.26214038812361</v>
      </c>
    </row>
    <row r="3578" spans="1:11" x14ac:dyDescent="0.25">
      <c r="A3578" t="s">
        <v>3587</v>
      </c>
      <c r="B3578" s="6">
        <v>46140</v>
      </c>
      <c r="C3578" t="s">
        <v>10012</v>
      </c>
      <c r="D3578" t="s">
        <v>10022</v>
      </c>
      <c r="E3578">
        <v>15</v>
      </c>
      <c r="F3578">
        <f>+_xlfn.XLOOKUP(TablaVentas[[#This Row],[PRODUCTO FINANCIERO]],TablaPrecios[PRODUCTO FINANCIERO],TablaPrecios[PRECIO UNIT],0)</f>
        <v>20.9</v>
      </c>
      <c r="G3578" s="2">
        <f>+TablaVentas[[#This Row],[CANTIDAD]]*TablaVentas[[#This Row],[PRECIO UNITARIO]]</f>
        <v>313.5</v>
      </c>
      <c r="H3578" s="1">
        <f t="shared" ca="1" si="55"/>
        <v>0.18633209622573377</v>
      </c>
      <c r="I3578" s="2">
        <f ca="1">+TablaVentas[[#This Row],[VENTAL TOTAL]]-TablaVentas[[#This Row],[VENTAL TOTAL]]*TablaVentas[[#This Row],[DESCUENTO]]</f>
        <v>255.08488783323247</v>
      </c>
      <c r="J3578" s="2">
        <f ca="1">0.18*TablaVentas[[#This Row],[SUBTOTAL]]</f>
        <v>45.91527980998184</v>
      </c>
      <c r="K3578" s="2">
        <f ca="1">+TablaVentas[[#This Row],[SUBTOTAL]]+TablaVentas[[#This Row],[IGV]]</f>
        <v>301.0001676432143</v>
      </c>
    </row>
    <row r="3579" spans="1:11" x14ac:dyDescent="0.25">
      <c r="A3579" t="s">
        <v>3588</v>
      </c>
      <c r="B3579" s="6">
        <v>45514</v>
      </c>
      <c r="C3579" t="s">
        <v>10011</v>
      </c>
      <c r="D3579" t="s">
        <v>10020</v>
      </c>
      <c r="E3579">
        <v>9</v>
      </c>
      <c r="F3579">
        <f>+_xlfn.XLOOKUP(TablaVentas[[#This Row],[PRODUCTO FINANCIERO]],TablaPrecios[PRODUCTO FINANCIERO],TablaPrecios[PRECIO UNIT],0)</f>
        <v>14.9</v>
      </c>
      <c r="G3579" s="2">
        <f>+TablaVentas[[#This Row],[CANTIDAD]]*TablaVentas[[#This Row],[PRECIO UNITARIO]]</f>
        <v>134.1</v>
      </c>
      <c r="H3579" s="1">
        <f t="shared" ca="1" si="55"/>
        <v>0.16935954469841719</v>
      </c>
      <c r="I3579" s="2">
        <f ca="1">+TablaVentas[[#This Row],[VENTAL TOTAL]]-TablaVentas[[#This Row],[VENTAL TOTAL]]*TablaVentas[[#This Row],[DESCUENTO]]</f>
        <v>111.38888505594225</v>
      </c>
      <c r="J3579" s="2">
        <f ca="1">0.18*TablaVentas[[#This Row],[SUBTOTAL]]</f>
        <v>20.049999310069605</v>
      </c>
      <c r="K3579" s="2">
        <f ca="1">+TablaVentas[[#This Row],[SUBTOTAL]]+TablaVentas[[#This Row],[IGV]]</f>
        <v>131.43888436601185</v>
      </c>
    </row>
    <row r="3580" spans="1:11" x14ac:dyDescent="0.25">
      <c r="A3580" t="s">
        <v>3589</v>
      </c>
      <c r="B3580" s="6">
        <v>46159</v>
      </c>
      <c r="C3580" t="s">
        <v>10016</v>
      </c>
      <c r="D3580" t="s">
        <v>10020</v>
      </c>
      <c r="E3580">
        <v>19</v>
      </c>
      <c r="F3580">
        <f>+_xlfn.XLOOKUP(TablaVentas[[#This Row],[PRODUCTO FINANCIERO]],TablaPrecios[PRODUCTO FINANCIERO],TablaPrecios[PRECIO UNIT],0)</f>
        <v>14.9</v>
      </c>
      <c r="G3580" s="2">
        <f>+TablaVentas[[#This Row],[CANTIDAD]]*TablaVentas[[#This Row],[PRECIO UNITARIO]]</f>
        <v>283.10000000000002</v>
      </c>
      <c r="H3580" s="1">
        <f t="shared" ca="1" si="55"/>
        <v>0.14802631288637758</v>
      </c>
      <c r="I3580" s="2">
        <f ca="1">+TablaVentas[[#This Row],[VENTAL TOTAL]]-TablaVentas[[#This Row],[VENTAL TOTAL]]*TablaVentas[[#This Row],[DESCUENTO]]</f>
        <v>241.19375082186653</v>
      </c>
      <c r="J3580" s="2">
        <f ca="1">0.18*TablaVentas[[#This Row],[SUBTOTAL]]</f>
        <v>43.414875147935973</v>
      </c>
      <c r="K3580" s="2">
        <f ca="1">+TablaVentas[[#This Row],[SUBTOTAL]]+TablaVentas[[#This Row],[IGV]]</f>
        <v>284.60862596980252</v>
      </c>
    </row>
    <row r="3581" spans="1:11" x14ac:dyDescent="0.25">
      <c r="A3581" t="s">
        <v>3590</v>
      </c>
      <c r="B3581" s="6">
        <v>46270</v>
      </c>
      <c r="C3581" t="s">
        <v>10015</v>
      </c>
      <c r="D3581" t="s">
        <v>10022</v>
      </c>
      <c r="E3581">
        <v>15</v>
      </c>
      <c r="F3581">
        <f>+_xlfn.XLOOKUP(TablaVentas[[#This Row],[PRODUCTO FINANCIERO]],TablaPrecios[PRODUCTO FINANCIERO],TablaPrecios[PRECIO UNIT],0)</f>
        <v>20.9</v>
      </c>
      <c r="G3581" s="2">
        <f>+TablaVentas[[#This Row],[CANTIDAD]]*TablaVentas[[#This Row],[PRECIO UNITARIO]]</f>
        <v>313.5</v>
      </c>
      <c r="H3581" s="1">
        <f t="shared" ca="1" si="55"/>
        <v>0.15919054485124592</v>
      </c>
      <c r="I3581" s="2">
        <f ca="1">+TablaVentas[[#This Row],[VENTAL TOTAL]]-TablaVentas[[#This Row],[VENTAL TOTAL]]*TablaVentas[[#This Row],[DESCUENTO]]</f>
        <v>263.59376418913439</v>
      </c>
      <c r="J3581" s="2">
        <f ca="1">0.18*TablaVentas[[#This Row],[SUBTOTAL]]</f>
        <v>47.446877554044185</v>
      </c>
      <c r="K3581" s="2">
        <f ca="1">+TablaVentas[[#This Row],[SUBTOTAL]]+TablaVentas[[#This Row],[IGV]]</f>
        <v>311.04064174317858</v>
      </c>
    </row>
    <row r="3582" spans="1:11" x14ac:dyDescent="0.25">
      <c r="A3582" t="s">
        <v>3591</v>
      </c>
      <c r="B3582" s="6">
        <v>46206</v>
      </c>
      <c r="C3582" t="s">
        <v>10011</v>
      </c>
      <c r="D3582" t="s">
        <v>10018</v>
      </c>
      <c r="E3582">
        <v>16</v>
      </c>
      <c r="F3582">
        <f>+_xlfn.XLOOKUP(TablaVentas[[#This Row],[PRODUCTO FINANCIERO]],TablaPrecios[PRODUCTO FINANCIERO],TablaPrecios[PRECIO UNIT],0)</f>
        <v>14.9</v>
      </c>
      <c r="G3582" s="2">
        <f>+TablaVentas[[#This Row],[CANTIDAD]]*TablaVentas[[#This Row],[PRECIO UNITARIO]]</f>
        <v>238.4</v>
      </c>
      <c r="H3582" s="1">
        <f t="shared" ca="1" si="55"/>
        <v>0.19251190912092769</v>
      </c>
      <c r="I3582" s="2">
        <f ca="1">+TablaVentas[[#This Row],[VENTAL TOTAL]]-TablaVentas[[#This Row],[VENTAL TOTAL]]*TablaVentas[[#This Row],[DESCUENTO]]</f>
        <v>192.50516086557084</v>
      </c>
      <c r="J3582" s="2">
        <f ca="1">0.18*TablaVentas[[#This Row],[SUBTOTAL]]</f>
        <v>34.650928955802748</v>
      </c>
      <c r="K3582" s="2">
        <f ca="1">+TablaVentas[[#This Row],[SUBTOTAL]]+TablaVentas[[#This Row],[IGV]]</f>
        <v>227.1560898213736</v>
      </c>
    </row>
    <row r="3583" spans="1:11" x14ac:dyDescent="0.25">
      <c r="A3583" t="s">
        <v>3592</v>
      </c>
      <c r="B3583" s="6">
        <v>46336</v>
      </c>
      <c r="C3583" t="s">
        <v>10013</v>
      </c>
      <c r="D3583" t="s">
        <v>10019</v>
      </c>
      <c r="E3583">
        <v>11</v>
      </c>
      <c r="F3583">
        <f>+_xlfn.XLOOKUP(TablaVentas[[#This Row],[PRODUCTO FINANCIERO]],TablaPrecios[PRODUCTO FINANCIERO],TablaPrecios[PRECIO UNIT],0)</f>
        <v>9.9</v>
      </c>
      <c r="G3583" s="2">
        <f>+TablaVentas[[#This Row],[CANTIDAD]]*TablaVentas[[#This Row],[PRECIO UNITARIO]]</f>
        <v>108.9</v>
      </c>
      <c r="H3583" s="1">
        <f t="shared" ca="1" si="55"/>
        <v>0.11997813772596022</v>
      </c>
      <c r="I3583" s="2">
        <f ca="1">+TablaVentas[[#This Row],[VENTAL TOTAL]]-TablaVentas[[#This Row],[VENTAL TOTAL]]*TablaVentas[[#This Row],[DESCUENTO]]</f>
        <v>95.834380801642936</v>
      </c>
      <c r="J3583" s="2">
        <f ca="1">0.18*TablaVentas[[#This Row],[SUBTOTAL]]</f>
        <v>17.250188544295728</v>
      </c>
      <c r="K3583" s="2">
        <f ca="1">+TablaVentas[[#This Row],[SUBTOTAL]]+TablaVentas[[#This Row],[IGV]]</f>
        <v>113.08456934593866</v>
      </c>
    </row>
    <row r="3584" spans="1:11" x14ac:dyDescent="0.25">
      <c r="A3584" t="s">
        <v>3593</v>
      </c>
      <c r="B3584" s="6">
        <v>46080</v>
      </c>
      <c r="C3584" t="s">
        <v>10016</v>
      </c>
      <c r="D3584" t="s">
        <v>10020</v>
      </c>
      <c r="E3584">
        <v>6</v>
      </c>
      <c r="F3584">
        <f>+_xlfn.XLOOKUP(TablaVentas[[#This Row],[PRODUCTO FINANCIERO]],TablaPrecios[PRODUCTO FINANCIERO],TablaPrecios[PRECIO UNIT],0)</f>
        <v>14.9</v>
      </c>
      <c r="G3584" s="2">
        <f>+TablaVentas[[#This Row],[CANTIDAD]]*TablaVentas[[#This Row],[PRECIO UNITARIO]]</f>
        <v>89.4</v>
      </c>
      <c r="H3584" s="1">
        <f t="shared" ca="1" si="55"/>
        <v>0.16917888327959119</v>
      </c>
      <c r="I3584" s="2">
        <f ca="1">+TablaVentas[[#This Row],[VENTAL TOTAL]]-TablaVentas[[#This Row],[VENTAL TOTAL]]*TablaVentas[[#This Row],[DESCUENTO]]</f>
        <v>74.275407834804554</v>
      </c>
      <c r="J3584" s="2">
        <f ca="1">0.18*TablaVentas[[#This Row],[SUBTOTAL]]</f>
        <v>13.369573410264818</v>
      </c>
      <c r="K3584" s="2">
        <f ca="1">+TablaVentas[[#This Row],[SUBTOTAL]]+TablaVentas[[#This Row],[IGV]]</f>
        <v>87.644981245069374</v>
      </c>
    </row>
    <row r="3585" spans="1:11" x14ac:dyDescent="0.25">
      <c r="A3585" t="s">
        <v>3594</v>
      </c>
      <c r="B3585" s="6">
        <v>46096</v>
      </c>
      <c r="C3585" t="s">
        <v>10012</v>
      </c>
      <c r="D3585" t="s">
        <v>10019</v>
      </c>
      <c r="E3585">
        <v>11</v>
      </c>
      <c r="F3585">
        <f>+_xlfn.XLOOKUP(TablaVentas[[#This Row],[PRODUCTO FINANCIERO]],TablaPrecios[PRODUCTO FINANCIERO],TablaPrecios[PRECIO UNIT],0)</f>
        <v>9.9</v>
      </c>
      <c r="G3585" s="2">
        <f>+TablaVentas[[#This Row],[CANTIDAD]]*TablaVentas[[#This Row],[PRECIO UNITARIO]]</f>
        <v>108.9</v>
      </c>
      <c r="H3585" s="1">
        <f t="shared" ca="1" si="55"/>
        <v>0.1868756888595372</v>
      </c>
      <c r="I3585" s="2">
        <f ca="1">+TablaVentas[[#This Row],[VENTAL TOTAL]]-TablaVentas[[#This Row],[VENTAL TOTAL]]*TablaVentas[[#This Row],[DESCUENTO]]</f>
        <v>88.549237483196407</v>
      </c>
      <c r="J3585" s="2">
        <f ca="1">0.18*TablaVentas[[#This Row],[SUBTOTAL]]</f>
        <v>15.938862746975353</v>
      </c>
      <c r="K3585" s="2">
        <f ca="1">+TablaVentas[[#This Row],[SUBTOTAL]]+TablaVentas[[#This Row],[IGV]]</f>
        <v>104.48810023017177</v>
      </c>
    </row>
    <row r="3586" spans="1:11" x14ac:dyDescent="0.25">
      <c r="A3586" t="s">
        <v>3595</v>
      </c>
      <c r="B3586" s="6">
        <v>45359</v>
      </c>
      <c r="C3586" t="s">
        <v>10012</v>
      </c>
      <c r="D3586" t="s">
        <v>10017</v>
      </c>
      <c r="E3586">
        <v>18</v>
      </c>
      <c r="F3586">
        <f>+_xlfn.XLOOKUP(TablaVentas[[#This Row],[PRODUCTO FINANCIERO]],TablaPrecios[PRODUCTO FINANCIERO],TablaPrecios[PRECIO UNIT],0)</f>
        <v>9.9</v>
      </c>
      <c r="G3586" s="2">
        <f>+TablaVentas[[#This Row],[CANTIDAD]]*TablaVentas[[#This Row],[PRECIO UNITARIO]]</f>
        <v>178.20000000000002</v>
      </c>
      <c r="H3586" s="1">
        <f t="shared" ref="H3586:H3649" ca="1" si="56">+RAND()*0.1+0.1</f>
        <v>0.19671059919069234</v>
      </c>
      <c r="I3586" s="2">
        <f ca="1">+TablaVentas[[#This Row],[VENTAL TOTAL]]-TablaVentas[[#This Row],[VENTAL TOTAL]]*TablaVentas[[#This Row],[DESCUENTO]]</f>
        <v>143.14617122421865</v>
      </c>
      <c r="J3586" s="2">
        <f ca="1">0.18*TablaVentas[[#This Row],[SUBTOTAL]]</f>
        <v>25.766310820359354</v>
      </c>
      <c r="K3586" s="2">
        <f ca="1">+TablaVentas[[#This Row],[SUBTOTAL]]+TablaVentas[[#This Row],[IGV]]</f>
        <v>168.91248204457801</v>
      </c>
    </row>
    <row r="3587" spans="1:11" x14ac:dyDescent="0.25">
      <c r="A3587" t="s">
        <v>3596</v>
      </c>
      <c r="B3587" s="6">
        <v>45767</v>
      </c>
      <c r="C3587" t="s">
        <v>10014</v>
      </c>
      <c r="D3587" t="s">
        <v>10020</v>
      </c>
      <c r="E3587">
        <v>8</v>
      </c>
      <c r="F3587">
        <f>+_xlfn.XLOOKUP(TablaVentas[[#This Row],[PRODUCTO FINANCIERO]],TablaPrecios[PRODUCTO FINANCIERO],TablaPrecios[PRECIO UNIT],0)</f>
        <v>14.9</v>
      </c>
      <c r="G3587" s="2">
        <f>+TablaVentas[[#This Row],[CANTIDAD]]*TablaVentas[[#This Row],[PRECIO UNITARIO]]</f>
        <v>119.2</v>
      </c>
      <c r="H3587" s="1">
        <f t="shared" ca="1" si="56"/>
        <v>0.11076615264931983</v>
      </c>
      <c r="I3587" s="2">
        <f ca="1">+TablaVentas[[#This Row],[VENTAL TOTAL]]-TablaVentas[[#This Row],[VENTAL TOTAL]]*TablaVentas[[#This Row],[DESCUENTO]]</f>
        <v>105.99667460420108</v>
      </c>
      <c r="J3587" s="2">
        <f ca="1">0.18*TablaVentas[[#This Row],[SUBTOTAL]]</f>
        <v>19.079401428756192</v>
      </c>
      <c r="K3587" s="2">
        <f ca="1">+TablaVentas[[#This Row],[SUBTOTAL]]+TablaVentas[[#This Row],[IGV]]</f>
        <v>125.07607603295727</v>
      </c>
    </row>
    <row r="3588" spans="1:11" x14ac:dyDescent="0.25">
      <c r="A3588" t="s">
        <v>3597</v>
      </c>
      <c r="B3588" s="6">
        <v>45971</v>
      </c>
      <c r="C3588" t="s">
        <v>10011</v>
      </c>
      <c r="D3588" t="s">
        <v>10019</v>
      </c>
      <c r="E3588">
        <v>3</v>
      </c>
      <c r="F3588">
        <f>+_xlfn.XLOOKUP(TablaVentas[[#This Row],[PRODUCTO FINANCIERO]],TablaPrecios[PRODUCTO FINANCIERO],TablaPrecios[PRECIO UNIT],0)</f>
        <v>9.9</v>
      </c>
      <c r="G3588" s="2">
        <f>+TablaVentas[[#This Row],[CANTIDAD]]*TablaVentas[[#This Row],[PRECIO UNITARIO]]</f>
        <v>29.700000000000003</v>
      </c>
      <c r="H3588" s="1">
        <f t="shared" ca="1" si="56"/>
        <v>0.17117255699271317</v>
      </c>
      <c r="I3588" s="2">
        <f ca="1">+TablaVentas[[#This Row],[VENTAL TOTAL]]-TablaVentas[[#This Row],[VENTAL TOTAL]]*TablaVentas[[#This Row],[DESCUENTO]]</f>
        <v>24.616175057316422</v>
      </c>
      <c r="J3588" s="2">
        <f ca="1">0.18*TablaVentas[[#This Row],[SUBTOTAL]]</f>
        <v>4.4309115103169558</v>
      </c>
      <c r="K3588" s="2">
        <f ca="1">+TablaVentas[[#This Row],[SUBTOTAL]]+TablaVentas[[#This Row],[IGV]]</f>
        <v>29.047086567633379</v>
      </c>
    </row>
    <row r="3589" spans="1:11" x14ac:dyDescent="0.25">
      <c r="A3589" t="s">
        <v>3598</v>
      </c>
      <c r="B3589" s="6">
        <v>45775</v>
      </c>
      <c r="C3589" t="s">
        <v>10016</v>
      </c>
      <c r="D3589" t="s">
        <v>10018</v>
      </c>
      <c r="E3589">
        <v>13</v>
      </c>
      <c r="F3589">
        <f>+_xlfn.XLOOKUP(TablaVentas[[#This Row],[PRODUCTO FINANCIERO]],TablaPrecios[PRODUCTO FINANCIERO],TablaPrecios[PRECIO UNIT],0)</f>
        <v>14.9</v>
      </c>
      <c r="G3589" s="2">
        <f>+TablaVentas[[#This Row],[CANTIDAD]]*TablaVentas[[#This Row],[PRECIO UNITARIO]]</f>
        <v>193.70000000000002</v>
      </c>
      <c r="H3589" s="1">
        <f t="shared" ca="1" si="56"/>
        <v>0.17796503717136353</v>
      </c>
      <c r="I3589" s="2">
        <f ca="1">+TablaVentas[[#This Row],[VENTAL TOTAL]]-TablaVentas[[#This Row],[VENTAL TOTAL]]*TablaVentas[[#This Row],[DESCUENTO]]</f>
        <v>159.2281722999069</v>
      </c>
      <c r="J3589" s="2">
        <f ca="1">0.18*TablaVentas[[#This Row],[SUBTOTAL]]</f>
        <v>28.661071013983243</v>
      </c>
      <c r="K3589" s="2">
        <f ca="1">+TablaVentas[[#This Row],[SUBTOTAL]]+TablaVentas[[#This Row],[IGV]]</f>
        <v>187.88924331389015</v>
      </c>
    </row>
    <row r="3590" spans="1:11" x14ac:dyDescent="0.25">
      <c r="A3590" t="s">
        <v>3599</v>
      </c>
      <c r="B3590" s="6">
        <v>46231</v>
      </c>
      <c r="C3590" t="s">
        <v>10016</v>
      </c>
      <c r="D3590" t="s">
        <v>10017</v>
      </c>
      <c r="E3590">
        <v>7</v>
      </c>
      <c r="F3590">
        <f>+_xlfn.XLOOKUP(TablaVentas[[#This Row],[PRODUCTO FINANCIERO]],TablaPrecios[PRODUCTO FINANCIERO],TablaPrecios[PRECIO UNIT],0)</f>
        <v>9.9</v>
      </c>
      <c r="G3590" s="2">
        <f>+TablaVentas[[#This Row],[CANTIDAD]]*TablaVentas[[#This Row],[PRECIO UNITARIO]]</f>
        <v>69.3</v>
      </c>
      <c r="H3590" s="1">
        <f t="shared" ca="1" si="56"/>
        <v>0.1314932906487298</v>
      </c>
      <c r="I3590" s="2">
        <f ca="1">+TablaVentas[[#This Row],[VENTAL TOTAL]]-TablaVentas[[#This Row],[VENTAL TOTAL]]*TablaVentas[[#This Row],[DESCUENTO]]</f>
        <v>60.187514958043025</v>
      </c>
      <c r="J3590" s="2">
        <f ca="1">0.18*TablaVentas[[#This Row],[SUBTOTAL]]</f>
        <v>10.833752692447744</v>
      </c>
      <c r="K3590" s="2">
        <f ca="1">+TablaVentas[[#This Row],[SUBTOTAL]]+TablaVentas[[#This Row],[IGV]]</f>
        <v>71.021267650490771</v>
      </c>
    </row>
    <row r="3591" spans="1:11" x14ac:dyDescent="0.25">
      <c r="A3591" t="s">
        <v>3600</v>
      </c>
      <c r="B3591" s="6">
        <v>45578</v>
      </c>
      <c r="C3591" t="s">
        <v>10013</v>
      </c>
      <c r="D3591" t="s">
        <v>10018</v>
      </c>
      <c r="E3591">
        <v>17</v>
      </c>
      <c r="F3591">
        <f>+_xlfn.XLOOKUP(TablaVentas[[#This Row],[PRODUCTO FINANCIERO]],TablaPrecios[PRODUCTO FINANCIERO],TablaPrecios[PRECIO UNIT],0)</f>
        <v>14.9</v>
      </c>
      <c r="G3591" s="2">
        <f>+TablaVentas[[#This Row],[CANTIDAD]]*TablaVentas[[#This Row],[PRECIO UNITARIO]]</f>
        <v>253.3</v>
      </c>
      <c r="H3591" s="1">
        <f t="shared" ca="1" si="56"/>
        <v>0.19396930312703503</v>
      </c>
      <c r="I3591" s="2">
        <f ca="1">+TablaVentas[[#This Row],[VENTAL TOTAL]]-TablaVentas[[#This Row],[VENTAL TOTAL]]*TablaVentas[[#This Row],[DESCUENTO]]</f>
        <v>204.16757551792205</v>
      </c>
      <c r="J3591" s="2">
        <f ca="1">0.18*TablaVentas[[#This Row],[SUBTOTAL]]</f>
        <v>36.75016359322597</v>
      </c>
      <c r="K3591" s="2">
        <f ca="1">+TablaVentas[[#This Row],[SUBTOTAL]]+TablaVentas[[#This Row],[IGV]]</f>
        <v>240.91773911114802</v>
      </c>
    </row>
    <row r="3592" spans="1:11" x14ac:dyDescent="0.25">
      <c r="A3592" t="s">
        <v>3601</v>
      </c>
      <c r="B3592" s="6">
        <v>45692</v>
      </c>
      <c r="C3592" t="s">
        <v>10011</v>
      </c>
      <c r="D3592" t="s">
        <v>10019</v>
      </c>
      <c r="E3592">
        <v>7</v>
      </c>
      <c r="F3592">
        <f>+_xlfn.XLOOKUP(TablaVentas[[#This Row],[PRODUCTO FINANCIERO]],TablaPrecios[PRODUCTO FINANCIERO],TablaPrecios[PRECIO UNIT],0)</f>
        <v>9.9</v>
      </c>
      <c r="G3592" s="2">
        <f>+TablaVentas[[#This Row],[CANTIDAD]]*TablaVentas[[#This Row],[PRECIO UNITARIO]]</f>
        <v>69.3</v>
      </c>
      <c r="H3592" s="1">
        <f t="shared" ca="1" si="56"/>
        <v>0.1701071655099895</v>
      </c>
      <c r="I3592" s="2">
        <f ca="1">+TablaVentas[[#This Row],[VENTAL TOTAL]]-TablaVentas[[#This Row],[VENTAL TOTAL]]*TablaVentas[[#This Row],[DESCUENTO]]</f>
        <v>57.511573430157725</v>
      </c>
      <c r="J3592" s="2">
        <f ca="1">0.18*TablaVentas[[#This Row],[SUBTOTAL]]</f>
        <v>10.35208321742839</v>
      </c>
      <c r="K3592" s="2">
        <f ca="1">+TablaVentas[[#This Row],[SUBTOTAL]]+TablaVentas[[#This Row],[IGV]]</f>
        <v>67.863656647586112</v>
      </c>
    </row>
    <row r="3593" spans="1:11" x14ac:dyDescent="0.25">
      <c r="A3593" t="s">
        <v>3602</v>
      </c>
      <c r="B3593" s="6">
        <v>45487</v>
      </c>
      <c r="C3593" t="s">
        <v>10012</v>
      </c>
      <c r="D3593" t="s">
        <v>10020</v>
      </c>
      <c r="E3593">
        <v>16</v>
      </c>
      <c r="F3593">
        <f>+_xlfn.XLOOKUP(TablaVentas[[#This Row],[PRODUCTO FINANCIERO]],TablaPrecios[PRODUCTO FINANCIERO],TablaPrecios[PRECIO UNIT],0)</f>
        <v>14.9</v>
      </c>
      <c r="G3593" s="2">
        <f>+TablaVentas[[#This Row],[CANTIDAD]]*TablaVentas[[#This Row],[PRECIO UNITARIO]]</f>
        <v>238.4</v>
      </c>
      <c r="H3593" s="1">
        <f t="shared" ca="1" si="56"/>
        <v>0.10937497036998868</v>
      </c>
      <c r="I3593" s="2">
        <f ca="1">+TablaVentas[[#This Row],[VENTAL TOTAL]]-TablaVentas[[#This Row],[VENTAL TOTAL]]*TablaVentas[[#This Row],[DESCUENTO]]</f>
        <v>212.32500706379471</v>
      </c>
      <c r="J3593" s="2">
        <f ca="1">0.18*TablaVentas[[#This Row],[SUBTOTAL]]</f>
        <v>38.218501271483049</v>
      </c>
      <c r="K3593" s="2">
        <f ca="1">+TablaVentas[[#This Row],[SUBTOTAL]]+TablaVentas[[#This Row],[IGV]]</f>
        <v>250.54350833527775</v>
      </c>
    </row>
    <row r="3594" spans="1:11" x14ac:dyDescent="0.25">
      <c r="A3594" t="s">
        <v>3603</v>
      </c>
      <c r="B3594" s="6">
        <v>46038</v>
      </c>
      <c r="C3594" t="s">
        <v>10015</v>
      </c>
      <c r="D3594" t="s">
        <v>10019</v>
      </c>
      <c r="E3594">
        <v>5</v>
      </c>
      <c r="F3594">
        <f>+_xlfn.XLOOKUP(TablaVentas[[#This Row],[PRODUCTO FINANCIERO]],TablaPrecios[PRODUCTO FINANCIERO],TablaPrecios[PRECIO UNIT],0)</f>
        <v>9.9</v>
      </c>
      <c r="G3594" s="2">
        <f>+TablaVentas[[#This Row],[CANTIDAD]]*TablaVentas[[#This Row],[PRECIO UNITARIO]]</f>
        <v>49.5</v>
      </c>
      <c r="H3594" s="1">
        <f t="shared" ca="1" si="56"/>
        <v>0.17443388905206569</v>
      </c>
      <c r="I3594" s="2">
        <f ca="1">+TablaVentas[[#This Row],[VENTAL TOTAL]]-TablaVentas[[#This Row],[VENTAL TOTAL]]*TablaVentas[[#This Row],[DESCUENTO]]</f>
        <v>40.865522491922746</v>
      </c>
      <c r="J3594" s="2">
        <f ca="1">0.18*TablaVentas[[#This Row],[SUBTOTAL]]</f>
        <v>7.3557940485460938</v>
      </c>
      <c r="K3594" s="2">
        <f ca="1">+TablaVentas[[#This Row],[SUBTOTAL]]+TablaVentas[[#This Row],[IGV]]</f>
        <v>48.221316540468841</v>
      </c>
    </row>
    <row r="3595" spans="1:11" x14ac:dyDescent="0.25">
      <c r="A3595" t="s">
        <v>3604</v>
      </c>
      <c r="B3595" s="6">
        <v>46131</v>
      </c>
      <c r="C3595" t="s">
        <v>10011</v>
      </c>
      <c r="D3595" t="s">
        <v>10017</v>
      </c>
      <c r="E3595">
        <v>9</v>
      </c>
      <c r="F3595">
        <f>+_xlfn.XLOOKUP(TablaVentas[[#This Row],[PRODUCTO FINANCIERO]],TablaPrecios[PRODUCTO FINANCIERO],TablaPrecios[PRECIO UNIT],0)</f>
        <v>9.9</v>
      </c>
      <c r="G3595" s="2">
        <f>+TablaVentas[[#This Row],[CANTIDAD]]*TablaVentas[[#This Row],[PRECIO UNITARIO]]</f>
        <v>89.100000000000009</v>
      </c>
      <c r="H3595" s="1">
        <f t="shared" ca="1" si="56"/>
        <v>0.19641210961745101</v>
      </c>
      <c r="I3595" s="2">
        <f ca="1">+TablaVentas[[#This Row],[VENTAL TOTAL]]-TablaVentas[[#This Row],[VENTAL TOTAL]]*TablaVentas[[#This Row],[DESCUENTO]]</f>
        <v>71.599681033085119</v>
      </c>
      <c r="J3595" s="2">
        <f ca="1">0.18*TablaVentas[[#This Row],[SUBTOTAL]]</f>
        <v>12.88794258595532</v>
      </c>
      <c r="K3595" s="2">
        <f ca="1">+TablaVentas[[#This Row],[SUBTOTAL]]+TablaVentas[[#This Row],[IGV]]</f>
        <v>84.487623619040434</v>
      </c>
    </row>
    <row r="3596" spans="1:11" x14ac:dyDescent="0.25">
      <c r="A3596" t="s">
        <v>3605</v>
      </c>
      <c r="B3596" s="6">
        <v>45427</v>
      </c>
      <c r="C3596" t="s">
        <v>10012</v>
      </c>
      <c r="D3596" t="s">
        <v>10017</v>
      </c>
      <c r="E3596">
        <v>10</v>
      </c>
      <c r="F3596">
        <f>+_xlfn.XLOOKUP(TablaVentas[[#This Row],[PRODUCTO FINANCIERO]],TablaPrecios[PRODUCTO FINANCIERO],TablaPrecios[PRECIO UNIT],0)</f>
        <v>9.9</v>
      </c>
      <c r="G3596" s="2">
        <f>+TablaVentas[[#This Row],[CANTIDAD]]*TablaVentas[[#This Row],[PRECIO UNITARIO]]</f>
        <v>99</v>
      </c>
      <c r="H3596" s="1">
        <f t="shared" ca="1" si="56"/>
        <v>0.12537503824286536</v>
      </c>
      <c r="I3596" s="2">
        <f ca="1">+TablaVentas[[#This Row],[VENTAL TOTAL]]-TablaVentas[[#This Row],[VENTAL TOTAL]]*TablaVentas[[#This Row],[DESCUENTO]]</f>
        <v>86.587871213956333</v>
      </c>
      <c r="J3596" s="2">
        <f ca="1">0.18*TablaVentas[[#This Row],[SUBTOTAL]]</f>
        <v>15.585816818512139</v>
      </c>
      <c r="K3596" s="2">
        <f ca="1">+TablaVentas[[#This Row],[SUBTOTAL]]+TablaVentas[[#This Row],[IGV]]</f>
        <v>102.17368803246848</v>
      </c>
    </row>
    <row r="3597" spans="1:11" x14ac:dyDescent="0.25">
      <c r="A3597" t="s">
        <v>3606</v>
      </c>
      <c r="B3597" s="6">
        <v>46176</v>
      </c>
      <c r="C3597" t="s">
        <v>10014</v>
      </c>
      <c r="D3597" t="s">
        <v>10019</v>
      </c>
      <c r="E3597">
        <v>15</v>
      </c>
      <c r="F3597">
        <f>+_xlfn.XLOOKUP(TablaVentas[[#This Row],[PRODUCTO FINANCIERO]],TablaPrecios[PRODUCTO FINANCIERO],TablaPrecios[PRECIO UNIT],0)</f>
        <v>9.9</v>
      </c>
      <c r="G3597" s="2">
        <f>+TablaVentas[[#This Row],[CANTIDAD]]*TablaVentas[[#This Row],[PRECIO UNITARIO]]</f>
        <v>148.5</v>
      </c>
      <c r="H3597" s="1">
        <f t="shared" ca="1" si="56"/>
        <v>0.15249551168791803</v>
      </c>
      <c r="I3597" s="2">
        <f ca="1">+TablaVentas[[#This Row],[VENTAL TOTAL]]-TablaVentas[[#This Row],[VENTAL TOTAL]]*TablaVentas[[#This Row],[DESCUENTO]]</f>
        <v>125.85441651434417</v>
      </c>
      <c r="J3597" s="2">
        <f ca="1">0.18*TablaVentas[[#This Row],[SUBTOTAL]]</f>
        <v>22.653794972581949</v>
      </c>
      <c r="K3597" s="2">
        <f ca="1">+TablaVentas[[#This Row],[SUBTOTAL]]+TablaVentas[[#This Row],[IGV]]</f>
        <v>148.50821148692611</v>
      </c>
    </row>
    <row r="3598" spans="1:11" x14ac:dyDescent="0.25">
      <c r="A3598" t="s">
        <v>3607</v>
      </c>
      <c r="B3598" s="6">
        <v>46027</v>
      </c>
      <c r="C3598" t="s">
        <v>10016</v>
      </c>
      <c r="D3598" t="s">
        <v>10018</v>
      </c>
      <c r="E3598">
        <v>16</v>
      </c>
      <c r="F3598">
        <f>+_xlfn.XLOOKUP(TablaVentas[[#This Row],[PRODUCTO FINANCIERO]],TablaPrecios[PRODUCTO FINANCIERO],TablaPrecios[PRECIO UNIT],0)</f>
        <v>14.9</v>
      </c>
      <c r="G3598" s="2">
        <f>+TablaVentas[[#This Row],[CANTIDAD]]*TablaVentas[[#This Row],[PRECIO UNITARIO]]</f>
        <v>238.4</v>
      </c>
      <c r="H3598" s="1">
        <f t="shared" ca="1" si="56"/>
        <v>0.12595788753154011</v>
      </c>
      <c r="I3598" s="2">
        <f ca="1">+TablaVentas[[#This Row],[VENTAL TOTAL]]-TablaVentas[[#This Row],[VENTAL TOTAL]]*TablaVentas[[#This Row],[DESCUENTO]]</f>
        <v>208.37163961248083</v>
      </c>
      <c r="J3598" s="2">
        <f ca="1">0.18*TablaVentas[[#This Row],[SUBTOTAL]]</f>
        <v>37.506895130246548</v>
      </c>
      <c r="K3598" s="2">
        <f ca="1">+TablaVentas[[#This Row],[SUBTOTAL]]+TablaVentas[[#This Row],[IGV]]</f>
        <v>245.87853474272737</v>
      </c>
    </row>
    <row r="3599" spans="1:11" x14ac:dyDescent="0.25">
      <c r="A3599" t="s">
        <v>3608</v>
      </c>
      <c r="B3599" s="6">
        <v>45936</v>
      </c>
      <c r="C3599" t="s">
        <v>10014</v>
      </c>
      <c r="D3599" t="s">
        <v>10019</v>
      </c>
      <c r="E3599">
        <v>18</v>
      </c>
      <c r="F3599">
        <f>+_xlfn.XLOOKUP(TablaVentas[[#This Row],[PRODUCTO FINANCIERO]],TablaPrecios[PRODUCTO FINANCIERO],TablaPrecios[PRECIO UNIT],0)</f>
        <v>9.9</v>
      </c>
      <c r="G3599" s="2">
        <f>+TablaVentas[[#This Row],[CANTIDAD]]*TablaVentas[[#This Row],[PRECIO UNITARIO]]</f>
        <v>178.20000000000002</v>
      </c>
      <c r="H3599" s="1">
        <f t="shared" ca="1" si="56"/>
        <v>0.17219400291239231</v>
      </c>
      <c r="I3599" s="2">
        <f ca="1">+TablaVentas[[#This Row],[VENTAL TOTAL]]-TablaVentas[[#This Row],[VENTAL TOTAL]]*TablaVentas[[#This Row],[DESCUENTO]]</f>
        <v>147.5150286810117</v>
      </c>
      <c r="J3599" s="2">
        <f ca="1">0.18*TablaVentas[[#This Row],[SUBTOTAL]]</f>
        <v>26.552705162582104</v>
      </c>
      <c r="K3599" s="2">
        <f ca="1">+TablaVentas[[#This Row],[SUBTOTAL]]+TablaVentas[[#This Row],[IGV]]</f>
        <v>174.0677338435938</v>
      </c>
    </row>
    <row r="3600" spans="1:11" x14ac:dyDescent="0.25">
      <c r="A3600" t="s">
        <v>3609</v>
      </c>
      <c r="B3600" s="6">
        <v>45905</v>
      </c>
      <c r="C3600" t="s">
        <v>10015</v>
      </c>
      <c r="D3600" t="s">
        <v>10018</v>
      </c>
      <c r="E3600">
        <v>19</v>
      </c>
      <c r="F3600">
        <f>+_xlfn.XLOOKUP(TablaVentas[[#This Row],[PRODUCTO FINANCIERO]],TablaPrecios[PRODUCTO FINANCIERO],TablaPrecios[PRECIO UNIT],0)</f>
        <v>14.9</v>
      </c>
      <c r="G3600" s="2">
        <f>+TablaVentas[[#This Row],[CANTIDAD]]*TablaVentas[[#This Row],[PRECIO UNITARIO]]</f>
        <v>283.10000000000002</v>
      </c>
      <c r="H3600" s="1">
        <f t="shared" ca="1" si="56"/>
        <v>0.12846451793093719</v>
      </c>
      <c r="I3600" s="2">
        <f ca="1">+TablaVentas[[#This Row],[VENTAL TOTAL]]-TablaVentas[[#This Row],[VENTAL TOTAL]]*TablaVentas[[#This Row],[DESCUENTO]]</f>
        <v>246.7316949737517</v>
      </c>
      <c r="J3600" s="2">
        <f ca="1">0.18*TablaVentas[[#This Row],[SUBTOTAL]]</f>
        <v>44.411705095275302</v>
      </c>
      <c r="K3600" s="2">
        <f ca="1">+TablaVentas[[#This Row],[SUBTOTAL]]+TablaVentas[[#This Row],[IGV]]</f>
        <v>291.143400069027</v>
      </c>
    </row>
    <row r="3601" spans="1:11" x14ac:dyDescent="0.25">
      <c r="A3601" t="s">
        <v>3610</v>
      </c>
      <c r="B3601" s="6">
        <v>45727</v>
      </c>
      <c r="C3601" t="s">
        <v>10011</v>
      </c>
      <c r="D3601" t="s">
        <v>10019</v>
      </c>
      <c r="E3601">
        <v>20</v>
      </c>
      <c r="F3601">
        <f>+_xlfn.XLOOKUP(TablaVentas[[#This Row],[PRODUCTO FINANCIERO]],TablaPrecios[PRODUCTO FINANCIERO],TablaPrecios[PRECIO UNIT],0)</f>
        <v>9.9</v>
      </c>
      <c r="G3601" s="2">
        <f>+TablaVentas[[#This Row],[CANTIDAD]]*TablaVentas[[#This Row],[PRECIO UNITARIO]]</f>
        <v>198</v>
      </c>
      <c r="H3601" s="1">
        <f t="shared" ca="1" si="56"/>
        <v>0.12201960816792645</v>
      </c>
      <c r="I3601" s="2">
        <f ca="1">+TablaVentas[[#This Row],[VENTAL TOTAL]]-TablaVentas[[#This Row],[VENTAL TOTAL]]*TablaVentas[[#This Row],[DESCUENTO]]</f>
        <v>173.84011758275057</v>
      </c>
      <c r="J3601" s="2">
        <f ca="1">0.18*TablaVentas[[#This Row],[SUBTOTAL]]</f>
        <v>31.291221164895102</v>
      </c>
      <c r="K3601" s="2">
        <f ca="1">+TablaVentas[[#This Row],[SUBTOTAL]]+TablaVentas[[#This Row],[IGV]]</f>
        <v>205.13133874764566</v>
      </c>
    </row>
    <row r="3602" spans="1:11" x14ac:dyDescent="0.25">
      <c r="A3602" t="s">
        <v>3611</v>
      </c>
      <c r="B3602" s="6">
        <v>45616</v>
      </c>
      <c r="C3602" t="s">
        <v>10015</v>
      </c>
      <c r="D3602" t="s">
        <v>10020</v>
      </c>
      <c r="E3602">
        <v>20</v>
      </c>
      <c r="F3602">
        <f>+_xlfn.XLOOKUP(TablaVentas[[#This Row],[PRODUCTO FINANCIERO]],TablaPrecios[PRODUCTO FINANCIERO],TablaPrecios[PRECIO UNIT],0)</f>
        <v>14.9</v>
      </c>
      <c r="G3602" s="2">
        <f>+TablaVentas[[#This Row],[CANTIDAD]]*TablaVentas[[#This Row],[PRECIO UNITARIO]]</f>
        <v>298</v>
      </c>
      <c r="H3602" s="1">
        <f t="shared" ca="1" si="56"/>
        <v>0.16992001296882858</v>
      </c>
      <c r="I3602" s="2">
        <f ca="1">+TablaVentas[[#This Row],[VENTAL TOTAL]]-TablaVentas[[#This Row],[VENTAL TOTAL]]*TablaVentas[[#This Row],[DESCUENTO]]</f>
        <v>247.36383613528909</v>
      </c>
      <c r="J3602" s="2">
        <f ca="1">0.18*TablaVentas[[#This Row],[SUBTOTAL]]</f>
        <v>44.525490504352035</v>
      </c>
      <c r="K3602" s="2">
        <f ca="1">+TablaVentas[[#This Row],[SUBTOTAL]]+TablaVentas[[#This Row],[IGV]]</f>
        <v>291.88932663964113</v>
      </c>
    </row>
    <row r="3603" spans="1:11" x14ac:dyDescent="0.25">
      <c r="A3603" t="s">
        <v>3612</v>
      </c>
      <c r="B3603" s="6">
        <v>45399</v>
      </c>
      <c r="C3603" t="s">
        <v>10016</v>
      </c>
      <c r="D3603" t="s">
        <v>10018</v>
      </c>
      <c r="E3603">
        <v>13</v>
      </c>
      <c r="F3603">
        <f>+_xlfn.XLOOKUP(TablaVentas[[#This Row],[PRODUCTO FINANCIERO]],TablaPrecios[PRODUCTO FINANCIERO],TablaPrecios[PRECIO UNIT],0)</f>
        <v>14.9</v>
      </c>
      <c r="G3603" s="2">
        <f>+TablaVentas[[#This Row],[CANTIDAD]]*TablaVentas[[#This Row],[PRECIO UNITARIO]]</f>
        <v>193.70000000000002</v>
      </c>
      <c r="H3603" s="1">
        <f t="shared" ca="1" si="56"/>
        <v>0.1013137364035126</v>
      </c>
      <c r="I3603" s="2">
        <f ca="1">+TablaVentas[[#This Row],[VENTAL TOTAL]]-TablaVentas[[#This Row],[VENTAL TOTAL]]*TablaVentas[[#This Row],[DESCUENTO]]</f>
        <v>174.07552925863962</v>
      </c>
      <c r="J3603" s="2">
        <f ca="1">0.18*TablaVentas[[#This Row],[SUBTOTAL]]</f>
        <v>31.333595266555129</v>
      </c>
      <c r="K3603" s="2">
        <f ca="1">+TablaVentas[[#This Row],[SUBTOTAL]]+TablaVentas[[#This Row],[IGV]]</f>
        <v>205.40912452519476</v>
      </c>
    </row>
    <row r="3604" spans="1:11" x14ac:dyDescent="0.25">
      <c r="A3604" t="s">
        <v>3613</v>
      </c>
      <c r="B3604" s="6">
        <v>46372</v>
      </c>
      <c r="C3604" t="s">
        <v>10015</v>
      </c>
      <c r="D3604" t="s">
        <v>10018</v>
      </c>
      <c r="E3604">
        <v>14</v>
      </c>
      <c r="F3604">
        <f>+_xlfn.XLOOKUP(TablaVentas[[#This Row],[PRODUCTO FINANCIERO]],TablaPrecios[PRODUCTO FINANCIERO],TablaPrecios[PRECIO UNIT],0)</f>
        <v>14.9</v>
      </c>
      <c r="G3604" s="2">
        <f>+TablaVentas[[#This Row],[CANTIDAD]]*TablaVentas[[#This Row],[PRECIO UNITARIO]]</f>
        <v>208.6</v>
      </c>
      <c r="H3604" s="1">
        <f t="shared" ca="1" si="56"/>
        <v>0.17253947340103098</v>
      </c>
      <c r="I3604" s="2">
        <f ca="1">+TablaVentas[[#This Row],[VENTAL TOTAL]]-TablaVentas[[#This Row],[VENTAL TOTAL]]*TablaVentas[[#This Row],[DESCUENTO]]</f>
        <v>172.60826584854493</v>
      </c>
      <c r="J3604" s="2">
        <f ca="1">0.18*TablaVentas[[#This Row],[SUBTOTAL]]</f>
        <v>31.069487852738085</v>
      </c>
      <c r="K3604" s="2">
        <f ca="1">+TablaVentas[[#This Row],[SUBTOTAL]]+TablaVentas[[#This Row],[IGV]]</f>
        <v>203.67775370128302</v>
      </c>
    </row>
    <row r="3605" spans="1:11" x14ac:dyDescent="0.25">
      <c r="A3605" t="s">
        <v>3614</v>
      </c>
      <c r="B3605" s="6">
        <v>45815</v>
      </c>
      <c r="C3605" t="s">
        <v>10013</v>
      </c>
      <c r="D3605" t="s">
        <v>10019</v>
      </c>
      <c r="E3605">
        <v>9</v>
      </c>
      <c r="F3605">
        <f>+_xlfn.XLOOKUP(TablaVentas[[#This Row],[PRODUCTO FINANCIERO]],TablaPrecios[PRODUCTO FINANCIERO],TablaPrecios[PRECIO UNIT],0)</f>
        <v>9.9</v>
      </c>
      <c r="G3605" s="2">
        <f>+TablaVentas[[#This Row],[CANTIDAD]]*TablaVentas[[#This Row],[PRECIO UNITARIO]]</f>
        <v>89.100000000000009</v>
      </c>
      <c r="H3605" s="1">
        <f t="shared" ca="1" si="56"/>
        <v>0.19753229635378955</v>
      </c>
      <c r="I3605" s="2">
        <f ca="1">+TablaVentas[[#This Row],[VENTAL TOTAL]]-TablaVentas[[#This Row],[VENTAL TOTAL]]*TablaVentas[[#This Row],[DESCUENTO]]</f>
        <v>71.499872394877357</v>
      </c>
      <c r="J3605" s="2">
        <f ca="1">0.18*TablaVentas[[#This Row],[SUBTOTAL]]</f>
        <v>12.869977031077925</v>
      </c>
      <c r="K3605" s="2">
        <f ca="1">+TablaVentas[[#This Row],[SUBTOTAL]]+TablaVentas[[#This Row],[IGV]]</f>
        <v>84.36984942595528</v>
      </c>
    </row>
    <row r="3606" spans="1:11" x14ac:dyDescent="0.25">
      <c r="A3606" t="s">
        <v>3615</v>
      </c>
      <c r="B3606" s="6">
        <v>45391</v>
      </c>
      <c r="C3606" t="s">
        <v>10012</v>
      </c>
      <c r="D3606" t="s">
        <v>10020</v>
      </c>
      <c r="E3606">
        <v>18</v>
      </c>
      <c r="F3606">
        <f>+_xlfn.XLOOKUP(TablaVentas[[#This Row],[PRODUCTO FINANCIERO]],TablaPrecios[PRODUCTO FINANCIERO],TablaPrecios[PRECIO UNIT],0)</f>
        <v>14.9</v>
      </c>
      <c r="G3606" s="2">
        <f>+TablaVentas[[#This Row],[CANTIDAD]]*TablaVentas[[#This Row],[PRECIO UNITARIO]]</f>
        <v>268.2</v>
      </c>
      <c r="H3606" s="1">
        <f t="shared" ca="1" si="56"/>
        <v>0.12878706608700474</v>
      </c>
      <c r="I3606" s="2">
        <f ca="1">+TablaVentas[[#This Row],[VENTAL TOTAL]]-TablaVentas[[#This Row],[VENTAL TOTAL]]*TablaVentas[[#This Row],[DESCUENTO]]</f>
        <v>233.65930887546531</v>
      </c>
      <c r="J3606" s="2">
        <f ca="1">0.18*TablaVentas[[#This Row],[SUBTOTAL]]</f>
        <v>42.058675597583758</v>
      </c>
      <c r="K3606" s="2">
        <f ca="1">+TablaVentas[[#This Row],[SUBTOTAL]]+TablaVentas[[#This Row],[IGV]]</f>
        <v>275.71798447304906</v>
      </c>
    </row>
    <row r="3607" spans="1:11" x14ac:dyDescent="0.25">
      <c r="A3607" t="s">
        <v>3616</v>
      </c>
      <c r="B3607" s="6">
        <v>45393</v>
      </c>
      <c r="C3607" t="s">
        <v>10013</v>
      </c>
      <c r="D3607" t="s">
        <v>10018</v>
      </c>
      <c r="E3607">
        <v>19</v>
      </c>
      <c r="F3607">
        <f>+_xlfn.XLOOKUP(TablaVentas[[#This Row],[PRODUCTO FINANCIERO]],TablaPrecios[PRODUCTO FINANCIERO],TablaPrecios[PRECIO UNIT],0)</f>
        <v>14.9</v>
      </c>
      <c r="G3607" s="2">
        <f>+TablaVentas[[#This Row],[CANTIDAD]]*TablaVentas[[#This Row],[PRECIO UNITARIO]]</f>
        <v>283.10000000000002</v>
      </c>
      <c r="H3607" s="1">
        <f t="shared" ca="1" si="56"/>
        <v>0.17752042086261649</v>
      </c>
      <c r="I3607" s="2">
        <f ca="1">+TablaVentas[[#This Row],[VENTAL TOTAL]]-TablaVentas[[#This Row],[VENTAL TOTAL]]*TablaVentas[[#This Row],[DESCUENTO]]</f>
        <v>232.84396885379329</v>
      </c>
      <c r="J3607" s="2">
        <f ca="1">0.18*TablaVentas[[#This Row],[SUBTOTAL]]</f>
        <v>41.911914393682792</v>
      </c>
      <c r="K3607" s="2">
        <f ca="1">+TablaVentas[[#This Row],[SUBTOTAL]]+TablaVentas[[#This Row],[IGV]]</f>
        <v>274.75588324747605</v>
      </c>
    </row>
    <row r="3608" spans="1:11" x14ac:dyDescent="0.25">
      <c r="A3608" t="s">
        <v>3617</v>
      </c>
      <c r="B3608" s="6">
        <v>46214</v>
      </c>
      <c r="C3608" t="s">
        <v>10012</v>
      </c>
      <c r="D3608" t="s">
        <v>10018</v>
      </c>
      <c r="E3608">
        <v>18</v>
      </c>
      <c r="F3608">
        <f>+_xlfn.XLOOKUP(TablaVentas[[#This Row],[PRODUCTO FINANCIERO]],TablaPrecios[PRODUCTO FINANCIERO],TablaPrecios[PRECIO UNIT],0)</f>
        <v>14.9</v>
      </c>
      <c r="G3608" s="2">
        <f>+TablaVentas[[#This Row],[CANTIDAD]]*TablaVentas[[#This Row],[PRECIO UNITARIO]]</f>
        <v>268.2</v>
      </c>
      <c r="H3608" s="1">
        <f t="shared" ca="1" si="56"/>
        <v>0.19857860971091604</v>
      </c>
      <c r="I3608" s="2">
        <f ca="1">+TablaVentas[[#This Row],[VENTAL TOTAL]]-TablaVentas[[#This Row],[VENTAL TOTAL]]*TablaVentas[[#This Row],[DESCUENTO]]</f>
        <v>214.94121687553232</v>
      </c>
      <c r="J3608" s="2">
        <f ca="1">0.18*TablaVentas[[#This Row],[SUBTOTAL]]</f>
        <v>38.689419037595819</v>
      </c>
      <c r="K3608" s="2">
        <f ca="1">+TablaVentas[[#This Row],[SUBTOTAL]]+TablaVentas[[#This Row],[IGV]]</f>
        <v>253.63063591312815</v>
      </c>
    </row>
    <row r="3609" spans="1:11" x14ac:dyDescent="0.25">
      <c r="A3609" t="s">
        <v>3618</v>
      </c>
      <c r="B3609" s="6">
        <v>45391</v>
      </c>
      <c r="C3609" t="s">
        <v>10015</v>
      </c>
      <c r="D3609" t="s">
        <v>10022</v>
      </c>
      <c r="E3609">
        <v>3</v>
      </c>
      <c r="F3609">
        <f>+_xlfn.XLOOKUP(TablaVentas[[#This Row],[PRODUCTO FINANCIERO]],TablaPrecios[PRODUCTO FINANCIERO],TablaPrecios[PRECIO UNIT],0)</f>
        <v>20.9</v>
      </c>
      <c r="G3609" s="2">
        <f>+TablaVentas[[#This Row],[CANTIDAD]]*TablaVentas[[#This Row],[PRECIO UNITARIO]]</f>
        <v>62.699999999999996</v>
      </c>
      <c r="H3609" s="1">
        <f t="shared" ca="1" si="56"/>
        <v>0.11469256705623664</v>
      </c>
      <c r="I3609" s="2">
        <f ca="1">+TablaVentas[[#This Row],[VENTAL TOTAL]]-TablaVentas[[#This Row],[VENTAL TOTAL]]*TablaVentas[[#This Row],[DESCUENTO]]</f>
        <v>55.50877604557396</v>
      </c>
      <c r="J3609" s="2">
        <f ca="1">0.18*TablaVentas[[#This Row],[SUBTOTAL]]</f>
        <v>9.9915796882033128</v>
      </c>
      <c r="K3609" s="2">
        <f ca="1">+TablaVentas[[#This Row],[SUBTOTAL]]+TablaVentas[[#This Row],[IGV]]</f>
        <v>65.500355733777269</v>
      </c>
    </row>
    <row r="3610" spans="1:11" x14ac:dyDescent="0.25">
      <c r="A3610" t="s">
        <v>3619</v>
      </c>
      <c r="B3610" s="6">
        <v>45834</v>
      </c>
      <c r="C3610" t="s">
        <v>10011</v>
      </c>
      <c r="D3610" t="s">
        <v>10019</v>
      </c>
      <c r="E3610">
        <v>14</v>
      </c>
      <c r="F3610">
        <f>+_xlfn.XLOOKUP(TablaVentas[[#This Row],[PRODUCTO FINANCIERO]],TablaPrecios[PRODUCTO FINANCIERO],TablaPrecios[PRECIO UNIT],0)</f>
        <v>9.9</v>
      </c>
      <c r="G3610" s="2">
        <f>+TablaVentas[[#This Row],[CANTIDAD]]*TablaVentas[[#This Row],[PRECIO UNITARIO]]</f>
        <v>138.6</v>
      </c>
      <c r="H3610" s="1">
        <f t="shared" ca="1" si="56"/>
        <v>0.10152565963836771</v>
      </c>
      <c r="I3610" s="2">
        <f ca="1">+TablaVentas[[#This Row],[VENTAL TOTAL]]-TablaVentas[[#This Row],[VENTAL TOTAL]]*TablaVentas[[#This Row],[DESCUENTO]]</f>
        <v>124.52854357412222</v>
      </c>
      <c r="J3610" s="2">
        <f ca="1">0.18*TablaVentas[[#This Row],[SUBTOTAL]]</f>
        <v>22.415137843341999</v>
      </c>
      <c r="K3610" s="2">
        <f ca="1">+TablaVentas[[#This Row],[SUBTOTAL]]+TablaVentas[[#This Row],[IGV]]</f>
        <v>146.94368141746423</v>
      </c>
    </row>
    <row r="3611" spans="1:11" x14ac:dyDescent="0.25">
      <c r="A3611" t="s">
        <v>3620</v>
      </c>
      <c r="B3611" s="6">
        <v>45939</v>
      </c>
      <c r="C3611" t="s">
        <v>10012</v>
      </c>
      <c r="D3611" t="s">
        <v>10017</v>
      </c>
      <c r="E3611">
        <v>7</v>
      </c>
      <c r="F3611">
        <f>+_xlfn.XLOOKUP(TablaVentas[[#This Row],[PRODUCTO FINANCIERO]],TablaPrecios[PRODUCTO FINANCIERO],TablaPrecios[PRECIO UNIT],0)</f>
        <v>9.9</v>
      </c>
      <c r="G3611" s="2">
        <f>+TablaVentas[[#This Row],[CANTIDAD]]*TablaVentas[[#This Row],[PRECIO UNITARIO]]</f>
        <v>69.3</v>
      </c>
      <c r="H3611" s="1">
        <f t="shared" ca="1" si="56"/>
        <v>0.19360202104025781</v>
      </c>
      <c r="I3611" s="2">
        <f ca="1">+TablaVentas[[#This Row],[VENTAL TOTAL]]-TablaVentas[[#This Row],[VENTAL TOTAL]]*TablaVentas[[#This Row],[DESCUENTO]]</f>
        <v>55.883379941910135</v>
      </c>
      <c r="J3611" s="2">
        <f ca="1">0.18*TablaVentas[[#This Row],[SUBTOTAL]]</f>
        <v>10.059008389543823</v>
      </c>
      <c r="K3611" s="2">
        <f ca="1">+TablaVentas[[#This Row],[SUBTOTAL]]+TablaVentas[[#This Row],[IGV]]</f>
        <v>65.942388331453955</v>
      </c>
    </row>
    <row r="3612" spans="1:11" x14ac:dyDescent="0.25">
      <c r="A3612" t="s">
        <v>3621</v>
      </c>
      <c r="B3612" s="6">
        <v>46136</v>
      </c>
      <c r="C3612" t="s">
        <v>10012</v>
      </c>
      <c r="D3612" t="s">
        <v>10022</v>
      </c>
      <c r="E3612">
        <v>17</v>
      </c>
      <c r="F3612">
        <f>+_xlfn.XLOOKUP(TablaVentas[[#This Row],[PRODUCTO FINANCIERO]],TablaPrecios[PRODUCTO FINANCIERO],TablaPrecios[PRECIO UNIT],0)</f>
        <v>20.9</v>
      </c>
      <c r="G3612" s="2">
        <f>+TablaVentas[[#This Row],[CANTIDAD]]*TablaVentas[[#This Row],[PRECIO UNITARIO]]</f>
        <v>355.29999999999995</v>
      </c>
      <c r="H3612" s="1">
        <f t="shared" ca="1" si="56"/>
        <v>0.16638913657137455</v>
      </c>
      <c r="I3612" s="2">
        <f ca="1">+TablaVentas[[#This Row],[VENTAL TOTAL]]-TablaVentas[[#This Row],[VENTAL TOTAL]]*TablaVentas[[#This Row],[DESCUENTO]]</f>
        <v>296.18193977619057</v>
      </c>
      <c r="J3612" s="2">
        <f ca="1">0.18*TablaVentas[[#This Row],[SUBTOTAL]]</f>
        <v>53.312749159714301</v>
      </c>
      <c r="K3612" s="2">
        <f ca="1">+TablaVentas[[#This Row],[SUBTOTAL]]+TablaVentas[[#This Row],[IGV]]</f>
        <v>349.49468893590489</v>
      </c>
    </row>
    <row r="3613" spans="1:11" x14ac:dyDescent="0.25">
      <c r="A3613" t="s">
        <v>3622</v>
      </c>
      <c r="B3613" s="6">
        <v>45728</v>
      </c>
      <c r="C3613" t="s">
        <v>10016</v>
      </c>
      <c r="D3613" t="s">
        <v>10019</v>
      </c>
      <c r="E3613">
        <v>4</v>
      </c>
      <c r="F3613">
        <f>+_xlfn.XLOOKUP(TablaVentas[[#This Row],[PRODUCTO FINANCIERO]],TablaPrecios[PRODUCTO FINANCIERO],TablaPrecios[PRECIO UNIT],0)</f>
        <v>9.9</v>
      </c>
      <c r="G3613" s="2">
        <f>+TablaVentas[[#This Row],[CANTIDAD]]*TablaVentas[[#This Row],[PRECIO UNITARIO]]</f>
        <v>39.6</v>
      </c>
      <c r="H3613" s="1">
        <f t="shared" ca="1" si="56"/>
        <v>0.11851880872005738</v>
      </c>
      <c r="I3613" s="2">
        <f ca="1">+TablaVentas[[#This Row],[VENTAL TOTAL]]-TablaVentas[[#This Row],[VENTAL TOTAL]]*TablaVentas[[#This Row],[DESCUENTO]]</f>
        <v>34.906655174685731</v>
      </c>
      <c r="J3613" s="2">
        <f ca="1">0.18*TablaVentas[[#This Row],[SUBTOTAL]]</f>
        <v>6.2831979314434312</v>
      </c>
      <c r="K3613" s="2">
        <f ca="1">+TablaVentas[[#This Row],[SUBTOTAL]]+TablaVentas[[#This Row],[IGV]]</f>
        <v>41.189853106129164</v>
      </c>
    </row>
    <row r="3614" spans="1:11" x14ac:dyDescent="0.25">
      <c r="A3614" t="s">
        <v>3623</v>
      </c>
      <c r="B3614" s="6">
        <v>46320</v>
      </c>
      <c r="C3614" t="s">
        <v>10013</v>
      </c>
      <c r="D3614" t="s">
        <v>10020</v>
      </c>
      <c r="E3614">
        <v>4</v>
      </c>
      <c r="F3614">
        <f>+_xlfn.XLOOKUP(TablaVentas[[#This Row],[PRODUCTO FINANCIERO]],TablaPrecios[PRODUCTO FINANCIERO],TablaPrecios[PRECIO UNIT],0)</f>
        <v>14.9</v>
      </c>
      <c r="G3614" s="2">
        <f>+TablaVentas[[#This Row],[CANTIDAD]]*TablaVentas[[#This Row],[PRECIO UNITARIO]]</f>
        <v>59.6</v>
      </c>
      <c r="H3614" s="1">
        <f t="shared" ca="1" si="56"/>
        <v>0.11130771524887438</v>
      </c>
      <c r="I3614" s="2">
        <f ca="1">+TablaVentas[[#This Row],[VENTAL TOTAL]]-TablaVentas[[#This Row],[VENTAL TOTAL]]*TablaVentas[[#This Row],[DESCUENTO]]</f>
        <v>52.966060171167086</v>
      </c>
      <c r="J3614" s="2">
        <f ca="1">0.18*TablaVentas[[#This Row],[SUBTOTAL]]</f>
        <v>9.5338908308100745</v>
      </c>
      <c r="K3614" s="2">
        <f ca="1">+TablaVentas[[#This Row],[SUBTOTAL]]+TablaVentas[[#This Row],[IGV]]</f>
        <v>62.499951001977159</v>
      </c>
    </row>
    <row r="3615" spans="1:11" x14ac:dyDescent="0.25">
      <c r="A3615" t="s">
        <v>3624</v>
      </c>
      <c r="B3615" s="6">
        <v>45711</v>
      </c>
      <c r="C3615" t="s">
        <v>10011</v>
      </c>
      <c r="D3615" t="s">
        <v>10020</v>
      </c>
      <c r="E3615">
        <v>15</v>
      </c>
      <c r="F3615">
        <f>+_xlfn.XLOOKUP(TablaVentas[[#This Row],[PRODUCTO FINANCIERO]],TablaPrecios[PRODUCTO FINANCIERO],TablaPrecios[PRECIO UNIT],0)</f>
        <v>14.9</v>
      </c>
      <c r="G3615" s="2">
        <f>+TablaVentas[[#This Row],[CANTIDAD]]*TablaVentas[[#This Row],[PRECIO UNITARIO]]</f>
        <v>223.5</v>
      </c>
      <c r="H3615" s="1">
        <f t="shared" ca="1" si="56"/>
        <v>0.1049135677373873</v>
      </c>
      <c r="I3615" s="2">
        <f ca="1">+TablaVentas[[#This Row],[VENTAL TOTAL]]-TablaVentas[[#This Row],[VENTAL TOTAL]]*TablaVentas[[#This Row],[DESCUENTO]]</f>
        <v>200.05181761069394</v>
      </c>
      <c r="J3615" s="2">
        <f ca="1">0.18*TablaVentas[[#This Row],[SUBTOTAL]]</f>
        <v>36.009327169924909</v>
      </c>
      <c r="K3615" s="2">
        <f ca="1">+TablaVentas[[#This Row],[SUBTOTAL]]+TablaVentas[[#This Row],[IGV]]</f>
        <v>236.06114478061886</v>
      </c>
    </row>
    <row r="3616" spans="1:11" x14ac:dyDescent="0.25">
      <c r="A3616" t="s">
        <v>3625</v>
      </c>
      <c r="B3616" s="6">
        <v>45801</v>
      </c>
      <c r="C3616" t="s">
        <v>10015</v>
      </c>
      <c r="D3616" t="s">
        <v>10019</v>
      </c>
      <c r="E3616">
        <v>10</v>
      </c>
      <c r="F3616">
        <f>+_xlfn.XLOOKUP(TablaVentas[[#This Row],[PRODUCTO FINANCIERO]],TablaPrecios[PRODUCTO FINANCIERO],TablaPrecios[PRECIO UNIT],0)</f>
        <v>9.9</v>
      </c>
      <c r="G3616" s="2">
        <f>+TablaVentas[[#This Row],[CANTIDAD]]*TablaVentas[[#This Row],[PRECIO UNITARIO]]</f>
        <v>99</v>
      </c>
      <c r="H3616" s="1">
        <f t="shared" ca="1" si="56"/>
        <v>0.17787621600542733</v>
      </c>
      <c r="I3616" s="2">
        <f ca="1">+TablaVentas[[#This Row],[VENTAL TOTAL]]-TablaVentas[[#This Row],[VENTAL TOTAL]]*TablaVentas[[#This Row],[DESCUENTO]]</f>
        <v>81.390254615462695</v>
      </c>
      <c r="J3616" s="2">
        <f ca="1">0.18*TablaVentas[[#This Row],[SUBTOTAL]]</f>
        <v>14.650245830783284</v>
      </c>
      <c r="K3616" s="2">
        <f ca="1">+TablaVentas[[#This Row],[SUBTOTAL]]+TablaVentas[[#This Row],[IGV]]</f>
        <v>96.040500446245971</v>
      </c>
    </row>
    <row r="3617" spans="1:11" x14ac:dyDescent="0.25">
      <c r="A3617" t="s">
        <v>3626</v>
      </c>
      <c r="B3617" s="6">
        <v>46317</v>
      </c>
      <c r="C3617" t="s">
        <v>10012</v>
      </c>
      <c r="D3617" t="s">
        <v>10017</v>
      </c>
      <c r="E3617">
        <v>9</v>
      </c>
      <c r="F3617">
        <f>+_xlfn.XLOOKUP(TablaVentas[[#This Row],[PRODUCTO FINANCIERO]],TablaPrecios[PRODUCTO FINANCIERO],TablaPrecios[PRECIO UNIT],0)</f>
        <v>9.9</v>
      </c>
      <c r="G3617" s="2">
        <f>+TablaVentas[[#This Row],[CANTIDAD]]*TablaVentas[[#This Row],[PRECIO UNITARIO]]</f>
        <v>89.100000000000009</v>
      </c>
      <c r="H3617" s="1">
        <f t="shared" ca="1" si="56"/>
        <v>0.1247899671946535</v>
      </c>
      <c r="I3617" s="2">
        <f ca="1">+TablaVentas[[#This Row],[VENTAL TOTAL]]-TablaVentas[[#This Row],[VENTAL TOTAL]]*TablaVentas[[#This Row],[DESCUENTO]]</f>
        <v>77.981213922956385</v>
      </c>
      <c r="J3617" s="2">
        <f ca="1">0.18*TablaVentas[[#This Row],[SUBTOTAL]]</f>
        <v>14.036618506132148</v>
      </c>
      <c r="K3617" s="2">
        <f ca="1">+TablaVentas[[#This Row],[SUBTOTAL]]+TablaVentas[[#This Row],[IGV]]</f>
        <v>92.017832429088529</v>
      </c>
    </row>
    <row r="3618" spans="1:11" x14ac:dyDescent="0.25">
      <c r="A3618" t="s">
        <v>3627</v>
      </c>
      <c r="B3618" s="6">
        <v>46356</v>
      </c>
      <c r="C3618" t="s">
        <v>10016</v>
      </c>
      <c r="D3618" t="s">
        <v>10017</v>
      </c>
      <c r="E3618">
        <v>10</v>
      </c>
      <c r="F3618">
        <f>+_xlfn.XLOOKUP(TablaVentas[[#This Row],[PRODUCTO FINANCIERO]],TablaPrecios[PRODUCTO FINANCIERO],TablaPrecios[PRECIO UNIT],0)</f>
        <v>9.9</v>
      </c>
      <c r="G3618" s="2">
        <f>+TablaVentas[[#This Row],[CANTIDAD]]*TablaVentas[[#This Row],[PRECIO UNITARIO]]</f>
        <v>99</v>
      </c>
      <c r="H3618" s="1">
        <f t="shared" ca="1" si="56"/>
        <v>0.17290170570482574</v>
      </c>
      <c r="I3618" s="2">
        <f ca="1">+TablaVentas[[#This Row],[VENTAL TOTAL]]-TablaVentas[[#This Row],[VENTAL TOTAL]]*TablaVentas[[#This Row],[DESCUENTO]]</f>
        <v>81.882731135222258</v>
      </c>
      <c r="J3618" s="2">
        <f ca="1">0.18*TablaVentas[[#This Row],[SUBTOTAL]]</f>
        <v>14.738891604340006</v>
      </c>
      <c r="K3618" s="2">
        <f ca="1">+TablaVentas[[#This Row],[SUBTOTAL]]+TablaVentas[[#This Row],[IGV]]</f>
        <v>96.62162273956227</v>
      </c>
    </row>
    <row r="3619" spans="1:11" x14ac:dyDescent="0.25">
      <c r="A3619" t="s">
        <v>3628</v>
      </c>
      <c r="B3619" s="6">
        <v>46045</v>
      </c>
      <c r="C3619" t="s">
        <v>10014</v>
      </c>
      <c r="D3619" t="s">
        <v>10022</v>
      </c>
      <c r="E3619">
        <v>17</v>
      </c>
      <c r="F3619">
        <f>+_xlfn.XLOOKUP(TablaVentas[[#This Row],[PRODUCTO FINANCIERO]],TablaPrecios[PRODUCTO FINANCIERO],TablaPrecios[PRECIO UNIT],0)</f>
        <v>20.9</v>
      </c>
      <c r="G3619" s="2">
        <f>+TablaVentas[[#This Row],[CANTIDAD]]*TablaVentas[[#This Row],[PRECIO UNITARIO]]</f>
        <v>355.29999999999995</v>
      </c>
      <c r="H3619" s="1">
        <f t="shared" ca="1" si="56"/>
        <v>0.14326205603847622</v>
      </c>
      <c r="I3619" s="2">
        <f ca="1">+TablaVentas[[#This Row],[VENTAL TOTAL]]-TablaVentas[[#This Row],[VENTAL TOTAL]]*TablaVentas[[#This Row],[DESCUENTO]]</f>
        <v>304.39899148952935</v>
      </c>
      <c r="J3619" s="2">
        <f ca="1">0.18*TablaVentas[[#This Row],[SUBTOTAL]]</f>
        <v>54.791818468115281</v>
      </c>
      <c r="K3619" s="2">
        <f ca="1">+TablaVentas[[#This Row],[SUBTOTAL]]+TablaVentas[[#This Row],[IGV]]</f>
        <v>359.19080995764466</v>
      </c>
    </row>
    <row r="3620" spans="1:11" x14ac:dyDescent="0.25">
      <c r="A3620" t="s">
        <v>3629</v>
      </c>
      <c r="B3620" s="6">
        <v>46279</v>
      </c>
      <c r="C3620" t="s">
        <v>10015</v>
      </c>
      <c r="D3620" t="s">
        <v>10017</v>
      </c>
      <c r="E3620">
        <v>3</v>
      </c>
      <c r="F3620">
        <f>+_xlfn.XLOOKUP(TablaVentas[[#This Row],[PRODUCTO FINANCIERO]],TablaPrecios[PRODUCTO FINANCIERO],TablaPrecios[PRECIO UNIT],0)</f>
        <v>9.9</v>
      </c>
      <c r="G3620" s="2">
        <f>+TablaVentas[[#This Row],[CANTIDAD]]*TablaVentas[[#This Row],[PRECIO UNITARIO]]</f>
        <v>29.700000000000003</v>
      </c>
      <c r="H3620" s="1">
        <f t="shared" ca="1" si="56"/>
        <v>0.17846765688419894</v>
      </c>
      <c r="I3620" s="2">
        <f ca="1">+TablaVentas[[#This Row],[VENTAL TOTAL]]-TablaVentas[[#This Row],[VENTAL TOTAL]]*TablaVentas[[#This Row],[DESCUENTO]]</f>
        <v>24.399510590539293</v>
      </c>
      <c r="J3620" s="2">
        <f ca="1">0.18*TablaVentas[[#This Row],[SUBTOTAL]]</f>
        <v>4.3919119062970724</v>
      </c>
      <c r="K3620" s="2">
        <f ca="1">+TablaVentas[[#This Row],[SUBTOTAL]]+TablaVentas[[#This Row],[IGV]]</f>
        <v>28.791422496836365</v>
      </c>
    </row>
    <row r="3621" spans="1:11" x14ac:dyDescent="0.25">
      <c r="A3621" t="s">
        <v>3630</v>
      </c>
      <c r="B3621" s="6">
        <v>45438</v>
      </c>
      <c r="C3621" t="s">
        <v>10015</v>
      </c>
      <c r="D3621" t="s">
        <v>10017</v>
      </c>
      <c r="E3621">
        <v>6</v>
      </c>
      <c r="F3621">
        <f>+_xlfn.XLOOKUP(TablaVentas[[#This Row],[PRODUCTO FINANCIERO]],TablaPrecios[PRODUCTO FINANCIERO],TablaPrecios[PRECIO UNIT],0)</f>
        <v>9.9</v>
      </c>
      <c r="G3621" s="2">
        <f>+TablaVentas[[#This Row],[CANTIDAD]]*TablaVentas[[#This Row],[PRECIO UNITARIO]]</f>
        <v>59.400000000000006</v>
      </c>
      <c r="H3621" s="1">
        <f t="shared" ca="1" si="56"/>
        <v>0.17397898385757926</v>
      </c>
      <c r="I3621" s="2">
        <f ca="1">+TablaVentas[[#This Row],[VENTAL TOTAL]]-TablaVentas[[#This Row],[VENTAL TOTAL]]*TablaVentas[[#This Row],[DESCUENTO]]</f>
        <v>49.065648358859796</v>
      </c>
      <c r="J3621" s="2">
        <f ca="1">0.18*TablaVentas[[#This Row],[SUBTOTAL]]</f>
        <v>8.8318167045947629</v>
      </c>
      <c r="K3621" s="2">
        <f ca="1">+TablaVentas[[#This Row],[SUBTOTAL]]+TablaVentas[[#This Row],[IGV]]</f>
        <v>57.897465063454561</v>
      </c>
    </row>
    <row r="3622" spans="1:11" x14ac:dyDescent="0.25">
      <c r="A3622" t="s">
        <v>3631</v>
      </c>
      <c r="B3622" s="6">
        <v>45769</v>
      </c>
      <c r="C3622" t="s">
        <v>10011</v>
      </c>
      <c r="D3622" t="s">
        <v>10017</v>
      </c>
      <c r="E3622">
        <v>17</v>
      </c>
      <c r="F3622">
        <f>+_xlfn.XLOOKUP(TablaVentas[[#This Row],[PRODUCTO FINANCIERO]],TablaPrecios[PRODUCTO FINANCIERO],TablaPrecios[PRECIO UNIT],0)</f>
        <v>9.9</v>
      </c>
      <c r="G3622" s="2">
        <f>+TablaVentas[[#This Row],[CANTIDAD]]*TablaVentas[[#This Row],[PRECIO UNITARIO]]</f>
        <v>168.3</v>
      </c>
      <c r="H3622" s="1">
        <f t="shared" ca="1" si="56"/>
        <v>0.10539018443733629</v>
      </c>
      <c r="I3622" s="2">
        <f ca="1">+TablaVentas[[#This Row],[VENTAL TOTAL]]-TablaVentas[[#This Row],[VENTAL TOTAL]]*TablaVentas[[#This Row],[DESCUENTO]]</f>
        <v>150.5628319591963</v>
      </c>
      <c r="J3622" s="2">
        <f ca="1">0.18*TablaVentas[[#This Row],[SUBTOTAL]]</f>
        <v>27.101309752655332</v>
      </c>
      <c r="K3622" s="2">
        <f ca="1">+TablaVentas[[#This Row],[SUBTOTAL]]+TablaVentas[[#This Row],[IGV]]</f>
        <v>177.66414171185164</v>
      </c>
    </row>
    <row r="3623" spans="1:11" x14ac:dyDescent="0.25">
      <c r="A3623" t="s">
        <v>3632</v>
      </c>
      <c r="B3623" s="6">
        <v>45696</v>
      </c>
      <c r="C3623" t="s">
        <v>10016</v>
      </c>
      <c r="D3623" t="s">
        <v>10020</v>
      </c>
      <c r="E3623">
        <v>11</v>
      </c>
      <c r="F3623">
        <f>+_xlfn.XLOOKUP(TablaVentas[[#This Row],[PRODUCTO FINANCIERO]],TablaPrecios[PRODUCTO FINANCIERO],TablaPrecios[PRECIO UNIT],0)</f>
        <v>14.9</v>
      </c>
      <c r="G3623" s="2">
        <f>+TablaVentas[[#This Row],[CANTIDAD]]*TablaVentas[[#This Row],[PRECIO UNITARIO]]</f>
        <v>163.9</v>
      </c>
      <c r="H3623" s="1">
        <f t="shared" ca="1" si="56"/>
        <v>0.13841962805495284</v>
      </c>
      <c r="I3623" s="2">
        <f ca="1">+TablaVentas[[#This Row],[VENTAL TOTAL]]-TablaVentas[[#This Row],[VENTAL TOTAL]]*TablaVentas[[#This Row],[DESCUENTO]]</f>
        <v>141.21302296179323</v>
      </c>
      <c r="J3623" s="2">
        <f ca="1">0.18*TablaVentas[[#This Row],[SUBTOTAL]]</f>
        <v>25.41834413312278</v>
      </c>
      <c r="K3623" s="2">
        <f ca="1">+TablaVentas[[#This Row],[SUBTOTAL]]+TablaVentas[[#This Row],[IGV]]</f>
        <v>166.63136709491602</v>
      </c>
    </row>
    <row r="3624" spans="1:11" x14ac:dyDescent="0.25">
      <c r="A3624" t="s">
        <v>3633</v>
      </c>
      <c r="B3624" s="6">
        <v>45580</v>
      </c>
      <c r="C3624" t="s">
        <v>10013</v>
      </c>
      <c r="D3624" t="s">
        <v>10017</v>
      </c>
      <c r="E3624">
        <v>14</v>
      </c>
      <c r="F3624">
        <f>+_xlfn.XLOOKUP(TablaVentas[[#This Row],[PRODUCTO FINANCIERO]],TablaPrecios[PRODUCTO FINANCIERO],TablaPrecios[PRECIO UNIT],0)</f>
        <v>9.9</v>
      </c>
      <c r="G3624" s="2">
        <f>+TablaVentas[[#This Row],[CANTIDAD]]*TablaVentas[[#This Row],[PRECIO UNITARIO]]</f>
        <v>138.6</v>
      </c>
      <c r="H3624" s="1">
        <f t="shared" ca="1" si="56"/>
        <v>0.15931448217867433</v>
      </c>
      <c r="I3624" s="2">
        <f ca="1">+TablaVentas[[#This Row],[VENTAL TOTAL]]-TablaVentas[[#This Row],[VENTAL TOTAL]]*TablaVentas[[#This Row],[DESCUENTO]]</f>
        <v>116.51901277003573</v>
      </c>
      <c r="J3624" s="2">
        <f ca="1">0.18*TablaVentas[[#This Row],[SUBTOTAL]]</f>
        <v>20.97342229860643</v>
      </c>
      <c r="K3624" s="2">
        <f ca="1">+TablaVentas[[#This Row],[SUBTOTAL]]+TablaVentas[[#This Row],[IGV]]</f>
        <v>137.49243506864215</v>
      </c>
    </row>
    <row r="3625" spans="1:11" x14ac:dyDescent="0.25">
      <c r="A3625" t="s">
        <v>3634</v>
      </c>
      <c r="B3625" s="6">
        <v>45624</v>
      </c>
      <c r="C3625" t="s">
        <v>10014</v>
      </c>
      <c r="D3625" t="s">
        <v>10017</v>
      </c>
      <c r="E3625">
        <v>7</v>
      </c>
      <c r="F3625">
        <f>+_xlfn.XLOOKUP(TablaVentas[[#This Row],[PRODUCTO FINANCIERO]],TablaPrecios[PRODUCTO FINANCIERO],TablaPrecios[PRECIO UNIT],0)</f>
        <v>9.9</v>
      </c>
      <c r="G3625" s="2">
        <f>+TablaVentas[[#This Row],[CANTIDAD]]*TablaVentas[[#This Row],[PRECIO UNITARIO]]</f>
        <v>69.3</v>
      </c>
      <c r="H3625" s="1">
        <f t="shared" ca="1" si="56"/>
        <v>0.13116845767675606</v>
      </c>
      <c r="I3625" s="2">
        <f ca="1">+TablaVentas[[#This Row],[VENTAL TOTAL]]-TablaVentas[[#This Row],[VENTAL TOTAL]]*TablaVentas[[#This Row],[DESCUENTO]]</f>
        <v>60.210025883000803</v>
      </c>
      <c r="J3625" s="2">
        <f ca="1">0.18*TablaVentas[[#This Row],[SUBTOTAL]]</f>
        <v>10.837804658940144</v>
      </c>
      <c r="K3625" s="2">
        <f ca="1">+TablaVentas[[#This Row],[SUBTOTAL]]+TablaVentas[[#This Row],[IGV]]</f>
        <v>71.047830541940954</v>
      </c>
    </row>
    <row r="3626" spans="1:11" x14ac:dyDescent="0.25">
      <c r="A3626" t="s">
        <v>3635</v>
      </c>
      <c r="B3626" s="6">
        <v>46278</v>
      </c>
      <c r="C3626" t="s">
        <v>10016</v>
      </c>
      <c r="D3626" t="s">
        <v>10018</v>
      </c>
      <c r="E3626">
        <v>19</v>
      </c>
      <c r="F3626">
        <f>+_xlfn.XLOOKUP(TablaVentas[[#This Row],[PRODUCTO FINANCIERO]],TablaPrecios[PRODUCTO FINANCIERO],TablaPrecios[PRECIO UNIT],0)</f>
        <v>14.9</v>
      </c>
      <c r="G3626" s="2">
        <f>+TablaVentas[[#This Row],[CANTIDAD]]*TablaVentas[[#This Row],[PRECIO UNITARIO]]</f>
        <v>283.10000000000002</v>
      </c>
      <c r="H3626" s="1">
        <f t="shared" ca="1" si="56"/>
        <v>0.14308953598501825</v>
      </c>
      <c r="I3626" s="2">
        <f ca="1">+TablaVentas[[#This Row],[VENTAL TOTAL]]-TablaVentas[[#This Row],[VENTAL TOTAL]]*TablaVentas[[#This Row],[DESCUENTO]]</f>
        <v>242.59135236264135</v>
      </c>
      <c r="J3626" s="2">
        <f ca="1">0.18*TablaVentas[[#This Row],[SUBTOTAL]]</f>
        <v>43.666443425275439</v>
      </c>
      <c r="K3626" s="2">
        <f ca="1">+TablaVentas[[#This Row],[SUBTOTAL]]+TablaVentas[[#This Row],[IGV]]</f>
        <v>286.25779578791679</v>
      </c>
    </row>
    <row r="3627" spans="1:11" x14ac:dyDescent="0.25">
      <c r="A3627" t="s">
        <v>3636</v>
      </c>
      <c r="B3627" s="6">
        <v>46029</v>
      </c>
      <c r="C3627" t="s">
        <v>10011</v>
      </c>
      <c r="D3627" t="s">
        <v>10019</v>
      </c>
      <c r="E3627">
        <v>20</v>
      </c>
      <c r="F3627">
        <f>+_xlfn.XLOOKUP(TablaVentas[[#This Row],[PRODUCTO FINANCIERO]],TablaPrecios[PRODUCTO FINANCIERO],TablaPrecios[PRECIO UNIT],0)</f>
        <v>9.9</v>
      </c>
      <c r="G3627" s="2">
        <f>+TablaVentas[[#This Row],[CANTIDAD]]*TablaVentas[[#This Row],[PRECIO UNITARIO]]</f>
        <v>198</v>
      </c>
      <c r="H3627" s="1">
        <f t="shared" ca="1" si="56"/>
        <v>0.12776076023837987</v>
      </c>
      <c r="I3627" s="2">
        <f ca="1">+TablaVentas[[#This Row],[VENTAL TOTAL]]-TablaVentas[[#This Row],[VENTAL TOTAL]]*TablaVentas[[#This Row],[DESCUENTO]]</f>
        <v>172.70336947280077</v>
      </c>
      <c r="J3627" s="2">
        <f ca="1">0.18*TablaVentas[[#This Row],[SUBTOTAL]]</f>
        <v>31.08660650510414</v>
      </c>
      <c r="K3627" s="2">
        <f ca="1">+TablaVentas[[#This Row],[SUBTOTAL]]+TablaVentas[[#This Row],[IGV]]</f>
        <v>203.7899759779049</v>
      </c>
    </row>
    <row r="3628" spans="1:11" x14ac:dyDescent="0.25">
      <c r="A3628" t="s">
        <v>3637</v>
      </c>
      <c r="B3628" s="6">
        <v>45372</v>
      </c>
      <c r="C3628" t="s">
        <v>10012</v>
      </c>
      <c r="D3628" t="s">
        <v>10022</v>
      </c>
      <c r="E3628">
        <v>12</v>
      </c>
      <c r="F3628">
        <f>+_xlfn.XLOOKUP(TablaVentas[[#This Row],[PRODUCTO FINANCIERO]],TablaPrecios[PRODUCTO FINANCIERO],TablaPrecios[PRECIO UNIT],0)</f>
        <v>20.9</v>
      </c>
      <c r="G3628" s="2">
        <f>+TablaVentas[[#This Row],[CANTIDAD]]*TablaVentas[[#This Row],[PRECIO UNITARIO]]</f>
        <v>250.79999999999998</v>
      </c>
      <c r="H3628" s="1">
        <f t="shared" ca="1" si="56"/>
        <v>0.10705896986411945</v>
      </c>
      <c r="I3628" s="2">
        <f ca="1">+TablaVentas[[#This Row],[VENTAL TOTAL]]-TablaVentas[[#This Row],[VENTAL TOTAL]]*TablaVentas[[#This Row],[DESCUENTO]]</f>
        <v>223.94961035807881</v>
      </c>
      <c r="J3628" s="2">
        <f ca="1">0.18*TablaVentas[[#This Row],[SUBTOTAL]]</f>
        <v>40.310929864454188</v>
      </c>
      <c r="K3628" s="2">
        <f ca="1">+TablaVentas[[#This Row],[SUBTOTAL]]+TablaVentas[[#This Row],[IGV]]</f>
        <v>264.260540222533</v>
      </c>
    </row>
    <row r="3629" spans="1:11" x14ac:dyDescent="0.25">
      <c r="A3629" t="s">
        <v>3638</v>
      </c>
      <c r="B3629" s="6">
        <v>45431</v>
      </c>
      <c r="C3629" t="s">
        <v>10014</v>
      </c>
      <c r="D3629" t="s">
        <v>10019</v>
      </c>
      <c r="E3629">
        <v>4</v>
      </c>
      <c r="F3629">
        <f>+_xlfn.XLOOKUP(TablaVentas[[#This Row],[PRODUCTO FINANCIERO]],TablaPrecios[PRODUCTO FINANCIERO],TablaPrecios[PRECIO UNIT],0)</f>
        <v>9.9</v>
      </c>
      <c r="G3629" s="2">
        <f>+TablaVentas[[#This Row],[CANTIDAD]]*TablaVentas[[#This Row],[PRECIO UNITARIO]]</f>
        <v>39.6</v>
      </c>
      <c r="H3629" s="1">
        <f t="shared" ca="1" si="56"/>
        <v>0.17799959643061999</v>
      </c>
      <c r="I3629" s="2">
        <f ca="1">+TablaVentas[[#This Row],[VENTAL TOTAL]]-TablaVentas[[#This Row],[VENTAL TOTAL]]*TablaVentas[[#This Row],[DESCUENTO]]</f>
        <v>32.551215981347447</v>
      </c>
      <c r="J3629" s="2">
        <f ca="1">0.18*TablaVentas[[#This Row],[SUBTOTAL]]</f>
        <v>5.8592188766425402</v>
      </c>
      <c r="K3629" s="2">
        <f ca="1">+TablaVentas[[#This Row],[SUBTOTAL]]+TablaVentas[[#This Row],[IGV]]</f>
        <v>38.410434857989983</v>
      </c>
    </row>
    <row r="3630" spans="1:11" x14ac:dyDescent="0.25">
      <c r="A3630" t="s">
        <v>3639</v>
      </c>
      <c r="B3630" s="6">
        <v>45340</v>
      </c>
      <c r="C3630" t="s">
        <v>10015</v>
      </c>
      <c r="D3630" t="s">
        <v>10018</v>
      </c>
      <c r="E3630">
        <v>11</v>
      </c>
      <c r="F3630">
        <f>+_xlfn.XLOOKUP(TablaVentas[[#This Row],[PRODUCTO FINANCIERO]],TablaPrecios[PRODUCTO FINANCIERO],TablaPrecios[PRECIO UNIT],0)</f>
        <v>14.9</v>
      </c>
      <c r="G3630" s="2">
        <f>+TablaVentas[[#This Row],[CANTIDAD]]*TablaVentas[[#This Row],[PRECIO UNITARIO]]</f>
        <v>163.9</v>
      </c>
      <c r="H3630" s="1">
        <f t="shared" ca="1" si="56"/>
        <v>0.10096732992887772</v>
      </c>
      <c r="I3630" s="2">
        <f ca="1">+TablaVentas[[#This Row],[VENTAL TOTAL]]-TablaVentas[[#This Row],[VENTAL TOTAL]]*TablaVentas[[#This Row],[DESCUENTO]]</f>
        <v>147.35145462465695</v>
      </c>
      <c r="J3630" s="2">
        <f ca="1">0.18*TablaVentas[[#This Row],[SUBTOTAL]]</f>
        <v>26.523261832438251</v>
      </c>
      <c r="K3630" s="2">
        <f ca="1">+TablaVentas[[#This Row],[SUBTOTAL]]+TablaVentas[[#This Row],[IGV]]</f>
        <v>173.87471645709519</v>
      </c>
    </row>
    <row r="3631" spans="1:11" x14ac:dyDescent="0.25">
      <c r="A3631" t="s">
        <v>3640</v>
      </c>
      <c r="B3631" s="6">
        <v>46238</v>
      </c>
      <c r="C3631" t="s">
        <v>10015</v>
      </c>
      <c r="D3631" t="s">
        <v>10017</v>
      </c>
      <c r="E3631">
        <v>19</v>
      </c>
      <c r="F3631">
        <f>+_xlfn.XLOOKUP(TablaVentas[[#This Row],[PRODUCTO FINANCIERO]],TablaPrecios[PRODUCTO FINANCIERO],TablaPrecios[PRECIO UNIT],0)</f>
        <v>9.9</v>
      </c>
      <c r="G3631" s="2">
        <f>+TablaVentas[[#This Row],[CANTIDAD]]*TablaVentas[[#This Row],[PRECIO UNITARIO]]</f>
        <v>188.1</v>
      </c>
      <c r="H3631" s="1">
        <f t="shared" ca="1" si="56"/>
        <v>0.13390457837079089</v>
      </c>
      <c r="I3631" s="2">
        <f ca="1">+TablaVentas[[#This Row],[VENTAL TOTAL]]-TablaVentas[[#This Row],[VENTAL TOTAL]]*TablaVentas[[#This Row],[DESCUENTO]]</f>
        <v>162.91254880845423</v>
      </c>
      <c r="J3631" s="2">
        <f ca="1">0.18*TablaVentas[[#This Row],[SUBTOTAL]]</f>
        <v>29.32425878552176</v>
      </c>
      <c r="K3631" s="2">
        <f ca="1">+TablaVentas[[#This Row],[SUBTOTAL]]+TablaVentas[[#This Row],[IGV]]</f>
        <v>192.23680759397598</v>
      </c>
    </row>
    <row r="3632" spans="1:11" x14ac:dyDescent="0.25">
      <c r="A3632" t="s">
        <v>3641</v>
      </c>
      <c r="B3632" s="6">
        <v>45338</v>
      </c>
      <c r="C3632" t="s">
        <v>10013</v>
      </c>
      <c r="D3632" t="s">
        <v>10018</v>
      </c>
      <c r="E3632">
        <v>5</v>
      </c>
      <c r="F3632">
        <f>+_xlfn.XLOOKUP(TablaVentas[[#This Row],[PRODUCTO FINANCIERO]],TablaPrecios[PRODUCTO FINANCIERO],TablaPrecios[PRECIO UNIT],0)</f>
        <v>14.9</v>
      </c>
      <c r="G3632" s="2">
        <f>+TablaVentas[[#This Row],[CANTIDAD]]*TablaVentas[[#This Row],[PRECIO UNITARIO]]</f>
        <v>74.5</v>
      </c>
      <c r="H3632" s="1">
        <f t="shared" ca="1" si="56"/>
        <v>0.17597810164367028</v>
      </c>
      <c r="I3632" s="2">
        <f ca="1">+TablaVentas[[#This Row],[VENTAL TOTAL]]-TablaVentas[[#This Row],[VENTAL TOTAL]]*TablaVentas[[#This Row],[DESCUENTO]]</f>
        <v>61.389631427546561</v>
      </c>
      <c r="J3632" s="2">
        <f ca="1">0.18*TablaVentas[[#This Row],[SUBTOTAL]]</f>
        <v>11.05013365695838</v>
      </c>
      <c r="K3632" s="2">
        <f ca="1">+TablaVentas[[#This Row],[SUBTOTAL]]+TablaVentas[[#This Row],[IGV]]</f>
        <v>72.439765084504941</v>
      </c>
    </row>
    <row r="3633" spans="1:11" x14ac:dyDescent="0.25">
      <c r="A3633" t="s">
        <v>3642</v>
      </c>
      <c r="B3633" s="6">
        <v>46373</v>
      </c>
      <c r="C3633" t="s">
        <v>10016</v>
      </c>
      <c r="D3633" t="s">
        <v>10018</v>
      </c>
      <c r="E3633">
        <v>4</v>
      </c>
      <c r="F3633">
        <f>+_xlfn.XLOOKUP(TablaVentas[[#This Row],[PRODUCTO FINANCIERO]],TablaPrecios[PRODUCTO FINANCIERO],TablaPrecios[PRECIO UNIT],0)</f>
        <v>14.9</v>
      </c>
      <c r="G3633" s="2">
        <f>+TablaVentas[[#This Row],[CANTIDAD]]*TablaVentas[[#This Row],[PRECIO UNITARIO]]</f>
        <v>59.6</v>
      </c>
      <c r="H3633" s="1">
        <f t="shared" ca="1" si="56"/>
        <v>0.19264212131684286</v>
      </c>
      <c r="I3633" s="2">
        <f ca="1">+TablaVentas[[#This Row],[VENTAL TOTAL]]-TablaVentas[[#This Row],[VENTAL TOTAL]]*TablaVentas[[#This Row],[DESCUENTO]]</f>
        <v>48.11852956951617</v>
      </c>
      <c r="J3633" s="2">
        <f ca="1">0.18*TablaVentas[[#This Row],[SUBTOTAL]]</f>
        <v>8.6613353225129099</v>
      </c>
      <c r="K3633" s="2">
        <f ca="1">+TablaVentas[[#This Row],[SUBTOTAL]]+TablaVentas[[#This Row],[IGV]]</f>
        <v>56.779864892029082</v>
      </c>
    </row>
    <row r="3634" spans="1:11" x14ac:dyDescent="0.25">
      <c r="A3634" t="s">
        <v>3643</v>
      </c>
      <c r="B3634" s="6">
        <v>46084</v>
      </c>
      <c r="C3634" t="s">
        <v>10015</v>
      </c>
      <c r="D3634" t="s">
        <v>10018</v>
      </c>
      <c r="E3634">
        <v>12</v>
      </c>
      <c r="F3634">
        <f>+_xlfn.XLOOKUP(TablaVentas[[#This Row],[PRODUCTO FINANCIERO]],TablaPrecios[PRODUCTO FINANCIERO],TablaPrecios[PRECIO UNIT],0)</f>
        <v>14.9</v>
      </c>
      <c r="G3634" s="2">
        <f>+TablaVentas[[#This Row],[CANTIDAD]]*TablaVentas[[#This Row],[PRECIO UNITARIO]]</f>
        <v>178.8</v>
      </c>
      <c r="H3634" s="1">
        <f t="shared" ca="1" si="56"/>
        <v>0.15536240657848388</v>
      </c>
      <c r="I3634" s="2">
        <f ca="1">+TablaVentas[[#This Row],[VENTAL TOTAL]]-TablaVentas[[#This Row],[VENTAL TOTAL]]*TablaVentas[[#This Row],[DESCUENTO]]</f>
        <v>151.02120170376708</v>
      </c>
      <c r="J3634" s="2">
        <f ca="1">0.18*TablaVentas[[#This Row],[SUBTOTAL]]</f>
        <v>27.183816306678072</v>
      </c>
      <c r="K3634" s="2">
        <f ca="1">+TablaVentas[[#This Row],[SUBTOTAL]]+TablaVentas[[#This Row],[IGV]]</f>
        <v>178.20501801044514</v>
      </c>
    </row>
    <row r="3635" spans="1:11" x14ac:dyDescent="0.25">
      <c r="A3635" t="s">
        <v>3644</v>
      </c>
      <c r="B3635" s="6">
        <v>45415</v>
      </c>
      <c r="C3635" t="s">
        <v>10015</v>
      </c>
      <c r="D3635" t="s">
        <v>10022</v>
      </c>
      <c r="E3635">
        <v>6</v>
      </c>
      <c r="F3635">
        <f>+_xlfn.XLOOKUP(TablaVentas[[#This Row],[PRODUCTO FINANCIERO]],TablaPrecios[PRODUCTO FINANCIERO],TablaPrecios[PRECIO UNIT],0)</f>
        <v>20.9</v>
      </c>
      <c r="G3635" s="2">
        <f>+TablaVentas[[#This Row],[CANTIDAD]]*TablaVentas[[#This Row],[PRECIO UNITARIO]]</f>
        <v>125.39999999999999</v>
      </c>
      <c r="H3635" s="1">
        <f t="shared" ca="1" si="56"/>
        <v>0.12024974768858711</v>
      </c>
      <c r="I3635" s="2">
        <f ca="1">+TablaVentas[[#This Row],[VENTAL TOTAL]]-TablaVentas[[#This Row],[VENTAL TOTAL]]*TablaVentas[[#This Row],[DESCUENTO]]</f>
        <v>110.32068163985117</v>
      </c>
      <c r="J3635" s="2">
        <f ca="1">0.18*TablaVentas[[#This Row],[SUBTOTAL]]</f>
        <v>19.857722695173212</v>
      </c>
      <c r="K3635" s="2">
        <f ca="1">+TablaVentas[[#This Row],[SUBTOTAL]]+TablaVentas[[#This Row],[IGV]]</f>
        <v>130.1784043350244</v>
      </c>
    </row>
    <row r="3636" spans="1:11" x14ac:dyDescent="0.25">
      <c r="A3636" t="s">
        <v>3645</v>
      </c>
      <c r="B3636" s="6">
        <v>45697</v>
      </c>
      <c r="C3636" t="s">
        <v>10016</v>
      </c>
      <c r="D3636" t="s">
        <v>10019</v>
      </c>
      <c r="E3636">
        <v>9</v>
      </c>
      <c r="F3636">
        <f>+_xlfn.XLOOKUP(TablaVentas[[#This Row],[PRODUCTO FINANCIERO]],TablaPrecios[PRODUCTO FINANCIERO],TablaPrecios[PRECIO UNIT],0)</f>
        <v>9.9</v>
      </c>
      <c r="G3636" s="2">
        <f>+TablaVentas[[#This Row],[CANTIDAD]]*TablaVentas[[#This Row],[PRECIO UNITARIO]]</f>
        <v>89.100000000000009</v>
      </c>
      <c r="H3636" s="1">
        <f t="shared" ca="1" si="56"/>
        <v>0.16425801707333776</v>
      </c>
      <c r="I3636" s="2">
        <f ca="1">+TablaVentas[[#This Row],[VENTAL TOTAL]]-TablaVentas[[#This Row],[VENTAL TOTAL]]*TablaVentas[[#This Row],[DESCUENTO]]</f>
        <v>74.464610678765609</v>
      </c>
      <c r="J3636" s="2">
        <f ca="1">0.18*TablaVentas[[#This Row],[SUBTOTAL]]</f>
        <v>13.403629922177808</v>
      </c>
      <c r="K3636" s="2">
        <f ca="1">+TablaVentas[[#This Row],[SUBTOTAL]]+TablaVentas[[#This Row],[IGV]]</f>
        <v>87.868240600943423</v>
      </c>
    </row>
    <row r="3637" spans="1:11" x14ac:dyDescent="0.25">
      <c r="A3637" t="s">
        <v>3646</v>
      </c>
      <c r="B3637" s="6">
        <v>46186</v>
      </c>
      <c r="C3637" t="s">
        <v>10013</v>
      </c>
      <c r="D3637" t="s">
        <v>10018</v>
      </c>
      <c r="E3637">
        <v>4</v>
      </c>
      <c r="F3637">
        <f>+_xlfn.XLOOKUP(TablaVentas[[#This Row],[PRODUCTO FINANCIERO]],TablaPrecios[PRODUCTO FINANCIERO],TablaPrecios[PRECIO UNIT],0)</f>
        <v>14.9</v>
      </c>
      <c r="G3637" s="2">
        <f>+TablaVentas[[#This Row],[CANTIDAD]]*TablaVentas[[#This Row],[PRECIO UNITARIO]]</f>
        <v>59.6</v>
      </c>
      <c r="H3637" s="1">
        <f t="shared" ca="1" si="56"/>
        <v>0.10048499143102793</v>
      </c>
      <c r="I3637" s="2">
        <f ca="1">+TablaVentas[[#This Row],[VENTAL TOTAL]]-TablaVentas[[#This Row],[VENTAL TOTAL]]*TablaVentas[[#This Row],[DESCUENTO]]</f>
        <v>53.611094510710736</v>
      </c>
      <c r="J3637" s="2">
        <f ca="1">0.18*TablaVentas[[#This Row],[SUBTOTAL]]</f>
        <v>9.6499970119279315</v>
      </c>
      <c r="K3637" s="2">
        <f ca="1">+TablaVentas[[#This Row],[SUBTOTAL]]+TablaVentas[[#This Row],[IGV]]</f>
        <v>63.261091522638665</v>
      </c>
    </row>
    <row r="3638" spans="1:11" x14ac:dyDescent="0.25">
      <c r="A3638" t="s">
        <v>3647</v>
      </c>
      <c r="B3638" s="6">
        <v>45364</v>
      </c>
      <c r="C3638" t="s">
        <v>10014</v>
      </c>
      <c r="D3638" t="s">
        <v>10018</v>
      </c>
      <c r="E3638">
        <v>10</v>
      </c>
      <c r="F3638">
        <f>+_xlfn.XLOOKUP(TablaVentas[[#This Row],[PRODUCTO FINANCIERO]],TablaPrecios[PRODUCTO FINANCIERO],TablaPrecios[PRECIO UNIT],0)</f>
        <v>14.9</v>
      </c>
      <c r="G3638" s="2">
        <f>+TablaVentas[[#This Row],[CANTIDAD]]*TablaVentas[[#This Row],[PRECIO UNITARIO]]</f>
        <v>149</v>
      </c>
      <c r="H3638" s="1">
        <f t="shared" ca="1" si="56"/>
        <v>0.16621191867119878</v>
      </c>
      <c r="I3638" s="2">
        <f ca="1">+TablaVentas[[#This Row],[VENTAL TOTAL]]-TablaVentas[[#This Row],[VENTAL TOTAL]]*TablaVentas[[#This Row],[DESCUENTO]]</f>
        <v>124.23442411799138</v>
      </c>
      <c r="J3638" s="2">
        <f ca="1">0.18*TablaVentas[[#This Row],[SUBTOTAL]]</f>
        <v>22.362196341238448</v>
      </c>
      <c r="K3638" s="2">
        <f ca="1">+TablaVentas[[#This Row],[SUBTOTAL]]+TablaVentas[[#This Row],[IGV]]</f>
        <v>146.59662045922983</v>
      </c>
    </row>
    <row r="3639" spans="1:11" x14ac:dyDescent="0.25">
      <c r="A3639" t="s">
        <v>3648</v>
      </c>
      <c r="B3639" s="6">
        <v>45915</v>
      </c>
      <c r="C3639" t="s">
        <v>10011</v>
      </c>
      <c r="D3639" t="s">
        <v>10020</v>
      </c>
      <c r="E3639">
        <v>15</v>
      </c>
      <c r="F3639">
        <f>+_xlfn.XLOOKUP(TablaVentas[[#This Row],[PRODUCTO FINANCIERO]],TablaPrecios[PRODUCTO FINANCIERO],TablaPrecios[PRECIO UNIT],0)</f>
        <v>14.9</v>
      </c>
      <c r="G3639" s="2">
        <f>+TablaVentas[[#This Row],[CANTIDAD]]*TablaVentas[[#This Row],[PRECIO UNITARIO]]</f>
        <v>223.5</v>
      </c>
      <c r="H3639" s="1">
        <f t="shared" ca="1" si="56"/>
        <v>0.12731384805331436</v>
      </c>
      <c r="I3639" s="2">
        <f ca="1">+TablaVentas[[#This Row],[VENTAL TOTAL]]-TablaVentas[[#This Row],[VENTAL TOTAL]]*TablaVentas[[#This Row],[DESCUENTO]]</f>
        <v>195.04535496008424</v>
      </c>
      <c r="J3639" s="2">
        <f ca="1">0.18*TablaVentas[[#This Row],[SUBTOTAL]]</f>
        <v>35.108163892815163</v>
      </c>
      <c r="K3639" s="2">
        <f ca="1">+TablaVentas[[#This Row],[SUBTOTAL]]+TablaVentas[[#This Row],[IGV]]</f>
        <v>230.1535188528994</v>
      </c>
    </row>
    <row r="3640" spans="1:11" x14ac:dyDescent="0.25">
      <c r="A3640" t="s">
        <v>3649</v>
      </c>
      <c r="B3640" s="6">
        <v>45935</v>
      </c>
      <c r="C3640" t="s">
        <v>10012</v>
      </c>
      <c r="D3640" t="s">
        <v>10022</v>
      </c>
      <c r="E3640">
        <v>5</v>
      </c>
      <c r="F3640">
        <f>+_xlfn.XLOOKUP(TablaVentas[[#This Row],[PRODUCTO FINANCIERO]],TablaPrecios[PRODUCTO FINANCIERO],TablaPrecios[PRECIO UNIT],0)</f>
        <v>20.9</v>
      </c>
      <c r="G3640" s="2">
        <f>+TablaVentas[[#This Row],[CANTIDAD]]*TablaVentas[[#This Row],[PRECIO UNITARIO]]</f>
        <v>104.5</v>
      </c>
      <c r="H3640" s="1">
        <f t="shared" ca="1" si="56"/>
        <v>0.1208246402234342</v>
      </c>
      <c r="I3640" s="2">
        <f ca="1">+TablaVentas[[#This Row],[VENTAL TOTAL]]-TablaVentas[[#This Row],[VENTAL TOTAL]]*TablaVentas[[#This Row],[DESCUENTO]]</f>
        <v>91.873825096651132</v>
      </c>
      <c r="J3640" s="2">
        <f ca="1">0.18*TablaVentas[[#This Row],[SUBTOTAL]]</f>
        <v>16.537288517397204</v>
      </c>
      <c r="K3640" s="2">
        <f ca="1">+TablaVentas[[#This Row],[SUBTOTAL]]+TablaVentas[[#This Row],[IGV]]</f>
        <v>108.41111361404833</v>
      </c>
    </row>
    <row r="3641" spans="1:11" x14ac:dyDescent="0.25">
      <c r="A3641" t="s">
        <v>3650</v>
      </c>
      <c r="B3641" s="6">
        <v>45923</v>
      </c>
      <c r="C3641" t="s">
        <v>10013</v>
      </c>
      <c r="D3641" t="s">
        <v>10018</v>
      </c>
      <c r="E3641">
        <v>4</v>
      </c>
      <c r="F3641">
        <f>+_xlfn.XLOOKUP(TablaVentas[[#This Row],[PRODUCTO FINANCIERO]],TablaPrecios[PRODUCTO FINANCIERO],TablaPrecios[PRECIO UNIT],0)</f>
        <v>14.9</v>
      </c>
      <c r="G3641" s="2">
        <f>+TablaVentas[[#This Row],[CANTIDAD]]*TablaVentas[[#This Row],[PRECIO UNITARIO]]</f>
        <v>59.6</v>
      </c>
      <c r="H3641" s="1">
        <f t="shared" ca="1" si="56"/>
        <v>0.17474355299225353</v>
      </c>
      <c r="I3641" s="2">
        <f ca="1">+TablaVentas[[#This Row],[VENTAL TOTAL]]-TablaVentas[[#This Row],[VENTAL TOTAL]]*TablaVentas[[#This Row],[DESCUENTO]]</f>
        <v>49.185284241661691</v>
      </c>
      <c r="J3641" s="2">
        <f ca="1">0.18*TablaVentas[[#This Row],[SUBTOTAL]]</f>
        <v>8.853351163499104</v>
      </c>
      <c r="K3641" s="2">
        <f ca="1">+TablaVentas[[#This Row],[SUBTOTAL]]+TablaVentas[[#This Row],[IGV]]</f>
        <v>58.038635405160797</v>
      </c>
    </row>
    <row r="3642" spans="1:11" x14ac:dyDescent="0.25">
      <c r="A3642" t="s">
        <v>3651</v>
      </c>
      <c r="B3642" s="6">
        <v>45358</v>
      </c>
      <c r="C3642" t="s">
        <v>10011</v>
      </c>
      <c r="D3642" t="s">
        <v>10018</v>
      </c>
      <c r="E3642">
        <v>18</v>
      </c>
      <c r="F3642">
        <f>+_xlfn.XLOOKUP(TablaVentas[[#This Row],[PRODUCTO FINANCIERO]],TablaPrecios[PRODUCTO FINANCIERO],TablaPrecios[PRECIO UNIT],0)</f>
        <v>14.9</v>
      </c>
      <c r="G3642" s="2">
        <f>+TablaVentas[[#This Row],[CANTIDAD]]*TablaVentas[[#This Row],[PRECIO UNITARIO]]</f>
        <v>268.2</v>
      </c>
      <c r="H3642" s="1">
        <f t="shared" ca="1" si="56"/>
        <v>0.10772194259187397</v>
      </c>
      <c r="I3642" s="2">
        <f ca="1">+TablaVentas[[#This Row],[VENTAL TOTAL]]-TablaVentas[[#This Row],[VENTAL TOTAL]]*TablaVentas[[#This Row],[DESCUENTO]]</f>
        <v>239.30897499685938</v>
      </c>
      <c r="J3642" s="2">
        <f ca="1">0.18*TablaVentas[[#This Row],[SUBTOTAL]]</f>
        <v>43.075615499434683</v>
      </c>
      <c r="K3642" s="2">
        <f ca="1">+TablaVentas[[#This Row],[SUBTOTAL]]+TablaVentas[[#This Row],[IGV]]</f>
        <v>282.38459049629404</v>
      </c>
    </row>
    <row r="3643" spans="1:11" x14ac:dyDescent="0.25">
      <c r="A3643" t="s">
        <v>3652</v>
      </c>
      <c r="B3643" s="6">
        <v>45916</v>
      </c>
      <c r="C3643" t="s">
        <v>10014</v>
      </c>
      <c r="D3643" t="s">
        <v>10017</v>
      </c>
      <c r="E3643">
        <v>20</v>
      </c>
      <c r="F3643">
        <f>+_xlfn.XLOOKUP(TablaVentas[[#This Row],[PRODUCTO FINANCIERO]],TablaPrecios[PRODUCTO FINANCIERO],TablaPrecios[PRECIO UNIT],0)</f>
        <v>9.9</v>
      </c>
      <c r="G3643" s="2">
        <f>+TablaVentas[[#This Row],[CANTIDAD]]*TablaVentas[[#This Row],[PRECIO UNITARIO]]</f>
        <v>198</v>
      </c>
      <c r="H3643" s="1">
        <f t="shared" ca="1" si="56"/>
        <v>0.1932137944584317</v>
      </c>
      <c r="I3643" s="2">
        <f ca="1">+TablaVentas[[#This Row],[VENTAL TOTAL]]-TablaVentas[[#This Row],[VENTAL TOTAL]]*TablaVentas[[#This Row],[DESCUENTO]]</f>
        <v>159.74366869723053</v>
      </c>
      <c r="J3643" s="2">
        <f ca="1">0.18*TablaVentas[[#This Row],[SUBTOTAL]]</f>
        <v>28.753860365501495</v>
      </c>
      <c r="K3643" s="2">
        <f ca="1">+TablaVentas[[#This Row],[SUBTOTAL]]+TablaVentas[[#This Row],[IGV]]</f>
        <v>188.49752906273204</v>
      </c>
    </row>
    <row r="3644" spans="1:11" x14ac:dyDescent="0.25">
      <c r="A3644" t="s">
        <v>3653</v>
      </c>
      <c r="B3644" s="6">
        <v>46238</v>
      </c>
      <c r="C3644" t="s">
        <v>10011</v>
      </c>
      <c r="D3644" t="s">
        <v>10020</v>
      </c>
      <c r="E3644">
        <v>13</v>
      </c>
      <c r="F3644">
        <f>+_xlfn.XLOOKUP(TablaVentas[[#This Row],[PRODUCTO FINANCIERO]],TablaPrecios[PRODUCTO FINANCIERO],TablaPrecios[PRECIO UNIT],0)</f>
        <v>14.9</v>
      </c>
      <c r="G3644" s="2">
        <f>+TablaVentas[[#This Row],[CANTIDAD]]*TablaVentas[[#This Row],[PRECIO UNITARIO]]</f>
        <v>193.70000000000002</v>
      </c>
      <c r="H3644" s="1">
        <f t="shared" ca="1" si="56"/>
        <v>0.17635796417038241</v>
      </c>
      <c r="I3644" s="2">
        <f ca="1">+TablaVentas[[#This Row],[VENTAL TOTAL]]-TablaVentas[[#This Row],[VENTAL TOTAL]]*TablaVentas[[#This Row],[DESCUENTO]]</f>
        <v>159.53946234019693</v>
      </c>
      <c r="J3644" s="2">
        <f ca="1">0.18*TablaVentas[[#This Row],[SUBTOTAL]]</f>
        <v>28.717103221235448</v>
      </c>
      <c r="K3644" s="2">
        <f ca="1">+TablaVentas[[#This Row],[SUBTOTAL]]+TablaVentas[[#This Row],[IGV]]</f>
        <v>188.25656556143238</v>
      </c>
    </row>
    <row r="3645" spans="1:11" x14ac:dyDescent="0.25">
      <c r="A3645" t="s">
        <v>3654</v>
      </c>
      <c r="B3645" s="6">
        <v>45466</v>
      </c>
      <c r="C3645" t="s">
        <v>10013</v>
      </c>
      <c r="D3645" t="s">
        <v>10020</v>
      </c>
      <c r="E3645">
        <v>9</v>
      </c>
      <c r="F3645">
        <f>+_xlfn.XLOOKUP(TablaVentas[[#This Row],[PRODUCTO FINANCIERO]],TablaPrecios[PRODUCTO FINANCIERO],TablaPrecios[PRECIO UNIT],0)</f>
        <v>14.9</v>
      </c>
      <c r="G3645" s="2">
        <f>+TablaVentas[[#This Row],[CANTIDAD]]*TablaVentas[[#This Row],[PRECIO UNITARIO]]</f>
        <v>134.1</v>
      </c>
      <c r="H3645" s="1">
        <f t="shared" ca="1" si="56"/>
        <v>0.18083165886731939</v>
      </c>
      <c r="I3645" s="2">
        <f ca="1">+TablaVentas[[#This Row],[VENTAL TOTAL]]-TablaVentas[[#This Row],[VENTAL TOTAL]]*TablaVentas[[#This Row],[DESCUENTO]]</f>
        <v>109.85047454589247</v>
      </c>
      <c r="J3645" s="2">
        <f ca="1">0.18*TablaVentas[[#This Row],[SUBTOTAL]]</f>
        <v>19.773085418260642</v>
      </c>
      <c r="K3645" s="2">
        <f ca="1">+TablaVentas[[#This Row],[SUBTOTAL]]+TablaVentas[[#This Row],[IGV]]</f>
        <v>129.62355996415312</v>
      </c>
    </row>
    <row r="3646" spans="1:11" x14ac:dyDescent="0.25">
      <c r="A3646" t="s">
        <v>3655</v>
      </c>
      <c r="B3646" s="6">
        <v>45374</v>
      </c>
      <c r="C3646" t="s">
        <v>10013</v>
      </c>
      <c r="D3646" t="s">
        <v>10019</v>
      </c>
      <c r="E3646">
        <v>19</v>
      </c>
      <c r="F3646">
        <f>+_xlfn.XLOOKUP(TablaVentas[[#This Row],[PRODUCTO FINANCIERO]],TablaPrecios[PRODUCTO FINANCIERO],TablaPrecios[PRECIO UNIT],0)</f>
        <v>9.9</v>
      </c>
      <c r="G3646" s="2">
        <f>+TablaVentas[[#This Row],[CANTIDAD]]*TablaVentas[[#This Row],[PRECIO UNITARIO]]</f>
        <v>188.1</v>
      </c>
      <c r="H3646" s="1">
        <f t="shared" ca="1" si="56"/>
        <v>0.15223483229450943</v>
      </c>
      <c r="I3646" s="2">
        <f ca="1">+TablaVentas[[#This Row],[VENTAL TOTAL]]-TablaVentas[[#This Row],[VENTAL TOTAL]]*TablaVentas[[#This Row],[DESCUENTO]]</f>
        <v>159.46462804540278</v>
      </c>
      <c r="J3646" s="2">
        <f ca="1">0.18*TablaVentas[[#This Row],[SUBTOTAL]]</f>
        <v>28.703633048172499</v>
      </c>
      <c r="K3646" s="2">
        <f ca="1">+TablaVentas[[#This Row],[SUBTOTAL]]+TablaVentas[[#This Row],[IGV]]</f>
        <v>188.16826109357527</v>
      </c>
    </row>
    <row r="3647" spans="1:11" x14ac:dyDescent="0.25">
      <c r="A3647" t="s">
        <v>3656</v>
      </c>
      <c r="B3647" s="6">
        <v>46188</v>
      </c>
      <c r="C3647" t="s">
        <v>10012</v>
      </c>
      <c r="D3647" t="s">
        <v>10020</v>
      </c>
      <c r="E3647">
        <v>19</v>
      </c>
      <c r="F3647">
        <f>+_xlfn.XLOOKUP(TablaVentas[[#This Row],[PRODUCTO FINANCIERO]],TablaPrecios[PRODUCTO FINANCIERO],TablaPrecios[PRECIO UNIT],0)</f>
        <v>14.9</v>
      </c>
      <c r="G3647" s="2">
        <f>+TablaVentas[[#This Row],[CANTIDAD]]*TablaVentas[[#This Row],[PRECIO UNITARIO]]</f>
        <v>283.10000000000002</v>
      </c>
      <c r="H3647" s="1">
        <f t="shared" ca="1" si="56"/>
        <v>0.17474181187802823</v>
      </c>
      <c r="I3647" s="2">
        <f ca="1">+TablaVentas[[#This Row],[VENTAL TOTAL]]-TablaVentas[[#This Row],[VENTAL TOTAL]]*TablaVentas[[#This Row],[DESCUENTO]]</f>
        <v>233.63059305733023</v>
      </c>
      <c r="J3647" s="2">
        <f ca="1">0.18*TablaVentas[[#This Row],[SUBTOTAL]]</f>
        <v>42.053506750319443</v>
      </c>
      <c r="K3647" s="2">
        <f ca="1">+TablaVentas[[#This Row],[SUBTOTAL]]+TablaVentas[[#This Row],[IGV]]</f>
        <v>275.68409980764966</v>
      </c>
    </row>
    <row r="3648" spans="1:11" x14ac:dyDescent="0.25">
      <c r="A3648" t="s">
        <v>3657</v>
      </c>
      <c r="B3648" s="6">
        <v>45514</v>
      </c>
      <c r="C3648" t="s">
        <v>10015</v>
      </c>
      <c r="D3648" t="s">
        <v>10022</v>
      </c>
      <c r="E3648">
        <v>17</v>
      </c>
      <c r="F3648">
        <f>+_xlfn.XLOOKUP(TablaVentas[[#This Row],[PRODUCTO FINANCIERO]],TablaPrecios[PRODUCTO FINANCIERO],TablaPrecios[PRECIO UNIT],0)</f>
        <v>20.9</v>
      </c>
      <c r="G3648" s="2">
        <f>+TablaVentas[[#This Row],[CANTIDAD]]*TablaVentas[[#This Row],[PRECIO UNITARIO]]</f>
        <v>355.29999999999995</v>
      </c>
      <c r="H3648" s="1">
        <f t="shared" ca="1" si="56"/>
        <v>0.15899417949898681</v>
      </c>
      <c r="I3648" s="2">
        <f ca="1">+TablaVentas[[#This Row],[VENTAL TOTAL]]-TablaVentas[[#This Row],[VENTAL TOTAL]]*TablaVentas[[#This Row],[DESCUENTO]]</f>
        <v>298.80936802400993</v>
      </c>
      <c r="J3648" s="2">
        <f ca="1">0.18*TablaVentas[[#This Row],[SUBTOTAL]]</f>
        <v>53.785686244321788</v>
      </c>
      <c r="K3648" s="2">
        <f ca="1">+TablaVentas[[#This Row],[SUBTOTAL]]+TablaVentas[[#This Row],[IGV]]</f>
        <v>352.59505426833169</v>
      </c>
    </row>
    <row r="3649" spans="1:11" x14ac:dyDescent="0.25">
      <c r="A3649" t="s">
        <v>3658</v>
      </c>
      <c r="B3649" s="6">
        <v>46229</v>
      </c>
      <c r="C3649" t="s">
        <v>10015</v>
      </c>
      <c r="D3649" t="s">
        <v>10019</v>
      </c>
      <c r="E3649">
        <v>15</v>
      </c>
      <c r="F3649">
        <f>+_xlfn.XLOOKUP(TablaVentas[[#This Row],[PRODUCTO FINANCIERO]],TablaPrecios[PRODUCTO FINANCIERO],TablaPrecios[PRECIO UNIT],0)</f>
        <v>9.9</v>
      </c>
      <c r="G3649" s="2">
        <f>+TablaVentas[[#This Row],[CANTIDAD]]*TablaVentas[[#This Row],[PRECIO UNITARIO]]</f>
        <v>148.5</v>
      </c>
      <c r="H3649" s="1">
        <f t="shared" ca="1" si="56"/>
        <v>0.11753932421636278</v>
      </c>
      <c r="I3649" s="2">
        <f ca="1">+TablaVentas[[#This Row],[VENTAL TOTAL]]-TablaVentas[[#This Row],[VENTAL TOTAL]]*TablaVentas[[#This Row],[DESCUENTO]]</f>
        <v>131.04541035387012</v>
      </c>
      <c r="J3649" s="2">
        <f ca="1">0.18*TablaVentas[[#This Row],[SUBTOTAL]]</f>
        <v>23.588173863696621</v>
      </c>
      <c r="K3649" s="2">
        <f ca="1">+TablaVentas[[#This Row],[SUBTOTAL]]+TablaVentas[[#This Row],[IGV]]</f>
        <v>154.63358421756675</v>
      </c>
    </row>
    <row r="3650" spans="1:11" x14ac:dyDescent="0.25">
      <c r="A3650" t="s">
        <v>3659</v>
      </c>
      <c r="B3650" s="6">
        <v>46051</v>
      </c>
      <c r="C3650" t="s">
        <v>10012</v>
      </c>
      <c r="D3650" t="s">
        <v>10019</v>
      </c>
      <c r="E3650">
        <v>11</v>
      </c>
      <c r="F3650">
        <f>+_xlfn.XLOOKUP(TablaVentas[[#This Row],[PRODUCTO FINANCIERO]],TablaPrecios[PRODUCTO FINANCIERO],TablaPrecios[PRECIO UNIT],0)</f>
        <v>9.9</v>
      </c>
      <c r="G3650" s="2">
        <f>+TablaVentas[[#This Row],[CANTIDAD]]*TablaVentas[[#This Row],[PRECIO UNITARIO]]</f>
        <v>108.9</v>
      </c>
      <c r="H3650" s="1">
        <f t="shared" ref="H3650:H3713" ca="1" si="57">+RAND()*0.1+0.1</f>
        <v>0.19915880092630572</v>
      </c>
      <c r="I3650" s="2">
        <f ca="1">+TablaVentas[[#This Row],[VENTAL TOTAL]]-TablaVentas[[#This Row],[VENTAL TOTAL]]*TablaVentas[[#This Row],[DESCUENTO]]</f>
        <v>87.211606579125316</v>
      </c>
      <c r="J3650" s="2">
        <f ca="1">0.18*TablaVentas[[#This Row],[SUBTOTAL]]</f>
        <v>15.698089184242557</v>
      </c>
      <c r="K3650" s="2">
        <f ca="1">+TablaVentas[[#This Row],[SUBTOTAL]]+TablaVentas[[#This Row],[IGV]]</f>
        <v>102.90969576336788</v>
      </c>
    </row>
    <row r="3651" spans="1:11" x14ac:dyDescent="0.25">
      <c r="A3651" t="s">
        <v>3660</v>
      </c>
      <c r="B3651" s="6">
        <v>46157</v>
      </c>
      <c r="C3651" t="s">
        <v>10015</v>
      </c>
      <c r="D3651" t="s">
        <v>10022</v>
      </c>
      <c r="E3651">
        <v>20</v>
      </c>
      <c r="F3651">
        <f>+_xlfn.XLOOKUP(TablaVentas[[#This Row],[PRODUCTO FINANCIERO]],TablaPrecios[PRODUCTO FINANCIERO],TablaPrecios[PRECIO UNIT],0)</f>
        <v>20.9</v>
      </c>
      <c r="G3651" s="2">
        <f>+TablaVentas[[#This Row],[CANTIDAD]]*TablaVentas[[#This Row],[PRECIO UNITARIO]]</f>
        <v>418</v>
      </c>
      <c r="H3651" s="1">
        <f t="shared" ca="1" si="57"/>
        <v>0.14395975525649024</v>
      </c>
      <c r="I3651" s="2">
        <f ca="1">+TablaVentas[[#This Row],[VENTAL TOTAL]]-TablaVentas[[#This Row],[VENTAL TOTAL]]*TablaVentas[[#This Row],[DESCUENTO]]</f>
        <v>357.82482230278708</v>
      </c>
      <c r="J3651" s="2">
        <f ca="1">0.18*TablaVentas[[#This Row],[SUBTOTAL]]</f>
        <v>64.408468014501679</v>
      </c>
      <c r="K3651" s="2">
        <f ca="1">+TablaVentas[[#This Row],[SUBTOTAL]]+TablaVentas[[#This Row],[IGV]]</f>
        <v>422.23329031728878</v>
      </c>
    </row>
    <row r="3652" spans="1:11" x14ac:dyDescent="0.25">
      <c r="A3652" t="s">
        <v>3661</v>
      </c>
      <c r="B3652" s="6">
        <v>45470</v>
      </c>
      <c r="C3652" t="s">
        <v>10016</v>
      </c>
      <c r="D3652" t="s">
        <v>10017</v>
      </c>
      <c r="E3652">
        <v>17</v>
      </c>
      <c r="F3652">
        <f>+_xlfn.XLOOKUP(TablaVentas[[#This Row],[PRODUCTO FINANCIERO]],TablaPrecios[PRODUCTO FINANCIERO],TablaPrecios[PRECIO UNIT],0)</f>
        <v>9.9</v>
      </c>
      <c r="G3652" s="2">
        <f>+TablaVentas[[#This Row],[CANTIDAD]]*TablaVentas[[#This Row],[PRECIO UNITARIO]]</f>
        <v>168.3</v>
      </c>
      <c r="H3652" s="1">
        <f t="shared" ca="1" si="57"/>
        <v>0.19401474764339016</v>
      </c>
      <c r="I3652" s="2">
        <f ca="1">+TablaVentas[[#This Row],[VENTAL TOTAL]]-TablaVentas[[#This Row],[VENTAL TOTAL]]*TablaVentas[[#This Row],[DESCUENTO]]</f>
        <v>135.64731797161744</v>
      </c>
      <c r="J3652" s="2">
        <f ca="1">0.18*TablaVentas[[#This Row],[SUBTOTAL]]</f>
        <v>24.416517234891138</v>
      </c>
      <c r="K3652" s="2">
        <f ca="1">+TablaVentas[[#This Row],[SUBTOTAL]]+TablaVentas[[#This Row],[IGV]]</f>
        <v>160.06383520650857</v>
      </c>
    </row>
    <row r="3653" spans="1:11" x14ac:dyDescent="0.25">
      <c r="A3653" t="s">
        <v>3662</v>
      </c>
      <c r="B3653" s="6">
        <v>45491</v>
      </c>
      <c r="C3653" t="s">
        <v>10016</v>
      </c>
      <c r="D3653" t="s">
        <v>10022</v>
      </c>
      <c r="E3653">
        <v>14</v>
      </c>
      <c r="F3653">
        <f>+_xlfn.XLOOKUP(TablaVentas[[#This Row],[PRODUCTO FINANCIERO]],TablaPrecios[PRODUCTO FINANCIERO],TablaPrecios[PRECIO UNIT],0)</f>
        <v>20.9</v>
      </c>
      <c r="G3653" s="2">
        <f>+TablaVentas[[#This Row],[CANTIDAD]]*TablaVentas[[#This Row],[PRECIO UNITARIO]]</f>
        <v>292.59999999999997</v>
      </c>
      <c r="H3653" s="1">
        <f t="shared" ca="1" si="57"/>
        <v>0.12325220646181517</v>
      </c>
      <c r="I3653" s="2">
        <f ca="1">+TablaVentas[[#This Row],[VENTAL TOTAL]]-TablaVentas[[#This Row],[VENTAL TOTAL]]*TablaVentas[[#This Row],[DESCUENTO]]</f>
        <v>256.53640438927283</v>
      </c>
      <c r="J3653" s="2">
        <f ca="1">0.18*TablaVentas[[#This Row],[SUBTOTAL]]</f>
        <v>46.17655279006911</v>
      </c>
      <c r="K3653" s="2">
        <f ca="1">+TablaVentas[[#This Row],[SUBTOTAL]]+TablaVentas[[#This Row],[IGV]]</f>
        <v>302.71295717934197</v>
      </c>
    </row>
    <row r="3654" spans="1:11" x14ac:dyDescent="0.25">
      <c r="A3654" t="s">
        <v>3663</v>
      </c>
      <c r="B3654" s="6">
        <v>45300</v>
      </c>
      <c r="C3654" t="s">
        <v>10015</v>
      </c>
      <c r="D3654" t="s">
        <v>10017</v>
      </c>
      <c r="E3654">
        <v>14</v>
      </c>
      <c r="F3654">
        <f>+_xlfn.XLOOKUP(TablaVentas[[#This Row],[PRODUCTO FINANCIERO]],TablaPrecios[PRODUCTO FINANCIERO],TablaPrecios[PRECIO UNIT],0)</f>
        <v>9.9</v>
      </c>
      <c r="G3654" s="2">
        <f>+TablaVentas[[#This Row],[CANTIDAD]]*TablaVentas[[#This Row],[PRECIO UNITARIO]]</f>
        <v>138.6</v>
      </c>
      <c r="H3654" s="1">
        <f t="shared" ca="1" si="57"/>
        <v>0.14380135529773641</v>
      </c>
      <c r="I3654" s="2">
        <f ca="1">+TablaVentas[[#This Row],[VENTAL TOTAL]]-TablaVentas[[#This Row],[VENTAL TOTAL]]*TablaVentas[[#This Row],[DESCUENTO]]</f>
        <v>118.66913215573373</v>
      </c>
      <c r="J3654" s="2">
        <f ca="1">0.18*TablaVentas[[#This Row],[SUBTOTAL]]</f>
        <v>21.360443788032072</v>
      </c>
      <c r="K3654" s="2">
        <f ca="1">+TablaVentas[[#This Row],[SUBTOTAL]]+TablaVentas[[#This Row],[IGV]]</f>
        <v>140.02957594376579</v>
      </c>
    </row>
    <row r="3655" spans="1:11" x14ac:dyDescent="0.25">
      <c r="A3655" t="s">
        <v>3664</v>
      </c>
      <c r="B3655" s="6">
        <v>46238</v>
      </c>
      <c r="C3655" t="s">
        <v>10015</v>
      </c>
      <c r="D3655" t="s">
        <v>10020</v>
      </c>
      <c r="E3655">
        <v>4</v>
      </c>
      <c r="F3655">
        <f>+_xlfn.XLOOKUP(TablaVentas[[#This Row],[PRODUCTO FINANCIERO]],TablaPrecios[PRODUCTO FINANCIERO],TablaPrecios[PRECIO UNIT],0)</f>
        <v>14.9</v>
      </c>
      <c r="G3655" s="2">
        <f>+TablaVentas[[#This Row],[CANTIDAD]]*TablaVentas[[#This Row],[PRECIO UNITARIO]]</f>
        <v>59.6</v>
      </c>
      <c r="H3655" s="1">
        <f t="shared" ca="1" si="57"/>
        <v>0.13828460197509984</v>
      </c>
      <c r="I3655" s="2">
        <f ca="1">+TablaVentas[[#This Row],[VENTAL TOTAL]]-TablaVentas[[#This Row],[VENTAL TOTAL]]*TablaVentas[[#This Row],[DESCUENTO]]</f>
        <v>51.358237722284052</v>
      </c>
      <c r="J3655" s="2">
        <f ca="1">0.18*TablaVentas[[#This Row],[SUBTOTAL]]</f>
        <v>9.2444827900111282</v>
      </c>
      <c r="K3655" s="2">
        <f ca="1">+TablaVentas[[#This Row],[SUBTOTAL]]+TablaVentas[[#This Row],[IGV]]</f>
        <v>60.602720512295178</v>
      </c>
    </row>
    <row r="3656" spans="1:11" x14ac:dyDescent="0.25">
      <c r="A3656" t="s">
        <v>3665</v>
      </c>
      <c r="B3656" s="6">
        <v>46384</v>
      </c>
      <c r="C3656" t="s">
        <v>10012</v>
      </c>
      <c r="D3656" t="s">
        <v>10019</v>
      </c>
      <c r="E3656">
        <v>14</v>
      </c>
      <c r="F3656">
        <f>+_xlfn.XLOOKUP(TablaVentas[[#This Row],[PRODUCTO FINANCIERO]],TablaPrecios[PRODUCTO FINANCIERO],TablaPrecios[PRECIO UNIT],0)</f>
        <v>9.9</v>
      </c>
      <c r="G3656" s="2">
        <f>+TablaVentas[[#This Row],[CANTIDAD]]*TablaVentas[[#This Row],[PRECIO UNITARIO]]</f>
        <v>138.6</v>
      </c>
      <c r="H3656" s="1">
        <f t="shared" ca="1" si="57"/>
        <v>0.13899968120858186</v>
      </c>
      <c r="I3656" s="2">
        <f ca="1">+TablaVentas[[#This Row],[VENTAL TOTAL]]-TablaVentas[[#This Row],[VENTAL TOTAL]]*TablaVentas[[#This Row],[DESCUENTO]]</f>
        <v>119.33464418449054</v>
      </c>
      <c r="J3656" s="2">
        <f ca="1">0.18*TablaVentas[[#This Row],[SUBTOTAL]]</f>
        <v>21.480235953208297</v>
      </c>
      <c r="K3656" s="2">
        <f ca="1">+TablaVentas[[#This Row],[SUBTOTAL]]+TablaVentas[[#This Row],[IGV]]</f>
        <v>140.81488013769885</v>
      </c>
    </row>
    <row r="3657" spans="1:11" x14ac:dyDescent="0.25">
      <c r="A3657" t="s">
        <v>3666</v>
      </c>
      <c r="B3657" s="6">
        <v>45548</v>
      </c>
      <c r="C3657" t="s">
        <v>10014</v>
      </c>
      <c r="D3657" t="s">
        <v>10019</v>
      </c>
      <c r="E3657">
        <v>5</v>
      </c>
      <c r="F3657">
        <f>+_xlfn.XLOOKUP(TablaVentas[[#This Row],[PRODUCTO FINANCIERO]],TablaPrecios[PRODUCTO FINANCIERO],TablaPrecios[PRECIO UNIT],0)</f>
        <v>9.9</v>
      </c>
      <c r="G3657" s="2">
        <f>+TablaVentas[[#This Row],[CANTIDAD]]*TablaVentas[[#This Row],[PRECIO UNITARIO]]</f>
        <v>49.5</v>
      </c>
      <c r="H3657" s="1">
        <f t="shared" ca="1" si="57"/>
        <v>0.12861564344193083</v>
      </c>
      <c r="I3657" s="2">
        <f ca="1">+TablaVentas[[#This Row],[VENTAL TOTAL]]-TablaVentas[[#This Row],[VENTAL TOTAL]]*TablaVentas[[#This Row],[DESCUENTO]]</f>
        <v>43.133525649624424</v>
      </c>
      <c r="J3657" s="2">
        <f ca="1">0.18*TablaVentas[[#This Row],[SUBTOTAL]]</f>
        <v>7.7640346169323964</v>
      </c>
      <c r="K3657" s="2">
        <f ca="1">+TablaVentas[[#This Row],[SUBTOTAL]]+TablaVentas[[#This Row],[IGV]]</f>
        <v>50.897560266556823</v>
      </c>
    </row>
    <row r="3658" spans="1:11" x14ac:dyDescent="0.25">
      <c r="A3658" t="s">
        <v>3667</v>
      </c>
      <c r="B3658" s="6">
        <v>45955</v>
      </c>
      <c r="C3658" t="s">
        <v>10011</v>
      </c>
      <c r="D3658" t="s">
        <v>10017</v>
      </c>
      <c r="E3658">
        <v>4</v>
      </c>
      <c r="F3658">
        <f>+_xlfn.XLOOKUP(TablaVentas[[#This Row],[PRODUCTO FINANCIERO]],TablaPrecios[PRODUCTO FINANCIERO],TablaPrecios[PRECIO UNIT],0)</f>
        <v>9.9</v>
      </c>
      <c r="G3658" s="2">
        <f>+TablaVentas[[#This Row],[CANTIDAD]]*TablaVentas[[#This Row],[PRECIO UNITARIO]]</f>
        <v>39.6</v>
      </c>
      <c r="H3658" s="1">
        <f t="shared" ca="1" si="57"/>
        <v>0.19622225647640507</v>
      </c>
      <c r="I3658" s="2">
        <f ca="1">+TablaVentas[[#This Row],[VENTAL TOTAL]]-TablaVentas[[#This Row],[VENTAL TOTAL]]*TablaVentas[[#This Row],[DESCUENTO]]</f>
        <v>31.829598643534361</v>
      </c>
      <c r="J3658" s="2">
        <f ca="1">0.18*TablaVentas[[#This Row],[SUBTOTAL]]</f>
        <v>5.7293277558361844</v>
      </c>
      <c r="K3658" s="2">
        <f ca="1">+TablaVentas[[#This Row],[SUBTOTAL]]+TablaVentas[[#This Row],[IGV]]</f>
        <v>37.558926399370549</v>
      </c>
    </row>
    <row r="3659" spans="1:11" x14ac:dyDescent="0.25">
      <c r="A3659" t="s">
        <v>3668</v>
      </c>
      <c r="B3659" s="6">
        <v>45960</v>
      </c>
      <c r="C3659" t="s">
        <v>10011</v>
      </c>
      <c r="D3659" t="s">
        <v>10020</v>
      </c>
      <c r="E3659">
        <v>12</v>
      </c>
      <c r="F3659">
        <f>+_xlfn.XLOOKUP(TablaVentas[[#This Row],[PRODUCTO FINANCIERO]],TablaPrecios[PRODUCTO FINANCIERO],TablaPrecios[PRECIO UNIT],0)</f>
        <v>14.9</v>
      </c>
      <c r="G3659" s="2">
        <f>+TablaVentas[[#This Row],[CANTIDAD]]*TablaVentas[[#This Row],[PRECIO UNITARIO]]</f>
        <v>178.8</v>
      </c>
      <c r="H3659" s="1">
        <f t="shared" ca="1" si="57"/>
        <v>0.19698389802288604</v>
      </c>
      <c r="I3659" s="2">
        <f ca="1">+TablaVentas[[#This Row],[VENTAL TOTAL]]-TablaVentas[[#This Row],[VENTAL TOTAL]]*TablaVentas[[#This Row],[DESCUENTO]]</f>
        <v>143.57927903350799</v>
      </c>
      <c r="J3659" s="2">
        <f ca="1">0.18*TablaVentas[[#This Row],[SUBTOTAL]]</f>
        <v>25.844270226031437</v>
      </c>
      <c r="K3659" s="2">
        <f ca="1">+TablaVentas[[#This Row],[SUBTOTAL]]+TablaVentas[[#This Row],[IGV]]</f>
        <v>169.42354925953941</v>
      </c>
    </row>
    <row r="3660" spans="1:11" x14ac:dyDescent="0.25">
      <c r="A3660" t="s">
        <v>3669</v>
      </c>
      <c r="B3660" s="6">
        <v>45839</v>
      </c>
      <c r="C3660" t="s">
        <v>10012</v>
      </c>
      <c r="D3660" t="s">
        <v>10022</v>
      </c>
      <c r="E3660">
        <v>18</v>
      </c>
      <c r="F3660">
        <f>+_xlfn.XLOOKUP(TablaVentas[[#This Row],[PRODUCTO FINANCIERO]],TablaPrecios[PRODUCTO FINANCIERO],TablaPrecios[PRECIO UNIT],0)</f>
        <v>20.9</v>
      </c>
      <c r="G3660" s="2">
        <f>+TablaVentas[[#This Row],[CANTIDAD]]*TablaVentas[[#This Row],[PRECIO UNITARIO]]</f>
        <v>376.2</v>
      </c>
      <c r="H3660" s="1">
        <f t="shared" ca="1" si="57"/>
        <v>0.12994358217330271</v>
      </c>
      <c r="I3660" s="2">
        <f ca="1">+TablaVentas[[#This Row],[VENTAL TOTAL]]-TablaVentas[[#This Row],[VENTAL TOTAL]]*TablaVentas[[#This Row],[DESCUENTO]]</f>
        <v>327.31522438640354</v>
      </c>
      <c r="J3660" s="2">
        <f ca="1">0.18*TablaVentas[[#This Row],[SUBTOTAL]]</f>
        <v>58.916740389552636</v>
      </c>
      <c r="K3660" s="2">
        <f ca="1">+TablaVentas[[#This Row],[SUBTOTAL]]+TablaVentas[[#This Row],[IGV]]</f>
        <v>386.23196477595616</v>
      </c>
    </row>
    <row r="3661" spans="1:11" x14ac:dyDescent="0.25">
      <c r="A3661" t="s">
        <v>3670</v>
      </c>
      <c r="B3661" s="6">
        <v>45712</v>
      </c>
      <c r="C3661" t="s">
        <v>10013</v>
      </c>
      <c r="D3661" t="s">
        <v>10017</v>
      </c>
      <c r="E3661">
        <v>14</v>
      </c>
      <c r="F3661">
        <f>+_xlfn.XLOOKUP(TablaVentas[[#This Row],[PRODUCTO FINANCIERO]],TablaPrecios[PRODUCTO FINANCIERO],TablaPrecios[PRECIO UNIT],0)</f>
        <v>9.9</v>
      </c>
      <c r="G3661" s="2">
        <f>+TablaVentas[[#This Row],[CANTIDAD]]*TablaVentas[[#This Row],[PRECIO UNITARIO]]</f>
        <v>138.6</v>
      </c>
      <c r="H3661" s="1">
        <f t="shared" ca="1" si="57"/>
        <v>0.16618459006671188</v>
      </c>
      <c r="I3661" s="2">
        <f ca="1">+TablaVentas[[#This Row],[VENTAL TOTAL]]-TablaVentas[[#This Row],[VENTAL TOTAL]]*TablaVentas[[#This Row],[DESCUENTO]]</f>
        <v>115.56681581675373</v>
      </c>
      <c r="J3661" s="2">
        <f ca="1">0.18*TablaVentas[[#This Row],[SUBTOTAL]]</f>
        <v>20.802026847015672</v>
      </c>
      <c r="K3661" s="2">
        <f ca="1">+TablaVentas[[#This Row],[SUBTOTAL]]+TablaVentas[[#This Row],[IGV]]</f>
        <v>136.36884266376941</v>
      </c>
    </row>
    <row r="3662" spans="1:11" x14ac:dyDescent="0.25">
      <c r="A3662" t="s">
        <v>3671</v>
      </c>
      <c r="B3662" s="6">
        <v>45956</v>
      </c>
      <c r="C3662" t="s">
        <v>10016</v>
      </c>
      <c r="D3662" t="s">
        <v>10019</v>
      </c>
      <c r="E3662">
        <v>9</v>
      </c>
      <c r="F3662">
        <f>+_xlfn.XLOOKUP(TablaVentas[[#This Row],[PRODUCTO FINANCIERO]],TablaPrecios[PRODUCTO FINANCIERO],TablaPrecios[PRECIO UNIT],0)</f>
        <v>9.9</v>
      </c>
      <c r="G3662" s="2">
        <f>+TablaVentas[[#This Row],[CANTIDAD]]*TablaVentas[[#This Row],[PRECIO UNITARIO]]</f>
        <v>89.100000000000009</v>
      </c>
      <c r="H3662" s="1">
        <f t="shared" ca="1" si="57"/>
        <v>0.13185547090437397</v>
      </c>
      <c r="I3662" s="2">
        <f ca="1">+TablaVentas[[#This Row],[VENTAL TOTAL]]-TablaVentas[[#This Row],[VENTAL TOTAL]]*TablaVentas[[#This Row],[DESCUENTO]]</f>
        <v>77.35167754242029</v>
      </c>
      <c r="J3662" s="2">
        <f ca="1">0.18*TablaVentas[[#This Row],[SUBTOTAL]]</f>
        <v>13.923301957635651</v>
      </c>
      <c r="K3662" s="2">
        <f ca="1">+TablaVentas[[#This Row],[SUBTOTAL]]+TablaVentas[[#This Row],[IGV]]</f>
        <v>91.274979500055935</v>
      </c>
    </row>
    <row r="3663" spans="1:11" x14ac:dyDescent="0.25">
      <c r="A3663" t="s">
        <v>3672</v>
      </c>
      <c r="B3663" s="6">
        <v>45467</v>
      </c>
      <c r="C3663" t="s">
        <v>10013</v>
      </c>
      <c r="D3663" t="s">
        <v>10022</v>
      </c>
      <c r="E3663">
        <v>18</v>
      </c>
      <c r="F3663">
        <f>+_xlfn.XLOOKUP(TablaVentas[[#This Row],[PRODUCTO FINANCIERO]],TablaPrecios[PRODUCTO FINANCIERO],TablaPrecios[PRECIO UNIT],0)</f>
        <v>20.9</v>
      </c>
      <c r="G3663" s="2">
        <f>+TablaVentas[[#This Row],[CANTIDAD]]*TablaVentas[[#This Row],[PRECIO UNITARIO]]</f>
        <v>376.2</v>
      </c>
      <c r="H3663" s="1">
        <f t="shared" ca="1" si="57"/>
        <v>0.14315991874736675</v>
      </c>
      <c r="I3663" s="2">
        <f ca="1">+TablaVentas[[#This Row],[VENTAL TOTAL]]-TablaVentas[[#This Row],[VENTAL TOTAL]]*TablaVentas[[#This Row],[DESCUENTO]]</f>
        <v>322.34323856724063</v>
      </c>
      <c r="J3663" s="2">
        <f ca="1">0.18*TablaVentas[[#This Row],[SUBTOTAL]]</f>
        <v>58.021782942103314</v>
      </c>
      <c r="K3663" s="2">
        <f ca="1">+TablaVentas[[#This Row],[SUBTOTAL]]+TablaVentas[[#This Row],[IGV]]</f>
        <v>380.36502150934393</v>
      </c>
    </row>
    <row r="3664" spans="1:11" x14ac:dyDescent="0.25">
      <c r="A3664" t="s">
        <v>3673</v>
      </c>
      <c r="B3664" s="6">
        <v>45849</v>
      </c>
      <c r="C3664" t="s">
        <v>10016</v>
      </c>
      <c r="D3664" t="s">
        <v>10022</v>
      </c>
      <c r="E3664">
        <v>4</v>
      </c>
      <c r="F3664">
        <f>+_xlfn.XLOOKUP(TablaVentas[[#This Row],[PRODUCTO FINANCIERO]],TablaPrecios[PRODUCTO FINANCIERO],TablaPrecios[PRECIO UNIT],0)</f>
        <v>20.9</v>
      </c>
      <c r="G3664" s="2">
        <f>+TablaVentas[[#This Row],[CANTIDAD]]*TablaVentas[[#This Row],[PRECIO UNITARIO]]</f>
        <v>83.6</v>
      </c>
      <c r="H3664" s="1">
        <f t="shared" ca="1" si="57"/>
        <v>0.18515345750372669</v>
      </c>
      <c r="I3664" s="2">
        <f ca="1">+TablaVentas[[#This Row],[VENTAL TOTAL]]-TablaVentas[[#This Row],[VENTAL TOTAL]]*TablaVentas[[#This Row],[DESCUENTO]]</f>
        <v>68.121170952688445</v>
      </c>
      <c r="J3664" s="2">
        <f ca="1">0.18*TablaVentas[[#This Row],[SUBTOTAL]]</f>
        <v>12.261810771483919</v>
      </c>
      <c r="K3664" s="2">
        <f ca="1">+TablaVentas[[#This Row],[SUBTOTAL]]+TablaVentas[[#This Row],[IGV]]</f>
        <v>80.382981724172367</v>
      </c>
    </row>
    <row r="3665" spans="1:11" x14ac:dyDescent="0.25">
      <c r="A3665" t="s">
        <v>3674</v>
      </c>
      <c r="B3665" s="6">
        <v>45635</v>
      </c>
      <c r="C3665" t="s">
        <v>10015</v>
      </c>
      <c r="D3665" t="s">
        <v>10019</v>
      </c>
      <c r="E3665">
        <v>6</v>
      </c>
      <c r="F3665">
        <f>+_xlfn.XLOOKUP(TablaVentas[[#This Row],[PRODUCTO FINANCIERO]],TablaPrecios[PRODUCTO FINANCIERO],TablaPrecios[PRECIO UNIT],0)</f>
        <v>9.9</v>
      </c>
      <c r="G3665" s="2">
        <f>+TablaVentas[[#This Row],[CANTIDAD]]*TablaVentas[[#This Row],[PRECIO UNITARIO]]</f>
        <v>59.400000000000006</v>
      </c>
      <c r="H3665" s="1">
        <f t="shared" ca="1" si="57"/>
        <v>0.15532136888551284</v>
      </c>
      <c r="I3665" s="2">
        <f ca="1">+TablaVentas[[#This Row],[VENTAL TOTAL]]-TablaVentas[[#This Row],[VENTAL TOTAL]]*TablaVentas[[#This Row],[DESCUENTO]]</f>
        <v>50.173910688200543</v>
      </c>
      <c r="J3665" s="2">
        <f ca="1">0.18*TablaVentas[[#This Row],[SUBTOTAL]]</f>
        <v>9.0313039238760968</v>
      </c>
      <c r="K3665" s="2">
        <f ca="1">+TablaVentas[[#This Row],[SUBTOTAL]]+TablaVentas[[#This Row],[IGV]]</f>
        <v>59.205214612076638</v>
      </c>
    </row>
    <row r="3666" spans="1:11" x14ac:dyDescent="0.25">
      <c r="A3666" t="s">
        <v>3675</v>
      </c>
      <c r="B3666" s="6">
        <v>46060</v>
      </c>
      <c r="C3666" t="s">
        <v>10012</v>
      </c>
      <c r="D3666" t="s">
        <v>10018</v>
      </c>
      <c r="E3666">
        <v>6</v>
      </c>
      <c r="F3666">
        <f>+_xlfn.XLOOKUP(TablaVentas[[#This Row],[PRODUCTO FINANCIERO]],TablaPrecios[PRODUCTO FINANCIERO],TablaPrecios[PRECIO UNIT],0)</f>
        <v>14.9</v>
      </c>
      <c r="G3666" s="2">
        <f>+TablaVentas[[#This Row],[CANTIDAD]]*TablaVentas[[#This Row],[PRECIO UNITARIO]]</f>
        <v>89.4</v>
      </c>
      <c r="H3666" s="1">
        <f t="shared" ca="1" si="57"/>
        <v>0.18169212187319869</v>
      </c>
      <c r="I3666" s="2">
        <f ca="1">+TablaVentas[[#This Row],[VENTAL TOTAL]]-TablaVentas[[#This Row],[VENTAL TOTAL]]*TablaVentas[[#This Row],[DESCUENTO]]</f>
        <v>73.156724304536041</v>
      </c>
      <c r="J3666" s="2">
        <f ca="1">0.18*TablaVentas[[#This Row],[SUBTOTAL]]</f>
        <v>13.168210374816487</v>
      </c>
      <c r="K3666" s="2">
        <f ca="1">+TablaVentas[[#This Row],[SUBTOTAL]]+TablaVentas[[#This Row],[IGV]]</f>
        <v>86.324934679352523</v>
      </c>
    </row>
    <row r="3667" spans="1:11" x14ac:dyDescent="0.25">
      <c r="A3667" t="s">
        <v>3676</v>
      </c>
      <c r="B3667" s="6">
        <v>46116</v>
      </c>
      <c r="C3667" t="s">
        <v>10015</v>
      </c>
      <c r="D3667" t="s">
        <v>10018</v>
      </c>
      <c r="E3667">
        <v>19</v>
      </c>
      <c r="F3667">
        <f>+_xlfn.XLOOKUP(TablaVentas[[#This Row],[PRODUCTO FINANCIERO]],TablaPrecios[PRODUCTO FINANCIERO],TablaPrecios[PRECIO UNIT],0)</f>
        <v>14.9</v>
      </c>
      <c r="G3667" s="2">
        <f>+TablaVentas[[#This Row],[CANTIDAD]]*TablaVentas[[#This Row],[PRECIO UNITARIO]]</f>
        <v>283.10000000000002</v>
      </c>
      <c r="H3667" s="1">
        <f t="shared" ca="1" si="57"/>
        <v>0.11736814170861561</v>
      </c>
      <c r="I3667" s="2">
        <f ca="1">+TablaVentas[[#This Row],[VENTAL TOTAL]]-TablaVentas[[#This Row],[VENTAL TOTAL]]*TablaVentas[[#This Row],[DESCUENTO]]</f>
        <v>249.87307908229093</v>
      </c>
      <c r="J3667" s="2">
        <f ca="1">0.18*TablaVentas[[#This Row],[SUBTOTAL]]</f>
        <v>44.977154234812367</v>
      </c>
      <c r="K3667" s="2">
        <f ca="1">+TablaVentas[[#This Row],[SUBTOTAL]]+TablaVentas[[#This Row],[IGV]]</f>
        <v>294.85023331710329</v>
      </c>
    </row>
    <row r="3668" spans="1:11" x14ac:dyDescent="0.25">
      <c r="A3668" t="s">
        <v>3677</v>
      </c>
      <c r="B3668" s="6">
        <v>45453</v>
      </c>
      <c r="C3668" t="s">
        <v>10016</v>
      </c>
      <c r="D3668" t="s">
        <v>10020</v>
      </c>
      <c r="E3668">
        <v>7</v>
      </c>
      <c r="F3668">
        <f>+_xlfn.XLOOKUP(TablaVentas[[#This Row],[PRODUCTO FINANCIERO]],TablaPrecios[PRODUCTO FINANCIERO],TablaPrecios[PRECIO UNIT],0)</f>
        <v>14.9</v>
      </c>
      <c r="G3668" s="2">
        <f>+TablaVentas[[#This Row],[CANTIDAD]]*TablaVentas[[#This Row],[PRECIO UNITARIO]]</f>
        <v>104.3</v>
      </c>
      <c r="H3668" s="1">
        <f t="shared" ca="1" si="57"/>
        <v>0.19325847679287525</v>
      </c>
      <c r="I3668" s="2">
        <f ca="1">+TablaVentas[[#This Row],[VENTAL TOTAL]]-TablaVentas[[#This Row],[VENTAL TOTAL]]*TablaVentas[[#This Row],[DESCUENTO]]</f>
        <v>84.143140870503117</v>
      </c>
      <c r="J3668" s="2">
        <f ca="1">0.18*TablaVentas[[#This Row],[SUBTOTAL]]</f>
        <v>15.145765356690561</v>
      </c>
      <c r="K3668" s="2">
        <f ca="1">+TablaVentas[[#This Row],[SUBTOTAL]]+TablaVentas[[#This Row],[IGV]]</f>
        <v>99.288906227193678</v>
      </c>
    </row>
    <row r="3669" spans="1:11" x14ac:dyDescent="0.25">
      <c r="A3669" t="s">
        <v>3678</v>
      </c>
      <c r="B3669" s="6">
        <v>46098</v>
      </c>
      <c r="C3669" t="s">
        <v>10016</v>
      </c>
      <c r="D3669" t="s">
        <v>10018</v>
      </c>
      <c r="E3669">
        <v>20</v>
      </c>
      <c r="F3669">
        <f>+_xlfn.XLOOKUP(TablaVentas[[#This Row],[PRODUCTO FINANCIERO]],TablaPrecios[PRODUCTO FINANCIERO],TablaPrecios[PRECIO UNIT],0)</f>
        <v>14.9</v>
      </c>
      <c r="G3669" s="2">
        <f>+TablaVentas[[#This Row],[CANTIDAD]]*TablaVentas[[#This Row],[PRECIO UNITARIO]]</f>
        <v>298</v>
      </c>
      <c r="H3669" s="1">
        <f t="shared" ca="1" si="57"/>
        <v>0.17563625031747562</v>
      </c>
      <c r="I3669" s="2">
        <f ca="1">+TablaVentas[[#This Row],[VENTAL TOTAL]]-TablaVentas[[#This Row],[VENTAL TOTAL]]*TablaVentas[[#This Row],[DESCUENTO]]</f>
        <v>245.66039740539227</v>
      </c>
      <c r="J3669" s="2">
        <f ca="1">0.18*TablaVentas[[#This Row],[SUBTOTAL]]</f>
        <v>44.21887153297061</v>
      </c>
      <c r="K3669" s="2">
        <f ca="1">+TablaVentas[[#This Row],[SUBTOTAL]]+TablaVentas[[#This Row],[IGV]]</f>
        <v>289.87926893836288</v>
      </c>
    </row>
    <row r="3670" spans="1:11" x14ac:dyDescent="0.25">
      <c r="A3670" t="s">
        <v>3679</v>
      </c>
      <c r="B3670" s="6">
        <v>46130</v>
      </c>
      <c r="C3670" t="s">
        <v>10016</v>
      </c>
      <c r="D3670" t="s">
        <v>10017</v>
      </c>
      <c r="E3670">
        <v>19</v>
      </c>
      <c r="F3670">
        <f>+_xlfn.XLOOKUP(TablaVentas[[#This Row],[PRODUCTO FINANCIERO]],TablaPrecios[PRODUCTO FINANCIERO],TablaPrecios[PRECIO UNIT],0)</f>
        <v>9.9</v>
      </c>
      <c r="G3670" s="2">
        <f>+TablaVentas[[#This Row],[CANTIDAD]]*TablaVentas[[#This Row],[PRECIO UNITARIO]]</f>
        <v>188.1</v>
      </c>
      <c r="H3670" s="1">
        <f t="shared" ca="1" si="57"/>
        <v>0.1110226848116484</v>
      </c>
      <c r="I3670" s="2">
        <f ca="1">+TablaVentas[[#This Row],[VENTAL TOTAL]]-TablaVentas[[#This Row],[VENTAL TOTAL]]*TablaVentas[[#This Row],[DESCUENTO]]</f>
        <v>167.21663298692894</v>
      </c>
      <c r="J3670" s="2">
        <f ca="1">0.18*TablaVentas[[#This Row],[SUBTOTAL]]</f>
        <v>30.098993937647208</v>
      </c>
      <c r="K3670" s="2">
        <f ca="1">+TablaVentas[[#This Row],[SUBTOTAL]]+TablaVentas[[#This Row],[IGV]]</f>
        <v>197.31562692457615</v>
      </c>
    </row>
    <row r="3671" spans="1:11" x14ac:dyDescent="0.25">
      <c r="A3671" t="s">
        <v>3680</v>
      </c>
      <c r="B3671" s="6">
        <v>46376</v>
      </c>
      <c r="C3671" t="s">
        <v>10014</v>
      </c>
      <c r="D3671" t="s">
        <v>10019</v>
      </c>
      <c r="E3671">
        <v>16</v>
      </c>
      <c r="F3671">
        <f>+_xlfn.XLOOKUP(TablaVentas[[#This Row],[PRODUCTO FINANCIERO]],TablaPrecios[PRODUCTO FINANCIERO],TablaPrecios[PRECIO UNIT],0)</f>
        <v>9.9</v>
      </c>
      <c r="G3671" s="2">
        <f>+TablaVentas[[#This Row],[CANTIDAD]]*TablaVentas[[#This Row],[PRECIO UNITARIO]]</f>
        <v>158.4</v>
      </c>
      <c r="H3671" s="1">
        <f t="shared" ca="1" si="57"/>
        <v>0.12434270380330055</v>
      </c>
      <c r="I3671" s="2">
        <f ca="1">+TablaVentas[[#This Row],[VENTAL TOTAL]]-TablaVentas[[#This Row],[VENTAL TOTAL]]*TablaVentas[[#This Row],[DESCUENTO]]</f>
        <v>138.70411571755719</v>
      </c>
      <c r="J3671" s="2">
        <f ca="1">0.18*TablaVentas[[#This Row],[SUBTOTAL]]</f>
        <v>24.966740829160294</v>
      </c>
      <c r="K3671" s="2">
        <f ca="1">+TablaVentas[[#This Row],[SUBTOTAL]]+TablaVentas[[#This Row],[IGV]]</f>
        <v>163.67085654671749</v>
      </c>
    </row>
    <row r="3672" spans="1:11" x14ac:dyDescent="0.25">
      <c r="A3672" t="s">
        <v>3681</v>
      </c>
      <c r="B3672" s="6">
        <v>45765</v>
      </c>
      <c r="C3672" t="s">
        <v>10011</v>
      </c>
      <c r="D3672" t="s">
        <v>10017</v>
      </c>
      <c r="E3672">
        <v>13</v>
      </c>
      <c r="F3672">
        <f>+_xlfn.XLOOKUP(TablaVentas[[#This Row],[PRODUCTO FINANCIERO]],TablaPrecios[PRODUCTO FINANCIERO],TablaPrecios[PRECIO UNIT],0)</f>
        <v>9.9</v>
      </c>
      <c r="G3672" s="2">
        <f>+TablaVentas[[#This Row],[CANTIDAD]]*TablaVentas[[#This Row],[PRECIO UNITARIO]]</f>
        <v>128.70000000000002</v>
      </c>
      <c r="H3672" s="1">
        <f t="shared" ca="1" si="57"/>
        <v>0.1266080347224165</v>
      </c>
      <c r="I3672" s="2">
        <f ca="1">+TablaVentas[[#This Row],[VENTAL TOTAL]]-TablaVentas[[#This Row],[VENTAL TOTAL]]*TablaVentas[[#This Row],[DESCUENTO]]</f>
        <v>112.40554593122502</v>
      </c>
      <c r="J3672" s="2">
        <f ca="1">0.18*TablaVentas[[#This Row],[SUBTOTAL]]</f>
        <v>20.232998267620502</v>
      </c>
      <c r="K3672" s="2">
        <f ca="1">+TablaVentas[[#This Row],[SUBTOTAL]]+TablaVentas[[#This Row],[IGV]]</f>
        <v>132.63854419884552</v>
      </c>
    </row>
    <row r="3673" spans="1:11" x14ac:dyDescent="0.25">
      <c r="A3673" t="s">
        <v>3682</v>
      </c>
      <c r="B3673" s="6">
        <v>45713</v>
      </c>
      <c r="C3673" t="s">
        <v>10014</v>
      </c>
      <c r="D3673" t="s">
        <v>10017</v>
      </c>
      <c r="E3673">
        <v>12</v>
      </c>
      <c r="F3673">
        <f>+_xlfn.XLOOKUP(TablaVentas[[#This Row],[PRODUCTO FINANCIERO]],TablaPrecios[PRODUCTO FINANCIERO],TablaPrecios[PRECIO UNIT],0)</f>
        <v>9.9</v>
      </c>
      <c r="G3673" s="2">
        <f>+TablaVentas[[#This Row],[CANTIDAD]]*TablaVentas[[#This Row],[PRECIO UNITARIO]]</f>
        <v>118.80000000000001</v>
      </c>
      <c r="H3673" s="1">
        <f t="shared" ca="1" si="57"/>
        <v>0.16824926433818338</v>
      </c>
      <c r="I3673" s="2">
        <f ca="1">+TablaVentas[[#This Row],[VENTAL TOTAL]]-TablaVentas[[#This Row],[VENTAL TOTAL]]*TablaVentas[[#This Row],[DESCUENTO]]</f>
        <v>98.81198739662382</v>
      </c>
      <c r="J3673" s="2">
        <f ca="1">0.18*TablaVentas[[#This Row],[SUBTOTAL]]</f>
        <v>17.786157731392287</v>
      </c>
      <c r="K3673" s="2">
        <f ca="1">+TablaVentas[[#This Row],[SUBTOTAL]]+TablaVentas[[#This Row],[IGV]]</f>
        <v>116.59814512801611</v>
      </c>
    </row>
    <row r="3674" spans="1:11" x14ac:dyDescent="0.25">
      <c r="A3674" t="s">
        <v>3683</v>
      </c>
      <c r="B3674" s="6">
        <v>45859</v>
      </c>
      <c r="C3674" t="s">
        <v>10013</v>
      </c>
      <c r="D3674" t="s">
        <v>10022</v>
      </c>
      <c r="E3674">
        <v>18</v>
      </c>
      <c r="F3674">
        <f>+_xlfn.XLOOKUP(TablaVentas[[#This Row],[PRODUCTO FINANCIERO]],TablaPrecios[PRODUCTO FINANCIERO],TablaPrecios[PRECIO UNIT],0)</f>
        <v>20.9</v>
      </c>
      <c r="G3674" s="2">
        <f>+TablaVentas[[#This Row],[CANTIDAD]]*TablaVentas[[#This Row],[PRECIO UNITARIO]]</f>
        <v>376.2</v>
      </c>
      <c r="H3674" s="1">
        <f t="shared" ca="1" si="57"/>
        <v>0.18264500522771643</v>
      </c>
      <c r="I3674" s="2">
        <f ca="1">+TablaVentas[[#This Row],[VENTAL TOTAL]]-TablaVentas[[#This Row],[VENTAL TOTAL]]*TablaVentas[[#This Row],[DESCUENTO]]</f>
        <v>307.48894903333309</v>
      </c>
      <c r="J3674" s="2">
        <f ca="1">0.18*TablaVentas[[#This Row],[SUBTOTAL]]</f>
        <v>55.348010825999957</v>
      </c>
      <c r="K3674" s="2">
        <f ca="1">+TablaVentas[[#This Row],[SUBTOTAL]]+TablaVentas[[#This Row],[IGV]]</f>
        <v>362.83695985933304</v>
      </c>
    </row>
    <row r="3675" spans="1:11" x14ac:dyDescent="0.25">
      <c r="A3675" t="s">
        <v>3684</v>
      </c>
      <c r="B3675" s="6">
        <v>45843</v>
      </c>
      <c r="C3675" t="s">
        <v>10011</v>
      </c>
      <c r="D3675" t="s">
        <v>10019</v>
      </c>
      <c r="E3675">
        <v>5</v>
      </c>
      <c r="F3675">
        <f>+_xlfn.XLOOKUP(TablaVentas[[#This Row],[PRODUCTO FINANCIERO]],TablaPrecios[PRODUCTO FINANCIERO],TablaPrecios[PRECIO UNIT],0)</f>
        <v>9.9</v>
      </c>
      <c r="G3675" s="2">
        <f>+TablaVentas[[#This Row],[CANTIDAD]]*TablaVentas[[#This Row],[PRECIO UNITARIO]]</f>
        <v>49.5</v>
      </c>
      <c r="H3675" s="1">
        <f t="shared" ca="1" si="57"/>
        <v>0.12231600262436454</v>
      </c>
      <c r="I3675" s="2">
        <f ca="1">+TablaVentas[[#This Row],[VENTAL TOTAL]]-TablaVentas[[#This Row],[VENTAL TOTAL]]*TablaVentas[[#This Row],[DESCUENTO]]</f>
        <v>43.445357870093957</v>
      </c>
      <c r="J3675" s="2">
        <f ca="1">0.18*TablaVentas[[#This Row],[SUBTOTAL]]</f>
        <v>7.8201644166169118</v>
      </c>
      <c r="K3675" s="2">
        <f ca="1">+TablaVentas[[#This Row],[SUBTOTAL]]+TablaVentas[[#This Row],[IGV]]</f>
        <v>51.265522286710869</v>
      </c>
    </row>
    <row r="3676" spans="1:11" x14ac:dyDescent="0.25">
      <c r="A3676" t="s">
        <v>3685</v>
      </c>
      <c r="B3676" s="6">
        <v>46028</v>
      </c>
      <c r="C3676" t="s">
        <v>10013</v>
      </c>
      <c r="D3676" t="s">
        <v>10020</v>
      </c>
      <c r="E3676">
        <v>16</v>
      </c>
      <c r="F3676">
        <f>+_xlfn.XLOOKUP(TablaVentas[[#This Row],[PRODUCTO FINANCIERO]],TablaPrecios[PRODUCTO FINANCIERO],TablaPrecios[PRECIO UNIT],0)</f>
        <v>14.9</v>
      </c>
      <c r="G3676" s="2">
        <f>+TablaVentas[[#This Row],[CANTIDAD]]*TablaVentas[[#This Row],[PRECIO UNITARIO]]</f>
        <v>238.4</v>
      </c>
      <c r="H3676" s="1">
        <f t="shared" ca="1" si="57"/>
        <v>0.17670480398204558</v>
      </c>
      <c r="I3676" s="2">
        <f ca="1">+TablaVentas[[#This Row],[VENTAL TOTAL]]-TablaVentas[[#This Row],[VENTAL TOTAL]]*TablaVentas[[#This Row],[DESCUENTO]]</f>
        <v>196.27357473068034</v>
      </c>
      <c r="J3676" s="2">
        <f ca="1">0.18*TablaVentas[[#This Row],[SUBTOTAL]]</f>
        <v>35.329243451522458</v>
      </c>
      <c r="K3676" s="2">
        <f ca="1">+TablaVentas[[#This Row],[SUBTOTAL]]+TablaVentas[[#This Row],[IGV]]</f>
        <v>231.60281818220278</v>
      </c>
    </row>
    <row r="3677" spans="1:11" x14ac:dyDescent="0.25">
      <c r="A3677" t="s">
        <v>3686</v>
      </c>
      <c r="B3677" s="6">
        <v>46055</v>
      </c>
      <c r="C3677" t="s">
        <v>10013</v>
      </c>
      <c r="D3677" t="s">
        <v>10017</v>
      </c>
      <c r="E3677">
        <v>8</v>
      </c>
      <c r="F3677">
        <f>+_xlfn.XLOOKUP(TablaVentas[[#This Row],[PRODUCTO FINANCIERO]],TablaPrecios[PRODUCTO FINANCIERO],TablaPrecios[PRECIO UNIT],0)</f>
        <v>9.9</v>
      </c>
      <c r="G3677" s="2">
        <f>+TablaVentas[[#This Row],[CANTIDAD]]*TablaVentas[[#This Row],[PRECIO UNITARIO]]</f>
        <v>79.2</v>
      </c>
      <c r="H3677" s="1">
        <f t="shared" ca="1" si="57"/>
        <v>0.19095421118028505</v>
      </c>
      <c r="I3677" s="2">
        <f ca="1">+TablaVentas[[#This Row],[VENTAL TOTAL]]-TablaVentas[[#This Row],[VENTAL TOTAL]]*TablaVentas[[#This Row],[DESCUENTO]]</f>
        <v>64.076426474521426</v>
      </c>
      <c r="J3677" s="2">
        <f ca="1">0.18*TablaVentas[[#This Row],[SUBTOTAL]]</f>
        <v>11.533756765413857</v>
      </c>
      <c r="K3677" s="2">
        <f ca="1">+TablaVentas[[#This Row],[SUBTOTAL]]+TablaVentas[[#This Row],[IGV]]</f>
        <v>75.610183239935282</v>
      </c>
    </row>
    <row r="3678" spans="1:11" x14ac:dyDescent="0.25">
      <c r="A3678" t="s">
        <v>3687</v>
      </c>
      <c r="B3678" s="6">
        <v>46335</v>
      </c>
      <c r="C3678" t="s">
        <v>10015</v>
      </c>
      <c r="D3678" t="s">
        <v>10020</v>
      </c>
      <c r="E3678">
        <v>9</v>
      </c>
      <c r="F3678">
        <f>+_xlfn.XLOOKUP(TablaVentas[[#This Row],[PRODUCTO FINANCIERO]],TablaPrecios[PRODUCTO FINANCIERO],TablaPrecios[PRECIO UNIT],0)</f>
        <v>14.9</v>
      </c>
      <c r="G3678" s="2">
        <f>+TablaVentas[[#This Row],[CANTIDAD]]*TablaVentas[[#This Row],[PRECIO UNITARIO]]</f>
        <v>134.1</v>
      </c>
      <c r="H3678" s="1">
        <f t="shared" ca="1" si="57"/>
        <v>0.12855179530807778</v>
      </c>
      <c r="I3678" s="2">
        <f ca="1">+TablaVentas[[#This Row],[VENTAL TOTAL]]-TablaVentas[[#This Row],[VENTAL TOTAL]]*TablaVentas[[#This Row],[DESCUENTO]]</f>
        <v>116.86120424918677</v>
      </c>
      <c r="J3678" s="2">
        <f ca="1">0.18*TablaVentas[[#This Row],[SUBTOTAL]]</f>
        <v>21.035016764853619</v>
      </c>
      <c r="K3678" s="2">
        <f ca="1">+TablaVentas[[#This Row],[SUBTOTAL]]+TablaVentas[[#This Row],[IGV]]</f>
        <v>137.89622101404038</v>
      </c>
    </row>
    <row r="3679" spans="1:11" x14ac:dyDescent="0.25">
      <c r="A3679" t="s">
        <v>3688</v>
      </c>
      <c r="B3679" s="6">
        <v>45369</v>
      </c>
      <c r="C3679" t="s">
        <v>10012</v>
      </c>
      <c r="D3679" t="s">
        <v>10022</v>
      </c>
      <c r="E3679">
        <v>4</v>
      </c>
      <c r="F3679">
        <f>+_xlfn.XLOOKUP(TablaVentas[[#This Row],[PRODUCTO FINANCIERO]],TablaPrecios[PRODUCTO FINANCIERO],TablaPrecios[PRECIO UNIT],0)</f>
        <v>20.9</v>
      </c>
      <c r="G3679" s="2">
        <f>+TablaVentas[[#This Row],[CANTIDAD]]*TablaVentas[[#This Row],[PRECIO UNITARIO]]</f>
        <v>83.6</v>
      </c>
      <c r="H3679" s="1">
        <f t="shared" ca="1" si="57"/>
        <v>0.14356925398405607</v>
      </c>
      <c r="I3679" s="2">
        <f ca="1">+TablaVentas[[#This Row],[VENTAL TOTAL]]-TablaVentas[[#This Row],[VENTAL TOTAL]]*TablaVentas[[#This Row],[DESCUENTO]]</f>
        <v>71.597610366932912</v>
      </c>
      <c r="J3679" s="2">
        <f ca="1">0.18*TablaVentas[[#This Row],[SUBTOTAL]]</f>
        <v>12.887569866047924</v>
      </c>
      <c r="K3679" s="2">
        <f ca="1">+TablaVentas[[#This Row],[SUBTOTAL]]+TablaVentas[[#This Row],[IGV]]</f>
        <v>84.485180232980838</v>
      </c>
    </row>
    <row r="3680" spans="1:11" x14ac:dyDescent="0.25">
      <c r="A3680" t="s">
        <v>3689</v>
      </c>
      <c r="B3680" s="6">
        <v>45555</v>
      </c>
      <c r="C3680" t="s">
        <v>10014</v>
      </c>
      <c r="D3680" t="s">
        <v>10022</v>
      </c>
      <c r="E3680">
        <v>8</v>
      </c>
      <c r="F3680">
        <f>+_xlfn.XLOOKUP(TablaVentas[[#This Row],[PRODUCTO FINANCIERO]],TablaPrecios[PRODUCTO FINANCIERO],TablaPrecios[PRECIO UNIT],0)</f>
        <v>20.9</v>
      </c>
      <c r="G3680" s="2">
        <f>+TablaVentas[[#This Row],[CANTIDAD]]*TablaVentas[[#This Row],[PRECIO UNITARIO]]</f>
        <v>167.2</v>
      </c>
      <c r="H3680" s="1">
        <f t="shared" ca="1" si="57"/>
        <v>0.10688469644912851</v>
      </c>
      <c r="I3680" s="2">
        <f ca="1">+TablaVentas[[#This Row],[VENTAL TOTAL]]-TablaVentas[[#This Row],[VENTAL TOTAL]]*TablaVentas[[#This Row],[DESCUENTO]]</f>
        <v>149.32887875370571</v>
      </c>
      <c r="J3680" s="2">
        <f ca="1">0.18*TablaVentas[[#This Row],[SUBTOTAL]]</f>
        <v>26.879198175667028</v>
      </c>
      <c r="K3680" s="2">
        <f ca="1">+TablaVentas[[#This Row],[SUBTOTAL]]+TablaVentas[[#This Row],[IGV]]</f>
        <v>176.20807692937274</v>
      </c>
    </row>
    <row r="3681" spans="1:11" x14ac:dyDescent="0.25">
      <c r="A3681" t="s">
        <v>3690</v>
      </c>
      <c r="B3681" s="6">
        <v>46033</v>
      </c>
      <c r="C3681" t="s">
        <v>10016</v>
      </c>
      <c r="D3681" t="s">
        <v>10022</v>
      </c>
      <c r="E3681">
        <v>13</v>
      </c>
      <c r="F3681">
        <f>+_xlfn.XLOOKUP(TablaVentas[[#This Row],[PRODUCTO FINANCIERO]],TablaPrecios[PRODUCTO FINANCIERO],TablaPrecios[PRECIO UNIT],0)</f>
        <v>20.9</v>
      </c>
      <c r="G3681" s="2">
        <f>+TablaVentas[[#This Row],[CANTIDAD]]*TablaVentas[[#This Row],[PRECIO UNITARIO]]</f>
        <v>271.7</v>
      </c>
      <c r="H3681" s="1">
        <f t="shared" ca="1" si="57"/>
        <v>0.12439817048797824</v>
      </c>
      <c r="I3681" s="2">
        <f ca="1">+TablaVentas[[#This Row],[VENTAL TOTAL]]-TablaVentas[[#This Row],[VENTAL TOTAL]]*TablaVentas[[#This Row],[DESCUENTO]]</f>
        <v>237.90101707841632</v>
      </c>
      <c r="J3681" s="2">
        <f ca="1">0.18*TablaVentas[[#This Row],[SUBTOTAL]]</f>
        <v>42.822183074114932</v>
      </c>
      <c r="K3681" s="2">
        <f ca="1">+TablaVentas[[#This Row],[SUBTOTAL]]+TablaVentas[[#This Row],[IGV]]</f>
        <v>280.72320015253126</v>
      </c>
    </row>
    <row r="3682" spans="1:11" x14ac:dyDescent="0.25">
      <c r="A3682" t="s">
        <v>3691</v>
      </c>
      <c r="B3682" s="6">
        <v>46247</v>
      </c>
      <c r="C3682" t="s">
        <v>10011</v>
      </c>
      <c r="D3682" t="s">
        <v>10017</v>
      </c>
      <c r="E3682">
        <v>16</v>
      </c>
      <c r="F3682">
        <f>+_xlfn.XLOOKUP(TablaVentas[[#This Row],[PRODUCTO FINANCIERO]],TablaPrecios[PRODUCTO FINANCIERO],TablaPrecios[PRECIO UNIT],0)</f>
        <v>9.9</v>
      </c>
      <c r="G3682" s="2">
        <f>+TablaVentas[[#This Row],[CANTIDAD]]*TablaVentas[[#This Row],[PRECIO UNITARIO]]</f>
        <v>158.4</v>
      </c>
      <c r="H3682" s="1">
        <f t="shared" ca="1" si="57"/>
        <v>0.15248398391533546</v>
      </c>
      <c r="I3682" s="2">
        <f ca="1">+TablaVentas[[#This Row],[VENTAL TOTAL]]-TablaVentas[[#This Row],[VENTAL TOTAL]]*TablaVentas[[#This Row],[DESCUENTO]]</f>
        <v>134.24653694781085</v>
      </c>
      <c r="J3682" s="2">
        <f ca="1">0.18*TablaVentas[[#This Row],[SUBTOTAL]]</f>
        <v>24.164376650605952</v>
      </c>
      <c r="K3682" s="2">
        <f ca="1">+TablaVentas[[#This Row],[SUBTOTAL]]+TablaVentas[[#This Row],[IGV]]</f>
        <v>158.41091359841681</v>
      </c>
    </row>
    <row r="3683" spans="1:11" x14ac:dyDescent="0.25">
      <c r="A3683" t="s">
        <v>3692</v>
      </c>
      <c r="B3683" s="6">
        <v>46185</v>
      </c>
      <c r="C3683" t="s">
        <v>10013</v>
      </c>
      <c r="D3683" t="s">
        <v>10019</v>
      </c>
      <c r="E3683">
        <v>9</v>
      </c>
      <c r="F3683">
        <f>+_xlfn.XLOOKUP(TablaVentas[[#This Row],[PRODUCTO FINANCIERO]],TablaPrecios[PRODUCTO FINANCIERO],TablaPrecios[PRECIO UNIT],0)</f>
        <v>9.9</v>
      </c>
      <c r="G3683" s="2">
        <f>+TablaVentas[[#This Row],[CANTIDAD]]*TablaVentas[[#This Row],[PRECIO UNITARIO]]</f>
        <v>89.100000000000009</v>
      </c>
      <c r="H3683" s="1">
        <f t="shared" ca="1" si="57"/>
        <v>0.13046646086764455</v>
      </c>
      <c r="I3683" s="2">
        <f ca="1">+TablaVentas[[#This Row],[VENTAL TOTAL]]-TablaVentas[[#This Row],[VENTAL TOTAL]]*TablaVentas[[#This Row],[DESCUENTO]]</f>
        <v>77.475438336692875</v>
      </c>
      <c r="J3683" s="2">
        <f ca="1">0.18*TablaVentas[[#This Row],[SUBTOTAL]]</f>
        <v>13.945578900604717</v>
      </c>
      <c r="K3683" s="2">
        <f ca="1">+TablaVentas[[#This Row],[SUBTOTAL]]+TablaVentas[[#This Row],[IGV]]</f>
        <v>91.42101723729759</v>
      </c>
    </row>
    <row r="3684" spans="1:11" x14ac:dyDescent="0.25">
      <c r="A3684" t="s">
        <v>3693</v>
      </c>
      <c r="B3684" s="6">
        <v>45676</v>
      </c>
      <c r="C3684" t="s">
        <v>10014</v>
      </c>
      <c r="D3684" t="s">
        <v>10019</v>
      </c>
      <c r="E3684">
        <v>14</v>
      </c>
      <c r="F3684">
        <f>+_xlfn.XLOOKUP(TablaVentas[[#This Row],[PRODUCTO FINANCIERO]],TablaPrecios[PRODUCTO FINANCIERO],TablaPrecios[PRECIO UNIT],0)</f>
        <v>9.9</v>
      </c>
      <c r="G3684" s="2">
        <f>+TablaVentas[[#This Row],[CANTIDAD]]*TablaVentas[[#This Row],[PRECIO UNITARIO]]</f>
        <v>138.6</v>
      </c>
      <c r="H3684" s="1">
        <f t="shared" ca="1" si="57"/>
        <v>0.10234879821952714</v>
      </c>
      <c r="I3684" s="2">
        <f ca="1">+TablaVentas[[#This Row],[VENTAL TOTAL]]-TablaVentas[[#This Row],[VENTAL TOTAL]]*TablaVentas[[#This Row],[DESCUENTO]]</f>
        <v>124.41445656677354</v>
      </c>
      <c r="J3684" s="2">
        <f ca="1">0.18*TablaVentas[[#This Row],[SUBTOTAL]]</f>
        <v>22.394602182019234</v>
      </c>
      <c r="K3684" s="2">
        <f ca="1">+TablaVentas[[#This Row],[SUBTOTAL]]+TablaVentas[[#This Row],[IGV]]</f>
        <v>146.80905874879278</v>
      </c>
    </row>
    <row r="3685" spans="1:11" x14ac:dyDescent="0.25">
      <c r="A3685" t="s">
        <v>3694</v>
      </c>
      <c r="B3685" s="6">
        <v>46120</v>
      </c>
      <c r="C3685" t="s">
        <v>10011</v>
      </c>
      <c r="D3685" t="s">
        <v>10018</v>
      </c>
      <c r="E3685">
        <v>8</v>
      </c>
      <c r="F3685">
        <f>+_xlfn.XLOOKUP(TablaVentas[[#This Row],[PRODUCTO FINANCIERO]],TablaPrecios[PRODUCTO FINANCIERO],TablaPrecios[PRECIO UNIT],0)</f>
        <v>14.9</v>
      </c>
      <c r="G3685" s="2">
        <f>+TablaVentas[[#This Row],[CANTIDAD]]*TablaVentas[[#This Row],[PRECIO UNITARIO]]</f>
        <v>119.2</v>
      </c>
      <c r="H3685" s="1">
        <f t="shared" ca="1" si="57"/>
        <v>0.17343415376086133</v>
      </c>
      <c r="I3685" s="2">
        <f ca="1">+TablaVentas[[#This Row],[VENTAL TOTAL]]-TablaVentas[[#This Row],[VENTAL TOTAL]]*TablaVentas[[#This Row],[DESCUENTO]]</f>
        <v>98.526648871705333</v>
      </c>
      <c r="J3685" s="2">
        <f ca="1">0.18*TablaVentas[[#This Row],[SUBTOTAL]]</f>
        <v>17.734796796906959</v>
      </c>
      <c r="K3685" s="2">
        <f ca="1">+TablaVentas[[#This Row],[SUBTOTAL]]+TablaVentas[[#This Row],[IGV]]</f>
        <v>116.2614456686123</v>
      </c>
    </row>
    <row r="3686" spans="1:11" x14ac:dyDescent="0.25">
      <c r="A3686" t="s">
        <v>3695</v>
      </c>
      <c r="B3686" s="6">
        <v>45458</v>
      </c>
      <c r="C3686" t="s">
        <v>10012</v>
      </c>
      <c r="D3686" t="s">
        <v>10022</v>
      </c>
      <c r="E3686">
        <v>11</v>
      </c>
      <c r="F3686">
        <f>+_xlfn.XLOOKUP(TablaVentas[[#This Row],[PRODUCTO FINANCIERO]],TablaPrecios[PRODUCTO FINANCIERO],TablaPrecios[PRECIO UNIT],0)</f>
        <v>20.9</v>
      </c>
      <c r="G3686" s="2">
        <f>+TablaVentas[[#This Row],[CANTIDAD]]*TablaVentas[[#This Row],[PRECIO UNITARIO]]</f>
        <v>229.89999999999998</v>
      </c>
      <c r="H3686" s="1">
        <f t="shared" ca="1" si="57"/>
        <v>0.13357942040173215</v>
      </c>
      <c r="I3686" s="2">
        <f ca="1">+TablaVentas[[#This Row],[VENTAL TOTAL]]-TablaVentas[[#This Row],[VENTAL TOTAL]]*TablaVentas[[#This Row],[DESCUENTO]]</f>
        <v>199.19009124964177</v>
      </c>
      <c r="J3686" s="2">
        <f ca="1">0.18*TablaVentas[[#This Row],[SUBTOTAL]]</f>
        <v>35.854216424935515</v>
      </c>
      <c r="K3686" s="2">
        <f ca="1">+TablaVentas[[#This Row],[SUBTOTAL]]+TablaVentas[[#This Row],[IGV]]</f>
        <v>235.04430767457728</v>
      </c>
    </row>
    <row r="3687" spans="1:11" x14ac:dyDescent="0.25">
      <c r="A3687" t="s">
        <v>3696</v>
      </c>
      <c r="B3687" s="6">
        <v>45953</v>
      </c>
      <c r="C3687" t="s">
        <v>10011</v>
      </c>
      <c r="D3687" t="s">
        <v>10019</v>
      </c>
      <c r="E3687">
        <v>8</v>
      </c>
      <c r="F3687">
        <f>+_xlfn.XLOOKUP(TablaVentas[[#This Row],[PRODUCTO FINANCIERO]],TablaPrecios[PRODUCTO FINANCIERO],TablaPrecios[PRECIO UNIT],0)</f>
        <v>9.9</v>
      </c>
      <c r="G3687" s="2">
        <f>+TablaVentas[[#This Row],[CANTIDAD]]*TablaVentas[[#This Row],[PRECIO UNITARIO]]</f>
        <v>79.2</v>
      </c>
      <c r="H3687" s="1">
        <f t="shared" ca="1" si="57"/>
        <v>0.17517589672418177</v>
      </c>
      <c r="I3687" s="2">
        <f ca="1">+TablaVentas[[#This Row],[VENTAL TOTAL]]-TablaVentas[[#This Row],[VENTAL TOTAL]]*TablaVentas[[#This Row],[DESCUENTO]]</f>
        <v>65.326068979444813</v>
      </c>
      <c r="J3687" s="2">
        <f ca="1">0.18*TablaVentas[[#This Row],[SUBTOTAL]]</f>
        <v>11.758692416300066</v>
      </c>
      <c r="K3687" s="2">
        <f ca="1">+TablaVentas[[#This Row],[SUBTOTAL]]+TablaVentas[[#This Row],[IGV]]</f>
        <v>77.084761395744877</v>
      </c>
    </row>
    <row r="3688" spans="1:11" x14ac:dyDescent="0.25">
      <c r="A3688" t="s">
        <v>3697</v>
      </c>
      <c r="B3688" s="6">
        <v>45828</v>
      </c>
      <c r="C3688" t="s">
        <v>10015</v>
      </c>
      <c r="D3688" t="s">
        <v>10022</v>
      </c>
      <c r="E3688">
        <v>10</v>
      </c>
      <c r="F3688">
        <f>+_xlfn.XLOOKUP(TablaVentas[[#This Row],[PRODUCTO FINANCIERO]],TablaPrecios[PRODUCTO FINANCIERO],TablaPrecios[PRECIO UNIT],0)</f>
        <v>20.9</v>
      </c>
      <c r="G3688" s="2">
        <f>+TablaVentas[[#This Row],[CANTIDAD]]*TablaVentas[[#This Row],[PRECIO UNITARIO]]</f>
        <v>209</v>
      </c>
      <c r="H3688" s="1">
        <f t="shared" ca="1" si="57"/>
        <v>0.17224838020448913</v>
      </c>
      <c r="I3688" s="2">
        <f ca="1">+TablaVentas[[#This Row],[VENTAL TOTAL]]-TablaVentas[[#This Row],[VENTAL TOTAL]]*TablaVentas[[#This Row],[DESCUENTO]]</f>
        <v>173.00008853726177</v>
      </c>
      <c r="J3688" s="2">
        <f ca="1">0.18*TablaVentas[[#This Row],[SUBTOTAL]]</f>
        <v>31.140015936707119</v>
      </c>
      <c r="K3688" s="2">
        <f ca="1">+TablaVentas[[#This Row],[SUBTOTAL]]+TablaVentas[[#This Row],[IGV]]</f>
        <v>204.1401044739689</v>
      </c>
    </row>
    <row r="3689" spans="1:11" x14ac:dyDescent="0.25">
      <c r="A3689" t="s">
        <v>3698</v>
      </c>
      <c r="B3689" s="6">
        <v>45799</v>
      </c>
      <c r="C3689" t="s">
        <v>10016</v>
      </c>
      <c r="D3689" t="s">
        <v>10017</v>
      </c>
      <c r="E3689">
        <v>6</v>
      </c>
      <c r="F3689">
        <f>+_xlfn.XLOOKUP(TablaVentas[[#This Row],[PRODUCTO FINANCIERO]],TablaPrecios[PRODUCTO FINANCIERO],TablaPrecios[PRECIO UNIT],0)</f>
        <v>9.9</v>
      </c>
      <c r="G3689" s="2">
        <f>+TablaVentas[[#This Row],[CANTIDAD]]*TablaVentas[[#This Row],[PRECIO UNITARIO]]</f>
        <v>59.400000000000006</v>
      </c>
      <c r="H3689" s="1">
        <f t="shared" ca="1" si="57"/>
        <v>0.17520680208572226</v>
      </c>
      <c r="I3689" s="2">
        <f ca="1">+TablaVentas[[#This Row],[VENTAL TOTAL]]-TablaVentas[[#This Row],[VENTAL TOTAL]]*TablaVentas[[#This Row],[DESCUENTO]]</f>
        <v>48.9927159561081</v>
      </c>
      <c r="J3689" s="2">
        <f ca="1">0.18*TablaVentas[[#This Row],[SUBTOTAL]]</f>
        <v>8.8186888720994574</v>
      </c>
      <c r="K3689" s="2">
        <f ca="1">+TablaVentas[[#This Row],[SUBTOTAL]]+TablaVentas[[#This Row],[IGV]]</f>
        <v>57.811404828207557</v>
      </c>
    </row>
    <row r="3690" spans="1:11" x14ac:dyDescent="0.25">
      <c r="A3690" t="s">
        <v>3699</v>
      </c>
      <c r="B3690" s="6">
        <v>45353</v>
      </c>
      <c r="C3690" t="s">
        <v>10011</v>
      </c>
      <c r="D3690" t="s">
        <v>10017</v>
      </c>
      <c r="E3690">
        <v>15</v>
      </c>
      <c r="F3690">
        <f>+_xlfn.XLOOKUP(TablaVentas[[#This Row],[PRODUCTO FINANCIERO]],TablaPrecios[PRODUCTO FINANCIERO],TablaPrecios[PRECIO UNIT],0)</f>
        <v>9.9</v>
      </c>
      <c r="G3690" s="2">
        <f>+TablaVentas[[#This Row],[CANTIDAD]]*TablaVentas[[#This Row],[PRECIO UNITARIO]]</f>
        <v>148.5</v>
      </c>
      <c r="H3690" s="1">
        <f t="shared" ca="1" si="57"/>
        <v>0.17351877346997732</v>
      </c>
      <c r="I3690" s="2">
        <f ca="1">+TablaVentas[[#This Row],[VENTAL TOTAL]]-TablaVentas[[#This Row],[VENTAL TOTAL]]*TablaVentas[[#This Row],[DESCUENTO]]</f>
        <v>122.73246213970836</v>
      </c>
      <c r="J3690" s="2">
        <f ca="1">0.18*TablaVentas[[#This Row],[SUBTOTAL]]</f>
        <v>22.091843185147503</v>
      </c>
      <c r="K3690" s="2">
        <f ca="1">+TablaVentas[[#This Row],[SUBTOTAL]]+TablaVentas[[#This Row],[IGV]]</f>
        <v>144.82430532485586</v>
      </c>
    </row>
    <row r="3691" spans="1:11" x14ac:dyDescent="0.25">
      <c r="A3691" t="s">
        <v>3700</v>
      </c>
      <c r="B3691" s="6">
        <v>46023</v>
      </c>
      <c r="C3691" t="s">
        <v>10015</v>
      </c>
      <c r="D3691" t="s">
        <v>10019</v>
      </c>
      <c r="E3691">
        <v>7</v>
      </c>
      <c r="F3691">
        <f>+_xlfn.XLOOKUP(TablaVentas[[#This Row],[PRODUCTO FINANCIERO]],TablaPrecios[PRODUCTO FINANCIERO],TablaPrecios[PRECIO UNIT],0)</f>
        <v>9.9</v>
      </c>
      <c r="G3691" s="2">
        <f>+TablaVentas[[#This Row],[CANTIDAD]]*TablaVentas[[#This Row],[PRECIO UNITARIO]]</f>
        <v>69.3</v>
      </c>
      <c r="H3691" s="1">
        <f t="shared" ca="1" si="57"/>
        <v>0.17051533556687315</v>
      </c>
      <c r="I3691" s="2">
        <f ca="1">+TablaVentas[[#This Row],[VENTAL TOTAL]]-TablaVentas[[#This Row],[VENTAL TOTAL]]*TablaVentas[[#This Row],[DESCUENTO]]</f>
        <v>57.483287245215692</v>
      </c>
      <c r="J3691" s="2">
        <f ca="1">0.18*TablaVentas[[#This Row],[SUBTOTAL]]</f>
        <v>10.346991704138825</v>
      </c>
      <c r="K3691" s="2">
        <f ca="1">+TablaVentas[[#This Row],[SUBTOTAL]]+TablaVentas[[#This Row],[IGV]]</f>
        <v>67.830278949354522</v>
      </c>
    </row>
    <row r="3692" spans="1:11" x14ac:dyDescent="0.25">
      <c r="A3692" t="s">
        <v>3701</v>
      </c>
      <c r="B3692" s="6">
        <v>45303</v>
      </c>
      <c r="C3692" t="s">
        <v>10012</v>
      </c>
      <c r="D3692" t="s">
        <v>10022</v>
      </c>
      <c r="E3692">
        <v>10</v>
      </c>
      <c r="F3692">
        <f>+_xlfn.XLOOKUP(TablaVentas[[#This Row],[PRODUCTO FINANCIERO]],TablaPrecios[PRODUCTO FINANCIERO],TablaPrecios[PRECIO UNIT],0)</f>
        <v>20.9</v>
      </c>
      <c r="G3692" s="2">
        <f>+TablaVentas[[#This Row],[CANTIDAD]]*TablaVentas[[#This Row],[PRECIO UNITARIO]]</f>
        <v>209</v>
      </c>
      <c r="H3692" s="1">
        <f t="shared" ca="1" si="57"/>
        <v>0.1708418594392016</v>
      </c>
      <c r="I3692" s="2">
        <f ca="1">+TablaVentas[[#This Row],[VENTAL TOTAL]]-TablaVentas[[#This Row],[VENTAL TOTAL]]*TablaVentas[[#This Row],[DESCUENTO]]</f>
        <v>173.29405137720687</v>
      </c>
      <c r="J3692" s="2">
        <f ca="1">0.18*TablaVentas[[#This Row],[SUBTOTAL]]</f>
        <v>31.192929247897236</v>
      </c>
      <c r="K3692" s="2">
        <f ca="1">+TablaVentas[[#This Row],[SUBTOTAL]]+TablaVentas[[#This Row],[IGV]]</f>
        <v>204.48698062510411</v>
      </c>
    </row>
    <row r="3693" spans="1:11" x14ac:dyDescent="0.25">
      <c r="A3693" t="s">
        <v>3702</v>
      </c>
      <c r="B3693" s="6">
        <v>45811</v>
      </c>
      <c r="C3693" t="s">
        <v>10014</v>
      </c>
      <c r="D3693" t="s">
        <v>10022</v>
      </c>
      <c r="E3693">
        <v>11</v>
      </c>
      <c r="F3693">
        <f>+_xlfn.XLOOKUP(TablaVentas[[#This Row],[PRODUCTO FINANCIERO]],TablaPrecios[PRODUCTO FINANCIERO],TablaPrecios[PRECIO UNIT],0)</f>
        <v>20.9</v>
      </c>
      <c r="G3693" s="2">
        <f>+TablaVentas[[#This Row],[CANTIDAD]]*TablaVentas[[#This Row],[PRECIO UNITARIO]]</f>
        <v>229.89999999999998</v>
      </c>
      <c r="H3693" s="1">
        <f t="shared" ca="1" si="57"/>
        <v>0.12820235916408668</v>
      </c>
      <c r="I3693" s="2">
        <f ca="1">+TablaVentas[[#This Row],[VENTAL TOTAL]]-TablaVentas[[#This Row],[VENTAL TOTAL]]*TablaVentas[[#This Row],[DESCUENTO]]</f>
        <v>200.42627762817645</v>
      </c>
      <c r="J3693" s="2">
        <f ca="1">0.18*TablaVentas[[#This Row],[SUBTOTAL]]</f>
        <v>36.076729973071757</v>
      </c>
      <c r="K3693" s="2">
        <f ca="1">+TablaVentas[[#This Row],[SUBTOTAL]]+TablaVentas[[#This Row],[IGV]]</f>
        <v>236.50300760124821</v>
      </c>
    </row>
    <row r="3694" spans="1:11" x14ac:dyDescent="0.25">
      <c r="A3694" t="s">
        <v>3703</v>
      </c>
      <c r="B3694" s="6">
        <v>45443</v>
      </c>
      <c r="C3694" t="s">
        <v>10012</v>
      </c>
      <c r="D3694" t="s">
        <v>10017</v>
      </c>
      <c r="E3694">
        <v>14</v>
      </c>
      <c r="F3694">
        <f>+_xlfn.XLOOKUP(TablaVentas[[#This Row],[PRODUCTO FINANCIERO]],TablaPrecios[PRODUCTO FINANCIERO],TablaPrecios[PRECIO UNIT],0)</f>
        <v>9.9</v>
      </c>
      <c r="G3694" s="2">
        <f>+TablaVentas[[#This Row],[CANTIDAD]]*TablaVentas[[#This Row],[PRECIO UNITARIO]]</f>
        <v>138.6</v>
      </c>
      <c r="H3694" s="1">
        <f t="shared" ca="1" si="57"/>
        <v>0.12624735066392773</v>
      </c>
      <c r="I3694" s="2">
        <f ca="1">+TablaVentas[[#This Row],[VENTAL TOTAL]]-TablaVentas[[#This Row],[VENTAL TOTAL]]*TablaVentas[[#This Row],[DESCUENTO]]</f>
        <v>121.10211719797961</v>
      </c>
      <c r="J3694" s="2">
        <f ca="1">0.18*TablaVentas[[#This Row],[SUBTOTAL]]</f>
        <v>21.79838109563633</v>
      </c>
      <c r="K3694" s="2">
        <f ca="1">+TablaVentas[[#This Row],[SUBTOTAL]]+TablaVentas[[#This Row],[IGV]]</f>
        <v>142.90049829361595</v>
      </c>
    </row>
    <row r="3695" spans="1:11" x14ac:dyDescent="0.25">
      <c r="A3695" t="s">
        <v>3704</v>
      </c>
      <c r="B3695" s="6">
        <v>46122</v>
      </c>
      <c r="C3695" t="s">
        <v>10014</v>
      </c>
      <c r="D3695" t="s">
        <v>10018</v>
      </c>
      <c r="E3695">
        <v>7</v>
      </c>
      <c r="F3695">
        <f>+_xlfn.XLOOKUP(TablaVentas[[#This Row],[PRODUCTO FINANCIERO]],TablaPrecios[PRODUCTO FINANCIERO],TablaPrecios[PRECIO UNIT],0)</f>
        <v>14.9</v>
      </c>
      <c r="G3695" s="2">
        <f>+TablaVentas[[#This Row],[CANTIDAD]]*TablaVentas[[#This Row],[PRECIO UNITARIO]]</f>
        <v>104.3</v>
      </c>
      <c r="H3695" s="1">
        <f t="shared" ca="1" si="57"/>
        <v>0.18417819783258255</v>
      </c>
      <c r="I3695" s="2">
        <f ca="1">+TablaVentas[[#This Row],[VENTAL TOTAL]]-TablaVentas[[#This Row],[VENTAL TOTAL]]*TablaVentas[[#This Row],[DESCUENTO]]</f>
        <v>85.09021396606164</v>
      </c>
      <c r="J3695" s="2">
        <f ca="1">0.18*TablaVentas[[#This Row],[SUBTOTAL]]</f>
        <v>15.316238513891095</v>
      </c>
      <c r="K3695" s="2">
        <f ca="1">+TablaVentas[[#This Row],[SUBTOTAL]]+TablaVentas[[#This Row],[IGV]]</f>
        <v>100.40645247995273</v>
      </c>
    </row>
    <row r="3696" spans="1:11" x14ac:dyDescent="0.25">
      <c r="A3696" t="s">
        <v>3705</v>
      </c>
      <c r="B3696" s="6">
        <v>46372</v>
      </c>
      <c r="C3696" t="s">
        <v>10012</v>
      </c>
      <c r="D3696" t="s">
        <v>10022</v>
      </c>
      <c r="E3696">
        <v>19</v>
      </c>
      <c r="F3696">
        <f>+_xlfn.XLOOKUP(TablaVentas[[#This Row],[PRODUCTO FINANCIERO]],TablaPrecios[PRODUCTO FINANCIERO],TablaPrecios[PRECIO UNIT],0)</f>
        <v>20.9</v>
      </c>
      <c r="G3696" s="2">
        <f>+TablaVentas[[#This Row],[CANTIDAD]]*TablaVentas[[#This Row],[PRECIO UNITARIO]]</f>
        <v>397.09999999999997</v>
      </c>
      <c r="H3696" s="1">
        <f t="shared" ca="1" si="57"/>
        <v>0.19058128114374631</v>
      </c>
      <c r="I3696" s="2">
        <f ca="1">+TablaVentas[[#This Row],[VENTAL TOTAL]]-TablaVentas[[#This Row],[VENTAL TOTAL]]*TablaVentas[[#This Row],[DESCUENTO]]</f>
        <v>321.42017325781831</v>
      </c>
      <c r="J3696" s="2">
        <f ca="1">0.18*TablaVentas[[#This Row],[SUBTOTAL]]</f>
        <v>57.855631186407294</v>
      </c>
      <c r="K3696" s="2">
        <f ca="1">+TablaVentas[[#This Row],[SUBTOTAL]]+TablaVentas[[#This Row],[IGV]]</f>
        <v>379.27580444422563</v>
      </c>
    </row>
    <row r="3697" spans="1:11" x14ac:dyDescent="0.25">
      <c r="A3697" t="s">
        <v>3706</v>
      </c>
      <c r="B3697" s="6">
        <v>46236</v>
      </c>
      <c r="C3697" t="s">
        <v>10016</v>
      </c>
      <c r="D3697" t="s">
        <v>10022</v>
      </c>
      <c r="E3697">
        <v>4</v>
      </c>
      <c r="F3697">
        <f>+_xlfn.XLOOKUP(TablaVentas[[#This Row],[PRODUCTO FINANCIERO]],TablaPrecios[PRODUCTO FINANCIERO],TablaPrecios[PRECIO UNIT],0)</f>
        <v>20.9</v>
      </c>
      <c r="G3697" s="2">
        <f>+TablaVentas[[#This Row],[CANTIDAD]]*TablaVentas[[#This Row],[PRECIO UNITARIO]]</f>
        <v>83.6</v>
      </c>
      <c r="H3697" s="1">
        <f t="shared" ca="1" si="57"/>
        <v>0.15813127053358111</v>
      </c>
      <c r="I3697" s="2">
        <f ca="1">+TablaVentas[[#This Row],[VENTAL TOTAL]]-TablaVentas[[#This Row],[VENTAL TOTAL]]*TablaVentas[[#This Row],[DESCUENTO]]</f>
        <v>70.380225783392618</v>
      </c>
      <c r="J3697" s="2">
        <f ca="1">0.18*TablaVentas[[#This Row],[SUBTOTAL]]</f>
        <v>12.668440641010671</v>
      </c>
      <c r="K3697" s="2">
        <f ca="1">+TablaVentas[[#This Row],[SUBTOTAL]]+TablaVentas[[#This Row],[IGV]]</f>
        <v>83.048666424403294</v>
      </c>
    </row>
    <row r="3698" spans="1:11" x14ac:dyDescent="0.25">
      <c r="A3698" t="s">
        <v>3707</v>
      </c>
      <c r="B3698" s="6">
        <v>46127</v>
      </c>
      <c r="C3698" t="s">
        <v>10014</v>
      </c>
      <c r="D3698" t="s">
        <v>10019</v>
      </c>
      <c r="E3698">
        <v>5</v>
      </c>
      <c r="F3698">
        <f>+_xlfn.XLOOKUP(TablaVentas[[#This Row],[PRODUCTO FINANCIERO]],TablaPrecios[PRODUCTO FINANCIERO],TablaPrecios[PRECIO UNIT],0)</f>
        <v>9.9</v>
      </c>
      <c r="G3698" s="2">
        <f>+TablaVentas[[#This Row],[CANTIDAD]]*TablaVentas[[#This Row],[PRECIO UNITARIO]]</f>
        <v>49.5</v>
      </c>
      <c r="H3698" s="1">
        <f t="shared" ca="1" si="57"/>
        <v>0.13441890521402611</v>
      </c>
      <c r="I3698" s="2">
        <f ca="1">+TablaVentas[[#This Row],[VENTAL TOTAL]]-TablaVentas[[#This Row],[VENTAL TOTAL]]*TablaVentas[[#This Row],[DESCUENTO]]</f>
        <v>42.846264191905711</v>
      </c>
      <c r="J3698" s="2">
        <f ca="1">0.18*TablaVentas[[#This Row],[SUBTOTAL]]</f>
        <v>7.7123275545430277</v>
      </c>
      <c r="K3698" s="2">
        <f ca="1">+TablaVentas[[#This Row],[SUBTOTAL]]+TablaVentas[[#This Row],[IGV]]</f>
        <v>50.558591746448741</v>
      </c>
    </row>
    <row r="3699" spans="1:11" x14ac:dyDescent="0.25">
      <c r="A3699" t="s">
        <v>3708</v>
      </c>
      <c r="B3699" s="6">
        <v>45317</v>
      </c>
      <c r="C3699" t="s">
        <v>10012</v>
      </c>
      <c r="D3699" t="s">
        <v>10019</v>
      </c>
      <c r="E3699">
        <v>10</v>
      </c>
      <c r="F3699">
        <f>+_xlfn.XLOOKUP(TablaVentas[[#This Row],[PRODUCTO FINANCIERO]],TablaPrecios[PRODUCTO FINANCIERO],TablaPrecios[PRECIO UNIT],0)</f>
        <v>9.9</v>
      </c>
      <c r="G3699" s="2">
        <f>+TablaVentas[[#This Row],[CANTIDAD]]*TablaVentas[[#This Row],[PRECIO UNITARIO]]</f>
        <v>99</v>
      </c>
      <c r="H3699" s="1">
        <f t="shared" ca="1" si="57"/>
        <v>0.16959256542803103</v>
      </c>
      <c r="I3699" s="2">
        <f ca="1">+TablaVentas[[#This Row],[VENTAL TOTAL]]-TablaVentas[[#This Row],[VENTAL TOTAL]]*TablaVentas[[#This Row],[DESCUENTO]]</f>
        <v>82.210336022624929</v>
      </c>
      <c r="J3699" s="2">
        <f ca="1">0.18*TablaVentas[[#This Row],[SUBTOTAL]]</f>
        <v>14.797860484072487</v>
      </c>
      <c r="K3699" s="2">
        <f ca="1">+TablaVentas[[#This Row],[SUBTOTAL]]+TablaVentas[[#This Row],[IGV]]</f>
        <v>97.008196506697416</v>
      </c>
    </row>
    <row r="3700" spans="1:11" x14ac:dyDescent="0.25">
      <c r="A3700" t="s">
        <v>3709</v>
      </c>
      <c r="B3700" s="6">
        <v>45815</v>
      </c>
      <c r="C3700" t="s">
        <v>10014</v>
      </c>
      <c r="D3700" t="s">
        <v>10018</v>
      </c>
      <c r="E3700">
        <v>6</v>
      </c>
      <c r="F3700">
        <f>+_xlfn.XLOOKUP(TablaVentas[[#This Row],[PRODUCTO FINANCIERO]],TablaPrecios[PRODUCTO FINANCIERO],TablaPrecios[PRECIO UNIT],0)</f>
        <v>14.9</v>
      </c>
      <c r="G3700" s="2">
        <f>+TablaVentas[[#This Row],[CANTIDAD]]*TablaVentas[[#This Row],[PRECIO UNITARIO]]</f>
        <v>89.4</v>
      </c>
      <c r="H3700" s="1">
        <f t="shared" ca="1" si="57"/>
        <v>0.10577906886715732</v>
      </c>
      <c r="I3700" s="2">
        <f ca="1">+TablaVentas[[#This Row],[VENTAL TOTAL]]-TablaVentas[[#This Row],[VENTAL TOTAL]]*TablaVentas[[#This Row],[DESCUENTO]]</f>
        <v>79.94335124327614</v>
      </c>
      <c r="J3700" s="2">
        <f ca="1">0.18*TablaVentas[[#This Row],[SUBTOTAL]]</f>
        <v>14.389803223789706</v>
      </c>
      <c r="K3700" s="2">
        <f ca="1">+TablaVentas[[#This Row],[SUBTOTAL]]+TablaVentas[[#This Row],[IGV]]</f>
        <v>94.333154467065839</v>
      </c>
    </row>
    <row r="3701" spans="1:11" x14ac:dyDescent="0.25">
      <c r="A3701" t="s">
        <v>3710</v>
      </c>
      <c r="B3701" s="6">
        <v>46211</v>
      </c>
      <c r="C3701" t="s">
        <v>10015</v>
      </c>
      <c r="D3701" t="s">
        <v>10018</v>
      </c>
      <c r="E3701">
        <v>12</v>
      </c>
      <c r="F3701">
        <f>+_xlfn.XLOOKUP(TablaVentas[[#This Row],[PRODUCTO FINANCIERO]],TablaPrecios[PRODUCTO FINANCIERO],TablaPrecios[PRECIO UNIT],0)</f>
        <v>14.9</v>
      </c>
      <c r="G3701" s="2">
        <f>+TablaVentas[[#This Row],[CANTIDAD]]*TablaVentas[[#This Row],[PRECIO UNITARIO]]</f>
        <v>178.8</v>
      </c>
      <c r="H3701" s="1">
        <f t="shared" ca="1" si="57"/>
        <v>0.17322962044183571</v>
      </c>
      <c r="I3701" s="2">
        <f ca="1">+TablaVentas[[#This Row],[VENTAL TOTAL]]-TablaVentas[[#This Row],[VENTAL TOTAL]]*TablaVentas[[#This Row],[DESCUENTO]]</f>
        <v>147.82654386499979</v>
      </c>
      <c r="J3701" s="2">
        <f ca="1">0.18*TablaVentas[[#This Row],[SUBTOTAL]]</f>
        <v>26.608777895699962</v>
      </c>
      <c r="K3701" s="2">
        <f ca="1">+TablaVentas[[#This Row],[SUBTOTAL]]+TablaVentas[[#This Row],[IGV]]</f>
        <v>174.43532176069976</v>
      </c>
    </row>
    <row r="3702" spans="1:11" x14ac:dyDescent="0.25">
      <c r="A3702" t="s">
        <v>3711</v>
      </c>
      <c r="B3702" s="6">
        <v>45376</v>
      </c>
      <c r="C3702" t="s">
        <v>10016</v>
      </c>
      <c r="D3702" t="s">
        <v>10019</v>
      </c>
      <c r="E3702">
        <v>5</v>
      </c>
      <c r="F3702">
        <f>+_xlfn.XLOOKUP(TablaVentas[[#This Row],[PRODUCTO FINANCIERO]],TablaPrecios[PRODUCTO FINANCIERO],TablaPrecios[PRECIO UNIT],0)</f>
        <v>9.9</v>
      </c>
      <c r="G3702" s="2">
        <f>+TablaVentas[[#This Row],[CANTIDAD]]*TablaVentas[[#This Row],[PRECIO UNITARIO]]</f>
        <v>49.5</v>
      </c>
      <c r="H3702" s="1">
        <f t="shared" ca="1" si="57"/>
        <v>0.16231277644080314</v>
      </c>
      <c r="I3702" s="2">
        <f ca="1">+TablaVentas[[#This Row],[VENTAL TOTAL]]-TablaVentas[[#This Row],[VENTAL TOTAL]]*TablaVentas[[#This Row],[DESCUENTO]]</f>
        <v>41.465517566180246</v>
      </c>
      <c r="J3702" s="2">
        <f ca="1">0.18*TablaVentas[[#This Row],[SUBTOTAL]]</f>
        <v>7.4637931619124442</v>
      </c>
      <c r="K3702" s="2">
        <f ca="1">+TablaVentas[[#This Row],[SUBTOTAL]]+TablaVentas[[#This Row],[IGV]]</f>
        <v>48.929310728092688</v>
      </c>
    </row>
    <row r="3703" spans="1:11" x14ac:dyDescent="0.25">
      <c r="A3703" t="s">
        <v>3712</v>
      </c>
      <c r="B3703" s="6">
        <v>45463</v>
      </c>
      <c r="C3703" t="s">
        <v>10013</v>
      </c>
      <c r="D3703" t="s">
        <v>10020</v>
      </c>
      <c r="E3703">
        <v>20</v>
      </c>
      <c r="F3703">
        <f>+_xlfn.XLOOKUP(TablaVentas[[#This Row],[PRODUCTO FINANCIERO]],TablaPrecios[PRODUCTO FINANCIERO],TablaPrecios[PRECIO UNIT],0)</f>
        <v>14.9</v>
      </c>
      <c r="G3703" s="2">
        <f>+TablaVentas[[#This Row],[CANTIDAD]]*TablaVentas[[#This Row],[PRECIO UNITARIO]]</f>
        <v>298</v>
      </c>
      <c r="H3703" s="1">
        <f t="shared" ca="1" si="57"/>
        <v>0.17085143025813543</v>
      </c>
      <c r="I3703" s="2">
        <f ca="1">+TablaVentas[[#This Row],[VENTAL TOTAL]]-TablaVentas[[#This Row],[VENTAL TOTAL]]*TablaVentas[[#This Row],[DESCUENTO]]</f>
        <v>247.08627378307563</v>
      </c>
      <c r="J3703" s="2">
        <f ca="1">0.18*TablaVentas[[#This Row],[SUBTOTAL]]</f>
        <v>44.475529280953609</v>
      </c>
      <c r="K3703" s="2">
        <f ca="1">+TablaVentas[[#This Row],[SUBTOTAL]]+TablaVentas[[#This Row],[IGV]]</f>
        <v>291.56180306402922</v>
      </c>
    </row>
    <row r="3704" spans="1:11" x14ac:dyDescent="0.25">
      <c r="A3704" t="s">
        <v>3713</v>
      </c>
      <c r="B3704" s="6">
        <v>46012</v>
      </c>
      <c r="C3704" t="s">
        <v>10016</v>
      </c>
      <c r="D3704" t="s">
        <v>10019</v>
      </c>
      <c r="E3704">
        <v>9</v>
      </c>
      <c r="F3704">
        <f>+_xlfn.XLOOKUP(TablaVentas[[#This Row],[PRODUCTO FINANCIERO]],TablaPrecios[PRODUCTO FINANCIERO],TablaPrecios[PRECIO UNIT],0)</f>
        <v>9.9</v>
      </c>
      <c r="G3704" s="2">
        <f>+TablaVentas[[#This Row],[CANTIDAD]]*TablaVentas[[#This Row],[PRECIO UNITARIO]]</f>
        <v>89.100000000000009</v>
      </c>
      <c r="H3704" s="1">
        <f t="shared" ca="1" si="57"/>
        <v>0.10245307027153433</v>
      </c>
      <c r="I3704" s="2">
        <f ca="1">+TablaVentas[[#This Row],[VENTAL TOTAL]]-TablaVentas[[#This Row],[VENTAL TOTAL]]*TablaVentas[[#This Row],[DESCUENTO]]</f>
        <v>79.971431438806292</v>
      </c>
      <c r="J3704" s="2">
        <f ca="1">0.18*TablaVentas[[#This Row],[SUBTOTAL]]</f>
        <v>14.394857658985131</v>
      </c>
      <c r="K3704" s="2">
        <f ca="1">+TablaVentas[[#This Row],[SUBTOTAL]]+TablaVentas[[#This Row],[IGV]]</f>
        <v>94.366289097791423</v>
      </c>
    </row>
    <row r="3705" spans="1:11" x14ac:dyDescent="0.25">
      <c r="A3705" t="s">
        <v>3714</v>
      </c>
      <c r="B3705" s="6">
        <v>46359</v>
      </c>
      <c r="C3705" t="s">
        <v>10014</v>
      </c>
      <c r="D3705" t="s">
        <v>10017</v>
      </c>
      <c r="E3705">
        <v>6</v>
      </c>
      <c r="F3705">
        <f>+_xlfn.XLOOKUP(TablaVentas[[#This Row],[PRODUCTO FINANCIERO]],TablaPrecios[PRODUCTO FINANCIERO],TablaPrecios[PRECIO UNIT],0)</f>
        <v>9.9</v>
      </c>
      <c r="G3705" s="2">
        <f>+TablaVentas[[#This Row],[CANTIDAD]]*TablaVentas[[#This Row],[PRECIO UNITARIO]]</f>
        <v>59.400000000000006</v>
      </c>
      <c r="H3705" s="1">
        <f t="shared" ca="1" si="57"/>
        <v>0.15346117075597926</v>
      </c>
      <c r="I3705" s="2">
        <f ca="1">+TablaVentas[[#This Row],[VENTAL TOTAL]]-TablaVentas[[#This Row],[VENTAL TOTAL]]*TablaVentas[[#This Row],[DESCUENTO]]</f>
        <v>50.284406457094839</v>
      </c>
      <c r="J3705" s="2">
        <f ca="1">0.18*TablaVentas[[#This Row],[SUBTOTAL]]</f>
        <v>9.0511931622770714</v>
      </c>
      <c r="K3705" s="2">
        <f ca="1">+TablaVentas[[#This Row],[SUBTOTAL]]+TablaVentas[[#This Row],[IGV]]</f>
        <v>59.335599619371912</v>
      </c>
    </row>
    <row r="3706" spans="1:11" x14ac:dyDescent="0.25">
      <c r="A3706" t="s">
        <v>3715</v>
      </c>
      <c r="B3706" s="6">
        <v>45993</v>
      </c>
      <c r="C3706" t="s">
        <v>10012</v>
      </c>
      <c r="D3706" t="s">
        <v>10020</v>
      </c>
      <c r="E3706">
        <v>18</v>
      </c>
      <c r="F3706">
        <f>+_xlfn.XLOOKUP(TablaVentas[[#This Row],[PRODUCTO FINANCIERO]],TablaPrecios[PRODUCTO FINANCIERO],TablaPrecios[PRECIO UNIT],0)</f>
        <v>14.9</v>
      </c>
      <c r="G3706" s="2">
        <f>+TablaVentas[[#This Row],[CANTIDAD]]*TablaVentas[[#This Row],[PRECIO UNITARIO]]</f>
        <v>268.2</v>
      </c>
      <c r="H3706" s="1">
        <f t="shared" ca="1" si="57"/>
        <v>0.18169617010013941</v>
      </c>
      <c r="I3706" s="2">
        <f ca="1">+TablaVentas[[#This Row],[VENTAL TOTAL]]-TablaVentas[[#This Row],[VENTAL TOTAL]]*TablaVentas[[#This Row],[DESCUENTO]]</f>
        <v>219.4690871791426</v>
      </c>
      <c r="J3706" s="2">
        <f ca="1">0.18*TablaVentas[[#This Row],[SUBTOTAL]]</f>
        <v>39.504435692245664</v>
      </c>
      <c r="K3706" s="2">
        <f ca="1">+TablaVentas[[#This Row],[SUBTOTAL]]+TablaVentas[[#This Row],[IGV]]</f>
        <v>258.97352287138824</v>
      </c>
    </row>
    <row r="3707" spans="1:11" x14ac:dyDescent="0.25">
      <c r="A3707" t="s">
        <v>3716</v>
      </c>
      <c r="B3707" s="6">
        <v>46072</v>
      </c>
      <c r="C3707" t="s">
        <v>10013</v>
      </c>
      <c r="D3707" t="s">
        <v>10019</v>
      </c>
      <c r="E3707">
        <v>10</v>
      </c>
      <c r="F3707">
        <f>+_xlfn.XLOOKUP(TablaVentas[[#This Row],[PRODUCTO FINANCIERO]],TablaPrecios[PRODUCTO FINANCIERO],TablaPrecios[PRECIO UNIT],0)</f>
        <v>9.9</v>
      </c>
      <c r="G3707" s="2">
        <f>+TablaVentas[[#This Row],[CANTIDAD]]*TablaVentas[[#This Row],[PRECIO UNITARIO]]</f>
        <v>99</v>
      </c>
      <c r="H3707" s="1">
        <f t="shared" ca="1" si="57"/>
        <v>0.18060719106244966</v>
      </c>
      <c r="I3707" s="2">
        <f ca="1">+TablaVentas[[#This Row],[VENTAL TOTAL]]-TablaVentas[[#This Row],[VENTAL TOTAL]]*TablaVentas[[#This Row],[DESCUENTO]]</f>
        <v>81.119888084817489</v>
      </c>
      <c r="J3707" s="2">
        <f ca="1">0.18*TablaVentas[[#This Row],[SUBTOTAL]]</f>
        <v>14.601579855267147</v>
      </c>
      <c r="K3707" s="2">
        <f ca="1">+TablaVentas[[#This Row],[SUBTOTAL]]+TablaVentas[[#This Row],[IGV]]</f>
        <v>95.721467940084636</v>
      </c>
    </row>
    <row r="3708" spans="1:11" x14ac:dyDescent="0.25">
      <c r="A3708" t="s">
        <v>3717</v>
      </c>
      <c r="B3708" s="6">
        <v>46317</v>
      </c>
      <c r="C3708" t="s">
        <v>10011</v>
      </c>
      <c r="D3708" t="s">
        <v>10017</v>
      </c>
      <c r="E3708">
        <v>16</v>
      </c>
      <c r="F3708">
        <f>+_xlfn.XLOOKUP(TablaVentas[[#This Row],[PRODUCTO FINANCIERO]],TablaPrecios[PRODUCTO FINANCIERO],TablaPrecios[PRECIO UNIT],0)</f>
        <v>9.9</v>
      </c>
      <c r="G3708" s="2">
        <f>+TablaVentas[[#This Row],[CANTIDAD]]*TablaVentas[[#This Row],[PRECIO UNITARIO]]</f>
        <v>158.4</v>
      </c>
      <c r="H3708" s="1">
        <f t="shared" ca="1" si="57"/>
        <v>0.19161477677343738</v>
      </c>
      <c r="I3708" s="2">
        <f ca="1">+TablaVentas[[#This Row],[VENTAL TOTAL]]-TablaVentas[[#This Row],[VENTAL TOTAL]]*TablaVentas[[#This Row],[DESCUENTO]]</f>
        <v>128.04821935908751</v>
      </c>
      <c r="J3708" s="2">
        <f ca="1">0.18*TablaVentas[[#This Row],[SUBTOTAL]]</f>
        <v>23.048679484635752</v>
      </c>
      <c r="K3708" s="2">
        <f ca="1">+TablaVentas[[#This Row],[SUBTOTAL]]+TablaVentas[[#This Row],[IGV]]</f>
        <v>151.09689884372327</v>
      </c>
    </row>
    <row r="3709" spans="1:11" x14ac:dyDescent="0.25">
      <c r="A3709" t="s">
        <v>3718</v>
      </c>
      <c r="B3709" s="6">
        <v>46305</v>
      </c>
      <c r="C3709" t="s">
        <v>10015</v>
      </c>
      <c r="D3709" t="s">
        <v>10022</v>
      </c>
      <c r="E3709">
        <v>6</v>
      </c>
      <c r="F3709">
        <f>+_xlfn.XLOOKUP(TablaVentas[[#This Row],[PRODUCTO FINANCIERO]],TablaPrecios[PRODUCTO FINANCIERO],TablaPrecios[PRECIO UNIT],0)</f>
        <v>20.9</v>
      </c>
      <c r="G3709" s="2">
        <f>+TablaVentas[[#This Row],[CANTIDAD]]*TablaVentas[[#This Row],[PRECIO UNITARIO]]</f>
        <v>125.39999999999999</v>
      </c>
      <c r="H3709" s="1">
        <f t="shared" ca="1" si="57"/>
        <v>0.12729154955967978</v>
      </c>
      <c r="I3709" s="2">
        <f ca="1">+TablaVentas[[#This Row],[VENTAL TOTAL]]-TablaVentas[[#This Row],[VENTAL TOTAL]]*TablaVentas[[#This Row],[DESCUENTO]]</f>
        <v>109.43763968521614</v>
      </c>
      <c r="J3709" s="2">
        <f ca="1">0.18*TablaVentas[[#This Row],[SUBTOTAL]]</f>
        <v>19.698775143338903</v>
      </c>
      <c r="K3709" s="2">
        <f ca="1">+TablaVentas[[#This Row],[SUBTOTAL]]+TablaVentas[[#This Row],[IGV]]</f>
        <v>129.13641482855505</v>
      </c>
    </row>
    <row r="3710" spans="1:11" x14ac:dyDescent="0.25">
      <c r="A3710" t="s">
        <v>3719</v>
      </c>
      <c r="B3710" s="6">
        <v>45908</v>
      </c>
      <c r="C3710" t="s">
        <v>10011</v>
      </c>
      <c r="D3710" t="s">
        <v>10020</v>
      </c>
      <c r="E3710">
        <v>11</v>
      </c>
      <c r="F3710">
        <f>+_xlfn.XLOOKUP(TablaVentas[[#This Row],[PRODUCTO FINANCIERO]],TablaPrecios[PRODUCTO FINANCIERO],TablaPrecios[PRECIO UNIT],0)</f>
        <v>14.9</v>
      </c>
      <c r="G3710" s="2">
        <f>+TablaVentas[[#This Row],[CANTIDAD]]*TablaVentas[[#This Row],[PRECIO UNITARIO]]</f>
        <v>163.9</v>
      </c>
      <c r="H3710" s="1">
        <f t="shared" ca="1" si="57"/>
        <v>0.10916902148402477</v>
      </c>
      <c r="I3710" s="2">
        <f ca="1">+TablaVentas[[#This Row],[VENTAL TOTAL]]-TablaVentas[[#This Row],[VENTAL TOTAL]]*TablaVentas[[#This Row],[DESCUENTO]]</f>
        <v>146.00719737876835</v>
      </c>
      <c r="J3710" s="2">
        <f ca="1">0.18*TablaVentas[[#This Row],[SUBTOTAL]]</f>
        <v>26.281295528178301</v>
      </c>
      <c r="K3710" s="2">
        <f ca="1">+TablaVentas[[#This Row],[SUBTOTAL]]+TablaVentas[[#This Row],[IGV]]</f>
        <v>172.28849290694666</v>
      </c>
    </row>
    <row r="3711" spans="1:11" x14ac:dyDescent="0.25">
      <c r="A3711" t="s">
        <v>3720</v>
      </c>
      <c r="B3711" s="6">
        <v>45836</v>
      </c>
      <c r="C3711" t="s">
        <v>10013</v>
      </c>
      <c r="D3711" t="s">
        <v>10020</v>
      </c>
      <c r="E3711">
        <v>6</v>
      </c>
      <c r="F3711">
        <f>+_xlfn.XLOOKUP(TablaVentas[[#This Row],[PRODUCTO FINANCIERO]],TablaPrecios[PRODUCTO FINANCIERO],TablaPrecios[PRECIO UNIT],0)</f>
        <v>14.9</v>
      </c>
      <c r="G3711" s="2">
        <f>+TablaVentas[[#This Row],[CANTIDAD]]*TablaVentas[[#This Row],[PRECIO UNITARIO]]</f>
        <v>89.4</v>
      </c>
      <c r="H3711" s="1">
        <f t="shared" ca="1" si="57"/>
        <v>0.14314544581848224</v>
      </c>
      <c r="I3711" s="2">
        <f ca="1">+TablaVentas[[#This Row],[VENTAL TOTAL]]-TablaVentas[[#This Row],[VENTAL TOTAL]]*TablaVentas[[#This Row],[DESCUENTO]]</f>
        <v>76.602797143827701</v>
      </c>
      <c r="J3711" s="2">
        <f ca="1">0.18*TablaVentas[[#This Row],[SUBTOTAL]]</f>
        <v>13.788503485888986</v>
      </c>
      <c r="K3711" s="2">
        <f ca="1">+TablaVentas[[#This Row],[SUBTOTAL]]+TablaVentas[[#This Row],[IGV]]</f>
        <v>90.391300629716682</v>
      </c>
    </row>
    <row r="3712" spans="1:11" x14ac:dyDescent="0.25">
      <c r="A3712" t="s">
        <v>3721</v>
      </c>
      <c r="B3712" s="6">
        <v>46141</v>
      </c>
      <c r="C3712" t="s">
        <v>10015</v>
      </c>
      <c r="D3712" t="s">
        <v>10019</v>
      </c>
      <c r="E3712">
        <v>4</v>
      </c>
      <c r="F3712">
        <f>+_xlfn.XLOOKUP(TablaVentas[[#This Row],[PRODUCTO FINANCIERO]],TablaPrecios[PRODUCTO FINANCIERO],TablaPrecios[PRECIO UNIT],0)</f>
        <v>9.9</v>
      </c>
      <c r="G3712" s="2">
        <f>+TablaVentas[[#This Row],[CANTIDAD]]*TablaVentas[[#This Row],[PRECIO UNITARIO]]</f>
        <v>39.6</v>
      </c>
      <c r="H3712" s="1">
        <f t="shared" ca="1" si="57"/>
        <v>0.16588756530017978</v>
      </c>
      <c r="I3712" s="2">
        <f ca="1">+TablaVentas[[#This Row],[VENTAL TOTAL]]-TablaVentas[[#This Row],[VENTAL TOTAL]]*TablaVentas[[#This Row],[DESCUENTO]]</f>
        <v>33.030852414112886</v>
      </c>
      <c r="J3712" s="2">
        <f ca="1">0.18*TablaVentas[[#This Row],[SUBTOTAL]]</f>
        <v>5.9455534345403196</v>
      </c>
      <c r="K3712" s="2">
        <f ca="1">+TablaVentas[[#This Row],[SUBTOTAL]]+TablaVentas[[#This Row],[IGV]]</f>
        <v>38.976405848653208</v>
      </c>
    </row>
    <row r="3713" spans="1:11" x14ac:dyDescent="0.25">
      <c r="A3713" t="s">
        <v>3722</v>
      </c>
      <c r="B3713" s="6">
        <v>46041</v>
      </c>
      <c r="C3713" t="s">
        <v>10016</v>
      </c>
      <c r="D3713" t="s">
        <v>10017</v>
      </c>
      <c r="E3713">
        <v>10</v>
      </c>
      <c r="F3713">
        <f>+_xlfn.XLOOKUP(TablaVentas[[#This Row],[PRODUCTO FINANCIERO]],TablaPrecios[PRODUCTO FINANCIERO],TablaPrecios[PRECIO UNIT],0)</f>
        <v>9.9</v>
      </c>
      <c r="G3713" s="2">
        <f>+TablaVentas[[#This Row],[CANTIDAD]]*TablaVentas[[#This Row],[PRECIO UNITARIO]]</f>
        <v>99</v>
      </c>
      <c r="H3713" s="1">
        <f t="shared" ca="1" si="57"/>
        <v>0.18213599073302525</v>
      </c>
      <c r="I3713" s="2">
        <f ca="1">+TablaVentas[[#This Row],[VENTAL TOTAL]]-TablaVentas[[#This Row],[VENTAL TOTAL]]*TablaVentas[[#This Row],[DESCUENTO]]</f>
        <v>80.968536917430498</v>
      </c>
      <c r="J3713" s="2">
        <f ca="1">0.18*TablaVentas[[#This Row],[SUBTOTAL]]</f>
        <v>14.574336645137489</v>
      </c>
      <c r="K3713" s="2">
        <f ca="1">+TablaVentas[[#This Row],[SUBTOTAL]]+TablaVentas[[#This Row],[IGV]]</f>
        <v>95.542873562567991</v>
      </c>
    </row>
    <row r="3714" spans="1:11" x14ac:dyDescent="0.25">
      <c r="A3714" t="s">
        <v>3723</v>
      </c>
      <c r="B3714" s="6">
        <v>46183</v>
      </c>
      <c r="C3714" t="s">
        <v>10014</v>
      </c>
      <c r="D3714" t="s">
        <v>10020</v>
      </c>
      <c r="E3714">
        <v>10</v>
      </c>
      <c r="F3714">
        <f>+_xlfn.XLOOKUP(TablaVentas[[#This Row],[PRODUCTO FINANCIERO]],TablaPrecios[PRODUCTO FINANCIERO],TablaPrecios[PRECIO UNIT],0)</f>
        <v>14.9</v>
      </c>
      <c r="G3714" s="2">
        <f>+TablaVentas[[#This Row],[CANTIDAD]]*TablaVentas[[#This Row],[PRECIO UNITARIO]]</f>
        <v>149</v>
      </c>
      <c r="H3714" s="1">
        <f t="shared" ref="H3714:H3777" ca="1" si="58">+RAND()*0.1+0.1</f>
        <v>0.10928338815350627</v>
      </c>
      <c r="I3714" s="2">
        <f ca="1">+TablaVentas[[#This Row],[VENTAL TOTAL]]-TablaVentas[[#This Row],[VENTAL TOTAL]]*TablaVentas[[#This Row],[DESCUENTO]]</f>
        <v>132.71677516512756</v>
      </c>
      <c r="J3714" s="2">
        <f ca="1">0.18*TablaVentas[[#This Row],[SUBTOTAL]]</f>
        <v>23.889019529722958</v>
      </c>
      <c r="K3714" s="2">
        <f ca="1">+TablaVentas[[#This Row],[SUBTOTAL]]+TablaVentas[[#This Row],[IGV]]</f>
        <v>156.60579469485052</v>
      </c>
    </row>
    <row r="3715" spans="1:11" x14ac:dyDescent="0.25">
      <c r="A3715" t="s">
        <v>3724</v>
      </c>
      <c r="B3715" s="6">
        <v>45517</v>
      </c>
      <c r="C3715" t="s">
        <v>10014</v>
      </c>
      <c r="D3715" t="s">
        <v>10019</v>
      </c>
      <c r="E3715">
        <v>14</v>
      </c>
      <c r="F3715">
        <f>+_xlfn.XLOOKUP(TablaVentas[[#This Row],[PRODUCTO FINANCIERO]],TablaPrecios[PRODUCTO FINANCIERO],TablaPrecios[PRECIO UNIT],0)</f>
        <v>9.9</v>
      </c>
      <c r="G3715" s="2">
        <f>+TablaVentas[[#This Row],[CANTIDAD]]*TablaVentas[[#This Row],[PRECIO UNITARIO]]</f>
        <v>138.6</v>
      </c>
      <c r="H3715" s="1">
        <f t="shared" ca="1" si="58"/>
        <v>0.19062542600917606</v>
      </c>
      <c r="I3715" s="2">
        <f ca="1">+TablaVentas[[#This Row],[VENTAL TOTAL]]-TablaVentas[[#This Row],[VENTAL TOTAL]]*TablaVentas[[#This Row],[DESCUENTO]]</f>
        <v>112.17931595512819</v>
      </c>
      <c r="J3715" s="2">
        <f ca="1">0.18*TablaVentas[[#This Row],[SUBTOTAL]]</f>
        <v>20.192276871923074</v>
      </c>
      <c r="K3715" s="2">
        <f ca="1">+TablaVentas[[#This Row],[SUBTOTAL]]+TablaVentas[[#This Row],[IGV]]</f>
        <v>132.37159282705127</v>
      </c>
    </row>
    <row r="3716" spans="1:11" x14ac:dyDescent="0.25">
      <c r="A3716" t="s">
        <v>3725</v>
      </c>
      <c r="B3716" s="6">
        <v>45954</v>
      </c>
      <c r="C3716" t="s">
        <v>10016</v>
      </c>
      <c r="D3716" t="s">
        <v>10020</v>
      </c>
      <c r="E3716">
        <v>3</v>
      </c>
      <c r="F3716">
        <f>+_xlfn.XLOOKUP(TablaVentas[[#This Row],[PRODUCTO FINANCIERO]],TablaPrecios[PRODUCTO FINANCIERO],TablaPrecios[PRECIO UNIT],0)</f>
        <v>14.9</v>
      </c>
      <c r="G3716" s="2">
        <f>+TablaVentas[[#This Row],[CANTIDAD]]*TablaVentas[[#This Row],[PRECIO UNITARIO]]</f>
        <v>44.7</v>
      </c>
      <c r="H3716" s="1">
        <f t="shared" ca="1" si="58"/>
        <v>0.16144321413939378</v>
      </c>
      <c r="I3716" s="2">
        <f ca="1">+TablaVentas[[#This Row],[VENTAL TOTAL]]-TablaVentas[[#This Row],[VENTAL TOTAL]]*TablaVentas[[#This Row],[DESCUENTO]]</f>
        <v>37.483488327969098</v>
      </c>
      <c r="J3716" s="2">
        <f ca="1">0.18*TablaVentas[[#This Row],[SUBTOTAL]]</f>
        <v>6.7470278990344372</v>
      </c>
      <c r="K3716" s="2">
        <f ca="1">+TablaVentas[[#This Row],[SUBTOTAL]]+TablaVentas[[#This Row],[IGV]]</f>
        <v>44.230516227003534</v>
      </c>
    </row>
    <row r="3717" spans="1:11" x14ac:dyDescent="0.25">
      <c r="A3717" t="s">
        <v>3726</v>
      </c>
      <c r="B3717" s="6">
        <v>46363</v>
      </c>
      <c r="C3717" t="s">
        <v>10013</v>
      </c>
      <c r="D3717" t="s">
        <v>10022</v>
      </c>
      <c r="E3717">
        <v>7</v>
      </c>
      <c r="F3717">
        <f>+_xlfn.XLOOKUP(TablaVentas[[#This Row],[PRODUCTO FINANCIERO]],TablaPrecios[PRODUCTO FINANCIERO],TablaPrecios[PRECIO UNIT],0)</f>
        <v>20.9</v>
      </c>
      <c r="G3717" s="2">
        <f>+TablaVentas[[#This Row],[CANTIDAD]]*TablaVentas[[#This Row],[PRECIO UNITARIO]]</f>
        <v>146.29999999999998</v>
      </c>
      <c r="H3717" s="1">
        <f t="shared" ca="1" si="58"/>
        <v>0.10586224868760602</v>
      </c>
      <c r="I3717" s="2">
        <f ca="1">+TablaVentas[[#This Row],[VENTAL TOTAL]]-TablaVentas[[#This Row],[VENTAL TOTAL]]*TablaVentas[[#This Row],[DESCUENTO]]</f>
        <v>130.81235301700323</v>
      </c>
      <c r="J3717" s="2">
        <f ca="1">0.18*TablaVentas[[#This Row],[SUBTOTAL]]</f>
        <v>23.546223543060581</v>
      </c>
      <c r="K3717" s="2">
        <f ca="1">+TablaVentas[[#This Row],[SUBTOTAL]]+TablaVentas[[#This Row],[IGV]]</f>
        <v>154.35857656006382</v>
      </c>
    </row>
    <row r="3718" spans="1:11" x14ac:dyDescent="0.25">
      <c r="A3718" t="s">
        <v>3727</v>
      </c>
      <c r="B3718" s="6">
        <v>45781</v>
      </c>
      <c r="C3718" t="s">
        <v>10015</v>
      </c>
      <c r="D3718" t="s">
        <v>10017</v>
      </c>
      <c r="E3718">
        <v>20</v>
      </c>
      <c r="F3718">
        <f>+_xlfn.XLOOKUP(TablaVentas[[#This Row],[PRODUCTO FINANCIERO]],TablaPrecios[PRODUCTO FINANCIERO],TablaPrecios[PRECIO UNIT],0)</f>
        <v>9.9</v>
      </c>
      <c r="G3718" s="2">
        <f>+TablaVentas[[#This Row],[CANTIDAD]]*TablaVentas[[#This Row],[PRECIO UNITARIO]]</f>
        <v>198</v>
      </c>
      <c r="H3718" s="1">
        <f t="shared" ca="1" si="58"/>
        <v>0.19288609190565939</v>
      </c>
      <c r="I3718" s="2">
        <f ca="1">+TablaVentas[[#This Row],[VENTAL TOTAL]]-TablaVentas[[#This Row],[VENTAL TOTAL]]*TablaVentas[[#This Row],[DESCUENTO]]</f>
        <v>159.80855380267946</v>
      </c>
      <c r="J3718" s="2">
        <f ca="1">0.18*TablaVentas[[#This Row],[SUBTOTAL]]</f>
        <v>28.765539684482302</v>
      </c>
      <c r="K3718" s="2">
        <f ca="1">+TablaVentas[[#This Row],[SUBTOTAL]]+TablaVentas[[#This Row],[IGV]]</f>
        <v>188.57409348716175</v>
      </c>
    </row>
    <row r="3719" spans="1:11" x14ac:dyDescent="0.25">
      <c r="A3719" t="s">
        <v>3728</v>
      </c>
      <c r="B3719" s="6">
        <v>45328</v>
      </c>
      <c r="C3719" t="s">
        <v>10016</v>
      </c>
      <c r="D3719" t="s">
        <v>10019</v>
      </c>
      <c r="E3719">
        <v>8</v>
      </c>
      <c r="F3719">
        <f>+_xlfn.XLOOKUP(TablaVentas[[#This Row],[PRODUCTO FINANCIERO]],TablaPrecios[PRODUCTO FINANCIERO],TablaPrecios[PRECIO UNIT],0)</f>
        <v>9.9</v>
      </c>
      <c r="G3719" s="2">
        <f>+TablaVentas[[#This Row],[CANTIDAD]]*TablaVentas[[#This Row],[PRECIO UNITARIO]]</f>
        <v>79.2</v>
      </c>
      <c r="H3719" s="1">
        <f t="shared" ca="1" si="58"/>
        <v>0.13175558698899575</v>
      </c>
      <c r="I3719" s="2">
        <f ca="1">+TablaVentas[[#This Row],[VENTAL TOTAL]]-TablaVentas[[#This Row],[VENTAL TOTAL]]*TablaVentas[[#This Row],[DESCUENTO]]</f>
        <v>68.764957510471532</v>
      </c>
      <c r="J3719" s="2">
        <f ca="1">0.18*TablaVentas[[#This Row],[SUBTOTAL]]</f>
        <v>12.377692351884875</v>
      </c>
      <c r="K3719" s="2">
        <f ca="1">+TablaVentas[[#This Row],[SUBTOTAL]]+TablaVentas[[#This Row],[IGV]]</f>
        <v>81.142649862356407</v>
      </c>
    </row>
    <row r="3720" spans="1:11" x14ac:dyDescent="0.25">
      <c r="A3720" t="s">
        <v>3729</v>
      </c>
      <c r="B3720" s="6">
        <v>46238</v>
      </c>
      <c r="C3720" t="s">
        <v>10014</v>
      </c>
      <c r="D3720" t="s">
        <v>10020</v>
      </c>
      <c r="E3720">
        <v>9</v>
      </c>
      <c r="F3720">
        <f>+_xlfn.XLOOKUP(TablaVentas[[#This Row],[PRODUCTO FINANCIERO]],TablaPrecios[PRODUCTO FINANCIERO],TablaPrecios[PRECIO UNIT],0)</f>
        <v>14.9</v>
      </c>
      <c r="G3720" s="2">
        <f>+TablaVentas[[#This Row],[CANTIDAD]]*TablaVentas[[#This Row],[PRECIO UNITARIO]]</f>
        <v>134.1</v>
      </c>
      <c r="H3720" s="1">
        <f t="shared" ca="1" si="58"/>
        <v>0.10635249548761452</v>
      </c>
      <c r="I3720" s="2">
        <f ca="1">+TablaVentas[[#This Row],[VENTAL TOTAL]]-TablaVentas[[#This Row],[VENTAL TOTAL]]*TablaVentas[[#This Row],[DESCUENTO]]</f>
        <v>119.83813035511089</v>
      </c>
      <c r="J3720" s="2">
        <f ca="1">0.18*TablaVentas[[#This Row],[SUBTOTAL]]</f>
        <v>21.570863463919959</v>
      </c>
      <c r="K3720" s="2">
        <f ca="1">+TablaVentas[[#This Row],[SUBTOTAL]]+TablaVentas[[#This Row],[IGV]]</f>
        <v>141.40899381903085</v>
      </c>
    </row>
    <row r="3721" spans="1:11" x14ac:dyDescent="0.25">
      <c r="A3721" t="s">
        <v>3730</v>
      </c>
      <c r="B3721" s="6">
        <v>45574</v>
      </c>
      <c r="C3721" t="s">
        <v>10011</v>
      </c>
      <c r="D3721" t="s">
        <v>10017</v>
      </c>
      <c r="E3721">
        <v>13</v>
      </c>
      <c r="F3721">
        <f>+_xlfn.XLOOKUP(TablaVentas[[#This Row],[PRODUCTO FINANCIERO]],TablaPrecios[PRODUCTO FINANCIERO],TablaPrecios[PRECIO UNIT],0)</f>
        <v>9.9</v>
      </c>
      <c r="G3721" s="2">
        <f>+TablaVentas[[#This Row],[CANTIDAD]]*TablaVentas[[#This Row],[PRECIO UNITARIO]]</f>
        <v>128.70000000000002</v>
      </c>
      <c r="H3721" s="1">
        <f t="shared" ca="1" si="58"/>
        <v>0.12434658079342059</v>
      </c>
      <c r="I3721" s="2">
        <f ca="1">+TablaVentas[[#This Row],[VENTAL TOTAL]]-TablaVentas[[#This Row],[VENTAL TOTAL]]*TablaVentas[[#This Row],[DESCUENTO]]</f>
        <v>112.69659505188679</v>
      </c>
      <c r="J3721" s="2">
        <f ca="1">0.18*TablaVentas[[#This Row],[SUBTOTAL]]</f>
        <v>20.28538710933962</v>
      </c>
      <c r="K3721" s="2">
        <f ca="1">+TablaVentas[[#This Row],[SUBTOTAL]]+TablaVentas[[#This Row],[IGV]]</f>
        <v>132.9819821612264</v>
      </c>
    </row>
    <row r="3722" spans="1:11" x14ac:dyDescent="0.25">
      <c r="A3722" t="s">
        <v>3731</v>
      </c>
      <c r="B3722" s="6">
        <v>46186</v>
      </c>
      <c r="C3722" t="s">
        <v>10014</v>
      </c>
      <c r="D3722" t="s">
        <v>10020</v>
      </c>
      <c r="E3722">
        <v>14</v>
      </c>
      <c r="F3722">
        <f>+_xlfn.XLOOKUP(TablaVentas[[#This Row],[PRODUCTO FINANCIERO]],TablaPrecios[PRODUCTO FINANCIERO],TablaPrecios[PRECIO UNIT],0)</f>
        <v>14.9</v>
      </c>
      <c r="G3722" s="2">
        <f>+TablaVentas[[#This Row],[CANTIDAD]]*TablaVentas[[#This Row],[PRECIO UNITARIO]]</f>
        <v>208.6</v>
      </c>
      <c r="H3722" s="1">
        <f t="shared" ca="1" si="58"/>
        <v>0.12543180637561821</v>
      </c>
      <c r="I3722" s="2">
        <f ca="1">+TablaVentas[[#This Row],[VENTAL TOTAL]]-TablaVentas[[#This Row],[VENTAL TOTAL]]*TablaVentas[[#This Row],[DESCUENTO]]</f>
        <v>182.43492519004604</v>
      </c>
      <c r="J3722" s="2">
        <f ca="1">0.18*TablaVentas[[#This Row],[SUBTOTAL]]</f>
        <v>32.838286534208287</v>
      </c>
      <c r="K3722" s="2">
        <f ca="1">+TablaVentas[[#This Row],[SUBTOTAL]]+TablaVentas[[#This Row],[IGV]]</f>
        <v>215.27321172425434</v>
      </c>
    </row>
    <row r="3723" spans="1:11" x14ac:dyDescent="0.25">
      <c r="A3723" t="s">
        <v>3732</v>
      </c>
      <c r="B3723" s="6">
        <v>45918</v>
      </c>
      <c r="C3723" t="s">
        <v>10014</v>
      </c>
      <c r="D3723" t="s">
        <v>10022</v>
      </c>
      <c r="E3723">
        <v>11</v>
      </c>
      <c r="F3723">
        <f>+_xlfn.XLOOKUP(TablaVentas[[#This Row],[PRODUCTO FINANCIERO]],TablaPrecios[PRODUCTO FINANCIERO],TablaPrecios[PRECIO UNIT],0)</f>
        <v>20.9</v>
      </c>
      <c r="G3723" s="2">
        <f>+TablaVentas[[#This Row],[CANTIDAD]]*TablaVentas[[#This Row],[PRECIO UNITARIO]]</f>
        <v>229.89999999999998</v>
      </c>
      <c r="H3723" s="1">
        <f t="shared" ca="1" si="58"/>
        <v>0.11719133799893713</v>
      </c>
      <c r="I3723" s="2">
        <f ca="1">+TablaVentas[[#This Row],[VENTAL TOTAL]]-TablaVentas[[#This Row],[VENTAL TOTAL]]*TablaVentas[[#This Row],[DESCUENTO]]</f>
        <v>202.95771139404434</v>
      </c>
      <c r="J3723" s="2">
        <f ca="1">0.18*TablaVentas[[#This Row],[SUBTOTAL]]</f>
        <v>36.532388050927977</v>
      </c>
      <c r="K3723" s="2">
        <f ca="1">+TablaVentas[[#This Row],[SUBTOTAL]]+TablaVentas[[#This Row],[IGV]]</f>
        <v>239.49009944497232</v>
      </c>
    </row>
    <row r="3724" spans="1:11" x14ac:dyDescent="0.25">
      <c r="A3724" t="s">
        <v>3733</v>
      </c>
      <c r="B3724" s="6">
        <v>45554</v>
      </c>
      <c r="C3724" t="s">
        <v>10016</v>
      </c>
      <c r="D3724" t="s">
        <v>10020</v>
      </c>
      <c r="E3724">
        <v>6</v>
      </c>
      <c r="F3724">
        <f>+_xlfn.XLOOKUP(TablaVentas[[#This Row],[PRODUCTO FINANCIERO]],TablaPrecios[PRODUCTO FINANCIERO],TablaPrecios[PRECIO UNIT],0)</f>
        <v>14.9</v>
      </c>
      <c r="G3724" s="2">
        <f>+TablaVentas[[#This Row],[CANTIDAD]]*TablaVentas[[#This Row],[PRECIO UNITARIO]]</f>
        <v>89.4</v>
      </c>
      <c r="H3724" s="1">
        <f t="shared" ca="1" si="58"/>
        <v>0.18608875836166222</v>
      </c>
      <c r="I3724" s="2">
        <f ca="1">+TablaVentas[[#This Row],[VENTAL TOTAL]]-TablaVentas[[#This Row],[VENTAL TOTAL]]*TablaVentas[[#This Row],[DESCUENTO]]</f>
        <v>72.763665002467405</v>
      </c>
      <c r="J3724" s="2">
        <f ca="1">0.18*TablaVentas[[#This Row],[SUBTOTAL]]</f>
        <v>13.097459700444132</v>
      </c>
      <c r="K3724" s="2">
        <f ca="1">+TablaVentas[[#This Row],[SUBTOTAL]]+TablaVentas[[#This Row],[IGV]]</f>
        <v>85.861124702911539</v>
      </c>
    </row>
    <row r="3725" spans="1:11" x14ac:dyDescent="0.25">
      <c r="A3725" t="s">
        <v>3734</v>
      </c>
      <c r="B3725" s="6">
        <v>45762</v>
      </c>
      <c r="C3725" t="s">
        <v>10011</v>
      </c>
      <c r="D3725" t="s">
        <v>10017</v>
      </c>
      <c r="E3725">
        <v>14</v>
      </c>
      <c r="F3725">
        <f>+_xlfn.XLOOKUP(TablaVentas[[#This Row],[PRODUCTO FINANCIERO]],TablaPrecios[PRODUCTO FINANCIERO],TablaPrecios[PRECIO UNIT],0)</f>
        <v>9.9</v>
      </c>
      <c r="G3725" s="2">
        <f>+TablaVentas[[#This Row],[CANTIDAD]]*TablaVentas[[#This Row],[PRECIO UNITARIO]]</f>
        <v>138.6</v>
      </c>
      <c r="H3725" s="1">
        <f t="shared" ca="1" si="58"/>
        <v>0.139523582431375</v>
      </c>
      <c r="I3725" s="2">
        <f ca="1">+TablaVentas[[#This Row],[VENTAL TOTAL]]-TablaVentas[[#This Row],[VENTAL TOTAL]]*TablaVentas[[#This Row],[DESCUENTO]]</f>
        <v>119.26203147501141</v>
      </c>
      <c r="J3725" s="2">
        <f ca="1">0.18*TablaVentas[[#This Row],[SUBTOTAL]]</f>
        <v>21.467165665502055</v>
      </c>
      <c r="K3725" s="2">
        <f ca="1">+TablaVentas[[#This Row],[SUBTOTAL]]+TablaVentas[[#This Row],[IGV]]</f>
        <v>140.72919714051346</v>
      </c>
    </row>
    <row r="3726" spans="1:11" x14ac:dyDescent="0.25">
      <c r="A3726" t="s">
        <v>3735</v>
      </c>
      <c r="B3726" s="6">
        <v>45363</v>
      </c>
      <c r="C3726" t="s">
        <v>10014</v>
      </c>
      <c r="D3726" t="s">
        <v>10020</v>
      </c>
      <c r="E3726">
        <v>6</v>
      </c>
      <c r="F3726">
        <f>+_xlfn.XLOOKUP(TablaVentas[[#This Row],[PRODUCTO FINANCIERO]],TablaPrecios[PRODUCTO FINANCIERO],TablaPrecios[PRECIO UNIT],0)</f>
        <v>14.9</v>
      </c>
      <c r="G3726" s="2">
        <f>+TablaVentas[[#This Row],[CANTIDAD]]*TablaVentas[[#This Row],[PRECIO UNITARIO]]</f>
        <v>89.4</v>
      </c>
      <c r="H3726" s="1">
        <f t="shared" ca="1" si="58"/>
        <v>0.11012147480705821</v>
      </c>
      <c r="I3726" s="2">
        <f ca="1">+TablaVentas[[#This Row],[VENTAL TOTAL]]-TablaVentas[[#This Row],[VENTAL TOTAL]]*TablaVentas[[#This Row],[DESCUENTO]]</f>
        <v>79.555140152248995</v>
      </c>
      <c r="J3726" s="2">
        <f ca="1">0.18*TablaVentas[[#This Row],[SUBTOTAL]]</f>
        <v>14.319925227404818</v>
      </c>
      <c r="K3726" s="2">
        <f ca="1">+TablaVentas[[#This Row],[SUBTOTAL]]+TablaVentas[[#This Row],[IGV]]</f>
        <v>93.875065379653819</v>
      </c>
    </row>
    <row r="3727" spans="1:11" x14ac:dyDescent="0.25">
      <c r="A3727" t="s">
        <v>3736</v>
      </c>
      <c r="B3727" s="6">
        <v>45986</v>
      </c>
      <c r="C3727" t="s">
        <v>10014</v>
      </c>
      <c r="D3727" t="s">
        <v>10017</v>
      </c>
      <c r="E3727">
        <v>16</v>
      </c>
      <c r="F3727">
        <f>+_xlfn.XLOOKUP(TablaVentas[[#This Row],[PRODUCTO FINANCIERO]],TablaPrecios[PRODUCTO FINANCIERO],TablaPrecios[PRECIO UNIT],0)</f>
        <v>9.9</v>
      </c>
      <c r="G3727" s="2">
        <f>+TablaVentas[[#This Row],[CANTIDAD]]*TablaVentas[[#This Row],[PRECIO UNITARIO]]</f>
        <v>158.4</v>
      </c>
      <c r="H3727" s="1">
        <f t="shared" ca="1" si="58"/>
        <v>0.14245786451817649</v>
      </c>
      <c r="I3727" s="2">
        <f ca="1">+TablaVentas[[#This Row],[VENTAL TOTAL]]-TablaVentas[[#This Row],[VENTAL TOTAL]]*TablaVentas[[#This Row],[DESCUENTO]]</f>
        <v>135.83467426032084</v>
      </c>
      <c r="J3727" s="2">
        <f ca="1">0.18*TablaVentas[[#This Row],[SUBTOTAL]]</f>
        <v>24.45024136685775</v>
      </c>
      <c r="K3727" s="2">
        <f ca="1">+TablaVentas[[#This Row],[SUBTOTAL]]+TablaVentas[[#This Row],[IGV]]</f>
        <v>160.28491562717858</v>
      </c>
    </row>
    <row r="3728" spans="1:11" x14ac:dyDescent="0.25">
      <c r="A3728" t="s">
        <v>3737</v>
      </c>
      <c r="B3728" s="6">
        <v>45652</v>
      </c>
      <c r="C3728" t="s">
        <v>10012</v>
      </c>
      <c r="D3728" t="s">
        <v>10017</v>
      </c>
      <c r="E3728">
        <v>6</v>
      </c>
      <c r="F3728">
        <f>+_xlfn.XLOOKUP(TablaVentas[[#This Row],[PRODUCTO FINANCIERO]],TablaPrecios[PRODUCTO FINANCIERO],TablaPrecios[PRECIO UNIT],0)</f>
        <v>9.9</v>
      </c>
      <c r="G3728" s="2">
        <f>+TablaVentas[[#This Row],[CANTIDAD]]*TablaVentas[[#This Row],[PRECIO UNITARIO]]</f>
        <v>59.400000000000006</v>
      </c>
      <c r="H3728" s="1">
        <f t="shared" ca="1" si="58"/>
        <v>0.13668749842070937</v>
      </c>
      <c r="I3728" s="2">
        <f ca="1">+TablaVentas[[#This Row],[VENTAL TOTAL]]-TablaVentas[[#This Row],[VENTAL TOTAL]]*TablaVentas[[#This Row],[DESCUENTO]]</f>
        <v>51.280762593809868</v>
      </c>
      <c r="J3728" s="2">
        <f ca="1">0.18*TablaVentas[[#This Row],[SUBTOTAL]]</f>
        <v>9.2305372668857757</v>
      </c>
      <c r="K3728" s="2">
        <f ca="1">+TablaVentas[[#This Row],[SUBTOTAL]]+TablaVentas[[#This Row],[IGV]]</f>
        <v>60.511299860695644</v>
      </c>
    </row>
    <row r="3729" spans="1:11" x14ac:dyDescent="0.25">
      <c r="A3729" t="s">
        <v>3738</v>
      </c>
      <c r="B3729" s="6">
        <v>45638</v>
      </c>
      <c r="C3729" t="s">
        <v>10011</v>
      </c>
      <c r="D3729" t="s">
        <v>10022</v>
      </c>
      <c r="E3729">
        <v>6</v>
      </c>
      <c r="F3729">
        <f>+_xlfn.XLOOKUP(TablaVentas[[#This Row],[PRODUCTO FINANCIERO]],TablaPrecios[PRODUCTO FINANCIERO],TablaPrecios[PRECIO UNIT],0)</f>
        <v>20.9</v>
      </c>
      <c r="G3729" s="2">
        <f>+TablaVentas[[#This Row],[CANTIDAD]]*TablaVentas[[#This Row],[PRECIO UNITARIO]]</f>
        <v>125.39999999999999</v>
      </c>
      <c r="H3729" s="1">
        <f t="shared" ca="1" si="58"/>
        <v>0.11100221024014474</v>
      </c>
      <c r="I3729" s="2">
        <f ca="1">+TablaVentas[[#This Row],[VENTAL TOTAL]]-TablaVentas[[#This Row],[VENTAL TOTAL]]*TablaVentas[[#This Row],[DESCUENTO]]</f>
        <v>111.48032283588584</v>
      </c>
      <c r="J3729" s="2">
        <f ca="1">0.18*TablaVentas[[#This Row],[SUBTOTAL]]</f>
        <v>20.06645811045945</v>
      </c>
      <c r="K3729" s="2">
        <f ca="1">+TablaVentas[[#This Row],[SUBTOTAL]]+TablaVentas[[#This Row],[IGV]]</f>
        <v>131.54678094634528</v>
      </c>
    </row>
    <row r="3730" spans="1:11" x14ac:dyDescent="0.25">
      <c r="A3730" t="s">
        <v>3739</v>
      </c>
      <c r="B3730" s="6">
        <v>45306</v>
      </c>
      <c r="C3730" t="s">
        <v>10014</v>
      </c>
      <c r="D3730" t="s">
        <v>10018</v>
      </c>
      <c r="E3730">
        <v>20</v>
      </c>
      <c r="F3730">
        <f>+_xlfn.XLOOKUP(TablaVentas[[#This Row],[PRODUCTO FINANCIERO]],TablaPrecios[PRODUCTO FINANCIERO],TablaPrecios[PRECIO UNIT],0)</f>
        <v>14.9</v>
      </c>
      <c r="G3730" s="2">
        <f>+TablaVentas[[#This Row],[CANTIDAD]]*TablaVentas[[#This Row],[PRECIO UNITARIO]]</f>
        <v>298</v>
      </c>
      <c r="H3730" s="1">
        <f t="shared" ca="1" si="58"/>
        <v>0.18721386275364715</v>
      </c>
      <c r="I3730" s="2">
        <f ca="1">+TablaVentas[[#This Row],[VENTAL TOTAL]]-TablaVentas[[#This Row],[VENTAL TOTAL]]*TablaVentas[[#This Row],[DESCUENTO]]</f>
        <v>242.21026889941317</v>
      </c>
      <c r="J3730" s="2">
        <f ca="1">0.18*TablaVentas[[#This Row],[SUBTOTAL]]</f>
        <v>43.597848401894367</v>
      </c>
      <c r="K3730" s="2">
        <f ca="1">+TablaVentas[[#This Row],[SUBTOTAL]]+TablaVentas[[#This Row],[IGV]]</f>
        <v>285.80811730130756</v>
      </c>
    </row>
    <row r="3731" spans="1:11" x14ac:dyDescent="0.25">
      <c r="A3731" t="s">
        <v>3740</v>
      </c>
      <c r="B3731" s="6">
        <v>45541</v>
      </c>
      <c r="C3731" t="s">
        <v>10013</v>
      </c>
      <c r="D3731" t="s">
        <v>10020</v>
      </c>
      <c r="E3731">
        <v>16</v>
      </c>
      <c r="F3731">
        <f>+_xlfn.XLOOKUP(TablaVentas[[#This Row],[PRODUCTO FINANCIERO]],TablaPrecios[PRODUCTO FINANCIERO],TablaPrecios[PRECIO UNIT],0)</f>
        <v>14.9</v>
      </c>
      <c r="G3731" s="2">
        <f>+TablaVentas[[#This Row],[CANTIDAD]]*TablaVentas[[#This Row],[PRECIO UNITARIO]]</f>
        <v>238.4</v>
      </c>
      <c r="H3731" s="1">
        <f t="shared" ca="1" si="58"/>
        <v>0.12171135302574754</v>
      </c>
      <c r="I3731" s="2">
        <f ca="1">+TablaVentas[[#This Row],[VENTAL TOTAL]]-TablaVentas[[#This Row],[VENTAL TOTAL]]*TablaVentas[[#This Row],[DESCUENTO]]</f>
        <v>209.38401343866178</v>
      </c>
      <c r="J3731" s="2">
        <f ca="1">0.18*TablaVentas[[#This Row],[SUBTOTAL]]</f>
        <v>37.689122418959123</v>
      </c>
      <c r="K3731" s="2">
        <f ca="1">+TablaVentas[[#This Row],[SUBTOTAL]]+TablaVentas[[#This Row],[IGV]]</f>
        <v>247.07313585762091</v>
      </c>
    </row>
    <row r="3732" spans="1:11" x14ac:dyDescent="0.25">
      <c r="A3732" t="s">
        <v>3741</v>
      </c>
      <c r="B3732" s="6">
        <v>46033</v>
      </c>
      <c r="C3732" t="s">
        <v>10011</v>
      </c>
      <c r="D3732" t="s">
        <v>10017</v>
      </c>
      <c r="E3732">
        <v>15</v>
      </c>
      <c r="F3732">
        <f>+_xlfn.XLOOKUP(TablaVentas[[#This Row],[PRODUCTO FINANCIERO]],TablaPrecios[PRODUCTO FINANCIERO],TablaPrecios[PRECIO UNIT],0)</f>
        <v>9.9</v>
      </c>
      <c r="G3732" s="2">
        <f>+TablaVentas[[#This Row],[CANTIDAD]]*TablaVentas[[#This Row],[PRECIO UNITARIO]]</f>
        <v>148.5</v>
      </c>
      <c r="H3732" s="1">
        <f t="shared" ca="1" si="58"/>
        <v>0.12725741005239652</v>
      </c>
      <c r="I3732" s="2">
        <f ca="1">+TablaVentas[[#This Row],[VENTAL TOTAL]]-TablaVentas[[#This Row],[VENTAL TOTAL]]*TablaVentas[[#This Row],[DESCUENTO]]</f>
        <v>129.6022746072191</v>
      </c>
      <c r="J3732" s="2">
        <f ca="1">0.18*TablaVentas[[#This Row],[SUBTOTAL]]</f>
        <v>23.328409429299438</v>
      </c>
      <c r="K3732" s="2">
        <f ca="1">+TablaVentas[[#This Row],[SUBTOTAL]]+TablaVentas[[#This Row],[IGV]]</f>
        <v>152.93068403651853</v>
      </c>
    </row>
    <row r="3733" spans="1:11" x14ac:dyDescent="0.25">
      <c r="A3733" t="s">
        <v>3742</v>
      </c>
      <c r="B3733" s="6">
        <v>46007</v>
      </c>
      <c r="C3733" t="s">
        <v>10016</v>
      </c>
      <c r="D3733" t="s">
        <v>10020</v>
      </c>
      <c r="E3733">
        <v>18</v>
      </c>
      <c r="F3733">
        <f>+_xlfn.XLOOKUP(TablaVentas[[#This Row],[PRODUCTO FINANCIERO]],TablaPrecios[PRODUCTO FINANCIERO],TablaPrecios[PRECIO UNIT],0)</f>
        <v>14.9</v>
      </c>
      <c r="G3733" s="2">
        <f>+TablaVentas[[#This Row],[CANTIDAD]]*TablaVentas[[#This Row],[PRECIO UNITARIO]]</f>
        <v>268.2</v>
      </c>
      <c r="H3733" s="1">
        <f t="shared" ca="1" si="58"/>
        <v>0.11354444780049119</v>
      </c>
      <c r="I3733" s="2">
        <f ca="1">+TablaVentas[[#This Row],[VENTAL TOTAL]]-TablaVentas[[#This Row],[VENTAL TOTAL]]*TablaVentas[[#This Row],[DESCUENTO]]</f>
        <v>237.74737909990824</v>
      </c>
      <c r="J3733" s="2">
        <f ca="1">0.18*TablaVentas[[#This Row],[SUBTOTAL]]</f>
        <v>42.794528237983485</v>
      </c>
      <c r="K3733" s="2">
        <f ca="1">+TablaVentas[[#This Row],[SUBTOTAL]]+TablaVentas[[#This Row],[IGV]]</f>
        <v>280.54190733789176</v>
      </c>
    </row>
    <row r="3734" spans="1:11" x14ac:dyDescent="0.25">
      <c r="A3734" t="s">
        <v>3743</v>
      </c>
      <c r="B3734" s="6">
        <v>45780</v>
      </c>
      <c r="C3734" t="s">
        <v>10015</v>
      </c>
      <c r="D3734" t="s">
        <v>10018</v>
      </c>
      <c r="E3734">
        <v>20</v>
      </c>
      <c r="F3734">
        <f>+_xlfn.XLOOKUP(TablaVentas[[#This Row],[PRODUCTO FINANCIERO]],TablaPrecios[PRODUCTO FINANCIERO],TablaPrecios[PRECIO UNIT],0)</f>
        <v>14.9</v>
      </c>
      <c r="G3734" s="2">
        <f>+TablaVentas[[#This Row],[CANTIDAD]]*TablaVentas[[#This Row],[PRECIO UNITARIO]]</f>
        <v>298</v>
      </c>
      <c r="H3734" s="1">
        <f t="shared" ca="1" si="58"/>
        <v>0.16334760168605086</v>
      </c>
      <c r="I3734" s="2">
        <f ca="1">+TablaVentas[[#This Row],[VENTAL TOTAL]]-TablaVentas[[#This Row],[VENTAL TOTAL]]*TablaVentas[[#This Row],[DESCUENTO]]</f>
        <v>249.32241469755684</v>
      </c>
      <c r="J3734" s="2">
        <f ca="1">0.18*TablaVentas[[#This Row],[SUBTOTAL]]</f>
        <v>44.878034645560227</v>
      </c>
      <c r="K3734" s="2">
        <f ca="1">+TablaVentas[[#This Row],[SUBTOTAL]]+TablaVentas[[#This Row],[IGV]]</f>
        <v>294.20044934311704</v>
      </c>
    </row>
    <row r="3735" spans="1:11" x14ac:dyDescent="0.25">
      <c r="A3735" t="s">
        <v>3744</v>
      </c>
      <c r="B3735" s="6">
        <v>45763</v>
      </c>
      <c r="C3735" t="s">
        <v>10014</v>
      </c>
      <c r="D3735" t="s">
        <v>10022</v>
      </c>
      <c r="E3735">
        <v>17</v>
      </c>
      <c r="F3735">
        <f>+_xlfn.XLOOKUP(TablaVentas[[#This Row],[PRODUCTO FINANCIERO]],TablaPrecios[PRODUCTO FINANCIERO],TablaPrecios[PRECIO UNIT],0)</f>
        <v>20.9</v>
      </c>
      <c r="G3735" s="2">
        <f>+TablaVentas[[#This Row],[CANTIDAD]]*TablaVentas[[#This Row],[PRECIO UNITARIO]]</f>
        <v>355.29999999999995</v>
      </c>
      <c r="H3735" s="1">
        <f t="shared" ca="1" si="58"/>
        <v>0.15090387370120942</v>
      </c>
      <c r="I3735" s="2">
        <f ca="1">+TablaVentas[[#This Row],[VENTAL TOTAL]]-TablaVentas[[#This Row],[VENTAL TOTAL]]*TablaVentas[[#This Row],[DESCUENTO]]</f>
        <v>301.68385367396024</v>
      </c>
      <c r="J3735" s="2">
        <f ca="1">0.18*TablaVentas[[#This Row],[SUBTOTAL]]</f>
        <v>54.303093661312843</v>
      </c>
      <c r="K3735" s="2">
        <f ca="1">+TablaVentas[[#This Row],[SUBTOTAL]]+TablaVentas[[#This Row],[IGV]]</f>
        <v>355.9869473352731</v>
      </c>
    </row>
    <row r="3736" spans="1:11" x14ac:dyDescent="0.25">
      <c r="A3736" t="s">
        <v>3745</v>
      </c>
      <c r="B3736" s="6">
        <v>45366</v>
      </c>
      <c r="C3736" t="s">
        <v>10014</v>
      </c>
      <c r="D3736" t="s">
        <v>10019</v>
      </c>
      <c r="E3736">
        <v>12</v>
      </c>
      <c r="F3736">
        <f>+_xlfn.XLOOKUP(TablaVentas[[#This Row],[PRODUCTO FINANCIERO]],TablaPrecios[PRODUCTO FINANCIERO],TablaPrecios[PRECIO UNIT],0)</f>
        <v>9.9</v>
      </c>
      <c r="G3736" s="2">
        <f>+TablaVentas[[#This Row],[CANTIDAD]]*TablaVentas[[#This Row],[PRECIO UNITARIO]]</f>
        <v>118.80000000000001</v>
      </c>
      <c r="H3736" s="1">
        <f t="shared" ca="1" si="58"/>
        <v>0.10219469174203286</v>
      </c>
      <c r="I3736" s="2">
        <f ca="1">+TablaVentas[[#This Row],[VENTAL TOTAL]]-TablaVentas[[#This Row],[VENTAL TOTAL]]*TablaVentas[[#This Row],[DESCUENTO]]</f>
        <v>106.6592706210465</v>
      </c>
      <c r="J3736" s="2">
        <f ca="1">0.18*TablaVentas[[#This Row],[SUBTOTAL]]</f>
        <v>19.198668711788368</v>
      </c>
      <c r="K3736" s="2">
        <f ca="1">+TablaVentas[[#This Row],[SUBTOTAL]]+TablaVentas[[#This Row],[IGV]]</f>
        <v>125.85793933283487</v>
      </c>
    </row>
    <row r="3737" spans="1:11" x14ac:dyDescent="0.25">
      <c r="A3737" t="s">
        <v>3746</v>
      </c>
      <c r="B3737" s="6">
        <v>45934</v>
      </c>
      <c r="C3737" t="s">
        <v>10014</v>
      </c>
      <c r="D3737" t="s">
        <v>10020</v>
      </c>
      <c r="E3737">
        <v>17</v>
      </c>
      <c r="F3737">
        <f>+_xlfn.XLOOKUP(TablaVentas[[#This Row],[PRODUCTO FINANCIERO]],TablaPrecios[PRODUCTO FINANCIERO],TablaPrecios[PRECIO UNIT],0)</f>
        <v>14.9</v>
      </c>
      <c r="G3737" s="2">
        <f>+TablaVentas[[#This Row],[CANTIDAD]]*TablaVentas[[#This Row],[PRECIO UNITARIO]]</f>
        <v>253.3</v>
      </c>
      <c r="H3737" s="1">
        <f t="shared" ca="1" si="58"/>
        <v>0.14910600436031743</v>
      </c>
      <c r="I3737" s="2">
        <f ca="1">+TablaVentas[[#This Row],[VENTAL TOTAL]]-TablaVentas[[#This Row],[VENTAL TOTAL]]*TablaVentas[[#This Row],[DESCUENTO]]</f>
        <v>215.5314490955316</v>
      </c>
      <c r="J3737" s="2">
        <f ca="1">0.18*TablaVentas[[#This Row],[SUBTOTAL]]</f>
        <v>38.795660837195683</v>
      </c>
      <c r="K3737" s="2">
        <f ca="1">+TablaVentas[[#This Row],[SUBTOTAL]]+TablaVentas[[#This Row],[IGV]]</f>
        <v>254.3271099327273</v>
      </c>
    </row>
    <row r="3738" spans="1:11" x14ac:dyDescent="0.25">
      <c r="A3738" t="s">
        <v>3747</v>
      </c>
      <c r="B3738" s="6">
        <v>46110</v>
      </c>
      <c r="C3738" t="s">
        <v>10015</v>
      </c>
      <c r="D3738" t="s">
        <v>10018</v>
      </c>
      <c r="E3738">
        <v>9</v>
      </c>
      <c r="F3738">
        <f>+_xlfn.XLOOKUP(TablaVentas[[#This Row],[PRODUCTO FINANCIERO]],TablaPrecios[PRODUCTO FINANCIERO],TablaPrecios[PRECIO UNIT],0)</f>
        <v>14.9</v>
      </c>
      <c r="G3738" s="2">
        <f>+TablaVentas[[#This Row],[CANTIDAD]]*TablaVentas[[#This Row],[PRECIO UNITARIO]]</f>
        <v>134.1</v>
      </c>
      <c r="H3738" s="1">
        <f t="shared" ca="1" si="58"/>
        <v>0.12608358885599297</v>
      </c>
      <c r="I3738" s="2">
        <f ca="1">+TablaVentas[[#This Row],[VENTAL TOTAL]]-TablaVentas[[#This Row],[VENTAL TOTAL]]*TablaVentas[[#This Row],[DESCUENTO]]</f>
        <v>117.19219073441134</v>
      </c>
      <c r="J3738" s="2">
        <f ca="1">0.18*TablaVentas[[#This Row],[SUBTOTAL]]</f>
        <v>21.094594332194042</v>
      </c>
      <c r="K3738" s="2">
        <f ca="1">+TablaVentas[[#This Row],[SUBTOTAL]]+TablaVentas[[#This Row],[IGV]]</f>
        <v>138.28678506660538</v>
      </c>
    </row>
    <row r="3739" spans="1:11" x14ac:dyDescent="0.25">
      <c r="A3739" t="s">
        <v>3748</v>
      </c>
      <c r="B3739" s="6">
        <v>45705</v>
      </c>
      <c r="C3739" t="s">
        <v>10011</v>
      </c>
      <c r="D3739" t="s">
        <v>10019</v>
      </c>
      <c r="E3739">
        <v>11</v>
      </c>
      <c r="F3739">
        <f>+_xlfn.XLOOKUP(TablaVentas[[#This Row],[PRODUCTO FINANCIERO]],TablaPrecios[PRODUCTO FINANCIERO],TablaPrecios[PRECIO UNIT],0)</f>
        <v>9.9</v>
      </c>
      <c r="G3739" s="2">
        <f>+TablaVentas[[#This Row],[CANTIDAD]]*TablaVentas[[#This Row],[PRECIO UNITARIO]]</f>
        <v>108.9</v>
      </c>
      <c r="H3739" s="1">
        <f t="shared" ca="1" si="58"/>
        <v>0.16000202224156559</v>
      </c>
      <c r="I3739" s="2">
        <f ca="1">+TablaVentas[[#This Row],[VENTAL TOTAL]]-TablaVentas[[#This Row],[VENTAL TOTAL]]*TablaVentas[[#This Row],[DESCUENTO]]</f>
        <v>91.475779777893507</v>
      </c>
      <c r="J3739" s="2">
        <f ca="1">0.18*TablaVentas[[#This Row],[SUBTOTAL]]</f>
        <v>16.465640360020831</v>
      </c>
      <c r="K3739" s="2">
        <f ca="1">+TablaVentas[[#This Row],[SUBTOTAL]]+TablaVentas[[#This Row],[IGV]]</f>
        <v>107.94142013791433</v>
      </c>
    </row>
    <row r="3740" spans="1:11" x14ac:dyDescent="0.25">
      <c r="A3740" t="s">
        <v>3749</v>
      </c>
      <c r="B3740" s="6">
        <v>45401</v>
      </c>
      <c r="C3740" t="s">
        <v>10011</v>
      </c>
      <c r="D3740" t="s">
        <v>10017</v>
      </c>
      <c r="E3740">
        <v>17</v>
      </c>
      <c r="F3740">
        <f>+_xlfn.XLOOKUP(TablaVentas[[#This Row],[PRODUCTO FINANCIERO]],TablaPrecios[PRODUCTO FINANCIERO],TablaPrecios[PRECIO UNIT],0)</f>
        <v>9.9</v>
      </c>
      <c r="G3740" s="2">
        <f>+TablaVentas[[#This Row],[CANTIDAD]]*TablaVentas[[#This Row],[PRECIO UNITARIO]]</f>
        <v>168.3</v>
      </c>
      <c r="H3740" s="1">
        <f t="shared" ca="1" si="58"/>
        <v>0.157100357366941</v>
      </c>
      <c r="I3740" s="2">
        <f ca="1">+TablaVentas[[#This Row],[VENTAL TOTAL]]-TablaVentas[[#This Row],[VENTAL TOTAL]]*TablaVentas[[#This Row],[DESCUENTO]]</f>
        <v>141.86000985514383</v>
      </c>
      <c r="J3740" s="2">
        <f ca="1">0.18*TablaVentas[[#This Row],[SUBTOTAL]]</f>
        <v>25.534801773925889</v>
      </c>
      <c r="K3740" s="2">
        <f ca="1">+TablaVentas[[#This Row],[SUBTOTAL]]+TablaVentas[[#This Row],[IGV]]</f>
        <v>167.39481162906972</v>
      </c>
    </row>
    <row r="3741" spans="1:11" x14ac:dyDescent="0.25">
      <c r="A3741" t="s">
        <v>3750</v>
      </c>
      <c r="B3741" s="6">
        <v>46145</v>
      </c>
      <c r="C3741" t="s">
        <v>10014</v>
      </c>
      <c r="D3741" t="s">
        <v>10018</v>
      </c>
      <c r="E3741">
        <v>11</v>
      </c>
      <c r="F3741">
        <f>+_xlfn.XLOOKUP(TablaVentas[[#This Row],[PRODUCTO FINANCIERO]],TablaPrecios[PRODUCTO FINANCIERO],TablaPrecios[PRECIO UNIT],0)</f>
        <v>14.9</v>
      </c>
      <c r="G3741" s="2">
        <f>+TablaVentas[[#This Row],[CANTIDAD]]*TablaVentas[[#This Row],[PRECIO UNITARIO]]</f>
        <v>163.9</v>
      </c>
      <c r="H3741" s="1">
        <f t="shared" ca="1" si="58"/>
        <v>0.14836162521508739</v>
      </c>
      <c r="I3741" s="2">
        <f ca="1">+TablaVentas[[#This Row],[VENTAL TOTAL]]-TablaVentas[[#This Row],[VENTAL TOTAL]]*TablaVentas[[#This Row],[DESCUENTO]]</f>
        <v>139.58352962724717</v>
      </c>
      <c r="J3741" s="2">
        <f ca="1">0.18*TablaVentas[[#This Row],[SUBTOTAL]]</f>
        <v>25.125035332904492</v>
      </c>
      <c r="K3741" s="2">
        <f ca="1">+TablaVentas[[#This Row],[SUBTOTAL]]+TablaVentas[[#This Row],[IGV]]</f>
        <v>164.70856496015168</v>
      </c>
    </row>
    <row r="3742" spans="1:11" x14ac:dyDescent="0.25">
      <c r="A3742" t="s">
        <v>3751</v>
      </c>
      <c r="B3742" s="6">
        <v>46047</v>
      </c>
      <c r="C3742" t="s">
        <v>10012</v>
      </c>
      <c r="D3742" t="s">
        <v>10022</v>
      </c>
      <c r="E3742">
        <v>13</v>
      </c>
      <c r="F3742">
        <f>+_xlfn.XLOOKUP(TablaVentas[[#This Row],[PRODUCTO FINANCIERO]],TablaPrecios[PRODUCTO FINANCIERO],TablaPrecios[PRECIO UNIT],0)</f>
        <v>20.9</v>
      </c>
      <c r="G3742" s="2">
        <f>+TablaVentas[[#This Row],[CANTIDAD]]*TablaVentas[[#This Row],[PRECIO UNITARIO]]</f>
        <v>271.7</v>
      </c>
      <c r="H3742" s="1">
        <f t="shared" ca="1" si="58"/>
        <v>0.15413481519937106</v>
      </c>
      <c r="I3742" s="2">
        <f ca="1">+TablaVentas[[#This Row],[VENTAL TOTAL]]-TablaVentas[[#This Row],[VENTAL TOTAL]]*TablaVentas[[#This Row],[DESCUENTO]]</f>
        <v>229.82157071033089</v>
      </c>
      <c r="J3742" s="2">
        <f ca="1">0.18*TablaVentas[[#This Row],[SUBTOTAL]]</f>
        <v>41.367882727859559</v>
      </c>
      <c r="K3742" s="2">
        <f ca="1">+TablaVentas[[#This Row],[SUBTOTAL]]+TablaVentas[[#This Row],[IGV]]</f>
        <v>271.18945343819047</v>
      </c>
    </row>
    <row r="3743" spans="1:11" x14ac:dyDescent="0.25">
      <c r="A3743" t="s">
        <v>3752</v>
      </c>
      <c r="B3743" s="6">
        <v>46230</v>
      </c>
      <c r="C3743" t="s">
        <v>10012</v>
      </c>
      <c r="D3743" t="s">
        <v>10019</v>
      </c>
      <c r="E3743">
        <v>3</v>
      </c>
      <c r="F3743">
        <f>+_xlfn.XLOOKUP(TablaVentas[[#This Row],[PRODUCTO FINANCIERO]],TablaPrecios[PRODUCTO FINANCIERO],TablaPrecios[PRECIO UNIT],0)</f>
        <v>9.9</v>
      </c>
      <c r="G3743" s="2">
        <f>+TablaVentas[[#This Row],[CANTIDAD]]*TablaVentas[[#This Row],[PRECIO UNITARIO]]</f>
        <v>29.700000000000003</v>
      </c>
      <c r="H3743" s="1">
        <f t="shared" ca="1" si="58"/>
        <v>0.16824962521642389</v>
      </c>
      <c r="I3743" s="2">
        <f ca="1">+TablaVentas[[#This Row],[VENTAL TOTAL]]-TablaVentas[[#This Row],[VENTAL TOTAL]]*TablaVentas[[#This Row],[DESCUENTO]]</f>
        <v>24.702986131072212</v>
      </c>
      <c r="J3743" s="2">
        <f ca="1">0.18*TablaVentas[[#This Row],[SUBTOTAL]]</f>
        <v>4.4465375035929977</v>
      </c>
      <c r="K3743" s="2">
        <f ca="1">+TablaVentas[[#This Row],[SUBTOTAL]]+TablaVentas[[#This Row],[IGV]]</f>
        <v>29.149523634665208</v>
      </c>
    </row>
    <row r="3744" spans="1:11" x14ac:dyDescent="0.25">
      <c r="A3744" t="s">
        <v>3753</v>
      </c>
      <c r="B3744" s="6">
        <v>45969</v>
      </c>
      <c r="C3744" t="s">
        <v>10015</v>
      </c>
      <c r="D3744" t="s">
        <v>10017</v>
      </c>
      <c r="E3744">
        <v>6</v>
      </c>
      <c r="F3744">
        <f>+_xlfn.XLOOKUP(TablaVentas[[#This Row],[PRODUCTO FINANCIERO]],TablaPrecios[PRODUCTO FINANCIERO],TablaPrecios[PRECIO UNIT],0)</f>
        <v>9.9</v>
      </c>
      <c r="G3744" s="2">
        <f>+TablaVentas[[#This Row],[CANTIDAD]]*TablaVentas[[#This Row],[PRECIO UNITARIO]]</f>
        <v>59.400000000000006</v>
      </c>
      <c r="H3744" s="1">
        <f t="shared" ca="1" si="58"/>
        <v>0.10479193027861215</v>
      </c>
      <c r="I3744" s="2">
        <f ca="1">+TablaVentas[[#This Row],[VENTAL TOTAL]]-TablaVentas[[#This Row],[VENTAL TOTAL]]*TablaVentas[[#This Row],[DESCUENTO]]</f>
        <v>53.175359341450445</v>
      </c>
      <c r="J3744" s="2">
        <f ca="1">0.18*TablaVentas[[#This Row],[SUBTOTAL]]</f>
        <v>9.57156468146108</v>
      </c>
      <c r="K3744" s="2">
        <f ca="1">+TablaVentas[[#This Row],[SUBTOTAL]]+TablaVentas[[#This Row],[IGV]]</f>
        <v>62.746924022911529</v>
      </c>
    </row>
    <row r="3745" spans="1:11" x14ac:dyDescent="0.25">
      <c r="A3745" t="s">
        <v>3754</v>
      </c>
      <c r="B3745" s="6">
        <v>45661</v>
      </c>
      <c r="C3745" t="s">
        <v>10011</v>
      </c>
      <c r="D3745" t="s">
        <v>10018</v>
      </c>
      <c r="E3745">
        <v>15</v>
      </c>
      <c r="F3745">
        <f>+_xlfn.XLOOKUP(TablaVentas[[#This Row],[PRODUCTO FINANCIERO]],TablaPrecios[PRODUCTO FINANCIERO],TablaPrecios[PRECIO UNIT],0)</f>
        <v>14.9</v>
      </c>
      <c r="G3745" s="2">
        <f>+TablaVentas[[#This Row],[CANTIDAD]]*TablaVentas[[#This Row],[PRECIO UNITARIO]]</f>
        <v>223.5</v>
      </c>
      <c r="H3745" s="1">
        <f t="shared" ca="1" si="58"/>
        <v>0.16150381128811012</v>
      </c>
      <c r="I3745" s="2">
        <f ca="1">+TablaVentas[[#This Row],[VENTAL TOTAL]]-TablaVentas[[#This Row],[VENTAL TOTAL]]*TablaVentas[[#This Row],[DESCUENTO]]</f>
        <v>187.40389817710738</v>
      </c>
      <c r="J3745" s="2">
        <f ca="1">0.18*TablaVentas[[#This Row],[SUBTOTAL]]</f>
        <v>33.732701671879326</v>
      </c>
      <c r="K3745" s="2">
        <f ca="1">+TablaVentas[[#This Row],[SUBTOTAL]]+TablaVentas[[#This Row],[IGV]]</f>
        <v>221.13659984898669</v>
      </c>
    </row>
    <row r="3746" spans="1:11" x14ac:dyDescent="0.25">
      <c r="A3746" t="s">
        <v>3755</v>
      </c>
      <c r="B3746" s="6">
        <v>45862</v>
      </c>
      <c r="C3746" t="s">
        <v>10013</v>
      </c>
      <c r="D3746" t="s">
        <v>10019</v>
      </c>
      <c r="E3746">
        <v>7</v>
      </c>
      <c r="F3746">
        <f>+_xlfn.XLOOKUP(TablaVentas[[#This Row],[PRODUCTO FINANCIERO]],TablaPrecios[PRODUCTO FINANCIERO],TablaPrecios[PRECIO UNIT],0)</f>
        <v>9.9</v>
      </c>
      <c r="G3746" s="2">
        <f>+TablaVentas[[#This Row],[CANTIDAD]]*TablaVentas[[#This Row],[PRECIO UNITARIO]]</f>
        <v>69.3</v>
      </c>
      <c r="H3746" s="1">
        <f t="shared" ca="1" si="58"/>
        <v>0.16975962899281694</v>
      </c>
      <c r="I3746" s="2">
        <f ca="1">+TablaVentas[[#This Row],[VENTAL TOTAL]]-TablaVentas[[#This Row],[VENTAL TOTAL]]*TablaVentas[[#This Row],[DESCUENTO]]</f>
        <v>57.535657710797786</v>
      </c>
      <c r="J3746" s="2">
        <f ca="1">0.18*TablaVentas[[#This Row],[SUBTOTAL]]</f>
        <v>10.3564183879436</v>
      </c>
      <c r="K3746" s="2">
        <f ca="1">+TablaVentas[[#This Row],[SUBTOTAL]]+TablaVentas[[#This Row],[IGV]]</f>
        <v>67.892076098741384</v>
      </c>
    </row>
    <row r="3747" spans="1:11" x14ac:dyDescent="0.25">
      <c r="A3747" t="s">
        <v>3756</v>
      </c>
      <c r="B3747" s="6">
        <v>45878</v>
      </c>
      <c r="C3747" t="s">
        <v>10013</v>
      </c>
      <c r="D3747" t="s">
        <v>10019</v>
      </c>
      <c r="E3747">
        <v>14</v>
      </c>
      <c r="F3747">
        <f>+_xlfn.XLOOKUP(TablaVentas[[#This Row],[PRODUCTO FINANCIERO]],TablaPrecios[PRODUCTO FINANCIERO],TablaPrecios[PRECIO UNIT],0)</f>
        <v>9.9</v>
      </c>
      <c r="G3747" s="2">
        <f>+TablaVentas[[#This Row],[CANTIDAD]]*TablaVentas[[#This Row],[PRECIO UNITARIO]]</f>
        <v>138.6</v>
      </c>
      <c r="H3747" s="1">
        <f t="shared" ca="1" si="58"/>
        <v>0.19118049146013835</v>
      </c>
      <c r="I3747" s="2">
        <f ca="1">+TablaVentas[[#This Row],[VENTAL TOTAL]]-TablaVentas[[#This Row],[VENTAL TOTAL]]*TablaVentas[[#This Row],[DESCUENTO]]</f>
        <v>112.10238388362482</v>
      </c>
      <c r="J3747" s="2">
        <f ca="1">0.18*TablaVentas[[#This Row],[SUBTOTAL]]</f>
        <v>20.178429099052469</v>
      </c>
      <c r="K3747" s="2">
        <f ca="1">+TablaVentas[[#This Row],[SUBTOTAL]]+TablaVentas[[#This Row],[IGV]]</f>
        <v>132.2808129826773</v>
      </c>
    </row>
    <row r="3748" spans="1:11" x14ac:dyDescent="0.25">
      <c r="A3748" t="s">
        <v>3757</v>
      </c>
      <c r="B3748" s="6">
        <v>46324</v>
      </c>
      <c r="C3748" t="s">
        <v>10014</v>
      </c>
      <c r="D3748" t="s">
        <v>10019</v>
      </c>
      <c r="E3748">
        <v>12</v>
      </c>
      <c r="F3748">
        <f>+_xlfn.XLOOKUP(TablaVentas[[#This Row],[PRODUCTO FINANCIERO]],TablaPrecios[PRODUCTO FINANCIERO],TablaPrecios[PRECIO UNIT],0)</f>
        <v>9.9</v>
      </c>
      <c r="G3748" s="2">
        <f>+TablaVentas[[#This Row],[CANTIDAD]]*TablaVentas[[#This Row],[PRECIO UNITARIO]]</f>
        <v>118.80000000000001</v>
      </c>
      <c r="H3748" s="1">
        <f t="shared" ca="1" si="58"/>
        <v>0.18507612611222213</v>
      </c>
      <c r="I3748" s="2">
        <f ca="1">+TablaVentas[[#This Row],[VENTAL TOTAL]]-TablaVentas[[#This Row],[VENTAL TOTAL]]*TablaVentas[[#This Row],[DESCUENTO]]</f>
        <v>96.81295621786802</v>
      </c>
      <c r="J3748" s="2">
        <f ca="1">0.18*TablaVentas[[#This Row],[SUBTOTAL]]</f>
        <v>17.426332119216244</v>
      </c>
      <c r="K3748" s="2">
        <f ca="1">+TablaVentas[[#This Row],[SUBTOTAL]]+TablaVentas[[#This Row],[IGV]]</f>
        <v>114.23928833708426</v>
      </c>
    </row>
    <row r="3749" spans="1:11" x14ac:dyDescent="0.25">
      <c r="A3749" t="s">
        <v>3758</v>
      </c>
      <c r="B3749" s="6">
        <v>45594</v>
      </c>
      <c r="C3749" t="s">
        <v>10013</v>
      </c>
      <c r="D3749" t="s">
        <v>10017</v>
      </c>
      <c r="E3749">
        <v>4</v>
      </c>
      <c r="F3749">
        <f>+_xlfn.XLOOKUP(TablaVentas[[#This Row],[PRODUCTO FINANCIERO]],TablaPrecios[PRODUCTO FINANCIERO],TablaPrecios[PRECIO UNIT],0)</f>
        <v>9.9</v>
      </c>
      <c r="G3749" s="2">
        <f>+TablaVentas[[#This Row],[CANTIDAD]]*TablaVentas[[#This Row],[PRECIO UNITARIO]]</f>
        <v>39.6</v>
      </c>
      <c r="H3749" s="1">
        <f t="shared" ca="1" si="58"/>
        <v>0.1679544103618727</v>
      </c>
      <c r="I3749" s="2">
        <f ca="1">+TablaVentas[[#This Row],[VENTAL TOTAL]]-TablaVentas[[#This Row],[VENTAL TOTAL]]*TablaVentas[[#This Row],[DESCUENTO]]</f>
        <v>32.949005349669839</v>
      </c>
      <c r="J3749" s="2">
        <f ca="1">0.18*TablaVentas[[#This Row],[SUBTOTAL]]</f>
        <v>5.9308209629405706</v>
      </c>
      <c r="K3749" s="2">
        <f ca="1">+TablaVentas[[#This Row],[SUBTOTAL]]+TablaVentas[[#This Row],[IGV]]</f>
        <v>38.879826312610412</v>
      </c>
    </row>
    <row r="3750" spans="1:11" x14ac:dyDescent="0.25">
      <c r="A3750" t="s">
        <v>3759</v>
      </c>
      <c r="B3750" s="6">
        <v>45451</v>
      </c>
      <c r="C3750" t="s">
        <v>10011</v>
      </c>
      <c r="D3750" t="s">
        <v>10018</v>
      </c>
      <c r="E3750">
        <v>10</v>
      </c>
      <c r="F3750">
        <f>+_xlfn.XLOOKUP(TablaVentas[[#This Row],[PRODUCTO FINANCIERO]],TablaPrecios[PRODUCTO FINANCIERO],TablaPrecios[PRECIO UNIT],0)</f>
        <v>14.9</v>
      </c>
      <c r="G3750" s="2">
        <f>+TablaVentas[[#This Row],[CANTIDAD]]*TablaVentas[[#This Row],[PRECIO UNITARIO]]</f>
        <v>149</v>
      </c>
      <c r="H3750" s="1">
        <f t="shared" ca="1" si="58"/>
        <v>0.15272945977272756</v>
      </c>
      <c r="I3750" s="2">
        <f ca="1">+TablaVentas[[#This Row],[VENTAL TOTAL]]-TablaVentas[[#This Row],[VENTAL TOTAL]]*TablaVentas[[#This Row],[DESCUENTO]]</f>
        <v>126.24331049386359</v>
      </c>
      <c r="J3750" s="2">
        <f ca="1">0.18*TablaVentas[[#This Row],[SUBTOTAL]]</f>
        <v>22.723795888895445</v>
      </c>
      <c r="K3750" s="2">
        <f ca="1">+TablaVentas[[#This Row],[SUBTOTAL]]+TablaVentas[[#This Row],[IGV]]</f>
        <v>148.96710638275903</v>
      </c>
    </row>
    <row r="3751" spans="1:11" x14ac:dyDescent="0.25">
      <c r="A3751" t="s">
        <v>3760</v>
      </c>
      <c r="B3751" s="6">
        <v>45840</v>
      </c>
      <c r="C3751" t="s">
        <v>10011</v>
      </c>
      <c r="D3751" t="s">
        <v>10019</v>
      </c>
      <c r="E3751">
        <v>16</v>
      </c>
      <c r="F3751">
        <f>+_xlfn.XLOOKUP(TablaVentas[[#This Row],[PRODUCTO FINANCIERO]],TablaPrecios[PRODUCTO FINANCIERO],TablaPrecios[PRECIO UNIT],0)</f>
        <v>9.9</v>
      </c>
      <c r="G3751" s="2">
        <f>+TablaVentas[[#This Row],[CANTIDAD]]*TablaVentas[[#This Row],[PRECIO UNITARIO]]</f>
        <v>158.4</v>
      </c>
      <c r="H3751" s="1">
        <f t="shared" ca="1" si="58"/>
        <v>0.19813381338670052</v>
      </c>
      <c r="I3751" s="2">
        <f ca="1">+TablaVentas[[#This Row],[VENTAL TOTAL]]-TablaVentas[[#This Row],[VENTAL TOTAL]]*TablaVentas[[#This Row],[DESCUENTO]]</f>
        <v>127.01560395954664</v>
      </c>
      <c r="J3751" s="2">
        <f ca="1">0.18*TablaVentas[[#This Row],[SUBTOTAL]]</f>
        <v>22.862808712718394</v>
      </c>
      <c r="K3751" s="2">
        <f ca="1">+TablaVentas[[#This Row],[SUBTOTAL]]+TablaVentas[[#This Row],[IGV]]</f>
        <v>149.87841267226503</v>
      </c>
    </row>
    <row r="3752" spans="1:11" x14ac:dyDescent="0.25">
      <c r="A3752" t="s">
        <v>3761</v>
      </c>
      <c r="B3752" s="6">
        <v>45583</v>
      </c>
      <c r="C3752" t="s">
        <v>10012</v>
      </c>
      <c r="D3752" t="s">
        <v>10017</v>
      </c>
      <c r="E3752">
        <v>7</v>
      </c>
      <c r="F3752">
        <f>+_xlfn.XLOOKUP(TablaVentas[[#This Row],[PRODUCTO FINANCIERO]],TablaPrecios[PRODUCTO FINANCIERO],TablaPrecios[PRECIO UNIT],0)</f>
        <v>9.9</v>
      </c>
      <c r="G3752" s="2">
        <f>+TablaVentas[[#This Row],[CANTIDAD]]*TablaVentas[[#This Row],[PRECIO UNITARIO]]</f>
        <v>69.3</v>
      </c>
      <c r="H3752" s="1">
        <f t="shared" ca="1" si="58"/>
        <v>0.10967111284281569</v>
      </c>
      <c r="I3752" s="2">
        <f ca="1">+TablaVentas[[#This Row],[VENTAL TOTAL]]-TablaVentas[[#This Row],[VENTAL TOTAL]]*TablaVentas[[#This Row],[DESCUENTO]]</f>
        <v>61.699791879992873</v>
      </c>
      <c r="J3752" s="2">
        <f ca="1">0.18*TablaVentas[[#This Row],[SUBTOTAL]]</f>
        <v>11.105962538398717</v>
      </c>
      <c r="K3752" s="2">
        <f ca="1">+TablaVentas[[#This Row],[SUBTOTAL]]+TablaVentas[[#This Row],[IGV]]</f>
        <v>72.805754418391587</v>
      </c>
    </row>
    <row r="3753" spans="1:11" x14ac:dyDescent="0.25">
      <c r="A3753" t="s">
        <v>3762</v>
      </c>
      <c r="B3753" s="6">
        <v>45502</v>
      </c>
      <c r="C3753" t="s">
        <v>10013</v>
      </c>
      <c r="D3753" t="s">
        <v>10019</v>
      </c>
      <c r="E3753">
        <v>7</v>
      </c>
      <c r="F3753">
        <f>+_xlfn.XLOOKUP(TablaVentas[[#This Row],[PRODUCTO FINANCIERO]],TablaPrecios[PRODUCTO FINANCIERO],TablaPrecios[PRECIO UNIT],0)</f>
        <v>9.9</v>
      </c>
      <c r="G3753" s="2">
        <f>+TablaVentas[[#This Row],[CANTIDAD]]*TablaVentas[[#This Row],[PRECIO UNITARIO]]</f>
        <v>69.3</v>
      </c>
      <c r="H3753" s="1">
        <f t="shared" ca="1" si="58"/>
        <v>0.11677794807130611</v>
      </c>
      <c r="I3753" s="2">
        <f ca="1">+TablaVentas[[#This Row],[VENTAL TOTAL]]-TablaVentas[[#This Row],[VENTAL TOTAL]]*TablaVentas[[#This Row],[DESCUENTO]]</f>
        <v>61.207288198658482</v>
      </c>
      <c r="J3753" s="2">
        <f ca="1">0.18*TablaVentas[[#This Row],[SUBTOTAL]]</f>
        <v>11.017311875758526</v>
      </c>
      <c r="K3753" s="2">
        <f ca="1">+TablaVentas[[#This Row],[SUBTOTAL]]+TablaVentas[[#This Row],[IGV]]</f>
        <v>72.224600074417012</v>
      </c>
    </row>
    <row r="3754" spans="1:11" x14ac:dyDescent="0.25">
      <c r="A3754" t="s">
        <v>3763</v>
      </c>
      <c r="B3754" s="6">
        <v>45312</v>
      </c>
      <c r="C3754" t="s">
        <v>10015</v>
      </c>
      <c r="D3754" t="s">
        <v>10017</v>
      </c>
      <c r="E3754">
        <v>12</v>
      </c>
      <c r="F3754">
        <f>+_xlfn.XLOOKUP(TablaVentas[[#This Row],[PRODUCTO FINANCIERO]],TablaPrecios[PRODUCTO FINANCIERO],TablaPrecios[PRECIO UNIT],0)</f>
        <v>9.9</v>
      </c>
      <c r="G3754" s="2">
        <f>+TablaVentas[[#This Row],[CANTIDAD]]*TablaVentas[[#This Row],[PRECIO UNITARIO]]</f>
        <v>118.80000000000001</v>
      </c>
      <c r="H3754" s="1">
        <f t="shared" ca="1" si="58"/>
        <v>0.15716060733223775</v>
      </c>
      <c r="I3754" s="2">
        <f ca="1">+TablaVentas[[#This Row],[VENTAL TOTAL]]-TablaVentas[[#This Row],[VENTAL TOTAL]]*TablaVentas[[#This Row],[DESCUENTO]]</f>
        <v>100.12931984893017</v>
      </c>
      <c r="J3754" s="2">
        <f ca="1">0.18*TablaVentas[[#This Row],[SUBTOTAL]]</f>
        <v>18.02327757280743</v>
      </c>
      <c r="K3754" s="2">
        <f ca="1">+TablaVentas[[#This Row],[SUBTOTAL]]+TablaVentas[[#This Row],[IGV]]</f>
        <v>118.1525974217376</v>
      </c>
    </row>
    <row r="3755" spans="1:11" x14ac:dyDescent="0.25">
      <c r="A3755" t="s">
        <v>3764</v>
      </c>
      <c r="B3755" s="6">
        <v>46235</v>
      </c>
      <c r="C3755" t="s">
        <v>10015</v>
      </c>
      <c r="D3755" t="s">
        <v>10022</v>
      </c>
      <c r="E3755">
        <v>3</v>
      </c>
      <c r="F3755">
        <f>+_xlfn.XLOOKUP(TablaVentas[[#This Row],[PRODUCTO FINANCIERO]],TablaPrecios[PRODUCTO FINANCIERO],TablaPrecios[PRECIO UNIT],0)</f>
        <v>20.9</v>
      </c>
      <c r="G3755" s="2">
        <f>+TablaVentas[[#This Row],[CANTIDAD]]*TablaVentas[[#This Row],[PRECIO UNITARIO]]</f>
        <v>62.699999999999996</v>
      </c>
      <c r="H3755" s="1">
        <f t="shared" ca="1" si="58"/>
        <v>0.17996095433486883</v>
      </c>
      <c r="I3755" s="2">
        <f ca="1">+TablaVentas[[#This Row],[VENTAL TOTAL]]-TablaVentas[[#This Row],[VENTAL TOTAL]]*TablaVentas[[#This Row],[DESCUENTO]]</f>
        <v>51.416448163203718</v>
      </c>
      <c r="J3755" s="2">
        <f ca="1">0.18*TablaVentas[[#This Row],[SUBTOTAL]]</f>
        <v>9.2549606693766684</v>
      </c>
      <c r="K3755" s="2">
        <f ca="1">+TablaVentas[[#This Row],[SUBTOTAL]]+TablaVentas[[#This Row],[IGV]]</f>
        <v>60.671408832580383</v>
      </c>
    </row>
    <row r="3756" spans="1:11" x14ac:dyDescent="0.25">
      <c r="A3756" t="s">
        <v>3765</v>
      </c>
      <c r="B3756" s="6">
        <v>45578</v>
      </c>
      <c r="C3756" t="s">
        <v>10012</v>
      </c>
      <c r="D3756" t="s">
        <v>10018</v>
      </c>
      <c r="E3756">
        <v>13</v>
      </c>
      <c r="F3756">
        <f>+_xlfn.XLOOKUP(TablaVentas[[#This Row],[PRODUCTO FINANCIERO]],TablaPrecios[PRODUCTO FINANCIERO],TablaPrecios[PRECIO UNIT],0)</f>
        <v>14.9</v>
      </c>
      <c r="G3756" s="2">
        <f>+TablaVentas[[#This Row],[CANTIDAD]]*TablaVentas[[#This Row],[PRECIO UNITARIO]]</f>
        <v>193.70000000000002</v>
      </c>
      <c r="H3756" s="1">
        <f t="shared" ca="1" si="58"/>
        <v>0.16230579180937313</v>
      </c>
      <c r="I3756" s="2">
        <f ca="1">+TablaVentas[[#This Row],[VENTAL TOTAL]]-TablaVentas[[#This Row],[VENTAL TOTAL]]*TablaVentas[[#This Row],[DESCUENTO]]</f>
        <v>162.26136812652445</v>
      </c>
      <c r="J3756" s="2">
        <f ca="1">0.18*TablaVentas[[#This Row],[SUBTOTAL]]</f>
        <v>29.207046262774398</v>
      </c>
      <c r="K3756" s="2">
        <f ca="1">+TablaVentas[[#This Row],[SUBTOTAL]]+TablaVentas[[#This Row],[IGV]]</f>
        <v>191.46841438929886</v>
      </c>
    </row>
    <row r="3757" spans="1:11" x14ac:dyDescent="0.25">
      <c r="A3757" t="s">
        <v>3766</v>
      </c>
      <c r="B3757" s="6">
        <v>45457</v>
      </c>
      <c r="C3757" t="s">
        <v>10012</v>
      </c>
      <c r="D3757" t="s">
        <v>10020</v>
      </c>
      <c r="E3757">
        <v>7</v>
      </c>
      <c r="F3757">
        <f>+_xlfn.XLOOKUP(TablaVentas[[#This Row],[PRODUCTO FINANCIERO]],TablaPrecios[PRODUCTO FINANCIERO],TablaPrecios[PRECIO UNIT],0)</f>
        <v>14.9</v>
      </c>
      <c r="G3757" s="2">
        <f>+TablaVentas[[#This Row],[CANTIDAD]]*TablaVentas[[#This Row],[PRECIO UNITARIO]]</f>
        <v>104.3</v>
      </c>
      <c r="H3757" s="1">
        <f t="shared" ca="1" si="58"/>
        <v>0.11611937689902617</v>
      </c>
      <c r="I3757" s="2">
        <f ca="1">+TablaVentas[[#This Row],[VENTAL TOTAL]]-TablaVentas[[#This Row],[VENTAL TOTAL]]*TablaVentas[[#This Row],[DESCUENTO]]</f>
        <v>92.188748989431573</v>
      </c>
      <c r="J3757" s="2">
        <f ca="1">0.18*TablaVentas[[#This Row],[SUBTOTAL]]</f>
        <v>16.593974818097681</v>
      </c>
      <c r="K3757" s="2">
        <f ca="1">+TablaVentas[[#This Row],[SUBTOTAL]]+TablaVentas[[#This Row],[IGV]]</f>
        <v>108.78272380752925</v>
      </c>
    </row>
    <row r="3758" spans="1:11" x14ac:dyDescent="0.25">
      <c r="A3758" t="s">
        <v>3767</v>
      </c>
      <c r="B3758" s="6">
        <v>46350</v>
      </c>
      <c r="C3758" t="s">
        <v>10014</v>
      </c>
      <c r="D3758" t="s">
        <v>10022</v>
      </c>
      <c r="E3758">
        <v>15</v>
      </c>
      <c r="F3758">
        <f>+_xlfn.XLOOKUP(TablaVentas[[#This Row],[PRODUCTO FINANCIERO]],TablaPrecios[PRODUCTO FINANCIERO],TablaPrecios[PRECIO UNIT],0)</f>
        <v>20.9</v>
      </c>
      <c r="G3758" s="2">
        <f>+TablaVentas[[#This Row],[CANTIDAD]]*TablaVentas[[#This Row],[PRECIO UNITARIO]]</f>
        <v>313.5</v>
      </c>
      <c r="H3758" s="1">
        <f t="shared" ca="1" si="58"/>
        <v>0.16412905315761495</v>
      </c>
      <c r="I3758" s="2">
        <f ca="1">+TablaVentas[[#This Row],[VENTAL TOTAL]]-TablaVentas[[#This Row],[VENTAL TOTAL]]*TablaVentas[[#This Row],[DESCUENTO]]</f>
        <v>262.0455418350877</v>
      </c>
      <c r="J3758" s="2">
        <f ca="1">0.18*TablaVentas[[#This Row],[SUBTOTAL]]</f>
        <v>47.168197530315787</v>
      </c>
      <c r="K3758" s="2">
        <f ca="1">+TablaVentas[[#This Row],[SUBTOTAL]]+TablaVentas[[#This Row],[IGV]]</f>
        <v>309.21373936540351</v>
      </c>
    </row>
    <row r="3759" spans="1:11" x14ac:dyDescent="0.25">
      <c r="A3759" t="s">
        <v>3768</v>
      </c>
      <c r="B3759" s="6">
        <v>45557</v>
      </c>
      <c r="C3759" t="s">
        <v>10013</v>
      </c>
      <c r="D3759" t="s">
        <v>10017</v>
      </c>
      <c r="E3759">
        <v>16</v>
      </c>
      <c r="F3759">
        <f>+_xlfn.XLOOKUP(TablaVentas[[#This Row],[PRODUCTO FINANCIERO]],TablaPrecios[PRODUCTO FINANCIERO],TablaPrecios[PRECIO UNIT],0)</f>
        <v>9.9</v>
      </c>
      <c r="G3759" s="2">
        <f>+TablaVentas[[#This Row],[CANTIDAD]]*TablaVentas[[#This Row],[PRECIO UNITARIO]]</f>
        <v>158.4</v>
      </c>
      <c r="H3759" s="1">
        <f t="shared" ca="1" si="58"/>
        <v>0.15780015966813968</v>
      </c>
      <c r="I3759" s="2">
        <f ca="1">+TablaVentas[[#This Row],[VENTAL TOTAL]]-TablaVentas[[#This Row],[VENTAL TOTAL]]*TablaVentas[[#This Row],[DESCUENTO]]</f>
        <v>133.40445470856667</v>
      </c>
      <c r="J3759" s="2">
        <f ca="1">0.18*TablaVentas[[#This Row],[SUBTOTAL]]</f>
        <v>24.012801847542001</v>
      </c>
      <c r="K3759" s="2">
        <f ca="1">+TablaVentas[[#This Row],[SUBTOTAL]]+TablaVentas[[#This Row],[IGV]]</f>
        <v>157.41725655610867</v>
      </c>
    </row>
    <row r="3760" spans="1:11" x14ac:dyDescent="0.25">
      <c r="A3760" t="s">
        <v>3769</v>
      </c>
      <c r="B3760" s="6">
        <v>46043</v>
      </c>
      <c r="C3760" t="s">
        <v>10014</v>
      </c>
      <c r="D3760" t="s">
        <v>10022</v>
      </c>
      <c r="E3760">
        <v>11</v>
      </c>
      <c r="F3760">
        <f>+_xlfn.XLOOKUP(TablaVentas[[#This Row],[PRODUCTO FINANCIERO]],TablaPrecios[PRODUCTO FINANCIERO],TablaPrecios[PRECIO UNIT],0)</f>
        <v>20.9</v>
      </c>
      <c r="G3760" s="2">
        <f>+TablaVentas[[#This Row],[CANTIDAD]]*TablaVentas[[#This Row],[PRECIO UNITARIO]]</f>
        <v>229.89999999999998</v>
      </c>
      <c r="H3760" s="1">
        <f t="shared" ca="1" si="58"/>
        <v>0.13526679155386723</v>
      </c>
      <c r="I3760" s="2">
        <f ca="1">+TablaVentas[[#This Row],[VENTAL TOTAL]]-TablaVentas[[#This Row],[VENTAL TOTAL]]*TablaVentas[[#This Row],[DESCUENTO]]</f>
        <v>198.80216462176591</v>
      </c>
      <c r="J3760" s="2">
        <f ca="1">0.18*TablaVentas[[#This Row],[SUBTOTAL]]</f>
        <v>35.784389631917861</v>
      </c>
      <c r="K3760" s="2">
        <f ca="1">+TablaVentas[[#This Row],[SUBTOTAL]]+TablaVentas[[#This Row],[IGV]]</f>
        <v>234.58655425368377</v>
      </c>
    </row>
    <row r="3761" spans="1:11" x14ac:dyDescent="0.25">
      <c r="A3761" t="s">
        <v>3770</v>
      </c>
      <c r="B3761" s="6">
        <v>45362</v>
      </c>
      <c r="C3761" t="s">
        <v>10011</v>
      </c>
      <c r="D3761" t="s">
        <v>10018</v>
      </c>
      <c r="E3761">
        <v>5</v>
      </c>
      <c r="F3761">
        <f>+_xlfn.XLOOKUP(TablaVentas[[#This Row],[PRODUCTO FINANCIERO]],TablaPrecios[PRODUCTO FINANCIERO],TablaPrecios[PRECIO UNIT],0)</f>
        <v>14.9</v>
      </c>
      <c r="G3761" s="2">
        <f>+TablaVentas[[#This Row],[CANTIDAD]]*TablaVentas[[#This Row],[PRECIO UNITARIO]]</f>
        <v>74.5</v>
      </c>
      <c r="H3761" s="1">
        <f t="shared" ca="1" si="58"/>
        <v>0.18843589683058631</v>
      </c>
      <c r="I3761" s="2">
        <f ca="1">+TablaVentas[[#This Row],[VENTAL TOTAL]]-TablaVentas[[#This Row],[VENTAL TOTAL]]*TablaVentas[[#This Row],[DESCUENTO]]</f>
        <v>60.46152568612132</v>
      </c>
      <c r="J3761" s="2">
        <f ca="1">0.18*TablaVentas[[#This Row],[SUBTOTAL]]</f>
        <v>10.883074623501837</v>
      </c>
      <c r="K3761" s="2">
        <f ca="1">+TablaVentas[[#This Row],[SUBTOTAL]]+TablaVentas[[#This Row],[IGV]]</f>
        <v>71.344600309623161</v>
      </c>
    </row>
    <row r="3762" spans="1:11" x14ac:dyDescent="0.25">
      <c r="A3762" t="s">
        <v>3771</v>
      </c>
      <c r="B3762" s="6">
        <v>45916</v>
      </c>
      <c r="C3762" t="s">
        <v>10014</v>
      </c>
      <c r="D3762" t="s">
        <v>10020</v>
      </c>
      <c r="E3762">
        <v>10</v>
      </c>
      <c r="F3762">
        <f>+_xlfn.XLOOKUP(TablaVentas[[#This Row],[PRODUCTO FINANCIERO]],TablaPrecios[PRODUCTO FINANCIERO],TablaPrecios[PRECIO UNIT],0)</f>
        <v>14.9</v>
      </c>
      <c r="G3762" s="2">
        <f>+TablaVentas[[#This Row],[CANTIDAD]]*TablaVentas[[#This Row],[PRECIO UNITARIO]]</f>
        <v>149</v>
      </c>
      <c r="H3762" s="1">
        <f t="shared" ca="1" si="58"/>
        <v>0.13825399061316052</v>
      </c>
      <c r="I3762" s="2">
        <f ca="1">+TablaVentas[[#This Row],[VENTAL TOTAL]]-TablaVentas[[#This Row],[VENTAL TOTAL]]*TablaVentas[[#This Row],[DESCUENTO]]</f>
        <v>128.40015539863907</v>
      </c>
      <c r="J3762" s="2">
        <f ca="1">0.18*TablaVentas[[#This Row],[SUBTOTAL]]</f>
        <v>23.112027971755033</v>
      </c>
      <c r="K3762" s="2">
        <f ca="1">+TablaVentas[[#This Row],[SUBTOTAL]]+TablaVentas[[#This Row],[IGV]]</f>
        <v>151.5121833703941</v>
      </c>
    </row>
    <row r="3763" spans="1:11" x14ac:dyDescent="0.25">
      <c r="A3763" t="s">
        <v>3772</v>
      </c>
      <c r="B3763" s="6">
        <v>46251</v>
      </c>
      <c r="C3763" t="s">
        <v>10016</v>
      </c>
      <c r="D3763" t="s">
        <v>10017</v>
      </c>
      <c r="E3763">
        <v>17</v>
      </c>
      <c r="F3763">
        <f>+_xlfn.XLOOKUP(TablaVentas[[#This Row],[PRODUCTO FINANCIERO]],TablaPrecios[PRODUCTO FINANCIERO],TablaPrecios[PRECIO UNIT],0)</f>
        <v>9.9</v>
      </c>
      <c r="G3763" s="2">
        <f>+TablaVentas[[#This Row],[CANTIDAD]]*TablaVentas[[#This Row],[PRECIO UNITARIO]]</f>
        <v>168.3</v>
      </c>
      <c r="H3763" s="1">
        <f t="shared" ca="1" si="58"/>
        <v>0.15534793739895866</v>
      </c>
      <c r="I3763" s="2">
        <f ca="1">+TablaVentas[[#This Row],[VENTAL TOTAL]]-TablaVentas[[#This Row],[VENTAL TOTAL]]*TablaVentas[[#This Row],[DESCUENTO]]</f>
        <v>142.15494213575528</v>
      </c>
      <c r="J3763" s="2">
        <f ca="1">0.18*TablaVentas[[#This Row],[SUBTOTAL]]</f>
        <v>25.587889584435949</v>
      </c>
      <c r="K3763" s="2">
        <f ca="1">+TablaVentas[[#This Row],[SUBTOTAL]]+TablaVentas[[#This Row],[IGV]]</f>
        <v>167.74283172019122</v>
      </c>
    </row>
    <row r="3764" spans="1:11" x14ac:dyDescent="0.25">
      <c r="A3764" t="s">
        <v>3773</v>
      </c>
      <c r="B3764" s="6">
        <v>46102</v>
      </c>
      <c r="C3764" t="s">
        <v>10014</v>
      </c>
      <c r="D3764" t="s">
        <v>10019</v>
      </c>
      <c r="E3764">
        <v>6</v>
      </c>
      <c r="F3764">
        <f>+_xlfn.XLOOKUP(TablaVentas[[#This Row],[PRODUCTO FINANCIERO]],TablaPrecios[PRODUCTO FINANCIERO],TablaPrecios[PRECIO UNIT],0)</f>
        <v>9.9</v>
      </c>
      <c r="G3764" s="2">
        <f>+TablaVentas[[#This Row],[CANTIDAD]]*TablaVentas[[#This Row],[PRECIO UNITARIO]]</f>
        <v>59.400000000000006</v>
      </c>
      <c r="H3764" s="1">
        <f t="shared" ca="1" si="58"/>
        <v>0.10632674629016921</v>
      </c>
      <c r="I3764" s="2">
        <f ca="1">+TablaVentas[[#This Row],[VENTAL TOTAL]]-TablaVentas[[#This Row],[VENTAL TOTAL]]*TablaVentas[[#This Row],[DESCUENTO]]</f>
        <v>53.084191270363952</v>
      </c>
      <c r="J3764" s="2">
        <f ca="1">0.18*TablaVentas[[#This Row],[SUBTOTAL]]</f>
        <v>9.5551544286655119</v>
      </c>
      <c r="K3764" s="2">
        <f ca="1">+TablaVentas[[#This Row],[SUBTOTAL]]+TablaVentas[[#This Row],[IGV]]</f>
        <v>62.639345699029462</v>
      </c>
    </row>
    <row r="3765" spans="1:11" x14ac:dyDescent="0.25">
      <c r="A3765" t="s">
        <v>3774</v>
      </c>
      <c r="B3765" s="6">
        <v>46308</v>
      </c>
      <c r="C3765" t="s">
        <v>10016</v>
      </c>
      <c r="D3765" t="s">
        <v>10019</v>
      </c>
      <c r="E3765">
        <v>3</v>
      </c>
      <c r="F3765">
        <f>+_xlfn.XLOOKUP(TablaVentas[[#This Row],[PRODUCTO FINANCIERO]],TablaPrecios[PRODUCTO FINANCIERO],TablaPrecios[PRECIO UNIT],0)</f>
        <v>9.9</v>
      </c>
      <c r="G3765" s="2">
        <f>+TablaVentas[[#This Row],[CANTIDAD]]*TablaVentas[[#This Row],[PRECIO UNITARIO]]</f>
        <v>29.700000000000003</v>
      </c>
      <c r="H3765" s="1">
        <f t="shared" ca="1" si="58"/>
        <v>0.19498992818337468</v>
      </c>
      <c r="I3765" s="2">
        <f ca="1">+TablaVentas[[#This Row],[VENTAL TOTAL]]-TablaVentas[[#This Row],[VENTAL TOTAL]]*TablaVentas[[#This Row],[DESCUENTO]]</f>
        <v>23.908799132953774</v>
      </c>
      <c r="J3765" s="2">
        <f ca="1">0.18*TablaVentas[[#This Row],[SUBTOTAL]]</f>
        <v>4.3035838439316789</v>
      </c>
      <c r="K3765" s="2">
        <f ca="1">+TablaVentas[[#This Row],[SUBTOTAL]]+TablaVentas[[#This Row],[IGV]]</f>
        <v>28.212382976885454</v>
      </c>
    </row>
    <row r="3766" spans="1:11" x14ac:dyDescent="0.25">
      <c r="A3766" t="s">
        <v>3775</v>
      </c>
      <c r="B3766" s="6">
        <v>45609</v>
      </c>
      <c r="C3766" t="s">
        <v>10014</v>
      </c>
      <c r="D3766" t="s">
        <v>10020</v>
      </c>
      <c r="E3766">
        <v>19</v>
      </c>
      <c r="F3766">
        <f>+_xlfn.XLOOKUP(TablaVentas[[#This Row],[PRODUCTO FINANCIERO]],TablaPrecios[PRODUCTO FINANCIERO],TablaPrecios[PRECIO UNIT],0)</f>
        <v>14.9</v>
      </c>
      <c r="G3766" s="2">
        <f>+TablaVentas[[#This Row],[CANTIDAD]]*TablaVentas[[#This Row],[PRECIO UNITARIO]]</f>
        <v>283.10000000000002</v>
      </c>
      <c r="H3766" s="1">
        <f t="shared" ca="1" si="58"/>
        <v>0.16556682447055945</v>
      </c>
      <c r="I3766" s="2">
        <f ca="1">+TablaVentas[[#This Row],[VENTAL TOTAL]]-TablaVentas[[#This Row],[VENTAL TOTAL]]*TablaVentas[[#This Row],[DESCUENTO]]</f>
        <v>236.22803199238464</v>
      </c>
      <c r="J3766" s="2">
        <f ca="1">0.18*TablaVentas[[#This Row],[SUBTOTAL]]</f>
        <v>42.521045758629235</v>
      </c>
      <c r="K3766" s="2">
        <f ca="1">+TablaVentas[[#This Row],[SUBTOTAL]]+TablaVentas[[#This Row],[IGV]]</f>
        <v>278.74907775101389</v>
      </c>
    </row>
    <row r="3767" spans="1:11" x14ac:dyDescent="0.25">
      <c r="A3767" t="s">
        <v>3776</v>
      </c>
      <c r="B3767" s="6">
        <v>45902</v>
      </c>
      <c r="C3767" t="s">
        <v>10011</v>
      </c>
      <c r="D3767" t="s">
        <v>10022</v>
      </c>
      <c r="E3767">
        <v>17</v>
      </c>
      <c r="F3767">
        <f>+_xlfn.XLOOKUP(TablaVentas[[#This Row],[PRODUCTO FINANCIERO]],TablaPrecios[PRODUCTO FINANCIERO],TablaPrecios[PRECIO UNIT],0)</f>
        <v>20.9</v>
      </c>
      <c r="G3767" s="2">
        <f>+TablaVentas[[#This Row],[CANTIDAD]]*TablaVentas[[#This Row],[PRECIO UNITARIO]]</f>
        <v>355.29999999999995</v>
      </c>
      <c r="H3767" s="1">
        <f t="shared" ca="1" si="58"/>
        <v>0.17833776129834467</v>
      </c>
      <c r="I3767" s="2">
        <f ca="1">+TablaVentas[[#This Row],[VENTAL TOTAL]]-TablaVentas[[#This Row],[VENTAL TOTAL]]*TablaVentas[[#This Row],[DESCUENTO]]</f>
        <v>291.93659341069809</v>
      </c>
      <c r="J3767" s="2">
        <f ca="1">0.18*TablaVentas[[#This Row],[SUBTOTAL]]</f>
        <v>52.548586813925652</v>
      </c>
      <c r="K3767" s="2">
        <f ca="1">+TablaVentas[[#This Row],[SUBTOTAL]]+TablaVentas[[#This Row],[IGV]]</f>
        <v>344.48518022462372</v>
      </c>
    </row>
    <row r="3768" spans="1:11" x14ac:dyDescent="0.25">
      <c r="A3768" t="s">
        <v>3777</v>
      </c>
      <c r="B3768" s="6">
        <v>45761</v>
      </c>
      <c r="C3768" t="s">
        <v>10016</v>
      </c>
      <c r="D3768" t="s">
        <v>10022</v>
      </c>
      <c r="E3768">
        <v>7</v>
      </c>
      <c r="F3768">
        <f>+_xlfn.XLOOKUP(TablaVentas[[#This Row],[PRODUCTO FINANCIERO]],TablaPrecios[PRODUCTO FINANCIERO],TablaPrecios[PRECIO UNIT],0)</f>
        <v>20.9</v>
      </c>
      <c r="G3768" s="2">
        <f>+TablaVentas[[#This Row],[CANTIDAD]]*TablaVentas[[#This Row],[PRECIO UNITARIO]]</f>
        <v>146.29999999999998</v>
      </c>
      <c r="H3768" s="1">
        <f t="shared" ca="1" si="58"/>
        <v>0.11426973798163527</v>
      </c>
      <c r="I3768" s="2">
        <f ca="1">+TablaVentas[[#This Row],[VENTAL TOTAL]]-TablaVentas[[#This Row],[VENTAL TOTAL]]*TablaVentas[[#This Row],[DESCUENTO]]</f>
        <v>129.58233733328674</v>
      </c>
      <c r="J3768" s="2">
        <f ca="1">0.18*TablaVentas[[#This Row],[SUBTOTAL]]</f>
        <v>23.324820719991614</v>
      </c>
      <c r="K3768" s="2">
        <f ca="1">+TablaVentas[[#This Row],[SUBTOTAL]]+TablaVentas[[#This Row],[IGV]]</f>
        <v>152.90715805327835</v>
      </c>
    </row>
    <row r="3769" spans="1:11" x14ac:dyDescent="0.25">
      <c r="A3769" t="s">
        <v>3778</v>
      </c>
      <c r="B3769" s="6">
        <v>46221</v>
      </c>
      <c r="C3769" t="s">
        <v>10012</v>
      </c>
      <c r="D3769" t="s">
        <v>10018</v>
      </c>
      <c r="E3769">
        <v>12</v>
      </c>
      <c r="F3769">
        <f>+_xlfn.XLOOKUP(TablaVentas[[#This Row],[PRODUCTO FINANCIERO]],TablaPrecios[PRODUCTO FINANCIERO],TablaPrecios[PRECIO UNIT],0)</f>
        <v>14.9</v>
      </c>
      <c r="G3769" s="2">
        <f>+TablaVentas[[#This Row],[CANTIDAD]]*TablaVentas[[#This Row],[PRECIO UNITARIO]]</f>
        <v>178.8</v>
      </c>
      <c r="H3769" s="1">
        <f t="shared" ca="1" si="58"/>
        <v>0.17316744109959051</v>
      </c>
      <c r="I3769" s="2">
        <f ca="1">+TablaVentas[[#This Row],[VENTAL TOTAL]]-TablaVentas[[#This Row],[VENTAL TOTAL]]*TablaVentas[[#This Row],[DESCUENTO]]</f>
        <v>147.83766153139322</v>
      </c>
      <c r="J3769" s="2">
        <f ca="1">0.18*TablaVentas[[#This Row],[SUBTOTAL]]</f>
        <v>26.610779075650779</v>
      </c>
      <c r="K3769" s="2">
        <f ca="1">+TablaVentas[[#This Row],[SUBTOTAL]]+TablaVentas[[#This Row],[IGV]]</f>
        <v>174.44844060704401</v>
      </c>
    </row>
    <row r="3770" spans="1:11" x14ac:dyDescent="0.25">
      <c r="A3770" t="s">
        <v>3779</v>
      </c>
      <c r="B3770" s="6">
        <v>46094</v>
      </c>
      <c r="C3770" t="s">
        <v>10012</v>
      </c>
      <c r="D3770" t="s">
        <v>10018</v>
      </c>
      <c r="E3770">
        <v>3</v>
      </c>
      <c r="F3770">
        <f>+_xlfn.XLOOKUP(TablaVentas[[#This Row],[PRODUCTO FINANCIERO]],TablaPrecios[PRODUCTO FINANCIERO],TablaPrecios[PRECIO UNIT],0)</f>
        <v>14.9</v>
      </c>
      <c r="G3770" s="2">
        <f>+TablaVentas[[#This Row],[CANTIDAD]]*TablaVentas[[#This Row],[PRECIO UNITARIO]]</f>
        <v>44.7</v>
      </c>
      <c r="H3770" s="1">
        <f t="shared" ca="1" si="58"/>
        <v>0.16843774795120123</v>
      </c>
      <c r="I3770" s="2">
        <f ca="1">+TablaVentas[[#This Row],[VENTAL TOTAL]]-TablaVentas[[#This Row],[VENTAL TOTAL]]*TablaVentas[[#This Row],[DESCUENTO]]</f>
        <v>37.170832666581305</v>
      </c>
      <c r="J3770" s="2">
        <f ca="1">0.18*TablaVentas[[#This Row],[SUBTOTAL]]</f>
        <v>6.6907498799846348</v>
      </c>
      <c r="K3770" s="2">
        <f ca="1">+TablaVentas[[#This Row],[SUBTOTAL]]+TablaVentas[[#This Row],[IGV]]</f>
        <v>43.861582546565941</v>
      </c>
    </row>
    <row r="3771" spans="1:11" x14ac:dyDescent="0.25">
      <c r="A3771" t="s">
        <v>3780</v>
      </c>
      <c r="B3771" s="6">
        <v>46203</v>
      </c>
      <c r="C3771" t="s">
        <v>10012</v>
      </c>
      <c r="D3771" t="s">
        <v>10017</v>
      </c>
      <c r="E3771">
        <v>8</v>
      </c>
      <c r="F3771">
        <f>+_xlfn.XLOOKUP(TablaVentas[[#This Row],[PRODUCTO FINANCIERO]],TablaPrecios[PRODUCTO FINANCIERO],TablaPrecios[PRECIO UNIT],0)</f>
        <v>9.9</v>
      </c>
      <c r="G3771" s="2">
        <f>+TablaVentas[[#This Row],[CANTIDAD]]*TablaVentas[[#This Row],[PRECIO UNITARIO]]</f>
        <v>79.2</v>
      </c>
      <c r="H3771" s="1">
        <f t="shared" ca="1" si="58"/>
        <v>0.11095587434630057</v>
      </c>
      <c r="I3771" s="2">
        <f ca="1">+TablaVentas[[#This Row],[VENTAL TOTAL]]-TablaVentas[[#This Row],[VENTAL TOTAL]]*TablaVentas[[#This Row],[DESCUENTO]]</f>
        <v>70.412294751773004</v>
      </c>
      <c r="J3771" s="2">
        <f ca="1">0.18*TablaVentas[[#This Row],[SUBTOTAL]]</f>
        <v>12.674213055319139</v>
      </c>
      <c r="K3771" s="2">
        <f ca="1">+TablaVentas[[#This Row],[SUBTOTAL]]+TablaVentas[[#This Row],[IGV]]</f>
        <v>83.086507807092147</v>
      </c>
    </row>
    <row r="3772" spans="1:11" x14ac:dyDescent="0.25">
      <c r="A3772" t="s">
        <v>3781</v>
      </c>
      <c r="B3772" s="6">
        <v>45955</v>
      </c>
      <c r="C3772" t="s">
        <v>10012</v>
      </c>
      <c r="D3772" t="s">
        <v>10019</v>
      </c>
      <c r="E3772">
        <v>14</v>
      </c>
      <c r="F3772">
        <f>+_xlfn.XLOOKUP(TablaVentas[[#This Row],[PRODUCTO FINANCIERO]],TablaPrecios[PRODUCTO FINANCIERO],TablaPrecios[PRECIO UNIT],0)</f>
        <v>9.9</v>
      </c>
      <c r="G3772" s="2">
        <f>+TablaVentas[[#This Row],[CANTIDAD]]*TablaVentas[[#This Row],[PRECIO UNITARIO]]</f>
        <v>138.6</v>
      </c>
      <c r="H3772" s="1">
        <f t="shared" ca="1" si="58"/>
        <v>0.11753564807528774</v>
      </c>
      <c r="I3772" s="2">
        <f ca="1">+TablaVentas[[#This Row],[VENTAL TOTAL]]-TablaVentas[[#This Row],[VENTAL TOTAL]]*TablaVentas[[#This Row],[DESCUENTO]]</f>
        <v>122.30955917676511</v>
      </c>
      <c r="J3772" s="2">
        <f ca="1">0.18*TablaVentas[[#This Row],[SUBTOTAL]]</f>
        <v>22.01572065181772</v>
      </c>
      <c r="K3772" s="2">
        <f ca="1">+TablaVentas[[#This Row],[SUBTOTAL]]+TablaVentas[[#This Row],[IGV]]</f>
        <v>144.32527982858284</v>
      </c>
    </row>
    <row r="3773" spans="1:11" x14ac:dyDescent="0.25">
      <c r="A3773" t="s">
        <v>3782</v>
      </c>
      <c r="B3773" s="6">
        <v>45701</v>
      </c>
      <c r="C3773" t="s">
        <v>10012</v>
      </c>
      <c r="D3773" t="s">
        <v>10019</v>
      </c>
      <c r="E3773">
        <v>19</v>
      </c>
      <c r="F3773">
        <f>+_xlfn.XLOOKUP(TablaVentas[[#This Row],[PRODUCTO FINANCIERO]],TablaPrecios[PRODUCTO FINANCIERO],TablaPrecios[PRECIO UNIT],0)</f>
        <v>9.9</v>
      </c>
      <c r="G3773" s="2">
        <f>+TablaVentas[[#This Row],[CANTIDAD]]*TablaVentas[[#This Row],[PRECIO UNITARIO]]</f>
        <v>188.1</v>
      </c>
      <c r="H3773" s="1">
        <f t="shared" ca="1" si="58"/>
        <v>0.16852519508167565</v>
      </c>
      <c r="I3773" s="2">
        <f ca="1">+TablaVentas[[#This Row],[VENTAL TOTAL]]-TablaVentas[[#This Row],[VENTAL TOTAL]]*TablaVentas[[#This Row],[DESCUENTO]]</f>
        <v>156.4004108051368</v>
      </c>
      <c r="J3773" s="2">
        <f ca="1">0.18*TablaVentas[[#This Row],[SUBTOTAL]]</f>
        <v>28.152073944924624</v>
      </c>
      <c r="K3773" s="2">
        <f ca="1">+TablaVentas[[#This Row],[SUBTOTAL]]+TablaVentas[[#This Row],[IGV]]</f>
        <v>184.55248475006141</v>
      </c>
    </row>
    <row r="3774" spans="1:11" x14ac:dyDescent="0.25">
      <c r="A3774" t="s">
        <v>3783</v>
      </c>
      <c r="B3774" s="6">
        <v>46302</v>
      </c>
      <c r="C3774" t="s">
        <v>10014</v>
      </c>
      <c r="D3774" t="s">
        <v>10022</v>
      </c>
      <c r="E3774">
        <v>16</v>
      </c>
      <c r="F3774">
        <f>+_xlfn.XLOOKUP(TablaVentas[[#This Row],[PRODUCTO FINANCIERO]],TablaPrecios[PRODUCTO FINANCIERO],TablaPrecios[PRECIO UNIT],0)</f>
        <v>20.9</v>
      </c>
      <c r="G3774" s="2">
        <f>+TablaVentas[[#This Row],[CANTIDAD]]*TablaVentas[[#This Row],[PRECIO UNITARIO]]</f>
        <v>334.4</v>
      </c>
      <c r="H3774" s="1">
        <f t="shared" ca="1" si="58"/>
        <v>0.13536787530727382</v>
      </c>
      <c r="I3774" s="2">
        <f ca="1">+TablaVentas[[#This Row],[VENTAL TOTAL]]-TablaVentas[[#This Row],[VENTAL TOTAL]]*TablaVentas[[#This Row],[DESCUENTO]]</f>
        <v>289.13298249724761</v>
      </c>
      <c r="J3774" s="2">
        <f ca="1">0.18*TablaVentas[[#This Row],[SUBTOTAL]]</f>
        <v>52.043936849504568</v>
      </c>
      <c r="K3774" s="2">
        <f ca="1">+TablaVentas[[#This Row],[SUBTOTAL]]+TablaVentas[[#This Row],[IGV]]</f>
        <v>341.17691934675219</v>
      </c>
    </row>
    <row r="3775" spans="1:11" x14ac:dyDescent="0.25">
      <c r="A3775" t="s">
        <v>3784</v>
      </c>
      <c r="B3775" s="6">
        <v>45337</v>
      </c>
      <c r="C3775" t="s">
        <v>10015</v>
      </c>
      <c r="D3775" t="s">
        <v>10022</v>
      </c>
      <c r="E3775">
        <v>20</v>
      </c>
      <c r="F3775">
        <f>+_xlfn.XLOOKUP(TablaVentas[[#This Row],[PRODUCTO FINANCIERO]],TablaPrecios[PRODUCTO FINANCIERO],TablaPrecios[PRECIO UNIT],0)</f>
        <v>20.9</v>
      </c>
      <c r="G3775" s="2">
        <f>+TablaVentas[[#This Row],[CANTIDAD]]*TablaVentas[[#This Row],[PRECIO UNITARIO]]</f>
        <v>418</v>
      </c>
      <c r="H3775" s="1">
        <f t="shared" ca="1" si="58"/>
        <v>0.16951641836453674</v>
      </c>
      <c r="I3775" s="2">
        <f ca="1">+TablaVentas[[#This Row],[VENTAL TOTAL]]-TablaVentas[[#This Row],[VENTAL TOTAL]]*TablaVentas[[#This Row],[DESCUENTO]]</f>
        <v>347.14213712362363</v>
      </c>
      <c r="J3775" s="2">
        <f ca="1">0.18*TablaVentas[[#This Row],[SUBTOTAL]]</f>
        <v>62.485584682252252</v>
      </c>
      <c r="K3775" s="2">
        <f ca="1">+TablaVentas[[#This Row],[SUBTOTAL]]+TablaVentas[[#This Row],[IGV]]</f>
        <v>409.62772180587586</v>
      </c>
    </row>
    <row r="3776" spans="1:11" x14ac:dyDescent="0.25">
      <c r="A3776" t="s">
        <v>3785</v>
      </c>
      <c r="B3776" s="6">
        <v>46381</v>
      </c>
      <c r="C3776" t="s">
        <v>10013</v>
      </c>
      <c r="D3776" t="s">
        <v>10020</v>
      </c>
      <c r="E3776">
        <v>16</v>
      </c>
      <c r="F3776">
        <f>+_xlfn.XLOOKUP(TablaVentas[[#This Row],[PRODUCTO FINANCIERO]],TablaPrecios[PRODUCTO FINANCIERO],TablaPrecios[PRECIO UNIT],0)</f>
        <v>14.9</v>
      </c>
      <c r="G3776" s="2">
        <f>+TablaVentas[[#This Row],[CANTIDAD]]*TablaVentas[[#This Row],[PRECIO UNITARIO]]</f>
        <v>238.4</v>
      </c>
      <c r="H3776" s="1">
        <f t="shared" ca="1" si="58"/>
        <v>0.15268466677848497</v>
      </c>
      <c r="I3776" s="2">
        <f ca="1">+TablaVentas[[#This Row],[VENTAL TOTAL]]-TablaVentas[[#This Row],[VENTAL TOTAL]]*TablaVentas[[#This Row],[DESCUENTO]]</f>
        <v>201.99997544000919</v>
      </c>
      <c r="J3776" s="2">
        <f ca="1">0.18*TablaVentas[[#This Row],[SUBTOTAL]]</f>
        <v>36.359995579201652</v>
      </c>
      <c r="K3776" s="2">
        <f ca="1">+TablaVentas[[#This Row],[SUBTOTAL]]+TablaVentas[[#This Row],[IGV]]</f>
        <v>238.35997101921083</v>
      </c>
    </row>
    <row r="3777" spans="1:11" x14ac:dyDescent="0.25">
      <c r="A3777" t="s">
        <v>3786</v>
      </c>
      <c r="B3777" s="6">
        <v>46209</v>
      </c>
      <c r="C3777" t="s">
        <v>10015</v>
      </c>
      <c r="D3777" t="s">
        <v>10018</v>
      </c>
      <c r="E3777">
        <v>14</v>
      </c>
      <c r="F3777">
        <f>+_xlfn.XLOOKUP(TablaVentas[[#This Row],[PRODUCTO FINANCIERO]],TablaPrecios[PRODUCTO FINANCIERO],TablaPrecios[PRECIO UNIT],0)</f>
        <v>14.9</v>
      </c>
      <c r="G3777" s="2">
        <f>+TablaVentas[[#This Row],[CANTIDAD]]*TablaVentas[[#This Row],[PRECIO UNITARIO]]</f>
        <v>208.6</v>
      </c>
      <c r="H3777" s="1">
        <f t="shared" ca="1" si="58"/>
        <v>0.16353134061139241</v>
      </c>
      <c r="I3777" s="2">
        <f ca="1">+TablaVentas[[#This Row],[VENTAL TOTAL]]-TablaVentas[[#This Row],[VENTAL TOTAL]]*TablaVentas[[#This Row],[DESCUENTO]]</f>
        <v>174.48736234846353</v>
      </c>
      <c r="J3777" s="2">
        <f ca="1">0.18*TablaVentas[[#This Row],[SUBTOTAL]]</f>
        <v>31.407725222723435</v>
      </c>
      <c r="K3777" s="2">
        <f ca="1">+TablaVentas[[#This Row],[SUBTOTAL]]+TablaVentas[[#This Row],[IGV]]</f>
        <v>205.89508757118696</v>
      </c>
    </row>
    <row r="3778" spans="1:11" x14ac:dyDescent="0.25">
      <c r="A3778" t="s">
        <v>3787</v>
      </c>
      <c r="B3778" s="6">
        <v>45453</v>
      </c>
      <c r="C3778" t="s">
        <v>10012</v>
      </c>
      <c r="D3778" t="s">
        <v>10020</v>
      </c>
      <c r="E3778">
        <v>20</v>
      </c>
      <c r="F3778">
        <f>+_xlfn.XLOOKUP(TablaVentas[[#This Row],[PRODUCTO FINANCIERO]],TablaPrecios[PRODUCTO FINANCIERO],TablaPrecios[PRECIO UNIT],0)</f>
        <v>14.9</v>
      </c>
      <c r="G3778" s="2">
        <f>+TablaVentas[[#This Row],[CANTIDAD]]*TablaVentas[[#This Row],[PRECIO UNITARIO]]</f>
        <v>298</v>
      </c>
      <c r="H3778" s="1">
        <f t="shared" ref="H3778:H3841" ca="1" si="59">+RAND()*0.1+0.1</f>
        <v>0.17389448303213745</v>
      </c>
      <c r="I3778" s="2">
        <f ca="1">+TablaVentas[[#This Row],[VENTAL TOTAL]]-TablaVentas[[#This Row],[VENTAL TOTAL]]*TablaVentas[[#This Row],[DESCUENTO]]</f>
        <v>246.17944405642305</v>
      </c>
      <c r="J3778" s="2">
        <f ca="1">0.18*TablaVentas[[#This Row],[SUBTOTAL]]</f>
        <v>44.312299930156151</v>
      </c>
      <c r="K3778" s="2">
        <f ca="1">+TablaVentas[[#This Row],[SUBTOTAL]]+TablaVentas[[#This Row],[IGV]]</f>
        <v>290.49174398657919</v>
      </c>
    </row>
    <row r="3779" spans="1:11" x14ac:dyDescent="0.25">
      <c r="A3779" t="s">
        <v>3788</v>
      </c>
      <c r="B3779" s="6">
        <v>45934</v>
      </c>
      <c r="C3779" t="s">
        <v>10011</v>
      </c>
      <c r="D3779" t="s">
        <v>10022</v>
      </c>
      <c r="E3779">
        <v>19</v>
      </c>
      <c r="F3779">
        <f>+_xlfn.XLOOKUP(TablaVentas[[#This Row],[PRODUCTO FINANCIERO]],TablaPrecios[PRODUCTO FINANCIERO],TablaPrecios[PRECIO UNIT],0)</f>
        <v>20.9</v>
      </c>
      <c r="G3779" s="2">
        <f>+TablaVentas[[#This Row],[CANTIDAD]]*TablaVentas[[#This Row],[PRECIO UNITARIO]]</f>
        <v>397.09999999999997</v>
      </c>
      <c r="H3779" s="1">
        <f t="shared" ca="1" si="59"/>
        <v>0.19093406488596504</v>
      </c>
      <c r="I3779" s="2">
        <f ca="1">+TablaVentas[[#This Row],[VENTAL TOTAL]]-TablaVentas[[#This Row],[VENTAL TOTAL]]*TablaVentas[[#This Row],[DESCUENTO]]</f>
        <v>321.28008283378324</v>
      </c>
      <c r="J3779" s="2">
        <f ca="1">0.18*TablaVentas[[#This Row],[SUBTOTAL]]</f>
        <v>57.830414910080982</v>
      </c>
      <c r="K3779" s="2">
        <f ca="1">+TablaVentas[[#This Row],[SUBTOTAL]]+TablaVentas[[#This Row],[IGV]]</f>
        <v>379.11049774386424</v>
      </c>
    </row>
    <row r="3780" spans="1:11" x14ac:dyDescent="0.25">
      <c r="A3780" t="s">
        <v>3789</v>
      </c>
      <c r="B3780" s="6">
        <v>46244</v>
      </c>
      <c r="C3780" t="s">
        <v>10015</v>
      </c>
      <c r="D3780" t="s">
        <v>10018</v>
      </c>
      <c r="E3780">
        <v>9</v>
      </c>
      <c r="F3780">
        <f>+_xlfn.XLOOKUP(TablaVentas[[#This Row],[PRODUCTO FINANCIERO]],TablaPrecios[PRODUCTO FINANCIERO],TablaPrecios[PRECIO UNIT],0)</f>
        <v>14.9</v>
      </c>
      <c r="G3780" s="2">
        <f>+TablaVentas[[#This Row],[CANTIDAD]]*TablaVentas[[#This Row],[PRECIO UNITARIO]]</f>
        <v>134.1</v>
      </c>
      <c r="H3780" s="1">
        <f t="shared" ca="1" si="59"/>
        <v>0.15786456128515913</v>
      </c>
      <c r="I3780" s="2">
        <f ca="1">+TablaVentas[[#This Row],[VENTAL TOTAL]]-TablaVentas[[#This Row],[VENTAL TOTAL]]*TablaVentas[[#This Row],[DESCUENTO]]</f>
        <v>112.93036233166015</v>
      </c>
      <c r="J3780" s="2">
        <f ca="1">0.18*TablaVentas[[#This Row],[SUBTOTAL]]</f>
        <v>20.327465219698826</v>
      </c>
      <c r="K3780" s="2">
        <f ca="1">+TablaVentas[[#This Row],[SUBTOTAL]]+TablaVentas[[#This Row],[IGV]]</f>
        <v>133.25782755135899</v>
      </c>
    </row>
    <row r="3781" spans="1:11" x14ac:dyDescent="0.25">
      <c r="A3781" t="s">
        <v>3790</v>
      </c>
      <c r="B3781" s="6">
        <v>45363</v>
      </c>
      <c r="C3781" t="s">
        <v>10012</v>
      </c>
      <c r="D3781" t="s">
        <v>10017</v>
      </c>
      <c r="E3781">
        <v>9</v>
      </c>
      <c r="F3781">
        <f>+_xlfn.XLOOKUP(TablaVentas[[#This Row],[PRODUCTO FINANCIERO]],TablaPrecios[PRODUCTO FINANCIERO],TablaPrecios[PRECIO UNIT],0)</f>
        <v>9.9</v>
      </c>
      <c r="G3781" s="2">
        <f>+TablaVentas[[#This Row],[CANTIDAD]]*TablaVentas[[#This Row],[PRECIO UNITARIO]]</f>
        <v>89.100000000000009</v>
      </c>
      <c r="H3781" s="1">
        <f t="shared" ca="1" si="59"/>
        <v>0.19740224065685213</v>
      </c>
      <c r="I3781" s="2">
        <f ca="1">+TablaVentas[[#This Row],[VENTAL TOTAL]]-TablaVentas[[#This Row],[VENTAL TOTAL]]*TablaVentas[[#This Row],[DESCUENTO]]</f>
        <v>71.511460357474476</v>
      </c>
      <c r="J3781" s="2">
        <f ca="1">0.18*TablaVentas[[#This Row],[SUBTOTAL]]</f>
        <v>12.872062864345406</v>
      </c>
      <c r="K3781" s="2">
        <f ca="1">+TablaVentas[[#This Row],[SUBTOTAL]]+TablaVentas[[#This Row],[IGV]]</f>
        <v>84.383523221819885</v>
      </c>
    </row>
    <row r="3782" spans="1:11" x14ac:dyDescent="0.25">
      <c r="A3782" t="s">
        <v>3791</v>
      </c>
      <c r="B3782" s="6">
        <v>45898</v>
      </c>
      <c r="C3782" t="s">
        <v>10013</v>
      </c>
      <c r="D3782" t="s">
        <v>10022</v>
      </c>
      <c r="E3782">
        <v>17</v>
      </c>
      <c r="F3782">
        <f>+_xlfn.XLOOKUP(TablaVentas[[#This Row],[PRODUCTO FINANCIERO]],TablaPrecios[PRODUCTO FINANCIERO],TablaPrecios[PRECIO UNIT],0)</f>
        <v>20.9</v>
      </c>
      <c r="G3782" s="2">
        <f>+TablaVentas[[#This Row],[CANTIDAD]]*TablaVentas[[#This Row],[PRECIO UNITARIO]]</f>
        <v>355.29999999999995</v>
      </c>
      <c r="H3782" s="1">
        <f t="shared" ca="1" si="59"/>
        <v>0.19510564533834299</v>
      </c>
      <c r="I3782" s="2">
        <f ca="1">+TablaVentas[[#This Row],[VENTAL TOTAL]]-TablaVentas[[#This Row],[VENTAL TOTAL]]*TablaVentas[[#This Row],[DESCUENTO]]</f>
        <v>285.97896421128667</v>
      </c>
      <c r="J3782" s="2">
        <f ca="1">0.18*TablaVentas[[#This Row],[SUBTOTAL]]</f>
        <v>51.476213558031596</v>
      </c>
      <c r="K3782" s="2">
        <f ca="1">+TablaVentas[[#This Row],[SUBTOTAL]]+TablaVentas[[#This Row],[IGV]]</f>
        <v>337.45517776931825</v>
      </c>
    </row>
    <row r="3783" spans="1:11" x14ac:dyDescent="0.25">
      <c r="A3783" t="s">
        <v>3792</v>
      </c>
      <c r="B3783" s="6">
        <v>45570</v>
      </c>
      <c r="C3783" t="s">
        <v>10016</v>
      </c>
      <c r="D3783" t="s">
        <v>10017</v>
      </c>
      <c r="E3783">
        <v>19</v>
      </c>
      <c r="F3783">
        <f>+_xlfn.XLOOKUP(TablaVentas[[#This Row],[PRODUCTO FINANCIERO]],TablaPrecios[PRODUCTO FINANCIERO],TablaPrecios[PRECIO UNIT],0)</f>
        <v>9.9</v>
      </c>
      <c r="G3783" s="2">
        <f>+TablaVentas[[#This Row],[CANTIDAD]]*TablaVentas[[#This Row],[PRECIO UNITARIO]]</f>
        <v>188.1</v>
      </c>
      <c r="H3783" s="1">
        <f t="shared" ca="1" si="59"/>
        <v>0.17881007797567355</v>
      </c>
      <c r="I3783" s="2">
        <f ca="1">+TablaVentas[[#This Row],[VENTAL TOTAL]]-TablaVentas[[#This Row],[VENTAL TOTAL]]*TablaVentas[[#This Row],[DESCUENTO]]</f>
        <v>154.46582433277581</v>
      </c>
      <c r="J3783" s="2">
        <f ca="1">0.18*TablaVentas[[#This Row],[SUBTOTAL]]</f>
        <v>27.803848379899645</v>
      </c>
      <c r="K3783" s="2">
        <f ca="1">+TablaVentas[[#This Row],[SUBTOTAL]]+TablaVentas[[#This Row],[IGV]]</f>
        <v>182.26967271267546</v>
      </c>
    </row>
    <row r="3784" spans="1:11" x14ac:dyDescent="0.25">
      <c r="A3784" t="s">
        <v>3793</v>
      </c>
      <c r="B3784" s="6">
        <v>45419</v>
      </c>
      <c r="C3784" t="s">
        <v>10014</v>
      </c>
      <c r="D3784" t="s">
        <v>10019</v>
      </c>
      <c r="E3784">
        <v>10</v>
      </c>
      <c r="F3784">
        <f>+_xlfn.XLOOKUP(TablaVentas[[#This Row],[PRODUCTO FINANCIERO]],TablaPrecios[PRODUCTO FINANCIERO],TablaPrecios[PRECIO UNIT],0)</f>
        <v>9.9</v>
      </c>
      <c r="G3784" s="2">
        <f>+TablaVentas[[#This Row],[CANTIDAD]]*TablaVentas[[#This Row],[PRECIO UNITARIO]]</f>
        <v>99</v>
      </c>
      <c r="H3784" s="1">
        <f t="shared" ca="1" si="59"/>
        <v>0.10256859538855151</v>
      </c>
      <c r="I3784" s="2">
        <f ca="1">+TablaVentas[[#This Row],[VENTAL TOTAL]]-TablaVentas[[#This Row],[VENTAL TOTAL]]*TablaVentas[[#This Row],[DESCUENTO]]</f>
        <v>88.845709056533394</v>
      </c>
      <c r="J3784" s="2">
        <f ca="1">0.18*TablaVentas[[#This Row],[SUBTOTAL]]</f>
        <v>15.992227630176011</v>
      </c>
      <c r="K3784" s="2">
        <f ca="1">+TablaVentas[[#This Row],[SUBTOTAL]]+TablaVentas[[#This Row],[IGV]]</f>
        <v>104.83793668670941</v>
      </c>
    </row>
    <row r="3785" spans="1:11" x14ac:dyDescent="0.25">
      <c r="A3785" t="s">
        <v>3794</v>
      </c>
      <c r="B3785" s="6">
        <v>45532</v>
      </c>
      <c r="C3785" t="s">
        <v>10011</v>
      </c>
      <c r="D3785" t="s">
        <v>10019</v>
      </c>
      <c r="E3785">
        <v>4</v>
      </c>
      <c r="F3785">
        <f>+_xlfn.XLOOKUP(TablaVentas[[#This Row],[PRODUCTO FINANCIERO]],TablaPrecios[PRODUCTO FINANCIERO],TablaPrecios[PRECIO UNIT],0)</f>
        <v>9.9</v>
      </c>
      <c r="G3785" s="2">
        <f>+TablaVentas[[#This Row],[CANTIDAD]]*TablaVentas[[#This Row],[PRECIO UNITARIO]]</f>
        <v>39.6</v>
      </c>
      <c r="H3785" s="1">
        <f t="shared" ca="1" si="59"/>
        <v>0.18913165967451329</v>
      </c>
      <c r="I3785" s="2">
        <f ca="1">+TablaVentas[[#This Row],[VENTAL TOTAL]]-TablaVentas[[#This Row],[VENTAL TOTAL]]*TablaVentas[[#This Row],[DESCUENTO]]</f>
        <v>32.110386276889272</v>
      </c>
      <c r="J3785" s="2">
        <f ca="1">0.18*TablaVentas[[#This Row],[SUBTOTAL]]</f>
        <v>5.7798695298400684</v>
      </c>
      <c r="K3785" s="2">
        <f ca="1">+TablaVentas[[#This Row],[SUBTOTAL]]+TablaVentas[[#This Row],[IGV]]</f>
        <v>37.890255806729343</v>
      </c>
    </row>
    <row r="3786" spans="1:11" x14ac:dyDescent="0.25">
      <c r="A3786" t="s">
        <v>3795</v>
      </c>
      <c r="B3786" s="6">
        <v>46102</v>
      </c>
      <c r="C3786" t="s">
        <v>10013</v>
      </c>
      <c r="D3786" t="s">
        <v>10022</v>
      </c>
      <c r="E3786">
        <v>13</v>
      </c>
      <c r="F3786">
        <f>+_xlfn.XLOOKUP(TablaVentas[[#This Row],[PRODUCTO FINANCIERO]],TablaPrecios[PRODUCTO FINANCIERO],TablaPrecios[PRECIO UNIT],0)</f>
        <v>20.9</v>
      </c>
      <c r="G3786" s="2">
        <f>+TablaVentas[[#This Row],[CANTIDAD]]*TablaVentas[[#This Row],[PRECIO UNITARIO]]</f>
        <v>271.7</v>
      </c>
      <c r="H3786" s="1">
        <f t="shared" ca="1" si="59"/>
        <v>0.12557465674303475</v>
      </c>
      <c r="I3786" s="2">
        <f ca="1">+TablaVentas[[#This Row],[VENTAL TOTAL]]-TablaVentas[[#This Row],[VENTAL TOTAL]]*TablaVentas[[#This Row],[DESCUENTO]]</f>
        <v>237.58136576291744</v>
      </c>
      <c r="J3786" s="2">
        <f ca="1">0.18*TablaVentas[[#This Row],[SUBTOTAL]]</f>
        <v>42.764645837325141</v>
      </c>
      <c r="K3786" s="2">
        <f ca="1">+TablaVentas[[#This Row],[SUBTOTAL]]+TablaVentas[[#This Row],[IGV]]</f>
        <v>280.3460116002426</v>
      </c>
    </row>
    <row r="3787" spans="1:11" x14ac:dyDescent="0.25">
      <c r="A3787" t="s">
        <v>3796</v>
      </c>
      <c r="B3787" s="6">
        <v>46120</v>
      </c>
      <c r="C3787" t="s">
        <v>10016</v>
      </c>
      <c r="D3787" t="s">
        <v>10017</v>
      </c>
      <c r="E3787">
        <v>19</v>
      </c>
      <c r="F3787">
        <f>+_xlfn.XLOOKUP(TablaVentas[[#This Row],[PRODUCTO FINANCIERO]],TablaPrecios[PRODUCTO FINANCIERO],TablaPrecios[PRECIO UNIT],0)</f>
        <v>9.9</v>
      </c>
      <c r="G3787" s="2">
        <f>+TablaVentas[[#This Row],[CANTIDAD]]*TablaVentas[[#This Row],[PRECIO UNITARIO]]</f>
        <v>188.1</v>
      </c>
      <c r="H3787" s="1">
        <f t="shared" ca="1" si="59"/>
        <v>0.18565418606271866</v>
      </c>
      <c r="I3787" s="2">
        <f ca="1">+TablaVentas[[#This Row],[VENTAL TOTAL]]-TablaVentas[[#This Row],[VENTAL TOTAL]]*TablaVentas[[#This Row],[DESCUENTO]]</f>
        <v>153.17844760160261</v>
      </c>
      <c r="J3787" s="2">
        <f ca="1">0.18*TablaVentas[[#This Row],[SUBTOTAL]]</f>
        <v>27.572120568288469</v>
      </c>
      <c r="K3787" s="2">
        <f ca="1">+TablaVentas[[#This Row],[SUBTOTAL]]+TablaVentas[[#This Row],[IGV]]</f>
        <v>180.7505681698911</v>
      </c>
    </row>
    <row r="3788" spans="1:11" x14ac:dyDescent="0.25">
      <c r="A3788" t="s">
        <v>3797</v>
      </c>
      <c r="B3788" s="6">
        <v>45854</v>
      </c>
      <c r="C3788" t="s">
        <v>10012</v>
      </c>
      <c r="D3788" t="s">
        <v>10022</v>
      </c>
      <c r="E3788">
        <v>9</v>
      </c>
      <c r="F3788">
        <f>+_xlfn.XLOOKUP(TablaVentas[[#This Row],[PRODUCTO FINANCIERO]],TablaPrecios[PRODUCTO FINANCIERO],TablaPrecios[PRECIO UNIT],0)</f>
        <v>20.9</v>
      </c>
      <c r="G3788" s="2">
        <f>+TablaVentas[[#This Row],[CANTIDAD]]*TablaVentas[[#This Row],[PRECIO UNITARIO]]</f>
        <v>188.1</v>
      </c>
      <c r="H3788" s="1">
        <f t="shared" ca="1" si="59"/>
        <v>0.12449645030810465</v>
      </c>
      <c r="I3788" s="2">
        <f ca="1">+TablaVentas[[#This Row],[VENTAL TOTAL]]-TablaVentas[[#This Row],[VENTAL TOTAL]]*TablaVentas[[#This Row],[DESCUENTO]]</f>
        <v>164.6822176970455</v>
      </c>
      <c r="J3788" s="2">
        <f ca="1">0.18*TablaVentas[[#This Row],[SUBTOTAL]]</f>
        <v>29.642799185468188</v>
      </c>
      <c r="K3788" s="2">
        <f ca="1">+TablaVentas[[#This Row],[SUBTOTAL]]+TablaVentas[[#This Row],[IGV]]</f>
        <v>194.32501688251369</v>
      </c>
    </row>
    <row r="3789" spans="1:11" x14ac:dyDescent="0.25">
      <c r="A3789" t="s">
        <v>3798</v>
      </c>
      <c r="B3789" s="6">
        <v>46361</v>
      </c>
      <c r="C3789" t="s">
        <v>10012</v>
      </c>
      <c r="D3789" t="s">
        <v>10018</v>
      </c>
      <c r="E3789">
        <v>19</v>
      </c>
      <c r="F3789">
        <f>+_xlfn.XLOOKUP(TablaVentas[[#This Row],[PRODUCTO FINANCIERO]],TablaPrecios[PRODUCTO FINANCIERO],TablaPrecios[PRECIO UNIT],0)</f>
        <v>14.9</v>
      </c>
      <c r="G3789" s="2">
        <f>+TablaVentas[[#This Row],[CANTIDAD]]*TablaVentas[[#This Row],[PRECIO UNITARIO]]</f>
        <v>283.10000000000002</v>
      </c>
      <c r="H3789" s="1">
        <f t="shared" ca="1" si="59"/>
        <v>0.10263273374866005</v>
      </c>
      <c r="I3789" s="2">
        <f ca="1">+TablaVentas[[#This Row],[VENTAL TOTAL]]-TablaVentas[[#This Row],[VENTAL TOTAL]]*TablaVentas[[#This Row],[DESCUENTO]]</f>
        <v>254.04467307575436</v>
      </c>
      <c r="J3789" s="2">
        <f ca="1">0.18*TablaVentas[[#This Row],[SUBTOTAL]]</f>
        <v>45.728041153635786</v>
      </c>
      <c r="K3789" s="2">
        <f ca="1">+TablaVentas[[#This Row],[SUBTOTAL]]+TablaVentas[[#This Row],[IGV]]</f>
        <v>299.77271422939015</v>
      </c>
    </row>
    <row r="3790" spans="1:11" x14ac:dyDescent="0.25">
      <c r="A3790" t="s">
        <v>3799</v>
      </c>
      <c r="B3790" s="6">
        <v>45653</v>
      </c>
      <c r="C3790" t="s">
        <v>10012</v>
      </c>
      <c r="D3790" t="s">
        <v>10018</v>
      </c>
      <c r="E3790">
        <v>12</v>
      </c>
      <c r="F3790">
        <f>+_xlfn.XLOOKUP(TablaVentas[[#This Row],[PRODUCTO FINANCIERO]],TablaPrecios[PRODUCTO FINANCIERO],TablaPrecios[PRECIO UNIT],0)</f>
        <v>14.9</v>
      </c>
      <c r="G3790" s="2">
        <f>+TablaVentas[[#This Row],[CANTIDAD]]*TablaVentas[[#This Row],[PRECIO UNITARIO]]</f>
        <v>178.8</v>
      </c>
      <c r="H3790" s="1">
        <f t="shared" ca="1" si="59"/>
        <v>0.12061904627070065</v>
      </c>
      <c r="I3790" s="2">
        <f ca="1">+TablaVentas[[#This Row],[VENTAL TOTAL]]-TablaVentas[[#This Row],[VENTAL TOTAL]]*TablaVentas[[#This Row],[DESCUENTO]]</f>
        <v>157.23331452679872</v>
      </c>
      <c r="J3790" s="2">
        <f ca="1">0.18*TablaVentas[[#This Row],[SUBTOTAL]]</f>
        <v>28.301996614823768</v>
      </c>
      <c r="K3790" s="2">
        <f ca="1">+TablaVentas[[#This Row],[SUBTOTAL]]+TablaVentas[[#This Row],[IGV]]</f>
        <v>185.53531114162249</v>
      </c>
    </row>
    <row r="3791" spans="1:11" x14ac:dyDescent="0.25">
      <c r="A3791" t="s">
        <v>3800</v>
      </c>
      <c r="B3791" s="6">
        <v>45990</v>
      </c>
      <c r="C3791" t="s">
        <v>10012</v>
      </c>
      <c r="D3791" t="s">
        <v>10020</v>
      </c>
      <c r="E3791">
        <v>13</v>
      </c>
      <c r="F3791">
        <f>+_xlfn.XLOOKUP(TablaVentas[[#This Row],[PRODUCTO FINANCIERO]],TablaPrecios[PRODUCTO FINANCIERO],TablaPrecios[PRECIO UNIT],0)</f>
        <v>14.9</v>
      </c>
      <c r="G3791" s="2">
        <f>+TablaVentas[[#This Row],[CANTIDAD]]*TablaVentas[[#This Row],[PRECIO UNITARIO]]</f>
        <v>193.70000000000002</v>
      </c>
      <c r="H3791" s="1">
        <f t="shared" ca="1" si="59"/>
        <v>0.12185833216450448</v>
      </c>
      <c r="I3791" s="2">
        <f ca="1">+TablaVentas[[#This Row],[VENTAL TOTAL]]-TablaVentas[[#This Row],[VENTAL TOTAL]]*TablaVentas[[#This Row],[DESCUENTO]]</f>
        <v>170.09604105973551</v>
      </c>
      <c r="J3791" s="2">
        <f ca="1">0.18*TablaVentas[[#This Row],[SUBTOTAL]]</f>
        <v>30.617287390752391</v>
      </c>
      <c r="K3791" s="2">
        <f ca="1">+TablaVentas[[#This Row],[SUBTOTAL]]+TablaVentas[[#This Row],[IGV]]</f>
        <v>200.71332845048789</v>
      </c>
    </row>
    <row r="3792" spans="1:11" x14ac:dyDescent="0.25">
      <c r="A3792" t="s">
        <v>3801</v>
      </c>
      <c r="B3792" s="6">
        <v>46274</v>
      </c>
      <c r="C3792" t="s">
        <v>10013</v>
      </c>
      <c r="D3792" t="s">
        <v>10018</v>
      </c>
      <c r="E3792">
        <v>13</v>
      </c>
      <c r="F3792">
        <f>+_xlfn.XLOOKUP(TablaVentas[[#This Row],[PRODUCTO FINANCIERO]],TablaPrecios[PRODUCTO FINANCIERO],TablaPrecios[PRECIO UNIT],0)</f>
        <v>14.9</v>
      </c>
      <c r="G3792" s="2">
        <f>+TablaVentas[[#This Row],[CANTIDAD]]*TablaVentas[[#This Row],[PRECIO UNITARIO]]</f>
        <v>193.70000000000002</v>
      </c>
      <c r="H3792" s="1">
        <f t="shared" ca="1" si="59"/>
        <v>0.1833422689992992</v>
      </c>
      <c r="I3792" s="2">
        <f ca="1">+TablaVentas[[#This Row],[VENTAL TOTAL]]-TablaVentas[[#This Row],[VENTAL TOTAL]]*TablaVentas[[#This Row],[DESCUENTO]]</f>
        <v>158.18660249483577</v>
      </c>
      <c r="J3792" s="2">
        <f ca="1">0.18*TablaVentas[[#This Row],[SUBTOTAL]]</f>
        <v>28.473588449070437</v>
      </c>
      <c r="K3792" s="2">
        <f ca="1">+TablaVentas[[#This Row],[SUBTOTAL]]+TablaVentas[[#This Row],[IGV]]</f>
        <v>186.6601909439062</v>
      </c>
    </row>
    <row r="3793" spans="1:11" x14ac:dyDescent="0.25">
      <c r="A3793" t="s">
        <v>3802</v>
      </c>
      <c r="B3793" s="6">
        <v>46175</v>
      </c>
      <c r="C3793" t="s">
        <v>10011</v>
      </c>
      <c r="D3793" t="s">
        <v>10019</v>
      </c>
      <c r="E3793">
        <v>17</v>
      </c>
      <c r="F3793">
        <f>+_xlfn.XLOOKUP(TablaVentas[[#This Row],[PRODUCTO FINANCIERO]],TablaPrecios[PRODUCTO FINANCIERO],TablaPrecios[PRECIO UNIT],0)</f>
        <v>9.9</v>
      </c>
      <c r="G3793" s="2">
        <f>+TablaVentas[[#This Row],[CANTIDAD]]*TablaVentas[[#This Row],[PRECIO UNITARIO]]</f>
        <v>168.3</v>
      </c>
      <c r="H3793" s="1">
        <f t="shared" ca="1" si="59"/>
        <v>0.1824111986892327</v>
      </c>
      <c r="I3793" s="2">
        <f ca="1">+TablaVentas[[#This Row],[VENTAL TOTAL]]-TablaVentas[[#This Row],[VENTAL TOTAL]]*TablaVentas[[#This Row],[DESCUENTO]]</f>
        <v>137.60019526060213</v>
      </c>
      <c r="J3793" s="2">
        <f ca="1">0.18*TablaVentas[[#This Row],[SUBTOTAL]]</f>
        <v>24.768035146908382</v>
      </c>
      <c r="K3793" s="2">
        <f ca="1">+TablaVentas[[#This Row],[SUBTOTAL]]+TablaVentas[[#This Row],[IGV]]</f>
        <v>162.36823040751051</v>
      </c>
    </row>
    <row r="3794" spans="1:11" x14ac:dyDescent="0.25">
      <c r="A3794" t="s">
        <v>3803</v>
      </c>
      <c r="B3794" s="6">
        <v>45888</v>
      </c>
      <c r="C3794" t="s">
        <v>10014</v>
      </c>
      <c r="D3794" t="s">
        <v>10020</v>
      </c>
      <c r="E3794">
        <v>10</v>
      </c>
      <c r="F3794">
        <f>+_xlfn.XLOOKUP(TablaVentas[[#This Row],[PRODUCTO FINANCIERO]],TablaPrecios[PRODUCTO FINANCIERO],TablaPrecios[PRECIO UNIT],0)</f>
        <v>14.9</v>
      </c>
      <c r="G3794" s="2">
        <f>+TablaVentas[[#This Row],[CANTIDAD]]*TablaVentas[[#This Row],[PRECIO UNITARIO]]</f>
        <v>149</v>
      </c>
      <c r="H3794" s="1">
        <f t="shared" ca="1" si="59"/>
        <v>0.10538357059937939</v>
      </c>
      <c r="I3794" s="2">
        <f ca="1">+TablaVentas[[#This Row],[VENTAL TOTAL]]-TablaVentas[[#This Row],[VENTAL TOTAL]]*TablaVentas[[#This Row],[DESCUENTO]]</f>
        <v>133.29784798069247</v>
      </c>
      <c r="J3794" s="2">
        <f ca="1">0.18*TablaVentas[[#This Row],[SUBTOTAL]]</f>
        <v>23.993612636524642</v>
      </c>
      <c r="K3794" s="2">
        <f ca="1">+TablaVentas[[#This Row],[SUBTOTAL]]+TablaVentas[[#This Row],[IGV]]</f>
        <v>157.2914606172171</v>
      </c>
    </row>
    <row r="3795" spans="1:11" x14ac:dyDescent="0.25">
      <c r="A3795" t="s">
        <v>3804</v>
      </c>
      <c r="B3795" s="6">
        <v>45742</v>
      </c>
      <c r="C3795" t="s">
        <v>10012</v>
      </c>
      <c r="D3795" t="s">
        <v>10017</v>
      </c>
      <c r="E3795">
        <v>17</v>
      </c>
      <c r="F3795">
        <f>+_xlfn.XLOOKUP(TablaVentas[[#This Row],[PRODUCTO FINANCIERO]],TablaPrecios[PRODUCTO FINANCIERO],TablaPrecios[PRECIO UNIT],0)</f>
        <v>9.9</v>
      </c>
      <c r="G3795" s="2">
        <f>+TablaVentas[[#This Row],[CANTIDAD]]*TablaVentas[[#This Row],[PRECIO UNITARIO]]</f>
        <v>168.3</v>
      </c>
      <c r="H3795" s="1">
        <f t="shared" ca="1" si="59"/>
        <v>0.1741330636095918</v>
      </c>
      <c r="I3795" s="2">
        <f ca="1">+TablaVentas[[#This Row],[VENTAL TOTAL]]-TablaVentas[[#This Row],[VENTAL TOTAL]]*TablaVentas[[#This Row],[DESCUENTO]]</f>
        <v>138.99340539450571</v>
      </c>
      <c r="J3795" s="2">
        <f ca="1">0.18*TablaVentas[[#This Row],[SUBTOTAL]]</f>
        <v>25.018812971011027</v>
      </c>
      <c r="K3795" s="2">
        <f ca="1">+TablaVentas[[#This Row],[SUBTOTAL]]+TablaVentas[[#This Row],[IGV]]</f>
        <v>164.01221836551673</v>
      </c>
    </row>
    <row r="3796" spans="1:11" x14ac:dyDescent="0.25">
      <c r="A3796" t="s">
        <v>3805</v>
      </c>
      <c r="B3796" s="6">
        <v>45352</v>
      </c>
      <c r="C3796" t="s">
        <v>10014</v>
      </c>
      <c r="D3796" t="s">
        <v>10022</v>
      </c>
      <c r="E3796">
        <v>20</v>
      </c>
      <c r="F3796">
        <f>+_xlfn.XLOOKUP(TablaVentas[[#This Row],[PRODUCTO FINANCIERO]],TablaPrecios[PRODUCTO FINANCIERO],TablaPrecios[PRECIO UNIT],0)</f>
        <v>20.9</v>
      </c>
      <c r="G3796" s="2">
        <f>+TablaVentas[[#This Row],[CANTIDAD]]*TablaVentas[[#This Row],[PRECIO UNITARIO]]</f>
        <v>418</v>
      </c>
      <c r="H3796" s="1">
        <f t="shared" ca="1" si="59"/>
        <v>0.13582586433837904</v>
      </c>
      <c r="I3796" s="2">
        <f ca="1">+TablaVentas[[#This Row],[VENTAL TOTAL]]-TablaVentas[[#This Row],[VENTAL TOTAL]]*TablaVentas[[#This Row],[DESCUENTO]]</f>
        <v>361.22478870655755</v>
      </c>
      <c r="J3796" s="2">
        <f ca="1">0.18*TablaVentas[[#This Row],[SUBTOTAL]]</f>
        <v>65.020461967180353</v>
      </c>
      <c r="K3796" s="2">
        <f ca="1">+TablaVentas[[#This Row],[SUBTOTAL]]+TablaVentas[[#This Row],[IGV]]</f>
        <v>426.24525067373793</v>
      </c>
    </row>
    <row r="3797" spans="1:11" x14ac:dyDescent="0.25">
      <c r="A3797" t="s">
        <v>3806</v>
      </c>
      <c r="B3797" s="6">
        <v>46349</v>
      </c>
      <c r="C3797" t="s">
        <v>10015</v>
      </c>
      <c r="D3797" t="s">
        <v>10017</v>
      </c>
      <c r="E3797">
        <v>19</v>
      </c>
      <c r="F3797">
        <f>+_xlfn.XLOOKUP(TablaVentas[[#This Row],[PRODUCTO FINANCIERO]],TablaPrecios[PRODUCTO FINANCIERO],TablaPrecios[PRECIO UNIT],0)</f>
        <v>9.9</v>
      </c>
      <c r="G3797" s="2">
        <f>+TablaVentas[[#This Row],[CANTIDAD]]*TablaVentas[[#This Row],[PRECIO UNITARIO]]</f>
        <v>188.1</v>
      </c>
      <c r="H3797" s="1">
        <f t="shared" ca="1" si="59"/>
        <v>0.18949607210497482</v>
      </c>
      <c r="I3797" s="2">
        <f ca="1">+TablaVentas[[#This Row],[VENTAL TOTAL]]-TablaVentas[[#This Row],[VENTAL TOTAL]]*TablaVentas[[#This Row],[DESCUENTO]]</f>
        <v>152.45578883705423</v>
      </c>
      <c r="J3797" s="2">
        <f ca="1">0.18*TablaVentas[[#This Row],[SUBTOTAL]]</f>
        <v>27.442041990669761</v>
      </c>
      <c r="K3797" s="2">
        <f ca="1">+TablaVentas[[#This Row],[SUBTOTAL]]+TablaVentas[[#This Row],[IGV]]</f>
        <v>179.89783082772399</v>
      </c>
    </row>
    <row r="3798" spans="1:11" x14ac:dyDescent="0.25">
      <c r="A3798" t="s">
        <v>3807</v>
      </c>
      <c r="B3798" s="6">
        <v>45307</v>
      </c>
      <c r="C3798" t="s">
        <v>10014</v>
      </c>
      <c r="D3798" t="s">
        <v>10018</v>
      </c>
      <c r="E3798">
        <v>6</v>
      </c>
      <c r="F3798">
        <f>+_xlfn.XLOOKUP(TablaVentas[[#This Row],[PRODUCTO FINANCIERO]],TablaPrecios[PRODUCTO FINANCIERO],TablaPrecios[PRECIO UNIT],0)</f>
        <v>14.9</v>
      </c>
      <c r="G3798" s="2">
        <f>+TablaVentas[[#This Row],[CANTIDAD]]*TablaVentas[[#This Row],[PRECIO UNITARIO]]</f>
        <v>89.4</v>
      </c>
      <c r="H3798" s="1">
        <f t="shared" ca="1" si="59"/>
        <v>0.12002646664227679</v>
      </c>
      <c r="I3798" s="2">
        <f ca="1">+TablaVentas[[#This Row],[VENTAL TOTAL]]-TablaVentas[[#This Row],[VENTAL TOTAL]]*TablaVentas[[#This Row],[DESCUENTO]]</f>
        <v>78.669633882180463</v>
      </c>
      <c r="J3798" s="2">
        <f ca="1">0.18*TablaVentas[[#This Row],[SUBTOTAL]]</f>
        <v>14.160534098792484</v>
      </c>
      <c r="K3798" s="2">
        <f ca="1">+TablaVentas[[#This Row],[SUBTOTAL]]+TablaVentas[[#This Row],[IGV]]</f>
        <v>92.830167980972945</v>
      </c>
    </row>
    <row r="3799" spans="1:11" x14ac:dyDescent="0.25">
      <c r="A3799" t="s">
        <v>3808</v>
      </c>
      <c r="B3799" s="6">
        <v>45893</v>
      </c>
      <c r="C3799" t="s">
        <v>10014</v>
      </c>
      <c r="D3799" t="s">
        <v>10019</v>
      </c>
      <c r="E3799">
        <v>13</v>
      </c>
      <c r="F3799">
        <f>+_xlfn.XLOOKUP(TablaVentas[[#This Row],[PRODUCTO FINANCIERO]],TablaPrecios[PRODUCTO FINANCIERO],TablaPrecios[PRECIO UNIT],0)</f>
        <v>9.9</v>
      </c>
      <c r="G3799" s="2">
        <f>+TablaVentas[[#This Row],[CANTIDAD]]*TablaVentas[[#This Row],[PRECIO UNITARIO]]</f>
        <v>128.70000000000002</v>
      </c>
      <c r="H3799" s="1">
        <f t="shared" ca="1" si="59"/>
        <v>0.14305569011357444</v>
      </c>
      <c r="I3799" s="2">
        <f ca="1">+TablaVentas[[#This Row],[VENTAL TOTAL]]-TablaVentas[[#This Row],[VENTAL TOTAL]]*TablaVentas[[#This Row],[DESCUENTO]]</f>
        <v>110.28873268238299</v>
      </c>
      <c r="J3799" s="2">
        <f ca="1">0.18*TablaVentas[[#This Row],[SUBTOTAL]]</f>
        <v>19.851971882828938</v>
      </c>
      <c r="K3799" s="2">
        <f ca="1">+TablaVentas[[#This Row],[SUBTOTAL]]+TablaVentas[[#This Row],[IGV]]</f>
        <v>130.14070456521193</v>
      </c>
    </row>
    <row r="3800" spans="1:11" x14ac:dyDescent="0.25">
      <c r="A3800" t="s">
        <v>3809</v>
      </c>
      <c r="B3800" s="6">
        <v>45453</v>
      </c>
      <c r="C3800" t="s">
        <v>10016</v>
      </c>
      <c r="D3800" t="s">
        <v>10022</v>
      </c>
      <c r="E3800">
        <v>9</v>
      </c>
      <c r="F3800">
        <f>+_xlfn.XLOOKUP(TablaVentas[[#This Row],[PRODUCTO FINANCIERO]],TablaPrecios[PRODUCTO FINANCIERO],TablaPrecios[PRECIO UNIT],0)</f>
        <v>20.9</v>
      </c>
      <c r="G3800" s="2">
        <f>+TablaVentas[[#This Row],[CANTIDAD]]*TablaVentas[[#This Row],[PRECIO UNITARIO]]</f>
        <v>188.1</v>
      </c>
      <c r="H3800" s="1">
        <f t="shared" ca="1" si="59"/>
        <v>0.12476137350212599</v>
      </c>
      <c r="I3800" s="2">
        <f ca="1">+TablaVentas[[#This Row],[VENTAL TOTAL]]-TablaVentas[[#This Row],[VENTAL TOTAL]]*TablaVentas[[#This Row],[DESCUENTO]]</f>
        <v>164.63238564425009</v>
      </c>
      <c r="J3800" s="2">
        <f ca="1">0.18*TablaVentas[[#This Row],[SUBTOTAL]]</f>
        <v>29.633829415965014</v>
      </c>
      <c r="K3800" s="2">
        <f ca="1">+TablaVentas[[#This Row],[SUBTOTAL]]+TablaVentas[[#This Row],[IGV]]</f>
        <v>194.2662150602151</v>
      </c>
    </row>
    <row r="3801" spans="1:11" x14ac:dyDescent="0.25">
      <c r="A3801" t="s">
        <v>3810</v>
      </c>
      <c r="B3801" s="6">
        <v>46372</v>
      </c>
      <c r="C3801" t="s">
        <v>10012</v>
      </c>
      <c r="D3801" t="s">
        <v>10020</v>
      </c>
      <c r="E3801">
        <v>16</v>
      </c>
      <c r="F3801">
        <f>+_xlfn.XLOOKUP(TablaVentas[[#This Row],[PRODUCTO FINANCIERO]],TablaPrecios[PRODUCTO FINANCIERO],TablaPrecios[PRECIO UNIT],0)</f>
        <v>14.9</v>
      </c>
      <c r="G3801" s="2">
        <f>+TablaVentas[[#This Row],[CANTIDAD]]*TablaVentas[[#This Row],[PRECIO UNITARIO]]</f>
        <v>238.4</v>
      </c>
      <c r="H3801" s="1">
        <f t="shared" ca="1" si="59"/>
        <v>0.15398465187495594</v>
      </c>
      <c r="I3801" s="2">
        <f ca="1">+TablaVentas[[#This Row],[VENTAL TOTAL]]-TablaVentas[[#This Row],[VENTAL TOTAL]]*TablaVentas[[#This Row],[DESCUENTO]]</f>
        <v>201.6900589930105</v>
      </c>
      <c r="J3801" s="2">
        <f ca="1">0.18*TablaVentas[[#This Row],[SUBTOTAL]]</f>
        <v>36.304210618741891</v>
      </c>
      <c r="K3801" s="2">
        <f ca="1">+TablaVentas[[#This Row],[SUBTOTAL]]+TablaVentas[[#This Row],[IGV]]</f>
        <v>237.99426961175237</v>
      </c>
    </row>
    <row r="3802" spans="1:11" x14ac:dyDescent="0.25">
      <c r="A3802" t="s">
        <v>3811</v>
      </c>
      <c r="B3802" s="6">
        <v>45812</v>
      </c>
      <c r="C3802" t="s">
        <v>10011</v>
      </c>
      <c r="D3802" t="s">
        <v>10022</v>
      </c>
      <c r="E3802">
        <v>17</v>
      </c>
      <c r="F3802">
        <f>+_xlfn.XLOOKUP(TablaVentas[[#This Row],[PRODUCTO FINANCIERO]],TablaPrecios[PRODUCTO FINANCIERO],TablaPrecios[PRECIO UNIT],0)</f>
        <v>20.9</v>
      </c>
      <c r="G3802" s="2">
        <f>+TablaVentas[[#This Row],[CANTIDAD]]*TablaVentas[[#This Row],[PRECIO UNITARIO]]</f>
        <v>355.29999999999995</v>
      </c>
      <c r="H3802" s="1">
        <f t="shared" ca="1" si="59"/>
        <v>0.10276682813232318</v>
      </c>
      <c r="I3802" s="2">
        <f ca="1">+TablaVentas[[#This Row],[VENTAL TOTAL]]-TablaVentas[[#This Row],[VENTAL TOTAL]]*TablaVentas[[#This Row],[DESCUENTO]]</f>
        <v>318.78694596458553</v>
      </c>
      <c r="J3802" s="2">
        <f ca="1">0.18*TablaVentas[[#This Row],[SUBTOTAL]]</f>
        <v>57.38165027362539</v>
      </c>
      <c r="K3802" s="2">
        <f ca="1">+TablaVentas[[#This Row],[SUBTOTAL]]+TablaVentas[[#This Row],[IGV]]</f>
        <v>376.16859623821091</v>
      </c>
    </row>
    <row r="3803" spans="1:11" x14ac:dyDescent="0.25">
      <c r="A3803" t="s">
        <v>3812</v>
      </c>
      <c r="B3803" s="6">
        <v>45822</v>
      </c>
      <c r="C3803" t="s">
        <v>10011</v>
      </c>
      <c r="D3803" t="s">
        <v>10017</v>
      </c>
      <c r="E3803">
        <v>14</v>
      </c>
      <c r="F3803">
        <f>+_xlfn.XLOOKUP(TablaVentas[[#This Row],[PRODUCTO FINANCIERO]],TablaPrecios[PRODUCTO FINANCIERO],TablaPrecios[PRECIO UNIT],0)</f>
        <v>9.9</v>
      </c>
      <c r="G3803" s="2">
        <f>+TablaVentas[[#This Row],[CANTIDAD]]*TablaVentas[[#This Row],[PRECIO UNITARIO]]</f>
        <v>138.6</v>
      </c>
      <c r="H3803" s="1">
        <f t="shared" ca="1" si="59"/>
        <v>0.1308475773940134</v>
      </c>
      <c r="I3803" s="2">
        <f ca="1">+TablaVentas[[#This Row],[VENTAL TOTAL]]-TablaVentas[[#This Row],[VENTAL TOTAL]]*TablaVentas[[#This Row],[DESCUENTO]]</f>
        <v>120.46452577318973</v>
      </c>
      <c r="J3803" s="2">
        <f ca="1">0.18*TablaVentas[[#This Row],[SUBTOTAL]]</f>
        <v>21.683614639174152</v>
      </c>
      <c r="K3803" s="2">
        <f ca="1">+TablaVentas[[#This Row],[SUBTOTAL]]+TablaVentas[[#This Row],[IGV]]</f>
        <v>142.14814041236389</v>
      </c>
    </row>
    <row r="3804" spans="1:11" x14ac:dyDescent="0.25">
      <c r="A3804" t="s">
        <v>3813</v>
      </c>
      <c r="B3804" s="6">
        <v>45613</v>
      </c>
      <c r="C3804" t="s">
        <v>10013</v>
      </c>
      <c r="D3804" t="s">
        <v>10019</v>
      </c>
      <c r="E3804">
        <v>12</v>
      </c>
      <c r="F3804">
        <f>+_xlfn.XLOOKUP(TablaVentas[[#This Row],[PRODUCTO FINANCIERO]],TablaPrecios[PRODUCTO FINANCIERO],TablaPrecios[PRECIO UNIT],0)</f>
        <v>9.9</v>
      </c>
      <c r="G3804" s="2">
        <f>+TablaVentas[[#This Row],[CANTIDAD]]*TablaVentas[[#This Row],[PRECIO UNITARIO]]</f>
        <v>118.80000000000001</v>
      </c>
      <c r="H3804" s="1">
        <f t="shared" ca="1" si="59"/>
        <v>0.19546333287515491</v>
      </c>
      <c r="I3804" s="2">
        <f ca="1">+TablaVentas[[#This Row],[VENTAL TOTAL]]-TablaVentas[[#This Row],[VENTAL TOTAL]]*TablaVentas[[#This Row],[DESCUENTO]]</f>
        <v>95.578956054431615</v>
      </c>
      <c r="J3804" s="2">
        <f ca="1">0.18*TablaVentas[[#This Row],[SUBTOTAL]]</f>
        <v>17.204212089797689</v>
      </c>
      <c r="K3804" s="2">
        <f ca="1">+TablaVentas[[#This Row],[SUBTOTAL]]+TablaVentas[[#This Row],[IGV]]</f>
        <v>112.78316814422931</v>
      </c>
    </row>
    <row r="3805" spans="1:11" x14ac:dyDescent="0.25">
      <c r="A3805" t="s">
        <v>3814</v>
      </c>
      <c r="B3805" s="6">
        <v>45996</v>
      </c>
      <c r="C3805" t="s">
        <v>10014</v>
      </c>
      <c r="D3805" t="s">
        <v>10020</v>
      </c>
      <c r="E3805">
        <v>9</v>
      </c>
      <c r="F3805">
        <f>+_xlfn.XLOOKUP(TablaVentas[[#This Row],[PRODUCTO FINANCIERO]],TablaPrecios[PRODUCTO FINANCIERO],TablaPrecios[PRECIO UNIT],0)</f>
        <v>14.9</v>
      </c>
      <c r="G3805" s="2">
        <f>+TablaVentas[[#This Row],[CANTIDAD]]*TablaVentas[[#This Row],[PRECIO UNITARIO]]</f>
        <v>134.1</v>
      </c>
      <c r="H3805" s="1">
        <f t="shared" ca="1" si="59"/>
        <v>0.14162772535342405</v>
      </c>
      <c r="I3805" s="2">
        <f ca="1">+TablaVentas[[#This Row],[VENTAL TOTAL]]-TablaVentas[[#This Row],[VENTAL TOTAL]]*TablaVentas[[#This Row],[DESCUENTO]]</f>
        <v>115.10772203010583</v>
      </c>
      <c r="J3805" s="2">
        <f ca="1">0.18*TablaVentas[[#This Row],[SUBTOTAL]]</f>
        <v>20.719389965419051</v>
      </c>
      <c r="K3805" s="2">
        <f ca="1">+TablaVentas[[#This Row],[SUBTOTAL]]+TablaVentas[[#This Row],[IGV]]</f>
        <v>135.82711199552489</v>
      </c>
    </row>
    <row r="3806" spans="1:11" x14ac:dyDescent="0.25">
      <c r="A3806" t="s">
        <v>3815</v>
      </c>
      <c r="B3806" s="6">
        <v>46227</v>
      </c>
      <c r="C3806" t="s">
        <v>10013</v>
      </c>
      <c r="D3806" t="s">
        <v>10019</v>
      </c>
      <c r="E3806">
        <v>20</v>
      </c>
      <c r="F3806">
        <f>+_xlfn.XLOOKUP(TablaVentas[[#This Row],[PRODUCTO FINANCIERO]],TablaPrecios[PRODUCTO FINANCIERO],TablaPrecios[PRECIO UNIT],0)</f>
        <v>9.9</v>
      </c>
      <c r="G3806" s="2">
        <f>+TablaVentas[[#This Row],[CANTIDAD]]*TablaVentas[[#This Row],[PRECIO UNITARIO]]</f>
        <v>198</v>
      </c>
      <c r="H3806" s="1">
        <f t="shared" ca="1" si="59"/>
        <v>0.19193642579149411</v>
      </c>
      <c r="I3806" s="2">
        <f ca="1">+TablaVentas[[#This Row],[VENTAL TOTAL]]-TablaVentas[[#This Row],[VENTAL TOTAL]]*TablaVentas[[#This Row],[DESCUENTO]]</f>
        <v>159.99658769328417</v>
      </c>
      <c r="J3806" s="2">
        <f ca="1">0.18*TablaVentas[[#This Row],[SUBTOTAL]]</f>
        <v>28.799385784791149</v>
      </c>
      <c r="K3806" s="2">
        <f ca="1">+TablaVentas[[#This Row],[SUBTOTAL]]+TablaVentas[[#This Row],[IGV]]</f>
        <v>188.79597347807533</v>
      </c>
    </row>
    <row r="3807" spans="1:11" x14ac:dyDescent="0.25">
      <c r="A3807" t="s">
        <v>3816</v>
      </c>
      <c r="B3807" s="6">
        <v>45945</v>
      </c>
      <c r="C3807" t="s">
        <v>10011</v>
      </c>
      <c r="D3807" t="s">
        <v>10019</v>
      </c>
      <c r="E3807">
        <v>16</v>
      </c>
      <c r="F3807">
        <f>+_xlfn.XLOOKUP(TablaVentas[[#This Row],[PRODUCTO FINANCIERO]],TablaPrecios[PRODUCTO FINANCIERO],TablaPrecios[PRECIO UNIT],0)</f>
        <v>9.9</v>
      </c>
      <c r="G3807" s="2">
        <f>+TablaVentas[[#This Row],[CANTIDAD]]*TablaVentas[[#This Row],[PRECIO UNITARIO]]</f>
        <v>158.4</v>
      </c>
      <c r="H3807" s="1">
        <f t="shared" ca="1" si="59"/>
        <v>0.10819212303432038</v>
      </c>
      <c r="I3807" s="2">
        <f ca="1">+TablaVentas[[#This Row],[VENTAL TOTAL]]-TablaVentas[[#This Row],[VENTAL TOTAL]]*TablaVentas[[#This Row],[DESCUENTO]]</f>
        <v>141.26236771136365</v>
      </c>
      <c r="J3807" s="2">
        <f ca="1">0.18*TablaVentas[[#This Row],[SUBTOTAL]]</f>
        <v>25.427226188045456</v>
      </c>
      <c r="K3807" s="2">
        <f ca="1">+TablaVentas[[#This Row],[SUBTOTAL]]+TablaVentas[[#This Row],[IGV]]</f>
        <v>166.68959389940912</v>
      </c>
    </row>
    <row r="3808" spans="1:11" x14ac:dyDescent="0.25">
      <c r="A3808" t="s">
        <v>3817</v>
      </c>
      <c r="B3808" s="6">
        <v>46300</v>
      </c>
      <c r="C3808" t="s">
        <v>10015</v>
      </c>
      <c r="D3808" t="s">
        <v>10017</v>
      </c>
      <c r="E3808">
        <v>19</v>
      </c>
      <c r="F3808">
        <f>+_xlfn.XLOOKUP(TablaVentas[[#This Row],[PRODUCTO FINANCIERO]],TablaPrecios[PRODUCTO FINANCIERO],TablaPrecios[PRECIO UNIT],0)</f>
        <v>9.9</v>
      </c>
      <c r="G3808" s="2">
        <f>+TablaVentas[[#This Row],[CANTIDAD]]*TablaVentas[[#This Row],[PRECIO UNITARIO]]</f>
        <v>188.1</v>
      </c>
      <c r="H3808" s="1">
        <f t="shared" ca="1" si="59"/>
        <v>0.15001232168579773</v>
      </c>
      <c r="I3808" s="2">
        <f ca="1">+TablaVentas[[#This Row],[VENTAL TOTAL]]-TablaVentas[[#This Row],[VENTAL TOTAL]]*TablaVentas[[#This Row],[DESCUENTO]]</f>
        <v>159.88268229090144</v>
      </c>
      <c r="J3808" s="2">
        <f ca="1">0.18*TablaVentas[[#This Row],[SUBTOTAL]]</f>
        <v>28.778882812362259</v>
      </c>
      <c r="K3808" s="2">
        <f ca="1">+TablaVentas[[#This Row],[SUBTOTAL]]+TablaVentas[[#This Row],[IGV]]</f>
        <v>188.66156510326371</v>
      </c>
    </row>
    <row r="3809" spans="1:11" x14ac:dyDescent="0.25">
      <c r="A3809" t="s">
        <v>3818</v>
      </c>
      <c r="B3809" s="6">
        <v>46210</v>
      </c>
      <c r="C3809" t="s">
        <v>10014</v>
      </c>
      <c r="D3809" t="s">
        <v>10020</v>
      </c>
      <c r="E3809">
        <v>15</v>
      </c>
      <c r="F3809">
        <f>+_xlfn.XLOOKUP(TablaVentas[[#This Row],[PRODUCTO FINANCIERO]],TablaPrecios[PRODUCTO FINANCIERO],TablaPrecios[PRECIO UNIT],0)</f>
        <v>14.9</v>
      </c>
      <c r="G3809" s="2">
        <f>+TablaVentas[[#This Row],[CANTIDAD]]*TablaVentas[[#This Row],[PRECIO UNITARIO]]</f>
        <v>223.5</v>
      </c>
      <c r="H3809" s="1">
        <f t="shared" ca="1" si="59"/>
        <v>0.16541862678357411</v>
      </c>
      <c r="I3809" s="2">
        <f ca="1">+TablaVentas[[#This Row],[VENTAL TOTAL]]-TablaVentas[[#This Row],[VENTAL TOTAL]]*TablaVentas[[#This Row],[DESCUENTO]]</f>
        <v>186.52893691387118</v>
      </c>
      <c r="J3809" s="2">
        <f ca="1">0.18*TablaVentas[[#This Row],[SUBTOTAL]]</f>
        <v>33.575208644496811</v>
      </c>
      <c r="K3809" s="2">
        <f ca="1">+TablaVentas[[#This Row],[SUBTOTAL]]+TablaVentas[[#This Row],[IGV]]</f>
        <v>220.10414555836797</v>
      </c>
    </row>
    <row r="3810" spans="1:11" x14ac:dyDescent="0.25">
      <c r="A3810" t="s">
        <v>3819</v>
      </c>
      <c r="B3810" s="6">
        <v>45789</v>
      </c>
      <c r="C3810" t="s">
        <v>10016</v>
      </c>
      <c r="D3810" t="s">
        <v>10019</v>
      </c>
      <c r="E3810">
        <v>11</v>
      </c>
      <c r="F3810">
        <f>+_xlfn.XLOOKUP(TablaVentas[[#This Row],[PRODUCTO FINANCIERO]],TablaPrecios[PRODUCTO FINANCIERO],TablaPrecios[PRECIO UNIT],0)</f>
        <v>9.9</v>
      </c>
      <c r="G3810" s="2">
        <f>+TablaVentas[[#This Row],[CANTIDAD]]*TablaVentas[[#This Row],[PRECIO UNITARIO]]</f>
        <v>108.9</v>
      </c>
      <c r="H3810" s="1">
        <f t="shared" ca="1" si="59"/>
        <v>0.14964633200507349</v>
      </c>
      <c r="I3810" s="2">
        <f ca="1">+TablaVentas[[#This Row],[VENTAL TOTAL]]-TablaVentas[[#This Row],[VENTAL TOTAL]]*TablaVentas[[#This Row],[DESCUENTO]]</f>
        <v>92.603514444647502</v>
      </c>
      <c r="J3810" s="2">
        <f ca="1">0.18*TablaVentas[[#This Row],[SUBTOTAL]]</f>
        <v>16.668632600036549</v>
      </c>
      <c r="K3810" s="2">
        <f ca="1">+TablaVentas[[#This Row],[SUBTOTAL]]+TablaVentas[[#This Row],[IGV]]</f>
        <v>109.27214704468405</v>
      </c>
    </row>
    <row r="3811" spans="1:11" x14ac:dyDescent="0.25">
      <c r="A3811" t="s">
        <v>3820</v>
      </c>
      <c r="B3811" s="6">
        <v>45728</v>
      </c>
      <c r="C3811" t="s">
        <v>10012</v>
      </c>
      <c r="D3811" t="s">
        <v>10020</v>
      </c>
      <c r="E3811">
        <v>13</v>
      </c>
      <c r="F3811">
        <f>+_xlfn.XLOOKUP(TablaVentas[[#This Row],[PRODUCTO FINANCIERO]],TablaPrecios[PRODUCTO FINANCIERO],TablaPrecios[PRECIO UNIT],0)</f>
        <v>14.9</v>
      </c>
      <c r="G3811" s="2">
        <f>+TablaVentas[[#This Row],[CANTIDAD]]*TablaVentas[[#This Row],[PRECIO UNITARIO]]</f>
        <v>193.70000000000002</v>
      </c>
      <c r="H3811" s="1">
        <f t="shared" ca="1" si="59"/>
        <v>0.10333148219632368</v>
      </c>
      <c r="I3811" s="2">
        <f ca="1">+TablaVentas[[#This Row],[VENTAL TOTAL]]-TablaVentas[[#This Row],[VENTAL TOTAL]]*TablaVentas[[#This Row],[DESCUENTO]]</f>
        <v>173.68469189857211</v>
      </c>
      <c r="J3811" s="2">
        <f ca="1">0.18*TablaVentas[[#This Row],[SUBTOTAL]]</f>
        <v>31.263244541742978</v>
      </c>
      <c r="K3811" s="2">
        <f ca="1">+TablaVentas[[#This Row],[SUBTOTAL]]+TablaVentas[[#This Row],[IGV]]</f>
        <v>204.94793644031509</v>
      </c>
    </row>
    <row r="3812" spans="1:11" x14ac:dyDescent="0.25">
      <c r="A3812" t="s">
        <v>3821</v>
      </c>
      <c r="B3812" s="6">
        <v>45524</v>
      </c>
      <c r="C3812" t="s">
        <v>10012</v>
      </c>
      <c r="D3812" t="s">
        <v>10018</v>
      </c>
      <c r="E3812">
        <v>18</v>
      </c>
      <c r="F3812">
        <f>+_xlfn.XLOOKUP(TablaVentas[[#This Row],[PRODUCTO FINANCIERO]],TablaPrecios[PRODUCTO FINANCIERO],TablaPrecios[PRECIO UNIT],0)</f>
        <v>14.9</v>
      </c>
      <c r="G3812" s="2">
        <f>+TablaVentas[[#This Row],[CANTIDAD]]*TablaVentas[[#This Row],[PRECIO UNITARIO]]</f>
        <v>268.2</v>
      </c>
      <c r="H3812" s="1">
        <f t="shared" ca="1" si="59"/>
        <v>0.1390009163857627</v>
      </c>
      <c r="I3812" s="2">
        <f ca="1">+TablaVentas[[#This Row],[VENTAL TOTAL]]-TablaVentas[[#This Row],[VENTAL TOTAL]]*TablaVentas[[#This Row],[DESCUENTO]]</f>
        <v>230.91995422533844</v>
      </c>
      <c r="J3812" s="2">
        <f ca="1">0.18*TablaVentas[[#This Row],[SUBTOTAL]]</f>
        <v>41.56559176056092</v>
      </c>
      <c r="K3812" s="2">
        <f ca="1">+TablaVentas[[#This Row],[SUBTOTAL]]+TablaVentas[[#This Row],[IGV]]</f>
        <v>272.48554598589936</v>
      </c>
    </row>
    <row r="3813" spans="1:11" x14ac:dyDescent="0.25">
      <c r="A3813" t="s">
        <v>3822</v>
      </c>
      <c r="B3813" s="6">
        <v>45940</v>
      </c>
      <c r="C3813" t="s">
        <v>10012</v>
      </c>
      <c r="D3813" t="s">
        <v>10019</v>
      </c>
      <c r="E3813">
        <v>16</v>
      </c>
      <c r="F3813">
        <f>+_xlfn.XLOOKUP(TablaVentas[[#This Row],[PRODUCTO FINANCIERO]],TablaPrecios[PRODUCTO FINANCIERO],TablaPrecios[PRECIO UNIT],0)</f>
        <v>9.9</v>
      </c>
      <c r="G3813" s="2">
        <f>+TablaVentas[[#This Row],[CANTIDAD]]*TablaVentas[[#This Row],[PRECIO UNITARIO]]</f>
        <v>158.4</v>
      </c>
      <c r="H3813" s="1">
        <f t="shared" ca="1" si="59"/>
        <v>0.16884563003282327</v>
      </c>
      <c r="I3813" s="2">
        <f ca="1">+TablaVentas[[#This Row],[VENTAL TOTAL]]-TablaVentas[[#This Row],[VENTAL TOTAL]]*TablaVentas[[#This Row],[DESCUENTO]]</f>
        <v>131.65485220280081</v>
      </c>
      <c r="J3813" s="2">
        <f ca="1">0.18*TablaVentas[[#This Row],[SUBTOTAL]]</f>
        <v>23.697873396504146</v>
      </c>
      <c r="K3813" s="2">
        <f ca="1">+TablaVentas[[#This Row],[SUBTOTAL]]+TablaVentas[[#This Row],[IGV]]</f>
        <v>155.35272559930496</v>
      </c>
    </row>
    <row r="3814" spans="1:11" x14ac:dyDescent="0.25">
      <c r="A3814" t="s">
        <v>3823</v>
      </c>
      <c r="B3814" s="6">
        <v>45966</v>
      </c>
      <c r="C3814" t="s">
        <v>10011</v>
      </c>
      <c r="D3814" t="s">
        <v>10020</v>
      </c>
      <c r="E3814">
        <v>13</v>
      </c>
      <c r="F3814">
        <f>+_xlfn.XLOOKUP(TablaVentas[[#This Row],[PRODUCTO FINANCIERO]],TablaPrecios[PRODUCTO FINANCIERO],TablaPrecios[PRECIO UNIT],0)</f>
        <v>14.9</v>
      </c>
      <c r="G3814" s="2">
        <f>+TablaVentas[[#This Row],[CANTIDAD]]*TablaVentas[[#This Row],[PRECIO UNITARIO]]</f>
        <v>193.70000000000002</v>
      </c>
      <c r="H3814" s="1">
        <f t="shared" ca="1" si="59"/>
        <v>0.10431770236952148</v>
      </c>
      <c r="I3814" s="2">
        <f ca="1">+TablaVentas[[#This Row],[VENTAL TOTAL]]-TablaVentas[[#This Row],[VENTAL TOTAL]]*TablaVentas[[#This Row],[DESCUENTO]]</f>
        <v>173.49366105102371</v>
      </c>
      <c r="J3814" s="2">
        <f ca="1">0.18*TablaVentas[[#This Row],[SUBTOTAL]]</f>
        <v>31.228858989184268</v>
      </c>
      <c r="K3814" s="2">
        <f ca="1">+TablaVentas[[#This Row],[SUBTOTAL]]+TablaVentas[[#This Row],[IGV]]</f>
        <v>204.72252004020797</v>
      </c>
    </row>
    <row r="3815" spans="1:11" x14ac:dyDescent="0.25">
      <c r="A3815" t="s">
        <v>3824</v>
      </c>
      <c r="B3815" s="6">
        <v>46361</v>
      </c>
      <c r="C3815" t="s">
        <v>10012</v>
      </c>
      <c r="D3815" t="s">
        <v>10020</v>
      </c>
      <c r="E3815">
        <v>7</v>
      </c>
      <c r="F3815">
        <f>+_xlfn.XLOOKUP(TablaVentas[[#This Row],[PRODUCTO FINANCIERO]],TablaPrecios[PRODUCTO FINANCIERO],TablaPrecios[PRECIO UNIT],0)</f>
        <v>14.9</v>
      </c>
      <c r="G3815" s="2">
        <f>+TablaVentas[[#This Row],[CANTIDAD]]*TablaVentas[[#This Row],[PRECIO UNITARIO]]</f>
        <v>104.3</v>
      </c>
      <c r="H3815" s="1">
        <f t="shared" ca="1" si="59"/>
        <v>0.17201544889758974</v>
      </c>
      <c r="I3815" s="2">
        <f ca="1">+TablaVentas[[#This Row],[VENTAL TOTAL]]-TablaVentas[[#This Row],[VENTAL TOTAL]]*TablaVentas[[#This Row],[DESCUENTO]]</f>
        <v>86.358788679981387</v>
      </c>
      <c r="J3815" s="2">
        <f ca="1">0.18*TablaVentas[[#This Row],[SUBTOTAL]]</f>
        <v>15.544581962396649</v>
      </c>
      <c r="K3815" s="2">
        <f ca="1">+TablaVentas[[#This Row],[SUBTOTAL]]+TablaVentas[[#This Row],[IGV]]</f>
        <v>101.90337064237804</v>
      </c>
    </row>
    <row r="3816" spans="1:11" x14ac:dyDescent="0.25">
      <c r="A3816" t="s">
        <v>3825</v>
      </c>
      <c r="B3816" s="6">
        <v>46214</v>
      </c>
      <c r="C3816" t="s">
        <v>10016</v>
      </c>
      <c r="D3816" t="s">
        <v>10022</v>
      </c>
      <c r="E3816">
        <v>12</v>
      </c>
      <c r="F3816">
        <f>+_xlfn.XLOOKUP(TablaVentas[[#This Row],[PRODUCTO FINANCIERO]],TablaPrecios[PRODUCTO FINANCIERO],TablaPrecios[PRECIO UNIT],0)</f>
        <v>20.9</v>
      </c>
      <c r="G3816" s="2">
        <f>+TablaVentas[[#This Row],[CANTIDAD]]*TablaVentas[[#This Row],[PRECIO UNITARIO]]</f>
        <v>250.79999999999998</v>
      </c>
      <c r="H3816" s="1">
        <f t="shared" ca="1" si="59"/>
        <v>0.17489089035518526</v>
      </c>
      <c r="I3816" s="2">
        <f ca="1">+TablaVentas[[#This Row],[VENTAL TOTAL]]-TablaVentas[[#This Row],[VENTAL TOTAL]]*TablaVentas[[#This Row],[DESCUENTO]]</f>
        <v>206.93736469891951</v>
      </c>
      <c r="J3816" s="2">
        <f ca="1">0.18*TablaVentas[[#This Row],[SUBTOTAL]]</f>
        <v>37.248725645805507</v>
      </c>
      <c r="K3816" s="2">
        <f ca="1">+TablaVentas[[#This Row],[SUBTOTAL]]+TablaVentas[[#This Row],[IGV]]</f>
        <v>244.18609034472502</v>
      </c>
    </row>
    <row r="3817" spans="1:11" x14ac:dyDescent="0.25">
      <c r="A3817" t="s">
        <v>3826</v>
      </c>
      <c r="B3817" s="6">
        <v>45815</v>
      </c>
      <c r="C3817" t="s">
        <v>10014</v>
      </c>
      <c r="D3817" t="s">
        <v>10020</v>
      </c>
      <c r="E3817">
        <v>16</v>
      </c>
      <c r="F3817">
        <f>+_xlfn.XLOOKUP(TablaVentas[[#This Row],[PRODUCTO FINANCIERO]],TablaPrecios[PRODUCTO FINANCIERO],TablaPrecios[PRECIO UNIT],0)</f>
        <v>14.9</v>
      </c>
      <c r="G3817" s="2">
        <f>+TablaVentas[[#This Row],[CANTIDAD]]*TablaVentas[[#This Row],[PRECIO UNITARIO]]</f>
        <v>238.4</v>
      </c>
      <c r="H3817" s="1">
        <f t="shared" ca="1" si="59"/>
        <v>0.13305774030421888</v>
      </c>
      <c r="I3817" s="2">
        <f ca="1">+TablaVentas[[#This Row],[VENTAL TOTAL]]-TablaVentas[[#This Row],[VENTAL TOTAL]]*TablaVentas[[#This Row],[DESCUENTO]]</f>
        <v>206.67903471147423</v>
      </c>
      <c r="J3817" s="2">
        <f ca="1">0.18*TablaVentas[[#This Row],[SUBTOTAL]]</f>
        <v>37.202226248065358</v>
      </c>
      <c r="K3817" s="2">
        <f ca="1">+TablaVentas[[#This Row],[SUBTOTAL]]+TablaVentas[[#This Row],[IGV]]</f>
        <v>243.88126095953959</v>
      </c>
    </row>
    <row r="3818" spans="1:11" x14ac:dyDescent="0.25">
      <c r="A3818" t="s">
        <v>3827</v>
      </c>
      <c r="B3818" s="6">
        <v>45962</v>
      </c>
      <c r="C3818" t="s">
        <v>10016</v>
      </c>
      <c r="D3818" t="s">
        <v>10018</v>
      </c>
      <c r="E3818">
        <v>17</v>
      </c>
      <c r="F3818">
        <f>+_xlfn.XLOOKUP(TablaVentas[[#This Row],[PRODUCTO FINANCIERO]],TablaPrecios[PRODUCTO FINANCIERO],TablaPrecios[PRECIO UNIT],0)</f>
        <v>14.9</v>
      </c>
      <c r="G3818" s="2">
        <f>+TablaVentas[[#This Row],[CANTIDAD]]*TablaVentas[[#This Row],[PRECIO UNITARIO]]</f>
        <v>253.3</v>
      </c>
      <c r="H3818" s="1">
        <f t="shared" ca="1" si="59"/>
        <v>0.18087539144683135</v>
      </c>
      <c r="I3818" s="2">
        <f ca="1">+TablaVentas[[#This Row],[VENTAL TOTAL]]-TablaVentas[[#This Row],[VENTAL TOTAL]]*TablaVentas[[#This Row],[DESCUENTO]]</f>
        <v>207.48426334651762</v>
      </c>
      <c r="J3818" s="2">
        <f ca="1">0.18*TablaVentas[[#This Row],[SUBTOTAL]]</f>
        <v>37.347167402373174</v>
      </c>
      <c r="K3818" s="2">
        <f ca="1">+TablaVentas[[#This Row],[SUBTOTAL]]+TablaVentas[[#This Row],[IGV]]</f>
        <v>244.8314307488908</v>
      </c>
    </row>
    <row r="3819" spans="1:11" x14ac:dyDescent="0.25">
      <c r="A3819" t="s">
        <v>3828</v>
      </c>
      <c r="B3819" s="6">
        <v>45532</v>
      </c>
      <c r="C3819" t="s">
        <v>10016</v>
      </c>
      <c r="D3819" t="s">
        <v>10020</v>
      </c>
      <c r="E3819">
        <v>15</v>
      </c>
      <c r="F3819">
        <f>+_xlfn.XLOOKUP(TablaVentas[[#This Row],[PRODUCTO FINANCIERO]],TablaPrecios[PRODUCTO FINANCIERO],TablaPrecios[PRECIO UNIT],0)</f>
        <v>14.9</v>
      </c>
      <c r="G3819" s="2">
        <f>+TablaVentas[[#This Row],[CANTIDAD]]*TablaVentas[[#This Row],[PRECIO UNITARIO]]</f>
        <v>223.5</v>
      </c>
      <c r="H3819" s="1">
        <f t="shared" ca="1" si="59"/>
        <v>0.15593257730783736</v>
      </c>
      <c r="I3819" s="2">
        <f ca="1">+TablaVentas[[#This Row],[VENTAL TOTAL]]-TablaVentas[[#This Row],[VENTAL TOTAL]]*TablaVentas[[#This Row],[DESCUENTO]]</f>
        <v>188.64906897169834</v>
      </c>
      <c r="J3819" s="2">
        <f ca="1">0.18*TablaVentas[[#This Row],[SUBTOTAL]]</f>
        <v>33.956832414905698</v>
      </c>
      <c r="K3819" s="2">
        <f ca="1">+TablaVentas[[#This Row],[SUBTOTAL]]+TablaVentas[[#This Row],[IGV]]</f>
        <v>222.60590138660405</v>
      </c>
    </row>
    <row r="3820" spans="1:11" x14ac:dyDescent="0.25">
      <c r="A3820" t="s">
        <v>3829</v>
      </c>
      <c r="B3820" s="6">
        <v>45440</v>
      </c>
      <c r="C3820" t="s">
        <v>10013</v>
      </c>
      <c r="D3820" t="s">
        <v>10020</v>
      </c>
      <c r="E3820">
        <v>12</v>
      </c>
      <c r="F3820">
        <f>+_xlfn.XLOOKUP(TablaVentas[[#This Row],[PRODUCTO FINANCIERO]],TablaPrecios[PRODUCTO FINANCIERO],TablaPrecios[PRECIO UNIT],0)</f>
        <v>14.9</v>
      </c>
      <c r="G3820" s="2">
        <f>+TablaVentas[[#This Row],[CANTIDAD]]*TablaVentas[[#This Row],[PRECIO UNITARIO]]</f>
        <v>178.8</v>
      </c>
      <c r="H3820" s="1">
        <f t="shared" ca="1" si="59"/>
        <v>0.14398475795413435</v>
      </c>
      <c r="I3820" s="2">
        <f ca="1">+TablaVentas[[#This Row],[VENTAL TOTAL]]-TablaVentas[[#This Row],[VENTAL TOTAL]]*TablaVentas[[#This Row],[DESCUENTO]]</f>
        <v>153.0555252778008</v>
      </c>
      <c r="J3820" s="2">
        <f ca="1">0.18*TablaVentas[[#This Row],[SUBTOTAL]]</f>
        <v>27.549994550004143</v>
      </c>
      <c r="K3820" s="2">
        <f ca="1">+TablaVentas[[#This Row],[SUBTOTAL]]+TablaVentas[[#This Row],[IGV]]</f>
        <v>180.60551982780493</v>
      </c>
    </row>
    <row r="3821" spans="1:11" x14ac:dyDescent="0.25">
      <c r="A3821" t="s">
        <v>3830</v>
      </c>
      <c r="B3821" s="6">
        <v>46332</v>
      </c>
      <c r="C3821" t="s">
        <v>10011</v>
      </c>
      <c r="D3821" t="s">
        <v>10020</v>
      </c>
      <c r="E3821">
        <v>3</v>
      </c>
      <c r="F3821">
        <f>+_xlfn.XLOOKUP(TablaVentas[[#This Row],[PRODUCTO FINANCIERO]],TablaPrecios[PRODUCTO FINANCIERO],TablaPrecios[PRECIO UNIT],0)</f>
        <v>14.9</v>
      </c>
      <c r="G3821" s="2">
        <f>+TablaVentas[[#This Row],[CANTIDAD]]*TablaVentas[[#This Row],[PRECIO UNITARIO]]</f>
        <v>44.7</v>
      </c>
      <c r="H3821" s="1">
        <f t="shared" ca="1" si="59"/>
        <v>0.15860023580364566</v>
      </c>
      <c r="I3821" s="2">
        <f ca="1">+TablaVentas[[#This Row],[VENTAL TOTAL]]-TablaVentas[[#This Row],[VENTAL TOTAL]]*TablaVentas[[#This Row],[DESCUENTO]]</f>
        <v>37.610569459577043</v>
      </c>
      <c r="J3821" s="2">
        <f ca="1">0.18*TablaVentas[[#This Row],[SUBTOTAL]]</f>
        <v>6.7699025027238671</v>
      </c>
      <c r="K3821" s="2">
        <f ca="1">+TablaVentas[[#This Row],[SUBTOTAL]]+TablaVentas[[#This Row],[IGV]]</f>
        <v>44.380471962300909</v>
      </c>
    </row>
    <row r="3822" spans="1:11" x14ac:dyDescent="0.25">
      <c r="A3822" t="s">
        <v>3831</v>
      </c>
      <c r="B3822" s="6">
        <v>45899</v>
      </c>
      <c r="C3822" t="s">
        <v>10014</v>
      </c>
      <c r="D3822" t="s">
        <v>10018</v>
      </c>
      <c r="E3822">
        <v>9</v>
      </c>
      <c r="F3822">
        <f>+_xlfn.XLOOKUP(TablaVentas[[#This Row],[PRODUCTO FINANCIERO]],TablaPrecios[PRODUCTO FINANCIERO],TablaPrecios[PRECIO UNIT],0)</f>
        <v>14.9</v>
      </c>
      <c r="G3822" s="2">
        <f>+TablaVentas[[#This Row],[CANTIDAD]]*TablaVentas[[#This Row],[PRECIO UNITARIO]]</f>
        <v>134.1</v>
      </c>
      <c r="H3822" s="1">
        <f t="shared" ca="1" si="59"/>
        <v>0.10451760116993279</v>
      </c>
      <c r="I3822" s="2">
        <f ca="1">+TablaVentas[[#This Row],[VENTAL TOTAL]]-TablaVentas[[#This Row],[VENTAL TOTAL]]*TablaVentas[[#This Row],[DESCUENTO]]</f>
        <v>120.08418968311202</v>
      </c>
      <c r="J3822" s="2">
        <f ca="1">0.18*TablaVentas[[#This Row],[SUBTOTAL]]</f>
        <v>21.615154142960161</v>
      </c>
      <c r="K3822" s="2">
        <f ca="1">+TablaVentas[[#This Row],[SUBTOTAL]]+TablaVentas[[#This Row],[IGV]]</f>
        <v>141.69934382607218</v>
      </c>
    </row>
    <row r="3823" spans="1:11" x14ac:dyDescent="0.25">
      <c r="A3823" t="s">
        <v>3832</v>
      </c>
      <c r="B3823" s="6">
        <v>45656</v>
      </c>
      <c r="C3823" t="s">
        <v>10016</v>
      </c>
      <c r="D3823" t="s">
        <v>10018</v>
      </c>
      <c r="E3823">
        <v>20</v>
      </c>
      <c r="F3823">
        <f>+_xlfn.XLOOKUP(TablaVentas[[#This Row],[PRODUCTO FINANCIERO]],TablaPrecios[PRODUCTO FINANCIERO],TablaPrecios[PRECIO UNIT],0)</f>
        <v>14.9</v>
      </c>
      <c r="G3823" s="2">
        <f>+TablaVentas[[#This Row],[CANTIDAD]]*TablaVentas[[#This Row],[PRECIO UNITARIO]]</f>
        <v>298</v>
      </c>
      <c r="H3823" s="1">
        <f t="shared" ca="1" si="59"/>
        <v>0.18445055014852241</v>
      </c>
      <c r="I3823" s="2">
        <f ca="1">+TablaVentas[[#This Row],[VENTAL TOTAL]]-TablaVentas[[#This Row],[VENTAL TOTAL]]*TablaVentas[[#This Row],[DESCUENTO]]</f>
        <v>243.03373605574032</v>
      </c>
      <c r="J3823" s="2">
        <f ca="1">0.18*TablaVentas[[#This Row],[SUBTOTAL]]</f>
        <v>43.746072490033256</v>
      </c>
      <c r="K3823" s="2">
        <f ca="1">+TablaVentas[[#This Row],[SUBTOTAL]]+TablaVentas[[#This Row],[IGV]]</f>
        <v>286.77980854577356</v>
      </c>
    </row>
    <row r="3824" spans="1:11" x14ac:dyDescent="0.25">
      <c r="A3824" t="s">
        <v>3833</v>
      </c>
      <c r="B3824" s="6">
        <v>46131</v>
      </c>
      <c r="C3824" t="s">
        <v>10013</v>
      </c>
      <c r="D3824" t="s">
        <v>10020</v>
      </c>
      <c r="E3824">
        <v>13</v>
      </c>
      <c r="F3824">
        <f>+_xlfn.XLOOKUP(TablaVentas[[#This Row],[PRODUCTO FINANCIERO]],TablaPrecios[PRODUCTO FINANCIERO],TablaPrecios[PRECIO UNIT],0)</f>
        <v>14.9</v>
      </c>
      <c r="G3824" s="2">
        <f>+TablaVentas[[#This Row],[CANTIDAD]]*TablaVentas[[#This Row],[PRECIO UNITARIO]]</f>
        <v>193.70000000000002</v>
      </c>
      <c r="H3824" s="1">
        <f t="shared" ca="1" si="59"/>
        <v>0.17533058760962569</v>
      </c>
      <c r="I3824" s="2">
        <f ca="1">+TablaVentas[[#This Row],[VENTAL TOTAL]]-TablaVentas[[#This Row],[VENTAL TOTAL]]*TablaVentas[[#This Row],[DESCUENTO]]</f>
        <v>159.73846518001551</v>
      </c>
      <c r="J3824" s="2">
        <f ca="1">0.18*TablaVentas[[#This Row],[SUBTOTAL]]</f>
        <v>28.752923732402792</v>
      </c>
      <c r="K3824" s="2">
        <f ca="1">+TablaVentas[[#This Row],[SUBTOTAL]]+TablaVentas[[#This Row],[IGV]]</f>
        <v>188.4913889124183</v>
      </c>
    </row>
    <row r="3825" spans="1:11" x14ac:dyDescent="0.25">
      <c r="A3825" t="s">
        <v>3834</v>
      </c>
      <c r="B3825" s="6">
        <v>46381</v>
      </c>
      <c r="C3825" t="s">
        <v>10012</v>
      </c>
      <c r="D3825" t="s">
        <v>10019</v>
      </c>
      <c r="E3825">
        <v>5</v>
      </c>
      <c r="F3825">
        <f>+_xlfn.XLOOKUP(TablaVentas[[#This Row],[PRODUCTO FINANCIERO]],TablaPrecios[PRODUCTO FINANCIERO],TablaPrecios[PRECIO UNIT],0)</f>
        <v>9.9</v>
      </c>
      <c r="G3825" s="2">
        <f>+TablaVentas[[#This Row],[CANTIDAD]]*TablaVentas[[#This Row],[PRECIO UNITARIO]]</f>
        <v>49.5</v>
      </c>
      <c r="H3825" s="1">
        <f t="shared" ca="1" si="59"/>
        <v>0.19603791434395815</v>
      </c>
      <c r="I3825" s="2">
        <f ca="1">+TablaVentas[[#This Row],[VENTAL TOTAL]]-TablaVentas[[#This Row],[VENTAL TOTAL]]*TablaVentas[[#This Row],[DESCUENTO]]</f>
        <v>39.796123239974072</v>
      </c>
      <c r="J3825" s="2">
        <f ca="1">0.18*TablaVentas[[#This Row],[SUBTOTAL]]</f>
        <v>7.1633021831953325</v>
      </c>
      <c r="K3825" s="2">
        <f ca="1">+TablaVentas[[#This Row],[SUBTOTAL]]+TablaVentas[[#This Row],[IGV]]</f>
        <v>46.959425423169407</v>
      </c>
    </row>
    <row r="3826" spans="1:11" x14ac:dyDescent="0.25">
      <c r="A3826" t="s">
        <v>3835</v>
      </c>
      <c r="B3826" s="6">
        <v>45936</v>
      </c>
      <c r="C3826" t="s">
        <v>10012</v>
      </c>
      <c r="D3826" t="s">
        <v>10017</v>
      </c>
      <c r="E3826">
        <v>9</v>
      </c>
      <c r="F3826">
        <f>+_xlfn.XLOOKUP(TablaVentas[[#This Row],[PRODUCTO FINANCIERO]],TablaPrecios[PRODUCTO FINANCIERO],TablaPrecios[PRECIO UNIT],0)</f>
        <v>9.9</v>
      </c>
      <c r="G3826" s="2">
        <f>+TablaVentas[[#This Row],[CANTIDAD]]*TablaVentas[[#This Row],[PRECIO UNITARIO]]</f>
        <v>89.100000000000009</v>
      </c>
      <c r="H3826" s="1">
        <f t="shared" ca="1" si="59"/>
        <v>0.1228600612543653</v>
      </c>
      <c r="I3826" s="2">
        <f ca="1">+TablaVentas[[#This Row],[VENTAL TOTAL]]-TablaVentas[[#This Row],[VENTAL TOTAL]]*TablaVentas[[#This Row],[DESCUENTO]]</f>
        <v>78.15316854223606</v>
      </c>
      <c r="J3826" s="2">
        <f ca="1">0.18*TablaVentas[[#This Row],[SUBTOTAL]]</f>
        <v>14.06757033760249</v>
      </c>
      <c r="K3826" s="2">
        <f ca="1">+TablaVentas[[#This Row],[SUBTOTAL]]+TablaVentas[[#This Row],[IGV]]</f>
        <v>92.220738879838549</v>
      </c>
    </row>
    <row r="3827" spans="1:11" x14ac:dyDescent="0.25">
      <c r="A3827" t="s">
        <v>3836</v>
      </c>
      <c r="B3827" s="6">
        <v>46293</v>
      </c>
      <c r="C3827" t="s">
        <v>10012</v>
      </c>
      <c r="D3827" t="s">
        <v>10020</v>
      </c>
      <c r="E3827">
        <v>11</v>
      </c>
      <c r="F3827">
        <f>+_xlfn.XLOOKUP(TablaVentas[[#This Row],[PRODUCTO FINANCIERO]],TablaPrecios[PRODUCTO FINANCIERO],TablaPrecios[PRECIO UNIT],0)</f>
        <v>14.9</v>
      </c>
      <c r="G3827" s="2">
        <f>+TablaVentas[[#This Row],[CANTIDAD]]*TablaVentas[[#This Row],[PRECIO UNITARIO]]</f>
        <v>163.9</v>
      </c>
      <c r="H3827" s="1">
        <f t="shared" ca="1" si="59"/>
        <v>0.19527747209333199</v>
      </c>
      <c r="I3827" s="2">
        <f ca="1">+TablaVentas[[#This Row],[VENTAL TOTAL]]-TablaVentas[[#This Row],[VENTAL TOTAL]]*TablaVentas[[#This Row],[DESCUENTO]]</f>
        <v>131.8940223239029</v>
      </c>
      <c r="J3827" s="2">
        <f ca="1">0.18*TablaVentas[[#This Row],[SUBTOTAL]]</f>
        <v>23.740924018302522</v>
      </c>
      <c r="K3827" s="2">
        <f ca="1">+TablaVentas[[#This Row],[SUBTOTAL]]+TablaVentas[[#This Row],[IGV]]</f>
        <v>155.63494634220541</v>
      </c>
    </row>
    <row r="3828" spans="1:11" x14ac:dyDescent="0.25">
      <c r="A3828" t="s">
        <v>3837</v>
      </c>
      <c r="B3828" s="6">
        <v>45620</v>
      </c>
      <c r="C3828" t="s">
        <v>10015</v>
      </c>
      <c r="D3828" t="s">
        <v>10019</v>
      </c>
      <c r="E3828">
        <v>9</v>
      </c>
      <c r="F3828">
        <f>+_xlfn.XLOOKUP(TablaVentas[[#This Row],[PRODUCTO FINANCIERO]],TablaPrecios[PRODUCTO FINANCIERO],TablaPrecios[PRECIO UNIT],0)</f>
        <v>9.9</v>
      </c>
      <c r="G3828" s="2">
        <f>+TablaVentas[[#This Row],[CANTIDAD]]*TablaVentas[[#This Row],[PRECIO UNITARIO]]</f>
        <v>89.100000000000009</v>
      </c>
      <c r="H3828" s="1">
        <f t="shared" ca="1" si="59"/>
        <v>0.17937835181845299</v>
      </c>
      <c r="I3828" s="2">
        <f ca="1">+TablaVentas[[#This Row],[VENTAL TOTAL]]-TablaVentas[[#This Row],[VENTAL TOTAL]]*TablaVentas[[#This Row],[DESCUENTO]]</f>
        <v>73.11738885297585</v>
      </c>
      <c r="J3828" s="2">
        <f ca="1">0.18*TablaVentas[[#This Row],[SUBTOTAL]]</f>
        <v>13.161129993535653</v>
      </c>
      <c r="K3828" s="2">
        <f ca="1">+TablaVentas[[#This Row],[SUBTOTAL]]+TablaVentas[[#This Row],[IGV]]</f>
        <v>86.278518846511503</v>
      </c>
    </row>
    <row r="3829" spans="1:11" x14ac:dyDescent="0.25">
      <c r="A3829" t="s">
        <v>3838</v>
      </c>
      <c r="B3829" s="6">
        <v>46322</v>
      </c>
      <c r="C3829" t="s">
        <v>10015</v>
      </c>
      <c r="D3829" t="s">
        <v>10022</v>
      </c>
      <c r="E3829">
        <v>11</v>
      </c>
      <c r="F3829">
        <f>+_xlfn.XLOOKUP(TablaVentas[[#This Row],[PRODUCTO FINANCIERO]],TablaPrecios[PRODUCTO FINANCIERO],TablaPrecios[PRECIO UNIT],0)</f>
        <v>20.9</v>
      </c>
      <c r="G3829" s="2">
        <f>+TablaVentas[[#This Row],[CANTIDAD]]*TablaVentas[[#This Row],[PRECIO UNITARIO]]</f>
        <v>229.89999999999998</v>
      </c>
      <c r="H3829" s="1">
        <f t="shared" ca="1" si="59"/>
        <v>0.13490877977720694</v>
      </c>
      <c r="I3829" s="2">
        <f ca="1">+TablaVentas[[#This Row],[VENTAL TOTAL]]-TablaVentas[[#This Row],[VENTAL TOTAL]]*TablaVentas[[#This Row],[DESCUENTO]]</f>
        <v>198.88447152922009</v>
      </c>
      <c r="J3829" s="2">
        <f ca="1">0.18*TablaVentas[[#This Row],[SUBTOTAL]]</f>
        <v>35.799204875259612</v>
      </c>
      <c r="K3829" s="2">
        <f ca="1">+TablaVentas[[#This Row],[SUBTOTAL]]+TablaVentas[[#This Row],[IGV]]</f>
        <v>234.68367640447971</v>
      </c>
    </row>
    <row r="3830" spans="1:11" x14ac:dyDescent="0.25">
      <c r="A3830" t="s">
        <v>3839</v>
      </c>
      <c r="B3830" s="6">
        <v>45670</v>
      </c>
      <c r="C3830" t="s">
        <v>10013</v>
      </c>
      <c r="D3830" t="s">
        <v>10022</v>
      </c>
      <c r="E3830">
        <v>6</v>
      </c>
      <c r="F3830">
        <f>+_xlfn.XLOOKUP(TablaVentas[[#This Row],[PRODUCTO FINANCIERO]],TablaPrecios[PRODUCTO FINANCIERO],TablaPrecios[PRECIO UNIT],0)</f>
        <v>20.9</v>
      </c>
      <c r="G3830" s="2">
        <f>+TablaVentas[[#This Row],[CANTIDAD]]*TablaVentas[[#This Row],[PRECIO UNITARIO]]</f>
        <v>125.39999999999999</v>
      </c>
      <c r="H3830" s="1">
        <f t="shared" ca="1" si="59"/>
        <v>0.12849506729238075</v>
      </c>
      <c r="I3830" s="2">
        <f ca="1">+TablaVentas[[#This Row],[VENTAL TOTAL]]-TablaVentas[[#This Row],[VENTAL TOTAL]]*TablaVentas[[#This Row],[DESCUENTO]]</f>
        <v>109.28671856153545</v>
      </c>
      <c r="J3830" s="2">
        <f ca="1">0.18*TablaVentas[[#This Row],[SUBTOTAL]]</f>
        <v>19.67160934107638</v>
      </c>
      <c r="K3830" s="2">
        <f ca="1">+TablaVentas[[#This Row],[SUBTOTAL]]+TablaVentas[[#This Row],[IGV]]</f>
        <v>128.95832790261184</v>
      </c>
    </row>
    <row r="3831" spans="1:11" x14ac:dyDescent="0.25">
      <c r="A3831" t="s">
        <v>3840</v>
      </c>
      <c r="B3831" s="6">
        <v>46169</v>
      </c>
      <c r="C3831" t="s">
        <v>10012</v>
      </c>
      <c r="D3831" t="s">
        <v>10017</v>
      </c>
      <c r="E3831">
        <v>16</v>
      </c>
      <c r="F3831">
        <f>+_xlfn.XLOOKUP(TablaVentas[[#This Row],[PRODUCTO FINANCIERO]],TablaPrecios[PRODUCTO FINANCIERO],TablaPrecios[PRECIO UNIT],0)</f>
        <v>9.9</v>
      </c>
      <c r="G3831" s="2">
        <f>+TablaVentas[[#This Row],[CANTIDAD]]*TablaVentas[[#This Row],[PRECIO UNITARIO]]</f>
        <v>158.4</v>
      </c>
      <c r="H3831" s="1">
        <f t="shared" ca="1" si="59"/>
        <v>0.11873705338973489</v>
      </c>
      <c r="I3831" s="2">
        <f ca="1">+TablaVentas[[#This Row],[VENTAL TOTAL]]-TablaVentas[[#This Row],[VENTAL TOTAL]]*TablaVentas[[#This Row],[DESCUENTO]]</f>
        <v>139.59205074306601</v>
      </c>
      <c r="J3831" s="2">
        <f ca="1">0.18*TablaVentas[[#This Row],[SUBTOTAL]]</f>
        <v>25.126569133751882</v>
      </c>
      <c r="K3831" s="2">
        <f ca="1">+TablaVentas[[#This Row],[SUBTOTAL]]+TablaVentas[[#This Row],[IGV]]</f>
        <v>164.71861987681788</v>
      </c>
    </row>
    <row r="3832" spans="1:11" x14ac:dyDescent="0.25">
      <c r="A3832" t="s">
        <v>3841</v>
      </c>
      <c r="B3832" s="6">
        <v>45629</v>
      </c>
      <c r="C3832" t="s">
        <v>10013</v>
      </c>
      <c r="D3832" t="s">
        <v>10022</v>
      </c>
      <c r="E3832">
        <v>6</v>
      </c>
      <c r="F3832">
        <f>+_xlfn.XLOOKUP(TablaVentas[[#This Row],[PRODUCTO FINANCIERO]],TablaPrecios[PRODUCTO FINANCIERO],TablaPrecios[PRECIO UNIT],0)</f>
        <v>20.9</v>
      </c>
      <c r="G3832" s="2">
        <f>+TablaVentas[[#This Row],[CANTIDAD]]*TablaVentas[[#This Row],[PRECIO UNITARIO]]</f>
        <v>125.39999999999999</v>
      </c>
      <c r="H3832" s="1">
        <f t="shared" ca="1" si="59"/>
        <v>0.11407384604774032</v>
      </c>
      <c r="I3832" s="2">
        <f ca="1">+TablaVentas[[#This Row],[VENTAL TOTAL]]-TablaVentas[[#This Row],[VENTAL TOTAL]]*TablaVentas[[#This Row],[DESCUENTO]]</f>
        <v>111.09513970561335</v>
      </c>
      <c r="J3832" s="2">
        <f ca="1">0.18*TablaVentas[[#This Row],[SUBTOTAL]]</f>
        <v>19.997125147010401</v>
      </c>
      <c r="K3832" s="2">
        <f ca="1">+TablaVentas[[#This Row],[SUBTOTAL]]+TablaVentas[[#This Row],[IGV]]</f>
        <v>131.09226485262374</v>
      </c>
    </row>
    <row r="3833" spans="1:11" x14ac:dyDescent="0.25">
      <c r="A3833" t="s">
        <v>3842</v>
      </c>
      <c r="B3833" s="6">
        <v>46074</v>
      </c>
      <c r="C3833" t="s">
        <v>10011</v>
      </c>
      <c r="D3833" t="s">
        <v>10017</v>
      </c>
      <c r="E3833">
        <v>8</v>
      </c>
      <c r="F3833">
        <f>+_xlfn.XLOOKUP(TablaVentas[[#This Row],[PRODUCTO FINANCIERO]],TablaPrecios[PRODUCTO FINANCIERO],TablaPrecios[PRECIO UNIT],0)</f>
        <v>9.9</v>
      </c>
      <c r="G3833" s="2">
        <f>+TablaVentas[[#This Row],[CANTIDAD]]*TablaVentas[[#This Row],[PRECIO UNITARIO]]</f>
        <v>79.2</v>
      </c>
      <c r="H3833" s="1">
        <f t="shared" ca="1" si="59"/>
        <v>0.18280680167479263</v>
      </c>
      <c r="I3833" s="2">
        <f ca="1">+TablaVentas[[#This Row],[VENTAL TOTAL]]-TablaVentas[[#This Row],[VENTAL TOTAL]]*TablaVentas[[#This Row],[DESCUENTO]]</f>
        <v>64.721701307356426</v>
      </c>
      <c r="J3833" s="2">
        <f ca="1">0.18*TablaVentas[[#This Row],[SUBTOTAL]]</f>
        <v>11.649906235324156</v>
      </c>
      <c r="K3833" s="2">
        <f ca="1">+TablaVentas[[#This Row],[SUBTOTAL]]+TablaVentas[[#This Row],[IGV]]</f>
        <v>76.371607542680579</v>
      </c>
    </row>
    <row r="3834" spans="1:11" x14ac:dyDescent="0.25">
      <c r="A3834" t="s">
        <v>3843</v>
      </c>
      <c r="B3834" s="6">
        <v>45600</v>
      </c>
      <c r="C3834" t="s">
        <v>10014</v>
      </c>
      <c r="D3834" t="s">
        <v>10018</v>
      </c>
      <c r="E3834">
        <v>20</v>
      </c>
      <c r="F3834">
        <f>+_xlfn.XLOOKUP(TablaVentas[[#This Row],[PRODUCTO FINANCIERO]],TablaPrecios[PRODUCTO FINANCIERO],TablaPrecios[PRECIO UNIT],0)</f>
        <v>14.9</v>
      </c>
      <c r="G3834" s="2">
        <f>+TablaVentas[[#This Row],[CANTIDAD]]*TablaVentas[[#This Row],[PRECIO UNITARIO]]</f>
        <v>298</v>
      </c>
      <c r="H3834" s="1">
        <f t="shared" ca="1" si="59"/>
        <v>0.14575532103541589</v>
      </c>
      <c r="I3834" s="2">
        <f ca="1">+TablaVentas[[#This Row],[VENTAL TOTAL]]-TablaVentas[[#This Row],[VENTAL TOTAL]]*TablaVentas[[#This Row],[DESCUENTO]]</f>
        <v>254.56491433144606</v>
      </c>
      <c r="J3834" s="2">
        <f ca="1">0.18*TablaVentas[[#This Row],[SUBTOTAL]]</f>
        <v>45.821684579660293</v>
      </c>
      <c r="K3834" s="2">
        <f ca="1">+TablaVentas[[#This Row],[SUBTOTAL]]+TablaVentas[[#This Row],[IGV]]</f>
        <v>300.38659891110638</v>
      </c>
    </row>
    <row r="3835" spans="1:11" x14ac:dyDescent="0.25">
      <c r="A3835" t="s">
        <v>3844</v>
      </c>
      <c r="B3835" s="6">
        <v>45886</v>
      </c>
      <c r="C3835" t="s">
        <v>10013</v>
      </c>
      <c r="D3835" t="s">
        <v>10020</v>
      </c>
      <c r="E3835">
        <v>14</v>
      </c>
      <c r="F3835">
        <f>+_xlfn.XLOOKUP(TablaVentas[[#This Row],[PRODUCTO FINANCIERO]],TablaPrecios[PRODUCTO FINANCIERO],TablaPrecios[PRECIO UNIT],0)</f>
        <v>14.9</v>
      </c>
      <c r="G3835" s="2">
        <f>+TablaVentas[[#This Row],[CANTIDAD]]*TablaVentas[[#This Row],[PRECIO UNITARIO]]</f>
        <v>208.6</v>
      </c>
      <c r="H3835" s="1">
        <f t="shared" ca="1" si="59"/>
        <v>0.13544394938422571</v>
      </c>
      <c r="I3835" s="2">
        <f ca="1">+TablaVentas[[#This Row],[VENTAL TOTAL]]-TablaVentas[[#This Row],[VENTAL TOTAL]]*TablaVentas[[#This Row],[DESCUENTO]]</f>
        <v>180.3463921584505</v>
      </c>
      <c r="J3835" s="2">
        <f ca="1">0.18*TablaVentas[[#This Row],[SUBTOTAL]]</f>
        <v>32.46235058852109</v>
      </c>
      <c r="K3835" s="2">
        <f ca="1">+TablaVentas[[#This Row],[SUBTOTAL]]+TablaVentas[[#This Row],[IGV]]</f>
        <v>212.80874274697157</v>
      </c>
    </row>
    <row r="3836" spans="1:11" x14ac:dyDescent="0.25">
      <c r="A3836" t="s">
        <v>3845</v>
      </c>
      <c r="B3836" s="6">
        <v>45848</v>
      </c>
      <c r="C3836" t="s">
        <v>10012</v>
      </c>
      <c r="D3836" t="s">
        <v>10022</v>
      </c>
      <c r="E3836">
        <v>17</v>
      </c>
      <c r="F3836">
        <f>+_xlfn.XLOOKUP(TablaVentas[[#This Row],[PRODUCTO FINANCIERO]],TablaPrecios[PRODUCTO FINANCIERO],TablaPrecios[PRECIO UNIT],0)</f>
        <v>20.9</v>
      </c>
      <c r="G3836" s="2">
        <f>+TablaVentas[[#This Row],[CANTIDAD]]*TablaVentas[[#This Row],[PRECIO UNITARIO]]</f>
        <v>355.29999999999995</v>
      </c>
      <c r="H3836" s="1">
        <f t="shared" ca="1" si="59"/>
        <v>0.12748233464081016</v>
      </c>
      <c r="I3836" s="2">
        <f ca="1">+TablaVentas[[#This Row],[VENTAL TOTAL]]-TablaVentas[[#This Row],[VENTAL TOTAL]]*TablaVentas[[#This Row],[DESCUENTO]]</f>
        <v>310.00552650212012</v>
      </c>
      <c r="J3836" s="2">
        <f ca="1">0.18*TablaVentas[[#This Row],[SUBTOTAL]]</f>
        <v>55.800994770381621</v>
      </c>
      <c r="K3836" s="2">
        <f ca="1">+TablaVentas[[#This Row],[SUBTOTAL]]+TablaVentas[[#This Row],[IGV]]</f>
        <v>365.80652127250175</v>
      </c>
    </row>
    <row r="3837" spans="1:11" x14ac:dyDescent="0.25">
      <c r="A3837" t="s">
        <v>3846</v>
      </c>
      <c r="B3837" s="6">
        <v>46256</v>
      </c>
      <c r="C3837" t="s">
        <v>10016</v>
      </c>
      <c r="D3837" t="s">
        <v>10022</v>
      </c>
      <c r="E3837">
        <v>4</v>
      </c>
      <c r="F3837">
        <f>+_xlfn.XLOOKUP(TablaVentas[[#This Row],[PRODUCTO FINANCIERO]],TablaPrecios[PRODUCTO FINANCIERO],TablaPrecios[PRECIO UNIT],0)</f>
        <v>20.9</v>
      </c>
      <c r="G3837" s="2">
        <f>+TablaVentas[[#This Row],[CANTIDAD]]*TablaVentas[[#This Row],[PRECIO UNITARIO]]</f>
        <v>83.6</v>
      </c>
      <c r="H3837" s="1">
        <f t="shared" ca="1" si="59"/>
        <v>0.12951156295237362</v>
      </c>
      <c r="I3837" s="2">
        <f ca="1">+TablaVentas[[#This Row],[VENTAL TOTAL]]-TablaVentas[[#This Row],[VENTAL TOTAL]]*TablaVentas[[#This Row],[DESCUENTO]]</f>
        <v>72.772833337181567</v>
      </c>
      <c r="J3837" s="2">
        <f ca="1">0.18*TablaVentas[[#This Row],[SUBTOTAL]]</f>
        <v>13.099110000692681</v>
      </c>
      <c r="K3837" s="2">
        <f ca="1">+TablaVentas[[#This Row],[SUBTOTAL]]+TablaVentas[[#This Row],[IGV]]</f>
        <v>85.871943337874242</v>
      </c>
    </row>
    <row r="3838" spans="1:11" x14ac:dyDescent="0.25">
      <c r="A3838" t="s">
        <v>3847</v>
      </c>
      <c r="B3838" s="6">
        <v>45624</v>
      </c>
      <c r="C3838" t="s">
        <v>10011</v>
      </c>
      <c r="D3838" t="s">
        <v>10022</v>
      </c>
      <c r="E3838">
        <v>6</v>
      </c>
      <c r="F3838">
        <f>+_xlfn.XLOOKUP(TablaVentas[[#This Row],[PRODUCTO FINANCIERO]],TablaPrecios[PRODUCTO FINANCIERO],TablaPrecios[PRECIO UNIT],0)</f>
        <v>20.9</v>
      </c>
      <c r="G3838" s="2">
        <f>+TablaVentas[[#This Row],[CANTIDAD]]*TablaVentas[[#This Row],[PRECIO UNITARIO]]</f>
        <v>125.39999999999999</v>
      </c>
      <c r="H3838" s="1">
        <f t="shared" ca="1" si="59"/>
        <v>0.19270973345242559</v>
      </c>
      <c r="I3838" s="2">
        <f ca="1">+TablaVentas[[#This Row],[VENTAL TOTAL]]-TablaVentas[[#This Row],[VENTAL TOTAL]]*TablaVentas[[#This Row],[DESCUENTO]]</f>
        <v>101.23419942506582</v>
      </c>
      <c r="J3838" s="2">
        <f ca="1">0.18*TablaVentas[[#This Row],[SUBTOTAL]]</f>
        <v>18.222155896511847</v>
      </c>
      <c r="K3838" s="2">
        <f ca="1">+TablaVentas[[#This Row],[SUBTOTAL]]+TablaVentas[[#This Row],[IGV]]</f>
        <v>119.45635532157767</v>
      </c>
    </row>
    <row r="3839" spans="1:11" x14ac:dyDescent="0.25">
      <c r="A3839" t="s">
        <v>3848</v>
      </c>
      <c r="B3839" s="6">
        <v>46243</v>
      </c>
      <c r="C3839" t="s">
        <v>10015</v>
      </c>
      <c r="D3839" t="s">
        <v>10020</v>
      </c>
      <c r="E3839">
        <v>20</v>
      </c>
      <c r="F3839">
        <f>+_xlfn.XLOOKUP(TablaVentas[[#This Row],[PRODUCTO FINANCIERO]],TablaPrecios[PRODUCTO FINANCIERO],TablaPrecios[PRECIO UNIT],0)</f>
        <v>14.9</v>
      </c>
      <c r="G3839" s="2">
        <f>+TablaVentas[[#This Row],[CANTIDAD]]*TablaVentas[[#This Row],[PRECIO UNITARIO]]</f>
        <v>298</v>
      </c>
      <c r="H3839" s="1">
        <f t="shared" ca="1" si="59"/>
        <v>0.14684832141969675</v>
      </c>
      <c r="I3839" s="2">
        <f ca="1">+TablaVentas[[#This Row],[VENTAL TOTAL]]-TablaVentas[[#This Row],[VENTAL TOTAL]]*TablaVentas[[#This Row],[DESCUENTO]]</f>
        <v>254.23920021693039</v>
      </c>
      <c r="J3839" s="2">
        <f ca="1">0.18*TablaVentas[[#This Row],[SUBTOTAL]]</f>
        <v>45.76305603904747</v>
      </c>
      <c r="K3839" s="2">
        <f ca="1">+TablaVentas[[#This Row],[SUBTOTAL]]+TablaVentas[[#This Row],[IGV]]</f>
        <v>300.00225625597784</v>
      </c>
    </row>
    <row r="3840" spans="1:11" x14ac:dyDescent="0.25">
      <c r="A3840" t="s">
        <v>3849</v>
      </c>
      <c r="B3840" s="6">
        <v>46169</v>
      </c>
      <c r="C3840" t="s">
        <v>10014</v>
      </c>
      <c r="D3840" t="s">
        <v>10022</v>
      </c>
      <c r="E3840">
        <v>5</v>
      </c>
      <c r="F3840">
        <f>+_xlfn.XLOOKUP(TablaVentas[[#This Row],[PRODUCTO FINANCIERO]],TablaPrecios[PRODUCTO FINANCIERO],TablaPrecios[PRECIO UNIT],0)</f>
        <v>20.9</v>
      </c>
      <c r="G3840" s="2">
        <f>+TablaVentas[[#This Row],[CANTIDAD]]*TablaVentas[[#This Row],[PRECIO UNITARIO]]</f>
        <v>104.5</v>
      </c>
      <c r="H3840" s="1">
        <f t="shared" ca="1" si="59"/>
        <v>0.17406119653286861</v>
      </c>
      <c r="I3840" s="2">
        <f ca="1">+TablaVentas[[#This Row],[VENTAL TOTAL]]-TablaVentas[[#This Row],[VENTAL TOTAL]]*TablaVentas[[#This Row],[DESCUENTO]]</f>
        <v>86.310604962315239</v>
      </c>
      <c r="J3840" s="2">
        <f ca="1">0.18*TablaVentas[[#This Row],[SUBTOTAL]]</f>
        <v>15.535908893216742</v>
      </c>
      <c r="K3840" s="2">
        <f ca="1">+TablaVentas[[#This Row],[SUBTOTAL]]+TablaVentas[[#This Row],[IGV]]</f>
        <v>101.84651385553198</v>
      </c>
    </row>
    <row r="3841" spans="1:11" x14ac:dyDescent="0.25">
      <c r="A3841" t="s">
        <v>3850</v>
      </c>
      <c r="B3841" s="6">
        <v>45621</v>
      </c>
      <c r="C3841" t="s">
        <v>10016</v>
      </c>
      <c r="D3841" t="s">
        <v>10022</v>
      </c>
      <c r="E3841">
        <v>13</v>
      </c>
      <c r="F3841">
        <f>+_xlfn.XLOOKUP(TablaVentas[[#This Row],[PRODUCTO FINANCIERO]],TablaPrecios[PRODUCTO FINANCIERO],TablaPrecios[PRECIO UNIT],0)</f>
        <v>20.9</v>
      </c>
      <c r="G3841" s="2">
        <f>+TablaVentas[[#This Row],[CANTIDAD]]*TablaVentas[[#This Row],[PRECIO UNITARIO]]</f>
        <v>271.7</v>
      </c>
      <c r="H3841" s="1">
        <f t="shared" ca="1" si="59"/>
        <v>0.19067543287001035</v>
      </c>
      <c r="I3841" s="2">
        <f ca="1">+TablaVentas[[#This Row],[VENTAL TOTAL]]-TablaVentas[[#This Row],[VENTAL TOTAL]]*TablaVentas[[#This Row],[DESCUENTO]]</f>
        <v>219.89348488921817</v>
      </c>
      <c r="J3841" s="2">
        <f ca="1">0.18*TablaVentas[[#This Row],[SUBTOTAL]]</f>
        <v>39.580827280059268</v>
      </c>
      <c r="K3841" s="2">
        <f ca="1">+TablaVentas[[#This Row],[SUBTOTAL]]+TablaVentas[[#This Row],[IGV]]</f>
        <v>259.47431216927743</v>
      </c>
    </row>
    <row r="3842" spans="1:11" x14ac:dyDescent="0.25">
      <c r="A3842" t="s">
        <v>3851</v>
      </c>
      <c r="B3842" s="6">
        <v>45707</v>
      </c>
      <c r="C3842" t="s">
        <v>10012</v>
      </c>
      <c r="D3842" t="s">
        <v>10017</v>
      </c>
      <c r="E3842">
        <v>17</v>
      </c>
      <c r="F3842">
        <f>+_xlfn.XLOOKUP(TablaVentas[[#This Row],[PRODUCTO FINANCIERO]],TablaPrecios[PRODUCTO FINANCIERO],TablaPrecios[PRECIO UNIT],0)</f>
        <v>9.9</v>
      </c>
      <c r="G3842" s="2">
        <f>+TablaVentas[[#This Row],[CANTIDAD]]*TablaVentas[[#This Row],[PRECIO UNITARIO]]</f>
        <v>168.3</v>
      </c>
      <c r="H3842" s="1">
        <f t="shared" ref="H3842:H3905" ca="1" si="60">+RAND()*0.1+0.1</f>
        <v>0.12425604483773313</v>
      </c>
      <c r="I3842" s="2">
        <f ca="1">+TablaVentas[[#This Row],[VENTAL TOTAL]]-TablaVentas[[#This Row],[VENTAL TOTAL]]*TablaVentas[[#This Row],[DESCUENTO]]</f>
        <v>147.38770765380951</v>
      </c>
      <c r="J3842" s="2">
        <f ca="1">0.18*TablaVentas[[#This Row],[SUBTOTAL]]</f>
        <v>26.529787377685711</v>
      </c>
      <c r="K3842" s="2">
        <f ca="1">+TablaVentas[[#This Row],[SUBTOTAL]]+TablaVentas[[#This Row],[IGV]]</f>
        <v>173.91749503149524</v>
      </c>
    </row>
    <row r="3843" spans="1:11" x14ac:dyDescent="0.25">
      <c r="A3843" t="s">
        <v>3852</v>
      </c>
      <c r="B3843" s="6">
        <v>46227</v>
      </c>
      <c r="C3843" t="s">
        <v>10012</v>
      </c>
      <c r="D3843" t="s">
        <v>10017</v>
      </c>
      <c r="E3843">
        <v>8</v>
      </c>
      <c r="F3843">
        <f>+_xlfn.XLOOKUP(TablaVentas[[#This Row],[PRODUCTO FINANCIERO]],TablaPrecios[PRODUCTO FINANCIERO],TablaPrecios[PRECIO UNIT],0)</f>
        <v>9.9</v>
      </c>
      <c r="G3843" s="2">
        <f>+TablaVentas[[#This Row],[CANTIDAD]]*TablaVentas[[#This Row],[PRECIO UNITARIO]]</f>
        <v>79.2</v>
      </c>
      <c r="H3843" s="1">
        <f t="shared" ca="1" si="60"/>
        <v>0.17765171227245302</v>
      </c>
      <c r="I3843" s="2">
        <f ca="1">+TablaVentas[[#This Row],[VENTAL TOTAL]]-TablaVentas[[#This Row],[VENTAL TOTAL]]*TablaVentas[[#This Row],[DESCUENTO]]</f>
        <v>65.129984388021725</v>
      </c>
      <c r="J3843" s="2">
        <f ca="1">0.18*TablaVentas[[#This Row],[SUBTOTAL]]</f>
        <v>11.72339718984391</v>
      </c>
      <c r="K3843" s="2">
        <f ca="1">+TablaVentas[[#This Row],[SUBTOTAL]]+TablaVentas[[#This Row],[IGV]]</f>
        <v>76.853381577865633</v>
      </c>
    </row>
    <row r="3844" spans="1:11" x14ac:dyDescent="0.25">
      <c r="A3844" t="s">
        <v>3853</v>
      </c>
      <c r="B3844" s="6">
        <v>46036</v>
      </c>
      <c r="C3844" t="s">
        <v>10016</v>
      </c>
      <c r="D3844" t="s">
        <v>10022</v>
      </c>
      <c r="E3844">
        <v>5</v>
      </c>
      <c r="F3844">
        <f>+_xlfn.XLOOKUP(TablaVentas[[#This Row],[PRODUCTO FINANCIERO]],TablaPrecios[PRODUCTO FINANCIERO],TablaPrecios[PRECIO UNIT],0)</f>
        <v>20.9</v>
      </c>
      <c r="G3844" s="2">
        <f>+TablaVentas[[#This Row],[CANTIDAD]]*TablaVentas[[#This Row],[PRECIO UNITARIO]]</f>
        <v>104.5</v>
      </c>
      <c r="H3844" s="1">
        <f t="shared" ca="1" si="60"/>
        <v>0.14501386581502018</v>
      </c>
      <c r="I3844" s="2">
        <f ca="1">+TablaVentas[[#This Row],[VENTAL TOTAL]]-TablaVentas[[#This Row],[VENTAL TOTAL]]*TablaVentas[[#This Row],[DESCUENTO]]</f>
        <v>89.346051022330386</v>
      </c>
      <c r="J3844" s="2">
        <f ca="1">0.18*TablaVentas[[#This Row],[SUBTOTAL]]</f>
        <v>16.082289184019469</v>
      </c>
      <c r="K3844" s="2">
        <f ca="1">+TablaVentas[[#This Row],[SUBTOTAL]]+TablaVentas[[#This Row],[IGV]]</f>
        <v>105.42834020634986</v>
      </c>
    </row>
    <row r="3845" spans="1:11" x14ac:dyDescent="0.25">
      <c r="A3845" t="s">
        <v>3854</v>
      </c>
      <c r="B3845" s="6">
        <v>45405</v>
      </c>
      <c r="C3845" t="s">
        <v>10012</v>
      </c>
      <c r="D3845" t="s">
        <v>10017</v>
      </c>
      <c r="E3845">
        <v>12</v>
      </c>
      <c r="F3845">
        <f>+_xlfn.XLOOKUP(TablaVentas[[#This Row],[PRODUCTO FINANCIERO]],TablaPrecios[PRODUCTO FINANCIERO],TablaPrecios[PRECIO UNIT],0)</f>
        <v>9.9</v>
      </c>
      <c r="G3845" s="2">
        <f>+TablaVentas[[#This Row],[CANTIDAD]]*TablaVentas[[#This Row],[PRECIO UNITARIO]]</f>
        <v>118.80000000000001</v>
      </c>
      <c r="H3845" s="1">
        <f t="shared" ca="1" si="60"/>
        <v>0.12998025922694129</v>
      </c>
      <c r="I3845" s="2">
        <f ca="1">+TablaVentas[[#This Row],[VENTAL TOTAL]]-TablaVentas[[#This Row],[VENTAL TOTAL]]*TablaVentas[[#This Row],[DESCUENTO]]</f>
        <v>103.35834520383938</v>
      </c>
      <c r="J3845" s="2">
        <f ca="1">0.18*TablaVentas[[#This Row],[SUBTOTAL]]</f>
        <v>18.604502136691089</v>
      </c>
      <c r="K3845" s="2">
        <f ca="1">+TablaVentas[[#This Row],[SUBTOTAL]]+TablaVentas[[#This Row],[IGV]]</f>
        <v>121.96284734053046</v>
      </c>
    </row>
    <row r="3846" spans="1:11" x14ac:dyDescent="0.25">
      <c r="A3846" t="s">
        <v>3855</v>
      </c>
      <c r="B3846" s="6">
        <v>45646</v>
      </c>
      <c r="C3846" t="s">
        <v>10014</v>
      </c>
      <c r="D3846" t="s">
        <v>10017</v>
      </c>
      <c r="E3846">
        <v>3</v>
      </c>
      <c r="F3846">
        <f>+_xlfn.XLOOKUP(TablaVentas[[#This Row],[PRODUCTO FINANCIERO]],TablaPrecios[PRODUCTO FINANCIERO],TablaPrecios[PRECIO UNIT],0)</f>
        <v>9.9</v>
      </c>
      <c r="G3846" s="2">
        <f>+TablaVentas[[#This Row],[CANTIDAD]]*TablaVentas[[#This Row],[PRECIO UNITARIO]]</f>
        <v>29.700000000000003</v>
      </c>
      <c r="H3846" s="1">
        <f t="shared" ca="1" si="60"/>
        <v>0.16776889109120474</v>
      </c>
      <c r="I3846" s="2">
        <f ca="1">+TablaVentas[[#This Row],[VENTAL TOTAL]]-TablaVentas[[#This Row],[VENTAL TOTAL]]*TablaVentas[[#This Row],[DESCUENTO]]</f>
        <v>24.717263934591223</v>
      </c>
      <c r="J3846" s="2">
        <f ca="1">0.18*TablaVentas[[#This Row],[SUBTOTAL]]</f>
        <v>4.4491075082264198</v>
      </c>
      <c r="K3846" s="2">
        <f ca="1">+TablaVentas[[#This Row],[SUBTOTAL]]+TablaVentas[[#This Row],[IGV]]</f>
        <v>29.166371442817642</v>
      </c>
    </row>
    <row r="3847" spans="1:11" x14ac:dyDescent="0.25">
      <c r="A3847" t="s">
        <v>3856</v>
      </c>
      <c r="B3847" s="6">
        <v>45912</v>
      </c>
      <c r="C3847" t="s">
        <v>10016</v>
      </c>
      <c r="D3847" t="s">
        <v>10020</v>
      </c>
      <c r="E3847">
        <v>16</v>
      </c>
      <c r="F3847">
        <f>+_xlfn.XLOOKUP(TablaVentas[[#This Row],[PRODUCTO FINANCIERO]],TablaPrecios[PRODUCTO FINANCIERO],TablaPrecios[PRECIO UNIT],0)</f>
        <v>14.9</v>
      </c>
      <c r="G3847" s="2">
        <f>+TablaVentas[[#This Row],[CANTIDAD]]*TablaVentas[[#This Row],[PRECIO UNITARIO]]</f>
        <v>238.4</v>
      </c>
      <c r="H3847" s="1">
        <f t="shared" ca="1" si="60"/>
        <v>0.15234247978599597</v>
      </c>
      <c r="I3847" s="2">
        <f ca="1">+TablaVentas[[#This Row],[VENTAL TOTAL]]-TablaVentas[[#This Row],[VENTAL TOTAL]]*TablaVentas[[#This Row],[DESCUENTO]]</f>
        <v>202.08155281901855</v>
      </c>
      <c r="J3847" s="2">
        <f ca="1">0.18*TablaVentas[[#This Row],[SUBTOTAL]]</f>
        <v>36.374679507423338</v>
      </c>
      <c r="K3847" s="2">
        <f ca="1">+TablaVentas[[#This Row],[SUBTOTAL]]+TablaVentas[[#This Row],[IGV]]</f>
        <v>238.45623232644189</v>
      </c>
    </row>
    <row r="3848" spans="1:11" x14ac:dyDescent="0.25">
      <c r="A3848" t="s">
        <v>3857</v>
      </c>
      <c r="B3848" s="6">
        <v>45764</v>
      </c>
      <c r="C3848" t="s">
        <v>10012</v>
      </c>
      <c r="D3848" t="s">
        <v>10019</v>
      </c>
      <c r="E3848">
        <v>3</v>
      </c>
      <c r="F3848">
        <f>+_xlfn.XLOOKUP(TablaVentas[[#This Row],[PRODUCTO FINANCIERO]],TablaPrecios[PRODUCTO FINANCIERO],TablaPrecios[PRECIO UNIT],0)</f>
        <v>9.9</v>
      </c>
      <c r="G3848" s="2">
        <f>+TablaVentas[[#This Row],[CANTIDAD]]*TablaVentas[[#This Row],[PRECIO UNITARIO]]</f>
        <v>29.700000000000003</v>
      </c>
      <c r="H3848" s="1">
        <f t="shared" ca="1" si="60"/>
        <v>0.13258429785316425</v>
      </c>
      <c r="I3848" s="2">
        <f ca="1">+TablaVentas[[#This Row],[VENTAL TOTAL]]-TablaVentas[[#This Row],[VENTAL TOTAL]]*TablaVentas[[#This Row],[DESCUENTO]]</f>
        <v>25.762246353761025</v>
      </c>
      <c r="J3848" s="2">
        <f ca="1">0.18*TablaVentas[[#This Row],[SUBTOTAL]]</f>
        <v>4.6372043436769843</v>
      </c>
      <c r="K3848" s="2">
        <f ca="1">+TablaVentas[[#This Row],[SUBTOTAL]]+TablaVentas[[#This Row],[IGV]]</f>
        <v>30.399450697438009</v>
      </c>
    </row>
    <row r="3849" spans="1:11" x14ac:dyDescent="0.25">
      <c r="A3849" t="s">
        <v>3858</v>
      </c>
      <c r="B3849" s="6">
        <v>45809</v>
      </c>
      <c r="C3849" t="s">
        <v>10014</v>
      </c>
      <c r="D3849" t="s">
        <v>10022</v>
      </c>
      <c r="E3849">
        <v>13</v>
      </c>
      <c r="F3849">
        <f>+_xlfn.XLOOKUP(TablaVentas[[#This Row],[PRODUCTO FINANCIERO]],TablaPrecios[PRODUCTO FINANCIERO],TablaPrecios[PRECIO UNIT],0)</f>
        <v>20.9</v>
      </c>
      <c r="G3849" s="2">
        <f>+TablaVentas[[#This Row],[CANTIDAD]]*TablaVentas[[#This Row],[PRECIO UNITARIO]]</f>
        <v>271.7</v>
      </c>
      <c r="H3849" s="1">
        <f t="shared" ca="1" si="60"/>
        <v>0.15884581756751678</v>
      </c>
      <c r="I3849" s="2">
        <f ca="1">+TablaVentas[[#This Row],[VENTAL TOTAL]]-TablaVentas[[#This Row],[VENTAL TOTAL]]*TablaVentas[[#This Row],[DESCUENTO]]</f>
        <v>228.54159136690566</v>
      </c>
      <c r="J3849" s="2">
        <f ca="1">0.18*TablaVentas[[#This Row],[SUBTOTAL]]</f>
        <v>41.13748644604302</v>
      </c>
      <c r="K3849" s="2">
        <f ca="1">+TablaVentas[[#This Row],[SUBTOTAL]]+TablaVentas[[#This Row],[IGV]]</f>
        <v>269.67907781294866</v>
      </c>
    </row>
    <row r="3850" spans="1:11" x14ac:dyDescent="0.25">
      <c r="A3850" t="s">
        <v>3859</v>
      </c>
      <c r="B3850" s="6">
        <v>45392</v>
      </c>
      <c r="C3850" t="s">
        <v>10011</v>
      </c>
      <c r="D3850" t="s">
        <v>10020</v>
      </c>
      <c r="E3850">
        <v>14</v>
      </c>
      <c r="F3850">
        <f>+_xlfn.XLOOKUP(TablaVentas[[#This Row],[PRODUCTO FINANCIERO]],TablaPrecios[PRODUCTO FINANCIERO],TablaPrecios[PRECIO UNIT],0)</f>
        <v>14.9</v>
      </c>
      <c r="G3850" s="2">
        <f>+TablaVentas[[#This Row],[CANTIDAD]]*TablaVentas[[#This Row],[PRECIO UNITARIO]]</f>
        <v>208.6</v>
      </c>
      <c r="H3850" s="1">
        <f t="shared" ca="1" si="60"/>
        <v>0.19728251665150764</v>
      </c>
      <c r="I3850" s="2">
        <f ca="1">+TablaVentas[[#This Row],[VENTAL TOTAL]]-TablaVentas[[#This Row],[VENTAL TOTAL]]*TablaVentas[[#This Row],[DESCUENTO]]</f>
        <v>167.44686702649551</v>
      </c>
      <c r="J3850" s="2">
        <f ca="1">0.18*TablaVentas[[#This Row],[SUBTOTAL]]</f>
        <v>30.14043606476919</v>
      </c>
      <c r="K3850" s="2">
        <f ca="1">+TablaVentas[[#This Row],[SUBTOTAL]]+TablaVentas[[#This Row],[IGV]]</f>
        <v>197.58730309126469</v>
      </c>
    </row>
    <row r="3851" spans="1:11" x14ac:dyDescent="0.25">
      <c r="A3851" t="s">
        <v>3860</v>
      </c>
      <c r="B3851" s="6">
        <v>45946</v>
      </c>
      <c r="C3851" t="s">
        <v>10016</v>
      </c>
      <c r="D3851" t="s">
        <v>10020</v>
      </c>
      <c r="E3851">
        <v>11</v>
      </c>
      <c r="F3851">
        <f>+_xlfn.XLOOKUP(TablaVentas[[#This Row],[PRODUCTO FINANCIERO]],TablaPrecios[PRODUCTO FINANCIERO],TablaPrecios[PRECIO UNIT],0)</f>
        <v>14.9</v>
      </c>
      <c r="G3851" s="2">
        <f>+TablaVentas[[#This Row],[CANTIDAD]]*TablaVentas[[#This Row],[PRECIO UNITARIO]]</f>
        <v>163.9</v>
      </c>
      <c r="H3851" s="1">
        <f t="shared" ca="1" si="60"/>
        <v>0.1457122348090108</v>
      </c>
      <c r="I3851" s="2">
        <f ca="1">+TablaVentas[[#This Row],[VENTAL TOTAL]]-TablaVentas[[#This Row],[VENTAL TOTAL]]*TablaVentas[[#This Row],[DESCUENTO]]</f>
        <v>140.01776471480315</v>
      </c>
      <c r="J3851" s="2">
        <f ca="1">0.18*TablaVentas[[#This Row],[SUBTOTAL]]</f>
        <v>25.203197648664567</v>
      </c>
      <c r="K3851" s="2">
        <f ca="1">+TablaVentas[[#This Row],[SUBTOTAL]]+TablaVentas[[#This Row],[IGV]]</f>
        <v>165.22096236346772</v>
      </c>
    </row>
    <row r="3852" spans="1:11" x14ac:dyDescent="0.25">
      <c r="A3852" t="s">
        <v>3861</v>
      </c>
      <c r="B3852" s="6">
        <v>45639</v>
      </c>
      <c r="C3852" t="s">
        <v>10013</v>
      </c>
      <c r="D3852" t="s">
        <v>10022</v>
      </c>
      <c r="E3852">
        <v>5</v>
      </c>
      <c r="F3852">
        <f>+_xlfn.XLOOKUP(TablaVentas[[#This Row],[PRODUCTO FINANCIERO]],TablaPrecios[PRODUCTO FINANCIERO],TablaPrecios[PRECIO UNIT],0)</f>
        <v>20.9</v>
      </c>
      <c r="G3852" s="2">
        <f>+TablaVentas[[#This Row],[CANTIDAD]]*TablaVentas[[#This Row],[PRECIO UNITARIO]]</f>
        <v>104.5</v>
      </c>
      <c r="H3852" s="1">
        <f t="shared" ca="1" si="60"/>
        <v>0.15303758839389833</v>
      </c>
      <c r="I3852" s="2">
        <f ca="1">+TablaVentas[[#This Row],[VENTAL TOTAL]]-TablaVentas[[#This Row],[VENTAL TOTAL]]*TablaVentas[[#This Row],[DESCUENTO]]</f>
        <v>88.507572012837628</v>
      </c>
      <c r="J3852" s="2">
        <f ca="1">0.18*TablaVentas[[#This Row],[SUBTOTAL]]</f>
        <v>15.931362962310772</v>
      </c>
      <c r="K3852" s="2">
        <f ca="1">+TablaVentas[[#This Row],[SUBTOTAL]]+TablaVentas[[#This Row],[IGV]]</f>
        <v>104.4389349751484</v>
      </c>
    </row>
    <row r="3853" spans="1:11" x14ac:dyDescent="0.25">
      <c r="A3853" t="s">
        <v>3862</v>
      </c>
      <c r="B3853" s="6">
        <v>45448</v>
      </c>
      <c r="C3853" t="s">
        <v>10013</v>
      </c>
      <c r="D3853" t="s">
        <v>10022</v>
      </c>
      <c r="E3853">
        <v>12</v>
      </c>
      <c r="F3853">
        <f>+_xlfn.XLOOKUP(TablaVentas[[#This Row],[PRODUCTO FINANCIERO]],TablaPrecios[PRODUCTO FINANCIERO],TablaPrecios[PRECIO UNIT],0)</f>
        <v>20.9</v>
      </c>
      <c r="G3853" s="2">
        <f>+TablaVentas[[#This Row],[CANTIDAD]]*TablaVentas[[#This Row],[PRECIO UNITARIO]]</f>
        <v>250.79999999999998</v>
      </c>
      <c r="H3853" s="1">
        <f t="shared" ca="1" si="60"/>
        <v>0.13930212498680727</v>
      </c>
      <c r="I3853" s="2">
        <f ca="1">+TablaVentas[[#This Row],[VENTAL TOTAL]]-TablaVentas[[#This Row],[VENTAL TOTAL]]*TablaVentas[[#This Row],[DESCUENTO]]</f>
        <v>215.86302705330871</v>
      </c>
      <c r="J3853" s="2">
        <f ca="1">0.18*TablaVentas[[#This Row],[SUBTOTAL]]</f>
        <v>38.855344869595569</v>
      </c>
      <c r="K3853" s="2">
        <f ca="1">+TablaVentas[[#This Row],[SUBTOTAL]]+TablaVentas[[#This Row],[IGV]]</f>
        <v>254.71837192290428</v>
      </c>
    </row>
    <row r="3854" spans="1:11" x14ac:dyDescent="0.25">
      <c r="A3854" t="s">
        <v>3863</v>
      </c>
      <c r="B3854" s="6">
        <v>46006</v>
      </c>
      <c r="C3854" t="s">
        <v>10013</v>
      </c>
      <c r="D3854" t="s">
        <v>10020</v>
      </c>
      <c r="E3854">
        <v>8</v>
      </c>
      <c r="F3854">
        <f>+_xlfn.XLOOKUP(TablaVentas[[#This Row],[PRODUCTO FINANCIERO]],TablaPrecios[PRODUCTO FINANCIERO],TablaPrecios[PRECIO UNIT],0)</f>
        <v>14.9</v>
      </c>
      <c r="G3854" s="2">
        <f>+TablaVentas[[#This Row],[CANTIDAD]]*TablaVentas[[#This Row],[PRECIO UNITARIO]]</f>
        <v>119.2</v>
      </c>
      <c r="H3854" s="1">
        <f t="shared" ca="1" si="60"/>
        <v>0.14097887620312838</v>
      </c>
      <c r="I3854" s="2">
        <f ca="1">+TablaVentas[[#This Row],[VENTAL TOTAL]]-TablaVentas[[#This Row],[VENTAL TOTAL]]*TablaVentas[[#This Row],[DESCUENTO]]</f>
        <v>102.39531795658709</v>
      </c>
      <c r="J3854" s="2">
        <f ca="1">0.18*TablaVentas[[#This Row],[SUBTOTAL]]</f>
        <v>18.431157232185676</v>
      </c>
      <c r="K3854" s="2">
        <f ca="1">+TablaVentas[[#This Row],[SUBTOTAL]]+TablaVentas[[#This Row],[IGV]]</f>
        <v>120.82647518877278</v>
      </c>
    </row>
    <row r="3855" spans="1:11" x14ac:dyDescent="0.25">
      <c r="A3855" t="s">
        <v>3864</v>
      </c>
      <c r="B3855" s="6">
        <v>45720</v>
      </c>
      <c r="C3855" t="s">
        <v>10012</v>
      </c>
      <c r="D3855" t="s">
        <v>10018</v>
      </c>
      <c r="E3855">
        <v>9</v>
      </c>
      <c r="F3855">
        <f>+_xlfn.XLOOKUP(TablaVentas[[#This Row],[PRODUCTO FINANCIERO]],TablaPrecios[PRODUCTO FINANCIERO],TablaPrecios[PRECIO UNIT],0)</f>
        <v>14.9</v>
      </c>
      <c r="G3855" s="2">
        <f>+TablaVentas[[#This Row],[CANTIDAD]]*TablaVentas[[#This Row],[PRECIO UNITARIO]]</f>
        <v>134.1</v>
      </c>
      <c r="H3855" s="1">
        <f t="shared" ca="1" si="60"/>
        <v>0.15437312303158052</v>
      </c>
      <c r="I3855" s="2">
        <f ca="1">+TablaVentas[[#This Row],[VENTAL TOTAL]]-TablaVentas[[#This Row],[VENTAL TOTAL]]*TablaVentas[[#This Row],[DESCUENTO]]</f>
        <v>113.39856420146505</v>
      </c>
      <c r="J3855" s="2">
        <f ca="1">0.18*TablaVentas[[#This Row],[SUBTOTAL]]</f>
        <v>20.41174155626371</v>
      </c>
      <c r="K3855" s="2">
        <f ca="1">+TablaVentas[[#This Row],[SUBTOTAL]]+TablaVentas[[#This Row],[IGV]]</f>
        <v>133.81030575772877</v>
      </c>
    </row>
    <row r="3856" spans="1:11" x14ac:dyDescent="0.25">
      <c r="A3856" t="s">
        <v>3865</v>
      </c>
      <c r="B3856" s="6">
        <v>46300</v>
      </c>
      <c r="C3856" t="s">
        <v>10016</v>
      </c>
      <c r="D3856" t="s">
        <v>10017</v>
      </c>
      <c r="E3856">
        <v>7</v>
      </c>
      <c r="F3856">
        <f>+_xlfn.XLOOKUP(TablaVentas[[#This Row],[PRODUCTO FINANCIERO]],TablaPrecios[PRODUCTO FINANCIERO],TablaPrecios[PRECIO UNIT],0)</f>
        <v>9.9</v>
      </c>
      <c r="G3856" s="2">
        <f>+TablaVentas[[#This Row],[CANTIDAD]]*TablaVentas[[#This Row],[PRECIO UNITARIO]]</f>
        <v>69.3</v>
      </c>
      <c r="H3856" s="1">
        <f t="shared" ca="1" si="60"/>
        <v>0.10393360802600971</v>
      </c>
      <c r="I3856" s="2">
        <f ca="1">+TablaVentas[[#This Row],[VENTAL TOTAL]]-TablaVentas[[#This Row],[VENTAL TOTAL]]*TablaVentas[[#This Row],[DESCUENTO]]</f>
        <v>62.097400963797526</v>
      </c>
      <c r="J3856" s="2">
        <f ca="1">0.18*TablaVentas[[#This Row],[SUBTOTAL]]</f>
        <v>11.177532173483554</v>
      </c>
      <c r="K3856" s="2">
        <f ca="1">+TablaVentas[[#This Row],[SUBTOTAL]]+TablaVentas[[#This Row],[IGV]]</f>
        <v>73.274933137281081</v>
      </c>
    </row>
    <row r="3857" spans="1:11" x14ac:dyDescent="0.25">
      <c r="A3857" t="s">
        <v>3866</v>
      </c>
      <c r="B3857" s="6">
        <v>46170</v>
      </c>
      <c r="C3857" t="s">
        <v>10013</v>
      </c>
      <c r="D3857" t="s">
        <v>10022</v>
      </c>
      <c r="E3857">
        <v>14</v>
      </c>
      <c r="F3857">
        <f>+_xlfn.XLOOKUP(TablaVentas[[#This Row],[PRODUCTO FINANCIERO]],TablaPrecios[PRODUCTO FINANCIERO],TablaPrecios[PRECIO UNIT],0)</f>
        <v>20.9</v>
      </c>
      <c r="G3857" s="2">
        <f>+TablaVentas[[#This Row],[CANTIDAD]]*TablaVentas[[#This Row],[PRECIO UNITARIO]]</f>
        <v>292.59999999999997</v>
      </c>
      <c r="H3857" s="1">
        <f t="shared" ca="1" si="60"/>
        <v>0.18384269654585264</v>
      </c>
      <c r="I3857" s="2">
        <f ca="1">+TablaVentas[[#This Row],[VENTAL TOTAL]]-TablaVentas[[#This Row],[VENTAL TOTAL]]*TablaVentas[[#This Row],[DESCUENTO]]</f>
        <v>238.8076269906835</v>
      </c>
      <c r="J3857" s="2">
        <f ca="1">0.18*TablaVentas[[#This Row],[SUBTOTAL]]</f>
        <v>42.985372858323032</v>
      </c>
      <c r="K3857" s="2">
        <f ca="1">+TablaVentas[[#This Row],[SUBTOTAL]]+TablaVentas[[#This Row],[IGV]]</f>
        <v>281.79299984900655</v>
      </c>
    </row>
    <row r="3858" spans="1:11" x14ac:dyDescent="0.25">
      <c r="A3858" t="s">
        <v>3867</v>
      </c>
      <c r="B3858" s="6">
        <v>45979</v>
      </c>
      <c r="C3858" t="s">
        <v>10016</v>
      </c>
      <c r="D3858" t="s">
        <v>10020</v>
      </c>
      <c r="E3858">
        <v>6</v>
      </c>
      <c r="F3858">
        <f>+_xlfn.XLOOKUP(TablaVentas[[#This Row],[PRODUCTO FINANCIERO]],TablaPrecios[PRODUCTO FINANCIERO],TablaPrecios[PRECIO UNIT],0)</f>
        <v>14.9</v>
      </c>
      <c r="G3858" s="2">
        <f>+TablaVentas[[#This Row],[CANTIDAD]]*TablaVentas[[#This Row],[PRECIO UNITARIO]]</f>
        <v>89.4</v>
      </c>
      <c r="H3858" s="1">
        <f t="shared" ca="1" si="60"/>
        <v>0.12492693701643957</v>
      </c>
      <c r="I3858" s="2">
        <f ca="1">+TablaVentas[[#This Row],[VENTAL TOTAL]]-TablaVentas[[#This Row],[VENTAL TOTAL]]*TablaVentas[[#This Row],[DESCUENTO]]</f>
        <v>78.231531830730304</v>
      </c>
      <c r="J3858" s="2">
        <f ca="1">0.18*TablaVentas[[#This Row],[SUBTOTAL]]</f>
        <v>14.081675729531455</v>
      </c>
      <c r="K3858" s="2">
        <f ca="1">+TablaVentas[[#This Row],[SUBTOTAL]]+TablaVentas[[#This Row],[IGV]]</f>
        <v>92.313207560261759</v>
      </c>
    </row>
    <row r="3859" spans="1:11" x14ac:dyDescent="0.25">
      <c r="A3859" t="s">
        <v>3868</v>
      </c>
      <c r="B3859" s="6">
        <v>45385</v>
      </c>
      <c r="C3859" t="s">
        <v>10012</v>
      </c>
      <c r="D3859" t="s">
        <v>10020</v>
      </c>
      <c r="E3859">
        <v>7</v>
      </c>
      <c r="F3859">
        <f>+_xlfn.XLOOKUP(TablaVentas[[#This Row],[PRODUCTO FINANCIERO]],TablaPrecios[PRODUCTO FINANCIERO],TablaPrecios[PRECIO UNIT],0)</f>
        <v>14.9</v>
      </c>
      <c r="G3859" s="2">
        <f>+TablaVentas[[#This Row],[CANTIDAD]]*TablaVentas[[#This Row],[PRECIO UNITARIO]]</f>
        <v>104.3</v>
      </c>
      <c r="H3859" s="1">
        <f t="shared" ca="1" si="60"/>
        <v>0.18774496392249501</v>
      </c>
      <c r="I3859" s="2">
        <f ca="1">+TablaVentas[[#This Row],[VENTAL TOTAL]]-TablaVentas[[#This Row],[VENTAL TOTAL]]*TablaVentas[[#This Row],[DESCUENTO]]</f>
        <v>84.718200262883769</v>
      </c>
      <c r="J3859" s="2">
        <f ca="1">0.18*TablaVentas[[#This Row],[SUBTOTAL]]</f>
        <v>15.249276047319078</v>
      </c>
      <c r="K3859" s="2">
        <f ca="1">+TablaVentas[[#This Row],[SUBTOTAL]]+TablaVentas[[#This Row],[IGV]]</f>
        <v>99.967476310202841</v>
      </c>
    </row>
    <row r="3860" spans="1:11" x14ac:dyDescent="0.25">
      <c r="A3860" t="s">
        <v>3869</v>
      </c>
      <c r="B3860" s="6">
        <v>46199</v>
      </c>
      <c r="C3860" t="s">
        <v>10014</v>
      </c>
      <c r="D3860" t="s">
        <v>10019</v>
      </c>
      <c r="E3860">
        <v>15</v>
      </c>
      <c r="F3860">
        <f>+_xlfn.XLOOKUP(TablaVentas[[#This Row],[PRODUCTO FINANCIERO]],TablaPrecios[PRODUCTO FINANCIERO],TablaPrecios[PRECIO UNIT],0)</f>
        <v>9.9</v>
      </c>
      <c r="G3860" s="2">
        <f>+TablaVentas[[#This Row],[CANTIDAD]]*TablaVentas[[#This Row],[PRECIO UNITARIO]]</f>
        <v>148.5</v>
      </c>
      <c r="H3860" s="1">
        <f t="shared" ca="1" si="60"/>
        <v>0.16403027994402858</v>
      </c>
      <c r="I3860" s="2">
        <f ca="1">+TablaVentas[[#This Row],[VENTAL TOTAL]]-TablaVentas[[#This Row],[VENTAL TOTAL]]*TablaVentas[[#This Row],[DESCUENTO]]</f>
        <v>124.14150342831175</v>
      </c>
      <c r="J3860" s="2">
        <f ca="1">0.18*TablaVentas[[#This Row],[SUBTOTAL]]</f>
        <v>22.345470617096115</v>
      </c>
      <c r="K3860" s="2">
        <f ca="1">+TablaVentas[[#This Row],[SUBTOTAL]]+TablaVentas[[#This Row],[IGV]]</f>
        <v>146.48697404540786</v>
      </c>
    </row>
    <row r="3861" spans="1:11" x14ac:dyDescent="0.25">
      <c r="A3861" t="s">
        <v>3870</v>
      </c>
      <c r="B3861" s="6">
        <v>46233</v>
      </c>
      <c r="C3861" t="s">
        <v>10012</v>
      </c>
      <c r="D3861" t="s">
        <v>10022</v>
      </c>
      <c r="E3861">
        <v>10</v>
      </c>
      <c r="F3861">
        <f>+_xlfn.XLOOKUP(TablaVentas[[#This Row],[PRODUCTO FINANCIERO]],TablaPrecios[PRODUCTO FINANCIERO],TablaPrecios[PRECIO UNIT],0)</f>
        <v>20.9</v>
      </c>
      <c r="G3861" s="2">
        <f>+TablaVentas[[#This Row],[CANTIDAD]]*TablaVentas[[#This Row],[PRECIO UNITARIO]]</f>
        <v>209</v>
      </c>
      <c r="H3861" s="1">
        <f t="shared" ca="1" si="60"/>
        <v>0.15134982269957734</v>
      </c>
      <c r="I3861" s="2">
        <f ca="1">+TablaVentas[[#This Row],[VENTAL TOTAL]]-TablaVentas[[#This Row],[VENTAL TOTAL]]*TablaVentas[[#This Row],[DESCUENTO]]</f>
        <v>177.36788705578834</v>
      </c>
      <c r="J3861" s="2">
        <f ca="1">0.18*TablaVentas[[#This Row],[SUBTOTAL]]</f>
        <v>31.926219670041903</v>
      </c>
      <c r="K3861" s="2">
        <f ca="1">+TablaVentas[[#This Row],[SUBTOTAL]]+TablaVentas[[#This Row],[IGV]]</f>
        <v>209.29410672583026</v>
      </c>
    </row>
    <row r="3862" spans="1:11" x14ac:dyDescent="0.25">
      <c r="A3862" t="s">
        <v>3871</v>
      </c>
      <c r="B3862" s="6">
        <v>45740</v>
      </c>
      <c r="C3862" t="s">
        <v>10015</v>
      </c>
      <c r="D3862" t="s">
        <v>10019</v>
      </c>
      <c r="E3862">
        <v>8</v>
      </c>
      <c r="F3862">
        <f>+_xlfn.XLOOKUP(TablaVentas[[#This Row],[PRODUCTO FINANCIERO]],TablaPrecios[PRODUCTO FINANCIERO],TablaPrecios[PRECIO UNIT],0)</f>
        <v>9.9</v>
      </c>
      <c r="G3862" s="2">
        <f>+TablaVentas[[#This Row],[CANTIDAD]]*TablaVentas[[#This Row],[PRECIO UNITARIO]]</f>
        <v>79.2</v>
      </c>
      <c r="H3862" s="1">
        <f t="shared" ca="1" si="60"/>
        <v>0.18122256655052216</v>
      </c>
      <c r="I3862" s="2">
        <f ca="1">+TablaVentas[[#This Row],[VENTAL TOTAL]]-TablaVentas[[#This Row],[VENTAL TOTAL]]*TablaVentas[[#This Row],[DESCUENTO]]</f>
        <v>64.847172729198647</v>
      </c>
      <c r="J3862" s="2">
        <f ca="1">0.18*TablaVentas[[#This Row],[SUBTOTAL]]</f>
        <v>11.672491091255756</v>
      </c>
      <c r="K3862" s="2">
        <f ca="1">+TablaVentas[[#This Row],[SUBTOTAL]]+TablaVentas[[#This Row],[IGV]]</f>
        <v>76.519663820454397</v>
      </c>
    </row>
    <row r="3863" spans="1:11" x14ac:dyDescent="0.25">
      <c r="A3863" t="s">
        <v>3872</v>
      </c>
      <c r="B3863" s="6">
        <v>45639</v>
      </c>
      <c r="C3863" t="s">
        <v>10015</v>
      </c>
      <c r="D3863" t="s">
        <v>10022</v>
      </c>
      <c r="E3863">
        <v>20</v>
      </c>
      <c r="F3863">
        <f>+_xlfn.XLOOKUP(TablaVentas[[#This Row],[PRODUCTO FINANCIERO]],TablaPrecios[PRODUCTO FINANCIERO],TablaPrecios[PRECIO UNIT],0)</f>
        <v>20.9</v>
      </c>
      <c r="G3863" s="2">
        <f>+TablaVentas[[#This Row],[CANTIDAD]]*TablaVentas[[#This Row],[PRECIO UNITARIO]]</f>
        <v>418</v>
      </c>
      <c r="H3863" s="1">
        <f t="shared" ca="1" si="60"/>
        <v>0.18193955322033717</v>
      </c>
      <c r="I3863" s="2">
        <f ca="1">+TablaVentas[[#This Row],[VENTAL TOTAL]]-TablaVentas[[#This Row],[VENTAL TOTAL]]*TablaVentas[[#This Row],[DESCUENTO]]</f>
        <v>341.94926675389905</v>
      </c>
      <c r="J3863" s="2">
        <f ca="1">0.18*TablaVentas[[#This Row],[SUBTOTAL]]</f>
        <v>61.55086801570183</v>
      </c>
      <c r="K3863" s="2">
        <f ca="1">+TablaVentas[[#This Row],[SUBTOTAL]]+TablaVentas[[#This Row],[IGV]]</f>
        <v>403.50013476960089</v>
      </c>
    </row>
    <row r="3864" spans="1:11" x14ac:dyDescent="0.25">
      <c r="A3864" t="s">
        <v>3873</v>
      </c>
      <c r="B3864" s="6">
        <v>45877</v>
      </c>
      <c r="C3864" t="s">
        <v>10014</v>
      </c>
      <c r="D3864" t="s">
        <v>10022</v>
      </c>
      <c r="E3864">
        <v>16</v>
      </c>
      <c r="F3864">
        <f>+_xlfn.XLOOKUP(TablaVentas[[#This Row],[PRODUCTO FINANCIERO]],TablaPrecios[PRODUCTO FINANCIERO],TablaPrecios[PRECIO UNIT],0)</f>
        <v>20.9</v>
      </c>
      <c r="G3864" s="2">
        <f>+TablaVentas[[#This Row],[CANTIDAD]]*TablaVentas[[#This Row],[PRECIO UNITARIO]]</f>
        <v>334.4</v>
      </c>
      <c r="H3864" s="1">
        <f t="shared" ca="1" si="60"/>
        <v>0.14920016060243771</v>
      </c>
      <c r="I3864" s="2">
        <f ca="1">+TablaVentas[[#This Row],[VENTAL TOTAL]]-TablaVentas[[#This Row],[VENTAL TOTAL]]*TablaVentas[[#This Row],[DESCUENTO]]</f>
        <v>284.50746629454483</v>
      </c>
      <c r="J3864" s="2">
        <f ca="1">0.18*TablaVentas[[#This Row],[SUBTOTAL]]</f>
        <v>51.211343933018064</v>
      </c>
      <c r="K3864" s="2">
        <f ca="1">+TablaVentas[[#This Row],[SUBTOTAL]]+TablaVentas[[#This Row],[IGV]]</f>
        <v>335.71881022756287</v>
      </c>
    </row>
    <row r="3865" spans="1:11" x14ac:dyDescent="0.25">
      <c r="A3865" t="s">
        <v>3874</v>
      </c>
      <c r="B3865" s="6">
        <v>45364</v>
      </c>
      <c r="C3865" t="s">
        <v>10015</v>
      </c>
      <c r="D3865" t="s">
        <v>10018</v>
      </c>
      <c r="E3865">
        <v>15</v>
      </c>
      <c r="F3865">
        <f>+_xlfn.XLOOKUP(TablaVentas[[#This Row],[PRODUCTO FINANCIERO]],TablaPrecios[PRODUCTO FINANCIERO],TablaPrecios[PRECIO UNIT],0)</f>
        <v>14.9</v>
      </c>
      <c r="G3865" s="2">
        <f>+TablaVentas[[#This Row],[CANTIDAD]]*TablaVentas[[#This Row],[PRECIO UNITARIO]]</f>
        <v>223.5</v>
      </c>
      <c r="H3865" s="1">
        <f t="shared" ca="1" si="60"/>
        <v>0.15634577014084217</v>
      </c>
      <c r="I3865" s="2">
        <f ca="1">+TablaVentas[[#This Row],[VENTAL TOTAL]]-TablaVentas[[#This Row],[VENTAL TOTAL]]*TablaVentas[[#This Row],[DESCUENTO]]</f>
        <v>188.55672037352178</v>
      </c>
      <c r="J3865" s="2">
        <f ca="1">0.18*TablaVentas[[#This Row],[SUBTOTAL]]</f>
        <v>33.940209667233923</v>
      </c>
      <c r="K3865" s="2">
        <f ca="1">+TablaVentas[[#This Row],[SUBTOTAL]]+TablaVentas[[#This Row],[IGV]]</f>
        <v>222.4969300407557</v>
      </c>
    </row>
    <row r="3866" spans="1:11" x14ac:dyDescent="0.25">
      <c r="A3866" t="s">
        <v>3875</v>
      </c>
      <c r="B3866" s="6">
        <v>46221</v>
      </c>
      <c r="C3866" t="s">
        <v>10011</v>
      </c>
      <c r="D3866" t="s">
        <v>10018</v>
      </c>
      <c r="E3866">
        <v>3</v>
      </c>
      <c r="F3866">
        <f>+_xlfn.XLOOKUP(TablaVentas[[#This Row],[PRODUCTO FINANCIERO]],TablaPrecios[PRODUCTO FINANCIERO],TablaPrecios[PRECIO UNIT],0)</f>
        <v>14.9</v>
      </c>
      <c r="G3866" s="2">
        <f>+TablaVentas[[#This Row],[CANTIDAD]]*TablaVentas[[#This Row],[PRECIO UNITARIO]]</f>
        <v>44.7</v>
      </c>
      <c r="H3866" s="1">
        <f t="shared" ca="1" si="60"/>
        <v>0.10058663430487251</v>
      </c>
      <c r="I3866" s="2">
        <f ca="1">+TablaVentas[[#This Row],[VENTAL TOTAL]]-TablaVentas[[#This Row],[VENTAL TOTAL]]*TablaVentas[[#This Row],[DESCUENTO]]</f>
        <v>40.203777446572204</v>
      </c>
      <c r="J3866" s="2">
        <f ca="1">0.18*TablaVentas[[#This Row],[SUBTOTAL]]</f>
        <v>7.236679940382996</v>
      </c>
      <c r="K3866" s="2">
        <f ca="1">+TablaVentas[[#This Row],[SUBTOTAL]]+TablaVentas[[#This Row],[IGV]]</f>
        <v>47.440457386955202</v>
      </c>
    </row>
    <row r="3867" spans="1:11" x14ac:dyDescent="0.25">
      <c r="A3867" t="s">
        <v>3876</v>
      </c>
      <c r="B3867" s="6">
        <v>45330</v>
      </c>
      <c r="C3867" t="s">
        <v>10012</v>
      </c>
      <c r="D3867" t="s">
        <v>10022</v>
      </c>
      <c r="E3867">
        <v>4</v>
      </c>
      <c r="F3867">
        <f>+_xlfn.XLOOKUP(TablaVentas[[#This Row],[PRODUCTO FINANCIERO]],TablaPrecios[PRODUCTO FINANCIERO],TablaPrecios[PRECIO UNIT],0)</f>
        <v>20.9</v>
      </c>
      <c r="G3867" s="2">
        <f>+TablaVentas[[#This Row],[CANTIDAD]]*TablaVentas[[#This Row],[PRECIO UNITARIO]]</f>
        <v>83.6</v>
      </c>
      <c r="H3867" s="1">
        <f t="shared" ca="1" si="60"/>
        <v>0.15000851368091533</v>
      </c>
      <c r="I3867" s="2">
        <f ca="1">+TablaVentas[[#This Row],[VENTAL TOTAL]]-TablaVentas[[#This Row],[VENTAL TOTAL]]*TablaVentas[[#This Row],[DESCUENTO]]</f>
        <v>71.059288256275465</v>
      </c>
      <c r="J3867" s="2">
        <f ca="1">0.18*TablaVentas[[#This Row],[SUBTOTAL]]</f>
        <v>12.790671886129584</v>
      </c>
      <c r="K3867" s="2">
        <f ca="1">+TablaVentas[[#This Row],[SUBTOTAL]]+TablaVentas[[#This Row],[IGV]]</f>
        <v>83.849960142405052</v>
      </c>
    </row>
    <row r="3868" spans="1:11" x14ac:dyDescent="0.25">
      <c r="A3868" t="s">
        <v>3877</v>
      </c>
      <c r="B3868" s="6">
        <v>46058</v>
      </c>
      <c r="C3868" t="s">
        <v>10013</v>
      </c>
      <c r="D3868" t="s">
        <v>10019</v>
      </c>
      <c r="E3868">
        <v>10</v>
      </c>
      <c r="F3868">
        <f>+_xlfn.XLOOKUP(TablaVentas[[#This Row],[PRODUCTO FINANCIERO]],TablaPrecios[PRODUCTO FINANCIERO],TablaPrecios[PRECIO UNIT],0)</f>
        <v>9.9</v>
      </c>
      <c r="G3868" s="2">
        <f>+TablaVentas[[#This Row],[CANTIDAD]]*TablaVentas[[#This Row],[PRECIO UNITARIO]]</f>
        <v>99</v>
      </c>
      <c r="H3868" s="1">
        <f t="shared" ca="1" si="60"/>
        <v>0.16277181460960158</v>
      </c>
      <c r="I3868" s="2">
        <f ca="1">+TablaVentas[[#This Row],[VENTAL TOTAL]]-TablaVentas[[#This Row],[VENTAL TOTAL]]*TablaVentas[[#This Row],[DESCUENTO]]</f>
        <v>82.885590353649448</v>
      </c>
      <c r="J3868" s="2">
        <f ca="1">0.18*TablaVentas[[#This Row],[SUBTOTAL]]</f>
        <v>14.919406263656899</v>
      </c>
      <c r="K3868" s="2">
        <f ca="1">+TablaVentas[[#This Row],[SUBTOTAL]]+TablaVentas[[#This Row],[IGV]]</f>
        <v>97.804996617306344</v>
      </c>
    </row>
    <row r="3869" spans="1:11" x14ac:dyDescent="0.25">
      <c r="A3869" t="s">
        <v>3878</v>
      </c>
      <c r="B3869" s="6">
        <v>45304</v>
      </c>
      <c r="C3869" t="s">
        <v>10011</v>
      </c>
      <c r="D3869" t="s">
        <v>10022</v>
      </c>
      <c r="E3869">
        <v>6</v>
      </c>
      <c r="F3869">
        <f>+_xlfn.XLOOKUP(TablaVentas[[#This Row],[PRODUCTO FINANCIERO]],TablaPrecios[PRODUCTO FINANCIERO],TablaPrecios[PRECIO UNIT],0)</f>
        <v>20.9</v>
      </c>
      <c r="G3869" s="2">
        <f>+TablaVentas[[#This Row],[CANTIDAD]]*TablaVentas[[#This Row],[PRECIO UNITARIO]]</f>
        <v>125.39999999999999</v>
      </c>
      <c r="H3869" s="1">
        <f t="shared" ca="1" si="60"/>
        <v>0.14427047129137621</v>
      </c>
      <c r="I3869" s="2">
        <f ca="1">+TablaVentas[[#This Row],[VENTAL TOTAL]]-TablaVentas[[#This Row],[VENTAL TOTAL]]*TablaVentas[[#This Row],[DESCUENTO]]</f>
        <v>107.30848290006142</v>
      </c>
      <c r="J3869" s="2">
        <f ca="1">0.18*TablaVentas[[#This Row],[SUBTOTAL]]</f>
        <v>19.315526922011056</v>
      </c>
      <c r="K3869" s="2">
        <f ca="1">+TablaVentas[[#This Row],[SUBTOTAL]]+TablaVentas[[#This Row],[IGV]]</f>
        <v>126.62400982207248</v>
      </c>
    </row>
    <row r="3870" spans="1:11" x14ac:dyDescent="0.25">
      <c r="A3870" t="s">
        <v>3879</v>
      </c>
      <c r="B3870" s="6">
        <v>46121</v>
      </c>
      <c r="C3870" t="s">
        <v>10016</v>
      </c>
      <c r="D3870" t="s">
        <v>10022</v>
      </c>
      <c r="E3870">
        <v>3</v>
      </c>
      <c r="F3870">
        <f>+_xlfn.XLOOKUP(TablaVentas[[#This Row],[PRODUCTO FINANCIERO]],TablaPrecios[PRODUCTO FINANCIERO],TablaPrecios[PRECIO UNIT],0)</f>
        <v>20.9</v>
      </c>
      <c r="G3870" s="2">
        <f>+TablaVentas[[#This Row],[CANTIDAD]]*TablaVentas[[#This Row],[PRECIO UNITARIO]]</f>
        <v>62.699999999999996</v>
      </c>
      <c r="H3870" s="1">
        <f t="shared" ca="1" si="60"/>
        <v>0.16555588136932042</v>
      </c>
      <c r="I3870" s="2">
        <f ca="1">+TablaVentas[[#This Row],[VENTAL TOTAL]]-TablaVentas[[#This Row],[VENTAL TOTAL]]*TablaVentas[[#This Row],[DESCUENTO]]</f>
        <v>52.319646238143605</v>
      </c>
      <c r="J3870" s="2">
        <f ca="1">0.18*TablaVentas[[#This Row],[SUBTOTAL]]</f>
        <v>9.417536322865848</v>
      </c>
      <c r="K3870" s="2">
        <f ca="1">+TablaVentas[[#This Row],[SUBTOTAL]]+TablaVentas[[#This Row],[IGV]]</f>
        <v>61.737182561009455</v>
      </c>
    </row>
    <row r="3871" spans="1:11" x14ac:dyDescent="0.25">
      <c r="A3871" t="s">
        <v>3880</v>
      </c>
      <c r="B3871" s="6">
        <v>46081</v>
      </c>
      <c r="C3871" t="s">
        <v>10016</v>
      </c>
      <c r="D3871" t="s">
        <v>10019</v>
      </c>
      <c r="E3871">
        <v>13</v>
      </c>
      <c r="F3871">
        <f>+_xlfn.XLOOKUP(TablaVentas[[#This Row],[PRODUCTO FINANCIERO]],TablaPrecios[PRODUCTO FINANCIERO],TablaPrecios[PRECIO UNIT],0)</f>
        <v>9.9</v>
      </c>
      <c r="G3871" s="2">
        <f>+TablaVentas[[#This Row],[CANTIDAD]]*TablaVentas[[#This Row],[PRECIO UNITARIO]]</f>
        <v>128.70000000000002</v>
      </c>
      <c r="H3871" s="1">
        <f t="shared" ca="1" si="60"/>
        <v>0.14476653854816596</v>
      </c>
      <c r="I3871" s="2">
        <f ca="1">+TablaVentas[[#This Row],[VENTAL TOTAL]]-TablaVentas[[#This Row],[VENTAL TOTAL]]*TablaVentas[[#This Row],[DESCUENTO]]</f>
        <v>110.06854648885106</v>
      </c>
      <c r="J3871" s="2">
        <f ca="1">0.18*TablaVentas[[#This Row],[SUBTOTAL]]</f>
        <v>19.812338367993188</v>
      </c>
      <c r="K3871" s="2">
        <f ca="1">+TablaVentas[[#This Row],[SUBTOTAL]]+TablaVentas[[#This Row],[IGV]]</f>
        <v>129.88088485684423</v>
      </c>
    </row>
    <row r="3872" spans="1:11" x14ac:dyDescent="0.25">
      <c r="A3872" t="s">
        <v>3881</v>
      </c>
      <c r="B3872" s="6">
        <v>45364</v>
      </c>
      <c r="C3872" t="s">
        <v>10013</v>
      </c>
      <c r="D3872" t="s">
        <v>10022</v>
      </c>
      <c r="E3872">
        <v>7</v>
      </c>
      <c r="F3872">
        <f>+_xlfn.XLOOKUP(TablaVentas[[#This Row],[PRODUCTO FINANCIERO]],TablaPrecios[PRODUCTO FINANCIERO],TablaPrecios[PRECIO UNIT],0)</f>
        <v>20.9</v>
      </c>
      <c r="G3872" s="2">
        <f>+TablaVentas[[#This Row],[CANTIDAD]]*TablaVentas[[#This Row],[PRECIO UNITARIO]]</f>
        <v>146.29999999999998</v>
      </c>
      <c r="H3872" s="1">
        <f t="shared" ca="1" si="60"/>
        <v>0.12288304745646232</v>
      </c>
      <c r="I3872" s="2">
        <f ca="1">+TablaVentas[[#This Row],[VENTAL TOTAL]]-TablaVentas[[#This Row],[VENTAL TOTAL]]*TablaVentas[[#This Row],[DESCUENTO]]</f>
        <v>128.32221015711954</v>
      </c>
      <c r="J3872" s="2">
        <f ca="1">0.18*TablaVentas[[#This Row],[SUBTOTAL]]</f>
        <v>23.097997828281517</v>
      </c>
      <c r="K3872" s="2">
        <f ca="1">+TablaVentas[[#This Row],[SUBTOTAL]]+TablaVentas[[#This Row],[IGV]]</f>
        <v>151.42020798540105</v>
      </c>
    </row>
    <row r="3873" spans="1:11" x14ac:dyDescent="0.25">
      <c r="A3873" t="s">
        <v>3882</v>
      </c>
      <c r="B3873" s="6">
        <v>45678</v>
      </c>
      <c r="C3873" t="s">
        <v>10012</v>
      </c>
      <c r="D3873" t="s">
        <v>10022</v>
      </c>
      <c r="E3873">
        <v>13</v>
      </c>
      <c r="F3873">
        <f>+_xlfn.XLOOKUP(TablaVentas[[#This Row],[PRODUCTO FINANCIERO]],TablaPrecios[PRODUCTO FINANCIERO],TablaPrecios[PRECIO UNIT],0)</f>
        <v>20.9</v>
      </c>
      <c r="G3873" s="2">
        <f>+TablaVentas[[#This Row],[CANTIDAD]]*TablaVentas[[#This Row],[PRECIO UNITARIO]]</f>
        <v>271.7</v>
      </c>
      <c r="H3873" s="1">
        <f t="shared" ca="1" si="60"/>
        <v>0.18807126693553844</v>
      </c>
      <c r="I3873" s="2">
        <f ca="1">+TablaVentas[[#This Row],[VENTAL TOTAL]]-TablaVentas[[#This Row],[VENTAL TOTAL]]*TablaVentas[[#This Row],[DESCUENTO]]</f>
        <v>220.6010367736142</v>
      </c>
      <c r="J3873" s="2">
        <f ca="1">0.18*TablaVentas[[#This Row],[SUBTOTAL]]</f>
        <v>39.708186619250554</v>
      </c>
      <c r="K3873" s="2">
        <f ca="1">+TablaVentas[[#This Row],[SUBTOTAL]]+TablaVentas[[#This Row],[IGV]]</f>
        <v>260.30922339286474</v>
      </c>
    </row>
    <row r="3874" spans="1:11" x14ac:dyDescent="0.25">
      <c r="A3874" t="s">
        <v>3883</v>
      </c>
      <c r="B3874" s="6">
        <v>46040</v>
      </c>
      <c r="C3874" t="s">
        <v>10016</v>
      </c>
      <c r="D3874" t="s">
        <v>10022</v>
      </c>
      <c r="E3874">
        <v>6</v>
      </c>
      <c r="F3874">
        <f>+_xlfn.XLOOKUP(TablaVentas[[#This Row],[PRODUCTO FINANCIERO]],TablaPrecios[PRODUCTO FINANCIERO],TablaPrecios[PRECIO UNIT],0)</f>
        <v>20.9</v>
      </c>
      <c r="G3874" s="2">
        <f>+TablaVentas[[#This Row],[CANTIDAD]]*TablaVentas[[#This Row],[PRECIO UNITARIO]]</f>
        <v>125.39999999999999</v>
      </c>
      <c r="H3874" s="1">
        <f t="shared" ca="1" si="60"/>
        <v>0.18654518297155129</v>
      </c>
      <c r="I3874" s="2">
        <f ca="1">+TablaVentas[[#This Row],[VENTAL TOTAL]]-TablaVentas[[#This Row],[VENTAL TOTAL]]*TablaVentas[[#This Row],[DESCUENTO]]</f>
        <v>102.00723405536746</v>
      </c>
      <c r="J3874" s="2">
        <f ca="1">0.18*TablaVentas[[#This Row],[SUBTOTAL]]</f>
        <v>18.361302129966141</v>
      </c>
      <c r="K3874" s="2">
        <f ca="1">+TablaVentas[[#This Row],[SUBTOTAL]]+TablaVentas[[#This Row],[IGV]]</f>
        <v>120.3685361853336</v>
      </c>
    </row>
    <row r="3875" spans="1:11" x14ac:dyDescent="0.25">
      <c r="A3875" t="s">
        <v>3884</v>
      </c>
      <c r="B3875" s="6">
        <v>45805</v>
      </c>
      <c r="C3875" t="s">
        <v>10014</v>
      </c>
      <c r="D3875" t="s">
        <v>10018</v>
      </c>
      <c r="E3875">
        <v>16</v>
      </c>
      <c r="F3875">
        <f>+_xlfn.XLOOKUP(TablaVentas[[#This Row],[PRODUCTO FINANCIERO]],TablaPrecios[PRODUCTO FINANCIERO],TablaPrecios[PRECIO UNIT],0)</f>
        <v>14.9</v>
      </c>
      <c r="G3875" s="2">
        <f>+TablaVentas[[#This Row],[CANTIDAD]]*TablaVentas[[#This Row],[PRECIO UNITARIO]]</f>
        <v>238.4</v>
      </c>
      <c r="H3875" s="1">
        <f t="shared" ca="1" si="60"/>
        <v>0.15376902645709245</v>
      </c>
      <c r="I3875" s="2">
        <f ca="1">+TablaVentas[[#This Row],[VENTAL TOTAL]]-TablaVentas[[#This Row],[VENTAL TOTAL]]*TablaVentas[[#This Row],[DESCUENTO]]</f>
        <v>201.74146409262917</v>
      </c>
      <c r="J3875" s="2">
        <f ca="1">0.18*TablaVentas[[#This Row],[SUBTOTAL]]</f>
        <v>36.313463536673247</v>
      </c>
      <c r="K3875" s="2">
        <f ca="1">+TablaVentas[[#This Row],[SUBTOTAL]]+TablaVentas[[#This Row],[IGV]]</f>
        <v>238.05492762930243</v>
      </c>
    </row>
    <row r="3876" spans="1:11" x14ac:dyDescent="0.25">
      <c r="A3876" t="s">
        <v>3885</v>
      </c>
      <c r="B3876" s="6">
        <v>45442</v>
      </c>
      <c r="C3876" t="s">
        <v>10012</v>
      </c>
      <c r="D3876" t="s">
        <v>10017</v>
      </c>
      <c r="E3876">
        <v>7</v>
      </c>
      <c r="F3876">
        <f>+_xlfn.XLOOKUP(TablaVentas[[#This Row],[PRODUCTO FINANCIERO]],TablaPrecios[PRODUCTO FINANCIERO],TablaPrecios[PRECIO UNIT],0)</f>
        <v>9.9</v>
      </c>
      <c r="G3876" s="2">
        <f>+TablaVentas[[#This Row],[CANTIDAD]]*TablaVentas[[#This Row],[PRECIO UNITARIO]]</f>
        <v>69.3</v>
      </c>
      <c r="H3876" s="1">
        <f t="shared" ca="1" si="60"/>
        <v>0.1870078230044635</v>
      </c>
      <c r="I3876" s="2">
        <f ca="1">+TablaVentas[[#This Row],[VENTAL TOTAL]]-TablaVentas[[#This Row],[VENTAL TOTAL]]*TablaVentas[[#This Row],[DESCUENTO]]</f>
        <v>56.340357865790679</v>
      </c>
      <c r="J3876" s="2">
        <f ca="1">0.18*TablaVentas[[#This Row],[SUBTOTAL]]</f>
        <v>10.141264415842322</v>
      </c>
      <c r="K3876" s="2">
        <f ca="1">+TablaVentas[[#This Row],[SUBTOTAL]]+TablaVentas[[#This Row],[IGV]]</f>
        <v>66.481622281633008</v>
      </c>
    </row>
    <row r="3877" spans="1:11" x14ac:dyDescent="0.25">
      <c r="A3877" t="s">
        <v>3886</v>
      </c>
      <c r="B3877" s="6">
        <v>46359</v>
      </c>
      <c r="C3877" t="s">
        <v>10012</v>
      </c>
      <c r="D3877" t="s">
        <v>10022</v>
      </c>
      <c r="E3877">
        <v>8</v>
      </c>
      <c r="F3877">
        <f>+_xlfn.XLOOKUP(TablaVentas[[#This Row],[PRODUCTO FINANCIERO]],TablaPrecios[PRODUCTO FINANCIERO],TablaPrecios[PRECIO UNIT],0)</f>
        <v>20.9</v>
      </c>
      <c r="G3877" s="2">
        <f>+TablaVentas[[#This Row],[CANTIDAD]]*TablaVentas[[#This Row],[PRECIO UNITARIO]]</f>
        <v>167.2</v>
      </c>
      <c r="H3877" s="1">
        <f t="shared" ca="1" si="60"/>
        <v>0.16496035879196499</v>
      </c>
      <c r="I3877" s="2">
        <f ca="1">+TablaVentas[[#This Row],[VENTAL TOTAL]]-TablaVentas[[#This Row],[VENTAL TOTAL]]*TablaVentas[[#This Row],[DESCUENTO]]</f>
        <v>139.61862800998344</v>
      </c>
      <c r="J3877" s="2">
        <f ca="1">0.18*TablaVentas[[#This Row],[SUBTOTAL]]</f>
        <v>25.131353041797016</v>
      </c>
      <c r="K3877" s="2">
        <f ca="1">+TablaVentas[[#This Row],[SUBTOTAL]]+TablaVentas[[#This Row],[IGV]]</f>
        <v>164.74998105178045</v>
      </c>
    </row>
    <row r="3878" spans="1:11" x14ac:dyDescent="0.25">
      <c r="A3878" t="s">
        <v>3887</v>
      </c>
      <c r="B3878" s="6">
        <v>46166</v>
      </c>
      <c r="C3878" t="s">
        <v>10013</v>
      </c>
      <c r="D3878" t="s">
        <v>10020</v>
      </c>
      <c r="E3878">
        <v>5</v>
      </c>
      <c r="F3878">
        <f>+_xlfn.XLOOKUP(TablaVentas[[#This Row],[PRODUCTO FINANCIERO]],TablaPrecios[PRODUCTO FINANCIERO],TablaPrecios[PRECIO UNIT],0)</f>
        <v>14.9</v>
      </c>
      <c r="G3878" s="2">
        <f>+TablaVentas[[#This Row],[CANTIDAD]]*TablaVentas[[#This Row],[PRECIO UNITARIO]]</f>
        <v>74.5</v>
      </c>
      <c r="H3878" s="1">
        <f t="shared" ca="1" si="60"/>
        <v>0.13703562159286323</v>
      </c>
      <c r="I3878" s="2">
        <f ca="1">+TablaVentas[[#This Row],[VENTAL TOTAL]]-TablaVentas[[#This Row],[VENTAL TOTAL]]*TablaVentas[[#This Row],[DESCUENTO]]</f>
        <v>64.290846191331696</v>
      </c>
      <c r="J3878" s="2">
        <f ca="1">0.18*TablaVentas[[#This Row],[SUBTOTAL]]</f>
        <v>11.572352314439705</v>
      </c>
      <c r="K3878" s="2">
        <f ca="1">+TablaVentas[[#This Row],[SUBTOTAL]]+TablaVentas[[#This Row],[IGV]]</f>
        <v>75.863198505771408</v>
      </c>
    </row>
    <row r="3879" spans="1:11" x14ac:dyDescent="0.25">
      <c r="A3879" t="s">
        <v>3888</v>
      </c>
      <c r="B3879" s="6">
        <v>46272</v>
      </c>
      <c r="C3879" t="s">
        <v>10013</v>
      </c>
      <c r="D3879" t="s">
        <v>10022</v>
      </c>
      <c r="E3879">
        <v>16</v>
      </c>
      <c r="F3879">
        <f>+_xlfn.XLOOKUP(TablaVentas[[#This Row],[PRODUCTO FINANCIERO]],TablaPrecios[PRODUCTO FINANCIERO],TablaPrecios[PRECIO UNIT],0)</f>
        <v>20.9</v>
      </c>
      <c r="G3879" s="2">
        <f>+TablaVentas[[#This Row],[CANTIDAD]]*TablaVentas[[#This Row],[PRECIO UNITARIO]]</f>
        <v>334.4</v>
      </c>
      <c r="H3879" s="1">
        <f t="shared" ca="1" si="60"/>
        <v>0.19464738848340582</v>
      </c>
      <c r="I3879" s="2">
        <f ca="1">+TablaVentas[[#This Row],[VENTAL TOTAL]]-TablaVentas[[#This Row],[VENTAL TOTAL]]*TablaVentas[[#This Row],[DESCUENTO]]</f>
        <v>269.30991329114909</v>
      </c>
      <c r="J3879" s="2">
        <f ca="1">0.18*TablaVentas[[#This Row],[SUBTOTAL]]</f>
        <v>48.475784392406837</v>
      </c>
      <c r="K3879" s="2">
        <f ca="1">+TablaVentas[[#This Row],[SUBTOTAL]]+TablaVentas[[#This Row],[IGV]]</f>
        <v>317.7856976835559</v>
      </c>
    </row>
    <row r="3880" spans="1:11" x14ac:dyDescent="0.25">
      <c r="A3880" t="s">
        <v>3889</v>
      </c>
      <c r="B3880" s="6">
        <v>46310</v>
      </c>
      <c r="C3880" t="s">
        <v>10016</v>
      </c>
      <c r="D3880" t="s">
        <v>10017</v>
      </c>
      <c r="E3880">
        <v>11</v>
      </c>
      <c r="F3880">
        <f>+_xlfn.XLOOKUP(TablaVentas[[#This Row],[PRODUCTO FINANCIERO]],TablaPrecios[PRODUCTO FINANCIERO],TablaPrecios[PRECIO UNIT],0)</f>
        <v>9.9</v>
      </c>
      <c r="G3880" s="2">
        <f>+TablaVentas[[#This Row],[CANTIDAD]]*TablaVentas[[#This Row],[PRECIO UNITARIO]]</f>
        <v>108.9</v>
      </c>
      <c r="H3880" s="1">
        <f t="shared" ca="1" si="60"/>
        <v>0.19331331769516796</v>
      </c>
      <c r="I3880" s="2">
        <f ca="1">+TablaVentas[[#This Row],[VENTAL TOTAL]]-TablaVentas[[#This Row],[VENTAL TOTAL]]*TablaVentas[[#This Row],[DESCUENTO]]</f>
        <v>87.848179702996219</v>
      </c>
      <c r="J3880" s="2">
        <f ca="1">0.18*TablaVentas[[#This Row],[SUBTOTAL]]</f>
        <v>15.812672346539319</v>
      </c>
      <c r="K3880" s="2">
        <f ca="1">+TablaVentas[[#This Row],[SUBTOTAL]]+TablaVentas[[#This Row],[IGV]]</f>
        <v>103.66085204953554</v>
      </c>
    </row>
    <row r="3881" spans="1:11" x14ac:dyDescent="0.25">
      <c r="A3881" t="s">
        <v>3890</v>
      </c>
      <c r="B3881" s="6">
        <v>45766</v>
      </c>
      <c r="C3881" t="s">
        <v>10016</v>
      </c>
      <c r="D3881" t="s">
        <v>10018</v>
      </c>
      <c r="E3881">
        <v>20</v>
      </c>
      <c r="F3881">
        <f>+_xlfn.XLOOKUP(TablaVentas[[#This Row],[PRODUCTO FINANCIERO]],TablaPrecios[PRODUCTO FINANCIERO],TablaPrecios[PRECIO UNIT],0)</f>
        <v>14.9</v>
      </c>
      <c r="G3881" s="2">
        <f>+TablaVentas[[#This Row],[CANTIDAD]]*TablaVentas[[#This Row],[PRECIO UNITARIO]]</f>
        <v>298</v>
      </c>
      <c r="H3881" s="1">
        <f t="shared" ca="1" si="60"/>
        <v>0.18667470793396718</v>
      </c>
      <c r="I3881" s="2">
        <f ca="1">+TablaVentas[[#This Row],[VENTAL TOTAL]]-TablaVentas[[#This Row],[VENTAL TOTAL]]*TablaVentas[[#This Row],[DESCUENTO]]</f>
        <v>242.3709370356778</v>
      </c>
      <c r="J3881" s="2">
        <f ca="1">0.18*TablaVentas[[#This Row],[SUBTOTAL]]</f>
        <v>43.626768666422002</v>
      </c>
      <c r="K3881" s="2">
        <f ca="1">+TablaVentas[[#This Row],[SUBTOTAL]]+TablaVentas[[#This Row],[IGV]]</f>
        <v>285.99770570209978</v>
      </c>
    </row>
    <row r="3882" spans="1:11" x14ac:dyDescent="0.25">
      <c r="A3882" t="s">
        <v>3891</v>
      </c>
      <c r="B3882" s="6">
        <v>45437</v>
      </c>
      <c r="C3882" t="s">
        <v>10012</v>
      </c>
      <c r="D3882" t="s">
        <v>10019</v>
      </c>
      <c r="E3882">
        <v>20</v>
      </c>
      <c r="F3882">
        <f>+_xlfn.XLOOKUP(TablaVentas[[#This Row],[PRODUCTO FINANCIERO]],TablaPrecios[PRODUCTO FINANCIERO],TablaPrecios[PRECIO UNIT],0)</f>
        <v>9.9</v>
      </c>
      <c r="G3882" s="2">
        <f>+TablaVentas[[#This Row],[CANTIDAD]]*TablaVentas[[#This Row],[PRECIO UNITARIO]]</f>
        <v>198</v>
      </c>
      <c r="H3882" s="1">
        <f t="shared" ca="1" si="60"/>
        <v>0.10790827760950245</v>
      </c>
      <c r="I3882" s="2">
        <f ca="1">+TablaVentas[[#This Row],[VENTAL TOTAL]]-TablaVentas[[#This Row],[VENTAL TOTAL]]*TablaVentas[[#This Row],[DESCUENTO]]</f>
        <v>176.63416103331852</v>
      </c>
      <c r="J3882" s="2">
        <f ca="1">0.18*TablaVentas[[#This Row],[SUBTOTAL]]</f>
        <v>31.794148985997332</v>
      </c>
      <c r="K3882" s="2">
        <f ca="1">+TablaVentas[[#This Row],[SUBTOTAL]]+TablaVentas[[#This Row],[IGV]]</f>
        <v>208.42831001931586</v>
      </c>
    </row>
    <row r="3883" spans="1:11" x14ac:dyDescent="0.25">
      <c r="A3883" t="s">
        <v>3892</v>
      </c>
      <c r="B3883" s="6">
        <v>45880</v>
      </c>
      <c r="C3883" t="s">
        <v>10011</v>
      </c>
      <c r="D3883" t="s">
        <v>10020</v>
      </c>
      <c r="E3883">
        <v>19</v>
      </c>
      <c r="F3883">
        <f>+_xlfn.XLOOKUP(TablaVentas[[#This Row],[PRODUCTO FINANCIERO]],TablaPrecios[PRODUCTO FINANCIERO],TablaPrecios[PRECIO UNIT],0)</f>
        <v>14.9</v>
      </c>
      <c r="G3883" s="2">
        <f>+TablaVentas[[#This Row],[CANTIDAD]]*TablaVentas[[#This Row],[PRECIO UNITARIO]]</f>
        <v>283.10000000000002</v>
      </c>
      <c r="H3883" s="1">
        <f t="shared" ca="1" si="60"/>
        <v>0.12169237347145609</v>
      </c>
      <c r="I3883" s="2">
        <f ca="1">+TablaVentas[[#This Row],[VENTAL TOTAL]]-TablaVentas[[#This Row],[VENTAL TOTAL]]*TablaVentas[[#This Row],[DESCUENTO]]</f>
        <v>248.64888907023081</v>
      </c>
      <c r="J3883" s="2">
        <f ca="1">0.18*TablaVentas[[#This Row],[SUBTOTAL]]</f>
        <v>44.756800032641543</v>
      </c>
      <c r="K3883" s="2">
        <f ca="1">+TablaVentas[[#This Row],[SUBTOTAL]]+TablaVentas[[#This Row],[IGV]]</f>
        <v>293.40568910287237</v>
      </c>
    </row>
    <row r="3884" spans="1:11" x14ac:dyDescent="0.25">
      <c r="A3884" t="s">
        <v>3893</v>
      </c>
      <c r="B3884" s="6">
        <v>45634</v>
      </c>
      <c r="C3884" t="s">
        <v>10016</v>
      </c>
      <c r="D3884" t="s">
        <v>10020</v>
      </c>
      <c r="E3884">
        <v>7</v>
      </c>
      <c r="F3884">
        <f>+_xlfn.XLOOKUP(TablaVentas[[#This Row],[PRODUCTO FINANCIERO]],TablaPrecios[PRODUCTO FINANCIERO],TablaPrecios[PRECIO UNIT],0)</f>
        <v>14.9</v>
      </c>
      <c r="G3884" s="2">
        <f>+TablaVentas[[#This Row],[CANTIDAD]]*TablaVentas[[#This Row],[PRECIO UNITARIO]]</f>
        <v>104.3</v>
      </c>
      <c r="H3884" s="1">
        <f t="shared" ca="1" si="60"/>
        <v>0.11767083715615356</v>
      </c>
      <c r="I3884" s="2">
        <f ca="1">+TablaVentas[[#This Row],[VENTAL TOTAL]]-TablaVentas[[#This Row],[VENTAL TOTAL]]*TablaVentas[[#This Row],[DESCUENTO]]</f>
        <v>92.026931684613174</v>
      </c>
      <c r="J3884" s="2">
        <f ca="1">0.18*TablaVentas[[#This Row],[SUBTOTAL]]</f>
        <v>16.56484770323037</v>
      </c>
      <c r="K3884" s="2">
        <f ca="1">+TablaVentas[[#This Row],[SUBTOTAL]]+TablaVentas[[#This Row],[IGV]]</f>
        <v>108.59177938784354</v>
      </c>
    </row>
    <row r="3885" spans="1:11" x14ac:dyDescent="0.25">
      <c r="A3885" t="s">
        <v>3894</v>
      </c>
      <c r="B3885" s="6">
        <v>45500</v>
      </c>
      <c r="C3885" t="s">
        <v>10012</v>
      </c>
      <c r="D3885" t="s">
        <v>10020</v>
      </c>
      <c r="E3885">
        <v>18</v>
      </c>
      <c r="F3885">
        <f>+_xlfn.XLOOKUP(TablaVentas[[#This Row],[PRODUCTO FINANCIERO]],TablaPrecios[PRODUCTO FINANCIERO],TablaPrecios[PRECIO UNIT],0)</f>
        <v>14.9</v>
      </c>
      <c r="G3885" s="2">
        <f>+TablaVentas[[#This Row],[CANTIDAD]]*TablaVentas[[#This Row],[PRECIO UNITARIO]]</f>
        <v>268.2</v>
      </c>
      <c r="H3885" s="1">
        <f t="shared" ca="1" si="60"/>
        <v>0.10872715936412719</v>
      </c>
      <c r="I3885" s="2">
        <f ca="1">+TablaVentas[[#This Row],[VENTAL TOTAL]]-TablaVentas[[#This Row],[VENTAL TOTAL]]*TablaVentas[[#This Row],[DESCUENTO]]</f>
        <v>239.03937585854106</v>
      </c>
      <c r="J3885" s="2">
        <f ca="1">0.18*TablaVentas[[#This Row],[SUBTOTAL]]</f>
        <v>43.027087654537389</v>
      </c>
      <c r="K3885" s="2">
        <f ca="1">+TablaVentas[[#This Row],[SUBTOTAL]]+TablaVentas[[#This Row],[IGV]]</f>
        <v>282.06646351307847</v>
      </c>
    </row>
    <row r="3886" spans="1:11" x14ac:dyDescent="0.25">
      <c r="A3886" t="s">
        <v>3895</v>
      </c>
      <c r="B3886" s="6">
        <v>46111</v>
      </c>
      <c r="C3886" t="s">
        <v>10016</v>
      </c>
      <c r="D3886" t="s">
        <v>10017</v>
      </c>
      <c r="E3886">
        <v>12</v>
      </c>
      <c r="F3886">
        <f>+_xlfn.XLOOKUP(TablaVentas[[#This Row],[PRODUCTO FINANCIERO]],TablaPrecios[PRODUCTO FINANCIERO],TablaPrecios[PRECIO UNIT],0)</f>
        <v>9.9</v>
      </c>
      <c r="G3886" s="2">
        <f>+TablaVentas[[#This Row],[CANTIDAD]]*TablaVentas[[#This Row],[PRECIO UNITARIO]]</f>
        <v>118.80000000000001</v>
      </c>
      <c r="H3886" s="1">
        <f t="shared" ca="1" si="60"/>
        <v>0.15313706827966503</v>
      </c>
      <c r="I3886" s="2">
        <f ca="1">+TablaVentas[[#This Row],[VENTAL TOTAL]]-TablaVentas[[#This Row],[VENTAL TOTAL]]*TablaVentas[[#This Row],[DESCUENTO]]</f>
        <v>100.60731628837581</v>
      </c>
      <c r="J3886" s="2">
        <f ca="1">0.18*TablaVentas[[#This Row],[SUBTOTAL]]</f>
        <v>18.109316931907646</v>
      </c>
      <c r="K3886" s="2">
        <f ca="1">+TablaVentas[[#This Row],[SUBTOTAL]]+TablaVentas[[#This Row],[IGV]]</f>
        <v>118.71663322028346</v>
      </c>
    </row>
    <row r="3887" spans="1:11" x14ac:dyDescent="0.25">
      <c r="A3887" t="s">
        <v>3896</v>
      </c>
      <c r="B3887" s="6">
        <v>45873</v>
      </c>
      <c r="C3887" t="s">
        <v>10011</v>
      </c>
      <c r="D3887" t="s">
        <v>10019</v>
      </c>
      <c r="E3887">
        <v>3</v>
      </c>
      <c r="F3887">
        <f>+_xlfn.XLOOKUP(TablaVentas[[#This Row],[PRODUCTO FINANCIERO]],TablaPrecios[PRODUCTO FINANCIERO],TablaPrecios[PRECIO UNIT],0)</f>
        <v>9.9</v>
      </c>
      <c r="G3887" s="2">
        <f>+TablaVentas[[#This Row],[CANTIDAD]]*TablaVentas[[#This Row],[PRECIO UNITARIO]]</f>
        <v>29.700000000000003</v>
      </c>
      <c r="H3887" s="1">
        <f t="shared" ca="1" si="60"/>
        <v>0.15973363982677088</v>
      </c>
      <c r="I3887" s="2">
        <f ca="1">+TablaVentas[[#This Row],[VENTAL TOTAL]]-TablaVentas[[#This Row],[VENTAL TOTAL]]*TablaVentas[[#This Row],[DESCUENTO]]</f>
        <v>24.955910897144907</v>
      </c>
      <c r="J3887" s="2">
        <f ca="1">0.18*TablaVentas[[#This Row],[SUBTOTAL]]</f>
        <v>4.4920639614860827</v>
      </c>
      <c r="K3887" s="2">
        <f ca="1">+TablaVentas[[#This Row],[SUBTOTAL]]+TablaVentas[[#This Row],[IGV]]</f>
        <v>29.447974858630989</v>
      </c>
    </row>
    <row r="3888" spans="1:11" x14ac:dyDescent="0.25">
      <c r="A3888" t="s">
        <v>3897</v>
      </c>
      <c r="B3888" s="6">
        <v>46043</v>
      </c>
      <c r="C3888" t="s">
        <v>10011</v>
      </c>
      <c r="D3888" t="s">
        <v>10018</v>
      </c>
      <c r="E3888">
        <v>15</v>
      </c>
      <c r="F3888">
        <f>+_xlfn.XLOOKUP(TablaVentas[[#This Row],[PRODUCTO FINANCIERO]],TablaPrecios[PRODUCTO FINANCIERO],TablaPrecios[PRECIO UNIT],0)</f>
        <v>14.9</v>
      </c>
      <c r="G3888" s="2">
        <f>+TablaVentas[[#This Row],[CANTIDAD]]*TablaVentas[[#This Row],[PRECIO UNITARIO]]</f>
        <v>223.5</v>
      </c>
      <c r="H3888" s="1">
        <f t="shared" ca="1" si="60"/>
        <v>0.1159535444776878</v>
      </c>
      <c r="I3888" s="2">
        <f ca="1">+TablaVentas[[#This Row],[VENTAL TOTAL]]-TablaVentas[[#This Row],[VENTAL TOTAL]]*TablaVentas[[#This Row],[DESCUENTO]]</f>
        <v>197.58438280923679</v>
      </c>
      <c r="J3888" s="2">
        <f ca="1">0.18*TablaVentas[[#This Row],[SUBTOTAL]]</f>
        <v>35.565188905662623</v>
      </c>
      <c r="K3888" s="2">
        <f ca="1">+TablaVentas[[#This Row],[SUBTOTAL]]+TablaVentas[[#This Row],[IGV]]</f>
        <v>233.14957171489942</v>
      </c>
    </row>
    <row r="3889" spans="1:11" x14ac:dyDescent="0.25">
      <c r="A3889" t="s">
        <v>3898</v>
      </c>
      <c r="B3889" s="6">
        <v>45586</v>
      </c>
      <c r="C3889" t="s">
        <v>10015</v>
      </c>
      <c r="D3889" t="s">
        <v>10018</v>
      </c>
      <c r="E3889">
        <v>12</v>
      </c>
      <c r="F3889">
        <f>+_xlfn.XLOOKUP(TablaVentas[[#This Row],[PRODUCTO FINANCIERO]],TablaPrecios[PRODUCTO FINANCIERO],TablaPrecios[PRECIO UNIT],0)</f>
        <v>14.9</v>
      </c>
      <c r="G3889" s="2">
        <f>+TablaVentas[[#This Row],[CANTIDAD]]*TablaVentas[[#This Row],[PRECIO UNITARIO]]</f>
        <v>178.8</v>
      </c>
      <c r="H3889" s="1">
        <f t="shared" ca="1" si="60"/>
        <v>0.12153895191529462</v>
      </c>
      <c r="I3889" s="2">
        <f ca="1">+TablaVentas[[#This Row],[VENTAL TOTAL]]-TablaVentas[[#This Row],[VENTAL TOTAL]]*TablaVentas[[#This Row],[DESCUENTO]]</f>
        <v>157.06883539754534</v>
      </c>
      <c r="J3889" s="2">
        <f ca="1">0.18*TablaVentas[[#This Row],[SUBTOTAL]]</f>
        <v>28.27239037155816</v>
      </c>
      <c r="K3889" s="2">
        <f ca="1">+TablaVentas[[#This Row],[SUBTOTAL]]+TablaVentas[[#This Row],[IGV]]</f>
        <v>185.34122576910352</v>
      </c>
    </row>
    <row r="3890" spans="1:11" x14ac:dyDescent="0.25">
      <c r="A3890" t="s">
        <v>3899</v>
      </c>
      <c r="B3890" s="6">
        <v>46195</v>
      </c>
      <c r="C3890" t="s">
        <v>10014</v>
      </c>
      <c r="D3890" t="s">
        <v>10019</v>
      </c>
      <c r="E3890">
        <v>18</v>
      </c>
      <c r="F3890">
        <f>+_xlfn.XLOOKUP(TablaVentas[[#This Row],[PRODUCTO FINANCIERO]],TablaPrecios[PRODUCTO FINANCIERO],TablaPrecios[PRECIO UNIT],0)</f>
        <v>9.9</v>
      </c>
      <c r="G3890" s="2">
        <f>+TablaVentas[[#This Row],[CANTIDAD]]*TablaVentas[[#This Row],[PRECIO UNITARIO]]</f>
        <v>178.20000000000002</v>
      </c>
      <c r="H3890" s="1">
        <f t="shared" ca="1" si="60"/>
        <v>0.1596514358766723</v>
      </c>
      <c r="I3890" s="2">
        <f ca="1">+TablaVentas[[#This Row],[VENTAL TOTAL]]-TablaVentas[[#This Row],[VENTAL TOTAL]]*TablaVentas[[#This Row],[DESCUENTO]]</f>
        <v>149.75011412677702</v>
      </c>
      <c r="J3890" s="2">
        <f ca="1">0.18*TablaVentas[[#This Row],[SUBTOTAL]]</f>
        <v>26.955020542819863</v>
      </c>
      <c r="K3890" s="2">
        <f ca="1">+TablaVentas[[#This Row],[SUBTOTAL]]+TablaVentas[[#This Row],[IGV]]</f>
        <v>176.70513466959687</v>
      </c>
    </row>
    <row r="3891" spans="1:11" x14ac:dyDescent="0.25">
      <c r="A3891" t="s">
        <v>3900</v>
      </c>
      <c r="B3891" s="6">
        <v>46337</v>
      </c>
      <c r="C3891" t="s">
        <v>10016</v>
      </c>
      <c r="D3891" t="s">
        <v>10017</v>
      </c>
      <c r="E3891">
        <v>20</v>
      </c>
      <c r="F3891">
        <f>+_xlfn.XLOOKUP(TablaVentas[[#This Row],[PRODUCTO FINANCIERO]],TablaPrecios[PRODUCTO FINANCIERO],TablaPrecios[PRECIO UNIT],0)</f>
        <v>9.9</v>
      </c>
      <c r="G3891" s="2">
        <f>+TablaVentas[[#This Row],[CANTIDAD]]*TablaVentas[[#This Row],[PRECIO UNITARIO]]</f>
        <v>198</v>
      </c>
      <c r="H3891" s="1">
        <f t="shared" ca="1" si="60"/>
        <v>0.12768234218116087</v>
      </c>
      <c r="I3891" s="2">
        <f ca="1">+TablaVentas[[#This Row],[VENTAL TOTAL]]-TablaVentas[[#This Row],[VENTAL TOTAL]]*TablaVentas[[#This Row],[DESCUENTO]]</f>
        <v>172.71889624813014</v>
      </c>
      <c r="J3891" s="2">
        <f ca="1">0.18*TablaVentas[[#This Row],[SUBTOTAL]]</f>
        <v>31.089401324663424</v>
      </c>
      <c r="K3891" s="2">
        <f ca="1">+TablaVentas[[#This Row],[SUBTOTAL]]+TablaVentas[[#This Row],[IGV]]</f>
        <v>203.80829757279355</v>
      </c>
    </row>
    <row r="3892" spans="1:11" x14ac:dyDescent="0.25">
      <c r="A3892" t="s">
        <v>3901</v>
      </c>
      <c r="B3892" s="6">
        <v>45320</v>
      </c>
      <c r="C3892" t="s">
        <v>10014</v>
      </c>
      <c r="D3892" t="s">
        <v>10017</v>
      </c>
      <c r="E3892">
        <v>4</v>
      </c>
      <c r="F3892">
        <f>+_xlfn.XLOOKUP(TablaVentas[[#This Row],[PRODUCTO FINANCIERO]],TablaPrecios[PRODUCTO FINANCIERO],TablaPrecios[PRECIO UNIT],0)</f>
        <v>9.9</v>
      </c>
      <c r="G3892" s="2">
        <f>+TablaVentas[[#This Row],[CANTIDAD]]*TablaVentas[[#This Row],[PRECIO UNITARIO]]</f>
        <v>39.6</v>
      </c>
      <c r="H3892" s="1">
        <f t="shared" ca="1" si="60"/>
        <v>0.16514434938984923</v>
      </c>
      <c r="I3892" s="2">
        <f ca="1">+TablaVentas[[#This Row],[VENTAL TOTAL]]-TablaVentas[[#This Row],[VENTAL TOTAL]]*TablaVentas[[#This Row],[DESCUENTO]]</f>
        <v>33.060283764161973</v>
      </c>
      <c r="J3892" s="2">
        <f ca="1">0.18*TablaVentas[[#This Row],[SUBTOTAL]]</f>
        <v>5.9508510775491548</v>
      </c>
      <c r="K3892" s="2">
        <f ca="1">+TablaVentas[[#This Row],[SUBTOTAL]]+TablaVentas[[#This Row],[IGV]]</f>
        <v>39.011134841711126</v>
      </c>
    </row>
    <row r="3893" spans="1:11" x14ac:dyDescent="0.25">
      <c r="A3893" t="s">
        <v>3902</v>
      </c>
      <c r="B3893" s="6">
        <v>45707</v>
      </c>
      <c r="C3893" t="s">
        <v>10016</v>
      </c>
      <c r="D3893" t="s">
        <v>10019</v>
      </c>
      <c r="E3893">
        <v>10</v>
      </c>
      <c r="F3893">
        <f>+_xlfn.XLOOKUP(TablaVentas[[#This Row],[PRODUCTO FINANCIERO]],TablaPrecios[PRODUCTO FINANCIERO],TablaPrecios[PRECIO UNIT],0)</f>
        <v>9.9</v>
      </c>
      <c r="G3893" s="2">
        <f>+TablaVentas[[#This Row],[CANTIDAD]]*TablaVentas[[#This Row],[PRECIO UNITARIO]]</f>
        <v>99</v>
      </c>
      <c r="H3893" s="1">
        <f t="shared" ca="1" si="60"/>
        <v>0.11738308325930934</v>
      </c>
      <c r="I3893" s="2">
        <f ca="1">+TablaVentas[[#This Row],[VENTAL TOTAL]]-TablaVentas[[#This Row],[VENTAL TOTAL]]*TablaVentas[[#This Row],[DESCUENTO]]</f>
        <v>87.379074757328368</v>
      </c>
      <c r="J3893" s="2">
        <f ca="1">0.18*TablaVentas[[#This Row],[SUBTOTAL]]</f>
        <v>15.728233456319106</v>
      </c>
      <c r="K3893" s="2">
        <f ca="1">+TablaVentas[[#This Row],[SUBTOTAL]]+TablaVentas[[#This Row],[IGV]]</f>
        <v>103.10730821364747</v>
      </c>
    </row>
    <row r="3894" spans="1:11" x14ac:dyDescent="0.25">
      <c r="A3894" t="s">
        <v>3903</v>
      </c>
      <c r="B3894" s="6">
        <v>45635</v>
      </c>
      <c r="C3894" t="s">
        <v>10015</v>
      </c>
      <c r="D3894" t="s">
        <v>10019</v>
      </c>
      <c r="E3894">
        <v>19</v>
      </c>
      <c r="F3894">
        <f>+_xlfn.XLOOKUP(TablaVentas[[#This Row],[PRODUCTO FINANCIERO]],TablaPrecios[PRODUCTO FINANCIERO],TablaPrecios[PRECIO UNIT],0)</f>
        <v>9.9</v>
      </c>
      <c r="G3894" s="2">
        <f>+TablaVentas[[#This Row],[CANTIDAD]]*TablaVentas[[#This Row],[PRECIO UNITARIO]]</f>
        <v>188.1</v>
      </c>
      <c r="H3894" s="1">
        <f t="shared" ca="1" si="60"/>
        <v>0.10715627969347227</v>
      </c>
      <c r="I3894" s="2">
        <f ca="1">+TablaVentas[[#This Row],[VENTAL TOTAL]]-TablaVentas[[#This Row],[VENTAL TOTAL]]*TablaVentas[[#This Row],[DESCUENTO]]</f>
        <v>167.94390378965787</v>
      </c>
      <c r="J3894" s="2">
        <f ca="1">0.18*TablaVentas[[#This Row],[SUBTOTAL]]</f>
        <v>30.229902682138416</v>
      </c>
      <c r="K3894" s="2">
        <f ca="1">+TablaVentas[[#This Row],[SUBTOTAL]]+TablaVentas[[#This Row],[IGV]]</f>
        <v>198.1738064717963</v>
      </c>
    </row>
    <row r="3895" spans="1:11" x14ac:dyDescent="0.25">
      <c r="A3895" t="s">
        <v>3904</v>
      </c>
      <c r="B3895" s="6">
        <v>45375</v>
      </c>
      <c r="C3895" t="s">
        <v>10011</v>
      </c>
      <c r="D3895" t="s">
        <v>10020</v>
      </c>
      <c r="E3895">
        <v>6</v>
      </c>
      <c r="F3895">
        <f>+_xlfn.XLOOKUP(TablaVentas[[#This Row],[PRODUCTO FINANCIERO]],TablaPrecios[PRODUCTO FINANCIERO],TablaPrecios[PRECIO UNIT],0)</f>
        <v>14.9</v>
      </c>
      <c r="G3895" s="2">
        <f>+TablaVentas[[#This Row],[CANTIDAD]]*TablaVentas[[#This Row],[PRECIO UNITARIO]]</f>
        <v>89.4</v>
      </c>
      <c r="H3895" s="1">
        <f t="shared" ca="1" si="60"/>
        <v>0.17972492359266276</v>
      </c>
      <c r="I3895" s="2">
        <f ca="1">+TablaVentas[[#This Row],[VENTAL TOTAL]]-TablaVentas[[#This Row],[VENTAL TOTAL]]*TablaVentas[[#This Row],[DESCUENTO]]</f>
        <v>73.332591830815957</v>
      </c>
      <c r="J3895" s="2">
        <f ca="1">0.18*TablaVentas[[#This Row],[SUBTOTAL]]</f>
        <v>13.199866529546872</v>
      </c>
      <c r="K3895" s="2">
        <f ca="1">+TablaVentas[[#This Row],[SUBTOTAL]]+TablaVentas[[#This Row],[IGV]]</f>
        <v>86.532458360362824</v>
      </c>
    </row>
    <row r="3896" spans="1:11" x14ac:dyDescent="0.25">
      <c r="A3896" t="s">
        <v>3905</v>
      </c>
      <c r="B3896" s="6">
        <v>46078</v>
      </c>
      <c r="C3896" t="s">
        <v>10015</v>
      </c>
      <c r="D3896" t="s">
        <v>10020</v>
      </c>
      <c r="E3896">
        <v>19</v>
      </c>
      <c r="F3896">
        <f>+_xlfn.XLOOKUP(TablaVentas[[#This Row],[PRODUCTO FINANCIERO]],TablaPrecios[PRODUCTO FINANCIERO],TablaPrecios[PRECIO UNIT],0)</f>
        <v>14.9</v>
      </c>
      <c r="G3896" s="2">
        <f>+TablaVentas[[#This Row],[CANTIDAD]]*TablaVentas[[#This Row],[PRECIO UNITARIO]]</f>
        <v>283.10000000000002</v>
      </c>
      <c r="H3896" s="1">
        <f t="shared" ca="1" si="60"/>
        <v>0.17437374002490155</v>
      </c>
      <c r="I3896" s="2">
        <f ca="1">+TablaVentas[[#This Row],[VENTAL TOTAL]]-TablaVentas[[#This Row],[VENTAL TOTAL]]*TablaVentas[[#This Row],[DESCUENTO]]</f>
        <v>233.7347941989504</v>
      </c>
      <c r="J3896" s="2">
        <f ca="1">0.18*TablaVentas[[#This Row],[SUBTOTAL]]</f>
        <v>42.07226295581107</v>
      </c>
      <c r="K3896" s="2">
        <f ca="1">+TablaVentas[[#This Row],[SUBTOTAL]]+TablaVentas[[#This Row],[IGV]]</f>
        <v>275.80705715476148</v>
      </c>
    </row>
    <row r="3897" spans="1:11" x14ac:dyDescent="0.25">
      <c r="A3897" t="s">
        <v>3906</v>
      </c>
      <c r="B3897" s="6">
        <v>45344</v>
      </c>
      <c r="C3897" t="s">
        <v>10014</v>
      </c>
      <c r="D3897" t="s">
        <v>10022</v>
      </c>
      <c r="E3897">
        <v>15</v>
      </c>
      <c r="F3897">
        <f>+_xlfn.XLOOKUP(TablaVentas[[#This Row],[PRODUCTO FINANCIERO]],TablaPrecios[PRODUCTO FINANCIERO],TablaPrecios[PRECIO UNIT],0)</f>
        <v>20.9</v>
      </c>
      <c r="G3897" s="2">
        <f>+TablaVentas[[#This Row],[CANTIDAD]]*TablaVentas[[#This Row],[PRECIO UNITARIO]]</f>
        <v>313.5</v>
      </c>
      <c r="H3897" s="1">
        <f t="shared" ca="1" si="60"/>
        <v>0.13014077651205228</v>
      </c>
      <c r="I3897" s="2">
        <f ca="1">+TablaVentas[[#This Row],[VENTAL TOTAL]]-TablaVentas[[#This Row],[VENTAL TOTAL]]*TablaVentas[[#This Row],[DESCUENTO]]</f>
        <v>272.70086656347161</v>
      </c>
      <c r="J3897" s="2">
        <f ca="1">0.18*TablaVentas[[#This Row],[SUBTOTAL]]</f>
        <v>49.086155981424888</v>
      </c>
      <c r="K3897" s="2">
        <f ca="1">+TablaVentas[[#This Row],[SUBTOTAL]]+TablaVentas[[#This Row],[IGV]]</f>
        <v>321.7870225448965</v>
      </c>
    </row>
    <row r="3898" spans="1:11" x14ac:dyDescent="0.25">
      <c r="A3898" t="s">
        <v>3907</v>
      </c>
      <c r="B3898" s="6">
        <v>45378</v>
      </c>
      <c r="C3898" t="s">
        <v>10016</v>
      </c>
      <c r="D3898" t="s">
        <v>10019</v>
      </c>
      <c r="E3898">
        <v>17</v>
      </c>
      <c r="F3898">
        <f>+_xlfn.XLOOKUP(TablaVentas[[#This Row],[PRODUCTO FINANCIERO]],TablaPrecios[PRODUCTO FINANCIERO],TablaPrecios[PRECIO UNIT],0)</f>
        <v>9.9</v>
      </c>
      <c r="G3898" s="2">
        <f>+TablaVentas[[#This Row],[CANTIDAD]]*TablaVentas[[#This Row],[PRECIO UNITARIO]]</f>
        <v>168.3</v>
      </c>
      <c r="H3898" s="1">
        <f t="shared" ca="1" si="60"/>
        <v>0.15541383302859879</v>
      </c>
      <c r="I3898" s="2">
        <f ca="1">+TablaVentas[[#This Row],[VENTAL TOTAL]]-TablaVentas[[#This Row],[VENTAL TOTAL]]*TablaVentas[[#This Row],[DESCUENTO]]</f>
        <v>142.14385190128684</v>
      </c>
      <c r="J3898" s="2">
        <f ca="1">0.18*TablaVentas[[#This Row],[SUBTOTAL]]</f>
        <v>25.585893342231628</v>
      </c>
      <c r="K3898" s="2">
        <f ca="1">+TablaVentas[[#This Row],[SUBTOTAL]]+TablaVentas[[#This Row],[IGV]]</f>
        <v>167.72974524351847</v>
      </c>
    </row>
    <row r="3899" spans="1:11" x14ac:dyDescent="0.25">
      <c r="A3899" t="s">
        <v>3908</v>
      </c>
      <c r="B3899" s="6">
        <v>45425</v>
      </c>
      <c r="C3899" t="s">
        <v>10013</v>
      </c>
      <c r="D3899" t="s">
        <v>10019</v>
      </c>
      <c r="E3899">
        <v>4</v>
      </c>
      <c r="F3899">
        <f>+_xlfn.XLOOKUP(TablaVentas[[#This Row],[PRODUCTO FINANCIERO]],TablaPrecios[PRODUCTO FINANCIERO],TablaPrecios[PRECIO UNIT],0)</f>
        <v>9.9</v>
      </c>
      <c r="G3899" s="2">
        <f>+TablaVentas[[#This Row],[CANTIDAD]]*TablaVentas[[#This Row],[PRECIO UNITARIO]]</f>
        <v>39.6</v>
      </c>
      <c r="H3899" s="1">
        <f t="shared" ca="1" si="60"/>
        <v>0.1514558108666722</v>
      </c>
      <c r="I3899" s="2">
        <f ca="1">+TablaVentas[[#This Row],[VENTAL TOTAL]]-TablaVentas[[#This Row],[VENTAL TOTAL]]*TablaVentas[[#This Row],[DESCUENTO]]</f>
        <v>33.602349889679779</v>
      </c>
      <c r="J3899" s="2">
        <f ca="1">0.18*TablaVentas[[#This Row],[SUBTOTAL]]</f>
        <v>6.0484229801423597</v>
      </c>
      <c r="K3899" s="2">
        <f ca="1">+TablaVentas[[#This Row],[SUBTOTAL]]+TablaVentas[[#This Row],[IGV]]</f>
        <v>39.650772869822141</v>
      </c>
    </row>
    <row r="3900" spans="1:11" x14ac:dyDescent="0.25">
      <c r="A3900" t="s">
        <v>3909</v>
      </c>
      <c r="B3900" s="6">
        <v>46200</v>
      </c>
      <c r="C3900" t="s">
        <v>10014</v>
      </c>
      <c r="D3900" t="s">
        <v>10022</v>
      </c>
      <c r="E3900">
        <v>16</v>
      </c>
      <c r="F3900">
        <f>+_xlfn.XLOOKUP(TablaVentas[[#This Row],[PRODUCTO FINANCIERO]],TablaPrecios[PRODUCTO FINANCIERO],TablaPrecios[PRECIO UNIT],0)</f>
        <v>20.9</v>
      </c>
      <c r="G3900" s="2">
        <f>+TablaVentas[[#This Row],[CANTIDAD]]*TablaVentas[[#This Row],[PRECIO UNITARIO]]</f>
        <v>334.4</v>
      </c>
      <c r="H3900" s="1">
        <f t="shared" ca="1" si="60"/>
        <v>0.15259088593743925</v>
      </c>
      <c r="I3900" s="2">
        <f ca="1">+TablaVentas[[#This Row],[VENTAL TOTAL]]-TablaVentas[[#This Row],[VENTAL TOTAL]]*TablaVentas[[#This Row],[DESCUENTO]]</f>
        <v>283.37360774252028</v>
      </c>
      <c r="J3900" s="2">
        <f ca="1">0.18*TablaVentas[[#This Row],[SUBTOTAL]]</f>
        <v>51.007249393653645</v>
      </c>
      <c r="K3900" s="2">
        <f ca="1">+TablaVentas[[#This Row],[SUBTOTAL]]+TablaVentas[[#This Row],[IGV]]</f>
        <v>334.38085713617392</v>
      </c>
    </row>
    <row r="3901" spans="1:11" x14ac:dyDescent="0.25">
      <c r="A3901" t="s">
        <v>3910</v>
      </c>
      <c r="B3901" s="6">
        <v>45857</v>
      </c>
      <c r="C3901" t="s">
        <v>10013</v>
      </c>
      <c r="D3901" t="s">
        <v>10019</v>
      </c>
      <c r="E3901">
        <v>19</v>
      </c>
      <c r="F3901">
        <f>+_xlfn.XLOOKUP(TablaVentas[[#This Row],[PRODUCTO FINANCIERO]],TablaPrecios[PRODUCTO FINANCIERO],TablaPrecios[PRECIO UNIT],0)</f>
        <v>9.9</v>
      </c>
      <c r="G3901" s="2">
        <f>+TablaVentas[[#This Row],[CANTIDAD]]*TablaVentas[[#This Row],[PRECIO UNITARIO]]</f>
        <v>188.1</v>
      </c>
      <c r="H3901" s="1">
        <f t="shared" ca="1" si="60"/>
        <v>0.10919845792772963</v>
      </c>
      <c r="I3901" s="2">
        <f ca="1">+TablaVentas[[#This Row],[VENTAL TOTAL]]-TablaVentas[[#This Row],[VENTAL TOTAL]]*TablaVentas[[#This Row],[DESCUENTO]]</f>
        <v>167.55977006379405</v>
      </c>
      <c r="J3901" s="2">
        <f ca="1">0.18*TablaVentas[[#This Row],[SUBTOTAL]]</f>
        <v>30.160758611482926</v>
      </c>
      <c r="K3901" s="2">
        <f ca="1">+TablaVentas[[#This Row],[SUBTOTAL]]+TablaVentas[[#This Row],[IGV]]</f>
        <v>197.72052867527697</v>
      </c>
    </row>
    <row r="3902" spans="1:11" x14ac:dyDescent="0.25">
      <c r="A3902" t="s">
        <v>3911</v>
      </c>
      <c r="B3902" s="6">
        <v>45694</v>
      </c>
      <c r="C3902" t="s">
        <v>10014</v>
      </c>
      <c r="D3902" t="s">
        <v>10018</v>
      </c>
      <c r="E3902">
        <v>6</v>
      </c>
      <c r="F3902">
        <f>+_xlfn.XLOOKUP(TablaVentas[[#This Row],[PRODUCTO FINANCIERO]],TablaPrecios[PRODUCTO FINANCIERO],TablaPrecios[PRECIO UNIT],0)</f>
        <v>14.9</v>
      </c>
      <c r="G3902" s="2">
        <f>+TablaVentas[[#This Row],[CANTIDAD]]*TablaVentas[[#This Row],[PRECIO UNITARIO]]</f>
        <v>89.4</v>
      </c>
      <c r="H3902" s="1">
        <f t="shared" ca="1" si="60"/>
        <v>0.13082894021646788</v>
      </c>
      <c r="I3902" s="2">
        <f ca="1">+TablaVentas[[#This Row],[VENTAL TOTAL]]-TablaVentas[[#This Row],[VENTAL TOTAL]]*TablaVentas[[#This Row],[DESCUENTO]]</f>
        <v>77.703892744647774</v>
      </c>
      <c r="J3902" s="2">
        <f ca="1">0.18*TablaVentas[[#This Row],[SUBTOTAL]]</f>
        <v>13.9867006940366</v>
      </c>
      <c r="K3902" s="2">
        <f ca="1">+TablaVentas[[#This Row],[SUBTOTAL]]+TablaVentas[[#This Row],[IGV]]</f>
        <v>91.690593438684374</v>
      </c>
    </row>
    <row r="3903" spans="1:11" x14ac:dyDescent="0.25">
      <c r="A3903" t="s">
        <v>3912</v>
      </c>
      <c r="B3903" s="6">
        <v>45599</v>
      </c>
      <c r="C3903" t="s">
        <v>10012</v>
      </c>
      <c r="D3903" t="s">
        <v>10018</v>
      </c>
      <c r="E3903">
        <v>11</v>
      </c>
      <c r="F3903">
        <f>+_xlfn.XLOOKUP(TablaVentas[[#This Row],[PRODUCTO FINANCIERO]],TablaPrecios[PRODUCTO FINANCIERO],TablaPrecios[PRECIO UNIT],0)</f>
        <v>14.9</v>
      </c>
      <c r="G3903" s="2">
        <f>+TablaVentas[[#This Row],[CANTIDAD]]*TablaVentas[[#This Row],[PRECIO UNITARIO]]</f>
        <v>163.9</v>
      </c>
      <c r="H3903" s="1">
        <f t="shared" ca="1" si="60"/>
        <v>0.11057529833632673</v>
      </c>
      <c r="I3903" s="2">
        <f ca="1">+TablaVentas[[#This Row],[VENTAL TOTAL]]-TablaVentas[[#This Row],[VENTAL TOTAL]]*TablaVentas[[#This Row],[DESCUENTO]]</f>
        <v>145.77670860267605</v>
      </c>
      <c r="J3903" s="2">
        <f ca="1">0.18*TablaVentas[[#This Row],[SUBTOTAL]]</f>
        <v>26.239807548481689</v>
      </c>
      <c r="K3903" s="2">
        <f ca="1">+TablaVentas[[#This Row],[SUBTOTAL]]+TablaVentas[[#This Row],[IGV]]</f>
        <v>172.01651615115773</v>
      </c>
    </row>
    <row r="3904" spans="1:11" x14ac:dyDescent="0.25">
      <c r="A3904" t="s">
        <v>3913</v>
      </c>
      <c r="B3904" s="6">
        <v>46177</v>
      </c>
      <c r="C3904" t="s">
        <v>10016</v>
      </c>
      <c r="D3904" t="s">
        <v>10019</v>
      </c>
      <c r="E3904">
        <v>7</v>
      </c>
      <c r="F3904">
        <f>+_xlfn.XLOOKUP(TablaVentas[[#This Row],[PRODUCTO FINANCIERO]],TablaPrecios[PRODUCTO FINANCIERO],TablaPrecios[PRECIO UNIT],0)</f>
        <v>9.9</v>
      </c>
      <c r="G3904" s="2">
        <f>+TablaVentas[[#This Row],[CANTIDAD]]*TablaVentas[[#This Row],[PRECIO UNITARIO]]</f>
        <v>69.3</v>
      </c>
      <c r="H3904" s="1">
        <f t="shared" ca="1" si="60"/>
        <v>0.1691915632454089</v>
      </c>
      <c r="I3904" s="2">
        <f ca="1">+TablaVentas[[#This Row],[VENTAL TOTAL]]-TablaVentas[[#This Row],[VENTAL TOTAL]]*TablaVentas[[#This Row],[DESCUENTO]]</f>
        <v>57.57502466709316</v>
      </c>
      <c r="J3904" s="2">
        <f ca="1">0.18*TablaVentas[[#This Row],[SUBTOTAL]]</f>
        <v>10.363504440076769</v>
      </c>
      <c r="K3904" s="2">
        <f ca="1">+TablaVentas[[#This Row],[SUBTOTAL]]+TablaVentas[[#This Row],[IGV]]</f>
        <v>67.938529107169927</v>
      </c>
    </row>
    <row r="3905" spans="1:11" x14ac:dyDescent="0.25">
      <c r="A3905" t="s">
        <v>3914</v>
      </c>
      <c r="B3905" s="6">
        <v>45422</v>
      </c>
      <c r="C3905" t="s">
        <v>10014</v>
      </c>
      <c r="D3905" t="s">
        <v>10020</v>
      </c>
      <c r="E3905">
        <v>5</v>
      </c>
      <c r="F3905">
        <f>+_xlfn.XLOOKUP(TablaVentas[[#This Row],[PRODUCTO FINANCIERO]],TablaPrecios[PRODUCTO FINANCIERO],TablaPrecios[PRECIO UNIT],0)</f>
        <v>14.9</v>
      </c>
      <c r="G3905" s="2">
        <f>+TablaVentas[[#This Row],[CANTIDAD]]*TablaVentas[[#This Row],[PRECIO UNITARIO]]</f>
        <v>74.5</v>
      </c>
      <c r="H3905" s="1">
        <f t="shared" ca="1" si="60"/>
        <v>0.10443187432406087</v>
      </c>
      <c r="I3905" s="2">
        <f ca="1">+TablaVentas[[#This Row],[VENTAL TOTAL]]-TablaVentas[[#This Row],[VENTAL TOTAL]]*TablaVentas[[#This Row],[DESCUENTO]]</f>
        <v>66.719825362857463</v>
      </c>
      <c r="J3905" s="2">
        <f ca="1">0.18*TablaVentas[[#This Row],[SUBTOTAL]]</f>
        <v>12.009568565314343</v>
      </c>
      <c r="K3905" s="2">
        <f ca="1">+TablaVentas[[#This Row],[SUBTOTAL]]+TablaVentas[[#This Row],[IGV]]</f>
        <v>78.729393928171802</v>
      </c>
    </row>
    <row r="3906" spans="1:11" x14ac:dyDescent="0.25">
      <c r="A3906" t="s">
        <v>3915</v>
      </c>
      <c r="B3906" s="6">
        <v>45685</v>
      </c>
      <c r="C3906" t="s">
        <v>10011</v>
      </c>
      <c r="D3906" t="s">
        <v>10022</v>
      </c>
      <c r="E3906">
        <v>4</v>
      </c>
      <c r="F3906">
        <f>+_xlfn.XLOOKUP(TablaVentas[[#This Row],[PRODUCTO FINANCIERO]],TablaPrecios[PRODUCTO FINANCIERO],TablaPrecios[PRECIO UNIT],0)</f>
        <v>20.9</v>
      </c>
      <c r="G3906" s="2">
        <f>+TablaVentas[[#This Row],[CANTIDAD]]*TablaVentas[[#This Row],[PRECIO UNITARIO]]</f>
        <v>83.6</v>
      </c>
      <c r="H3906" s="1">
        <f t="shared" ref="H3906:H3969" ca="1" si="61">+RAND()*0.1+0.1</f>
        <v>0.14677433317330116</v>
      </c>
      <c r="I3906" s="2">
        <f ca="1">+TablaVentas[[#This Row],[VENTAL TOTAL]]-TablaVentas[[#This Row],[VENTAL TOTAL]]*TablaVentas[[#This Row],[DESCUENTO]]</f>
        <v>71.329665746712024</v>
      </c>
      <c r="J3906" s="2">
        <f ca="1">0.18*TablaVentas[[#This Row],[SUBTOTAL]]</f>
        <v>12.839339834408165</v>
      </c>
      <c r="K3906" s="2">
        <f ca="1">+TablaVentas[[#This Row],[SUBTOTAL]]+TablaVentas[[#This Row],[IGV]]</f>
        <v>84.169005581120189</v>
      </c>
    </row>
    <row r="3907" spans="1:11" x14ac:dyDescent="0.25">
      <c r="A3907" t="s">
        <v>3916</v>
      </c>
      <c r="B3907" s="6">
        <v>45304</v>
      </c>
      <c r="C3907" t="s">
        <v>10014</v>
      </c>
      <c r="D3907" t="s">
        <v>10022</v>
      </c>
      <c r="E3907">
        <v>13</v>
      </c>
      <c r="F3907">
        <f>+_xlfn.XLOOKUP(TablaVentas[[#This Row],[PRODUCTO FINANCIERO]],TablaPrecios[PRODUCTO FINANCIERO],TablaPrecios[PRECIO UNIT],0)</f>
        <v>20.9</v>
      </c>
      <c r="G3907" s="2">
        <f>+TablaVentas[[#This Row],[CANTIDAD]]*TablaVentas[[#This Row],[PRECIO UNITARIO]]</f>
        <v>271.7</v>
      </c>
      <c r="H3907" s="1">
        <f t="shared" ca="1" si="61"/>
        <v>0.10947177270490215</v>
      </c>
      <c r="I3907" s="2">
        <f ca="1">+TablaVentas[[#This Row],[VENTAL TOTAL]]-TablaVentas[[#This Row],[VENTAL TOTAL]]*TablaVentas[[#This Row],[DESCUENTO]]</f>
        <v>241.95651935607808</v>
      </c>
      <c r="J3907" s="2">
        <f ca="1">0.18*TablaVentas[[#This Row],[SUBTOTAL]]</f>
        <v>43.552173484094055</v>
      </c>
      <c r="K3907" s="2">
        <f ca="1">+TablaVentas[[#This Row],[SUBTOTAL]]+TablaVentas[[#This Row],[IGV]]</f>
        <v>285.5086928401721</v>
      </c>
    </row>
    <row r="3908" spans="1:11" x14ac:dyDescent="0.25">
      <c r="A3908" t="s">
        <v>3917</v>
      </c>
      <c r="B3908" s="6">
        <v>46046</v>
      </c>
      <c r="C3908" t="s">
        <v>10016</v>
      </c>
      <c r="D3908" t="s">
        <v>10020</v>
      </c>
      <c r="E3908">
        <v>14</v>
      </c>
      <c r="F3908">
        <f>+_xlfn.XLOOKUP(TablaVentas[[#This Row],[PRODUCTO FINANCIERO]],TablaPrecios[PRODUCTO FINANCIERO],TablaPrecios[PRECIO UNIT],0)</f>
        <v>14.9</v>
      </c>
      <c r="G3908" s="2">
        <f>+TablaVentas[[#This Row],[CANTIDAD]]*TablaVentas[[#This Row],[PRECIO UNITARIO]]</f>
        <v>208.6</v>
      </c>
      <c r="H3908" s="1">
        <f t="shared" ca="1" si="61"/>
        <v>0.19181957694286433</v>
      </c>
      <c r="I3908" s="2">
        <f ca="1">+TablaVentas[[#This Row],[VENTAL TOTAL]]-TablaVentas[[#This Row],[VENTAL TOTAL]]*TablaVentas[[#This Row],[DESCUENTO]]</f>
        <v>168.5864362497185</v>
      </c>
      <c r="J3908" s="2">
        <f ca="1">0.18*TablaVentas[[#This Row],[SUBTOTAL]]</f>
        <v>30.345558524949329</v>
      </c>
      <c r="K3908" s="2">
        <f ca="1">+TablaVentas[[#This Row],[SUBTOTAL]]+TablaVentas[[#This Row],[IGV]]</f>
        <v>198.93199477466783</v>
      </c>
    </row>
    <row r="3909" spans="1:11" x14ac:dyDescent="0.25">
      <c r="A3909" t="s">
        <v>3918</v>
      </c>
      <c r="B3909" s="6">
        <v>45801</v>
      </c>
      <c r="C3909" t="s">
        <v>10013</v>
      </c>
      <c r="D3909" t="s">
        <v>10020</v>
      </c>
      <c r="E3909">
        <v>3</v>
      </c>
      <c r="F3909">
        <f>+_xlfn.XLOOKUP(TablaVentas[[#This Row],[PRODUCTO FINANCIERO]],TablaPrecios[PRODUCTO FINANCIERO],TablaPrecios[PRECIO UNIT],0)</f>
        <v>14.9</v>
      </c>
      <c r="G3909" s="2">
        <f>+TablaVentas[[#This Row],[CANTIDAD]]*TablaVentas[[#This Row],[PRECIO UNITARIO]]</f>
        <v>44.7</v>
      </c>
      <c r="H3909" s="1">
        <f t="shared" ca="1" si="61"/>
        <v>0.14393707554884594</v>
      </c>
      <c r="I3909" s="2">
        <f ca="1">+TablaVentas[[#This Row],[VENTAL TOTAL]]-TablaVentas[[#This Row],[VENTAL TOTAL]]*TablaVentas[[#This Row],[DESCUENTO]]</f>
        <v>38.266012722966586</v>
      </c>
      <c r="J3909" s="2">
        <f ca="1">0.18*TablaVentas[[#This Row],[SUBTOTAL]]</f>
        <v>6.8878822901339856</v>
      </c>
      <c r="K3909" s="2">
        <f ca="1">+TablaVentas[[#This Row],[SUBTOTAL]]+TablaVentas[[#This Row],[IGV]]</f>
        <v>45.153895013100573</v>
      </c>
    </row>
    <row r="3910" spans="1:11" x14ac:dyDescent="0.25">
      <c r="A3910" t="s">
        <v>3919</v>
      </c>
      <c r="B3910" s="6">
        <v>45630</v>
      </c>
      <c r="C3910" t="s">
        <v>10014</v>
      </c>
      <c r="D3910" t="s">
        <v>10022</v>
      </c>
      <c r="E3910">
        <v>20</v>
      </c>
      <c r="F3910">
        <f>+_xlfn.XLOOKUP(TablaVentas[[#This Row],[PRODUCTO FINANCIERO]],TablaPrecios[PRODUCTO FINANCIERO],TablaPrecios[PRECIO UNIT],0)</f>
        <v>20.9</v>
      </c>
      <c r="G3910" s="2">
        <f>+TablaVentas[[#This Row],[CANTIDAD]]*TablaVentas[[#This Row],[PRECIO UNITARIO]]</f>
        <v>418</v>
      </c>
      <c r="H3910" s="1">
        <f t="shared" ca="1" si="61"/>
        <v>0.11296125719108617</v>
      </c>
      <c r="I3910" s="2">
        <f ca="1">+TablaVentas[[#This Row],[VENTAL TOTAL]]-TablaVentas[[#This Row],[VENTAL TOTAL]]*TablaVentas[[#This Row],[DESCUENTO]]</f>
        <v>370.78219449412597</v>
      </c>
      <c r="J3910" s="2">
        <f ca="1">0.18*TablaVentas[[#This Row],[SUBTOTAL]]</f>
        <v>66.740795008942669</v>
      </c>
      <c r="K3910" s="2">
        <f ca="1">+TablaVentas[[#This Row],[SUBTOTAL]]+TablaVentas[[#This Row],[IGV]]</f>
        <v>437.52298950306863</v>
      </c>
    </row>
    <row r="3911" spans="1:11" x14ac:dyDescent="0.25">
      <c r="A3911" t="s">
        <v>3920</v>
      </c>
      <c r="B3911" s="6">
        <v>45388</v>
      </c>
      <c r="C3911" t="s">
        <v>10015</v>
      </c>
      <c r="D3911" t="s">
        <v>10022</v>
      </c>
      <c r="E3911">
        <v>14</v>
      </c>
      <c r="F3911">
        <f>+_xlfn.XLOOKUP(TablaVentas[[#This Row],[PRODUCTO FINANCIERO]],TablaPrecios[PRODUCTO FINANCIERO],TablaPrecios[PRECIO UNIT],0)</f>
        <v>20.9</v>
      </c>
      <c r="G3911" s="2">
        <f>+TablaVentas[[#This Row],[CANTIDAD]]*TablaVentas[[#This Row],[PRECIO UNITARIO]]</f>
        <v>292.59999999999997</v>
      </c>
      <c r="H3911" s="1">
        <f t="shared" ca="1" si="61"/>
        <v>0.15724291873677851</v>
      </c>
      <c r="I3911" s="2">
        <f ca="1">+TablaVentas[[#This Row],[VENTAL TOTAL]]-TablaVentas[[#This Row],[VENTAL TOTAL]]*TablaVentas[[#This Row],[DESCUENTO]]</f>
        <v>246.59072197761859</v>
      </c>
      <c r="J3911" s="2">
        <f ca="1">0.18*TablaVentas[[#This Row],[SUBTOTAL]]</f>
        <v>44.386329955971341</v>
      </c>
      <c r="K3911" s="2">
        <f ca="1">+TablaVentas[[#This Row],[SUBTOTAL]]+TablaVentas[[#This Row],[IGV]]</f>
        <v>290.97705193358991</v>
      </c>
    </row>
    <row r="3912" spans="1:11" x14ac:dyDescent="0.25">
      <c r="A3912" t="s">
        <v>3921</v>
      </c>
      <c r="B3912" s="6">
        <v>46045</v>
      </c>
      <c r="C3912" t="s">
        <v>10012</v>
      </c>
      <c r="D3912" t="s">
        <v>10018</v>
      </c>
      <c r="E3912">
        <v>11</v>
      </c>
      <c r="F3912">
        <f>+_xlfn.XLOOKUP(TablaVentas[[#This Row],[PRODUCTO FINANCIERO]],TablaPrecios[PRODUCTO FINANCIERO],TablaPrecios[PRECIO UNIT],0)</f>
        <v>14.9</v>
      </c>
      <c r="G3912" s="2">
        <f>+TablaVentas[[#This Row],[CANTIDAD]]*TablaVentas[[#This Row],[PRECIO UNITARIO]]</f>
        <v>163.9</v>
      </c>
      <c r="H3912" s="1">
        <f t="shared" ca="1" si="61"/>
        <v>0.12521565344744118</v>
      </c>
      <c r="I3912" s="2">
        <f ca="1">+TablaVentas[[#This Row],[VENTAL TOTAL]]-TablaVentas[[#This Row],[VENTAL TOTAL]]*TablaVentas[[#This Row],[DESCUENTO]]</f>
        <v>143.37715439996441</v>
      </c>
      <c r="J3912" s="2">
        <f ca="1">0.18*TablaVentas[[#This Row],[SUBTOTAL]]</f>
        <v>25.807887791993593</v>
      </c>
      <c r="K3912" s="2">
        <f ca="1">+TablaVentas[[#This Row],[SUBTOTAL]]+TablaVentas[[#This Row],[IGV]]</f>
        <v>169.18504219195802</v>
      </c>
    </row>
    <row r="3913" spans="1:11" x14ac:dyDescent="0.25">
      <c r="A3913" t="s">
        <v>3922</v>
      </c>
      <c r="B3913" s="6">
        <v>45453</v>
      </c>
      <c r="C3913" t="s">
        <v>10013</v>
      </c>
      <c r="D3913" t="s">
        <v>10019</v>
      </c>
      <c r="E3913">
        <v>20</v>
      </c>
      <c r="F3913">
        <f>+_xlfn.XLOOKUP(TablaVentas[[#This Row],[PRODUCTO FINANCIERO]],TablaPrecios[PRODUCTO FINANCIERO],TablaPrecios[PRECIO UNIT],0)</f>
        <v>9.9</v>
      </c>
      <c r="G3913" s="2">
        <f>+TablaVentas[[#This Row],[CANTIDAD]]*TablaVentas[[#This Row],[PRECIO UNITARIO]]</f>
        <v>198</v>
      </c>
      <c r="H3913" s="1">
        <f t="shared" ca="1" si="61"/>
        <v>0.10963531289714711</v>
      </c>
      <c r="I3913" s="2">
        <f ca="1">+TablaVentas[[#This Row],[VENTAL TOTAL]]-TablaVentas[[#This Row],[VENTAL TOTAL]]*TablaVentas[[#This Row],[DESCUENTO]]</f>
        <v>176.29220804636486</v>
      </c>
      <c r="J3913" s="2">
        <f ca="1">0.18*TablaVentas[[#This Row],[SUBTOTAL]]</f>
        <v>31.732597448345675</v>
      </c>
      <c r="K3913" s="2">
        <f ca="1">+TablaVentas[[#This Row],[SUBTOTAL]]+TablaVentas[[#This Row],[IGV]]</f>
        <v>208.02480549471053</v>
      </c>
    </row>
    <row r="3914" spans="1:11" x14ac:dyDescent="0.25">
      <c r="A3914" t="s">
        <v>3923</v>
      </c>
      <c r="B3914" s="6">
        <v>45993</v>
      </c>
      <c r="C3914" t="s">
        <v>10015</v>
      </c>
      <c r="D3914" t="s">
        <v>10018</v>
      </c>
      <c r="E3914">
        <v>19</v>
      </c>
      <c r="F3914">
        <f>+_xlfn.XLOOKUP(TablaVentas[[#This Row],[PRODUCTO FINANCIERO]],TablaPrecios[PRODUCTO FINANCIERO],TablaPrecios[PRECIO UNIT],0)</f>
        <v>14.9</v>
      </c>
      <c r="G3914" s="2">
        <f>+TablaVentas[[#This Row],[CANTIDAD]]*TablaVentas[[#This Row],[PRECIO UNITARIO]]</f>
        <v>283.10000000000002</v>
      </c>
      <c r="H3914" s="1">
        <f t="shared" ca="1" si="61"/>
        <v>0.11898593684813447</v>
      </c>
      <c r="I3914" s="2">
        <f ca="1">+TablaVentas[[#This Row],[VENTAL TOTAL]]-TablaVentas[[#This Row],[VENTAL TOTAL]]*TablaVentas[[#This Row],[DESCUENTO]]</f>
        <v>249.41508127829314</v>
      </c>
      <c r="J3914" s="2">
        <f ca="1">0.18*TablaVentas[[#This Row],[SUBTOTAL]]</f>
        <v>44.894714630092764</v>
      </c>
      <c r="K3914" s="2">
        <f ca="1">+TablaVentas[[#This Row],[SUBTOTAL]]+TablaVentas[[#This Row],[IGV]]</f>
        <v>294.30979590838592</v>
      </c>
    </row>
    <row r="3915" spans="1:11" x14ac:dyDescent="0.25">
      <c r="A3915" t="s">
        <v>3924</v>
      </c>
      <c r="B3915" s="6">
        <v>45992</v>
      </c>
      <c r="C3915" t="s">
        <v>10013</v>
      </c>
      <c r="D3915" t="s">
        <v>10022</v>
      </c>
      <c r="E3915">
        <v>17</v>
      </c>
      <c r="F3915">
        <f>+_xlfn.XLOOKUP(TablaVentas[[#This Row],[PRODUCTO FINANCIERO]],TablaPrecios[PRODUCTO FINANCIERO],TablaPrecios[PRECIO UNIT],0)</f>
        <v>20.9</v>
      </c>
      <c r="G3915" s="2">
        <f>+TablaVentas[[#This Row],[CANTIDAD]]*TablaVentas[[#This Row],[PRECIO UNITARIO]]</f>
        <v>355.29999999999995</v>
      </c>
      <c r="H3915" s="1">
        <f t="shared" ca="1" si="61"/>
        <v>0.10313372682831325</v>
      </c>
      <c r="I3915" s="2">
        <f ca="1">+TablaVentas[[#This Row],[VENTAL TOTAL]]-TablaVentas[[#This Row],[VENTAL TOTAL]]*TablaVentas[[#This Row],[DESCUENTO]]</f>
        <v>318.65658685790027</v>
      </c>
      <c r="J3915" s="2">
        <f ca="1">0.18*TablaVentas[[#This Row],[SUBTOTAL]]</f>
        <v>57.358185634422043</v>
      </c>
      <c r="K3915" s="2">
        <f ca="1">+TablaVentas[[#This Row],[SUBTOTAL]]+TablaVentas[[#This Row],[IGV]]</f>
        <v>376.01477249232232</v>
      </c>
    </row>
    <row r="3916" spans="1:11" x14ac:dyDescent="0.25">
      <c r="A3916" t="s">
        <v>3925</v>
      </c>
      <c r="B3916" s="6">
        <v>45602</v>
      </c>
      <c r="C3916" t="s">
        <v>10011</v>
      </c>
      <c r="D3916" t="s">
        <v>10017</v>
      </c>
      <c r="E3916">
        <v>17</v>
      </c>
      <c r="F3916">
        <f>+_xlfn.XLOOKUP(TablaVentas[[#This Row],[PRODUCTO FINANCIERO]],TablaPrecios[PRODUCTO FINANCIERO],TablaPrecios[PRECIO UNIT],0)</f>
        <v>9.9</v>
      </c>
      <c r="G3916" s="2">
        <f>+TablaVentas[[#This Row],[CANTIDAD]]*TablaVentas[[#This Row],[PRECIO UNITARIO]]</f>
        <v>168.3</v>
      </c>
      <c r="H3916" s="1">
        <f t="shared" ca="1" si="61"/>
        <v>0.15907243512628355</v>
      </c>
      <c r="I3916" s="2">
        <f ca="1">+TablaVentas[[#This Row],[VENTAL TOTAL]]-TablaVentas[[#This Row],[VENTAL TOTAL]]*TablaVentas[[#This Row],[DESCUENTO]]</f>
        <v>141.52810916824649</v>
      </c>
      <c r="J3916" s="2">
        <f ca="1">0.18*TablaVentas[[#This Row],[SUBTOTAL]]</f>
        <v>25.475059650284368</v>
      </c>
      <c r="K3916" s="2">
        <f ca="1">+TablaVentas[[#This Row],[SUBTOTAL]]+TablaVentas[[#This Row],[IGV]]</f>
        <v>167.00316881853087</v>
      </c>
    </row>
    <row r="3917" spans="1:11" x14ac:dyDescent="0.25">
      <c r="A3917" t="s">
        <v>3926</v>
      </c>
      <c r="B3917" s="6">
        <v>46322</v>
      </c>
      <c r="C3917" t="s">
        <v>10014</v>
      </c>
      <c r="D3917" t="s">
        <v>10019</v>
      </c>
      <c r="E3917">
        <v>12</v>
      </c>
      <c r="F3917">
        <f>+_xlfn.XLOOKUP(TablaVentas[[#This Row],[PRODUCTO FINANCIERO]],TablaPrecios[PRODUCTO FINANCIERO],TablaPrecios[PRECIO UNIT],0)</f>
        <v>9.9</v>
      </c>
      <c r="G3917" s="2">
        <f>+TablaVentas[[#This Row],[CANTIDAD]]*TablaVentas[[#This Row],[PRECIO UNITARIO]]</f>
        <v>118.80000000000001</v>
      </c>
      <c r="H3917" s="1">
        <f t="shared" ca="1" si="61"/>
        <v>0.16147463749028243</v>
      </c>
      <c r="I3917" s="2">
        <f ca="1">+TablaVentas[[#This Row],[VENTAL TOTAL]]-TablaVentas[[#This Row],[VENTAL TOTAL]]*TablaVentas[[#This Row],[DESCUENTO]]</f>
        <v>99.616813066154464</v>
      </c>
      <c r="J3917" s="2">
        <f ca="1">0.18*TablaVentas[[#This Row],[SUBTOTAL]]</f>
        <v>17.931026351907803</v>
      </c>
      <c r="K3917" s="2">
        <f ca="1">+TablaVentas[[#This Row],[SUBTOTAL]]+TablaVentas[[#This Row],[IGV]]</f>
        <v>117.54783941806227</v>
      </c>
    </row>
    <row r="3918" spans="1:11" x14ac:dyDescent="0.25">
      <c r="A3918" t="s">
        <v>3927</v>
      </c>
      <c r="B3918" s="6">
        <v>46158</v>
      </c>
      <c r="C3918" t="s">
        <v>10013</v>
      </c>
      <c r="D3918" t="s">
        <v>10017</v>
      </c>
      <c r="E3918">
        <v>6</v>
      </c>
      <c r="F3918">
        <f>+_xlfn.XLOOKUP(TablaVentas[[#This Row],[PRODUCTO FINANCIERO]],TablaPrecios[PRODUCTO FINANCIERO],TablaPrecios[PRECIO UNIT],0)</f>
        <v>9.9</v>
      </c>
      <c r="G3918" s="2">
        <f>+TablaVentas[[#This Row],[CANTIDAD]]*TablaVentas[[#This Row],[PRECIO UNITARIO]]</f>
        <v>59.400000000000006</v>
      </c>
      <c r="H3918" s="1">
        <f t="shared" ca="1" si="61"/>
        <v>0.1998610757798944</v>
      </c>
      <c r="I3918" s="2">
        <f ca="1">+TablaVentas[[#This Row],[VENTAL TOTAL]]-TablaVentas[[#This Row],[VENTAL TOTAL]]*TablaVentas[[#This Row],[DESCUENTO]]</f>
        <v>47.52825209867428</v>
      </c>
      <c r="J3918" s="2">
        <f ca="1">0.18*TablaVentas[[#This Row],[SUBTOTAL]]</f>
        <v>8.5550853777613707</v>
      </c>
      <c r="K3918" s="2">
        <f ca="1">+TablaVentas[[#This Row],[SUBTOTAL]]+TablaVentas[[#This Row],[IGV]]</f>
        <v>56.083337476435652</v>
      </c>
    </row>
    <row r="3919" spans="1:11" x14ac:dyDescent="0.25">
      <c r="A3919" t="s">
        <v>3928</v>
      </c>
      <c r="B3919" s="6">
        <v>46327</v>
      </c>
      <c r="C3919" t="s">
        <v>10016</v>
      </c>
      <c r="D3919" t="s">
        <v>10018</v>
      </c>
      <c r="E3919">
        <v>12</v>
      </c>
      <c r="F3919">
        <f>+_xlfn.XLOOKUP(TablaVentas[[#This Row],[PRODUCTO FINANCIERO]],TablaPrecios[PRODUCTO FINANCIERO],TablaPrecios[PRECIO UNIT],0)</f>
        <v>14.9</v>
      </c>
      <c r="G3919" s="2">
        <f>+TablaVentas[[#This Row],[CANTIDAD]]*TablaVentas[[#This Row],[PRECIO UNITARIO]]</f>
        <v>178.8</v>
      </c>
      <c r="H3919" s="1">
        <f t="shared" ca="1" si="61"/>
        <v>0.12519887857365089</v>
      </c>
      <c r="I3919" s="2">
        <f ca="1">+TablaVentas[[#This Row],[VENTAL TOTAL]]-TablaVentas[[#This Row],[VENTAL TOTAL]]*TablaVentas[[#This Row],[DESCUENTO]]</f>
        <v>156.41444051103122</v>
      </c>
      <c r="J3919" s="2">
        <f ca="1">0.18*TablaVentas[[#This Row],[SUBTOTAL]]</f>
        <v>28.154599291985619</v>
      </c>
      <c r="K3919" s="2">
        <f ca="1">+TablaVentas[[#This Row],[SUBTOTAL]]+TablaVentas[[#This Row],[IGV]]</f>
        <v>184.56903980301684</v>
      </c>
    </row>
    <row r="3920" spans="1:11" x14ac:dyDescent="0.25">
      <c r="A3920" t="s">
        <v>3929</v>
      </c>
      <c r="B3920" s="6">
        <v>45781</v>
      </c>
      <c r="C3920" t="s">
        <v>10016</v>
      </c>
      <c r="D3920" t="s">
        <v>10019</v>
      </c>
      <c r="E3920">
        <v>16</v>
      </c>
      <c r="F3920">
        <f>+_xlfn.XLOOKUP(TablaVentas[[#This Row],[PRODUCTO FINANCIERO]],TablaPrecios[PRODUCTO FINANCIERO],TablaPrecios[PRECIO UNIT],0)</f>
        <v>9.9</v>
      </c>
      <c r="G3920" s="2">
        <f>+TablaVentas[[#This Row],[CANTIDAD]]*TablaVentas[[#This Row],[PRECIO UNITARIO]]</f>
        <v>158.4</v>
      </c>
      <c r="H3920" s="1">
        <f t="shared" ca="1" si="61"/>
        <v>0.1638318233907316</v>
      </c>
      <c r="I3920" s="2">
        <f ca="1">+TablaVentas[[#This Row],[VENTAL TOTAL]]-TablaVentas[[#This Row],[VENTAL TOTAL]]*TablaVentas[[#This Row],[DESCUENTO]]</f>
        <v>132.44903917490811</v>
      </c>
      <c r="J3920" s="2">
        <f ca="1">0.18*TablaVentas[[#This Row],[SUBTOTAL]]</f>
        <v>23.840827051483458</v>
      </c>
      <c r="K3920" s="2">
        <f ca="1">+TablaVentas[[#This Row],[SUBTOTAL]]+TablaVentas[[#This Row],[IGV]]</f>
        <v>156.28986622639155</v>
      </c>
    </row>
    <row r="3921" spans="1:11" x14ac:dyDescent="0.25">
      <c r="A3921" t="s">
        <v>3930</v>
      </c>
      <c r="B3921" s="6">
        <v>45685</v>
      </c>
      <c r="C3921" t="s">
        <v>10016</v>
      </c>
      <c r="D3921" t="s">
        <v>10019</v>
      </c>
      <c r="E3921">
        <v>8</v>
      </c>
      <c r="F3921">
        <f>+_xlfn.XLOOKUP(TablaVentas[[#This Row],[PRODUCTO FINANCIERO]],TablaPrecios[PRODUCTO FINANCIERO],TablaPrecios[PRECIO UNIT],0)</f>
        <v>9.9</v>
      </c>
      <c r="G3921" s="2">
        <f>+TablaVentas[[#This Row],[CANTIDAD]]*TablaVentas[[#This Row],[PRECIO UNITARIO]]</f>
        <v>79.2</v>
      </c>
      <c r="H3921" s="1">
        <f t="shared" ca="1" si="61"/>
        <v>0.1461775791023488</v>
      </c>
      <c r="I3921" s="2">
        <f ca="1">+TablaVentas[[#This Row],[VENTAL TOTAL]]-TablaVentas[[#This Row],[VENTAL TOTAL]]*TablaVentas[[#This Row],[DESCUENTO]]</f>
        <v>67.622735735093983</v>
      </c>
      <c r="J3921" s="2">
        <f ca="1">0.18*TablaVentas[[#This Row],[SUBTOTAL]]</f>
        <v>12.172092432316916</v>
      </c>
      <c r="K3921" s="2">
        <f ca="1">+TablaVentas[[#This Row],[SUBTOTAL]]+TablaVentas[[#This Row],[IGV]]</f>
        <v>79.794828167410898</v>
      </c>
    </row>
    <row r="3922" spans="1:11" x14ac:dyDescent="0.25">
      <c r="A3922" t="s">
        <v>3931</v>
      </c>
      <c r="B3922" s="6">
        <v>46356</v>
      </c>
      <c r="C3922" t="s">
        <v>10013</v>
      </c>
      <c r="D3922" t="s">
        <v>10018</v>
      </c>
      <c r="E3922">
        <v>19</v>
      </c>
      <c r="F3922">
        <f>+_xlfn.XLOOKUP(TablaVentas[[#This Row],[PRODUCTO FINANCIERO]],TablaPrecios[PRODUCTO FINANCIERO],TablaPrecios[PRECIO UNIT],0)</f>
        <v>14.9</v>
      </c>
      <c r="G3922" s="2">
        <f>+TablaVentas[[#This Row],[CANTIDAD]]*TablaVentas[[#This Row],[PRECIO UNITARIO]]</f>
        <v>283.10000000000002</v>
      </c>
      <c r="H3922" s="1">
        <f t="shared" ca="1" si="61"/>
        <v>0.19764365991450286</v>
      </c>
      <c r="I3922" s="2">
        <f ca="1">+TablaVentas[[#This Row],[VENTAL TOTAL]]-TablaVentas[[#This Row],[VENTAL TOTAL]]*TablaVentas[[#This Row],[DESCUENTO]]</f>
        <v>227.14707987820427</v>
      </c>
      <c r="J3922" s="2">
        <f ca="1">0.18*TablaVentas[[#This Row],[SUBTOTAL]]</f>
        <v>40.88647437807677</v>
      </c>
      <c r="K3922" s="2">
        <f ca="1">+TablaVentas[[#This Row],[SUBTOTAL]]+TablaVentas[[#This Row],[IGV]]</f>
        <v>268.03355425628104</v>
      </c>
    </row>
    <row r="3923" spans="1:11" x14ac:dyDescent="0.25">
      <c r="A3923" t="s">
        <v>3932</v>
      </c>
      <c r="B3923" s="6">
        <v>45825</v>
      </c>
      <c r="C3923" t="s">
        <v>10011</v>
      </c>
      <c r="D3923" t="s">
        <v>10017</v>
      </c>
      <c r="E3923">
        <v>4</v>
      </c>
      <c r="F3923">
        <f>+_xlfn.XLOOKUP(TablaVentas[[#This Row],[PRODUCTO FINANCIERO]],TablaPrecios[PRODUCTO FINANCIERO],TablaPrecios[PRECIO UNIT],0)</f>
        <v>9.9</v>
      </c>
      <c r="G3923" s="2">
        <f>+TablaVentas[[#This Row],[CANTIDAD]]*TablaVentas[[#This Row],[PRECIO UNITARIO]]</f>
        <v>39.6</v>
      </c>
      <c r="H3923" s="1">
        <f t="shared" ca="1" si="61"/>
        <v>0.162596165873585</v>
      </c>
      <c r="I3923" s="2">
        <f ca="1">+TablaVentas[[#This Row],[VENTAL TOTAL]]-TablaVentas[[#This Row],[VENTAL TOTAL]]*TablaVentas[[#This Row],[DESCUENTO]]</f>
        <v>33.161191831406036</v>
      </c>
      <c r="J3923" s="2">
        <f ca="1">0.18*TablaVentas[[#This Row],[SUBTOTAL]]</f>
        <v>5.9690145296530863</v>
      </c>
      <c r="K3923" s="2">
        <f ca="1">+TablaVentas[[#This Row],[SUBTOTAL]]+TablaVentas[[#This Row],[IGV]]</f>
        <v>39.130206361059123</v>
      </c>
    </row>
    <row r="3924" spans="1:11" x14ac:dyDescent="0.25">
      <c r="A3924" t="s">
        <v>3933</v>
      </c>
      <c r="B3924" s="6">
        <v>46181</v>
      </c>
      <c r="C3924" t="s">
        <v>10014</v>
      </c>
      <c r="D3924" t="s">
        <v>10019</v>
      </c>
      <c r="E3924">
        <v>10</v>
      </c>
      <c r="F3924">
        <f>+_xlfn.XLOOKUP(TablaVentas[[#This Row],[PRODUCTO FINANCIERO]],TablaPrecios[PRODUCTO FINANCIERO],TablaPrecios[PRECIO UNIT],0)</f>
        <v>9.9</v>
      </c>
      <c r="G3924" s="2">
        <f>+TablaVentas[[#This Row],[CANTIDAD]]*TablaVentas[[#This Row],[PRECIO UNITARIO]]</f>
        <v>99</v>
      </c>
      <c r="H3924" s="1">
        <f t="shared" ca="1" si="61"/>
        <v>0.1395134848462542</v>
      </c>
      <c r="I3924" s="2">
        <f ca="1">+TablaVentas[[#This Row],[VENTAL TOTAL]]-TablaVentas[[#This Row],[VENTAL TOTAL]]*TablaVentas[[#This Row],[DESCUENTO]]</f>
        <v>85.188165000220835</v>
      </c>
      <c r="J3924" s="2">
        <f ca="1">0.18*TablaVentas[[#This Row],[SUBTOTAL]]</f>
        <v>15.333869700039749</v>
      </c>
      <c r="K3924" s="2">
        <f ca="1">+TablaVentas[[#This Row],[SUBTOTAL]]+TablaVentas[[#This Row],[IGV]]</f>
        <v>100.52203470026058</v>
      </c>
    </row>
    <row r="3925" spans="1:11" x14ac:dyDescent="0.25">
      <c r="A3925" t="s">
        <v>3934</v>
      </c>
      <c r="B3925" s="6">
        <v>45483</v>
      </c>
      <c r="C3925" t="s">
        <v>10012</v>
      </c>
      <c r="D3925" t="s">
        <v>10022</v>
      </c>
      <c r="E3925">
        <v>9</v>
      </c>
      <c r="F3925">
        <f>+_xlfn.XLOOKUP(TablaVentas[[#This Row],[PRODUCTO FINANCIERO]],TablaPrecios[PRODUCTO FINANCIERO],TablaPrecios[PRECIO UNIT],0)</f>
        <v>20.9</v>
      </c>
      <c r="G3925" s="2">
        <f>+TablaVentas[[#This Row],[CANTIDAD]]*TablaVentas[[#This Row],[PRECIO UNITARIO]]</f>
        <v>188.1</v>
      </c>
      <c r="H3925" s="1">
        <f t="shared" ca="1" si="61"/>
        <v>0.1140261532105618</v>
      </c>
      <c r="I3925" s="2">
        <f ca="1">+TablaVentas[[#This Row],[VENTAL TOTAL]]-TablaVentas[[#This Row],[VENTAL TOTAL]]*TablaVentas[[#This Row],[DESCUENTO]]</f>
        <v>166.65168058109333</v>
      </c>
      <c r="J3925" s="2">
        <f ca="1">0.18*TablaVentas[[#This Row],[SUBTOTAL]]</f>
        <v>29.997302504596799</v>
      </c>
      <c r="K3925" s="2">
        <f ca="1">+TablaVentas[[#This Row],[SUBTOTAL]]+TablaVentas[[#This Row],[IGV]]</f>
        <v>196.64898308569013</v>
      </c>
    </row>
    <row r="3926" spans="1:11" x14ac:dyDescent="0.25">
      <c r="A3926" t="s">
        <v>3935</v>
      </c>
      <c r="B3926" s="6">
        <v>46132</v>
      </c>
      <c r="C3926" t="s">
        <v>10016</v>
      </c>
      <c r="D3926" t="s">
        <v>10017</v>
      </c>
      <c r="E3926">
        <v>14</v>
      </c>
      <c r="F3926">
        <f>+_xlfn.XLOOKUP(TablaVentas[[#This Row],[PRODUCTO FINANCIERO]],TablaPrecios[PRODUCTO FINANCIERO],TablaPrecios[PRECIO UNIT],0)</f>
        <v>9.9</v>
      </c>
      <c r="G3926" s="2">
        <f>+TablaVentas[[#This Row],[CANTIDAD]]*TablaVentas[[#This Row],[PRECIO UNITARIO]]</f>
        <v>138.6</v>
      </c>
      <c r="H3926" s="1">
        <f t="shared" ca="1" si="61"/>
        <v>0.16096050405433268</v>
      </c>
      <c r="I3926" s="2">
        <f ca="1">+TablaVentas[[#This Row],[VENTAL TOTAL]]-TablaVentas[[#This Row],[VENTAL TOTAL]]*TablaVentas[[#This Row],[DESCUENTO]]</f>
        <v>116.29087413806948</v>
      </c>
      <c r="J3926" s="2">
        <f ca="1">0.18*TablaVentas[[#This Row],[SUBTOTAL]]</f>
        <v>20.932357344852505</v>
      </c>
      <c r="K3926" s="2">
        <f ca="1">+TablaVentas[[#This Row],[SUBTOTAL]]+TablaVentas[[#This Row],[IGV]]</f>
        <v>137.22323148292199</v>
      </c>
    </row>
    <row r="3927" spans="1:11" x14ac:dyDescent="0.25">
      <c r="A3927" t="s">
        <v>3936</v>
      </c>
      <c r="B3927" s="6">
        <v>45315</v>
      </c>
      <c r="C3927" t="s">
        <v>10013</v>
      </c>
      <c r="D3927" t="s">
        <v>10018</v>
      </c>
      <c r="E3927">
        <v>4</v>
      </c>
      <c r="F3927">
        <f>+_xlfn.XLOOKUP(TablaVentas[[#This Row],[PRODUCTO FINANCIERO]],TablaPrecios[PRODUCTO FINANCIERO],TablaPrecios[PRECIO UNIT],0)</f>
        <v>14.9</v>
      </c>
      <c r="G3927" s="2">
        <f>+TablaVentas[[#This Row],[CANTIDAD]]*TablaVentas[[#This Row],[PRECIO UNITARIO]]</f>
        <v>59.6</v>
      </c>
      <c r="H3927" s="1">
        <f t="shared" ca="1" si="61"/>
        <v>0.17101528947999467</v>
      </c>
      <c r="I3927" s="2">
        <f ca="1">+TablaVentas[[#This Row],[VENTAL TOTAL]]-TablaVentas[[#This Row],[VENTAL TOTAL]]*TablaVentas[[#This Row],[DESCUENTO]]</f>
        <v>49.407488746992321</v>
      </c>
      <c r="J3927" s="2">
        <f ca="1">0.18*TablaVentas[[#This Row],[SUBTOTAL]]</f>
        <v>8.8933479744586172</v>
      </c>
      <c r="K3927" s="2">
        <f ca="1">+TablaVentas[[#This Row],[SUBTOTAL]]+TablaVentas[[#This Row],[IGV]]</f>
        <v>58.300836721450935</v>
      </c>
    </row>
    <row r="3928" spans="1:11" x14ac:dyDescent="0.25">
      <c r="A3928" t="s">
        <v>3937</v>
      </c>
      <c r="B3928" s="6">
        <v>46074</v>
      </c>
      <c r="C3928" t="s">
        <v>10016</v>
      </c>
      <c r="D3928" t="s">
        <v>10019</v>
      </c>
      <c r="E3928">
        <v>9</v>
      </c>
      <c r="F3928">
        <f>+_xlfn.XLOOKUP(TablaVentas[[#This Row],[PRODUCTO FINANCIERO]],TablaPrecios[PRODUCTO FINANCIERO],TablaPrecios[PRECIO UNIT],0)</f>
        <v>9.9</v>
      </c>
      <c r="G3928" s="2">
        <f>+TablaVentas[[#This Row],[CANTIDAD]]*TablaVentas[[#This Row],[PRECIO UNITARIO]]</f>
        <v>89.100000000000009</v>
      </c>
      <c r="H3928" s="1">
        <f t="shared" ca="1" si="61"/>
        <v>0.13577693461988954</v>
      </c>
      <c r="I3928" s="2">
        <f ca="1">+TablaVentas[[#This Row],[VENTAL TOTAL]]-TablaVentas[[#This Row],[VENTAL TOTAL]]*TablaVentas[[#This Row],[DESCUENTO]]</f>
        <v>77.002275125367845</v>
      </c>
      <c r="J3928" s="2">
        <f ca="1">0.18*TablaVentas[[#This Row],[SUBTOTAL]]</f>
        <v>13.860409522566211</v>
      </c>
      <c r="K3928" s="2">
        <f ca="1">+TablaVentas[[#This Row],[SUBTOTAL]]+TablaVentas[[#This Row],[IGV]]</f>
        <v>90.86268464793406</v>
      </c>
    </row>
    <row r="3929" spans="1:11" x14ac:dyDescent="0.25">
      <c r="A3929" t="s">
        <v>3938</v>
      </c>
      <c r="B3929" s="6">
        <v>45896</v>
      </c>
      <c r="C3929" t="s">
        <v>10016</v>
      </c>
      <c r="D3929" t="s">
        <v>10022</v>
      </c>
      <c r="E3929">
        <v>13</v>
      </c>
      <c r="F3929">
        <f>+_xlfn.XLOOKUP(TablaVentas[[#This Row],[PRODUCTO FINANCIERO]],TablaPrecios[PRODUCTO FINANCIERO],TablaPrecios[PRECIO UNIT],0)</f>
        <v>20.9</v>
      </c>
      <c r="G3929" s="2">
        <f>+TablaVentas[[#This Row],[CANTIDAD]]*TablaVentas[[#This Row],[PRECIO UNITARIO]]</f>
        <v>271.7</v>
      </c>
      <c r="H3929" s="1">
        <f t="shared" ca="1" si="61"/>
        <v>0.14124730166890651</v>
      </c>
      <c r="I3929" s="2">
        <f ca="1">+TablaVentas[[#This Row],[VENTAL TOTAL]]-TablaVentas[[#This Row],[VENTAL TOTAL]]*TablaVentas[[#This Row],[DESCUENTO]]</f>
        <v>233.32310813655809</v>
      </c>
      <c r="J3929" s="2">
        <f ca="1">0.18*TablaVentas[[#This Row],[SUBTOTAL]]</f>
        <v>41.998159464580453</v>
      </c>
      <c r="K3929" s="2">
        <f ca="1">+TablaVentas[[#This Row],[SUBTOTAL]]+TablaVentas[[#This Row],[IGV]]</f>
        <v>275.32126760113852</v>
      </c>
    </row>
    <row r="3930" spans="1:11" x14ac:dyDescent="0.25">
      <c r="A3930" t="s">
        <v>3939</v>
      </c>
      <c r="B3930" s="6">
        <v>46371</v>
      </c>
      <c r="C3930" t="s">
        <v>10014</v>
      </c>
      <c r="D3930" t="s">
        <v>10022</v>
      </c>
      <c r="E3930">
        <v>3</v>
      </c>
      <c r="F3930">
        <f>+_xlfn.XLOOKUP(TablaVentas[[#This Row],[PRODUCTO FINANCIERO]],TablaPrecios[PRODUCTO FINANCIERO],TablaPrecios[PRECIO UNIT],0)</f>
        <v>20.9</v>
      </c>
      <c r="G3930" s="2">
        <f>+TablaVentas[[#This Row],[CANTIDAD]]*TablaVentas[[#This Row],[PRECIO UNITARIO]]</f>
        <v>62.699999999999996</v>
      </c>
      <c r="H3930" s="1">
        <f t="shared" ca="1" si="61"/>
        <v>0.15831383587798481</v>
      </c>
      <c r="I3930" s="2">
        <f ca="1">+TablaVentas[[#This Row],[VENTAL TOTAL]]-TablaVentas[[#This Row],[VENTAL TOTAL]]*TablaVentas[[#This Row],[DESCUENTO]]</f>
        <v>52.773722490450346</v>
      </c>
      <c r="J3930" s="2">
        <f ca="1">0.18*TablaVentas[[#This Row],[SUBTOTAL]]</f>
        <v>9.4992700482810619</v>
      </c>
      <c r="K3930" s="2">
        <f ca="1">+TablaVentas[[#This Row],[SUBTOTAL]]+TablaVentas[[#This Row],[IGV]]</f>
        <v>62.272992538731408</v>
      </c>
    </row>
    <row r="3931" spans="1:11" x14ac:dyDescent="0.25">
      <c r="A3931" t="s">
        <v>3940</v>
      </c>
      <c r="B3931" s="6">
        <v>45904</v>
      </c>
      <c r="C3931" t="s">
        <v>10011</v>
      </c>
      <c r="D3931" t="s">
        <v>10018</v>
      </c>
      <c r="E3931">
        <v>7</v>
      </c>
      <c r="F3931">
        <f>+_xlfn.XLOOKUP(TablaVentas[[#This Row],[PRODUCTO FINANCIERO]],TablaPrecios[PRODUCTO FINANCIERO],TablaPrecios[PRECIO UNIT],0)</f>
        <v>14.9</v>
      </c>
      <c r="G3931" s="2">
        <f>+TablaVentas[[#This Row],[CANTIDAD]]*TablaVentas[[#This Row],[PRECIO UNITARIO]]</f>
        <v>104.3</v>
      </c>
      <c r="H3931" s="1">
        <f t="shared" ca="1" si="61"/>
        <v>0.14282983751722544</v>
      </c>
      <c r="I3931" s="2">
        <f ca="1">+TablaVentas[[#This Row],[VENTAL TOTAL]]-TablaVentas[[#This Row],[VENTAL TOTAL]]*TablaVentas[[#This Row],[DESCUENTO]]</f>
        <v>89.402847946953386</v>
      </c>
      <c r="J3931" s="2">
        <f ca="1">0.18*TablaVentas[[#This Row],[SUBTOTAL]]</f>
        <v>16.092512630451608</v>
      </c>
      <c r="K3931" s="2">
        <f ca="1">+TablaVentas[[#This Row],[SUBTOTAL]]+TablaVentas[[#This Row],[IGV]]</f>
        <v>105.49536057740499</v>
      </c>
    </row>
    <row r="3932" spans="1:11" x14ac:dyDescent="0.25">
      <c r="A3932" t="s">
        <v>3941</v>
      </c>
      <c r="B3932" s="6">
        <v>45971</v>
      </c>
      <c r="C3932" t="s">
        <v>10013</v>
      </c>
      <c r="D3932" t="s">
        <v>10020</v>
      </c>
      <c r="E3932">
        <v>4</v>
      </c>
      <c r="F3932">
        <f>+_xlfn.XLOOKUP(TablaVentas[[#This Row],[PRODUCTO FINANCIERO]],TablaPrecios[PRODUCTO FINANCIERO],TablaPrecios[PRECIO UNIT],0)</f>
        <v>14.9</v>
      </c>
      <c r="G3932" s="2">
        <f>+TablaVentas[[#This Row],[CANTIDAD]]*TablaVentas[[#This Row],[PRECIO UNITARIO]]</f>
        <v>59.6</v>
      </c>
      <c r="H3932" s="1">
        <f t="shared" ca="1" si="61"/>
        <v>0.17430374341311711</v>
      </c>
      <c r="I3932" s="2">
        <f ca="1">+TablaVentas[[#This Row],[VENTAL TOTAL]]-TablaVentas[[#This Row],[VENTAL TOTAL]]*TablaVentas[[#This Row],[DESCUENTO]]</f>
        <v>49.211496892578225</v>
      </c>
      <c r="J3932" s="2">
        <f ca="1">0.18*TablaVentas[[#This Row],[SUBTOTAL]]</f>
        <v>8.8580694406640799</v>
      </c>
      <c r="K3932" s="2">
        <f ca="1">+TablaVentas[[#This Row],[SUBTOTAL]]+TablaVentas[[#This Row],[IGV]]</f>
        <v>58.069566333242307</v>
      </c>
    </row>
    <row r="3933" spans="1:11" x14ac:dyDescent="0.25">
      <c r="A3933" t="s">
        <v>3942</v>
      </c>
      <c r="B3933" s="6">
        <v>45601</v>
      </c>
      <c r="C3933" t="s">
        <v>10016</v>
      </c>
      <c r="D3933" t="s">
        <v>10017</v>
      </c>
      <c r="E3933">
        <v>20</v>
      </c>
      <c r="F3933">
        <f>+_xlfn.XLOOKUP(TablaVentas[[#This Row],[PRODUCTO FINANCIERO]],TablaPrecios[PRODUCTO FINANCIERO],TablaPrecios[PRECIO UNIT],0)</f>
        <v>9.9</v>
      </c>
      <c r="G3933" s="2">
        <f>+TablaVentas[[#This Row],[CANTIDAD]]*TablaVentas[[#This Row],[PRECIO UNITARIO]]</f>
        <v>198</v>
      </c>
      <c r="H3933" s="1">
        <f t="shared" ca="1" si="61"/>
        <v>0.16469486243683276</v>
      </c>
      <c r="I3933" s="2">
        <f ca="1">+TablaVentas[[#This Row],[VENTAL TOTAL]]-TablaVentas[[#This Row],[VENTAL TOTAL]]*TablaVentas[[#This Row],[DESCUENTO]]</f>
        <v>165.39041723750711</v>
      </c>
      <c r="J3933" s="2">
        <f ca="1">0.18*TablaVentas[[#This Row],[SUBTOTAL]]</f>
        <v>29.770275102751278</v>
      </c>
      <c r="K3933" s="2">
        <f ca="1">+TablaVentas[[#This Row],[SUBTOTAL]]+TablaVentas[[#This Row],[IGV]]</f>
        <v>195.16069234025838</v>
      </c>
    </row>
    <row r="3934" spans="1:11" x14ac:dyDescent="0.25">
      <c r="A3934" t="s">
        <v>3943</v>
      </c>
      <c r="B3934" s="6">
        <v>45898</v>
      </c>
      <c r="C3934" t="s">
        <v>10012</v>
      </c>
      <c r="D3934" t="s">
        <v>10019</v>
      </c>
      <c r="E3934">
        <v>3</v>
      </c>
      <c r="F3934">
        <f>+_xlfn.XLOOKUP(TablaVentas[[#This Row],[PRODUCTO FINANCIERO]],TablaPrecios[PRODUCTO FINANCIERO],TablaPrecios[PRECIO UNIT],0)</f>
        <v>9.9</v>
      </c>
      <c r="G3934" s="2">
        <f>+TablaVentas[[#This Row],[CANTIDAD]]*TablaVentas[[#This Row],[PRECIO UNITARIO]]</f>
        <v>29.700000000000003</v>
      </c>
      <c r="H3934" s="1">
        <f t="shared" ca="1" si="61"/>
        <v>0.13458434247184412</v>
      </c>
      <c r="I3934" s="2">
        <f ca="1">+TablaVentas[[#This Row],[VENTAL TOTAL]]-TablaVentas[[#This Row],[VENTAL TOTAL]]*TablaVentas[[#This Row],[DESCUENTO]]</f>
        <v>25.702845028586232</v>
      </c>
      <c r="J3934" s="2">
        <f ca="1">0.18*TablaVentas[[#This Row],[SUBTOTAL]]</f>
        <v>4.6265121051455216</v>
      </c>
      <c r="K3934" s="2">
        <f ca="1">+TablaVentas[[#This Row],[SUBTOTAL]]+TablaVentas[[#This Row],[IGV]]</f>
        <v>30.329357133731754</v>
      </c>
    </row>
    <row r="3935" spans="1:11" x14ac:dyDescent="0.25">
      <c r="A3935" t="s">
        <v>3944</v>
      </c>
      <c r="B3935" s="6">
        <v>45805</v>
      </c>
      <c r="C3935" t="s">
        <v>10014</v>
      </c>
      <c r="D3935" t="s">
        <v>10017</v>
      </c>
      <c r="E3935">
        <v>19</v>
      </c>
      <c r="F3935">
        <f>+_xlfn.XLOOKUP(TablaVentas[[#This Row],[PRODUCTO FINANCIERO]],TablaPrecios[PRODUCTO FINANCIERO],TablaPrecios[PRECIO UNIT],0)</f>
        <v>9.9</v>
      </c>
      <c r="G3935" s="2">
        <f>+TablaVentas[[#This Row],[CANTIDAD]]*TablaVentas[[#This Row],[PRECIO UNITARIO]]</f>
        <v>188.1</v>
      </c>
      <c r="H3935" s="1">
        <f t="shared" ca="1" si="61"/>
        <v>0.18183506824186962</v>
      </c>
      <c r="I3935" s="2">
        <f ca="1">+TablaVentas[[#This Row],[VENTAL TOTAL]]-TablaVentas[[#This Row],[VENTAL TOTAL]]*TablaVentas[[#This Row],[DESCUENTO]]</f>
        <v>153.89682366370431</v>
      </c>
      <c r="J3935" s="2">
        <f ca="1">0.18*TablaVentas[[#This Row],[SUBTOTAL]]</f>
        <v>27.701428259466773</v>
      </c>
      <c r="K3935" s="2">
        <f ca="1">+TablaVentas[[#This Row],[SUBTOTAL]]+TablaVentas[[#This Row],[IGV]]</f>
        <v>181.59825192317109</v>
      </c>
    </row>
    <row r="3936" spans="1:11" x14ac:dyDescent="0.25">
      <c r="A3936" t="s">
        <v>3945</v>
      </c>
      <c r="B3936" s="6">
        <v>45921</v>
      </c>
      <c r="C3936" t="s">
        <v>10011</v>
      </c>
      <c r="D3936" t="s">
        <v>10019</v>
      </c>
      <c r="E3936">
        <v>12</v>
      </c>
      <c r="F3936">
        <f>+_xlfn.XLOOKUP(TablaVentas[[#This Row],[PRODUCTO FINANCIERO]],TablaPrecios[PRODUCTO FINANCIERO],TablaPrecios[PRECIO UNIT],0)</f>
        <v>9.9</v>
      </c>
      <c r="G3936" s="2">
        <f>+TablaVentas[[#This Row],[CANTIDAD]]*TablaVentas[[#This Row],[PRECIO UNITARIO]]</f>
        <v>118.80000000000001</v>
      </c>
      <c r="H3936" s="1">
        <f t="shared" ca="1" si="61"/>
        <v>0.17901569310057289</v>
      </c>
      <c r="I3936" s="2">
        <f ca="1">+TablaVentas[[#This Row],[VENTAL TOTAL]]-TablaVentas[[#This Row],[VENTAL TOTAL]]*TablaVentas[[#This Row],[DESCUENTO]]</f>
        <v>97.532935659651955</v>
      </c>
      <c r="J3936" s="2">
        <f ca="1">0.18*TablaVentas[[#This Row],[SUBTOTAL]]</f>
        <v>17.555928418737352</v>
      </c>
      <c r="K3936" s="2">
        <f ca="1">+TablaVentas[[#This Row],[SUBTOTAL]]+TablaVentas[[#This Row],[IGV]]</f>
        <v>115.08886407838931</v>
      </c>
    </row>
    <row r="3937" spans="1:11" x14ac:dyDescent="0.25">
      <c r="A3937" t="s">
        <v>3946</v>
      </c>
      <c r="B3937" s="6">
        <v>45928</v>
      </c>
      <c r="C3937" t="s">
        <v>10013</v>
      </c>
      <c r="D3937" t="s">
        <v>10019</v>
      </c>
      <c r="E3937">
        <v>7</v>
      </c>
      <c r="F3937">
        <f>+_xlfn.XLOOKUP(TablaVentas[[#This Row],[PRODUCTO FINANCIERO]],TablaPrecios[PRODUCTO FINANCIERO],TablaPrecios[PRECIO UNIT],0)</f>
        <v>9.9</v>
      </c>
      <c r="G3937" s="2">
        <f>+TablaVentas[[#This Row],[CANTIDAD]]*TablaVentas[[#This Row],[PRECIO UNITARIO]]</f>
        <v>69.3</v>
      </c>
      <c r="H3937" s="1">
        <f t="shared" ca="1" si="61"/>
        <v>0.15494977806380039</v>
      </c>
      <c r="I3937" s="2">
        <f ca="1">+TablaVentas[[#This Row],[VENTAL TOTAL]]-TablaVentas[[#This Row],[VENTAL TOTAL]]*TablaVentas[[#This Row],[DESCUENTO]]</f>
        <v>58.561980380178632</v>
      </c>
      <c r="J3937" s="2">
        <f ca="1">0.18*TablaVentas[[#This Row],[SUBTOTAL]]</f>
        <v>10.541156468432153</v>
      </c>
      <c r="K3937" s="2">
        <f ca="1">+TablaVentas[[#This Row],[SUBTOTAL]]+TablaVentas[[#This Row],[IGV]]</f>
        <v>69.103136848610788</v>
      </c>
    </row>
    <row r="3938" spans="1:11" x14ac:dyDescent="0.25">
      <c r="A3938" t="s">
        <v>3947</v>
      </c>
      <c r="B3938" s="6">
        <v>46275</v>
      </c>
      <c r="C3938" t="s">
        <v>10012</v>
      </c>
      <c r="D3938" t="s">
        <v>10018</v>
      </c>
      <c r="E3938">
        <v>15</v>
      </c>
      <c r="F3938">
        <f>+_xlfn.XLOOKUP(TablaVentas[[#This Row],[PRODUCTO FINANCIERO]],TablaPrecios[PRODUCTO FINANCIERO],TablaPrecios[PRECIO UNIT],0)</f>
        <v>14.9</v>
      </c>
      <c r="G3938" s="2">
        <f>+TablaVentas[[#This Row],[CANTIDAD]]*TablaVentas[[#This Row],[PRECIO UNITARIO]]</f>
        <v>223.5</v>
      </c>
      <c r="H3938" s="1">
        <f t="shared" ca="1" si="61"/>
        <v>0.12012206704751445</v>
      </c>
      <c r="I3938" s="2">
        <f ca="1">+TablaVentas[[#This Row],[VENTAL TOTAL]]-TablaVentas[[#This Row],[VENTAL TOTAL]]*TablaVentas[[#This Row],[DESCUENTO]]</f>
        <v>196.65271801488052</v>
      </c>
      <c r="J3938" s="2">
        <f ca="1">0.18*TablaVentas[[#This Row],[SUBTOTAL]]</f>
        <v>35.397489242678489</v>
      </c>
      <c r="K3938" s="2">
        <f ca="1">+TablaVentas[[#This Row],[SUBTOTAL]]+TablaVentas[[#This Row],[IGV]]</f>
        <v>232.05020725755901</v>
      </c>
    </row>
    <row r="3939" spans="1:11" x14ac:dyDescent="0.25">
      <c r="A3939" t="s">
        <v>3948</v>
      </c>
      <c r="B3939" s="6">
        <v>45625</v>
      </c>
      <c r="C3939" t="s">
        <v>10014</v>
      </c>
      <c r="D3939" t="s">
        <v>10019</v>
      </c>
      <c r="E3939">
        <v>5</v>
      </c>
      <c r="F3939">
        <f>+_xlfn.XLOOKUP(TablaVentas[[#This Row],[PRODUCTO FINANCIERO]],TablaPrecios[PRODUCTO FINANCIERO],TablaPrecios[PRECIO UNIT],0)</f>
        <v>9.9</v>
      </c>
      <c r="G3939" s="2">
        <f>+TablaVentas[[#This Row],[CANTIDAD]]*TablaVentas[[#This Row],[PRECIO UNITARIO]]</f>
        <v>49.5</v>
      </c>
      <c r="H3939" s="1">
        <f t="shared" ca="1" si="61"/>
        <v>0.12288096834557172</v>
      </c>
      <c r="I3939" s="2">
        <f ca="1">+TablaVentas[[#This Row],[VENTAL TOTAL]]-TablaVentas[[#This Row],[VENTAL TOTAL]]*TablaVentas[[#This Row],[DESCUENTO]]</f>
        <v>43.417392066894202</v>
      </c>
      <c r="J3939" s="2">
        <f ca="1">0.18*TablaVentas[[#This Row],[SUBTOTAL]]</f>
        <v>7.8151305720409558</v>
      </c>
      <c r="K3939" s="2">
        <f ca="1">+TablaVentas[[#This Row],[SUBTOTAL]]+TablaVentas[[#This Row],[IGV]]</f>
        <v>51.232522638935158</v>
      </c>
    </row>
    <row r="3940" spans="1:11" x14ac:dyDescent="0.25">
      <c r="A3940" t="s">
        <v>3949</v>
      </c>
      <c r="B3940" s="6">
        <v>45730</v>
      </c>
      <c r="C3940" t="s">
        <v>10013</v>
      </c>
      <c r="D3940" t="s">
        <v>10020</v>
      </c>
      <c r="E3940">
        <v>5</v>
      </c>
      <c r="F3940">
        <f>+_xlfn.XLOOKUP(TablaVentas[[#This Row],[PRODUCTO FINANCIERO]],TablaPrecios[PRODUCTO FINANCIERO],TablaPrecios[PRECIO UNIT],0)</f>
        <v>14.9</v>
      </c>
      <c r="G3940" s="2">
        <f>+TablaVentas[[#This Row],[CANTIDAD]]*TablaVentas[[#This Row],[PRECIO UNITARIO]]</f>
        <v>74.5</v>
      </c>
      <c r="H3940" s="1">
        <f t="shared" ca="1" si="61"/>
        <v>0.17344428914466667</v>
      </c>
      <c r="I3940" s="2">
        <f ca="1">+TablaVentas[[#This Row],[VENTAL TOTAL]]-TablaVentas[[#This Row],[VENTAL TOTAL]]*TablaVentas[[#This Row],[DESCUENTO]]</f>
        <v>61.578400458722335</v>
      </c>
      <c r="J3940" s="2">
        <f ca="1">0.18*TablaVentas[[#This Row],[SUBTOTAL]]</f>
        <v>11.084112082570019</v>
      </c>
      <c r="K3940" s="2">
        <f ca="1">+TablaVentas[[#This Row],[SUBTOTAL]]+TablaVentas[[#This Row],[IGV]]</f>
        <v>72.662512541292358</v>
      </c>
    </row>
    <row r="3941" spans="1:11" x14ac:dyDescent="0.25">
      <c r="A3941" t="s">
        <v>3950</v>
      </c>
      <c r="B3941" s="6">
        <v>46042</v>
      </c>
      <c r="C3941" t="s">
        <v>10012</v>
      </c>
      <c r="D3941" t="s">
        <v>10018</v>
      </c>
      <c r="E3941">
        <v>13</v>
      </c>
      <c r="F3941">
        <f>+_xlfn.XLOOKUP(TablaVentas[[#This Row],[PRODUCTO FINANCIERO]],TablaPrecios[PRODUCTO FINANCIERO],TablaPrecios[PRECIO UNIT],0)</f>
        <v>14.9</v>
      </c>
      <c r="G3941" s="2">
        <f>+TablaVentas[[#This Row],[CANTIDAD]]*TablaVentas[[#This Row],[PRECIO UNITARIO]]</f>
        <v>193.70000000000002</v>
      </c>
      <c r="H3941" s="1">
        <f t="shared" ca="1" si="61"/>
        <v>0.1436688065665927</v>
      </c>
      <c r="I3941" s="2">
        <f ca="1">+TablaVentas[[#This Row],[VENTAL TOTAL]]-TablaVentas[[#This Row],[VENTAL TOTAL]]*TablaVentas[[#This Row],[DESCUENTO]]</f>
        <v>165.871352168051</v>
      </c>
      <c r="J3941" s="2">
        <f ca="1">0.18*TablaVentas[[#This Row],[SUBTOTAL]]</f>
        <v>29.856843390249178</v>
      </c>
      <c r="K3941" s="2">
        <f ca="1">+TablaVentas[[#This Row],[SUBTOTAL]]+TablaVentas[[#This Row],[IGV]]</f>
        <v>195.72819555830017</v>
      </c>
    </row>
    <row r="3942" spans="1:11" x14ac:dyDescent="0.25">
      <c r="A3942" t="s">
        <v>3951</v>
      </c>
      <c r="B3942" s="6">
        <v>45942</v>
      </c>
      <c r="C3942" t="s">
        <v>10013</v>
      </c>
      <c r="D3942" t="s">
        <v>10019</v>
      </c>
      <c r="E3942">
        <v>18</v>
      </c>
      <c r="F3942">
        <f>+_xlfn.XLOOKUP(TablaVentas[[#This Row],[PRODUCTO FINANCIERO]],TablaPrecios[PRODUCTO FINANCIERO],TablaPrecios[PRECIO UNIT],0)</f>
        <v>9.9</v>
      </c>
      <c r="G3942" s="2">
        <f>+TablaVentas[[#This Row],[CANTIDAD]]*TablaVentas[[#This Row],[PRECIO UNITARIO]]</f>
        <v>178.20000000000002</v>
      </c>
      <c r="H3942" s="1">
        <f t="shared" ca="1" si="61"/>
        <v>0.13552228492630841</v>
      </c>
      <c r="I3942" s="2">
        <f ca="1">+TablaVentas[[#This Row],[VENTAL TOTAL]]-TablaVentas[[#This Row],[VENTAL TOTAL]]*TablaVentas[[#This Row],[DESCUENTO]]</f>
        <v>154.04992882613186</v>
      </c>
      <c r="J3942" s="2">
        <f ca="1">0.18*TablaVentas[[#This Row],[SUBTOTAL]]</f>
        <v>27.728987188703734</v>
      </c>
      <c r="K3942" s="2">
        <f ca="1">+TablaVentas[[#This Row],[SUBTOTAL]]+TablaVentas[[#This Row],[IGV]]</f>
        <v>181.7789160148356</v>
      </c>
    </row>
    <row r="3943" spans="1:11" x14ac:dyDescent="0.25">
      <c r="A3943" t="s">
        <v>3952</v>
      </c>
      <c r="B3943" s="6">
        <v>45338</v>
      </c>
      <c r="C3943" t="s">
        <v>10016</v>
      </c>
      <c r="D3943" t="s">
        <v>10022</v>
      </c>
      <c r="E3943">
        <v>10</v>
      </c>
      <c r="F3943">
        <f>+_xlfn.XLOOKUP(TablaVentas[[#This Row],[PRODUCTO FINANCIERO]],TablaPrecios[PRODUCTO FINANCIERO],TablaPrecios[PRECIO UNIT],0)</f>
        <v>20.9</v>
      </c>
      <c r="G3943" s="2">
        <f>+TablaVentas[[#This Row],[CANTIDAD]]*TablaVentas[[#This Row],[PRECIO UNITARIO]]</f>
        <v>209</v>
      </c>
      <c r="H3943" s="1">
        <f t="shared" ca="1" si="61"/>
        <v>0.15589708755525797</v>
      </c>
      <c r="I3943" s="2">
        <f ca="1">+TablaVentas[[#This Row],[VENTAL TOTAL]]-TablaVentas[[#This Row],[VENTAL TOTAL]]*TablaVentas[[#This Row],[DESCUENTO]]</f>
        <v>176.41750870095109</v>
      </c>
      <c r="J3943" s="2">
        <f ca="1">0.18*TablaVentas[[#This Row],[SUBTOTAL]]</f>
        <v>31.755151566171193</v>
      </c>
      <c r="K3943" s="2">
        <f ca="1">+TablaVentas[[#This Row],[SUBTOTAL]]+TablaVentas[[#This Row],[IGV]]</f>
        <v>208.1726602671223</v>
      </c>
    </row>
    <row r="3944" spans="1:11" x14ac:dyDescent="0.25">
      <c r="A3944" t="s">
        <v>3953</v>
      </c>
      <c r="B3944" s="6">
        <v>45896</v>
      </c>
      <c r="C3944" t="s">
        <v>10016</v>
      </c>
      <c r="D3944" t="s">
        <v>10018</v>
      </c>
      <c r="E3944">
        <v>7</v>
      </c>
      <c r="F3944">
        <f>+_xlfn.XLOOKUP(TablaVentas[[#This Row],[PRODUCTO FINANCIERO]],TablaPrecios[PRODUCTO FINANCIERO],TablaPrecios[PRECIO UNIT],0)</f>
        <v>14.9</v>
      </c>
      <c r="G3944" s="2">
        <f>+TablaVentas[[#This Row],[CANTIDAD]]*TablaVentas[[#This Row],[PRECIO UNITARIO]]</f>
        <v>104.3</v>
      </c>
      <c r="H3944" s="1">
        <f t="shared" ca="1" si="61"/>
        <v>0.1705348437198328</v>
      </c>
      <c r="I3944" s="2">
        <f ca="1">+TablaVentas[[#This Row],[VENTAL TOTAL]]-TablaVentas[[#This Row],[VENTAL TOTAL]]*TablaVentas[[#This Row],[DESCUENTO]]</f>
        <v>86.513215800021442</v>
      </c>
      <c r="J3944" s="2">
        <f ca="1">0.18*TablaVentas[[#This Row],[SUBTOTAL]]</f>
        <v>15.572378844003859</v>
      </c>
      <c r="K3944" s="2">
        <f ca="1">+TablaVentas[[#This Row],[SUBTOTAL]]+TablaVentas[[#This Row],[IGV]]</f>
        <v>102.08559464402531</v>
      </c>
    </row>
    <row r="3945" spans="1:11" x14ac:dyDescent="0.25">
      <c r="A3945" t="s">
        <v>3954</v>
      </c>
      <c r="B3945" s="6">
        <v>45750</v>
      </c>
      <c r="C3945" t="s">
        <v>10015</v>
      </c>
      <c r="D3945" t="s">
        <v>10020</v>
      </c>
      <c r="E3945">
        <v>9</v>
      </c>
      <c r="F3945">
        <f>+_xlfn.XLOOKUP(TablaVentas[[#This Row],[PRODUCTO FINANCIERO]],TablaPrecios[PRODUCTO FINANCIERO],TablaPrecios[PRECIO UNIT],0)</f>
        <v>14.9</v>
      </c>
      <c r="G3945" s="2">
        <f>+TablaVentas[[#This Row],[CANTIDAD]]*TablaVentas[[#This Row],[PRECIO UNITARIO]]</f>
        <v>134.1</v>
      </c>
      <c r="H3945" s="1">
        <f t="shared" ca="1" si="61"/>
        <v>0.16605039981849279</v>
      </c>
      <c r="I3945" s="2">
        <f ca="1">+TablaVentas[[#This Row],[VENTAL TOTAL]]-TablaVentas[[#This Row],[VENTAL TOTAL]]*TablaVentas[[#This Row],[DESCUENTO]]</f>
        <v>111.83264138434011</v>
      </c>
      <c r="J3945" s="2">
        <f ca="1">0.18*TablaVentas[[#This Row],[SUBTOTAL]]</f>
        <v>20.129875449181217</v>
      </c>
      <c r="K3945" s="2">
        <f ca="1">+TablaVentas[[#This Row],[SUBTOTAL]]+TablaVentas[[#This Row],[IGV]]</f>
        <v>131.96251683352133</v>
      </c>
    </row>
    <row r="3946" spans="1:11" x14ac:dyDescent="0.25">
      <c r="A3946" t="s">
        <v>3955</v>
      </c>
      <c r="B3946" s="6">
        <v>46121</v>
      </c>
      <c r="C3946" t="s">
        <v>10013</v>
      </c>
      <c r="D3946" t="s">
        <v>10022</v>
      </c>
      <c r="E3946">
        <v>19</v>
      </c>
      <c r="F3946">
        <f>+_xlfn.XLOOKUP(TablaVentas[[#This Row],[PRODUCTO FINANCIERO]],TablaPrecios[PRODUCTO FINANCIERO],TablaPrecios[PRECIO UNIT],0)</f>
        <v>20.9</v>
      </c>
      <c r="G3946" s="2">
        <f>+TablaVentas[[#This Row],[CANTIDAD]]*TablaVentas[[#This Row],[PRECIO UNITARIO]]</f>
        <v>397.09999999999997</v>
      </c>
      <c r="H3946" s="1">
        <f t="shared" ca="1" si="61"/>
        <v>0.16696309427969092</v>
      </c>
      <c r="I3946" s="2">
        <f ca="1">+TablaVentas[[#This Row],[VENTAL TOTAL]]-TablaVentas[[#This Row],[VENTAL TOTAL]]*TablaVentas[[#This Row],[DESCUENTO]]</f>
        <v>330.79895526153473</v>
      </c>
      <c r="J3946" s="2">
        <f ca="1">0.18*TablaVentas[[#This Row],[SUBTOTAL]]</f>
        <v>59.54381194707625</v>
      </c>
      <c r="K3946" s="2">
        <f ca="1">+TablaVentas[[#This Row],[SUBTOTAL]]+TablaVentas[[#This Row],[IGV]]</f>
        <v>390.34276720861101</v>
      </c>
    </row>
    <row r="3947" spans="1:11" x14ac:dyDescent="0.25">
      <c r="A3947" t="s">
        <v>3956</v>
      </c>
      <c r="B3947" s="6">
        <v>45569</v>
      </c>
      <c r="C3947" t="s">
        <v>10011</v>
      </c>
      <c r="D3947" t="s">
        <v>10018</v>
      </c>
      <c r="E3947">
        <v>4</v>
      </c>
      <c r="F3947">
        <f>+_xlfn.XLOOKUP(TablaVentas[[#This Row],[PRODUCTO FINANCIERO]],TablaPrecios[PRODUCTO FINANCIERO],TablaPrecios[PRECIO UNIT],0)</f>
        <v>14.9</v>
      </c>
      <c r="G3947" s="2">
        <f>+TablaVentas[[#This Row],[CANTIDAD]]*TablaVentas[[#This Row],[PRECIO UNITARIO]]</f>
        <v>59.6</v>
      </c>
      <c r="H3947" s="1">
        <f t="shared" ca="1" si="61"/>
        <v>0.17148792579133498</v>
      </c>
      <c r="I3947" s="2">
        <f ca="1">+TablaVentas[[#This Row],[VENTAL TOTAL]]-TablaVentas[[#This Row],[VENTAL TOTAL]]*TablaVentas[[#This Row],[DESCUENTO]]</f>
        <v>49.379319622836434</v>
      </c>
      <c r="J3947" s="2">
        <f ca="1">0.18*TablaVentas[[#This Row],[SUBTOTAL]]</f>
        <v>8.8882775321105569</v>
      </c>
      <c r="K3947" s="2">
        <f ca="1">+TablaVentas[[#This Row],[SUBTOTAL]]+TablaVentas[[#This Row],[IGV]]</f>
        <v>58.267597154946991</v>
      </c>
    </row>
    <row r="3948" spans="1:11" x14ac:dyDescent="0.25">
      <c r="A3948" t="s">
        <v>3957</v>
      </c>
      <c r="B3948" s="6">
        <v>46359</v>
      </c>
      <c r="C3948" t="s">
        <v>10013</v>
      </c>
      <c r="D3948" t="s">
        <v>10022</v>
      </c>
      <c r="E3948">
        <v>19</v>
      </c>
      <c r="F3948">
        <f>+_xlfn.XLOOKUP(TablaVentas[[#This Row],[PRODUCTO FINANCIERO]],TablaPrecios[PRODUCTO FINANCIERO],TablaPrecios[PRECIO UNIT],0)</f>
        <v>20.9</v>
      </c>
      <c r="G3948" s="2">
        <f>+TablaVentas[[#This Row],[CANTIDAD]]*TablaVentas[[#This Row],[PRECIO UNITARIO]]</f>
        <v>397.09999999999997</v>
      </c>
      <c r="H3948" s="1">
        <f t="shared" ca="1" si="61"/>
        <v>0.12507784334681363</v>
      </c>
      <c r="I3948" s="2">
        <f ca="1">+TablaVentas[[#This Row],[VENTAL TOTAL]]-TablaVentas[[#This Row],[VENTAL TOTAL]]*TablaVentas[[#This Row],[DESCUENTO]]</f>
        <v>347.43158840698027</v>
      </c>
      <c r="J3948" s="2">
        <f ca="1">0.18*TablaVentas[[#This Row],[SUBTOTAL]]</f>
        <v>62.537685913256446</v>
      </c>
      <c r="K3948" s="2">
        <f ca="1">+TablaVentas[[#This Row],[SUBTOTAL]]+TablaVentas[[#This Row],[IGV]]</f>
        <v>409.96927432023671</v>
      </c>
    </row>
    <row r="3949" spans="1:11" x14ac:dyDescent="0.25">
      <c r="A3949" t="s">
        <v>3958</v>
      </c>
      <c r="B3949" s="6">
        <v>45639</v>
      </c>
      <c r="C3949" t="s">
        <v>10012</v>
      </c>
      <c r="D3949" t="s">
        <v>10019</v>
      </c>
      <c r="E3949">
        <v>6</v>
      </c>
      <c r="F3949">
        <f>+_xlfn.XLOOKUP(TablaVentas[[#This Row],[PRODUCTO FINANCIERO]],TablaPrecios[PRODUCTO FINANCIERO],TablaPrecios[PRECIO UNIT],0)</f>
        <v>9.9</v>
      </c>
      <c r="G3949" s="2">
        <f>+TablaVentas[[#This Row],[CANTIDAD]]*TablaVentas[[#This Row],[PRECIO UNITARIO]]</f>
        <v>59.400000000000006</v>
      </c>
      <c r="H3949" s="1">
        <f t="shared" ca="1" si="61"/>
        <v>0.17464288980696668</v>
      </c>
      <c r="I3949" s="2">
        <f ca="1">+TablaVentas[[#This Row],[VENTAL TOTAL]]-TablaVentas[[#This Row],[VENTAL TOTAL]]*TablaVentas[[#This Row],[DESCUENTO]]</f>
        <v>49.026212345466185</v>
      </c>
      <c r="J3949" s="2">
        <f ca="1">0.18*TablaVentas[[#This Row],[SUBTOTAL]]</f>
        <v>8.8247182221839129</v>
      </c>
      <c r="K3949" s="2">
        <f ca="1">+TablaVentas[[#This Row],[SUBTOTAL]]+TablaVentas[[#This Row],[IGV]]</f>
        <v>57.850930567650096</v>
      </c>
    </row>
    <row r="3950" spans="1:11" x14ac:dyDescent="0.25">
      <c r="A3950" t="s">
        <v>3959</v>
      </c>
      <c r="B3950" s="6">
        <v>45740</v>
      </c>
      <c r="C3950" t="s">
        <v>10016</v>
      </c>
      <c r="D3950" t="s">
        <v>10022</v>
      </c>
      <c r="E3950">
        <v>17</v>
      </c>
      <c r="F3950">
        <f>+_xlfn.XLOOKUP(TablaVentas[[#This Row],[PRODUCTO FINANCIERO]],TablaPrecios[PRODUCTO FINANCIERO],TablaPrecios[PRECIO UNIT],0)</f>
        <v>20.9</v>
      </c>
      <c r="G3950" s="2">
        <f>+TablaVentas[[#This Row],[CANTIDAD]]*TablaVentas[[#This Row],[PRECIO UNITARIO]]</f>
        <v>355.29999999999995</v>
      </c>
      <c r="H3950" s="1">
        <f t="shared" ca="1" si="61"/>
        <v>0.13061599098613097</v>
      </c>
      <c r="I3950" s="2">
        <f ca="1">+TablaVentas[[#This Row],[VENTAL TOTAL]]-TablaVentas[[#This Row],[VENTAL TOTAL]]*TablaVentas[[#This Row],[DESCUENTO]]</f>
        <v>308.89213840262761</v>
      </c>
      <c r="J3950" s="2">
        <f ca="1">0.18*TablaVentas[[#This Row],[SUBTOTAL]]</f>
        <v>55.600584912472968</v>
      </c>
      <c r="K3950" s="2">
        <f ca="1">+TablaVentas[[#This Row],[SUBTOTAL]]+TablaVentas[[#This Row],[IGV]]</f>
        <v>364.49272331510059</v>
      </c>
    </row>
    <row r="3951" spans="1:11" x14ac:dyDescent="0.25">
      <c r="A3951" t="s">
        <v>3960</v>
      </c>
      <c r="B3951" s="6">
        <v>45344</v>
      </c>
      <c r="C3951" t="s">
        <v>10015</v>
      </c>
      <c r="D3951" t="s">
        <v>10020</v>
      </c>
      <c r="E3951">
        <v>12</v>
      </c>
      <c r="F3951">
        <f>+_xlfn.XLOOKUP(TablaVentas[[#This Row],[PRODUCTO FINANCIERO]],TablaPrecios[PRODUCTO FINANCIERO],TablaPrecios[PRECIO UNIT],0)</f>
        <v>14.9</v>
      </c>
      <c r="G3951" s="2">
        <f>+TablaVentas[[#This Row],[CANTIDAD]]*TablaVentas[[#This Row],[PRECIO UNITARIO]]</f>
        <v>178.8</v>
      </c>
      <c r="H3951" s="1">
        <f t="shared" ca="1" si="61"/>
        <v>0.13240404503159708</v>
      </c>
      <c r="I3951" s="2">
        <f ca="1">+TablaVentas[[#This Row],[VENTAL TOTAL]]-TablaVentas[[#This Row],[VENTAL TOTAL]]*TablaVentas[[#This Row],[DESCUENTO]]</f>
        <v>155.12615674835044</v>
      </c>
      <c r="J3951" s="2">
        <f ca="1">0.18*TablaVentas[[#This Row],[SUBTOTAL]]</f>
        <v>27.922708214703079</v>
      </c>
      <c r="K3951" s="2">
        <f ca="1">+TablaVentas[[#This Row],[SUBTOTAL]]+TablaVentas[[#This Row],[IGV]]</f>
        <v>183.04886496305352</v>
      </c>
    </row>
    <row r="3952" spans="1:11" x14ac:dyDescent="0.25">
      <c r="A3952" t="s">
        <v>3961</v>
      </c>
      <c r="B3952" s="6">
        <v>46093</v>
      </c>
      <c r="C3952" t="s">
        <v>10014</v>
      </c>
      <c r="D3952" t="s">
        <v>10018</v>
      </c>
      <c r="E3952">
        <v>13</v>
      </c>
      <c r="F3952">
        <f>+_xlfn.XLOOKUP(TablaVentas[[#This Row],[PRODUCTO FINANCIERO]],TablaPrecios[PRODUCTO FINANCIERO],TablaPrecios[PRECIO UNIT],0)</f>
        <v>14.9</v>
      </c>
      <c r="G3952" s="2">
        <f>+TablaVentas[[#This Row],[CANTIDAD]]*TablaVentas[[#This Row],[PRECIO UNITARIO]]</f>
        <v>193.70000000000002</v>
      </c>
      <c r="H3952" s="1">
        <f t="shared" ca="1" si="61"/>
        <v>0.15680448594751972</v>
      </c>
      <c r="I3952" s="2">
        <f ca="1">+TablaVentas[[#This Row],[VENTAL TOTAL]]-TablaVentas[[#This Row],[VENTAL TOTAL]]*TablaVentas[[#This Row],[DESCUENTO]]</f>
        <v>163.32697107196543</v>
      </c>
      <c r="J3952" s="2">
        <f ca="1">0.18*TablaVentas[[#This Row],[SUBTOTAL]]</f>
        <v>29.398854792953777</v>
      </c>
      <c r="K3952" s="2">
        <f ca="1">+TablaVentas[[#This Row],[SUBTOTAL]]+TablaVentas[[#This Row],[IGV]]</f>
        <v>192.72582586491922</v>
      </c>
    </row>
    <row r="3953" spans="1:11" x14ac:dyDescent="0.25">
      <c r="A3953" t="s">
        <v>3962</v>
      </c>
      <c r="B3953" s="6">
        <v>45575</v>
      </c>
      <c r="C3953" t="s">
        <v>10014</v>
      </c>
      <c r="D3953" t="s">
        <v>10020</v>
      </c>
      <c r="E3953">
        <v>16</v>
      </c>
      <c r="F3953">
        <f>+_xlfn.XLOOKUP(TablaVentas[[#This Row],[PRODUCTO FINANCIERO]],TablaPrecios[PRODUCTO FINANCIERO],TablaPrecios[PRECIO UNIT],0)</f>
        <v>14.9</v>
      </c>
      <c r="G3953" s="2">
        <f>+TablaVentas[[#This Row],[CANTIDAD]]*TablaVentas[[#This Row],[PRECIO UNITARIO]]</f>
        <v>238.4</v>
      </c>
      <c r="H3953" s="1">
        <f t="shared" ca="1" si="61"/>
        <v>0.18385115985765629</v>
      </c>
      <c r="I3953" s="2">
        <f ca="1">+TablaVentas[[#This Row],[VENTAL TOTAL]]-TablaVentas[[#This Row],[VENTAL TOTAL]]*TablaVentas[[#This Row],[DESCUENTO]]</f>
        <v>194.56988348993474</v>
      </c>
      <c r="J3953" s="2">
        <f ca="1">0.18*TablaVentas[[#This Row],[SUBTOTAL]]</f>
        <v>35.022579028188254</v>
      </c>
      <c r="K3953" s="2">
        <f ca="1">+TablaVentas[[#This Row],[SUBTOTAL]]+TablaVentas[[#This Row],[IGV]]</f>
        <v>229.592462518123</v>
      </c>
    </row>
    <row r="3954" spans="1:11" x14ac:dyDescent="0.25">
      <c r="A3954" t="s">
        <v>3963</v>
      </c>
      <c r="B3954" s="6">
        <v>46191</v>
      </c>
      <c r="C3954" t="s">
        <v>10011</v>
      </c>
      <c r="D3954" t="s">
        <v>10020</v>
      </c>
      <c r="E3954">
        <v>15</v>
      </c>
      <c r="F3954">
        <f>+_xlfn.XLOOKUP(TablaVentas[[#This Row],[PRODUCTO FINANCIERO]],TablaPrecios[PRODUCTO FINANCIERO],TablaPrecios[PRECIO UNIT],0)</f>
        <v>14.9</v>
      </c>
      <c r="G3954" s="2">
        <f>+TablaVentas[[#This Row],[CANTIDAD]]*TablaVentas[[#This Row],[PRECIO UNITARIO]]</f>
        <v>223.5</v>
      </c>
      <c r="H3954" s="1">
        <f t="shared" ca="1" si="61"/>
        <v>0.19705428610482859</v>
      </c>
      <c r="I3954" s="2">
        <f ca="1">+TablaVentas[[#This Row],[VENTAL TOTAL]]-TablaVentas[[#This Row],[VENTAL TOTAL]]*TablaVentas[[#This Row],[DESCUENTO]]</f>
        <v>179.45836705557082</v>
      </c>
      <c r="J3954" s="2">
        <f ca="1">0.18*TablaVentas[[#This Row],[SUBTOTAL]]</f>
        <v>32.30250607000275</v>
      </c>
      <c r="K3954" s="2">
        <f ca="1">+TablaVentas[[#This Row],[SUBTOTAL]]+TablaVentas[[#This Row],[IGV]]</f>
        <v>211.76087312557357</v>
      </c>
    </row>
    <row r="3955" spans="1:11" x14ac:dyDescent="0.25">
      <c r="A3955" t="s">
        <v>3964</v>
      </c>
      <c r="B3955" s="6">
        <v>45522</v>
      </c>
      <c r="C3955" t="s">
        <v>10013</v>
      </c>
      <c r="D3955" t="s">
        <v>10018</v>
      </c>
      <c r="E3955">
        <v>6</v>
      </c>
      <c r="F3955">
        <f>+_xlfn.XLOOKUP(TablaVentas[[#This Row],[PRODUCTO FINANCIERO]],TablaPrecios[PRODUCTO FINANCIERO],TablaPrecios[PRECIO UNIT],0)</f>
        <v>14.9</v>
      </c>
      <c r="G3955" s="2">
        <f>+TablaVentas[[#This Row],[CANTIDAD]]*TablaVentas[[#This Row],[PRECIO UNITARIO]]</f>
        <v>89.4</v>
      </c>
      <c r="H3955" s="1">
        <f t="shared" ca="1" si="61"/>
        <v>0.13830606784841087</v>
      </c>
      <c r="I3955" s="2">
        <f ca="1">+TablaVentas[[#This Row],[VENTAL TOTAL]]-TablaVentas[[#This Row],[VENTAL TOTAL]]*TablaVentas[[#This Row],[DESCUENTO]]</f>
        <v>77.03543753435207</v>
      </c>
      <c r="J3955" s="2">
        <f ca="1">0.18*TablaVentas[[#This Row],[SUBTOTAL]]</f>
        <v>13.866378756183373</v>
      </c>
      <c r="K3955" s="2">
        <f ca="1">+TablaVentas[[#This Row],[SUBTOTAL]]+TablaVentas[[#This Row],[IGV]]</f>
        <v>90.901816290535436</v>
      </c>
    </row>
    <row r="3956" spans="1:11" x14ac:dyDescent="0.25">
      <c r="A3956" t="s">
        <v>3965</v>
      </c>
      <c r="B3956" s="6">
        <v>45437</v>
      </c>
      <c r="C3956" t="s">
        <v>10016</v>
      </c>
      <c r="D3956" t="s">
        <v>10018</v>
      </c>
      <c r="E3956">
        <v>12</v>
      </c>
      <c r="F3956">
        <f>+_xlfn.XLOOKUP(TablaVentas[[#This Row],[PRODUCTO FINANCIERO]],TablaPrecios[PRODUCTO FINANCIERO],TablaPrecios[PRECIO UNIT],0)</f>
        <v>14.9</v>
      </c>
      <c r="G3956" s="2">
        <f>+TablaVentas[[#This Row],[CANTIDAD]]*TablaVentas[[#This Row],[PRECIO UNITARIO]]</f>
        <v>178.8</v>
      </c>
      <c r="H3956" s="1">
        <f t="shared" ca="1" si="61"/>
        <v>0.14626364074833126</v>
      </c>
      <c r="I3956" s="2">
        <f ca="1">+TablaVentas[[#This Row],[VENTAL TOTAL]]-TablaVentas[[#This Row],[VENTAL TOTAL]]*TablaVentas[[#This Row],[DESCUENTO]]</f>
        <v>152.64806103419838</v>
      </c>
      <c r="J3956" s="2">
        <f ca="1">0.18*TablaVentas[[#This Row],[SUBTOTAL]]</f>
        <v>27.476650986155708</v>
      </c>
      <c r="K3956" s="2">
        <f ca="1">+TablaVentas[[#This Row],[SUBTOTAL]]+TablaVentas[[#This Row],[IGV]]</f>
        <v>180.12471202035408</v>
      </c>
    </row>
    <row r="3957" spans="1:11" x14ac:dyDescent="0.25">
      <c r="A3957" t="s">
        <v>3966</v>
      </c>
      <c r="B3957" s="6">
        <v>45682</v>
      </c>
      <c r="C3957" t="s">
        <v>10012</v>
      </c>
      <c r="D3957" t="s">
        <v>10019</v>
      </c>
      <c r="E3957">
        <v>3</v>
      </c>
      <c r="F3957">
        <f>+_xlfn.XLOOKUP(TablaVentas[[#This Row],[PRODUCTO FINANCIERO]],TablaPrecios[PRODUCTO FINANCIERO],TablaPrecios[PRECIO UNIT],0)</f>
        <v>9.9</v>
      </c>
      <c r="G3957" s="2">
        <f>+TablaVentas[[#This Row],[CANTIDAD]]*TablaVentas[[#This Row],[PRECIO UNITARIO]]</f>
        <v>29.700000000000003</v>
      </c>
      <c r="H3957" s="1">
        <f t="shared" ca="1" si="61"/>
        <v>0.15714401782465931</v>
      </c>
      <c r="I3957" s="2">
        <f ca="1">+TablaVentas[[#This Row],[VENTAL TOTAL]]-TablaVentas[[#This Row],[VENTAL TOTAL]]*TablaVentas[[#This Row],[DESCUENTO]]</f>
        <v>25.032822670607622</v>
      </c>
      <c r="J3957" s="2">
        <f ca="1">0.18*TablaVentas[[#This Row],[SUBTOTAL]]</f>
        <v>4.5059080807093714</v>
      </c>
      <c r="K3957" s="2">
        <f ca="1">+TablaVentas[[#This Row],[SUBTOTAL]]+TablaVentas[[#This Row],[IGV]]</f>
        <v>29.538730751316994</v>
      </c>
    </row>
    <row r="3958" spans="1:11" x14ac:dyDescent="0.25">
      <c r="A3958" t="s">
        <v>3967</v>
      </c>
      <c r="B3958" s="6">
        <v>46377</v>
      </c>
      <c r="C3958" t="s">
        <v>10014</v>
      </c>
      <c r="D3958" t="s">
        <v>10022</v>
      </c>
      <c r="E3958">
        <v>15</v>
      </c>
      <c r="F3958">
        <f>+_xlfn.XLOOKUP(TablaVentas[[#This Row],[PRODUCTO FINANCIERO]],TablaPrecios[PRODUCTO FINANCIERO],TablaPrecios[PRECIO UNIT],0)</f>
        <v>20.9</v>
      </c>
      <c r="G3958" s="2">
        <f>+TablaVentas[[#This Row],[CANTIDAD]]*TablaVentas[[#This Row],[PRECIO UNITARIO]]</f>
        <v>313.5</v>
      </c>
      <c r="H3958" s="1">
        <f t="shared" ca="1" si="61"/>
        <v>0.1183189095953006</v>
      </c>
      <c r="I3958" s="2">
        <f ca="1">+TablaVentas[[#This Row],[VENTAL TOTAL]]-TablaVentas[[#This Row],[VENTAL TOTAL]]*TablaVentas[[#This Row],[DESCUENTO]]</f>
        <v>276.40702184187325</v>
      </c>
      <c r="J3958" s="2">
        <f ca="1">0.18*TablaVentas[[#This Row],[SUBTOTAL]]</f>
        <v>49.753263931537184</v>
      </c>
      <c r="K3958" s="2">
        <f ca="1">+TablaVentas[[#This Row],[SUBTOTAL]]+TablaVentas[[#This Row],[IGV]]</f>
        <v>326.16028577341041</v>
      </c>
    </row>
    <row r="3959" spans="1:11" x14ac:dyDescent="0.25">
      <c r="A3959" t="s">
        <v>3968</v>
      </c>
      <c r="B3959" s="6">
        <v>45343</v>
      </c>
      <c r="C3959" t="s">
        <v>10015</v>
      </c>
      <c r="D3959" t="s">
        <v>10020</v>
      </c>
      <c r="E3959">
        <v>19</v>
      </c>
      <c r="F3959">
        <f>+_xlfn.XLOOKUP(TablaVentas[[#This Row],[PRODUCTO FINANCIERO]],TablaPrecios[PRODUCTO FINANCIERO],TablaPrecios[PRECIO UNIT],0)</f>
        <v>14.9</v>
      </c>
      <c r="G3959" s="2">
        <f>+TablaVentas[[#This Row],[CANTIDAD]]*TablaVentas[[#This Row],[PRECIO UNITARIO]]</f>
        <v>283.10000000000002</v>
      </c>
      <c r="H3959" s="1">
        <f t="shared" ca="1" si="61"/>
        <v>0.10714689810009401</v>
      </c>
      <c r="I3959" s="2">
        <f ca="1">+TablaVentas[[#This Row],[VENTAL TOTAL]]-TablaVentas[[#This Row],[VENTAL TOTAL]]*TablaVentas[[#This Row],[DESCUENTO]]</f>
        <v>252.76671314786341</v>
      </c>
      <c r="J3959" s="2">
        <f ca="1">0.18*TablaVentas[[#This Row],[SUBTOTAL]]</f>
        <v>45.498008366615416</v>
      </c>
      <c r="K3959" s="2">
        <f ca="1">+TablaVentas[[#This Row],[SUBTOTAL]]+TablaVentas[[#This Row],[IGV]]</f>
        <v>298.26472151447882</v>
      </c>
    </row>
    <row r="3960" spans="1:11" x14ac:dyDescent="0.25">
      <c r="A3960" t="s">
        <v>3969</v>
      </c>
      <c r="B3960" s="6">
        <v>46026</v>
      </c>
      <c r="C3960" t="s">
        <v>10013</v>
      </c>
      <c r="D3960" t="s">
        <v>10022</v>
      </c>
      <c r="E3960">
        <v>10</v>
      </c>
      <c r="F3960">
        <f>+_xlfn.XLOOKUP(TablaVentas[[#This Row],[PRODUCTO FINANCIERO]],TablaPrecios[PRODUCTO FINANCIERO],TablaPrecios[PRECIO UNIT],0)</f>
        <v>20.9</v>
      </c>
      <c r="G3960" s="2">
        <f>+TablaVentas[[#This Row],[CANTIDAD]]*TablaVentas[[#This Row],[PRECIO UNITARIO]]</f>
        <v>209</v>
      </c>
      <c r="H3960" s="1">
        <f t="shared" ca="1" si="61"/>
        <v>0.12983451830544013</v>
      </c>
      <c r="I3960" s="2">
        <f ca="1">+TablaVentas[[#This Row],[VENTAL TOTAL]]-TablaVentas[[#This Row],[VENTAL TOTAL]]*TablaVentas[[#This Row],[DESCUENTO]]</f>
        <v>181.86458567416301</v>
      </c>
      <c r="J3960" s="2">
        <f ca="1">0.18*TablaVentas[[#This Row],[SUBTOTAL]]</f>
        <v>32.73562542134934</v>
      </c>
      <c r="K3960" s="2">
        <f ca="1">+TablaVentas[[#This Row],[SUBTOTAL]]+TablaVentas[[#This Row],[IGV]]</f>
        <v>214.60021109551235</v>
      </c>
    </row>
    <row r="3961" spans="1:11" x14ac:dyDescent="0.25">
      <c r="A3961" t="s">
        <v>3970</v>
      </c>
      <c r="B3961" s="6">
        <v>45324</v>
      </c>
      <c r="C3961" t="s">
        <v>10012</v>
      </c>
      <c r="D3961" t="s">
        <v>10022</v>
      </c>
      <c r="E3961">
        <v>7</v>
      </c>
      <c r="F3961">
        <f>+_xlfn.XLOOKUP(TablaVentas[[#This Row],[PRODUCTO FINANCIERO]],TablaPrecios[PRODUCTO FINANCIERO],TablaPrecios[PRECIO UNIT],0)</f>
        <v>20.9</v>
      </c>
      <c r="G3961" s="2">
        <f>+TablaVentas[[#This Row],[CANTIDAD]]*TablaVentas[[#This Row],[PRECIO UNITARIO]]</f>
        <v>146.29999999999998</v>
      </c>
      <c r="H3961" s="1">
        <f t="shared" ca="1" si="61"/>
        <v>0.16215970911590438</v>
      </c>
      <c r="I3961" s="2">
        <f ca="1">+TablaVentas[[#This Row],[VENTAL TOTAL]]-TablaVentas[[#This Row],[VENTAL TOTAL]]*TablaVentas[[#This Row],[DESCUENTO]]</f>
        <v>122.57603455634317</v>
      </c>
      <c r="J3961" s="2">
        <f ca="1">0.18*TablaVentas[[#This Row],[SUBTOTAL]]</f>
        <v>22.063686220141772</v>
      </c>
      <c r="K3961" s="2">
        <f ca="1">+TablaVentas[[#This Row],[SUBTOTAL]]+TablaVentas[[#This Row],[IGV]]</f>
        <v>144.63972077648495</v>
      </c>
    </row>
    <row r="3962" spans="1:11" x14ac:dyDescent="0.25">
      <c r="A3962" t="s">
        <v>3971</v>
      </c>
      <c r="B3962" s="6">
        <v>45832</v>
      </c>
      <c r="C3962" t="s">
        <v>10013</v>
      </c>
      <c r="D3962" t="s">
        <v>10022</v>
      </c>
      <c r="E3962">
        <v>13</v>
      </c>
      <c r="F3962">
        <f>+_xlfn.XLOOKUP(TablaVentas[[#This Row],[PRODUCTO FINANCIERO]],TablaPrecios[PRODUCTO FINANCIERO],TablaPrecios[PRECIO UNIT],0)</f>
        <v>20.9</v>
      </c>
      <c r="G3962" s="2">
        <f>+TablaVentas[[#This Row],[CANTIDAD]]*TablaVentas[[#This Row],[PRECIO UNITARIO]]</f>
        <v>271.7</v>
      </c>
      <c r="H3962" s="1">
        <f t="shared" ca="1" si="61"/>
        <v>0.17270969698208874</v>
      </c>
      <c r="I3962" s="2">
        <f ca="1">+TablaVentas[[#This Row],[VENTAL TOTAL]]-TablaVentas[[#This Row],[VENTAL TOTAL]]*TablaVentas[[#This Row],[DESCUENTO]]</f>
        <v>224.77477532996647</v>
      </c>
      <c r="J3962" s="2">
        <f ca="1">0.18*TablaVentas[[#This Row],[SUBTOTAL]]</f>
        <v>40.459459559393963</v>
      </c>
      <c r="K3962" s="2">
        <f ca="1">+TablaVentas[[#This Row],[SUBTOTAL]]+TablaVentas[[#This Row],[IGV]]</f>
        <v>265.23423488936044</v>
      </c>
    </row>
    <row r="3963" spans="1:11" x14ac:dyDescent="0.25">
      <c r="A3963" t="s">
        <v>3972</v>
      </c>
      <c r="B3963" s="6">
        <v>45322</v>
      </c>
      <c r="C3963" t="s">
        <v>10012</v>
      </c>
      <c r="D3963" t="s">
        <v>10022</v>
      </c>
      <c r="E3963">
        <v>4</v>
      </c>
      <c r="F3963">
        <f>+_xlfn.XLOOKUP(TablaVentas[[#This Row],[PRODUCTO FINANCIERO]],TablaPrecios[PRODUCTO FINANCIERO],TablaPrecios[PRECIO UNIT],0)</f>
        <v>20.9</v>
      </c>
      <c r="G3963" s="2">
        <f>+TablaVentas[[#This Row],[CANTIDAD]]*TablaVentas[[#This Row],[PRECIO UNITARIO]]</f>
        <v>83.6</v>
      </c>
      <c r="H3963" s="1">
        <f t="shared" ca="1" si="61"/>
        <v>0.14976702663894004</v>
      </c>
      <c r="I3963" s="2">
        <f ca="1">+TablaVentas[[#This Row],[VENTAL TOTAL]]-TablaVentas[[#This Row],[VENTAL TOTAL]]*TablaVentas[[#This Row],[DESCUENTO]]</f>
        <v>71.079476572984603</v>
      </c>
      <c r="J3963" s="2">
        <f ca="1">0.18*TablaVentas[[#This Row],[SUBTOTAL]]</f>
        <v>12.794305783137228</v>
      </c>
      <c r="K3963" s="2">
        <f ca="1">+TablaVentas[[#This Row],[SUBTOTAL]]+TablaVentas[[#This Row],[IGV]]</f>
        <v>83.873782356121836</v>
      </c>
    </row>
    <row r="3964" spans="1:11" x14ac:dyDescent="0.25">
      <c r="A3964" t="s">
        <v>3973</v>
      </c>
      <c r="B3964" s="6">
        <v>46228</v>
      </c>
      <c r="C3964" t="s">
        <v>10011</v>
      </c>
      <c r="D3964" t="s">
        <v>10018</v>
      </c>
      <c r="E3964">
        <v>5</v>
      </c>
      <c r="F3964">
        <f>+_xlfn.XLOOKUP(TablaVentas[[#This Row],[PRODUCTO FINANCIERO]],TablaPrecios[PRODUCTO FINANCIERO],TablaPrecios[PRECIO UNIT],0)</f>
        <v>14.9</v>
      </c>
      <c r="G3964" s="2">
        <f>+TablaVentas[[#This Row],[CANTIDAD]]*TablaVentas[[#This Row],[PRECIO UNITARIO]]</f>
        <v>74.5</v>
      </c>
      <c r="H3964" s="1">
        <f t="shared" ca="1" si="61"/>
        <v>0.10750746905889001</v>
      </c>
      <c r="I3964" s="2">
        <f ca="1">+TablaVentas[[#This Row],[VENTAL TOTAL]]-TablaVentas[[#This Row],[VENTAL TOTAL]]*TablaVentas[[#This Row],[DESCUENTO]]</f>
        <v>66.490693555112699</v>
      </c>
      <c r="J3964" s="2">
        <f ca="1">0.18*TablaVentas[[#This Row],[SUBTOTAL]]</f>
        <v>11.968324839920285</v>
      </c>
      <c r="K3964" s="2">
        <f ca="1">+TablaVentas[[#This Row],[SUBTOTAL]]+TablaVentas[[#This Row],[IGV]]</f>
        <v>78.459018395032984</v>
      </c>
    </row>
    <row r="3965" spans="1:11" x14ac:dyDescent="0.25">
      <c r="A3965" t="s">
        <v>3974</v>
      </c>
      <c r="B3965" s="6">
        <v>46097</v>
      </c>
      <c r="C3965" t="s">
        <v>10016</v>
      </c>
      <c r="D3965" t="s">
        <v>10019</v>
      </c>
      <c r="E3965">
        <v>6</v>
      </c>
      <c r="F3965">
        <f>+_xlfn.XLOOKUP(TablaVentas[[#This Row],[PRODUCTO FINANCIERO]],TablaPrecios[PRODUCTO FINANCIERO],TablaPrecios[PRECIO UNIT],0)</f>
        <v>9.9</v>
      </c>
      <c r="G3965" s="2">
        <f>+TablaVentas[[#This Row],[CANTIDAD]]*TablaVentas[[#This Row],[PRECIO UNITARIO]]</f>
        <v>59.400000000000006</v>
      </c>
      <c r="H3965" s="1">
        <f t="shared" ca="1" si="61"/>
        <v>0.12106731196084271</v>
      </c>
      <c r="I3965" s="2">
        <f ca="1">+TablaVentas[[#This Row],[VENTAL TOTAL]]-TablaVentas[[#This Row],[VENTAL TOTAL]]*TablaVentas[[#This Row],[DESCUENTO]]</f>
        <v>52.208601669525947</v>
      </c>
      <c r="J3965" s="2">
        <f ca="1">0.18*TablaVentas[[#This Row],[SUBTOTAL]]</f>
        <v>9.3975483005146696</v>
      </c>
      <c r="K3965" s="2">
        <f ca="1">+TablaVentas[[#This Row],[SUBTOTAL]]+TablaVentas[[#This Row],[IGV]]</f>
        <v>61.606149970040619</v>
      </c>
    </row>
    <row r="3966" spans="1:11" x14ac:dyDescent="0.25">
      <c r="A3966" t="s">
        <v>3975</v>
      </c>
      <c r="B3966" s="6">
        <v>45732</v>
      </c>
      <c r="C3966" t="s">
        <v>10012</v>
      </c>
      <c r="D3966" t="s">
        <v>10022</v>
      </c>
      <c r="E3966">
        <v>11</v>
      </c>
      <c r="F3966">
        <f>+_xlfn.XLOOKUP(TablaVentas[[#This Row],[PRODUCTO FINANCIERO]],TablaPrecios[PRODUCTO FINANCIERO],TablaPrecios[PRECIO UNIT],0)</f>
        <v>20.9</v>
      </c>
      <c r="G3966" s="2">
        <f>+TablaVentas[[#This Row],[CANTIDAD]]*TablaVentas[[#This Row],[PRECIO UNITARIO]]</f>
        <v>229.89999999999998</v>
      </c>
      <c r="H3966" s="1">
        <f t="shared" ca="1" si="61"/>
        <v>0.11011137382166025</v>
      </c>
      <c r="I3966" s="2">
        <f ca="1">+TablaVentas[[#This Row],[VENTAL TOTAL]]-TablaVentas[[#This Row],[VENTAL TOTAL]]*TablaVentas[[#This Row],[DESCUENTO]]</f>
        <v>204.58539515840027</v>
      </c>
      <c r="J3966" s="2">
        <f ca="1">0.18*TablaVentas[[#This Row],[SUBTOTAL]]</f>
        <v>36.825371128512046</v>
      </c>
      <c r="K3966" s="2">
        <f ca="1">+TablaVentas[[#This Row],[SUBTOTAL]]+TablaVentas[[#This Row],[IGV]]</f>
        <v>241.41076628691232</v>
      </c>
    </row>
    <row r="3967" spans="1:11" x14ac:dyDescent="0.25">
      <c r="A3967" t="s">
        <v>3976</v>
      </c>
      <c r="B3967" s="6">
        <v>45386</v>
      </c>
      <c r="C3967" t="s">
        <v>10015</v>
      </c>
      <c r="D3967" t="s">
        <v>10017</v>
      </c>
      <c r="E3967">
        <v>9</v>
      </c>
      <c r="F3967">
        <f>+_xlfn.XLOOKUP(TablaVentas[[#This Row],[PRODUCTO FINANCIERO]],TablaPrecios[PRODUCTO FINANCIERO],TablaPrecios[PRECIO UNIT],0)</f>
        <v>9.9</v>
      </c>
      <c r="G3967" s="2">
        <f>+TablaVentas[[#This Row],[CANTIDAD]]*TablaVentas[[#This Row],[PRECIO UNITARIO]]</f>
        <v>89.100000000000009</v>
      </c>
      <c r="H3967" s="1">
        <f t="shared" ca="1" si="61"/>
        <v>0.15921699929898389</v>
      </c>
      <c r="I3967" s="2">
        <f ca="1">+TablaVentas[[#This Row],[VENTAL TOTAL]]-TablaVentas[[#This Row],[VENTAL TOTAL]]*TablaVentas[[#This Row],[DESCUENTO]]</f>
        <v>74.913765362460538</v>
      </c>
      <c r="J3967" s="2">
        <f ca="1">0.18*TablaVentas[[#This Row],[SUBTOTAL]]</f>
        <v>13.484477765242897</v>
      </c>
      <c r="K3967" s="2">
        <f ca="1">+TablaVentas[[#This Row],[SUBTOTAL]]+TablaVentas[[#This Row],[IGV]]</f>
        <v>88.398243127703438</v>
      </c>
    </row>
    <row r="3968" spans="1:11" x14ac:dyDescent="0.25">
      <c r="A3968" t="s">
        <v>3977</v>
      </c>
      <c r="B3968" s="6">
        <v>45900</v>
      </c>
      <c r="C3968" t="s">
        <v>10014</v>
      </c>
      <c r="D3968" t="s">
        <v>10022</v>
      </c>
      <c r="E3968">
        <v>20</v>
      </c>
      <c r="F3968">
        <f>+_xlfn.XLOOKUP(TablaVentas[[#This Row],[PRODUCTO FINANCIERO]],TablaPrecios[PRODUCTO FINANCIERO],TablaPrecios[PRECIO UNIT],0)</f>
        <v>20.9</v>
      </c>
      <c r="G3968" s="2">
        <f>+TablaVentas[[#This Row],[CANTIDAD]]*TablaVentas[[#This Row],[PRECIO UNITARIO]]</f>
        <v>418</v>
      </c>
      <c r="H3968" s="1">
        <f t="shared" ca="1" si="61"/>
        <v>0.10675554505920737</v>
      </c>
      <c r="I3968" s="2">
        <f ca="1">+TablaVentas[[#This Row],[VENTAL TOTAL]]-TablaVentas[[#This Row],[VENTAL TOTAL]]*TablaVentas[[#This Row],[DESCUENTO]]</f>
        <v>373.37618216525129</v>
      </c>
      <c r="J3968" s="2">
        <f ca="1">0.18*TablaVentas[[#This Row],[SUBTOTAL]]</f>
        <v>67.20771278974523</v>
      </c>
      <c r="K3968" s="2">
        <f ca="1">+TablaVentas[[#This Row],[SUBTOTAL]]+TablaVentas[[#This Row],[IGV]]</f>
        <v>440.58389495499654</v>
      </c>
    </row>
    <row r="3969" spans="1:11" x14ac:dyDescent="0.25">
      <c r="A3969" t="s">
        <v>3978</v>
      </c>
      <c r="B3969" s="6">
        <v>45974</v>
      </c>
      <c r="C3969" t="s">
        <v>10012</v>
      </c>
      <c r="D3969" t="s">
        <v>10017</v>
      </c>
      <c r="E3969">
        <v>17</v>
      </c>
      <c r="F3969">
        <f>+_xlfn.XLOOKUP(TablaVentas[[#This Row],[PRODUCTO FINANCIERO]],TablaPrecios[PRODUCTO FINANCIERO],TablaPrecios[PRECIO UNIT],0)</f>
        <v>9.9</v>
      </c>
      <c r="G3969" s="2">
        <f>+TablaVentas[[#This Row],[CANTIDAD]]*TablaVentas[[#This Row],[PRECIO UNITARIO]]</f>
        <v>168.3</v>
      </c>
      <c r="H3969" s="1">
        <f t="shared" ca="1" si="61"/>
        <v>0.11793733418116999</v>
      </c>
      <c r="I3969" s="2">
        <f ca="1">+TablaVentas[[#This Row],[VENTAL TOTAL]]-TablaVentas[[#This Row],[VENTAL TOTAL]]*TablaVentas[[#This Row],[DESCUENTO]]</f>
        <v>148.4511466573091</v>
      </c>
      <c r="J3969" s="2">
        <f ca="1">0.18*TablaVentas[[#This Row],[SUBTOTAL]]</f>
        <v>26.721206398315637</v>
      </c>
      <c r="K3969" s="2">
        <f ca="1">+TablaVentas[[#This Row],[SUBTOTAL]]+TablaVentas[[#This Row],[IGV]]</f>
        <v>175.17235305562474</v>
      </c>
    </row>
    <row r="3970" spans="1:11" x14ac:dyDescent="0.25">
      <c r="A3970" t="s">
        <v>3979</v>
      </c>
      <c r="B3970" s="6">
        <v>45463</v>
      </c>
      <c r="C3970" t="s">
        <v>10015</v>
      </c>
      <c r="D3970" t="s">
        <v>10019</v>
      </c>
      <c r="E3970">
        <v>19</v>
      </c>
      <c r="F3970">
        <f>+_xlfn.XLOOKUP(TablaVentas[[#This Row],[PRODUCTO FINANCIERO]],TablaPrecios[PRODUCTO FINANCIERO],TablaPrecios[PRECIO UNIT],0)</f>
        <v>9.9</v>
      </c>
      <c r="G3970" s="2">
        <f>+TablaVentas[[#This Row],[CANTIDAD]]*TablaVentas[[#This Row],[PRECIO UNITARIO]]</f>
        <v>188.1</v>
      </c>
      <c r="H3970" s="1">
        <f t="shared" ref="H3970:H4033" ca="1" si="62">+RAND()*0.1+0.1</f>
        <v>0.11249084337520844</v>
      </c>
      <c r="I3970" s="2">
        <f ca="1">+TablaVentas[[#This Row],[VENTAL TOTAL]]-TablaVentas[[#This Row],[VENTAL TOTAL]]*TablaVentas[[#This Row],[DESCUENTO]]</f>
        <v>166.94047236112328</v>
      </c>
      <c r="J3970" s="2">
        <f ca="1">0.18*TablaVentas[[#This Row],[SUBTOTAL]]</f>
        <v>30.049285025002192</v>
      </c>
      <c r="K3970" s="2">
        <f ca="1">+TablaVentas[[#This Row],[SUBTOTAL]]+TablaVentas[[#This Row],[IGV]]</f>
        <v>196.98975738612546</v>
      </c>
    </row>
    <row r="3971" spans="1:11" x14ac:dyDescent="0.25">
      <c r="A3971" t="s">
        <v>3980</v>
      </c>
      <c r="B3971" s="6">
        <v>46083</v>
      </c>
      <c r="C3971" t="s">
        <v>10016</v>
      </c>
      <c r="D3971" t="s">
        <v>10022</v>
      </c>
      <c r="E3971">
        <v>12</v>
      </c>
      <c r="F3971">
        <f>+_xlfn.XLOOKUP(TablaVentas[[#This Row],[PRODUCTO FINANCIERO]],TablaPrecios[PRODUCTO FINANCIERO],TablaPrecios[PRECIO UNIT],0)</f>
        <v>20.9</v>
      </c>
      <c r="G3971" s="2">
        <f>+TablaVentas[[#This Row],[CANTIDAD]]*TablaVentas[[#This Row],[PRECIO UNITARIO]]</f>
        <v>250.79999999999998</v>
      </c>
      <c r="H3971" s="1">
        <f t="shared" ca="1" si="62"/>
        <v>0.10465497199257393</v>
      </c>
      <c r="I3971" s="2">
        <f ca="1">+TablaVentas[[#This Row],[VENTAL TOTAL]]-TablaVentas[[#This Row],[VENTAL TOTAL]]*TablaVentas[[#This Row],[DESCUENTO]]</f>
        <v>224.55253302426246</v>
      </c>
      <c r="J3971" s="2">
        <f ca="1">0.18*TablaVentas[[#This Row],[SUBTOTAL]]</f>
        <v>40.419455944367243</v>
      </c>
      <c r="K3971" s="2">
        <f ca="1">+TablaVentas[[#This Row],[SUBTOTAL]]+TablaVentas[[#This Row],[IGV]]</f>
        <v>264.97198896862972</v>
      </c>
    </row>
    <row r="3972" spans="1:11" x14ac:dyDescent="0.25">
      <c r="A3972" t="s">
        <v>3981</v>
      </c>
      <c r="B3972" s="6">
        <v>45721</v>
      </c>
      <c r="C3972" t="s">
        <v>10012</v>
      </c>
      <c r="D3972" t="s">
        <v>10020</v>
      </c>
      <c r="E3972">
        <v>13</v>
      </c>
      <c r="F3972">
        <f>+_xlfn.XLOOKUP(TablaVentas[[#This Row],[PRODUCTO FINANCIERO]],TablaPrecios[PRODUCTO FINANCIERO],TablaPrecios[PRECIO UNIT],0)</f>
        <v>14.9</v>
      </c>
      <c r="G3972" s="2">
        <f>+TablaVentas[[#This Row],[CANTIDAD]]*TablaVentas[[#This Row],[PRECIO UNITARIO]]</f>
        <v>193.70000000000002</v>
      </c>
      <c r="H3972" s="1">
        <f t="shared" ca="1" si="62"/>
        <v>0.13320974376666889</v>
      </c>
      <c r="I3972" s="2">
        <f ca="1">+TablaVentas[[#This Row],[VENTAL TOTAL]]-TablaVentas[[#This Row],[VENTAL TOTAL]]*TablaVentas[[#This Row],[DESCUENTO]]</f>
        <v>167.89727263239627</v>
      </c>
      <c r="J3972" s="2">
        <f ca="1">0.18*TablaVentas[[#This Row],[SUBTOTAL]]</f>
        <v>30.221509073831328</v>
      </c>
      <c r="K3972" s="2">
        <f ca="1">+TablaVentas[[#This Row],[SUBTOTAL]]+TablaVentas[[#This Row],[IGV]]</f>
        <v>198.11878170622759</v>
      </c>
    </row>
    <row r="3973" spans="1:11" x14ac:dyDescent="0.25">
      <c r="A3973" t="s">
        <v>3982</v>
      </c>
      <c r="B3973" s="6">
        <v>45751</v>
      </c>
      <c r="C3973" t="s">
        <v>10016</v>
      </c>
      <c r="D3973" t="s">
        <v>10022</v>
      </c>
      <c r="E3973">
        <v>19</v>
      </c>
      <c r="F3973">
        <f>+_xlfn.XLOOKUP(TablaVentas[[#This Row],[PRODUCTO FINANCIERO]],TablaPrecios[PRODUCTO FINANCIERO],TablaPrecios[PRECIO UNIT],0)</f>
        <v>20.9</v>
      </c>
      <c r="G3973" s="2">
        <f>+TablaVentas[[#This Row],[CANTIDAD]]*TablaVentas[[#This Row],[PRECIO UNITARIO]]</f>
        <v>397.09999999999997</v>
      </c>
      <c r="H3973" s="1">
        <f t="shared" ca="1" si="62"/>
        <v>0.19736958787799663</v>
      </c>
      <c r="I3973" s="2">
        <f ca="1">+TablaVentas[[#This Row],[VENTAL TOTAL]]-TablaVentas[[#This Row],[VENTAL TOTAL]]*TablaVentas[[#This Row],[DESCUENTO]]</f>
        <v>318.72453665364753</v>
      </c>
      <c r="J3973" s="2">
        <f ca="1">0.18*TablaVentas[[#This Row],[SUBTOTAL]]</f>
        <v>57.370416597656551</v>
      </c>
      <c r="K3973" s="2">
        <f ca="1">+TablaVentas[[#This Row],[SUBTOTAL]]+TablaVentas[[#This Row],[IGV]]</f>
        <v>376.0949532513041</v>
      </c>
    </row>
    <row r="3974" spans="1:11" x14ac:dyDescent="0.25">
      <c r="A3974" t="s">
        <v>3983</v>
      </c>
      <c r="B3974" s="6">
        <v>45722</v>
      </c>
      <c r="C3974" t="s">
        <v>10011</v>
      </c>
      <c r="D3974" t="s">
        <v>10022</v>
      </c>
      <c r="E3974">
        <v>11</v>
      </c>
      <c r="F3974">
        <f>+_xlfn.XLOOKUP(TablaVentas[[#This Row],[PRODUCTO FINANCIERO]],TablaPrecios[PRODUCTO FINANCIERO],TablaPrecios[PRECIO UNIT],0)</f>
        <v>20.9</v>
      </c>
      <c r="G3974" s="2">
        <f>+TablaVentas[[#This Row],[CANTIDAD]]*TablaVentas[[#This Row],[PRECIO UNITARIO]]</f>
        <v>229.89999999999998</v>
      </c>
      <c r="H3974" s="1">
        <f t="shared" ca="1" si="62"/>
        <v>0.14850114036662407</v>
      </c>
      <c r="I3974" s="2">
        <f ca="1">+TablaVentas[[#This Row],[VENTAL TOTAL]]-TablaVentas[[#This Row],[VENTAL TOTAL]]*TablaVentas[[#This Row],[DESCUENTO]]</f>
        <v>195.7595878297131</v>
      </c>
      <c r="J3974" s="2">
        <f ca="1">0.18*TablaVentas[[#This Row],[SUBTOTAL]]</f>
        <v>35.236725809348357</v>
      </c>
      <c r="K3974" s="2">
        <f ca="1">+TablaVentas[[#This Row],[SUBTOTAL]]+TablaVentas[[#This Row],[IGV]]</f>
        <v>230.99631363906144</v>
      </c>
    </row>
    <row r="3975" spans="1:11" x14ac:dyDescent="0.25">
      <c r="A3975" t="s">
        <v>3984</v>
      </c>
      <c r="B3975" s="6">
        <v>45470</v>
      </c>
      <c r="C3975" t="s">
        <v>10012</v>
      </c>
      <c r="D3975" t="s">
        <v>10017</v>
      </c>
      <c r="E3975">
        <v>18</v>
      </c>
      <c r="F3975">
        <f>+_xlfn.XLOOKUP(TablaVentas[[#This Row],[PRODUCTO FINANCIERO]],TablaPrecios[PRODUCTO FINANCIERO],TablaPrecios[PRECIO UNIT],0)</f>
        <v>9.9</v>
      </c>
      <c r="G3975" s="2">
        <f>+TablaVentas[[#This Row],[CANTIDAD]]*TablaVentas[[#This Row],[PRECIO UNITARIO]]</f>
        <v>178.20000000000002</v>
      </c>
      <c r="H3975" s="1">
        <f t="shared" ca="1" si="62"/>
        <v>0.1373615846221411</v>
      </c>
      <c r="I3975" s="2">
        <f ca="1">+TablaVentas[[#This Row],[VENTAL TOTAL]]-TablaVentas[[#This Row],[VENTAL TOTAL]]*TablaVentas[[#This Row],[DESCUENTO]]</f>
        <v>153.72216562033447</v>
      </c>
      <c r="J3975" s="2">
        <f ca="1">0.18*TablaVentas[[#This Row],[SUBTOTAL]]</f>
        <v>27.669989811660201</v>
      </c>
      <c r="K3975" s="2">
        <f ca="1">+TablaVentas[[#This Row],[SUBTOTAL]]+TablaVentas[[#This Row],[IGV]]</f>
        <v>181.39215543199467</v>
      </c>
    </row>
    <row r="3976" spans="1:11" x14ac:dyDescent="0.25">
      <c r="A3976" t="s">
        <v>3985</v>
      </c>
      <c r="B3976" s="6">
        <v>45623</v>
      </c>
      <c r="C3976" t="s">
        <v>10015</v>
      </c>
      <c r="D3976" t="s">
        <v>10019</v>
      </c>
      <c r="E3976">
        <v>12</v>
      </c>
      <c r="F3976">
        <f>+_xlfn.XLOOKUP(TablaVentas[[#This Row],[PRODUCTO FINANCIERO]],TablaPrecios[PRODUCTO FINANCIERO],TablaPrecios[PRECIO UNIT],0)</f>
        <v>9.9</v>
      </c>
      <c r="G3976" s="2">
        <f>+TablaVentas[[#This Row],[CANTIDAD]]*TablaVentas[[#This Row],[PRECIO UNITARIO]]</f>
        <v>118.80000000000001</v>
      </c>
      <c r="H3976" s="1">
        <f t="shared" ca="1" si="62"/>
        <v>0.14571952473027597</v>
      </c>
      <c r="I3976" s="2">
        <f ca="1">+TablaVentas[[#This Row],[VENTAL TOTAL]]-TablaVentas[[#This Row],[VENTAL TOTAL]]*TablaVentas[[#This Row],[DESCUENTO]]</f>
        <v>101.48852046204323</v>
      </c>
      <c r="J3976" s="2">
        <f ca="1">0.18*TablaVentas[[#This Row],[SUBTOTAL]]</f>
        <v>18.267933683167779</v>
      </c>
      <c r="K3976" s="2">
        <f ca="1">+TablaVentas[[#This Row],[SUBTOTAL]]+TablaVentas[[#This Row],[IGV]]</f>
        <v>119.75645414521101</v>
      </c>
    </row>
    <row r="3977" spans="1:11" x14ac:dyDescent="0.25">
      <c r="A3977" t="s">
        <v>3986</v>
      </c>
      <c r="B3977" s="6">
        <v>46204</v>
      </c>
      <c r="C3977" t="s">
        <v>10014</v>
      </c>
      <c r="D3977" t="s">
        <v>10019</v>
      </c>
      <c r="E3977">
        <v>7</v>
      </c>
      <c r="F3977">
        <f>+_xlfn.XLOOKUP(TablaVentas[[#This Row],[PRODUCTO FINANCIERO]],TablaPrecios[PRODUCTO FINANCIERO],TablaPrecios[PRECIO UNIT],0)</f>
        <v>9.9</v>
      </c>
      <c r="G3977" s="2">
        <f>+TablaVentas[[#This Row],[CANTIDAD]]*TablaVentas[[#This Row],[PRECIO UNITARIO]]</f>
        <v>69.3</v>
      </c>
      <c r="H3977" s="1">
        <f t="shared" ca="1" si="62"/>
        <v>0.13590680336350719</v>
      </c>
      <c r="I3977" s="2">
        <f ca="1">+TablaVentas[[#This Row],[VENTAL TOTAL]]-TablaVentas[[#This Row],[VENTAL TOTAL]]*TablaVentas[[#This Row],[DESCUENTO]]</f>
        <v>59.88165852690895</v>
      </c>
      <c r="J3977" s="2">
        <f ca="1">0.18*TablaVentas[[#This Row],[SUBTOTAL]]</f>
        <v>10.77869853484361</v>
      </c>
      <c r="K3977" s="2">
        <f ca="1">+TablaVentas[[#This Row],[SUBTOTAL]]+TablaVentas[[#This Row],[IGV]]</f>
        <v>70.660357061752563</v>
      </c>
    </row>
    <row r="3978" spans="1:11" x14ac:dyDescent="0.25">
      <c r="A3978" t="s">
        <v>3987</v>
      </c>
      <c r="B3978" s="6">
        <v>46083</v>
      </c>
      <c r="C3978" t="s">
        <v>10016</v>
      </c>
      <c r="D3978" t="s">
        <v>10020</v>
      </c>
      <c r="E3978">
        <v>8</v>
      </c>
      <c r="F3978">
        <f>+_xlfn.XLOOKUP(TablaVentas[[#This Row],[PRODUCTO FINANCIERO]],TablaPrecios[PRODUCTO FINANCIERO],TablaPrecios[PRECIO UNIT],0)</f>
        <v>14.9</v>
      </c>
      <c r="G3978" s="2">
        <f>+TablaVentas[[#This Row],[CANTIDAD]]*TablaVentas[[#This Row],[PRECIO UNITARIO]]</f>
        <v>119.2</v>
      </c>
      <c r="H3978" s="1">
        <f t="shared" ca="1" si="62"/>
        <v>0.16403525940657604</v>
      </c>
      <c r="I3978" s="2">
        <f ca="1">+TablaVentas[[#This Row],[VENTAL TOTAL]]-TablaVentas[[#This Row],[VENTAL TOTAL]]*TablaVentas[[#This Row],[DESCUENTO]]</f>
        <v>99.646997078736135</v>
      </c>
      <c r="J3978" s="2">
        <f ca="1">0.18*TablaVentas[[#This Row],[SUBTOTAL]]</f>
        <v>17.936459474172505</v>
      </c>
      <c r="K3978" s="2">
        <f ca="1">+TablaVentas[[#This Row],[SUBTOTAL]]+TablaVentas[[#This Row],[IGV]]</f>
        <v>117.58345655290864</v>
      </c>
    </row>
    <row r="3979" spans="1:11" x14ac:dyDescent="0.25">
      <c r="A3979" t="s">
        <v>3988</v>
      </c>
      <c r="B3979" s="6">
        <v>45476</v>
      </c>
      <c r="C3979" t="s">
        <v>10014</v>
      </c>
      <c r="D3979" t="s">
        <v>10018</v>
      </c>
      <c r="E3979">
        <v>11</v>
      </c>
      <c r="F3979">
        <f>+_xlfn.XLOOKUP(TablaVentas[[#This Row],[PRODUCTO FINANCIERO]],TablaPrecios[PRODUCTO FINANCIERO],TablaPrecios[PRECIO UNIT],0)</f>
        <v>14.9</v>
      </c>
      <c r="G3979" s="2">
        <f>+TablaVentas[[#This Row],[CANTIDAD]]*TablaVentas[[#This Row],[PRECIO UNITARIO]]</f>
        <v>163.9</v>
      </c>
      <c r="H3979" s="1">
        <f t="shared" ca="1" si="62"/>
        <v>0.15740180604643442</v>
      </c>
      <c r="I3979" s="2">
        <f ca="1">+TablaVentas[[#This Row],[VENTAL TOTAL]]-TablaVentas[[#This Row],[VENTAL TOTAL]]*TablaVentas[[#This Row],[DESCUENTO]]</f>
        <v>138.1018439889894</v>
      </c>
      <c r="J3979" s="2">
        <f ca="1">0.18*TablaVentas[[#This Row],[SUBTOTAL]]</f>
        <v>24.858331918018091</v>
      </c>
      <c r="K3979" s="2">
        <f ca="1">+TablaVentas[[#This Row],[SUBTOTAL]]+TablaVentas[[#This Row],[IGV]]</f>
        <v>162.96017590700748</v>
      </c>
    </row>
    <row r="3980" spans="1:11" x14ac:dyDescent="0.25">
      <c r="A3980" t="s">
        <v>3989</v>
      </c>
      <c r="B3980" s="6">
        <v>45574</v>
      </c>
      <c r="C3980" t="s">
        <v>10011</v>
      </c>
      <c r="D3980" t="s">
        <v>10022</v>
      </c>
      <c r="E3980">
        <v>7</v>
      </c>
      <c r="F3980">
        <f>+_xlfn.XLOOKUP(TablaVentas[[#This Row],[PRODUCTO FINANCIERO]],TablaPrecios[PRODUCTO FINANCIERO],TablaPrecios[PRECIO UNIT],0)</f>
        <v>20.9</v>
      </c>
      <c r="G3980" s="2">
        <f>+TablaVentas[[#This Row],[CANTIDAD]]*TablaVentas[[#This Row],[PRECIO UNITARIO]]</f>
        <v>146.29999999999998</v>
      </c>
      <c r="H3980" s="1">
        <f t="shared" ca="1" si="62"/>
        <v>0.11354557766865626</v>
      </c>
      <c r="I3980" s="2">
        <f ca="1">+TablaVentas[[#This Row],[VENTAL TOTAL]]-TablaVentas[[#This Row],[VENTAL TOTAL]]*TablaVentas[[#This Row],[DESCUENTO]]</f>
        <v>129.68828198707558</v>
      </c>
      <c r="J3980" s="2">
        <f ca="1">0.18*TablaVentas[[#This Row],[SUBTOTAL]]</f>
        <v>23.343890757673606</v>
      </c>
      <c r="K3980" s="2">
        <f ca="1">+TablaVentas[[#This Row],[SUBTOTAL]]+TablaVentas[[#This Row],[IGV]]</f>
        <v>153.03217274474918</v>
      </c>
    </row>
    <row r="3981" spans="1:11" x14ac:dyDescent="0.25">
      <c r="A3981" t="s">
        <v>3990</v>
      </c>
      <c r="B3981" s="6">
        <v>45683</v>
      </c>
      <c r="C3981" t="s">
        <v>10011</v>
      </c>
      <c r="D3981" t="s">
        <v>10018</v>
      </c>
      <c r="E3981">
        <v>12</v>
      </c>
      <c r="F3981">
        <f>+_xlfn.XLOOKUP(TablaVentas[[#This Row],[PRODUCTO FINANCIERO]],TablaPrecios[PRODUCTO FINANCIERO],TablaPrecios[PRECIO UNIT],0)</f>
        <v>14.9</v>
      </c>
      <c r="G3981" s="2">
        <f>+TablaVentas[[#This Row],[CANTIDAD]]*TablaVentas[[#This Row],[PRECIO UNITARIO]]</f>
        <v>178.8</v>
      </c>
      <c r="H3981" s="1">
        <f t="shared" ca="1" si="62"/>
        <v>0.16788264840414374</v>
      </c>
      <c r="I3981" s="2">
        <f ca="1">+TablaVentas[[#This Row],[VENTAL TOTAL]]-TablaVentas[[#This Row],[VENTAL TOTAL]]*TablaVentas[[#This Row],[DESCUENTO]]</f>
        <v>148.78258246533912</v>
      </c>
      <c r="J3981" s="2">
        <f ca="1">0.18*TablaVentas[[#This Row],[SUBTOTAL]]</f>
        <v>26.780864843761041</v>
      </c>
      <c r="K3981" s="2">
        <f ca="1">+TablaVentas[[#This Row],[SUBTOTAL]]+TablaVentas[[#This Row],[IGV]]</f>
        <v>175.56344730910016</v>
      </c>
    </row>
    <row r="3982" spans="1:11" x14ac:dyDescent="0.25">
      <c r="A3982" t="s">
        <v>3991</v>
      </c>
      <c r="B3982" s="6">
        <v>45405</v>
      </c>
      <c r="C3982" t="s">
        <v>10015</v>
      </c>
      <c r="D3982" t="s">
        <v>10019</v>
      </c>
      <c r="E3982">
        <v>19</v>
      </c>
      <c r="F3982">
        <f>+_xlfn.XLOOKUP(TablaVentas[[#This Row],[PRODUCTO FINANCIERO]],TablaPrecios[PRODUCTO FINANCIERO],TablaPrecios[PRECIO UNIT],0)</f>
        <v>9.9</v>
      </c>
      <c r="G3982" s="2">
        <f>+TablaVentas[[#This Row],[CANTIDAD]]*TablaVentas[[#This Row],[PRECIO UNITARIO]]</f>
        <v>188.1</v>
      </c>
      <c r="H3982" s="1">
        <f t="shared" ca="1" si="62"/>
        <v>0.18602951317588531</v>
      </c>
      <c r="I3982" s="2">
        <f ca="1">+TablaVentas[[#This Row],[VENTAL TOTAL]]-TablaVentas[[#This Row],[VENTAL TOTAL]]*TablaVentas[[#This Row],[DESCUENTO]]</f>
        <v>153.10784857161596</v>
      </c>
      <c r="J3982" s="2">
        <f ca="1">0.18*TablaVentas[[#This Row],[SUBTOTAL]]</f>
        <v>27.559412742890871</v>
      </c>
      <c r="K3982" s="2">
        <f ca="1">+TablaVentas[[#This Row],[SUBTOTAL]]+TablaVentas[[#This Row],[IGV]]</f>
        <v>180.66726131450685</v>
      </c>
    </row>
    <row r="3983" spans="1:11" x14ac:dyDescent="0.25">
      <c r="A3983" t="s">
        <v>3992</v>
      </c>
      <c r="B3983" s="6">
        <v>46209</v>
      </c>
      <c r="C3983" t="s">
        <v>10012</v>
      </c>
      <c r="D3983" t="s">
        <v>10019</v>
      </c>
      <c r="E3983">
        <v>15</v>
      </c>
      <c r="F3983">
        <f>+_xlfn.XLOOKUP(TablaVentas[[#This Row],[PRODUCTO FINANCIERO]],TablaPrecios[PRODUCTO FINANCIERO],TablaPrecios[PRECIO UNIT],0)</f>
        <v>9.9</v>
      </c>
      <c r="G3983" s="2">
        <f>+TablaVentas[[#This Row],[CANTIDAD]]*TablaVentas[[#This Row],[PRECIO UNITARIO]]</f>
        <v>148.5</v>
      </c>
      <c r="H3983" s="1">
        <f t="shared" ca="1" si="62"/>
        <v>0.13029578106418599</v>
      </c>
      <c r="I3983" s="2">
        <f ca="1">+TablaVentas[[#This Row],[VENTAL TOTAL]]-TablaVentas[[#This Row],[VENTAL TOTAL]]*TablaVentas[[#This Row],[DESCUENTO]]</f>
        <v>129.15107651196837</v>
      </c>
      <c r="J3983" s="2">
        <f ca="1">0.18*TablaVentas[[#This Row],[SUBTOTAL]]</f>
        <v>23.247193772154304</v>
      </c>
      <c r="K3983" s="2">
        <f ca="1">+TablaVentas[[#This Row],[SUBTOTAL]]+TablaVentas[[#This Row],[IGV]]</f>
        <v>152.39827028412267</v>
      </c>
    </row>
    <row r="3984" spans="1:11" x14ac:dyDescent="0.25">
      <c r="A3984" t="s">
        <v>3993</v>
      </c>
      <c r="B3984" s="6">
        <v>46364</v>
      </c>
      <c r="C3984" t="s">
        <v>10011</v>
      </c>
      <c r="D3984" t="s">
        <v>10018</v>
      </c>
      <c r="E3984">
        <v>12</v>
      </c>
      <c r="F3984">
        <f>+_xlfn.XLOOKUP(TablaVentas[[#This Row],[PRODUCTO FINANCIERO]],TablaPrecios[PRODUCTO FINANCIERO],TablaPrecios[PRECIO UNIT],0)</f>
        <v>14.9</v>
      </c>
      <c r="G3984" s="2">
        <f>+TablaVentas[[#This Row],[CANTIDAD]]*TablaVentas[[#This Row],[PRECIO UNITARIO]]</f>
        <v>178.8</v>
      </c>
      <c r="H3984" s="1">
        <f t="shared" ca="1" si="62"/>
        <v>0.16537356533252409</v>
      </c>
      <c r="I3984" s="2">
        <f ca="1">+TablaVentas[[#This Row],[VENTAL TOTAL]]-TablaVentas[[#This Row],[VENTAL TOTAL]]*TablaVentas[[#This Row],[DESCUENTO]]</f>
        <v>149.2312065185447</v>
      </c>
      <c r="J3984" s="2">
        <f ca="1">0.18*TablaVentas[[#This Row],[SUBTOTAL]]</f>
        <v>26.861617173338043</v>
      </c>
      <c r="K3984" s="2">
        <f ca="1">+TablaVentas[[#This Row],[SUBTOTAL]]+TablaVentas[[#This Row],[IGV]]</f>
        <v>176.09282369188273</v>
      </c>
    </row>
    <row r="3985" spans="1:11" x14ac:dyDescent="0.25">
      <c r="A3985" t="s">
        <v>3994</v>
      </c>
      <c r="B3985" s="6">
        <v>46044</v>
      </c>
      <c r="C3985" t="s">
        <v>10011</v>
      </c>
      <c r="D3985" t="s">
        <v>10017</v>
      </c>
      <c r="E3985">
        <v>10</v>
      </c>
      <c r="F3985">
        <f>+_xlfn.XLOOKUP(TablaVentas[[#This Row],[PRODUCTO FINANCIERO]],TablaPrecios[PRODUCTO FINANCIERO],TablaPrecios[PRECIO UNIT],0)</f>
        <v>9.9</v>
      </c>
      <c r="G3985" s="2">
        <f>+TablaVentas[[#This Row],[CANTIDAD]]*TablaVentas[[#This Row],[PRECIO UNITARIO]]</f>
        <v>99</v>
      </c>
      <c r="H3985" s="1">
        <f t="shared" ca="1" si="62"/>
        <v>0.14689223014073952</v>
      </c>
      <c r="I3985" s="2">
        <f ca="1">+TablaVentas[[#This Row],[VENTAL TOTAL]]-TablaVentas[[#This Row],[VENTAL TOTAL]]*TablaVentas[[#This Row],[DESCUENTO]]</f>
        <v>84.45766921606679</v>
      </c>
      <c r="J3985" s="2">
        <f ca="1">0.18*TablaVentas[[#This Row],[SUBTOTAL]]</f>
        <v>15.202380458892021</v>
      </c>
      <c r="K3985" s="2">
        <f ca="1">+TablaVentas[[#This Row],[SUBTOTAL]]+TablaVentas[[#This Row],[IGV]]</f>
        <v>99.660049674958813</v>
      </c>
    </row>
    <row r="3986" spans="1:11" x14ac:dyDescent="0.25">
      <c r="A3986" t="s">
        <v>3995</v>
      </c>
      <c r="B3986" s="6">
        <v>45535</v>
      </c>
      <c r="C3986" t="s">
        <v>10016</v>
      </c>
      <c r="D3986" t="s">
        <v>10018</v>
      </c>
      <c r="E3986">
        <v>13</v>
      </c>
      <c r="F3986">
        <f>+_xlfn.XLOOKUP(TablaVentas[[#This Row],[PRODUCTO FINANCIERO]],TablaPrecios[PRODUCTO FINANCIERO],TablaPrecios[PRECIO UNIT],0)</f>
        <v>14.9</v>
      </c>
      <c r="G3986" s="2">
        <f>+TablaVentas[[#This Row],[CANTIDAD]]*TablaVentas[[#This Row],[PRECIO UNITARIO]]</f>
        <v>193.70000000000002</v>
      </c>
      <c r="H3986" s="1">
        <f t="shared" ca="1" si="62"/>
        <v>0.1821113493895874</v>
      </c>
      <c r="I3986" s="2">
        <f ca="1">+TablaVentas[[#This Row],[VENTAL TOTAL]]-TablaVentas[[#This Row],[VENTAL TOTAL]]*TablaVentas[[#This Row],[DESCUENTO]]</f>
        <v>158.42503162323692</v>
      </c>
      <c r="J3986" s="2">
        <f ca="1">0.18*TablaVentas[[#This Row],[SUBTOTAL]]</f>
        <v>28.516505692182644</v>
      </c>
      <c r="K3986" s="2">
        <f ca="1">+TablaVentas[[#This Row],[SUBTOTAL]]+TablaVentas[[#This Row],[IGV]]</f>
        <v>186.94153731541957</v>
      </c>
    </row>
    <row r="3987" spans="1:11" x14ac:dyDescent="0.25">
      <c r="A3987" t="s">
        <v>3996</v>
      </c>
      <c r="B3987" s="6">
        <v>46200</v>
      </c>
      <c r="C3987" t="s">
        <v>10011</v>
      </c>
      <c r="D3987" t="s">
        <v>10017</v>
      </c>
      <c r="E3987">
        <v>3</v>
      </c>
      <c r="F3987">
        <f>+_xlfn.XLOOKUP(TablaVentas[[#This Row],[PRODUCTO FINANCIERO]],TablaPrecios[PRODUCTO FINANCIERO],TablaPrecios[PRECIO UNIT],0)</f>
        <v>9.9</v>
      </c>
      <c r="G3987" s="2">
        <f>+TablaVentas[[#This Row],[CANTIDAD]]*TablaVentas[[#This Row],[PRECIO UNITARIO]]</f>
        <v>29.700000000000003</v>
      </c>
      <c r="H3987" s="1">
        <f t="shared" ca="1" si="62"/>
        <v>0.16684483401405698</v>
      </c>
      <c r="I3987" s="2">
        <f ca="1">+TablaVentas[[#This Row],[VENTAL TOTAL]]-TablaVentas[[#This Row],[VENTAL TOTAL]]*TablaVentas[[#This Row],[DESCUENTO]]</f>
        <v>24.744708429782509</v>
      </c>
      <c r="J3987" s="2">
        <f ca="1">0.18*TablaVentas[[#This Row],[SUBTOTAL]]</f>
        <v>4.4540475173608511</v>
      </c>
      <c r="K3987" s="2">
        <f ca="1">+TablaVentas[[#This Row],[SUBTOTAL]]+TablaVentas[[#This Row],[IGV]]</f>
        <v>29.198755947143361</v>
      </c>
    </row>
    <row r="3988" spans="1:11" x14ac:dyDescent="0.25">
      <c r="A3988" t="s">
        <v>3997</v>
      </c>
      <c r="B3988" s="6">
        <v>46224</v>
      </c>
      <c r="C3988" t="s">
        <v>10013</v>
      </c>
      <c r="D3988" t="s">
        <v>10022</v>
      </c>
      <c r="E3988">
        <v>14</v>
      </c>
      <c r="F3988">
        <f>+_xlfn.XLOOKUP(TablaVentas[[#This Row],[PRODUCTO FINANCIERO]],TablaPrecios[PRODUCTO FINANCIERO],TablaPrecios[PRECIO UNIT],0)</f>
        <v>20.9</v>
      </c>
      <c r="G3988" s="2">
        <f>+TablaVentas[[#This Row],[CANTIDAD]]*TablaVentas[[#This Row],[PRECIO UNITARIO]]</f>
        <v>292.59999999999997</v>
      </c>
      <c r="H3988" s="1">
        <f t="shared" ca="1" si="62"/>
        <v>0.1131450130279853</v>
      </c>
      <c r="I3988" s="2">
        <f ca="1">+TablaVentas[[#This Row],[VENTAL TOTAL]]-TablaVentas[[#This Row],[VENTAL TOTAL]]*TablaVentas[[#This Row],[DESCUENTO]]</f>
        <v>259.49376918801147</v>
      </c>
      <c r="J3988" s="2">
        <f ca="1">0.18*TablaVentas[[#This Row],[SUBTOTAL]]</f>
        <v>46.708878453842061</v>
      </c>
      <c r="K3988" s="2">
        <f ca="1">+TablaVentas[[#This Row],[SUBTOTAL]]+TablaVentas[[#This Row],[IGV]]</f>
        <v>306.20264764185356</v>
      </c>
    </row>
    <row r="3989" spans="1:11" x14ac:dyDescent="0.25">
      <c r="A3989" t="s">
        <v>3998</v>
      </c>
      <c r="B3989" s="6">
        <v>45800</v>
      </c>
      <c r="C3989" t="s">
        <v>10011</v>
      </c>
      <c r="D3989" t="s">
        <v>10018</v>
      </c>
      <c r="E3989">
        <v>16</v>
      </c>
      <c r="F3989">
        <f>+_xlfn.XLOOKUP(TablaVentas[[#This Row],[PRODUCTO FINANCIERO]],TablaPrecios[PRODUCTO FINANCIERO],TablaPrecios[PRECIO UNIT],0)</f>
        <v>14.9</v>
      </c>
      <c r="G3989" s="2">
        <f>+TablaVentas[[#This Row],[CANTIDAD]]*TablaVentas[[#This Row],[PRECIO UNITARIO]]</f>
        <v>238.4</v>
      </c>
      <c r="H3989" s="1">
        <f t="shared" ca="1" si="62"/>
        <v>0.10332488295493303</v>
      </c>
      <c r="I3989" s="2">
        <f ca="1">+TablaVentas[[#This Row],[VENTAL TOTAL]]-TablaVentas[[#This Row],[VENTAL TOTAL]]*TablaVentas[[#This Row],[DESCUENTO]]</f>
        <v>213.76734790354396</v>
      </c>
      <c r="J3989" s="2">
        <f ca="1">0.18*TablaVentas[[#This Row],[SUBTOTAL]]</f>
        <v>38.478122622637912</v>
      </c>
      <c r="K3989" s="2">
        <f ca="1">+TablaVentas[[#This Row],[SUBTOTAL]]+TablaVentas[[#This Row],[IGV]]</f>
        <v>252.24547052618186</v>
      </c>
    </row>
    <row r="3990" spans="1:11" x14ac:dyDescent="0.25">
      <c r="A3990" t="s">
        <v>3999</v>
      </c>
      <c r="B3990" s="6">
        <v>45928</v>
      </c>
      <c r="C3990" t="s">
        <v>10016</v>
      </c>
      <c r="D3990" t="s">
        <v>10019</v>
      </c>
      <c r="E3990">
        <v>6</v>
      </c>
      <c r="F3990">
        <f>+_xlfn.XLOOKUP(TablaVentas[[#This Row],[PRODUCTO FINANCIERO]],TablaPrecios[PRODUCTO FINANCIERO],TablaPrecios[PRECIO UNIT],0)</f>
        <v>9.9</v>
      </c>
      <c r="G3990" s="2">
        <f>+TablaVentas[[#This Row],[CANTIDAD]]*TablaVentas[[#This Row],[PRECIO UNITARIO]]</f>
        <v>59.400000000000006</v>
      </c>
      <c r="H3990" s="1">
        <f t="shared" ca="1" si="62"/>
        <v>0.1863594140684236</v>
      </c>
      <c r="I3990" s="2">
        <f ca="1">+TablaVentas[[#This Row],[VENTAL TOTAL]]-TablaVentas[[#This Row],[VENTAL TOTAL]]*TablaVentas[[#This Row],[DESCUENTO]]</f>
        <v>48.330250804335641</v>
      </c>
      <c r="J3990" s="2">
        <f ca="1">0.18*TablaVentas[[#This Row],[SUBTOTAL]]</f>
        <v>8.6994451447804142</v>
      </c>
      <c r="K3990" s="2">
        <f ca="1">+TablaVentas[[#This Row],[SUBTOTAL]]+TablaVentas[[#This Row],[IGV]]</f>
        <v>57.029695949116054</v>
      </c>
    </row>
    <row r="3991" spans="1:11" x14ac:dyDescent="0.25">
      <c r="A3991" t="s">
        <v>4000</v>
      </c>
      <c r="B3991" s="6">
        <v>45494</v>
      </c>
      <c r="C3991" t="s">
        <v>10016</v>
      </c>
      <c r="D3991" t="s">
        <v>10017</v>
      </c>
      <c r="E3991">
        <v>16</v>
      </c>
      <c r="F3991">
        <f>+_xlfn.XLOOKUP(TablaVentas[[#This Row],[PRODUCTO FINANCIERO]],TablaPrecios[PRODUCTO FINANCIERO],TablaPrecios[PRECIO UNIT],0)</f>
        <v>9.9</v>
      </c>
      <c r="G3991" s="2">
        <f>+TablaVentas[[#This Row],[CANTIDAD]]*TablaVentas[[#This Row],[PRECIO UNITARIO]]</f>
        <v>158.4</v>
      </c>
      <c r="H3991" s="1">
        <f t="shared" ca="1" si="62"/>
        <v>0.11847951644273773</v>
      </c>
      <c r="I3991" s="2">
        <f ca="1">+TablaVentas[[#This Row],[VENTAL TOTAL]]-TablaVentas[[#This Row],[VENTAL TOTAL]]*TablaVentas[[#This Row],[DESCUENTO]]</f>
        <v>139.63284459547035</v>
      </c>
      <c r="J3991" s="2">
        <f ca="1">0.18*TablaVentas[[#This Row],[SUBTOTAL]]</f>
        <v>25.13391202718466</v>
      </c>
      <c r="K3991" s="2">
        <f ca="1">+TablaVentas[[#This Row],[SUBTOTAL]]+TablaVentas[[#This Row],[IGV]]</f>
        <v>164.76675662265501</v>
      </c>
    </row>
    <row r="3992" spans="1:11" x14ac:dyDescent="0.25">
      <c r="A3992" t="s">
        <v>4001</v>
      </c>
      <c r="B3992" s="6">
        <v>45688</v>
      </c>
      <c r="C3992" t="s">
        <v>10012</v>
      </c>
      <c r="D3992" t="s">
        <v>10018</v>
      </c>
      <c r="E3992">
        <v>3</v>
      </c>
      <c r="F3992">
        <f>+_xlfn.XLOOKUP(TablaVentas[[#This Row],[PRODUCTO FINANCIERO]],TablaPrecios[PRODUCTO FINANCIERO],TablaPrecios[PRECIO UNIT],0)</f>
        <v>14.9</v>
      </c>
      <c r="G3992" s="2">
        <f>+TablaVentas[[#This Row],[CANTIDAD]]*TablaVentas[[#This Row],[PRECIO UNITARIO]]</f>
        <v>44.7</v>
      </c>
      <c r="H3992" s="1">
        <f t="shared" ca="1" si="62"/>
        <v>0.16099310186988353</v>
      </c>
      <c r="I3992" s="2">
        <f ca="1">+TablaVentas[[#This Row],[VENTAL TOTAL]]-TablaVentas[[#This Row],[VENTAL TOTAL]]*TablaVentas[[#This Row],[DESCUENTO]]</f>
        <v>37.503608346416208</v>
      </c>
      <c r="J3992" s="2">
        <f ca="1">0.18*TablaVentas[[#This Row],[SUBTOTAL]]</f>
        <v>6.7506495023549169</v>
      </c>
      <c r="K3992" s="2">
        <f ca="1">+TablaVentas[[#This Row],[SUBTOTAL]]+TablaVentas[[#This Row],[IGV]]</f>
        <v>44.254257848771125</v>
      </c>
    </row>
    <row r="3993" spans="1:11" x14ac:dyDescent="0.25">
      <c r="A3993" t="s">
        <v>4002</v>
      </c>
      <c r="B3993" s="6">
        <v>45806</v>
      </c>
      <c r="C3993" t="s">
        <v>10012</v>
      </c>
      <c r="D3993" t="s">
        <v>10020</v>
      </c>
      <c r="E3993">
        <v>13</v>
      </c>
      <c r="F3993">
        <f>+_xlfn.XLOOKUP(TablaVentas[[#This Row],[PRODUCTO FINANCIERO]],TablaPrecios[PRODUCTO FINANCIERO],TablaPrecios[PRECIO UNIT],0)</f>
        <v>14.9</v>
      </c>
      <c r="G3993" s="2">
        <f>+TablaVentas[[#This Row],[CANTIDAD]]*TablaVentas[[#This Row],[PRECIO UNITARIO]]</f>
        <v>193.70000000000002</v>
      </c>
      <c r="H3993" s="1">
        <f t="shared" ca="1" si="62"/>
        <v>0.14011225335158925</v>
      </c>
      <c r="I3993" s="2">
        <f ca="1">+TablaVentas[[#This Row],[VENTAL TOTAL]]-TablaVentas[[#This Row],[VENTAL TOTAL]]*TablaVentas[[#This Row],[DESCUENTO]]</f>
        <v>166.56025652579717</v>
      </c>
      <c r="J3993" s="2">
        <f ca="1">0.18*TablaVentas[[#This Row],[SUBTOTAL]]</f>
        <v>29.980846174643489</v>
      </c>
      <c r="K3993" s="2">
        <f ca="1">+TablaVentas[[#This Row],[SUBTOTAL]]+TablaVentas[[#This Row],[IGV]]</f>
        <v>196.54110270044066</v>
      </c>
    </row>
    <row r="3994" spans="1:11" x14ac:dyDescent="0.25">
      <c r="A3994" t="s">
        <v>4003</v>
      </c>
      <c r="B3994" s="6">
        <v>45832</v>
      </c>
      <c r="C3994" t="s">
        <v>10015</v>
      </c>
      <c r="D3994" t="s">
        <v>10019</v>
      </c>
      <c r="E3994">
        <v>6</v>
      </c>
      <c r="F3994">
        <f>+_xlfn.XLOOKUP(TablaVentas[[#This Row],[PRODUCTO FINANCIERO]],TablaPrecios[PRODUCTO FINANCIERO],TablaPrecios[PRECIO UNIT],0)</f>
        <v>9.9</v>
      </c>
      <c r="G3994" s="2">
        <f>+TablaVentas[[#This Row],[CANTIDAD]]*TablaVentas[[#This Row],[PRECIO UNITARIO]]</f>
        <v>59.400000000000006</v>
      </c>
      <c r="H3994" s="1">
        <f t="shared" ca="1" si="62"/>
        <v>0.13255774216658142</v>
      </c>
      <c r="I3994" s="2">
        <f ca="1">+TablaVentas[[#This Row],[VENTAL TOTAL]]-TablaVentas[[#This Row],[VENTAL TOTAL]]*TablaVentas[[#This Row],[DESCUENTO]]</f>
        <v>51.526070115305068</v>
      </c>
      <c r="J3994" s="2">
        <f ca="1">0.18*TablaVentas[[#This Row],[SUBTOTAL]]</f>
        <v>9.2746926207549123</v>
      </c>
      <c r="K3994" s="2">
        <f ca="1">+TablaVentas[[#This Row],[SUBTOTAL]]+TablaVentas[[#This Row],[IGV]]</f>
        <v>60.80076273605998</v>
      </c>
    </row>
    <row r="3995" spans="1:11" x14ac:dyDescent="0.25">
      <c r="A3995" t="s">
        <v>4004</v>
      </c>
      <c r="B3995" s="6">
        <v>46272</v>
      </c>
      <c r="C3995" t="s">
        <v>10015</v>
      </c>
      <c r="D3995" t="s">
        <v>10018</v>
      </c>
      <c r="E3995">
        <v>15</v>
      </c>
      <c r="F3995">
        <f>+_xlfn.XLOOKUP(TablaVentas[[#This Row],[PRODUCTO FINANCIERO]],TablaPrecios[PRODUCTO FINANCIERO],TablaPrecios[PRECIO UNIT],0)</f>
        <v>14.9</v>
      </c>
      <c r="G3995" s="2">
        <f>+TablaVentas[[#This Row],[CANTIDAD]]*TablaVentas[[#This Row],[PRECIO UNITARIO]]</f>
        <v>223.5</v>
      </c>
      <c r="H3995" s="1">
        <f t="shared" ca="1" si="62"/>
        <v>0.12203747889302025</v>
      </c>
      <c r="I3995" s="2">
        <f ca="1">+TablaVentas[[#This Row],[VENTAL TOTAL]]-TablaVentas[[#This Row],[VENTAL TOTAL]]*TablaVentas[[#This Row],[DESCUENTO]]</f>
        <v>196.22462346740997</v>
      </c>
      <c r="J3995" s="2">
        <f ca="1">0.18*TablaVentas[[#This Row],[SUBTOTAL]]</f>
        <v>35.320432224133796</v>
      </c>
      <c r="K3995" s="2">
        <f ca="1">+TablaVentas[[#This Row],[SUBTOTAL]]+TablaVentas[[#This Row],[IGV]]</f>
        <v>231.54505569154378</v>
      </c>
    </row>
    <row r="3996" spans="1:11" x14ac:dyDescent="0.25">
      <c r="A3996" t="s">
        <v>4005</v>
      </c>
      <c r="B3996" s="6">
        <v>45884</v>
      </c>
      <c r="C3996" t="s">
        <v>10012</v>
      </c>
      <c r="D3996" t="s">
        <v>10022</v>
      </c>
      <c r="E3996">
        <v>18</v>
      </c>
      <c r="F3996">
        <f>+_xlfn.XLOOKUP(TablaVentas[[#This Row],[PRODUCTO FINANCIERO]],TablaPrecios[PRODUCTO FINANCIERO],TablaPrecios[PRECIO UNIT],0)</f>
        <v>20.9</v>
      </c>
      <c r="G3996" s="2">
        <f>+TablaVentas[[#This Row],[CANTIDAD]]*TablaVentas[[#This Row],[PRECIO UNITARIO]]</f>
        <v>376.2</v>
      </c>
      <c r="H3996" s="1">
        <f t="shared" ca="1" si="62"/>
        <v>0.18222638247637069</v>
      </c>
      <c r="I3996" s="2">
        <f ca="1">+TablaVentas[[#This Row],[VENTAL TOTAL]]-TablaVentas[[#This Row],[VENTAL TOTAL]]*TablaVentas[[#This Row],[DESCUENTO]]</f>
        <v>307.64643491238934</v>
      </c>
      <c r="J3996" s="2">
        <f ca="1">0.18*TablaVentas[[#This Row],[SUBTOTAL]]</f>
        <v>55.376358284230079</v>
      </c>
      <c r="K3996" s="2">
        <f ca="1">+TablaVentas[[#This Row],[SUBTOTAL]]+TablaVentas[[#This Row],[IGV]]</f>
        <v>363.02279319661943</v>
      </c>
    </row>
    <row r="3997" spans="1:11" x14ac:dyDescent="0.25">
      <c r="A3997" t="s">
        <v>4006</v>
      </c>
      <c r="B3997" s="6">
        <v>45293</v>
      </c>
      <c r="C3997" t="s">
        <v>10015</v>
      </c>
      <c r="D3997" t="s">
        <v>10019</v>
      </c>
      <c r="E3997">
        <v>19</v>
      </c>
      <c r="F3997">
        <f>+_xlfn.XLOOKUP(TablaVentas[[#This Row],[PRODUCTO FINANCIERO]],TablaPrecios[PRODUCTO FINANCIERO],TablaPrecios[PRECIO UNIT],0)</f>
        <v>9.9</v>
      </c>
      <c r="G3997" s="2">
        <f>+TablaVentas[[#This Row],[CANTIDAD]]*TablaVentas[[#This Row],[PRECIO UNITARIO]]</f>
        <v>188.1</v>
      </c>
      <c r="H3997" s="1">
        <f t="shared" ca="1" si="62"/>
        <v>0.17118808624055926</v>
      </c>
      <c r="I3997" s="2">
        <f ca="1">+TablaVentas[[#This Row],[VENTAL TOTAL]]-TablaVentas[[#This Row],[VENTAL TOTAL]]*TablaVentas[[#This Row],[DESCUENTO]]</f>
        <v>155.8995209781508</v>
      </c>
      <c r="J3997" s="2">
        <f ca="1">0.18*TablaVentas[[#This Row],[SUBTOTAL]]</f>
        <v>28.061913776067144</v>
      </c>
      <c r="K3997" s="2">
        <f ca="1">+TablaVentas[[#This Row],[SUBTOTAL]]+TablaVentas[[#This Row],[IGV]]</f>
        <v>183.96143475421795</v>
      </c>
    </row>
    <row r="3998" spans="1:11" x14ac:dyDescent="0.25">
      <c r="A3998" t="s">
        <v>4007</v>
      </c>
      <c r="B3998" s="6">
        <v>45812</v>
      </c>
      <c r="C3998" t="s">
        <v>10014</v>
      </c>
      <c r="D3998" t="s">
        <v>10019</v>
      </c>
      <c r="E3998">
        <v>5</v>
      </c>
      <c r="F3998">
        <f>+_xlfn.XLOOKUP(TablaVentas[[#This Row],[PRODUCTO FINANCIERO]],TablaPrecios[PRODUCTO FINANCIERO],TablaPrecios[PRECIO UNIT],0)</f>
        <v>9.9</v>
      </c>
      <c r="G3998" s="2">
        <f>+TablaVentas[[#This Row],[CANTIDAD]]*TablaVentas[[#This Row],[PRECIO UNITARIO]]</f>
        <v>49.5</v>
      </c>
      <c r="H3998" s="1">
        <f t="shared" ca="1" si="62"/>
        <v>0.17244180115997099</v>
      </c>
      <c r="I3998" s="2">
        <f ca="1">+TablaVentas[[#This Row],[VENTAL TOTAL]]-TablaVentas[[#This Row],[VENTAL TOTAL]]*TablaVentas[[#This Row],[DESCUENTO]]</f>
        <v>40.96413084258144</v>
      </c>
      <c r="J3998" s="2">
        <f ca="1">0.18*TablaVentas[[#This Row],[SUBTOTAL]]</f>
        <v>7.3735435516646586</v>
      </c>
      <c r="K3998" s="2">
        <f ca="1">+TablaVentas[[#This Row],[SUBTOTAL]]+TablaVentas[[#This Row],[IGV]]</f>
        <v>48.3376743942461</v>
      </c>
    </row>
    <row r="3999" spans="1:11" x14ac:dyDescent="0.25">
      <c r="A3999" t="s">
        <v>4008</v>
      </c>
      <c r="B3999" s="6">
        <v>45940</v>
      </c>
      <c r="C3999" t="s">
        <v>10012</v>
      </c>
      <c r="D3999" t="s">
        <v>10019</v>
      </c>
      <c r="E3999">
        <v>15</v>
      </c>
      <c r="F3999">
        <f>+_xlfn.XLOOKUP(TablaVentas[[#This Row],[PRODUCTO FINANCIERO]],TablaPrecios[PRODUCTO FINANCIERO],TablaPrecios[PRECIO UNIT],0)</f>
        <v>9.9</v>
      </c>
      <c r="G3999" s="2">
        <f>+TablaVentas[[#This Row],[CANTIDAD]]*TablaVentas[[#This Row],[PRECIO UNITARIO]]</f>
        <v>148.5</v>
      </c>
      <c r="H3999" s="1">
        <f t="shared" ca="1" si="62"/>
        <v>0.18472202525953951</v>
      </c>
      <c r="I3999" s="2">
        <f ca="1">+TablaVentas[[#This Row],[VENTAL TOTAL]]-TablaVentas[[#This Row],[VENTAL TOTAL]]*TablaVentas[[#This Row],[DESCUENTO]]</f>
        <v>121.06877924895838</v>
      </c>
      <c r="J3999" s="2">
        <f ca="1">0.18*TablaVentas[[#This Row],[SUBTOTAL]]</f>
        <v>21.792380264812508</v>
      </c>
      <c r="K3999" s="2">
        <f ca="1">+TablaVentas[[#This Row],[SUBTOTAL]]+TablaVentas[[#This Row],[IGV]]</f>
        <v>142.86115951377087</v>
      </c>
    </row>
    <row r="4000" spans="1:11" x14ac:dyDescent="0.25">
      <c r="A4000" t="s">
        <v>4009</v>
      </c>
      <c r="B4000" s="6">
        <v>45515</v>
      </c>
      <c r="C4000" t="s">
        <v>10016</v>
      </c>
      <c r="D4000" t="s">
        <v>10018</v>
      </c>
      <c r="E4000">
        <v>12</v>
      </c>
      <c r="F4000">
        <f>+_xlfn.XLOOKUP(TablaVentas[[#This Row],[PRODUCTO FINANCIERO]],TablaPrecios[PRODUCTO FINANCIERO],TablaPrecios[PRECIO UNIT],0)</f>
        <v>14.9</v>
      </c>
      <c r="G4000" s="2">
        <f>+TablaVentas[[#This Row],[CANTIDAD]]*TablaVentas[[#This Row],[PRECIO UNITARIO]]</f>
        <v>178.8</v>
      </c>
      <c r="H4000" s="1">
        <f t="shared" ca="1" si="62"/>
        <v>0.18885287824930999</v>
      </c>
      <c r="I4000" s="2">
        <f ca="1">+TablaVentas[[#This Row],[VENTAL TOTAL]]-TablaVentas[[#This Row],[VENTAL TOTAL]]*TablaVentas[[#This Row],[DESCUENTO]]</f>
        <v>145.03310536902339</v>
      </c>
      <c r="J4000" s="2">
        <f ca="1">0.18*TablaVentas[[#This Row],[SUBTOTAL]]</f>
        <v>26.105958966424208</v>
      </c>
      <c r="K4000" s="2">
        <f ca="1">+TablaVentas[[#This Row],[SUBTOTAL]]+TablaVentas[[#This Row],[IGV]]</f>
        <v>171.13906433544759</v>
      </c>
    </row>
    <row r="4001" spans="1:11" x14ac:dyDescent="0.25">
      <c r="A4001" t="s">
        <v>4010</v>
      </c>
      <c r="B4001" s="6">
        <v>46238</v>
      </c>
      <c r="C4001" t="s">
        <v>10016</v>
      </c>
      <c r="D4001" t="s">
        <v>10019</v>
      </c>
      <c r="E4001">
        <v>18</v>
      </c>
      <c r="F4001">
        <f>+_xlfn.XLOOKUP(TablaVentas[[#This Row],[PRODUCTO FINANCIERO]],TablaPrecios[PRODUCTO FINANCIERO],TablaPrecios[PRECIO UNIT],0)</f>
        <v>9.9</v>
      </c>
      <c r="G4001" s="2">
        <f>+TablaVentas[[#This Row],[CANTIDAD]]*TablaVentas[[#This Row],[PRECIO UNITARIO]]</f>
        <v>178.20000000000002</v>
      </c>
      <c r="H4001" s="1">
        <f t="shared" ca="1" si="62"/>
        <v>0.16848525380519397</v>
      </c>
      <c r="I4001" s="2">
        <f ca="1">+TablaVentas[[#This Row],[VENTAL TOTAL]]-TablaVentas[[#This Row],[VENTAL TOTAL]]*TablaVentas[[#This Row],[DESCUENTO]]</f>
        <v>148.17592777191444</v>
      </c>
      <c r="J4001" s="2">
        <f ca="1">0.18*TablaVentas[[#This Row],[SUBTOTAL]]</f>
        <v>26.671666998944598</v>
      </c>
      <c r="K4001" s="2">
        <f ca="1">+TablaVentas[[#This Row],[SUBTOTAL]]+TablaVentas[[#This Row],[IGV]]</f>
        <v>174.84759477085905</v>
      </c>
    </row>
    <row r="4002" spans="1:11" x14ac:dyDescent="0.25">
      <c r="A4002" t="s">
        <v>4011</v>
      </c>
      <c r="B4002" s="6">
        <v>45919</v>
      </c>
      <c r="C4002" t="s">
        <v>10011</v>
      </c>
      <c r="D4002" t="s">
        <v>10019</v>
      </c>
      <c r="E4002">
        <v>4</v>
      </c>
      <c r="F4002">
        <f>+_xlfn.XLOOKUP(TablaVentas[[#This Row],[PRODUCTO FINANCIERO]],TablaPrecios[PRODUCTO FINANCIERO],TablaPrecios[PRECIO UNIT],0)</f>
        <v>9.9</v>
      </c>
      <c r="G4002" s="2">
        <f>+TablaVentas[[#This Row],[CANTIDAD]]*TablaVentas[[#This Row],[PRECIO UNITARIO]]</f>
        <v>39.6</v>
      </c>
      <c r="H4002" s="1">
        <f t="shared" ca="1" si="62"/>
        <v>0.11287779571116396</v>
      </c>
      <c r="I4002" s="2">
        <f ca="1">+TablaVentas[[#This Row],[VENTAL TOTAL]]-TablaVentas[[#This Row],[VENTAL TOTAL]]*TablaVentas[[#This Row],[DESCUENTO]]</f>
        <v>35.13003928983791</v>
      </c>
      <c r="J4002" s="2">
        <f ca="1">0.18*TablaVentas[[#This Row],[SUBTOTAL]]</f>
        <v>6.3234070721708235</v>
      </c>
      <c r="K4002" s="2">
        <f ca="1">+TablaVentas[[#This Row],[SUBTOTAL]]+TablaVentas[[#This Row],[IGV]]</f>
        <v>41.453446362008734</v>
      </c>
    </row>
    <row r="4003" spans="1:11" x14ac:dyDescent="0.25">
      <c r="A4003" t="s">
        <v>4012</v>
      </c>
      <c r="B4003" s="6">
        <v>46096</v>
      </c>
      <c r="C4003" t="s">
        <v>10014</v>
      </c>
      <c r="D4003" t="s">
        <v>10020</v>
      </c>
      <c r="E4003">
        <v>3</v>
      </c>
      <c r="F4003">
        <f>+_xlfn.XLOOKUP(TablaVentas[[#This Row],[PRODUCTO FINANCIERO]],TablaPrecios[PRODUCTO FINANCIERO],TablaPrecios[PRECIO UNIT],0)</f>
        <v>14.9</v>
      </c>
      <c r="G4003" s="2">
        <f>+TablaVentas[[#This Row],[CANTIDAD]]*TablaVentas[[#This Row],[PRECIO UNITARIO]]</f>
        <v>44.7</v>
      </c>
      <c r="H4003" s="1">
        <f t="shared" ca="1" si="62"/>
        <v>0.14271029877661442</v>
      </c>
      <c r="I4003" s="2">
        <f ca="1">+TablaVentas[[#This Row],[VENTAL TOTAL]]-TablaVentas[[#This Row],[VENTAL TOTAL]]*TablaVentas[[#This Row],[DESCUENTO]]</f>
        <v>38.320849644685339</v>
      </c>
      <c r="J4003" s="2">
        <f ca="1">0.18*TablaVentas[[#This Row],[SUBTOTAL]]</f>
        <v>6.8977529360433607</v>
      </c>
      <c r="K4003" s="2">
        <f ca="1">+TablaVentas[[#This Row],[SUBTOTAL]]+TablaVentas[[#This Row],[IGV]]</f>
        <v>45.2186025807287</v>
      </c>
    </row>
    <row r="4004" spans="1:11" x14ac:dyDescent="0.25">
      <c r="A4004" t="s">
        <v>4013</v>
      </c>
      <c r="B4004" s="6">
        <v>46330</v>
      </c>
      <c r="C4004" t="s">
        <v>10014</v>
      </c>
      <c r="D4004" t="s">
        <v>10019</v>
      </c>
      <c r="E4004">
        <v>5</v>
      </c>
      <c r="F4004">
        <f>+_xlfn.XLOOKUP(TablaVentas[[#This Row],[PRODUCTO FINANCIERO]],TablaPrecios[PRODUCTO FINANCIERO],TablaPrecios[PRECIO UNIT],0)</f>
        <v>9.9</v>
      </c>
      <c r="G4004" s="2">
        <f>+TablaVentas[[#This Row],[CANTIDAD]]*TablaVentas[[#This Row],[PRECIO UNITARIO]]</f>
        <v>49.5</v>
      </c>
      <c r="H4004" s="1">
        <f t="shared" ca="1" si="62"/>
        <v>0.10373418934132647</v>
      </c>
      <c r="I4004" s="2">
        <f ca="1">+TablaVentas[[#This Row],[VENTAL TOTAL]]-TablaVentas[[#This Row],[VENTAL TOTAL]]*TablaVentas[[#This Row],[DESCUENTO]]</f>
        <v>44.36515762760434</v>
      </c>
      <c r="J4004" s="2">
        <f ca="1">0.18*TablaVentas[[#This Row],[SUBTOTAL]]</f>
        <v>7.9857283729687811</v>
      </c>
      <c r="K4004" s="2">
        <f ca="1">+TablaVentas[[#This Row],[SUBTOTAL]]+TablaVentas[[#This Row],[IGV]]</f>
        <v>52.350886000573119</v>
      </c>
    </row>
    <row r="4005" spans="1:11" x14ac:dyDescent="0.25">
      <c r="A4005" t="s">
        <v>4014</v>
      </c>
      <c r="B4005" s="6">
        <v>46315</v>
      </c>
      <c r="C4005" t="s">
        <v>10016</v>
      </c>
      <c r="D4005" t="s">
        <v>10020</v>
      </c>
      <c r="E4005">
        <v>16</v>
      </c>
      <c r="F4005">
        <f>+_xlfn.XLOOKUP(TablaVentas[[#This Row],[PRODUCTO FINANCIERO]],TablaPrecios[PRODUCTO FINANCIERO],TablaPrecios[PRECIO UNIT],0)</f>
        <v>14.9</v>
      </c>
      <c r="G4005" s="2">
        <f>+TablaVentas[[#This Row],[CANTIDAD]]*TablaVentas[[#This Row],[PRECIO UNITARIO]]</f>
        <v>238.4</v>
      </c>
      <c r="H4005" s="1">
        <f t="shared" ca="1" si="62"/>
        <v>0.12942130245332123</v>
      </c>
      <c r="I4005" s="2">
        <f ca="1">+TablaVentas[[#This Row],[VENTAL TOTAL]]-TablaVentas[[#This Row],[VENTAL TOTAL]]*TablaVentas[[#This Row],[DESCUENTO]]</f>
        <v>207.54596149512821</v>
      </c>
      <c r="J4005" s="2">
        <f ca="1">0.18*TablaVentas[[#This Row],[SUBTOTAL]]</f>
        <v>37.358273069123079</v>
      </c>
      <c r="K4005" s="2">
        <f ca="1">+TablaVentas[[#This Row],[SUBTOTAL]]+TablaVentas[[#This Row],[IGV]]</f>
        <v>244.90423456425128</v>
      </c>
    </row>
    <row r="4006" spans="1:11" x14ac:dyDescent="0.25">
      <c r="A4006" t="s">
        <v>4015</v>
      </c>
      <c r="B4006" s="6">
        <v>45299</v>
      </c>
      <c r="C4006" t="s">
        <v>10013</v>
      </c>
      <c r="D4006" t="s">
        <v>10017</v>
      </c>
      <c r="E4006">
        <v>19</v>
      </c>
      <c r="F4006">
        <f>+_xlfn.XLOOKUP(TablaVentas[[#This Row],[PRODUCTO FINANCIERO]],TablaPrecios[PRODUCTO FINANCIERO],TablaPrecios[PRECIO UNIT],0)</f>
        <v>9.9</v>
      </c>
      <c r="G4006" s="2">
        <f>+TablaVentas[[#This Row],[CANTIDAD]]*TablaVentas[[#This Row],[PRECIO UNITARIO]]</f>
        <v>188.1</v>
      </c>
      <c r="H4006" s="1">
        <f t="shared" ca="1" si="62"/>
        <v>0.18540064114004584</v>
      </c>
      <c r="I4006" s="2">
        <f ca="1">+TablaVentas[[#This Row],[VENTAL TOTAL]]-TablaVentas[[#This Row],[VENTAL TOTAL]]*TablaVentas[[#This Row],[DESCUENTO]]</f>
        <v>153.22613940155736</v>
      </c>
      <c r="J4006" s="2">
        <f ca="1">0.18*TablaVentas[[#This Row],[SUBTOTAL]]</f>
        <v>27.580705092280326</v>
      </c>
      <c r="K4006" s="2">
        <f ca="1">+TablaVentas[[#This Row],[SUBTOTAL]]+TablaVentas[[#This Row],[IGV]]</f>
        <v>180.80684449383767</v>
      </c>
    </row>
    <row r="4007" spans="1:11" x14ac:dyDescent="0.25">
      <c r="A4007" t="s">
        <v>4016</v>
      </c>
      <c r="B4007" s="6">
        <v>45730</v>
      </c>
      <c r="C4007" t="s">
        <v>10011</v>
      </c>
      <c r="D4007" t="s">
        <v>10020</v>
      </c>
      <c r="E4007">
        <v>12</v>
      </c>
      <c r="F4007">
        <f>+_xlfn.XLOOKUP(TablaVentas[[#This Row],[PRODUCTO FINANCIERO]],TablaPrecios[PRODUCTO FINANCIERO],TablaPrecios[PRECIO UNIT],0)</f>
        <v>14.9</v>
      </c>
      <c r="G4007" s="2">
        <f>+TablaVentas[[#This Row],[CANTIDAD]]*TablaVentas[[#This Row],[PRECIO UNITARIO]]</f>
        <v>178.8</v>
      </c>
      <c r="H4007" s="1">
        <f t="shared" ca="1" si="62"/>
        <v>0.15257386141475796</v>
      </c>
      <c r="I4007" s="2">
        <f ca="1">+TablaVentas[[#This Row],[VENTAL TOTAL]]-TablaVentas[[#This Row],[VENTAL TOTAL]]*TablaVentas[[#This Row],[DESCUENTO]]</f>
        <v>151.51979357904128</v>
      </c>
      <c r="J4007" s="2">
        <f ca="1">0.18*TablaVentas[[#This Row],[SUBTOTAL]]</f>
        <v>27.273562844227428</v>
      </c>
      <c r="K4007" s="2">
        <f ca="1">+TablaVentas[[#This Row],[SUBTOTAL]]+TablaVentas[[#This Row],[IGV]]</f>
        <v>178.7933564232687</v>
      </c>
    </row>
    <row r="4008" spans="1:11" x14ac:dyDescent="0.25">
      <c r="A4008" t="s">
        <v>4017</v>
      </c>
      <c r="B4008" s="6">
        <v>45387</v>
      </c>
      <c r="C4008" t="s">
        <v>10013</v>
      </c>
      <c r="D4008" t="s">
        <v>10018</v>
      </c>
      <c r="E4008">
        <v>6</v>
      </c>
      <c r="F4008">
        <f>+_xlfn.XLOOKUP(TablaVentas[[#This Row],[PRODUCTO FINANCIERO]],TablaPrecios[PRODUCTO FINANCIERO],TablaPrecios[PRECIO UNIT],0)</f>
        <v>14.9</v>
      </c>
      <c r="G4008" s="2">
        <f>+TablaVentas[[#This Row],[CANTIDAD]]*TablaVentas[[#This Row],[PRECIO UNITARIO]]</f>
        <v>89.4</v>
      </c>
      <c r="H4008" s="1">
        <f t="shared" ca="1" si="62"/>
        <v>0.12503094177283497</v>
      </c>
      <c r="I4008" s="2">
        <f ca="1">+TablaVentas[[#This Row],[VENTAL TOTAL]]-TablaVentas[[#This Row],[VENTAL TOTAL]]*TablaVentas[[#This Row],[DESCUENTO]]</f>
        <v>78.222233805508552</v>
      </c>
      <c r="J4008" s="2">
        <f ca="1">0.18*TablaVentas[[#This Row],[SUBTOTAL]]</f>
        <v>14.080002084991539</v>
      </c>
      <c r="K4008" s="2">
        <f ca="1">+TablaVentas[[#This Row],[SUBTOTAL]]+TablaVentas[[#This Row],[IGV]]</f>
        <v>92.302235890500086</v>
      </c>
    </row>
    <row r="4009" spans="1:11" x14ac:dyDescent="0.25">
      <c r="A4009" t="s">
        <v>4018</v>
      </c>
      <c r="B4009" s="6">
        <v>45334</v>
      </c>
      <c r="C4009" t="s">
        <v>10012</v>
      </c>
      <c r="D4009" t="s">
        <v>10022</v>
      </c>
      <c r="E4009">
        <v>18</v>
      </c>
      <c r="F4009">
        <f>+_xlfn.XLOOKUP(TablaVentas[[#This Row],[PRODUCTO FINANCIERO]],TablaPrecios[PRODUCTO FINANCIERO],TablaPrecios[PRECIO UNIT],0)</f>
        <v>20.9</v>
      </c>
      <c r="G4009" s="2">
        <f>+TablaVentas[[#This Row],[CANTIDAD]]*TablaVentas[[#This Row],[PRECIO UNITARIO]]</f>
        <v>376.2</v>
      </c>
      <c r="H4009" s="1">
        <f t="shared" ca="1" si="62"/>
        <v>0.15041179409660885</v>
      </c>
      <c r="I4009" s="2">
        <f ca="1">+TablaVentas[[#This Row],[VENTAL TOTAL]]-TablaVentas[[#This Row],[VENTAL TOTAL]]*TablaVentas[[#This Row],[DESCUENTO]]</f>
        <v>319.61508306085574</v>
      </c>
      <c r="J4009" s="2">
        <f ca="1">0.18*TablaVentas[[#This Row],[SUBTOTAL]]</f>
        <v>57.530714950954028</v>
      </c>
      <c r="K4009" s="2">
        <f ca="1">+TablaVentas[[#This Row],[SUBTOTAL]]+TablaVentas[[#This Row],[IGV]]</f>
        <v>377.14579801180975</v>
      </c>
    </row>
    <row r="4010" spans="1:11" x14ac:dyDescent="0.25">
      <c r="A4010" t="s">
        <v>4019</v>
      </c>
      <c r="B4010" s="6">
        <v>45444</v>
      </c>
      <c r="C4010" t="s">
        <v>10015</v>
      </c>
      <c r="D4010" t="s">
        <v>10019</v>
      </c>
      <c r="E4010">
        <v>12</v>
      </c>
      <c r="F4010">
        <f>+_xlfn.XLOOKUP(TablaVentas[[#This Row],[PRODUCTO FINANCIERO]],TablaPrecios[PRODUCTO FINANCIERO],TablaPrecios[PRECIO UNIT],0)</f>
        <v>9.9</v>
      </c>
      <c r="G4010" s="2">
        <f>+TablaVentas[[#This Row],[CANTIDAD]]*TablaVentas[[#This Row],[PRECIO UNITARIO]]</f>
        <v>118.80000000000001</v>
      </c>
      <c r="H4010" s="1">
        <f t="shared" ca="1" si="62"/>
        <v>0.1592857285547235</v>
      </c>
      <c r="I4010" s="2">
        <f ca="1">+TablaVentas[[#This Row],[VENTAL TOTAL]]-TablaVentas[[#This Row],[VENTAL TOTAL]]*TablaVentas[[#This Row],[DESCUENTO]]</f>
        <v>99.876855447698858</v>
      </c>
      <c r="J4010" s="2">
        <f ca="1">0.18*TablaVentas[[#This Row],[SUBTOTAL]]</f>
        <v>17.977833980585793</v>
      </c>
      <c r="K4010" s="2">
        <f ca="1">+TablaVentas[[#This Row],[SUBTOTAL]]+TablaVentas[[#This Row],[IGV]]</f>
        <v>117.85468942828464</v>
      </c>
    </row>
    <row r="4011" spans="1:11" x14ac:dyDescent="0.25">
      <c r="A4011" t="s">
        <v>4020</v>
      </c>
      <c r="B4011" s="6">
        <v>45963</v>
      </c>
      <c r="C4011" t="s">
        <v>10015</v>
      </c>
      <c r="D4011" t="s">
        <v>10017</v>
      </c>
      <c r="E4011">
        <v>13</v>
      </c>
      <c r="F4011">
        <f>+_xlfn.XLOOKUP(TablaVentas[[#This Row],[PRODUCTO FINANCIERO]],TablaPrecios[PRODUCTO FINANCIERO],TablaPrecios[PRECIO UNIT],0)</f>
        <v>9.9</v>
      </c>
      <c r="G4011" s="2">
        <f>+TablaVentas[[#This Row],[CANTIDAD]]*TablaVentas[[#This Row],[PRECIO UNITARIO]]</f>
        <v>128.70000000000002</v>
      </c>
      <c r="H4011" s="1">
        <f t="shared" ca="1" si="62"/>
        <v>0.10927421678632405</v>
      </c>
      <c r="I4011" s="2">
        <f ca="1">+TablaVentas[[#This Row],[VENTAL TOTAL]]-TablaVentas[[#This Row],[VENTAL TOTAL]]*TablaVentas[[#This Row],[DESCUENTO]]</f>
        <v>114.63640829960011</v>
      </c>
      <c r="J4011" s="2">
        <f ca="1">0.18*TablaVentas[[#This Row],[SUBTOTAL]]</f>
        <v>20.634553493928017</v>
      </c>
      <c r="K4011" s="2">
        <f ca="1">+TablaVentas[[#This Row],[SUBTOTAL]]+TablaVentas[[#This Row],[IGV]]</f>
        <v>135.27096179352813</v>
      </c>
    </row>
    <row r="4012" spans="1:11" x14ac:dyDescent="0.25">
      <c r="A4012" t="s">
        <v>4021</v>
      </c>
      <c r="B4012" s="6">
        <v>45980</v>
      </c>
      <c r="C4012" t="s">
        <v>10015</v>
      </c>
      <c r="D4012" t="s">
        <v>10020</v>
      </c>
      <c r="E4012">
        <v>4</v>
      </c>
      <c r="F4012">
        <f>+_xlfn.XLOOKUP(TablaVentas[[#This Row],[PRODUCTO FINANCIERO]],TablaPrecios[PRODUCTO FINANCIERO],TablaPrecios[PRECIO UNIT],0)</f>
        <v>14.9</v>
      </c>
      <c r="G4012" s="2">
        <f>+TablaVentas[[#This Row],[CANTIDAD]]*TablaVentas[[#This Row],[PRECIO UNITARIO]]</f>
        <v>59.6</v>
      </c>
      <c r="H4012" s="1">
        <f t="shared" ca="1" si="62"/>
        <v>0.14761880920466286</v>
      </c>
      <c r="I4012" s="2">
        <f ca="1">+TablaVentas[[#This Row],[VENTAL TOTAL]]-TablaVentas[[#This Row],[VENTAL TOTAL]]*TablaVentas[[#This Row],[DESCUENTO]]</f>
        <v>50.801918971402095</v>
      </c>
      <c r="J4012" s="2">
        <f ca="1">0.18*TablaVentas[[#This Row],[SUBTOTAL]]</f>
        <v>9.144345414852376</v>
      </c>
      <c r="K4012" s="2">
        <f ca="1">+TablaVentas[[#This Row],[SUBTOTAL]]+TablaVentas[[#This Row],[IGV]]</f>
        <v>59.94626438625447</v>
      </c>
    </row>
    <row r="4013" spans="1:11" x14ac:dyDescent="0.25">
      <c r="A4013" t="s">
        <v>4022</v>
      </c>
      <c r="B4013" s="6">
        <v>45806</v>
      </c>
      <c r="C4013" t="s">
        <v>10016</v>
      </c>
      <c r="D4013" t="s">
        <v>10022</v>
      </c>
      <c r="E4013">
        <v>6</v>
      </c>
      <c r="F4013">
        <f>+_xlfn.XLOOKUP(TablaVentas[[#This Row],[PRODUCTO FINANCIERO]],TablaPrecios[PRODUCTO FINANCIERO],TablaPrecios[PRECIO UNIT],0)</f>
        <v>20.9</v>
      </c>
      <c r="G4013" s="2">
        <f>+TablaVentas[[#This Row],[CANTIDAD]]*TablaVentas[[#This Row],[PRECIO UNITARIO]]</f>
        <v>125.39999999999999</v>
      </c>
      <c r="H4013" s="1">
        <f t="shared" ca="1" si="62"/>
        <v>0.12989117837084441</v>
      </c>
      <c r="I4013" s="2">
        <f ca="1">+TablaVentas[[#This Row],[VENTAL TOTAL]]-TablaVentas[[#This Row],[VENTAL TOTAL]]*TablaVentas[[#This Row],[DESCUENTO]]</f>
        <v>109.1116462322961</v>
      </c>
      <c r="J4013" s="2">
        <f ca="1">0.18*TablaVentas[[#This Row],[SUBTOTAL]]</f>
        <v>19.640096321813296</v>
      </c>
      <c r="K4013" s="2">
        <f ca="1">+TablaVentas[[#This Row],[SUBTOTAL]]+TablaVentas[[#This Row],[IGV]]</f>
        <v>128.7517425541094</v>
      </c>
    </row>
    <row r="4014" spans="1:11" x14ac:dyDescent="0.25">
      <c r="A4014" t="s">
        <v>4023</v>
      </c>
      <c r="B4014" s="6">
        <v>45326</v>
      </c>
      <c r="C4014" t="s">
        <v>10015</v>
      </c>
      <c r="D4014" t="s">
        <v>10019</v>
      </c>
      <c r="E4014">
        <v>4</v>
      </c>
      <c r="F4014">
        <f>+_xlfn.XLOOKUP(TablaVentas[[#This Row],[PRODUCTO FINANCIERO]],TablaPrecios[PRODUCTO FINANCIERO],TablaPrecios[PRECIO UNIT],0)</f>
        <v>9.9</v>
      </c>
      <c r="G4014" s="2">
        <f>+TablaVentas[[#This Row],[CANTIDAD]]*TablaVentas[[#This Row],[PRECIO UNITARIO]]</f>
        <v>39.6</v>
      </c>
      <c r="H4014" s="1">
        <f t="shared" ca="1" si="62"/>
        <v>0.13288754146235907</v>
      </c>
      <c r="I4014" s="2">
        <f ca="1">+TablaVentas[[#This Row],[VENTAL TOTAL]]-TablaVentas[[#This Row],[VENTAL TOTAL]]*TablaVentas[[#This Row],[DESCUENTO]]</f>
        <v>34.337653358090584</v>
      </c>
      <c r="J4014" s="2">
        <f ca="1">0.18*TablaVentas[[#This Row],[SUBTOTAL]]</f>
        <v>6.1807776044563045</v>
      </c>
      <c r="K4014" s="2">
        <f ca="1">+TablaVentas[[#This Row],[SUBTOTAL]]+TablaVentas[[#This Row],[IGV]]</f>
        <v>40.518430962546887</v>
      </c>
    </row>
    <row r="4015" spans="1:11" x14ac:dyDescent="0.25">
      <c r="A4015" t="s">
        <v>4024</v>
      </c>
      <c r="B4015" s="6">
        <v>46045</v>
      </c>
      <c r="C4015" t="s">
        <v>10011</v>
      </c>
      <c r="D4015" t="s">
        <v>10019</v>
      </c>
      <c r="E4015">
        <v>18</v>
      </c>
      <c r="F4015">
        <f>+_xlfn.XLOOKUP(TablaVentas[[#This Row],[PRODUCTO FINANCIERO]],TablaPrecios[PRODUCTO FINANCIERO],TablaPrecios[PRECIO UNIT],0)</f>
        <v>9.9</v>
      </c>
      <c r="G4015" s="2">
        <f>+TablaVentas[[#This Row],[CANTIDAD]]*TablaVentas[[#This Row],[PRECIO UNITARIO]]</f>
        <v>178.20000000000002</v>
      </c>
      <c r="H4015" s="1">
        <f t="shared" ca="1" si="62"/>
        <v>0.16857897010700257</v>
      </c>
      <c r="I4015" s="2">
        <f ca="1">+TablaVentas[[#This Row],[VENTAL TOTAL]]-TablaVentas[[#This Row],[VENTAL TOTAL]]*TablaVentas[[#This Row],[DESCUENTO]]</f>
        <v>148.15922752693217</v>
      </c>
      <c r="J4015" s="2">
        <f ca="1">0.18*TablaVentas[[#This Row],[SUBTOTAL]]</f>
        <v>26.668660954847791</v>
      </c>
      <c r="K4015" s="2">
        <f ca="1">+TablaVentas[[#This Row],[SUBTOTAL]]+TablaVentas[[#This Row],[IGV]]</f>
        <v>174.82788848177995</v>
      </c>
    </row>
    <row r="4016" spans="1:11" x14ac:dyDescent="0.25">
      <c r="A4016" t="s">
        <v>4025</v>
      </c>
      <c r="B4016" s="6">
        <v>45922</v>
      </c>
      <c r="C4016" t="s">
        <v>10015</v>
      </c>
      <c r="D4016" t="s">
        <v>10020</v>
      </c>
      <c r="E4016">
        <v>20</v>
      </c>
      <c r="F4016">
        <f>+_xlfn.XLOOKUP(TablaVentas[[#This Row],[PRODUCTO FINANCIERO]],TablaPrecios[PRODUCTO FINANCIERO],TablaPrecios[PRECIO UNIT],0)</f>
        <v>14.9</v>
      </c>
      <c r="G4016" s="2">
        <f>+TablaVentas[[#This Row],[CANTIDAD]]*TablaVentas[[#This Row],[PRECIO UNITARIO]]</f>
        <v>298</v>
      </c>
      <c r="H4016" s="1">
        <f t="shared" ca="1" si="62"/>
        <v>0.17275054788751437</v>
      </c>
      <c r="I4016" s="2">
        <f ca="1">+TablaVentas[[#This Row],[VENTAL TOTAL]]-TablaVentas[[#This Row],[VENTAL TOTAL]]*TablaVentas[[#This Row],[DESCUENTO]]</f>
        <v>246.52033672952072</v>
      </c>
      <c r="J4016" s="2">
        <f ca="1">0.18*TablaVentas[[#This Row],[SUBTOTAL]]</f>
        <v>44.373660611313731</v>
      </c>
      <c r="K4016" s="2">
        <f ca="1">+TablaVentas[[#This Row],[SUBTOTAL]]+TablaVentas[[#This Row],[IGV]]</f>
        <v>290.89399734083446</v>
      </c>
    </row>
    <row r="4017" spans="1:11" x14ac:dyDescent="0.25">
      <c r="A4017" t="s">
        <v>4026</v>
      </c>
      <c r="B4017" s="6">
        <v>46102</v>
      </c>
      <c r="C4017" t="s">
        <v>10015</v>
      </c>
      <c r="D4017" t="s">
        <v>10019</v>
      </c>
      <c r="E4017">
        <v>14</v>
      </c>
      <c r="F4017">
        <f>+_xlfn.XLOOKUP(TablaVentas[[#This Row],[PRODUCTO FINANCIERO]],TablaPrecios[PRODUCTO FINANCIERO],TablaPrecios[PRECIO UNIT],0)</f>
        <v>9.9</v>
      </c>
      <c r="G4017" s="2">
        <f>+TablaVentas[[#This Row],[CANTIDAD]]*TablaVentas[[#This Row],[PRECIO UNITARIO]]</f>
        <v>138.6</v>
      </c>
      <c r="H4017" s="1">
        <f t="shared" ca="1" si="62"/>
        <v>0.15751353265054288</v>
      </c>
      <c r="I4017" s="2">
        <f ca="1">+TablaVentas[[#This Row],[VENTAL TOTAL]]-TablaVentas[[#This Row],[VENTAL TOTAL]]*TablaVentas[[#This Row],[DESCUENTO]]</f>
        <v>116.76862437463475</v>
      </c>
      <c r="J4017" s="2">
        <f ca="1">0.18*TablaVentas[[#This Row],[SUBTOTAL]]</f>
        <v>21.018352387434255</v>
      </c>
      <c r="K4017" s="2">
        <f ca="1">+TablaVentas[[#This Row],[SUBTOTAL]]+TablaVentas[[#This Row],[IGV]]</f>
        <v>137.786976762069</v>
      </c>
    </row>
    <row r="4018" spans="1:11" x14ac:dyDescent="0.25">
      <c r="A4018" t="s">
        <v>4027</v>
      </c>
      <c r="B4018" s="6">
        <v>45466</v>
      </c>
      <c r="C4018" t="s">
        <v>10014</v>
      </c>
      <c r="D4018" t="s">
        <v>10017</v>
      </c>
      <c r="E4018">
        <v>13</v>
      </c>
      <c r="F4018">
        <f>+_xlfn.XLOOKUP(TablaVentas[[#This Row],[PRODUCTO FINANCIERO]],TablaPrecios[PRODUCTO FINANCIERO],TablaPrecios[PRECIO UNIT],0)</f>
        <v>9.9</v>
      </c>
      <c r="G4018" s="2">
        <f>+TablaVentas[[#This Row],[CANTIDAD]]*TablaVentas[[#This Row],[PRECIO UNITARIO]]</f>
        <v>128.70000000000002</v>
      </c>
      <c r="H4018" s="1">
        <f t="shared" ca="1" si="62"/>
        <v>0.16474557147114322</v>
      </c>
      <c r="I4018" s="2">
        <f ca="1">+TablaVentas[[#This Row],[VENTAL TOTAL]]-TablaVentas[[#This Row],[VENTAL TOTAL]]*TablaVentas[[#This Row],[DESCUENTO]]</f>
        <v>107.49724495166389</v>
      </c>
      <c r="J4018" s="2">
        <f ca="1">0.18*TablaVentas[[#This Row],[SUBTOTAL]]</f>
        <v>19.349504091299497</v>
      </c>
      <c r="K4018" s="2">
        <f ca="1">+TablaVentas[[#This Row],[SUBTOTAL]]+TablaVentas[[#This Row],[IGV]]</f>
        <v>126.84674904296338</v>
      </c>
    </row>
    <row r="4019" spans="1:11" x14ac:dyDescent="0.25">
      <c r="A4019" t="s">
        <v>4028</v>
      </c>
      <c r="B4019" s="6">
        <v>45849</v>
      </c>
      <c r="C4019" t="s">
        <v>10013</v>
      </c>
      <c r="D4019" t="s">
        <v>10022</v>
      </c>
      <c r="E4019">
        <v>17</v>
      </c>
      <c r="F4019">
        <f>+_xlfn.XLOOKUP(TablaVentas[[#This Row],[PRODUCTO FINANCIERO]],TablaPrecios[PRODUCTO FINANCIERO],TablaPrecios[PRECIO UNIT],0)</f>
        <v>20.9</v>
      </c>
      <c r="G4019" s="2">
        <f>+TablaVentas[[#This Row],[CANTIDAD]]*TablaVentas[[#This Row],[PRECIO UNITARIO]]</f>
        <v>355.29999999999995</v>
      </c>
      <c r="H4019" s="1">
        <f t="shared" ca="1" si="62"/>
        <v>0.1303679544069864</v>
      </c>
      <c r="I4019" s="2">
        <f ca="1">+TablaVentas[[#This Row],[VENTAL TOTAL]]-TablaVentas[[#This Row],[VENTAL TOTAL]]*TablaVentas[[#This Row],[DESCUENTO]]</f>
        <v>308.9802657991977</v>
      </c>
      <c r="J4019" s="2">
        <f ca="1">0.18*TablaVentas[[#This Row],[SUBTOTAL]]</f>
        <v>55.616447843855582</v>
      </c>
      <c r="K4019" s="2">
        <f ca="1">+TablaVentas[[#This Row],[SUBTOTAL]]+TablaVentas[[#This Row],[IGV]]</f>
        <v>364.59671364305325</v>
      </c>
    </row>
    <row r="4020" spans="1:11" x14ac:dyDescent="0.25">
      <c r="A4020" t="s">
        <v>4029</v>
      </c>
      <c r="B4020" s="6">
        <v>46128</v>
      </c>
      <c r="C4020" t="s">
        <v>10014</v>
      </c>
      <c r="D4020" t="s">
        <v>10022</v>
      </c>
      <c r="E4020">
        <v>11</v>
      </c>
      <c r="F4020">
        <f>+_xlfn.XLOOKUP(TablaVentas[[#This Row],[PRODUCTO FINANCIERO]],TablaPrecios[PRODUCTO FINANCIERO],TablaPrecios[PRECIO UNIT],0)</f>
        <v>20.9</v>
      </c>
      <c r="G4020" s="2">
        <f>+TablaVentas[[#This Row],[CANTIDAD]]*TablaVentas[[#This Row],[PRECIO UNITARIO]]</f>
        <v>229.89999999999998</v>
      </c>
      <c r="H4020" s="1">
        <f t="shared" ca="1" si="62"/>
        <v>0.1486755308461698</v>
      </c>
      <c r="I4020" s="2">
        <f ca="1">+TablaVentas[[#This Row],[VENTAL TOTAL]]-TablaVentas[[#This Row],[VENTAL TOTAL]]*TablaVentas[[#This Row],[DESCUENTO]]</f>
        <v>195.71949545846553</v>
      </c>
      <c r="J4020" s="2">
        <f ca="1">0.18*TablaVentas[[#This Row],[SUBTOTAL]]</f>
        <v>35.229509182523792</v>
      </c>
      <c r="K4020" s="2">
        <f ca="1">+TablaVentas[[#This Row],[SUBTOTAL]]+TablaVentas[[#This Row],[IGV]]</f>
        <v>230.94900464098933</v>
      </c>
    </row>
    <row r="4021" spans="1:11" x14ac:dyDescent="0.25">
      <c r="A4021" t="s">
        <v>4030</v>
      </c>
      <c r="B4021" s="6">
        <v>46386</v>
      </c>
      <c r="C4021" t="s">
        <v>10014</v>
      </c>
      <c r="D4021" t="s">
        <v>10022</v>
      </c>
      <c r="E4021">
        <v>16</v>
      </c>
      <c r="F4021">
        <f>+_xlfn.XLOOKUP(TablaVentas[[#This Row],[PRODUCTO FINANCIERO]],TablaPrecios[PRODUCTO FINANCIERO],TablaPrecios[PRECIO UNIT],0)</f>
        <v>20.9</v>
      </c>
      <c r="G4021" s="2">
        <f>+TablaVentas[[#This Row],[CANTIDAD]]*TablaVentas[[#This Row],[PRECIO UNITARIO]]</f>
        <v>334.4</v>
      </c>
      <c r="H4021" s="1">
        <f t="shared" ca="1" si="62"/>
        <v>0.10730182524914772</v>
      </c>
      <c r="I4021" s="2">
        <f ca="1">+TablaVentas[[#This Row],[VENTAL TOTAL]]-TablaVentas[[#This Row],[VENTAL TOTAL]]*TablaVentas[[#This Row],[DESCUENTO]]</f>
        <v>298.51826963668498</v>
      </c>
      <c r="J4021" s="2">
        <f ca="1">0.18*TablaVentas[[#This Row],[SUBTOTAL]]</f>
        <v>53.733288534603297</v>
      </c>
      <c r="K4021" s="2">
        <f ca="1">+TablaVentas[[#This Row],[SUBTOTAL]]+TablaVentas[[#This Row],[IGV]]</f>
        <v>352.25155817128825</v>
      </c>
    </row>
    <row r="4022" spans="1:11" x14ac:dyDescent="0.25">
      <c r="A4022" t="s">
        <v>4031</v>
      </c>
      <c r="B4022" s="6">
        <v>45919</v>
      </c>
      <c r="C4022" t="s">
        <v>10015</v>
      </c>
      <c r="D4022" t="s">
        <v>10018</v>
      </c>
      <c r="E4022">
        <v>11</v>
      </c>
      <c r="F4022">
        <f>+_xlfn.XLOOKUP(TablaVentas[[#This Row],[PRODUCTO FINANCIERO]],TablaPrecios[PRODUCTO FINANCIERO],TablaPrecios[PRECIO UNIT],0)</f>
        <v>14.9</v>
      </c>
      <c r="G4022" s="2">
        <f>+TablaVentas[[#This Row],[CANTIDAD]]*TablaVentas[[#This Row],[PRECIO UNITARIO]]</f>
        <v>163.9</v>
      </c>
      <c r="H4022" s="1">
        <f t="shared" ca="1" si="62"/>
        <v>0.10167915271210975</v>
      </c>
      <c r="I4022" s="2">
        <f ca="1">+TablaVentas[[#This Row],[VENTAL TOTAL]]-TablaVentas[[#This Row],[VENTAL TOTAL]]*TablaVentas[[#This Row],[DESCUENTO]]</f>
        <v>147.23478687048521</v>
      </c>
      <c r="J4022" s="2">
        <f ca="1">0.18*TablaVentas[[#This Row],[SUBTOTAL]]</f>
        <v>26.502261636687336</v>
      </c>
      <c r="K4022" s="2">
        <f ca="1">+TablaVentas[[#This Row],[SUBTOTAL]]+TablaVentas[[#This Row],[IGV]]</f>
        <v>173.73704850717255</v>
      </c>
    </row>
    <row r="4023" spans="1:11" x14ac:dyDescent="0.25">
      <c r="A4023" t="s">
        <v>4032</v>
      </c>
      <c r="B4023" s="6">
        <v>45471</v>
      </c>
      <c r="C4023" t="s">
        <v>10012</v>
      </c>
      <c r="D4023" t="s">
        <v>10022</v>
      </c>
      <c r="E4023">
        <v>10</v>
      </c>
      <c r="F4023">
        <f>+_xlfn.XLOOKUP(TablaVentas[[#This Row],[PRODUCTO FINANCIERO]],TablaPrecios[PRODUCTO FINANCIERO],TablaPrecios[PRECIO UNIT],0)</f>
        <v>20.9</v>
      </c>
      <c r="G4023" s="2">
        <f>+TablaVentas[[#This Row],[CANTIDAD]]*TablaVentas[[#This Row],[PRECIO UNITARIO]]</f>
        <v>209</v>
      </c>
      <c r="H4023" s="1">
        <f t="shared" ca="1" si="62"/>
        <v>0.13335674113585211</v>
      </c>
      <c r="I4023" s="2">
        <f ca="1">+TablaVentas[[#This Row],[VENTAL TOTAL]]-TablaVentas[[#This Row],[VENTAL TOTAL]]*TablaVentas[[#This Row],[DESCUENTO]]</f>
        <v>181.1284411026069</v>
      </c>
      <c r="J4023" s="2">
        <f ca="1">0.18*TablaVentas[[#This Row],[SUBTOTAL]]</f>
        <v>32.603119398469239</v>
      </c>
      <c r="K4023" s="2">
        <f ca="1">+TablaVentas[[#This Row],[SUBTOTAL]]+TablaVentas[[#This Row],[IGV]]</f>
        <v>213.73156050107613</v>
      </c>
    </row>
    <row r="4024" spans="1:11" x14ac:dyDescent="0.25">
      <c r="A4024" t="s">
        <v>4033</v>
      </c>
      <c r="B4024" s="6">
        <v>45800</v>
      </c>
      <c r="C4024" t="s">
        <v>10013</v>
      </c>
      <c r="D4024" t="s">
        <v>10018</v>
      </c>
      <c r="E4024">
        <v>13</v>
      </c>
      <c r="F4024">
        <f>+_xlfn.XLOOKUP(TablaVentas[[#This Row],[PRODUCTO FINANCIERO]],TablaPrecios[PRODUCTO FINANCIERO],TablaPrecios[PRECIO UNIT],0)</f>
        <v>14.9</v>
      </c>
      <c r="G4024" s="2">
        <f>+TablaVentas[[#This Row],[CANTIDAD]]*TablaVentas[[#This Row],[PRECIO UNITARIO]]</f>
        <v>193.70000000000002</v>
      </c>
      <c r="H4024" s="1">
        <f t="shared" ca="1" si="62"/>
        <v>0.1499360850599237</v>
      </c>
      <c r="I4024" s="2">
        <f ca="1">+TablaVentas[[#This Row],[VENTAL TOTAL]]-TablaVentas[[#This Row],[VENTAL TOTAL]]*TablaVentas[[#This Row],[DESCUENTO]]</f>
        <v>164.6573803238928</v>
      </c>
      <c r="J4024" s="2">
        <f ca="1">0.18*TablaVentas[[#This Row],[SUBTOTAL]]</f>
        <v>29.638328458300702</v>
      </c>
      <c r="K4024" s="2">
        <f ca="1">+TablaVentas[[#This Row],[SUBTOTAL]]+TablaVentas[[#This Row],[IGV]]</f>
        <v>194.29570878219349</v>
      </c>
    </row>
    <row r="4025" spans="1:11" x14ac:dyDescent="0.25">
      <c r="A4025" t="s">
        <v>4034</v>
      </c>
      <c r="B4025" s="6">
        <v>46201</v>
      </c>
      <c r="C4025" t="s">
        <v>10016</v>
      </c>
      <c r="D4025" t="s">
        <v>10019</v>
      </c>
      <c r="E4025">
        <v>6</v>
      </c>
      <c r="F4025">
        <f>+_xlfn.XLOOKUP(TablaVentas[[#This Row],[PRODUCTO FINANCIERO]],TablaPrecios[PRODUCTO FINANCIERO],TablaPrecios[PRECIO UNIT],0)</f>
        <v>9.9</v>
      </c>
      <c r="G4025" s="2">
        <f>+TablaVentas[[#This Row],[CANTIDAD]]*TablaVentas[[#This Row],[PRECIO UNITARIO]]</f>
        <v>59.400000000000006</v>
      </c>
      <c r="H4025" s="1">
        <f t="shared" ca="1" si="62"/>
        <v>0.12624888670750489</v>
      </c>
      <c r="I4025" s="2">
        <f ca="1">+TablaVentas[[#This Row],[VENTAL TOTAL]]-TablaVentas[[#This Row],[VENTAL TOTAL]]*TablaVentas[[#This Row],[DESCUENTO]]</f>
        <v>51.900816129574217</v>
      </c>
      <c r="J4025" s="2">
        <f ca="1">0.18*TablaVentas[[#This Row],[SUBTOTAL]]</f>
        <v>9.3421469033233588</v>
      </c>
      <c r="K4025" s="2">
        <f ca="1">+TablaVentas[[#This Row],[SUBTOTAL]]+TablaVentas[[#This Row],[IGV]]</f>
        <v>61.242963032897578</v>
      </c>
    </row>
    <row r="4026" spans="1:11" x14ac:dyDescent="0.25">
      <c r="A4026" t="s">
        <v>4035</v>
      </c>
      <c r="B4026" s="6">
        <v>46204</v>
      </c>
      <c r="C4026" t="s">
        <v>10011</v>
      </c>
      <c r="D4026" t="s">
        <v>10017</v>
      </c>
      <c r="E4026">
        <v>9</v>
      </c>
      <c r="F4026">
        <f>+_xlfn.XLOOKUP(TablaVentas[[#This Row],[PRODUCTO FINANCIERO]],TablaPrecios[PRODUCTO FINANCIERO],TablaPrecios[PRECIO UNIT],0)</f>
        <v>9.9</v>
      </c>
      <c r="G4026" s="2">
        <f>+TablaVentas[[#This Row],[CANTIDAD]]*TablaVentas[[#This Row],[PRECIO UNITARIO]]</f>
        <v>89.100000000000009</v>
      </c>
      <c r="H4026" s="1">
        <f t="shared" ca="1" si="62"/>
        <v>0.13785212320666745</v>
      </c>
      <c r="I4026" s="2">
        <f ca="1">+TablaVentas[[#This Row],[VENTAL TOTAL]]-TablaVentas[[#This Row],[VENTAL TOTAL]]*TablaVentas[[#This Row],[DESCUENTO]]</f>
        <v>76.817375822285939</v>
      </c>
      <c r="J4026" s="2">
        <f ca="1">0.18*TablaVentas[[#This Row],[SUBTOTAL]]</f>
        <v>13.827127648011469</v>
      </c>
      <c r="K4026" s="2">
        <f ca="1">+TablaVentas[[#This Row],[SUBTOTAL]]+TablaVentas[[#This Row],[IGV]]</f>
        <v>90.644503470297408</v>
      </c>
    </row>
    <row r="4027" spans="1:11" x14ac:dyDescent="0.25">
      <c r="A4027" t="s">
        <v>4036</v>
      </c>
      <c r="B4027" s="6">
        <v>45370</v>
      </c>
      <c r="C4027" t="s">
        <v>10012</v>
      </c>
      <c r="D4027" t="s">
        <v>10019</v>
      </c>
      <c r="E4027">
        <v>17</v>
      </c>
      <c r="F4027">
        <f>+_xlfn.XLOOKUP(TablaVentas[[#This Row],[PRODUCTO FINANCIERO]],TablaPrecios[PRODUCTO FINANCIERO],TablaPrecios[PRECIO UNIT],0)</f>
        <v>9.9</v>
      </c>
      <c r="G4027" s="2">
        <f>+TablaVentas[[#This Row],[CANTIDAD]]*TablaVentas[[#This Row],[PRECIO UNITARIO]]</f>
        <v>168.3</v>
      </c>
      <c r="H4027" s="1">
        <f t="shared" ca="1" si="62"/>
        <v>0.13358069166159448</v>
      </c>
      <c r="I4027" s="2">
        <f ca="1">+TablaVentas[[#This Row],[VENTAL TOTAL]]-TablaVentas[[#This Row],[VENTAL TOTAL]]*TablaVentas[[#This Row],[DESCUENTO]]</f>
        <v>145.81836959335365</v>
      </c>
      <c r="J4027" s="2">
        <f ca="1">0.18*TablaVentas[[#This Row],[SUBTOTAL]]</f>
        <v>26.247306526803655</v>
      </c>
      <c r="K4027" s="2">
        <f ca="1">+TablaVentas[[#This Row],[SUBTOTAL]]+TablaVentas[[#This Row],[IGV]]</f>
        <v>172.06567612015732</v>
      </c>
    </row>
    <row r="4028" spans="1:11" x14ac:dyDescent="0.25">
      <c r="A4028" t="s">
        <v>4037</v>
      </c>
      <c r="B4028" s="6">
        <v>46122</v>
      </c>
      <c r="C4028" t="s">
        <v>10015</v>
      </c>
      <c r="D4028" t="s">
        <v>10018</v>
      </c>
      <c r="E4028">
        <v>18</v>
      </c>
      <c r="F4028">
        <f>+_xlfn.XLOOKUP(TablaVentas[[#This Row],[PRODUCTO FINANCIERO]],TablaPrecios[PRODUCTO FINANCIERO],TablaPrecios[PRECIO UNIT],0)</f>
        <v>14.9</v>
      </c>
      <c r="G4028" s="2">
        <f>+TablaVentas[[#This Row],[CANTIDAD]]*TablaVentas[[#This Row],[PRECIO UNITARIO]]</f>
        <v>268.2</v>
      </c>
      <c r="H4028" s="1">
        <f t="shared" ca="1" si="62"/>
        <v>0.19557899077175123</v>
      </c>
      <c r="I4028" s="2">
        <f ca="1">+TablaVentas[[#This Row],[VENTAL TOTAL]]-TablaVentas[[#This Row],[VENTAL TOTAL]]*TablaVentas[[#This Row],[DESCUENTO]]</f>
        <v>215.7457146750163</v>
      </c>
      <c r="J4028" s="2">
        <f ca="1">0.18*TablaVentas[[#This Row],[SUBTOTAL]]</f>
        <v>38.834228641502932</v>
      </c>
      <c r="K4028" s="2">
        <f ca="1">+TablaVentas[[#This Row],[SUBTOTAL]]+TablaVentas[[#This Row],[IGV]]</f>
        <v>254.57994331651923</v>
      </c>
    </row>
    <row r="4029" spans="1:11" x14ac:dyDescent="0.25">
      <c r="A4029" t="s">
        <v>4038</v>
      </c>
      <c r="B4029" s="6">
        <v>45463</v>
      </c>
      <c r="C4029" t="s">
        <v>10012</v>
      </c>
      <c r="D4029" t="s">
        <v>10017</v>
      </c>
      <c r="E4029">
        <v>6</v>
      </c>
      <c r="F4029">
        <f>+_xlfn.XLOOKUP(TablaVentas[[#This Row],[PRODUCTO FINANCIERO]],TablaPrecios[PRODUCTO FINANCIERO],TablaPrecios[PRECIO UNIT],0)</f>
        <v>9.9</v>
      </c>
      <c r="G4029" s="2">
        <f>+TablaVentas[[#This Row],[CANTIDAD]]*TablaVentas[[#This Row],[PRECIO UNITARIO]]</f>
        <v>59.400000000000006</v>
      </c>
      <c r="H4029" s="1">
        <f t="shared" ca="1" si="62"/>
        <v>0.15299137321709638</v>
      </c>
      <c r="I4029" s="2">
        <f ca="1">+TablaVentas[[#This Row],[VENTAL TOTAL]]-TablaVentas[[#This Row],[VENTAL TOTAL]]*TablaVentas[[#This Row],[DESCUENTO]]</f>
        <v>50.312312430904484</v>
      </c>
      <c r="J4029" s="2">
        <f ca="1">0.18*TablaVentas[[#This Row],[SUBTOTAL]]</f>
        <v>9.0562162375628059</v>
      </c>
      <c r="K4029" s="2">
        <f ca="1">+TablaVentas[[#This Row],[SUBTOTAL]]+TablaVentas[[#This Row],[IGV]]</f>
        <v>59.368528668467292</v>
      </c>
    </row>
    <row r="4030" spans="1:11" x14ac:dyDescent="0.25">
      <c r="A4030" t="s">
        <v>4039</v>
      </c>
      <c r="B4030" s="6">
        <v>46244</v>
      </c>
      <c r="C4030" t="s">
        <v>10013</v>
      </c>
      <c r="D4030" t="s">
        <v>10018</v>
      </c>
      <c r="E4030">
        <v>13</v>
      </c>
      <c r="F4030">
        <f>+_xlfn.XLOOKUP(TablaVentas[[#This Row],[PRODUCTO FINANCIERO]],TablaPrecios[PRODUCTO FINANCIERO],TablaPrecios[PRECIO UNIT],0)</f>
        <v>14.9</v>
      </c>
      <c r="G4030" s="2">
        <f>+TablaVentas[[#This Row],[CANTIDAD]]*TablaVentas[[#This Row],[PRECIO UNITARIO]]</f>
        <v>193.70000000000002</v>
      </c>
      <c r="H4030" s="1">
        <f t="shared" ca="1" si="62"/>
        <v>0.16063550490642442</v>
      </c>
      <c r="I4030" s="2">
        <f ca="1">+TablaVentas[[#This Row],[VENTAL TOTAL]]-TablaVentas[[#This Row],[VENTAL TOTAL]]*TablaVentas[[#This Row],[DESCUENTO]]</f>
        <v>162.58490269962562</v>
      </c>
      <c r="J4030" s="2">
        <f ca="1">0.18*TablaVentas[[#This Row],[SUBTOTAL]]</f>
        <v>29.265282485932609</v>
      </c>
      <c r="K4030" s="2">
        <f ca="1">+TablaVentas[[#This Row],[SUBTOTAL]]+TablaVentas[[#This Row],[IGV]]</f>
        <v>191.85018518555822</v>
      </c>
    </row>
    <row r="4031" spans="1:11" x14ac:dyDescent="0.25">
      <c r="A4031" t="s">
        <v>4040</v>
      </c>
      <c r="B4031" s="6">
        <v>46140</v>
      </c>
      <c r="C4031" t="s">
        <v>10012</v>
      </c>
      <c r="D4031" t="s">
        <v>10020</v>
      </c>
      <c r="E4031">
        <v>5</v>
      </c>
      <c r="F4031">
        <f>+_xlfn.XLOOKUP(TablaVentas[[#This Row],[PRODUCTO FINANCIERO]],TablaPrecios[PRODUCTO FINANCIERO],TablaPrecios[PRECIO UNIT],0)</f>
        <v>14.9</v>
      </c>
      <c r="G4031" s="2">
        <f>+TablaVentas[[#This Row],[CANTIDAD]]*TablaVentas[[#This Row],[PRECIO UNITARIO]]</f>
        <v>74.5</v>
      </c>
      <c r="H4031" s="1">
        <f t="shared" ca="1" si="62"/>
        <v>0.16121848407050188</v>
      </c>
      <c r="I4031" s="2">
        <f ca="1">+TablaVentas[[#This Row],[VENTAL TOTAL]]-TablaVentas[[#This Row],[VENTAL TOTAL]]*TablaVentas[[#This Row],[DESCUENTO]]</f>
        <v>62.489222936747609</v>
      </c>
      <c r="J4031" s="2">
        <f ca="1">0.18*TablaVentas[[#This Row],[SUBTOTAL]]</f>
        <v>11.248060128614568</v>
      </c>
      <c r="K4031" s="2">
        <f ca="1">+TablaVentas[[#This Row],[SUBTOTAL]]+TablaVentas[[#This Row],[IGV]]</f>
        <v>73.737283065362178</v>
      </c>
    </row>
    <row r="4032" spans="1:11" x14ac:dyDescent="0.25">
      <c r="A4032" t="s">
        <v>4041</v>
      </c>
      <c r="B4032" s="6">
        <v>45999</v>
      </c>
      <c r="C4032" t="s">
        <v>10012</v>
      </c>
      <c r="D4032" t="s">
        <v>10019</v>
      </c>
      <c r="E4032">
        <v>9</v>
      </c>
      <c r="F4032">
        <f>+_xlfn.XLOOKUP(TablaVentas[[#This Row],[PRODUCTO FINANCIERO]],TablaPrecios[PRODUCTO FINANCIERO],TablaPrecios[PRECIO UNIT],0)</f>
        <v>9.9</v>
      </c>
      <c r="G4032" s="2">
        <f>+TablaVentas[[#This Row],[CANTIDAD]]*TablaVentas[[#This Row],[PRECIO UNITARIO]]</f>
        <v>89.100000000000009</v>
      </c>
      <c r="H4032" s="1">
        <f t="shared" ca="1" si="62"/>
        <v>0.12166686257673337</v>
      </c>
      <c r="I4032" s="2">
        <f ca="1">+TablaVentas[[#This Row],[VENTAL TOTAL]]-TablaVentas[[#This Row],[VENTAL TOTAL]]*TablaVentas[[#This Row],[DESCUENTO]]</f>
        <v>78.259482544413061</v>
      </c>
      <c r="J4032" s="2">
        <f ca="1">0.18*TablaVentas[[#This Row],[SUBTOTAL]]</f>
        <v>14.086706857994351</v>
      </c>
      <c r="K4032" s="2">
        <f ca="1">+TablaVentas[[#This Row],[SUBTOTAL]]+TablaVentas[[#This Row],[IGV]]</f>
        <v>92.346189402407418</v>
      </c>
    </row>
    <row r="4033" spans="1:11" x14ac:dyDescent="0.25">
      <c r="A4033" t="s">
        <v>4042</v>
      </c>
      <c r="B4033" s="6">
        <v>45982</v>
      </c>
      <c r="C4033" t="s">
        <v>10014</v>
      </c>
      <c r="D4033" t="s">
        <v>10017</v>
      </c>
      <c r="E4033">
        <v>5</v>
      </c>
      <c r="F4033">
        <f>+_xlfn.XLOOKUP(TablaVentas[[#This Row],[PRODUCTO FINANCIERO]],TablaPrecios[PRODUCTO FINANCIERO],TablaPrecios[PRECIO UNIT],0)</f>
        <v>9.9</v>
      </c>
      <c r="G4033" s="2">
        <f>+TablaVentas[[#This Row],[CANTIDAD]]*TablaVentas[[#This Row],[PRECIO UNITARIO]]</f>
        <v>49.5</v>
      </c>
      <c r="H4033" s="1">
        <f t="shared" ca="1" si="62"/>
        <v>0.16689649521991218</v>
      </c>
      <c r="I4033" s="2">
        <f ca="1">+TablaVentas[[#This Row],[VENTAL TOTAL]]-TablaVentas[[#This Row],[VENTAL TOTAL]]*TablaVentas[[#This Row],[DESCUENTO]]</f>
        <v>41.238623486614344</v>
      </c>
      <c r="J4033" s="2">
        <f ca="1">0.18*TablaVentas[[#This Row],[SUBTOTAL]]</f>
        <v>7.4229522275905815</v>
      </c>
      <c r="K4033" s="2">
        <f ca="1">+TablaVentas[[#This Row],[SUBTOTAL]]+TablaVentas[[#This Row],[IGV]]</f>
        <v>48.661575714204929</v>
      </c>
    </row>
    <row r="4034" spans="1:11" x14ac:dyDescent="0.25">
      <c r="A4034" t="s">
        <v>4043</v>
      </c>
      <c r="B4034" s="6">
        <v>45890</v>
      </c>
      <c r="C4034" t="s">
        <v>10011</v>
      </c>
      <c r="D4034" t="s">
        <v>10019</v>
      </c>
      <c r="E4034">
        <v>20</v>
      </c>
      <c r="F4034">
        <f>+_xlfn.XLOOKUP(TablaVentas[[#This Row],[PRODUCTO FINANCIERO]],TablaPrecios[PRODUCTO FINANCIERO],TablaPrecios[PRECIO UNIT],0)</f>
        <v>9.9</v>
      </c>
      <c r="G4034" s="2">
        <f>+TablaVentas[[#This Row],[CANTIDAD]]*TablaVentas[[#This Row],[PRECIO UNITARIO]]</f>
        <v>198</v>
      </c>
      <c r="H4034" s="1">
        <f t="shared" ref="H4034:H4097" ca="1" si="63">+RAND()*0.1+0.1</f>
        <v>0.16867175066095663</v>
      </c>
      <c r="I4034" s="2">
        <f ca="1">+TablaVentas[[#This Row],[VENTAL TOTAL]]-TablaVentas[[#This Row],[VENTAL TOTAL]]*TablaVentas[[#This Row],[DESCUENTO]]</f>
        <v>164.60299336913059</v>
      </c>
      <c r="J4034" s="2">
        <f ca="1">0.18*TablaVentas[[#This Row],[SUBTOTAL]]</f>
        <v>29.628538806443505</v>
      </c>
      <c r="K4034" s="2">
        <f ca="1">+TablaVentas[[#This Row],[SUBTOTAL]]+TablaVentas[[#This Row],[IGV]]</f>
        <v>194.2315321755741</v>
      </c>
    </row>
    <row r="4035" spans="1:11" x14ac:dyDescent="0.25">
      <c r="A4035" t="s">
        <v>4044</v>
      </c>
      <c r="B4035" s="6">
        <v>45355</v>
      </c>
      <c r="C4035" t="s">
        <v>10012</v>
      </c>
      <c r="D4035" t="s">
        <v>10020</v>
      </c>
      <c r="E4035">
        <v>9</v>
      </c>
      <c r="F4035">
        <f>+_xlfn.XLOOKUP(TablaVentas[[#This Row],[PRODUCTO FINANCIERO]],TablaPrecios[PRODUCTO FINANCIERO],TablaPrecios[PRECIO UNIT],0)</f>
        <v>14.9</v>
      </c>
      <c r="G4035" s="2">
        <f>+TablaVentas[[#This Row],[CANTIDAD]]*TablaVentas[[#This Row],[PRECIO UNITARIO]]</f>
        <v>134.1</v>
      </c>
      <c r="H4035" s="1">
        <f t="shared" ca="1" si="63"/>
        <v>0.11807391780210487</v>
      </c>
      <c r="I4035" s="2">
        <f ca="1">+TablaVentas[[#This Row],[VENTAL TOTAL]]-TablaVentas[[#This Row],[VENTAL TOTAL]]*TablaVentas[[#This Row],[DESCUENTO]]</f>
        <v>118.26628762273774</v>
      </c>
      <c r="J4035" s="2">
        <f ca="1">0.18*TablaVentas[[#This Row],[SUBTOTAL]]</f>
        <v>21.28793177209279</v>
      </c>
      <c r="K4035" s="2">
        <f ca="1">+TablaVentas[[#This Row],[SUBTOTAL]]+TablaVentas[[#This Row],[IGV]]</f>
        <v>139.55421939483051</v>
      </c>
    </row>
    <row r="4036" spans="1:11" x14ac:dyDescent="0.25">
      <c r="A4036" t="s">
        <v>4045</v>
      </c>
      <c r="B4036" s="6">
        <v>46004</v>
      </c>
      <c r="C4036" t="s">
        <v>10012</v>
      </c>
      <c r="D4036" t="s">
        <v>10020</v>
      </c>
      <c r="E4036">
        <v>15</v>
      </c>
      <c r="F4036">
        <f>+_xlfn.XLOOKUP(TablaVentas[[#This Row],[PRODUCTO FINANCIERO]],TablaPrecios[PRODUCTO FINANCIERO],TablaPrecios[PRECIO UNIT],0)</f>
        <v>14.9</v>
      </c>
      <c r="G4036" s="2">
        <f>+TablaVentas[[#This Row],[CANTIDAD]]*TablaVentas[[#This Row],[PRECIO UNITARIO]]</f>
        <v>223.5</v>
      </c>
      <c r="H4036" s="1">
        <f t="shared" ca="1" si="63"/>
        <v>0.19933699703628385</v>
      </c>
      <c r="I4036" s="2">
        <f ca="1">+TablaVentas[[#This Row],[VENTAL TOTAL]]-TablaVentas[[#This Row],[VENTAL TOTAL]]*TablaVentas[[#This Row],[DESCUENTO]]</f>
        <v>178.94818116239057</v>
      </c>
      <c r="J4036" s="2">
        <f ca="1">0.18*TablaVentas[[#This Row],[SUBTOTAL]]</f>
        <v>32.210672609230301</v>
      </c>
      <c r="K4036" s="2">
        <f ca="1">+TablaVentas[[#This Row],[SUBTOTAL]]+TablaVentas[[#This Row],[IGV]]</f>
        <v>211.15885377162087</v>
      </c>
    </row>
    <row r="4037" spans="1:11" x14ac:dyDescent="0.25">
      <c r="A4037" t="s">
        <v>4046</v>
      </c>
      <c r="B4037" s="6">
        <v>45855</v>
      </c>
      <c r="C4037" t="s">
        <v>10014</v>
      </c>
      <c r="D4037" t="s">
        <v>10018</v>
      </c>
      <c r="E4037">
        <v>8</v>
      </c>
      <c r="F4037">
        <f>+_xlfn.XLOOKUP(TablaVentas[[#This Row],[PRODUCTO FINANCIERO]],TablaPrecios[PRODUCTO FINANCIERO],TablaPrecios[PRECIO UNIT],0)</f>
        <v>14.9</v>
      </c>
      <c r="G4037" s="2">
        <f>+TablaVentas[[#This Row],[CANTIDAD]]*TablaVentas[[#This Row],[PRECIO UNITARIO]]</f>
        <v>119.2</v>
      </c>
      <c r="H4037" s="1">
        <f t="shared" ca="1" si="63"/>
        <v>0.17123905245362342</v>
      </c>
      <c r="I4037" s="2">
        <f ca="1">+TablaVentas[[#This Row],[VENTAL TOTAL]]-TablaVentas[[#This Row],[VENTAL TOTAL]]*TablaVentas[[#This Row],[DESCUENTO]]</f>
        <v>98.78830494752809</v>
      </c>
      <c r="J4037" s="2">
        <f ca="1">0.18*TablaVentas[[#This Row],[SUBTOTAL]]</f>
        <v>17.781894890555055</v>
      </c>
      <c r="K4037" s="2">
        <f ca="1">+TablaVentas[[#This Row],[SUBTOTAL]]+TablaVentas[[#This Row],[IGV]]</f>
        <v>116.57019983808314</v>
      </c>
    </row>
    <row r="4038" spans="1:11" x14ac:dyDescent="0.25">
      <c r="A4038" t="s">
        <v>4047</v>
      </c>
      <c r="B4038" s="6">
        <v>46186</v>
      </c>
      <c r="C4038" t="s">
        <v>10011</v>
      </c>
      <c r="D4038" t="s">
        <v>10017</v>
      </c>
      <c r="E4038">
        <v>8</v>
      </c>
      <c r="F4038">
        <f>+_xlfn.XLOOKUP(TablaVentas[[#This Row],[PRODUCTO FINANCIERO]],TablaPrecios[PRODUCTO FINANCIERO],TablaPrecios[PRECIO UNIT],0)</f>
        <v>9.9</v>
      </c>
      <c r="G4038" s="2">
        <f>+TablaVentas[[#This Row],[CANTIDAD]]*TablaVentas[[#This Row],[PRECIO UNITARIO]]</f>
        <v>79.2</v>
      </c>
      <c r="H4038" s="1">
        <f t="shared" ca="1" si="63"/>
        <v>0.13726907430734808</v>
      </c>
      <c r="I4038" s="2">
        <f ca="1">+TablaVentas[[#This Row],[VENTAL TOTAL]]-TablaVentas[[#This Row],[VENTAL TOTAL]]*TablaVentas[[#This Row],[DESCUENTO]]</f>
        <v>68.32828931485804</v>
      </c>
      <c r="J4038" s="2">
        <f ca="1">0.18*TablaVentas[[#This Row],[SUBTOTAL]]</f>
        <v>12.299092076674446</v>
      </c>
      <c r="K4038" s="2">
        <f ca="1">+TablaVentas[[#This Row],[SUBTOTAL]]+TablaVentas[[#This Row],[IGV]]</f>
        <v>80.627381391532481</v>
      </c>
    </row>
    <row r="4039" spans="1:11" x14ac:dyDescent="0.25">
      <c r="A4039" t="s">
        <v>4048</v>
      </c>
      <c r="B4039" s="6">
        <v>45949</v>
      </c>
      <c r="C4039" t="s">
        <v>10013</v>
      </c>
      <c r="D4039" t="s">
        <v>10022</v>
      </c>
      <c r="E4039">
        <v>6</v>
      </c>
      <c r="F4039">
        <f>+_xlfn.XLOOKUP(TablaVentas[[#This Row],[PRODUCTO FINANCIERO]],TablaPrecios[PRODUCTO FINANCIERO],TablaPrecios[PRECIO UNIT],0)</f>
        <v>20.9</v>
      </c>
      <c r="G4039" s="2">
        <f>+TablaVentas[[#This Row],[CANTIDAD]]*TablaVentas[[#This Row],[PRECIO UNITARIO]]</f>
        <v>125.39999999999999</v>
      </c>
      <c r="H4039" s="1">
        <f t="shared" ca="1" si="63"/>
        <v>0.19644877591847082</v>
      </c>
      <c r="I4039" s="2">
        <f ca="1">+TablaVentas[[#This Row],[VENTAL TOTAL]]-TablaVentas[[#This Row],[VENTAL TOTAL]]*TablaVentas[[#This Row],[DESCUENTO]]</f>
        <v>100.76532349982375</v>
      </c>
      <c r="J4039" s="2">
        <f ca="1">0.18*TablaVentas[[#This Row],[SUBTOTAL]]</f>
        <v>18.137758229968274</v>
      </c>
      <c r="K4039" s="2">
        <f ca="1">+TablaVentas[[#This Row],[SUBTOTAL]]+TablaVentas[[#This Row],[IGV]]</f>
        <v>118.90308172979202</v>
      </c>
    </row>
    <row r="4040" spans="1:11" x14ac:dyDescent="0.25">
      <c r="A4040" t="s">
        <v>4049</v>
      </c>
      <c r="B4040" s="6">
        <v>45975</v>
      </c>
      <c r="C4040" t="s">
        <v>10013</v>
      </c>
      <c r="D4040" t="s">
        <v>10018</v>
      </c>
      <c r="E4040">
        <v>9</v>
      </c>
      <c r="F4040">
        <f>+_xlfn.XLOOKUP(TablaVentas[[#This Row],[PRODUCTO FINANCIERO]],TablaPrecios[PRODUCTO FINANCIERO],TablaPrecios[PRECIO UNIT],0)</f>
        <v>14.9</v>
      </c>
      <c r="G4040" s="2">
        <f>+TablaVentas[[#This Row],[CANTIDAD]]*TablaVentas[[#This Row],[PRECIO UNITARIO]]</f>
        <v>134.1</v>
      </c>
      <c r="H4040" s="1">
        <f t="shared" ca="1" si="63"/>
        <v>0.1827195082163284</v>
      </c>
      <c r="I4040" s="2">
        <f ca="1">+TablaVentas[[#This Row],[VENTAL TOTAL]]-TablaVentas[[#This Row],[VENTAL TOTAL]]*TablaVentas[[#This Row],[DESCUENTO]]</f>
        <v>109.59731394819036</v>
      </c>
      <c r="J4040" s="2">
        <f ca="1">0.18*TablaVentas[[#This Row],[SUBTOTAL]]</f>
        <v>19.727516510674263</v>
      </c>
      <c r="K4040" s="2">
        <f ca="1">+TablaVentas[[#This Row],[SUBTOTAL]]+TablaVentas[[#This Row],[IGV]]</f>
        <v>129.32483045886462</v>
      </c>
    </row>
    <row r="4041" spans="1:11" x14ac:dyDescent="0.25">
      <c r="A4041" t="s">
        <v>4050</v>
      </c>
      <c r="B4041" s="6">
        <v>45483</v>
      </c>
      <c r="C4041" t="s">
        <v>10011</v>
      </c>
      <c r="D4041" t="s">
        <v>10017</v>
      </c>
      <c r="E4041">
        <v>18</v>
      </c>
      <c r="F4041">
        <f>+_xlfn.XLOOKUP(TablaVentas[[#This Row],[PRODUCTO FINANCIERO]],TablaPrecios[PRODUCTO FINANCIERO],TablaPrecios[PRECIO UNIT],0)</f>
        <v>9.9</v>
      </c>
      <c r="G4041" s="2">
        <f>+TablaVentas[[#This Row],[CANTIDAD]]*TablaVentas[[#This Row],[PRECIO UNITARIO]]</f>
        <v>178.20000000000002</v>
      </c>
      <c r="H4041" s="1">
        <f t="shared" ca="1" si="63"/>
        <v>0.10383050688879465</v>
      </c>
      <c r="I4041" s="2">
        <f ca="1">+TablaVentas[[#This Row],[VENTAL TOTAL]]-TablaVentas[[#This Row],[VENTAL TOTAL]]*TablaVentas[[#This Row],[DESCUENTO]]</f>
        <v>159.69740367241681</v>
      </c>
      <c r="J4041" s="2">
        <f ca="1">0.18*TablaVentas[[#This Row],[SUBTOTAL]]</f>
        <v>28.745532661035025</v>
      </c>
      <c r="K4041" s="2">
        <f ca="1">+TablaVentas[[#This Row],[SUBTOTAL]]+TablaVentas[[#This Row],[IGV]]</f>
        <v>188.44293633345183</v>
      </c>
    </row>
    <row r="4042" spans="1:11" x14ac:dyDescent="0.25">
      <c r="A4042" t="s">
        <v>4051</v>
      </c>
      <c r="B4042" s="6">
        <v>45325</v>
      </c>
      <c r="C4042" t="s">
        <v>10015</v>
      </c>
      <c r="D4042" t="s">
        <v>10020</v>
      </c>
      <c r="E4042">
        <v>6</v>
      </c>
      <c r="F4042">
        <f>+_xlfn.XLOOKUP(TablaVentas[[#This Row],[PRODUCTO FINANCIERO]],TablaPrecios[PRODUCTO FINANCIERO],TablaPrecios[PRECIO UNIT],0)</f>
        <v>14.9</v>
      </c>
      <c r="G4042" s="2">
        <f>+TablaVentas[[#This Row],[CANTIDAD]]*TablaVentas[[#This Row],[PRECIO UNITARIO]]</f>
        <v>89.4</v>
      </c>
      <c r="H4042" s="1">
        <f t="shared" ca="1" si="63"/>
        <v>0.12000674266275278</v>
      </c>
      <c r="I4042" s="2">
        <f ca="1">+TablaVentas[[#This Row],[VENTAL TOTAL]]-TablaVentas[[#This Row],[VENTAL TOTAL]]*TablaVentas[[#This Row],[DESCUENTO]]</f>
        <v>78.671397205949901</v>
      </c>
      <c r="J4042" s="2">
        <f ca="1">0.18*TablaVentas[[#This Row],[SUBTOTAL]]</f>
        <v>14.160851497070981</v>
      </c>
      <c r="K4042" s="2">
        <f ca="1">+TablaVentas[[#This Row],[SUBTOTAL]]+TablaVentas[[#This Row],[IGV]]</f>
        <v>92.83224870302088</v>
      </c>
    </row>
    <row r="4043" spans="1:11" x14ac:dyDescent="0.25">
      <c r="A4043" t="s">
        <v>4052</v>
      </c>
      <c r="B4043" s="6">
        <v>45362</v>
      </c>
      <c r="C4043" t="s">
        <v>10015</v>
      </c>
      <c r="D4043" t="s">
        <v>10017</v>
      </c>
      <c r="E4043">
        <v>15</v>
      </c>
      <c r="F4043">
        <f>+_xlfn.XLOOKUP(TablaVentas[[#This Row],[PRODUCTO FINANCIERO]],TablaPrecios[PRODUCTO FINANCIERO],TablaPrecios[PRECIO UNIT],0)</f>
        <v>9.9</v>
      </c>
      <c r="G4043" s="2">
        <f>+TablaVentas[[#This Row],[CANTIDAD]]*TablaVentas[[#This Row],[PRECIO UNITARIO]]</f>
        <v>148.5</v>
      </c>
      <c r="H4043" s="1">
        <f t="shared" ca="1" si="63"/>
        <v>0.12494341885763742</v>
      </c>
      <c r="I4043" s="2">
        <f ca="1">+TablaVentas[[#This Row],[VENTAL TOTAL]]-TablaVentas[[#This Row],[VENTAL TOTAL]]*TablaVentas[[#This Row],[DESCUENTO]]</f>
        <v>129.94590229964084</v>
      </c>
      <c r="J4043" s="2">
        <f ca="1">0.18*TablaVentas[[#This Row],[SUBTOTAL]]</f>
        <v>23.39026241393535</v>
      </c>
      <c r="K4043" s="2">
        <f ca="1">+TablaVentas[[#This Row],[SUBTOTAL]]+TablaVentas[[#This Row],[IGV]]</f>
        <v>153.33616471357618</v>
      </c>
    </row>
    <row r="4044" spans="1:11" x14ac:dyDescent="0.25">
      <c r="A4044" t="s">
        <v>4053</v>
      </c>
      <c r="B4044" s="6">
        <v>45686</v>
      </c>
      <c r="C4044" t="s">
        <v>10016</v>
      </c>
      <c r="D4044" t="s">
        <v>10020</v>
      </c>
      <c r="E4044">
        <v>14</v>
      </c>
      <c r="F4044">
        <f>+_xlfn.XLOOKUP(TablaVentas[[#This Row],[PRODUCTO FINANCIERO]],TablaPrecios[PRODUCTO FINANCIERO],TablaPrecios[PRECIO UNIT],0)</f>
        <v>14.9</v>
      </c>
      <c r="G4044" s="2">
        <f>+TablaVentas[[#This Row],[CANTIDAD]]*TablaVentas[[#This Row],[PRECIO UNITARIO]]</f>
        <v>208.6</v>
      </c>
      <c r="H4044" s="1">
        <f t="shared" ca="1" si="63"/>
        <v>0.12015454177903229</v>
      </c>
      <c r="I4044" s="2">
        <f ca="1">+TablaVentas[[#This Row],[VENTAL TOTAL]]-TablaVentas[[#This Row],[VENTAL TOTAL]]*TablaVentas[[#This Row],[DESCUENTO]]</f>
        <v>183.53576258489386</v>
      </c>
      <c r="J4044" s="2">
        <f ca="1">0.18*TablaVentas[[#This Row],[SUBTOTAL]]</f>
        <v>33.036437265280895</v>
      </c>
      <c r="K4044" s="2">
        <f ca="1">+TablaVentas[[#This Row],[SUBTOTAL]]+TablaVentas[[#This Row],[IGV]]</f>
        <v>216.57219985017474</v>
      </c>
    </row>
    <row r="4045" spans="1:11" x14ac:dyDescent="0.25">
      <c r="A4045" t="s">
        <v>4054</v>
      </c>
      <c r="B4045" s="6">
        <v>45565</v>
      </c>
      <c r="C4045" t="s">
        <v>10011</v>
      </c>
      <c r="D4045" t="s">
        <v>10020</v>
      </c>
      <c r="E4045">
        <v>12</v>
      </c>
      <c r="F4045">
        <f>+_xlfn.XLOOKUP(TablaVentas[[#This Row],[PRODUCTO FINANCIERO]],TablaPrecios[PRODUCTO FINANCIERO],TablaPrecios[PRECIO UNIT],0)</f>
        <v>14.9</v>
      </c>
      <c r="G4045" s="2">
        <f>+TablaVentas[[#This Row],[CANTIDAD]]*TablaVentas[[#This Row],[PRECIO UNITARIO]]</f>
        <v>178.8</v>
      </c>
      <c r="H4045" s="1">
        <f t="shared" ca="1" si="63"/>
        <v>0.14222111840241916</v>
      </c>
      <c r="I4045" s="2">
        <f ca="1">+TablaVentas[[#This Row],[VENTAL TOTAL]]-TablaVentas[[#This Row],[VENTAL TOTAL]]*TablaVentas[[#This Row],[DESCUENTO]]</f>
        <v>153.37086402964746</v>
      </c>
      <c r="J4045" s="2">
        <f ca="1">0.18*TablaVentas[[#This Row],[SUBTOTAL]]</f>
        <v>27.606755525336542</v>
      </c>
      <c r="K4045" s="2">
        <f ca="1">+TablaVentas[[#This Row],[SUBTOTAL]]+TablaVentas[[#This Row],[IGV]]</f>
        <v>180.97761955498402</v>
      </c>
    </row>
    <row r="4046" spans="1:11" x14ac:dyDescent="0.25">
      <c r="A4046" t="s">
        <v>4055</v>
      </c>
      <c r="B4046" s="6">
        <v>45512</v>
      </c>
      <c r="C4046" t="s">
        <v>10013</v>
      </c>
      <c r="D4046" t="s">
        <v>10020</v>
      </c>
      <c r="E4046">
        <v>3</v>
      </c>
      <c r="F4046">
        <f>+_xlfn.XLOOKUP(TablaVentas[[#This Row],[PRODUCTO FINANCIERO]],TablaPrecios[PRODUCTO FINANCIERO],TablaPrecios[PRECIO UNIT],0)</f>
        <v>14.9</v>
      </c>
      <c r="G4046" s="2">
        <f>+TablaVentas[[#This Row],[CANTIDAD]]*TablaVentas[[#This Row],[PRECIO UNITARIO]]</f>
        <v>44.7</v>
      </c>
      <c r="H4046" s="1">
        <f t="shared" ca="1" si="63"/>
        <v>0.15968617692860501</v>
      </c>
      <c r="I4046" s="2">
        <f ca="1">+TablaVentas[[#This Row],[VENTAL TOTAL]]-TablaVentas[[#This Row],[VENTAL TOTAL]]*TablaVentas[[#This Row],[DESCUENTO]]</f>
        <v>37.562027891291358</v>
      </c>
      <c r="J4046" s="2">
        <f ca="1">0.18*TablaVentas[[#This Row],[SUBTOTAL]]</f>
        <v>6.7611650204324443</v>
      </c>
      <c r="K4046" s="2">
        <f ca="1">+TablaVentas[[#This Row],[SUBTOTAL]]+TablaVentas[[#This Row],[IGV]]</f>
        <v>44.323192911723801</v>
      </c>
    </row>
    <row r="4047" spans="1:11" x14ac:dyDescent="0.25">
      <c r="A4047" t="s">
        <v>4056</v>
      </c>
      <c r="B4047" s="6">
        <v>45714</v>
      </c>
      <c r="C4047" t="s">
        <v>10012</v>
      </c>
      <c r="D4047" t="s">
        <v>10018</v>
      </c>
      <c r="E4047">
        <v>8</v>
      </c>
      <c r="F4047">
        <f>+_xlfn.XLOOKUP(TablaVentas[[#This Row],[PRODUCTO FINANCIERO]],TablaPrecios[PRODUCTO FINANCIERO],TablaPrecios[PRECIO UNIT],0)</f>
        <v>14.9</v>
      </c>
      <c r="G4047" s="2">
        <f>+TablaVentas[[#This Row],[CANTIDAD]]*TablaVentas[[#This Row],[PRECIO UNITARIO]]</f>
        <v>119.2</v>
      </c>
      <c r="H4047" s="1">
        <f t="shared" ca="1" si="63"/>
        <v>0.18172680221594664</v>
      </c>
      <c r="I4047" s="2">
        <f ca="1">+TablaVentas[[#This Row],[VENTAL TOTAL]]-TablaVentas[[#This Row],[VENTAL TOTAL]]*TablaVentas[[#This Row],[DESCUENTO]]</f>
        <v>97.538165175859163</v>
      </c>
      <c r="J4047" s="2">
        <f ca="1">0.18*TablaVentas[[#This Row],[SUBTOTAL]]</f>
        <v>17.556869731654647</v>
      </c>
      <c r="K4047" s="2">
        <f ca="1">+TablaVentas[[#This Row],[SUBTOTAL]]+TablaVentas[[#This Row],[IGV]]</f>
        <v>115.09503490751381</v>
      </c>
    </row>
    <row r="4048" spans="1:11" x14ac:dyDescent="0.25">
      <c r="A4048" t="s">
        <v>4057</v>
      </c>
      <c r="B4048" s="6">
        <v>45924</v>
      </c>
      <c r="C4048" t="s">
        <v>10013</v>
      </c>
      <c r="D4048" t="s">
        <v>10022</v>
      </c>
      <c r="E4048">
        <v>9</v>
      </c>
      <c r="F4048">
        <f>+_xlfn.XLOOKUP(TablaVentas[[#This Row],[PRODUCTO FINANCIERO]],TablaPrecios[PRODUCTO FINANCIERO],TablaPrecios[PRECIO UNIT],0)</f>
        <v>20.9</v>
      </c>
      <c r="G4048" s="2">
        <f>+TablaVentas[[#This Row],[CANTIDAD]]*TablaVentas[[#This Row],[PRECIO UNITARIO]]</f>
        <v>188.1</v>
      </c>
      <c r="H4048" s="1">
        <f t="shared" ca="1" si="63"/>
        <v>0.13444504614426706</v>
      </c>
      <c r="I4048" s="2">
        <f ca="1">+TablaVentas[[#This Row],[VENTAL TOTAL]]-TablaVentas[[#This Row],[VENTAL TOTAL]]*TablaVentas[[#This Row],[DESCUENTO]]</f>
        <v>162.81088682026336</v>
      </c>
      <c r="J4048" s="2">
        <f ca="1">0.18*TablaVentas[[#This Row],[SUBTOTAL]]</f>
        <v>29.305959627647404</v>
      </c>
      <c r="K4048" s="2">
        <f ca="1">+TablaVentas[[#This Row],[SUBTOTAL]]+TablaVentas[[#This Row],[IGV]]</f>
        <v>192.11684644791077</v>
      </c>
    </row>
    <row r="4049" spans="1:11" x14ac:dyDescent="0.25">
      <c r="A4049" t="s">
        <v>4058</v>
      </c>
      <c r="B4049" s="6">
        <v>45388</v>
      </c>
      <c r="C4049" t="s">
        <v>10012</v>
      </c>
      <c r="D4049" t="s">
        <v>10017</v>
      </c>
      <c r="E4049">
        <v>17</v>
      </c>
      <c r="F4049">
        <f>+_xlfn.XLOOKUP(TablaVentas[[#This Row],[PRODUCTO FINANCIERO]],TablaPrecios[PRODUCTO FINANCIERO],TablaPrecios[PRECIO UNIT],0)</f>
        <v>9.9</v>
      </c>
      <c r="G4049" s="2">
        <f>+TablaVentas[[#This Row],[CANTIDAD]]*TablaVentas[[#This Row],[PRECIO UNITARIO]]</f>
        <v>168.3</v>
      </c>
      <c r="H4049" s="1">
        <f t="shared" ca="1" si="63"/>
        <v>0.11816510654490722</v>
      </c>
      <c r="I4049" s="2">
        <f ca="1">+TablaVentas[[#This Row],[VENTAL TOTAL]]-TablaVentas[[#This Row],[VENTAL TOTAL]]*TablaVentas[[#This Row],[DESCUENTO]]</f>
        <v>148.41281256849211</v>
      </c>
      <c r="J4049" s="2">
        <f ca="1">0.18*TablaVentas[[#This Row],[SUBTOTAL]]</f>
        <v>26.714306262328581</v>
      </c>
      <c r="K4049" s="2">
        <f ca="1">+TablaVentas[[#This Row],[SUBTOTAL]]+TablaVentas[[#This Row],[IGV]]</f>
        <v>175.12711883082071</v>
      </c>
    </row>
    <row r="4050" spans="1:11" x14ac:dyDescent="0.25">
      <c r="A4050" t="s">
        <v>4059</v>
      </c>
      <c r="B4050" s="6">
        <v>45826</v>
      </c>
      <c r="C4050" t="s">
        <v>10013</v>
      </c>
      <c r="D4050" t="s">
        <v>10018</v>
      </c>
      <c r="E4050">
        <v>9</v>
      </c>
      <c r="F4050">
        <f>+_xlfn.XLOOKUP(TablaVentas[[#This Row],[PRODUCTO FINANCIERO]],TablaPrecios[PRODUCTO FINANCIERO],TablaPrecios[PRECIO UNIT],0)</f>
        <v>14.9</v>
      </c>
      <c r="G4050" s="2">
        <f>+TablaVentas[[#This Row],[CANTIDAD]]*TablaVentas[[#This Row],[PRECIO UNITARIO]]</f>
        <v>134.1</v>
      </c>
      <c r="H4050" s="1">
        <f t="shared" ca="1" si="63"/>
        <v>0.11602165978962062</v>
      </c>
      <c r="I4050" s="2">
        <f ca="1">+TablaVentas[[#This Row],[VENTAL TOTAL]]-TablaVentas[[#This Row],[VENTAL TOTAL]]*TablaVentas[[#This Row],[DESCUENTO]]</f>
        <v>118.54149542221187</v>
      </c>
      <c r="J4050" s="2">
        <f ca="1">0.18*TablaVentas[[#This Row],[SUBTOTAL]]</f>
        <v>21.337469175998134</v>
      </c>
      <c r="K4050" s="2">
        <f ca="1">+TablaVentas[[#This Row],[SUBTOTAL]]+TablaVentas[[#This Row],[IGV]]</f>
        <v>139.87896459820999</v>
      </c>
    </row>
    <row r="4051" spans="1:11" x14ac:dyDescent="0.25">
      <c r="A4051" t="s">
        <v>4060</v>
      </c>
      <c r="B4051" s="6">
        <v>45518</v>
      </c>
      <c r="C4051" t="s">
        <v>10015</v>
      </c>
      <c r="D4051" t="s">
        <v>10019</v>
      </c>
      <c r="E4051">
        <v>11</v>
      </c>
      <c r="F4051">
        <f>+_xlfn.XLOOKUP(TablaVentas[[#This Row],[PRODUCTO FINANCIERO]],TablaPrecios[PRODUCTO FINANCIERO],TablaPrecios[PRECIO UNIT],0)</f>
        <v>9.9</v>
      </c>
      <c r="G4051" s="2">
        <f>+TablaVentas[[#This Row],[CANTIDAD]]*TablaVentas[[#This Row],[PRECIO UNITARIO]]</f>
        <v>108.9</v>
      </c>
      <c r="H4051" s="1">
        <f t="shared" ca="1" si="63"/>
        <v>0.10039289601140228</v>
      </c>
      <c r="I4051" s="2">
        <f ca="1">+TablaVentas[[#This Row],[VENTAL TOTAL]]-TablaVentas[[#This Row],[VENTAL TOTAL]]*TablaVentas[[#This Row],[DESCUENTO]]</f>
        <v>97.967213624358294</v>
      </c>
      <c r="J4051" s="2">
        <f ca="1">0.18*TablaVentas[[#This Row],[SUBTOTAL]]</f>
        <v>17.634098452384492</v>
      </c>
      <c r="K4051" s="2">
        <f ca="1">+TablaVentas[[#This Row],[SUBTOTAL]]+TablaVentas[[#This Row],[IGV]]</f>
        <v>115.60131207674279</v>
      </c>
    </row>
    <row r="4052" spans="1:11" x14ac:dyDescent="0.25">
      <c r="A4052" t="s">
        <v>4061</v>
      </c>
      <c r="B4052" s="6">
        <v>46262</v>
      </c>
      <c r="C4052" t="s">
        <v>10011</v>
      </c>
      <c r="D4052" t="s">
        <v>10022</v>
      </c>
      <c r="E4052">
        <v>19</v>
      </c>
      <c r="F4052">
        <f>+_xlfn.XLOOKUP(TablaVentas[[#This Row],[PRODUCTO FINANCIERO]],TablaPrecios[PRODUCTO FINANCIERO],TablaPrecios[PRECIO UNIT],0)</f>
        <v>20.9</v>
      </c>
      <c r="G4052" s="2">
        <f>+TablaVentas[[#This Row],[CANTIDAD]]*TablaVentas[[#This Row],[PRECIO UNITARIO]]</f>
        <v>397.09999999999997</v>
      </c>
      <c r="H4052" s="1">
        <f t="shared" ca="1" si="63"/>
        <v>0.16628357589073242</v>
      </c>
      <c r="I4052" s="2">
        <f ca="1">+TablaVentas[[#This Row],[VENTAL TOTAL]]-TablaVentas[[#This Row],[VENTAL TOTAL]]*TablaVentas[[#This Row],[DESCUENTO]]</f>
        <v>331.06879201379013</v>
      </c>
      <c r="J4052" s="2">
        <f ca="1">0.18*TablaVentas[[#This Row],[SUBTOTAL]]</f>
        <v>59.592382562482221</v>
      </c>
      <c r="K4052" s="2">
        <f ca="1">+TablaVentas[[#This Row],[SUBTOTAL]]+TablaVentas[[#This Row],[IGV]]</f>
        <v>390.66117457627234</v>
      </c>
    </row>
    <row r="4053" spans="1:11" x14ac:dyDescent="0.25">
      <c r="A4053" t="s">
        <v>4062</v>
      </c>
      <c r="B4053" s="6">
        <v>46183</v>
      </c>
      <c r="C4053" t="s">
        <v>10015</v>
      </c>
      <c r="D4053" t="s">
        <v>10018</v>
      </c>
      <c r="E4053">
        <v>17</v>
      </c>
      <c r="F4053">
        <f>+_xlfn.XLOOKUP(TablaVentas[[#This Row],[PRODUCTO FINANCIERO]],TablaPrecios[PRODUCTO FINANCIERO],TablaPrecios[PRECIO UNIT],0)</f>
        <v>14.9</v>
      </c>
      <c r="G4053" s="2">
        <f>+TablaVentas[[#This Row],[CANTIDAD]]*TablaVentas[[#This Row],[PRECIO UNITARIO]]</f>
        <v>253.3</v>
      </c>
      <c r="H4053" s="1">
        <f t="shared" ca="1" si="63"/>
        <v>0.19912828678069958</v>
      </c>
      <c r="I4053" s="2">
        <f ca="1">+TablaVentas[[#This Row],[VENTAL TOTAL]]-TablaVentas[[#This Row],[VENTAL TOTAL]]*TablaVentas[[#This Row],[DESCUENTO]]</f>
        <v>202.8608049584488</v>
      </c>
      <c r="J4053" s="2">
        <f ca="1">0.18*TablaVentas[[#This Row],[SUBTOTAL]]</f>
        <v>36.514944892520781</v>
      </c>
      <c r="K4053" s="2">
        <f ca="1">+TablaVentas[[#This Row],[SUBTOTAL]]+TablaVentas[[#This Row],[IGV]]</f>
        <v>239.37574985096958</v>
      </c>
    </row>
    <row r="4054" spans="1:11" x14ac:dyDescent="0.25">
      <c r="A4054" t="s">
        <v>4063</v>
      </c>
      <c r="B4054" s="6">
        <v>46278</v>
      </c>
      <c r="C4054" t="s">
        <v>10015</v>
      </c>
      <c r="D4054" t="s">
        <v>10017</v>
      </c>
      <c r="E4054">
        <v>19</v>
      </c>
      <c r="F4054">
        <f>+_xlfn.XLOOKUP(TablaVentas[[#This Row],[PRODUCTO FINANCIERO]],TablaPrecios[PRODUCTO FINANCIERO],TablaPrecios[PRECIO UNIT],0)</f>
        <v>9.9</v>
      </c>
      <c r="G4054" s="2">
        <f>+TablaVentas[[#This Row],[CANTIDAD]]*TablaVentas[[#This Row],[PRECIO UNITARIO]]</f>
        <v>188.1</v>
      </c>
      <c r="H4054" s="1">
        <f t="shared" ca="1" si="63"/>
        <v>0.1333320514125293</v>
      </c>
      <c r="I4054" s="2">
        <f ca="1">+TablaVentas[[#This Row],[VENTAL TOTAL]]-TablaVentas[[#This Row],[VENTAL TOTAL]]*TablaVentas[[#This Row],[DESCUENTO]]</f>
        <v>163.02024112930323</v>
      </c>
      <c r="J4054" s="2">
        <f ca="1">0.18*TablaVentas[[#This Row],[SUBTOTAL]]</f>
        <v>29.34364340327458</v>
      </c>
      <c r="K4054" s="2">
        <f ca="1">+TablaVentas[[#This Row],[SUBTOTAL]]+TablaVentas[[#This Row],[IGV]]</f>
        <v>192.3638845325778</v>
      </c>
    </row>
    <row r="4055" spans="1:11" x14ac:dyDescent="0.25">
      <c r="A4055" t="s">
        <v>4064</v>
      </c>
      <c r="B4055" s="6">
        <v>45494</v>
      </c>
      <c r="C4055" t="s">
        <v>10013</v>
      </c>
      <c r="D4055" t="s">
        <v>10020</v>
      </c>
      <c r="E4055">
        <v>11</v>
      </c>
      <c r="F4055">
        <f>+_xlfn.XLOOKUP(TablaVentas[[#This Row],[PRODUCTO FINANCIERO]],TablaPrecios[PRODUCTO FINANCIERO],TablaPrecios[PRECIO UNIT],0)</f>
        <v>14.9</v>
      </c>
      <c r="G4055" s="2">
        <f>+TablaVentas[[#This Row],[CANTIDAD]]*TablaVentas[[#This Row],[PRECIO UNITARIO]]</f>
        <v>163.9</v>
      </c>
      <c r="H4055" s="1">
        <f t="shared" ca="1" si="63"/>
        <v>0.16164600172127525</v>
      </c>
      <c r="I4055" s="2">
        <f ca="1">+TablaVentas[[#This Row],[VENTAL TOTAL]]-TablaVentas[[#This Row],[VENTAL TOTAL]]*TablaVentas[[#This Row],[DESCUENTO]]</f>
        <v>137.406220317883</v>
      </c>
      <c r="J4055" s="2">
        <f ca="1">0.18*TablaVentas[[#This Row],[SUBTOTAL]]</f>
        <v>24.733119657218939</v>
      </c>
      <c r="K4055" s="2">
        <f ca="1">+TablaVentas[[#This Row],[SUBTOTAL]]+TablaVentas[[#This Row],[IGV]]</f>
        <v>162.13933997510193</v>
      </c>
    </row>
    <row r="4056" spans="1:11" x14ac:dyDescent="0.25">
      <c r="A4056" t="s">
        <v>4065</v>
      </c>
      <c r="B4056" s="6">
        <v>45510</v>
      </c>
      <c r="C4056" t="s">
        <v>10014</v>
      </c>
      <c r="D4056" t="s">
        <v>10019</v>
      </c>
      <c r="E4056">
        <v>20</v>
      </c>
      <c r="F4056">
        <f>+_xlfn.XLOOKUP(TablaVentas[[#This Row],[PRODUCTO FINANCIERO]],TablaPrecios[PRODUCTO FINANCIERO],TablaPrecios[PRECIO UNIT],0)</f>
        <v>9.9</v>
      </c>
      <c r="G4056" s="2">
        <f>+TablaVentas[[#This Row],[CANTIDAD]]*TablaVentas[[#This Row],[PRECIO UNITARIO]]</f>
        <v>198</v>
      </c>
      <c r="H4056" s="1">
        <f t="shared" ca="1" si="63"/>
        <v>0.15717771804601269</v>
      </c>
      <c r="I4056" s="2">
        <f ca="1">+TablaVentas[[#This Row],[VENTAL TOTAL]]-TablaVentas[[#This Row],[VENTAL TOTAL]]*TablaVentas[[#This Row],[DESCUENTO]]</f>
        <v>166.87881182688949</v>
      </c>
      <c r="J4056" s="2">
        <f ca="1">0.18*TablaVentas[[#This Row],[SUBTOTAL]]</f>
        <v>30.038186128840106</v>
      </c>
      <c r="K4056" s="2">
        <f ca="1">+TablaVentas[[#This Row],[SUBTOTAL]]+TablaVentas[[#This Row],[IGV]]</f>
        <v>196.91699795572958</v>
      </c>
    </row>
    <row r="4057" spans="1:11" x14ac:dyDescent="0.25">
      <c r="A4057" t="s">
        <v>4066</v>
      </c>
      <c r="B4057" s="6">
        <v>45411</v>
      </c>
      <c r="C4057" t="s">
        <v>10015</v>
      </c>
      <c r="D4057" t="s">
        <v>10019</v>
      </c>
      <c r="E4057">
        <v>8</v>
      </c>
      <c r="F4057">
        <f>+_xlfn.XLOOKUP(TablaVentas[[#This Row],[PRODUCTO FINANCIERO]],TablaPrecios[PRODUCTO FINANCIERO],TablaPrecios[PRECIO UNIT],0)</f>
        <v>9.9</v>
      </c>
      <c r="G4057" s="2">
        <f>+TablaVentas[[#This Row],[CANTIDAD]]*TablaVentas[[#This Row],[PRECIO UNITARIO]]</f>
        <v>79.2</v>
      </c>
      <c r="H4057" s="1">
        <f t="shared" ca="1" si="63"/>
        <v>0.1772811134250149</v>
      </c>
      <c r="I4057" s="2">
        <f ca="1">+TablaVentas[[#This Row],[VENTAL TOTAL]]-TablaVentas[[#This Row],[VENTAL TOTAL]]*TablaVentas[[#This Row],[DESCUENTO]]</f>
        <v>65.159335816738817</v>
      </c>
      <c r="J4057" s="2">
        <f ca="1">0.18*TablaVentas[[#This Row],[SUBTOTAL]]</f>
        <v>11.728680447012987</v>
      </c>
      <c r="K4057" s="2">
        <f ca="1">+TablaVentas[[#This Row],[SUBTOTAL]]+TablaVentas[[#This Row],[IGV]]</f>
        <v>76.888016263751808</v>
      </c>
    </row>
    <row r="4058" spans="1:11" x14ac:dyDescent="0.25">
      <c r="A4058" t="s">
        <v>4067</v>
      </c>
      <c r="B4058" s="6">
        <v>45496</v>
      </c>
      <c r="C4058" t="s">
        <v>10015</v>
      </c>
      <c r="D4058" t="s">
        <v>10018</v>
      </c>
      <c r="E4058">
        <v>10</v>
      </c>
      <c r="F4058">
        <f>+_xlfn.XLOOKUP(TablaVentas[[#This Row],[PRODUCTO FINANCIERO]],TablaPrecios[PRODUCTO FINANCIERO],TablaPrecios[PRECIO UNIT],0)</f>
        <v>14.9</v>
      </c>
      <c r="G4058" s="2">
        <f>+TablaVentas[[#This Row],[CANTIDAD]]*TablaVentas[[#This Row],[PRECIO UNITARIO]]</f>
        <v>149</v>
      </c>
      <c r="H4058" s="1">
        <f t="shared" ca="1" si="63"/>
        <v>0.15709728439929665</v>
      </c>
      <c r="I4058" s="2">
        <f ca="1">+TablaVentas[[#This Row],[VENTAL TOTAL]]-TablaVentas[[#This Row],[VENTAL TOTAL]]*TablaVentas[[#This Row],[DESCUENTO]]</f>
        <v>125.5925046245048</v>
      </c>
      <c r="J4058" s="2">
        <f ca="1">0.18*TablaVentas[[#This Row],[SUBTOTAL]]</f>
        <v>22.606650832410864</v>
      </c>
      <c r="K4058" s="2">
        <f ca="1">+TablaVentas[[#This Row],[SUBTOTAL]]+TablaVentas[[#This Row],[IGV]]</f>
        <v>148.19915545691566</v>
      </c>
    </row>
    <row r="4059" spans="1:11" x14ac:dyDescent="0.25">
      <c r="A4059" t="s">
        <v>4068</v>
      </c>
      <c r="B4059" s="6">
        <v>46266</v>
      </c>
      <c r="C4059" t="s">
        <v>10013</v>
      </c>
      <c r="D4059" t="s">
        <v>10019</v>
      </c>
      <c r="E4059">
        <v>7</v>
      </c>
      <c r="F4059">
        <f>+_xlfn.XLOOKUP(TablaVentas[[#This Row],[PRODUCTO FINANCIERO]],TablaPrecios[PRODUCTO FINANCIERO],TablaPrecios[PRECIO UNIT],0)</f>
        <v>9.9</v>
      </c>
      <c r="G4059" s="2">
        <f>+TablaVentas[[#This Row],[CANTIDAD]]*TablaVentas[[#This Row],[PRECIO UNITARIO]]</f>
        <v>69.3</v>
      </c>
      <c r="H4059" s="1">
        <f t="shared" ca="1" si="63"/>
        <v>0.14352167637547875</v>
      </c>
      <c r="I4059" s="2">
        <f ca="1">+TablaVentas[[#This Row],[VENTAL TOTAL]]-TablaVentas[[#This Row],[VENTAL TOTAL]]*TablaVentas[[#This Row],[DESCUENTO]]</f>
        <v>59.353947827179319</v>
      </c>
      <c r="J4059" s="2">
        <f ca="1">0.18*TablaVentas[[#This Row],[SUBTOTAL]]</f>
        <v>10.683710608892277</v>
      </c>
      <c r="K4059" s="2">
        <f ca="1">+TablaVentas[[#This Row],[SUBTOTAL]]+TablaVentas[[#This Row],[IGV]]</f>
        <v>70.037658436071595</v>
      </c>
    </row>
    <row r="4060" spans="1:11" x14ac:dyDescent="0.25">
      <c r="A4060" t="s">
        <v>4069</v>
      </c>
      <c r="B4060" s="6">
        <v>45466</v>
      </c>
      <c r="C4060" t="s">
        <v>10015</v>
      </c>
      <c r="D4060" t="s">
        <v>10017</v>
      </c>
      <c r="E4060">
        <v>14</v>
      </c>
      <c r="F4060">
        <f>+_xlfn.XLOOKUP(TablaVentas[[#This Row],[PRODUCTO FINANCIERO]],TablaPrecios[PRODUCTO FINANCIERO],TablaPrecios[PRECIO UNIT],0)</f>
        <v>9.9</v>
      </c>
      <c r="G4060" s="2">
        <f>+TablaVentas[[#This Row],[CANTIDAD]]*TablaVentas[[#This Row],[PRECIO UNITARIO]]</f>
        <v>138.6</v>
      </c>
      <c r="H4060" s="1">
        <f t="shared" ca="1" si="63"/>
        <v>0.1843220113885119</v>
      </c>
      <c r="I4060" s="2">
        <f ca="1">+TablaVentas[[#This Row],[VENTAL TOTAL]]-TablaVentas[[#This Row],[VENTAL TOTAL]]*TablaVentas[[#This Row],[DESCUENTO]]</f>
        <v>113.05296922155225</v>
      </c>
      <c r="J4060" s="2">
        <f ca="1">0.18*TablaVentas[[#This Row],[SUBTOTAL]]</f>
        <v>20.349534459879404</v>
      </c>
      <c r="K4060" s="2">
        <f ca="1">+TablaVentas[[#This Row],[SUBTOTAL]]+TablaVentas[[#This Row],[IGV]]</f>
        <v>133.40250368143165</v>
      </c>
    </row>
    <row r="4061" spans="1:11" x14ac:dyDescent="0.25">
      <c r="A4061" t="s">
        <v>4070</v>
      </c>
      <c r="B4061" s="6">
        <v>45952</v>
      </c>
      <c r="C4061" t="s">
        <v>10015</v>
      </c>
      <c r="D4061" t="s">
        <v>10022</v>
      </c>
      <c r="E4061">
        <v>18</v>
      </c>
      <c r="F4061">
        <f>+_xlfn.XLOOKUP(TablaVentas[[#This Row],[PRODUCTO FINANCIERO]],TablaPrecios[PRODUCTO FINANCIERO],TablaPrecios[PRECIO UNIT],0)</f>
        <v>20.9</v>
      </c>
      <c r="G4061" s="2">
        <f>+TablaVentas[[#This Row],[CANTIDAD]]*TablaVentas[[#This Row],[PRECIO UNITARIO]]</f>
        <v>376.2</v>
      </c>
      <c r="H4061" s="1">
        <f t="shared" ca="1" si="63"/>
        <v>0.16893761718555006</v>
      </c>
      <c r="I4061" s="2">
        <f ca="1">+TablaVentas[[#This Row],[VENTAL TOTAL]]-TablaVentas[[#This Row],[VENTAL TOTAL]]*TablaVentas[[#This Row],[DESCUENTO]]</f>
        <v>312.64566841479603</v>
      </c>
      <c r="J4061" s="2">
        <f ca="1">0.18*TablaVentas[[#This Row],[SUBTOTAL]]</f>
        <v>56.276220314663284</v>
      </c>
      <c r="K4061" s="2">
        <f ca="1">+TablaVentas[[#This Row],[SUBTOTAL]]+TablaVentas[[#This Row],[IGV]]</f>
        <v>368.92188872945934</v>
      </c>
    </row>
    <row r="4062" spans="1:11" x14ac:dyDescent="0.25">
      <c r="A4062" t="s">
        <v>4071</v>
      </c>
      <c r="B4062" s="6">
        <v>45511</v>
      </c>
      <c r="C4062" t="s">
        <v>10016</v>
      </c>
      <c r="D4062" t="s">
        <v>10022</v>
      </c>
      <c r="E4062">
        <v>6</v>
      </c>
      <c r="F4062">
        <f>+_xlfn.XLOOKUP(TablaVentas[[#This Row],[PRODUCTO FINANCIERO]],TablaPrecios[PRODUCTO FINANCIERO],TablaPrecios[PRECIO UNIT],0)</f>
        <v>20.9</v>
      </c>
      <c r="G4062" s="2">
        <f>+TablaVentas[[#This Row],[CANTIDAD]]*TablaVentas[[#This Row],[PRECIO UNITARIO]]</f>
        <v>125.39999999999999</v>
      </c>
      <c r="H4062" s="1">
        <f t="shared" ca="1" si="63"/>
        <v>0.18660621571492086</v>
      </c>
      <c r="I4062" s="2">
        <f ca="1">+TablaVentas[[#This Row],[VENTAL TOTAL]]-TablaVentas[[#This Row],[VENTAL TOTAL]]*TablaVentas[[#This Row],[DESCUENTO]]</f>
        <v>101.99958054934892</v>
      </c>
      <c r="J4062" s="2">
        <f ca="1">0.18*TablaVentas[[#This Row],[SUBTOTAL]]</f>
        <v>18.359924498882805</v>
      </c>
      <c r="K4062" s="2">
        <f ca="1">+TablaVentas[[#This Row],[SUBTOTAL]]+TablaVentas[[#This Row],[IGV]]</f>
        <v>120.35950504823172</v>
      </c>
    </row>
    <row r="4063" spans="1:11" x14ac:dyDescent="0.25">
      <c r="A4063" t="s">
        <v>4072</v>
      </c>
      <c r="B4063" s="6">
        <v>45357</v>
      </c>
      <c r="C4063" t="s">
        <v>10016</v>
      </c>
      <c r="D4063" t="s">
        <v>10019</v>
      </c>
      <c r="E4063">
        <v>12</v>
      </c>
      <c r="F4063">
        <f>+_xlfn.XLOOKUP(TablaVentas[[#This Row],[PRODUCTO FINANCIERO]],TablaPrecios[PRODUCTO FINANCIERO],TablaPrecios[PRECIO UNIT],0)</f>
        <v>9.9</v>
      </c>
      <c r="G4063" s="2">
        <f>+TablaVentas[[#This Row],[CANTIDAD]]*TablaVentas[[#This Row],[PRECIO UNITARIO]]</f>
        <v>118.80000000000001</v>
      </c>
      <c r="H4063" s="1">
        <f t="shared" ca="1" si="63"/>
        <v>0.14198491582431672</v>
      </c>
      <c r="I4063" s="2">
        <f ca="1">+TablaVentas[[#This Row],[VENTAL TOTAL]]-TablaVentas[[#This Row],[VENTAL TOTAL]]*TablaVentas[[#This Row],[DESCUENTO]]</f>
        <v>101.93219200007118</v>
      </c>
      <c r="J4063" s="2">
        <f ca="1">0.18*TablaVentas[[#This Row],[SUBTOTAL]]</f>
        <v>18.347794560012812</v>
      </c>
      <c r="K4063" s="2">
        <f ca="1">+TablaVentas[[#This Row],[SUBTOTAL]]+TablaVentas[[#This Row],[IGV]]</f>
        <v>120.279986560084</v>
      </c>
    </row>
    <row r="4064" spans="1:11" x14ac:dyDescent="0.25">
      <c r="A4064" t="s">
        <v>4073</v>
      </c>
      <c r="B4064" s="6">
        <v>46004</v>
      </c>
      <c r="C4064" t="s">
        <v>10011</v>
      </c>
      <c r="D4064" t="s">
        <v>10019</v>
      </c>
      <c r="E4064">
        <v>4</v>
      </c>
      <c r="F4064">
        <f>+_xlfn.XLOOKUP(TablaVentas[[#This Row],[PRODUCTO FINANCIERO]],TablaPrecios[PRODUCTO FINANCIERO],TablaPrecios[PRECIO UNIT],0)</f>
        <v>9.9</v>
      </c>
      <c r="G4064" s="2">
        <f>+TablaVentas[[#This Row],[CANTIDAD]]*TablaVentas[[#This Row],[PRECIO UNITARIO]]</f>
        <v>39.6</v>
      </c>
      <c r="H4064" s="1">
        <f t="shared" ca="1" si="63"/>
        <v>0.12793251268384245</v>
      </c>
      <c r="I4064" s="2">
        <f ca="1">+TablaVentas[[#This Row],[VENTAL TOTAL]]-TablaVentas[[#This Row],[VENTAL TOTAL]]*TablaVentas[[#This Row],[DESCUENTO]]</f>
        <v>34.533872497719841</v>
      </c>
      <c r="J4064" s="2">
        <f ca="1">0.18*TablaVentas[[#This Row],[SUBTOTAL]]</f>
        <v>6.2160970495895711</v>
      </c>
      <c r="K4064" s="2">
        <f ca="1">+TablaVentas[[#This Row],[SUBTOTAL]]+TablaVentas[[#This Row],[IGV]]</f>
        <v>40.749969547309412</v>
      </c>
    </row>
    <row r="4065" spans="1:11" x14ac:dyDescent="0.25">
      <c r="A4065" t="s">
        <v>4074</v>
      </c>
      <c r="B4065" s="6">
        <v>45593</v>
      </c>
      <c r="C4065" t="s">
        <v>10015</v>
      </c>
      <c r="D4065" t="s">
        <v>10017</v>
      </c>
      <c r="E4065">
        <v>3</v>
      </c>
      <c r="F4065">
        <f>+_xlfn.XLOOKUP(TablaVentas[[#This Row],[PRODUCTO FINANCIERO]],TablaPrecios[PRODUCTO FINANCIERO],TablaPrecios[PRECIO UNIT],0)</f>
        <v>9.9</v>
      </c>
      <c r="G4065" s="2">
        <f>+TablaVentas[[#This Row],[CANTIDAD]]*TablaVentas[[#This Row],[PRECIO UNITARIO]]</f>
        <v>29.700000000000003</v>
      </c>
      <c r="H4065" s="1">
        <f t="shared" ca="1" si="63"/>
        <v>0.10884925706115876</v>
      </c>
      <c r="I4065" s="2">
        <f ca="1">+TablaVentas[[#This Row],[VENTAL TOTAL]]-TablaVentas[[#This Row],[VENTAL TOTAL]]*TablaVentas[[#This Row],[DESCUENTO]]</f>
        <v>26.467177065283586</v>
      </c>
      <c r="J4065" s="2">
        <f ca="1">0.18*TablaVentas[[#This Row],[SUBTOTAL]]</f>
        <v>4.7640918717510452</v>
      </c>
      <c r="K4065" s="2">
        <f ca="1">+TablaVentas[[#This Row],[SUBTOTAL]]+TablaVentas[[#This Row],[IGV]]</f>
        <v>31.231268937034631</v>
      </c>
    </row>
    <row r="4066" spans="1:11" x14ac:dyDescent="0.25">
      <c r="A4066" t="s">
        <v>4075</v>
      </c>
      <c r="B4066" s="6">
        <v>45782</v>
      </c>
      <c r="C4066" t="s">
        <v>10015</v>
      </c>
      <c r="D4066" t="s">
        <v>10017</v>
      </c>
      <c r="E4066">
        <v>12</v>
      </c>
      <c r="F4066">
        <f>+_xlfn.XLOOKUP(TablaVentas[[#This Row],[PRODUCTO FINANCIERO]],TablaPrecios[PRODUCTO FINANCIERO],TablaPrecios[PRECIO UNIT],0)</f>
        <v>9.9</v>
      </c>
      <c r="G4066" s="2">
        <f>+TablaVentas[[#This Row],[CANTIDAD]]*TablaVentas[[#This Row],[PRECIO UNITARIO]]</f>
        <v>118.80000000000001</v>
      </c>
      <c r="H4066" s="1">
        <f t="shared" ca="1" si="63"/>
        <v>0.14551612632935074</v>
      </c>
      <c r="I4066" s="2">
        <f ca="1">+TablaVentas[[#This Row],[VENTAL TOTAL]]-TablaVentas[[#This Row],[VENTAL TOTAL]]*TablaVentas[[#This Row],[DESCUENTO]]</f>
        <v>101.51268419207314</v>
      </c>
      <c r="J4066" s="2">
        <f ca="1">0.18*TablaVentas[[#This Row],[SUBTOTAL]]</f>
        <v>18.272283154573163</v>
      </c>
      <c r="K4066" s="2">
        <f ca="1">+TablaVentas[[#This Row],[SUBTOTAL]]+TablaVentas[[#This Row],[IGV]]</f>
        <v>119.7849673466463</v>
      </c>
    </row>
    <row r="4067" spans="1:11" x14ac:dyDescent="0.25">
      <c r="A4067" t="s">
        <v>4076</v>
      </c>
      <c r="B4067" s="6">
        <v>45874</v>
      </c>
      <c r="C4067" t="s">
        <v>10013</v>
      </c>
      <c r="D4067" t="s">
        <v>10022</v>
      </c>
      <c r="E4067">
        <v>15</v>
      </c>
      <c r="F4067">
        <f>+_xlfn.XLOOKUP(TablaVentas[[#This Row],[PRODUCTO FINANCIERO]],TablaPrecios[PRODUCTO FINANCIERO],TablaPrecios[PRECIO UNIT],0)</f>
        <v>20.9</v>
      </c>
      <c r="G4067" s="2">
        <f>+TablaVentas[[#This Row],[CANTIDAD]]*TablaVentas[[#This Row],[PRECIO UNITARIO]]</f>
        <v>313.5</v>
      </c>
      <c r="H4067" s="1">
        <f t="shared" ca="1" si="63"/>
        <v>0.1994224759417916</v>
      </c>
      <c r="I4067" s="2">
        <f ca="1">+TablaVentas[[#This Row],[VENTAL TOTAL]]-TablaVentas[[#This Row],[VENTAL TOTAL]]*TablaVentas[[#This Row],[DESCUENTO]]</f>
        <v>250.98105379224833</v>
      </c>
      <c r="J4067" s="2">
        <f ca="1">0.18*TablaVentas[[#This Row],[SUBTOTAL]]</f>
        <v>45.1765896826047</v>
      </c>
      <c r="K4067" s="2">
        <f ca="1">+TablaVentas[[#This Row],[SUBTOTAL]]+TablaVentas[[#This Row],[IGV]]</f>
        <v>296.15764347485305</v>
      </c>
    </row>
    <row r="4068" spans="1:11" x14ac:dyDescent="0.25">
      <c r="A4068" t="s">
        <v>4077</v>
      </c>
      <c r="B4068" s="6">
        <v>45355</v>
      </c>
      <c r="C4068" t="s">
        <v>10015</v>
      </c>
      <c r="D4068" t="s">
        <v>10018</v>
      </c>
      <c r="E4068">
        <v>3</v>
      </c>
      <c r="F4068">
        <f>+_xlfn.XLOOKUP(TablaVentas[[#This Row],[PRODUCTO FINANCIERO]],TablaPrecios[PRODUCTO FINANCIERO],TablaPrecios[PRECIO UNIT],0)</f>
        <v>14.9</v>
      </c>
      <c r="G4068" s="2">
        <f>+TablaVentas[[#This Row],[CANTIDAD]]*TablaVentas[[#This Row],[PRECIO UNITARIO]]</f>
        <v>44.7</v>
      </c>
      <c r="H4068" s="1">
        <f t="shared" ca="1" si="63"/>
        <v>0.11906504619748443</v>
      </c>
      <c r="I4068" s="2">
        <f ca="1">+TablaVentas[[#This Row],[VENTAL TOTAL]]-TablaVentas[[#This Row],[VENTAL TOTAL]]*TablaVentas[[#This Row],[DESCUENTO]]</f>
        <v>39.377792434972449</v>
      </c>
      <c r="J4068" s="2">
        <f ca="1">0.18*TablaVentas[[#This Row],[SUBTOTAL]]</f>
        <v>7.0880026382950403</v>
      </c>
      <c r="K4068" s="2">
        <f ca="1">+TablaVentas[[#This Row],[SUBTOTAL]]+TablaVentas[[#This Row],[IGV]]</f>
        <v>46.465795073267486</v>
      </c>
    </row>
    <row r="4069" spans="1:11" x14ac:dyDescent="0.25">
      <c r="A4069" t="s">
        <v>4078</v>
      </c>
      <c r="B4069" s="6">
        <v>45871</v>
      </c>
      <c r="C4069" t="s">
        <v>10011</v>
      </c>
      <c r="D4069" t="s">
        <v>10017</v>
      </c>
      <c r="E4069">
        <v>19</v>
      </c>
      <c r="F4069">
        <f>+_xlfn.XLOOKUP(TablaVentas[[#This Row],[PRODUCTO FINANCIERO]],TablaPrecios[PRODUCTO FINANCIERO],TablaPrecios[PRECIO UNIT],0)</f>
        <v>9.9</v>
      </c>
      <c r="G4069" s="2">
        <f>+TablaVentas[[#This Row],[CANTIDAD]]*TablaVentas[[#This Row],[PRECIO UNITARIO]]</f>
        <v>188.1</v>
      </c>
      <c r="H4069" s="1">
        <f t="shared" ca="1" si="63"/>
        <v>0.17628760986212028</v>
      </c>
      <c r="I4069" s="2">
        <f ca="1">+TablaVentas[[#This Row],[VENTAL TOTAL]]-TablaVentas[[#This Row],[VENTAL TOTAL]]*TablaVentas[[#This Row],[DESCUENTO]]</f>
        <v>154.94030058493519</v>
      </c>
      <c r="J4069" s="2">
        <f ca="1">0.18*TablaVentas[[#This Row],[SUBTOTAL]]</f>
        <v>27.889254105288334</v>
      </c>
      <c r="K4069" s="2">
        <f ca="1">+TablaVentas[[#This Row],[SUBTOTAL]]+TablaVentas[[#This Row],[IGV]]</f>
        <v>182.82955469022352</v>
      </c>
    </row>
    <row r="4070" spans="1:11" x14ac:dyDescent="0.25">
      <c r="A4070" t="s">
        <v>4079</v>
      </c>
      <c r="B4070" s="6">
        <v>45411</v>
      </c>
      <c r="C4070" t="s">
        <v>10013</v>
      </c>
      <c r="D4070" t="s">
        <v>10017</v>
      </c>
      <c r="E4070">
        <v>19</v>
      </c>
      <c r="F4070">
        <f>+_xlfn.XLOOKUP(TablaVentas[[#This Row],[PRODUCTO FINANCIERO]],TablaPrecios[PRODUCTO FINANCIERO],TablaPrecios[PRECIO UNIT],0)</f>
        <v>9.9</v>
      </c>
      <c r="G4070" s="2">
        <f>+TablaVentas[[#This Row],[CANTIDAD]]*TablaVentas[[#This Row],[PRECIO UNITARIO]]</f>
        <v>188.1</v>
      </c>
      <c r="H4070" s="1">
        <f t="shared" ca="1" si="63"/>
        <v>0.10681290119154258</v>
      </c>
      <c r="I4070" s="2">
        <f ca="1">+TablaVentas[[#This Row],[VENTAL TOTAL]]-TablaVentas[[#This Row],[VENTAL TOTAL]]*TablaVentas[[#This Row],[DESCUENTO]]</f>
        <v>168.00849328587083</v>
      </c>
      <c r="J4070" s="2">
        <f ca="1">0.18*TablaVentas[[#This Row],[SUBTOTAL]]</f>
        <v>30.241528791456748</v>
      </c>
      <c r="K4070" s="2">
        <f ca="1">+TablaVentas[[#This Row],[SUBTOTAL]]+TablaVentas[[#This Row],[IGV]]</f>
        <v>198.25002207732757</v>
      </c>
    </row>
    <row r="4071" spans="1:11" x14ac:dyDescent="0.25">
      <c r="A4071" t="s">
        <v>4080</v>
      </c>
      <c r="B4071" s="6">
        <v>46269</v>
      </c>
      <c r="C4071" t="s">
        <v>10014</v>
      </c>
      <c r="D4071" t="s">
        <v>10017</v>
      </c>
      <c r="E4071">
        <v>20</v>
      </c>
      <c r="F4071">
        <f>+_xlfn.XLOOKUP(TablaVentas[[#This Row],[PRODUCTO FINANCIERO]],TablaPrecios[PRODUCTO FINANCIERO],TablaPrecios[PRECIO UNIT],0)</f>
        <v>9.9</v>
      </c>
      <c r="G4071" s="2">
        <f>+TablaVentas[[#This Row],[CANTIDAD]]*TablaVentas[[#This Row],[PRECIO UNITARIO]]</f>
        <v>198</v>
      </c>
      <c r="H4071" s="1">
        <f t="shared" ca="1" si="63"/>
        <v>0.18683362802077647</v>
      </c>
      <c r="I4071" s="2">
        <f ca="1">+TablaVentas[[#This Row],[VENTAL TOTAL]]-TablaVentas[[#This Row],[VENTAL TOTAL]]*TablaVentas[[#This Row],[DESCUENTO]]</f>
        <v>161.00694165188625</v>
      </c>
      <c r="J4071" s="2">
        <f ca="1">0.18*TablaVentas[[#This Row],[SUBTOTAL]]</f>
        <v>28.981249497339522</v>
      </c>
      <c r="K4071" s="2">
        <f ca="1">+TablaVentas[[#This Row],[SUBTOTAL]]+TablaVentas[[#This Row],[IGV]]</f>
        <v>189.98819114922577</v>
      </c>
    </row>
    <row r="4072" spans="1:11" x14ac:dyDescent="0.25">
      <c r="A4072" t="s">
        <v>4081</v>
      </c>
      <c r="B4072" s="6">
        <v>45996</v>
      </c>
      <c r="C4072" t="s">
        <v>10011</v>
      </c>
      <c r="D4072" t="s">
        <v>10022</v>
      </c>
      <c r="E4072">
        <v>11</v>
      </c>
      <c r="F4072">
        <f>+_xlfn.XLOOKUP(TablaVentas[[#This Row],[PRODUCTO FINANCIERO]],TablaPrecios[PRODUCTO FINANCIERO],TablaPrecios[PRECIO UNIT],0)</f>
        <v>20.9</v>
      </c>
      <c r="G4072" s="2">
        <f>+TablaVentas[[#This Row],[CANTIDAD]]*TablaVentas[[#This Row],[PRECIO UNITARIO]]</f>
        <v>229.89999999999998</v>
      </c>
      <c r="H4072" s="1">
        <f t="shared" ca="1" si="63"/>
        <v>0.19270293915910783</v>
      </c>
      <c r="I4072" s="2">
        <f ca="1">+TablaVentas[[#This Row],[VENTAL TOTAL]]-TablaVentas[[#This Row],[VENTAL TOTAL]]*TablaVentas[[#This Row],[DESCUENTO]]</f>
        <v>185.5975942873211</v>
      </c>
      <c r="J4072" s="2">
        <f ca="1">0.18*TablaVentas[[#This Row],[SUBTOTAL]]</f>
        <v>33.407566971717799</v>
      </c>
      <c r="K4072" s="2">
        <f ca="1">+TablaVentas[[#This Row],[SUBTOTAL]]+TablaVentas[[#This Row],[IGV]]</f>
        <v>219.00516125903891</v>
      </c>
    </row>
    <row r="4073" spans="1:11" x14ac:dyDescent="0.25">
      <c r="A4073" t="s">
        <v>4082</v>
      </c>
      <c r="B4073" s="6">
        <v>45556</v>
      </c>
      <c r="C4073" t="s">
        <v>10013</v>
      </c>
      <c r="D4073" t="s">
        <v>10020</v>
      </c>
      <c r="E4073">
        <v>10</v>
      </c>
      <c r="F4073">
        <f>+_xlfn.XLOOKUP(TablaVentas[[#This Row],[PRODUCTO FINANCIERO]],TablaPrecios[PRODUCTO FINANCIERO],TablaPrecios[PRECIO UNIT],0)</f>
        <v>14.9</v>
      </c>
      <c r="G4073" s="2">
        <f>+TablaVentas[[#This Row],[CANTIDAD]]*TablaVentas[[#This Row],[PRECIO UNITARIO]]</f>
        <v>149</v>
      </c>
      <c r="H4073" s="1">
        <f t="shared" ca="1" si="63"/>
        <v>0.12836197189352649</v>
      </c>
      <c r="I4073" s="2">
        <f ca="1">+TablaVentas[[#This Row],[VENTAL TOTAL]]-TablaVentas[[#This Row],[VENTAL TOTAL]]*TablaVentas[[#This Row],[DESCUENTO]]</f>
        <v>129.87406618786454</v>
      </c>
      <c r="J4073" s="2">
        <f ca="1">0.18*TablaVentas[[#This Row],[SUBTOTAL]]</f>
        <v>23.377331913815617</v>
      </c>
      <c r="K4073" s="2">
        <f ca="1">+TablaVentas[[#This Row],[SUBTOTAL]]+TablaVentas[[#This Row],[IGV]]</f>
        <v>153.25139810168017</v>
      </c>
    </row>
    <row r="4074" spans="1:11" x14ac:dyDescent="0.25">
      <c r="A4074" t="s">
        <v>4083</v>
      </c>
      <c r="B4074" s="6">
        <v>45817</v>
      </c>
      <c r="C4074" t="s">
        <v>10014</v>
      </c>
      <c r="D4074" t="s">
        <v>10018</v>
      </c>
      <c r="E4074">
        <v>11</v>
      </c>
      <c r="F4074">
        <f>+_xlfn.XLOOKUP(TablaVentas[[#This Row],[PRODUCTO FINANCIERO]],TablaPrecios[PRODUCTO FINANCIERO],TablaPrecios[PRECIO UNIT],0)</f>
        <v>14.9</v>
      </c>
      <c r="G4074" s="2">
        <f>+TablaVentas[[#This Row],[CANTIDAD]]*TablaVentas[[#This Row],[PRECIO UNITARIO]]</f>
        <v>163.9</v>
      </c>
      <c r="H4074" s="1">
        <f t="shared" ca="1" si="63"/>
        <v>0.13067229779344522</v>
      </c>
      <c r="I4074" s="2">
        <f ca="1">+TablaVentas[[#This Row],[VENTAL TOTAL]]-TablaVentas[[#This Row],[VENTAL TOTAL]]*TablaVentas[[#This Row],[DESCUENTO]]</f>
        <v>142.48281039165434</v>
      </c>
      <c r="J4074" s="2">
        <f ca="1">0.18*TablaVentas[[#This Row],[SUBTOTAL]]</f>
        <v>25.646905870497779</v>
      </c>
      <c r="K4074" s="2">
        <f ca="1">+TablaVentas[[#This Row],[SUBTOTAL]]+TablaVentas[[#This Row],[IGV]]</f>
        <v>168.12971626215213</v>
      </c>
    </row>
    <row r="4075" spans="1:11" x14ac:dyDescent="0.25">
      <c r="A4075" t="s">
        <v>4084</v>
      </c>
      <c r="B4075" s="6">
        <v>46357</v>
      </c>
      <c r="C4075" t="s">
        <v>10016</v>
      </c>
      <c r="D4075" t="s">
        <v>10018</v>
      </c>
      <c r="E4075">
        <v>15</v>
      </c>
      <c r="F4075">
        <f>+_xlfn.XLOOKUP(TablaVentas[[#This Row],[PRODUCTO FINANCIERO]],TablaPrecios[PRODUCTO FINANCIERO],TablaPrecios[PRECIO UNIT],0)</f>
        <v>14.9</v>
      </c>
      <c r="G4075" s="2">
        <f>+TablaVentas[[#This Row],[CANTIDAD]]*TablaVentas[[#This Row],[PRECIO UNITARIO]]</f>
        <v>223.5</v>
      </c>
      <c r="H4075" s="1">
        <f t="shared" ca="1" si="63"/>
        <v>0.12505736661563427</v>
      </c>
      <c r="I4075" s="2">
        <f ca="1">+TablaVentas[[#This Row],[VENTAL TOTAL]]-TablaVentas[[#This Row],[VENTAL TOTAL]]*TablaVentas[[#This Row],[DESCUENTO]]</f>
        <v>195.54967856140576</v>
      </c>
      <c r="J4075" s="2">
        <f ca="1">0.18*TablaVentas[[#This Row],[SUBTOTAL]]</f>
        <v>35.198942141053031</v>
      </c>
      <c r="K4075" s="2">
        <f ca="1">+TablaVentas[[#This Row],[SUBTOTAL]]+TablaVentas[[#This Row],[IGV]]</f>
        <v>230.74862070245879</v>
      </c>
    </row>
    <row r="4076" spans="1:11" x14ac:dyDescent="0.25">
      <c r="A4076" t="s">
        <v>4085</v>
      </c>
      <c r="B4076" s="6">
        <v>45411</v>
      </c>
      <c r="C4076" t="s">
        <v>10015</v>
      </c>
      <c r="D4076" t="s">
        <v>10022</v>
      </c>
      <c r="E4076">
        <v>12</v>
      </c>
      <c r="F4076">
        <f>+_xlfn.XLOOKUP(TablaVentas[[#This Row],[PRODUCTO FINANCIERO]],TablaPrecios[PRODUCTO FINANCIERO],TablaPrecios[PRECIO UNIT],0)</f>
        <v>20.9</v>
      </c>
      <c r="G4076" s="2">
        <f>+TablaVentas[[#This Row],[CANTIDAD]]*TablaVentas[[#This Row],[PRECIO UNITARIO]]</f>
        <v>250.79999999999998</v>
      </c>
      <c r="H4076" s="1">
        <f t="shared" ca="1" si="63"/>
        <v>0.16641884940335305</v>
      </c>
      <c r="I4076" s="2">
        <f ca="1">+TablaVentas[[#This Row],[VENTAL TOTAL]]-TablaVentas[[#This Row],[VENTAL TOTAL]]*TablaVentas[[#This Row],[DESCUENTO]]</f>
        <v>209.06215256963904</v>
      </c>
      <c r="J4076" s="2">
        <f ca="1">0.18*TablaVentas[[#This Row],[SUBTOTAL]]</f>
        <v>37.631187462535024</v>
      </c>
      <c r="K4076" s="2">
        <f ca="1">+TablaVentas[[#This Row],[SUBTOTAL]]+TablaVentas[[#This Row],[IGV]]</f>
        <v>246.69334003217406</v>
      </c>
    </row>
    <row r="4077" spans="1:11" x14ac:dyDescent="0.25">
      <c r="A4077" t="s">
        <v>4086</v>
      </c>
      <c r="B4077" s="6">
        <v>46289</v>
      </c>
      <c r="C4077" t="s">
        <v>10015</v>
      </c>
      <c r="D4077" t="s">
        <v>10022</v>
      </c>
      <c r="E4077">
        <v>18</v>
      </c>
      <c r="F4077">
        <f>+_xlfn.XLOOKUP(TablaVentas[[#This Row],[PRODUCTO FINANCIERO]],TablaPrecios[PRODUCTO FINANCIERO],TablaPrecios[PRECIO UNIT],0)</f>
        <v>20.9</v>
      </c>
      <c r="G4077" s="2">
        <f>+TablaVentas[[#This Row],[CANTIDAD]]*TablaVentas[[#This Row],[PRECIO UNITARIO]]</f>
        <v>376.2</v>
      </c>
      <c r="H4077" s="1">
        <f t="shared" ca="1" si="63"/>
        <v>0.17062443361316515</v>
      </c>
      <c r="I4077" s="2">
        <f ca="1">+TablaVentas[[#This Row],[VENTAL TOTAL]]-TablaVentas[[#This Row],[VENTAL TOTAL]]*TablaVentas[[#This Row],[DESCUENTO]]</f>
        <v>312.01108807472724</v>
      </c>
      <c r="J4077" s="2">
        <f ca="1">0.18*TablaVentas[[#This Row],[SUBTOTAL]]</f>
        <v>56.161995853450904</v>
      </c>
      <c r="K4077" s="2">
        <f ca="1">+TablaVentas[[#This Row],[SUBTOTAL]]+TablaVentas[[#This Row],[IGV]]</f>
        <v>368.17308392817813</v>
      </c>
    </row>
    <row r="4078" spans="1:11" x14ac:dyDescent="0.25">
      <c r="A4078" t="s">
        <v>4087</v>
      </c>
      <c r="B4078" s="6">
        <v>45918</v>
      </c>
      <c r="C4078" t="s">
        <v>10012</v>
      </c>
      <c r="D4078" t="s">
        <v>10022</v>
      </c>
      <c r="E4078">
        <v>7</v>
      </c>
      <c r="F4078">
        <f>+_xlfn.XLOOKUP(TablaVentas[[#This Row],[PRODUCTO FINANCIERO]],TablaPrecios[PRODUCTO FINANCIERO],TablaPrecios[PRECIO UNIT],0)</f>
        <v>20.9</v>
      </c>
      <c r="G4078" s="2">
        <f>+TablaVentas[[#This Row],[CANTIDAD]]*TablaVentas[[#This Row],[PRECIO UNITARIO]]</f>
        <v>146.29999999999998</v>
      </c>
      <c r="H4078" s="1">
        <f t="shared" ca="1" si="63"/>
        <v>0.18376413963151408</v>
      </c>
      <c r="I4078" s="2">
        <f ca="1">+TablaVentas[[#This Row],[VENTAL TOTAL]]-TablaVentas[[#This Row],[VENTAL TOTAL]]*TablaVentas[[#This Row],[DESCUENTO]]</f>
        <v>119.41530637190948</v>
      </c>
      <c r="J4078" s="2">
        <f ca="1">0.18*TablaVentas[[#This Row],[SUBTOTAL]]</f>
        <v>21.494755146943707</v>
      </c>
      <c r="K4078" s="2">
        <f ca="1">+TablaVentas[[#This Row],[SUBTOTAL]]+TablaVentas[[#This Row],[IGV]]</f>
        <v>140.91006151885318</v>
      </c>
    </row>
    <row r="4079" spans="1:11" x14ac:dyDescent="0.25">
      <c r="A4079" t="s">
        <v>4088</v>
      </c>
      <c r="B4079" s="6">
        <v>46256</v>
      </c>
      <c r="C4079" t="s">
        <v>10014</v>
      </c>
      <c r="D4079" t="s">
        <v>10018</v>
      </c>
      <c r="E4079">
        <v>19</v>
      </c>
      <c r="F4079">
        <f>+_xlfn.XLOOKUP(TablaVentas[[#This Row],[PRODUCTO FINANCIERO]],TablaPrecios[PRODUCTO FINANCIERO],TablaPrecios[PRECIO UNIT],0)</f>
        <v>14.9</v>
      </c>
      <c r="G4079" s="2">
        <f>+TablaVentas[[#This Row],[CANTIDAD]]*TablaVentas[[#This Row],[PRECIO UNITARIO]]</f>
        <v>283.10000000000002</v>
      </c>
      <c r="H4079" s="1">
        <f t="shared" ca="1" si="63"/>
        <v>0.19295531964730422</v>
      </c>
      <c r="I4079" s="2">
        <f ca="1">+TablaVentas[[#This Row],[VENTAL TOTAL]]-TablaVentas[[#This Row],[VENTAL TOTAL]]*TablaVentas[[#This Row],[DESCUENTO]]</f>
        <v>228.47434900784819</v>
      </c>
      <c r="J4079" s="2">
        <f ca="1">0.18*TablaVentas[[#This Row],[SUBTOTAL]]</f>
        <v>41.125382821412671</v>
      </c>
      <c r="K4079" s="2">
        <f ca="1">+TablaVentas[[#This Row],[SUBTOTAL]]+TablaVentas[[#This Row],[IGV]]</f>
        <v>269.59973182926086</v>
      </c>
    </row>
    <row r="4080" spans="1:11" x14ac:dyDescent="0.25">
      <c r="A4080" t="s">
        <v>4089</v>
      </c>
      <c r="B4080" s="6">
        <v>45720</v>
      </c>
      <c r="C4080" t="s">
        <v>10011</v>
      </c>
      <c r="D4080" t="s">
        <v>10017</v>
      </c>
      <c r="E4080">
        <v>5</v>
      </c>
      <c r="F4080">
        <f>+_xlfn.XLOOKUP(TablaVentas[[#This Row],[PRODUCTO FINANCIERO]],TablaPrecios[PRODUCTO FINANCIERO],TablaPrecios[PRECIO UNIT],0)</f>
        <v>9.9</v>
      </c>
      <c r="G4080" s="2">
        <f>+TablaVentas[[#This Row],[CANTIDAD]]*TablaVentas[[#This Row],[PRECIO UNITARIO]]</f>
        <v>49.5</v>
      </c>
      <c r="H4080" s="1">
        <f t="shared" ca="1" si="63"/>
        <v>0.1704665459979875</v>
      </c>
      <c r="I4080" s="2">
        <f ca="1">+TablaVentas[[#This Row],[VENTAL TOTAL]]-TablaVentas[[#This Row],[VENTAL TOTAL]]*TablaVentas[[#This Row],[DESCUENTO]]</f>
        <v>41.06190597309962</v>
      </c>
      <c r="J4080" s="2">
        <f ca="1">0.18*TablaVentas[[#This Row],[SUBTOTAL]]</f>
        <v>7.391143075157931</v>
      </c>
      <c r="K4080" s="2">
        <f ca="1">+TablaVentas[[#This Row],[SUBTOTAL]]+TablaVentas[[#This Row],[IGV]]</f>
        <v>48.453049048257554</v>
      </c>
    </row>
    <row r="4081" spans="1:11" x14ac:dyDescent="0.25">
      <c r="A4081" t="s">
        <v>4090</v>
      </c>
      <c r="B4081" s="6">
        <v>46007</v>
      </c>
      <c r="C4081" t="s">
        <v>10012</v>
      </c>
      <c r="D4081" t="s">
        <v>10018</v>
      </c>
      <c r="E4081">
        <v>14</v>
      </c>
      <c r="F4081">
        <f>+_xlfn.XLOOKUP(TablaVentas[[#This Row],[PRODUCTO FINANCIERO]],TablaPrecios[PRODUCTO FINANCIERO],TablaPrecios[PRECIO UNIT],0)</f>
        <v>14.9</v>
      </c>
      <c r="G4081" s="2">
        <f>+TablaVentas[[#This Row],[CANTIDAD]]*TablaVentas[[#This Row],[PRECIO UNITARIO]]</f>
        <v>208.6</v>
      </c>
      <c r="H4081" s="1">
        <f t="shared" ca="1" si="63"/>
        <v>0.12014622880385925</v>
      </c>
      <c r="I4081" s="2">
        <f ca="1">+TablaVentas[[#This Row],[VENTAL TOTAL]]-TablaVentas[[#This Row],[VENTAL TOTAL]]*TablaVentas[[#This Row],[DESCUENTO]]</f>
        <v>183.53749667151496</v>
      </c>
      <c r="J4081" s="2">
        <f ca="1">0.18*TablaVentas[[#This Row],[SUBTOTAL]]</f>
        <v>33.036749400872694</v>
      </c>
      <c r="K4081" s="2">
        <f ca="1">+TablaVentas[[#This Row],[SUBTOTAL]]+TablaVentas[[#This Row],[IGV]]</f>
        <v>216.57424607238767</v>
      </c>
    </row>
    <row r="4082" spans="1:11" x14ac:dyDescent="0.25">
      <c r="A4082" t="s">
        <v>4091</v>
      </c>
      <c r="B4082" s="6">
        <v>46362</v>
      </c>
      <c r="C4082" t="s">
        <v>10013</v>
      </c>
      <c r="D4082" t="s">
        <v>10020</v>
      </c>
      <c r="E4082">
        <v>5</v>
      </c>
      <c r="F4082">
        <f>+_xlfn.XLOOKUP(TablaVentas[[#This Row],[PRODUCTO FINANCIERO]],TablaPrecios[PRODUCTO FINANCIERO],TablaPrecios[PRECIO UNIT],0)</f>
        <v>14.9</v>
      </c>
      <c r="G4082" s="2">
        <f>+TablaVentas[[#This Row],[CANTIDAD]]*TablaVentas[[#This Row],[PRECIO UNITARIO]]</f>
        <v>74.5</v>
      </c>
      <c r="H4082" s="1">
        <f t="shared" ca="1" si="63"/>
        <v>0.1332554431869877</v>
      </c>
      <c r="I4082" s="2">
        <f ca="1">+TablaVentas[[#This Row],[VENTAL TOTAL]]-TablaVentas[[#This Row],[VENTAL TOTAL]]*TablaVentas[[#This Row],[DESCUENTO]]</f>
        <v>64.572469482569417</v>
      </c>
      <c r="J4082" s="2">
        <f ca="1">0.18*TablaVentas[[#This Row],[SUBTOTAL]]</f>
        <v>11.623044506862495</v>
      </c>
      <c r="K4082" s="2">
        <f ca="1">+TablaVentas[[#This Row],[SUBTOTAL]]+TablaVentas[[#This Row],[IGV]]</f>
        <v>76.195513989431916</v>
      </c>
    </row>
    <row r="4083" spans="1:11" x14ac:dyDescent="0.25">
      <c r="A4083" t="s">
        <v>4092</v>
      </c>
      <c r="B4083" s="6">
        <v>45796</v>
      </c>
      <c r="C4083" t="s">
        <v>10011</v>
      </c>
      <c r="D4083" t="s">
        <v>10022</v>
      </c>
      <c r="E4083">
        <v>12</v>
      </c>
      <c r="F4083">
        <f>+_xlfn.XLOOKUP(TablaVentas[[#This Row],[PRODUCTO FINANCIERO]],TablaPrecios[PRODUCTO FINANCIERO],TablaPrecios[PRECIO UNIT],0)</f>
        <v>20.9</v>
      </c>
      <c r="G4083" s="2">
        <f>+TablaVentas[[#This Row],[CANTIDAD]]*TablaVentas[[#This Row],[PRECIO UNITARIO]]</f>
        <v>250.79999999999998</v>
      </c>
      <c r="H4083" s="1">
        <f t="shared" ca="1" si="63"/>
        <v>0.1472669555063256</v>
      </c>
      <c r="I4083" s="2">
        <f ca="1">+TablaVentas[[#This Row],[VENTAL TOTAL]]-TablaVentas[[#This Row],[VENTAL TOTAL]]*TablaVentas[[#This Row],[DESCUENTO]]</f>
        <v>213.86544755901352</v>
      </c>
      <c r="J4083" s="2">
        <f ca="1">0.18*TablaVentas[[#This Row],[SUBTOTAL]]</f>
        <v>38.495780560622428</v>
      </c>
      <c r="K4083" s="2">
        <f ca="1">+TablaVentas[[#This Row],[SUBTOTAL]]+TablaVentas[[#This Row],[IGV]]</f>
        <v>252.36122811963594</v>
      </c>
    </row>
    <row r="4084" spans="1:11" x14ac:dyDescent="0.25">
      <c r="A4084" t="s">
        <v>4093</v>
      </c>
      <c r="B4084" s="6">
        <v>45981</v>
      </c>
      <c r="C4084" t="s">
        <v>10014</v>
      </c>
      <c r="D4084" t="s">
        <v>10019</v>
      </c>
      <c r="E4084">
        <v>7</v>
      </c>
      <c r="F4084">
        <f>+_xlfn.XLOOKUP(TablaVentas[[#This Row],[PRODUCTO FINANCIERO]],TablaPrecios[PRODUCTO FINANCIERO],TablaPrecios[PRECIO UNIT],0)</f>
        <v>9.9</v>
      </c>
      <c r="G4084" s="2">
        <f>+TablaVentas[[#This Row],[CANTIDAD]]*TablaVentas[[#This Row],[PRECIO UNITARIO]]</f>
        <v>69.3</v>
      </c>
      <c r="H4084" s="1">
        <f t="shared" ca="1" si="63"/>
        <v>0.11980434567153825</v>
      </c>
      <c r="I4084" s="2">
        <f ca="1">+TablaVentas[[#This Row],[VENTAL TOTAL]]-TablaVentas[[#This Row],[VENTAL TOTAL]]*TablaVentas[[#This Row],[DESCUENTO]]</f>
        <v>60.997558844962398</v>
      </c>
      <c r="J4084" s="2">
        <f ca="1">0.18*TablaVentas[[#This Row],[SUBTOTAL]]</f>
        <v>10.979560592093231</v>
      </c>
      <c r="K4084" s="2">
        <f ca="1">+TablaVentas[[#This Row],[SUBTOTAL]]+TablaVentas[[#This Row],[IGV]]</f>
        <v>71.977119437055634</v>
      </c>
    </row>
    <row r="4085" spans="1:11" x14ac:dyDescent="0.25">
      <c r="A4085" t="s">
        <v>4094</v>
      </c>
      <c r="B4085" s="6">
        <v>45517</v>
      </c>
      <c r="C4085" t="s">
        <v>10014</v>
      </c>
      <c r="D4085" t="s">
        <v>10020</v>
      </c>
      <c r="E4085">
        <v>14</v>
      </c>
      <c r="F4085">
        <f>+_xlfn.XLOOKUP(TablaVentas[[#This Row],[PRODUCTO FINANCIERO]],TablaPrecios[PRODUCTO FINANCIERO],TablaPrecios[PRECIO UNIT],0)</f>
        <v>14.9</v>
      </c>
      <c r="G4085" s="2">
        <f>+TablaVentas[[#This Row],[CANTIDAD]]*TablaVentas[[#This Row],[PRECIO UNITARIO]]</f>
        <v>208.6</v>
      </c>
      <c r="H4085" s="1">
        <f t="shared" ca="1" si="63"/>
        <v>0.12717672565788987</v>
      </c>
      <c r="I4085" s="2">
        <f ca="1">+TablaVentas[[#This Row],[VENTAL TOTAL]]-TablaVentas[[#This Row],[VENTAL TOTAL]]*TablaVentas[[#This Row],[DESCUENTO]]</f>
        <v>182.07093502776416</v>
      </c>
      <c r="J4085" s="2">
        <f ca="1">0.18*TablaVentas[[#This Row],[SUBTOTAL]]</f>
        <v>32.772768304997548</v>
      </c>
      <c r="K4085" s="2">
        <f ca="1">+TablaVentas[[#This Row],[SUBTOTAL]]+TablaVentas[[#This Row],[IGV]]</f>
        <v>214.84370333276172</v>
      </c>
    </row>
    <row r="4086" spans="1:11" x14ac:dyDescent="0.25">
      <c r="A4086" t="s">
        <v>4095</v>
      </c>
      <c r="B4086" s="6">
        <v>45334</v>
      </c>
      <c r="C4086" t="s">
        <v>10014</v>
      </c>
      <c r="D4086" t="s">
        <v>10019</v>
      </c>
      <c r="E4086">
        <v>4</v>
      </c>
      <c r="F4086">
        <f>+_xlfn.XLOOKUP(TablaVentas[[#This Row],[PRODUCTO FINANCIERO]],TablaPrecios[PRODUCTO FINANCIERO],TablaPrecios[PRECIO UNIT],0)</f>
        <v>9.9</v>
      </c>
      <c r="G4086" s="2">
        <f>+TablaVentas[[#This Row],[CANTIDAD]]*TablaVentas[[#This Row],[PRECIO UNITARIO]]</f>
        <v>39.6</v>
      </c>
      <c r="H4086" s="1">
        <f t="shared" ca="1" si="63"/>
        <v>0.16691137339676859</v>
      </c>
      <c r="I4086" s="2">
        <f ca="1">+TablaVentas[[#This Row],[VENTAL TOTAL]]-TablaVentas[[#This Row],[VENTAL TOTAL]]*TablaVentas[[#This Row],[DESCUENTO]]</f>
        <v>32.990309613487966</v>
      </c>
      <c r="J4086" s="2">
        <f ca="1">0.18*TablaVentas[[#This Row],[SUBTOTAL]]</f>
        <v>5.9382557304278336</v>
      </c>
      <c r="K4086" s="2">
        <f ca="1">+TablaVentas[[#This Row],[SUBTOTAL]]+TablaVentas[[#This Row],[IGV]]</f>
        <v>38.9285653439158</v>
      </c>
    </row>
    <row r="4087" spans="1:11" x14ac:dyDescent="0.25">
      <c r="A4087" t="s">
        <v>4096</v>
      </c>
      <c r="B4087" s="6">
        <v>45866</v>
      </c>
      <c r="C4087" t="s">
        <v>10014</v>
      </c>
      <c r="D4087" t="s">
        <v>10019</v>
      </c>
      <c r="E4087">
        <v>4</v>
      </c>
      <c r="F4087">
        <f>+_xlfn.XLOOKUP(TablaVentas[[#This Row],[PRODUCTO FINANCIERO]],TablaPrecios[PRODUCTO FINANCIERO],TablaPrecios[PRECIO UNIT],0)</f>
        <v>9.9</v>
      </c>
      <c r="G4087" s="2">
        <f>+TablaVentas[[#This Row],[CANTIDAD]]*TablaVentas[[#This Row],[PRECIO UNITARIO]]</f>
        <v>39.6</v>
      </c>
      <c r="H4087" s="1">
        <f t="shared" ca="1" si="63"/>
        <v>0.17251113023232484</v>
      </c>
      <c r="I4087" s="2">
        <f ca="1">+TablaVentas[[#This Row],[VENTAL TOTAL]]-TablaVentas[[#This Row],[VENTAL TOTAL]]*TablaVentas[[#This Row],[DESCUENTO]]</f>
        <v>32.768559242799938</v>
      </c>
      <c r="J4087" s="2">
        <f ca="1">0.18*TablaVentas[[#This Row],[SUBTOTAL]]</f>
        <v>5.8983406637039888</v>
      </c>
      <c r="K4087" s="2">
        <f ca="1">+TablaVentas[[#This Row],[SUBTOTAL]]+TablaVentas[[#This Row],[IGV]]</f>
        <v>38.666899906503929</v>
      </c>
    </row>
    <row r="4088" spans="1:11" x14ac:dyDescent="0.25">
      <c r="A4088" t="s">
        <v>4097</v>
      </c>
      <c r="B4088" s="6">
        <v>45516</v>
      </c>
      <c r="C4088" t="s">
        <v>10016</v>
      </c>
      <c r="D4088" t="s">
        <v>10018</v>
      </c>
      <c r="E4088">
        <v>8</v>
      </c>
      <c r="F4088">
        <f>+_xlfn.XLOOKUP(TablaVentas[[#This Row],[PRODUCTO FINANCIERO]],TablaPrecios[PRODUCTO FINANCIERO],TablaPrecios[PRECIO UNIT],0)</f>
        <v>14.9</v>
      </c>
      <c r="G4088" s="2">
        <f>+TablaVentas[[#This Row],[CANTIDAD]]*TablaVentas[[#This Row],[PRECIO UNITARIO]]</f>
        <v>119.2</v>
      </c>
      <c r="H4088" s="1">
        <f t="shared" ca="1" si="63"/>
        <v>0.11650413232339819</v>
      </c>
      <c r="I4088" s="2">
        <f ca="1">+TablaVentas[[#This Row],[VENTAL TOTAL]]-TablaVentas[[#This Row],[VENTAL TOTAL]]*TablaVentas[[#This Row],[DESCUENTO]]</f>
        <v>105.31270742705094</v>
      </c>
      <c r="J4088" s="2">
        <f ca="1">0.18*TablaVentas[[#This Row],[SUBTOTAL]]</f>
        <v>18.956287336869167</v>
      </c>
      <c r="K4088" s="2">
        <f ca="1">+TablaVentas[[#This Row],[SUBTOTAL]]+TablaVentas[[#This Row],[IGV]]</f>
        <v>124.26899476392011</v>
      </c>
    </row>
    <row r="4089" spans="1:11" x14ac:dyDescent="0.25">
      <c r="A4089" t="s">
        <v>4098</v>
      </c>
      <c r="B4089" s="6">
        <v>45307</v>
      </c>
      <c r="C4089" t="s">
        <v>10013</v>
      </c>
      <c r="D4089" t="s">
        <v>10018</v>
      </c>
      <c r="E4089">
        <v>4</v>
      </c>
      <c r="F4089">
        <f>+_xlfn.XLOOKUP(TablaVentas[[#This Row],[PRODUCTO FINANCIERO]],TablaPrecios[PRODUCTO FINANCIERO],TablaPrecios[PRECIO UNIT],0)</f>
        <v>14.9</v>
      </c>
      <c r="G4089" s="2">
        <f>+TablaVentas[[#This Row],[CANTIDAD]]*TablaVentas[[#This Row],[PRECIO UNITARIO]]</f>
        <v>59.6</v>
      </c>
      <c r="H4089" s="1">
        <f t="shared" ca="1" si="63"/>
        <v>0.17274957382100758</v>
      </c>
      <c r="I4089" s="2">
        <f ca="1">+TablaVentas[[#This Row],[VENTAL TOTAL]]-TablaVentas[[#This Row],[VENTAL TOTAL]]*TablaVentas[[#This Row],[DESCUENTO]]</f>
        <v>49.304125400267949</v>
      </c>
      <c r="J4089" s="2">
        <f ca="1">0.18*TablaVentas[[#This Row],[SUBTOTAL]]</f>
        <v>8.8747425720482305</v>
      </c>
      <c r="K4089" s="2">
        <f ca="1">+TablaVentas[[#This Row],[SUBTOTAL]]+TablaVentas[[#This Row],[IGV]]</f>
        <v>58.178867972316183</v>
      </c>
    </row>
    <row r="4090" spans="1:11" x14ac:dyDescent="0.25">
      <c r="A4090" t="s">
        <v>4099</v>
      </c>
      <c r="B4090" s="6">
        <v>46155</v>
      </c>
      <c r="C4090" t="s">
        <v>10014</v>
      </c>
      <c r="D4090" t="s">
        <v>10019</v>
      </c>
      <c r="E4090">
        <v>9</v>
      </c>
      <c r="F4090">
        <f>+_xlfn.XLOOKUP(TablaVentas[[#This Row],[PRODUCTO FINANCIERO]],TablaPrecios[PRODUCTO FINANCIERO],TablaPrecios[PRECIO UNIT],0)</f>
        <v>9.9</v>
      </c>
      <c r="G4090" s="2">
        <f>+TablaVentas[[#This Row],[CANTIDAD]]*TablaVentas[[#This Row],[PRECIO UNITARIO]]</f>
        <v>89.100000000000009</v>
      </c>
      <c r="H4090" s="1">
        <f t="shared" ca="1" si="63"/>
        <v>0.14567373102779307</v>
      </c>
      <c r="I4090" s="2">
        <f ca="1">+TablaVentas[[#This Row],[VENTAL TOTAL]]-TablaVentas[[#This Row],[VENTAL TOTAL]]*TablaVentas[[#This Row],[DESCUENTO]]</f>
        <v>76.120470565423645</v>
      </c>
      <c r="J4090" s="2">
        <f ca="1">0.18*TablaVentas[[#This Row],[SUBTOTAL]]</f>
        <v>13.701684701776255</v>
      </c>
      <c r="K4090" s="2">
        <f ca="1">+TablaVentas[[#This Row],[SUBTOTAL]]+TablaVentas[[#This Row],[IGV]]</f>
        <v>89.822155267199904</v>
      </c>
    </row>
    <row r="4091" spans="1:11" x14ac:dyDescent="0.25">
      <c r="A4091" t="s">
        <v>4100</v>
      </c>
      <c r="B4091" s="6">
        <v>45760</v>
      </c>
      <c r="C4091" t="s">
        <v>10015</v>
      </c>
      <c r="D4091" t="s">
        <v>10022</v>
      </c>
      <c r="E4091">
        <v>3</v>
      </c>
      <c r="F4091">
        <f>+_xlfn.XLOOKUP(TablaVentas[[#This Row],[PRODUCTO FINANCIERO]],TablaPrecios[PRODUCTO FINANCIERO],TablaPrecios[PRECIO UNIT],0)</f>
        <v>20.9</v>
      </c>
      <c r="G4091" s="2">
        <f>+TablaVentas[[#This Row],[CANTIDAD]]*TablaVentas[[#This Row],[PRECIO UNITARIO]]</f>
        <v>62.699999999999996</v>
      </c>
      <c r="H4091" s="1">
        <f t="shared" ca="1" si="63"/>
        <v>0.14765012903470731</v>
      </c>
      <c r="I4091" s="2">
        <f ca="1">+TablaVentas[[#This Row],[VENTAL TOTAL]]-TablaVentas[[#This Row],[VENTAL TOTAL]]*TablaVentas[[#This Row],[DESCUENTO]]</f>
        <v>53.442336909523846</v>
      </c>
      <c r="J4091" s="2">
        <f ca="1">0.18*TablaVentas[[#This Row],[SUBTOTAL]]</f>
        <v>9.6196206437142919</v>
      </c>
      <c r="K4091" s="2">
        <f ca="1">+TablaVentas[[#This Row],[SUBTOTAL]]+TablaVentas[[#This Row],[IGV]]</f>
        <v>63.061957553238138</v>
      </c>
    </row>
    <row r="4092" spans="1:11" x14ac:dyDescent="0.25">
      <c r="A4092" t="s">
        <v>4101</v>
      </c>
      <c r="B4092" s="6">
        <v>45932</v>
      </c>
      <c r="C4092" t="s">
        <v>10014</v>
      </c>
      <c r="D4092" t="s">
        <v>10017</v>
      </c>
      <c r="E4092">
        <v>11</v>
      </c>
      <c r="F4092">
        <f>+_xlfn.XLOOKUP(TablaVentas[[#This Row],[PRODUCTO FINANCIERO]],TablaPrecios[PRODUCTO FINANCIERO],TablaPrecios[PRECIO UNIT],0)</f>
        <v>9.9</v>
      </c>
      <c r="G4092" s="2">
        <f>+TablaVentas[[#This Row],[CANTIDAD]]*TablaVentas[[#This Row],[PRECIO UNITARIO]]</f>
        <v>108.9</v>
      </c>
      <c r="H4092" s="1">
        <f t="shared" ca="1" si="63"/>
        <v>0.12736223347218953</v>
      </c>
      <c r="I4092" s="2">
        <f ca="1">+TablaVentas[[#This Row],[VENTAL TOTAL]]-TablaVentas[[#This Row],[VENTAL TOTAL]]*TablaVentas[[#This Row],[DESCUENTO]]</f>
        <v>95.030252774878562</v>
      </c>
      <c r="J4092" s="2">
        <f ca="1">0.18*TablaVentas[[#This Row],[SUBTOTAL]]</f>
        <v>17.10544549947814</v>
      </c>
      <c r="K4092" s="2">
        <f ca="1">+TablaVentas[[#This Row],[SUBTOTAL]]+TablaVentas[[#This Row],[IGV]]</f>
        <v>112.1356982743567</v>
      </c>
    </row>
    <row r="4093" spans="1:11" x14ac:dyDescent="0.25">
      <c r="A4093" t="s">
        <v>4102</v>
      </c>
      <c r="B4093" s="6">
        <v>46091</v>
      </c>
      <c r="C4093" t="s">
        <v>10013</v>
      </c>
      <c r="D4093" t="s">
        <v>10020</v>
      </c>
      <c r="E4093">
        <v>5</v>
      </c>
      <c r="F4093">
        <f>+_xlfn.XLOOKUP(TablaVentas[[#This Row],[PRODUCTO FINANCIERO]],TablaPrecios[PRODUCTO FINANCIERO],TablaPrecios[PRECIO UNIT],0)</f>
        <v>14.9</v>
      </c>
      <c r="G4093" s="2">
        <f>+TablaVentas[[#This Row],[CANTIDAD]]*TablaVentas[[#This Row],[PRECIO UNITARIO]]</f>
        <v>74.5</v>
      </c>
      <c r="H4093" s="1">
        <f t="shared" ca="1" si="63"/>
        <v>0.11614343943986849</v>
      </c>
      <c r="I4093" s="2">
        <f ca="1">+TablaVentas[[#This Row],[VENTAL TOTAL]]-TablaVentas[[#This Row],[VENTAL TOTAL]]*TablaVentas[[#This Row],[DESCUENTO]]</f>
        <v>65.847313761729794</v>
      </c>
      <c r="J4093" s="2">
        <f ca="1">0.18*TablaVentas[[#This Row],[SUBTOTAL]]</f>
        <v>11.852516477111362</v>
      </c>
      <c r="K4093" s="2">
        <f ca="1">+TablaVentas[[#This Row],[SUBTOTAL]]+TablaVentas[[#This Row],[IGV]]</f>
        <v>77.699830238841159</v>
      </c>
    </row>
    <row r="4094" spans="1:11" x14ac:dyDescent="0.25">
      <c r="A4094" t="s">
        <v>4103</v>
      </c>
      <c r="B4094" s="6">
        <v>45438</v>
      </c>
      <c r="C4094" t="s">
        <v>10013</v>
      </c>
      <c r="D4094" t="s">
        <v>10022</v>
      </c>
      <c r="E4094">
        <v>9</v>
      </c>
      <c r="F4094">
        <f>+_xlfn.XLOOKUP(TablaVentas[[#This Row],[PRODUCTO FINANCIERO]],TablaPrecios[PRODUCTO FINANCIERO],TablaPrecios[PRECIO UNIT],0)</f>
        <v>20.9</v>
      </c>
      <c r="G4094" s="2">
        <f>+TablaVentas[[#This Row],[CANTIDAD]]*TablaVentas[[#This Row],[PRECIO UNITARIO]]</f>
        <v>188.1</v>
      </c>
      <c r="H4094" s="1">
        <f t="shared" ca="1" si="63"/>
        <v>0.14810080785249713</v>
      </c>
      <c r="I4094" s="2">
        <f ca="1">+TablaVentas[[#This Row],[VENTAL TOTAL]]-TablaVentas[[#This Row],[VENTAL TOTAL]]*TablaVentas[[#This Row],[DESCUENTO]]</f>
        <v>160.24223804294527</v>
      </c>
      <c r="J4094" s="2">
        <f ca="1">0.18*TablaVentas[[#This Row],[SUBTOTAL]]</f>
        <v>28.84360284773015</v>
      </c>
      <c r="K4094" s="2">
        <f ca="1">+TablaVentas[[#This Row],[SUBTOTAL]]+TablaVentas[[#This Row],[IGV]]</f>
        <v>189.08584089067543</v>
      </c>
    </row>
    <row r="4095" spans="1:11" x14ac:dyDescent="0.25">
      <c r="A4095" t="s">
        <v>4104</v>
      </c>
      <c r="B4095" s="6">
        <v>45587</v>
      </c>
      <c r="C4095" t="s">
        <v>10012</v>
      </c>
      <c r="D4095" t="s">
        <v>10020</v>
      </c>
      <c r="E4095">
        <v>16</v>
      </c>
      <c r="F4095">
        <f>+_xlfn.XLOOKUP(TablaVentas[[#This Row],[PRODUCTO FINANCIERO]],TablaPrecios[PRODUCTO FINANCIERO],TablaPrecios[PRECIO UNIT],0)</f>
        <v>14.9</v>
      </c>
      <c r="G4095" s="2">
        <f>+TablaVentas[[#This Row],[CANTIDAD]]*TablaVentas[[#This Row],[PRECIO UNITARIO]]</f>
        <v>238.4</v>
      </c>
      <c r="H4095" s="1">
        <f t="shared" ca="1" si="63"/>
        <v>0.10453423466879558</v>
      </c>
      <c r="I4095" s="2">
        <f ca="1">+TablaVentas[[#This Row],[VENTAL TOTAL]]-TablaVentas[[#This Row],[VENTAL TOTAL]]*TablaVentas[[#This Row],[DESCUENTO]]</f>
        <v>213.47903845495915</v>
      </c>
      <c r="J4095" s="2">
        <f ca="1">0.18*TablaVentas[[#This Row],[SUBTOTAL]]</f>
        <v>38.426226921892649</v>
      </c>
      <c r="K4095" s="2">
        <f ca="1">+TablaVentas[[#This Row],[SUBTOTAL]]+TablaVentas[[#This Row],[IGV]]</f>
        <v>251.90526537685179</v>
      </c>
    </row>
    <row r="4096" spans="1:11" x14ac:dyDescent="0.25">
      <c r="A4096" t="s">
        <v>4105</v>
      </c>
      <c r="B4096" s="6">
        <v>46053</v>
      </c>
      <c r="C4096" t="s">
        <v>10015</v>
      </c>
      <c r="D4096" t="s">
        <v>10019</v>
      </c>
      <c r="E4096">
        <v>3</v>
      </c>
      <c r="F4096">
        <f>+_xlfn.XLOOKUP(TablaVentas[[#This Row],[PRODUCTO FINANCIERO]],TablaPrecios[PRODUCTO FINANCIERO],TablaPrecios[PRECIO UNIT],0)</f>
        <v>9.9</v>
      </c>
      <c r="G4096" s="2">
        <f>+TablaVentas[[#This Row],[CANTIDAD]]*TablaVentas[[#This Row],[PRECIO UNITARIO]]</f>
        <v>29.700000000000003</v>
      </c>
      <c r="H4096" s="1">
        <f t="shared" ca="1" si="63"/>
        <v>0.14787579709102691</v>
      </c>
      <c r="I4096" s="2">
        <f ca="1">+TablaVentas[[#This Row],[VENTAL TOTAL]]-TablaVentas[[#This Row],[VENTAL TOTAL]]*TablaVentas[[#This Row],[DESCUENTO]]</f>
        <v>25.308088826396503</v>
      </c>
      <c r="J4096" s="2">
        <f ca="1">0.18*TablaVentas[[#This Row],[SUBTOTAL]]</f>
        <v>4.5554559887513699</v>
      </c>
      <c r="K4096" s="2">
        <f ca="1">+TablaVentas[[#This Row],[SUBTOTAL]]+TablaVentas[[#This Row],[IGV]]</f>
        <v>29.863544815147872</v>
      </c>
    </row>
    <row r="4097" spans="1:11" x14ac:dyDescent="0.25">
      <c r="A4097" t="s">
        <v>4106</v>
      </c>
      <c r="B4097" s="6">
        <v>46099</v>
      </c>
      <c r="C4097" t="s">
        <v>10012</v>
      </c>
      <c r="D4097" t="s">
        <v>10020</v>
      </c>
      <c r="E4097">
        <v>6</v>
      </c>
      <c r="F4097">
        <f>+_xlfn.XLOOKUP(TablaVentas[[#This Row],[PRODUCTO FINANCIERO]],TablaPrecios[PRODUCTO FINANCIERO],TablaPrecios[PRECIO UNIT],0)</f>
        <v>14.9</v>
      </c>
      <c r="G4097" s="2">
        <f>+TablaVentas[[#This Row],[CANTIDAD]]*TablaVentas[[#This Row],[PRECIO UNITARIO]]</f>
        <v>89.4</v>
      </c>
      <c r="H4097" s="1">
        <f t="shared" ca="1" si="63"/>
        <v>0.17839452920017904</v>
      </c>
      <c r="I4097" s="2">
        <f ca="1">+TablaVentas[[#This Row],[VENTAL TOTAL]]-TablaVentas[[#This Row],[VENTAL TOTAL]]*TablaVentas[[#This Row],[DESCUENTO]]</f>
        <v>73.451529089503993</v>
      </c>
      <c r="J4097" s="2">
        <f ca="1">0.18*TablaVentas[[#This Row],[SUBTOTAL]]</f>
        <v>13.221275236110719</v>
      </c>
      <c r="K4097" s="2">
        <f ca="1">+TablaVentas[[#This Row],[SUBTOTAL]]+TablaVentas[[#This Row],[IGV]]</f>
        <v>86.672804325614706</v>
      </c>
    </row>
    <row r="4098" spans="1:11" x14ac:dyDescent="0.25">
      <c r="A4098" t="s">
        <v>4107</v>
      </c>
      <c r="B4098" s="6">
        <v>46358</v>
      </c>
      <c r="C4098" t="s">
        <v>10011</v>
      </c>
      <c r="D4098" t="s">
        <v>10017</v>
      </c>
      <c r="E4098">
        <v>7</v>
      </c>
      <c r="F4098">
        <f>+_xlfn.XLOOKUP(TablaVentas[[#This Row],[PRODUCTO FINANCIERO]],TablaPrecios[PRODUCTO FINANCIERO],TablaPrecios[PRECIO UNIT],0)</f>
        <v>9.9</v>
      </c>
      <c r="G4098" s="2">
        <f>+TablaVentas[[#This Row],[CANTIDAD]]*TablaVentas[[#This Row],[PRECIO UNITARIO]]</f>
        <v>69.3</v>
      </c>
      <c r="H4098" s="1">
        <f t="shared" ref="H4098:H4161" ca="1" si="64">+RAND()*0.1+0.1</f>
        <v>0.11915085889700498</v>
      </c>
      <c r="I4098" s="2">
        <f ca="1">+TablaVentas[[#This Row],[VENTAL TOTAL]]-TablaVentas[[#This Row],[VENTAL TOTAL]]*TablaVentas[[#This Row],[DESCUENTO]]</f>
        <v>61.042845478437556</v>
      </c>
      <c r="J4098" s="2">
        <f ca="1">0.18*TablaVentas[[#This Row],[SUBTOTAL]]</f>
        <v>10.98771218611876</v>
      </c>
      <c r="K4098" s="2">
        <f ca="1">+TablaVentas[[#This Row],[SUBTOTAL]]+TablaVentas[[#This Row],[IGV]]</f>
        <v>72.030557664556312</v>
      </c>
    </row>
    <row r="4099" spans="1:11" x14ac:dyDescent="0.25">
      <c r="A4099" t="s">
        <v>4108</v>
      </c>
      <c r="B4099" s="6">
        <v>45638</v>
      </c>
      <c r="C4099" t="s">
        <v>10014</v>
      </c>
      <c r="D4099" t="s">
        <v>10019</v>
      </c>
      <c r="E4099">
        <v>16</v>
      </c>
      <c r="F4099">
        <f>+_xlfn.XLOOKUP(TablaVentas[[#This Row],[PRODUCTO FINANCIERO]],TablaPrecios[PRODUCTO FINANCIERO],TablaPrecios[PRECIO UNIT],0)</f>
        <v>9.9</v>
      </c>
      <c r="G4099" s="2">
        <f>+TablaVentas[[#This Row],[CANTIDAD]]*TablaVentas[[#This Row],[PRECIO UNITARIO]]</f>
        <v>158.4</v>
      </c>
      <c r="H4099" s="1">
        <f t="shared" ca="1" si="64"/>
        <v>0.19430373922773039</v>
      </c>
      <c r="I4099" s="2">
        <f ca="1">+TablaVentas[[#This Row],[VENTAL TOTAL]]-TablaVentas[[#This Row],[VENTAL TOTAL]]*TablaVentas[[#This Row],[DESCUENTO]]</f>
        <v>127.62228770632751</v>
      </c>
      <c r="J4099" s="2">
        <f ca="1">0.18*TablaVentas[[#This Row],[SUBTOTAL]]</f>
        <v>22.97201178713895</v>
      </c>
      <c r="K4099" s="2">
        <f ca="1">+TablaVentas[[#This Row],[SUBTOTAL]]+TablaVentas[[#This Row],[IGV]]</f>
        <v>150.59429949346645</v>
      </c>
    </row>
    <row r="4100" spans="1:11" x14ac:dyDescent="0.25">
      <c r="A4100" t="s">
        <v>4109</v>
      </c>
      <c r="B4100" s="6">
        <v>45819</v>
      </c>
      <c r="C4100" t="s">
        <v>10012</v>
      </c>
      <c r="D4100" t="s">
        <v>10018</v>
      </c>
      <c r="E4100">
        <v>18</v>
      </c>
      <c r="F4100">
        <f>+_xlfn.XLOOKUP(TablaVentas[[#This Row],[PRODUCTO FINANCIERO]],TablaPrecios[PRODUCTO FINANCIERO],TablaPrecios[PRECIO UNIT],0)</f>
        <v>14.9</v>
      </c>
      <c r="G4100" s="2">
        <f>+TablaVentas[[#This Row],[CANTIDAD]]*TablaVentas[[#This Row],[PRECIO UNITARIO]]</f>
        <v>268.2</v>
      </c>
      <c r="H4100" s="1">
        <f t="shared" ca="1" si="64"/>
        <v>0.12201373131139256</v>
      </c>
      <c r="I4100" s="2">
        <f ca="1">+TablaVentas[[#This Row],[VENTAL TOTAL]]-TablaVentas[[#This Row],[VENTAL TOTAL]]*TablaVentas[[#This Row],[DESCUENTO]]</f>
        <v>235.4759172622845</v>
      </c>
      <c r="J4100" s="2">
        <f ca="1">0.18*TablaVentas[[#This Row],[SUBTOTAL]]</f>
        <v>42.38566510721121</v>
      </c>
      <c r="K4100" s="2">
        <f ca="1">+TablaVentas[[#This Row],[SUBTOTAL]]+TablaVentas[[#This Row],[IGV]]</f>
        <v>277.86158236949569</v>
      </c>
    </row>
    <row r="4101" spans="1:11" x14ac:dyDescent="0.25">
      <c r="A4101" t="s">
        <v>4110</v>
      </c>
      <c r="B4101" s="6">
        <v>45614</v>
      </c>
      <c r="C4101" t="s">
        <v>10016</v>
      </c>
      <c r="D4101" t="s">
        <v>10022</v>
      </c>
      <c r="E4101">
        <v>8</v>
      </c>
      <c r="F4101">
        <f>+_xlfn.XLOOKUP(TablaVentas[[#This Row],[PRODUCTO FINANCIERO]],TablaPrecios[PRODUCTO FINANCIERO],TablaPrecios[PRECIO UNIT],0)</f>
        <v>20.9</v>
      </c>
      <c r="G4101" s="2">
        <f>+TablaVentas[[#This Row],[CANTIDAD]]*TablaVentas[[#This Row],[PRECIO UNITARIO]]</f>
        <v>167.2</v>
      </c>
      <c r="H4101" s="1">
        <f t="shared" ca="1" si="64"/>
        <v>0.12300002156163492</v>
      </c>
      <c r="I4101" s="2">
        <f ca="1">+TablaVentas[[#This Row],[VENTAL TOTAL]]-TablaVentas[[#This Row],[VENTAL TOTAL]]*TablaVentas[[#This Row],[DESCUENTO]]</f>
        <v>146.63439639489462</v>
      </c>
      <c r="J4101" s="2">
        <f ca="1">0.18*TablaVentas[[#This Row],[SUBTOTAL]]</f>
        <v>26.39419135108103</v>
      </c>
      <c r="K4101" s="2">
        <f ca="1">+TablaVentas[[#This Row],[SUBTOTAL]]+TablaVentas[[#This Row],[IGV]]</f>
        <v>173.02858774597564</v>
      </c>
    </row>
    <row r="4102" spans="1:11" x14ac:dyDescent="0.25">
      <c r="A4102" t="s">
        <v>4111</v>
      </c>
      <c r="B4102" s="6">
        <v>46308</v>
      </c>
      <c r="C4102" t="s">
        <v>10012</v>
      </c>
      <c r="D4102" t="s">
        <v>10018</v>
      </c>
      <c r="E4102">
        <v>18</v>
      </c>
      <c r="F4102">
        <f>+_xlfn.XLOOKUP(TablaVentas[[#This Row],[PRODUCTO FINANCIERO]],TablaPrecios[PRODUCTO FINANCIERO],TablaPrecios[PRECIO UNIT],0)</f>
        <v>14.9</v>
      </c>
      <c r="G4102" s="2">
        <f>+TablaVentas[[#This Row],[CANTIDAD]]*TablaVentas[[#This Row],[PRECIO UNITARIO]]</f>
        <v>268.2</v>
      </c>
      <c r="H4102" s="1">
        <f t="shared" ca="1" si="64"/>
        <v>0.16049680140417799</v>
      </c>
      <c r="I4102" s="2">
        <f ca="1">+TablaVentas[[#This Row],[VENTAL TOTAL]]-TablaVentas[[#This Row],[VENTAL TOTAL]]*TablaVentas[[#This Row],[DESCUENTO]]</f>
        <v>225.15475786339945</v>
      </c>
      <c r="J4102" s="2">
        <f ca="1">0.18*TablaVentas[[#This Row],[SUBTOTAL]]</f>
        <v>40.527856415411897</v>
      </c>
      <c r="K4102" s="2">
        <f ca="1">+TablaVentas[[#This Row],[SUBTOTAL]]+TablaVentas[[#This Row],[IGV]]</f>
        <v>265.68261427881134</v>
      </c>
    </row>
    <row r="4103" spans="1:11" x14ac:dyDescent="0.25">
      <c r="A4103" t="s">
        <v>4112</v>
      </c>
      <c r="B4103" s="6">
        <v>46091</v>
      </c>
      <c r="C4103" t="s">
        <v>10015</v>
      </c>
      <c r="D4103" t="s">
        <v>10018</v>
      </c>
      <c r="E4103">
        <v>4</v>
      </c>
      <c r="F4103">
        <f>+_xlfn.XLOOKUP(TablaVentas[[#This Row],[PRODUCTO FINANCIERO]],TablaPrecios[PRODUCTO FINANCIERO],TablaPrecios[PRECIO UNIT],0)</f>
        <v>14.9</v>
      </c>
      <c r="G4103" s="2">
        <f>+TablaVentas[[#This Row],[CANTIDAD]]*TablaVentas[[#This Row],[PRECIO UNITARIO]]</f>
        <v>59.6</v>
      </c>
      <c r="H4103" s="1">
        <f t="shared" ca="1" si="64"/>
        <v>0.10932880622976422</v>
      </c>
      <c r="I4103" s="2">
        <f ca="1">+TablaVentas[[#This Row],[VENTAL TOTAL]]-TablaVentas[[#This Row],[VENTAL TOTAL]]*TablaVentas[[#This Row],[DESCUENTO]]</f>
        <v>53.084003148706053</v>
      </c>
      <c r="J4103" s="2">
        <f ca="1">0.18*TablaVentas[[#This Row],[SUBTOTAL]]</f>
        <v>9.5551205667670889</v>
      </c>
      <c r="K4103" s="2">
        <f ca="1">+TablaVentas[[#This Row],[SUBTOTAL]]+TablaVentas[[#This Row],[IGV]]</f>
        <v>62.63912371547314</v>
      </c>
    </row>
    <row r="4104" spans="1:11" x14ac:dyDescent="0.25">
      <c r="A4104" t="s">
        <v>4113</v>
      </c>
      <c r="B4104" s="6">
        <v>46115</v>
      </c>
      <c r="C4104" t="s">
        <v>10013</v>
      </c>
      <c r="D4104" t="s">
        <v>10017</v>
      </c>
      <c r="E4104">
        <v>7</v>
      </c>
      <c r="F4104">
        <f>+_xlfn.XLOOKUP(TablaVentas[[#This Row],[PRODUCTO FINANCIERO]],TablaPrecios[PRODUCTO FINANCIERO],TablaPrecios[PRECIO UNIT],0)</f>
        <v>9.9</v>
      </c>
      <c r="G4104" s="2">
        <f>+TablaVentas[[#This Row],[CANTIDAD]]*TablaVentas[[#This Row],[PRECIO UNITARIO]]</f>
        <v>69.3</v>
      </c>
      <c r="H4104" s="1">
        <f t="shared" ca="1" si="64"/>
        <v>0.10379263750682105</v>
      </c>
      <c r="I4104" s="2">
        <f ca="1">+TablaVentas[[#This Row],[VENTAL TOTAL]]-TablaVentas[[#This Row],[VENTAL TOTAL]]*TablaVentas[[#This Row],[DESCUENTO]]</f>
        <v>62.107170220777299</v>
      </c>
      <c r="J4104" s="2">
        <f ca="1">0.18*TablaVentas[[#This Row],[SUBTOTAL]]</f>
        <v>11.179290639739913</v>
      </c>
      <c r="K4104" s="2">
        <f ca="1">+TablaVentas[[#This Row],[SUBTOTAL]]+TablaVentas[[#This Row],[IGV]]</f>
        <v>73.286460860517209</v>
      </c>
    </row>
    <row r="4105" spans="1:11" x14ac:dyDescent="0.25">
      <c r="A4105" t="s">
        <v>4114</v>
      </c>
      <c r="B4105" s="6">
        <v>45878</v>
      </c>
      <c r="C4105" t="s">
        <v>10015</v>
      </c>
      <c r="D4105" t="s">
        <v>10019</v>
      </c>
      <c r="E4105">
        <v>16</v>
      </c>
      <c r="F4105">
        <f>+_xlfn.XLOOKUP(TablaVentas[[#This Row],[PRODUCTO FINANCIERO]],TablaPrecios[PRODUCTO FINANCIERO],TablaPrecios[PRECIO UNIT],0)</f>
        <v>9.9</v>
      </c>
      <c r="G4105" s="2">
        <f>+TablaVentas[[#This Row],[CANTIDAD]]*TablaVentas[[#This Row],[PRECIO UNITARIO]]</f>
        <v>158.4</v>
      </c>
      <c r="H4105" s="1">
        <f t="shared" ca="1" si="64"/>
        <v>0.19375399118668221</v>
      </c>
      <c r="I4105" s="2">
        <f ca="1">+TablaVentas[[#This Row],[VENTAL TOTAL]]-TablaVentas[[#This Row],[VENTAL TOTAL]]*TablaVentas[[#This Row],[DESCUENTO]]</f>
        <v>127.70936779602954</v>
      </c>
      <c r="J4105" s="2">
        <f ca="1">0.18*TablaVentas[[#This Row],[SUBTOTAL]]</f>
        <v>22.987686203285318</v>
      </c>
      <c r="K4105" s="2">
        <f ca="1">+TablaVentas[[#This Row],[SUBTOTAL]]+TablaVentas[[#This Row],[IGV]]</f>
        <v>150.69705399931485</v>
      </c>
    </row>
    <row r="4106" spans="1:11" x14ac:dyDescent="0.25">
      <c r="A4106" t="s">
        <v>4115</v>
      </c>
      <c r="B4106" s="6">
        <v>45999</v>
      </c>
      <c r="C4106" t="s">
        <v>10015</v>
      </c>
      <c r="D4106" t="s">
        <v>10019</v>
      </c>
      <c r="E4106">
        <v>19</v>
      </c>
      <c r="F4106">
        <f>+_xlfn.XLOOKUP(TablaVentas[[#This Row],[PRODUCTO FINANCIERO]],TablaPrecios[PRODUCTO FINANCIERO],TablaPrecios[PRECIO UNIT],0)</f>
        <v>9.9</v>
      </c>
      <c r="G4106" s="2">
        <f>+TablaVentas[[#This Row],[CANTIDAD]]*TablaVentas[[#This Row],[PRECIO UNITARIO]]</f>
        <v>188.1</v>
      </c>
      <c r="H4106" s="1">
        <f t="shared" ca="1" si="64"/>
        <v>0.110551543460245</v>
      </c>
      <c r="I4106" s="2">
        <f ca="1">+TablaVentas[[#This Row],[VENTAL TOTAL]]-TablaVentas[[#This Row],[VENTAL TOTAL]]*TablaVentas[[#This Row],[DESCUENTO]]</f>
        <v>167.30525467512791</v>
      </c>
      <c r="J4106" s="2">
        <f ca="1">0.18*TablaVentas[[#This Row],[SUBTOTAL]]</f>
        <v>30.114945841523024</v>
      </c>
      <c r="K4106" s="2">
        <f ca="1">+TablaVentas[[#This Row],[SUBTOTAL]]+TablaVentas[[#This Row],[IGV]]</f>
        <v>197.42020051665094</v>
      </c>
    </row>
    <row r="4107" spans="1:11" x14ac:dyDescent="0.25">
      <c r="A4107" t="s">
        <v>4116</v>
      </c>
      <c r="B4107" s="6">
        <v>45893</v>
      </c>
      <c r="C4107" t="s">
        <v>10012</v>
      </c>
      <c r="D4107" t="s">
        <v>10017</v>
      </c>
      <c r="E4107">
        <v>19</v>
      </c>
      <c r="F4107">
        <f>+_xlfn.XLOOKUP(TablaVentas[[#This Row],[PRODUCTO FINANCIERO]],TablaPrecios[PRODUCTO FINANCIERO],TablaPrecios[PRECIO UNIT],0)</f>
        <v>9.9</v>
      </c>
      <c r="G4107" s="2">
        <f>+TablaVentas[[#This Row],[CANTIDAD]]*TablaVentas[[#This Row],[PRECIO UNITARIO]]</f>
        <v>188.1</v>
      </c>
      <c r="H4107" s="1">
        <f t="shared" ca="1" si="64"/>
        <v>0.19738534549951361</v>
      </c>
      <c r="I4107" s="2">
        <f ca="1">+TablaVentas[[#This Row],[VENTAL TOTAL]]-TablaVentas[[#This Row],[VENTAL TOTAL]]*TablaVentas[[#This Row],[DESCUENTO]]</f>
        <v>150.97181651154148</v>
      </c>
      <c r="J4107" s="2">
        <f ca="1">0.18*TablaVentas[[#This Row],[SUBTOTAL]]</f>
        <v>27.174926972077465</v>
      </c>
      <c r="K4107" s="2">
        <f ca="1">+TablaVentas[[#This Row],[SUBTOTAL]]+TablaVentas[[#This Row],[IGV]]</f>
        <v>178.14674348361893</v>
      </c>
    </row>
    <row r="4108" spans="1:11" x14ac:dyDescent="0.25">
      <c r="A4108" t="s">
        <v>4117</v>
      </c>
      <c r="B4108" s="6">
        <v>45426</v>
      </c>
      <c r="C4108" t="s">
        <v>10013</v>
      </c>
      <c r="D4108" t="s">
        <v>10019</v>
      </c>
      <c r="E4108">
        <v>11</v>
      </c>
      <c r="F4108">
        <f>+_xlfn.XLOOKUP(TablaVentas[[#This Row],[PRODUCTO FINANCIERO]],TablaPrecios[PRODUCTO FINANCIERO],TablaPrecios[PRECIO UNIT],0)</f>
        <v>9.9</v>
      </c>
      <c r="G4108" s="2">
        <f>+TablaVentas[[#This Row],[CANTIDAD]]*TablaVentas[[#This Row],[PRECIO UNITARIO]]</f>
        <v>108.9</v>
      </c>
      <c r="H4108" s="1">
        <f t="shared" ca="1" si="64"/>
        <v>0.10887441839308637</v>
      </c>
      <c r="I4108" s="2">
        <f ca="1">+TablaVentas[[#This Row],[VENTAL TOTAL]]-TablaVentas[[#This Row],[VENTAL TOTAL]]*TablaVentas[[#This Row],[DESCUENTO]]</f>
        <v>97.0435758369929</v>
      </c>
      <c r="J4108" s="2">
        <f ca="1">0.18*TablaVentas[[#This Row],[SUBTOTAL]]</f>
        <v>17.467843650658722</v>
      </c>
      <c r="K4108" s="2">
        <f ca="1">+TablaVentas[[#This Row],[SUBTOTAL]]+TablaVentas[[#This Row],[IGV]]</f>
        <v>114.51141948765162</v>
      </c>
    </row>
    <row r="4109" spans="1:11" x14ac:dyDescent="0.25">
      <c r="A4109" t="s">
        <v>4118</v>
      </c>
      <c r="B4109" s="6">
        <v>45422</v>
      </c>
      <c r="C4109" t="s">
        <v>10013</v>
      </c>
      <c r="D4109" t="s">
        <v>10017</v>
      </c>
      <c r="E4109">
        <v>8</v>
      </c>
      <c r="F4109">
        <f>+_xlfn.XLOOKUP(TablaVentas[[#This Row],[PRODUCTO FINANCIERO]],TablaPrecios[PRODUCTO FINANCIERO],TablaPrecios[PRECIO UNIT],0)</f>
        <v>9.9</v>
      </c>
      <c r="G4109" s="2">
        <f>+TablaVentas[[#This Row],[CANTIDAD]]*TablaVentas[[#This Row],[PRECIO UNITARIO]]</f>
        <v>79.2</v>
      </c>
      <c r="H4109" s="1">
        <f t="shared" ca="1" si="64"/>
        <v>0.16184439917272225</v>
      </c>
      <c r="I4109" s="2">
        <f ca="1">+TablaVentas[[#This Row],[VENTAL TOTAL]]-TablaVentas[[#This Row],[VENTAL TOTAL]]*TablaVentas[[#This Row],[DESCUENTO]]</f>
        <v>66.381923585520397</v>
      </c>
      <c r="J4109" s="2">
        <f ca="1">0.18*TablaVentas[[#This Row],[SUBTOTAL]]</f>
        <v>11.948746245393671</v>
      </c>
      <c r="K4109" s="2">
        <f ca="1">+TablaVentas[[#This Row],[SUBTOTAL]]+TablaVentas[[#This Row],[IGV]]</f>
        <v>78.330669830914076</v>
      </c>
    </row>
    <row r="4110" spans="1:11" x14ac:dyDescent="0.25">
      <c r="A4110" t="s">
        <v>4119</v>
      </c>
      <c r="B4110" s="6">
        <v>46312</v>
      </c>
      <c r="C4110" t="s">
        <v>10015</v>
      </c>
      <c r="D4110" t="s">
        <v>10020</v>
      </c>
      <c r="E4110">
        <v>14</v>
      </c>
      <c r="F4110">
        <f>+_xlfn.XLOOKUP(TablaVentas[[#This Row],[PRODUCTO FINANCIERO]],TablaPrecios[PRODUCTO FINANCIERO],TablaPrecios[PRECIO UNIT],0)</f>
        <v>14.9</v>
      </c>
      <c r="G4110" s="2">
        <f>+TablaVentas[[#This Row],[CANTIDAD]]*TablaVentas[[#This Row],[PRECIO UNITARIO]]</f>
        <v>208.6</v>
      </c>
      <c r="H4110" s="1">
        <f t="shared" ca="1" si="64"/>
        <v>0.1099538562075407</v>
      </c>
      <c r="I4110" s="2">
        <f ca="1">+TablaVentas[[#This Row],[VENTAL TOTAL]]-TablaVentas[[#This Row],[VENTAL TOTAL]]*TablaVentas[[#This Row],[DESCUENTO]]</f>
        <v>185.66362559510702</v>
      </c>
      <c r="J4110" s="2">
        <f ca="1">0.18*TablaVentas[[#This Row],[SUBTOTAL]]</f>
        <v>33.419452607119261</v>
      </c>
      <c r="K4110" s="2">
        <f ca="1">+TablaVentas[[#This Row],[SUBTOTAL]]+TablaVentas[[#This Row],[IGV]]</f>
        <v>219.08307820222629</v>
      </c>
    </row>
    <row r="4111" spans="1:11" x14ac:dyDescent="0.25">
      <c r="A4111" t="s">
        <v>4120</v>
      </c>
      <c r="B4111" s="6">
        <v>46202</v>
      </c>
      <c r="C4111" t="s">
        <v>10012</v>
      </c>
      <c r="D4111" t="s">
        <v>10018</v>
      </c>
      <c r="E4111">
        <v>7</v>
      </c>
      <c r="F4111">
        <f>+_xlfn.XLOOKUP(TablaVentas[[#This Row],[PRODUCTO FINANCIERO]],TablaPrecios[PRODUCTO FINANCIERO],TablaPrecios[PRECIO UNIT],0)</f>
        <v>14.9</v>
      </c>
      <c r="G4111" s="2">
        <f>+TablaVentas[[#This Row],[CANTIDAD]]*TablaVentas[[#This Row],[PRECIO UNITARIO]]</f>
        <v>104.3</v>
      </c>
      <c r="H4111" s="1">
        <f t="shared" ca="1" si="64"/>
        <v>0.1287565092971078</v>
      </c>
      <c r="I4111" s="2">
        <f ca="1">+TablaVentas[[#This Row],[VENTAL TOTAL]]-TablaVentas[[#This Row],[VENTAL TOTAL]]*TablaVentas[[#This Row],[DESCUENTO]]</f>
        <v>90.87069608031166</v>
      </c>
      <c r="J4111" s="2">
        <f ca="1">0.18*TablaVentas[[#This Row],[SUBTOTAL]]</f>
        <v>16.356725294456098</v>
      </c>
      <c r="K4111" s="2">
        <f ca="1">+TablaVentas[[#This Row],[SUBTOTAL]]+TablaVentas[[#This Row],[IGV]]</f>
        <v>107.22742137476776</v>
      </c>
    </row>
    <row r="4112" spans="1:11" x14ac:dyDescent="0.25">
      <c r="A4112" t="s">
        <v>4121</v>
      </c>
      <c r="B4112" s="6">
        <v>46153</v>
      </c>
      <c r="C4112" t="s">
        <v>10015</v>
      </c>
      <c r="D4112" t="s">
        <v>10020</v>
      </c>
      <c r="E4112">
        <v>10</v>
      </c>
      <c r="F4112">
        <f>+_xlfn.XLOOKUP(TablaVentas[[#This Row],[PRODUCTO FINANCIERO]],TablaPrecios[PRODUCTO FINANCIERO],TablaPrecios[PRECIO UNIT],0)</f>
        <v>14.9</v>
      </c>
      <c r="G4112" s="2">
        <f>+TablaVentas[[#This Row],[CANTIDAD]]*TablaVentas[[#This Row],[PRECIO UNITARIO]]</f>
        <v>149</v>
      </c>
      <c r="H4112" s="1">
        <f t="shared" ca="1" si="64"/>
        <v>0.12077867715696398</v>
      </c>
      <c r="I4112" s="2">
        <f ca="1">+TablaVentas[[#This Row],[VENTAL TOTAL]]-TablaVentas[[#This Row],[VENTAL TOTAL]]*TablaVentas[[#This Row],[DESCUENTO]]</f>
        <v>131.00397710361236</v>
      </c>
      <c r="J4112" s="2">
        <f ca="1">0.18*TablaVentas[[#This Row],[SUBTOTAL]]</f>
        <v>23.580715878650224</v>
      </c>
      <c r="K4112" s="2">
        <f ca="1">+TablaVentas[[#This Row],[SUBTOTAL]]+TablaVentas[[#This Row],[IGV]]</f>
        <v>154.5846929822626</v>
      </c>
    </row>
    <row r="4113" spans="1:11" x14ac:dyDescent="0.25">
      <c r="A4113" t="s">
        <v>4122</v>
      </c>
      <c r="B4113" s="6">
        <v>46332</v>
      </c>
      <c r="C4113" t="s">
        <v>10014</v>
      </c>
      <c r="D4113" t="s">
        <v>10018</v>
      </c>
      <c r="E4113">
        <v>8</v>
      </c>
      <c r="F4113">
        <f>+_xlfn.XLOOKUP(TablaVentas[[#This Row],[PRODUCTO FINANCIERO]],TablaPrecios[PRODUCTO FINANCIERO],TablaPrecios[PRECIO UNIT],0)</f>
        <v>14.9</v>
      </c>
      <c r="G4113" s="2">
        <f>+TablaVentas[[#This Row],[CANTIDAD]]*TablaVentas[[#This Row],[PRECIO UNITARIO]]</f>
        <v>119.2</v>
      </c>
      <c r="H4113" s="1">
        <f t="shared" ca="1" si="64"/>
        <v>0.10482288197387588</v>
      </c>
      <c r="I4113" s="2">
        <f ca="1">+TablaVentas[[#This Row],[VENTAL TOTAL]]-TablaVentas[[#This Row],[VENTAL TOTAL]]*TablaVentas[[#This Row],[DESCUENTO]]</f>
        <v>106.70511246871399</v>
      </c>
      <c r="J4113" s="2">
        <f ca="1">0.18*TablaVentas[[#This Row],[SUBTOTAL]]</f>
        <v>19.206920244368519</v>
      </c>
      <c r="K4113" s="2">
        <f ca="1">+TablaVentas[[#This Row],[SUBTOTAL]]+TablaVentas[[#This Row],[IGV]]</f>
        <v>125.91203271308251</v>
      </c>
    </row>
    <row r="4114" spans="1:11" x14ac:dyDescent="0.25">
      <c r="A4114" t="s">
        <v>4123</v>
      </c>
      <c r="B4114" s="6">
        <v>45332</v>
      </c>
      <c r="C4114" t="s">
        <v>10016</v>
      </c>
      <c r="D4114" t="s">
        <v>10019</v>
      </c>
      <c r="E4114">
        <v>19</v>
      </c>
      <c r="F4114">
        <f>+_xlfn.XLOOKUP(TablaVentas[[#This Row],[PRODUCTO FINANCIERO]],TablaPrecios[PRODUCTO FINANCIERO],TablaPrecios[PRECIO UNIT],0)</f>
        <v>9.9</v>
      </c>
      <c r="G4114" s="2">
        <f>+TablaVentas[[#This Row],[CANTIDAD]]*TablaVentas[[#This Row],[PRECIO UNITARIO]]</f>
        <v>188.1</v>
      </c>
      <c r="H4114" s="1">
        <f t="shared" ca="1" si="64"/>
        <v>0.15926826204475844</v>
      </c>
      <c r="I4114" s="2">
        <f ca="1">+TablaVentas[[#This Row],[VENTAL TOTAL]]-TablaVentas[[#This Row],[VENTAL TOTAL]]*TablaVentas[[#This Row],[DESCUENTO]]</f>
        <v>158.14163990938093</v>
      </c>
      <c r="J4114" s="2">
        <f ca="1">0.18*TablaVentas[[#This Row],[SUBTOTAL]]</f>
        <v>28.465495183688567</v>
      </c>
      <c r="K4114" s="2">
        <f ca="1">+TablaVentas[[#This Row],[SUBTOTAL]]+TablaVentas[[#This Row],[IGV]]</f>
        <v>186.6071350930695</v>
      </c>
    </row>
    <row r="4115" spans="1:11" x14ac:dyDescent="0.25">
      <c r="A4115" t="s">
        <v>4124</v>
      </c>
      <c r="B4115" s="6">
        <v>45830</v>
      </c>
      <c r="C4115" t="s">
        <v>10011</v>
      </c>
      <c r="D4115" t="s">
        <v>10019</v>
      </c>
      <c r="E4115">
        <v>14</v>
      </c>
      <c r="F4115">
        <f>+_xlfn.XLOOKUP(TablaVentas[[#This Row],[PRODUCTO FINANCIERO]],TablaPrecios[PRODUCTO FINANCIERO],TablaPrecios[PRECIO UNIT],0)</f>
        <v>9.9</v>
      </c>
      <c r="G4115" s="2">
        <f>+TablaVentas[[#This Row],[CANTIDAD]]*TablaVentas[[#This Row],[PRECIO UNITARIO]]</f>
        <v>138.6</v>
      </c>
      <c r="H4115" s="1">
        <f t="shared" ca="1" si="64"/>
        <v>0.10193714178352559</v>
      </c>
      <c r="I4115" s="2">
        <f ca="1">+TablaVentas[[#This Row],[VENTAL TOTAL]]-TablaVentas[[#This Row],[VENTAL TOTAL]]*TablaVentas[[#This Row],[DESCUENTO]]</f>
        <v>124.47151214880336</v>
      </c>
      <c r="J4115" s="2">
        <f ca="1">0.18*TablaVentas[[#This Row],[SUBTOTAL]]</f>
        <v>22.404872186784605</v>
      </c>
      <c r="K4115" s="2">
        <f ca="1">+TablaVentas[[#This Row],[SUBTOTAL]]+TablaVentas[[#This Row],[IGV]]</f>
        <v>146.87638433558797</v>
      </c>
    </row>
    <row r="4116" spans="1:11" x14ac:dyDescent="0.25">
      <c r="A4116" t="s">
        <v>4125</v>
      </c>
      <c r="B4116" s="6">
        <v>45989</v>
      </c>
      <c r="C4116" t="s">
        <v>10013</v>
      </c>
      <c r="D4116" t="s">
        <v>10020</v>
      </c>
      <c r="E4116">
        <v>16</v>
      </c>
      <c r="F4116">
        <f>+_xlfn.XLOOKUP(TablaVentas[[#This Row],[PRODUCTO FINANCIERO]],TablaPrecios[PRODUCTO FINANCIERO],TablaPrecios[PRECIO UNIT],0)</f>
        <v>14.9</v>
      </c>
      <c r="G4116" s="2">
        <f>+TablaVentas[[#This Row],[CANTIDAD]]*TablaVentas[[#This Row],[PRECIO UNITARIO]]</f>
        <v>238.4</v>
      </c>
      <c r="H4116" s="1">
        <f t="shared" ca="1" si="64"/>
        <v>0.17740169059576444</v>
      </c>
      <c r="I4116" s="2">
        <f ca="1">+TablaVentas[[#This Row],[VENTAL TOTAL]]-TablaVentas[[#This Row],[VENTAL TOTAL]]*TablaVentas[[#This Row],[DESCUENTO]]</f>
        <v>196.10743696196977</v>
      </c>
      <c r="J4116" s="2">
        <f ca="1">0.18*TablaVentas[[#This Row],[SUBTOTAL]]</f>
        <v>35.299338653154557</v>
      </c>
      <c r="K4116" s="2">
        <f ca="1">+TablaVentas[[#This Row],[SUBTOTAL]]+TablaVentas[[#This Row],[IGV]]</f>
        <v>231.40677561512433</v>
      </c>
    </row>
    <row r="4117" spans="1:11" x14ac:dyDescent="0.25">
      <c r="A4117" t="s">
        <v>4126</v>
      </c>
      <c r="B4117" s="6">
        <v>46254</v>
      </c>
      <c r="C4117" t="s">
        <v>10015</v>
      </c>
      <c r="D4117" t="s">
        <v>10022</v>
      </c>
      <c r="E4117">
        <v>11</v>
      </c>
      <c r="F4117">
        <f>+_xlfn.XLOOKUP(TablaVentas[[#This Row],[PRODUCTO FINANCIERO]],TablaPrecios[PRODUCTO FINANCIERO],TablaPrecios[PRECIO UNIT],0)</f>
        <v>20.9</v>
      </c>
      <c r="G4117" s="2">
        <f>+TablaVentas[[#This Row],[CANTIDAD]]*TablaVentas[[#This Row],[PRECIO UNITARIO]]</f>
        <v>229.89999999999998</v>
      </c>
      <c r="H4117" s="1">
        <f t="shared" ca="1" si="64"/>
        <v>0.13383798184399806</v>
      </c>
      <c r="I4117" s="2">
        <f ca="1">+TablaVentas[[#This Row],[VENTAL TOTAL]]-TablaVentas[[#This Row],[VENTAL TOTAL]]*TablaVentas[[#This Row],[DESCUENTO]]</f>
        <v>199.13064797406483</v>
      </c>
      <c r="J4117" s="2">
        <f ca="1">0.18*TablaVentas[[#This Row],[SUBTOTAL]]</f>
        <v>35.843516635331667</v>
      </c>
      <c r="K4117" s="2">
        <f ca="1">+TablaVentas[[#This Row],[SUBTOTAL]]+TablaVentas[[#This Row],[IGV]]</f>
        <v>234.9741646093965</v>
      </c>
    </row>
    <row r="4118" spans="1:11" x14ac:dyDescent="0.25">
      <c r="A4118" t="s">
        <v>4127</v>
      </c>
      <c r="B4118" s="6">
        <v>46381</v>
      </c>
      <c r="C4118" t="s">
        <v>10016</v>
      </c>
      <c r="D4118" t="s">
        <v>10022</v>
      </c>
      <c r="E4118">
        <v>14</v>
      </c>
      <c r="F4118">
        <f>+_xlfn.XLOOKUP(TablaVentas[[#This Row],[PRODUCTO FINANCIERO]],TablaPrecios[PRODUCTO FINANCIERO],TablaPrecios[PRECIO UNIT],0)</f>
        <v>20.9</v>
      </c>
      <c r="G4118" s="2">
        <f>+TablaVentas[[#This Row],[CANTIDAD]]*TablaVentas[[#This Row],[PRECIO UNITARIO]]</f>
        <v>292.59999999999997</v>
      </c>
      <c r="H4118" s="1">
        <f t="shared" ca="1" si="64"/>
        <v>0.15279888566380223</v>
      </c>
      <c r="I4118" s="2">
        <f ca="1">+TablaVentas[[#This Row],[VENTAL TOTAL]]-TablaVentas[[#This Row],[VENTAL TOTAL]]*TablaVentas[[#This Row],[DESCUENTO]]</f>
        <v>247.89104605477144</v>
      </c>
      <c r="J4118" s="2">
        <f ca="1">0.18*TablaVentas[[#This Row],[SUBTOTAL]]</f>
        <v>44.620388289858859</v>
      </c>
      <c r="K4118" s="2">
        <f ca="1">+TablaVentas[[#This Row],[SUBTOTAL]]+TablaVentas[[#This Row],[IGV]]</f>
        <v>292.51143434463029</v>
      </c>
    </row>
    <row r="4119" spans="1:11" x14ac:dyDescent="0.25">
      <c r="A4119" t="s">
        <v>4128</v>
      </c>
      <c r="B4119" s="6">
        <v>45845</v>
      </c>
      <c r="C4119" t="s">
        <v>10013</v>
      </c>
      <c r="D4119" t="s">
        <v>10022</v>
      </c>
      <c r="E4119">
        <v>10</v>
      </c>
      <c r="F4119">
        <f>+_xlfn.XLOOKUP(TablaVentas[[#This Row],[PRODUCTO FINANCIERO]],TablaPrecios[PRODUCTO FINANCIERO],TablaPrecios[PRECIO UNIT],0)</f>
        <v>20.9</v>
      </c>
      <c r="G4119" s="2">
        <f>+TablaVentas[[#This Row],[CANTIDAD]]*TablaVentas[[#This Row],[PRECIO UNITARIO]]</f>
        <v>209</v>
      </c>
      <c r="H4119" s="1">
        <f t="shared" ca="1" si="64"/>
        <v>0.14977244215401334</v>
      </c>
      <c r="I4119" s="2">
        <f ca="1">+TablaVentas[[#This Row],[VENTAL TOTAL]]-TablaVentas[[#This Row],[VENTAL TOTAL]]*TablaVentas[[#This Row],[DESCUENTO]]</f>
        <v>177.69755958981122</v>
      </c>
      <c r="J4119" s="2">
        <f ca="1">0.18*TablaVentas[[#This Row],[SUBTOTAL]]</f>
        <v>31.985560726166018</v>
      </c>
      <c r="K4119" s="2">
        <f ca="1">+TablaVentas[[#This Row],[SUBTOTAL]]+TablaVentas[[#This Row],[IGV]]</f>
        <v>209.68312031597725</v>
      </c>
    </row>
    <row r="4120" spans="1:11" x14ac:dyDescent="0.25">
      <c r="A4120" t="s">
        <v>4129</v>
      </c>
      <c r="B4120" s="6">
        <v>46240</v>
      </c>
      <c r="C4120" t="s">
        <v>10012</v>
      </c>
      <c r="D4120" t="s">
        <v>10020</v>
      </c>
      <c r="E4120">
        <v>11</v>
      </c>
      <c r="F4120">
        <f>+_xlfn.XLOOKUP(TablaVentas[[#This Row],[PRODUCTO FINANCIERO]],TablaPrecios[PRODUCTO FINANCIERO],TablaPrecios[PRECIO UNIT],0)</f>
        <v>14.9</v>
      </c>
      <c r="G4120" s="2">
        <f>+TablaVentas[[#This Row],[CANTIDAD]]*TablaVentas[[#This Row],[PRECIO UNITARIO]]</f>
        <v>163.9</v>
      </c>
      <c r="H4120" s="1">
        <f t="shared" ca="1" si="64"/>
        <v>0.15804878775554215</v>
      </c>
      <c r="I4120" s="2">
        <f ca="1">+TablaVentas[[#This Row],[VENTAL TOTAL]]-TablaVentas[[#This Row],[VENTAL TOTAL]]*TablaVentas[[#This Row],[DESCUENTO]]</f>
        <v>137.99580368686665</v>
      </c>
      <c r="J4120" s="2">
        <f ca="1">0.18*TablaVentas[[#This Row],[SUBTOTAL]]</f>
        <v>24.839244663635995</v>
      </c>
      <c r="K4120" s="2">
        <f ca="1">+TablaVentas[[#This Row],[SUBTOTAL]]+TablaVentas[[#This Row],[IGV]]</f>
        <v>162.83504835050263</v>
      </c>
    </row>
    <row r="4121" spans="1:11" x14ac:dyDescent="0.25">
      <c r="A4121" t="s">
        <v>4130</v>
      </c>
      <c r="B4121" s="6">
        <v>46273</v>
      </c>
      <c r="C4121" t="s">
        <v>10013</v>
      </c>
      <c r="D4121" t="s">
        <v>10020</v>
      </c>
      <c r="E4121">
        <v>19</v>
      </c>
      <c r="F4121">
        <f>+_xlfn.XLOOKUP(TablaVentas[[#This Row],[PRODUCTO FINANCIERO]],TablaPrecios[PRODUCTO FINANCIERO],TablaPrecios[PRECIO UNIT],0)</f>
        <v>14.9</v>
      </c>
      <c r="G4121" s="2">
        <f>+TablaVentas[[#This Row],[CANTIDAD]]*TablaVentas[[#This Row],[PRECIO UNITARIO]]</f>
        <v>283.10000000000002</v>
      </c>
      <c r="H4121" s="1">
        <f t="shared" ca="1" si="64"/>
        <v>0.19779988202572385</v>
      </c>
      <c r="I4121" s="2">
        <f ca="1">+TablaVentas[[#This Row],[VENTAL TOTAL]]-TablaVentas[[#This Row],[VENTAL TOTAL]]*TablaVentas[[#This Row],[DESCUENTO]]</f>
        <v>227.1028533985176</v>
      </c>
      <c r="J4121" s="2">
        <f ca="1">0.18*TablaVentas[[#This Row],[SUBTOTAL]]</f>
        <v>40.878513611733169</v>
      </c>
      <c r="K4121" s="2">
        <f ca="1">+TablaVentas[[#This Row],[SUBTOTAL]]+TablaVentas[[#This Row],[IGV]]</f>
        <v>267.98136701025078</v>
      </c>
    </row>
    <row r="4122" spans="1:11" x14ac:dyDescent="0.25">
      <c r="A4122" t="s">
        <v>4131</v>
      </c>
      <c r="B4122" s="6">
        <v>45772</v>
      </c>
      <c r="C4122" t="s">
        <v>10014</v>
      </c>
      <c r="D4122" t="s">
        <v>10017</v>
      </c>
      <c r="E4122">
        <v>18</v>
      </c>
      <c r="F4122">
        <f>+_xlfn.XLOOKUP(TablaVentas[[#This Row],[PRODUCTO FINANCIERO]],TablaPrecios[PRODUCTO FINANCIERO],TablaPrecios[PRECIO UNIT],0)</f>
        <v>9.9</v>
      </c>
      <c r="G4122" s="2">
        <f>+TablaVentas[[#This Row],[CANTIDAD]]*TablaVentas[[#This Row],[PRECIO UNITARIO]]</f>
        <v>178.20000000000002</v>
      </c>
      <c r="H4122" s="1">
        <f t="shared" ca="1" si="64"/>
        <v>0.15379364427429593</v>
      </c>
      <c r="I4122" s="2">
        <f ca="1">+TablaVentas[[#This Row],[VENTAL TOTAL]]-TablaVentas[[#This Row],[VENTAL TOTAL]]*TablaVentas[[#This Row],[DESCUENTO]]</f>
        <v>150.79397259032049</v>
      </c>
      <c r="J4122" s="2">
        <f ca="1">0.18*TablaVentas[[#This Row],[SUBTOTAL]]</f>
        <v>27.142915066257689</v>
      </c>
      <c r="K4122" s="2">
        <f ca="1">+TablaVentas[[#This Row],[SUBTOTAL]]+TablaVentas[[#This Row],[IGV]]</f>
        <v>177.93688765657819</v>
      </c>
    </row>
    <row r="4123" spans="1:11" x14ac:dyDescent="0.25">
      <c r="A4123" t="s">
        <v>4132</v>
      </c>
      <c r="B4123" s="6">
        <v>45424</v>
      </c>
      <c r="C4123" t="s">
        <v>10013</v>
      </c>
      <c r="D4123" t="s">
        <v>10022</v>
      </c>
      <c r="E4123">
        <v>10</v>
      </c>
      <c r="F4123">
        <f>+_xlfn.XLOOKUP(TablaVentas[[#This Row],[PRODUCTO FINANCIERO]],TablaPrecios[PRODUCTO FINANCIERO],TablaPrecios[PRECIO UNIT],0)</f>
        <v>20.9</v>
      </c>
      <c r="G4123" s="2">
        <f>+TablaVentas[[#This Row],[CANTIDAD]]*TablaVentas[[#This Row],[PRECIO UNITARIO]]</f>
        <v>209</v>
      </c>
      <c r="H4123" s="1">
        <f t="shared" ca="1" si="64"/>
        <v>0.12000232040097736</v>
      </c>
      <c r="I4123" s="2">
        <f ca="1">+TablaVentas[[#This Row],[VENTAL TOTAL]]-TablaVentas[[#This Row],[VENTAL TOTAL]]*TablaVentas[[#This Row],[DESCUENTO]]</f>
        <v>183.91951503619572</v>
      </c>
      <c r="J4123" s="2">
        <f ca="1">0.18*TablaVentas[[#This Row],[SUBTOTAL]]</f>
        <v>33.105512706515228</v>
      </c>
      <c r="K4123" s="2">
        <f ca="1">+TablaVentas[[#This Row],[SUBTOTAL]]+TablaVentas[[#This Row],[IGV]]</f>
        <v>217.02502774271096</v>
      </c>
    </row>
    <row r="4124" spans="1:11" x14ac:dyDescent="0.25">
      <c r="A4124" t="s">
        <v>4133</v>
      </c>
      <c r="B4124" s="6">
        <v>45408</v>
      </c>
      <c r="C4124" t="s">
        <v>10014</v>
      </c>
      <c r="D4124" t="s">
        <v>10018</v>
      </c>
      <c r="E4124">
        <v>13</v>
      </c>
      <c r="F4124">
        <f>+_xlfn.XLOOKUP(TablaVentas[[#This Row],[PRODUCTO FINANCIERO]],TablaPrecios[PRODUCTO FINANCIERO],TablaPrecios[PRECIO UNIT],0)</f>
        <v>14.9</v>
      </c>
      <c r="G4124" s="2">
        <f>+TablaVentas[[#This Row],[CANTIDAD]]*TablaVentas[[#This Row],[PRECIO UNITARIO]]</f>
        <v>193.70000000000002</v>
      </c>
      <c r="H4124" s="1">
        <f t="shared" ca="1" si="64"/>
        <v>0.13247815538585997</v>
      </c>
      <c r="I4124" s="2">
        <f ca="1">+TablaVentas[[#This Row],[VENTAL TOTAL]]-TablaVentas[[#This Row],[VENTAL TOTAL]]*TablaVentas[[#This Row],[DESCUENTO]]</f>
        <v>168.03898130175895</v>
      </c>
      <c r="J4124" s="2">
        <f ca="1">0.18*TablaVentas[[#This Row],[SUBTOTAL]]</f>
        <v>30.247016634316608</v>
      </c>
      <c r="K4124" s="2">
        <f ca="1">+TablaVentas[[#This Row],[SUBTOTAL]]+TablaVentas[[#This Row],[IGV]]</f>
        <v>198.28599793607555</v>
      </c>
    </row>
    <row r="4125" spans="1:11" x14ac:dyDescent="0.25">
      <c r="A4125" t="s">
        <v>4134</v>
      </c>
      <c r="B4125" s="6">
        <v>45619</v>
      </c>
      <c r="C4125" t="s">
        <v>10012</v>
      </c>
      <c r="D4125" t="s">
        <v>10020</v>
      </c>
      <c r="E4125">
        <v>12</v>
      </c>
      <c r="F4125">
        <f>+_xlfn.XLOOKUP(TablaVentas[[#This Row],[PRODUCTO FINANCIERO]],TablaPrecios[PRODUCTO FINANCIERO],TablaPrecios[PRECIO UNIT],0)</f>
        <v>14.9</v>
      </c>
      <c r="G4125" s="2">
        <f>+TablaVentas[[#This Row],[CANTIDAD]]*TablaVentas[[#This Row],[PRECIO UNITARIO]]</f>
        <v>178.8</v>
      </c>
      <c r="H4125" s="1">
        <f t="shared" ca="1" si="64"/>
        <v>0.10669252884411601</v>
      </c>
      <c r="I4125" s="2">
        <f ca="1">+TablaVentas[[#This Row],[VENTAL TOTAL]]-TablaVentas[[#This Row],[VENTAL TOTAL]]*TablaVentas[[#This Row],[DESCUENTO]]</f>
        <v>159.72337584267206</v>
      </c>
      <c r="J4125" s="2">
        <f ca="1">0.18*TablaVentas[[#This Row],[SUBTOTAL]]</f>
        <v>28.75020765168097</v>
      </c>
      <c r="K4125" s="2">
        <f ca="1">+TablaVentas[[#This Row],[SUBTOTAL]]+TablaVentas[[#This Row],[IGV]]</f>
        <v>188.47358349435302</v>
      </c>
    </row>
    <row r="4126" spans="1:11" x14ac:dyDescent="0.25">
      <c r="A4126" t="s">
        <v>4135</v>
      </c>
      <c r="B4126" s="6">
        <v>45694</v>
      </c>
      <c r="C4126" t="s">
        <v>10012</v>
      </c>
      <c r="D4126" t="s">
        <v>10020</v>
      </c>
      <c r="E4126">
        <v>13</v>
      </c>
      <c r="F4126">
        <f>+_xlfn.XLOOKUP(TablaVentas[[#This Row],[PRODUCTO FINANCIERO]],TablaPrecios[PRODUCTO FINANCIERO],TablaPrecios[PRECIO UNIT],0)</f>
        <v>14.9</v>
      </c>
      <c r="G4126" s="2">
        <f>+TablaVentas[[#This Row],[CANTIDAD]]*TablaVentas[[#This Row],[PRECIO UNITARIO]]</f>
        <v>193.70000000000002</v>
      </c>
      <c r="H4126" s="1">
        <f t="shared" ca="1" si="64"/>
        <v>0.19456340697143898</v>
      </c>
      <c r="I4126" s="2">
        <f ca="1">+TablaVentas[[#This Row],[VENTAL TOTAL]]-TablaVentas[[#This Row],[VENTAL TOTAL]]*TablaVentas[[#This Row],[DESCUENTO]]</f>
        <v>156.01306806963228</v>
      </c>
      <c r="J4126" s="2">
        <f ca="1">0.18*TablaVentas[[#This Row],[SUBTOTAL]]</f>
        <v>28.082352252533809</v>
      </c>
      <c r="K4126" s="2">
        <f ca="1">+TablaVentas[[#This Row],[SUBTOTAL]]+TablaVentas[[#This Row],[IGV]]</f>
        <v>184.09542032216609</v>
      </c>
    </row>
    <row r="4127" spans="1:11" x14ac:dyDescent="0.25">
      <c r="A4127" t="s">
        <v>4136</v>
      </c>
      <c r="B4127" s="6">
        <v>46230</v>
      </c>
      <c r="C4127" t="s">
        <v>10016</v>
      </c>
      <c r="D4127" t="s">
        <v>10018</v>
      </c>
      <c r="E4127">
        <v>11</v>
      </c>
      <c r="F4127">
        <f>+_xlfn.XLOOKUP(TablaVentas[[#This Row],[PRODUCTO FINANCIERO]],TablaPrecios[PRODUCTO FINANCIERO],TablaPrecios[PRECIO UNIT],0)</f>
        <v>14.9</v>
      </c>
      <c r="G4127" s="2">
        <f>+TablaVentas[[#This Row],[CANTIDAD]]*TablaVentas[[#This Row],[PRECIO UNITARIO]]</f>
        <v>163.9</v>
      </c>
      <c r="H4127" s="1">
        <f t="shared" ca="1" si="64"/>
        <v>0.1872655224994941</v>
      </c>
      <c r="I4127" s="2">
        <f ca="1">+TablaVentas[[#This Row],[VENTAL TOTAL]]-TablaVentas[[#This Row],[VENTAL TOTAL]]*TablaVentas[[#This Row],[DESCUENTO]]</f>
        <v>133.20718086233293</v>
      </c>
      <c r="J4127" s="2">
        <f ca="1">0.18*TablaVentas[[#This Row],[SUBTOTAL]]</f>
        <v>23.977292555219925</v>
      </c>
      <c r="K4127" s="2">
        <f ca="1">+TablaVentas[[#This Row],[SUBTOTAL]]+TablaVentas[[#This Row],[IGV]]</f>
        <v>157.18447341755285</v>
      </c>
    </row>
    <row r="4128" spans="1:11" x14ac:dyDescent="0.25">
      <c r="A4128" t="s">
        <v>4137</v>
      </c>
      <c r="B4128" s="6">
        <v>45350</v>
      </c>
      <c r="C4128" t="s">
        <v>10014</v>
      </c>
      <c r="D4128" t="s">
        <v>10022</v>
      </c>
      <c r="E4128">
        <v>11</v>
      </c>
      <c r="F4128">
        <f>+_xlfn.XLOOKUP(TablaVentas[[#This Row],[PRODUCTO FINANCIERO]],TablaPrecios[PRODUCTO FINANCIERO],TablaPrecios[PRECIO UNIT],0)</f>
        <v>20.9</v>
      </c>
      <c r="G4128" s="2">
        <f>+TablaVentas[[#This Row],[CANTIDAD]]*TablaVentas[[#This Row],[PRECIO UNITARIO]]</f>
        <v>229.89999999999998</v>
      </c>
      <c r="H4128" s="1">
        <f t="shared" ca="1" si="64"/>
        <v>0.19472866946056494</v>
      </c>
      <c r="I4128" s="2">
        <f ca="1">+TablaVentas[[#This Row],[VENTAL TOTAL]]-TablaVentas[[#This Row],[VENTAL TOTAL]]*TablaVentas[[#This Row],[DESCUENTO]]</f>
        <v>185.1318788910161</v>
      </c>
      <c r="J4128" s="2">
        <f ca="1">0.18*TablaVentas[[#This Row],[SUBTOTAL]]</f>
        <v>33.323738200382898</v>
      </c>
      <c r="K4128" s="2">
        <f ca="1">+TablaVentas[[#This Row],[SUBTOTAL]]+TablaVentas[[#This Row],[IGV]]</f>
        <v>218.45561709139901</v>
      </c>
    </row>
    <row r="4129" spans="1:11" x14ac:dyDescent="0.25">
      <c r="A4129" t="s">
        <v>4138</v>
      </c>
      <c r="B4129" s="6">
        <v>46199</v>
      </c>
      <c r="C4129" t="s">
        <v>10013</v>
      </c>
      <c r="D4129" t="s">
        <v>10017</v>
      </c>
      <c r="E4129">
        <v>15</v>
      </c>
      <c r="F4129">
        <f>+_xlfn.XLOOKUP(TablaVentas[[#This Row],[PRODUCTO FINANCIERO]],TablaPrecios[PRODUCTO FINANCIERO],TablaPrecios[PRECIO UNIT],0)</f>
        <v>9.9</v>
      </c>
      <c r="G4129" s="2">
        <f>+TablaVentas[[#This Row],[CANTIDAD]]*TablaVentas[[#This Row],[PRECIO UNITARIO]]</f>
        <v>148.5</v>
      </c>
      <c r="H4129" s="1">
        <f t="shared" ca="1" si="64"/>
        <v>0.14076238433106114</v>
      </c>
      <c r="I4129" s="2">
        <f ca="1">+TablaVentas[[#This Row],[VENTAL TOTAL]]-TablaVentas[[#This Row],[VENTAL TOTAL]]*TablaVentas[[#This Row],[DESCUENTO]]</f>
        <v>127.59678592683741</v>
      </c>
      <c r="J4129" s="2">
        <f ca="1">0.18*TablaVentas[[#This Row],[SUBTOTAL]]</f>
        <v>22.967421466830732</v>
      </c>
      <c r="K4129" s="2">
        <f ca="1">+TablaVentas[[#This Row],[SUBTOTAL]]+TablaVentas[[#This Row],[IGV]]</f>
        <v>150.56420739366814</v>
      </c>
    </row>
    <row r="4130" spans="1:11" x14ac:dyDescent="0.25">
      <c r="A4130" t="s">
        <v>4139</v>
      </c>
      <c r="B4130" s="6">
        <v>45984</v>
      </c>
      <c r="C4130" t="s">
        <v>10016</v>
      </c>
      <c r="D4130" t="s">
        <v>10019</v>
      </c>
      <c r="E4130">
        <v>20</v>
      </c>
      <c r="F4130">
        <f>+_xlfn.XLOOKUP(TablaVentas[[#This Row],[PRODUCTO FINANCIERO]],TablaPrecios[PRODUCTO FINANCIERO],TablaPrecios[PRECIO UNIT],0)</f>
        <v>9.9</v>
      </c>
      <c r="G4130" s="2">
        <f>+TablaVentas[[#This Row],[CANTIDAD]]*TablaVentas[[#This Row],[PRECIO UNITARIO]]</f>
        <v>198</v>
      </c>
      <c r="H4130" s="1">
        <f t="shared" ca="1" si="64"/>
        <v>0.14063433325496622</v>
      </c>
      <c r="I4130" s="2">
        <f ca="1">+TablaVentas[[#This Row],[VENTAL TOTAL]]-TablaVentas[[#This Row],[VENTAL TOTAL]]*TablaVentas[[#This Row],[DESCUENTO]]</f>
        <v>170.15440201551669</v>
      </c>
      <c r="J4130" s="2">
        <f ca="1">0.18*TablaVentas[[#This Row],[SUBTOTAL]]</f>
        <v>30.627792362793002</v>
      </c>
      <c r="K4130" s="2">
        <f ca="1">+TablaVentas[[#This Row],[SUBTOTAL]]+TablaVentas[[#This Row],[IGV]]</f>
        <v>200.7821943783097</v>
      </c>
    </row>
    <row r="4131" spans="1:11" x14ac:dyDescent="0.25">
      <c r="A4131" t="s">
        <v>4140</v>
      </c>
      <c r="B4131" s="6">
        <v>46303</v>
      </c>
      <c r="C4131" t="s">
        <v>10012</v>
      </c>
      <c r="D4131" t="s">
        <v>10018</v>
      </c>
      <c r="E4131">
        <v>12</v>
      </c>
      <c r="F4131">
        <f>+_xlfn.XLOOKUP(TablaVentas[[#This Row],[PRODUCTO FINANCIERO]],TablaPrecios[PRODUCTO FINANCIERO],TablaPrecios[PRECIO UNIT],0)</f>
        <v>14.9</v>
      </c>
      <c r="G4131" s="2">
        <f>+TablaVentas[[#This Row],[CANTIDAD]]*TablaVentas[[#This Row],[PRECIO UNITARIO]]</f>
        <v>178.8</v>
      </c>
      <c r="H4131" s="1">
        <f t="shared" ca="1" si="64"/>
        <v>0.1419982744589583</v>
      </c>
      <c r="I4131" s="2">
        <f ca="1">+TablaVentas[[#This Row],[VENTAL TOTAL]]-TablaVentas[[#This Row],[VENTAL TOTAL]]*TablaVentas[[#This Row],[DESCUENTO]]</f>
        <v>153.41070852673826</v>
      </c>
      <c r="J4131" s="2">
        <f ca="1">0.18*TablaVentas[[#This Row],[SUBTOTAL]]</f>
        <v>27.613927534812888</v>
      </c>
      <c r="K4131" s="2">
        <f ca="1">+TablaVentas[[#This Row],[SUBTOTAL]]+TablaVentas[[#This Row],[IGV]]</f>
        <v>181.02463606155115</v>
      </c>
    </row>
    <row r="4132" spans="1:11" x14ac:dyDescent="0.25">
      <c r="A4132" t="s">
        <v>4141</v>
      </c>
      <c r="B4132" s="6">
        <v>45511</v>
      </c>
      <c r="C4132" t="s">
        <v>10014</v>
      </c>
      <c r="D4132" t="s">
        <v>10020</v>
      </c>
      <c r="E4132">
        <v>12</v>
      </c>
      <c r="F4132">
        <f>+_xlfn.XLOOKUP(TablaVentas[[#This Row],[PRODUCTO FINANCIERO]],TablaPrecios[PRODUCTO FINANCIERO],TablaPrecios[PRECIO UNIT],0)</f>
        <v>14.9</v>
      </c>
      <c r="G4132" s="2">
        <f>+TablaVentas[[#This Row],[CANTIDAD]]*TablaVentas[[#This Row],[PRECIO UNITARIO]]</f>
        <v>178.8</v>
      </c>
      <c r="H4132" s="1">
        <f t="shared" ca="1" si="64"/>
        <v>0.19691571878399777</v>
      </c>
      <c r="I4132" s="2">
        <f ca="1">+TablaVentas[[#This Row],[VENTAL TOTAL]]-TablaVentas[[#This Row],[VENTAL TOTAL]]*TablaVentas[[#This Row],[DESCUENTO]]</f>
        <v>143.5914694814212</v>
      </c>
      <c r="J4132" s="2">
        <f ca="1">0.18*TablaVentas[[#This Row],[SUBTOTAL]]</f>
        <v>25.846464506655813</v>
      </c>
      <c r="K4132" s="2">
        <f ca="1">+TablaVentas[[#This Row],[SUBTOTAL]]+TablaVentas[[#This Row],[IGV]]</f>
        <v>169.43793398807702</v>
      </c>
    </row>
    <row r="4133" spans="1:11" x14ac:dyDescent="0.25">
      <c r="A4133" t="s">
        <v>4142</v>
      </c>
      <c r="B4133" s="6">
        <v>45546</v>
      </c>
      <c r="C4133" t="s">
        <v>10012</v>
      </c>
      <c r="D4133" t="s">
        <v>10022</v>
      </c>
      <c r="E4133">
        <v>4</v>
      </c>
      <c r="F4133">
        <f>+_xlfn.XLOOKUP(TablaVentas[[#This Row],[PRODUCTO FINANCIERO]],TablaPrecios[PRODUCTO FINANCIERO],TablaPrecios[PRECIO UNIT],0)</f>
        <v>20.9</v>
      </c>
      <c r="G4133" s="2">
        <f>+TablaVentas[[#This Row],[CANTIDAD]]*TablaVentas[[#This Row],[PRECIO UNITARIO]]</f>
        <v>83.6</v>
      </c>
      <c r="H4133" s="1">
        <f t="shared" ca="1" si="64"/>
        <v>0.17474569953666863</v>
      </c>
      <c r="I4133" s="2">
        <f ca="1">+TablaVentas[[#This Row],[VENTAL TOTAL]]-TablaVentas[[#This Row],[VENTAL TOTAL]]*TablaVentas[[#This Row],[DESCUENTO]]</f>
        <v>68.991259518734495</v>
      </c>
      <c r="J4133" s="2">
        <f ca="1">0.18*TablaVentas[[#This Row],[SUBTOTAL]]</f>
        <v>12.418426713372209</v>
      </c>
      <c r="K4133" s="2">
        <f ca="1">+TablaVentas[[#This Row],[SUBTOTAL]]+TablaVentas[[#This Row],[IGV]]</f>
        <v>81.409686232106708</v>
      </c>
    </row>
    <row r="4134" spans="1:11" x14ac:dyDescent="0.25">
      <c r="A4134" t="s">
        <v>4143</v>
      </c>
      <c r="B4134" s="6">
        <v>46227</v>
      </c>
      <c r="C4134" t="s">
        <v>10012</v>
      </c>
      <c r="D4134" t="s">
        <v>10020</v>
      </c>
      <c r="E4134">
        <v>17</v>
      </c>
      <c r="F4134">
        <f>+_xlfn.XLOOKUP(TablaVentas[[#This Row],[PRODUCTO FINANCIERO]],TablaPrecios[PRODUCTO FINANCIERO],TablaPrecios[PRECIO UNIT],0)</f>
        <v>14.9</v>
      </c>
      <c r="G4134" s="2">
        <f>+TablaVentas[[#This Row],[CANTIDAD]]*TablaVentas[[#This Row],[PRECIO UNITARIO]]</f>
        <v>253.3</v>
      </c>
      <c r="H4134" s="1">
        <f t="shared" ca="1" si="64"/>
        <v>0.1276579311137653</v>
      </c>
      <c r="I4134" s="2">
        <f ca="1">+TablaVentas[[#This Row],[VENTAL TOTAL]]-TablaVentas[[#This Row],[VENTAL TOTAL]]*TablaVentas[[#This Row],[DESCUENTO]]</f>
        <v>220.96424604888327</v>
      </c>
      <c r="J4134" s="2">
        <f ca="1">0.18*TablaVentas[[#This Row],[SUBTOTAL]]</f>
        <v>39.773564288798987</v>
      </c>
      <c r="K4134" s="2">
        <f ca="1">+TablaVentas[[#This Row],[SUBTOTAL]]+TablaVentas[[#This Row],[IGV]]</f>
        <v>260.73781033768228</v>
      </c>
    </row>
    <row r="4135" spans="1:11" x14ac:dyDescent="0.25">
      <c r="A4135" t="s">
        <v>4144</v>
      </c>
      <c r="B4135" s="6">
        <v>45929</v>
      </c>
      <c r="C4135" t="s">
        <v>10013</v>
      </c>
      <c r="D4135" t="s">
        <v>10017</v>
      </c>
      <c r="E4135">
        <v>9</v>
      </c>
      <c r="F4135">
        <f>+_xlfn.XLOOKUP(TablaVentas[[#This Row],[PRODUCTO FINANCIERO]],TablaPrecios[PRODUCTO FINANCIERO],TablaPrecios[PRECIO UNIT],0)</f>
        <v>9.9</v>
      </c>
      <c r="G4135" s="2">
        <f>+TablaVentas[[#This Row],[CANTIDAD]]*TablaVentas[[#This Row],[PRECIO UNITARIO]]</f>
        <v>89.100000000000009</v>
      </c>
      <c r="H4135" s="1">
        <f t="shared" ca="1" si="64"/>
        <v>0.11820702739005193</v>
      </c>
      <c r="I4135" s="2">
        <f ca="1">+TablaVentas[[#This Row],[VENTAL TOTAL]]-TablaVentas[[#This Row],[VENTAL TOTAL]]*TablaVentas[[#This Row],[DESCUENTO]]</f>
        <v>78.567753859546386</v>
      </c>
      <c r="J4135" s="2">
        <f ca="1">0.18*TablaVentas[[#This Row],[SUBTOTAL]]</f>
        <v>14.14219569471835</v>
      </c>
      <c r="K4135" s="2">
        <f ca="1">+TablaVentas[[#This Row],[SUBTOTAL]]+TablaVentas[[#This Row],[IGV]]</f>
        <v>92.709949554264739</v>
      </c>
    </row>
    <row r="4136" spans="1:11" x14ac:dyDescent="0.25">
      <c r="A4136" t="s">
        <v>4145</v>
      </c>
      <c r="B4136" s="6">
        <v>45876</v>
      </c>
      <c r="C4136" t="s">
        <v>10012</v>
      </c>
      <c r="D4136" t="s">
        <v>10019</v>
      </c>
      <c r="E4136">
        <v>3</v>
      </c>
      <c r="F4136">
        <f>+_xlfn.XLOOKUP(TablaVentas[[#This Row],[PRODUCTO FINANCIERO]],TablaPrecios[PRODUCTO FINANCIERO],TablaPrecios[PRECIO UNIT],0)</f>
        <v>9.9</v>
      </c>
      <c r="G4136" s="2">
        <f>+TablaVentas[[#This Row],[CANTIDAD]]*TablaVentas[[#This Row],[PRECIO UNITARIO]]</f>
        <v>29.700000000000003</v>
      </c>
      <c r="H4136" s="1">
        <f t="shared" ca="1" si="64"/>
        <v>0.18690782866833539</v>
      </c>
      <c r="I4136" s="2">
        <f ca="1">+TablaVentas[[#This Row],[VENTAL TOTAL]]-TablaVentas[[#This Row],[VENTAL TOTAL]]*TablaVentas[[#This Row],[DESCUENTO]]</f>
        <v>24.148837488550441</v>
      </c>
      <c r="J4136" s="2">
        <f ca="1">0.18*TablaVentas[[#This Row],[SUBTOTAL]]</f>
        <v>4.346790747939079</v>
      </c>
      <c r="K4136" s="2">
        <f ca="1">+TablaVentas[[#This Row],[SUBTOTAL]]+TablaVentas[[#This Row],[IGV]]</f>
        <v>28.495628236489519</v>
      </c>
    </row>
    <row r="4137" spans="1:11" x14ac:dyDescent="0.25">
      <c r="A4137" t="s">
        <v>4146</v>
      </c>
      <c r="B4137" s="6">
        <v>45621</v>
      </c>
      <c r="C4137" t="s">
        <v>10011</v>
      </c>
      <c r="D4137" t="s">
        <v>10020</v>
      </c>
      <c r="E4137">
        <v>13</v>
      </c>
      <c r="F4137">
        <f>+_xlfn.XLOOKUP(TablaVentas[[#This Row],[PRODUCTO FINANCIERO]],TablaPrecios[PRODUCTO FINANCIERO],TablaPrecios[PRECIO UNIT],0)</f>
        <v>14.9</v>
      </c>
      <c r="G4137" s="2">
        <f>+TablaVentas[[#This Row],[CANTIDAD]]*TablaVentas[[#This Row],[PRECIO UNITARIO]]</f>
        <v>193.70000000000002</v>
      </c>
      <c r="H4137" s="1">
        <f t="shared" ca="1" si="64"/>
        <v>0.12053247350172305</v>
      </c>
      <c r="I4137" s="2">
        <f ca="1">+TablaVentas[[#This Row],[VENTAL TOTAL]]-TablaVentas[[#This Row],[VENTAL TOTAL]]*TablaVentas[[#This Row],[DESCUENTO]]</f>
        <v>170.35285988271625</v>
      </c>
      <c r="J4137" s="2">
        <f ca="1">0.18*TablaVentas[[#This Row],[SUBTOTAL]]</f>
        <v>30.663514778888924</v>
      </c>
      <c r="K4137" s="2">
        <f ca="1">+TablaVentas[[#This Row],[SUBTOTAL]]+TablaVentas[[#This Row],[IGV]]</f>
        <v>201.01637466160517</v>
      </c>
    </row>
    <row r="4138" spans="1:11" x14ac:dyDescent="0.25">
      <c r="A4138" t="s">
        <v>4147</v>
      </c>
      <c r="B4138" s="6">
        <v>45758</v>
      </c>
      <c r="C4138" t="s">
        <v>10013</v>
      </c>
      <c r="D4138" t="s">
        <v>10018</v>
      </c>
      <c r="E4138">
        <v>10</v>
      </c>
      <c r="F4138">
        <f>+_xlfn.XLOOKUP(TablaVentas[[#This Row],[PRODUCTO FINANCIERO]],TablaPrecios[PRODUCTO FINANCIERO],TablaPrecios[PRECIO UNIT],0)</f>
        <v>14.9</v>
      </c>
      <c r="G4138" s="2">
        <f>+TablaVentas[[#This Row],[CANTIDAD]]*TablaVentas[[#This Row],[PRECIO UNITARIO]]</f>
        <v>149</v>
      </c>
      <c r="H4138" s="1">
        <f t="shared" ca="1" si="64"/>
        <v>0.14045670375727809</v>
      </c>
      <c r="I4138" s="2">
        <f ca="1">+TablaVentas[[#This Row],[VENTAL TOTAL]]-TablaVentas[[#This Row],[VENTAL TOTAL]]*TablaVentas[[#This Row],[DESCUENTO]]</f>
        <v>128.07195114016557</v>
      </c>
      <c r="J4138" s="2">
        <f ca="1">0.18*TablaVentas[[#This Row],[SUBTOTAL]]</f>
        <v>23.0529512052298</v>
      </c>
      <c r="K4138" s="2">
        <f ca="1">+TablaVentas[[#This Row],[SUBTOTAL]]+TablaVentas[[#This Row],[IGV]]</f>
        <v>151.12490234539536</v>
      </c>
    </row>
    <row r="4139" spans="1:11" x14ac:dyDescent="0.25">
      <c r="A4139" t="s">
        <v>4148</v>
      </c>
      <c r="B4139" s="6">
        <v>46307</v>
      </c>
      <c r="C4139" t="s">
        <v>10016</v>
      </c>
      <c r="D4139" t="s">
        <v>10022</v>
      </c>
      <c r="E4139">
        <v>3</v>
      </c>
      <c r="F4139">
        <f>+_xlfn.XLOOKUP(TablaVentas[[#This Row],[PRODUCTO FINANCIERO]],TablaPrecios[PRODUCTO FINANCIERO],TablaPrecios[PRECIO UNIT],0)</f>
        <v>20.9</v>
      </c>
      <c r="G4139" s="2">
        <f>+TablaVentas[[#This Row],[CANTIDAD]]*TablaVentas[[#This Row],[PRECIO UNITARIO]]</f>
        <v>62.699999999999996</v>
      </c>
      <c r="H4139" s="1">
        <f t="shared" ca="1" si="64"/>
        <v>0.18249169963778078</v>
      </c>
      <c r="I4139" s="2">
        <f ca="1">+TablaVentas[[#This Row],[VENTAL TOTAL]]-TablaVentas[[#This Row],[VENTAL TOTAL]]*TablaVentas[[#This Row],[DESCUENTO]]</f>
        <v>51.257770432711141</v>
      </c>
      <c r="J4139" s="2">
        <f ca="1">0.18*TablaVentas[[#This Row],[SUBTOTAL]]</f>
        <v>9.2263986778880049</v>
      </c>
      <c r="K4139" s="2">
        <f ca="1">+TablaVentas[[#This Row],[SUBTOTAL]]+TablaVentas[[#This Row],[IGV]]</f>
        <v>60.484169110599147</v>
      </c>
    </row>
    <row r="4140" spans="1:11" x14ac:dyDescent="0.25">
      <c r="A4140" t="s">
        <v>4149</v>
      </c>
      <c r="B4140" s="6">
        <v>45474</v>
      </c>
      <c r="C4140" t="s">
        <v>10012</v>
      </c>
      <c r="D4140" t="s">
        <v>10020</v>
      </c>
      <c r="E4140">
        <v>15</v>
      </c>
      <c r="F4140">
        <f>+_xlfn.XLOOKUP(TablaVentas[[#This Row],[PRODUCTO FINANCIERO]],TablaPrecios[PRODUCTO FINANCIERO],TablaPrecios[PRECIO UNIT],0)</f>
        <v>14.9</v>
      </c>
      <c r="G4140" s="2">
        <f>+TablaVentas[[#This Row],[CANTIDAD]]*TablaVentas[[#This Row],[PRECIO UNITARIO]]</f>
        <v>223.5</v>
      </c>
      <c r="H4140" s="1">
        <f t="shared" ca="1" si="64"/>
        <v>0.15834147534829987</v>
      </c>
      <c r="I4140" s="2">
        <f ca="1">+TablaVentas[[#This Row],[VENTAL TOTAL]]-TablaVentas[[#This Row],[VENTAL TOTAL]]*TablaVentas[[#This Row],[DESCUENTO]]</f>
        <v>188.11068025965497</v>
      </c>
      <c r="J4140" s="2">
        <f ca="1">0.18*TablaVentas[[#This Row],[SUBTOTAL]]</f>
        <v>33.85992244673789</v>
      </c>
      <c r="K4140" s="2">
        <f ca="1">+TablaVentas[[#This Row],[SUBTOTAL]]+TablaVentas[[#This Row],[IGV]]</f>
        <v>221.97060270639287</v>
      </c>
    </row>
    <row r="4141" spans="1:11" x14ac:dyDescent="0.25">
      <c r="A4141" t="s">
        <v>4150</v>
      </c>
      <c r="B4141" s="6">
        <v>46385</v>
      </c>
      <c r="C4141" t="s">
        <v>10015</v>
      </c>
      <c r="D4141" t="s">
        <v>10022</v>
      </c>
      <c r="E4141">
        <v>9</v>
      </c>
      <c r="F4141">
        <f>+_xlfn.XLOOKUP(TablaVentas[[#This Row],[PRODUCTO FINANCIERO]],TablaPrecios[PRODUCTO FINANCIERO],TablaPrecios[PRECIO UNIT],0)</f>
        <v>20.9</v>
      </c>
      <c r="G4141" s="2">
        <f>+TablaVentas[[#This Row],[CANTIDAD]]*TablaVentas[[#This Row],[PRECIO UNITARIO]]</f>
        <v>188.1</v>
      </c>
      <c r="H4141" s="1">
        <f t="shared" ca="1" si="64"/>
        <v>0.16692360948398527</v>
      </c>
      <c r="I4141" s="2">
        <f ca="1">+TablaVentas[[#This Row],[VENTAL TOTAL]]-TablaVentas[[#This Row],[VENTAL TOTAL]]*TablaVentas[[#This Row],[DESCUENTO]]</f>
        <v>156.70166905606237</v>
      </c>
      <c r="J4141" s="2">
        <f ca="1">0.18*TablaVentas[[#This Row],[SUBTOTAL]]</f>
        <v>28.206300430091225</v>
      </c>
      <c r="K4141" s="2">
        <f ca="1">+TablaVentas[[#This Row],[SUBTOTAL]]+TablaVentas[[#This Row],[IGV]]</f>
        <v>184.9079694861536</v>
      </c>
    </row>
    <row r="4142" spans="1:11" x14ac:dyDescent="0.25">
      <c r="A4142" t="s">
        <v>4151</v>
      </c>
      <c r="B4142" s="6">
        <v>45368</v>
      </c>
      <c r="C4142" t="s">
        <v>10015</v>
      </c>
      <c r="D4142" t="s">
        <v>10020</v>
      </c>
      <c r="E4142">
        <v>9</v>
      </c>
      <c r="F4142">
        <f>+_xlfn.XLOOKUP(TablaVentas[[#This Row],[PRODUCTO FINANCIERO]],TablaPrecios[PRODUCTO FINANCIERO],TablaPrecios[PRECIO UNIT],0)</f>
        <v>14.9</v>
      </c>
      <c r="G4142" s="2">
        <f>+TablaVentas[[#This Row],[CANTIDAD]]*TablaVentas[[#This Row],[PRECIO UNITARIO]]</f>
        <v>134.1</v>
      </c>
      <c r="H4142" s="1">
        <f t="shared" ca="1" si="64"/>
        <v>0.15575899059085563</v>
      </c>
      <c r="I4142" s="2">
        <f ca="1">+TablaVentas[[#This Row],[VENTAL TOTAL]]-TablaVentas[[#This Row],[VENTAL TOTAL]]*TablaVentas[[#This Row],[DESCUENTO]]</f>
        <v>113.21271936176626</v>
      </c>
      <c r="J4142" s="2">
        <f ca="1">0.18*TablaVentas[[#This Row],[SUBTOTAL]]</f>
        <v>20.378289485117925</v>
      </c>
      <c r="K4142" s="2">
        <f ca="1">+TablaVentas[[#This Row],[SUBTOTAL]]+TablaVentas[[#This Row],[IGV]]</f>
        <v>133.59100884688419</v>
      </c>
    </row>
    <row r="4143" spans="1:11" x14ac:dyDescent="0.25">
      <c r="A4143" t="s">
        <v>4152</v>
      </c>
      <c r="B4143" s="6">
        <v>45884</v>
      </c>
      <c r="C4143" t="s">
        <v>10013</v>
      </c>
      <c r="D4143" t="s">
        <v>10022</v>
      </c>
      <c r="E4143">
        <v>16</v>
      </c>
      <c r="F4143">
        <f>+_xlfn.XLOOKUP(TablaVentas[[#This Row],[PRODUCTO FINANCIERO]],TablaPrecios[PRODUCTO FINANCIERO],TablaPrecios[PRECIO UNIT],0)</f>
        <v>20.9</v>
      </c>
      <c r="G4143" s="2">
        <f>+TablaVentas[[#This Row],[CANTIDAD]]*TablaVentas[[#This Row],[PRECIO UNITARIO]]</f>
        <v>334.4</v>
      </c>
      <c r="H4143" s="1">
        <f t="shared" ca="1" si="64"/>
        <v>0.15330824700964221</v>
      </c>
      <c r="I4143" s="2">
        <f ca="1">+TablaVentas[[#This Row],[VENTAL TOTAL]]-TablaVentas[[#This Row],[VENTAL TOTAL]]*TablaVentas[[#This Row],[DESCUENTO]]</f>
        <v>283.13372219997564</v>
      </c>
      <c r="J4143" s="2">
        <f ca="1">0.18*TablaVentas[[#This Row],[SUBTOTAL]]</f>
        <v>50.964069995995615</v>
      </c>
      <c r="K4143" s="2">
        <f ca="1">+TablaVentas[[#This Row],[SUBTOTAL]]+TablaVentas[[#This Row],[IGV]]</f>
        <v>334.09779219597124</v>
      </c>
    </row>
    <row r="4144" spans="1:11" x14ac:dyDescent="0.25">
      <c r="A4144" t="s">
        <v>4153</v>
      </c>
      <c r="B4144" s="6">
        <v>45439</v>
      </c>
      <c r="C4144" t="s">
        <v>10012</v>
      </c>
      <c r="D4144" t="s">
        <v>10017</v>
      </c>
      <c r="E4144">
        <v>7</v>
      </c>
      <c r="F4144">
        <f>+_xlfn.XLOOKUP(TablaVentas[[#This Row],[PRODUCTO FINANCIERO]],TablaPrecios[PRODUCTO FINANCIERO],TablaPrecios[PRECIO UNIT],0)</f>
        <v>9.9</v>
      </c>
      <c r="G4144" s="2">
        <f>+TablaVentas[[#This Row],[CANTIDAD]]*TablaVentas[[#This Row],[PRECIO UNITARIO]]</f>
        <v>69.3</v>
      </c>
      <c r="H4144" s="1">
        <f t="shared" ca="1" si="64"/>
        <v>0.13160121956338139</v>
      </c>
      <c r="I4144" s="2">
        <f ca="1">+TablaVentas[[#This Row],[VENTAL TOTAL]]-TablaVentas[[#This Row],[VENTAL TOTAL]]*TablaVentas[[#This Row],[DESCUENTO]]</f>
        <v>60.180035484257665</v>
      </c>
      <c r="J4144" s="2">
        <f ca="1">0.18*TablaVentas[[#This Row],[SUBTOTAL]]</f>
        <v>10.83240638716638</v>
      </c>
      <c r="K4144" s="2">
        <f ca="1">+TablaVentas[[#This Row],[SUBTOTAL]]+TablaVentas[[#This Row],[IGV]]</f>
        <v>71.012441871424045</v>
      </c>
    </row>
    <row r="4145" spans="1:11" x14ac:dyDescent="0.25">
      <c r="A4145" t="s">
        <v>4154</v>
      </c>
      <c r="B4145" s="6">
        <v>45914</v>
      </c>
      <c r="C4145" t="s">
        <v>10011</v>
      </c>
      <c r="D4145" t="s">
        <v>10020</v>
      </c>
      <c r="E4145">
        <v>8</v>
      </c>
      <c r="F4145">
        <f>+_xlfn.XLOOKUP(TablaVentas[[#This Row],[PRODUCTO FINANCIERO]],TablaPrecios[PRODUCTO FINANCIERO],TablaPrecios[PRECIO UNIT],0)</f>
        <v>14.9</v>
      </c>
      <c r="G4145" s="2">
        <f>+TablaVentas[[#This Row],[CANTIDAD]]*TablaVentas[[#This Row],[PRECIO UNITARIO]]</f>
        <v>119.2</v>
      </c>
      <c r="H4145" s="1">
        <f t="shared" ca="1" si="64"/>
        <v>0.19694011528526068</v>
      </c>
      <c r="I4145" s="2">
        <f ca="1">+TablaVentas[[#This Row],[VENTAL TOTAL]]-TablaVentas[[#This Row],[VENTAL TOTAL]]*TablaVentas[[#This Row],[DESCUENTO]]</f>
        <v>95.724738257996933</v>
      </c>
      <c r="J4145" s="2">
        <f ca="1">0.18*TablaVentas[[#This Row],[SUBTOTAL]]</f>
        <v>17.230452886439448</v>
      </c>
      <c r="K4145" s="2">
        <f ca="1">+TablaVentas[[#This Row],[SUBTOTAL]]+TablaVentas[[#This Row],[IGV]]</f>
        <v>112.95519114443638</v>
      </c>
    </row>
    <row r="4146" spans="1:11" x14ac:dyDescent="0.25">
      <c r="A4146" t="s">
        <v>4155</v>
      </c>
      <c r="B4146" s="6">
        <v>46348</v>
      </c>
      <c r="C4146" t="s">
        <v>10014</v>
      </c>
      <c r="D4146" t="s">
        <v>10017</v>
      </c>
      <c r="E4146">
        <v>17</v>
      </c>
      <c r="F4146">
        <f>+_xlfn.XLOOKUP(TablaVentas[[#This Row],[PRODUCTO FINANCIERO]],TablaPrecios[PRODUCTO FINANCIERO],TablaPrecios[PRECIO UNIT],0)</f>
        <v>9.9</v>
      </c>
      <c r="G4146" s="2">
        <f>+TablaVentas[[#This Row],[CANTIDAD]]*TablaVentas[[#This Row],[PRECIO UNITARIO]]</f>
        <v>168.3</v>
      </c>
      <c r="H4146" s="1">
        <f t="shared" ca="1" si="64"/>
        <v>0.14799821468784338</v>
      </c>
      <c r="I4146" s="2">
        <f ca="1">+TablaVentas[[#This Row],[VENTAL TOTAL]]-TablaVentas[[#This Row],[VENTAL TOTAL]]*TablaVentas[[#This Row],[DESCUENTO]]</f>
        <v>143.39190046803597</v>
      </c>
      <c r="J4146" s="2">
        <f ca="1">0.18*TablaVentas[[#This Row],[SUBTOTAL]]</f>
        <v>25.810542084246475</v>
      </c>
      <c r="K4146" s="2">
        <f ca="1">+TablaVentas[[#This Row],[SUBTOTAL]]+TablaVentas[[#This Row],[IGV]]</f>
        <v>169.20244255228243</v>
      </c>
    </row>
    <row r="4147" spans="1:11" x14ac:dyDescent="0.25">
      <c r="A4147" t="s">
        <v>4156</v>
      </c>
      <c r="B4147" s="6">
        <v>45423</v>
      </c>
      <c r="C4147" t="s">
        <v>10016</v>
      </c>
      <c r="D4147" t="s">
        <v>10020</v>
      </c>
      <c r="E4147">
        <v>17</v>
      </c>
      <c r="F4147">
        <f>+_xlfn.XLOOKUP(TablaVentas[[#This Row],[PRODUCTO FINANCIERO]],TablaPrecios[PRODUCTO FINANCIERO],TablaPrecios[PRECIO UNIT],0)</f>
        <v>14.9</v>
      </c>
      <c r="G4147" s="2">
        <f>+TablaVentas[[#This Row],[CANTIDAD]]*TablaVentas[[#This Row],[PRECIO UNITARIO]]</f>
        <v>253.3</v>
      </c>
      <c r="H4147" s="1">
        <f t="shared" ca="1" si="64"/>
        <v>0.17609466313723188</v>
      </c>
      <c r="I4147" s="2">
        <f ca="1">+TablaVentas[[#This Row],[VENTAL TOTAL]]-TablaVentas[[#This Row],[VENTAL TOTAL]]*TablaVentas[[#This Row],[DESCUENTO]]</f>
        <v>208.69522182733917</v>
      </c>
      <c r="J4147" s="2">
        <f ca="1">0.18*TablaVentas[[#This Row],[SUBTOTAL]]</f>
        <v>37.565139928921049</v>
      </c>
      <c r="K4147" s="2">
        <f ca="1">+TablaVentas[[#This Row],[SUBTOTAL]]+TablaVentas[[#This Row],[IGV]]</f>
        <v>246.26036175626021</v>
      </c>
    </row>
    <row r="4148" spans="1:11" x14ac:dyDescent="0.25">
      <c r="A4148" t="s">
        <v>4157</v>
      </c>
      <c r="B4148" s="6">
        <v>46138</v>
      </c>
      <c r="C4148" t="s">
        <v>10016</v>
      </c>
      <c r="D4148" t="s">
        <v>10018</v>
      </c>
      <c r="E4148">
        <v>8</v>
      </c>
      <c r="F4148">
        <f>+_xlfn.XLOOKUP(TablaVentas[[#This Row],[PRODUCTO FINANCIERO]],TablaPrecios[PRODUCTO FINANCIERO],TablaPrecios[PRECIO UNIT],0)</f>
        <v>14.9</v>
      </c>
      <c r="G4148" s="2">
        <f>+TablaVentas[[#This Row],[CANTIDAD]]*TablaVentas[[#This Row],[PRECIO UNITARIO]]</f>
        <v>119.2</v>
      </c>
      <c r="H4148" s="1">
        <f t="shared" ca="1" si="64"/>
        <v>0.14032141519508318</v>
      </c>
      <c r="I4148" s="2">
        <f ca="1">+TablaVentas[[#This Row],[VENTAL TOTAL]]-TablaVentas[[#This Row],[VENTAL TOTAL]]*TablaVentas[[#This Row],[DESCUENTO]]</f>
        <v>102.47368730874609</v>
      </c>
      <c r="J4148" s="2">
        <f ca="1">0.18*TablaVentas[[#This Row],[SUBTOTAL]]</f>
        <v>18.445263715574296</v>
      </c>
      <c r="K4148" s="2">
        <f ca="1">+TablaVentas[[#This Row],[SUBTOTAL]]+TablaVentas[[#This Row],[IGV]]</f>
        <v>120.91895102432039</v>
      </c>
    </row>
    <row r="4149" spans="1:11" x14ac:dyDescent="0.25">
      <c r="A4149" t="s">
        <v>4158</v>
      </c>
      <c r="B4149" s="6">
        <v>45931</v>
      </c>
      <c r="C4149" t="s">
        <v>10012</v>
      </c>
      <c r="D4149" t="s">
        <v>10017</v>
      </c>
      <c r="E4149">
        <v>18</v>
      </c>
      <c r="F4149">
        <f>+_xlfn.XLOOKUP(TablaVentas[[#This Row],[PRODUCTO FINANCIERO]],TablaPrecios[PRODUCTO FINANCIERO],TablaPrecios[PRECIO UNIT],0)</f>
        <v>9.9</v>
      </c>
      <c r="G4149" s="2">
        <f>+TablaVentas[[#This Row],[CANTIDAD]]*TablaVentas[[#This Row],[PRECIO UNITARIO]]</f>
        <v>178.20000000000002</v>
      </c>
      <c r="H4149" s="1">
        <f t="shared" ca="1" si="64"/>
        <v>0.14221175765293431</v>
      </c>
      <c r="I4149" s="2">
        <f ca="1">+TablaVentas[[#This Row],[VENTAL TOTAL]]-TablaVentas[[#This Row],[VENTAL TOTAL]]*TablaVentas[[#This Row],[DESCUENTO]]</f>
        <v>152.85786478624712</v>
      </c>
      <c r="J4149" s="2">
        <f ca="1">0.18*TablaVentas[[#This Row],[SUBTOTAL]]</f>
        <v>27.514415661524481</v>
      </c>
      <c r="K4149" s="2">
        <f ca="1">+TablaVentas[[#This Row],[SUBTOTAL]]+TablaVentas[[#This Row],[IGV]]</f>
        <v>180.3722804477716</v>
      </c>
    </row>
    <row r="4150" spans="1:11" x14ac:dyDescent="0.25">
      <c r="A4150" t="s">
        <v>4159</v>
      </c>
      <c r="B4150" s="6">
        <v>46384</v>
      </c>
      <c r="C4150" t="s">
        <v>10012</v>
      </c>
      <c r="D4150" t="s">
        <v>10019</v>
      </c>
      <c r="E4150">
        <v>12</v>
      </c>
      <c r="F4150">
        <f>+_xlfn.XLOOKUP(TablaVentas[[#This Row],[PRODUCTO FINANCIERO]],TablaPrecios[PRODUCTO FINANCIERO],TablaPrecios[PRECIO UNIT],0)</f>
        <v>9.9</v>
      </c>
      <c r="G4150" s="2">
        <f>+TablaVentas[[#This Row],[CANTIDAD]]*TablaVentas[[#This Row],[PRECIO UNITARIO]]</f>
        <v>118.80000000000001</v>
      </c>
      <c r="H4150" s="1">
        <f t="shared" ca="1" si="64"/>
        <v>0.10113971427372435</v>
      </c>
      <c r="I4150" s="2">
        <f ca="1">+TablaVentas[[#This Row],[VENTAL TOTAL]]-TablaVentas[[#This Row],[VENTAL TOTAL]]*TablaVentas[[#This Row],[DESCUENTO]]</f>
        <v>106.78460194428156</v>
      </c>
      <c r="J4150" s="2">
        <f ca="1">0.18*TablaVentas[[#This Row],[SUBTOTAL]]</f>
        <v>19.22122834997068</v>
      </c>
      <c r="K4150" s="2">
        <f ca="1">+TablaVentas[[#This Row],[SUBTOTAL]]+TablaVentas[[#This Row],[IGV]]</f>
        <v>126.00583029425223</v>
      </c>
    </row>
    <row r="4151" spans="1:11" x14ac:dyDescent="0.25">
      <c r="A4151" t="s">
        <v>4160</v>
      </c>
      <c r="B4151" s="6">
        <v>45612</v>
      </c>
      <c r="C4151" t="s">
        <v>10016</v>
      </c>
      <c r="D4151" t="s">
        <v>10019</v>
      </c>
      <c r="E4151">
        <v>9</v>
      </c>
      <c r="F4151">
        <f>+_xlfn.XLOOKUP(TablaVentas[[#This Row],[PRODUCTO FINANCIERO]],TablaPrecios[PRODUCTO FINANCIERO],TablaPrecios[PRECIO UNIT],0)</f>
        <v>9.9</v>
      </c>
      <c r="G4151" s="2">
        <f>+TablaVentas[[#This Row],[CANTIDAD]]*TablaVentas[[#This Row],[PRECIO UNITARIO]]</f>
        <v>89.100000000000009</v>
      </c>
      <c r="H4151" s="1">
        <f t="shared" ca="1" si="64"/>
        <v>0.16795798370426274</v>
      </c>
      <c r="I4151" s="2">
        <f ca="1">+TablaVentas[[#This Row],[VENTAL TOTAL]]-TablaVentas[[#This Row],[VENTAL TOTAL]]*TablaVentas[[#This Row],[DESCUENTO]]</f>
        <v>74.134943651950195</v>
      </c>
      <c r="J4151" s="2">
        <f ca="1">0.18*TablaVentas[[#This Row],[SUBTOTAL]]</f>
        <v>13.344289857351034</v>
      </c>
      <c r="K4151" s="2">
        <f ca="1">+TablaVentas[[#This Row],[SUBTOTAL]]+TablaVentas[[#This Row],[IGV]]</f>
        <v>87.479233509301224</v>
      </c>
    </row>
    <row r="4152" spans="1:11" x14ac:dyDescent="0.25">
      <c r="A4152" t="s">
        <v>4161</v>
      </c>
      <c r="B4152" s="6">
        <v>45572</v>
      </c>
      <c r="C4152" t="s">
        <v>10011</v>
      </c>
      <c r="D4152" t="s">
        <v>10022</v>
      </c>
      <c r="E4152">
        <v>20</v>
      </c>
      <c r="F4152">
        <f>+_xlfn.XLOOKUP(TablaVentas[[#This Row],[PRODUCTO FINANCIERO]],TablaPrecios[PRODUCTO FINANCIERO],TablaPrecios[PRECIO UNIT],0)</f>
        <v>20.9</v>
      </c>
      <c r="G4152" s="2">
        <f>+TablaVentas[[#This Row],[CANTIDAD]]*TablaVentas[[#This Row],[PRECIO UNITARIO]]</f>
        <v>418</v>
      </c>
      <c r="H4152" s="1">
        <f t="shared" ca="1" si="64"/>
        <v>0.12368028923463807</v>
      </c>
      <c r="I4152" s="2">
        <f ca="1">+TablaVentas[[#This Row],[VENTAL TOTAL]]-TablaVentas[[#This Row],[VENTAL TOTAL]]*TablaVentas[[#This Row],[DESCUENTO]]</f>
        <v>366.30163909992132</v>
      </c>
      <c r="J4152" s="2">
        <f ca="1">0.18*TablaVentas[[#This Row],[SUBTOTAL]]</f>
        <v>65.934295037985834</v>
      </c>
      <c r="K4152" s="2">
        <f ca="1">+TablaVentas[[#This Row],[SUBTOTAL]]+TablaVentas[[#This Row],[IGV]]</f>
        <v>432.23593413790718</v>
      </c>
    </row>
    <row r="4153" spans="1:11" x14ac:dyDescent="0.25">
      <c r="A4153" t="s">
        <v>4162</v>
      </c>
      <c r="B4153" s="6">
        <v>45616</v>
      </c>
      <c r="C4153" t="s">
        <v>10014</v>
      </c>
      <c r="D4153" t="s">
        <v>10018</v>
      </c>
      <c r="E4153">
        <v>10</v>
      </c>
      <c r="F4153">
        <f>+_xlfn.XLOOKUP(TablaVentas[[#This Row],[PRODUCTO FINANCIERO]],TablaPrecios[PRODUCTO FINANCIERO],TablaPrecios[PRECIO UNIT],0)</f>
        <v>14.9</v>
      </c>
      <c r="G4153" s="2">
        <f>+TablaVentas[[#This Row],[CANTIDAD]]*TablaVentas[[#This Row],[PRECIO UNITARIO]]</f>
        <v>149</v>
      </c>
      <c r="H4153" s="1">
        <f t="shared" ca="1" si="64"/>
        <v>0.17706993292785134</v>
      </c>
      <c r="I4153" s="2">
        <f ca="1">+TablaVentas[[#This Row],[VENTAL TOTAL]]-TablaVentas[[#This Row],[VENTAL TOTAL]]*TablaVentas[[#This Row],[DESCUENTO]]</f>
        <v>122.61657999375015</v>
      </c>
      <c r="J4153" s="2">
        <f ca="1">0.18*TablaVentas[[#This Row],[SUBTOTAL]]</f>
        <v>22.070984398875026</v>
      </c>
      <c r="K4153" s="2">
        <f ca="1">+TablaVentas[[#This Row],[SUBTOTAL]]+TablaVentas[[#This Row],[IGV]]</f>
        <v>144.68756439262518</v>
      </c>
    </row>
    <row r="4154" spans="1:11" x14ac:dyDescent="0.25">
      <c r="A4154" t="s">
        <v>4163</v>
      </c>
      <c r="B4154" s="6">
        <v>46352</v>
      </c>
      <c r="C4154" t="s">
        <v>10012</v>
      </c>
      <c r="D4154" t="s">
        <v>10022</v>
      </c>
      <c r="E4154">
        <v>7</v>
      </c>
      <c r="F4154">
        <f>+_xlfn.XLOOKUP(TablaVentas[[#This Row],[PRODUCTO FINANCIERO]],TablaPrecios[PRODUCTO FINANCIERO],TablaPrecios[PRECIO UNIT],0)</f>
        <v>20.9</v>
      </c>
      <c r="G4154" s="2">
        <f>+TablaVentas[[#This Row],[CANTIDAD]]*TablaVentas[[#This Row],[PRECIO UNITARIO]]</f>
        <v>146.29999999999998</v>
      </c>
      <c r="H4154" s="1">
        <f t="shared" ca="1" si="64"/>
        <v>0.1865663887393591</v>
      </c>
      <c r="I4154" s="2">
        <f ca="1">+TablaVentas[[#This Row],[VENTAL TOTAL]]-TablaVentas[[#This Row],[VENTAL TOTAL]]*TablaVentas[[#This Row],[DESCUENTO]]</f>
        <v>119.00533732743175</v>
      </c>
      <c r="J4154" s="2">
        <f ca="1">0.18*TablaVentas[[#This Row],[SUBTOTAL]]</f>
        <v>21.420960718937714</v>
      </c>
      <c r="K4154" s="2">
        <f ca="1">+TablaVentas[[#This Row],[SUBTOTAL]]+TablaVentas[[#This Row],[IGV]]</f>
        <v>140.42629804636945</v>
      </c>
    </row>
    <row r="4155" spans="1:11" x14ac:dyDescent="0.25">
      <c r="A4155" t="s">
        <v>4164</v>
      </c>
      <c r="B4155" s="6">
        <v>46335</v>
      </c>
      <c r="C4155" t="s">
        <v>10014</v>
      </c>
      <c r="D4155" t="s">
        <v>10018</v>
      </c>
      <c r="E4155">
        <v>4</v>
      </c>
      <c r="F4155">
        <f>+_xlfn.XLOOKUP(TablaVentas[[#This Row],[PRODUCTO FINANCIERO]],TablaPrecios[PRODUCTO FINANCIERO],TablaPrecios[PRECIO UNIT],0)</f>
        <v>14.9</v>
      </c>
      <c r="G4155" s="2">
        <f>+TablaVentas[[#This Row],[CANTIDAD]]*TablaVentas[[#This Row],[PRECIO UNITARIO]]</f>
        <v>59.6</v>
      </c>
      <c r="H4155" s="1">
        <f t="shared" ca="1" si="64"/>
        <v>0.19636898900856209</v>
      </c>
      <c r="I4155" s="2">
        <f ca="1">+TablaVentas[[#This Row],[VENTAL TOTAL]]-TablaVentas[[#This Row],[VENTAL TOTAL]]*TablaVentas[[#This Row],[DESCUENTO]]</f>
        <v>47.896408255089703</v>
      </c>
      <c r="J4155" s="2">
        <f ca="1">0.18*TablaVentas[[#This Row],[SUBTOTAL]]</f>
        <v>8.6213534859161456</v>
      </c>
      <c r="K4155" s="2">
        <f ca="1">+TablaVentas[[#This Row],[SUBTOTAL]]+TablaVentas[[#This Row],[IGV]]</f>
        <v>56.517761741005849</v>
      </c>
    </row>
    <row r="4156" spans="1:11" x14ac:dyDescent="0.25">
      <c r="A4156" t="s">
        <v>4165</v>
      </c>
      <c r="B4156" s="6">
        <v>46276</v>
      </c>
      <c r="C4156" t="s">
        <v>10013</v>
      </c>
      <c r="D4156" t="s">
        <v>10019</v>
      </c>
      <c r="E4156">
        <v>5</v>
      </c>
      <c r="F4156">
        <f>+_xlfn.XLOOKUP(TablaVentas[[#This Row],[PRODUCTO FINANCIERO]],TablaPrecios[PRODUCTO FINANCIERO],TablaPrecios[PRECIO UNIT],0)</f>
        <v>9.9</v>
      </c>
      <c r="G4156" s="2">
        <f>+TablaVentas[[#This Row],[CANTIDAD]]*TablaVentas[[#This Row],[PRECIO UNITARIO]]</f>
        <v>49.5</v>
      </c>
      <c r="H4156" s="1">
        <f t="shared" ca="1" si="64"/>
        <v>0.10444234599240973</v>
      </c>
      <c r="I4156" s="2">
        <f ca="1">+TablaVentas[[#This Row],[VENTAL TOTAL]]-TablaVentas[[#This Row],[VENTAL TOTAL]]*TablaVentas[[#This Row],[DESCUENTO]]</f>
        <v>44.33010387337572</v>
      </c>
      <c r="J4156" s="2">
        <f ca="1">0.18*TablaVentas[[#This Row],[SUBTOTAL]]</f>
        <v>7.9794186972076293</v>
      </c>
      <c r="K4156" s="2">
        <f ca="1">+TablaVentas[[#This Row],[SUBTOTAL]]+TablaVentas[[#This Row],[IGV]]</f>
        <v>52.309522570583347</v>
      </c>
    </row>
    <row r="4157" spans="1:11" x14ac:dyDescent="0.25">
      <c r="A4157" t="s">
        <v>4166</v>
      </c>
      <c r="B4157" s="6">
        <v>45499</v>
      </c>
      <c r="C4157" t="s">
        <v>10014</v>
      </c>
      <c r="D4157" t="s">
        <v>10017</v>
      </c>
      <c r="E4157">
        <v>20</v>
      </c>
      <c r="F4157">
        <f>+_xlfn.XLOOKUP(TablaVentas[[#This Row],[PRODUCTO FINANCIERO]],TablaPrecios[PRODUCTO FINANCIERO],TablaPrecios[PRECIO UNIT],0)</f>
        <v>9.9</v>
      </c>
      <c r="G4157" s="2">
        <f>+TablaVentas[[#This Row],[CANTIDAD]]*TablaVentas[[#This Row],[PRECIO UNITARIO]]</f>
        <v>198</v>
      </c>
      <c r="H4157" s="1">
        <f t="shared" ca="1" si="64"/>
        <v>0.13908736927492027</v>
      </c>
      <c r="I4157" s="2">
        <f ca="1">+TablaVentas[[#This Row],[VENTAL TOTAL]]-TablaVentas[[#This Row],[VENTAL TOTAL]]*TablaVentas[[#This Row],[DESCUENTO]]</f>
        <v>170.46070088356578</v>
      </c>
      <c r="J4157" s="2">
        <f ca="1">0.18*TablaVentas[[#This Row],[SUBTOTAL]]</f>
        <v>30.682926159041838</v>
      </c>
      <c r="K4157" s="2">
        <f ca="1">+TablaVentas[[#This Row],[SUBTOTAL]]+TablaVentas[[#This Row],[IGV]]</f>
        <v>201.14362704260762</v>
      </c>
    </row>
    <row r="4158" spans="1:11" x14ac:dyDescent="0.25">
      <c r="A4158" t="s">
        <v>4167</v>
      </c>
      <c r="B4158" s="6">
        <v>46265</v>
      </c>
      <c r="C4158" t="s">
        <v>10016</v>
      </c>
      <c r="D4158" t="s">
        <v>10019</v>
      </c>
      <c r="E4158">
        <v>4</v>
      </c>
      <c r="F4158">
        <f>+_xlfn.XLOOKUP(TablaVentas[[#This Row],[PRODUCTO FINANCIERO]],TablaPrecios[PRODUCTO FINANCIERO],TablaPrecios[PRECIO UNIT],0)</f>
        <v>9.9</v>
      </c>
      <c r="G4158" s="2">
        <f>+TablaVentas[[#This Row],[CANTIDAD]]*TablaVentas[[#This Row],[PRECIO UNITARIO]]</f>
        <v>39.6</v>
      </c>
      <c r="H4158" s="1">
        <f t="shared" ca="1" si="64"/>
        <v>0.17462631044329097</v>
      </c>
      <c r="I4158" s="2">
        <f ca="1">+TablaVentas[[#This Row],[VENTAL TOTAL]]-TablaVentas[[#This Row],[VENTAL TOTAL]]*TablaVentas[[#This Row],[DESCUENTO]]</f>
        <v>32.684798106445676</v>
      </c>
      <c r="J4158" s="2">
        <f ca="1">0.18*TablaVentas[[#This Row],[SUBTOTAL]]</f>
        <v>5.8832636591602219</v>
      </c>
      <c r="K4158" s="2">
        <f ca="1">+TablaVentas[[#This Row],[SUBTOTAL]]+TablaVentas[[#This Row],[IGV]]</f>
        <v>38.568061765605897</v>
      </c>
    </row>
    <row r="4159" spans="1:11" x14ac:dyDescent="0.25">
      <c r="A4159" t="s">
        <v>4168</v>
      </c>
      <c r="B4159" s="6">
        <v>46166</v>
      </c>
      <c r="C4159" t="s">
        <v>10016</v>
      </c>
      <c r="D4159" t="s">
        <v>10018</v>
      </c>
      <c r="E4159">
        <v>6</v>
      </c>
      <c r="F4159">
        <f>+_xlfn.XLOOKUP(TablaVentas[[#This Row],[PRODUCTO FINANCIERO]],TablaPrecios[PRODUCTO FINANCIERO],TablaPrecios[PRECIO UNIT],0)</f>
        <v>14.9</v>
      </c>
      <c r="G4159" s="2">
        <f>+TablaVentas[[#This Row],[CANTIDAD]]*TablaVentas[[#This Row],[PRECIO UNITARIO]]</f>
        <v>89.4</v>
      </c>
      <c r="H4159" s="1">
        <f t="shared" ca="1" si="64"/>
        <v>0.12767524116533094</v>
      </c>
      <c r="I4159" s="2">
        <f ca="1">+TablaVentas[[#This Row],[VENTAL TOTAL]]-TablaVentas[[#This Row],[VENTAL TOTAL]]*TablaVentas[[#This Row],[DESCUENTO]]</f>
        <v>77.985833439819416</v>
      </c>
      <c r="J4159" s="2">
        <f ca="1">0.18*TablaVentas[[#This Row],[SUBTOTAL]]</f>
        <v>14.037450019167494</v>
      </c>
      <c r="K4159" s="2">
        <f ca="1">+TablaVentas[[#This Row],[SUBTOTAL]]+TablaVentas[[#This Row],[IGV]]</f>
        <v>92.02328345898691</v>
      </c>
    </row>
    <row r="4160" spans="1:11" x14ac:dyDescent="0.25">
      <c r="A4160" t="s">
        <v>4169</v>
      </c>
      <c r="B4160" s="6">
        <v>45495</v>
      </c>
      <c r="C4160" t="s">
        <v>10011</v>
      </c>
      <c r="D4160" t="s">
        <v>10022</v>
      </c>
      <c r="E4160">
        <v>15</v>
      </c>
      <c r="F4160">
        <f>+_xlfn.XLOOKUP(TablaVentas[[#This Row],[PRODUCTO FINANCIERO]],TablaPrecios[PRODUCTO FINANCIERO],TablaPrecios[PRECIO UNIT],0)</f>
        <v>20.9</v>
      </c>
      <c r="G4160" s="2">
        <f>+TablaVentas[[#This Row],[CANTIDAD]]*TablaVentas[[#This Row],[PRECIO UNITARIO]]</f>
        <v>313.5</v>
      </c>
      <c r="H4160" s="1">
        <f t="shared" ca="1" si="64"/>
        <v>0.16129973812562745</v>
      </c>
      <c r="I4160" s="2">
        <f ca="1">+TablaVentas[[#This Row],[VENTAL TOTAL]]-TablaVentas[[#This Row],[VENTAL TOTAL]]*TablaVentas[[#This Row],[DESCUENTO]]</f>
        <v>262.93253209761576</v>
      </c>
      <c r="J4160" s="2">
        <f ca="1">0.18*TablaVentas[[#This Row],[SUBTOTAL]]</f>
        <v>47.327855777570832</v>
      </c>
      <c r="K4160" s="2">
        <f ca="1">+TablaVentas[[#This Row],[SUBTOTAL]]+TablaVentas[[#This Row],[IGV]]</f>
        <v>310.26038787518661</v>
      </c>
    </row>
    <row r="4161" spans="1:11" x14ac:dyDescent="0.25">
      <c r="A4161" t="s">
        <v>4170</v>
      </c>
      <c r="B4161" s="6">
        <v>45475</v>
      </c>
      <c r="C4161" t="s">
        <v>10012</v>
      </c>
      <c r="D4161" t="s">
        <v>10020</v>
      </c>
      <c r="E4161">
        <v>9</v>
      </c>
      <c r="F4161">
        <f>+_xlfn.XLOOKUP(TablaVentas[[#This Row],[PRODUCTO FINANCIERO]],TablaPrecios[PRODUCTO FINANCIERO],TablaPrecios[PRECIO UNIT],0)</f>
        <v>14.9</v>
      </c>
      <c r="G4161" s="2">
        <f>+TablaVentas[[#This Row],[CANTIDAD]]*TablaVentas[[#This Row],[PRECIO UNITARIO]]</f>
        <v>134.1</v>
      </c>
      <c r="H4161" s="1">
        <f t="shared" ca="1" si="64"/>
        <v>0.19182562980432583</v>
      </c>
      <c r="I4161" s="2">
        <f ca="1">+TablaVentas[[#This Row],[VENTAL TOTAL]]-TablaVentas[[#This Row],[VENTAL TOTAL]]*TablaVentas[[#This Row],[DESCUENTO]]</f>
        <v>108.37618304323991</v>
      </c>
      <c r="J4161" s="2">
        <f ca="1">0.18*TablaVentas[[#This Row],[SUBTOTAL]]</f>
        <v>19.507712947783183</v>
      </c>
      <c r="K4161" s="2">
        <f ca="1">+TablaVentas[[#This Row],[SUBTOTAL]]+TablaVentas[[#This Row],[IGV]]</f>
        <v>127.88389599102308</v>
      </c>
    </row>
    <row r="4162" spans="1:11" x14ac:dyDescent="0.25">
      <c r="A4162" t="s">
        <v>4171</v>
      </c>
      <c r="B4162" s="6">
        <v>45683</v>
      </c>
      <c r="C4162" t="s">
        <v>10015</v>
      </c>
      <c r="D4162" t="s">
        <v>10018</v>
      </c>
      <c r="E4162">
        <v>8</v>
      </c>
      <c r="F4162">
        <f>+_xlfn.XLOOKUP(TablaVentas[[#This Row],[PRODUCTO FINANCIERO]],TablaPrecios[PRODUCTO FINANCIERO],TablaPrecios[PRECIO UNIT],0)</f>
        <v>14.9</v>
      </c>
      <c r="G4162" s="2">
        <f>+TablaVentas[[#This Row],[CANTIDAD]]*TablaVentas[[#This Row],[PRECIO UNITARIO]]</f>
        <v>119.2</v>
      </c>
      <c r="H4162" s="1">
        <f t="shared" ref="H4162:H4225" ca="1" si="65">+RAND()*0.1+0.1</f>
        <v>0.17037477631410475</v>
      </c>
      <c r="I4162" s="2">
        <f ca="1">+TablaVentas[[#This Row],[VENTAL TOTAL]]-TablaVentas[[#This Row],[VENTAL TOTAL]]*TablaVentas[[#This Row],[DESCUENTO]]</f>
        <v>98.891326663358711</v>
      </c>
      <c r="J4162" s="2">
        <f ca="1">0.18*TablaVentas[[#This Row],[SUBTOTAL]]</f>
        <v>17.800438799404567</v>
      </c>
      <c r="K4162" s="2">
        <f ca="1">+TablaVentas[[#This Row],[SUBTOTAL]]+TablaVentas[[#This Row],[IGV]]</f>
        <v>116.69176546276327</v>
      </c>
    </row>
    <row r="4163" spans="1:11" x14ac:dyDescent="0.25">
      <c r="A4163" t="s">
        <v>4172</v>
      </c>
      <c r="B4163" s="6">
        <v>46049</v>
      </c>
      <c r="C4163" t="s">
        <v>10014</v>
      </c>
      <c r="D4163" t="s">
        <v>10019</v>
      </c>
      <c r="E4163">
        <v>8</v>
      </c>
      <c r="F4163">
        <f>+_xlfn.XLOOKUP(TablaVentas[[#This Row],[PRODUCTO FINANCIERO]],TablaPrecios[PRODUCTO FINANCIERO],TablaPrecios[PRECIO UNIT],0)</f>
        <v>9.9</v>
      </c>
      <c r="G4163" s="2">
        <f>+TablaVentas[[#This Row],[CANTIDAD]]*TablaVentas[[#This Row],[PRECIO UNITARIO]]</f>
        <v>79.2</v>
      </c>
      <c r="H4163" s="1">
        <f t="shared" ca="1" si="65"/>
        <v>0.13056645139645146</v>
      </c>
      <c r="I4163" s="2">
        <f ca="1">+TablaVentas[[#This Row],[VENTAL TOTAL]]-TablaVentas[[#This Row],[VENTAL TOTAL]]*TablaVentas[[#This Row],[DESCUENTO]]</f>
        <v>68.859137049401042</v>
      </c>
      <c r="J4163" s="2">
        <f ca="1">0.18*TablaVentas[[#This Row],[SUBTOTAL]]</f>
        <v>12.394644668892187</v>
      </c>
      <c r="K4163" s="2">
        <f ca="1">+TablaVentas[[#This Row],[SUBTOTAL]]+TablaVentas[[#This Row],[IGV]]</f>
        <v>81.253781718293226</v>
      </c>
    </row>
    <row r="4164" spans="1:11" x14ac:dyDescent="0.25">
      <c r="A4164" t="s">
        <v>4173</v>
      </c>
      <c r="B4164" s="6">
        <v>46184</v>
      </c>
      <c r="C4164" t="s">
        <v>10016</v>
      </c>
      <c r="D4164" t="s">
        <v>10019</v>
      </c>
      <c r="E4164">
        <v>8</v>
      </c>
      <c r="F4164">
        <f>+_xlfn.XLOOKUP(TablaVentas[[#This Row],[PRODUCTO FINANCIERO]],TablaPrecios[PRODUCTO FINANCIERO],TablaPrecios[PRECIO UNIT],0)</f>
        <v>9.9</v>
      </c>
      <c r="G4164" s="2">
        <f>+TablaVentas[[#This Row],[CANTIDAD]]*TablaVentas[[#This Row],[PRECIO UNITARIO]]</f>
        <v>79.2</v>
      </c>
      <c r="H4164" s="1">
        <f t="shared" ca="1" si="65"/>
        <v>0.12400447425276535</v>
      </c>
      <c r="I4164" s="2">
        <f ca="1">+TablaVentas[[#This Row],[VENTAL TOTAL]]-TablaVentas[[#This Row],[VENTAL TOTAL]]*TablaVentas[[#This Row],[DESCUENTO]]</f>
        <v>69.37884563918098</v>
      </c>
      <c r="J4164" s="2">
        <f ca="1">0.18*TablaVentas[[#This Row],[SUBTOTAL]]</f>
        <v>12.488192215052576</v>
      </c>
      <c r="K4164" s="2">
        <f ca="1">+TablaVentas[[#This Row],[SUBTOTAL]]+TablaVentas[[#This Row],[IGV]]</f>
        <v>81.867037854233558</v>
      </c>
    </row>
    <row r="4165" spans="1:11" x14ac:dyDescent="0.25">
      <c r="A4165" t="s">
        <v>4174</v>
      </c>
      <c r="B4165" s="6">
        <v>45803</v>
      </c>
      <c r="C4165" t="s">
        <v>10013</v>
      </c>
      <c r="D4165" t="s">
        <v>10022</v>
      </c>
      <c r="E4165">
        <v>20</v>
      </c>
      <c r="F4165">
        <f>+_xlfn.XLOOKUP(TablaVentas[[#This Row],[PRODUCTO FINANCIERO]],TablaPrecios[PRODUCTO FINANCIERO],TablaPrecios[PRECIO UNIT],0)</f>
        <v>20.9</v>
      </c>
      <c r="G4165" s="2">
        <f>+TablaVentas[[#This Row],[CANTIDAD]]*TablaVentas[[#This Row],[PRECIO UNITARIO]]</f>
        <v>418</v>
      </c>
      <c r="H4165" s="1">
        <f t="shared" ca="1" si="65"/>
        <v>0.10201766187881797</v>
      </c>
      <c r="I4165" s="2">
        <f ca="1">+TablaVentas[[#This Row],[VENTAL TOTAL]]-TablaVentas[[#This Row],[VENTAL TOTAL]]*TablaVentas[[#This Row],[DESCUENTO]]</f>
        <v>375.35661733465406</v>
      </c>
      <c r="J4165" s="2">
        <f ca="1">0.18*TablaVentas[[#This Row],[SUBTOTAL]]</f>
        <v>67.564191120237723</v>
      </c>
      <c r="K4165" s="2">
        <f ca="1">+TablaVentas[[#This Row],[SUBTOTAL]]+TablaVentas[[#This Row],[IGV]]</f>
        <v>442.92080845489181</v>
      </c>
    </row>
    <row r="4166" spans="1:11" x14ac:dyDescent="0.25">
      <c r="A4166" t="s">
        <v>4175</v>
      </c>
      <c r="B4166" s="6">
        <v>46134</v>
      </c>
      <c r="C4166" t="s">
        <v>10016</v>
      </c>
      <c r="D4166" t="s">
        <v>10019</v>
      </c>
      <c r="E4166">
        <v>17</v>
      </c>
      <c r="F4166">
        <f>+_xlfn.XLOOKUP(TablaVentas[[#This Row],[PRODUCTO FINANCIERO]],TablaPrecios[PRODUCTO FINANCIERO],TablaPrecios[PRECIO UNIT],0)</f>
        <v>9.9</v>
      </c>
      <c r="G4166" s="2">
        <f>+TablaVentas[[#This Row],[CANTIDAD]]*TablaVentas[[#This Row],[PRECIO UNITARIO]]</f>
        <v>168.3</v>
      </c>
      <c r="H4166" s="1">
        <f t="shared" ca="1" si="65"/>
        <v>0.18080823810344826</v>
      </c>
      <c r="I4166" s="2">
        <f ca="1">+TablaVentas[[#This Row],[VENTAL TOTAL]]-TablaVentas[[#This Row],[VENTAL TOTAL]]*TablaVentas[[#This Row],[DESCUENTO]]</f>
        <v>137.86997352718967</v>
      </c>
      <c r="J4166" s="2">
        <f ca="1">0.18*TablaVentas[[#This Row],[SUBTOTAL]]</f>
        <v>24.816595234894141</v>
      </c>
      <c r="K4166" s="2">
        <f ca="1">+TablaVentas[[#This Row],[SUBTOTAL]]+TablaVentas[[#This Row],[IGV]]</f>
        <v>162.68656876208382</v>
      </c>
    </row>
    <row r="4167" spans="1:11" x14ac:dyDescent="0.25">
      <c r="A4167" t="s">
        <v>4176</v>
      </c>
      <c r="B4167" s="6">
        <v>46031</v>
      </c>
      <c r="C4167" t="s">
        <v>10016</v>
      </c>
      <c r="D4167" t="s">
        <v>10019</v>
      </c>
      <c r="E4167">
        <v>9</v>
      </c>
      <c r="F4167">
        <f>+_xlfn.XLOOKUP(TablaVentas[[#This Row],[PRODUCTO FINANCIERO]],TablaPrecios[PRODUCTO FINANCIERO],TablaPrecios[PRECIO UNIT],0)</f>
        <v>9.9</v>
      </c>
      <c r="G4167" s="2">
        <f>+TablaVentas[[#This Row],[CANTIDAD]]*TablaVentas[[#This Row],[PRECIO UNITARIO]]</f>
        <v>89.100000000000009</v>
      </c>
      <c r="H4167" s="1">
        <f t="shared" ca="1" si="65"/>
        <v>0.18374787984783955</v>
      </c>
      <c r="I4167" s="2">
        <f ca="1">+TablaVentas[[#This Row],[VENTAL TOTAL]]-TablaVentas[[#This Row],[VENTAL TOTAL]]*TablaVentas[[#This Row],[DESCUENTO]]</f>
        <v>72.728063905557505</v>
      </c>
      <c r="J4167" s="2">
        <f ca="1">0.18*TablaVentas[[#This Row],[SUBTOTAL]]</f>
        <v>13.091051503000351</v>
      </c>
      <c r="K4167" s="2">
        <f ca="1">+TablaVentas[[#This Row],[SUBTOTAL]]+TablaVentas[[#This Row],[IGV]]</f>
        <v>85.819115408557849</v>
      </c>
    </row>
    <row r="4168" spans="1:11" x14ac:dyDescent="0.25">
      <c r="A4168" t="s">
        <v>4177</v>
      </c>
      <c r="B4168" s="6">
        <v>45735</v>
      </c>
      <c r="C4168" t="s">
        <v>10015</v>
      </c>
      <c r="D4168" t="s">
        <v>10020</v>
      </c>
      <c r="E4168">
        <v>19</v>
      </c>
      <c r="F4168">
        <f>+_xlfn.XLOOKUP(TablaVentas[[#This Row],[PRODUCTO FINANCIERO]],TablaPrecios[PRODUCTO FINANCIERO],TablaPrecios[PRECIO UNIT],0)</f>
        <v>14.9</v>
      </c>
      <c r="G4168" s="2">
        <f>+TablaVentas[[#This Row],[CANTIDAD]]*TablaVentas[[#This Row],[PRECIO UNITARIO]]</f>
        <v>283.10000000000002</v>
      </c>
      <c r="H4168" s="1">
        <f t="shared" ca="1" si="65"/>
        <v>0.13500707974870779</v>
      </c>
      <c r="I4168" s="2">
        <f ca="1">+TablaVentas[[#This Row],[VENTAL TOTAL]]-TablaVentas[[#This Row],[VENTAL TOTAL]]*TablaVentas[[#This Row],[DESCUENTO]]</f>
        <v>244.87949572314085</v>
      </c>
      <c r="J4168" s="2">
        <f ca="1">0.18*TablaVentas[[#This Row],[SUBTOTAL]]</f>
        <v>44.078309230165353</v>
      </c>
      <c r="K4168" s="2">
        <f ca="1">+TablaVentas[[#This Row],[SUBTOTAL]]+TablaVentas[[#This Row],[IGV]]</f>
        <v>288.95780495330621</v>
      </c>
    </row>
    <row r="4169" spans="1:11" x14ac:dyDescent="0.25">
      <c r="A4169" t="s">
        <v>4178</v>
      </c>
      <c r="B4169" s="6">
        <v>45696</v>
      </c>
      <c r="C4169" t="s">
        <v>10016</v>
      </c>
      <c r="D4169" t="s">
        <v>10020</v>
      </c>
      <c r="E4169">
        <v>3</v>
      </c>
      <c r="F4169">
        <f>+_xlfn.XLOOKUP(TablaVentas[[#This Row],[PRODUCTO FINANCIERO]],TablaPrecios[PRODUCTO FINANCIERO],TablaPrecios[PRECIO UNIT],0)</f>
        <v>14.9</v>
      </c>
      <c r="G4169" s="2">
        <f>+TablaVentas[[#This Row],[CANTIDAD]]*TablaVentas[[#This Row],[PRECIO UNITARIO]]</f>
        <v>44.7</v>
      </c>
      <c r="H4169" s="1">
        <f t="shared" ca="1" si="65"/>
        <v>0.14498730936005266</v>
      </c>
      <c r="I4169" s="2">
        <f ca="1">+TablaVentas[[#This Row],[VENTAL TOTAL]]-TablaVentas[[#This Row],[VENTAL TOTAL]]*TablaVentas[[#This Row],[DESCUENTO]]</f>
        <v>38.219067271605645</v>
      </c>
      <c r="J4169" s="2">
        <f ca="1">0.18*TablaVentas[[#This Row],[SUBTOTAL]]</f>
        <v>6.8794321088890156</v>
      </c>
      <c r="K4169" s="2">
        <f ca="1">+TablaVentas[[#This Row],[SUBTOTAL]]+TablaVentas[[#This Row],[IGV]]</f>
        <v>45.098499380494658</v>
      </c>
    </row>
    <row r="4170" spans="1:11" x14ac:dyDescent="0.25">
      <c r="A4170" t="s">
        <v>4179</v>
      </c>
      <c r="B4170" s="6">
        <v>45412</v>
      </c>
      <c r="C4170" t="s">
        <v>10015</v>
      </c>
      <c r="D4170" t="s">
        <v>10018</v>
      </c>
      <c r="E4170">
        <v>16</v>
      </c>
      <c r="F4170">
        <f>+_xlfn.XLOOKUP(TablaVentas[[#This Row],[PRODUCTO FINANCIERO]],TablaPrecios[PRODUCTO FINANCIERO],TablaPrecios[PRECIO UNIT],0)</f>
        <v>14.9</v>
      </c>
      <c r="G4170" s="2">
        <f>+TablaVentas[[#This Row],[CANTIDAD]]*TablaVentas[[#This Row],[PRECIO UNITARIO]]</f>
        <v>238.4</v>
      </c>
      <c r="H4170" s="1">
        <f t="shared" ca="1" si="65"/>
        <v>0.19339680490373451</v>
      </c>
      <c r="I4170" s="2">
        <f ca="1">+TablaVentas[[#This Row],[VENTAL TOTAL]]-TablaVentas[[#This Row],[VENTAL TOTAL]]*TablaVentas[[#This Row],[DESCUENTO]]</f>
        <v>192.29420171094969</v>
      </c>
      <c r="J4170" s="2">
        <f ca="1">0.18*TablaVentas[[#This Row],[SUBTOTAL]]</f>
        <v>34.61295630797094</v>
      </c>
      <c r="K4170" s="2">
        <f ca="1">+TablaVentas[[#This Row],[SUBTOTAL]]+TablaVentas[[#This Row],[IGV]]</f>
        <v>226.90715801892063</v>
      </c>
    </row>
    <row r="4171" spans="1:11" x14ac:dyDescent="0.25">
      <c r="A4171" t="s">
        <v>4180</v>
      </c>
      <c r="B4171" s="6">
        <v>46305</v>
      </c>
      <c r="C4171" t="s">
        <v>10014</v>
      </c>
      <c r="D4171" t="s">
        <v>10018</v>
      </c>
      <c r="E4171">
        <v>18</v>
      </c>
      <c r="F4171">
        <f>+_xlfn.XLOOKUP(TablaVentas[[#This Row],[PRODUCTO FINANCIERO]],TablaPrecios[PRODUCTO FINANCIERO],TablaPrecios[PRECIO UNIT],0)</f>
        <v>14.9</v>
      </c>
      <c r="G4171" s="2">
        <f>+TablaVentas[[#This Row],[CANTIDAD]]*TablaVentas[[#This Row],[PRECIO UNITARIO]]</f>
        <v>268.2</v>
      </c>
      <c r="H4171" s="1">
        <f t="shared" ca="1" si="65"/>
        <v>0.14595132707249617</v>
      </c>
      <c r="I4171" s="2">
        <f ca="1">+TablaVentas[[#This Row],[VENTAL TOTAL]]-TablaVentas[[#This Row],[VENTAL TOTAL]]*TablaVentas[[#This Row],[DESCUENTO]]</f>
        <v>229.05585407915652</v>
      </c>
      <c r="J4171" s="2">
        <f ca="1">0.18*TablaVentas[[#This Row],[SUBTOTAL]]</f>
        <v>41.230053734248173</v>
      </c>
      <c r="K4171" s="2">
        <f ca="1">+TablaVentas[[#This Row],[SUBTOTAL]]+TablaVentas[[#This Row],[IGV]]</f>
        <v>270.28590781340472</v>
      </c>
    </row>
    <row r="4172" spans="1:11" x14ac:dyDescent="0.25">
      <c r="A4172" t="s">
        <v>4181</v>
      </c>
      <c r="B4172" s="6">
        <v>46039</v>
      </c>
      <c r="C4172" t="s">
        <v>10011</v>
      </c>
      <c r="D4172" t="s">
        <v>10017</v>
      </c>
      <c r="E4172">
        <v>13</v>
      </c>
      <c r="F4172">
        <f>+_xlfn.XLOOKUP(TablaVentas[[#This Row],[PRODUCTO FINANCIERO]],TablaPrecios[PRODUCTO FINANCIERO],TablaPrecios[PRECIO UNIT],0)</f>
        <v>9.9</v>
      </c>
      <c r="G4172" s="2">
        <f>+TablaVentas[[#This Row],[CANTIDAD]]*TablaVentas[[#This Row],[PRECIO UNITARIO]]</f>
        <v>128.70000000000002</v>
      </c>
      <c r="H4172" s="1">
        <f t="shared" ca="1" si="65"/>
        <v>0.17728105433770397</v>
      </c>
      <c r="I4172" s="2">
        <f ca="1">+TablaVentas[[#This Row],[VENTAL TOTAL]]-TablaVentas[[#This Row],[VENTAL TOTAL]]*TablaVentas[[#This Row],[DESCUENTO]]</f>
        <v>105.88392830673752</v>
      </c>
      <c r="J4172" s="2">
        <f ca="1">0.18*TablaVentas[[#This Row],[SUBTOTAL]]</f>
        <v>19.059107095212752</v>
      </c>
      <c r="K4172" s="2">
        <f ca="1">+TablaVentas[[#This Row],[SUBTOTAL]]+TablaVentas[[#This Row],[IGV]]</f>
        <v>124.94303540195027</v>
      </c>
    </row>
    <row r="4173" spans="1:11" x14ac:dyDescent="0.25">
      <c r="A4173" t="s">
        <v>4182</v>
      </c>
      <c r="B4173" s="6">
        <v>45942</v>
      </c>
      <c r="C4173" t="s">
        <v>10013</v>
      </c>
      <c r="D4173" t="s">
        <v>10022</v>
      </c>
      <c r="E4173">
        <v>13</v>
      </c>
      <c r="F4173">
        <f>+_xlfn.XLOOKUP(TablaVentas[[#This Row],[PRODUCTO FINANCIERO]],TablaPrecios[PRODUCTO FINANCIERO],TablaPrecios[PRECIO UNIT],0)</f>
        <v>20.9</v>
      </c>
      <c r="G4173" s="2">
        <f>+TablaVentas[[#This Row],[CANTIDAD]]*TablaVentas[[#This Row],[PRECIO UNITARIO]]</f>
        <v>271.7</v>
      </c>
      <c r="H4173" s="1">
        <f t="shared" ca="1" si="65"/>
        <v>0.12965282800150726</v>
      </c>
      <c r="I4173" s="2">
        <f ca="1">+TablaVentas[[#This Row],[VENTAL TOTAL]]-TablaVentas[[#This Row],[VENTAL TOTAL]]*TablaVentas[[#This Row],[DESCUENTO]]</f>
        <v>236.47332663199046</v>
      </c>
      <c r="J4173" s="2">
        <f ca="1">0.18*TablaVentas[[#This Row],[SUBTOTAL]]</f>
        <v>42.565198793758285</v>
      </c>
      <c r="K4173" s="2">
        <f ca="1">+TablaVentas[[#This Row],[SUBTOTAL]]+TablaVentas[[#This Row],[IGV]]</f>
        <v>279.03852542574873</v>
      </c>
    </row>
    <row r="4174" spans="1:11" x14ac:dyDescent="0.25">
      <c r="A4174" t="s">
        <v>4183</v>
      </c>
      <c r="B4174" s="6">
        <v>46004</v>
      </c>
      <c r="C4174" t="s">
        <v>10016</v>
      </c>
      <c r="D4174" t="s">
        <v>10018</v>
      </c>
      <c r="E4174">
        <v>7</v>
      </c>
      <c r="F4174">
        <f>+_xlfn.XLOOKUP(TablaVentas[[#This Row],[PRODUCTO FINANCIERO]],TablaPrecios[PRODUCTO FINANCIERO],TablaPrecios[PRECIO UNIT],0)</f>
        <v>14.9</v>
      </c>
      <c r="G4174" s="2">
        <f>+TablaVentas[[#This Row],[CANTIDAD]]*TablaVentas[[#This Row],[PRECIO UNITARIO]]</f>
        <v>104.3</v>
      </c>
      <c r="H4174" s="1">
        <f t="shared" ca="1" si="65"/>
        <v>0.13497939933831613</v>
      </c>
      <c r="I4174" s="2">
        <f ca="1">+TablaVentas[[#This Row],[VENTAL TOTAL]]-TablaVentas[[#This Row],[VENTAL TOTAL]]*TablaVentas[[#This Row],[DESCUENTO]]</f>
        <v>90.22164864901363</v>
      </c>
      <c r="J4174" s="2">
        <f ca="1">0.18*TablaVentas[[#This Row],[SUBTOTAL]]</f>
        <v>16.239896756822453</v>
      </c>
      <c r="K4174" s="2">
        <f ca="1">+TablaVentas[[#This Row],[SUBTOTAL]]+TablaVentas[[#This Row],[IGV]]</f>
        <v>106.46154540583609</v>
      </c>
    </row>
    <row r="4175" spans="1:11" x14ac:dyDescent="0.25">
      <c r="A4175" t="s">
        <v>4184</v>
      </c>
      <c r="B4175" s="6">
        <v>46233</v>
      </c>
      <c r="C4175" t="s">
        <v>10014</v>
      </c>
      <c r="D4175" t="s">
        <v>10022</v>
      </c>
      <c r="E4175">
        <v>17</v>
      </c>
      <c r="F4175">
        <f>+_xlfn.XLOOKUP(TablaVentas[[#This Row],[PRODUCTO FINANCIERO]],TablaPrecios[PRODUCTO FINANCIERO],TablaPrecios[PRECIO UNIT],0)</f>
        <v>20.9</v>
      </c>
      <c r="G4175" s="2">
        <f>+TablaVentas[[#This Row],[CANTIDAD]]*TablaVentas[[#This Row],[PRECIO UNITARIO]]</f>
        <v>355.29999999999995</v>
      </c>
      <c r="H4175" s="1">
        <f t="shared" ca="1" si="65"/>
        <v>0.10266649651715493</v>
      </c>
      <c r="I4175" s="2">
        <f ca="1">+TablaVentas[[#This Row],[VENTAL TOTAL]]-TablaVentas[[#This Row],[VENTAL TOTAL]]*TablaVentas[[#This Row],[DESCUENTO]]</f>
        <v>318.82259378745482</v>
      </c>
      <c r="J4175" s="2">
        <f ca="1">0.18*TablaVentas[[#This Row],[SUBTOTAL]]</f>
        <v>57.388066881741864</v>
      </c>
      <c r="K4175" s="2">
        <f ca="1">+TablaVentas[[#This Row],[SUBTOTAL]]+TablaVentas[[#This Row],[IGV]]</f>
        <v>376.21066066919667</v>
      </c>
    </row>
    <row r="4176" spans="1:11" x14ac:dyDescent="0.25">
      <c r="A4176" t="s">
        <v>4185</v>
      </c>
      <c r="B4176" s="6">
        <v>46038</v>
      </c>
      <c r="C4176" t="s">
        <v>10011</v>
      </c>
      <c r="D4176" t="s">
        <v>10017</v>
      </c>
      <c r="E4176">
        <v>14</v>
      </c>
      <c r="F4176">
        <f>+_xlfn.XLOOKUP(TablaVentas[[#This Row],[PRODUCTO FINANCIERO]],TablaPrecios[PRODUCTO FINANCIERO],TablaPrecios[PRECIO UNIT],0)</f>
        <v>9.9</v>
      </c>
      <c r="G4176" s="2">
        <f>+TablaVentas[[#This Row],[CANTIDAD]]*TablaVentas[[#This Row],[PRECIO UNITARIO]]</f>
        <v>138.6</v>
      </c>
      <c r="H4176" s="1">
        <f t="shared" ca="1" si="65"/>
        <v>0.17091983328636157</v>
      </c>
      <c r="I4176" s="2">
        <f ca="1">+TablaVentas[[#This Row],[VENTAL TOTAL]]-TablaVentas[[#This Row],[VENTAL TOTAL]]*TablaVentas[[#This Row],[DESCUENTO]]</f>
        <v>114.91051110651028</v>
      </c>
      <c r="J4176" s="2">
        <f ca="1">0.18*TablaVentas[[#This Row],[SUBTOTAL]]</f>
        <v>20.683891999171852</v>
      </c>
      <c r="K4176" s="2">
        <f ca="1">+TablaVentas[[#This Row],[SUBTOTAL]]+TablaVentas[[#This Row],[IGV]]</f>
        <v>135.59440310568215</v>
      </c>
    </row>
    <row r="4177" spans="1:11" x14ac:dyDescent="0.25">
      <c r="A4177" t="s">
        <v>4186</v>
      </c>
      <c r="B4177" s="6">
        <v>45703</v>
      </c>
      <c r="C4177" t="s">
        <v>10012</v>
      </c>
      <c r="D4177" t="s">
        <v>10022</v>
      </c>
      <c r="E4177">
        <v>12</v>
      </c>
      <c r="F4177">
        <f>+_xlfn.XLOOKUP(TablaVentas[[#This Row],[PRODUCTO FINANCIERO]],TablaPrecios[PRODUCTO FINANCIERO],TablaPrecios[PRECIO UNIT],0)</f>
        <v>20.9</v>
      </c>
      <c r="G4177" s="2">
        <f>+TablaVentas[[#This Row],[CANTIDAD]]*TablaVentas[[#This Row],[PRECIO UNITARIO]]</f>
        <v>250.79999999999998</v>
      </c>
      <c r="H4177" s="1">
        <f t="shared" ca="1" si="65"/>
        <v>0.1492421252514361</v>
      </c>
      <c r="I4177" s="2">
        <f ca="1">+TablaVentas[[#This Row],[VENTAL TOTAL]]-TablaVentas[[#This Row],[VENTAL TOTAL]]*TablaVentas[[#This Row],[DESCUENTO]]</f>
        <v>213.37007498693981</v>
      </c>
      <c r="J4177" s="2">
        <f ca="1">0.18*TablaVentas[[#This Row],[SUBTOTAL]]</f>
        <v>38.406613497649168</v>
      </c>
      <c r="K4177" s="2">
        <f ca="1">+TablaVentas[[#This Row],[SUBTOTAL]]+TablaVentas[[#This Row],[IGV]]</f>
        <v>251.77668848458899</v>
      </c>
    </row>
    <row r="4178" spans="1:11" x14ac:dyDescent="0.25">
      <c r="A4178" t="s">
        <v>4187</v>
      </c>
      <c r="B4178" s="6">
        <v>45765</v>
      </c>
      <c r="C4178" t="s">
        <v>10015</v>
      </c>
      <c r="D4178" t="s">
        <v>10020</v>
      </c>
      <c r="E4178">
        <v>14</v>
      </c>
      <c r="F4178">
        <f>+_xlfn.XLOOKUP(TablaVentas[[#This Row],[PRODUCTO FINANCIERO]],TablaPrecios[PRODUCTO FINANCIERO],TablaPrecios[PRECIO UNIT],0)</f>
        <v>14.9</v>
      </c>
      <c r="G4178" s="2">
        <f>+TablaVentas[[#This Row],[CANTIDAD]]*TablaVentas[[#This Row],[PRECIO UNITARIO]]</f>
        <v>208.6</v>
      </c>
      <c r="H4178" s="1">
        <f t="shared" ca="1" si="65"/>
        <v>0.11693271060926957</v>
      </c>
      <c r="I4178" s="2">
        <f ca="1">+TablaVentas[[#This Row],[VENTAL TOTAL]]-TablaVentas[[#This Row],[VENTAL TOTAL]]*TablaVentas[[#This Row],[DESCUENTO]]</f>
        <v>184.20783656690637</v>
      </c>
      <c r="J4178" s="2">
        <f ca="1">0.18*TablaVentas[[#This Row],[SUBTOTAL]]</f>
        <v>33.157410582043141</v>
      </c>
      <c r="K4178" s="2">
        <f ca="1">+TablaVentas[[#This Row],[SUBTOTAL]]+TablaVentas[[#This Row],[IGV]]</f>
        <v>217.36524714894949</v>
      </c>
    </row>
    <row r="4179" spans="1:11" x14ac:dyDescent="0.25">
      <c r="A4179" t="s">
        <v>4188</v>
      </c>
      <c r="B4179" s="6">
        <v>45810</v>
      </c>
      <c r="C4179" t="s">
        <v>10011</v>
      </c>
      <c r="D4179" t="s">
        <v>10019</v>
      </c>
      <c r="E4179">
        <v>6</v>
      </c>
      <c r="F4179">
        <f>+_xlfn.XLOOKUP(TablaVentas[[#This Row],[PRODUCTO FINANCIERO]],TablaPrecios[PRODUCTO FINANCIERO],TablaPrecios[PRECIO UNIT],0)</f>
        <v>9.9</v>
      </c>
      <c r="G4179" s="2">
        <f>+TablaVentas[[#This Row],[CANTIDAD]]*TablaVentas[[#This Row],[PRECIO UNITARIO]]</f>
        <v>59.400000000000006</v>
      </c>
      <c r="H4179" s="1">
        <f t="shared" ca="1" si="65"/>
        <v>0.17713725523309223</v>
      </c>
      <c r="I4179" s="2">
        <f ca="1">+TablaVentas[[#This Row],[VENTAL TOTAL]]-TablaVentas[[#This Row],[VENTAL TOTAL]]*TablaVentas[[#This Row],[DESCUENTO]]</f>
        <v>48.878047039154325</v>
      </c>
      <c r="J4179" s="2">
        <f ca="1">0.18*TablaVentas[[#This Row],[SUBTOTAL]]</f>
        <v>8.7980484670477779</v>
      </c>
      <c r="K4179" s="2">
        <f ca="1">+TablaVentas[[#This Row],[SUBTOTAL]]+TablaVentas[[#This Row],[IGV]]</f>
        <v>57.676095506202103</v>
      </c>
    </row>
    <row r="4180" spans="1:11" x14ac:dyDescent="0.25">
      <c r="A4180" t="s">
        <v>4189</v>
      </c>
      <c r="B4180" s="6">
        <v>45477</v>
      </c>
      <c r="C4180" t="s">
        <v>10016</v>
      </c>
      <c r="D4180" t="s">
        <v>10019</v>
      </c>
      <c r="E4180">
        <v>17</v>
      </c>
      <c r="F4180">
        <f>+_xlfn.XLOOKUP(TablaVentas[[#This Row],[PRODUCTO FINANCIERO]],TablaPrecios[PRODUCTO FINANCIERO],TablaPrecios[PRECIO UNIT],0)</f>
        <v>9.9</v>
      </c>
      <c r="G4180" s="2">
        <f>+TablaVentas[[#This Row],[CANTIDAD]]*TablaVentas[[#This Row],[PRECIO UNITARIO]]</f>
        <v>168.3</v>
      </c>
      <c r="H4180" s="1">
        <f t="shared" ca="1" si="65"/>
        <v>0.17240208166841242</v>
      </c>
      <c r="I4180" s="2">
        <f ca="1">+TablaVentas[[#This Row],[VENTAL TOTAL]]-TablaVentas[[#This Row],[VENTAL TOTAL]]*TablaVentas[[#This Row],[DESCUENTO]]</f>
        <v>139.28472965520621</v>
      </c>
      <c r="J4180" s="2">
        <f ca="1">0.18*TablaVentas[[#This Row],[SUBTOTAL]]</f>
        <v>25.071251337937117</v>
      </c>
      <c r="K4180" s="2">
        <f ca="1">+TablaVentas[[#This Row],[SUBTOTAL]]+TablaVentas[[#This Row],[IGV]]</f>
        <v>164.35598099314333</v>
      </c>
    </row>
    <row r="4181" spans="1:11" x14ac:dyDescent="0.25">
      <c r="A4181" t="s">
        <v>4190</v>
      </c>
      <c r="B4181" s="6">
        <v>46059</v>
      </c>
      <c r="C4181" t="s">
        <v>10013</v>
      </c>
      <c r="D4181" t="s">
        <v>10018</v>
      </c>
      <c r="E4181">
        <v>18</v>
      </c>
      <c r="F4181">
        <f>+_xlfn.XLOOKUP(TablaVentas[[#This Row],[PRODUCTO FINANCIERO]],TablaPrecios[PRODUCTO FINANCIERO],TablaPrecios[PRECIO UNIT],0)</f>
        <v>14.9</v>
      </c>
      <c r="G4181" s="2">
        <f>+TablaVentas[[#This Row],[CANTIDAD]]*TablaVentas[[#This Row],[PRECIO UNITARIO]]</f>
        <v>268.2</v>
      </c>
      <c r="H4181" s="1">
        <f t="shared" ca="1" si="65"/>
        <v>0.18501183387673112</v>
      </c>
      <c r="I4181" s="2">
        <f ca="1">+TablaVentas[[#This Row],[VENTAL TOTAL]]-TablaVentas[[#This Row],[VENTAL TOTAL]]*TablaVentas[[#This Row],[DESCUENTO]]</f>
        <v>218.5798261542607</v>
      </c>
      <c r="J4181" s="2">
        <f ca="1">0.18*TablaVentas[[#This Row],[SUBTOTAL]]</f>
        <v>39.344368707766925</v>
      </c>
      <c r="K4181" s="2">
        <f ca="1">+TablaVentas[[#This Row],[SUBTOTAL]]+TablaVentas[[#This Row],[IGV]]</f>
        <v>257.9241948620276</v>
      </c>
    </row>
    <row r="4182" spans="1:11" x14ac:dyDescent="0.25">
      <c r="A4182" t="s">
        <v>4191</v>
      </c>
      <c r="B4182" s="6">
        <v>45316</v>
      </c>
      <c r="C4182" t="s">
        <v>10011</v>
      </c>
      <c r="D4182" t="s">
        <v>10017</v>
      </c>
      <c r="E4182">
        <v>8</v>
      </c>
      <c r="F4182">
        <f>+_xlfn.XLOOKUP(TablaVentas[[#This Row],[PRODUCTO FINANCIERO]],TablaPrecios[PRODUCTO FINANCIERO],TablaPrecios[PRECIO UNIT],0)</f>
        <v>9.9</v>
      </c>
      <c r="G4182" s="2">
        <f>+TablaVentas[[#This Row],[CANTIDAD]]*TablaVentas[[#This Row],[PRECIO UNITARIO]]</f>
        <v>79.2</v>
      </c>
      <c r="H4182" s="1">
        <f t="shared" ca="1" si="65"/>
        <v>0.18890973196103003</v>
      </c>
      <c r="I4182" s="2">
        <f ca="1">+TablaVentas[[#This Row],[VENTAL TOTAL]]-TablaVentas[[#This Row],[VENTAL TOTAL]]*TablaVentas[[#This Row],[DESCUENTO]]</f>
        <v>64.238349228686417</v>
      </c>
      <c r="J4182" s="2">
        <f ca="1">0.18*TablaVentas[[#This Row],[SUBTOTAL]]</f>
        <v>11.562902861163554</v>
      </c>
      <c r="K4182" s="2">
        <f ca="1">+TablaVentas[[#This Row],[SUBTOTAL]]+TablaVentas[[#This Row],[IGV]]</f>
        <v>75.801252089849967</v>
      </c>
    </row>
    <row r="4183" spans="1:11" x14ac:dyDescent="0.25">
      <c r="A4183" t="s">
        <v>4192</v>
      </c>
      <c r="B4183" s="6">
        <v>45762</v>
      </c>
      <c r="C4183" t="s">
        <v>10015</v>
      </c>
      <c r="D4183" t="s">
        <v>10019</v>
      </c>
      <c r="E4183">
        <v>14</v>
      </c>
      <c r="F4183">
        <f>+_xlfn.XLOOKUP(TablaVentas[[#This Row],[PRODUCTO FINANCIERO]],TablaPrecios[PRODUCTO FINANCIERO],TablaPrecios[PRECIO UNIT],0)</f>
        <v>9.9</v>
      </c>
      <c r="G4183" s="2">
        <f>+TablaVentas[[#This Row],[CANTIDAD]]*TablaVentas[[#This Row],[PRECIO UNITARIO]]</f>
        <v>138.6</v>
      </c>
      <c r="H4183" s="1">
        <f t="shared" ca="1" si="65"/>
        <v>0.18157781895670994</v>
      </c>
      <c r="I4183" s="2">
        <f ca="1">+TablaVentas[[#This Row],[VENTAL TOTAL]]-TablaVentas[[#This Row],[VENTAL TOTAL]]*TablaVentas[[#This Row],[DESCUENTO]]</f>
        <v>113.4333142926</v>
      </c>
      <c r="J4183" s="2">
        <f ca="1">0.18*TablaVentas[[#This Row],[SUBTOTAL]]</f>
        <v>20.417996572667999</v>
      </c>
      <c r="K4183" s="2">
        <f ca="1">+TablaVentas[[#This Row],[SUBTOTAL]]+TablaVentas[[#This Row],[IGV]]</f>
        <v>133.851310865268</v>
      </c>
    </row>
    <row r="4184" spans="1:11" x14ac:dyDescent="0.25">
      <c r="A4184" t="s">
        <v>4193</v>
      </c>
      <c r="B4184" s="6">
        <v>46184</v>
      </c>
      <c r="C4184" t="s">
        <v>10011</v>
      </c>
      <c r="D4184" t="s">
        <v>10019</v>
      </c>
      <c r="E4184">
        <v>4</v>
      </c>
      <c r="F4184">
        <f>+_xlfn.XLOOKUP(TablaVentas[[#This Row],[PRODUCTO FINANCIERO]],TablaPrecios[PRODUCTO FINANCIERO],TablaPrecios[PRECIO UNIT],0)</f>
        <v>9.9</v>
      </c>
      <c r="G4184" s="2">
        <f>+TablaVentas[[#This Row],[CANTIDAD]]*TablaVentas[[#This Row],[PRECIO UNITARIO]]</f>
        <v>39.6</v>
      </c>
      <c r="H4184" s="1">
        <f t="shared" ca="1" si="65"/>
        <v>0.15820374498393508</v>
      </c>
      <c r="I4184" s="2">
        <f ca="1">+TablaVentas[[#This Row],[VENTAL TOTAL]]-TablaVentas[[#This Row],[VENTAL TOTAL]]*TablaVentas[[#This Row],[DESCUENTO]]</f>
        <v>33.335131698636175</v>
      </c>
      <c r="J4184" s="2">
        <f ca="1">0.18*TablaVentas[[#This Row],[SUBTOTAL]]</f>
        <v>6.0003237057545116</v>
      </c>
      <c r="K4184" s="2">
        <f ca="1">+TablaVentas[[#This Row],[SUBTOTAL]]+TablaVentas[[#This Row],[IGV]]</f>
        <v>39.335455404390686</v>
      </c>
    </row>
    <row r="4185" spans="1:11" x14ac:dyDescent="0.25">
      <c r="A4185" t="s">
        <v>4194</v>
      </c>
      <c r="B4185" s="6">
        <v>45644</v>
      </c>
      <c r="C4185" t="s">
        <v>10012</v>
      </c>
      <c r="D4185" t="s">
        <v>10017</v>
      </c>
      <c r="E4185">
        <v>15</v>
      </c>
      <c r="F4185">
        <f>+_xlfn.XLOOKUP(TablaVentas[[#This Row],[PRODUCTO FINANCIERO]],TablaPrecios[PRODUCTO FINANCIERO],TablaPrecios[PRECIO UNIT],0)</f>
        <v>9.9</v>
      </c>
      <c r="G4185" s="2">
        <f>+TablaVentas[[#This Row],[CANTIDAD]]*TablaVentas[[#This Row],[PRECIO UNITARIO]]</f>
        <v>148.5</v>
      </c>
      <c r="H4185" s="1">
        <f t="shared" ca="1" si="65"/>
        <v>0.16730534106656858</v>
      </c>
      <c r="I4185" s="2">
        <f ca="1">+TablaVentas[[#This Row],[VENTAL TOTAL]]-TablaVentas[[#This Row],[VENTAL TOTAL]]*TablaVentas[[#This Row],[DESCUENTO]]</f>
        <v>123.65515685161456</v>
      </c>
      <c r="J4185" s="2">
        <f ca="1">0.18*TablaVentas[[#This Row],[SUBTOTAL]]</f>
        <v>22.25792823329062</v>
      </c>
      <c r="K4185" s="2">
        <f ca="1">+TablaVentas[[#This Row],[SUBTOTAL]]+TablaVentas[[#This Row],[IGV]]</f>
        <v>145.91308508490519</v>
      </c>
    </row>
    <row r="4186" spans="1:11" x14ac:dyDescent="0.25">
      <c r="A4186" t="s">
        <v>4195</v>
      </c>
      <c r="B4186" s="6">
        <v>45645</v>
      </c>
      <c r="C4186" t="s">
        <v>10011</v>
      </c>
      <c r="D4186" t="s">
        <v>10017</v>
      </c>
      <c r="E4186">
        <v>20</v>
      </c>
      <c r="F4186">
        <f>+_xlfn.XLOOKUP(TablaVentas[[#This Row],[PRODUCTO FINANCIERO]],TablaPrecios[PRODUCTO FINANCIERO],TablaPrecios[PRECIO UNIT],0)</f>
        <v>9.9</v>
      </c>
      <c r="G4186" s="2">
        <f>+TablaVentas[[#This Row],[CANTIDAD]]*TablaVentas[[#This Row],[PRECIO UNITARIO]]</f>
        <v>198</v>
      </c>
      <c r="H4186" s="1">
        <f t="shared" ca="1" si="65"/>
        <v>0.12626457018741014</v>
      </c>
      <c r="I4186" s="2">
        <f ca="1">+TablaVentas[[#This Row],[VENTAL TOTAL]]-TablaVentas[[#This Row],[VENTAL TOTAL]]*TablaVentas[[#This Row],[DESCUENTO]]</f>
        <v>172.99961510289279</v>
      </c>
      <c r="J4186" s="2">
        <f ca="1">0.18*TablaVentas[[#This Row],[SUBTOTAL]]</f>
        <v>31.139930718520702</v>
      </c>
      <c r="K4186" s="2">
        <f ca="1">+TablaVentas[[#This Row],[SUBTOTAL]]+TablaVentas[[#This Row],[IGV]]</f>
        <v>204.13954582141349</v>
      </c>
    </row>
    <row r="4187" spans="1:11" x14ac:dyDescent="0.25">
      <c r="A4187" t="s">
        <v>4196</v>
      </c>
      <c r="B4187" s="6">
        <v>45963</v>
      </c>
      <c r="C4187" t="s">
        <v>10013</v>
      </c>
      <c r="D4187" t="s">
        <v>10017</v>
      </c>
      <c r="E4187">
        <v>8</v>
      </c>
      <c r="F4187">
        <f>+_xlfn.XLOOKUP(TablaVentas[[#This Row],[PRODUCTO FINANCIERO]],TablaPrecios[PRODUCTO FINANCIERO],TablaPrecios[PRECIO UNIT],0)</f>
        <v>9.9</v>
      </c>
      <c r="G4187" s="2">
        <f>+TablaVentas[[#This Row],[CANTIDAD]]*TablaVentas[[#This Row],[PRECIO UNITARIO]]</f>
        <v>79.2</v>
      </c>
      <c r="H4187" s="1">
        <f t="shared" ca="1" si="65"/>
        <v>0.11560008207398825</v>
      </c>
      <c r="I4187" s="2">
        <f ca="1">+TablaVentas[[#This Row],[VENTAL TOTAL]]-TablaVentas[[#This Row],[VENTAL TOTAL]]*TablaVentas[[#This Row],[DESCUENTO]]</f>
        <v>70.044473499740135</v>
      </c>
      <c r="J4187" s="2">
        <f ca="1">0.18*TablaVentas[[#This Row],[SUBTOTAL]]</f>
        <v>12.608005229953223</v>
      </c>
      <c r="K4187" s="2">
        <f ca="1">+TablaVentas[[#This Row],[SUBTOTAL]]+TablaVentas[[#This Row],[IGV]]</f>
        <v>82.652478729693357</v>
      </c>
    </row>
    <row r="4188" spans="1:11" x14ac:dyDescent="0.25">
      <c r="A4188" t="s">
        <v>4197</v>
      </c>
      <c r="B4188" s="6">
        <v>46290</v>
      </c>
      <c r="C4188" t="s">
        <v>10012</v>
      </c>
      <c r="D4188" t="s">
        <v>10020</v>
      </c>
      <c r="E4188">
        <v>15</v>
      </c>
      <c r="F4188">
        <f>+_xlfn.XLOOKUP(TablaVentas[[#This Row],[PRODUCTO FINANCIERO]],TablaPrecios[PRODUCTO FINANCIERO],TablaPrecios[PRECIO UNIT],0)</f>
        <v>14.9</v>
      </c>
      <c r="G4188" s="2">
        <f>+TablaVentas[[#This Row],[CANTIDAD]]*TablaVentas[[#This Row],[PRECIO UNITARIO]]</f>
        <v>223.5</v>
      </c>
      <c r="H4188" s="1">
        <f t="shared" ca="1" si="65"/>
        <v>0.15536447660603395</v>
      </c>
      <c r="I4188" s="2">
        <f ca="1">+TablaVentas[[#This Row],[VENTAL TOTAL]]-TablaVentas[[#This Row],[VENTAL TOTAL]]*TablaVentas[[#This Row],[DESCUENTO]]</f>
        <v>188.77603947855141</v>
      </c>
      <c r="J4188" s="2">
        <f ca="1">0.18*TablaVentas[[#This Row],[SUBTOTAL]]</f>
        <v>33.979687106139252</v>
      </c>
      <c r="K4188" s="2">
        <f ca="1">+TablaVentas[[#This Row],[SUBTOTAL]]+TablaVentas[[#This Row],[IGV]]</f>
        <v>222.75572658469065</v>
      </c>
    </row>
    <row r="4189" spans="1:11" x14ac:dyDescent="0.25">
      <c r="A4189" t="s">
        <v>4198</v>
      </c>
      <c r="B4189" s="6">
        <v>45404</v>
      </c>
      <c r="C4189" t="s">
        <v>10013</v>
      </c>
      <c r="D4189" t="s">
        <v>10018</v>
      </c>
      <c r="E4189">
        <v>6</v>
      </c>
      <c r="F4189">
        <f>+_xlfn.XLOOKUP(TablaVentas[[#This Row],[PRODUCTO FINANCIERO]],TablaPrecios[PRODUCTO FINANCIERO],TablaPrecios[PRECIO UNIT],0)</f>
        <v>14.9</v>
      </c>
      <c r="G4189" s="2">
        <f>+TablaVentas[[#This Row],[CANTIDAD]]*TablaVentas[[#This Row],[PRECIO UNITARIO]]</f>
        <v>89.4</v>
      </c>
      <c r="H4189" s="1">
        <f t="shared" ca="1" si="65"/>
        <v>0.17744325110509049</v>
      </c>
      <c r="I4189" s="2">
        <f ca="1">+TablaVentas[[#This Row],[VENTAL TOTAL]]-TablaVentas[[#This Row],[VENTAL TOTAL]]*TablaVentas[[#This Row],[DESCUENTO]]</f>
        <v>73.536573351204908</v>
      </c>
      <c r="J4189" s="2">
        <f ca="1">0.18*TablaVentas[[#This Row],[SUBTOTAL]]</f>
        <v>13.236583203216883</v>
      </c>
      <c r="K4189" s="2">
        <f ca="1">+TablaVentas[[#This Row],[SUBTOTAL]]+TablaVentas[[#This Row],[IGV]]</f>
        <v>86.773156554421789</v>
      </c>
    </row>
    <row r="4190" spans="1:11" x14ac:dyDescent="0.25">
      <c r="A4190" t="s">
        <v>4199</v>
      </c>
      <c r="B4190" s="6">
        <v>45742</v>
      </c>
      <c r="C4190" t="s">
        <v>10012</v>
      </c>
      <c r="D4190" t="s">
        <v>10017</v>
      </c>
      <c r="E4190">
        <v>19</v>
      </c>
      <c r="F4190">
        <f>+_xlfn.XLOOKUP(TablaVentas[[#This Row],[PRODUCTO FINANCIERO]],TablaPrecios[PRODUCTO FINANCIERO],TablaPrecios[PRECIO UNIT],0)</f>
        <v>9.9</v>
      </c>
      <c r="G4190" s="2">
        <f>+TablaVentas[[#This Row],[CANTIDAD]]*TablaVentas[[#This Row],[PRECIO UNITARIO]]</f>
        <v>188.1</v>
      </c>
      <c r="H4190" s="1">
        <f t="shared" ca="1" si="65"/>
        <v>0.15125260359914308</v>
      </c>
      <c r="I4190" s="2">
        <f ca="1">+TablaVentas[[#This Row],[VENTAL TOTAL]]-TablaVentas[[#This Row],[VENTAL TOTAL]]*TablaVentas[[#This Row],[DESCUENTO]]</f>
        <v>159.64938526300119</v>
      </c>
      <c r="J4190" s="2">
        <f ca="1">0.18*TablaVentas[[#This Row],[SUBTOTAL]]</f>
        <v>28.736889347340213</v>
      </c>
      <c r="K4190" s="2">
        <f ca="1">+TablaVentas[[#This Row],[SUBTOTAL]]+TablaVentas[[#This Row],[IGV]]</f>
        <v>188.38627461034142</v>
      </c>
    </row>
    <row r="4191" spans="1:11" x14ac:dyDescent="0.25">
      <c r="A4191" t="s">
        <v>4200</v>
      </c>
      <c r="B4191" s="6">
        <v>45350</v>
      </c>
      <c r="C4191" t="s">
        <v>10016</v>
      </c>
      <c r="D4191" t="s">
        <v>10017</v>
      </c>
      <c r="E4191">
        <v>20</v>
      </c>
      <c r="F4191">
        <f>+_xlfn.XLOOKUP(TablaVentas[[#This Row],[PRODUCTO FINANCIERO]],TablaPrecios[PRODUCTO FINANCIERO],TablaPrecios[PRECIO UNIT],0)</f>
        <v>9.9</v>
      </c>
      <c r="G4191" s="2">
        <f>+TablaVentas[[#This Row],[CANTIDAD]]*TablaVentas[[#This Row],[PRECIO UNITARIO]]</f>
        <v>198</v>
      </c>
      <c r="H4191" s="1">
        <f t="shared" ca="1" si="65"/>
        <v>0.10087177409328642</v>
      </c>
      <c r="I4191" s="2">
        <f ca="1">+TablaVentas[[#This Row],[VENTAL TOTAL]]-TablaVentas[[#This Row],[VENTAL TOTAL]]*TablaVentas[[#This Row],[DESCUENTO]]</f>
        <v>178.02738872952929</v>
      </c>
      <c r="J4191" s="2">
        <f ca="1">0.18*TablaVentas[[#This Row],[SUBTOTAL]]</f>
        <v>32.04492997131527</v>
      </c>
      <c r="K4191" s="2">
        <f ca="1">+TablaVentas[[#This Row],[SUBTOTAL]]+TablaVentas[[#This Row],[IGV]]</f>
        <v>210.07231870084456</v>
      </c>
    </row>
    <row r="4192" spans="1:11" x14ac:dyDescent="0.25">
      <c r="A4192" t="s">
        <v>4201</v>
      </c>
      <c r="B4192" s="6">
        <v>45909</v>
      </c>
      <c r="C4192" t="s">
        <v>10016</v>
      </c>
      <c r="D4192" t="s">
        <v>10019</v>
      </c>
      <c r="E4192">
        <v>16</v>
      </c>
      <c r="F4192">
        <f>+_xlfn.XLOOKUP(TablaVentas[[#This Row],[PRODUCTO FINANCIERO]],TablaPrecios[PRODUCTO FINANCIERO],TablaPrecios[PRECIO UNIT],0)</f>
        <v>9.9</v>
      </c>
      <c r="G4192" s="2">
        <f>+TablaVentas[[#This Row],[CANTIDAD]]*TablaVentas[[#This Row],[PRECIO UNITARIO]]</f>
        <v>158.4</v>
      </c>
      <c r="H4192" s="1">
        <f t="shared" ca="1" si="65"/>
        <v>0.1093090462540182</v>
      </c>
      <c r="I4192" s="2">
        <f ca="1">+TablaVentas[[#This Row],[VENTAL TOTAL]]-TablaVentas[[#This Row],[VENTAL TOTAL]]*TablaVentas[[#This Row],[DESCUENTO]]</f>
        <v>141.08544707336353</v>
      </c>
      <c r="J4192" s="2">
        <f ca="1">0.18*TablaVentas[[#This Row],[SUBTOTAL]]</f>
        <v>25.395380473205435</v>
      </c>
      <c r="K4192" s="2">
        <f ca="1">+TablaVentas[[#This Row],[SUBTOTAL]]+TablaVentas[[#This Row],[IGV]]</f>
        <v>166.48082754656895</v>
      </c>
    </row>
    <row r="4193" spans="1:11" x14ac:dyDescent="0.25">
      <c r="A4193" t="s">
        <v>4202</v>
      </c>
      <c r="B4193" s="6">
        <v>45883</v>
      </c>
      <c r="C4193" t="s">
        <v>10012</v>
      </c>
      <c r="D4193" t="s">
        <v>10022</v>
      </c>
      <c r="E4193">
        <v>13</v>
      </c>
      <c r="F4193">
        <f>+_xlfn.XLOOKUP(TablaVentas[[#This Row],[PRODUCTO FINANCIERO]],TablaPrecios[PRODUCTO FINANCIERO],TablaPrecios[PRECIO UNIT],0)</f>
        <v>20.9</v>
      </c>
      <c r="G4193" s="2">
        <f>+TablaVentas[[#This Row],[CANTIDAD]]*TablaVentas[[#This Row],[PRECIO UNITARIO]]</f>
        <v>271.7</v>
      </c>
      <c r="H4193" s="1">
        <f t="shared" ca="1" si="65"/>
        <v>0.10697977317145031</v>
      </c>
      <c r="I4193" s="2">
        <f ca="1">+TablaVentas[[#This Row],[VENTAL TOTAL]]-TablaVentas[[#This Row],[VENTAL TOTAL]]*TablaVentas[[#This Row],[DESCUENTO]]</f>
        <v>242.63359562931694</v>
      </c>
      <c r="J4193" s="2">
        <f ca="1">0.18*TablaVentas[[#This Row],[SUBTOTAL]]</f>
        <v>43.674047213277049</v>
      </c>
      <c r="K4193" s="2">
        <f ca="1">+TablaVentas[[#This Row],[SUBTOTAL]]+TablaVentas[[#This Row],[IGV]]</f>
        <v>286.30764284259396</v>
      </c>
    </row>
    <row r="4194" spans="1:11" x14ac:dyDescent="0.25">
      <c r="A4194" t="s">
        <v>4203</v>
      </c>
      <c r="B4194" s="6">
        <v>45448</v>
      </c>
      <c r="C4194" t="s">
        <v>10014</v>
      </c>
      <c r="D4194" t="s">
        <v>10017</v>
      </c>
      <c r="E4194">
        <v>11</v>
      </c>
      <c r="F4194">
        <f>+_xlfn.XLOOKUP(TablaVentas[[#This Row],[PRODUCTO FINANCIERO]],TablaPrecios[PRODUCTO FINANCIERO],TablaPrecios[PRECIO UNIT],0)</f>
        <v>9.9</v>
      </c>
      <c r="G4194" s="2">
        <f>+TablaVentas[[#This Row],[CANTIDAD]]*TablaVentas[[#This Row],[PRECIO UNITARIO]]</f>
        <v>108.9</v>
      </c>
      <c r="H4194" s="1">
        <f t="shared" ca="1" si="65"/>
        <v>0.17903422435273048</v>
      </c>
      <c r="I4194" s="2">
        <f ca="1">+TablaVentas[[#This Row],[VENTAL TOTAL]]-TablaVentas[[#This Row],[VENTAL TOTAL]]*TablaVentas[[#This Row],[DESCUENTO]]</f>
        <v>89.403172967987658</v>
      </c>
      <c r="J4194" s="2">
        <f ca="1">0.18*TablaVentas[[#This Row],[SUBTOTAL]]</f>
        <v>16.09257113423778</v>
      </c>
      <c r="K4194" s="2">
        <f ca="1">+TablaVentas[[#This Row],[SUBTOTAL]]+TablaVentas[[#This Row],[IGV]]</f>
        <v>105.49574410222544</v>
      </c>
    </row>
    <row r="4195" spans="1:11" x14ac:dyDescent="0.25">
      <c r="A4195" t="s">
        <v>4204</v>
      </c>
      <c r="B4195" s="6">
        <v>46171</v>
      </c>
      <c r="C4195" t="s">
        <v>10014</v>
      </c>
      <c r="D4195" t="s">
        <v>10017</v>
      </c>
      <c r="E4195">
        <v>16</v>
      </c>
      <c r="F4195">
        <f>+_xlfn.XLOOKUP(TablaVentas[[#This Row],[PRODUCTO FINANCIERO]],TablaPrecios[PRODUCTO FINANCIERO],TablaPrecios[PRECIO UNIT],0)</f>
        <v>9.9</v>
      </c>
      <c r="G4195" s="2">
        <f>+TablaVentas[[#This Row],[CANTIDAD]]*TablaVentas[[#This Row],[PRECIO UNITARIO]]</f>
        <v>158.4</v>
      </c>
      <c r="H4195" s="1">
        <f t="shared" ca="1" si="65"/>
        <v>0.17115088683643137</v>
      </c>
      <c r="I4195" s="2">
        <f ca="1">+TablaVentas[[#This Row],[VENTAL TOTAL]]-TablaVentas[[#This Row],[VENTAL TOTAL]]*TablaVentas[[#This Row],[DESCUENTO]]</f>
        <v>131.28969952510928</v>
      </c>
      <c r="J4195" s="2">
        <f ca="1">0.18*TablaVentas[[#This Row],[SUBTOTAL]]</f>
        <v>23.632145914519672</v>
      </c>
      <c r="K4195" s="2">
        <f ca="1">+TablaVentas[[#This Row],[SUBTOTAL]]+TablaVentas[[#This Row],[IGV]]</f>
        <v>154.92184543962895</v>
      </c>
    </row>
    <row r="4196" spans="1:11" x14ac:dyDescent="0.25">
      <c r="A4196" t="s">
        <v>4205</v>
      </c>
      <c r="B4196" s="6">
        <v>45669</v>
      </c>
      <c r="C4196" t="s">
        <v>10016</v>
      </c>
      <c r="D4196" t="s">
        <v>10019</v>
      </c>
      <c r="E4196">
        <v>18</v>
      </c>
      <c r="F4196">
        <f>+_xlfn.XLOOKUP(TablaVentas[[#This Row],[PRODUCTO FINANCIERO]],TablaPrecios[PRODUCTO FINANCIERO],TablaPrecios[PRECIO UNIT],0)</f>
        <v>9.9</v>
      </c>
      <c r="G4196" s="2">
        <f>+TablaVentas[[#This Row],[CANTIDAD]]*TablaVentas[[#This Row],[PRECIO UNITARIO]]</f>
        <v>178.20000000000002</v>
      </c>
      <c r="H4196" s="1">
        <f t="shared" ca="1" si="65"/>
        <v>0.15819499604859993</v>
      </c>
      <c r="I4196" s="2">
        <f ca="1">+TablaVentas[[#This Row],[VENTAL TOTAL]]-TablaVentas[[#This Row],[VENTAL TOTAL]]*TablaVentas[[#This Row],[DESCUENTO]]</f>
        <v>150.00965170413951</v>
      </c>
      <c r="J4196" s="2">
        <f ca="1">0.18*TablaVentas[[#This Row],[SUBTOTAL]]</f>
        <v>27.001737306745113</v>
      </c>
      <c r="K4196" s="2">
        <f ca="1">+TablaVentas[[#This Row],[SUBTOTAL]]+TablaVentas[[#This Row],[IGV]]</f>
        <v>177.01138901088461</v>
      </c>
    </row>
    <row r="4197" spans="1:11" x14ac:dyDescent="0.25">
      <c r="A4197" t="s">
        <v>4206</v>
      </c>
      <c r="B4197" s="6">
        <v>45868</v>
      </c>
      <c r="C4197" t="s">
        <v>10012</v>
      </c>
      <c r="D4197" t="s">
        <v>10020</v>
      </c>
      <c r="E4197">
        <v>20</v>
      </c>
      <c r="F4197">
        <f>+_xlfn.XLOOKUP(TablaVentas[[#This Row],[PRODUCTO FINANCIERO]],TablaPrecios[PRODUCTO FINANCIERO],TablaPrecios[PRECIO UNIT],0)</f>
        <v>14.9</v>
      </c>
      <c r="G4197" s="2">
        <f>+TablaVentas[[#This Row],[CANTIDAD]]*TablaVentas[[#This Row],[PRECIO UNITARIO]]</f>
        <v>298</v>
      </c>
      <c r="H4197" s="1">
        <f t="shared" ca="1" si="65"/>
        <v>0.17822001996026832</v>
      </c>
      <c r="I4197" s="2">
        <f ca="1">+TablaVentas[[#This Row],[VENTAL TOTAL]]-TablaVentas[[#This Row],[VENTAL TOTAL]]*TablaVentas[[#This Row],[DESCUENTO]]</f>
        <v>244.89043405184003</v>
      </c>
      <c r="J4197" s="2">
        <f ca="1">0.18*TablaVentas[[#This Row],[SUBTOTAL]]</f>
        <v>44.080278129331205</v>
      </c>
      <c r="K4197" s="2">
        <f ca="1">+TablaVentas[[#This Row],[SUBTOTAL]]+TablaVentas[[#This Row],[IGV]]</f>
        <v>288.97071218117122</v>
      </c>
    </row>
    <row r="4198" spans="1:11" x14ac:dyDescent="0.25">
      <c r="A4198" t="s">
        <v>4207</v>
      </c>
      <c r="B4198" s="6">
        <v>45501</v>
      </c>
      <c r="C4198" t="s">
        <v>10013</v>
      </c>
      <c r="D4198" t="s">
        <v>10020</v>
      </c>
      <c r="E4198">
        <v>11</v>
      </c>
      <c r="F4198">
        <f>+_xlfn.XLOOKUP(TablaVentas[[#This Row],[PRODUCTO FINANCIERO]],TablaPrecios[PRODUCTO FINANCIERO],TablaPrecios[PRECIO UNIT],0)</f>
        <v>14.9</v>
      </c>
      <c r="G4198" s="2">
        <f>+TablaVentas[[#This Row],[CANTIDAD]]*TablaVentas[[#This Row],[PRECIO UNITARIO]]</f>
        <v>163.9</v>
      </c>
      <c r="H4198" s="1">
        <f t="shared" ca="1" si="65"/>
        <v>0.11309871828311518</v>
      </c>
      <c r="I4198" s="2">
        <f ca="1">+TablaVentas[[#This Row],[VENTAL TOTAL]]-TablaVentas[[#This Row],[VENTAL TOTAL]]*TablaVentas[[#This Row],[DESCUENTO]]</f>
        <v>145.36312007339743</v>
      </c>
      <c r="J4198" s="2">
        <f ca="1">0.18*TablaVentas[[#This Row],[SUBTOTAL]]</f>
        <v>26.165361613211534</v>
      </c>
      <c r="K4198" s="2">
        <f ca="1">+TablaVentas[[#This Row],[SUBTOTAL]]+TablaVentas[[#This Row],[IGV]]</f>
        <v>171.52848168660896</v>
      </c>
    </row>
    <row r="4199" spans="1:11" x14ac:dyDescent="0.25">
      <c r="A4199" t="s">
        <v>4208</v>
      </c>
      <c r="B4199" s="6">
        <v>45699</v>
      </c>
      <c r="C4199" t="s">
        <v>10015</v>
      </c>
      <c r="D4199" t="s">
        <v>10018</v>
      </c>
      <c r="E4199">
        <v>18</v>
      </c>
      <c r="F4199">
        <f>+_xlfn.XLOOKUP(TablaVentas[[#This Row],[PRODUCTO FINANCIERO]],TablaPrecios[PRODUCTO FINANCIERO],TablaPrecios[PRECIO UNIT],0)</f>
        <v>14.9</v>
      </c>
      <c r="G4199" s="2">
        <f>+TablaVentas[[#This Row],[CANTIDAD]]*TablaVentas[[#This Row],[PRECIO UNITARIO]]</f>
        <v>268.2</v>
      </c>
      <c r="H4199" s="1">
        <f t="shared" ca="1" si="65"/>
        <v>0.16338731625405248</v>
      </c>
      <c r="I4199" s="2">
        <f ca="1">+TablaVentas[[#This Row],[VENTAL TOTAL]]-TablaVentas[[#This Row],[VENTAL TOTAL]]*TablaVentas[[#This Row],[DESCUENTO]]</f>
        <v>224.37952178066311</v>
      </c>
      <c r="J4199" s="2">
        <f ca="1">0.18*TablaVentas[[#This Row],[SUBTOTAL]]</f>
        <v>40.388313920519359</v>
      </c>
      <c r="K4199" s="2">
        <f ca="1">+TablaVentas[[#This Row],[SUBTOTAL]]+TablaVentas[[#This Row],[IGV]]</f>
        <v>264.76783570118249</v>
      </c>
    </row>
    <row r="4200" spans="1:11" x14ac:dyDescent="0.25">
      <c r="A4200" t="s">
        <v>4209</v>
      </c>
      <c r="B4200" s="6">
        <v>46154</v>
      </c>
      <c r="C4200" t="s">
        <v>10012</v>
      </c>
      <c r="D4200" t="s">
        <v>10017</v>
      </c>
      <c r="E4200">
        <v>6</v>
      </c>
      <c r="F4200">
        <f>+_xlfn.XLOOKUP(TablaVentas[[#This Row],[PRODUCTO FINANCIERO]],TablaPrecios[PRODUCTO FINANCIERO],TablaPrecios[PRECIO UNIT],0)</f>
        <v>9.9</v>
      </c>
      <c r="G4200" s="2">
        <f>+TablaVentas[[#This Row],[CANTIDAD]]*TablaVentas[[#This Row],[PRECIO UNITARIO]]</f>
        <v>59.400000000000006</v>
      </c>
      <c r="H4200" s="1">
        <f t="shared" ca="1" si="65"/>
        <v>0.12567763400465271</v>
      </c>
      <c r="I4200" s="2">
        <f ca="1">+TablaVentas[[#This Row],[VENTAL TOTAL]]-TablaVentas[[#This Row],[VENTAL TOTAL]]*TablaVentas[[#This Row],[DESCUENTO]]</f>
        <v>51.934748540123636</v>
      </c>
      <c r="J4200" s="2">
        <f ca="1">0.18*TablaVentas[[#This Row],[SUBTOTAL]]</f>
        <v>9.3482547372222538</v>
      </c>
      <c r="K4200" s="2">
        <f ca="1">+TablaVentas[[#This Row],[SUBTOTAL]]+TablaVentas[[#This Row],[IGV]]</f>
        <v>61.283003277345891</v>
      </c>
    </row>
    <row r="4201" spans="1:11" x14ac:dyDescent="0.25">
      <c r="A4201" t="s">
        <v>4210</v>
      </c>
      <c r="B4201" s="6">
        <v>46038</v>
      </c>
      <c r="C4201" t="s">
        <v>10013</v>
      </c>
      <c r="D4201" t="s">
        <v>10017</v>
      </c>
      <c r="E4201">
        <v>18</v>
      </c>
      <c r="F4201">
        <f>+_xlfn.XLOOKUP(TablaVentas[[#This Row],[PRODUCTO FINANCIERO]],TablaPrecios[PRODUCTO FINANCIERO],TablaPrecios[PRECIO UNIT],0)</f>
        <v>9.9</v>
      </c>
      <c r="G4201" s="2">
        <f>+TablaVentas[[#This Row],[CANTIDAD]]*TablaVentas[[#This Row],[PRECIO UNITARIO]]</f>
        <v>178.20000000000002</v>
      </c>
      <c r="H4201" s="1">
        <f t="shared" ca="1" si="65"/>
        <v>0.1705676586094802</v>
      </c>
      <c r="I4201" s="2">
        <f ca="1">+TablaVentas[[#This Row],[VENTAL TOTAL]]-TablaVentas[[#This Row],[VENTAL TOTAL]]*TablaVentas[[#This Row],[DESCUENTO]]</f>
        <v>147.80484323579066</v>
      </c>
      <c r="J4201" s="2">
        <f ca="1">0.18*TablaVentas[[#This Row],[SUBTOTAL]]</f>
        <v>26.604871782442316</v>
      </c>
      <c r="K4201" s="2">
        <f ca="1">+TablaVentas[[#This Row],[SUBTOTAL]]+TablaVentas[[#This Row],[IGV]]</f>
        <v>174.40971501823299</v>
      </c>
    </row>
    <row r="4202" spans="1:11" x14ac:dyDescent="0.25">
      <c r="A4202" t="s">
        <v>4211</v>
      </c>
      <c r="B4202" s="6">
        <v>46334</v>
      </c>
      <c r="C4202" t="s">
        <v>10016</v>
      </c>
      <c r="D4202" t="s">
        <v>10022</v>
      </c>
      <c r="E4202">
        <v>9</v>
      </c>
      <c r="F4202">
        <f>+_xlfn.XLOOKUP(TablaVentas[[#This Row],[PRODUCTO FINANCIERO]],TablaPrecios[PRODUCTO FINANCIERO],TablaPrecios[PRECIO UNIT],0)</f>
        <v>20.9</v>
      </c>
      <c r="G4202" s="2">
        <f>+TablaVentas[[#This Row],[CANTIDAD]]*TablaVentas[[#This Row],[PRECIO UNITARIO]]</f>
        <v>188.1</v>
      </c>
      <c r="H4202" s="1">
        <f t="shared" ca="1" si="65"/>
        <v>0.18283790334710365</v>
      </c>
      <c r="I4202" s="2">
        <f ca="1">+TablaVentas[[#This Row],[VENTAL TOTAL]]-TablaVentas[[#This Row],[VENTAL TOTAL]]*TablaVentas[[#This Row],[DESCUENTO]]</f>
        <v>153.7081903804098</v>
      </c>
      <c r="J4202" s="2">
        <f ca="1">0.18*TablaVentas[[#This Row],[SUBTOTAL]]</f>
        <v>27.667474268473764</v>
      </c>
      <c r="K4202" s="2">
        <f ca="1">+TablaVentas[[#This Row],[SUBTOTAL]]+TablaVentas[[#This Row],[IGV]]</f>
        <v>181.37566464888357</v>
      </c>
    </row>
    <row r="4203" spans="1:11" x14ac:dyDescent="0.25">
      <c r="A4203" t="s">
        <v>4212</v>
      </c>
      <c r="B4203" s="6">
        <v>45306</v>
      </c>
      <c r="C4203" t="s">
        <v>10011</v>
      </c>
      <c r="D4203" t="s">
        <v>10020</v>
      </c>
      <c r="E4203">
        <v>15</v>
      </c>
      <c r="F4203">
        <f>+_xlfn.XLOOKUP(TablaVentas[[#This Row],[PRODUCTO FINANCIERO]],TablaPrecios[PRODUCTO FINANCIERO],TablaPrecios[PRECIO UNIT],0)</f>
        <v>14.9</v>
      </c>
      <c r="G4203" s="2">
        <f>+TablaVentas[[#This Row],[CANTIDAD]]*TablaVentas[[#This Row],[PRECIO UNITARIO]]</f>
        <v>223.5</v>
      </c>
      <c r="H4203" s="1">
        <f t="shared" ca="1" si="65"/>
        <v>0.14985522351787678</v>
      </c>
      <c r="I4203" s="2">
        <f ca="1">+TablaVentas[[#This Row],[VENTAL TOTAL]]-TablaVentas[[#This Row],[VENTAL TOTAL]]*TablaVentas[[#This Row],[DESCUENTO]]</f>
        <v>190.00735754375455</v>
      </c>
      <c r="J4203" s="2">
        <f ca="1">0.18*TablaVentas[[#This Row],[SUBTOTAL]]</f>
        <v>34.201324357875819</v>
      </c>
      <c r="K4203" s="2">
        <f ca="1">+TablaVentas[[#This Row],[SUBTOTAL]]+TablaVentas[[#This Row],[IGV]]</f>
        <v>224.20868190163037</v>
      </c>
    </row>
    <row r="4204" spans="1:11" x14ac:dyDescent="0.25">
      <c r="A4204" t="s">
        <v>4213</v>
      </c>
      <c r="B4204" s="6">
        <v>45802</v>
      </c>
      <c r="C4204" t="s">
        <v>10014</v>
      </c>
      <c r="D4204" t="s">
        <v>10020</v>
      </c>
      <c r="E4204">
        <v>14</v>
      </c>
      <c r="F4204">
        <f>+_xlfn.XLOOKUP(TablaVentas[[#This Row],[PRODUCTO FINANCIERO]],TablaPrecios[PRODUCTO FINANCIERO],TablaPrecios[PRECIO UNIT],0)</f>
        <v>14.9</v>
      </c>
      <c r="G4204" s="2">
        <f>+TablaVentas[[#This Row],[CANTIDAD]]*TablaVentas[[#This Row],[PRECIO UNITARIO]]</f>
        <v>208.6</v>
      </c>
      <c r="H4204" s="1">
        <f t="shared" ca="1" si="65"/>
        <v>0.17047957584687312</v>
      </c>
      <c r="I4204" s="2">
        <f ca="1">+TablaVentas[[#This Row],[VENTAL TOTAL]]-TablaVentas[[#This Row],[VENTAL TOTAL]]*TablaVentas[[#This Row],[DESCUENTO]]</f>
        <v>173.03796047834226</v>
      </c>
      <c r="J4204" s="2">
        <f ca="1">0.18*TablaVentas[[#This Row],[SUBTOTAL]]</f>
        <v>31.146832886101606</v>
      </c>
      <c r="K4204" s="2">
        <f ca="1">+TablaVentas[[#This Row],[SUBTOTAL]]+TablaVentas[[#This Row],[IGV]]</f>
        <v>204.18479336444386</v>
      </c>
    </row>
    <row r="4205" spans="1:11" x14ac:dyDescent="0.25">
      <c r="A4205" t="s">
        <v>4214</v>
      </c>
      <c r="B4205" s="6">
        <v>45769</v>
      </c>
      <c r="C4205" t="s">
        <v>10014</v>
      </c>
      <c r="D4205" t="s">
        <v>10020</v>
      </c>
      <c r="E4205">
        <v>12</v>
      </c>
      <c r="F4205">
        <f>+_xlfn.XLOOKUP(TablaVentas[[#This Row],[PRODUCTO FINANCIERO]],TablaPrecios[PRODUCTO FINANCIERO],TablaPrecios[PRECIO UNIT],0)</f>
        <v>14.9</v>
      </c>
      <c r="G4205" s="2">
        <f>+TablaVentas[[#This Row],[CANTIDAD]]*TablaVentas[[#This Row],[PRECIO UNITARIO]]</f>
        <v>178.8</v>
      </c>
      <c r="H4205" s="1">
        <f t="shared" ca="1" si="65"/>
        <v>0.15774211977230776</v>
      </c>
      <c r="I4205" s="2">
        <f ca="1">+TablaVentas[[#This Row],[VENTAL TOTAL]]-TablaVentas[[#This Row],[VENTAL TOTAL]]*TablaVentas[[#This Row],[DESCUENTO]]</f>
        <v>150.59570898471139</v>
      </c>
      <c r="J4205" s="2">
        <f ca="1">0.18*TablaVentas[[#This Row],[SUBTOTAL]]</f>
        <v>27.10722761724805</v>
      </c>
      <c r="K4205" s="2">
        <f ca="1">+TablaVentas[[#This Row],[SUBTOTAL]]+TablaVentas[[#This Row],[IGV]]</f>
        <v>177.70293660195944</v>
      </c>
    </row>
    <row r="4206" spans="1:11" x14ac:dyDescent="0.25">
      <c r="A4206" t="s">
        <v>4215</v>
      </c>
      <c r="B4206" s="6">
        <v>46252</v>
      </c>
      <c r="C4206" t="s">
        <v>10014</v>
      </c>
      <c r="D4206" t="s">
        <v>10017</v>
      </c>
      <c r="E4206">
        <v>4</v>
      </c>
      <c r="F4206">
        <f>+_xlfn.XLOOKUP(TablaVentas[[#This Row],[PRODUCTO FINANCIERO]],TablaPrecios[PRODUCTO FINANCIERO],TablaPrecios[PRECIO UNIT],0)</f>
        <v>9.9</v>
      </c>
      <c r="G4206" s="2">
        <f>+TablaVentas[[#This Row],[CANTIDAD]]*TablaVentas[[#This Row],[PRECIO UNITARIO]]</f>
        <v>39.6</v>
      </c>
      <c r="H4206" s="1">
        <f t="shared" ca="1" si="65"/>
        <v>0.1617830344269513</v>
      </c>
      <c r="I4206" s="2">
        <f ca="1">+TablaVentas[[#This Row],[VENTAL TOTAL]]-TablaVentas[[#This Row],[VENTAL TOTAL]]*TablaVentas[[#This Row],[DESCUENTO]]</f>
        <v>33.193391836692726</v>
      </c>
      <c r="J4206" s="2">
        <f ca="1">0.18*TablaVentas[[#This Row],[SUBTOTAL]]</f>
        <v>5.9748105306046906</v>
      </c>
      <c r="K4206" s="2">
        <f ca="1">+TablaVentas[[#This Row],[SUBTOTAL]]+TablaVentas[[#This Row],[IGV]]</f>
        <v>39.168202367297418</v>
      </c>
    </row>
    <row r="4207" spans="1:11" x14ac:dyDescent="0.25">
      <c r="A4207" t="s">
        <v>4216</v>
      </c>
      <c r="B4207" s="6">
        <v>46050</v>
      </c>
      <c r="C4207" t="s">
        <v>10014</v>
      </c>
      <c r="D4207" t="s">
        <v>10022</v>
      </c>
      <c r="E4207">
        <v>5</v>
      </c>
      <c r="F4207">
        <f>+_xlfn.XLOOKUP(TablaVentas[[#This Row],[PRODUCTO FINANCIERO]],TablaPrecios[PRODUCTO FINANCIERO],TablaPrecios[PRECIO UNIT],0)</f>
        <v>20.9</v>
      </c>
      <c r="G4207" s="2">
        <f>+TablaVentas[[#This Row],[CANTIDAD]]*TablaVentas[[#This Row],[PRECIO UNITARIO]]</f>
        <v>104.5</v>
      </c>
      <c r="H4207" s="1">
        <f t="shared" ca="1" si="65"/>
        <v>0.14921791085413205</v>
      </c>
      <c r="I4207" s="2">
        <f ca="1">+TablaVentas[[#This Row],[VENTAL TOTAL]]-TablaVentas[[#This Row],[VENTAL TOTAL]]*TablaVentas[[#This Row],[DESCUENTO]]</f>
        <v>88.906728315743194</v>
      </c>
      <c r="J4207" s="2">
        <f ca="1">0.18*TablaVentas[[#This Row],[SUBTOTAL]]</f>
        <v>16.003211096833773</v>
      </c>
      <c r="K4207" s="2">
        <f ca="1">+TablaVentas[[#This Row],[SUBTOTAL]]+TablaVentas[[#This Row],[IGV]]</f>
        <v>104.90993941257696</v>
      </c>
    </row>
    <row r="4208" spans="1:11" x14ac:dyDescent="0.25">
      <c r="A4208" t="s">
        <v>4217</v>
      </c>
      <c r="B4208" s="6">
        <v>45897</v>
      </c>
      <c r="C4208" t="s">
        <v>10014</v>
      </c>
      <c r="D4208" t="s">
        <v>10022</v>
      </c>
      <c r="E4208">
        <v>15</v>
      </c>
      <c r="F4208">
        <f>+_xlfn.XLOOKUP(TablaVentas[[#This Row],[PRODUCTO FINANCIERO]],TablaPrecios[PRODUCTO FINANCIERO],TablaPrecios[PRECIO UNIT],0)</f>
        <v>20.9</v>
      </c>
      <c r="G4208" s="2">
        <f>+TablaVentas[[#This Row],[CANTIDAD]]*TablaVentas[[#This Row],[PRECIO UNITARIO]]</f>
        <v>313.5</v>
      </c>
      <c r="H4208" s="1">
        <f t="shared" ca="1" si="65"/>
        <v>0.12115255982564371</v>
      </c>
      <c r="I4208" s="2">
        <f ca="1">+TablaVentas[[#This Row],[VENTAL TOTAL]]-TablaVentas[[#This Row],[VENTAL TOTAL]]*TablaVentas[[#This Row],[DESCUENTO]]</f>
        <v>275.51867249466068</v>
      </c>
      <c r="J4208" s="2">
        <f ca="1">0.18*TablaVentas[[#This Row],[SUBTOTAL]]</f>
        <v>49.593361049038919</v>
      </c>
      <c r="K4208" s="2">
        <f ca="1">+TablaVentas[[#This Row],[SUBTOTAL]]+TablaVentas[[#This Row],[IGV]]</f>
        <v>325.11203354369957</v>
      </c>
    </row>
    <row r="4209" spans="1:11" x14ac:dyDescent="0.25">
      <c r="A4209" t="s">
        <v>4218</v>
      </c>
      <c r="B4209" s="6">
        <v>45501</v>
      </c>
      <c r="C4209" t="s">
        <v>10012</v>
      </c>
      <c r="D4209" t="s">
        <v>10020</v>
      </c>
      <c r="E4209">
        <v>17</v>
      </c>
      <c r="F4209">
        <f>+_xlfn.XLOOKUP(TablaVentas[[#This Row],[PRODUCTO FINANCIERO]],TablaPrecios[PRODUCTO FINANCIERO],TablaPrecios[PRECIO UNIT],0)</f>
        <v>14.9</v>
      </c>
      <c r="G4209" s="2">
        <f>+TablaVentas[[#This Row],[CANTIDAD]]*TablaVentas[[#This Row],[PRECIO UNITARIO]]</f>
        <v>253.3</v>
      </c>
      <c r="H4209" s="1">
        <f t="shared" ca="1" si="65"/>
        <v>0.13717252442368669</v>
      </c>
      <c r="I4209" s="2">
        <f ca="1">+TablaVentas[[#This Row],[VENTAL TOTAL]]-TablaVentas[[#This Row],[VENTAL TOTAL]]*TablaVentas[[#This Row],[DESCUENTO]]</f>
        <v>218.55419956348018</v>
      </c>
      <c r="J4209" s="2">
        <f ca="1">0.18*TablaVentas[[#This Row],[SUBTOTAL]]</f>
        <v>39.339755921426431</v>
      </c>
      <c r="K4209" s="2">
        <f ca="1">+TablaVentas[[#This Row],[SUBTOTAL]]+TablaVentas[[#This Row],[IGV]]</f>
        <v>257.8939554849066</v>
      </c>
    </row>
    <row r="4210" spans="1:11" x14ac:dyDescent="0.25">
      <c r="A4210" t="s">
        <v>4219</v>
      </c>
      <c r="B4210" s="6">
        <v>45960</v>
      </c>
      <c r="C4210" t="s">
        <v>10016</v>
      </c>
      <c r="D4210" t="s">
        <v>10017</v>
      </c>
      <c r="E4210">
        <v>20</v>
      </c>
      <c r="F4210">
        <f>+_xlfn.XLOOKUP(TablaVentas[[#This Row],[PRODUCTO FINANCIERO]],TablaPrecios[PRODUCTO FINANCIERO],TablaPrecios[PRECIO UNIT],0)</f>
        <v>9.9</v>
      </c>
      <c r="G4210" s="2">
        <f>+TablaVentas[[#This Row],[CANTIDAD]]*TablaVentas[[#This Row],[PRECIO UNITARIO]]</f>
        <v>198</v>
      </c>
      <c r="H4210" s="1">
        <f t="shared" ca="1" si="65"/>
        <v>0.10256700161073617</v>
      </c>
      <c r="I4210" s="2">
        <f ca="1">+TablaVentas[[#This Row],[VENTAL TOTAL]]-TablaVentas[[#This Row],[VENTAL TOTAL]]*TablaVentas[[#This Row],[DESCUENTO]]</f>
        <v>177.69173368107423</v>
      </c>
      <c r="J4210" s="2">
        <f ca="1">0.18*TablaVentas[[#This Row],[SUBTOTAL]]</f>
        <v>31.98451206259336</v>
      </c>
      <c r="K4210" s="2">
        <f ca="1">+TablaVentas[[#This Row],[SUBTOTAL]]+TablaVentas[[#This Row],[IGV]]</f>
        <v>209.67624574366758</v>
      </c>
    </row>
    <row r="4211" spans="1:11" x14ac:dyDescent="0.25">
      <c r="A4211" t="s">
        <v>4220</v>
      </c>
      <c r="B4211" s="6">
        <v>46362</v>
      </c>
      <c r="C4211" t="s">
        <v>10014</v>
      </c>
      <c r="D4211" t="s">
        <v>10019</v>
      </c>
      <c r="E4211">
        <v>8</v>
      </c>
      <c r="F4211">
        <f>+_xlfn.XLOOKUP(TablaVentas[[#This Row],[PRODUCTO FINANCIERO]],TablaPrecios[PRODUCTO FINANCIERO],TablaPrecios[PRECIO UNIT],0)</f>
        <v>9.9</v>
      </c>
      <c r="G4211" s="2">
        <f>+TablaVentas[[#This Row],[CANTIDAD]]*TablaVentas[[#This Row],[PRECIO UNITARIO]]</f>
        <v>79.2</v>
      </c>
      <c r="H4211" s="1">
        <f t="shared" ca="1" si="65"/>
        <v>0.15268533280520613</v>
      </c>
      <c r="I4211" s="2">
        <f ca="1">+TablaVentas[[#This Row],[VENTAL TOTAL]]-TablaVentas[[#This Row],[VENTAL TOTAL]]*TablaVentas[[#This Row],[DESCUENTO]]</f>
        <v>67.107321641827681</v>
      </c>
      <c r="J4211" s="2">
        <f ca="1">0.18*TablaVentas[[#This Row],[SUBTOTAL]]</f>
        <v>12.079317895528982</v>
      </c>
      <c r="K4211" s="2">
        <f ca="1">+TablaVentas[[#This Row],[SUBTOTAL]]+TablaVentas[[#This Row],[IGV]]</f>
        <v>79.186639537356669</v>
      </c>
    </row>
    <row r="4212" spans="1:11" x14ac:dyDescent="0.25">
      <c r="A4212" t="s">
        <v>4221</v>
      </c>
      <c r="B4212" s="6">
        <v>45723</v>
      </c>
      <c r="C4212" t="s">
        <v>10013</v>
      </c>
      <c r="D4212" t="s">
        <v>10020</v>
      </c>
      <c r="E4212">
        <v>11</v>
      </c>
      <c r="F4212">
        <f>+_xlfn.XLOOKUP(TablaVentas[[#This Row],[PRODUCTO FINANCIERO]],TablaPrecios[PRODUCTO FINANCIERO],TablaPrecios[PRECIO UNIT],0)</f>
        <v>14.9</v>
      </c>
      <c r="G4212" s="2">
        <f>+TablaVentas[[#This Row],[CANTIDAD]]*TablaVentas[[#This Row],[PRECIO UNITARIO]]</f>
        <v>163.9</v>
      </c>
      <c r="H4212" s="1">
        <f t="shared" ca="1" si="65"/>
        <v>0.1675290219204405</v>
      </c>
      <c r="I4212" s="2">
        <f ca="1">+TablaVentas[[#This Row],[VENTAL TOTAL]]-TablaVentas[[#This Row],[VENTAL TOTAL]]*TablaVentas[[#This Row],[DESCUENTO]]</f>
        <v>136.44199330723981</v>
      </c>
      <c r="J4212" s="2">
        <f ca="1">0.18*TablaVentas[[#This Row],[SUBTOTAL]]</f>
        <v>24.559558795303165</v>
      </c>
      <c r="K4212" s="2">
        <f ca="1">+TablaVentas[[#This Row],[SUBTOTAL]]+TablaVentas[[#This Row],[IGV]]</f>
        <v>161.00155210254297</v>
      </c>
    </row>
    <row r="4213" spans="1:11" x14ac:dyDescent="0.25">
      <c r="A4213" t="s">
        <v>4222</v>
      </c>
      <c r="B4213" s="6">
        <v>45329</v>
      </c>
      <c r="C4213" t="s">
        <v>10016</v>
      </c>
      <c r="D4213" t="s">
        <v>10018</v>
      </c>
      <c r="E4213">
        <v>14</v>
      </c>
      <c r="F4213">
        <f>+_xlfn.XLOOKUP(TablaVentas[[#This Row],[PRODUCTO FINANCIERO]],TablaPrecios[PRODUCTO FINANCIERO],TablaPrecios[PRECIO UNIT],0)</f>
        <v>14.9</v>
      </c>
      <c r="G4213" s="2">
        <f>+TablaVentas[[#This Row],[CANTIDAD]]*TablaVentas[[#This Row],[PRECIO UNITARIO]]</f>
        <v>208.6</v>
      </c>
      <c r="H4213" s="1">
        <f t="shared" ca="1" si="65"/>
        <v>0.10916927474996728</v>
      </c>
      <c r="I4213" s="2">
        <f ca="1">+TablaVentas[[#This Row],[VENTAL TOTAL]]-TablaVentas[[#This Row],[VENTAL TOTAL]]*TablaVentas[[#This Row],[DESCUENTO]]</f>
        <v>185.82728928715682</v>
      </c>
      <c r="J4213" s="2">
        <f ca="1">0.18*TablaVentas[[#This Row],[SUBTOTAL]]</f>
        <v>33.448912071688227</v>
      </c>
      <c r="K4213" s="2">
        <f ca="1">+TablaVentas[[#This Row],[SUBTOTAL]]+TablaVentas[[#This Row],[IGV]]</f>
        <v>219.27620135884504</v>
      </c>
    </row>
    <row r="4214" spans="1:11" x14ac:dyDescent="0.25">
      <c r="A4214" t="s">
        <v>4223</v>
      </c>
      <c r="B4214" s="6">
        <v>45774</v>
      </c>
      <c r="C4214" t="s">
        <v>10012</v>
      </c>
      <c r="D4214" t="s">
        <v>10018</v>
      </c>
      <c r="E4214">
        <v>8</v>
      </c>
      <c r="F4214">
        <f>+_xlfn.XLOOKUP(TablaVentas[[#This Row],[PRODUCTO FINANCIERO]],TablaPrecios[PRODUCTO FINANCIERO],TablaPrecios[PRECIO UNIT],0)</f>
        <v>14.9</v>
      </c>
      <c r="G4214" s="2">
        <f>+TablaVentas[[#This Row],[CANTIDAD]]*TablaVentas[[#This Row],[PRECIO UNITARIO]]</f>
        <v>119.2</v>
      </c>
      <c r="H4214" s="1">
        <f t="shared" ca="1" si="65"/>
        <v>0.16325521816679131</v>
      </c>
      <c r="I4214" s="2">
        <f ca="1">+TablaVentas[[#This Row],[VENTAL TOTAL]]-TablaVentas[[#This Row],[VENTAL TOTAL]]*TablaVentas[[#This Row],[DESCUENTO]]</f>
        <v>99.739977994518483</v>
      </c>
      <c r="J4214" s="2">
        <f ca="1">0.18*TablaVentas[[#This Row],[SUBTOTAL]]</f>
        <v>17.953196039013328</v>
      </c>
      <c r="K4214" s="2">
        <f ca="1">+TablaVentas[[#This Row],[SUBTOTAL]]+TablaVentas[[#This Row],[IGV]]</f>
        <v>117.69317403353182</v>
      </c>
    </row>
    <row r="4215" spans="1:11" x14ac:dyDescent="0.25">
      <c r="A4215" t="s">
        <v>4224</v>
      </c>
      <c r="B4215" s="6">
        <v>45385</v>
      </c>
      <c r="C4215" t="s">
        <v>10015</v>
      </c>
      <c r="D4215" t="s">
        <v>10017</v>
      </c>
      <c r="E4215">
        <v>8</v>
      </c>
      <c r="F4215">
        <f>+_xlfn.XLOOKUP(TablaVentas[[#This Row],[PRODUCTO FINANCIERO]],TablaPrecios[PRODUCTO FINANCIERO],TablaPrecios[PRECIO UNIT],0)</f>
        <v>9.9</v>
      </c>
      <c r="G4215" s="2">
        <f>+TablaVentas[[#This Row],[CANTIDAD]]*TablaVentas[[#This Row],[PRECIO UNITARIO]]</f>
        <v>79.2</v>
      </c>
      <c r="H4215" s="1">
        <f t="shared" ca="1" si="65"/>
        <v>0.17580806598682713</v>
      </c>
      <c r="I4215" s="2">
        <f ca="1">+TablaVentas[[#This Row],[VENTAL TOTAL]]-TablaVentas[[#This Row],[VENTAL TOTAL]]*TablaVentas[[#This Row],[DESCUENTO]]</f>
        <v>65.276001173843298</v>
      </c>
      <c r="J4215" s="2">
        <f ca="1">0.18*TablaVentas[[#This Row],[SUBTOTAL]]</f>
        <v>11.749680211291793</v>
      </c>
      <c r="K4215" s="2">
        <f ca="1">+TablaVentas[[#This Row],[SUBTOTAL]]+TablaVentas[[#This Row],[IGV]]</f>
        <v>77.025681385135087</v>
      </c>
    </row>
    <row r="4216" spans="1:11" x14ac:dyDescent="0.25">
      <c r="A4216" t="s">
        <v>4225</v>
      </c>
      <c r="B4216" s="6">
        <v>46128</v>
      </c>
      <c r="C4216" t="s">
        <v>10014</v>
      </c>
      <c r="D4216" t="s">
        <v>10017</v>
      </c>
      <c r="E4216">
        <v>15</v>
      </c>
      <c r="F4216">
        <f>+_xlfn.XLOOKUP(TablaVentas[[#This Row],[PRODUCTO FINANCIERO]],TablaPrecios[PRODUCTO FINANCIERO],TablaPrecios[PRECIO UNIT],0)</f>
        <v>9.9</v>
      </c>
      <c r="G4216" s="2">
        <f>+TablaVentas[[#This Row],[CANTIDAD]]*TablaVentas[[#This Row],[PRECIO UNITARIO]]</f>
        <v>148.5</v>
      </c>
      <c r="H4216" s="1">
        <f t="shared" ca="1" si="65"/>
        <v>0.14620491864175639</v>
      </c>
      <c r="I4216" s="2">
        <f ca="1">+TablaVentas[[#This Row],[VENTAL TOTAL]]-TablaVentas[[#This Row],[VENTAL TOTAL]]*TablaVentas[[#This Row],[DESCUENTO]]</f>
        <v>126.78856958169918</v>
      </c>
      <c r="J4216" s="2">
        <f ca="1">0.18*TablaVentas[[#This Row],[SUBTOTAL]]</f>
        <v>22.82194252470585</v>
      </c>
      <c r="K4216" s="2">
        <f ca="1">+TablaVentas[[#This Row],[SUBTOTAL]]+TablaVentas[[#This Row],[IGV]]</f>
        <v>149.61051210640503</v>
      </c>
    </row>
    <row r="4217" spans="1:11" x14ac:dyDescent="0.25">
      <c r="A4217" t="s">
        <v>4226</v>
      </c>
      <c r="B4217" s="6">
        <v>46161</v>
      </c>
      <c r="C4217" t="s">
        <v>10012</v>
      </c>
      <c r="D4217" t="s">
        <v>10020</v>
      </c>
      <c r="E4217">
        <v>6</v>
      </c>
      <c r="F4217">
        <f>+_xlfn.XLOOKUP(TablaVentas[[#This Row],[PRODUCTO FINANCIERO]],TablaPrecios[PRODUCTO FINANCIERO],TablaPrecios[PRECIO UNIT],0)</f>
        <v>14.9</v>
      </c>
      <c r="G4217" s="2">
        <f>+TablaVentas[[#This Row],[CANTIDAD]]*TablaVentas[[#This Row],[PRECIO UNITARIO]]</f>
        <v>89.4</v>
      </c>
      <c r="H4217" s="1">
        <f t="shared" ca="1" si="65"/>
        <v>0.15683221689053634</v>
      </c>
      <c r="I4217" s="2">
        <f ca="1">+TablaVentas[[#This Row],[VENTAL TOTAL]]-TablaVentas[[#This Row],[VENTAL TOTAL]]*TablaVentas[[#This Row],[DESCUENTO]]</f>
        <v>75.379199809986062</v>
      </c>
      <c r="J4217" s="2">
        <f ca="1">0.18*TablaVentas[[#This Row],[SUBTOTAL]]</f>
        <v>13.568255965797491</v>
      </c>
      <c r="K4217" s="2">
        <f ca="1">+TablaVentas[[#This Row],[SUBTOTAL]]+TablaVentas[[#This Row],[IGV]]</f>
        <v>88.947455775783553</v>
      </c>
    </row>
    <row r="4218" spans="1:11" x14ac:dyDescent="0.25">
      <c r="A4218" t="s">
        <v>4227</v>
      </c>
      <c r="B4218" s="6">
        <v>45779</v>
      </c>
      <c r="C4218" t="s">
        <v>10012</v>
      </c>
      <c r="D4218" t="s">
        <v>10020</v>
      </c>
      <c r="E4218">
        <v>5</v>
      </c>
      <c r="F4218">
        <f>+_xlfn.XLOOKUP(TablaVentas[[#This Row],[PRODUCTO FINANCIERO]],TablaPrecios[PRODUCTO FINANCIERO],TablaPrecios[PRECIO UNIT],0)</f>
        <v>14.9</v>
      </c>
      <c r="G4218" s="2">
        <f>+TablaVentas[[#This Row],[CANTIDAD]]*TablaVentas[[#This Row],[PRECIO UNITARIO]]</f>
        <v>74.5</v>
      </c>
      <c r="H4218" s="1">
        <f t="shared" ca="1" si="65"/>
        <v>0.1642786853319092</v>
      </c>
      <c r="I4218" s="2">
        <f ca="1">+TablaVentas[[#This Row],[VENTAL TOTAL]]-TablaVentas[[#This Row],[VENTAL TOTAL]]*TablaVentas[[#This Row],[DESCUENTO]]</f>
        <v>62.261237942772766</v>
      </c>
      <c r="J4218" s="2">
        <f ca="1">0.18*TablaVentas[[#This Row],[SUBTOTAL]]</f>
        <v>11.207022829699097</v>
      </c>
      <c r="K4218" s="2">
        <f ca="1">+TablaVentas[[#This Row],[SUBTOTAL]]+TablaVentas[[#This Row],[IGV]]</f>
        <v>73.468260772471865</v>
      </c>
    </row>
    <row r="4219" spans="1:11" x14ac:dyDescent="0.25">
      <c r="A4219" t="s">
        <v>4228</v>
      </c>
      <c r="B4219" s="6">
        <v>45716</v>
      </c>
      <c r="C4219" t="s">
        <v>10013</v>
      </c>
      <c r="D4219" t="s">
        <v>10019</v>
      </c>
      <c r="E4219">
        <v>7</v>
      </c>
      <c r="F4219">
        <f>+_xlfn.XLOOKUP(TablaVentas[[#This Row],[PRODUCTO FINANCIERO]],TablaPrecios[PRODUCTO FINANCIERO],TablaPrecios[PRECIO UNIT],0)</f>
        <v>9.9</v>
      </c>
      <c r="G4219" s="2">
        <f>+TablaVentas[[#This Row],[CANTIDAD]]*TablaVentas[[#This Row],[PRECIO UNITARIO]]</f>
        <v>69.3</v>
      </c>
      <c r="H4219" s="1">
        <f t="shared" ca="1" si="65"/>
        <v>0.11520606108493965</v>
      </c>
      <c r="I4219" s="2">
        <f ca="1">+TablaVentas[[#This Row],[VENTAL TOTAL]]-TablaVentas[[#This Row],[VENTAL TOTAL]]*TablaVentas[[#This Row],[DESCUENTO]]</f>
        <v>61.316219966813676</v>
      </c>
      <c r="J4219" s="2">
        <f ca="1">0.18*TablaVentas[[#This Row],[SUBTOTAL]]</f>
        <v>11.036919594026461</v>
      </c>
      <c r="K4219" s="2">
        <f ca="1">+TablaVentas[[#This Row],[SUBTOTAL]]+TablaVentas[[#This Row],[IGV]]</f>
        <v>72.353139560840134</v>
      </c>
    </row>
    <row r="4220" spans="1:11" x14ac:dyDescent="0.25">
      <c r="A4220" t="s">
        <v>4229</v>
      </c>
      <c r="B4220" s="6">
        <v>45882</v>
      </c>
      <c r="C4220" t="s">
        <v>10011</v>
      </c>
      <c r="D4220" t="s">
        <v>10022</v>
      </c>
      <c r="E4220">
        <v>13</v>
      </c>
      <c r="F4220">
        <f>+_xlfn.XLOOKUP(TablaVentas[[#This Row],[PRODUCTO FINANCIERO]],TablaPrecios[PRODUCTO FINANCIERO],TablaPrecios[PRECIO UNIT],0)</f>
        <v>20.9</v>
      </c>
      <c r="G4220" s="2">
        <f>+TablaVentas[[#This Row],[CANTIDAD]]*TablaVentas[[#This Row],[PRECIO UNITARIO]]</f>
        <v>271.7</v>
      </c>
      <c r="H4220" s="1">
        <f t="shared" ca="1" si="65"/>
        <v>0.12806399772451466</v>
      </c>
      <c r="I4220" s="2">
        <f ca="1">+TablaVentas[[#This Row],[VENTAL TOTAL]]-TablaVentas[[#This Row],[VENTAL TOTAL]]*TablaVentas[[#This Row],[DESCUENTO]]</f>
        <v>236.90501181824936</v>
      </c>
      <c r="J4220" s="2">
        <f ca="1">0.18*TablaVentas[[#This Row],[SUBTOTAL]]</f>
        <v>42.642902127284884</v>
      </c>
      <c r="K4220" s="2">
        <f ca="1">+TablaVentas[[#This Row],[SUBTOTAL]]+TablaVentas[[#This Row],[IGV]]</f>
        <v>279.54791394553422</v>
      </c>
    </row>
    <row r="4221" spans="1:11" x14ac:dyDescent="0.25">
      <c r="A4221" t="s">
        <v>4230</v>
      </c>
      <c r="B4221" s="6">
        <v>45719</v>
      </c>
      <c r="C4221" t="s">
        <v>10012</v>
      </c>
      <c r="D4221" t="s">
        <v>10017</v>
      </c>
      <c r="E4221">
        <v>6</v>
      </c>
      <c r="F4221">
        <f>+_xlfn.XLOOKUP(TablaVentas[[#This Row],[PRODUCTO FINANCIERO]],TablaPrecios[PRODUCTO FINANCIERO],TablaPrecios[PRECIO UNIT],0)</f>
        <v>9.9</v>
      </c>
      <c r="G4221" s="2">
        <f>+TablaVentas[[#This Row],[CANTIDAD]]*TablaVentas[[#This Row],[PRECIO UNITARIO]]</f>
        <v>59.400000000000006</v>
      </c>
      <c r="H4221" s="1">
        <f t="shared" ca="1" si="65"/>
        <v>0.12150933442027007</v>
      </c>
      <c r="I4221" s="2">
        <f ca="1">+TablaVentas[[#This Row],[VENTAL TOTAL]]-TablaVentas[[#This Row],[VENTAL TOTAL]]*TablaVentas[[#This Row],[DESCUENTO]]</f>
        <v>52.182345535435964</v>
      </c>
      <c r="J4221" s="2">
        <f ca="1">0.18*TablaVentas[[#This Row],[SUBTOTAL]]</f>
        <v>9.3928221963784733</v>
      </c>
      <c r="K4221" s="2">
        <f ca="1">+TablaVentas[[#This Row],[SUBTOTAL]]+TablaVentas[[#This Row],[IGV]]</f>
        <v>61.575167731814439</v>
      </c>
    </row>
    <row r="4222" spans="1:11" x14ac:dyDescent="0.25">
      <c r="A4222" t="s">
        <v>4231</v>
      </c>
      <c r="B4222" s="6">
        <v>45600</v>
      </c>
      <c r="C4222" t="s">
        <v>10013</v>
      </c>
      <c r="D4222" t="s">
        <v>10019</v>
      </c>
      <c r="E4222">
        <v>11</v>
      </c>
      <c r="F4222">
        <f>+_xlfn.XLOOKUP(TablaVentas[[#This Row],[PRODUCTO FINANCIERO]],TablaPrecios[PRODUCTO FINANCIERO],TablaPrecios[PRECIO UNIT],0)</f>
        <v>9.9</v>
      </c>
      <c r="G4222" s="2">
        <f>+TablaVentas[[#This Row],[CANTIDAD]]*TablaVentas[[#This Row],[PRECIO UNITARIO]]</f>
        <v>108.9</v>
      </c>
      <c r="H4222" s="1">
        <f t="shared" ca="1" si="65"/>
        <v>0.15234329958424392</v>
      </c>
      <c r="I4222" s="2">
        <f ca="1">+TablaVentas[[#This Row],[VENTAL TOTAL]]-TablaVentas[[#This Row],[VENTAL TOTAL]]*TablaVentas[[#This Row],[DESCUENTO]]</f>
        <v>92.309814675275845</v>
      </c>
      <c r="J4222" s="2">
        <f ca="1">0.18*TablaVentas[[#This Row],[SUBTOTAL]]</f>
        <v>16.615766641549651</v>
      </c>
      <c r="K4222" s="2">
        <f ca="1">+TablaVentas[[#This Row],[SUBTOTAL]]+TablaVentas[[#This Row],[IGV]]</f>
        <v>108.9255813168255</v>
      </c>
    </row>
    <row r="4223" spans="1:11" x14ac:dyDescent="0.25">
      <c r="A4223" t="s">
        <v>4232</v>
      </c>
      <c r="B4223" s="6">
        <v>46293</v>
      </c>
      <c r="C4223" t="s">
        <v>10016</v>
      </c>
      <c r="D4223" t="s">
        <v>10019</v>
      </c>
      <c r="E4223">
        <v>20</v>
      </c>
      <c r="F4223">
        <f>+_xlfn.XLOOKUP(TablaVentas[[#This Row],[PRODUCTO FINANCIERO]],TablaPrecios[PRODUCTO FINANCIERO],TablaPrecios[PRECIO UNIT],0)</f>
        <v>9.9</v>
      </c>
      <c r="G4223" s="2">
        <f>+TablaVentas[[#This Row],[CANTIDAD]]*TablaVentas[[#This Row],[PRECIO UNITARIO]]</f>
        <v>198</v>
      </c>
      <c r="H4223" s="1">
        <f t="shared" ca="1" si="65"/>
        <v>0.12877667886397987</v>
      </c>
      <c r="I4223" s="2">
        <f ca="1">+TablaVentas[[#This Row],[VENTAL TOTAL]]-TablaVentas[[#This Row],[VENTAL TOTAL]]*TablaVentas[[#This Row],[DESCUENTO]]</f>
        <v>172.502217584932</v>
      </c>
      <c r="J4223" s="2">
        <f ca="1">0.18*TablaVentas[[#This Row],[SUBTOTAL]]</f>
        <v>31.050399165287757</v>
      </c>
      <c r="K4223" s="2">
        <f ca="1">+TablaVentas[[#This Row],[SUBTOTAL]]+TablaVentas[[#This Row],[IGV]]</f>
        <v>203.55261675021976</v>
      </c>
    </row>
    <row r="4224" spans="1:11" x14ac:dyDescent="0.25">
      <c r="A4224" t="s">
        <v>4233</v>
      </c>
      <c r="B4224" s="6">
        <v>45298</v>
      </c>
      <c r="C4224" t="s">
        <v>10011</v>
      </c>
      <c r="D4224" t="s">
        <v>10022</v>
      </c>
      <c r="E4224">
        <v>20</v>
      </c>
      <c r="F4224">
        <f>+_xlfn.XLOOKUP(TablaVentas[[#This Row],[PRODUCTO FINANCIERO]],TablaPrecios[PRODUCTO FINANCIERO],TablaPrecios[PRECIO UNIT],0)</f>
        <v>20.9</v>
      </c>
      <c r="G4224" s="2">
        <f>+TablaVentas[[#This Row],[CANTIDAD]]*TablaVentas[[#This Row],[PRECIO UNITARIO]]</f>
        <v>418</v>
      </c>
      <c r="H4224" s="1">
        <f t="shared" ca="1" si="65"/>
        <v>0.14742254792953466</v>
      </c>
      <c r="I4224" s="2">
        <f ca="1">+TablaVentas[[#This Row],[VENTAL TOTAL]]-TablaVentas[[#This Row],[VENTAL TOTAL]]*TablaVentas[[#This Row],[DESCUENTO]]</f>
        <v>356.37737496545452</v>
      </c>
      <c r="J4224" s="2">
        <f ca="1">0.18*TablaVentas[[#This Row],[SUBTOTAL]]</f>
        <v>64.147927493781808</v>
      </c>
      <c r="K4224" s="2">
        <f ca="1">+TablaVentas[[#This Row],[SUBTOTAL]]+TablaVentas[[#This Row],[IGV]]</f>
        <v>420.52530245923634</v>
      </c>
    </row>
    <row r="4225" spans="1:11" x14ac:dyDescent="0.25">
      <c r="A4225" t="s">
        <v>4234</v>
      </c>
      <c r="B4225" s="6">
        <v>46262</v>
      </c>
      <c r="C4225" t="s">
        <v>10011</v>
      </c>
      <c r="D4225" t="s">
        <v>10018</v>
      </c>
      <c r="E4225">
        <v>14</v>
      </c>
      <c r="F4225">
        <f>+_xlfn.XLOOKUP(TablaVentas[[#This Row],[PRODUCTO FINANCIERO]],TablaPrecios[PRODUCTO FINANCIERO],TablaPrecios[PRECIO UNIT],0)</f>
        <v>14.9</v>
      </c>
      <c r="G4225" s="2">
        <f>+TablaVentas[[#This Row],[CANTIDAD]]*TablaVentas[[#This Row],[PRECIO UNITARIO]]</f>
        <v>208.6</v>
      </c>
      <c r="H4225" s="1">
        <f t="shared" ca="1" si="65"/>
        <v>0.1637589732788115</v>
      </c>
      <c r="I4225" s="2">
        <f ca="1">+TablaVentas[[#This Row],[VENTAL TOTAL]]-TablaVentas[[#This Row],[VENTAL TOTAL]]*TablaVentas[[#This Row],[DESCUENTO]]</f>
        <v>174.4398781740399</v>
      </c>
      <c r="J4225" s="2">
        <f ca="1">0.18*TablaVentas[[#This Row],[SUBTOTAL]]</f>
        <v>31.399178071327182</v>
      </c>
      <c r="K4225" s="2">
        <f ca="1">+TablaVentas[[#This Row],[SUBTOTAL]]+TablaVentas[[#This Row],[IGV]]</f>
        <v>205.83905624536709</v>
      </c>
    </row>
    <row r="4226" spans="1:11" x14ac:dyDescent="0.25">
      <c r="A4226" t="s">
        <v>4235</v>
      </c>
      <c r="B4226" s="6">
        <v>45296</v>
      </c>
      <c r="C4226" t="s">
        <v>10012</v>
      </c>
      <c r="D4226" t="s">
        <v>10020</v>
      </c>
      <c r="E4226">
        <v>3</v>
      </c>
      <c r="F4226">
        <f>+_xlfn.XLOOKUP(TablaVentas[[#This Row],[PRODUCTO FINANCIERO]],TablaPrecios[PRODUCTO FINANCIERO],TablaPrecios[PRECIO UNIT],0)</f>
        <v>14.9</v>
      </c>
      <c r="G4226" s="2">
        <f>+TablaVentas[[#This Row],[CANTIDAD]]*TablaVentas[[#This Row],[PRECIO UNITARIO]]</f>
        <v>44.7</v>
      </c>
      <c r="H4226" s="1">
        <f t="shared" ref="H4226:H4289" ca="1" si="66">+RAND()*0.1+0.1</f>
        <v>0.11896258678342166</v>
      </c>
      <c r="I4226" s="2">
        <f ca="1">+TablaVentas[[#This Row],[VENTAL TOTAL]]-TablaVentas[[#This Row],[VENTAL TOTAL]]*TablaVentas[[#This Row],[DESCUENTO]]</f>
        <v>39.382372370781056</v>
      </c>
      <c r="J4226" s="2">
        <f ca="1">0.18*TablaVentas[[#This Row],[SUBTOTAL]]</f>
        <v>7.0888270267405895</v>
      </c>
      <c r="K4226" s="2">
        <f ca="1">+TablaVentas[[#This Row],[SUBTOTAL]]+TablaVentas[[#This Row],[IGV]]</f>
        <v>46.471199397521644</v>
      </c>
    </row>
    <row r="4227" spans="1:11" x14ac:dyDescent="0.25">
      <c r="A4227" t="s">
        <v>4236</v>
      </c>
      <c r="B4227" s="6">
        <v>45413</v>
      </c>
      <c r="C4227" t="s">
        <v>10013</v>
      </c>
      <c r="D4227" t="s">
        <v>10018</v>
      </c>
      <c r="E4227">
        <v>14</v>
      </c>
      <c r="F4227">
        <f>+_xlfn.XLOOKUP(TablaVentas[[#This Row],[PRODUCTO FINANCIERO]],TablaPrecios[PRODUCTO FINANCIERO],TablaPrecios[PRECIO UNIT],0)</f>
        <v>14.9</v>
      </c>
      <c r="G4227" s="2">
        <f>+TablaVentas[[#This Row],[CANTIDAD]]*TablaVentas[[#This Row],[PRECIO UNITARIO]]</f>
        <v>208.6</v>
      </c>
      <c r="H4227" s="1">
        <f t="shared" ca="1" si="66"/>
        <v>0.13247060923533924</v>
      </c>
      <c r="I4227" s="2">
        <f ca="1">+TablaVentas[[#This Row],[VENTAL TOTAL]]-TablaVentas[[#This Row],[VENTAL TOTAL]]*TablaVentas[[#This Row],[DESCUENTO]]</f>
        <v>180.96663091350823</v>
      </c>
      <c r="J4227" s="2">
        <f ca="1">0.18*TablaVentas[[#This Row],[SUBTOTAL]]</f>
        <v>32.573993564431483</v>
      </c>
      <c r="K4227" s="2">
        <f ca="1">+TablaVentas[[#This Row],[SUBTOTAL]]+TablaVentas[[#This Row],[IGV]]</f>
        <v>213.5406244779397</v>
      </c>
    </row>
    <row r="4228" spans="1:11" x14ac:dyDescent="0.25">
      <c r="A4228" t="s">
        <v>4237</v>
      </c>
      <c r="B4228" s="6">
        <v>45732</v>
      </c>
      <c r="C4228" t="s">
        <v>10013</v>
      </c>
      <c r="D4228" t="s">
        <v>10022</v>
      </c>
      <c r="E4228">
        <v>12</v>
      </c>
      <c r="F4228">
        <f>+_xlfn.XLOOKUP(TablaVentas[[#This Row],[PRODUCTO FINANCIERO]],TablaPrecios[PRODUCTO FINANCIERO],TablaPrecios[PRECIO UNIT],0)</f>
        <v>20.9</v>
      </c>
      <c r="G4228" s="2">
        <f>+TablaVentas[[#This Row],[CANTIDAD]]*TablaVentas[[#This Row],[PRECIO UNITARIO]]</f>
        <v>250.79999999999998</v>
      </c>
      <c r="H4228" s="1">
        <f t="shared" ca="1" si="66"/>
        <v>0.18083032983954975</v>
      </c>
      <c r="I4228" s="2">
        <f ca="1">+TablaVentas[[#This Row],[VENTAL TOTAL]]-TablaVentas[[#This Row],[VENTAL TOTAL]]*TablaVentas[[#This Row],[DESCUENTO]]</f>
        <v>205.44775327624092</v>
      </c>
      <c r="J4228" s="2">
        <f ca="1">0.18*TablaVentas[[#This Row],[SUBTOTAL]]</f>
        <v>36.980595589723364</v>
      </c>
      <c r="K4228" s="2">
        <f ca="1">+TablaVentas[[#This Row],[SUBTOTAL]]+TablaVentas[[#This Row],[IGV]]</f>
        <v>242.42834886596427</v>
      </c>
    </row>
    <row r="4229" spans="1:11" x14ac:dyDescent="0.25">
      <c r="A4229" t="s">
        <v>4238</v>
      </c>
      <c r="B4229" s="6">
        <v>46184</v>
      </c>
      <c r="C4229" t="s">
        <v>10012</v>
      </c>
      <c r="D4229" t="s">
        <v>10018</v>
      </c>
      <c r="E4229">
        <v>3</v>
      </c>
      <c r="F4229">
        <f>+_xlfn.XLOOKUP(TablaVentas[[#This Row],[PRODUCTO FINANCIERO]],TablaPrecios[PRODUCTO FINANCIERO],TablaPrecios[PRECIO UNIT],0)</f>
        <v>14.9</v>
      </c>
      <c r="G4229" s="2">
        <f>+TablaVentas[[#This Row],[CANTIDAD]]*TablaVentas[[#This Row],[PRECIO UNITARIO]]</f>
        <v>44.7</v>
      </c>
      <c r="H4229" s="1">
        <f t="shared" ca="1" si="66"/>
        <v>0.13992471961609737</v>
      </c>
      <c r="I4229" s="2">
        <f ca="1">+TablaVentas[[#This Row],[VENTAL TOTAL]]-TablaVentas[[#This Row],[VENTAL TOTAL]]*TablaVentas[[#This Row],[DESCUENTO]]</f>
        <v>38.445365033160449</v>
      </c>
      <c r="J4229" s="2">
        <f ca="1">0.18*TablaVentas[[#This Row],[SUBTOTAL]]</f>
        <v>6.9201657059688806</v>
      </c>
      <c r="K4229" s="2">
        <f ca="1">+TablaVentas[[#This Row],[SUBTOTAL]]+TablaVentas[[#This Row],[IGV]]</f>
        <v>45.365530739129326</v>
      </c>
    </row>
    <row r="4230" spans="1:11" x14ac:dyDescent="0.25">
      <c r="A4230" t="s">
        <v>4239</v>
      </c>
      <c r="B4230" s="6">
        <v>45308</v>
      </c>
      <c r="C4230" t="s">
        <v>10011</v>
      </c>
      <c r="D4230" t="s">
        <v>10018</v>
      </c>
      <c r="E4230">
        <v>12</v>
      </c>
      <c r="F4230">
        <f>+_xlfn.XLOOKUP(TablaVentas[[#This Row],[PRODUCTO FINANCIERO]],TablaPrecios[PRODUCTO FINANCIERO],TablaPrecios[PRECIO UNIT],0)</f>
        <v>14.9</v>
      </c>
      <c r="G4230" s="2">
        <f>+TablaVentas[[#This Row],[CANTIDAD]]*TablaVentas[[#This Row],[PRECIO UNITARIO]]</f>
        <v>178.8</v>
      </c>
      <c r="H4230" s="1">
        <f t="shared" ca="1" si="66"/>
        <v>0.1057185769274005</v>
      </c>
      <c r="I4230" s="2">
        <f ca="1">+TablaVentas[[#This Row],[VENTAL TOTAL]]-TablaVentas[[#This Row],[VENTAL TOTAL]]*TablaVentas[[#This Row],[DESCUENTO]]</f>
        <v>159.8975184453808</v>
      </c>
      <c r="J4230" s="2">
        <f ca="1">0.18*TablaVentas[[#This Row],[SUBTOTAL]]</f>
        <v>28.781553320168541</v>
      </c>
      <c r="K4230" s="2">
        <f ca="1">+TablaVentas[[#This Row],[SUBTOTAL]]+TablaVentas[[#This Row],[IGV]]</f>
        <v>188.67907176554934</v>
      </c>
    </row>
    <row r="4231" spans="1:11" x14ac:dyDescent="0.25">
      <c r="A4231" t="s">
        <v>4240</v>
      </c>
      <c r="B4231" s="6">
        <v>45815</v>
      </c>
      <c r="C4231" t="s">
        <v>10012</v>
      </c>
      <c r="D4231" t="s">
        <v>10020</v>
      </c>
      <c r="E4231">
        <v>12</v>
      </c>
      <c r="F4231">
        <f>+_xlfn.XLOOKUP(TablaVentas[[#This Row],[PRODUCTO FINANCIERO]],TablaPrecios[PRODUCTO FINANCIERO],TablaPrecios[PRECIO UNIT],0)</f>
        <v>14.9</v>
      </c>
      <c r="G4231" s="2">
        <f>+TablaVentas[[#This Row],[CANTIDAD]]*TablaVentas[[#This Row],[PRECIO UNITARIO]]</f>
        <v>178.8</v>
      </c>
      <c r="H4231" s="1">
        <f t="shared" ca="1" si="66"/>
        <v>0.15134378228089965</v>
      </c>
      <c r="I4231" s="2">
        <f ca="1">+TablaVentas[[#This Row],[VENTAL TOTAL]]-TablaVentas[[#This Row],[VENTAL TOTAL]]*TablaVentas[[#This Row],[DESCUENTO]]</f>
        <v>151.73973172817514</v>
      </c>
      <c r="J4231" s="2">
        <f ca="1">0.18*TablaVentas[[#This Row],[SUBTOTAL]]</f>
        <v>27.313151711071527</v>
      </c>
      <c r="K4231" s="2">
        <f ca="1">+TablaVentas[[#This Row],[SUBTOTAL]]+TablaVentas[[#This Row],[IGV]]</f>
        <v>179.05288343924667</v>
      </c>
    </row>
    <row r="4232" spans="1:11" x14ac:dyDescent="0.25">
      <c r="A4232" t="s">
        <v>4241</v>
      </c>
      <c r="B4232" s="6">
        <v>46283</v>
      </c>
      <c r="C4232" t="s">
        <v>10015</v>
      </c>
      <c r="D4232" t="s">
        <v>10018</v>
      </c>
      <c r="E4232">
        <v>15</v>
      </c>
      <c r="F4232">
        <f>+_xlfn.XLOOKUP(TablaVentas[[#This Row],[PRODUCTO FINANCIERO]],TablaPrecios[PRODUCTO FINANCIERO],TablaPrecios[PRECIO UNIT],0)</f>
        <v>14.9</v>
      </c>
      <c r="G4232" s="2">
        <f>+TablaVentas[[#This Row],[CANTIDAD]]*TablaVentas[[#This Row],[PRECIO UNITARIO]]</f>
        <v>223.5</v>
      </c>
      <c r="H4232" s="1">
        <f t="shared" ca="1" si="66"/>
        <v>0.12330399625129711</v>
      </c>
      <c r="I4232" s="2">
        <f ca="1">+TablaVentas[[#This Row],[VENTAL TOTAL]]-TablaVentas[[#This Row],[VENTAL TOTAL]]*TablaVentas[[#This Row],[DESCUENTO]]</f>
        <v>195.94155683783509</v>
      </c>
      <c r="J4232" s="2">
        <f ca="1">0.18*TablaVentas[[#This Row],[SUBTOTAL]]</f>
        <v>35.269480230810316</v>
      </c>
      <c r="K4232" s="2">
        <f ca="1">+TablaVentas[[#This Row],[SUBTOTAL]]+TablaVentas[[#This Row],[IGV]]</f>
        <v>231.2110370686454</v>
      </c>
    </row>
    <row r="4233" spans="1:11" x14ac:dyDescent="0.25">
      <c r="A4233" t="s">
        <v>4242</v>
      </c>
      <c r="B4233" s="6">
        <v>45659</v>
      </c>
      <c r="C4233" t="s">
        <v>10011</v>
      </c>
      <c r="D4233" t="s">
        <v>10022</v>
      </c>
      <c r="E4233">
        <v>19</v>
      </c>
      <c r="F4233">
        <f>+_xlfn.XLOOKUP(TablaVentas[[#This Row],[PRODUCTO FINANCIERO]],TablaPrecios[PRODUCTO FINANCIERO],TablaPrecios[PRECIO UNIT],0)</f>
        <v>20.9</v>
      </c>
      <c r="G4233" s="2">
        <f>+TablaVentas[[#This Row],[CANTIDAD]]*TablaVentas[[#This Row],[PRECIO UNITARIO]]</f>
        <v>397.09999999999997</v>
      </c>
      <c r="H4233" s="1">
        <f t="shared" ca="1" si="66"/>
        <v>0.17971544161368702</v>
      </c>
      <c r="I4233" s="2">
        <f ca="1">+TablaVentas[[#This Row],[VENTAL TOTAL]]-TablaVentas[[#This Row],[VENTAL TOTAL]]*TablaVentas[[#This Row],[DESCUENTO]]</f>
        <v>325.73499813520488</v>
      </c>
      <c r="J4233" s="2">
        <f ca="1">0.18*TablaVentas[[#This Row],[SUBTOTAL]]</f>
        <v>58.632299664336877</v>
      </c>
      <c r="K4233" s="2">
        <f ca="1">+TablaVentas[[#This Row],[SUBTOTAL]]+TablaVentas[[#This Row],[IGV]]</f>
        <v>384.36729779954175</v>
      </c>
    </row>
    <row r="4234" spans="1:11" x14ac:dyDescent="0.25">
      <c r="A4234" t="s">
        <v>4243</v>
      </c>
      <c r="B4234" s="6">
        <v>45379</v>
      </c>
      <c r="C4234" t="s">
        <v>10014</v>
      </c>
      <c r="D4234" t="s">
        <v>10017</v>
      </c>
      <c r="E4234">
        <v>17</v>
      </c>
      <c r="F4234">
        <f>+_xlfn.XLOOKUP(TablaVentas[[#This Row],[PRODUCTO FINANCIERO]],TablaPrecios[PRODUCTO FINANCIERO],TablaPrecios[PRECIO UNIT],0)</f>
        <v>9.9</v>
      </c>
      <c r="G4234" s="2">
        <f>+TablaVentas[[#This Row],[CANTIDAD]]*TablaVentas[[#This Row],[PRECIO UNITARIO]]</f>
        <v>168.3</v>
      </c>
      <c r="H4234" s="1">
        <f t="shared" ca="1" si="66"/>
        <v>0.11256491895291518</v>
      </c>
      <c r="I4234" s="2">
        <f ca="1">+TablaVentas[[#This Row],[VENTAL TOTAL]]-TablaVentas[[#This Row],[VENTAL TOTAL]]*TablaVentas[[#This Row],[DESCUENTO]]</f>
        <v>149.35532414022438</v>
      </c>
      <c r="J4234" s="2">
        <f ca="1">0.18*TablaVentas[[#This Row],[SUBTOTAL]]</f>
        <v>26.883958345240387</v>
      </c>
      <c r="K4234" s="2">
        <f ca="1">+TablaVentas[[#This Row],[SUBTOTAL]]+TablaVentas[[#This Row],[IGV]]</f>
        <v>176.23928248546477</v>
      </c>
    </row>
    <row r="4235" spans="1:11" x14ac:dyDescent="0.25">
      <c r="A4235" t="s">
        <v>4244</v>
      </c>
      <c r="B4235" s="6">
        <v>45433</v>
      </c>
      <c r="C4235" t="s">
        <v>10012</v>
      </c>
      <c r="D4235" t="s">
        <v>10017</v>
      </c>
      <c r="E4235">
        <v>13</v>
      </c>
      <c r="F4235">
        <f>+_xlfn.XLOOKUP(TablaVentas[[#This Row],[PRODUCTO FINANCIERO]],TablaPrecios[PRODUCTO FINANCIERO],TablaPrecios[PRECIO UNIT],0)</f>
        <v>9.9</v>
      </c>
      <c r="G4235" s="2">
        <f>+TablaVentas[[#This Row],[CANTIDAD]]*TablaVentas[[#This Row],[PRECIO UNITARIO]]</f>
        <v>128.70000000000002</v>
      </c>
      <c r="H4235" s="1">
        <f t="shared" ca="1" si="66"/>
        <v>0.19123140214331824</v>
      </c>
      <c r="I4235" s="2">
        <f ca="1">+TablaVentas[[#This Row],[VENTAL TOTAL]]-TablaVentas[[#This Row],[VENTAL TOTAL]]*TablaVentas[[#This Row],[DESCUENTO]]</f>
        <v>104.08851854415495</v>
      </c>
      <c r="J4235" s="2">
        <f ca="1">0.18*TablaVentas[[#This Row],[SUBTOTAL]]</f>
        <v>18.735933337947891</v>
      </c>
      <c r="K4235" s="2">
        <f ca="1">+TablaVentas[[#This Row],[SUBTOTAL]]+TablaVentas[[#This Row],[IGV]]</f>
        <v>122.82445188210284</v>
      </c>
    </row>
    <row r="4236" spans="1:11" x14ac:dyDescent="0.25">
      <c r="A4236" t="s">
        <v>4245</v>
      </c>
      <c r="B4236" s="6">
        <v>46150</v>
      </c>
      <c r="C4236" t="s">
        <v>10015</v>
      </c>
      <c r="D4236" t="s">
        <v>10019</v>
      </c>
      <c r="E4236">
        <v>17</v>
      </c>
      <c r="F4236">
        <f>+_xlfn.XLOOKUP(TablaVentas[[#This Row],[PRODUCTO FINANCIERO]],TablaPrecios[PRODUCTO FINANCIERO],TablaPrecios[PRECIO UNIT],0)</f>
        <v>9.9</v>
      </c>
      <c r="G4236" s="2">
        <f>+TablaVentas[[#This Row],[CANTIDAD]]*TablaVentas[[#This Row],[PRECIO UNITARIO]]</f>
        <v>168.3</v>
      </c>
      <c r="H4236" s="1">
        <f t="shared" ca="1" si="66"/>
        <v>0.17401422482793755</v>
      </c>
      <c r="I4236" s="2">
        <f ca="1">+TablaVentas[[#This Row],[VENTAL TOTAL]]-TablaVentas[[#This Row],[VENTAL TOTAL]]*TablaVentas[[#This Row],[DESCUENTO]]</f>
        <v>139.01340596145812</v>
      </c>
      <c r="J4236" s="2">
        <f ca="1">0.18*TablaVentas[[#This Row],[SUBTOTAL]]</f>
        <v>25.022413073062459</v>
      </c>
      <c r="K4236" s="2">
        <f ca="1">+TablaVentas[[#This Row],[SUBTOTAL]]+TablaVentas[[#This Row],[IGV]]</f>
        <v>164.03581903452059</v>
      </c>
    </row>
    <row r="4237" spans="1:11" x14ac:dyDescent="0.25">
      <c r="A4237" t="s">
        <v>4246</v>
      </c>
      <c r="B4237" s="6">
        <v>46315</v>
      </c>
      <c r="C4237" t="s">
        <v>10015</v>
      </c>
      <c r="D4237" t="s">
        <v>10020</v>
      </c>
      <c r="E4237">
        <v>15</v>
      </c>
      <c r="F4237">
        <f>+_xlfn.XLOOKUP(TablaVentas[[#This Row],[PRODUCTO FINANCIERO]],TablaPrecios[PRODUCTO FINANCIERO],TablaPrecios[PRECIO UNIT],0)</f>
        <v>14.9</v>
      </c>
      <c r="G4237" s="2">
        <f>+TablaVentas[[#This Row],[CANTIDAD]]*TablaVentas[[#This Row],[PRECIO UNITARIO]]</f>
        <v>223.5</v>
      </c>
      <c r="H4237" s="1">
        <f t="shared" ca="1" si="66"/>
        <v>0.17147525643464062</v>
      </c>
      <c r="I4237" s="2">
        <f ca="1">+TablaVentas[[#This Row],[VENTAL TOTAL]]-TablaVentas[[#This Row],[VENTAL TOTAL]]*TablaVentas[[#This Row],[DESCUENTO]]</f>
        <v>185.17528018685783</v>
      </c>
      <c r="J4237" s="2">
        <f ca="1">0.18*TablaVentas[[#This Row],[SUBTOTAL]]</f>
        <v>33.331550433634412</v>
      </c>
      <c r="K4237" s="2">
        <f ca="1">+TablaVentas[[#This Row],[SUBTOTAL]]+TablaVentas[[#This Row],[IGV]]</f>
        <v>218.50683062049225</v>
      </c>
    </row>
    <row r="4238" spans="1:11" x14ac:dyDescent="0.25">
      <c r="A4238" t="s">
        <v>4247</v>
      </c>
      <c r="B4238" s="6">
        <v>45991</v>
      </c>
      <c r="C4238" t="s">
        <v>10011</v>
      </c>
      <c r="D4238" t="s">
        <v>10019</v>
      </c>
      <c r="E4238">
        <v>9</v>
      </c>
      <c r="F4238">
        <f>+_xlfn.XLOOKUP(TablaVentas[[#This Row],[PRODUCTO FINANCIERO]],TablaPrecios[PRODUCTO FINANCIERO],TablaPrecios[PRECIO UNIT],0)</f>
        <v>9.9</v>
      </c>
      <c r="G4238" s="2">
        <f>+TablaVentas[[#This Row],[CANTIDAD]]*TablaVentas[[#This Row],[PRECIO UNITARIO]]</f>
        <v>89.100000000000009</v>
      </c>
      <c r="H4238" s="1">
        <f t="shared" ca="1" si="66"/>
        <v>0.13584111385510672</v>
      </c>
      <c r="I4238" s="2">
        <f ca="1">+TablaVentas[[#This Row],[VENTAL TOTAL]]-TablaVentas[[#This Row],[VENTAL TOTAL]]*TablaVentas[[#This Row],[DESCUENTO]]</f>
        <v>76.996556755509999</v>
      </c>
      <c r="J4238" s="2">
        <f ca="1">0.18*TablaVentas[[#This Row],[SUBTOTAL]]</f>
        <v>13.8593802159918</v>
      </c>
      <c r="K4238" s="2">
        <f ca="1">+TablaVentas[[#This Row],[SUBTOTAL]]+TablaVentas[[#This Row],[IGV]]</f>
        <v>90.855936971501805</v>
      </c>
    </row>
    <row r="4239" spans="1:11" x14ac:dyDescent="0.25">
      <c r="A4239" t="s">
        <v>4248</v>
      </c>
      <c r="B4239" s="6">
        <v>45293</v>
      </c>
      <c r="C4239" t="s">
        <v>10015</v>
      </c>
      <c r="D4239" t="s">
        <v>10020</v>
      </c>
      <c r="E4239">
        <v>6</v>
      </c>
      <c r="F4239">
        <f>+_xlfn.XLOOKUP(TablaVentas[[#This Row],[PRODUCTO FINANCIERO]],TablaPrecios[PRODUCTO FINANCIERO],TablaPrecios[PRECIO UNIT],0)</f>
        <v>14.9</v>
      </c>
      <c r="G4239" s="2">
        <f>+TablaVentas[[#This Row],[CANTIDAD]]*TablaVentas[[#This Row],[PRECIO UNITARIO]]</f>
        <v>89.4</v>
      </c>
      <c r="H4239" s="1">
        <f t="shared" ca="1" si="66"/>
        <v>0.10020424447379023</v>
      </c>
      <c r="I4239" s="2">
        <f ca="1">+TablaVentas[[#This Row],[VENTAL TOTAL]]-TablaVentas[[#This Row],[VENTAL TOTAL]]*TablaVentas[[#This Row],[DESCUENTO]]</f>
        <v>80.441740544043157</v>
      </c>
      <c r="J4239" s="2">
        <f ca="1">0.18*TablaVentas[[#This Row],[SUBTOTAL]]</f>
        <v>14.479513297927767</v>
      </c>
      <c r="K4239" s="2">
        <f ca="1">+TablaVentas[[#This Row],[SUBTOTAL]]+TablaVentas[[#This Row],[IGV]]</f>
        <v>94.921253841970923</v>
      </c>
    </row>
    <row r="4240" spans="1:11" x14ac:dyDescent="0.25">
      <c r="A4240" t="s">
        <v>4249</v>
      </c>
      <c r="B4240" s="6">
        <v>45682</v>
      </c>
      <c r="C4240" t="s">
        <v>10011</v>
      </c>
      <c r="D4240" t="s">
        <v>10018</v>
      </c>
      <c r="E4240">
        <v>19</v>
      </c>
      <c r="F4240">
        <f>+_xlfn.XLOOKUP(TablaVentas[[#This Row],[PRODUCTO FINANCIERO]],TablaPrecios[PRODUCTO FINANCIERO],TablaPrecios[PRECIO UNIT],0)</f>
        <v>14.9</v>
      </c>
      <c r="G4240" s="2">
        <f>+TablaVentas[[#This Row],[CANTIDAD]]*TablaVentas[[#This Row],[PRECIO UNITARIO]]</f>
        <v>283.10000000000002</v>
      </c>
      <c r="H4240" s="1">
        <f t="shared" ca="1" si="66"/>
        <v>0.1685514690035684</v>
      </c>
      <c r="I4240" s="2">
        <f ca="1">+TablaVentas[[#This Row],[VENTAL TOTAL]]-TablaVentas[[#This Row],[VENTAL TOTAL]]*TablaVentas[[#This Row],[DESCUENTO]]</f>
        <v>235.38307912508981</v>
      </c>
      <c r="J4240" s="2">
        <f ca="1">0.18*TablaVentas[[#This Row],[SUBTOTAL]]</f>
        <v>42.36895424251616</v>
      </c>
      <c r="K4240" s="2">
        <f ca="1">+TablaVentas[[#This Row],[SUBTOTAL]]+TablaVentas[[#This Row],[IGV]]</f>
        <v>277.75203336760597</v>
      </c>
    </row>
    <row r="4241" spans="1:11" x14ac:dyDescent="0.25">
      <c r="A4241" t="s">
        <v>4250</v>
      </c>
      <c r="B4241" s="6">
        <v>45807</v>
      </c>
      <c r="C4241" t="s">
        <v>10015</v>
      </c>
      <c r="D4241" t="s">
        <v>10018</v>
      </c>
      <c r="E4241">
        <v>11</v>
      </c>
      <c r="F4241">
        <f>+_xlfn.XLOOKUP(TablaVentas[[#This Row],[PRODUCTO FINANCIERO]],TablaPrecios[PRODUCTO FINANCIERO],TablaPrecios[PRECIO UNIT],0)</f>
        <v>14.9</v>
      </c>
      <c r="G4241" s="2">
        <f>+TablaVentas[[#This Row],[CANTIDAD]]*TablaVentas[[#This Row],[PRECIO UNITARIO]]</f>
        <v>163.9</v>
      </c>
      <c r="H4241" s="1">
        <f t="shared" ca="1" si="66"/>
        <v>0.18503935750634992</v>
      </c>
      <c r="I4241" s="2">
        <f ca="1">+TablaVentas[[#This Row],[VENTAL TOTAL]]-TablaVentas[[#This Row],[VENTAL TOTAL]]*TablaVentas[[#This Row],[DESCUENTO]]</f>
        <v>133.57204930470925</v>
      </c>
      <c r="J4241" s="2">
        <f ca="1">0.18*TablaVentas[[#This Row],[SUBTOTAL]]</f>
        <v>24.042968874847666</v>
      </c>
      <c r="K4241" s="2">
        <f ca="1">+TablaVentas[[#This Row],[SUBTOTAL]]+TablaVentas[[#This Row],[IGV]]</f>
        <v>157.61501817955693</v>
      </c>
    </row>
    <row r="4242" spans="1:11" x14ac:dyDescent="0.25">
      <c r="A4242" t="s">
        <v>4251</v>
      </c>
      <c r="B4242" s="6">
        <v>45883</v>
      </c>
      <c r="C4242" t="s">
        <v>10012</v>
      </c>
      <c r="D4242" t="s">
        <v>10019</v>
      </c>
      <c r="E4242">
        <v>7</v>
      </c>
      <c r="F4242">
        <f>+_xlfn.XLOOKUP(TablaVentas[[#This Row],[PRODUCTO FINANCIERO]],TablaPrecios[PRODUCTO FINANCIERO],TablaPrecios[PRECIO UNIT],0)</f>
        <v>9.9</v>
      </c>
      <c r="G4242" s="2">
        <f>+TablaVentas[[#This Row],[CANTIDAD]]*TablaVentas[[#This Row],[PRECIO UNITARIO]]</f>
        <v>69.3</v>
      </c>
      <c r="H4242" s="1">
        <f t="shared" ca="1" si="66"/>
        <v>0.16092065295069952</v>
      </c>
      <c r="I4242" s="2">
        <f ca="1">+TablaVentas[[#This Row],[VENTAL TOTAL]]-TablaVentas[[#This Row],[VENTAL TOTAL]]*TablaVentas[[#This Row],[DESCUENTO]]</f>
        <v>58.148198750516521</v>
      </c>
      <c r="J4242" s="2">
        <f ca="1">0.18*TablaVentas[[#This Row],[SUBTOTAL]]</f>
        <v>10.466675775092973</v>
      </c>
      <c r="K4242" s="2">
        <f ca="1">+TablaVentas[[#This Row],[SUBTOTAL]]+TablaVentas[[#This Row],[IGV]]</f>
        <v>68.614874525609494</v>
      </c>
    </row>
    <row r="4243" spans="1:11" x14ac:dyDescent="0.25">
      <c r="A4243" t="s">
        <v>4252</v>
      </c>
      <c r="B4243" s="6">
        <v>45381</v>
      </c>
      <c r="C4243" t="s">
        <v>10014</v>
      </c>
      <c r="D4243" t="s">
        <v>10022</v>
      </c>
      <c r="E4243">
        <v>13</v>
      </c>
      <c r="F4243">
        <f>+_xlfn.XLOOKUP(TablaVentas[[#This Row],[PRODUCTO FINANCIERO]],TablaPrecios[PRODUCTO FINANCIERO],TablaPrecios[PRECIO UNIT],0)</f>
        <v>20.9</v>
      </c>
      <c r="G4243" s="2">
        <f>+TablaVentas[[#This Row],[CANTIDAD]]*TablaVentas[[#This Row],[PRECIO UNITARIO]]</f>
        <v>271.7</v>
      </c>
      <c r="H4243" s="1">
        <f t="shared" ca="1" si="66"/>
        <v>0.15501178319605344</v>
      </c>
      <c r="I4243" s="2">
        <f ca="1">+TablaVentas[[#This Row],[VENTAL TOTAL]]-TablaVentas[[#This Row],[VENTAL TOTAL]]*TablaVentas[[#This Row],[DESCUENTO]]</f>
        <v>229.58329850563229</v>
      </c>
      <c r="J4243" s="2">
        <f ca="1">0.18*TablaVentas[[#This Row],[SUBTOTAL]]</f>
        <v>41.324993731013812</v>
      </c>
      <c r="K4243" s="2">
        <f ca="1">+TablaVentas[[#This Row],[SUBTOTAL]]+TablaVentas[[#This Row],[IGV]]</f>
        <v>270.9082922366461</v>
      </c>
    </row>
    <row r="4244" spans="1:11" x14ac:dyDescent="0.25">
      <c r="A4244" t="s">
        <v>4253</v>
      </c>
      <c r="B4244" s="6">
        <v>45547</v>
      </c>
      <c r="C4244" t="s">
        <v>10014</v>
      </c>
      <c r="D4244" t="s">
        <v>10022</v>
      </c>
      <c r="E4244">
        <v>3</v>
      </c>
      <c r="F4244">
        <f>+_xlfn.XLOOKUP(TablaVentas[[#This Row],[PRODUCTO FINANCIERO]],TablaPrecios[PRODUCTO FINANCIERO],TablaPrecios[PRECIO UNIT],0)</f>
        <v>20.9</v>
      </c>
      <c r="G4244" s="2">
        <f>+TablaVentas[[#This Row],[CANTIDAD]]*TablaVentas[[#This Row],[PRECIO UNITARIO]]</f>
        <v>62.699999999999996</v>
      </c>
      <c r="H4244" s="1">
        <f t="shared" ca="1" si="66"/>
        <v>0.13255903419767914</v>
      </c>
      <c r="I4244" s="2">
        <f ca="1">+TablaVentas[[#This Row],[VENTAL TOTAL]]-TablaVentas[[#This Row],[VENTAL TOTAL]]*TablaVentas[[#This Row],[DESCUENTO]]</f>
        <v>54.388548555805514</v>
      </c>
      <c r="J4244" s="2">
        <f ca="1">0.18*TablaVentas[[#This Row],[SUBTOTAL]]</f>
        <v>9.7899387400449918</v>
      </c>
      <c r="K4244" s="2">
        <f ca="1">+TablaVentas[[#This Row],[SUBTOTAL]]+TablaVentas[[#This Row],[IGV]]</f>
        <v>64.178487295850502</v>
      </c>
    </row>
    <row r="4245" spans="1:11" x14ac:dyDescent="0.25">
      <c r="A4245" t="s">
        <v>4254</v>
      </c>
      <c r="B4245" s="6">
        <v>46146</v>
      </c>
      <c r="C4245" t="s">
        <v>10012</v>
      </c>
      <c r="D4245" t="s">
        <v>10017</v>
      </c>
      <c r="E4245">
        <v>15</v>
      </c>
      <c r="F4245">
        <f>+_xlfn.XLOOKUP(TablaVentas[[#This Row],[PRODUCTO FINANCIERO]],TablaPrecios[PRODUCTO FINANCIERO],TablaPrecios[PRECIO UNIT],0)</f>
        <v>9.9</v>
      </c>
      <c r="G4245" s="2">
        <f>+TablaVentas[[#This Row],[CANTIDAD]]*TablaVentas[[#This Row],[PRECIO UNITARIO]]</f>
        <v>148.5</v>
      </c>
      <c r="H4245" s="1">
        <f t="shared" ca="1" si="66"/>
        <v>0.14954686334702288</v>
      </c>
      <c r="I4245" s="2">
        <f ca="1">+TablaVentas[[#This Row],[VENTAL TOTAL]]-TablaVentas[[#This Row],[VENTAL TOTAL]]*TablaVentas[[#This Row],[DESCUENTO]]</f>
        <v>126.29229079296709</v>
      </c>
      <c r="J4245" s="2">
        <f ca="1">0.18*TablaVentas[[#This Row],[SUBTOTAL]]</f>
        <v>22.732612342734075</v>
      </c>
      <c r="K4245" s="2">
        <f ca="1">+TablaVentas[[#This Row],[SUBTOTAL]]+TablaVentas[[#This Row],[IGV]]</f>
        <v>149.02490313570118</v>
      </c>
    </row>
    <row r="4246" spans="1:11" x14ac:dyDescent="0.25">
      <c r="A4246" t="s">
        <v>4255</v>
      </c>
      <c r="B4246" s="6">
        <v>46033</v>
      </c>
      <c r="C4246" t="s">
        <v>10016</v>
      </c>
      <c r="D4246" t="s">
        <v>10018</v>
      </c>
      <c r="E4246">
        <v>13</v>
      </c>
      <c r="F4246">
        <f>+_xlfn.XLOOKUP(TablaVentas[[#This Row],[PRODUCTO FINANCIERO]],TablaPrecios[PRODUCTO FINANCIERO],TablaPrecios[PRECIO UNIT],0)</f>
        <v>14.9</v>
      </c>
      <c r="G4246" s="2">
        <f>+TablaVentas[[#This Row],[CANTIDAD]]*TablaVentas[[#This Row],[PRECIO UNITARIO]]</f>
        <v>193.70000000000002</v>
      </c>
      <c r="H4246" s="1">
        <f t="shared" ca="1" si="66"/>
        <v>0.13297992819345675</v>
      </c>
      <c r="I4246" s="2">
        <f ca="1">+TablaVentas[[#This Row],[VENTAL TOTAL]]-TablaVentas[[#This Row],[VENTAL TOTAL]]*TablaVentas[[#This Row],[DESCUENTO]]</f>
        <v>167.94178790892744</v>
      </c>
      <c r="J4246" s="2">
        <f ca="1">0.18*TablaVentas[[#This Row],[SUBTOTAL]]</f>
        <v>30.229521823606937</v>
      </c>
      <c r="K4246" s="2">
        <f ca="1">+TablaVentas[[#This Row],[SUBTOTAL]]+TablaVentas[[#This Row],[IGV]]</f>
        <v>198.17130973253438</v>
      </c>
    </row>
    <row r="4247" spans="1:11" x14ac:dyDescent="0.25">
      <c r="A4247" t="s">
        <v>4256</v>
      </c>
      <c r="B4247" s="6">
        <v>45418</v>
      </c>
      <c r="C4247" t="s">
        <v>10016</v>
      </c>
      <c r="D4247" t="s">
        <v>10017</v>
      </c>
      <c r="E4247">
        <v>19</v>
      </c>
      <c r="F4247">
        <f>+_xlfn.XLOOKUP(TablaVentas[[#This Row],[PRODUCTO FINANCIERO]],TablaPrecios[PRODUCTO FINANCIERO],TablaPrecios[PRECIO UNIT],0)</f>
        <v>9.9</v>
      </c>
      <c r="G4247" s="2">
        <f>+TablaVentas[[#This Row],[CANTIDAD]]*TablaVentas[[#This Row],[PRECIO UNITARIO]]</f>
        <v>188.1</v>
      </c>
      <c r="H4247" s="1">
        <f t="shared" ca="1" si="66"/>
        <v>0.11089010909008819</v>
      </c>
      <c r="I4247" s="2">
        <f ca="1">+TablaVentas[[#This Row],[VENTAL TOTAL]]-TablaVentas[[#This Row],[VENTAL TOTAL]]*TablaVentas[[#This Row],[DESCUENTO]]</f>
        <v>167.24157048015439</v>
      </c>
      <c r="J4247" s="2">
        <f ca="1">0.18*TablaVentas[[#This Row],[SUBTOTAL]]</f>
        <v>30.103482686427789</v>
      </c>
      <c r="K4247" s="2">
        <f ca="1">+TablaVentas[[#This Row],[SUBTOTAL]]+TablaVentas[[#This Row],[IGV]]</f>
        <v>197.34505316658218</v>
      </c>
    </row>
    <row r="4248" spans="1:11" x14ac:dyDescent="0.25">
      <c r="A4248" t="s">
        <v>4257</v>
      </c>
      <c r="B4248" s="6">
        <v>46099</v>
      </c>
      <c r="C4248" t="s">
        <v>10013</v>
      </c>
      <c r="D4248" t="s">
        <v>10018</v>
      </c>
      <c r="E4248">
        <v>16</v>
      </c>
      <c r="F4248">
        <f>+_xlfn.XLOOKUP(TablaVentas[[#This Row],[PRODUCTO FINANCIERO]],TablaPrecios[PRODUCTO FINANCIERO],TablaPrecios[PRECIO UNIT],0)</f>
        <v>14.9</v>
      </c>
      <c r="G4248" s="2">
        <f>+TablaVentas[[#This Row],[CANTIDAD]]*TablaVentas[[#This Row],[PRECIO UNITARIO]]</f>
        <v>238.4</v>
      </c>
      <c r="H4248" s="1">
        <f t="shared" ca="1" si="66"/>
        <v>0.16585247339877141</v>
      </c>
      <c r="I4248" s="2">
        <f ca="1">+TablaVentas[[#This Row],[VENTAL TOTAL]]-TablaVentas[[#This Row],[VENTAL TOTAL]]*TablaVentas[[#This Row],[DESCUENTO]]</f>
        <v>198.86077034173292</v>
      </c>
      <c r="J4248" s="2">
        <f ca="1">0.18*TablaVentas[[#This Row],[SUBTOTAL]]</f>
        <v>35.794938661511921</v>
      </c>
      <c r="K4248" s="2">
        <f ca="1">+TablaVentas[[#This Row],[SUBTOTAL]]+TablaVentas[[#This Row],[IGV]]</f>
        <v>234.65570900324485</v>
      </c>
    </row>
    <row r="4249" spans="1:11" x14ac:dyDescent="0.25">
      <c r="A4249" t="s">
        <v>4258</v>
      </c>
      <c r="B4249" s="6">
        <v>46238</v>
      </c>
      <c r="C4249" t="s">
        <v>10016</v>
      </c>
      <c r="D4249" t="s">
        <v>10022</v>
      </c>
      <c r="E4249">
        <v>14</v>
      </c>
      <c r="F4249">
        <f>+_xlfn.XLOOKUP(TablaVentas[[#This Row],[PRODUCTO FINANCIERO]],TablaPrecios[PRODUCTO FINANCIERO],TablaPrecios[PRECIO UNIT],0)</f>
        <v>20.9</v>
      </c>
      <c r="G4249" s="2">
        <f>+TablaVentas[[#This Row],[CANTIDAD]]*TablaVentas[[#This Row],[PRECIO UNITARIO]]</f>
        <v>292.59999999999997</v>
      </c>
      <c r="H4249" s="1">
        <f t="shared" ca="1" si="66"/>
        <v>0.11915657871246782</v>
      </c>
      <c r="I4249" s="2">
        <f ca="1">+TablaVentas[[#This Row],[VENTAL TOTAL]]-TablaVentas[[#This Row],[VENTAL TOTAL]]*TablaVentas[[#This Row],[DESCUENTO]]</f>
        <v>257.73478506873187</v>
      </c>
      <c r="J4249" s="2">
        <f ca="1">0.18*TablaVentas[[#This Row],[SUBTOTAL]]</f>
        <v>46.392261312371737</v>
      </c>
      <c r="K4249" s="2">
        <f ca="1">+TablaVentas[[#This Row],[SUBTOTAL]]+TablaVentas[[#This Row],[IGV]]</f>
        <v>304.12704638110358</v>
      </c>
    </row>
    <row r="4250" spans="1:11" x14ac:dyDescent="0.25">
      <c r="A4250" t="s">
        <v>4259</v>
      </c>
      <c r="B4250" s="6">
        <v>46152</v>
      </c>
      <c r="C4250" t="s">
        <v>10011</v>
      </c>
      <c r="D4250" t="s">
        <v>10018</v>
      </c>
      <c r="E4250">
        <v>17</v>
      </c>
      <c r="F4250">
        <f>+_xlfn.XLOOKUP(TablaVentas[[#This Row],[PRODUCTO FINANCIERO]],TablaPrecios[PRODUCTO FINANCIERO],TablaPrecios[PRECIO UNIT],0)</f>
        <v>14.9</v>
      </c>
      <c r="G4250" s="2">
        <f>+TablaVentas[[#This Row],[CANTIDAD]]*TablaVentas[[#This Row],[PRECIO UNITARIO]]</f>
        <v>253.3</v>
      </c>
      <c r="H4250" s="1">
        <f t="shared" ca="1" si="66"/>
        <v>0.13163857892856945</v>
      </c>
      <c r="I4250" s="2">
        <f ca="1">+TablaVentas[[#This Row],[VENTAL TOTAL]]-TablaVentas[[#This Row],[VENTAL TOTAL]]*TablaVentas[[#This Row],[DESCUENTO]]</f>
        <v>219.95594795739336</v>
      </c>
      <c r="J4250" s="2">
        <f ca="1">0.18*TablaVentas[[#This Row],[SUBTOTAL]]</f>
        <v>39.592070632330802</v>
      </c>
      <c r="K4250" s="2">
        <f ca="1">+TablaVentas[[#This Row],[SUBTOTAL]]+TablaVentas[[#This Row],[IGV]]</f>
        <v>259.54801858972417</v>
      </c>
    </row>
    <row r="4251" spans="1:11" x14ac:dyDescent="0.25">
      <c r="A4251" t="s">
        <v>4260</v>
      </c>
      <c r="B4251" s="6">
        <v>45828</v>
      </c>
      <c r="C4251" t="s">
        <v>10012</v>
      </c>
      <c r="D4251" t="s">
        <v>10022</v>
      </c>
      <c r="E4251">
        <v>12</v>
      </c>
      <c r="F4251">
        <f>+_xlfn.XLOOKUP(TablaVentas[[#This Row],[PRODUCTO FINANCIERO]],TablaPrecios[PRODUCTO FINANCIERO],TablaPrecios[PRECIO UNIT],0)</f>
        <v>20.9</v>
      </c>
      <c r="G4251" s="2">
        <f>+TablaVentas[[#This Row],[CANTIDAD]]*TablaVentas[[#This Row],[PRECIO UNITARIO]]</f>
        <v>250.79999999999998</v>
      </c>
      <c r="H4251" s="1">
        <f t="shared" ca="1" si="66"/>
        <v>0.17507233244725814</v>
      </c>
      <c r="I4251" s="2">
        <f ca="1">+TablaVentas[[#This Row],[VENTAL TOTAL]]-TablaVentas[[#This Row],[VENTAL TOTAL]]*TablaVentas[[#This Row],[DESCUENTO]]</f>
        <v>206.89185902222764</v>
      </c>
      <c r="J4251" s="2">
        <f ca="1">0.18*TablaVentas[[#This Row],[SUBTOTAL]]</f>
        <v>37.240534624000972</v>
      </c>
      <c r="K4251" s="2">
        <f ca="1">+TablaVentas[[#This Row],[SUBTOTAL]]+TablaVentas[[#This Row],[IGV]]</f>
        <v>244.13239364622859</v>
      </c>
    </row>
    <row r="4252" spans="1:11" x14ac:dyDescent="0.25">
      <c r="A4252" t="s">
        <v>4261</v>
      </c>
      <c r="B4252" s="6">
        <v>46191</v>
      </c>
      <c r="C4252" t="s">
        <v>10011</v>
      </c>
      <c r="D4252" t="s">
        <v>10019</v>
      </c>
      <c r="E4252">
        <v>11</v>
      </c>
      <c r="F4252">
        <f>+_xlfn.XLOOKUP(TablaVentas[[#This Row],[PRODUCTO FINANCIERO]],TablaPrecios[PRODUCTO FINANCIERO],TablaPrecios[PRECIO UNIT],0)</f>
        <v>9.9</v>
      </c>
      <c r="G4252" s="2">
        <f>+TablaVentas[[#This Row],[CANTIDAD]]*TablaVentas[[#This Row],[PRECIO UNITARIO]]</f>
        <v>108.9</v>
      </c>
      <c r="H4252" s="1">
        <f t="shared" ca="1" si="66"/>
        <v>0.17805681263825007</v>
      </c>
      <c r="I4252" s="2">
        <f ca="1">+TablaVentas[[#This Row],[VENTAL TOTAL]]-TablaVentas[[#This Row],[VENTAL TOTAL]]*TablaVentas[[#This Row],[DESCUENTO]]</f>
        <v>89.509613103694576</v>
      </c>
      <c r="J4252" s="2">
        <f ca="1">0.18*TablaVentas[[#This Row],[SUBTOTAL]]</f>
        <v>16.111730358665024</v>
      </c>
      <c r="K4252" s="2">
        <f ca="1">+TablaVentas[[#This Row],[SUBTOTAL]]+TablaVentas[[#This Row],[IGV]]</f>
        <v>105.6213434623596</v>
      </c>
    </row>
    <row r="4253" spans="1:11" x14ac:dyDescent="0.25">
      <c r="A4253" t="s">
        <v>4262</v>
      </c>
      <c r="B4253" s="6">
        <v>45824</v>
      </c>
      <c r="C4253" t="s">
        <v>10012</v>
      </c>
      <c r="D4253" t="s">
        <v>10022</v>
      </c>
      <c r="E4253">
        <v>10</v>
      </c>
      <c r="F4253">
        <f>+_xlfn.XLOOKUP(TablaVentas[[#This Row],[PRODUCTO FINANCIERO]],TablaPrecios[PRODUCTO FINANCIERO],TablaPrecios[PRECIO UNIT],0)</f>
        <v>20.9</v>
      </c>
      <c r="G4253" s="2">
        <f>+TablaVentas[[#This Row],[CANTIDAD]]*TablaVentas[[#This Row],[PRECIO UNITARIO]]</f>
        <v>209</v>
      </c>
      <c r="H4253" s="1">
        <f t="shared" ca="1" si="66"/>
        <v>0.17573104073545215</v>
      </c>
      <c r="I4253" s="2">
        <f ca="1">+TablaVentas[[#This Row],[VENTAL TOTAL]]-TablaVentas[[#This Row],[VENTAL TOTAL]]*TablaVentas[[#This Row],[DESCUENTO]]</f>
        <v>172.2722124862905</v>
      </c>
      <c r="J4253" s="2">
        <f ca="1">0.18*TablaVentas[[#This Row],[SUBTOTAL]]</f>
        <v>31.00899824753229</v>
      </c>
      <c r="K4253" s="2">
        <f ca="1">+TablaVentas[[#This Row],[SUBTOTAL]]+TablaVentas[[#This Row],[IGV]]</f>
        <v>203.28121073382277</v>
      </c>
    </row>
    <row r="4254" spans="1:11" x14ac:dyDescent="0.25">
      <c r="A4254" t="s">
        <v>4263</v>
      </c>
      <c r="B4254" s="6">
        <v>46327</v>
      </c>
      <c r="C4254" t="s">
        <v>10013</v>
      </c>
      <c r="D4254" t="s">
        <v>10017</v>
      </c>
      <c r="E4254">
        <v>14</v>
      </c>
      <c r="F4254">
        <f>+_xlfn.XLOOKUP(TablaVentas[[#This Row],[PRODUCTO FINANCIERO]],TablaPrecios[PRODUCTO FINANCIERO],TablaPrecios[PRECIO UNIT],0)</f>
        <v>9.9</v>
      </c>
      <c r="G4254" s="2">
        <f>+TablaVentas[[#This Row],[CANTIDAD]]*TablaVentas[[#This Row],[PRECIO UNITARIO]]</f>
        <v>138.6</v>
      </c>
      <c r="H4254" s="1">
        <f t="shared" ca="1" si="66"/>
        <v>0.16002011417196038</v>
      </c>
      <c r="I4254" s="2">
        <f ca="1">+TablaVentas[[#This Row],[VENTAL TOTAL]]-TablaVentas[[#This Row],[VENTAL TOTAL]]*TablaVentas[[#This Row],[DESCUENTO]]</f>
        <v>116.42121217576629</v>
      </c>
      <c r="J4254" s="2">
        <f ca="1">0.18*TablaVentas[[#This Row],[SUBTOTAL]]</f>
        <v>20.955818191637931</v>
      </c>
      <c r="K4254" s="2">
        <f ca="1">+TablaVentas[[#This Row],[SUBTOTAL]]+TablaVentas[[#This Row],[IGV]]</f>
        <v>137.37703036740422</v>
      </c>
    </row>
    <row r="4255" spans="1:11" x14ac:dyDescent="0.25">
      <c r="A4255" t="s">
        <v>4264</v>
      </c>
      <c r="B4255" s="6">
        <v>46056</v>
      </c>
      <c r="C4255" t="s">
        <v>10012</v>
      </c>
      <c r="D4255" t="s">
        <v>10020</v>
      </c>
      <c r="E4255">
        <v>5</v>
      </c>
      <c r="F4255">
        <f>+_xlfn.XLOOKUP(TablaVentas[[#This Row],[PRODUCTO FINANCIERO]],TablaPrecios[PRODUCTO FINANCIERO],TablaPrecios[PRECIO UNIT],0)</f>
        <v>14.9</v>
      </c>
      <c r="G4255" s="2">
        <f>+TablaVentas[[#This Row],[CANTIDAD]]*TablaVentas[[#This Row],[PRECIO UNITARIO]]</f>
        <v>74.5</v>
      </c>
      <c r="H4255" s="1">
        <f t="shared" ca="1" si="66"/>
        <v>0.16625323843540118</v>
      </c>
      <c r="I4255" s="2">
        <f ca="1">+TablaVentas[[#This Row],[VENTAL TOTAL]]-TablaVentas[[#This Row],[VENTAL TOTAL]]*TablaVentas[[#This Row],[DESCUENTO]]</f>
        <v>62.114133736562614</v>
      </c>
      <c r="J4255" s="2">
        <f ca="1">0.18*TablaVentas[[#This Row],[SUBTOTAL]]</f>
        <v>11.18054407258127</v>
      </c>
      <c r="K4255" s="2">
        <f ca="1">+TablaVentas[[#This Row],[SUBTOTAL]]+TablaVentas[[#This Row],[IGV]]</f>
        <v>73.294677809143877</v>
      </c>
    </row>
    <row r="4256" spans="1:11" x14ac:dyDescent="0.25">
      <c r="A4256" t="s">
        <v>4265</v>
      </c>
      <c r="B4256" s="6">
        <v>45331</v>
      </c>
      <c r="C4256" t="s">
        <v>10014</v>
      </c>
      <c r="D4256" t="s">
        <v>10022</v>
      </c>
      <c r="E4256">
        <v>4</v>
      </c>
      <c r="F4256">
        <f>+_xlfn.XLOOKUP(TablaVentas[[#This Row],[PRODUCTO FINANCIERO]],TablaPrecios[PRODUCTO FINANCIERO],TablaPrecios[PRECIO UNIT],0)</f>
        <v>20.9</v>
      </c>
      <c r="G4256" s="2">
        <f>+TablaVentas[[#This Row],[CANTIDAD]]*TablaVentas[[#This Row],[PRECIO UNITARIO]]</f>
        <v>83.6</v>
      </c>
      <c r="H4256" s="1">
        <f t="shared" ca="1" si="66"/>
        <v>0.12216760313067283</v>
      </c>
      <c r="I4256" s="2">
        <f ca="1">+TablaVentas[[#This Row],[VENTAL TOTAL]]-TablaVentas[[#This Row],[VENTAL TOTAL]]*TablaVentas[[#This Row],[DESCUENTO]]</f>
        <v>73.386788378275753</v>
      </c>
      <c r="J4256" s="2">
        <f ca="1">0.18*TablaVentas[[#This Row],[SUBTOTAL]]</f>
        <v>13.209621908089636</v>
      </c>
      <c r="K4256" s="2">
        <f ca="1">+TablaVentas[[#This Row],[SUBTOTAL]]+TablaVentas[[#This Row],[IGV]]</f>
        <v>86.596410286365384</v>
      </c>
    </row>
    <row r="4257" spans="1:11" x14ac:dyDescent="0.25">
      <c r="A4257" t="s">
        <v>4266</v>
      </c>
      <c r="B4257" s="6">
        <v>45907</v>
      </c>
      <c r="C4257" t="s">
        <v>10011</v>
      </c>
      <c r="D4257" t="s">
        <v>10018</v>
      </c>
      <c r="E4257">
        <v>7</v>
      </c>
      <c r="F4257">
        <f>+_xlfn.XLOOKUP(TablaVentas[[#This Row],[PRODUCTO FINANCIERO]],TablaPrecios[PRODUCTO FINANCIERO],TablaPrecios[PRECIO UNIT],0)</f>
        <v>14.9</v>
      </c>
      <c r="G4257" s="2">
        <f>+TablaVentas[[#This Row],[CANTIDAD]]*TablaVentas[[#This Row],[PRECIO UNITARIO]]</f>
        <v>104.3</v>
      </c>
      <c r="H4257" s="1">
        <f t="shared" ca="1" si="66"/>
        <v>0.1720076503998671</v>
      </c>
      <c r="I4257" s="2">
        <f ca="1">+TablaVentas[[#This Row],[VENTAL TOTAL]]-TablaVentas[[#This Row],[VENTAL TOTAL]]*TablaVentas[[#This Row],[DESCUENTO]]</f>
        <v>86.359602063293863</v>
      </c>
      <c r="J4257" s="2">
        <f ca="1">0.18*TablaVentas[[#This Row],[SUBTOTAL]]</f>
        <v>15.544728371392894</v>
      </c>
      <c r="K4257" s="2">
        <f ca="1">+TablaVentas[[#This Row],[SUBTOTAL]]+TablaVentas[[#This Row],[IGV]]</f>
        <v>101.90433043468676</v>
      </c>
    </row>
    <row r="4258" spans="1:11" x14ac:dyDescent="0.25">
      <c r="A4258" t="s">
        <v>4267</v>
      </c>
      <c r="B4258" s="6">
        <v>45521</v>
      </c>
      <c r="C4258" t="s">
        <v>10014</v>
      </c>
      <c r="D4258" t="s">
        <v>10017</v>
      </c>
      <c r="E4258">
        <v>9</v>
      </c>
      <c r="F4258">
        <f>+_xlfn.XLOOKUP(TablaVentas[[#This Row],[PRODUCTO FINANCIERO]],TablaPrecios[PRODUCTO FINANCIERO],TablaPrecios[PRECIO UNIT],0)</f>
        <v>9.9</v>
      </c>
      <c r="G4258" s="2">
        <f>+TablaVentas[[#This Row],[CANTIDAD]]*TablaVentas[[#This Row],[PRECIO UNITARIO]]</f>
        <v>89.100000000000009</v>
      </c>
      <c r="H4258" s="1">
        <f t="shared" ca="1" si="66"/>
        <v>0.10067021075724623</v>
      </c>
      <c r="I4258" s="2">
        <f ca="1">+TablaVentas[[#This Row],[VENTAL TOTAL]]-TablaVentas[[#This Row],[VENTAL TOTAL]]*TablaVentas[[#This Row],[DESCUENTO]]</f>
        <v>80.130284221529365</v>
      </c>
      <c r="J4258" s="2">
        <f ca="1">0.18*TablaVentas[[#This Row],[SUBTOTAL]]</f>
        <v>14.423451159875285</v>
      </c>
      <c r="K4258" s="2">
        <f ca="1">+TablaVentas[[#This Row],[SUBTOTAL]]+TablaVentas[[#This Row],[IGV]]</f>
        <v>94.55373538140465</v>
      </c>
    </row>
    <row r="4259" spans="1:11" x14ac:dyDescent="0.25">
      <c r="A4259" t="s">
        <v>4268</v>
      </c>
      <c r="B4259" s="6">
        <v>45584</v>
      </c>
      <c r="C4259" t="s">
        <v>10013</v>
      </c>
      <c r="D4259" t="s">
        <v>10018</v>
      </c>
      <c r="E4259">
        <v>15</v>
      </c>
      <c r="F4259">
        <f>+_xlfn.XLOOKUP(TablaVentas[[#This Row],[PRODUCTO FINANCIERO]],TablaPrecios[PRODUCTO FINANCIERO],TablaPrecios[PRECIO UNIT],0)</f>
        <v>14.9</v>
      </c>
      <c r="G4259" s="2">
        <f>+TablaVentas[[#This Row],[CANTIDAD]]*TablaVentas[[#This Row],[PRECIO UNITARIO]]</f>
        <v>223.5</v>
      </c>
      <c r="H4259" s="1">
        <f t="shared" ca="1" si="66"/>
        <v>0.11465772962758429</v>
      </c>
      <c r="I4259" s="2">
        <f ca="1">+TablaVentas[[#This Row],[VENTAL TOTAL]]-TablaVentas[[#This Row],[VENTAL TOTAL]]*TablaVentas[[#This Row],[DESCUENTO]]</f>
        <v>197.8739974282349</v>
      </c>
      <c r="J4259" s="2">
        <f ca="1">0.18*TablaVentas[[#This Row],[SUBTOTAL]]</f>
        <v>35.617319537082281</v>
      </c>
      <c r="K4259" s="2">
        <f ca="1">+TablaVentas[[#This Row],[SUBTOTAL]]+TablaVentas[[#This Row],[IGV]]</f>
        <v>233.4913169653172</v>
      </c>
    </row>
    <row r="4260" spans="1:11" x14ac:dyDescent="0.25">
      <c r="A4260" t="s">
        <v>4269</v>
      </c>
      <c r="B4260" s="6">
        <v>45678</v>
      </c>
      <c r="C4260" t="s">
        <v>10016</v>
      </c>
      <c r="D4260" t="s">
        <v>10019</v>
      </c>
      <c r="E4260">
        <v>19</v>
      </c>
      <c r="F4260">
        <f>+_xlfn.XLOOKUP(TablaVentas[[#This Row],[PRODUCTO FINANCIERO]],TablaPrecios[PRODUCTO FINANCIERO],TablaPrecios[PRECIO UNIT],0)</f>
        <v>9.9</v>
      </c>
      <c r="G4260" s="2">
        <f>+TablaVentas[[#This Row],[CANTIDAD]]*TablaVentas[[#This Row],[PRECIO UNITARIO]]</f>
        <v>188.1</v>
      </c>
      <c r="H4260" s="1">
        <f t="shared" ca="1" si="66"/>
        <v>0.1042079673386806</v>
      </c>
      <c r="I4260" s="2">
        <f ca="1">+TablaVentas[[#This Row],[VENTAL TOTAL]]-TablaVentas[[#This Row],[VENTAL TOTAL]]*TablaVentas[[#This Row],[DESCUENTO]]</f>
        <v>168.49848134359416</v>
      </c>
      <c r="J4260" s="2">
        <f ca="1">0.18*TablaVentas[[#This Row],[SUBTOTAL]]</f>
        <v>30.32972664184695</v>
      </c>
      <c r="K4260" s="2">
        <f ca="1">+TablaVentas[[#This Row],[SUBTOTAL]]+TablaVentas[[#This Row],[IGV]]</f>
        <v>198.82820798544111</v>
      </c>
    </row>
    <row r="4261" spans="1:11" x14ac:dyDescent="0.25">
      <c r="A4261" t="s">
        <v>4270</v>
      </c>
      <c r="B4261" s="6">
        <v>46315</v>
      </c>
      <c r="C4261" t="s">
        <v>10015</v>
      </c>
      <c r="D4261" t="s">
        <v>10022</v>
      </c>
      <c r="E4261">
        <v>18</v>
      </c>
      <c r="F4261">
        <f>+_xlfn.XLOOKUP(TablaVentas[[#This Row],[PRODUCTO FINANCIERO]],TablaPrecios[PRODUCTO FINANCIERO],TablaPrecios[PRECIO UNIT],0)</f>
        <v>20.9</v>
      </c>
      <c r="G4261" s="2">
        <f>+TablaVentas[[#This Row],[CANTIDAD]]*TablaVentas[[#This Row],[PRECIO UNITARIO]]</f>
        <v>376.2</v>
      </c>
      <c r="H4261" s="1">
        <f t="shared" ca="1" si="66"/>
        <v>0.1500467921779424</v>
      </c>
      <c r="I4261" s="2">
        <f ca="1">+TablaVentas[[#This Row],[VENTAL TOTAL]]-TablaVentas[[#This Row],[VENTAL TOTAL]]*TablaVentas[[#This Row],[DESCUENTO]]</f>
        <v>319.75239678265808</v>
      </c>
      <c r="J4261" s="2">
        <f ca="1">0.18*TablaVentas[[#This Row],[SUBTOTAL]]</f>
        <v>57.555431420878449</v>
      </c>
      <c r="K4261" s="2">
        <f ca="1">+TablaVentas[[#This Row],[SUBTOTAL]]+TablaVentas[[#This Row],[IGV]]</f>
        <v>377.30782820353653</v>
      </c>
    </row>
    <row r="4262" spans="1:11" x14ac:dyDescent="0.25">
      <c r="A4262" t="s">
        <v>4271</v>
      </c>
      <c r="B4262" s="6">
        <v>45379</v>
      </c>
      <c r="C4262" t="s">
        <v>10012</v>
      </c>
      <c r="D4262" t="s">
        <v>10018</v>
      </c>
      <c r="E4262">
        <v>4</v>
      </c>
      <c r="F4262">
        <f>+_xlfn.XLOOKUP(TablaVentas[[#This Row],[PRODUCTO FINANCIERO]],TablaPrecios[PRODUCTO FINANCIERO],TablaPrecios[PRECIO UNIT],0)</f>
        <v>14.9</v>
      </c>
      <c r="G4262" s="2">
        <f>+TablaVentas[[#This Row],[CANTIDAD]]*TablaVentas[[#This Row],[PRECIO UNITARIO]]</f>
        <v>59.6</v>
      </c>
      <c r="H4262" s="1">
        <f t="shared" ca="1" si="66"/>
        <v>0.16575445579970205</v>
      </c>
      <c r="I4262" s="2">
        <f ca="1">+TablaVentas[[#This Row],[VENTAL TOTAL]]-TablaVentas[[#This Row],[VENTAL TOTAL]]*TablaVentas[[#This Row],[DESCUENTO]]</f>
        <v>49.72103443433776</v>
      </c>
      <c r="J4262" s="2">
        <f ca="1">0.18*TablaVentas[[#This Row],[SUBTOTAL]]</f>
        <v>8.9497861981807958</v>
      </c>
      <c r="K4262" s="2">
        <f ca="1">+TablaVentas[[#This Row],[SUBTOTAL]]+TablaVentas[[#This Row],[IGV]]</f>
        <v>58.670820632518556</v>
      </c>
    </row>
    <row r="4263" spans="1:11" x14ac:dyDescent="0.25">
      <c r="A4263" t="s">
        <v>4272</v>
      </c>
      <c r="B4263" s="6">
        <v>45910</v>
      </c>
      <c r="C4263" t="s">
        <v>10014</v>
      </c>
      <c r="D4263" t="s">
        <v>10019</v>
      </c>
      <c r="E4263">
        <v>8</v>
      </c>
      <c r="F4263">
        <f>+_xlfn.XLOOKUP(TablaVentas[[#This Row],[PRODUCTO FINANCIERO]],TablaPrecios[PRODUCTO FINANCIERO],TablaPrecios[PRECIO UNIT],0)</f>
        <v>9.9</v>
      </c>
      <c r="G4263" s="2">
        <f>+TablaVentas[[#This Row],[CANTIDAD]]*TablaVentas[[#This Row],[PRECIO UNITARIO]]</f>
        <v>79.2</v>
      </c>
      <c r="H4263" s="1">
        <f t="shared" ca="1" si="66"/>
        <v>0.16970886310220307</v>
      </c>
      <c r="I4263" s="2">
        <f ca="1">+TablaVentas[[#This Row],[VENTAL TOTAL]]-TablaVentas[[#This Row],[VENTAL TOTAL]]*TablaVentas[[#This Row],[DESCUENTO]]</f>
        <v>65.759058042305526</v>
      </c>
      <c r="J4263" s="2">
        <f ca="1">0.18*TablaVentas[[#This Row],[SUBTOTAL]]</f>
        <v>11.836630447614993</v>
      </c>
      <c r="K4263" s="2">
        <f ca="1">+TablaVentas[[#This Row],[SUBTOTAL]]+TablaVentas[[#This Row],[IGV]]</f>
        <v>77.595688489920519</v>
      </c>
    </row>
    <row r="4264" spans="1:11" x14ac:dyDescent="0.25">
      <c r="A4264" t="s">
        <v>4273</v>
      </c>
      <c r="B4264" s="6">
        <v>46153</v>
      </c>
      <c r="C4264" t="s">
        <v>10014</v>
      </c>
      <c r="D4264" t="s">
        <v>10017</v>
      </c>
      <c r="E4264">
        <v>14</v>
      </c>
      <c r="F4264">
        <f>+_xlfn.XLOOKUP(TablaVentas[[#This Row],[PRODUCTO FINANCIERO]],TablaPrecios[PRODUCTO FINANCIERO],TablaPrecios[PRECIO UNIT],0)</f>
        <v>9.9</v>
      </c>
      <c r="G4264" s="2">
        <f>+TablaVentas[[#This Row],[CANTIDAD]]*TablaVentas[[#This Row],[PRECIO UNITARIO]]</f>
        <v>138.6</v>
      </c>
      <c r="H4264" s="1">
        <f t="shared" ca="1" si="66"/>
        <v>0.10811795367944486</v>
      </c>
      <c r="I4264" s="2">
        <f ca="1">+TablaVentas[[#This Row],[VENTAL TOTAL]]-TablaVentas[[#This Row],[VENTAL TOTAL]]*TablaVentas[[#This Row],[DESCUENTO]]</f>
        <v>123.61485162002893</v>
      </c>
      <c r="J4264" s="2">
        <f ca="1">0.18*TablaVentas[[#This Row],[SUBTOTAL]]</f>
        <v>22.250673291605207</v>
      </c>
      <c r="K4264" s="2">
        <f ca="1">+TablaVentas[[#This Row],[SUBTOTAL]]+TablaVentas[[#This Row],[IGV]]</f>
        <v>145.86552491163414</v>
      </c>
    </row>
    <row r="4265" spans="1:11" x14ac:dyDescent="0.25">
      <c r="A4265" t="s">
        <v>4274</v>
      </c>
      <c r="B4265" s="6">
        <v>45446</v>
      </c>
      <c r="C4265" t="s">
        <v>10011</v>
      </c>
      <c r="D4265" t="s">
        <v>10017</v>
      </c>
      <c r="E4265">
        <v>16</v>
      </c>
      <c r="F4265">
        <f>+_xlfn.XLOOKUP(TablaVentas[[#This Row],[PRODUCTO FINANCIERO]],TablaPrecios[PRODUCTO FINANCIERO],TablaPrecios[PRECIO UNIT],0)</f>
        <v>9.9</v>
      </c>
      <c r="G4265" s="2">
        <f>+TablaVentas[[#This Row],[CANTIDAD]]*TablaVentas[[#This Row],[PRECIO UNITARIO]]</f>
        <v>158.4</v>
      </c>
      <c r="H4265" s="1">
        <f t="shared" ca="1" si="66"/>
        <v>0.10255502353346831</v>
      </c>
      <c r="I4265" s="2">
        <f ca="1">+TablaVentas[[#This Row],[VENTAL TOTAL]]-TablaVentas[[#This Row],[VENTAL TOTAL]]*TablaVentas[[#This Row],[DESCUENTO]]</f>
        <v>142.15528427229862</v>
      </c>
      <c r="J4265" s="2">
        <f ca="1">0.18*TablaVentas[[#This Row],[SUBTOTAL]]</f>
        <v>25.587951169013749</v>
      </c>
      <c r="K4265" s="2">
        <f ca="1">+TablaVentas[[#This Row],[SUBTOTAL]]+TablaVentas[[#This Row],[IGV]]</f>
        <v>167.74323544131238</v>
      </c>
    </row>
    <row r="4266" spans="1:11" x14ac:dyDescent="0.25">
      <c r="A4266" t="s">
        <v>4275</v>
      </c>
      <c r="B4266" s="6">
        <v>45997</v>
      </c>
      <c r="C4266" t="s">
        <v>10013</v>
      </c>
      <c r="D4266" t="s">
        <v>10017</v>
      </c>
      <c r="E4266">
        <v>4</v>
      </c>
      <c r="F4266">
        <f>+_xlfn.XLOOKUP(TablaVentas[[#This Row],[PRODUCTO FINANCIERO]],TablaPrecios[PRODUCTO FINANCIERO],TablaPrecios[PRECIO UNIT],0)</f>
        <v>9.9</v>
      </c>
      <c r="G4266" s="2">
        <f>+TablaVentas[[#This Row],[CANTIDAD]]*TablaVentas[[#This Row],[PRECIO UNITARIO]]</f>
        <v>39.6</v>
      </c>
      <c r="H4266" s="1">
        <f t="shared" ca="1" si="66"/>
        <v>0.15349183397983399</v>
      </c>
      <c r="I4266" s="2">
        <f ca="1">+TablaVentas[[#This Row],[VENTAL TOTAL]]-TablaVentas[[#This Row],[VENTAL TOTAL]]*TablaVentas[[#This Row],[DESCUENTO]]</f>
        <v>33.521723374398576</v>
      </c>
      <c r="J4266" s="2">
        <f ca="1">0.18*TablaVentas[[#This Row],[SUBTOTAL]]</f>
        <v>6.0339102073917434</v>
      </c>
      <c r="K4266" s="2">
        <f ca="1">+TablaVentas[[#This Row],[SUBTOTAL]]+TablaVentas[[#This Row],[IGV]]</f>
        <v>39.555633581790318</v>
      </c>
    </row>
    <row r="4267" spans="1:11" x14ac:dyDescent="0.25">
      <c r="A4267" t="s">
        <v>4276</v>
      </c>
      <c r="B4267" s="6">
        <v>45486</v>
      </c>
      <c r="C4267" t="s">
        <v>10015</v>
      </c>
      <c r="D4267" t="s">
        <v>10018</v>
      </c>
      <c r="E4267">
        <v>15</v>
      </c>
      <c r="F4267">
        <f>+_xlfn.XLOOKUP(TablaVentas[[#This Row],[PRODUCTO FINANCIERO]],TablaPrecios[PRODUCTO FINANCIERO],TablaPrecios[PRECIO UNIT],0)</f>
        <v>14.9</v>
      </c>
      <c r="G4267" s="2">
        <f>+TablaVentas[[#This Row],[CANTIDAD]]*TablaVentas[[#This Row],[PRECIO UNITARIO]]</f>
        <v>223.5</v>
      </c>
      <c r="H4267" s="1">
        <f t="shared" ca="1" si="66"/>
        <v>0.1729362786798973</v>
      </c>
      <c r="I4267" s="2">
        <f ca="1">+TablaVentas[[#This Row],[VENTAL TOTAL]]-TablaVentas[[#This Row],[VENTAL TOTAL]]*TablaVentas[[#This Row],[DESCUENTO]]</f>
        <v>184.84874171504296</v>
      </c>
      <c r="J4267" s="2">
        <f ca="1">0.18*TablaVentas[[#This Row],[SUBTOTAL]]</f>
        <v>33.272773508707729</v>
      </c>
      <c r="K4267" s="2">
        <f ca="1">+TablaVentas[[#This Row],[SUBTOTAL]]+TablaVentas[[#This Row],[IGV]]</f>
        <v>218.12151522375069</v>
      </c>
    </row>
    <row r="4268" spans="1:11" x14ac:dyDescent="0.25">
      <c r="A4268" t="s">
        <v>4277</v>
      </c>
      <c r="B4268" s="6">
        <v>45965</v>
      </c>
      <c r="C4268" t="s">
        <v>10011</v>
      </c>
      <c r="D4268" t="s">
        <v>10020</v>
      </c>
      <c r="E4268">
        <v>15</v>
      </c>
      <c r="F4268">
        <f>+_xlfn.XLOOKUP(TablaVentas[[#This Row],[PRODUCTO FINANCIERO]],TablaPrecios[PRODUCTO FINANCIERO],TablaPrecios[PRECIO UNIT],0)</f>
        <v>14.9</v>
      </c>
      <c r="G4268" s="2">
        <f>+TablaVentas[[#This Row],[CANTIDAD]]*TablaVentas[[#This Row],[PRECIO UNITARIO]]</f>
        <v>223.5</v>
      </c>
      <c r="H4268" s="1">
        <f t="shared" ca="1" si="66"/>
        <v>0.17851521328952402</v>
      </c>
      <c r="I4268" s="2">
        <f ca="1">+TablaVentas[[#This Row],[VENTAL TOTAL]]-TablaVentas[[#This Row],[VENTAL TOTAL]]*TablaVentas[[#This Row],[DESCUENTO]]</f>
        <v>183.60184982979138</v>
      </c>
      <c r="J4268" s="2">
        <f ca="1">0.18*TablaVentas[[#This Row],[SUBTOTAL]]</f>
        <v>33.048332969362448</v>
      </c>
      <c r="K4268" s="2">
        <f ca="1">+TablaVentas[[#This Row],[SUBTOTAL]]+TablaVentas[[#This Row],[IGV]]</f>
        <v>216.65018279915381</v>
      </c>
    </row>
    <row r="4269" spans="1:11" x14ac:dyDescent="0.25">
      <c r="A4269" t="s">
        <v>4278</v>
      </c>
      <c r="B4269" s="6">
        <v>45543</v>
      </c>
      <c r="C4269" t="s">
        <v>10015</v>
      </c>
      <c r="D4269" t="s">
        <v>10017</v>
      </c>
      <c r="E4269">
        <v>10</v>
      </c>
      <c r="F4269">
        <f>+_xlfn.XLOOKUP(TablaVentas[[#This Row],[PRODUCTO FINANCIERO]],TablaPrecios[PRODUCTO FINANCIERO],TablaPrecios[PRECIO UNIT],0)</f>
        <v>9.9</v>
      </c>
      <c r="G4269" s="2">
        <f>+TablaVentas[[#This Row],[CANTIDAD]]*TablaVentas[[#This Row],[PRECIO UNITARIO]]</f>
        <v>99</v>
      </c>
      <c r="H4269" s="1">
        <f t="shared" ca="1" si="66"/>
        <v>0.12013369010034987</v>
      </c>
      <c r="I4269" s="2">
        <f ca="1">+TablaVentas[[#This Row],[VENTAL TOTAL]]-TablaVentas[[#This Row],[VENTAL TOTAL]]*TablaVentas[[#This Row],[DESCUENTO]]</f>
        <v>87.106764680065368</v>
      </c>
      <c r="J4269" s="2">
        <f ca="1">0.18*TablaVentas[[#This Row],[SUBTOTAL]]</f>
        <v>15.679217642411766</v>
      </c>
      <c r="K4269" s="2">
        <f ca="1">+TablaVentas[[#This Row],[SUBTOTAL]]+TablaVentas[[#This Row],[IGV]]</f>
        <v>102.78598232247714</v>
      </c>
    </row>
    <row r="4270" spans="1:11" x14ac:dyDescent="0.25">
      <c r="A4270" t="s">
        <v>4279</v>
      </c>
      <c r="B4270" s="6">
        <v>45930</v>
      </c>
      <c r="C4270" t="s">
        <v>10015</v>
      </c>
      <c r="D4270" t="s">
        <v>10022</v>
      </c>
      <c r="E4270">
        <v>20</v>
      </c>
      <c r="F4270">
        <f>+_xlfn.XLOOKUP(TablaVentas[[#This Row],[PRODUCTO FINANCIERO]],TablaPrecios[PRODUCTO FINANCIERO],TablaPrecios[PRECIO UNIT],0)</f>
        <v>20.9</v>
      </c>
      <c r="G4270" s="2">
        <f>+TablaVentas[[#This Row],[CANTIDAD]]*TablaVentas[[#This Row],[PRECIO UNITARIO]]</f>
        <v>418</v>
      </c>
      <c r="H4270" s="1">
        <f t="shared" ca="1" si="66"/>
        <v>0.10957449934475172</v>
      </c>
      <c r="I4270" s="2">
        <f ca="1">+TablaVentas[[#This Row],[VENTAL TOTAL]]-TablaVentas[[#This Row],[VENTAL TOTAL]]*TablaVentas[[#This Row],[DESCUENTO]]</f>
        <v>372.19785927389376</v>
      </c>
      <c r="J4270" s="2">
        <f ca="1">0.18*TablaVentas[[#This Row],[SUBTOTAL]]</f>
        <v>66.995614669300878</v>
      </c>
      <c r="K4270" s="2">
        <f ca="1">+TablaVentas[[#This Row],[SUBTOTAL]]+TablaVentas[[#This Row],[IGV]]</f>
        <v>439.19347394319465</v>
      </c>
    </row>
    <row r="4271" spans="1:11" x14ac:dyDescent="0.25">
      <c r="A4271" t="s">
        <v>4280</v>
      </c>
      <c r="B4271" s="6">
        <v>45669</v>
      </c>
      <c r="C4271" t="s">
        <v>10012</v>
      </c>
      <c r="D4271" t="s">
        <v>10022</v>
      </c>
      <c r="E4271">
        <v>13</v>
      </c>
      <c r="F4271">
        <f>+_xlfn.XLOOKUP(TablaVentas[[#This Row],[PRODUCTO FINANCIERO]],TablaPrecios[PRODUCTO FINANCIERO],TablaPrecios[PRECIO UNIT],0)</f>
        <v>20.9</v>
      </c>
      <c r="G4271" s="2">
        <f>+TablaVentas[[#This Row],[CANTIDAD]]*TablaVentas[[#This Row],[PRECIO UNITARIO]]</f>
        <v>271.7</v>
      </c>
      <c r="H4271" s="1">
        <f t="shared" ca="1" si="66"/>
        <v>0.16871315829854761</v>
      </c>
      <c r="I4271" s="2">
        <f ca="1">+TablaVentas[[#This Row],[VENTAL TOTAL]]-TablaVentas[[#This Row],[VENTAL TOTAL]]*TablaVentas[[#This Row],[DESCUENTO]]</f>
        <v>225.86063489028462</v>
      </c>
      <c r="J4271" s="2">
        <f ca="1">0.18*TablaVentas[[#This Row],[SUBTOTAL]]</f>
        <v>40.654914280251226</v>
      </c>
      <c r="K4271" s="2">
        <f ca="1">+TablaVentas[[#This Row],[SUBTOTAL]]+TablaVentas[[#This Row],[IGV]]</f>
        <v>266.51554917053585</v>
      </c>
    </row>
    <row r="4272" spans="1:11" x14ac:dyDescent="0.25">
      <c r="A4272" t="s">
        <v>4281</v>
      </c>
      <c r="B4272" s="6">
        <v>45449</v>
      </c>
      <c r="C4272" t="s">
        <v>10011</v>
      </c>
      <c r="D4272" t="s">
        <v>10018</v>
      </c>
      <c r="E4272">
        <v>7</v>
      </c>
      <c r="F4272">
        <f>+_xlfn.XLOOKUP(TablaVentas[[#This Row],[PRODUCTO FINANCIERO]],TablaPrecios[PRODUCTO FINANCIERO],TablaPrecios[PRECIO UNIT],0)</f>
        <v>14.9</v>
      </c>
      <c r="G4272" s="2">
        <f>+TablaVentas[[#This Row],[CANTIDAD]]*TablaVentas[[#This Row],[PRECIO UNITARIO]]</f>
        <v>104.3</v>
      </c>
      <c r="H4272" s="1">
        <f t="shared" ca="1" si="66"/>
        <v>0.15650137942995168</v>
      </c>
      <c r="I4272" s="2">
        <f ca="1">+TablaVentas[[#This Row],[VENTAL TOTAL]]-TablaVentas[[#This Row],[VENTAL TOTAL]]*TablaVentas[[#This Row],[DESCUENTO]]</f>
        <v>87.97690612545604</v>
      </c>
      <c r="J4272" s="2">
        <f ca="1">0.18*TablaVentas[[#This Row],[SUBTOTAL]]</f>
        <v>15.835843102582087</v>
      </c>
      <c r="K4272" s="2">
        <f ca="1">+TablaVentas[[#This Row],[SUBTOTAL]]+TablaVentas[[#This Row],[IGV]]</f>
        <v>103.81274922803813</v>
      </c>
    </row>
    <row r="4273" spans="1:11" x14ac:dyDescent="0.25">
      <c r="A4273" t="s">
        <v>4282</v>
      </c>
      <c r="B4273" s="6">
        <v>45984</v>
      </c>
      <c r="C4273" t="s">
        <v>10011</v>
      </c>
      <c r="D4273" t="s">
        <v>10017</v>
      </c>
      <c r="E4273">
        <v>20</v>
      </c>
      <c r="F4273">
        <f>+_xlfn.XLOOKUP(TablaVentas[[#This Row],[PRODUCTO FINANCIERO]],TablaPrecios[PRODUCTO FINANCIERO],TablaPrecios[PRECIO UNIT],0)</f>
        <v>9.9</v>
      </c>
      <c r="G4273" s="2">
        <f>+TablaVentas[[#This Row],[CANTIDAD]]*TablaVentas[[#This Row],[PRECIO UNITARIO]]</f>
        <v>198</v>
      </c>
      <c r="H4273" s="1">
        <f t="shared" ca="1" si="66"/>
        <v>0.13047970616540142</v>
      </c>
      <c r="I4273" s="2">
        <f ca="1">+TablaVentas[[#This Row],[VENTAL TOTAL]]-TablaVentas[[#This Row],[VENTAL TOTAL]]*TablaVentas[[#This Row],[DESCUENTO]]</f>
        <v>172.16501817925052</v>
      </c>
      <c r="J4273" s="2">
        <f ca="1">0.18*TablaVentas[[#This Row],[SUBTOTAL]]</f>
        <v>30.989703272265093</v>
      </c>
      <c r="K4273" s="2">
        <f ca="1">+TablaVentas[[#This Row],[SUBTOTAL]]+TablaVentas[[#This Row],[IGV]]</f>
        <v>203.15472145151563</v>
      </c>
    </row>
    <row r="4274" spans="1:11" x14ac:dyDescent="0.25">
      <c r="A4274" t="s">
        <v>4283</v>
      </c>
      <c r="B4274" s="6">
        <v>45466</v>
      </c>
      <c r="C4274" t="s">
        <v>10015</v>
      </c>
      <c r="D4274" t="s">
        <v>10018</v>
      </c>
      <c r="E4274">
        <v>20</v>
      </c>
      <c r="F4274">
        <f>+_xlfn.XLOOKUP(TablaVentas[[#This Row],[PRODUCTO FINANCIERO]],TablaPrecios[PRODUCTO FINANCIERO],TablaPrecios[PRECIO UNIT],0)</f>
        <v>14.9</v>
      </c>
      <c r="G4274" s="2">
        <f>+TablaVentas[[#This Row],[CANTIDAD]]*TablaVentas[[#This Row],[PRECIO UNITARIO]]</f>
        <v>298</v>
      </c>
      <c r="H4274" s="1">
        <f t="shared" ca="1" si="66"/>
        <v>0.16202034103029012</v>
      </c>
      <c r="I4274" s="2">
        <f ca="1">+TablaVentas[[#This Row],[VENTAL TOTAL]]-TablaVentas[[#This Row],[VENTAL TOTAL]]*TablaVentas[[#This Row],[DESCUENTO]]</f>
        <v>249.71793837297355</v>
      </c>
      <c r="J4274" s="2">
        <f ca="1">0.18*TablaVentas[[#This Row],[SUBTOTAL]]</f>
        <v>44.949228907135236</v>
      </c>
      <c r="K4274" s="2">
        <f ca="1">+TablaVentas[[#This Row],[SUBTOTAL]]+TablaVentas[[#This Row],[IGV]]</f>
        <v>294.6671672801088</v>
      </c>
    </row>
    <row r="4275" spans="1:11" x14ac:dyDescent="0.25">
      <c r="A4275" t="s">
        <v>4284</v>
      </c>
      <c r="B4275" s="6">
        <v>45426</v>
      </c>
      <c r="C4275" t="s">
        <v>10016</v>
      </c>
      <c r="D4275" t="s">
        <v>10017</v>
      </c>
      <c r="E4275">
        <v>7</v>
      </c>
      <c r="F4275">
        <f>+_xlfn.XLOOKUP(TablaVentas[[#This Row],[PRODUCTO FINANCIERO]],TablaPrecios[PRODUCTO FINANCIERO],TablaPrecios[PRECIO UNIT],0)</f>
        <v>9.9</v>
      </c>
      <c r="G4275" s="2">
        <f>+TablaVentas[[#This Row],[CANTIDAD]]*TablaVentas[[#This Row],[PRECIO UNITARIO]]</f>
        <v>69.3</v>
      </c>
      <c r="H4275" s="1">
        <f t="shared" ca="1" si="66"/>
        <v>0.18576742666868074</v>
      </c>
      <c r="I4275" s="2">
        <f ca="1">+TablaVentas[[#This Row],[VENTAL TOTAL]]-TablaVentas[[#This Row],[VENTAL TOTAL]]*TablaVentas[[#This Row],[DESCUENTO]]</f>
        <v>56.426317331860425</v>
      </c>
      <c r="J4275" s="2">
        <f ca="1">0.18*TablaVentas[[#This Row],[SUBTOTAL]]</f>
        <v>10.156737119734876</v>
      </c>
      <c r="K4275" s="2">
        <f ca="1">+TablaVentas[[#This Row],[SUBTOTAL]]+TablaVentas[[#This Row],[IGV]]</f>
        <v>66.583054451595302</v>
      </c>
    </row>
    <row r="4276" spans="1:11" x14ac:dyDescent="0.25">
      <c r="A4276" t="s">
        <v>4285</v>
      </c>
      <c r="B4276" s="6">
        <v>45449</v>
      </c>
      <c r="C4276" t="s">
        <v>10011</v>
      </c>
      <c r="D4276" t="s">
        <v>10018</v>
      </c>
      <c r="E4276">
        <v>6</v>
      </c>
      <c r="F4276">
        <f>+_xlfn.XLOOKUP(TablaVentas[[#This Row],[PRODUCTO FINANCIERO]],TablaPrecios[PRODUCTO FINANCIERO],TablaPrecios[PRECIO UNIT],0)</f>
        <v>14.9</v>
      </c>
      <c r="G4276" s="2">
        <f>+TablaVentas[[#This Row],[CANTIDAD]]*TablaVentas[[#This Row],[PRECIO UNITARIO]]</f>
        <v>89.4</v>
      </c>
      <c r="H4276" s="1">
        <f t="shared" ca="1" si="66"/>
        <v>0.1114415485603652</v>
      </c>
      <c r="I4276" s="2">
        <f ca="1">+TablaVentas[[#This Row],[VENTAL TOTAL]]-TablaVentas[[#This Row],[VENTAL TOTAL]]*TablaVentas[[#This Row],[DESCUENTO]]</f>
        <v>79.437125558703357</v>
      </c>
      <c r="J4276" s="2">
        <f ca="1">0.18*TablaVentas[[#This Row],[SUBTOTAL]]</f>
        <v>14.298682600566604</v>
      </c>
      <c r="K4276" s="2">
        <f ca="1">+TablaVentas[[#This Row],[SUBTOTAL]]+TablaVentas[[#This Row],[IGV]]</f>
        <v>93.735808159269965</v>
      </c>
    </row>
    <row r="4277" spans="1:11" x14ac:dyDescent="0.25">
      <c r="A4277" t="s">
        <v>4286</v>
      </c>
      <c r="B4277" s="6">
        <v>46009</v>
      </c>
      <c r="C4277" t="s">
        <v>10012</v>
      </c>
      <c r="D4277" t="s">
        <v>10018</v>
      </c>
      <c r="E4277">
        <v>14</v>
      </c>
      <c r="F4277">
        <f>+_xlfn.XLOOKUP(TablaVentas[[#This Row],[PRODUCTO FINANCIERO]],TablaPrecios[PRODUCTO FINANCIERO],TablaPrecios[PRECIO UNIT],0)</f>
        <v>14.9</v>
      </c>
      <c r="G4277" s="2">
        <f>+TablaVentas[[#This Row],[CANTIDAD]]*TablaVentas[[#This Row],[PRECIO UNITARIO]]</f>
        <v>208.6</v>
      </c>
      <c r="H4277" s="1">
        <f t="shared" ca="1" si="66"/>
        <v>0.13498120511210177</v>
      </c>
      <c r="I4277" s="2">
        <f ca="1">+TablaVentas[[#This Row],[VENTAL TOTAL]]-TablaVentas[[#This Row],[VENTAL TOTAL]]*TablaVentas[[#This Row],[DESCUENTO]]</f>
        <v>180.44292061361557</v>
      </c>
      <c r="J4277" s="2">
        <f ca="1">0.18*TablaVentas[[#This Row],[SUBTOTAL]]</f>
        <v>32.479725710450801</v>
      </c>
      <c r="K4277" s="2">
        <f ca="1">+TablaVentas[[#This Row],[SUBTOTAL]]+TablaVentas[[#This Row],[IGV]]</f>
        <v>212.92264632406636</v>
      </c>
    </row>
    <row r="4278" spans="1:11" x14ac:dyDescent="0.25">
      <c r="A4278" t="s">
        <v>4287</v>
      </c>
      <c r="B4278" s="6">
        <v>45876</v>
      </c>
      <c r="C4278" t="s">
        <v>10016</v>
      </c>
      <c r="D4278" t="s">
        <v>10019</v>
      </c>
      <c r="E4278">
        <v>12</v>
      </c>
      <c r="F4278">
        <f>+_xlfn.XLOOKUP(TablaVentas[[#This Row],[PRODUCTO FINANCIERO]],TablaPrecios[PRODUCTO FINANCIERO],TablaPrecios[PRECIO UNIT],0)</f>
        <v>9.9</v>
      </c>
      <c r="G4278" s="2">
        <f>+TablaVentas[[#This Row],[CANTIDAD]]*TablaVentas[[#This Row],[PRECIO UNITARIO]]</f>
        <v>118.80000000000001</v>
      </c>
      <c r="H4278" s="1">
        <f t="shared" ca="1" si="66"/>
        <v>0.10481749613367181</v>
      </c>
      <c r="I4278" s="2">
        <f ca="1">+TablaVentas[[#This Row],[VENTAL TOTAL]]-TablaVentas[[#This Row],[VENTAL TOTAL]]*TablaVentas[[#This Row],[DESCUENTO]]</f>
        <v>106.3476814593198</v>
      </c>
      <c r="J4278" s="2">
        <f ca="1">0.18*TablaVentas[[#This Row],[SUBTOTAL]]</f>
        <v>19.142582662677565</v>
      </c>
      <c r="K4278" s="2">
        <f ca="1">+TablaVentas[[#This Row],[SUBTOTAL]]+TablaVentas[[#This Row],[IGV]]</f>
        <v>125.49026412199737</v>
      </c>
    </row>
    <row r="4279" spans="1:11" x14ac:dyDescent="0.25">
      <c r="A4279" t="s">
        <v>4288</v>
      </c>
      <c r="B4279" s="6">
        <v>45563</v>
      </c>
      <c r="C4279" t="s">
        <v>10011</v>
      </c>
      <c r="D4279" t="s">
        <v>10020</v>
      </c>
      <c r="E4279">
        <v>5</v>
      </c>
      <c r="F4279">
        <f>+_xlfn.XLOOKUP(TablaVentas[[#This Row],[PRODUCTO FINANCIERO]],TablaPrecios[PRODUCTO FINANCIERO],TablaPrecios[PRECIO UNIT],0)</f>
        <v>14.9</v>
      </c>
      <c r="G4279" s="2">
        <f>+TablaVentas[[#This Row],[CANTIDAD]]*TablaVentas[[#This Row],[PRECIO UNITARIO]]</f>
        <v>74.5</v>
      </c>
      <c r="H4279" s="1">
        <f t="shared" ca="1" si="66"/>
        <v>0.19724777416266576</v>
      </c>
      <c r="I4279" s="2">
        <f ca="1">+TablaVentas[[#This Row],[VENTAL TOTAL]]-TablaVentas[[#This Row],[VENTAL TOTAL]]*TablaVentas[[#This Row],[DESCUENTO]]</f>
        <v>59.805040824881402</v>
      </c>
      <c r="J4279" s="2">
        <f ca="1">0.18*TablaVentas[[#This Row],[SUBTOTAL]]</f>
        <v>10.764907348478651</v>
      </c>
      <c r="K4279" s="2">
        <f ca="1">+TablaVentas[[#This Row],[SUBTOTAL]]+TablaVentas[[#This Row],[IGV]]</f>
        <v>70.569948173360046</v>
      </c>
    </row>
    <row r="4280" spans="1:11" x14ac:dyDescent="0.25">
      <c r="A4280" t="s">
        <v>4289</v>
      </c>
      <c r="B4280" s="6">
        <v>45455</v>
      </c>
      <c r="C4280" t="s">
        <v>10016</v>
      </c>
      <c r="D4280" t="s">
        <v>10020</v>
      </c>
      <c r="E4280">
        <v>9</v>
      </c>
      <c r="F4280">
        <f>+_xlfn.XLOOKUP(TablaVentas[[#This Row],[PRODUCTO FINANCIERO]],TablaPrecios[PRODUCTO FINANCIERO],TablaPrecios[PRECIO UNIT],0)</f>
        <v>14.9</v>
      </c>
      <c r="G4280" s="2">
        <f>+TablaVentas[[#This Row],[CANTIDAD]]*TablaVentas[[#This Row],[PRECIO UNITARIO]]</f>
        <v>134.1</v>
      </c>
      <c r="H4280" s="1">
        <f t="shared" ca="1" si="66"/>
        <v>0.10932403761453524</v>
      </c>
      <c r="I4280" s="2">
        <f ca="1">+TablaVentas[[#This Row],[VENTAL TOTAL]]-TablaVentas[[#This Row],[VENTAL TOTAL]]*TablaVentas[[#This Row],[DESCUENTO]]</f>
        <v>119.43964655589082</v>
      </c>
      <c r="J4280" s="2">
        <f ca="1">0.18*TablaVentas[[#This Row],[SUBTOTAL]]</f>
        <v>21.499136380060346</v>
      </c>
      <c r="K4280" s="2">
        <f ca="1">+TablaVentas[[#This Row],[SUBTOTAL]]+TablaVentas[[#This Row],[IGV]]</f>
        <v>140.93878293595117</v>
      </c>
    </row>
    <row r="4281" spans="1:11" x14ac:dyDescent="0.25">
      <c r="A4281" t="s">
        <v>4290</v>
      </c>
      <c r="B4281" s="6">
        <v>45772</v>
      </c>
      <c r="C4281" t="s">
        <v>10011</v>
      </c>
      <c r="D4281" t="s">
        <v>10017</v>
      </c>
      <c r="E4281">
        <v>10</v>
      </c>
      <c r="F4281">
        <f>+_xlfn.XLOOKUP(TablaVentas[[#This Row],[PRODUCTO FINANCIERO]],TablaPrecios[PRODUCTO FINANCIERO],TablaPrecios[PRECIO UNIT],0)</f>
        <v>9.9</v>
      </c>
      <c r="G4281" s="2">
        <f>+TablaVentas[[#This Row],[CANTIDAD]]*TablaVentas[[#This Row],[PRECIO UNITARIO]]</f>
        <v>99</v>
      </c>
      <c r="H4281" s="1">
        <f t="shared" ca="1" si="66"/>
        <v>0.19826535952841612</v>
      </c>
      <c r="I4281" s="2">
        <f ca="1">+TablaVentas[[#This Row],[VENTAL TOTAL]]-TablaVentas[[#This Row],[VENTAL TOTAL]]*TablaVentas[[#This Row],[DESCUENTO]]</f>
        <v>79.371729406686796</v>
      </c>
      <c r="J4281" s="2">
        <f ca="1">0.18*TablaVentas[[#This Row],[SUBTOTAL]]</f>
        <v>14.286911293203623</v>
      </c>
      <c r="K4281" s="2">
        <f ca="1">+TablaVentas[[#This Row],[SUBTOTAL]]+TablaVentas[[#This Row],[IGV]]</f>
        <v>93.658640699890412</v>
      </c>
    </row>
    <row r="4282" spans="1:11" x14ac:dyDescent="0.25">
      <c r="A4282" t="s">
        <v>4291</v>
      </c>
      <c r="B4282" s="6">
        <v>46287</v>
      </c>
      <c r="C4282" t="s">
        <v>10015</v>
      </c>
      <c r="D4282" t="s">
        <v>10018</v>
      </c>
      <c r="E4282">
        <v>14</v>
      </c>
      <c r="F4282">
        <f>+_xlfn.XLOOKUP(TablaVentas[[#This Row],[PRODUCTO FINANCIERO]],TablaPrecios[PRODUCTO FINANCIERO],TablaPrecios[PRECIO UNIT],0)</f>
        <v>14.9</v>
      </c>
      <c r="G4282" s="2">
        <f>+TablaVentas[[#This Row],[CANTIDAD]]*TablaVentas[[#This Row],[PRECIO UNITARIO]]</f>
        <v>208.6</v>
      </c>
      <c r="H4282" s="1">
        <f t="shared" ca="1" si="66"/>
        <v>0.16777519941123237</v>
      </c>
      <c r="I4282" s="2">
        <f ca="1">+TablaVentas[[#This Row],[VENTAL TOTAL]]-TablaVentas[[#This Row],[VENTAL TOTAL]]*TablaVentas[[#This Row],[DESCUENTO]]</f>
        <v>173.60209340281693</v>
      </c>
      <c r="J4282" s="2">
        <f ca="1">0.18*TablaVentas[[#This Row],[SUBTOTAL]]</f>
        <v>31.248376812507047</v>
      </c>
      <c r="K4282" s="2">
        <f ca="1">+TablaVentas[[#This Row],[SUBTOTAL]]+TablaVentas[[#This Row],[IGV]]</f>
        <v>204.85047021532398</v>
      </c>
    </row>
    <row r="4283" spans="1:11" x14ac:dyDescent="0.25">
      <c r="A4283" t="s">
        <v>4292</v>
      </c>
      <c r="B4283" s="6">
        <v>45910</v>
      </c>
      <c r="C4283" t="s">
        <v>10011</v>
      </c>
      <c r="D4283" t="s">
        <v>10019</v>
      </c>
      <c r="E4283">
        <v>20</v>
      </c>
      <c r="F4283">
        <f>+_xlfn.XLOOKUP(TablaVentas[[#This Row],[PRODUCTO FINANCIERO]],TablaPrecios[PRODUCTO FINANCIERO],TablaPrecios[PRECIO UNIT],0)</f>
        <v>9.9</v>
      </c>
      <c r="G4283" s="2">
        <f>+TablaVentas[[#This Row],[CANTIDAD]]*TablaVentas[[#This Row],[PRECIO UNITARIO]]</f>
        <v>198</v>
      </c>
      <c r="H4283" s="1">
        <f t="shared" ca="1" si="66"/>
        <v>0.15103938233494388</v>
      </c>
      <c r="I4283" s="2">
        <f ca="1">+TablaVentas[[#This Row],[VENTAL TOTAL]]-TablaVentas[[#This Row],[VENTAL TOTAL]]*TablaVentas[[#This Row],[DESCUENTO]]</f>
        <v>168.09420229768111</v>
      </c>
      <c r="J4283" s="2">
        <f ca="1">0.18*TablaVentas[[#This Row],[SUBTOTAL]]</f>
        <v>30.2569564135826</v>
      </c>
      <c r="K4283" s="2">
        <f ca="1">+TablaVentas[[#This Row],[SUBTOTAL]]+TablaVentas[[#This Row],[IGV]]</f>
        <v>198.35115871126371</v>
      </c>
    </row>
    <row r="4284" spans="1:11" x14ac:dyDescent="0.25">
      <c r="A4284" t="s">
        <v>4293</v>
      </c>
      <c r="B4284" s="6">
        <v>46046</v>
      </c>
      <c r="C4284" t="s">
        <v>10011</v>
      </c>
      <c r="D4284" t="s">
        <v>10019</v>
      </c>
      <c r="E4284">
        <v>19</v>
      </c>
      <c r="F4284">
        <f>+_xlfn.XLOOKUP(TablaVentas[[#This Row],[PRODUCTO FINANCIERO]],TablaPrecios[PRODUCTO FINANCIERO],TablaPrecios[PRECIO UNIT],0)</f>
        <v>9.9</v>
      </c>
      <c r="G4284" s="2">
        <f>+TablaVentas[[#This Row],[CANTIDAD]]*TablaVentas[[#This Row],[PRECIO UNITARIO]]</f>
        <v>188.1</v>
      </c>
      <c r="H4284" s="1">
        <f t="shared" ca="1" si="66"/>
        <v>0.19525837750613947</v>
      </c>
      <c r="I4284" s="2">
        <f ca="1">+TablaVentas[[#This Row],[VENTAL TOTAL]]-TablaVentas[[#This Row],[VENTAL TOTAL]]*TablaVentas[[#This Row],[DESCUENTO]]</f>
        <v>151.37189919109517</v>
      </c>
      <c r="J4284" s="2">
        <f ca="1">0.18*TablaVentas[[#This Row],[SUBTOTAL]]</f>
        <v>27.246941854397129</v>
      </c>
      <c r="K4284" s="2">
        <f ca="1">+TablaVentas[[#This Row],[SUBTOTAL]]+TablaVentas[[#This Row],[IGV]]</f>
        <v>178.6188410454923</v>
      </c>
    </row>
    <row r="4285" spans="1:11" x14ac:dyDescent="0.25">
      <c r="A4285" t="s">
        <v>4294</v>
      </c>
      <c r="B4285" s="6">
        <v>45767</v>
      </c>
      <c r="C4285" t="s">
        <v>10014</v>
      </c>
      <c r="D4285" t="s">
        <v>10018</v>
      </c>
      <c r="E4285">
        <v>4</v>
      </c>
      <c r="F4285">
        <f>+_xlfn.XLOOKUP(TablaVentas[[#This Row],[PRODUCTO FINANCIERO]],TablaPrecios[PRODUCTO FINANCIERO],TablaPrecios[PRECIO UNIT],0)</f>
        <v>14.9</v>
      </c>
      <c r="G4285" s="2">
        <f>+TablaVentas[[#This Row],[CANTIDAD]]*TablaVentas[[#This Row],[PRECIO UNITARIO]]</f>
        <v>59.6</v>
      </c>
      <c r="H4285" s="1">
        <f t="shared" ca="1" si="66"/>
        <v>0.19644080488204368</v>
      </c>
      <c r="I4285" s="2">
        <f ca="1">+TablaVentas[[#This Row],[VENTAL TOTAL]]-TablaVentas[[#This Row],[VENTAL TOTAL]]*TablaVentas[[#This Row],[DESCUENTO]]</f>
        <v>47.892128029030197</v>
      </c>
      <c r="J4285" s="2">
        <f ca="1">0.18*TablaVentas[[#This Row],[SUBTOTAL]]</f>
        <v>8.6205830452254357</v>
      </c>
      <c r="K4285" s="2">
        <f ca="1">+TablaVentas[[#This Row],[SUBTOTAL]]+TablaVentas[[#This Row],[IGV]]</f>
        <v>56.512711074255634</v>
      </c>
    </row>
    <row r="4286" spans="1:11" x14ac:dyDescent="0.25">
      <c r="A4286" t="s">
        <v>4295</v>
      </c>
      <c r="B4286" s="6">
        <v>45646</v>
      </c>
      <c r="C4286" t="s">
        <v>10012</v>
      </c>
      <c r="D4286" t="s">
        <v>10019</v>
      </c>
      <c r="E4286">
        <v>5</v>
      </c>
      <c r="F4286">
        <f>+_xlfn.XLOOKUP(TablaVentas[[#This Row],[PRODUCTO FINANCIERO]],TablaPrecios[PRODUCTO FINANCIERO],TablaPrecios[PRECIO UNIT],0)</f>
        <v>9.9</v>
      </c>
      <c r="G4286" s="2">
        <f>+TablaVentas[[#This Row],[CANTIDAD]]*TablaVentas[[#This Row],[PRECIO UNITARIO]]</f>
        <v>49.5</v>
      </c>
      <c r="H4286" s="1">
        <f t="shared" ca="1" si="66"/>
        <v>0.11080359988909642</v>
      </c>
      <c r="I4286" s="2">
        <f ca="1">+TablaVentas[[#This Row],[VENTAL TOTAL]]-TablaVentas[[#This Row],[VENTAL TOTAL]]*TablaVentas[[#This Row],[DESCUENTO]]</f>
        <v>44.01522180548973</v>
      </c>
      <c r="J4286" s="2">
        <f ca="1">0.18*TablaVentas[[#This Row],[SUBTOTAL]]</f>
        <v>7.9227399249881509</v>
      </c>
      <c r="K4286" s="2">
        <f ca="1">+TablaVentas[[#This Row],[SUBTOTAL]]+TablaVentas[[#This Row],[IGV]]</f>
        <v>51.93796173047788</v>
      </c>
    </row>
    <row r="4287" spans="1:11" x14ac:dyDescent="0.25">
      <c r="A4287" t="s">
        <v>4296</v>
      </c>
      <c r="B4287" s="6">
        <v>45944</v>
      </c>
      <c r="C4287" t="s">
        <v>10013</v>
      </c>
      <c r="D4287" t="s">
        <v>10017</v>
      </c>
      <c r="E4287">
        <v>16</v>
      </c>
      <c r="F4287">
        <f>+_xlfn.XLOOKUP(TablaVentas[[#This Row],[PRODUCTO FINANCIERO]],TablaPrecios[PRODUCTO FINANCIERO],TablaPrecios[PRECIO UNIT],0)</f>
        <v>9.9</v>
      </c>
      <c r="G4287" s="2">
        <f>+TablaVentas[[#This Row],[CANTIDAD]]*TablaVentas[[#This Row],[PRECIO UNITARIO]]</f>
        <v>158.4</v>
      </c>
      <c r="H4287" s="1">
        <f t="shared" ca="1" si="66"/>
        <v>0.12281608058233467</v>
      </c>
      <c r="I4287" s="2">
        <f ca="1">+TablaVentas[[#This Row],[VENTAL TOTAL]]-TablaVentas[[#This Row],[VENTAL TOTAL]]*TablaVentas[[#This Row],[DESCUENTO]]</f>
        <v>138.94593283575819</v>
      </c>
      <c r="J4287" s="2">
        <f ca="1">0.18*TablaVentas[[#This Row],[SUBTOTAL]]</f>
        <v>25.010267910436472</v>
      </c>
      <c r="K4287" s="2">
        <f ca="1">+TablaVentas[[#This Row],[SUBTOTAL]]+TablaVentas[[#This Row],[IGV]]</f>
        <v>163.95620074619467</v>
      </c>
    </row>
    <row r="4288" spans="1:11" x14ac:dyDescent="0.25">
      <c r="A4288" t="s">
        <v>4297</v>
      </c>
      <c r="B4288" s="6">
        <v>45521</v>
      </c>
      <c r="C4288" t="s">
        <v>10014</v>
      </c>
      <c r="D4288" t="s">
        <v>10017</v>
      </c>
      <c r="E4288">
        <v>16</v>
      </c>
      <c r="F4288">
        <f>+_xlfn.XLOOKUP(TablaVentas[[#This Row],[PRODUCTO FINANCIERO]],TablaPrecios[PRODUCTO FINANCIERO],TablaPrecios[PRECIO UNIT],0)</f>
        <v>9.9</v>
      </c>
      <c r="G4288" s="2">
        <f>+TablaVentas[[#This Row],[CANTIDAD]]*TablaVentas[[#This Row],[PRECIO UNITARIO]]</f>
        <v>158.4</v>
      </c>
      <c r="H4288" s="1">
        <f t="shared" ca="1" si="66"/>
        <v>0.19781036144671049</v>
      </c>
      <c r="I4288" s="2">
        <f ca="1">+TablaVentas[[#This Row],[VENTAL TOTAL]]-TablaVentas[[#This Row],[VENTAL TOTAL]]*TablaVentas[[#This Row],[DESCUENTO]]</f>
        <v>127.06683874684106</v>
      </c>
      <c r="J4288" s="2">
        <f ca="1">0.18*TablaVentas[[#This Row],[SUBTOTAL]]</f>
        <v>22.872030974431389</v>
      </c>
      <c r="K4288" s="2">
        <f ca="1">+TablaVentas[[#This Row],[SUBTOTAL]]+TablaVentas[[#This Row],[IGV]]</f>
        <v>149.93886972127245</v>
      </c>
    </row>
    <row r="4289" spans="1:11" x14ac:dyDescent="0.25">
      <c r="A4289" t="s">
        <v>4298</v>
      </c>
      <c r="B4289" s="6">
        <v>45751</v>
      </c>
      <c r="C4289" t="s">
        <v>10013</v>
      </c>
      <c r="D4289" t="s">
        <v>10018</v>
      </c>
      <c r="E4289">
        <v>9</v>
      </c>
      <c r="F4289">
        <f>+_xlfn.XLOOKUP(TablaVentas[[#This Row],[PRODUCTO FINANCIERO]],TablaPrecios[PRODUCTO FINANCIERO],TablaPrecios[PRECIO UNIT],0)</f>
        <v>14.9</v>
      </c>
      <c r="G4289" s="2">
        <f>+TablaVentas[[#This Row],[CANTIDAD]]*TablaVentas[[#This Row],[PRECIO UNITARIO]]</f>
        <v>134.1</v>
      </c>
      <c r="H4289" s="1">
        <f t="shared" ca="1" si="66"/>
        <v>0.1996603435769021</v>
      </c>
      <c r="I4289" s="2">
        <f ca="1">+TablaVentas[[#This Row],[VENTAL TOTAL]]-TablaVentas[[#This Row],[VENTAL TOTAL]]*TablaVentas[[#This Row],[DESCUENTO]]</f>
        <v>107.32554792633742</v>
      </c>
      <c r="J4289" s="2">
        <f ca="1">0.18*TablaVentas[[#This Row],[SUBTOTAL]]</f>
        <v>19.318598626740734</v>
      </c>
      <c r="K4289" s="2">
        <f ca="1">+TablaVentas[[#This Row],[SUBTOTAL]]+TablaVentas[[#This Row],[IGV]]</f>
        <v>126.64414655307816</v>
      </c>
    </row>
    <row r="4290" spans="1:11" x14ac:dyDescent="0.25">
      <c r="A4290" t="s">
        <v>4299</v>
      </c>
      <c r="B4290" s="6">
        <v>45353</v>
      </c>
      <c r="C4290" t="s">
        <v>10016</v>
      </c>
      <c r="D4290" t="s">
        <v>10020</v>
      </c>
      <c r="E4290">
        <v>9</v>
      </c>
      <c r="F4290">
        <f>+_xlfn.XLOOKUP(TablaVentas[[#This Row],[PRODUCTO FINANCIERO]],TablaPrecios[PRODUCTO FINANCIERO],TablaPrecios[PRECIO UNIT],0)</f>
        <v>14.9</v>
      </c>
      <c r="G4290" s="2">
        <f>+TablaVentas[[#This Row],[CANTIDAD]]*TablaVentas[[#This Row],[PRECIO UNITARIO]]</f>
        <v>134.1</v>
      </c>
      <c r="H4290" s="1">
        <f t="shared" ref="H4290:H4353" ca="1" si="67">+RAND()*0.1+0.1</f>
        <v>0.13500920567760066</v>
      </c>
      <c r="I4290" s="2">
        <f ca="1">+TablaVentas[[#This Row],[VENTAL TOTAL]]-TablaVentas[[#This Row],[VENTAL TOTAL]]*TablaVentas[[#This Row],[DESCUENTO]]</f>
        <v>115.99526551863374</v>
      </c>
      <c r="J4290" s="2">
        <f ca="1">0.18*TablaVentas[[#This Row],[SUBTOTAL]]</f>
        <v>20.879147793354072</v>
      </c>
      <c r="K4290" s="2">
        <f ca="1">+TablaVentas[[#This Row],[SUBTOTAL]]+TablaVentas[[#This Row],[IGV]]</f>
        <v>136.87441331198781</v>
      </c>
    </row>
    <row r="4291" spans="1:11" x14ac:dyDescent="0.25">
      <c r="A4291" t="s">
        <v>4300</v>
      </c>
      <c r="B4291" s="6">
        <v>45362</v>
      </c>
      <c r="C4291" t="s">
        <v>10014</v>
      </c>
      <c r="D4291" t="s">
        <v>10022</v>
      </c>
      <c r="E4291">
        <v>4</v>
      </c>
      <c r="F4291">
        <f>+_xlfn.XLOOKUP(TablaVentas[[#This Row],[PRODUCTO FINANCIERO]],TablaPrecios[PRODUCTO FINANCIERO],TablaPrecios[PRECIO UNIT],0)</f>
        <v>20.9</v>
      </c>
      <c r="G4291" s="2">
        <f>+TablaVentas[[#This Row],[CANTIDAD]]*TablaVentas[[#This Row],[PRECIO UNITARIO]]</f>
        <v>83.6</v>
      </c>
      <c r="H4291" s="1">
        <f t="shared" ca="1" si="67"/>
        <v>0.11957509132828192</v>
      </c>
      <c r="I4291" s="2">
        <f ca="1">+TablaVentas[[#This Row],[VENTAL TOTAL]]-TablaVentas[[#This Row],[VENTAL TOTAL]]*TablaVentas[[#This Row],[DESCUENTO]]</f>
        <v>73.603522364955623</v>
      </c>
      <c r="J4291" s="2">
        <f ca="1">0.18*TablaVentas[[#This Row],[SUBTOTAL]]</f>
        <v>13.248634025692011</v>
      </c>
      <c r="K4291" s="2">
        <f ca="1">+TablaVentas[[#This Row],[SUBTOTAL]]+TablaVentas[[#This Row],[IGV]]</f>
        <v>86.852156390647636</v>
      </c>
    </row>
    <row r="4292" spans="1:11" x14ac:dyDescent="0.25">
      <c r="A4292" t="s">
        <v>4301</v>
      </c>
      <c r="B4292" s="6">
        <v>46288</v>
      </c>
      <c r="C4292" t="s">
        <v>10013</v>
      </c>
      <c r="D4292" t="s">
        <v>10022</v>
      </c>
      <c r="E4292">
        <v>20</v>
      </c>
      <c r="F4292">
        <f>+_xlfn.XLOOKUP(TablaVentas[[#This Row],[PRODUCTO FINANCIERO]],TablaPrecios[PRODUCTO FINANCIERO],TablaPrecios[PRECIO UNIT],0)</f>
        <v>20.9</v>
      </c>
      <c r="G4292" s="2">
        <f>+TablaVentas[[#This Row],[CANTIDAD]]*TablaVentas[[#This Row],[PRECIO UNITARIO]]</f>
        <v>418</v>
      </c>
      <c r="H4292" s="1">
        <f t="shared" ca="1" si="67"/>
        <v>0.16805526087707282</v>
      </c>
      <c r="I4292" s="2">
        <f ca="1">+TablaVentas[[#This Row],[VENTAL TOTAL]]-TablaVentas[[#This Row],[VENTAL TOTAL]]*TablaVentas[[#This Row],[DESCUENTO]]</f>
        <v>347.75290095338357</v>
      </c>
      <c r="J4292" s="2">
        <f ca="1">0.18*TablaVentas[[#This Row],[SUBTOTAL]]</f>
        <v>62.595522171609041</v>
      </c>
      <c r="K4292" s="2">
        <f ca="1">+TablaVentas[[#This Row],[SUBTOTAL]]+TablaVentas[[#This Row],[IGV]]</f>
        <v>410.34842312499262</v>
      </c>
    </row>
    <row r="4293" spans="1:11" x14ac:dyDescent="0.25">
      <c r="A4293" t="s">
        <v>4302</v>
      </c>
      <c r="B4293" s="6">
        <v>45520</v>
      </c>
      <c r="C4293" t="s">
        <v>10011</v>
      </c>
      <c r="D4293" t="s">
        <v>10018</v>
      </c>
      <c r="E4293">
        <v>12</v>
      </c>
      <c r="F4293">
        <f>+_xlfn.XLOOKUP(TablaVentas[[#This Row],[PRODUCTO FINANCIERO]],TablaPrecios[PRODUCTO FINANCIERO],TablaPrecios[PRECIO UNIT],0)</f>
        <v>14.9</v>
      </c>
      <c r="G4293" s="2">
        <f>+TablaVentas[[#This Row],[CANTIDAD]]*TablaVentas[[#This Row],[PRECIO UNITARIO]]</f>
        <v>178.8</v>
      </c>
      <c r="H4293" s="1">
        <f t="shared" ca="1" si="67"/>
        <v>0.1537453447137313</v>
      </c>
      <c r="I4293" s="2">
        <f ca="1">+TablaVentas[[#This Row],[VENTAL TOTAL]]-TablaVentas[[#This Row],[VENTAL TOTAL]]*TablaVentas[[#This Row],[DESCUENTO]]</f>
        <v>151.31033236518485</v>
      </c>
      <c r="J4293" s="2">
        <f ca="1">0.18*TablaVentas[[#This Row],[SUBTOTAL]]</f>
        <v>27.235859825733272</v>
      </c>
      <c r="K4293" s="2">
        <f ca="1">+TablaVentas[[#This Row],[SUBTOTAL]]+TablaVentas[[#This Row],[IGV]]</f>
        <v>178.54619219091813</v>
      </c>
    </row>
    <row r="4294" spans="1:11" x14ac:dyDescent="0.25">
      <c r="A4294" t="s">
        <v>4303</v>
      </c>
      <c r="B4294" s="6">
        <v>45560</v>
      </c>
      <c r="C4294" t="s">
        <v>10013</v>
      </c>
      <c r="D4294" t="s">
        <v>10022</v>
      </c>
      <c r="E4294">
        <v>12</v>
      </c>
      <c r="F4294">
        <f>+_xlfn.XLOOKUP(TablaVentas[[#This Row],[PRODUCTO FINANCIERO]],TablaPrecios[PRODUCTO FINANCIERO],TablaPrecios[PRECIO UNIT],0)</f>
        <v>20.9</v>
      </c>
      <c r="G4294" s="2">
        <f>+TablaVentas[[#This Row],[CANTIDAD]]*TablaVentas[[#This Row],[PRECIO UNITARIO]]</f>
        <v>250.79999999999998</v>
      </c>
      <c r="H4294" s="1">
        <f t="shared" ca="1" si="67"/>
        <v>0.18047953540474093</v>
      </c>
      <c r="I4294" s="2">
        <f ca="1">+TablaVentas[[#This Row],[VENTAL TOTAL]]-TablaVentas[[#This Row],[VENTAL TOTAL]]*TablaVentas[[#This Row],[DESCUENTO]]</f>
        <v>205.53573252049097</v>
      </c>
      <c r="J4294" s="2">
        <f ca="1">0.18*TablaVentas[[#This Row],[SUBTOTAL]]</f>
        <v>36.996431853688371</v>
      </c>
      <c r="K4294" s="2">
        <f ca="1">+TablaVentas[[#This Row],[SUBTOTAL]]+TablaVentas[[#This Row],[IGV]]</f>
        <v>242.53216437417933</v>
      </c>
    </row>
    <row r="4295" spans="1:11" x14ac:dyDescent="0.25">
      <c r="A4295" t="s">
        <v>4304</v>
      </c>
      <c r="B4295" s="6">
        <v>45329</v>
      </c>
      <c r="C4295" t="s">
        <v>10014</v>
      </c>
      <c r="D4295" t="s">
        <v>10017</v>
      </c>
      <c r="E4295">
        <v>12</v>
      </c>
      <c r="F4295">
        <f>+_xlfn.XLOOKUP(TablaVentas[[#This Row],[PRODUCTO FINANCIERO]],TablaPrecios[PRODUCTO FINANCIERO],TablaPrecios[PRECIO UNIT],0)</f>
        <v>9.9</v>
      </c>
      <c r="G4295" s="2">
        <f>+TablaVentas[[#This Row],[CANTIDAD]]*TablaVentas[[#This Row],[PRECIO UNITARIO]]</f>
        <v>118.80000000000001</v>
      </c>
      <c r="H4295" s="1">
        <f t="shared" ca="1" si="67"/>
        <v>0.19582018295889145</v>
      </c>
      <c r="I4295" s="2">
        <f ca="1">+TablaVentas[[#This Row],[VENTAL TOTAL]]-TablaVentas[[#This Row],[VENTAL TOTAL]]*TablaVentas[[#This Row],[DESCUENTO]]</f>
        <v>95.536562264483706</v>
      </c>
      <c r="J4295" s="2">
        <f ca="1">0.18*TablaVentas[[#This Row],[SUBTOTAL]]</f>
        <v>17.196581207607068</v>
      </c>
      <c r="K4295" s="2">
        <f ca="1">+TablaVentas[[#This Row],[SUBTOTAL]]+TablaVentas[[#This Row],[IGV]]</f>
        <v>112.73314347209077</v>
      </c>
    </row>
    <row r="4296" spans="1:11" x14ac:dyDescent="0.25">
      <c r="A4296" t="s">
        <v>4305</v>
      </c>
      <c r="B4296" s="6">
        <v>45452</v>
      </c>
      <c r="C4296" t="s">
        <v>10012</v>
      </c>
      <c r="D4296" t="s">
        <v>10022</v>
      </c>
      <c r="E4296">
        <v>14</v>
      </c>
      <c r="F4296">
        <f>+_xlfn.XLOOKUP(TablaVentas[[#This Row],[PRODUCTO FINANCIERO]],TablaPrecios[PRODUCTO FINANCIERO],TablaPrecios[PRECIO UNIT],0)</f>
        <v>20.9</v>
      </c>
      <c r="G4296" s="2">
        <f>+TablaVentas[[#This Row],[CANTIDAD]]*TablaVentas[[#This Row],[PRECIO UNITARIO]]</f>
        <v>292.59999999999997</v>
      </c>
      <c r="H4296" s="1">
        <f t="shared" ca="1" si="67"/>
        <v>0.16248970176263244</v>
      </c>
      <c r="I4296" s="2">
        <f ca="1">+TablaVentas[[#This Row],[VENTAL TOTAL]]-TablaVentas[[#This Row],[VENTAL TOTAL]]*TablaVentas[[#This Row],[DESCUENTO]]</f>
        <v>245.0555132642537</v>
      </c>
      <c r="J4296" s="2">
        <f ca="1">0.18*TablaVentas[[#This Row],[SUBTOTAL]]</f>
        <v>44.109992387565669</v>
      </c>
      <c r="K4296" s="2">
        <f ca="1">+TablaVentas[[#This Row],[SUBTOTAL]]+TablaVentas[[#This Row],[IGV]]</f>
        <v>289.16550565181939</v>
      </c>
    </row>
    <row r="4297" spans="1:11" x14ac:dyDescent="0.25">
      <c r="A4297" t="s">
        <v>4306</v>
      </c>
      <c r="B4297" s="6">
        <v>45412</v>
      </c>
      <c r="C4297" t="s">
        <v>10013</v>
      </c>
      <c r="D4297" t="s">
        <v>10018</v>
      </c>
      <c r="E4297">
        <v>9</v>
      </c>
      <c r="F4297">
        <f>+_xlfn.XLOOKUP(TablaVentas[[#This Row],[PRODUCTO FINANCIERO]],TablaPrecios[PRODUCTO FINANCIERO],TablaPrecios[PRECIO UNIT],0)</f>
        <v>14.9</v>
      </c>
      <c r="G4297" s="2">
        <f>+TablaVentas[[#This Row],[CANTIDAD]]*TablaVentas[[#This Row],[PRECIO UNITARIO]]</f>
        <v>134.1</v>
      </c>
      <c r="H4297" s="1">
        <f t="shared" ca="1" si="67"/>
        <v>0.17941301469194859</v>
      </c>
      <c r="I4297" s="2">
        <f ca="1">+TablaVentas[[#This Row],[VENTAL TOTAL]]-TablaVentas[[#This Row],[VENTAL TOTAL]]*TablaVentas[[#This Row],[DESCUENTO]]</f>
        <v>110.04071472980969</v>
      </c>
      <c r="J4297" s="2">
        <f ca="1">0.18*TablaVentas[[#This Row],[SUBTOTAL]]</f>
        <v>19.807328651365744</v>
      </c>
      <c r="K4297" s="2">
        <f ca="1">+TablaVentas[[#This Row],[SUBTOTAL]]+TablaVentas[[#This Row],[IGV]]</f>
        <v>129.84804338117544</v>
      </c>
    </row>
    <row r="4298" spans="1:11" x14ac:dyDescent="0.25">
      <c r="A4298" t="s">
        <v>4307</v>
      </c>
      <c r="B4298" s="6">
        <v>45466</v>
      </c>
      <c r="C4298" t="s">
        <v>10016</v>
      </c>
      <c r="D4298" t="s">
        <v>10022</v>
      </c>
      <c r="E4298">
        <v>14</v>
      </c>
      <c r="F4298">
        <f>+_xlfn.XLOOKUP(TablaVentas[[#This Row],[PRODUCTO FINANCIERO]],TablaPrecios[PRODUCTO FINANCIERO],TablaPrecios[PRECIO UNIT],0)</f>
        <v>20.9</v>
      </c>
      <c r="G4298" s="2">
        <f>+TablaVentas[[#This Row],[CANTIDAD]]*TablaVentas[[#This Row],[PRECIO UNITARIO]]</f>
        <v>292.59999999999997</v>
      </c>
      <c r="H4298" s="1">
        <f t="shared" ca="1" si="67"/>
        <v>0.187260666188656</v>
      </c>
      <c r="I4298" s="2">
        <f ca="1">+TablaVentas[[#This Row],[VENTAL TOTAL]]-TablaVentas[[#This Row],[VENTAL TOTAL]]*TablaVentas[[#This Row],[DESCUENTO]]</f>
        <v>237.80752907319922</v>
      </c>
      <c r="J4298" s="2">
        <f ca="1">0.18*TablaVentas[[#This Row],[SUBTOTAL]]</f>
        <v>42.80535523317586</v>
      </c>
      <c r="K4298" s="2">
        <f ca="1">+TablaVentas[[#This Row],[SUBTOTAL]]+TablaVentas[[#This Row],[IGV]]</f>
        <v>280.61288430637507</v>
      </c>
    </row>
    <row r="4299" spans="1:11" x14ac:dyDescent="0.25">
      <c r="A4299" t="s">
        <v>4308</v>
      </c>
      <c r="B4299" s="6">
        <v>45674</v>
      </c>
      <c r="C4299" t="s">
        <v>10011</v>
      </c>
      <c r="D4299" t="s">
        <v>10019</v>
      </c>
      <c r="E4299">
        <v>5</v>
      </c>
      <c r="F4299">
        <f>+_xlfn.XLOOKUP(TablaVentas[[#This Row],[PRODUCTO FINANCIERO]],TablaPrecios[PRODUCTO FINANCIERO],TablaPrecios[PRECIO UNIT],0)</f>
        <v>9.9</v>
      </c>
      <c r="G4299" s="2">
        <f>+TablaVentas[[#This Row],[CANTIDAD]]*TablaVentas[[#This Row],[PRECIO UNITARIO]]</f>
        <v>49.5</v>
      </c>
      <c r="H4299" s="1">
        <f t="shared" ca="1" si="67"/>
        <v>0.13400269838068762</v>
      </c>
      <c r="I4299" s="2">
        <f ca="1">+TablaVentas[[#This Row],[VENTAL TOTAL]]-TablaVentas[[#This Row],[VENTAL TOTAL]]*TablaVentas[[#This Row],[DESCUENTO]]</f>
        <v>42.866866430155966</v>
      </c>
      <c r="J4299" s="2">
        <f ca="1">0.18*TablaVentas[[#This Row],[SUBTOTAL]]</f>
        <v>7.7160359574280735</v>
      </c>
      <c r="K4299" s="2">
        <f ca="1">+TablaVentas[[#This Row],[SUBTOTAL]]+TablaVentas[[#This Row],[IGV]]</f>
        <v>50.582902387584042</v>
      </c>
    </row>
    <row r="4300" spans="1:11" x14ac:dyDescent="0.25">
      <c r="A4300" t="s">
        <v>4309</v>
      </c>
      <c r="B4300" s="6">
        <v>46068</v>
      </c>
      <c r="C4300" t="s">
        <v>10016</v>
      </c>
      <c r="D4300" t="s">
        <v>10020</v>
      </c>
      <c r="E4300">
        <v>17</v>
      </c>
      <c r="F4300">
        <f>+_xlfn.XLOOKUP(TablaVentas[[#This Row],[PRODUCTO FINANCIERO]],TablaPrecios[PRODUCTO FINANCIERO],TablaPrecios[PRECIO UNIT],0)</f>
        <v>14.9</v>
      </c>
      <c r="G4300" s="2">
        <f>+TablaVentas[[#This Row],[CANTIDAD]]*TablaVentas[[#This Row],[PRECIO UNITARIO]]</f>
        <v>253.3</v>
      </c>
      <c r="H4300" s="1">
        <f t="shared" ca="1" si="67"/>
        <v>0.15445833176831686</v>
      </c>
      <c r="I4300" s="2">
        <f ca="1">+TablaVentas[[#This Row],[VENTAL TOTAL]]-TablaVentas[[#This Row],[VENTAL TOTAL]]*TablaVentas[[#This Row],[DESCUENTO]]</f>
        <v>214.17570456308533</v>
      </c>
      <c r="J4300" s="2">
        <f ca="1">0.18*TablaVentas[[#This Row],[SUBTOTAL]]</f>
        <v>38.551626821355356</v>
      </c>
      <c r="K4300" s="2">
        <f ca="1">+TablaVentas[[#This Row],[SUBTOTAL]]+TablaVentas[[#This Row],[IGV]]</f>
        <v>252.72733138444067</v>
      </c>
    </row>
    <row r="4301" spans="1:11" x14ac:dyDescent="0.25">
      <c r="A4301" t="s">
        <v>4310</v>
      </c>
      <c r="B4301" s="6">
        <v>45629</v>
      </c>
      <c r="C4301" t="s">
        <v>10016</v>
      </c>
      <c r="D4301" t="s">
        <v>10018</v>
      </c>
      <c r="E4301">
        <v>13</v>
      </c>
      <c r="F4301">
        <f>+_xlfn.XLOOKUP(TablaVentas[[#This Row],[PRODUCTO FINANCIERO]],TablaPrecios[PRODUCTO FINANCIERO],TablaPrecios[PRECIO UNIT],0)</f>
        <v>14.9</v>
      </c>
      <c r="G4301" s="2">
        <f>+TablaVentas[[#This Row],[CANTIDAD]]*TablaVentas[[#This Row],[PRECIO UNITARIO]]</f>
        <v>193.70000000000002</v>
      </c>
      <c r="H4301" s="1">
        <f t="shared" ca="1" si="67"/>
        <v>0.17773156615807231</v>
      </c>
      <c r="I4301" s="2">
        <f ca="1">+TablaVentas[[#This Row],[VENTAL TOTAL]]-TablaVentas[[#This Row],[VENTAL TOTAL]]*TablaVentas[[#This Row],[DESCUENTO]]</f>
        <v>159.2733956351814</v>
      </c>
      <c r="J4301" s="2">
        <f ca="1">0.18*TablaVentas[[#This Row],[SUBTOTAL]]</f>
        <v>28.669211214332652</v>
      </c>
      <c r="K4301" s="2">
        <f ca="1">+TablaVentas[[#This Row],[SUBTOTAL]]+TablaVentas[[#This Row],[IGV]]</f>
        <v>187.94260684951405</v>
      </c>
    </row>
    <row r="4302" spans="1:11" x14ac:dyDescent="0.25">
      <c r="A4302" t="s">
        <v>4311</v>
      </c>
      <c r="B4302" s="6">
        <v>46346</v>
      </c>
      <c r="C4302" t="s">
        <v>10014</v>
      </c>
      <c r="D4302" t="s">
        <v>10022</v>
      </c>
      <c r="E4302">
        <v>14</v>
      </c>
      <c r="F4302">
        <f>+_xlfn.XLOOKUP(TablaVentas[[#This Row],[PRODUCTO FINANCIERO]],TablaPrecios[PRODUCTO FINANCIERO],TablaPrecios[PRECIO UNIT],0)</f>
        <v>20.9</v>
      </c>
      <c r="G4302" s="2">
        <f>+TablaVentas[[#This Row],[CANTIDAD]]*TablaVentas[[#This Row],[PRECIO UNITARIO]]</f>
        <v>292.59999999999997</v>
      </c>
      <c r="H4302" s="1">
        <f t="shared" ca="1" si="67"/>
        <v>0.1204119754802002</v>
      </c>
      <c r="I4302" s="2">
        <f ca="1">+TablaVentas[[#This Row],[VENTAL TOTAL]]-TablaVentas[[#This Row],[VENTAL TOTAL]]*TablaVentas[[#This Row],[DESCUENTO]]</f>
        <v>257.3674559744934</v>
      </c>
      <c r="J4302" s="2">
        <f ca="1">0.18*TablaVentas[[#This Row],[SUBTOTAL]]</f>
        <v>46.326142075408811</v>
      </c>
      <c r="K4302" s="2">
        <f ca="1">+TablaVentas[[#This Row],[SUBTOTAL]]+TablaVentas[[#This Row],[IGV]]</f>
        <v>303.69359804990222</v>
      </c>
    </row>
    <row r="4303" spans="1:11" x14ac:dyDescent="0.25">
      <c r="A4303" t="s">
        <v>4312</v>
      </c>
      <c r="B4303" s="6">
        <v>45794</v>
      </c>
      <c r="C4303" t="s">
        <v>10015</v>
      </c>
      <c r="D4303" t="s">
        <v>10017</v>
      </c>
      <c r="E4303">
        <v>6</v>
      </c>
      <c r="F4303">
        <f>+_xlfn.XLOOKUP(TablaVentas[[#This Row],[PRODUCTO FINANCIERO]],TablaPrecios[PRODUCTO FINANCIERO],TablaPrecios[PRECIO UNIT],0)</f>
        <v>9.9</v>
      </c>
      <c r="G4303" s="2">
        <f>+TablaVentas[[#This Row],[CANTIDAD]]*TablaVentas[[#This Row],[PRECIO UNITARIO]]</f>
        <v>59.400000000000006</v>
      </c>
      <c r="H4303" s="1">
        <f t="shared" ca="1" si="67"/>
        <v>0.19012070229568426</v>
      </c>
      <c r="I4303" s="2">
        <f ca="1">+TablaVentas[[#This Row],[VENTAL TOTAL]]-TablaVentas[[#This Row],[VENTAL TOTAL]]*TablaVentas[[#This Row],[DESCUENTO]]</f>
        <v>48.106830283636356</v>
      </c>
      <c r="J4303" s="2">
        <f ca="1">0.18*TablaVentas[[#This Row],[SUBTOTAL]]</f>
        <v>8.6592294510545429</v>
      </c>
      <c r="K4303" s="2">
        <f ca="1">+TablaVentas[[#This Row],[SUBTOTAL]]+TablaVentas[[#This Row],[IGV]]</f>
        <v>56.766059734690899</v>
      </c>
    </row>
    <row r="4304" spans="1:11" x14ac:dyDescent="0.25">
      <c r="A4304" t="s">
        <v>4313</v>
      </c>
      <c r="B4304" s="6">
        <v>45612</v>
      </c>
      <c r="C4304" t="s">
        <v>10013</v>
      </c>
      <c r="D4304" t="s">
        <v>10019</v>
      </c>
      <c r="E4304">
        <v>8</v>
      </c>
      <c r="F4304">
        <f>+_xlfn.XLOOKUP(TablaVentas[[#This Row],[PRODUCTO FINANCIERO]],TablaPrecios[PRODUCTO FINANCIERO],TablaPrecios[PRECIO UNIT],0)</f>
        <v>9.9</v>
      </c>
      <c r="G4304" s="2">
        <f>+TablaVentas[[#This Row],[CANTIDAD]]*TablaVentas[[#This Row],[PRECIO UNITARIO]]</f>
        <v>79.2</v>
      </c>
      <c r="H4304" s="1">
        <f t="shared" ca="1" si="67"/>
        <v>0.19197719658213375</v>
      </c>
      <c r="I4304" s="2">
        <f ca="1">+TablaVentas[[#This Row],[VENTAL TOTAL]]-TablaVentas[[#This Row],[VENTAL TOTAL]]*TablaVentas[[#This Row],[DESCUENTO]]</f>
        <v>63.995406030695008</v>
      </c>
      <c r="J4304" s="2">
        <f ca="1">0.18*TablaVentas[[#This Row],[SUBTOTAL]]</f>
        <v>11.5191730855251</v>
      </c>
      <c r="K4304" s="2">
        <f ca="1">+TablaVentas[[#This Row],[SUBTOTAL]]+TablaVentas[[#This Row],[IGV]]</f>
        <v>75.514579116220105</v>
      </c>
    </row>
    <row r="4305" spans="1:11" x14ac:dyDescent="0.25">
      <c r="A4305" t="s">
        <v>4314</v>
      </c>
      <c r="B4305" s="6">
        <v>46197</v>
      </c>
      <c r="C4305" t="s">
        <v>10014</v>
      </c>
      <c r="D4305" t="s">
        <v>10022</v>
      </c>
      <c r="E4305">
        <v>19</v>
      </c>
      <c r="F4305">
        <f>+_xlfn.XLOOKUP(TablaVentas[[#This Row],[PRODUCTO FINANCIERO]],TablaPrecios[PRODUCTO FINANCIERO],TablaPrecios[PRECIO UNIT],0)</f>
        <v>20.9</v>
      </c>
      <c r="G4305" s="2">
        <f>+TablaVentas[[#This Row],[CANTIDAD]]*TablaVentas[[#This Row],[PRECIO UNITARIO]]</f>
        <v>397.09999999999997</v>
      </c>
      <c r="H4305" s="1">
        <f t="shared" ca="1" si="67"/>
        <v>0.15727839464558407</v>
      </c>
      <c r="I4305" s="2">
        <f ca="1">+TablaVentas[[#This Row],[VENTAL TOTAL]]-TablaVentas[[#This Row],[VENTAL TOTAL]]*TablaVentas[[#This Row],[DESCUENTO]]</f>
        <v>334.64474948623854</v>
      </c>
      <c r="J4305" s="2">
        <f ca="1">0.18*TablaVentas[[#This Row],[SUBTOTAL]]</f>
        <v>60.236054907522934</v>
      </c>
      <c r="K4305" s="2">
        <f ca="1">+TablaVentas[[#This Row],[SUBTOTAL]]+TablaVentas[[#This Row],[IGV]]</f>
        <v>394.88080439376148</v>
      </c>
    </row>
    <row r="4306" spans="1:11" x14ac:dyDescent="0.25">
      <c r="A4306" t="s">
        <v>4315</v>
      </c>
      <c r="B4306" s="6">
        <v>46259</v>
      </c>
      <c r="C4306" t="s">
        <v>10013</v>
      </c>
      <c r="D4306" t="s">
        <v>10018</v>
      </c>
      <c r="E4306">
        <v>18</v>
      </c>
      <c r="F4306">
        <f>+_xlfn.XLOOKUP(TablaVentas[[#This Row],[PRODUCTO FINANCIERO]],TablaPrecios[PRODUCTO FINANCIERO],TablaPrecios[PRECIO UNIT],0)</f>
        <v>14.9</v>
      </c>
      <c r="G4306" s="2">
        <f>+TablaVentas[[#This Row],[CANTIDAD]]*TablaVentas[[#This Row],[PRECIO UNITARIO]]</f>
        <v>268.2</v>
      </c>
      <c r="H4306" s="1">
        <f t="shared" ca="1" si="67"/>
        <v>0.18632786271928076</v>
      </c>
      <c r="I4306" s="2">
        <f ca="1">+TablaVentas[[#This Row],[VENTAL TOTAL]]-TablaVentas[[#This Row],[VENTAL TOTAL]]*TablaVentas[[#This Row],[DESCUENTO]]</f>
        <v>218.22686721868888</v>
      </c>
      <c r="J4306" s="2">
        <f ca="1">0.18*TablaVentas[[#This Row],[SUBTOTAL]]</f>
        <v>39.280836099363995</v>
      </c>
      <c r="K4306" s="2">
        <f ca="1">+TablaVentas[[#This Row],[SUBTOTAL]]+TablaVentas[[#This Row],[IGV]]</f>
        <v>257.5077033180529</v>
      </c>
    </row>
    <row r="4307" spans="1:11" x14ac:dyDescent="0.25">
      <c r="A4307" t="s">
        <v>4316</v>
      </c>
      <c r="B4307" s="6">
        <v>45873</v>
      </c>
      <c r="C4307" t="s">
        <v>10013</v>
      </c>
      <c r="D4307" t="s">
        <v>10022</v>
      </c>
      <c r="E4307">
        <v>3</v>
      </c>
      <c r="F4307">
        <f>+_xlfn.XLOOKUP(TablaVentas[[#This Row],[PRODUCTO FINANCIERO]],TablaPrecios[PRODUCTO FINANCIERO],TablaPrecios[PRECIO UNIT],0)</f>
        <v>20.9</v>
      </c>
      <c r="G4307" s="2">
        <f>+TablaVentas[[#This Row],[CANTIDAD]]*TablaVentas[[#This Row],[PRECIO UNITARIO]]</f>
        <v>62.699999999999996</v>
      </c>
      <c r="H4307" s="1">
        <f t="shared" ca="1" si="67"/>
        <v>0.19873970415576248</v>
      </c>
      <c r="I4307" s="2">
        <f ca="1">+TablaVentas[[#This Row],[VENTAL TOTAL]]-TablaVentas[[#This Row],[VENTAL TOTAL]]*TablaVentas[[#This Row],[DESCUENTO]]</f>
        <v>50.23902054943369</v>
      </c>
      <c r="J4307" s="2">
        <f ca="1">0.18*TablaVentas[[#This Row],[SUBTOTAL]]</f>
        <v>9.0430236988980646</v>
      </c>
      <c r="K4307" s="2">
        <f ca="1">+TablaVentas[[#This Row],[SUBTOTAL]]+TablaVentas[[#This Row],[IGV]]</f>
        <v>59.282044248331758</v>
      </c>
    </row>
    <row r="4308" spans="1:11" x14ac:dyDescent="0.25">
      <c r="A4308" t="s">
        <v>4317</v>
      </c>
      <c r="B4308" s="6">
        <v>45581</v>
      </c>
      <c r="C4308" t="s">
        <v>10016</v>
      </c>
      <c r="D4308" t="s">
        <v>10019</v>
      </c>
      <c r="E4308">
        <v>17</v>
      </c>
      <c r="F4308">
        <f>+_xlfn.XLOOKUP(TablaVentas[[#This Row],[PRODUCTO FINANCIERO]],TablaPrecios[PRODUCTO FINANCIERO],TablaPrecios[PRECIO UNIT],0)</f>
        <v>9.9</v>
      </c>
      <c r="G4308" s="2">
        <f>+TablaVentas[[#This Row],[CANTIDAD]]*TablaVentas[[#This Row],[PRECIO UNITARIO]]</f>
        <v>168.3</v>
      </c>
      <c r="H4308" s="1">
        <f t="shared" ca="1" si="67"/>
        <v>0.102575616864913</v>
      </c>
      <c r="I4308" s="2">
        <f ca="1">+TablaVentas[[#This Row],[VENTAL TOTAL]]-TablaVentas[[#This Row],[VENTAL TOTAL]]*TablaVentas[[#This Row],[DESCUENTO]]</f>
        <v>151.03652368163515</v>
      </c>
      <c r="J4308" s="2">
        <f ca="1">0.18*TablaVentas[[#This Row],[SUBTOTAL]]</f>
        <v>27.186574262694325</v>
      </c>
      <c r="K4308" s="2">
        <f ca="1">+TablaVentas[[#This Row],[SUBTOTAL]]+TablaVentas[[#This Row],[IGV]]</f>
        <v>178.22309794432948</v>
      </c>
    </row>
    <row r="4309" spans="1:11" x14ac:dyDescent="0.25">
      <c r="A4309" t="s">
        <v>4318</v>
      </c>
      <c r="B4309" s="6">
        <v>46349</v>
      </c>
      <c r="C4309" t="s">
        <v>10012</v>
      </c>
      <c r="D4309" t="s">
        <v>10020</v>
      </c>
      <c r="E4309">
        <v>16</v>
      </c>
      <c r="F4309">
        <f>+_xlfn.XLOOKUP(TablaVentas[[#This Row],[PRODUCTO FINANCIERO]],TablaPrecios[PRODUCTO FINANCIERO],TablaPrecios[PRECIO UNIT],0)</f>
        <v>14.9</v>
      </c>
      <c r="G4309" s="2">
        <f>+TablaVentas[[#This Row],[CANTIDAD]]*TablaVentas[[#This Row],[PRECIO UNITARIO]]</f>
        <v>238.4</v>
      </c>
      <c r="H4309" s="1">
        <f t="shared" ca="1" si="67"/>
        <v>0.1488538978592478</v>
      </c>
      <c r="I4309" s="2">
        <f ca="1">+TablaVentas[[#This Row],[VENTAL TOTAL]]-TablaVentas[[#This Row],[VENTAL TOTAL]]*TablaVentas[[#This Row],[DESCUENTO]]</f>
        <v>202.91323075035532</v>
      </c>
      <c r="J4309" s="2">
        <f ca="1">0.18*TablaVentas[[#This Row],[SUBTOTAL]]</f>
        <v>36.524381535063959</v>
      </c>
      <c r="K4309" s="2">
        <f ca="1">+TablaVentas[[#This Row],[SUBTOTAL]]+TablaVentas[[#This Row],[IGV]]</f>
        <v>239.43761228541928</v>
      </c>
    </row>
    <row r="4310" spans="1:11" x14ac:dyDescent="0.25">
      <c r="A4310" t="s">
        <v>4319</v>
      </c>
      <c r="B4310" s="6">
        <v>45402</v>
      </c>
      <c r="C4310" t="s">
        <v>10015</v>
      </c>
      <c r="D4310" t="s">
        <v>10020</v>
      </c>
      <c r="E4310">
        <v>18</v>
      </c>
      <c r="F4310">
        <f>+_xlfn.XLOOKUP(TablaVentas[[#This Row],[PRODUCTO FINANCIERO]],TablaPrecios[PRODUCTO FINANCIERO],TablaPrecios[PRECIO UNIT],0)</f>
        <v>14.9</v>
      </c>
      <c r="G4310" s="2">
        <f>+TablaVentas[[#This Row],[CANTIDAD]]*TablaVentas[[#This Row],[PRECIO UNITARIO]]</f>
        <v>268.2</v>
      </c>
      <c r="H4310" s="1">
        <f t="shared" ca="1" si="67"/>
        <v>0.17895933299409425</v>
      </c>
      <c r="I4310" s="2">
        <f ca="1">+TablaVentas[[#This Row],[VENTAL TOTAL]]-TablaVentas[[#This Row],[VENTAL TOTAL]]*TablaVentas[[#This Row],[DESCUENTO]]</f>
        <v>220.20310689098392</v>
      </c>
      <c r="J4310" s="2">
        <f ca="1">0.18*TablaVentas[[#This Row],[SUBTOTAL]]</f>
        <v>39.636559240377103</v>
      </c>
      <c r="K4310" s="2">
        <f ca="1">+TablaVentas[[#This Row],[SUBTOTAL]]+TablaVentas[[#This Row],[IGV]]</f>
        <v>259.83966613136101</v>
      </c>
    </row>
    <row r="4311" spans="1:11" x14ac:dyDescent="0.25">
      <c r="A4311" t="s">
        <v>4320</v>
      </c>
      <c r="B4311" s="6">
        <v>45813</v>
      </c>
      <c r="C4311" t="s">
        <v>10015</v>
      </c>
      <c r="D4311" t="s">
        <v>10020</v>
      </c>
      <c r="E4311">
        <v>9</v>
      </c>
      <c r="F4311">
        <f>+_xlfn.XLOOKUP(TablaVentas[[#This Row],[PRODUCTO FINANCIERO]],TablaPrecios[PRODUCTO FINANCIERO],TablaPrecios[PRECIO UNIT],0)</f>
        <v>14.9</v>
      </c>
      <c r="G4311" s="2">
        <f>+TablaVentas[[#This Row],[CANTIDAD]]*TablaVentas[[#This Row],[PRECIO UNITARIO]]</f>
        <v>134.1</v>
      </c>
      <c r="H4311" s="1">
        <f t="shared" ca="1" si="67"/>
        <v>0.14252553715099159</v>
      </c>
      <c r="I4311" s="2">
        <f ca="1">+TablaVentas[[#This Row],[VENTAL TOTAL]]-TablaVentas[[#This Row],[VENTAL TOTAL]]*TablaVentas[[#This Row],[DESCUENTO]]</f>
        <v>114.98732546805202</v>
      </c>
      <c r="J4311" s="2">
        <f ca="1">0.18*TablaVentas[[#This Row],[SUBTOTAL]]</f>
        <v>20.697718584249362</v>
      </c>
      <c r="K4311" s="2">
        <f ca="1">+TablaVentas[[#This Row],[SUBTOTAL]]+TablaVentas[[#This Row],[IGV]]</f>
        <v>135.68504405230138</v>
      </c>
    </row>
    <row r="4312" spans="1:11" x14ac:dyDescent="0.25">
      <c r="A4312" t="s">
        <v>4321</v>
      </c>
      <c r="B4312" s="6">
        <v>45651</v>
      </c>
      <c r="C4312" t="s">
        <v>10011</v>
      </c>
      <c r="D4312" t="s">
        <v>10018</v>
      </c>
      <c r="E4312">
        <v>19</v>
      </c>
      <c r="F4312">
        <f>+_xlfn.XLOOKUP(TablaVentas[[#This Row],[PRODUCTO FINANCIERO]],TablaPrecios[PRODUCTO FINANCIERO],TablaPrecios[PRECIO UNIT],0)</f>
        <v>14.9</v>
      </c>
      <c r="G4312" s="2">
        <f>+TablaVentas[[#This Row],[CANTIDAD]]*TablaVentas[[#This Row],[PRECIO UNITARIO]]</f>
        <v>283.10000000000002</v>
      </c>
      <c r="H4312" s="1">
        <f t="shared" ca="1" si="67"/>
        <v>0.19639020385354033</v>
      </c>
      <c r="I4312" s="2">
        <f ca="1">+TablaVentas[[#This Row],[VENTAL TOTAL]]-TablaVentas[[#This Row],[VENTAL TOTAL]]*TablaVentas[[#This Row],[DESCUENTO]]</f>
        <v>227.50193328906275</v>
      </c>
      <c r="J4312" s="2">
        <f ca="1">0.18*TablaVentas[[#This Row],[SUBTOTAL]]</f>
        <v>40.95034799203129</v>
      </c>
      <c r="K4312" s="2">
        <f ca="1">+TablaVentas[[#This Row],[SUBTOTAL]]+TablaVentas[[#This Row],[IGV]]</f>
        <v>268.45228128109403</v>
      </c>
    </row>
    <row r="4313" spans="1:11" x14ac:dyDescent="0.25">
      <c r="A4313" t="s">
        <v>4322</v>
      </c>
      <c r="B4313" s="6">
        <v>45882</v>
      </c>
      <c r="C4313" t="s">
        <v>10012</v>
      </c>
      <c r="D4313" t="s">
        <v>10019</v>
      </c>
      <c r="E4313">
        <v>5</v>
      </c>
      <c r="F4313">
        <f>+_xlfn.XLOOKUP(TablaVentas[[#This Row],[PRODUCTO FINANCIERO]],TablaPrecios[PRODUCTO FINANCIERO],TablaPrecios[PRECIO UNIT],0)</f>
        <v>9.9</v>
      </c>
      <c r="G4313" s="2">
        <f>+TablaVentas[[#This Row],[CANTIDAD]]*TablaVentas[[#This Row],[PRECIO UNITARIO]]</f>
        <v>49.5</v>
      </c>
      <c r="H4313" s="1">
        <f t="shared" ca="1" si="67"/>
        <v>0.12613672628433117</v>
      </c>
      <c r="I4313" s="2">
        <f ca="1">+TablaVentas[[#This Row],[VENTAL TOTAL]]-TablaVentas[[#This Row],[VENTAL TOTAL]]*TablaVentas[[#This Row],[DESCUENTO]]</f>
        <v>43.256232048925604</v>
      </c>
      <c r="J4313" s="2">
        <f ca="1">0.18*TablaVentas[[#This Row],[SUBTOTAL]]</f>
        <v>7.7861217688066082</v>
      </c>
      <c r="K4313" s="2">
        <f ca="1">+TablaVentas[[#This Row],[SUBTOTAL]]+TablaVentas[[#This Row],[IGV]]</f>
        <v>51.042353817732213</v>
      </c>
    </row>
    <row r="4314" spans="1:11" x14ac:dyDescent="0.25">
      <c r="A4314" t="s">
        <v>4323</v>
      </c>
      <c r="B4314" s="6">
        <v>45716</v>
      </c>
      <c r="C4314" t="s">
        <v>10013</v>
      </c>
      <c r="D4314" t="s">
        <v>10022</v>
      </c>
      <c r="E4314">
        <v>12</v>
      </c>
      <c r="F4314">
        <f>+_xlfn.XLOOKUP(TablaVentas[[#This Row],[PRODUCTO FINANCIERO]],TablaPrecios[PRODUCTO FINANCIERO],TablaPrecios[PRECIO UNIT],0)</f>
        <v>20.9</v>
      </c>
      <c r="G4314" s="2">
        <f>+TablaVentas[[#This Row],[CANTIDAD]]*TablaVentas[[#This Row],[PRECIO UNITARIO]]</f>
        <v>250.79999999999998</v>
      </c>
      <c r="H4314" s="1">
        <f t="shared" ca="1" si="67"/>
        <v>0.1293449632615119</v>
      </c>
      <c r="I4314" s="2">
        <f ca="1">+TablaVentas[[#This Row],[VENTAL TOTAL]]-TablaVentas[[#This Row],[VENTAL TOTAL]]*TablaVentas[[#This Row],[DESCUENTO]]</f>
        <v>218.36028321401281</v>
      </c>
      <c r="J4314" s="2">
        <f ca="1">0.18*TablaVentas[[#This Row],[SUBTOTAL]]</f>
        <v>39.304850978522303</v>
      </c>
      <c r="K4314" s="2">
        <f ca="1">+TablaVentas[[#This Row],[SUBTOTAL]]+TablaVentas[[#This Row],[IGV]]</f>
        <v>257.66513419253511</v>
      </c>
    </row>
    <row r="4315" spans="1:11" x14ac:dyDescent="0.25">
      <c r="A4315" t="s">
        <v>4324</v>
      </c>
      <c r="B4315" s="6">
        <v>45668</v>
      </c>
      <c r="C4315" t="s">
        <v>10015</v>
      </c>
      <c r="D4315" t="s">
        <v>10018</v>
      </c>
      <c r="E4315">
        <v>12</v>
      </c>
      <c r="F4315">
        <f>+_xlfn.XLOOKUP(TablaVentas[[#This Row],[PRODUCTO FINANCIERO]],TablaPrecios[PRODUCTO FINANCIERO],TablaPrecios[PRECIO UNIT],0)</f>
        <v>14.9</v>
      </c>
      <c r="G4315" s="2">
        <f>+TablaVentas[[#This Row],[CANTIDAD]]*TablaVentas[[#This Row],[PRECIO UNITARIO]]</f>
        <v>178.8</v>
      </c>
      <c r="H4315" s="1">
        <f t="shared" ca="1" si="67"/>
        <v>0.10745464426534201</v>
      </c>
      <c r="I4315" s="2">
        <f ca="1">+TablaVentas[[#This Row],[VENTAL TOTAL]]-TablaVentas[[#This Row],[VENTAL TOTAL]]*TablaVentas[[#This Row],[DESCUENTO]]</f>
        <v>159.58710960535686</v>
      </c>
      <c r="J4315" s="2">
        <f ca="1">0.18*TablaVentas[[#This Row],[SUBTOTAL]]</f>
        <v>28.725679728964234</v>
      </c>
      <c r="K4315" s="2">
        <f ca="1">+TablaVentas[[#This Row],[SUBTOTAL]]+TablaVentas[[#This Row],[IGV]]</f>
        <v>188.31278933432108</v>
      </c>
    </row>
    <row r="4316" spans="1:11" x14ac:dyDescent="0.25">
      <c r="A4316" t="s">
        <v>4325</v>
      </c>
      <c r="B4316" s="6">
        <v>45654</v>
      </c>
      <c r="C4316" t="s">
        <v>10014</v>
      </c>
      <c r="D4316" t="s">
        <v>10019</v>
      </c>
      <c r="E4316">
        <v>14</v>
      </c>
      <c r="F4316">
        <f>+_xlfn.XLOOKUP(TablaVentas[[#This Row],[PRODUCTO FINANCIERO]],TablaPrecios[PRODUCTO FINANCIERO],TablaPrecios[PRECIO UNIT],0)</f>
        <v>9.9</v>
      </c>
      <c r="G4316" s="2">
        <f>+TablaVentas[[#This Row],[CANTIDAD]]*TablaVentas[[#This Row],[PRECIO UNITARIO]]</f>
        <v>138.6</v>
      </c>
      <c r="H4316" s="1">
        <f t="shared" ca="1" si="67"/>
        <v>0.10339197409312062</v>
      </c>
      <c r="I4316" s="2">
        <f ca="1">+TablaVentas[[#This Row],[VENTAL TOTAL]]-TablaVentas[[#This Row],[VENTAL TOTAL]]*TablaVentas[[#This Row],[DESCUENTO]]</f>
        <v>124.26987239069348</v>
      </c>
      <c r="J4316" s="2">
        <f ca="1">0.18*TablaVentas[[#This Row],[SUBTOTAL]]</f>
        <v>22.368577030324825</v>
      </c>
      <c r="K4316" s="2">
        <f ca="1">+TablaVentas[[#This Row],[SUBTOTAL]]+TablaVentas[[#This Row],[IGV]]</f>
        <v>146.63844942101829</v>
      </c>
    </row>
    <row r="4317" spans="1:11" x14ac:dyDescent="0.25">
      <c r="A4317" t="s">
        <v>4326</v>
      </c>
      <c r="B4317" s="6">
        <v>46183</v>
      </c>
      <c r="C4317" t="s">
        <v>10012</v>
      </c>
      <c r="D4317" t="s">
        <v>10019</v>
      </c>
      <c r="E4317">
        <v>9</v>
      </c>
      <c r="F4317">
        <f>+_xlfn.XLOOKUP(TablaVentas[[#This Row],[PRODUCTO FINANCIERO]],TablaPrecios[PRODUCTO FINANCIERO],TablaPrecios[PRECIO UNIT],0)</f>
        <v>9.9</v>
      </c>
      <c r="G4317" s="2">
        <f>+TablaVentas[[#This Row],[CANTIDAD]]*TablaVentas[[#This Row],[PRECIO UNITARIO]]</f>
        <v>89.100000000000009</v>
      </c>
      <c r="H4317" s="1">
        <f t="shared" ca="1" si="67"/>
        <v>0.19141208959145839</v>
      </c>
      <c r="I4317" s="2">
        <f ca="1">+TablaVentas[[#This Row],[VENTAL TOTAL]]-TablaVentas[[#This Row],[VENTAL TOTAL]]*TablaVentas[[#This Row],[DESCUENTO]]</f>
        <v>72.04518281740107</v>
      </c>
      <c r="J4317" s="2">
        <f ca="1">0.18*TablaVentas[[#This Row],[SUBTOTAL]]</f>
        <v>12.968132907132192</v>
      </c>
      <c r="K4317" s="2">
        <f ca="1">+TablaVentas[[#This Row],[SUBTOTAL]]+TablaVentas[[#This Row],[IGV]]</f>
        <v>85.013315724533257</v>
      </c>
    </row>
    <row r="4318" spans="1:11" x14ac:dyDescent="0.25">
      <c r="A4318" t="s">
        <v>4327</v>
      </c>
      <c r="B4318" s="6">
        <v>45938</v>
      </c>
      <c r="C4318" t="s">
        <v>10012</v>
      </c>
      <c r="D4318" t="s">
        <v>10017</v>
      </c>
      <c r="E4318">
        <v>15</v>
      </c>
      <c r="F4318">
        <f>+_xlfn.XLOOKUP(TablaVentas[[#This Row],[PRODUCTO FINANCIERO]],TablaPrecios[PRODUCTO FINANCIERO],TablaPrecios[PRECIO UNIT],0)</f>
        <v>9.9</v>
      </c>
      <c r="G4318" s="2">
        <f>+TablaVentas[[#This Row],[CANTIDAD]]*TablaVentas[[#This Row],[PRECIO UNITARIO]]</f>
        <v>148.5</v>
      </c>
      <c r="H4318" s="1">
        <f t="shared" ca="1" si="67"/>
        <v>0.12662065044933762</v>
      </c>
      <c r="I4318" s="2">
        <f ca="1">+TablaVentas[[#This Row],[VENTAL TOTAL]]-TablaVentas[[#This Row],[VENTAL TOTAL]]*TablaVentas[[#This Row],[DESCUENTO]]</f>
        <v>129.69683340827336</v>
      </c>
      <c r="J4318" s="2">
        <f ca="1">0.18*TablaVentas[[#This Row],[SUBTOTAL]]</f>
        <v>23.345430013489203</v>
      </c>
      <c r="K4318" s="2">
        <f ca="1">+TablaVentas[[#This Row],[SUBTOTAL]]+TablaVentas[[#This Row],[IGV]]</f>
        <v>153.04226342176256</v>
      </c>
    </row>
    <row r="4319" spans="1:11" x14ac:dyDescent="0.25">
      <c r="A4319" t="s">
        <v>4328</v>
      </c>
      <c r="B4319" s="6">
        <v>45551</v>
      </c>
      <c r="C4319" t="s">
        <v>10016</v>
      </c>
      <c r="D4319" t="s">
        <v>10020</v>
      </c>
      <c r="E4319">
        <v>15</v>
      </c>
      <c r="F4319">
        <f>+_xlfn.XLOOKUP(TablaVentas[[#This Row],[PRODUCTO FINANCIERO]],TablaPrecios[PRODUCTO FINANCIERO],TablaPrecios[PRECIO UNIT],0)</f>
        <v>14.9</v>
      </c>
      <c r="G4319" s="2">
        <f>+TablaVentas[[#This Row],[CANTIDAD]]*TablaVentas[[#This Row],[PRECIO UNITARIO]]</f>
        <v>223.5</v>
      </c>
      <c r="H4319" s="1">
        <f t="shared" ca="1" si="67"/>
        <v>0.12151906280306153</v>
      </c>
      <c r="I4319" s="2">
        <f ca="1">+TablaVentas[[#This Row],[VENTAL TOTAL]]-TablaVentas[[#This Row],[VENTAL TOTAL]]*TablaVentas[[#This Row],[DESCUENTO]]</f>
        <v>196.34048946351575</v>
      </c>
      <c r="J4319" s="2">
        <f ca="1">0.18*TablaVentas[[#This Row],[SUBTOTAL]]</f>
        <v>35.341288103432831</v>
      </c>
      <c r="K4319" s="2">
        <f ca="1">+TablaVentas[[#This Row],[SUBTOTAL]]+TablaVentas[[#This Row],[IGV]]</f>
        <v>231.6817775669486</v>
      </c>
    </row>
    <row r="4320" spans="1:11" x14ac:dyDescent="0.25">
      <c r="A4320" t="s">
        <v>4329</v>
      </c>
      <c r="B4320" s="6">
        <v>46297</v>
      </c>
      <c r="C4320" t="s">
        <v>10013</v>
      </c>
      <c r="D4320" t="s">
        <v>10020</v>
      </c>
      <c r="E4320">
        <v>17</v>
      </c>
      <c r="F4320">
        <f>+_xlfn.XLOOKUP(TablaVentas[[#This Row],[PRODUCTO FINANCIERO]],TablaPrecios[PRODUCTO FINANCIERO],TablaPrecios[PRECIO UNIT],0)</f>
        <v>14.9</v>
      </c>
      <c r="G4320" s="2">
        <f>+TablaVentas[[#This Row],[CANTIDAD]]*TablaVentas[[#This Row],[PRECIO UNITARIO]]</f>
        <v>253.3</v>
      </c>
      <c r="H4320" s="1">
        <f t="shared" ca="1" si="67"/>
        <v>0.10410140373349795</v>
      </c>
      <c r="I4320" s="2">
        <f ca="1">+TablaVentas[[#This Row],[VENTAL TOTAL]]-TablaVentas[[#This Row],[VENTAL TOTAL]]*TablaVentas[[#This Row],[DESCUENTO]]</f>
        <v>226.93111443430499</v>
      </c>
      <c r="J4320" s="2">
        <f ca="1">0.18*TablaVentas[[#This Row],[SUBTOTAL]]</f>
        <v>40.8476005981749</v>
      </c>
      <c r="K4320" s="2">
        <f ca="1">+TablaVentas[[#This Row],[SUBTOTAL]]+TablaVentas[[#This Row],[IGV]]</f>
        <v>267.77871503247991</v>
      </c>
    </row>
    <row r="4321" spans="1:11" x14ac:dyDescent="0.25">
      <c r="A4321" t="s">
        <v>4330</v>
      </c>
      <c r="B4321" s="6">
        <v>45403</v>
      </c>
      <c r="C4321" t="s">
        <v>10016</v>
      </c>
      <c r="D4321" t="s">
        <v>10020</v>
      </c>
      <c r="E4321">
        <v>18</v>
      </c>
      <c r="F4321">
        <f>+_xlfn.XLOOKUP(TablaVentas[[#This Row],[PRODUCTO FINANCIERO]],TablaPrecios[PRODUCTO FINANCIERO],TablaPrecios[PRECIO UNIT],0)</f>
        <v>14.9</v>
      </c>
      <c r="G4321" s="2">
        <f>+TablaVentas[[#This Row],[CANTIDAD]]*TablaVentas[[#This Row],[PRECIO UNITARIO]]</f>
        <v>268.2</v>
      </c>
      <c r="H4321" s="1">
        <f t="shared" ca="1" si="67"/>
        <v>0.10858383513176656</v>
      </c>
      <c r="I4321" s="2">
        <f ca="1">+TablaVentas[[#This Row],[VENTAL TOTAL]]-TablaVentas[[#This Row],[VENTAL TOTAL]]*TablaVentas[[#This Row],[DESCUENTO]]</f>
        <v>239.07781541766019</v>
      </c>
      <c r="J4321" s="2">
        <f ca="1">0.18*TablaVentas[[#This Row],[SUBTOTAL]]</f>
        <v>43.034006775178831</v>
      </c>
      <c r="K4321" s="2">
        <f ca="1">+TablaVentas[[#This Row],[SUBTOTAL]]+TablaVentas[[#This Row],[IGV]]</f>
        <v>282.11182219283904</v>
      </c>
    </row>
    <row r="4322" spans="1:11" x14ac:dyDescent="0.25">
      <c r="A4322" t="s">
        <v>4331</v>
      </c>
      <c r="B4322" s="6">
        <v>45846</v>
      </c>
      <c r="C4322" t="s">
        <v>10016</v>
      </c>
      <c r="D4322" t="s">
        <v>10020</v>
      </c>
      <c r="E4322">
        <v>15</v>
      </c>
      <c r="F4322">
        <f>+_xlfn.XLOOKUP(TablaVentas[[#This Row],[PRODUCTO FINANCIERO]],TablaPrecios[PRODUCTO FINANCIERO],TablaPrecios[PRECIO UNIT],0)</f>
        <v>14.9</v>
      </c>
      <c r="G4322" s="2">
        <f>+TablaVentas[[#This Row],[CANTIDAD]]*TablaVentas[[#This Row],[PRECIO UNITARIO]]</f>
        <v>223.5</v>
      </c>
      <c r="H4322" s="1">
        <f t="shared" ca="1" si="67"/>
        <v>0.13865304240661011</v>
      </c>
      <c r="I4322" s="2">
        <f ca="1">+TablaVentas[[#This Row],[VENTAL TOTAL]]-TablaVentas[[#This Row],[VENTAL TOTAL]]*TablaVentas[[#This Row],[DESCUENTO]]</f>
        <v>192.51104502212263</v>
      </c>
      <c r="J4322" s="2">
        <f ca="1">0.18*TablaVentas[[#This Row],[SUBTOTAL]]</f>
        <v>34.65198810398207</v>
      </c>
      <c r="K4322" s="2">
        <f ca="1">+TablaVentas[[#This Row],[SUBTOTAL]]+TablaVentas[[#This Row],[IGV]]</f>
        <v>227.16303312610469</v>
      </c>
    </row>
    <row r="4323" spans="1:11" x14ac:dyDescent="0.25">
      <c r="A4323" t="s">
        <v>4332</v>
      </c>
      <c r="B4323" s="6">
        <v>45806</v>
      </c>
      <c r="C4323" t="s">
        <v>10012</v>
      </c>
      <c r="D4323" t="s">
        <v>10019</v>
      </c>
      <c r="E4323">
        <v>7</v>
      </c>
      <c r="F4323">
        <f>+_xlfn.XLOOKUP(TablaVentas[[#This Row],[PRODUCTO FINANCIERO]],TablaPrecios[PRODUCTO FINANCIERO],TablaPrecios[PRECIO UNIT],0)</f>
        <v>9.9</v>
      </c>
      <c r="G4323" s="2">
        <f>+TablaVentas[[#This Row],[CANTIDAD]]*TablaVentas[[#This Row],[PRECIO UNITARIO]]</f>
        <v>69.3</v>
      </c>
      <c r="H4323" s="1">
        <f t="shared" ca="1" si="67"/>
        <v>0.13579203949453061</v>
      </c>
      <c r="I4323" s="2">
        <f ca="1">+TablaVentas[[#This Row],[VENTAL TOTAL]]-TablaVentas[[#This Row],[VENTAL TOTAL]]*TablaVentas[[#This Row],[DESCUENTO]]</f>
        <v>59.889611663029029</v>
      </c>
      <c r="J4323" s="2">
        <f ca="1">0.18*TablaVentas[[#This Row],[SUBTOTAL]]</f>
        <v>10.780130099345225</v>
      </c>
      <c r="K4323" s="2">
        <f ca="1">+TablaVentas[[#This Row],[SUBTOTAL]]+TablaVentas[[#This Row],[IGV]]</f>
        <v>70.669741762374258</v>
      </c>
    </row>
    <row r="4324" spans="1:11" x14ac:dyDescent="0.25">
      <c r="A4324" t="s">
        <v>4333</v>
      </c>
      <c r="B4324" s="6">
        <v>45646</v>
      </c>
      <c r="C4324" t="s">
        <v>10014</v>
      </c>
      <c r="D4324" t="s">
        <v>10022</v>
      </c>
      <c r="E4324">
        <v>14</v>
      </c>
      <c r="F4324">
        <f>+_xlfn.XLOOKUP(TablaVentas[[#This Row],[PRODUCTO FINANCIERO]],TablaPrecios[PRODUCTO FINANCIERO],TablaPrecios[PRECIO UNIT],0)</f>
        <v>20.9</v>
      </c>
      <c r="G4324" s="2">
        <f>+TablaVentas[[#This Row],[CANTIDAD]]*TablaVentas[[#This Row],[PRECIO UNITARIO]]</f>
        <v>292.59999999999997</v>
      </c>
      <c r="H4324" s="1">
        <f t="shared" ca="1" si="67"/>
        <v>0.19931155831137345</v>
      </c>
      <c r="I4324" s="2">
        <f ca="1">+TablaVentas[[#This Row],[VENTAL TOTAL]]-TablaVentas[[#This Row],[VENTAL TOTAL]]*TablaVentas[[#This Row],[DESCUENTO]]</f>
        <v>234.28143803809209</v>
      </c>
      <c r="J4324" s="2">
        <f ca="1">0.18*TablaVentas[[#This Row],[SUBTOTAL]]</f>
        <v>42.170658846856576</v>
      </c>
      <c r="K4324" s="2">
        <f ca="1">+TablaVentas[[#This Row],[SUBTOTAL]]+TablaVentas[[#This Row],[IGV]]</f>
        <v>276.45209688494867</v>
      </c>
    </row>
    <row r="4325" spans="1:11" x14ac:dyDescent="0.25">
      <c r="A4325" t="s">
        <v>4334</v>
      </c>
      <c r="B4325" s="6">
        <v>45559</v>
      </c>
      <c r="C4325" t="s">
        <v>10013</v>
      </c>
      <c r="D4325" t="s">
        <v>10020</v>
      </c>
      <c r="E4325">
        <v>19</v>
      </c>
      <c r="F4325">
        <f>+_xlfn.XLOOKUP(TablaVentas[[#This Row],[PRODUCTO FINANCIERO]],TablaPrecios[PRODUCTO FINANCIERO],TablaPrecios[PRECIO UNIT],0)</f>
        <v>14.9</v>
      </c>
      <c r="G4325" s="2">
        <f>+TablaVentas[[#This Row],[CANTIDAD]]*TablaVentas[[#This Row],[PRECIO UNITARIO]]</f>
        <v>283.10000000000002</v>
      </c>
      <c r="H4325" s="1">
        <f t="shared" ca="1" si="67"/>
        <v>0.11051294548203812</v>
      </c>
      <c r="I4325" s="2">
        <f ca="1">+TablaVentas[[#This Row],[VENTAL TOTAL]]-TablaVentas[[#This Row],[VENTAL TOTAL]]*TablaVentas[[#This Row],[DESCUENTO]]</f>
        <v>251.81378513403502</v>
      </c>
      <c r="J4325" s="2">
        <f ca="1">0.18*TablaVentas[[#This Row],[SUBTOTAL]]</f>
        <v>45.326481324126298</v>
      </c>
      <c r="K4325" s="2">
        <f ca="1">+TablaVentas[[#This Row],[SUBTOTAL]]+TablaVentas[[#This Row],[IGV]]</f>
        <v>297.14026645816131</v>
      </c>
    </row>
    <row r="4326" spans="1:11" x14ac:dyDescent="0.25">
      <c r="A4326" t="s">
        <v>4335</v>
      </c>
      <c r="B4326" s="6">
        <v>45968</v>
      </c>
      <c r="C4326" t="s">
        <v>10014</v>
      </c>
      <c r="D4326" t="s">
        <v>10020</v>
      </c>
      <c r="E4326">
        <v>18</v>
      </c>
      <c r="F4326">
        <f>+_xlfn.XLOOKUP(TablaVentas[[#This Row],[PRODUCTO FINANCIERO]],TablaPrecios[PRODUCTO FINANCIERO],TablaPrecios[PRECIO UNIT],0)</f>
        <v>14.9</v>
      </c>
      <c r="G4326" s="2">
        <f>+TablaVentas[[#This Row],[CANTIDAD]]*TablaVentas[[#This Row],[PRECIO UNITARIO]]</f>
        <v>268.2</v>
      </c>
      <c r="H4326" s="1">
        <f t="shared" ca="1" si="67"/>
        <v>0.18145370990956147</v>
      </c>
      <c r="I4326" s="2">
        <f ca="1">+TablaVentas[[#This Row],[VENTAL TOTAL]]-TablaVentas[[#This Row],[VENTAL TOTAL]]*TablaVentas[[#This Row],[DESCUENTO]]</f>
        <v>219.53411500225559</v>
      </c>
      <c r="J4326" s="2">
        <f ca="1">0.18*TablaVentas[[#This Row],[SUBTOTAL]]</f>
        <v>39.516140700406005</v>
      </c>
      <c r="K4326" s="2">
        <f ca="1">+TablaVentas[[#This Row],[SUBTOTAL]]+TablaVentas[[#This Row],[IGV]]</f>
        <v>259.05025570266162</v>
      </c>
    </row>
    <row r="4327" spans="1:11" x14ac:dyDescent="0.25">
      <c r="A4327" t="s">
        <v>4336</v>
      </c>
      <c r="B4327" s="6">
        <v>45803</v>
      </c>
      <c r="C4327" t="s">
        <v>10013</v>
      </c>
      <c r="D4327" t="s">
        <v>10018</v>
      </c>
      <c r="E4327">
        <v>20</v>
      </c>
      <c r="F4327">
        <f>+_xlfn.XLOOKUP(TablaVentas[[#This Row],[PRODUCTO FINANCIERO]],TablaPrecios[PRODUCTO FINANCIERO],TablaPrecios[PRECIO UNIT],0)</f>
        <v>14.9</v>
      </c>
      <c r="G4327" s="2">
        <f>+TablaVentas[[#This Row],[CANTIDAD]]*TablaVentas[[#This Row],[PRECIO UNITARIO]]</f>
        <v>298</v>
      </c>
      <c r="H4327" s="1">
        <f t="shared" ca="1" si="67"/>
        <v>0.10929753166947052</v>
      </c>
      <c r="I4327" s="2">
        <f ca="1">+TablaVentas[[#This Row],[VENTAL TOTAL]]-TablaVentas[[#This Row],[VENTAL TOTAL]]*TablaVentas[[#This Row],[DESCUENTO]]</f>
        <v>265.42933556249778</v>
      </c>
      <c r="J4327" s="2">
        <f ca="1">0.18*TablaVentas[[#This Row],[SUBTOTAL]]</f>
        <v>47.777280401249598</v>
      </c>
      <c r="K4327" s="2">
        <f ca="1">+TablaVentas[[#This Row],[SUBTOTAL]]+TablaVentas[[#This Row],[IGV]]</f>
        <v>313.20661596374737</v>
      </c>
    </row>
    <row r="4328" spans="1:11" x14ac:dyDescent="0.25">
      <c r="A4328" t="s">
        <v>4337</v>
      </c>
      <c r="B4328" s="6">
        <v>46387</v>
      </c>
      <c r="C4328" t="s">
        <v>10015</v>
      </c>
      <c r="D4328" t="s">
        <v>10017</v>
      </c>
      <c r="E4328">
        <v>15</v>
      </c>
      <c r="F4328">
        <f>+_xlfn.XLOOKUP(TablaVentas[[#This Row],[PRODUCTO FINANCIERO]],TablaPrecios[PRODUCTO FINANCIERO],TablaPrecios[PRECIO UNIT],0)</f>
        <v>9.9</v>
      </c>
      <c r="G4328" s="2">
        <f>+TablaVentas[[#This Row],[CANTIDAD]]*TablaVentas[[#This Row],[PRECIO UNITARIO]]</f>
        <v>148.5</v>
      </c>
      <c r="H4328" s="1">
        <f t="shared" ca="1" si="67"/>
        <v>0.10542893110055965</v>
      </c>
      <c r="I4328" s="2">
        <f ca="1">+TablaVentas[[#This Row],[VENTAL TOTAL]]-TablaVentas[[#This Row],[VENTAL TOTAL]]*TablaVentas[[#This Row],[DESCUENTO]]</f>
        <v>132.84380373156688</v>
      </c>
      <c r="J4328" s="2">
        <f ca="1">0.18*TablaVentas[[#This Row],[SUBTOTAL]]</f>
        <v>23.911884671682039</v>
      </c>
      <c r="K4328" s="2">
        <f ca="1">+TablaVentas[[#This Row],[SUBTOTAL]]+TablaVentas[[#This Row],[IGV]]</f>
        <v>156.75568840324891</v>
      </c>
    </row>
    <row r="4329" spans="1:11" x14ac:dyDescent="0.25">
      <c r="A4329" t="s">
        <v>4338</v>
      </c>
      <c r="B4329" s="6">
        <v>46200</v>
      </c>
      <c r="C4329" t="s">
        <v>10014</v>
      </c>
      <c r="D4329" t="s">
        <v>10022</v>
      </c>
      <c r="E4329">
        <v>14</v>
      </c>
      <c r="F4329">
        <f>+_xlfn.XLOOKUP(TablaVentas[[#This Row],[PRODUCTO FINANCIERO]],TablaPrecios[PRODUCTO FINANCIERO],TablaPrecios[PRECIO UNIT],0)</f>
        <v>20.9</v>
      </c>
      <c r="G4329" s="2">
        <f>+TablaVentas[[#This Row],[CANTIDAD]]*TablaVentas[[#This Row],[PRECIO UNITARIO]]</f>
        <v>292.59999999999997</v>
      </c>
      <c r="H4329" s="1">
        <f t="shared" ca="1" si="67"/>
        <v>0.17179323370091132</v>
      </c>
      <c r="I4329" s="2">
        <f ca="1">+TablaVentas[[#This Row],[VENTAL TOTAL]]-TablaVentas[[#This Row],[VENTAL TOTAL]]*TablaVentas[[#This Row],[DESCUENTO]]</f>
        <v>242.33329981911334</v>
      </c>
      <c r="J4329" s="2">
        <f ca="1">0.18*TablaVentas[[#This Row],[SUBTOTAL]]</f>
        <v>43.619993967440401</v>
      </c>
      <c r="K4329" s="2">
        <f ca="1">+TablaVentas[[#This Row],[SUBTOTAL]]+TablaVentas[[#This Row],[IGV]]</f>
        <v>285.95329378655373</v>
      </c>
    </row>
    <row r="4330" spans="1:11" x14ac:dyDescent="0.25">
      <c r="A4330" t="s">
        <v>4339</v>
      </c>
      <c r="B4330" s="6">
        <v>45760</v>
      </c>
      <c r="C4330" t="s">
        <v>10011</v>
      </c>
      <c r="D4330" t="s">
        <v>10018</v>
      </c>
      <c r="E4330">
        <v>18</v>
      </c>
      <c r="F4330">
        <f>+_xlfn.XLOOKUP(TablaVentas[[#This Row],[PRODUCTO FINANCIERO]],TablaPrecios[PRODUCTO FINANCIERO],TablaPrecios[PRECIO UNIT],0)</f>
        <v>14.9</v>
      </c>
      <c r="G4330" s="2">
        <f>+TablaVentas[[#This Row],[CANTIDAD]]*TablaVentas[[#This Row],[PRECIO UNITARIO]]</f>
        <v>268.2</v>
      </c>
      <c r="H4330" s="1">
        <f t="shared" ca="1" si="67"/>
        <v>0.13057316510838424</v>
      </c>
      <c r="I4330" s="2">
        <f ca="1">+TablaVentas[[#This Row],[VENTAL TOTAL]]-TablaVentas[[#This Row],[VENTAL TOTAL]]*TablaVentas[[#This Row],[DESCUENTO]]</f>
        <v>233.18027711793133</v>
      </c>
      <c r="J4330" s="2">
        <f ca="1">0.18*TablaVentas[[#This Row],[SUBTOTAL]]</f>
        <v>41.972449881227639</v>
      </c>
      <c r="K4330" s="2">
        <f ca="1">+TablaVentas[[#This Row],[SUBTOTAL]]+TablaVentas[[#This Row],[IGV]]</f>
        <v>275.15272699915897</v>
      </c>
    </row>
    <row r="4331" spans="1:11" x14ac:dyDescent="0.25">
      <c r="A4331" t="s">
        <v>4340</v>
      </c>
      <c r="B4331" s="6">
        <v>46014</v>
      </c>
      <c r="C4331" t="s">
        <v>10016</v>
      </c>
      <c r="D4331" t="s">
        <v>10018</v>
      </c>
      <c r="E4331">
        <v>5</v>
      </c>
      <c r="F4331">
        <f>+_xlfn.XLOOKUP(TablaVentas[[#This Row],[PRODUCTO FINANCIERO]],TablaPrecios[PRODUCTO FINANCIERO],TablaPrecios[PRECIO UNIT],0)</f>
        <v>14.9</v>
      </c>
      <c r="G4331" s="2">
        <f>+TablaVentas[[#This Row],[CANTIDAD]]*TablaVentas[[#This Row],[PRECIO UNITARIO]]</f>
        <v>74.5</v>
      </c>
      <c r="H4331" s="1">
        <f t="shared" ca="1" si="67"/>
        <v>0.18855990667279682</v>
      </c>
      <c r="I4331" s="2">
        <f ca="1">+TablaVentas[[#This Row],[VENTAL TOTAL]]-TablaVentas[[#This Row],[VENTAL TOTAL]]*TablaVentas[[#This Row],[DESCUENTO]]</f>
        <v>60.452286952876634</v>
      </c>
      <c r="J4331" s="2">
        <f ca="1">0.18*TablaVentas[[#This Row],[SUBTOTAL]]</f>
        <v>10.881411651517794</v>
      </c>
      <c r="K4331" s="2">
        <f ca="1">+TablaVentas[[#This Row],[SUBTOTAL]]+TablaVentas[[#This Row],[IGV]]</f>
        <v>71.333698604394428</v>
      </c>
    </row>
    <row r="4332" spans="1:11" x14ac:dyDescent="0.25">
      <c r="A4332" t="s">
        <v>4341</v>
      </c>
      <c r="B4332" s="6">
        <v>46353</v>
      </c>
      <c r="C4332" t="s">
        <v>10013</v>
      </c>
      <c r="D4332" t="s">
        <v>10022</v>
      </c>
      <c r="E4332">
        <v>3</v>
      </c>
      <c r="F4332">
        <f>+_xlfn.XLOOKUP(TablaVentas[[#This Row],[PRODUCTO FINANCIERO]],TablaPrecios[PRODUCTO FINANCIERO],TablaPrecios[PRECIO UNIT],0)</f>
        <v>20.9</v>
      </c>
      <c r="G4332" s="2">
        <f>+TablaVentas[[#This Row],[CANTIDAD]]*TablaVentas[[#This Row],[PRECIO UNITARIO]]</f>
        <v>62.699999999999996</v>
      </c>
      <c r="H4332" s="1">
        <f t="shared" ca="1" si="67"/>
        <v>0.16011644470959363</v>
      </c>
      <c r="I4332" s="2">
        <f ca="1">+TablaVentas[[#This Row],[VENTAL TOTAL]]-TablaVentas[[#This Row],[VENTAL TOTAL]]*TablaVentas[[#This Row],[DESCUENTO]]</f>
        <v>52.660698916708476</v>
      </c>
      <c r="J4332" s="2">
        <f ca="1">0.18*TablaVentas[[#This Row],[SUBTOTAL]]</f>
        <v>9.4789258050075258</v>
      </c>
      <c r="K4332" s="2">
        <f ca="1">+TablaVentas[[#This Row],[SUBTOTAL]]+TablaVentas[[#This Row],[IGV]]</f>
        <v>62.139624721716004</v>
      </c>
    </row>
    <row r="4333" spans="1:11" x14ac:dyDescent="0.25">
      <c r="A4333" t="s">
        <v>4342</v>
      </c>
      <c r="B4333" s="6">
        <v>45918</v>
      </c>
      <c r="C4333" t="s">
        <v>10013</v>
      </c>
      <c r="D4333" t="s">
        <v>10017</v>
      </c>
      <c r="E4333">
        <v>9</v>
      </c>
      <c r="F4333">
        <f>+_xlfn.XLOOKUP(TablaVentas[[#This Row],[PRODUCTO FINANCIERO]],TablaPrecios[PRODUCTO FINANCIERO],TablaPrecios[PRECIO UNIT],0)</f>
        <v>9.9</v>
      </c>
      <c r="G4333" s="2">
        <f>+TablaVentas[[#This Row],[CANTIDAD]]*TablaVentas[[#This Row],[PRECIO UNITARIO]]</f>
        <v>89.100000000000009</v>
      </c>
      <c r="H4333" s="1">
        <f t="shared" ca="1" si="67"/>
        <v>0.16766857816942993</v>
      </c>
      <c r="I4333" s="2">
        <f ca="1">+TablaVentas[[#This Row],[VENTAL TOTAL]]-TablaVentas[[#This Row],[VENTAL TOTAL]]*TablaVentas[[#This Row],[DESCUENTO]]</f>
        <v>74.160729685103803</v>
      </c>
      <c r="J4333" s="2">
        <f ca="1">0.18*TablaVentas[[#This Row],[SUBTOTAL]]</f>
        <v>13.348931343318684</v>
      </c>
      <c r="K4333" s="2">
        <f ca="1">+TablaVentas[[#This Row],[SUBTOTAL]]+TablaVentas[[#This Row],[IGV]]</f>
        <v>87.509661028422485</v>
      </c>
    </row>
    <row r="4334" spans="1:11" x14ac:dyDescent="0.25">
      <c r="A4334" t="s">
        <v>4343</v>
      </c>
      <c r="B4334" s="6">
        <v>46022</v>
      </c>
      <c r="C4334" t="s">
        <v>10014</v>
      </c>
      <c r="D4334" t="s">
        <v>10022</v>
      </c>
      <c r="E4334">
        <v>17</v>
      </c>
      <c r="F4334">
        <f>+_xlfn.XLOOKUP(TablaVentas[[#This Row],[PRODUCTO FINANCIERO]],TablaPrecios[PRODUCTO FINANCIERO],TablaPrecios[PRECIO UNIT],0)</f>
        <v>20.9</v>
      </c>
      <c r="G4334" s="2">
        <f>+TablaVentas[[#This Row],[CANTIDAD]]*TablaVentas[[#This Row],[PRECIO UNITARIO]]</f>
        <v>355.29999999999995</v>
      </c>
      <c r="H4334" s="1">
        <f t="shared" ca="1" si="67"/>
        <v>0.10322509133895835</v>
      </c>
      <c r="I4334" s="2">
        <f ca="1">+TablaVentas[[#This Row],[VENTAL TOTAL]]-TablaVentas[[#This Row],[VENTAL TOTAL]]*TablaVentas[[#This Row],[DESCUENTO]]</f>
        <v>318.62412504726808</v>
      </c>
      <c r="J4334" s="2">
        <f ca="1">0.18*TablaVentas[[#This Row],[SUBTOTAL]]</f>
        <v>57.352342508508251</v>
      </c>
      <c r="K4334" s="2">
        <f ca="1">+TablaVentas[[#This Row],[SUBTOTAL]]+TablaVentas[[#This Row],[IGV]]</f>
        <v>375.97646755577631</v>
      </c>
    </row>
    <row r="4335" spans="1:11" x14ac:dyDescent="0.25">
      <c r="A4335" t="s">
        <v>4344</v>
      </c>
      <c r="B4335" s="6">
        <v>46303</v>
      </c>
      <c r="C4335" t="s">
        <v>10011</v>
      </c>
      <c r="D4335" t="s">
        <v>10018</v>
      </c>
      <c r="E4335">
        <v>9</v>
      </c>
      <c r="F4335">
        <f>+_xlfn.XLOOKUP(TablaVentas[[#This Row],[PRODUCTO FINANCIERO]],TablaPrecios[PRODUCTO FINANCIERO],TablaPrecios[PRECIO UNIT],0)</f>
        <v>14.9</v>
      </c>
      <c r="G4335" s="2">
        <f>+TablaVentas[[#This Row],[CANTIDAD]]*TablaVentas[[#This Row],[PRECIO UNITARIO]]</f>
        <v>134.1</v>
      </c>
      <c r="H4335" s="1">
        <f t="shared" ca="1" si="67"/>
        <v>0.13405013942154728</v>
      </c>
      <c r="I4335" s="2">
        <f ca="1">+TablaVentas[[#This Row],[VENTAL TOTAL]]-TablaVentas[[#This Row],[VENTAL TOTAL]]*TablaVentas[[#This Row],[DESCUENTO]]</f>
        <v>116.12387630357051</v>
      </c>
      <c r="J4335" s="2">
        <f ca="1">0.18*TablaVentas[[#This Row],[SUBTOTAL]]</f>
        <v>20.902297734642691</v>
      </c>
      <c r="K4335" s="2">
        <f ca="1">+TablaVentas[[#This Row],[SUBTOTAL]]+TablaVentas[[#This Row],[IGV]]</f>
        <v>137.02617403821321</v>
      </c>
    </row>
    <row r="4336" spans="1:11" x14ac:dyDescent="0.25">
      <c r="A4336" t="s">
        <v>4345</v>
      </c>
      <c r="B4336" s="6">
        <v>45573</v>
      </c>
      <c r="C4336" t="s">
        <v>10011</v>
      </c>
      <c r="D4336" t="s">
        <v>10017</v>
      </c>
      <c r="E4336">
        <v>3</v>
      </c>
      <c r="F4336">
        <f>+_xlfn.XLOOKUP(TablaVentas[[#This Row],[PRODUCTO FINANCIERO]],TablaPrecios[PRODUCTO FINANCIERO],TablaPrecios[PRECIO UNIT],0)</f>
        <v>9.9</v>
      </c>
      <c r="G4336" s="2">
        <f>+TablaVentas[[#This Row],[CANTIDAD]]*TablaVentas[[#This Row],[PRECIO UNITARIO]]</f>
        <v>29.700000000000003</v>
      </c>
      <c r="H4336" s="1">
        <f t="shared" ca="1" si="67"/>
        <v>0.14471993935292243</v>
      </c>
      <c r="I4336" s="2">
        <f ca="1">+TablaVentas[[#This Row],[VENTAL TOTAL]]-TablaVentas[[#This Row],[VENTAL TOTAL]]*TablaVentas[[#This Row],[DESCUENTO]]</f>
        <v>25.401817801218208</v>
      </c>
      <c r="J4336" s="2">
        <f ca="1">0.18*TablaVentas[[#This Row],[SUBTOTAL]]</f>
        <v>4.5723272042192775</v>
      </c>
      <c r="K4336" s="2">
        <f ca="1">+TablaVentas[[#This Row],[SUBTOTAL]]+TablaVentas[[#This Row],[IGV]]</f>
        <v>29.974145005437485</v>
      </c>
    </row>
    <row r="4337" spans="1:11" x14ac:dyDescent="0.25">
      <c r="A4337" t="s">
        <v>4346</v>
      </c>
      <c r="B4337" s="6">
        <v>46292</v>
      </c>
      <c r="C4337" t="s">
        <v>10012</v>
      </c>
      <c r="D4337" t="s">
        <v>10018</v>
      </c>
      <c r="E4337">
        <v>12</v>
      </c>
      <c r="F4337">
        <f>+_xlfn.XLOOKUP(TablaVentas[[#This Row],[PRODUCTO FINANCIERO]],TablaPrecios[PRODUCTO FINANCIERO],TablaPrecios[PRECIO UNIT],0)</f>
        <v>14.9</v>
      </c>
      <c r="G4337" s="2">
        <f>+TablaVentas[[#This Row],[CANTIDAD]]*TablaVentas[[#This Row],[PRECIO UNITARIO]]</f>
        <v>178.8</v>
      </c>
      <c r="H4337" s="1">
        <f t="shared" ca="1" si="67"/>
        <v>0.1319677727607855</v>
      </c>
      <c r="I4337" s="2">
        <f ca="1">+TablaVentas[[#This Row],[VENTAL TOTAL]]-TablaVentas[[#This Row],[VENTAL TOTAL]]*TablaVentas[[#This Row],[DESCUENTO]]</f>
        <v>155.20416223037157</v>
      </c>
      <c r="J4337" s="2">
        <f ca="1">0.18*TablaVentas[[#This Row],[SUBTOTAL]]</f>
        <v>27.936749201466881</v>
      </c>
      <c r="K4337" s="2">
        <f ca="1">+TablaVentas[[#This Row],[SUBTOTAL]]+TablaVentas[[#This Row],[IGV]]</f>
        <v>183.14091143183845</v>
      </c>
    </row>
    <row r="4338" spans="1:11" x14ac:dyDescent="0.25">
      <c r="A4338" t="s">
        <v>4347</v>
      </c>
      <c r="B4338" s="6">
        <v>45497</v>
      </c>
      <c r="C4338" t="s">
        <v>10011</v>
      </c>
      <c r="D4338" t="s">
        <v>10020</v>
      </c>
      <c r="E4338">
        <v>3</v>
      </c>
      <c r="F4338">
        <f>+_xlfn.XLOOKUP(TablaVentas[[#This Row],[PRODUCTO FINANCIERO]],TablaPrecios[PRODUCTO FINANCIERO],TablaPrecios[PRECIO UNIT],0)</f>
        <v>14.9</v>
      </c>
      <c r="G4338" s="2">
        <f>+TablaVentas[[#This Row],[CANTIDAD]]*TablaVentas[[#This Row],[PRECIO UNITARIO]]</f>
        <v>44.7</v>
      </c>
      <c r="H4338" s="1">
        <f t="shared" ca="1" si="67"/>
        <v>0.12082712875328247</v>
      </c>
      <c r="I4338" s="2">
        <f ca="1">+TablaVentas[[#This Row],[VENTAL TOTAL]]-TablaVentas[[#This Row],[VENTAL TOTAL]]*TablaVentas[[#This Row],[DESCUENTO]]</f>
        <v>39.299027344728273</v>
      </c>
      <c r="J4338" s="2">
        <f ca="1">0.18*TablaVentas[[#This Row],[SUBTOTAL]]</f>
        <v>7.0738249220510889</v>
      </c>
      <c r="K4338" s="2">
        <f ca="1">+TablaVentas[[#This Row],[SUBTOTAL]]+TablaVentas[[#This Row],[IGV]]</f>
        <v>46.372852266779361</v>
      </c>
    </row>
    <row r="4339" spans="1:11" x14ac:dyDescent="0.25">
      <c r="A4339" t="s">
        <v>4348</v>
      </c>
      <c r="B4339" s="6">
        <v>45973</v>
      </c>
      <c r="C4339" t="s">
        <v>10016</v>
      </c>
      <c r="D4339" t="s">
        <v>10017</v>
      </c>
      <c r="E4339">
        <v>15</v>
      </c>
      <c r="F4339">
        <f>+_xlfn.XLOOKUP(TablaVentas[[#This Row],[PRODUCTO FINANCIERO]],TablaPrecios[PRODUCTO FINANCIERO],TablaPrecios[PRECIO UNIT],0)</f>
        <v>9.9</v>
      </c>
      <c r="G4339" s="2">
        <f>+TablaVentas[[#This Row],[CANTIDAD]]*TablaVentas[[#This Row],[PRECIO UNITARIO]]</f>
        <v>148.5</v>
      </c>
      <c r="H4339" s="1">
        <f t="shared" ca="1" si="67"/>
        <v>0.17714474066146815</v>
      </c>
      <c r="I4339" s="2">
        <f ca="1">+TablaVentas[[#This Row],[VENTAL TOTAL]]-TablaVentas[[#This Row],[VENTAL TOTAL]]*TablaVentas[[#This Row],[DESCUENTO]]</f>
        <v>122.19400601177198</v>
      </c>
      <c r="J4339" s="2">
        <f ca="1">0.18*TablaVentas[[#This Row],[SUBTOTAL]]</f>
        <v>21.994921082118953</v>
      </c>
      <c r="K4339" s="2">
        <f ca="1">+TablaVentas[[#This Row],[SUBTOTAL]]+TablaVentas[[#This Row],[IGV]]</f>
        <v>144.18892709389092</v>
      </c>
    </row>
    <row r="4340" spans="1:11" x14ac:dyDescent="0.25">
      <c r="A4340" t="s">
        <v>4349</v>
      </c>
      <c r="B4340" s="6">
        <v>46207</v>
      </c>
      <c r="C4340" t="s">
        <v>10014</v>
      </c>
      <c r="D4340" t="s">
        <v>10020</v>
      </c>
      <c r="E4340">
        <v>7</v>
      </c>
      <c r="F4340">
        <f>+_xlfn.XLOOKUP(TablaVentas[[#This Row],[PRODUCTO FINANCIERO]],TablaPrecios[PRODUCTO FINANCIERO],TablaPrecios[PRECIO UNIT],0)</f>
        <v>14.9</v>
      </c>
      <c r="G4340" s="2">
        <f>+TablaVentas[[#This Row],[CANTIDAD]]*TablaVentas[[#This Row],[PRECIO UNITARIO]]</f>
        <v>104.3</v>
      </c>
      <c r="H4340" s="1">
        <f t="shared" ca="1" si="67"/>
        <v>0.11317279219605084</v>
      </c>
      <c r="I4340" s="2">
        <f ca="1">+TablaVentas[[#This Row],[VENTAL TOTAL]]-TablaVentas[[#This Row],[VENTAL TOTAL]]*TablaVentas[[#This Row],[DESCUENTO]]</f>
        <v>92.496077773951896</v>
      </c>
      <c r="J4340" s="2">
        <f ca="1">0.18*TablaVentas[[#This Row],[SUBTOTAL]]</f>
        <v>16.64929399931134</v>
      </c>
      <c r="K4340" s="2">
        <f ca="1">+TablaVentas[[#This Row],[SUBTOTAL]]+TablaVentas[[#This Row],[IGV]]</f>
        <v>109.14537177326324</v>
      </c>
    </row>
    <row r="4341" spans="1:11" x14ac:dyDescent="0.25">
      <c r="A4341" t="s">
        <v>4350</v>
      </c>
      <c r="B4341" s="6">
        <v>45786</v>
      </c>
      <c r="C4341" t="s">
        <v>10011</v>
      </c>
      <c r="D4341" t="s">
        <v>10017</v>
      </c>
      <c r="E4341">
        <v>8</v>
      </c>
      <c r="F4341">
        <f>+_xlfn.XLOOKUP(TablaVentas[[#This Row],[PRODUCTO FINANCIERO]],TablaPrecios[PRODUCTO FINANCIERO],TablaPrecios[PRECIO UNIT],0)</f>
        <v>9.9</v>
      </c>
      <c r="G4341" s="2">
        <f>+TablaVentas[[#This Row],[CANTIDAD]]*TablaVentas[[#This Row],[PRECIO UNITARIO]]</f>
        <v>79.2</v>
      </c>
      <c r="H4341" s="1">
        <f t="shared" ca="1" si="67"/>
        <v>0.15786936147648017</v>
      </c>
      <c r="I4341" s="2">
        <f ca="1">+TablaVentas[[#This Row],[VENTAL TOTAL]]-TablaVentas[[#This Row],[VENTAL TOTAL]]*TablaVentas[[#This Row],[DESCUENTO]]</f>
        <v>66.696746571062775</v>
      </c>
      <c r="J4341" s="2">
        <f ca="1">0.18*TablaVentas[[#This Row],[SUBTOTAL]]</f>
        <v>12.005414382791299</v>
      </c>
      <c r="K4341" s="2">
        <f ca="1">+TablaVentas[[#This Row],[SUBTOTAL]]+TablaVentas[[#This Row],[IGV]]</f>
        <v>78.702160953854076</v>
      </c>
    </row>
    <row r="4342" spans="1:11" x14ac:dyDescent="0.25">
      <c r="A4342" t="s">
        <v>4351</v>
      </c>
      <c r="B4342" s="6">
        <v>46219</v>
      </c>
      <c r="C4342" t="s">
        <v>10014</v>
      </c>
      <c r="D4342" t="s">
        <v>10022</v>
      </c>
      <c r="E4342">
        <v>11</v>
      </c>
      <c r="F4342">
        <f>+_xlfn.XLOOKUP(TablaVentas[[#This Row],[PRODUCTO FINANCIERO]],TablaPrecios[PRODUCTO FINANCIERO],TablaPrecios[PRECIO UNIT],0)</f>
        <v>20.9</v>
      </c>
      <c r="G4342" s="2">
        <f>+TablaVentas[[#This Row],[CANTIDAD]]*TablaVentas[[#This Row],[PRECIO UNITARIO]]</f>
        <v>229.89999999999998</v>
      </c>
      <c r="H4342" s="1">
        <f t="shared" ca="1" si="67"/>
        <v>0.14895954263659744</v>
      </c>
      <c r="I4342" s="2">
        <f ca="1">+TablaVentas[[#This Row],[VENTAL TOTAL]]-TablaVentas[[#This Row],[VENTAL TOTAL]]*TablaVentas[[#This Row],[DESCUENTO]]</f>
        <v>195.65420114784624</v>
      </c>
      <c r="J4342" s="2">
        <f ca="1">0.18*TablaVentas[[#This Row],[SUBTOTAL]]</f>
        <v>35.217756206612322</v>
      </c>
      <c r="K4342" s="2">
        <f ca="1">+TablaVentas[[#This Row],[SUBTOTAL]]+TablaVentas[[#This Row],[IGV]]</f>
        <v>230.87195735445857</v>
      </c>
    </row>
    <row r="4343" spans="1:11" x14ac:dyDescent="0.25">
      <c r="A4343" t="s">
        <v>4352</v>
      </c>
      <c r="B4343" s="6">
        <v>45998</v>
      </c>
      <c r="C4343" t="s">
        <v>10015</v>
      </c>
      <c r="D4343" t="s">
        <v>10019</v>
      </c>
      <c r="E4343">
        <v>10</v>
      </c>
      <c r="F4343">
        <f>+_xlfn.XLOOKUP(TablaVentas[[#This Row],[PRODUCTO FINANCIERO]],TablaPrecios[PRODUCTO FINANCIERO],TablaPrecios[PRECIO UNIT],0)</f>
        <v>9.9</v>
      </c>
      <c r="G4343" s="2">
        <f>+TablaVentas[[#This Row],[CANTIDAD]]*TablaVentas[[#This Row],[PRECIO UNITARIO]]</f>
        <v>99</v>
      </c>
      <c r="H4343" s="1">
        <f t="shared" ca="1" si="67"/>
        <v>0.15108941174239335</v>
      </c>
      <c r="I4343" s="2">
        <f ca="1">+TablaVentas[[#This Row],[VENTAL TOTAL]]-TablaVentas[[#This Row],[VENTAL TOTAL]]*TablaVentas[[#This Row],[DESCUENTO]]</f>
        <v>84.042148237503056</v>
      </c>
      <c r="J4343" s="2">
        <f ca="1">0.18*TablaVentas[[#This Row],[SUBTOTAL]]</f>
        <v>15.12758668275055</v>
      </c>
      <c r="K4343" s="2">
        <f ca="1">+TablaVentas[[#This Row],[SUBTOTAL]]+TablaVentas[[#This Row],[IGV]]</f>
        <v>99.169734920253603</v>
      </c>
    </row>
    <row r="4344" spans="1:11" x14ac:dyDescent="0.25">
      <c r="A4344" t="s">
        <v>4353</v>
      </c>
      <c r="B4344" s="6">
        <v>46017</v>
      </c>
      <c r="C4344" t="s">
        <v>10012</v>
      </c>
      <c r="D4344" t="s">
        <v>10017</v>
      </c>
      <c r="E4344">
        <v>14</v>
      </c>
      <c r="F4344">
        <f>+_xlfn.XLOOKUP(TablaVentas[[#This Row],[PRODUCTO FINANCIERO]],TablaPrecios[PRODUCTO FINANCIERO],TablaPrecios[PRECIO UNIT],0)</f>
        <v>9.9</v>
      </c>
      <c r="G4344" s="2">
        <f>+TablaVentas[[#This Row],[CANTIDAD]]*TablaVentas[[#This Row],[PRECIO UNITARIO]]</f>
        <v>138.6</v>
      </c>
      <c r="H4344" s="1">
        <f t="shared" ca="1" si="67"/>
        <v>0.11155232422591153</v>
      </c>
      <c r="I4344" s="2">
        <f ca="1">+TablaVentas[[#This Row],[VENTAL TOTAL]]-TablaVentas[[#This Row],[VENTAL TOTAL]]*TablaVentas[[#This Row],[DESCUENTO]]</f>
        <v>123.13884786228866</v>
      </c>
      <c r="J4344" s="2">
        <f ca="1">0.18*TablaVentas[[#This Row],[SUBTOTAL]]</f>
        <v>22.164992615211958</v>
      </c>
      <c r="K4344" s="2">
        <f ca="1">+TablaVentas[[#This Row],[SUBTOTAL]]+TablaVentas[[#This Row],[IGV]]</f>
        <v>145.30384047750061</v>
      </c>
    </row>
    <row r="4345" spans="1:11" x14ac:dyDescent="0.25">
      <c r="A4345" t="s">
        <v>4354</v>
      </c>
      <c r="B4345" s="6">
        <v>46158</v>
      </c>
      <c r="C4345" t="s">
        <v>10015</v>
      </c>
      <c r="D4345" t="s">
        <v>10018</v>
      </c>
      <c r="E4345">
        <v>20</v>
      </c>
      <c r="F4345">
        <f>+_xlfn.XLOOKUP(TablaVentas[[#This Row],[PRODUCTO FINANCIERO]],TablaPrecios[PRODUCTO FINANCIERO],TablaPrecios[PRECIO UNIT],0)</f>
        <v>14.9</v>
      </c>
      <c r="G4345" s="2">
        <f>+TablaVentas[[#This Row],[CANTIDAD]]*TablaVentas[[#This Row],[PRECIO UNITARIO]]</f>
        <v>298</v>
      </c>
      <c r="H4345" s="1">
        <f t="shared" ca="1" si="67"/>
        <v>0.16177692579883701</v>
      </c>
      <c r="I4345" s="2">
        <f ca="1">+TablaVentas[[#This Row],[VENTAL TOTAL]]-TablaVentas[[#This Row],[VENTAL TOTAL]]*TablaVentas[[#This Row],[DESCUENTO]]</f>
        <v>249.79047611194656</v>
      </c>
      <c r="J4345" s="2">
        <f ca="1">0.18*TablaVentas[[#This Row],[SUBTOTAL]]</f>
        <v>44.962285700150382</v>
      </c>
      <c r="K4345" s="2">
        <f ca="1">+TablaVentas[[#This Row],[SUBTOTAL]]+TablaVentas[[#This Row],[IGV]]</f>
        <v>294.75276181209694</v>
      </c>
    </row>
    <row r="4346" spans="1:11" x14ac:dyDescent="0.25">
      <c r="A4346" t="s">
        <v>4355</v>
      </c>
      <c r="B4346" s="6">
        <v>45673</v>
      </c>
      <c r="C4346" t="s">
        <v>10016</v>
      </c>
      <c r="D4346" t="s">
        <v>10018</v>
      </c>
      <c r="E4346">
        <v>6</v>
      </c>
      <c r="F4346">
        <f>+_xlfn.XLOOKUP(TablaVentas[[#This Row],[PRODUCTO FINANCIERO]],TablaPrecios[PRODUCTO FINANCIERO],TablaPrecios[PRECIO UNIT],0)</f>
        <v>14.9</v>
      </c>
      <c r="G4346" s="2">
        <f>+TablaVentas[[#This Row],[CANTIDAD]]*TablaVentas[[#This Row],[PRECIO UNITARIO]]</f>
        <v>89.4</v>
      </c>
      <c r="H4346" s="1">
        <f t="shared" ca="1" si="67"/>
        <v>0.13398723843153748</v>
      </c>
      <c r="I4346" s="2">
        <f ca="1">+TablaVentas[[#This Row],[VENTAL TOTAL]]-TablaVentas[[#This Row],[VENTAL TOTAL]]*TablaVentas[[#This Row],[DESCUENTO]]</f>
        <v>77.421540884220548</v>
      </c>
      <c r="J4346" s="2">
        <f ca="1">0.18*TablaVentas[[#This Row],[SUBTOTAL]]</f>
        <v>13.935877359159699</v>
      </c>
      <c r="K4346" s="2">
        <f ca="1">+TablaVentas[[#This Row],[SUBTOTAL]]+TablaVentas[[#This Row],[IGV]]</f>
        <v>91.357418243380252</v>
      </c>
    </row>
    <row r="4347" spans="1:11" x14ac:dyDescent="0.25">
      <c r="A4347" t="s">
        <v>4356</v>
      </c>
      <c r="B4347" s="6">
        <v>45796</v>
      </c>
      <c r="C4347" t="s">
        <v>10016</v>
      </c>
      <c r="D4347" t="s">
        <v>10019</v>
      </c>
      <c r="E4347">
        <v>3</v>
      </c>
      <c r="F4347">
        <f>+_xlfn.XLOOKUP(TablaVentas[[#This Row],[PRODUCTO FINANCIERO]],TablaPrecios[PRODUCTO FINANCIERO],TablaPrecios[PRECIO UNIT],0)</f>
        <v>9.9</v>
      </c>
      <c r="G4347" s="2">
        <f>+TablaVentas[[#This Row],[CANTIDAD]]*TablaVentas[[#This Row],[PRECIO UNITARIO]]</f>
        <v>29.700000000000003</v>
      </c>
      <c r="H4347" s="1">
        <f t="shared" ca="1" si="67"/>
        <v>0.12335303128322668</v>
      </c>
      <c r="I4347" s="2">
        <f ca="1">+TablaVentas[[#This Row],[VENTAL TOTAL]]-TablaVentas[[#This Row],[VENTAL TOTAL]]*TablaVentas[[#This Row],[DESCUENTO]]</f>
        <v>26.03641497088817</v>
      </c>
      <c r="J4347" s="2">
        <f ca="1">0.18*TablaVentas[[#This Row],[SUBTOTAL]]</f>
        <v>4.6865546947598702</v>
      </c>
      <c r="K4347" s="2">
        <f ca="1">+TablaVentas[[#This Row],[SUBTOTAL]]+TablaVentas[[#This Row],[IGV]]</f>
        <v>30.722969665648041</v>
      </c>
    </row>
    <row r="4348" spans="1:11" x14ac:dyDescent="0.25">
      <c r="A4348" t="s">
        <v>4357</v>
      </c>
      <c r="B4348" s="6">
        <v>46079</v>
      </c>
      <c r="C4348" t="s">
        <v>10011</v>
      </c>
      <c r="D4348" t="s">
        <v>10022</v>
      </c>
      <c r="E4348">
        <v>20</v>
      </c>
      <c r="F4348">
        <f>+_xlfn.XLOOKUP(TablaVentas[[#This Row],[PRODUCTO FINANCIERO]],TablaPrecios[PRODUCTO FINANCIERO],TablaPrecios[PRECIO UNIT],0)</f>
        <v>20.9</v>
      </c>
      <c r="G4348" s="2">
        <f>+TablaVentas[[#This Row],[CANTIDAD]]*TablaVentas[[#This Row],[PRECIO UNITARIO]]</f>
        <v>418</v>
      </c>
      <c r="H4348" s="1">
        <f t="shared" ca="1" si="67"/>
        <v>0.14204962534903573</v>
      </c>
      <c r="I4348" s="2">
        <f ca="1">+TablaVentas[[#This Row],[VENTAL TOTAL]]-TablaVentas[[#This Row],[VENTAL TOTAL]]*TablaVentas[[#This Row],[DESCUENTO]]</f>
        <v>358.62325660410306</v>
      </c>
      <c r="J4348" s="2">
        <f ca="1">0.18*TablaVentas[[#This Row],[SUBTOTAL]]</f>
        <v>64.552186188738546</v>
      </c>
      <c r="K4348" s="2">
        <f ca="1">+TablaVentas[[#This Row],[SUBTOTAL]]+TablaVentas[[#This Row],[IGV]]</f>
        <v>423.17544279284164</v>
      </c>
    </row>
    <row r="4349" spans="1:11" x14ac:dyDescent="0.25">
      <c r="A4349" t="s">
        <v>4358</v>
      </c>
      <c r="B4349" s="6">
        <v>45575</v>
      </c>
      <c r="C4349" t="s">
        <v>10013</v>
      </c>
      <c r="D4349" t="s">
        <v>10022</v>
      </c>
      <c r="E4349">
        <v>20</v>
      </c>
      <c r="F4349">
        <f>+_xlfn.XLOOKUP(TablaVentas[[#This Row],[PRODUCTO FINANCIERO]],TablaPrecios[PRODUCTO FINANCIERO],TablaPrecios[PRECIO UNIT],0)</f>
        <v>20.9</v>
      </c>
      <c r="G4349" s="2">
        <f>+TablaVentas[[#This Row],[CANTIDAD]]*TablaVentas[[#This Row],[PRECIO UNITARIO]]</f>
        <v>418</v>
      </c>
      <c r="H4349" s="1">
        <f t="shared" ca="1" si="67"/>
        <v>0.16394075434747729</v>
      </c>
      <c r="I4349" s="2">
        <f ca="1">+TablaVentas[[#This Row],[VENTAL TOTAL]]-TablaVentas[[#This Row],[VENTAL TOTAL]]*TablaVentas[[#This Row],[DESCUENTO]]</f>
        <v>349.47276468275447</v>
      </c>
      <c r="J4349" s="2">
        <f ca="1">0.18*TablaVentas[[#This Row],[SUBTOTAL]]</f>
        <v>62.905097642895804</v>
      </c>
      <c r="K4349" s="2">
        <f ca="1">+TablaVentas[[#This Row],[SUBTOTAL]]+TablaVentas[[#This Row],[IGV]]</f>
        <v>412.37786232565026</v>
      </c>
    </row>
    <row r="4350" spans="1:11" x14ac:dyDescent="0.25">
      <c r="A4350" t="s">
        <v>4359</v>
      </c>
      <c r="B4350" s="6">
        <v>45572</v>
      </c>
      <c r="C4350" t="s">
        <v>10013</v>
      </c>
      <c r="D4350" t="s">
        <v>10017</v>
      </c>
      <c r="E4350">
        <v>7</v>
      </c>
      <c r="F4350">
        <f>+_xlfn.XLOOKUP(TablaVentas[[#This Row],[PRODUCTO FINANCIERO]],TablaPrecios[PRODUCTO FINANCIERO],TablaPrecios[PRECIO UNIT],0)</f>
        <v>9.9</v>
      </c>
      <c r="G4350" s="2">
        <f>+TablaVentas[[#This Row],[CANTIDAD]]*TablaVentas[[#This Row],[PRECIO UNITARIO]]</f>
        <v>69.3</v>
      </c>
      <c r="H4350" s="1">
        <f t="shared" ca="1" si="67"/>
        <v>0.12058441398313377</v>
      </c>
      <c r="I4350" s="2">
        <f ca="1">+TablaVentas[[#This Row],[VENTAL TOTAL]]-TablaVentas[[#This Row],[VENTAL TOTAL]]*TablaVentas[[#This Row],[DESCUENTO]]</f>
        <v>60.943500110968827</v>
      </c>
      <c r="J4350" s="2">
        <f ca="1">0.18*TablaVentas[[#This Row],[SUBTOTAL]]</f>
        <v>10.969830019974388</v>
      </c>
      <c r="K4350" s="2">
        <f ca="1">+TablaVentas[[#This Row],[SUBTOTAL]]+TablaVentas[[#This Row],[IGV]]</f>
        <v>71.913330130943223</v>
      </c>
    </row>
    <row r="4351" spans="1:11" x14ac:dyDescent="0.25">
      <c r="A4351" t="s">
        <v>4360</v>
      </c>
      <c r="B4351" s="6">
        <v>45640</v>
      </c>
      <c r="C4351" t="s">
        <v>10014</v>
      </c>
      <c r="D4351" t="s">
        <v>10019</v>
      </c>
      <c r="E4351">
        <v>3</v>
      </c>
      <c r="F4351">
        <f>+_xlfn.XLOOKUP(TablaVentas[[#This Row],[PRODUCTO FINANCIERO]],TablaPrecios[PRODUCTO FINANCIERO],TablaPrecios[PRECIO UNIT],0)</f>
        <v>9.9</v>
      </c>
      <c r="G4351" s="2">
        <f>+TablaVentas[[#This Row],[CANTIDAD]]*TablaVentas[[#This Row],[PRECIO UNITARIO]]</f>
        <v>29.700000000000003</v>
      </c>
      <c r="H4351" s="1">
        <f t="shared" ca="1" si="67"/>
        <v>0.16410090877035974</v>
      </c>
      <c r="I4351" s="2">
        <f ca="1">+TablaVentas[[#This Row],[VENTAL TOTAL]]-TablaVentas[[#This Row],[VENTAL TOTAL]]*TablaVentas[[#This Row],[DESCUENTO]]</f>
        <v>24.82620300952032</v>
      </c>
      <c r="J4351" s="2">
        <f ca="1">0.18*TablaVentas[[#This Row],[SUBTOTAL]]</f>
        <v>4.4687165417136576</v>
      </c>
      <c r="K4351" s="2">
        <f ca="1">+TablaVentas[[#This Row],[SUBTOTAL]]+TablaVentas[[#This Row],[IGV]]</f>
        <v>29.294919551233978</v>
      </c>
    </row>
    <row r="4352" spans="1:11" x14ac:dyDescent="0.25">
      <c r="A4352" t="s">
        <v>4361</v>
      </c>
      <c r="B4352" s="6">
        <v>46091</v>
      </c>
      <c r="C4352" t="s">
        <v>10014</v>
      </c>
      <c r="D4352" t="s">
        <v>10020</v>
      </c>
      <c r="E4352">
        <v>14</v>
      </c>
      <c r="F4352">
        <f>+_xlfn.XLOOKUP(TablaVentas[[#This Row],[PRODUCTO FINANCIERO]],TablaPrecios[PRODUCTO FINANCIERO],TablaPrecios[PRECIO UNIT],0)</f>
        <v>14.9</v>
      </c>
      <c r="G4352" s="2">
        <f>+TablaVentas[[#This Row],[CANTIDAD]]*TablaVentas[[#This Row],[PRECIO UNITARIO]]</f>
        <v>208.6</v>
      </c>
      <c r="H4352" s="1">
        <f t="shared" ca="1" si="67"/>
        <v>0.13175355280537968</v>
      </c>
      <c r="I4352" s="2">
        <f ca="1">+TablaVentas[[#This Row],[VENTAL TOTAL]]-TablaVentas[[#This Row],[VENTAL TOTAL]]*TablaVentas[[#This Row],[DESCUENTO]]</f>
        <v>181.1162088847978</v>
      </c>
      <c r="J4352" s="2">
        <f ca="1">0.18*TablaVentas[[#This Row],[SUBTOTAL]]</f>
        <v>32.600917599263603</v>
      </c>
      <c r="K4352" s="2">
        <f ca="1">+TablaVentas[[#This Row],[SUBTOTAL]]+TablaVentas[[#This Row],[IGV]]</f>
        <v>213.7171264840614</v>
      </c>
    </row>
    <row r="4353" spans="1:11" x14ac:dyDescent="0.25">
      <c r="A4353" t="s">
        <v>4362</v>
      </c>
      <c r="B4353" s="6">
        <v>46221</v>
      </c>
      <c r="C4353" t="s">
        <v>10015</v>
      </c>
      <c r="D4353" t="s">
        <v>10017</v>
      </c>
      <c r="E4353">
        <v>9</v>
      </c>
      <c r="F4353">
        <f>+_xlfn.XLOOKUP(TablaVentas[[#This Row],[PRODUCTO FINANCIERO]],TablaPrecios[PRODUCTO FINANCIERO],TablaPrecios[PRECIO UNIT],0)</f>
        <v>9.9</v>
      </c>
      <c r="G4353" s="2">
        <f>+TablaVentas[[#This Row],[CANTIDAD]]*TablaVentas[[#This Row],[PRECIO UNITARIO]]</f>
        <v>89.100000000000009</v>
      </c>
      <c r="H4353" s="1">
        <f t="shared" ca="1" si="67"/>
        <v>0.19643429782457064</v>
      </c>
      <c r="I4353" s="2">
        <f ca="1">+TablaVentas[[#This Row],[VENTAL TOTAL]]-TablaVentas[[#This Row],[VENTAL TOTAL]]*TablaVentas[[#This Row],[DESCUENTO]]</f>
        <v>71.597704063830761</v>
      </c>
      <c r="J4353" s="2">
        <f ca="1">0.18*TablaVentas[[#This Row],[SUBTOTAL]]</f>
        <v>12.887586731489536</v>
      </c>
      <c r="K4353" s="2">
        <f ca="1">+TablaVentas[[#This Row],[SUBTOTAL]]+TablaVentas[[#This Row],[IGV]]</f>
        <v>84.485290795320296</v>
      </c>
    </row>
    <row r="4354" spans="1:11" x14ac:dyDescent="0.25">
      <c r="A4354" t="s">
        <v>4363</v>
      </c>
      <c r="B4354" s="6">
        <v>46068</v>
      </c>
      <c r="C4354" t="s">
        <v>10014</v>
      </c>
      <c r="D4354" t="s">
        <v>10022</v>
      </c>
      <c r="E4354">
        <v>6</v>
      </c>
      <c r="F4354">
        <f>+_xlfn.XLOOKUP(TablaVentas[[#This Row],[PRODUCTO FINANCIERO]],TablaPrecios[PRODUCTO FINANCIERO],TablaPrecios[PRECIO UNIT],0)</f>
        <v>20.9</v>
      </c>
      <c r="G4354" s="2">
        <f>+TablaVentas[[#This Row],[CANTIDAD]]*TablaVentas[[#This Row],[PRECIO UNITARIO]]</f>
        <v>125.39999999999999</v>
      </c>
      <c r="H4354" s="1">
        <f t="shared" ref="H4354:H4417" ca="1" si="68">+RAND()*0.1+0.1</f>
        <v>0.15984156860584028</v>
      </c>
      <c r="I4354" s="2">
        <f ca="1">+TablaVentas[[#This Row],[VENTAL TOTAL]]-TablaVentas[[#This Row],[VENTAL TOTAL]]*TablaVentas[[#This Row],[DESCUENTO]]</f>
        <v>105.35586729682763</v>
      </c>
      <c r="J4354" s="2">
        <f ca="1">0.18*TablaVentas[[#This Row],[SUBTOTAL]]</f>
        <v>18.96405611342897</v>
      </c>
      <c r="K4354" s="2">
        <f ca="1">+TablaVentas[[#This Row],[SUBTOTAL]]+TablaVentas[[#This Row],[IGV]]</f>
        <v>124.31992341025659</v>
      </c>
    </row>
    <row r="4355" spans="1:11" x14ac:dyDescent="0.25">
      <c r="A4355" t="s">
        <v>4364</v>
      </c>
      <c r="B4355" s="6">
        <v>45512</v>
      </c>
      <c r="C4355" t="s">
        <v>10016</v>
      </c>
      <c r="D4355" t="s">
        <v>10019</v>
      </c>
      <c r="E4355">
        <v>14</v>
      </c>
      <c r="F4355">
        <f>+_xlfn.XLOOKUP(TablaVentas[[#This Row],[PRODUCTO FINANCIERO]],TablaPrecios[PRODUCTO FINANCIERO],TablaPrecios[PRECIO UNIT],0)</f>
        <v>9.9</v>
      </c>
      <c r="G4355" s="2">
        <f>+TablaVentas[[#This Row],[CANTIDAD]]*TablaVentas[[#This Row],[PRECIO UNITARIO]]</f>
        <v>138.6</v>
      </c>
      <c r="H4355" s="1">
        <f t="shared" ca="1" si="68"/>
        <v>0.11483662965824863</v>
      </c>
      <c r="I4355" s="2">
        <f ca="1">+TablaVentas[[#This Row],[VENTAL TOTAL]]-TablaVentas[[#This Row],[VENTAL TOTAL]]*TablaVentas[[#This Row],[DESCUENTO]]</f>
        <v>122.68364312936673</v>
      </c>
      <c r="J4355" s="2">
        <f ca="1">0.18*TablaVentas[[#This Row],[SUBTOTAL]]</f>
        <v>22.083055763286012</v>
      </c>
      <c r="K4355" s="2">
        <f ca="1">+TablaVentas[[#This Row],[SUBTOTAL]]+TablaVentas[[#This Row],[IGV]]</f>
        <v>144.76669889265276</v>
      </c>
    </row>
    <row r="4356" spans="1:11" x14ac:dyDescent="0.25">
      <c r="A4356" t="s">
        <v>4365</v>
      </c>
      <c r="B4356" s="6">
        <v>45751</v>
      </c>
      <c r="C4356" t="s">
        <v>10016</v>
      </c>
      <c r="D4356" t="s">
        <v>10019</v>
      </c>
      <c r="E4356">
        <v>16</v>
      </c>
      <c r="F4356">
        <f>+_xlfn.XLOOKUP(TablaVentas[[#This Row],[PRODUCTO FINANCIERO]],TablaPrecios[PRODUCTO FINANCIERO],TablaPrecios[PRECIO UNIT],0)</f>
        <v>9.9</v>
      </c>
      <c r="G4356" s="2">
        <f>+TablaVentas[[#This Row],[CANTIDAD]]*TablaVentas[[#This Row],[PRECIO UNITARIO]]</f>
        <v>158.4</v>
      </c>
      <c r="H4356" s="1">
        <f t="shared" ca="1" si="68"/>
        <v>0.16945047643899047</v>
      </c>
      <c r="I4356" s="2">
        <f ca="1">+TablaVentas[[#This Row],[VENTAL TOTAL]]-TablaVentas[[#This Row],[VENTAL TOTAL]]*TablaVentas[[#This Row],[DESCUENTO]]</f>
        <v>131.55904453206392</v>
      </c>
      <c r="J4356" s="2">
        <f ca="1">0.18*TablaVentas[[#This Row],[SUBTOTAL]]</f>
        <v>23.680628015771504</v>
      </c>
      <c r="K4356" s="2">
        <f ca="1">+TablaVentas[[#This Row],[SUBTOTAL]]+TablaVentas[[#This Row],[IGV]]</f>
        <v>155.23967254783543</v>
      </c>
    </row>
    <row r="4357" spans="1:11" x14ac:dyDescent="0.25">
      <c r="A4357" t="s">
        <v>4366</v>
      </c>
      <c r="B4357" s="6">
        <v>46276</v>
      </c>
      <c r="C4357" t="s">
        <v>10016</v>
      </c>
      <c r="D4357" t="s">
        <v>10017</v>
      </c>
      <c r="E4357">
        <v>20</v>
      </c>
      <c r="F4357">
        <f>+_xlfn.XLOOKUP(TablaVentas[[#This Row],[PRODUCTO FINANCIERO]],TablaPrecios[PRODUCTO FINANCIERO],TablaPrecios[PRECIO UNIT],0)</f>
        <v>9.9</v>
      </c>
      <c r="G4357" s="2">
        <f>+TablaVentas[[#This Row],[CANTIDAD]]*TablaVentas[[#This Row],[PRECIO UNITARIO]]</f>
        <v>198</v>
      </c>
      <c r="H4357" s="1">
        <f t="shared" ca="1" si="68"/>
        <v>0.11339607337669738</v>
      </c>
      <c r="I4357" s="2">
        <f ca="1">+TablaVentas[[#This Row],[VENTAL TOTAL]]-TablaVentas[[#This Row],[VENTAL TOTAL]]*TablaVentas[[#This Row],[DESCUENTO]]</f>
        <v>175.54757747141392</v>
      </c>
      <c r="J4357" s="2">
        <f ca="1">0.18*TablaVentas[[#This Row],[SUBTOTAL]]</f>
        <v>31.598563944854504</v>
      </c>
      <c r="K4357" s="2">
        <f ca="1">+TablaVentas[[#This Row],[SUBTOTAL]]+TablaVentas[[#This Row],[IGV]]</f>
        <v>207.14614141626842</v>
      </c>
    </row>
    <row r="4358" spans="1:11" x14ac:dyDescent="0.25">
      <c r="A4358" t="s">
        <v>4367</v>
      </c>
      <c r="B4358" s="6">
        <v>45846</v>
      </c>
      <c r="C4358" t="s">
        <v>10011</v>
      </c>
      <c r="D4358" t="s">
        <v>10017</v>
      </c>
      <c r="E4358">
        <v>7</v>
      </c>
      <c r="F4358">
        <f>+_xlfn.XLOOKUP(TablaVentas[[#This Row],[PRODUCTO FINANCIERO]],TablaPrecios[PRODUCTO FINANCIERO],TablaPrecios[PRECIO UNIT],0)</f>
        <v>9.9</v>
      </c>
      <c r="G4358" s="2">
        <f>+TablaVentas[[#This Row],[CANTIDAD]]*TablaVentas[[#This Row],[PRECIO UNITARIO]]</f>
        <v>69.3</v>
      </c>
      <c r="H4358" s="1">
        <f t="shared" ca="1" si="68"/>
        <v>0.14387862617221303</v>
      </c>
      <c r="I4358" s="2">
        <f ca="1">+TablaVentas[[#This Row],[VENTAL TOTAL]]-TablaVentas[[#This Row],[VENTAL TOTAL]]*TablaVentas[[#This Row],[DESCUENTO]]</f>
        <v>59.329211206265633</v>
      </c>
      <c r="J4358" s="2">
        <f ca="1">0.18*TablaVentas[[#This Row],[SUBTOTAL]]</f>
        <v>10.679258017127813</v>
      </c>
      <c r="K4358" s="2">
        <f ca="1">+TablaVentas[[#This Row],[SUBTOTAL]]+TablaVentas[[#This Row],[IGV]]</f>
        <v>70.008469223393448</v>
      </c>
    </row>
    <row r="4359" spans="1:11" x14ac:dyDescent="0.25">
      <c r="A4359" t="s">
        <v>4368</v>
      </c>
      <c r="B4359" s="6">
        <v>46032</v>
      </c>
      <c r="C4359" t="s">
        <v>10014</v>
      </c>
      <c r="D4359" t="s">
        <v>10018</v>
      </c>
      <c r="E4359">
        <v>14</v>
      </c>
      <c r="F4359">
        <f>+_xlfn.XLOOKUP(TablaVentas[[#This Row],[PRODUCTO FINANCIERO]],TablaPrecios[PRODUCTO FINANCIERO],TablaPrecios[PRECIO UNIT],0)</f>
        <v>14.9</v>
      </c>
      <c r="G4359" s="2">
        <f>+TablaVentas[[#This Row],[CANTIDAD]]*TablaVentas[[#This Row],[PRECIO UNITARIO]]</f>
        <v>208.6</v>
      </c>
      <c r="H4359" s="1">
        <f t="shared" ca="1" si="68"/>
        <v>0.17049295224961786</v>
      </c>
      <c r="I4359" s="2">
        <f ca="1">+TablaVentas[[#This Row],[VENTAL TOTAL]]-TablaVentas[[#This Row],[VENTAL TOTAL]]*TablaVentas[[#This Row],[DESCUENTO]]</f>
        <v>173.03517016072971</v>
      </c>
      <c r="J4359" s="2">
        <f ca="1">0.18*TablaVentas[[#This Row],[SUBTOTAL]]</f>
        <v>31.146330628931345</v>
      </c>
      <c r="K4359" s="2">
        <f ca="1">+TablaVentas[[#This Row],[SUBTOTAL]]+TablaVentas[[#This Row],[IGV]]</f>
        <v>204.18150078966104</v>
      </c>
    </row>
    <row r="4360" spans="1:11" x14ac:dyDescent="0.25">
      <c r="A4360" t="s">
        <v>4369</v>
      </c>
      <c r="B4360" s="6">
        <v>45737</v>
      </c>
      <c r="C4360" t="s">
        <v>10012</v>
      </c>
      <c r="D4360" t="s">
        <v>10018</v>
      </c>
      <c r="E4360">
        <v>6</v>
      </c>
      <c r="F4360">
        <f>+_xlfn.XLOOKUP(TablaVentas[[#This Row],[PRODUCTO FINANCIERO]],TablaPrecios[PRODUCTO FINANCIERO],TablaPrecios[PRECIO UNIT],0)</f>
        <v>14.9</v>
      </c>
      <c r="G4360" s="2">
        <f>+TablaVentas[[#This Row],[CANTIDAD]]*TablaVentas[[#This Row],[PRECIO UNITARIO]]</f>
        <v>89.4</v>
      </c>
      <c r="H4360" s="1">
        <f t="shared" ca="1" si="68"/>
        <v>0.12650655696490276</v>
      </c>
      <c r="I4360" s="2">
        <f ca="1">+TablaVentas[[#This Row],[VENTAL TOTAL]]-TablaVentas[[#This Row],[VENTAL TOTAL]]*TablaVentas[[#This Row],[DESCUENTO]]</f>
        <v>78.090313807337694</v>
      </c>
      <c r="J4360" s="2">
        <f ca="1">0.18*TablaVentas[[#This Row],[SUBTOTAL]]</f>
        <v>14.056256485320784</v>
      </c>
      <c r="K4360" s="2">
        <f ca="1">+TablaVentas[[#This Row],[SUBTOTAL]]+TablaVentas[[#This Row],[IGV]]</f>
        <v>92.146570292658481</v>
      </c>
    </row>
    <row r="4361" spans="1:11" x14ac:dyDescent="0.25">
      <c r="A4361" t="s">
        <v>4370</v>
      </c>
      <c r="B4361" s="6">
        <v>45730</v>
      </c>
      <c r="C4361" t="s">
        <v>10012</v>
      </c>
      <c r="D4361" t="s">
        <v>10018</v>
      </c>
      <c r="E4361">
        <v>19</v>
      </c>
      <c r="F4361">
        <f>+_xlfn.XLOOKUP(TablaVentas[[#This Row],[PRODUCTO FINANCIERO]],TablaPrecios[PRODUCTO FINANCIERO],TablaPrecios[PRECIO UNIT],0)</f>
        <v>14.9</v>
      </c>
      <c r="G4361" s="2">
        <f>+TablaVentas[[#This Row],[CANTIDAD]]*TablaVentas[[#This Row],[PRECIO UNITARIO]]</f>
        <v>283.10000000000002</v>
      </c>
      <c r="H4361" s="1">
        <f t="shared" ca="1" si="68"/>
        <v>0.14686341606745637</v>
      </c>
      <c r="I4361" s="2">
        <f ca="1">+TablaVentas[[#This Row],[VENTAL TOTAL]]-TablaVentas[[#This Row],[VENTAL TOTAL]]*TablaVentas[[#This Row],[DESCUENTO]]</f>
        <v>241.52296691130312</v>
      </c>
      <c r="J4361" s="2">
        <f ca="1">0.18*TablaVentas[[#This Row],[SUBTOTAL]]</f>
        <v>43.474134044034557</v>
      </c>
      <c r="K4361" s="2">
        <f ca="1">+TablaVentas[[#This Row],[SUBTOTAL]]+TablaVentas[[#This Row],[IGV]]</f>
        <v>284.99710095533766</v>
      </c>
    </row>
    <row r="4362" spans="1:11" x14ac:dyDescent="0.25">
      <c r="A4362" t="s">
        <v>4371</v>
      </c>
      <c r="B4362" s="6">
        <v>45908</v>
      </c>
      <c r="C4362" t="s">
        <v>10014</v>
      </c>
      <c r="D4362" t="s">
        <v>10019</v>
      </c>
      <c r="E4362">
        <v>8</v>
      </c>
      <c r="F4362">
        <f>+_xlfn.XLOOKUP(TablaVentas[[#This Row],[PRODUCTO FINANCIERO]],TablaPrecios[PRODUCTO FINANCIERO],TablaPrecios[PRECIO UNIT],0)</f>
        <v>9.9</v>
      </c>
      <c r="G4362" s="2">
        <f>+TablaVentas[[#This Row],[CANTIDAD]]*TablaVentas[[#This Row],[PRECIO UNITARIO]]</f>
        <v>79.2</v>
      </c>
      <c r="H4362" s="1">
        <f t="shared" ca="1" si="68"/>
        <v>0.17248983259129091</v>
      </c>
      <c r="I4362" s="2">
        <f ca="1">+TablaVentas[[#This Row],[VENTAL TOTAL]]-TablaVentas[[#This Row],[VENTAL TOTAL]]*TablaVentas[[#This Row],[DESCUENTO]]</f>
        <v>65.538805258769756</v>
      </c>
      <c r="J4362" s="2">
        <f ca="1">0.18*TablaVentas[[#This Row],[SUBTOTAL]]</f>
        <v>11.796984946578556</v>
      </c>
      <c r="K4362" s="2">
        <f ca="1">+TablaVentas[[#This Row],[SUBTOTAL]]+TablaVentas[[#This Row],[IGV]]</f>
        <v>77.335790205348317</v>
      </c>
    </row>
    <row r="4363" spans="1:11" x14ac:dyDescent="0.25">
      <c r="A4363" t="s">
        <v>4372</v>
      </c>
      <c r="B4363" s="6">
        <v>46362</v>
      </c>
      <c r="C4363" t="s">
        <v>10014</v>
      </c>
      <c r="D4363" t="s">
        <v>10022</v>
      </c>
      <c r="E4363">
        <v>8</v>
      </c>
      <c r="F4363">
        <f>+_xlfn.XLOOKUP(TablaVentas[[#This Row],[PRODUCTO FINANCIERO]],TablaPrecios[PRODUCTO FINANCIERO],TablaPrecios[PRECIO UNIT],0)</f>
        <v>20.9</v>
      </c>
      <c r="G4363" s="2">
        <f>+TablaVentas[[#This Row],[CANTIDAD]]*TablaVentas[[#This Row],[PRECIO UNITARIO]]</f>
        <v>167.2</v>
      </c>
      <c r="H4363" s="1">
        <f t="shared" ca="1" si="68"/>
        <v>0.17086687582172908</v>
      </c>
      <c r="I4363" s="2">
        <f ca="1">+TablaVentas[[#This Row],[VENTAL TOTAL]]-TablaVentas[[#This Row],[VENTAL TOTAL]]*TablaVentas[[#This Row],[DESCUENTO]]</f>
        <v>138.63105836260689</v>
      </c>
      <c r="J4363" s="2">
        <f ca="1">0.18*TablaVentas[[#This Row],[SUBTOTAL]]</f>
        <v>24.95359050526924</v>
      </c>
      <c r="K4363" s="2">
        <f ca="1">+TablaVentas[[#This Row],[SUBTOTAL]]+TablaVentas[[#This Row],[IGV]]</f>
        <v>163.58464886787613</v>
      </c>
    </row>
    <row r="4364" spans="1:11" x14ac:dyDescent="0.25">
      <c r="A4364" t="s">
        <v>4373</v>
      </c>
      <c r="B4364" s="6">
        <v>46164</v>
      </c>
      <c r="C4364" t="s">
        <v>10011</v>
      </c>
      <c r="D4364" t="s">
        <v>10020</v>
      </c>
      <c r="E4364">
        <v>13</v>
      </c>
      <c r="F4364">
        <f>+_xlfn.XLOOKUP(TablaVentas[[#This Row],[PRODUCTO FINANCIERO]],TablaPrecios[PRODUCTO FINANCIERO],TablaPrecios[PRECIO UNIT],0)</f>
        <v>14.9</v>
      </c>
      <c r="G4364" s="2">
        <f>+TablaVentas[[#This Row],[CANTIDAD]]*TablaVentas[[#This Row],[PRECIO UNITARIO]]</f>
        <v>193.70000000000002</v>
      </c>
      <c r="H4364" s="1">
        <f t="shared" ca="1" si="68"/>
        <v>0.18549630987186838</v>
      </c>
      <c r="I4364" s="2">
        <f ca="1">+TablaVentas[[#This Row],[VENTAL TOTAL]]-TablaVentas[[#This Row],[VENTAL TOTAL]]*TablaVentas[[#This Row],[DESCUENTO]]</f>
        <v>157.76936477781911</v>
      </c>
      <c r="J4364" s="2">
        <f ca="1">0.18*TablaVentas[[#This Row],[SUBTOTAL]]</f>
        <v>28.398485660007438</v>
      </c>
      <c r="K4364" s="2">
        <f ca="1">+TablaVentas[[#This Row],[SUBTOTAL]]+TablaVentas[[#This Row],[IGV]]</f>
        <v>186.16785043782653</v>
      </c>
    </row>
    <row r="4365" spans="1:11" x14ac:dyDescent="0.25">
      <c r="A4365" t="s">
        <v>4374</v>
      </c>
      <c r="B4365" s="6">
        <v>45936</v>
      </c>
      <c r="C4365" t="s">
        <v>10013</v>
      </c>
      <c r="D4365" t="s">
        <v>10018</v>
      </c>
      <c r="E4365">
        <v>14</v>
      </c>
      <c r="F4365">
        <f>+_xlfn.XLOOKUP(TablaVentas[[#This Row],[PRODUCTO FINANCIERO]],TablaPrecios[PRODUCTO FINANCIERO],TablaPrecios[PRECIO UNIT],0)</f>
        <v>14.9</v>
      </c>
      <c r="G4365" s="2">
        <f>+TablaVentas[[#This Row],[CANTIDAD]]*TablaVentas[[#This Row],[PRECIO UNITARIO]]</f>
        <v>208.6</v>
      </c>
      <c r="H4365" s="1">
        <f t="shared" ca="1" si="68"/>
        <v>0.15002522862465922</v>
      </c>
      <c r="I4365" s="2">
        <f ca="1">+TablaVentas[[#This Row],[VENTAL TOTAL]]-TablaVentas[[#This Row],[VENTAL TOTAL]]*TablaVentas[[#This Row],[DESCUENTO]]</f>
        <v>177.30473730889608</v>
      </c>
      <c r="J4365" s="2">
        <f ca="1">0.18*TablaVentas[[#This Row],[SUBTOTAL]]</f>
        <v>31.914852715601292</v>
      </c>
      <c r="K4365" s="2">
        <f ca="1">+TablaVentas[[#This Row],[SUBTOTAL]]+TablaVentas[[#This Row],[IGV]]</f>
        <v>209.21959002449736</v>
      </c>
    </row>
    <row r="4366" spans="1:11" x14ac:dyDescent="0.25">
      <c r="A4366" t="s">
        <v>4375</v>
      </c>
      <c r="B4366" s="6">
        <v>45618</v>
      </c>
      <c r="C4366" t="s">
        <v>10016</v>
      </c>
      <c r="D4366" t="s">
        <v>10017</v>
      </c>
      <c r="E4366">
        <v>13</v>
      </c>
      <c r="F4366">
        <f>+_xlfn.XLOOKUP(TablaVentas[[#This Row],[PRODUCTO FINANCIERO]],TablaPrecios[PRODUCTO FINANCIERO],TablaPrecios[PRECIO UNIT],0)</f>
        <v>9.9</v>
      </c>
      <c r="G4366" s="2">
        <f>+TablaVentas[[#This Row],[CANTIDAD]]*TablaVentas[[#This Row],[PRECIO UNITARIO]]</f>
        <v>128.70000000000002</v>
      </c>
      <c r="H4366" s="1">
        <f t="shared" ca="1" si="68"/>
        <v>0.16290064149519107</v>
      </c>
      <c r="I4366" s="2">
        <f ca="1">+TablaVentas[[#This Row],[VENTAL TOTAL]]-TablaVentas[[#This Row],[VENTAL TOTAL]]*TablaVentas[[#This Row],[DESCUENTO]]</f>
        <v>107.73468743956892</v>
      </c>
      <c r="J4366" s="2">
        <f ca="1">0.18*TablaVentas[[#This Row],[SUBTOTAL]]</f>
        <v>19.392243739122403</v>
      </c>
      <c r="K4366" s="2">
        <f ca="1">+TablaVentas[[#This Row],[SUBTOTAL]]+TablaVentas[[#This Row],[IGV]]</f>
        <v>127.12693117869132</v>
      </c>
    </row>
    <row r="4367" spans="1:11" x14ac:dyDescent="0.25">
      <c r="A4367" t="s">
        <v>4376</v>
      </c>
      <c r="B4367" s="6">
        <v>46247</v>
      </c>
      <c r="C4367" t="s">
        <v>10015</v>
      </c>
      <c r="D4367" t="s">
        <v>10019</v>
      </c>
      <c r="E4367">
        <v>10</v>
      </c>
      <c r="F4367">
        <f>+_xlfn.XLOOKUP(TablaVentas[[#This Row],[PRODUCTO FINANCIERO]],TablaPrecios[PRODUCTO FINANCIERO],TablaPrecios[PRECIO UNIT],0)</f>
        <v>9.9</v>
      </c>
      <c r="G4367" s="2">
        <f>+TablaVentas[[#This Row],[CANTIDAD]]*TablaVentas[[#This Row],[PRECIO UNITARIO]]</f>
        <v>99</v>
      </c>
      <c r="H4367" s="1">
        <f t="shared" ca="1" si="68"/>
        <v>0.14719472026352204</v>
      </c>
      <c r="I4367" s="2">
        <f ca="1">+TablaVentas[[#This Row],[VENTAL TOTAL]]-TablaVentas[[#This Row],[VENTAL TOTAL]]*TablaVentas[[#This Row],[DESCUENTO]]</f>
        <v>84.427722693911321</v>
      </c>
      <c r="J4367" s="2">
        <f ca="1">0.18*TablaVentas[[#This Row],[SUBTOTAL]]</f>
        <v>15.196990084904037</v>
      </c>
      <c r="K4367" s="2">
        <f ca="1">+TablaVentas[[#This Row],[SUBTOTAL]]+TablaVentas[[#This Row],[IGV]]</f>
        <v>99.624712778815365</v>
      </c>
    </row>
    <row r="4368" spans="1:11" x14ac:dyDescent="0.25">
      <c r="A4368" t="s">
        <v>4377</v>
      </c>
      <c r="B4368" s="6">
        <v>45343</v>
      </c>
      <c r="C4368" t="s">
        <v>10014</v>
      </c>
      <c r="D4368" t="s">
        <v>10019</v>
      </c>
      <c r="E4368">
        <v>4</v>
      </c>
      <c r="F4368">
        <f>+_xlfn.XLOOKUP(TablaVentas[[#This Row],[PRODUCTO FINANCIERO]],TablaPrecios[PRODUCTO FINANCIERO],TablaPrecios[PRECIO UNIT],0)</f>
        <v>9.9</v>
      </c>
      <c r="G4368" s="2">
        <f>+TablaVentas[[#This Row],[CANTIDAD]]*TablaVentas[[#This Row],[PRECIO UNITARIO]]</f>
        <v>39.6</v>
      </c>
      <c r="H4368" s="1">
        <f t="shared" ca="1" si="68"/>
        <v>0.19126853050232598</v>
      </c>
      <c r="I4368" s="2">
        <f ca="1">+TablaVentas[[#This Row],[VENTAL TOTAL]]-TablaVentas[[#This Row],[VENTAL TOTAL]]*TablaVentas[[#This Row],[DESCUENTO]]</f>
        <v>32.025766192107895</v>
      </c>
      <c r="J4368" s="2">
        <f ca="1">0.18*TablaVentas[[#This Row],[SUBTOTAL]]</f>
        <v>5.7646379145794207</v>
      </c>
      <c r="K4368" s="2">
        <f ca="1">+TablaVentas[[#This Row],[SUBTOTAL]]+TablaVentas[[#This Row],[IGV]]</f>
        <v>37.790404106687319</v>
      </c>
    </row>
    <row r="4369" spans="1:11" x14ac:dyDescent="0.25">
      <c r="A4369" t="s">
        <v>4378</v>
      </c>
      <c r="B4369" s="6">
        <v>45779</v>
      </c>
      <c r="C4369" t="s">
        <v>10011</v>
      </c>
      <c r="D4369" t="s">
        <v>10020</v>
      </c>
      <c r="E4369">
        <v>11</v>
      </c>
      <c r="F4369">
        <f>+_xlfn.XLOOKUP(TablaVentas[[#This Row],[PRODUCTO FINANCIERO]],TablaPrecios[PRODUCTO FINANCIERO],TablaPrecios[PRECIO UNIT],0)</f>
        <v>14.9</v>
      </c>
      <c r="G4369" s="2">
        <f>+TablaVentas[[#This Row],[CANTIDAD]]*TablaVentas[[#This Row],[PRECIO UNITARIO]]</f>
        <v>163.9</v>
      </c>
      <c r="H4369" s="1">
        <f t="shared" ca="1" si="68"/>
        <v>0.10107412399503239</v>
      </c>
      <c r="I4369" s="2">
        <f ca="1">+TablaVentas[[#This Row],[VENTAL TOTAL]]-TablaVentas[[#This Row],[VENTAL TOTAL]]*TablaVentas[[#This Row],[DESCUENTO]]</f>
        <v>147.33395107721418</v>
      </c>
      <c r="J4369" s="2">
        <f ca="1">0.18*TablaVentas[[#This Row],[SUBTOTAL]]</f>
        <v>26.520111193898551</v>
      </c>
      <c r="K4369" s="2">
        <f ca="1">+TablaVentas[[#This Row],[SUBTOTAL]]+TablaVentas[[#This Row],[IGV]]</f>
        <v>173.85406227111272</v>
      </c>
    </row>
    <row r="4370" spans="1:11" x14ac:dyDescent="0.25">
      <c r="A4370" t="s">
        <v>4379</v>
      </c>
      <c r="B4370" s="6">
        <v>45689</v>
      </c>
      <c r="C4370" t="s">
        <v>10015</v>
      </c>
      <c r="D4370" t="s">
        <v>10018</v>
      </c>
      <c r="E4370">
        <v>14</v>
      </c>
      <c r="F4370">
        <f>+_xlfn.XLOOKUP(TablaVentas[[#This Row],[PRODUCTO FINANCIERO]],TablaPrecios[PRODUCTO FINANCIERO],TablaPrecios[PRECIO UNIT],0)</f>
        <v>14.9</v>
      </c>
      <c r="G4370" s="2">
        <f>+TablaVentas[[#This Row],[CANTIDAD]]*TablaVentas[[#This Row],[PRECIO UNITARIO]]</f>
        <v>208.6</v>
      </c>
      <c r="H4370" s="1">
        <f t="shared" ca="1" si="68"/>
        <v>0.1808233890905481</v>
      </c>
      <c r="I4370" s="2">
        <f ca="1">+TablaVentas[[#This Row],[VENTAL TOTAL]]-TablaVentas[[#This Row],[VENTAL TOTAL]]*TablaVentas[[#This Row],[DESCUENTO]]</f>
        <v>170.88024103571166</v>
      </c>
      <c r="J4370" s="2">
        <f ca="1">0.18*TablaVentas[[#This Row],[SUBTOTAL]]</f>
        <v>30.758443386428098</v>
      </c>
      <c r="K4370" s="2">
        <f ca="1">+TablaVentas[[#This Row],[SUBTOTAL]]+TablaVentas[[#This Row],[IGV]]</f>
        <v>201.63868442213976</v>
      </c>
    </row>
    <row r="4371" spans="1:11" x14ac:dyDescent="0.25">
      <c r="A4371" t="s">
        <v>4380</v>
      </c>
      <c r="B4371" s="6">
        <v>46154</v>
      </c>
      <c r="C4371" t="s">
        <v>10016</v>
      </c>
      <c r="D4371" t="s">
        <v>10022</v>
      </c>
      <c r="E4371">
        <v>12</v>
      </c>
      <c r="F4371">
        <f>+_xlfn.XLOOKUP(TablaVentas[[#This Row],[PRODUCTO FINANCIERO]],TablaPrecios[PRODUCTO FINANCIERO],TablaPrecios[PRECIO UNIT],0)</f>
        <v>20.9</v>
      </c>
      <c r="G4371" s="2">
        <f>+TablaVentas[[#This Row],[CANTIDAD]]*TablaVentas[[#This Row],[PRECIO UNITARIO]]</f>
        <v>250.79999999999998</v>
      </c>
      <c r="H4371" s="1">
        <f t="shared" ca="1" si="68"/>
        <v>0.13622635144006834</v>
      </c>
      <c r="I4371" s="2">
        <f ca="1">+TablaVentas[[#This Row],[VENTAL TOTAL]]-TablaVentas[[#This Row],[VENTAL TOTAL]]*TablaVentas[[#This Row],[DESCUENTO]]</f>
        <v>216.63443105883084</v>
      </c>
      <c r="J4371" s="2">
        <f ca="1">0.18*TablaVentas[[#This Row],[SUBTOTAL]]</f>
        <v>38.99419759058955</v>
      </c>
      <c r="K4371" s="2">
        <f ca="1">+TablaVentas[[#This Row],[SUBTOTAL]]+TablaVentas[[#This Row],[IGV]]</f>
        <v>255.62862864942039</v>
      </c>
    </row>
    <row r="4372" spans="1:11" x14ac:dyDescent="0.25">
      <c r="A4372" t="s">
        <v>4381</v>
      </c>
      <c r="B4372" s="6">
        <v>46386</v>
      </c>
      <c r="C4372" t="s">
        <v>10014</v>
      </c>
      <c r="D4372" t="s">
        <v>10020</v>
      </c>
      <c r="E4372">
        <v>17</v>
      </c>
      <c r="F4372">
        <f>+_xlfn.XLOOKUP(TablaVentas[[#This Row],[PRODUCTO FINANCIERO]],TablaPrecios[PRODUCTO FINANCIERO],TablaPrecios[PRECIO UNIT],0)</f>
        <v>14.9</v>
      </c>
      <c r="G4372" s="2">
        <f>+TablaVentas[[#This Row],[CANTIDAD]]*TablaVentas[[#This Row],[PRECIO UNITARIO]]</f>
        <v>253.3</v>
      </c>
      <c r="H4372" s="1">
        <f t="shared" ca="1" si="68"/>
        <v>0.1221324855929192</v>
      </c>
      <c r="I4372" s="2">
        <f ca="1">+TablaVentas[[#This Row],[VENTAL TOTAL]]-TablaVentas[[#This Row],[VENTAL TOTAL]]*TablaVentas[[#This Row],[DESCUENTO]]</f>
        <v>222.36384139931357</v>
      </c>
      <c r="J4372" s="2">
        <f ca="1">0.18*TablaVentas[[#This Row],[SUBTOTAL]]</f>
        <v>40.025491451876441</v>
      </c>
      <c r="K4372" s="2">
        <f ca="1">+TablaVentas[[#This Row],[SUBTOTAL]]+TablaVentas[[#This Row],[IGV]]</f>
        <v>262.38933285119003</v>
      </c>
    </row>
    <row r="4373" spans="1:11" x14ac:dyDescent="0.25">
      <c r="A4373" t="s">
        <v>4382</v>
      </c>
      <c r="B4373" s="6">
        <v>45957</v>
      </c>
      <c r="C4373" t="s">
        <v>10012</v>
      </c>
      <c r="D4373" t="s">
        <v>10017</v>
      </c>
      <c r="E4373">
        <v>13</v>
      </c>
      <c r="F4373">
        <f>+_xlfn.XLOOKUP(TablaVentas[[#This Row],[PRODUCTO FINANCIERO]],TablaPrecios[PRODUCTO FINANCIERO],TablaPrecios[PRECIO UNIT],0)</f>
        <v>9.9</v>
      </c>
      <c r="G4373" s="2">
        <f>+TablaVentas[[#This Row],[CANTIDAD]]*TablaVentas[[#This Row],[PRECIO UNITARIO]]</f>
        <v>128.70000000000002</v>
      </c>
      <c r="H4373" s="1">
        <f t="shared" ca="1" si="68"/>
        <v>0.17834624118695336</v>
      </c>
      <c r="I4373" s="2">
        <f ca="1">+TablaVentas[[#This Row],[VENTAL TOTAL]]-TablaVentas[[#This Row],[VENTAL TOTAL]]*TablaVentas[[#This Row],[DESCUENTO]]</f>
        <v>105.74683875923913</v>
      </c>
      <c r="J4373" s="2">
        <f ca="1">0.18*TablaVentas[[#This Row],[SUBTOTAL]]</f>
        <v>19.034430976663042</v>
      </c>
      <c r="K4373" s="2">
        <f ca="1">+TablaVentas[[#This Row],[SUBTOTAL]]+TablaVentas[[#This Row],[IGV]]</f>
        <v>124.78126973590217</v>
      </c>
    </row>
    <row r="4374" spans="1:11" x14ac:dyDescent="0.25">
      <c r="A4374" t="s">
        <v>4383</v>
      </c>
      <c r="B4374" s="6">
        <v>46087</v>
      </c>
      <c r="C4374" t="s">
        <v>10011</v>
      </c>
      <c r="D4374" t="s">
        <v>10017</v>
      </c>
      <c r="E4374">
        <v>4</v>
      </c>
      <c r="F4374">
        <f>+_xlfn.XLOOKUP(TablaVentas[[#This Row],[PRODUCTO FINANCIERO]],TablaPrecios[PRODUCTO FINANCIERO],TablaPrecios[PRECIO UNIT],0)</f>
        <v>9.9</v>
      </c>
      <c r="G4374" s="2">
        <f>+TablaVentas[[#This Row],[CANTIDAD]]*TablaVentas[[#This Row],[PRECIO UNITARIO]]</f>
        <v>39.6</v>
      </c>
      <c r="H4374" s="1">
        <f t="shared" ca="1" si="68"/>
        <v>0.18527669078262715</v>
      </c>
      <c r="I4374" s="2">
        <f ca="1">+TablaVentas[[#This Row],[VENTAL TOTAL]]-TablaVentas[[#This Row],[VENTAL TOTAL]]*TablaVentas[[#This Row],[DESCUENTO]]</f>
        <v>32.263043045007969</v>
      </c>
      <c r="J4374" s="2">
        <f ca="1">0.18*TablaVentas[[#This Row],[SUBTOTAL]]</f>
        <v>5.8073477481014342</v>
      </c>
      <c r="K4374" s="2">
        <f ca="1">+TablaVentas[[#This Row],[SUBTOTAL]]+TablaVentas[[#This Row],[IGV]]</f>
        <v>38.070390793109404</v>
      </c>
    </row>
    <row r="4375" spans="1:11" x14ac:dyDescent="0.25">
      <c r="A4375" t="s">
        <v>4384</v>
      </c>
      <c r="B4375" s="6">
        <v>46304</v>
      </c>
      <c r="C4375" t="s">
        <v>10015</v>
      </c>
      <c r="D4375" t="s">
        <v>10022</v>
      </c>
      <c r="E4375">
        <v>11</v>
      </c>
      <c r="F4375">
        <f>+_xlfn.XLOOKUP(TablaVentas[[#This Row],[PRODUCTO FINANCIERO]],TablaPrecios[PRODUCTO FINANCIERO],TablaPrecios[PRECIO UNIT],0)</f>
        <v>20.9</v>
      </c>
      <c r="G4375" s="2">
        <f>+TablaVentas[[#This Row],[CANTIDAD]]*TablaVentas[[#This Row],[PRECIO UNITARIO]]</f>
        <v>229.89999999999998</v>
      </c>
      <c r="H4375" s="1">
        <f t="shared" ca="1" si="68"/>
        <v>0.11082640955146969</v>
      </c>
      <c r="I4375" s="2">
        <f ca="1">+TablaVentas[[#This Row],[VENTAL TOTAL]]-TablaVentas[[#This Row],[VENTAL TOTAL]]*TablaVentas[[#This Row],[DESCUENTO]]</f>
        <v>204.42100844411709</v>
      </c>
      <c r="J4375" s="2">
        <f ca="1">0.18*TablaVentas[[#This Row],[SUBTOTAL]]</f>
        <v>36.795781519941073</v>
      </c>
      <c r="K4375" s="2">
        <f ca="1">+TablaVentas[[#This Row],[SUBTOTAL]]+TablaVentas[[#This Row],[IGV]]</f>
        <v>241.21678996405817</v>
      </c>
    </row>
    <row r="4376" spans="1:11" x14ac:dyDescent="0.25">
      <c r="A4376" t="s">
        <v>4385</v>
      </c>
      <c r="B4376" s="6">
        <v>45517</v>
      </c>
      <c r="C4376" t="s">
        <v>10013</v>
      </c>
      <c r="D4376" t="s">
        <v>10017</v>
      </c>
      <c r="E4376">
        <v>7</v>
      </c>
      <c r="F4376">
        <f>+_xlfn.XLOOKUP(TablaVentas[[#This Row],[PRODUCTO FINANCIERO]],TablaPrecios[PRODUCTO FINANCIERO],TablaPrecios[PRECIO UNIT],0)</f>
        <v>9.9</v>
      </c>
      <c r="G4376" s="2">
        <f>+TablaVentas[[#This Row],[CANTIDAD]]*TablaVentas[[#This Row],[PRECIO UNITARIO]]</f>
        <v>69.3</v>
      </c>
      <c r="H4376" s="1">
        <f t="shared" ca="1" si="68"/>
        <v>0.14192479485689913</v>
      </c>
      <c r="I4376" s="2">
        <f ca="1">+TablaVentas[[#This Row],[VENTAL TOTAL]]-TablaVentas[[#This Row],[VENTAL TOTAL]]*TablaVentas[[#This Row],[DESCUENTO]]</f>
        <v>59.46461171641689</v>
      </c>
      <c r="J4376" s="2">
        <f ca="1">0.18*TablaVentas[[#This Row],[SUBTOTAL]]</f>
        <v>10.703630108955039</v>
      </c>
      <c r="K4376" s="2">
        <f ca="1">+TablaVentas[[#This Row],[SUBTOTAL]]+TablaVentas[[#This Row],[IGV]]</f>
        <v>70.168241825371922</v>
      </c>
    </row>
    <row r="4377" spans="1:11" x14ac:dyDescent="0.25">
      <c r="A4377" t="s">
        <v>4386</v>
      </c>
      <c r="B4377" s="6">
        <v>46057</v>
      </c>
      <c r="C4377" t="s">
        <v>10013</v>
      </c>
      <c r="D4377" t="s">
        <v>10020</v>
      </c>
      <c r="E4377">
        <v>20</v>
      </c>
      <c r="F4377">
        <f>+_xlfn.XLOOKUP(TablaVentas[[#This Row],[PRODUCTO FINANCIERO]],TablaPrecios[PRODUCTO FINANCIERO],TablaPrecios[PRECIO UNIT],0)</f>
        <v>14.9</v>
      </c>
      <c r="G4377" s="2">
        <f>+TablaVentas[[#This Row],[CANTIDAD]]*TablaVentas[[#This Row],[PRECIO UNITARIO]]</f>
        <v>298</v>
      </c>
      <c r="H4377" s="1">
        <f t="shared" ca="1" si="68"/>
        <v>0.11607046017536912</v>
      </c>
      <c r="I4377" s="2">
        <f ca="1">+TablaVentas[[#This Row],[VENTAL TOTAL]]-TablaVentas[[#This Row],[VENTAL TOTAL]]*TablaVentas[[#This Row],[DESCUENTO]]</f>
        <v>263.41100286774002</v>
      </c>
      <c r="J4377" s="2">
        <f ca="1">0.18*TablaVentas[[#This Row],[SUBTOTAL]]</f>
        <v>47.413980516193206</v>
      </c>
      <c r="K4377" s="2">
        <f ca="1">+TablaVentas[[#This Row],[SUBTOTAL]]+TablaVentas[[#This Row],[IGV]]</f>
        <v>310.82498338393322</v>
      </c>
    </row>
    <row r="4378" spans="1:11" x14ac:dyDescent="0.25">
      <c r="A4378" t="s">
        <v>4387</v>
      </c>
      <c r="B4378" s="6">
        <v>45692</v>
      </c>
      <c r="C4378" t="s">
        <v>10013</v>
      </c>
      <c r="D4378" t="s">
        <v>10019</v>
      </c>
      <c r="E4378">
        <v>5</v>
      </c>
      <c r="F4378">
        <f>+_xlfn.XLOOKUP(TablaVentas[[#This Row],[PRODUCTO FINANCIERO]],TablaPrecios[PRODUCTO FINANCIERO],TablaPrecios[PRECIO UNIT],0)</f>
        <v>9.9</v>
      </c>
      <c r="G4378" s="2">
        <f>+TablaVentas[[#This Row],[CANTIDAD]]*TablaVentas[[#This Row],[PRECIO UNITARIO]]</f>
        <v>49.5</v>
      </c>
      <c r="H4378" s="1">
        <f t="shared" ca="1" si="68"/>
        <v>0.17657410425566158</v>
      </c>
      <c r="I4378" s="2">
        <f ca="1">+TablaVentas[[#This Row],[VENTAL TOTAL]]-TablaVentas[[#This Row],[VENTAL TOTAL]]*TablaVentas[[#This Row],[DESCUENTO]]</f>
        <v>40.759581839344747</v>
      </c>
      <c r="J4378" s="2">
        <f ca="1">0.18*TablaVentas[[#This Row],[SUBTOTAL]]</f>
        <v>7.3367247310820538</v>
      </c>
      <c r="K4378" s="2">
        <f ca="1">+TablaVentas[[#This Row],[SUBTOTAL]]+TablaVentas[[#This Row],[IGV]]</f>
        <v>48.096306570426805</v>
      </c>
    </row>
    <row r="4379" spans="1:11" x14ac:dyDescent="0.25">
      <c r="A4379" t="s">
        <v>4388</v>
      </c>
      <c r="B4379" s="6">
        <v>45303</v>
      </c>
      <c r="C4379" t="s">
        <v>10015</v>
      </c>
      <c r="D4379" t="s">
        <v>10018</v>
      </c>
      <c r="E4379">
        <v>14</v>
      </c>
      <c r="F4379">
        <f>+_xlfn.XLOOKUP(TablaVentas[[#This Row],[PRODUCTO FINANCIERO]],TablaPrecios[PRODUCTO FINANCIERO],TablaPrecios[PRECIO UNIT],0)</f>
        <v>14.9</v>
      </c>
      <c r="G4379" s="2">
        <f>+TablaVentas[[#This Row],[CANTIDAD]]*TablaVentas[[#This Row],[PRECIO UNITARIO]]</f>
        <v>208.6</v>
      </c>
      <c r="H4379" s="1">
        <f t="shared" ca="1" si="68"/>
        <v>0.12790145111542109</v>
      </c>
      <c r="I4379" s="2">
        <f ca="1">+TablaVentas[[#This Row],[VENTAL TOTAL]]-TablaVentas[[#This Row],[VENTAL TOTAL]]*TablaVentas[[#This Row],[DESCUENTO]]</f>
        <v>181.91975729732314</v>
      </c>
      <c r="J4379" s="2">
        <f ca="1">0.18*TablaVentas[[#This Row],[SUBTOTAL]]</f>
        <v>32.745556313518165</v>
      </c>
      <c r="K4379" s="2">
        <f ca="1">+TablaVentas[[#This Row],[SUBTOTAL]]+TablaVentas[[#This Row],[IGV]]</f>
        <v>214.66531361084131</v>
      </c>
    </row>
    <row r="4380" spans="1:11" x14ac:dyDescent="0.25">
      <c r="A4380" t="s">
        <v>4389</v>
      </c>
      <c r="B4380" s="6">
        <v>46095</v>
      </c>
      <c r="C4380" t="s">
        <v>10015</v>
      </c>
      <c r="D4380" t="s">
        <v>10020</v>
      </c>
      <c r="E4380">
        <v>19</v>
      </c>
      <c r="F4380">
        <f>+_xlfn.XLOOKUP(TablaVentas[[#This Row],[PRODUCTO FINANCIERO]],TablaPrecios[PRODUCTO FINANCIERO],TablaPrecios[PRECIO UNIT],0)</f>
        <v>14.9</v>
      </c>
      <c r="G4380" s="2">
        <f>+TablaVentas[[#This Row],[CANTIDAD]]*TablaVentas[[#This Row],[PRECIO UNITARIO]]</f>
        <v>283.10000000000002</v>
      </c>
      <c r="H4380" s="1">
        <f t="shared" ca="1" si="68"/>
        <v>0.1794316300124095</v>
      </c>
      <c r="I4380" s="2">
        <f ca="1">+TablaVentas[[#This Row],[VENTAL TOTAL]]-TablaVentas[[#This Row],[VENTAL TOTAL]]*TablaVentas[[#This Row],[DESCUENTO]]</f>
        <v>232.30290554348687</v>
      </c>
      <c r="J4380" s="2">
        <f ca="1">0.18*TablaVentas[[#This Row],[SUBTOTAL]]</f>
        <v>41.814522997827638</v>
      </c>
      <c r="K4380" s="2">
        <f ca="1">+TablaVentas[[#This Row],[SUBTOTAL]]+TablaVentas[[#This Row],[IGV]]</f>
        <v>274.1174285413145</v>
      </c>
    </row>
    <row r="4381" spans="1:11" x14ac:dyDescent="0.25">
      <c r="A4381" t="s">
        <v>4390</v>
      </c>
      <c r="B4381" s="6">
        <v>45498</v>
      </c>
      <c r="C4381" t="s">
        <v>10013</v>
      </c>
      <c r="D4381" t="s">
        <v>10020</v>
      </c>
      <c r="E4381">
        <v>16</v>
      </c>
      <c r="F4381">
        <f>+_xlfn.XLOOKUP(TablaVentas[[#This Row],[PRODUCTO FINANCIERO]],TablaPrecios[PRODUCTO FINANCIERO],TablaPrecios[PRECIO UNIT],0)</f>
        <v>14.9</v>
      </c>
      <c r="G4381" s="2">
        <f>+TablaVentas[[#This Row],[CANTIDAD]]*TablaVentas[[#This Row],[PRECIO UNITARIO]]</f>
        <v>238.4</v>
      </c>
      <c r="H4381" s="1">
        <f t="shared" ca="1" si="68"/>
        <v>0.15846783581206481</v>
      </c>
      <c r="I4381" s="2">
        <f ca="1">+TablaVentas[[#This Row],[VENTAL TOTAL]]-TablaVentas[[#This Row],[VENTAL TOTAL]]*TablaVentas[[#This Row],[DESCUENTO]]</f>
        <v>200.62126794240376</v>
      </c>
      <c r="J4381" s="2">
        <f ca="1">0.18*TablaVentas[[#This Row],[SUBTOTAL]]</f>
        <v>36.111828229632678</v>
      </c>
      <c r="K4381" s="2">
        <f ca="1">+TablaVentas[[#This Row],[SUBTOTAL]]+TablaVentas[[#This Row],[IGV]]</f>
        <v>236.73309617203643</v>
      </c>
    </row>
    <row r="4382" spans="1:11" x14ac:dyDescent="0.25">
      <c r="A4382" t="s">
        <v>4391</v>
      </c>
      <c r="B4382" s="6">
        <v>45636</v>
      </c>
      <c r="C4382" t="s">
        <v>10016</v>
      </c>
      <c r="D4382" t="s">
        <v>10022</v>
      </c>
      <c r="E4382">
        <v>4</v>
      </c>
      <c r="F4382">
        <f>+_xlfn.XLOOKUP(TablaVentas[[#This Row],[PRODUCTO FINANCIERO]],TablaPrecios[PRODUCTO FINANCIERO],TablaPrecios[PRECIO UNIT],0)</f>
        <v>20.9</v>
      </c>
      <c r="G4382" s="2">
        <f>+TablaVentas[[#This Row],[CANTIDAD]]*TablaVentas[[#This Row],[PRECIO UNITARIO]]</f>
        <v>83.6</v>
      </c>
      <c r="H4382" s="1">
        <f t="shared" ca="1" si="68"/>
        <v>0.12846157202961289</v>
      </c>
      <c r="I4382" s="2">
        <f ca="1">+TablaVentas[[#This Row],[VENTAL TOTAL]]-TablaVentas[[#This Row],[VENTAL TOTAL]]*TablaVentas[[#This Row],[DESCUENTO]]</f>
        <v>72.86061257832435</v>
      </c>
      <c r="J4382" s="2">
        <f ca="1">0.18*TablaVentas[[#This Row],[SUBTOTAL]]</f>
        <v>13.114910264098382</v>
      </c>
      <c r="K4382" s="2">
        <f ca="1">+TablaVentas[[#This Row],[SUBTOTAL]]+TablaVentas[[#This Row],[IGV]]</f>
        <v>85.975522842422734</v>
      </c>
    </row>
    <row r="4383" spans="1:11" x14ac:dyDescent="0.25">
      <c r="A4383" t="s">
        <v>4392</v>
      </c>
      <c r="B4383" s="6">
        <v>45984</v>
      </c>
      <c r="C4383" t="s">
        <v>10016</v>
      </c>
      <c r="D4383" t="s">
        <v>10018</v>
      </c>
      <c r="E4383">
        <v>18</v>
      </c>
      <c r="F4383">
        <f>+_xlfn.XLOOKUP(TablaVentas[[#This Row],[PRODUCTO FINANCIERO]],TablaPrecios[PRODUCTO FINANCIERO],TablaPrecios[PRECIO UNIT],0)</f>
        <v>14.9</v>
      </c>
      <c r="G4383" s="2">
        <f>+TablaVentas[[#This Row],[CANTIDAD]]*TablaVentas[[#This Row],[PRECIO UNITARIO]]</f>
        <v>268.2</v>
      </c>
      <c r="H4383" s="1">
        <f t="shared" ca="1" si="68"/>
        <v>0.19377691938609387</v>
      </c>
      <c r="I4383" s="2">
        <f ca="1">+TablaVentas[[#This Row],[VENTAL TOTAL]]-TablaVentas[[#This Row],[VENTAL TOTAL]]*TablaVentas[[#This Row],[DESCUENTO]]</f>
        <v>216.22903022064961</v>
      </c>
      <c r="J4383" s="2">
        <f ca="1">0.18*TablaVentas[[#This Row],[SUBTOTAL]]</f>
        <v>38.921225439716927</v>
      </c>
      <c r="K4383" s="2">
        <f ca="1">+TablaVentas[[#This Row],[SUBTOTAL]]+TablaVentas[[#This Row],[IGV]]</f>
        <v>255.15025566036653</v>
      </c>
    </row>
    <row r="4384" spans="1:11" x14ac:dyDescent="0.25">
      <c r="A4384" t="s">
        <v>4393</v>
      </c>
      <c r="B4384" s="6">
        <v>45739</v>
      </c>
      <c r="C4384" t="s">
        <v>10016</v>
      </c>
      <c r="D4384" t="s">
        <v>10020</v>
      </c>
      <c r="E4384">
        <v>8</v>
      </c>
      <c r="F4384">
        <f>+_xlfn.XLOOKUP(TablaVentas[[#This Row],[PRODUCTO FINANCIERO]],TablaPrecios[PRODUCTO FINANCIERO],TablaPrecios[PRECIO UNIT],0)</f>
        <v>14.9</v>
      </c>
      <c r="G4384" s="2">
        <f>+TablaVentas[[#This Row],[CANTIDAD]]*TablaVentas[[#This Row],[PRECIO UNITARIO]]</f>
        <v>119.2</v>
      </c>
      <c r="H4384" s="1">
        <f t="shared" ca="1" si="68"/>
        <v>0.19698961015866415</v>
      </c>
      <c r="I4384" s="2">
        <f ca="1">+TablaVentas[[#This Row],[VENTAL TOTAL]]-TablaVentas[[#This Row],[VENTAL TOTAL]]*TablaVentas[[#This Row],[DESCUENTO]]</f>
        <v>95.718838469087231</v>
      </c>
      <c r="J4384" s="2">
        <f ca="1">0.18*TablaVentas[[#This Row],[SUBTOTAL]]</f>
        <v>17.229390924435702</v>
      </c>
      <c r="K4384" s="2">
        <f ca="1">+TablaVentas[[#This Row],[SUBTOTAL]]+TablaVentas[[#This Row],[IGV]]</f>
        <v>112.94822939352294</v>
      </c>
    </row>
    <row r="4385" spans="1:11" x14ac:dyDescent="0.25">
      <c r="A4385" t="s">
        <v>4394</v>
      </c>
      <c r="B4385" s="6">
        <v>45796</v>
      </c>
      <c r="C4385" t="s">
        <v>10013</v>
      </c>
      <c r="D4385" t="s">
        <v>10019</v>
      </c>
      <c r="E4385">
        <v>3</v>
      </c>
      <c r="F4385">
        <f>+_xlfn.XLOOKUP(TablaVentas[[#This Row],[PRODUCTO FINANCIERO]],TablaPrecios[PRODUCTO FINANCIERO],TablaPrecios[PRECIO UNIT],0)</f>
        <v>9.9</v>
      </c>
      <c r="G4385" s="2">
        <f>+TablaVentas[[#This Row],[CANTIDAD]]*TablaVentas[[#This Row],[PRECIO UNITARIO]]</f>
        <v>29.700000000000003</v>
      </c>
      <c r="H4385" s="1">
        <f t="shared" ca="1" si="68"/>
        <v>0.11563992217993979</v>
      </c>
      <c r="I4385" s="2">
        <f ca="1">+TablaVentas[[#This Row],[VENTAL TOTAL]]-TablaVentas[[#This Row],[VENTAL TOTAL]]*TablaVentas[[#This Row],[DESCUENTO]]</f>
        <v>26.265494311255789</v>
      </c>
      <c r="J4385" s="2">
        <f ca="1">0.18*TablaVentas[[#This Row],[SUBTOTAL]]</f>
        <v>4.7277889760260416</v>
      </c>
      <c r="K4385" s="2">
        <f ca="1">+TablaVentas[[#This Row],[SUBTOTAL]]+TablaVentas[[#This Row],[IGV]]</f>
        <v>30.99328328728183</v>
      </c>
    </row>
    <row r="4386" spans="1:11" x14ac:dyDescent="0.25">
      <c r="A4386" t="s">
        <v>4395</v>
      </c>
      <c r="B4386" s="6">
        <v>45388</v>
      </c>
      <c r="C4386" t="s">
        <v>10015</v>
      </c>
      <c r="D4386" t="s">
        <v>10017</v>
      </c>
      <c r="E4386">
        <v>18</v>
      </c>
      <c r="F4386">
        <f>+_xlfn.XLOOKUP(TablaVentas[[#This Row],[PRODUCTO FINANCIERO]],TablaPrecios[PRODUCTO FINANCIERO],TablaPrecios[PRECIO UNIT],0)</f>
        <v>9.9</v>
      </c>
      <c r="G4386" s="2">
        <f>+TablaVentas[[#This Row],[CANTIDAD]]*TablaVentas[[#This Row],[PRECIO UNITARIO]]</f>
        <v>178.20000000000002</v>
      </c>
      <c r="H4386" s="1">
        <f t="shared" ca="1" si="68"/>
        <v>0.16166305976196918</v>
      </c>
      <c r="I4386" s="2">
        <f ca="1">+TablaVentas[[#This Row],[VENTAL TOTAL]]-TablaVentas[[#This Row],[VENTAL TOTAL]]*TablaVentas[[#This Row],[DESCUENTO]]</f>
        <v>149.39164275041711</v>
      </c>
      <c r="J4386" s="2">
        <f ca="1">0.18*TablaVentas[[#This Row],[SUBTOTAL]]</f>
        <v>26.890495695075078</v>
      </c>
      <c r="K4386" s="2">
        <f ca="1">+TablaVentas[[#This Row],[SUBTOTAL]]+TablaVentas[[#This Row],[IGV]]</f>
        <v>176.28213844549219</v>
      </c>
    </row>
    <row r="4387" spans="1:11" x14ac:dyDescent="0.25">
      <c r="A4387" t="s">
        <v>4396</v>
      </c>
      <c r="B4387" s="6">
        <v>45832</v>
      </c>
      <c r="C4387" t="s">
        <v>10016</v>
      </c>
      <c r="D4387" t="s">
        <v>10017</v>
      </c>
      <c r="E4387">
        <v>13</v>
      </c>
      <c r="F4387">
        <f>+_xlfn.XLOOKUP(TablaVentas[[#This Row],[PRODUCTO FINANCIERO]],TablaPrecios[PRODUCTO FINANCIERO],TablaPrecios[PRECIO UNIT],0)</f>
        <v>9.9</v>
      </c>
      <c r="G4387" s="2">
        <f>+TablaVentas[[#This Row],[CANTIDAD]]*TablaVentas[[#This Row],[PRECIO UNITARIO]]</f>
        <v>128.70000000000002</v>
      </c>
      <c r="H4387" s="1">
        <f t="shared" ca="1" si="68"/>
        <v>0.13281798926466717</v>
      </c>
      <c r="I4387" s="2">
        <f ca="1">+TablaVentas[[#This Row],[VENTAL TOTAL]]-TablaVentas[[#This Row],[VENTAL TOTAL]]*TablaVentas[[#This Row],[DESCUENTO]]</f>
        <v>111.60632478163735</v>
      </c>
      <c r="J4387" s="2">
        <f ca="1">0.18*TablaVentas[[#This Row],[SUBTOTAL]]</f>
        <v>20.089138460694723</v>
      </c>
      <c r="K4387" s="2">
        <f ca="1">+TablaVentas[[#This Row],[SUBTOTAL]]+TablaVentas[[#This Row],[IGV]]</f>
        <v>131.69546324233207</v>
      </c>
    </row>
    <row r="4388" spans="1:11" x14ac:dyDescent="0.25">
      <c r="A4388" t="s">
        <v>4397</v>
      </c>
      <c r="B4388" s="6">
        <v>46077</v>
      </c>
      <c r="C4388" t="s">
        <v>10013</v>
      </c>
      <c r="D4388" t="s">
        <v>10019</v>
      </c>
      <c r="E4388">
        <v>10</v>
      </c>
      <c r="F4388">
        <f>+_xlfn.XLOOKUP(TablaVentas[[#This Row],[PRODUCTO FINANCIERO]],TablaPrecios[PRODUCTO FINANCIERO],TablaPrecios[PRECIO UNIT],0)</f>
        <v>9.9</v>
      </c>
      <c r="G4388" s="2">
        <f>+TablaVentas[[#This Row],[CANTIDAD]]*TablaVentas[[#This Row],[PRECIO UNITARIO]]</f>
        <v>99</v>
      </c>
      <c r="H4388" s="1">
        <f t="shared" ca="1" si="68"/>
        <v>0.14167524135973752</v>
      </c>
      <c r="I4388" s="2">
        <f ca="1">+TablaVentas[[#This Row],[VENTAL TOTAL]]-TablaVentas[[#This Row],[VENTAL TOTAL]]*TablaVentas[[#This Row],[DESCUENTO]]</f>
        <v>84.974151105385985</v>
      </c>
      <c r="J4388" s="2">
        <f ca="1">0.18*TablaVentas[[#This Row],[SUBTOTAL]]</f>
        <v>15.295347198969477</v>
      </c>
      <c r="K4388" s="2">
        <f ca="1">+TablaVentas[[#This Row],[SUBTOTAL]]+TablaVentas[[#This Row],[IGV]]</f>
        <v>100.26949830435547</v>
      </c>
    </row>
    <row r="4389" spans="1:11" x14ac:dyDescent="0.25">
      <c r="A4389" t="s">
        <v>4398</v>
      </c>
      <c r="B4389" s="6">
        <v>46102</v>
      </c>
      <c r="C4389" t="s">
        <v>10013</v>
      </c>
      <c r="D4389" t="s">
        <v>10022</v>
      </c>
      <c r="E4389">
        <v>4</v>
      </c>
      <c r="F4389">
        <f>+_xlfn.XLOOKUP(TablaVentas[[#This Row],[PRODUCTO FINANCIERO]],TablaPrecios[PRODUCTO FINANCIERO],TablaPrecios[PRECIO UNIT],0)</f>
        <v>20.9</v>
      </c>
      <c r="G4389" s="2">
        <f>+TablaVentas[[#This Row],[CANTIDAD]]*TablaVentas[[#This Row],[PRECIO UNITARIO]]</f>
        <v>83.6</v>
      </c>
      <c r="H4389" s="1">
        <f t="shared" ca="1" si="68"/>
        <v>0.18239467429967704</v>
      </c>
      <c r="I4389" s="2">
        <f ca="1">+TablaVentas[[#This Row],[VENTAL TOTAL]]-TablaVentas[[#This Row],[VENTAL TOTAL]]*TablaVentas[[#This Row],[DESCUENTO]]</f>
        <v>68.351805228546993</v>
      </c>
      <c r="J4389" s="2">
        <f ca="1">0.18*TablaVentas[[#This Row],[SUBTOTAL]]</f>
        <v>12.303324941138458</v>
      </c>
      <c r="K4389" s="2">
        <f ca="1">+TablaVentas[[#This Row],[SUBTOTAL]]+TablaVentas[[#This Row],[IGV]]</f>
        <v>80.655130169685449</v>
      </c>
    </row>
    <row r="4390" spans="1:11" x14ac:dyDescent="0.25">
      <c r="A4390" t="s">
        <v>4399</v>
      </c>
      <c r="B4390" s="6">
        <v>45990</v>
      </c>
      <c r="C4390" t="s">
        <v>10016</v>
      </c>
      <c r="D4390" t="s">
        <v>10020</v>
      </c>
      <c r="E4390">
        <v>15</v>
      </c>
      <c r="F4390">
        <f>+_xlfn.XLOOKUP(TablaVentas[[#This Row],[PRODUCTO FINANCIERO]],TablaPrecios[PRODUCTO FINANCIERO],TablaPrecios[PRECIO UNIT],0)</f>
        <v>14.9</v>
      </c>
      <c r="G4390" s="2">
        <f>+TablaVentas[[#This Row],[CANTIDAD]]*TablaVentas[[#This Row],[PRECIO UNITARIO]]</f>
        <v>223.5</v>
      </c>
      <c r="H4390" s="1">
        <f t="shared" ca="1" si="68"/>
        <v>0.15272141825040078</v>
      </c>
      <c r="I4390" s="2">
        <f ca="1">+TablaVentas[[#This Row],[VENTAL TOTAL]]-TablaVentas[[#This Row],[VENTAL TOTAL]]*TablaVentas[[#This Row],[DESCUENTO]]</f>
        <v>189.36676302103541</v>
      </c>
      <c r="J4390" s="2">
        <f ca="1">0.18*TablaVentas[[#This Row],[SUBTOTAL]]</f>
        <v>34.086017343786374</v>
      </c>
      <c r="K4390" s="2">
        <f ca="1">+TablaVentas[[#This Row],[SUBTOTAL]]+TablaVentas[[#This Row],[IGV]]</f>
        <v>223.45278036482179</v>
      </c>
    </row>
    <row r="4391" spans="1:11" x14ac:dyDescent="0.25">
      <c r="A4391" t="s">
        <v>4400</v>
      </c>
      <c r="B4391" s="6">
        <v>45725</v>
      </c>
      <c r="C4391" t="s">
        <v>10016</v>
      </c>
      <c r="D4391" t="s">
        <v>10018</v>
      </c>
      <c r="E4391">
        <v>10</v>
      </c>
      <c r="F4391">
        <f>+_xlfn.XLOOKUP(TablaVentas[[#This Row],[PRODUCTO FINANCIERO]],TablaPrecios[PRODUCTO FINANCIERO],TablaPrecios[PRECIO UNIT],0)</f>
        <v>14.9</v>
      </c>
      <c r="G4391" s="2">
        <f>+TablaVentas[[#This Row],[CANTIDAD]]*TablaVentas[[#This Row],[PRECIO UNITARIO]]</f>
        <v>149</v>
      </c>
      <c r="H4391" s="1">
        <f t="shared" ca="1" si="68"/>
        <v>0.13047596934809583</v>
      </c>
      <c r="I4391" s="2">
        <f ca="1">+TablaVentas[[#This Row],[VENTAL TOTAL]]-TablaVentas[[#This Row],[VENTAL TOTAL]]*TablaVentas[[#This Row],[DESCUENTO]]</f>
        <v>129.55908056713372</v>
      </c>
      <c r="J4391" s="2">
        <f ca="1">0.18*TablaVentas[[#This Row],[SUBTOTAL]]</f>
        <v>23.320634502084069</v>
      </c>
      <c r="K4391" s="2">
        <f ca="1">+TablaVentas[[#This Row],[SUBTOTAL]]+TablaVentas[[#This Row],[IGV]]</f>
        <v>152.87971506921778</v>
      </c>
    </row>
    <row r="4392" spans="1:11" x14ac:dyDescent="0.25">
      <c r="A4392" t="s">
        <v>4401</v>
      </c>
      <c r="B4392" s="6">
        <v>45435</v>
      </c>
      <c r="C4392" t="s">
        <v>10014</v>
      </c>
      <c r="D4392" t="s">
        <v>10020</v>
      </c>
      <c r="E4392">
        <v>18</v>
      </c>
      <c r="F4392">
        <f>+_xlfn.XLOOKUP(TablaVentas[[#This Row],[PRODUCTO FINANCIERO]],TablaPrecios[PRODUCTO FINANCIERO],TablaPrecios[PRECIO UNIT],0)</f>
        <v>14.9</v>
      </c>
      <c r="G4392" s="2">
        <f>+TablaVentas[[#This Row],[CANTIDAD]]*TablaVentas[[#This Row],[PRECIO UNITARIO]]</f>
        <v>268.2</v>
      </c>
      <c r="H4392" s="1">
        <f t="shared" ca="1" si="68"/>
        <v>0.1707962909740266</v>
      </c>
      <c r="I4392" s="2">
        <f ca="1">+TablaVentas[[#This Row],[VENTAL TOTAL]]-TablaVentas[[#This Row],[VENTAL TOTAL]]*TablaVentas[[#This Row],[DESCUENTO]]</f>
        <v>222.39243476076606</v>
      </c>
      <c r="J4392" s="2">
        <f ca="1">0.18*TablaVentas[[#This Row],[SUBTOTAL]]</f>
        <v>40.030638256937891</v>
      </c>
      <c r="K4392" s="2">
        <f ca="1">+TablaVentas[[#This Row],[SUBTOTAL]]+TablaVentas[[#This Row],[IGV]]</f>
        <v>262.42307301770393</v>
      </c>
    </row>
    <row r="4393" spans="1:11" x14ac:dyDescent="0.25">
      <c r="A4393" t="s">
        <v>4402</v>
      </c>
      <c r="B4393" s="6">
        <v>46123</v>
      </c>
      <c r="C4393" t="s">
        <v>10016</v>
      </c>
      <c r="D4393" t="s">
        <v>10017</v>
      </c>
      <c r="E4393">
        <v>9</v>
      </c>
      <c r="F4393">
        <f>+_xlfn.XLOOKUP(TablaVentas[[#This Row],[PRODUCTO FINANCIERO]],TablaPrecios[PRODUCTO FINANCIERO],TablaPrecios[PRECIO UNIT],0)</f>
        <v>9.9</v>
      </c>
      <c r="G4393" s="2">
        <f>+TablaVentas[[#This Row],[CANTIDAD]]*TablaVentas[[#This Row],[PRECIO UNITARIO]]</f>
        <v>89.100000000000009</v>
      </c>
      <c r="H4393" s="1">
        <f t="shared" ca="1" si="68"/>
        <v>0.13920114774792441</v>
      </c>
      <c r="I4393" s="2">
        <f ca="1">+TablaVentas[[#This Row],[VENTAL TOTAL]]-TablaVentas[[#This Row],[VENTAL TOTAL]]*TablaVentas[[#This Row],[DESCUENTO]]</f>
        <v>76.697177735659949</v>
      </c>
      <c r="J4393" s="2">
        <f ca="1">0.18*TablaVentas[[#This Row],[SUBTOTAL]]</f>
        <v>13.805491992418791</v>
      </c>
      <c r="K4393" s="2">
        <f ca="1">+TablaVentas[[#This Row],[SUBTOTAL]]+TablaVentas[[#This Row],[IGV]]</f>
        <v>90.502669728078743</v>
      </c>
    </row>
    <row r="4394" spans="1:11" x14ac:dyDescent="0.25">
      <c r="A4394" t="s">
        <v>4403</v>
      </c>
      <c r="B4394" s="6">
        <v>45747</v>
      </c>
      <c r="C4394" t="s">
        <v>10015</v>
      </c>
      <c r="D4394" t="s">
        <v>10022</v>
      </c>
      <c r="E4394">
        <v>5</v>
      </c>
      <c r="F4394">
        <f>+_xlfn.XLOOKUP(TablaVentas[[#This Row],[PRODUCTO FINANCIERO]],TablaPrecios[PRODUCTO FINANCIERO],TablaPrecios[PRECIO UNIT],0)</f>
        <v>20.9</v>
      </c>
      <c r="G4394" s="2">
        <f>+TablaVentas[[#This Row],[CANTIDAD]]*TablaVentas[[#This Row],[PRECIO UNITARIO]]</f>
        <v>104.5</v>
      </c>
      <c r="H4394" s="1">
        <f t="shared" ca="1" si="68"/>
        <v>0.10629746916434867</v>
      </c>
      <c r="I4394" s="2">
        <f ca="1">+TablaVentas[[#This Row],[VENTAL TOTAL]]-TablaVentas[[#This Row],[VENTAL TOTAL]]*TablaVentas[[#This Row],[DESCUENTO]]</f>
        <v>93.391914472325567</v>
      </c>
      <c r="J4394" s="2">
        <f ca="1">0.18*TablaVentas[[#This Row],[SUBTOTAL]]</f>
        <v>16.810544605018602</v>
      </c>
      <c r="K4394" s="2">
        <f ca="1">+TablaVentas[[#This Row],[SUBTOTAL]]+TablaVentas[[#This Row],[IGV]]</f>
        <v>110.20245907734417</v>
      </c>
    </row>
    <row r="4395" spans="1:11" x14ac:dyDescent="0.25">
      <c r="A4395" t="s">
        <v>4404</v>
      </c>
      <c r="B4395" s="6">
        <v>45949</v>
      </c>
      <c r="C4395" t="s">
        <v>10011</v>
      </c>
      <c r="D4395" t="s">
        <v>10017</v>
      </c>
      <c r="E4395">
        <v>10</v>
      </c>
      <c r="F4395">
        <f>+_xlfn.XLOOKUP(TablaVentas[[#This Row],[PRODUCTO FINANCIERO]],TablaPrecios[PRODUCTO FINANCIERO],TablaPrecios[PRECIO UNIT],0)</f>
        <v>9.9</v>
      </c>
      <c r="G4395" s="2">
        <f>+TablaVentas[[#This Row],[CANTIDAD]]*TablaVentas[[#This Row],[PRECIO UNITARIO]]</f>
        <v>99</v>
      </c>
      <c r="H4395" s="1">
        <f t="shared" ca="1" si="68"/>
        <v>0.14316211868626208</v>
      </c>
      <c r="I4395" s="2">
        <f ca="1">+TablaVentas[[#This Row],[VENTAL TOTAL]]-TablaVentas[[#This Row],[VENTAL TOTAL]]*TablaVentas[[#This Row],[DESCUENTO]]</f>
        <v>84.826950250060051</v>
      </c>
      <c r="J4395" s="2">
        <f ca="1">0.18*TablaVentas[[#This Row],[SUBTOTAL]]</f>
        <v>15.268851045010809</v>
      </c>
      <c r="K4395" s="2">
        <f ca="1">+TablaVentas[[#This Row],[SUBTOTAL]]+TablaVentas[[#This Row],[IGV]]</f>
        <v>100.09580129507086</v>
      </c>
    </row>
    <row r="4396" spans="1:11" x14ac:dyDescent="0.25">
      <c r="A4396" t="s">
        <v>4405</v>
      </c>
      <c r="B4396" s="6">
        <v>46385</v>
      </c>
      <c r="C4396" t="s">
        <v>10012</v>
      </c>
      <c r="D4396" t="s">
        <v>10018</v>
      </c>
      <c r="E4396">
        <v>7</v>
      </c>
      <c r="F4396">
        <f>+_xlfn.XLOOKUP(TablaVentas[[#This Row],[PRODUCTO FINANCIERO]],TablaPrecios[PRODUCTO FINANCIERO],TablaPrecios[PRECIO UNIT],0)</f>
        <v>14.9</v>
      </c>
      <c r="G4396" s="2">
        <f>+TablaVentas[[#This Row],[CANTIDAD]]*TablaVentas[[#This Row],[PRECIO UNITARIO]]</f>
        <v>104.3</v>
      </c>
      <c r="H4396" s="1">
        <f t="shared" ca="1" si="68"/>
        <v>0.12744724516748315</v>
      </c>
      <c r="I4396" s="2">
        <f ca="1">+TablaVentas[[#This Row],[VENTAL TOTAL]]-TablaVentas[[#This Row],[VENTAL TOTAL]]*TablaVentas[[#This Row],[DESCUENTO]]</f>
        <v>91.007252329031502</v>
      </c>
      <c r="J4396" s="2">
        <f ca="1">0.18*TablaVentas[[#This Row],[SUBTOTAL]]</f>
        <v>16.381305419225669</v>
      </c>
      <c r="K4396" s="2">
        <f ca="1">+TablaVentas[[#This Row],[SUBTOTAL]]+TablaVentas[[#This Row],[IGV]]</f>
        <v>107.38855774825717</v>
      </c>
    </row>
    <row r="4397" spans="1:11" x14ac:dyDescent="0.25">
      <c r="A4397" t="s">
        <v>4406</v>
      </c>
      <c r="B4397" s="6">
        <v>45542</v>
      </c>
      <c r="C4397" t="s">
        <v>10015</v>
      </c>
      <c r="D4397" t="s">
        <v>10017</v>
      </c>
      <c r="E4397">
        <v>17</v>
      </c>
      <c r="F4397">
        <f>+_xlfn.XLOOKUP(TablaVentas[[#This Row],[PRODUCTO FINANCIERO]],TablaPrecios[PRODUCTO FINANCIERO],TablaPrecios[PRECIO UNIT],0)</f>
        <v>9.9</v>
      </c>
      <c r="G4397" s="2">
        <f>+TablaVentas[[#This Row],[CANTIDAD]]*TablaVentas[[#This Row],[PRECIO UNITARIO]]</f>
        <v>168.3</v>
      </c>
      <c r="H4397" s="1">
        <f t="shared" ca="1" si="68"/>
        <v>0.10915047793015992</v>
      </c>
      <c r="I4397" s="2">
        <f ca="1">+TablaVentas[[#This Row],[VENTAL TOTAL]]-TablaVentas[[#This Row],[VENTAL TOTAL]]*TablaVentas[[#This Row],[DESCUENTO]]</f>
        <v>149.9299745643541</v>
      </c>
      <c r="J4397" s="2">
        <f ca="1">0.18*TablaVentas[[#This Row],[SUBTOTAL]]</f>
        <v>26.987395421583738</v>
      </c>
      <c r="K4397" s="2">
        <f ca="1">+TablaVentas[[#This Row],[SUBTOTAL]]+TablaVentas[[#This Row],[IGV]]</f>
        <v>176.91736998593782</v>
      </c>
    </row>
    <row r="4398" spans="1:11" x14ac:dyDescent="0.25">
      <c r="A4398" t="s">
        <v>4407</v>
      </c>
      <c r="B4398" s="6">
        <v>45948</v>
      </c>
      <c r="C4398" t="s">
        <v>10013</v>
      </c>
      <c r="D4398" t="s">
        <v>10019</v>
      </c>
      <c r="E4398">
        <v>12</v>
      </c>
      <c r="F4398">
        <f>+_xlfn.XLOOKUP(TablaVentas[[#This Row],[PRODUCTO FINANCIERO]],TablaPrecios[PRODUCTO FINANCIERO],TablaPrecios[PRECIO UNIT],0)</f>
        <v>9.9</v>
      </c>
      <c r="G4398" s="2">
        <f>+TablaVentas[[#This Row],[CANTIDAD]]*TablaVentas[[#This Row],[PRECIO UNITARIO]]</f>
        <v>118.80000000000001</v>
      </c>
      <c r="H4398" s="1">
        <f t="shared" ca="1" si="68"/>
        <v>0.12458162349356067</v>
      </c>
      <c r="I4398" s="2">
        <f ca="1">+TablaVentas[[#This Row],[VENTAL TOTAL]]-TablaVentas[[#This Row],[VENTAL TOTAL]]*TablaVentas[[#This Row],[DESCUENTO]]</f>
        <v>103.999703128965</v>
      </c>
      <c r="J4398" s="2">
        <f ca="1">0.18*TablaVentas[[#This Row],[SUBTOTAL]]</f>
        <v>18.7199465632137</v>
      </c>
      <c r="K4398" s="2">
        <f ca="1">+TablaVentas[[#This Row],[SUBTOTAL]]+TablaVentas[[#This Row],[IGV]]</f>
        <v>122.71964969217869</v>
      </c>
    </row>
    <row r="4399" spans="1:11" x14ac:dyDescent="0.25">
      <c r="A4399" t="s">
        <v>4408</v>
      </c>
      <c r="B4399" s="6">
        <v>45527</v>
      </c>
      <c r="C4399" t="s">
        <v>10011</v>
      </c>
      <c r="D4399" t="s">
        <v>10020</v>
      </c>
      <c r="E4399">
        <v>6</v>
      </c>
      <c r="F4399">
        <f>+_xlfn.XLOOKUP(TablaVentas[[#This Row],[PRODUCTO FINANCIERO]],TablaPrecios[PRODUCTO FINANCIERO],TablaPrecios[PRECIO UNIT],0)</f>
        <v>14.9</v>
      </c>
      <c r="G4399" s="2">
        <f>+TablaVentas[[#This Row],[CANTIDAD]]*TablaVentas[[#This Row],[PRECIO UNITARIO]]</f>
        <v>89.4</v>
      </c>
      <c r="H4399" s="1">
        <f t="shared" ca="1" si="68"/>
        <v>0.16415140046366516</v>
      </c>
      <c r="I4399" s="2">
        <f ca="1">+TablaVentas[[#This Row],[VENTAL TOTAL]]-TablaVentas[[#This Row],[VENTAL TOTAL]]*TablaVentas[[#This Row],[DESCUENTO]]</f>
        <v>74.724864798548339</v>
      </c>
      <c r="J4399" s="2">
        <f ca="1">0.18*TablaVentas[[#This Row],[SUBTOTAL]]</f>
        <v>13.4504756637387</v>
      </c>
      <c r="K4399" s="2">
        <f ca="1">+TablaVentas[[#This Row],[SUBTOTAL]]+TablaVentas[[#This Row],[IGV]]</f>
        <v>88.175340462287039</v>
      </c>
    </row>
    <row r="4400" spans="1:11" x14ac:dyDescent="0.25">
      <c r="A4400" t="s">
        <v>4409</v>
      </c>
      <c r="B4400" s="6">
        <v>46095</v>
      </c>
      <c r="C4400" t="s">
        <v>10014</v>
      </c>
      <c r="D4400" t="s">
        <v>10017</v>
      </c>
      <c r="E4400">
        <v>7</v>
      </c>
      <c r="F4400">
        <f>+_xlfn.XLOOKUP(TablaVentas[[#This Row],[PRODUCTO FINANCIERO]],TablaPrecios[PRODUCTO FINANCIERO],TablaPrecios[PRECIO UNIT],0)</f>
        <v>9.9</v>
      </c>
      <c r="G4400" s="2">
        <f>+TablaVentas[[#This Row],[CANTIDAD]]*TablaVentas[[#This Row],[PRECIO UNITARIO]]</f>
        <v>69.3</v>
      </c>
      <c r="H4400" s="1">
        <f t="shared" ca="1" si="68"/>
        <v>0.17816934042431595</v>
      </c>
      <c r="I4400" s="2">
        <f ca="1">+TablaVentas[[#This Row],[VENTAL TOTAL]]-TablaVentas[[#This Row],[VENTAL TOTAL]]*TablaVentas[[#This Row],[DESCUENTO]]</f>
        <v>56.952864708594902</v>
      </c>
      <c r="J4400" s="2">
        <f ca="1">0.18*TablaVentas[[#This Row],[SUBTOTAL]]</f>
        <v>10.251515647547082</v>
      </c>
      <c r="K4400" s="2">
        <f ca="1">+TablaVentas[[#This Row],[SUBTOTAL]]+TablaVentas[[#This Row],[IGV]]</f>
        <v>67.204380356141982</v>
      </c>
    </row>
    <row r="4401" spans="1:11" x14ac:dyDescent="0.25">
      <c r="A4401" t="s">
        <v>4410</v>
      </c>
      <c r="B4401" s="6">
        <v>45327</v>
      </c>
      <c r="C4401" t="s">
        <v>10015</v>
      </c>
      <c r="D4401" t="s">
        <v>10019</v>
      </c>
      <c r="E4401">
        <v>17</v>
      </c>
      <c r="F4401">
        <f>+_xlfn.XLOOKUP(TablaVentas[[#This Row],[PRODUCTO FINANCIERO]],TablaPrecios[PRODUCTO FINANCIERO],TablaPrecios[PRECIO UNIT],0)</f>
        <v>9.9</v>
      </c>
      <c r="G4401" s="2">
        <f>+TablaVentas[[#This Row],[CANTIDAD]]*TablaVentas[[#This Row],[PRECIO UNITARIO]]</f>
        <v>168.3</v>
      </c>
      <c r="H4401" s="1">
        <f t="shared" ca="1" si="68"/>
        <v>0.13812644172111727</v>
      </c>
      <c r="I4401" s="2">
        <f ca="1">+TablaVentas[[#This Row],[VENTAL TOTAL]]-TablaVentas[[#This Row],[VENTAL TOTAL]]*TablaVentas[[#This Row],[DESCUENTO]]</f>
        <v>145.05331985833598</v>
      </c>
      <c r="J4401" s="2">
        <f ca="1">0.18*TablaVentas[[#This Row],[SUBTOTAL]]</f>
        <v>26.109597574500476</v>
      </c>
      <c r="K4401" s="2">
        <f ca="1">+TablaVentas[[#This Row],[SUBTOTAL]]+TablaVentas[[#This Row],[IGV]]</f>
        <v>171.16291743283645</v>
      </c>
    </row>
    <row r="4402" spans="1:11" x14ac:dyDescent="0.25">
      <c r="A4402" t="s">
        <v>4411</v>
      </c>
      <c r="B4402" s="6">
        <v>45690</v>
      </c>
      <c r="C4402" t="s">
        <v>10011</v>
      </c>
      <c r="D4402" t="s">
        <v>10019</v>
      </c>
      <c r="E4402">
        <v>19</v>
      </c>
      <c r="F4402">
        <f>+_xlfn.XLOOKUP(TablaVentas[[#This Row],[PRODUCTO FINANCIERO]],TablaPrecios[PRODUCTO FINANCIERO],TablaPrecios[PRECIO UNIT],0)</f>
        <v>9.9</v>
      </c>
      <c r="G4402" s="2">
        <f>+TablaVentas[[#This Row],[CANTIDAD]]*TablaVentas[[#This Row],[PRECIO UNITARIO]]</f>
        <v>188.1</v>
      </c>
      <c r="H4402" s="1">
        <f t="shared" ca="1" si="68"/>
        <v>0.12908168111124349</v>
      </c>
      <c r="I4402" s="2">
        <f ca="1">+TablaVentas[[#This Row],[VENTAL TOTAL]]-TablaVentas[[#This Row],[VENTAL TOTAL]]*TablaVentas[[#This Row],[DESCUENTO]]</f>
        <v>163.8197357829751</v>
      </c>
      <c r="J4402" s="2">
        <f ca="1">0.18*TablaVentas[[#This Row],[SUBTOTAL]]</f>
        <v>29.487552440935517</v>
      </c>
      <c r="K4402" s="2">
        <f ca="1">+TablaVentas[[#This Row],[SUBTOTAL]]+TablaVentas[[#This Row],[IGV]]</f>
        <v>193.30728822391063</v>
      </c>
    </row>
    <row r="4403" spans="1:11" x14ac:dyDescent="0.25">
      <c r="A4403" t="s">
        <v>4412</v>
      </c>
      <c r="B4403" s="6">
        <v>46208</v>
      </c>
      <c r="C4403" t="s">
        <v>10015</v>
      </c>
      <c r="D4403" t="s">
        <v>10019</v>
      </c>
      <c r="E4403">
        <v>4</v>
      </c>
      <c r="F4403">
        <f>+_xlfn.XLOOKUP(TablaVentas[[#This Row],[PRODUCTO FINANCIERO]],TablaPrecios[PRODUCTO FINANCIERO],TablaPrecios[PRECIO UNIT],0)</f>
        <v>9.9</v>
      </c>
      <c r="G4403" s="2">
        <f>+TablaVentas[[#This Row],[CANTIDAD]]*TablaVentas[[#This Row],[PRECIO UNITARIO]]</f>
        <v>39.6</v>
      </c>
      <c r="H4403" s="1">
        <f t="shared" ca="1" si="68"/>
        <v>0.14630253748670433</v>
      </c>
      <c r="I4403" s="2">
        <f ca="1">+TablaVentas[[#This Row],[VENTAL TOTAL]]-TablaVentas[[#This Row],[VENTAL TOTAL]]*TablaVentas[[#This Row],[DESCUENTO]]</f>
        <v>33.806419515526507</v>
      </c>
      <c r="J4403" s="2">
        <f ca="1">0.18*TablaVentas[[#This Row],[SUBTOTAL]]</f>
        <v>6.0851555127947714</v>
      </c>
      <c r="K4403" s="2">
        <f ca="1">+TablaVentas[[#This Row],[SUBTOTAL]]+TablaVentas[[#This Row],[IGV]]</f>
        <v>39.891575028321277</v>
      </c>
    </row>
    <row r="4404" spans="1:11" x14ac:dyDescent="0.25">
      <c r="A4404" t="s">
        <v>4413</v>
      </c>
      <c r="B4404" s="6">
        <v>46006</v>
      </c>
      <c r="C4404" t="s">
        <v>10015</v>
      </c>
      <c r="D4404" t="s">
        <v>10019</v>
      </c>
      <c r="E4404">
        <v>18</v>
      </c>
      <c r="F4404">
        <f>+_xlfn.XLOOKUP(TablaVentas[[#This Row],[PRODUCTO FINANCIERO]],TablaPrecios[PRODUCTO FINANCIERO],TablaPrecios[PRECIO UNIT],0)</f>
        <v>9.9</v>
      </c>
      <c r="G4404" s="2">
        <f>+TablaVentas[[#This Row],[CANTIDAD]]*TablaVentas[[#This Row],[PRECIO UNITARIO]]</f>
        <v>178.20000000000002</v>
      </c>
      <c r="H4404" s="1">
        <f t="shared" ca="1" si="68"/>
        <v>0.15826691363820997</v>
      </c>
      <c r="I4404" s="2">
        <f ca="1">+TablaVentas[[#This Row],[VENTAL TOTAL]]-TablaVentas[[#This Row],[VENTAL TOTAL]]*TablaVentas[[#This Row],[DESCUENTO]]</f>
        <v>149.99683598967101</v>
      </c>
      <c r="J4404" s="2">
        <f ca="1">0.18*TablaVentas[[#This Row],[SUBTOTAL]]</f>
        <v>26.999430478140781</v>
      </c>
      <c r="K4404" s="2">
        <f ca="1">+TablaVentas[[#This Row],[SUBTOTAL]]+TablaVentas[[#This Row],[IGV]]</f>
        <v>176.99626646781178</v>
      </c>
    </row>
    <row r="4405" spans="1:11" x14ac:dyDescent="0.25">
      <c r="A4405" t="s">
        <v>4414</v>
      </c>
      <c r="B4405" s="6">
        <v>45384</v>
      </c>
      <c r="C4405" t="s">
        <v>10012</v>
      </c>
      <c r="D4405" t="s">
        <v>10018</v>
      </c>
      <c r="E4405">
        <v>13</v>
      </c>
      <c r="F4405">
        <f>+_xlfn.XLOOKUP(TablaVentas[[#This Row],[PRODUCTO FINANCIERO]],TablaPrecios[PRODUCTO FINANCIERO],TablaPrecios[PRECIO UNIT],0)</f>
        <v>14.9</v>
      </c>
      <c r="G4405" s="2">
        <f>+TablaVentas[[#This Row],[CANTIDAD]]*TablaVentas[[#This Row],[PRECIO UNITARIO]]</f>
        <v>193.70000000000002</v>
      </c>
      <c r="H4405" s="1">
        <f t="shared" ca="1" si="68"/>
        <v>0.15933305461180708</v>
      </c>
      <c r="I4405" s="2">
        <f ca="1">+TablaVentas[[#This Row],[VENTAL TOTAL]]-TablaVentas[[#This Row],[VENTAL TOTAL]]*TablaVentas[[#This Row],[DESCUENTO]]</f>
        <v>162.83718732169299</v>
      </c>
      <c r="J4405" s="2">
        <f ca="1">0.18*TablaVentas[[#This Row],[SUBTOTAL]]</f>
        <v>29.310693717904737</v>
      </c>
      <c r="K4405" s="2">
        <f ca="1">+TablaVentas[[#This Row],[SUBTOTAL]]+TablaVentas[[#This Row],[IGV]]</f>
        <v>192.14788103959773</v>
      </c>
    </row>
    <row r="4406" spans="1:11" x14ac:dyDescent="0.25">
      <c r="A4406" t="s">
        <v>4415</v>
      </c>
      <c r="B4406" s="6">
        <v>46381</v>
      </c>
      <c r="C4406" t="s">
        <v>10014</v>
      </c>
      <c r="D4406" t="s">
        <v>10022</v>
      </c>
      <c r="E4406">
        <v>10</v>
      </c>
      <c r="F4406">
        <f>+_xlfn.XLOOKUP(TablaVentas[[#This Row],[PRODUCTO FINANCIERO]],TablaPrecios[PRODUCTO FINANCIERO],TablaPrecios[PRECIO UNIT],0)</f>
        <v>20.9</v>
      </c>
      <c r="G4406" s="2">
        <f>+TablaVentas[[#This Row],[CANTIDAD]]*TablaVentas[[#This Row],[PRECIO UNITARIO]]</f>
        <v>209</v>
      </c>
      <c r="H4406" s="1">
        <f t="shared" ca="1" si="68"/>
        <v>0.13440766483574501</v>
      </c>
      <c r="I4406" s="2">
        <f ca="1">+TablaVentas[[#This Row],[VENTAL TOTAL]]-TablaVentas[[#This Row],[VENTAL TOTAL]]*TablaVentas[[#This Row],[DESCUENTO]]</f>
        <v>180.90879804932928</v>
      </c>
      <c r="J4406" s="2">
        <f ca="1">0.18*TablaVentas[[#This Row],[SUBTOTAL]]</f>
        <v>32.563583648879266</v>
      </c>
      <c r="K4406" s="2">
        <f ca="1">+TablaVentas[[#This Row],[SUBTOTAL]]+TablaVentas[[#This Row],[IGV]]</f>
        <v>213.47238169820855</v>
      </c>
    </row>
    <row r="4407" spans="1:11" x14ac:dyDescent="0.25">
      <c r="A4407" t="s">
        <v>4416</v>
      </c>
      <c r="B4407" s="6">
        <v>45515</v>
      </c>
      <c r="C4407" t="s">
        <v>10011</v>
      </c>
      <c r="D4407" t="s">
        <v>10018</v>
      </c>
      <c r="E4407">
        <v>15</v>
      </c>
      <c r="F4407">
        <f>+_xlfn.XLOOKUP(TablaVentas[[#This Row],[PRODUCTO FINANCIERO]],TablaPrecios[PRODUCTO FINANCIERO],TablaPrecios[PRECIO UNIT],0)</f>
        <v>14.9</v>
      </c>
      <c r="G4407" s="2">
        <f>+TablaVentas[[#This Row],[CANTIDAD]]*TablaVentas[[#This Row],[PRECIO UNITARIO]]</f>
        <v>223.5</v>
      </c>
      <c r="H4407" s="1">
        <f t="shared" ca="1" si="68"/>
        <v>0.18827501170601529</v>
      </c>
      <c r="I4407" s="2">
        <f ca="1">+TablaVentas[[#This Row],[VENTAL TOTAL]]-TablaVentas[[#This Row],[VENTAL TOTAL]]*TablaVentas[[#This Row],[DESCUENTO]]</f>
        <v>181.42053488370559</v>
      </c>
      <c r="J4407" s="2">
        <f ca="1">0.18*TablaVentas[[#This Row],[SUBTOTAL]]</f>
        <v>32.655696279067001</v>
      </c>
      <c r="K4407" s="2">
        <f ca="1">+TablaVentas[[#This Row],[SUBTOTAL]]+TablaVentas[[#This Row],[IGV]]</f>
        <v>214.07623116277259</v>
      </c>
    </row>
    <row r="4408" spans="1:11" x14ac:dyDescent="0.25">
      <c r="A4408" t="s">
        <v>4417</v>
      </c>
      <c r="B4408" s="6">
        <v>46169</v>
      </c>
      <c r="C4408" t="s">
        <v>10014</v>
      </c>
      <c r="D4408" t="s">
        <v>10020</v>
      </c>
      <c r="E4408">
        <v>6</v>
      </c>
      <c r="F4408">
        <f>+_xlfn.XLOOKUP(TablaVentas[[#This Row],[PRODUCTO FINANCIERO]],TablaPrecios[PRODUCTO FINANCIERO],TablaPrecios[PRECIO UNIT],0)</f>
        <v>14.9</v>
      </c>
      <c r="G4408" s="2">
        <f>+TablaVentas[[#This Row],[CANTIDAD]]*TablaVentas[[#This Row],[PRECIO UNITARIO]]</f>
        <v>89.4</v>
      </c>
      <c r="H4408" s="1">
        <f t="shared" ca="1" si="68"/>
        <v>0.13803260370324485</v>
      </c>
      <c r="I4408" s="2">
        <f ca="1">+TablaVentas[[#This Row],[VENTAL TOTAL]]-TablaVentas[[#This Row],[VENTAL TOTAL]]*TablaVentas[[#This Row],[DESCUENTO]]</f>
        <v>77.059885228929915</v>
      </c>
      <c r="J4408" s="2">
        <f ca="1">0.18*TablaVentas[[#This Row],[SUBTOTAL]]</f>
        <v>13.870779341207385</v>
      </c>
      <c r="K4408" s="2">
        <f ca="1">+TablaVentas[[#This Row],[SUBTOTAL]]+TablaVentas[[#This Row],[IGV]]</f>
        <v>90.930664570137296</v>
      </c>
    </row>
    <row r="4409" spans="1:11" x14ac:dyDescent="0.25">
      <c r="A4409" t="s">
        <v>4418</v>
      </c>
      <c r="B4409" s="6">
        <v>45520</v>
      </c>
      <c r="C4409" t="s">
        <v>10013</v>
      </c>
      <c r="D4409" t="s">
        <v>10017</v>
      </c>
      <c r="E4409">
        <v>8</v>
      </c>
      <c r="F4409">
        <f>+_xlfn.XLOOKUP(TablaVentas[[#This Row],[PRODUCTO FINANCIERO]],TablaPrecios[PRODUCTO FINANCIERO],TablaPrecios[PRECIO UNIT],0)</f>
        <v>9.9</v>
      </c>
      <c r="G4409" s="2">
        <f>+TablaVentas[[#This Row],[CANTIDAD]]*TablaVentas[[#This Row],[PRECIO UNITARIO]]</f>
        <v>79.2</v>
      </c>
      <c r="H4409" s="1">
        <f t="shared" ca="1" si="68"/>
        <v>0.16469623301336894</v>
      </c>
      <c r="I4409" s="2">
        <f ca="1">+TablaVentas[[#This Row],[VENTAL TOTAL]]-TablaVentas[[#This Row],[VENTAL TOTAL]]*TablaVentas[[#This Row],[DESCUENTO]]</f>
        <v>66.156058345341179</v>
      </c>
      <c r="J4409" s="2">
        <f ca="1">0.18*TablaVentas[[#This Row],[SUBTOTAL]]</f>
        <v>11.908090502161413</v>
      </c>
      <c r="K4409" s="2">
        <f ca="1">+TablaVentas[[#This Row],[SUBTOTAL]]+TablaVentas[[#This Row],[IGV]]</f>
        <v>78.064148847502594</v>
      </c>
    </row>
    <row r="4410" spans="1:11" x14ac:dyDescent="0.25">
      <c r="A4410" t="s">
        <v>4419</v>
      </c>
      <c r="B4410" s="6">
        <v>45369</v>
      </c>
      <c r="C4410" t="s">
        <v>10016</v>
      </c>
      <c r="D4410" t="s">
        <v>10017</v>
      </c>
      <c r="E4410">
        <v>9</v>
      </c>
      <c r="F4410">
        <f>+_xlfn.XLOOKUP(TablaVentas[[#This Row],[PRODUCTO FINANCIERO]],TablaPrecios[PRODUCTO FINANCIERO],TablaPrecios[PRECIO UNIT],0)</f>
        <v>9.9</v>
      </c>
      <c r="G4410" s="2">
        <f>+TablaVentas[[#This Row],[CANTIDAD]]*TablaVentas[[#This Row],[PRECIO UNITARIO]]</f>
        <v>89.100000000000009</v>
      </c>
      <c r="H4410" s="1">
        <f t="shared" ca="1" si="68"/>
        <v>0.16619934173182621</v>
      </c>
      <c r="I4410" s="2">
        <f ca="1">+TablaVentas[[#This Row],[VENTAL TOTAL]]-TablaVentas[[#This Row],[VENTAL TOTAL]]*TablaVentas[[#This Row],[DESCUENTO]]</f>
        <v>74.291638651694285</v>
      </c>
      <c r="J4410" s="2">
        <f ca="1">0.18*TablaVentas[[#This Row],[SUBTOTAL]]</f>
        <v>13.372494957304971</v>
      </c>
      <c r="K4410" s="2">
        <f ca="1">+TablaVentas[[#This Row],[SUBTOTAL]]+TablaVentas[[#This Row],[IGV]]</f>
        <v>87.664133608999251</v>
      </c>
    </row>
    <row r="4411" spans="1:11" x14ac:dyDescent="0.25">
      <c r="A4411" t="s">
        <v>4420</v>
      </c>
      <c r="B4411" s="6">
        <v>45924</v>
      </c>
      <c r="C4411" t="s">
        <v>10012</v>
      </c>
      <c r="D4411" t="s">
        <v>10019</v>
      </c>
      <c r="E4411">
        <v>16</v>
      </c>
      <c r="F4411">
        <f>+_xlfn.XLOOKUP(TablaVentas[[#This Row],[PRODUCTO FINANCIERO]],TablaPrecios[PRODUCTO FINANCIERO],TablaPrecios[PRECIO UNIT],0)</f>
        <v>9.9</v>
      </c>
      <c r="G4411" s="2">
        <f>+TablaVentas[[#This Row],[CANTIDAD]]*TablaVentas[[#This Row],[PRECIO UNITARIO]]</f>
        <v>158.4</v>
      </c>
      <c r="H4411" s="1">
        <f t="shared" ca="1" si="68"/>
        <v>0.18656188055196621</v>
      </c>
      <c r="I4411" s="2">
        <f ca="1">+TablaVentas[[#This Row],[VENTAL TOTAL]]-TablaVentas[[#This Row],[VENTAL TOTAL]]*TablaVentas[[#This Row],[DESCUENTO]]</f>
        <v>128.84859812056857</v>
      </c>
      <c r="J4411" s="2">
        <f ca="1">0.18*TablaVentas[[#This Row],[SUBTOTAL]]</f>
        <v>23.192747661702342</v>
      </c>
      <c r="K4411" s="2">
        <f ca="1">+TablaVentas[[#This Row],[SUBTOTAL]]+TablaVentas[[#This Row],[IGV]]</f>
        <v>152.04134578227092</v>
      </c>
    </row>
    <row r="4412" spans="1:11" x14ac:dyDescent="0.25">
      <c r="A4412" t="s">
        <v>4421</v>
      </c>
      <c r="B4412" s="6">
        <v>45589</v>
      </c>
      <c r="C4412" t="s">
        <v>10016</v>
      </c>
      <c r="D4412" t="s">
        <v>10017</v>
      </c>
      <c r="E4412">
        <v>16</v>
      </c>
      <c r="F4412">
        <f>+_xlfn.XLOOKUP(TablaVentas[[#This Row],[PRODUCTO FINANCIERO]],TablaPrecios[PRODUCTO FINANCIERO],TablaPrecios[PRECIO UNIT],0)</f>
        <v>9.9</v>
      </c>
      <c r="G4412" s="2">
        <f>+TablaVentas[[#This Row],[CANTIDAD]]*TablaVentas[[#This Row],[PRECIO UNITARIO]]</f>
        <v>158.4</v>
      </c>
      <c r="H4412" s="1">
        <f t="shared" ca="1" si="68"/>
        <v>0.16226839670842799</v>
      </c>
      <c r="I4412" s="2">
        <f ca="1">+TablaVentas[[#This Row],[VENTAL TOTAL]]-TablaVentas[[#This Row],[VENTAL TOTAL]]*TablaVentas[[#This Row],[DESCUENTO]]</f>
        <v>132.69668596138501</v>
      </c>
      <c r="J4412" s="2">
        <f ca="1">0.18*TablaVentas[[#This Row],[SUBTOTAL]]</f>
        <v>23.885403473049301</v>
      </c>
      <c r="K4412" s="2">
        <f ca="1">+TablaVentas[[#This Row],[SUBTOTAL]]+TablaVentas[[#This Row],[IGV]]</f>
        <v>156.58208943443432</v>
      </c>
    </row>
    <row r="4413" spans="1:11" x14ac:dyDescent="0.25">
      <c r="A4413" t="s">
        <v>4422</v>
      </c>
      <c r="B4413" s="6">
        <v>45681</v>
      </c>
      <c r="C4413" t="s">
        <v>10015</v>
      </c>
      <c r="D4413" t="s">
        <v>10022</v>
      </c>
      <c r="E4413">
        <v>13</v>
      </c>
      <c r="F4413">
        <f>+_xlfn.XLOOKUP(TablaVentas[[#This Row],[PRODUCTO FINANCIERO]],TablaPrecios[PRODUCTO FINANCIERO],TablaPrecios[PRECIO UNIT],0)</f>
        <v>20.9</v>
      </c>
      <c r="G4413" s="2">
        <f>+TablaVentas[[#This Row],[CANTIDAD]]*TablaVentas[[#This Row],[PRECIO UNITARIO]]</f>
        <v>271.7</v>
      </c>
      <c r="H4413" s="1">
        <f t="shared" ca="1" si="68"/>
        <v>0.14625942601128614</v>
      </c>
      <c r="I4413" s="2">
        <f ca="1">+TablaVentas[[#This Row],[VENTAL TOTAL]]-TablaVentas[[#This Row],[VENTAL TOTAL]]*TablaVentas[[#This Row],[DESCUENTO]]</f>
        <v>231.96131395273355</v>
      </c>
      <c r="J4413" s="2">
        <f ca="1">0.18*TablaVentas[[#This Row],[SUBTOTAL]]</f>
        <v>41.753036511492034</v>
      </c>
      <c r="K4413" s="2">
        <f ca="1">+TablaVentas[[#This Row],[SUBTOTAL]]+TablaVentas[[#This Row],[IGV]]</f>
        <v>273.71435046422556</v>
      </c>
    </row>
    <row r="4414" spans="1:11" x14ac:dyDescent="0.25">
      <c r="A4414" t="s">
        <v>4423</v>
      </c>
      <c r="B4414" s="6">
        <v>45630</v>
      </c>
      <c r="C4414" t="s">
        <v>10011</v>
      </c>
      <c r="D4414" t="s">
        <v>10022</v>
      </c>
      <c r="E4414">
        <v>6</v>
      </c>
      <c r="F4414">
        <f>+_xlfn.XLOOKUP(TablaVentas[[#This Row],[PRODUCTO FINANCIERO]],TablaPrecios[PRODUCTO FINANCIERO],TablaPrecios[PRECIO UNIT],0)</f>
        <v>20.9</v>
      </c>
      <c r="G4414" s="2">
        <f>+TablaVentas[[#This Row],[CANTIDAD]]*TablaVentas[[#This Row],[PRECIO UNITARIO]]</f>
        <v>125.39999999999999</v>
      </c>
      <c r="H4414" s="1">
        <f t="shared" ca="1" si="68"/>
        <v>0.13492074674486521</v>
      </c>
      <c r="I4414" s="2">
        <f ca="1">+TablaVentas[[#This Row],[VENTAL TOTAL]]-TablaVentas[[#This Row],[VENTAL TOTAL]]*TablaVentas[[#This Row],[DESCUENTO]]</f>
        <v>108.4809383581939</v>
      </c>
      <c r="J4414" s="2">
        <f ca="1">0.18*TablaVentas[[#This Row],[SUBTOTAL]]</f>
        <v>19.5265689044749</v>
      </c>
      <c r="K4414" s="2">
        <f ca="1">+TablaVentas[[#This Row],[SUBTOTAL]]+TablaVentas[[#This Row],[IGV]]</f>
        <v>128.00750726266881</v>
      </c>
    </row>
    <row r="4415" spans="1:11" x14ac:dyDescent="0.25">
      <c r="A4415" t="s">
        <v>4424</v>
      </c>
      <c r="B4415" s="6">
        <v>45382</v>
      </c>
      <c r="C4415" t="s">
        <v>10016</v>
      </c>
      <c r="D4415" t="s">
        <v>10017</v>
      </c>
      <c r="E4415">
        <v>15</v>
      </c>
      <c r="F4415">
        <f>+_xlfn.XLOOKUP(TablaVentas[[#This Row],[PRODUCTO FINANCIERO]],TablaPrecios[PRODUCTO FINANCIERO],TablaPrecios[PRECIO UNIT],0)</f>
        <v>9.9</v>
      </c>
      <c r="G4415" s="2">
        <f>+TablaVentas[[#This Row],[CANTIDAD]]*TablaVentas[[#This Row],[PRECIO UNITARIO]]</f>
        <v>148.5</v>
      </c>
      <c r="H4415" s="1">
        <f t="shared" ca="1" si="68"/>
        <v>0.13722059123227753</v>
      </c>
      <c r="I4415" s="2">
        <f ca="1">+TablaVentas[[#This Row],[VENTAL TOTAL]]-TablaVentas[[#This Row],[VENTAL TOTAL]]*TablaVentas[[#This Row],[DESCUENTO]]</f>
        <v>128.12274220200678</v>
      </c>
      <c r="J4415" s="2">
        <f ca="1">0.18*TablaVentas[[#This Row],[SUBTOTAL]]</f>
        <v>23.062093596361219</v>
      </c>
      <c r="K4415" s="2">
        <f ca="1">+TablaVentas[[#This Row],[SUBTOTAL]]+TablaVentas[[#This Row],[IGV]]</f>
        <v>151.184835798368</v>
      </c>
    </row>
    <row r="4416" spans="1:11" x14ac:dyDescent="0.25">
      <c r="A4416" t="s">
        <v>4425</v>
      </c>
      <c r="B4416" s="6">
        <v>46336</v>
      </c>
      <c r="C4416" t="s">
        <v>10012</v>
      </c>
      <c r="D4416" t="s">
        <v>10017</v>
      </c>
      <c r="E4416">
        <v>12</v>
      </c>
      <c r="F4416">
        <f>+_xlfn.XLOOKUP(TablaVentas[[#This Row],[PRODUCTO FINANCIERO]],TablaPrecios[PRODUCTO FINANCIERO],TablaPrecios[PRECIO UNIT],0)</f>
        <v>9.9</v>
      </c>
      <c r="G4416" s="2">
        <f>+TablaVentas[[#This Row],[CANTIDAD]]*TablaVentas[[#This Row],[PRECIO UNITARIO]]</f>
        <v>118.80000000000001</v>
      </c>
      <c r="H4416" s="1">
        <f t="shared" ca="1" si="68"/>
        <v>0.15372529082982478</v>
      </c>
      <c r="I4416" s="2">
        <f ca="1">+TablaVentas[[#This Row],[VENTAL TOTAL]]-TablaVentas[[#This Row],[VENTAL TOTAL]]*TablaVentas[[#This Row],[DESCUENTO]]</f>
        <v>100.53743544941682</v>
      </c>
      <c r="J4416" s="2">
        <f ca="1">0.18*TablaVentas[[#This Row],[SUBTOTAL]]</f>
        <v>18.096738380895026</v>
      </c>
      <c r="K4416" s="2">
        <f ca="1">+TablaVentas[[#This Row],[SUBTOTAL]]+TablaVentas[[#This Row],[IGV]]</f>
        <v>118.63417383031185</v>
      </c>
    </row>
    <row r="4417" spans="1:11" x14ac:dyDescent="0.25">
      <c r="A4417" t="s">
        <v>4426</v>
      </c>
      <c r="B4417" s="6">
        <v>46193</v>
      </c>
      <c r="C4417" t="s">
        <v>10015</v>
      </c>
      <c r="D4417" t="s">
        <v>10018</v>
      </c>
      <c r="E4417">
        <v>16</v>
      </c>
      <c r="F4417">
        <f>+_xlfn.XLOOKUP(TablaVentas[[#This Row],[PRODUCTO FINANCIERO]],TablaPrecios[PRODUCTO FINANCIERO],TablaPrecios[PRECIO UNIT],0)</f>
        <v>14.9</v>
      </c>
      <c r="G4417" s="2">
        <f>+TablaVentas[[#This Row],[CANTIDAD]]*TablaVentas[[#This Row],[PRECIO UNITARIO]]</f>
        <v>238.4</v>
      </c>
      <c r="H4417" s="1">
        <f t="shared" ca="1" si="68"/>
        <v>0.11436293455324756</v>
      </c>
      <c r="I4417" s="2">
        <f ca="1">+TablaVentas[[#This Row],[VENTAL TOTAL]]-TablaVentas[[#This Row],[VENTAL TOTAL]]*TablaVentas[[#This Row],[DESCUENTO]]</f>
        <v>211.1358764025058</v>
      </c>
      <c r="J4417" s="2">
        <f ca="1">0.18*TablaVentas[[#This Row],[SUBTOTAL]]</f>
        <v>38.004457752451046</v>
      </c>
      <c r="K4417" s="2">
        <f ca="1">+TablaVentas[[#This Row],[SUBTOTAL]]+TablaVentas[[#This Row],[IGV]]</f>
        <v>249.14033415495686</v>
      </c>
    </row>
    <row r="4418" spans="1:11" x14ac:dyDescent="0.25">
      <c r="A4418" t="s">
        <v>4427</v>
      </c>
      <c r="B4418" s="6">
        <v>46193</v>
      </c>
      <c r="C4418" t="s">
        <v>10014</v>
      </c>
      <c r="D4418" t="s">
        <v>10019</v>
      </c>
      <c r="E4418">
        <v>17</v>
      </c>
      <c r="F4418">
        <f>+_xlfn.XLOOKUP(TablaVentas[[#This Row],[PRODUCTO FINANCIERO]],TablaPrecios[PRODUCTO FINANCIERO],TablaPrecios[PRECIO UNIT],0)</f>
        <v>9.9</v>
      </c>
      <c r="G4418" s="2">
        <f>+TablaVentas[[#This Row],[CANTIDAD]]*TablaVentas[[#This Row],[PRECIO UNITARIO]]</f>
        <v>168.3</v>
      </c>
      <c r="H4418" s="1">
        <f t="shared" ref="H4418:H4481" ca="1" si="69">+RAND()*0.1+0.1</f>
        <v>0.19405043856576693</v>
      </c>
      <c r="I4418" s="2">
        <f ca="1">+TablaVentas[[#This Row],[VENTAL TOTAL]]-TablaVentas[[#This Row],[VENTAL TOTAL]]*TablaVentas[[#This Row],[DESCUENTO]]</f>
        <v>135.64131118938144</v>
      </c>
      <c r="J4418" s="2">
        <f ca="1">0.18*TablaVentas[[#This Row],[SUBTOTAL]]</f>
        <v>24.415436014088659</v>
      </c>
      <c r="K4418" s="2">
        <f ca="1">+TablaVentas[[#This Row],[SUBTOTAL]]+TablaVentas[[#This Row],[IGV]]</f>
        <v>160.05674720347011</v>
      </c>
    </row>
    <row r="4419" spans="1:11" x14ac:dyDescent="0.25">
      <c r="A4419" t="s">
        <v>4428</v>
      </c>
      <c r="B4419" s="6">
        <v>45339</v>
      </c>
      <c r="C4419" t="s">
        <v>10015</v>
      </c>
      <c r="D4419" t="s">
        <v>10017</v>
      </c>
      <c r="E4419">
        <v>9</v>
      </c>
      <c r="F4419">
        <f>+_xlfn.XLOOKUP(TablaVentas[[#This Row],[PRODUCTO FINANCIERO]],TablaPrecios[PRODUCTO FINANCIERO],TablaPrecios[PRECIO UNIT],0)</f>
        <v>9.9</v>
      </c>
      <c r="G4419" s="2">
        <f>+TablaVentas[[#This Row],[CANTIDAD]]*TablaVentas[[#This Row],[PRECIO UNITARIO]]</f>
        <v>89.100000000000009</v>
      </c>
      <c r="H4419" s="1">
        <f t="shared" ca="1" si="69"/>
        <v>0.18066527797752557</v>
      </c>
      <c r="I4419" s="2">
        <f ca="1">+TablaVentas[[#This Row],[VENTAL TOTAL]]-TablaVentas[[#This Row],[VENTAL TOTAL]]*TablaVentas[[#This Row],[DESCUENTO]]</f>
        <v>73.002723732202483</v>
      </c>
      <c r="J4419" s="2">
        <f ca="1">0.18*TablaVentas[[#This Row],[SUBTOTAL]]</f>
        <v>13.140490271796446</v>
      </c>
      <c r="K4419" s="2">
        <f ca="1">+TablaVentas[[#This Row],[SUBTOTAL]]+TablaVentas[[#This Row],[IGV]]</f>
        <v>86.143214003998935</v>
      </c>
    </row>
    <row r="4420" spans="1:11" x14ac:dyDescent="0.25">
      <c r="A4420" t="s">
        <v>4429</v>
      </c>
      <c r="B4420" s="6">
        <v>46306</v>
      </c>
      <c r="C4420" t="s">
        <v>10012</v>
      </c>
      <c r="D4420" t="s">
        <v>10020</v>
      </c>
      <c r="E4420">
        <v>7</v>
      </c>
      <c r="F4420">
        <f>+_xlfn.XLOOKUP(TablaVentas[[#This Row],[PRODUCTO FINANCIERO]],TablaPrecios[PRODUCTO FINANCIERO],TablaPrecios[PRECIO UNIT],0)</f>
        <v>14.9</v>
      </c>
      <c r="G4420" s="2">
        <f>+TablaVentas[[#This Row],[CANTIDAD]]*TablaVentas[[#This Row],[PRECIO UNITARIO]]</f>
        <v>104.3</v>
      </c>
      <c r="H4420" s="1">
        <f t="shared" ca="1" si="69"/>
        <v>0.17411983476439263</v>
      </c>
      <c r="I4420" s="2">
        <f ca="1">+TablaVentas[[#This Row],[VENTAL TOTAL]]-TablaVentas[[#This Row],[VENTAL TOTAL]]*TablaVentas[[#This Row],[DESCUENTO]]</f>
        <v>86.139301234073841</v>
      </c>
      <c r="J4420" s="2">
        <f ca="1">0.18*TablaVentas[[#This Row],[SUBTOTAL]]</f>
        <v>15.50507422213329</v>
      </c>
      <c r="K4420" s="2">
        <f ca="1">+TablaVentas[[#This Row],[SUBTOTAL]]+TablaVentas[[#This Row],[IGV]]</f>
        <v>101.64437545620713</v>
      </c>
    </row>
    <row r="4421" spans="1:11" x14ac:dyDescent="0.25">
      <c r="A4421" t="s">
        <v>4430</v>
      </c>
      <c r="B4421" s="6">
        <v>45457</v>
      </c>
      <c r="C4421" t="s">
        <v>10014</v>
      </c>
      <c r="D4421" t="s">
        <v>10022</v>
      </c>
      <c r="E4421">
        <v>11</v>
      </c>
      <c r="F4421">
        <f>+_xlfn.XLOOKUP(TablaVentas[[#This Row],[PRODUCTO FINANCIERO]],TablaPrecios[PRODUCTO FINANCIERO],TablaPrecios[PRECIO UNIT],0)</f>
        <v>20.9</v>
      </c>
      <c r="G4421" s="2">
        <f>+TablaVentas[[#This Row],[CANTIDAD]]*TablaVentas[[#This Row],[PRECIO UNITARIO]]</f>
        <v>229.89999999999998</v>
      </c>
      <c r="H4421" s="1">
        <f t="shared" ca="1" si="69"/>
        <v>0.13501109670097527</v>
      </c>
      <c r="I4421" s="2">
        <f ca="1">+TablaVentas[[#This Row],[VENTAL TOTAL]]-TablaVentas[[#This Row],[VENTAL TOTAL]]*TablaVentas[[#This Row],[DESCUENTO]]</f>
        <v>198.86094886844577</v>
      </c>
      <c r="J4421" s="2">
        <f ca="1">0.18*TablaVentas[[#This Row],[SUBTOTAL]]</f>
        <v>35.794970796320236</v>
      </c>
      <c r="K4421" s="2">
        <f ca="1">+TablaVentas[[#This Row],[SUBTOTAL]]+TablaVentas[[#This Row],[IGV]]</f>
        <v>234.655919664766</v>
      </c>
    </row>
    <row r="4422" spans="1:11" x14ac:dyDescent="0.25">
      <c r="A4422" t="s">
        <v>4431</v>
      </c>
      <c r="B4422" s="6">
        <v>45574</v>
      </c>
      <c r="C4422" t="s">
        <v>10014</v>
      </c>
      <c r="D4422" t="s">
        <v>10020</v>
      </c>
      <c r="E4422">
        <v>6</v>
      </c>
      <c r="F4422">
        <f>+_xlfn.XLOOKUP(TablaVentas[[#This Row],[PRODUCTO FINANCIERO]],TablaPrecios[PRODUCTO FINANCIERO],TablaPrecios[PRECIO UNIT],0)</f>
        <v>14.9</v>
      </c>
      <c r="G4422" s="2">
        <f>+TablaVentas[[#This Row],[CANTIDAD]]*TablaVentas[[#This Row],[PRECIO UNITARIO]]</f>
        <v>89.4</v>
      </c>
      <c r="H4422" s="1">
        <f t="shared" ca="1" si="69"/>
        <v>0.17363023288503071</v>
      </c>
      <c r="I4422" s="2">
        <f ca="1">+TablaVentas[[#This Row],[VENTAL TOTAL]]-TablaVentas[[#This Row],[VENTAL TOTAL]]*TablaVentas[[#This Row],[DESCUENTO]]</f>
        <v>73.877457180078267</v>
      </c>
      <c r="J4422" s="2">
        <f ca="1">0.18*TablaVentas[[#This Row],[SUBTOTAL]]</f>
        <v>13.297942292414087</v>
      </c>
      <c r="K4422" s="2">
        <f ca="1">+TablaVentas[[#This Row],[SUBTOTAL]]+TablaVentas[[#This Row],[IGV]]</f>
        <v>87.175399472492359</v>
      </c>
    </row>
    <row r="4423" spans="1:11" x14ac:dyDescent="0.25">
      <c r="A4423" t="s">
        <v>4432</v>
      </c>
      <c r="B4423" s="6">
        <v>45930</v>
      </c>
      <c r="C4423" t="s">
        <v>10011</v>
      </c>
      <c r="D4423" t="s">
        <v>10019</v>
      </c>
      <c r="E4423">
        <v>13</v>
      </c>
      <c r="F4423">
        <f>+_xlfn.XLOOKUP(TablaVentas[[#This Row],[PRODUCTO FINANCIERO]],TablaPrecios[PRODUCTO FINANCIERO],TablaPrecios[PRECIO UNIT],0)</f>
        <v>9.9</v>
      </c>
      <c r="G4423" s="2">
        <f>+TablaVentas[[#This Row],[CANTIDAD]]*TablaVentas[[#This Row],[PRECIO UNITARIO]]</f>
        <v>128.70000000000002</v>
      </c>
      <c r="H4423" s="1">
        <f t="shared" ca="1" si="69"/>
        <v>0.13217026413380539</v>
      </c>
      <c r="I4423" s="2">
        <f ca="1">+TablaVentas[[#This Row],[VENTAL TOTAL]]-TablaVentas[[#This Row],[VENTAL TOTAL]]*TablaVentas[[#This Row],[DESCUENTO]]</f>
        <v>111.68968700597927</v>
      </c>
      <c r="J4423" s="2">
        <f ca="1">0.18*TablaVentas[[#This Row],[SUBTOTAL]]</f>
        <v>20.104143661076268</v>
      </c>
      <c r="K4423" s="2">
        <f ca="1">+TablaVentas[[#This Row],[SUBTOTAL]]+TablaVentas[[#This Row],[IGV]]</f>
        <v>131.79383066705554</v>
      </c>
    </row>
    <row r="4424" spans="1:11" x14ac:dyDescent="0.25">
      <c r="A4424" t="s">
        <v>4433</v>
      </c>
      <c r="B4424" s="6">
        <v>45363</v>
      </c>
      <c r="C4424" t="s">
        <v>10015</v>
      </c>
      <c r="D4424" t="s">
        <v>10022</v>
      </c>
      <c r="E4424">
        <v>4</v>
      </c>
      <c r="F4424">
        <f>+_xlfn.XLOOKUP(TablaVentas[[#This Row],[PRODUCTO FINANCIERO]],TablaPrecios[PRODUCTO FINANCIERO],TablaPrecios[PRECIO UNIT],0)</f>
        <v>20.9</v>
      </c>
      <c r="G4424" s="2">
        <f>+TablaVentas[[#This Row],[CANTIDAD]]*TablaVentas[[#This Row],[PRECIO UNITARIO]]</f>
        <v>83.6</v>
      </c>
      <c r="H4424" s="1">
        <f t="shared" ca="1" si="69"/>
        <v>0.17963175314879243</v>
      </c>
      <c r="I4424" s="2">
        <f ca="1">+TablaVentas[[#This Row],[VENTAL TOTAL]]-TablaVentas[[#This Row],[VENTAL TOTAL]]*TablaVentas[[#This Row],[DESCUENTO]]</f>
        <v>68.582785436760943</v>
      </c>
      <c r="J4424" s="2">
        <f ca="1">0.18*TablaVentas[[#This Row],[SUBTOTAL]]</f>
        <v>12.344901378616969</v>
      </c>
      <c r="K4424" s="2">
        <f ca="1">+TablaVentas[[#This Row],[SUBTOTAL]]+TablaVentas[[#This Row],[IGV]]</f>
        <v>80.927686815377911</v>
      </c>
    </row>
    <row r="4425" spans="1:11" x14ac:dyDescent="0.25">
      <c r="A4425" t="s">
        <v>4434</v>
      </c>
      <c r="B4425" s="6">
        <v>45385</v>
      </c>
      <c r="C4425" t="s">
        <v>10015</v>
      </c>
      <c r="D4425" t="s">
        <v>10017</v>
      </c>
      <c r="E4425">
        <v>6</v>
      </c>
      <c r="F4425">
        <f>+_xlfn.XLOOKUP(TablaVentas[[#This Row],[PRODUCTO FINANCIERO]],TablaPrecios[PRODUCTO FINANCIERO],TablaPrecios[PRECIO UNIT],0)</f>
        <v>9.9</v>
      </c>
      <c r="G4425" s="2">
        <f>+TablaVentas[[#This Row],[CANTIDAD]]*TablaVentas[[#This Row],[PRECIO UNITARIO]]</f>
        <v>59.400000000000006</v>
      </c>
      <c r="H4425" s="1">
        <f t="shared" ca="1" si="69"/>
        <v>0.1318620617622237</v>
      </c>
      <c r="I4425" s="2">
        <f ca="1">+TablaVentas[[#This Row],[VENTAL TOTAL]]-TablaVentas[[#This Row],[VENTAL TOTAL]]*TablaVentas[[#This Row],[DESCUENTO]]</f>
        <v>51.567393531323916</v>
      </c>
      <c r="J4425" s="2">
        <f ca="1">0.18*TablaVentas[[#This Row],[SUBTOTAL]]</f>
        <v>9.2821308356383039</v>
      </c>
      <c r="K4425" s="2">
        <f ca="1">+TablaVentas[[#This Row],[SUBTOTAL]]+TablaVentas[[#This Row],[IGV]]</f>
        <v>60.849524366962221</v>
      </c>
    </row>
    <row r="4426" spans="1:11" x14ac:dyDescent="0.25">
      <c r="A4426" t="s">
        <v>4435</v>
      </c>
      <c r="B4426" s="6">
        <v>46039</v>
      </c>
      <c r="C4426" t="s">
        <v>10012</v>
      </c>
      <c r="D4426" t="s">
        <v>10022</v>
      </c>
      <c r="E4426">
        <v>15</v>
      </c>
      <c r="F4426">
        <f>+_xlfn.XLOOKUP(TablaVentas[[#This Row],[PRODUCTO FINANCIERO]],TablaPrecios[PRODUCTO FINANCIERO],TablaPrecios[PRECIO UNIT],0)</f>
        <v>20.9</v>
      </c>
      <c r="G4426" s="2">
        <f>+TablaVentas[[#This Row],[CANTIDAD]]*TablaVentas[[#This Row],[PRECIO UNITARIO]]</f>
        <v>313.5</v>
      </c>
      <c r="H4426" s="1">
        <f t="shared" ca="1" si="69"/>
        <v>0.17579549852094939</v>
      </c>
      <c r="I4426" s="2">
        <f ca="1">+TablaVentas[[#This Row],[VENTAL TOTAL]]-TablaVentas[[#This Row],[VENTAL TOTAL]]*TablaVentas[[#This Row],[DESCUENTO]]</f>
        <v>258.38811121368235</v>
      </c>
      <c r="J4426" s="2">
        <f ca="1">0.18*TablaVentas[[#This Row],[SUBTOTAL]]</f>
        <v>46.509860018462824</v>
      </c>
      <c r="K4426" s="2">
        <f ca="1">+TablaVentas[[#This Row],[SUBTOTAL]]+TablaVentas[[#This Row],[IGV]]</f>
        <v>304.89797123214515</v>
      </c>
    </row>
    <row r="4427" spans="1:11" x14ac:dyDescent="0.25">
      <c r="A4427" t="s">
        <v>4436</v>
      </c>
      <c r="B4427" s="6">
        <v>45824</v>
      </c>
      <c r="C4427" t="s">
        <v>10014</v>
      </c>
      <c r="D4427" t="s">
        <v>10019</v>
      </c>
      <c r="E4427">
        <v>11</v>
      </c>
      <c r="F4427">
        <f>+_xlfn.XLOOKUP(TablaVentas[[#This Row],[PRODUCTO FINANCIERO]],TablaPrecios[PRODUCTO FINANCIERO],TablaPrecios[PRECIO UNIT],0)</f>
        <v>9.9</v>
      </c>
      <c r="G4427" s="2">
        <f>+TablaVentas[[#This Row],[CANTIDAD]]*TablaVentas[[#This Row],[PRECIO UNITARIO]]</f>
        <v>108.9</v>
      </c>
      <c r="H4427" s="1">
        <f t="shared" ca="1" si="69"/>
        <v>0.13430870020992552</v>
      </c>
      <c r="I4427" s="2">
        <f ca="1">+TablaVentas[[#This Row],[VENTAL TOTAL]]-TablaVentas[[#This Row],[VENTAL TOTAL]]*TablaVentas[[#This Row],[DESCUENTO]]</f>
        <v>94.27378254713912</v>
      </c>
      <c r="J4427" s="2">
        <f ca="1">0.18*TablaVentas[[#This Row],[SUBTOTAL]]</f>
        <v>16.969280858485043</v>
      </c>
      <c r="K4427" s="2">
        <f ca="1">+TablaVentas[[#This Row],[SUBTOTAL]]+TablaVentas[[#This Row],[IGV]]</f>
        <v>111.24306340562416</v>
      </c>
    </row>
    <row r="4428" spans="1:11" x14ac:dyDescent="0.25">
      <c r="A4428" t="s">
        <v>4437</v>
      </c>
      <c r="B4428" s="6">
        <v>45664</v>
      </c>
      <c r="C4428" t="s">
        <v>10014</v>
      </c>
      <c r="D4428" t="s">
        <v>10017</v>
      </c>
      <c r="E4428">
        <v>15</v>
      </c>
      <c r="F4428">
        <f>+_xlfn.XLOOKUP(TablaVentas[[#This Row],[PRODUCTO FINANCIERO]],TablaPrecios[PRODUCTO FINANCIERO],TablaPrecios[PRECIO UNIT],0)</f>
        <v>9.9</v>
      </c>
      <c r="G4428" s="2">
        <f>+TablaVentas[[#This Row],[CANTIDAD]]*TablaVentas[[#This Row],[PRECIO UNITARIO]]</f>
        <v>148.5</v>
      </c>
      <c r="H4428" s="1">
        <f t="shared" ca="1" si="69"/>
        <v>0.18198556076621408</v>
      </c>
      <c r="I4428" s="2">
        <f ca="1">+TablaVentas[[#This Row],[VENTAL TOTAL]]-TablaVentas[[#This Row],[VENTAL TOTAL]]*TablaVentas[[#This Row],[DESCUENTO]]</f>
        <v>121.47514422621721</v>
      </c>
      <c r="J4428" s="2">
        <f ca="1">0.18*TablaVentas[[#This Row],[SUBTOTAL]]</f>
        <v>21.865525960719097</v>
      </c>
      <c r="K4428" s="2">
        <f ca="1">+TablaVentas[[#This Row],[SUBTOTAL]]+TablaVentas[[#This Row],[IGV]]</f>
        <v>143.34067018693631</v>
      </c>
    </row>
    <row r="4429" spans="1:11" x14ac:dyDescent="0.25">
      <c r="A4429" t="s">
        <v>4438</v>
      </c>
      <c r="B4429" s="6">
        <v>46217</v>
      </c>
      <c r="C4429" t="s">
        <v>10016</v>
      </c>
      <c r="D4429" t="s">
        <v>10018</v>
      </c>
      <c r="E4429">
        <v>16</v>
      </c>
      <c r="F4429">
        <f>+_xlfn.XLOOKUP(TablaVentas[[#This Row],[PRODUCTO FINANCIERO]],TablaPrecios[PRODUCTO FINANCIERO],TablaPrecios[PRECIO UNIT],0)</f>
        <v>14.9</v>
      </c>
      <c r="G4429" s="2">
        <f>+TablaVentas[[#This Row],[CANTIDAD]]*TablaVentas[[#This Row],[PRECIO UNITARIO]]</f>
        <v>238.4</v>
      </c>
      <c r="H4429" s="1">
        <f t="shared" ca="1" si="69"/>
        <v>0.16680092303072408</v>
      </c>
      <c r="I4429" s="2">
        <f ca="1">+TablaVentas[[#This Row],[VENTAL TOTAL]]-TablaVentas[[#This Row],[VENTAL TOTAL]]*TablaVentas[[#This Row],[DESCUENTO]]</f>
        <v>198.63465994947538</v>
      </c>
      <c r="J4429" s="2">
        <f ca="1">0.18*TablaVentas[[#This Row],[SUBTOTAL]]</f>
        <v>35.754238790905568</v>
      </c>
      <c r="K4429" s="2">
        <f ca="1">+TablaVentas[[#This Row],[SUBTOTAL]]+TablaVentas[[#This Row],[IGV]]</f>
        <v>234.38889874038094</v>
      </c>
    </row>
    <row r="4430" spans="1:11" x14ac:dyDescent="0.25">
      <c r="A4430" t="s">
        <v>4439</v>
      </c>
      <c r="B4430" s="6">
        <v>46149</v>
      </c>
      <c r="C4430" t="s">
        <v>10012</v>
      </c>
      <c r="D4430" t="s">
        <v>10019</v>
      </c>
      <c r="E4430">
        <v>11</v>
      </c>
      <c r="F4430">
        <f>+_xlfn.XLOOKUP(TablaVentas[[#This Row],[PRODUCTO FINANCIERO]],TablaPrecios[PRODUCTO FINANCIERO],TablaPrecios[PRECIO UNIT],0)</f>
        <v>9.9</v>
      </c>
      <c r="G4430" s="2">
        <f>+TablaVentas[[#This Row],[CANTIDAD]]*TablaVentas[[#This Row],[PRECIO UNITARIO]]</f>
        <v>108.9</v>
      </c>
      <c r="H4430" s="1">
        <f t="shared" ca="1" si="69"/>
        <v>0.16834515020855922</v>
      </c>
      <c r="I4430" s="2">
        <f ca="1">+TablaVentas[[#This Row],[VENTAL TOTAL]]-TablaVentas[[#This Row],[VENTAL TOTAL]]*TablaVentas[[#This Row],[DESCUENTO]]</f>
        <v>90.567213142287898</v>
      </c>
      <c r="J4430" s="2">
        <f ca="1">0.18*TablaVentas[[#This Row],[SUBTOTAL]]</f>
        <v>16.302098365611823</v>
      </c>
      <c r="K4430" s="2">
        <f ca="1">+TablaVentas[[#This Row],[SUBTOTAL]]+TablaVentas[[#This Row],[IGV]]</f>
        <v>106.86931150789972</v>
      </c>
    </row>
    <row r="4431" spans="1:11" x14ac:dyDescent="0.25">
      <c r="A4431" t="s">
        <v>4440</v>
      </c>
      <c r="B4431" s="6">
        <v>45585</v>
      </c>
      <c r="C4431" t="s">
        <v>10014</v>
      </c>
      <c r="D4431" t="s">
        <v>10019</v>
      </c>
      <c r="E4431">
        <v>6</v>
      </c>
      <c r="F4431">
        <f>+_xlfn.XLOOKUP(TablaVentas[[#This Row],[PRODUCTO FINANCIERO]],TablaPrecios[PRODUCTO FINANCIERO],TablaPrecios[PRECIO UNIT],0)</f>
        <v>9.9</v>
      </c>
      <c r="G4431" s="2">
        <f>+TablaVentas[[#This Row],[CANTIDAD]]*TablaVentas[[#This Row],[PRECIO UNITARIO]]</f>
        <v>59.400000000000006</v>
      </c>
      <c r="H4431" s="1">
        <f t="shared" ca="1" si="69"/>
        <v>0.10763030366986326</v>
      </c>
      <c r="I4431" s="2">
        <f ca="1">+TablaVentas[[#This Row],[VENTAL TOTAL]]-TablaVentas[[#This Row],[VENTAL TOTAL]]*TablaVentas[[#This Row],[DESCUENTO]]</f>
        <v>53.006759962010129</v>
      </c>
      <c r="J4431" s="2">
        <f ca="1">0.18*TablaVentas[[#This Row],[SUBTOTAL]]</f>
        <v>9.5412167931618228</v>
      </c>
      <c r="K4431" s="2">
        <f ca="1">+TablaVentas[[#This Row],[SUBTOTAL]]+TablaVentas[[#This Row],[IGV]]</f>
        <v>62.547976755171952</v>
      </c>
    </row>
    <row r="4432" spans="1:11" x14ac:dyDescent="0.25">
      <c r="A4432" t="s">
        <v>4441</v>
      </c>
      <c r="B4432" s="6">
        <v>45340</v>
      </c>
      <c r="C4432" t="s">
        <v>10016</v>
      </c>
      <c r="D4432" t="s">
        <v>10020</v>
      </c>
      <c r="E4432">
        <v>13</v>
      </c>
      <c r="F4432">
        <f>+_xlfn.XLOOKUP(TablaVentas[[#This Row],[PRODUCTO FINANCIERO]],TablaPrecios[PRODUCTO FINANCIERO],TablaPrecios[PRECIO UNIT],0)</f>
        <v>14.9</v>
      </c>
      <c r="G4432" s="2">
        <f>+TablaVentas[[#This Row],[CANTIDAD]]*TablaVentas[[#This Row],[PRECIO UNITARIO]]</f>
        <v>193.70000000000002</v>
      </c>
      <c r="H4432" s="1">
        <f t="shared" ca="1" si="69"/>
        <v>0.13998955823602371</v>
      </c>
      <c r="I4432" s="2">
        <f ca="1">+TablaVentas[[#This Row],[VENTAL TOTAL]]-TablaVentas[[#This Row],[VENTAL TOTAL]]*TablaVentas[[#This Row],[DESCUENTO]]</f>
        <v>166.58402256968222</v>
      </c>
      <c r="J4432" s="2">
        <f ca="1">0.18*TablaVentas[[#This Row],[SUBTOTAL]]</f>
        <v>29.985124062542798</v>
      </c>
      <c r="K4432" s="2">
        <f ca="1">+TablaVentas[[#This Row],[SUBTOTAL]]+TablaVentas[[#This Row],[IGV]]</f>
        <v>196.56914663222503</v>
      </c>
    </row>
    <row r="4433" spans="1:11" x14ac:dyDescent="0.25">
      <c r="A4433" t="s">
        <v>4442</v>
      </c>
      <c r="B4433" s="6">
        <v>45989</v>
      </c>
      <c r="C4433" t="s">
        <v>10014</v>
      </c>
      <c r="D4433" t="s">
        <v>10022</v>
      </c>
      <c r="E4433">
        <v>18</v>
      </c>
      <c r="F4433">
        <f>+_xlfn.XLOOKUP(TablaVentas[[#This Row],[PRODUCTO FINANCIERO]],TablaPrecios[PRODUCTO FINANCIERO],TablaPrecios[PRECIO UNIT],0)</f>
        <v>20.9</v>
      </c>
      <c r="G4433" s="2">
        <f>+TablaVentas[[#This Row],[CANTIDAD]]*TablaVentas[[#This Row],[PRECIO UNITARIO]]</f>
        <v>376.2</v>
      </c>
      <c r="H4433" s="1">
        <f t="shared" ca="1" si="69"/>
        <v>0.12237946635547702</v>
      </c>
      <c r="I4433" s="2">
        <f ca="1">+TablaVentas[[#This Row],[VENTAL TOTAL]]-TablaVentas[[#This Row],[VENTAL TOTAL]]*TablaVentas[[#This Row],[DESCUENTO]]</f>
        <v>330.16084475706953</v>
      </c>
      <c r="J4433" s="2">
        <f ca="1">0.18*TablaVentas[[#This Row],[SUBTOTAL]]</f>
        <v>59.428952056272514</v>
      </c>
      <c r="K4433" s="2">
        <f ca="1">+TablaVentas[[#This Row],[SUBTOTAL]]+TablaVentas[[#This Row],[IGV]]</f>
        <v>389.58979681334205</v>
      </c>
    </row>
    <row r="4434" spans="1:11" x14ac:dyDescent="0.25">
      <c r="A4434" t="s">
        <v>4443</v>
      </c>
      <c r="B4434" s="6">
        <v>45554</v>
      </c>
      <c r="C4434" t="s">
        <v>10016</v>
      </c>
      <c r="D4434" t="s">
        <v>10022</v>
      </c>
      <c r="E4434">
        <v>9</v>
      </c>
      <c r="F4434">
        <f>+_xlfn.XLOOKUP(TablaVentas[[#This Row],[PRODUCTO FINANCIERO]],TablaPrecios[PRODUCTO FINANCIERO],TablaPrecios[PRECIO UNIT],0)</f>
        <v>20.9</v>
      </c>
      <c r="G4434" s="2">
        <f>+TablaVentas[[#This Row],[CANTIDAD]]*TablaVentas[[#This Row],[PRECIO UNITARIO]]</f>
        <v>188.1</v>
      </c>
      <c r="H4434" s="1">
        <f t="shared" ca="1" si="69"/>
        <v>0.12072376505522933</v>
      </c>
      <c r="I4434" s="2">
        <f ca="1">+TablaVentas[[#This Row],[VENTAL TOTAL]]-TablaVentas[[#This Row],[VENTAL TOTAL]]*TablaVentas[[#This Row],[DESCUENTO]]</f>
        <v>165.39185979311137</v>
      </c>
      <c r="J4434" s="2">
        <f ca="1">0.18*TablaVentas[[#This Row],[SUBTOTAL]]</f>
        <v>29.770534762760043</v>
      </c>
      <c r="K4434" s="2">
        <f ca="1">+TablaVentas[[#This Row],[SUBTOTAL]]+TablaVentas[[#This Row],[IGV]]</f>
        <v>195.1623945558714</v>
      </c>
    </row>
    <row r="4435" spans="1:11" x14ac:dyDescent="0.25">
      <c r="A4435" t="s">
        <v>4444</v>
      </c>
      <c r="B4435" s="6">
        <v>45572</v>
      </c>
      <c r="C4435" t="s">
        <v>10015</v>
      </c>
      <c r="D4435" t="s">
        <v>10019</v>
      </c>
      <c r="E4435">
        <v>19</v>
      </c>
      <c r="F4435">
        <f>+_xlfn.XLOOKUP(TablaVentas[[#This Row],[PRODUCTO FINANCIERO]],TablaPrecios[PRODUCTO FINANCIERO],TablaPrecios[PRECIO UNIT],0)</f>
        <v>9.9</v>
      </c>
      <c r="G4435" s="2">
        <f>+TablaVentas[[#This Row],[CANTIDAD]]*TablaVentas[[#This Row],[PRECIO UNITARIO]]</f>
        <v>188.1</v>
      </c>
      <c r="H4435" s="1">
        <f t="shared" ca="1" si="69"/>
        <v>0.10876877973344655</v>
      </c>
      <c r="I4435" s="2">
        <f ca="1">+TablaVentas[[#This Row],[VENTAL TOTAL]]-TablaVentas[[#This Row],[VENTAL TOTAL]]*TablaVentas[[#This Row],[DESCUENTO]]</f>
        <v>167.6405925321387</v>
      </c>
      <c r="J4435" s="2">
        <f ca="1">0.18*TablaVentas[[#This Row],[SUBTOTAL]]</f>
        <v>30.175306655784965</v>
      </c>
      <c r="K4435" s="2">
        <f ca="1">+TablaVentas[[#This Row],[SUBTOTAL]]+TablaVentas[[#This Row],[IGV]]</f>
        <v>197.81589918792366</v>
      </c>
    </row>
    <row r="4436" spans="1:11" x14ac:dyDescent="0.25">
      <c r="A4436" t="s">
        <v>4445</v>
      </c>
      <c r="B4436" s="6">
        <v>45870</v>
      </c>
      <c r="C4436" t="s">
        <v>10015</v>
      </c>
      <c r="D4436" t="s">
        <v>10020</v>
      </c>
      <c r="E4436">
        <v>11</v>
      </c>
      <c r="F4436">
        <f>+_xlfn.XLOOKUP(TablaVentas[[#This Row],[PRODUCTO FINANCIERO]],TablaPrecios[PRODUCTO FINANCIERO],TablaPrecios[PRECIO UNIT],0)</f>
        <v>14.9</v>
      </c>
      <c r="G4436" s="2">
        <f>+TablaVentas[[#This Row],[CANTIDAD]]*TablaVentas[[#This Row],[PRECIO UNITARIO]]</f>
        <v>163.9</v>
      </c>
      <c r="H4436" s="1">
        <f t="shared" ca="1" si="69"/>
        <v>0.19705610471195606</v>
      </c>
      <c r="I4436" s="2">
        <f ca="1">+TablaVentas[[#This Row],[VENTAL TOTAL]]-TablaVentas[[#This Row],[VENTAL TOTAL]]*TablaVentas[[#This Row],[DESCUENTO]]</f>
        <v>131.60250443771042</v>
      </c>
      <c r="J4436" s="2">
        <f ca="1">0.18*TablaVentas[[#This Row],[SUBTOTAL]]</f>
        <v>23.688450798787876</v>
      </c>
      <c r="K4436" s="2">
        <f ca="1">+TablaVentas[[#This Row],[SUBTOTAL]]+TablaVentas[[#This Row],[IGV]]</f>
        <v>155.29095523649829</v>
      </c>
    </row>
    <row r="4437" spans="1:11" x14ac:dyDescent="0.25">
      <c r="A4437" t="s">
        <v>4446</v>
      </c>
      <c r="B4437" s="6">
        <v>46275</v>
      </c>
      <c r="C4437" t="s">
        <v>10014</v>
      </c>
      <c r="D4437" t="s">
        <v>10022</v>
      </c>
      <c r="E4437">
        <v>9</v>
      </c>
      <c r="F4437">
        <f>+_xlfn.XLOOKUP(TablaVentas[[#This Row],[PRODUCTO FINANCIERO]],TablaPrecios[PRODUCTO FINANCIERO],TablaPrecios[PRECIO UNIT],0)</f>
        <v>20.9</v>
      </c>
      <c r="G4437" s="2">
        <f>+TablaVentas[[#This Row],[CANTIDAD]]*TablaVentas[[#This Row],[PRECIO UNITARIO]]</f>
        <v>188.1</v>
      </c>
      <c r="H4437" s="1">
        <f t="shared" ca="1" si="69"/>
        <v>0.14356122890767375</v>
      </c>
      <c r="I4437" s="2">
        <f ca="1">+TablaVentas[[#This Row],[VENTAL TOTAL]]-TablaVentas[[#This Row],[VENTAL TOTAL]]*TablaVentas[[#This Row],[DESCUENTO]]</f>
        <v>161.09613284246657</v>
      </c>
      <c r="J4437" s="2">
        <f ca="1">0.18*TablaVentas[[#This Row],[SUBTOTAL]]</f>
        <v>28.997303911643982</v>
      </c>
      <c r="K4437" s="2">
        <f ca="1">+TablaVentas[[#This Row],[SUBTOTAL]]+TablaVentas[[#This Row],[IGV]]</f>
        <v>190.09343675411054</v>
      </c>
    </row>
    <row r="4438" spans="1:11" x14ac:dyDescent="0.25">
      <c r="A4438" t="s">
        <v>4447</v>
      </c>
      <c r="B4438" s="6">
        <v>45389</v>
      </c>
      <c r="C4438" t="s">
        <v>10016</v>
      </c>
      <c r="D4438" t="s">
        <v>10022</v>
      </c>
      <c r="E4438">
        <v>17</v>
      </c>
      <c r="F4438">
        <f>+_xlfn.XLOOKUP(TablaVentas[[#This Row],[PRODUCTO FINANCIERO]],TablaPrecios[PRODUCTO FINANCIERO],TablaPrecios[PRECIO UNIT],0)</f>
        <v>20.9</v>
      </c>
      <c r="G4438" s="2">
        <f>+TablaVentas[[#This Row],[CANTIDAD]]*TablaVentas[[#This Row],[PRECIO UNITARIO]]</f>
        <v>355.29999999999995</v>
      </c>
      <c r="H4438" s="1">
        <f t="shared" ca="1" si="69"/>
        <v>0.13908145890935902</v>
      </c>
      <c r="I4438" s="2">
        <f ca="1">+TablaVentas[[#This Row],[VENTAL TOTAL]]-TablaVentas[[#This Row],[VENTAL TOTAL]]*TablaVentas[[#This Row],[DESCUENTO]]</f>
        <v>305.88435764950469</v>
      </c>
      <c r="J4438" s="2">
        <f ca="1">0.18*TablaVentas[[#This Row],[SUBTOTAL]]</f>
        <v>55.059184376910842</v>
      </c>
      <c r="K4438" s="2">
        <f ca="1">+TablaVentas[[#This Row],[SUBTOTAL]]+TablaVentas[[#This Row],[IGV]]</f>
        <v>360.94354202641551</v>
      </c>
    </row>
    <row r="4439" spans="1:11" x14ac:dyDescent="0.25">
      <c r="A4439" t="s">
        <v>4448</v>
      </c>
      <c r="B4439" s="6">
        <v>45292</v>
      </c>
      <c r="C4439" t="s">
        <v>10016</v>
      </c>
      <c r="D4439" t="s">
        <v>10020</v>
      </c>
      <c r="E4439">
        <v>3</v>
      </c>
      <c r="F4439">
        <f>+_xlfn.XLOOKUP(TablaVentas[[#This Row],[PRODUCTO FINANCIERO]],TablaPrecios[PRODUCTO FINANCIERO],TablaPrecios[PRECIO UNIT],0)</f>
        <v>14.9</v>
      </c>
      <c r="G4439" s="2">
        <f>+TablaVentas[[#This Row],[CANTIDAD]]*TablaVentas[[#This Row],[PRECIO UNITARIO]]</f>
        <v>44.7</v>
      </c>
      <c r="H4439" s="1">
        <f t="shared" ca="1" si="69"/>
        <v>0.15748275045469626</v>
      </c>
      <c r="I4439" s="2">
        <f ca="1">+TablaVentas[[#This Row],[VENTAL TOTAL]]-TablaVentas[[#This Row],[VENTAL TOTAL]]*TablaVentas[[#This Row],[DESCUENTO]]</f>
        <v>37.66052105467508</v>
      </c>
      <c r="J4439" s="2">
        <f ca="1">0.18*TablaVentas[[#This Row],[SUBTOTAL]]</f>
        <v>6.778893789841514</v>
      </c>
      <c r="K4439" s="2">
        <f ca="1">+TablaVentas[[#This Row],[SUBTOTAL]]+TablaVentas[[#This Row],[IGV]]</f>
        <v>44.439414844516591</v>
      </c>
    </row>
    <row r="4440" spans="1:11" x14ac:dyDescent="0.25">
      <c r="A4440" t="s">
        <v>4449</v>
      </c>
      <c r="B4440" s="6">
        <v>46225</v>
      </c>
      <c r="C4440" t="s">
        <v>10014</v>
      </c>
      <c r="D4440" t="s">
        <v>10019</v>
      </c>
      <c r="E4440">
        <v>12</v>
      </c>
      <c r="F4440">
        <f>+_xlfn.XLOOKUP(TablaVentas[[#This Row],[PRODUCTO FINANCIERO]],TablaPrecios[PRODUCTO FINANCIERO],TablaPrecios[PRECIO UNIT],0)</f>
        <v>9.9</v>
      </c>
      <c r="G4440" s="2">
        <f>+TablaVentas[[#This Row],[CANTIDAD]]*TablaVentas[[#This Row],[PRECIO UNITARIO]]</f>
        <v>118.80000000000001</v>
      </c>
      <c r="H4440" s="1">
        <f t="shared" ca="1" si="69"/>
        <v>0.1593511808954482</v>
      </c>
      <c r="I4440" s="2">
        <f ca="1">+TablaVentas[[#This Row],[VENTAL TOTAL]]-TablaVentas[[#This Row],[VENTAL TOTAL]]*TablaVentas[[#This Row],[DESCUENTO]]</f>
        <v>99.869079709620763</v>
      </c>
      <c r="J4440" s="2">
        <f ca="1">0.18*TablaVentas[[#This Row],[SUBTOTAL]]</f>
        <v>17.976434347731736</v>
      </c>
      <c r="K4440" s="2">
        <f ca="1">+TablaVentas[[#This Row],[SUBTOTAL]]+TablaVentas[[#This Row],[IGV]]</f>
        <v>117.8455140573525</v>
      </c>
    </row>
    <row r="4441" spans="1:11" x14ac:dyDescent="0.25">
      <c r="A4441" t="s">
        <v>4450</v>
      </c>
      <c r="B4441" s="6">
        <v>45691</v>
      </c>
      <c r="C4441" t="s">
        <v>10011</v>
      </c>
      <c r="D4441" t="s">
        <v>10020</v>
      </c>
      <c r="E4441">
        <v>20</v>
      </c>
      <c r="F4441">
        <f>+_xlfn.XLOOKUP(TablaVentas[[#This Row],[PRODUCTO FINANCIERO]],TablaPrecios[PRODUCTO FINANCIERO],TablaPrecios[PRECIO UNIT],0)</f>
        <v>14.9</v>
      </c>
      <c r="G4441" s="2">
        <f>+TablaVentas[[#This Row],[CANTIDAD]]*TablaVentas[[#This Row],[PRECIO UNITARIO]]</f>
        <v>298</v>
      </c>
      <c r="H4441" s="1">
        <f t="shared" ca="1" si="69"/>
        <v>0.132829849949996</v>
      </c>
      <c r="I4441" s="2">
        <f ca="1">+TablaVentas[[#This Row],[VENTAL TOTAL]]-TablaVentas[[#This Row],[VENTAL TOTAL]]*TablaVentas[[#This Row],[DESCUENTO]]</f>
        <v>258.41670471490119</v>
      </c>
      <c r="J4441" s="2">
        <f ca="1">0.18*TablaVentas[[#This Row],[SUBTOTAL]]</f>
        <v>46.515006848682212</v>
      </c>
      <c r="K4441" s="2">
        <f ca="1">+TablaVentas[[#This Row],[SUBTOTAL]]+TablaVentas[[#This Row],[IGV]]</f>
        <v>304.93171156358341</v>
      </c>
    </row>
    <row r="4442" spans="1:11" x14ac:dyDescent="0.25">
      <c r="A4442" t="s">
        <v>4451</v>
      </c>
      <c r="B4442" s="6">
        <v>46018</v>
      </c>
      <c r="C4442" t="s">
        <v>10016</v>
      </c>
      <c r="D4442" t="s">
        <v>10020</v>
      </c>
      <c r="E4442">
        <v>18</v>
      </c>
      <c r="F4442">
        <f>+_xlfn.XLOOKUP(TablaVentas[[#This Row],[PRODUCTO FINANCIERO]],TablaPrecios[PRODUCTO FINANCIERO],TablaPrecios[PRECIO UNIT],0)</f>
        <v>14.9</v>
      </c>
      <c r="G4442" s="2">
        <f>+TablaVentas[[#This Row],[CANTIDAD]]*TablaVentas[[#This Row],[PRECIO UNITARIO]]</f>
        <v>268.2</v>
      </c>
      <c r="H4442" s="1">
        <f t="shared" ca="1" si="69"/>
        <v>0.19848528088326836</v>
      </c>
      <c r="I4442" s="2">
        <f ca="1">+TablaVentas[[#This Row],[VENTAL TOTAL]]-TablaVentas[[#This Row],[VENTAL TOTAL]]*TablaVentas[[#This Row],[DESCUENTO]]</f>
        <v>214.96624766710741</v>
      </c>
      <c r="J4442" s="2">
        <f ca="1">0.18*TablaVentas[[#This Row],[SUBTOTAL]]</f>
        <v>38.693924580079333</v>
      </c>
      <c r="K4442" s="2">
        <f ca="1">+TablaVentas[[#This Row],[SUBTOTAL]]+TablaVentas[[#This Row],[IGV]]</f>
        <v>253.66017224718675</v>
      </c>
    </row>
    <row r="4443" spans="1:11" x14ac:dyDescent="0.25">
      <c r="A4443" t="s">
        <v>4452</v>
      </c>
      <c r="B4443" s="6">
        <v>45962</v>
      </c>
      <c r="C4443" t="s">
        <v>10011</v>
      </c>
      <c r="D4443" t="s">
        <v>10020</v>
      </c>
      <c r="E4443">
        <v>19</v>
      </c>
      <c r="F4443">
        <f>+_xlfn.XLOOKUP(TablaVentas[[#This Row],[PRODUCTO FINANCIERO]],TablaPrecios[PRODUCTO FINANCIERO],TablaPrecios[PRECIO UNIT],0)</f>
        <v>14.9</v>
      </c>
      <c r="G4443" s="2">
        <f>+TablaVentas[[#This Row],[CANTIDAD]]*TablaVentas[[#This Row],[PRECIO UNITARIO]]</f>
        <v>283.10000000000002</v>
      </c>
      <c r="H4443" s="1">
        <f t="shared" ca="1" si="69"/>
        <v>0.19853777392965274</v>
      </c>
      <c r="I4443" s="2">
        <f ca="1">+TablaVentas[[#This Row],[VENTAL TOTAL]]-TablaVentas[[#This Row],[VENTAL TOTAL]]*TablaVentas[[#This Row],[DESCUENTO]]</f>
        <v>226.89395620051533</v>
      </c>
      <c r="J4443" s="2">
        <f ca="1">0.18*TablaVentas[[#This Row],[SUBTOTAL]]</f>
        <v>40.84091211609276</v>
      </c>
      <c r="K4443" s="2">
        <f ca="1">+TablaVentas[[#This Row],[SUBTOTAL]]+TablaVentas[[#This Row],[IGV]]</f>
        <v>267.73486831660807</v>
      </c>
    </row>
    <row r="4444" spans="1:11" x14ac:dyDescent="0.25">
      <c r="A4444" t="s">
        <v>4453</v>
      </c>
      <c r="B4444" s="6">
        <v>45311</v>
      </c>
      <c r="C4444" t="s">
        <v>10013</v>
      </c>
      <c r="D4444" t="s">
        <v>10017</v>
      </c>
      <c r="E4444">
        <v>7</v>
      </c>
      <c r="F4444">
        <f>+_xlfn.XLOOKUP(TablaVentas[[#This Row],[PRODUCTO FINANCIERO]],TablaPrecios[PRODUCTO FINANCIERO],TablaPrecios[PRECIO UNIT],0)</f>
        <v>9.9</v>
      </c>
      <c r="G4444" s="2">
        <f>+TablaVentas[[#This Row],[CANTIDAD]]*TablaVentas[[#This Row],[PRECIO UNITARIO]]</f>
        <v>69.3</v>
      </c>
      <c r="H4444" s="1">
        <f t="shared" ca="1" si="69"/>
        <v>0.13855307067485606</v>
      </c>
      <c r="I4444" s="2">
        <f ca="1">+TablaVentas[[#This Row],[VENTAL TOTAL]]-TablaVentas[[#This Row],[VENTAL TOTAL]]*TablaVentas[[#This Row],[DESCUENTO]]</f>
        <v>59.698272202232474</v>
      </c>
      <c r="J4444" s="2">
        <f ca="1">0.18*TablaVentas[[#This Row],[SUBTOTAL]]</f>
        <v>10.745688996401844</v>
      </c>
      <c r="K4444" s="2">
        <f ca="1">+TablaVentas[[#This Row],[SUBTOTAL]]+TablaVentas[[#This Row],[IGV]]</f>
        <v>70.443961198634312</v>
      </c>
    </row>
    <row r="4445" spans="1:11" x14ac:dyDescent="0.25">
      <c r="A4445" t="s">
        <v>4454</v>
      </c>
      <c r="B4445" s="6">
        <v>46259</v>
      </c>
      <c r="C4445" t="s">
        <v>10011</v>
      </c>
      <c r="D4445" t="s">
        <v>10017</v>
      </c>
      <c r="E4445">
        <v>17</v>
      </c>
      <c r="F4445">
        <f>+_xlfn.XLOOKUP(TablaVentas[[#This Row],[PRODUCTO FINANCIERO]],TablaPrecios[PRODUCTO FINANCIERO],TablaPrecios[PRECIO UNIT],0)</f>
        <v>9.9</v>
      </c>
      <c r="G4445" s="2">
        <f>+TablaVentas[[#This Row],[CANTIDAD]]*TablaVentas[[#This Row],[PRECIO UNITARIO]]</f>
        <v>168.3</v>
      </c>
      <c r="H4445" s="1">
        <f t="shared" ca="1" si="69"/>
        <v>0.14415955326583704</v>
      </c>
      <c r="I4445" s="2">
        <f ca="1">+TablaVentas[[#This Row],[VENTAL TOTAL]]-TablaVentas[[#This Row],[VENTAL TOTAL]]*TablaVentas[[#This Row],[DESCUENTO]]</f>
        <v>144.03794718535963</v>
      </c>
      <c r="J4445" s="2">
        <f ca="1">0.18*TablaVentas[[#This Row],[SUBTOTAL]]</f>
        <v>25.926830493364733</v>
      </c>
      <c r="K4445" s="2">
        <f ca="1">+TablaVentas[[#This Row],[SUBTOTAL]]+TablaVentas[[#This Row],[IGV]]</f>
        <v>169.96477767872437</v>
      </c>
    </row>
    <row r="4446" spans="1:11" x14ac:dyDescent="0.25">
      <c r="A4446" t="s">
        <v>4455</v>
      </c>
      <c r="B4446" s="6">
        <v>45549</v>
      </c>
      <c r="C4446" t="s">
        <v>10016</v>
      </c>
      <c r="D4446" t="s">
        <v>10017</v>
      </c>
      <c r="E4446">
        <v>8</v>
      </c>
      <c r="F4446">
        <f>+_xlfn.XLOOKUP(TablaVentas[[#This Row],[PRODUCTO FINANCIERO]],TablaPrecios[PRODUCTO FINANCIERO],TablaPrecios[PRECIO UNIT],0)</f>
        <v>9.9</v>
      </c>
      <c r="G4446" s="2">
        <f>+TablaVentas[[#This Row],[CANTIDAD]]*TablaVentas[[#This Row],[PRECIO UNITARIO]]</f>
        <v>79.2</v>
      </c>
      <c r="H4446" s="1">
        <f t="shared" ca="1" si="69"/>
        <v>0.17832978706248981</v>
      </c>
      <c r="I4446" s="2">
        <f ca="1">+TablaVentas[[#This Row],[VENTAL TOTAL]]-TablaVentas[[#This Row],[VENTAL TOTAL]]*TablaVentas[[#This Row],[DESCUENTO]]</f>
        <v>65.076280864650812</v>
      </c>
      <c r="J4446" s="2">
        <f ca="1">0.18*TablaVentas[[#This Row],[SUBTOTAL]]</f>
        <v>11.713730555637145</v>
      </c>
      <c r="K4446" s="2">
        <f ca="1">+TablaVentas[[#This Row],[SUBTOTAL]]+TablaVentas[[#This Row],[IGV]]</f>
        <v>76.790011420287954</v>
      </c>
    </row>
    <row r="4447" spans="1:11" x14ac:dyDescent="0.25">
      <c r="A4447" t="s">
        <v>4456</v>
      </c>
      <c r="B4447" s="6">
        <v>45427</v>
      </c>
      <c r="C4447" t="s">
        <v>10014</v>
      </c>
      <c r="D4447" t="s">
        <v>10019</v>
      </c>
      <c r="E4447">
        <v>14</v>
      </c>
      <c r="F4447">
        <f>+_xlfn.XLOOKUP(TablaVentas[[#This Row],[PRODUCTO FINANCIERO]],TablaPrecios[PRODUCTO FINANCIERO],TablaPrecios[PRECIO UNIT],0)</f>
        <v>9.9</v>
      </c>
      <c r="G4447" s="2">
        <f>+TablaVentas[[#This Row],[CANTIDAD]]*TablaVentas[[#This Row],[PRECIO UNITARIO]]</f>
        <v>138.6</v>
      </c>
      <c r="H4447" s="1">
        <f t="shared" ca="1" si="69"/>
        <v>0.11854192051122749</v>
      </c>
      <c r="I4447" s="2">
        <f ca="1">+TablaVentas[[#This Row],[VENTAL TOTAL]]-TablaVentas[[#This Row],[VENTAL TOTAL]]*TablaVentas[[#This Row],[DESCUENTO]]</f>
        <v>122.17008981714386</v>
      </c>
      <c r="J4447" s="2">
        <f ca="1">0.18*TablaVentas[[#This Row],[SUBTOTAL]]</f>
        <v>21.990616167085893</v>
      </c>
      <c r="K4447" s="2">
        <f ca="1">+TablaVentas[[#This Row],[SUBTOTAL]]+TablaVentas[[#This Row],[IGV]]</f>
        <v>144.16070598422976</v>
      </c>
    </row>
    <row r="4448" spans="1:11" x14ac:dyDescent="0.25">
      <c r="A4448" t="s">
        <v>4457</v>
      </c>
      <c r="B4448" s="6">
        <v>45792</v>
      </c>
      <c r="C4448" t="s">
        <v>10013</v>
      </c>
      <c r="D4448" t="s">
        <v>10020</v>
      </c>
      <c r="E4448">
        <v>11</v>
      </c>
      <c r="F4448">
        <f>+_xlfn.XLOOKUP(TablaVentas[[#This Row],[PRODUCTO FINANCIERO]],TablaPrecios[PRODUCTO FINANCIERO],TablaPrecios[PRECIO UNIT],0)</f>
        <v>14.9</v>
      </c>
      <c r="G4448" s="2">
        <f>+TablaVentas[[#This Row],[CANTIDAD]]*TablaVentas[[#This Row],[PRECIO UNITARIO]]</f>
        <v>163.9</v>
      </c>
      <c r="H4448" s="1">
        <f t="shared" ca="1" si="69"/>
        <v>0.19269145752402467</v>
      </c>
      <c r="I4448" s="2">
        <f ca="1">+TablaVentas[[#This Row],[VENTAL TOTAL]]-TablaVentas[[#This Row],[VENTAL TOTAL]]*TablaVentas[[#This Row],[DESCUENTO]]</f>
        <v>132.31787011181237</v>
      </c>
      <c r="J4448" s="2">
        <f ca="1">0.18*TablaVentas[[#This Row],[SUBTOTAL]]</f>
        <v>23.817216620126224</v>
      </c>
      <c r="K4448" s="2">
        <f ca="1">+TablaVentas[[#This Row],[SUBTOTAL]]+TablaVentas[[#This Row],[IGV]]</f>
        <v>156.1350867319386</v>
      </c>
    </row>
    <row r="4449" spans="1:11" x14ac:dyDescent="0.25">
      <c r="A4449" t="s">
        <v>4458</v>
      </c>
      <c r="B4449" s="6">
        <v>45883</v>
      </c>
      <c r="C4449" t="s">
        <v>10012</v>
      </c>
      <c r="D4449" t="s">
        <v>10019</v>
      </c>
      <c r="E4449">
        <v>6</v>
      </c>
      <c r="F4449">
        <f>+_xlfn.XLOOKUP(TablaVentas[[#This Row],[PRODUCTO FINANCIERO]],TablaPrecios[PRODUCTO FINANCIERO],TablaPrecios[PRECIO UNIT],0)</f>
        <v>9.9</v>
      </c>
      <c r="G4449" s="2">
        <f>+TablaVentas[[#This Row],[CANTIDAD]]*TablaVentas[[#This Row],[PRECIO UNITARIO]]</f>
        <v>59.400000000000006</v>
      </c>
      <c r="H4449" s="1">
        <f t="shared" ca="1" si="69"/>
        <v>0.15174756172389281</v>
      </c>
      <c r="I4449" s="2">
        <f ca="1">+TablaVentas[[#This Row],[VENTAL TOTAL]]-TablaVentas[[#This Row],[VENTAL TOTAL]]*TablaVentas[[#This Row],[DESCUENTO]]</f>
        <v>50.386194833600769</v>
      </c>
      <c r="J4449" s="2">
        <f ca="1">0.18*TablaVentas[[#This Row],[SUBTOTAL]]</f>
        <v>9.0695150700481388</v>
      </c>
      <c r="K4449" s="2">
        <f ca="1">+TablaVentas[[#This Row],[SUBTOTAL]]+TablaVentas[[#This Row],[IGV]]</f>
        <v>59.455709903648909</v>
      </c>
    </row>
    <row r="4450" spans="1:11" x14ac:dyDescent="0.25">
      <c r="A4450" t="s">
        <v>4459</v>
      </c>
      <c r="B4450" s="6">
        <v>46063</v>
      </c>
      <c r="C4450" t="s">
        <v>10011</v>
      </c>
      <c r="D4450" t="s">
        <v>10018</v>
      </c>
      <c r="E4450">
        <v>18</v>
      </c>
      <c r="F4450">
        <f>+_xlfn.XLOOKUP(TablaVentas[[#This Row],[PRODUCTO FINANCIERO]],TablaPrecios[PRODUCTO FINANCIERO],TablaPrecios[PRECIO UNIT],0)</f>
        <v>14.9</v>
      </c>
      <c r="G4450" s="2">
        <f>+TablaVentas[[#This Row],[CANTIDAD]]*TablaVentas[[#This Row],[PRECIO UNITARIO]]</f>
        <v>268.2</v>
      </c>
      <c r="H4450" s="1">
        <f t="shared" ca="1" si="69"/>
        <v>0.10108013796667546</v>
      </c>
      <c r="I4450" s="2">
        <f ca="1">+TablaVentas[[#This Row],[VENTAL TOTAL]]-TablaVentas[[#This Row],[VENTAL TOTAL]]*TablaVentas[[#This Row],[DESCUENTO]]</f>
        <v>241.09030699733762</v>
      </c>
      <c r="J4450" s="2">
        <f ca="1">0.18*TablaVentas[[#This Row],[SUBTOTAL]]</f>
        <v>43.396255259520771</v>
      </c>
      <c r="K4450" s="2">
        <f ca="1">+TablaVentas[[#This Row],[SUBTOTAL]]+TablaVentas[[#This Row],[IGV]]</f>
        <v>284.48656225685841</v>
      </c>
    </row>
    <row r="4451" spans="1:11" x14ac:dyDescent="0.25">
      <c r="A4451" t="s">
        <v>4460</v>
      </c>
      <c r="B4451" s="6">
        <v>45547</v>
      </c>
      <c r="C4451" t="s">
        <v>10012</v>
      </c>
      <c r="D4451" t="s">
        <v>10022</v>
      </c>
      <c r="E4451">
        <v>12</v>
      </c>
      <c r="F4451">
        <f>+_xlfn.XLOOKUP(TablaVentas[[#This Row],[PRODUCTO FINANCIERO]],TablaPrecios[PRODUCTO FINANCIERO],TablaPrecios[PRECIO UNIT],0)</f>
        <v>20.9</v>
      </c>
      <c r="G4451" s="2">
        <f>+TablaVentas[[#This Row],[CANTIDAD]]*TablaVentas[[#This Row],[PRECIO UNITARIO]]</f>
        <v>250.79999999999998</v>
      </c>
      <c r="H4451" s="1">
        <f t="shared" ca="1" si="69"/>
        <v>0.19616382396463966</v>
      </c>
      <c r="I4451" s="2">
        <f ca="1">+TablaVentas[[#This Row],[VENTAL TOTAL]]-TablaVentas[[#This Row],[VENTAL TOTAL]]*TablaVentas[[#This Row],[DESCUENTO]]</f>
        <v>201.60211294966837</v>
      </c>
      <c r="J4451" s="2">
        <f ca="1">0.18*TablaVentas[[#This Row],[SUBTOTAL]]</f>
        <v>36.288380330940306</v>
      </c>
      <c r="K4451" s="2">
        <f ca="1">+TablaVentas[[#This Row],[SUBTOTAL]]+TablaVentas[[#This Row],[IGV]]</f>
        <v>237.89049328060867</v>
      </c>
    </row>
    <row r="4452" spans="1:11" x14ac:dyDescent="0.25">
      <c r="A4452" t="s">
        <v>4461</v>
      </c>
      <c r="B4452" s="6">
        <v>45996</v>
      </c>
      <c r="C4452" t="s">
        <v>10016</v>
      </c>
      <c r="D4452" t="s">
        <v>10019</v>
      </c>
      <c r="E4452">
        <v>8</v>
      </c>
      <c r="F4452">
        <f>+_xlfn.XLOOKUP(TablaVentas[[#This Row],[PRODUCTO FINANCIERO]],TablaPrecios[PRODUCTO FINANCIERO],TablaPrecios[PRECIO UNIT],0)</f>
        <v>9.9</v>
      </c>
      <c r="G4452" s="2">
        <f>+TablaVentas[[#This Row],[CANTIDAD]]*TablaVentas[[#This Row],[PRECIO UNITARIO]]</f>
        <v>79.2</v>
      </c>
      <c r="H4452" s="1">
        <f t="shared" ca="1" si="69"/>
        <v>0.17469253222192799</v>
      </c>
      <c r="I4452" s="2">
        <f ca="1">+TablaVentas[[#This Row],[VENTAL TOTAL]]-TablaVentas[[#This Row],[VENTAL TOTAL]]*TablaVentas[[#This Row],[DESCUENTO]]</f>
        <v>65.364351448023314</v>
      </c>
      <c r="J4452" s="2">
        <f ca="1">0.18*TablaVentas[[#This Row],[SUBTOTAL]]</f>
        <v>11.765583260644195</v>
      </c>
      <c r="K4452" s="2">
        <f ca="1">+TablaVentas[[#This Row],[SUBTOTAL]]+TablaVentas[[#This Row],[IGV]]</f>
        <v>77.129934708667506</v>
      </c>
    </row>
    <row r="4453" spans="1:11" x14ac:dyDescent="0.25">
      <c r="A4453" t="s">
        <v>4462</v>
      </c>
      <c r="B4453" s="6">
        <v>45334</v>
      </c>
      <c r="C4453" t="s">
        <v>10011</v>
      </c>
      <c r="D4453" t="s">
        <v>10022</v>
      </c>
      <c r="E4453">
        <v>20</v>
      </c>
      <c r="F4453">
        <f>+_xlfn.XLOOKUP(TablaVentas[[#This Row],[PRODUCTO FINANCIERO]],TablaPrecios[PRODUCTO FINANCIERO],TablaPrecios[PRECIO UNIT],0)</f>
        <v>20.9</v>
      </c>
      <c r="G4453" s="2">
        <f>+TablaVentas[[#This Row],[CANTIDAD]]*TablaVentas[[#This Row],[PRECIO UNITARIO]]</f>
        <v>418</v>
      </c>
      <c r="H4453" s="1">
        <f t="shared" ca="1" si="69"/>
        <v>0.15160953117168469</v>
      </c>
      <c r="I4453" s="2">
        <f ca="1">+TablaVentas[[#This Row],[VENTAL TOTAL]]-TablaVentas[[#This Row],[VENTAL TOTAL]]*TablaVentas[[#This Row],[DESCUENTO]]</f>
        <v>354.6272159702358</v>
      </c>
      <c r="J4453" s="2">
        <f ca="1">0.18*TablaVentas[[#This Row],[SUBTOTAL]]</f>
        <v>63.832898874642439</v>
      </c>
      <c r="K4453" s="2">
        <f ca="1">+TablaVentas[[#This Row],[SUBTOTAL]]+TablaVentas[[#This Row],[IGV]]</f>
        <v>418.46011484487826</v>
      </c>
    </row>
    <row r="4454" spans="1:11" x14ac:dyDescent="0.25">
      <c r="A4454" t="s">
        <v>4463</v>
      </c>
      <c r="B4454" s="6">
        <v>45725</v>
      </c>
      <c r="C4454" t="s">
        <v>10012</v>
      </c>
      <c r="D4454" t="s">
        <v>10018</v>
      </c>
      <c r="E4454">
        <v>20</v>
      </c>
      <c r="F4454">
        <f>+_xlfn.XLOOKUP(TablaVentas[[#This Row],[PRODUCTO FINANCIERO]],TablaPrecios[PRODUCTO FINANCIERO],TablaPrecios[PRECIO UNIT],0)</f>
        <v>14.9</v>
      </c>
      <c r="G4454" s="2">
        <f>+TablaVentas[[#This Row],[CANTIDAD]]*TablaVentas[[#This Row],[PRECIO UNITARIO]]</f>
        <v>298</v>
      </c>
      <c r="H4454" s="1">
        <f t="shared" ca="1" si="69"/>
        <v>0.15218374116074798</v>
      </c>
      <c r="I4454" s="2">
        <f ca="1">+TablaVentas[[#This Row],[VENTAL TOTAL]]-TablaVentas[[#This Row],[VENTAL TOTAL]]*TablaVentas[[#This Row],[DESCUENTO]]</f>
        <v>252.6492451340971</v>
      </c>
      <c r="J4454" s="2">
        <f ca="1">0.18*TablaVentas[[#This Row],[SUBTOTAL]]</f>
        <v>45.476864124137478</v>
      </c>
      <c r="K4454" s="2">
        <f ca="1">+TablaVentas[[#This Row],[SUBTOTAL]]+TablaVentas[[#This Row],[IGV]]</f>
        <v>298.12610925823458</v>
      </c>
    </row>
    <row r="4455" spans="1:11" x14ac:dyDescent="0.25">
      <c r="A4455" t="s">
        <v>4464</v>
      </c>
      <c r="B4455" s="6">
        <v>45487</v>
      </c>
      <c r="C4455" t="s">
        <v>10014</v>
      </c>
      <c r="D4455" t="s">
        <v>10017</v>
      </c>
      <c r="E4455">
        <v>6</v>
      </c>
      <c r="F4455">
        <f>+_xlfn.XLOOKUP(TablaVentas[[#This Row],[PRODUCTO FINANCIERO]],TablaPrecios[PRODUCTO FINANCIERO],TablaPrecios[PRECIO UNIT],0)</f>
        <v>9.9</v>
      </c>
      <c r="G4455" s="2">
        <f>+TablaVentas[[#This Row],[CANTIDAD]]*TablaVentas[[#This Row],[PRECIO UNITARIO]]</f>
        <v>59.400000000000006</v>
      </c>
      <c r="H4455" s="1">
        <f t="shared" ca="1" si="69"/>
        <v>0.14796447503676577</v>
      </c>
      <c r="I4455" s="2">
        <f ca="1">+TablaVentas[[#This Row],[VENTAL TOTAL]]-TablaVentas[[#This Row],[VENTAL TOTAL]]*TablaVentas[[#This Row],[DESCUENTO]]</f>
        <v>50.61091018281612</v>
      </c>
      <c r="J4455" s="2">
        <f ca="1">0.18*TablaVentas[[#This Row],[SUBTOTAL]]</f>
        <v>9.1099638329069013</v>
      </c>
      <c r="K4455" s="2">
        <f ca="1">+TablaVentas[[#This Row],[SUBTOTAL]]+TablaVentas[[#This Row],[IGV]]</f>
        <v>59.72087401572302</v>
      </c>
    </row>
    <row r="4456" spans="1:11" x14ac:dyDescent="0.25">
      <c r="A4456" t="s">
        <v>4465</v>
      </c>
      <c r="B4456" s="6">
        <v>45337</v>
      </c>
      <c r="C4456" t="s">
        <v>10015</v>
      </c>
      <c r="D4456" t="s">
        <v>10017</v>
      </c>
      <c r="E4456">
        <v>11</v>
      </c>
      <c r="F4456">
        <f>+_xlfn.XLOOKUP(TablaVentas[[#This Row],[PRODUCTO FINANCIERO]],TablaPrecios[PRODUCTO FINANCIERO],TablaPrecios[PRECIO UNIT],0)</f>
        <v>9.9</v>
      </c>
      <c r="G4456" s="2">
        <f>+TablaVentas[[#This Row],[CANTIDAD]]*TablaVentas[[#This Row],[PRECIO UNITARIO]]</f>
        <v>108.9</v>
      </c>
      <c r="H4456" s="1">
        <f t="shared" ca="1" si="69"/>
        <v>0.19502443728702595</v>
      </c>
      <c r="I4456" s="2">
        <f ca="1">+TablaVentas[[#This Row],[VENTAL TOTAL]]-TablaVentas[[#This Row],[VENTAL TOTAL]]*TablaVentas[[#This Row],[DESCUENTO]]</f>
        <v>87.661838779442874</v>
      </c>
      <c r="J4456" s="2">
        <f ca="1">0.18*TablaVentas[[#This Row],[SUBTOTAL]]</f>
        <v>15.779130980299717</v>
      </c>
      <c r="K4456" s="2">
        <f ca="1">+TablaVentas[[#This Row],[SUBTOTAL]]+TablaVentas[[#This Row],[IGV]]</f>
        <v>103.44096975974259</v>
      </c>
    </row>
    <row r="4457" spans="1:11" x14ac:dyDescent="0.25">
      <c r="A4457" t="s">
        <v>4466</v>
      </c>
      <c r="B4457" s="6">
        <v>45441</v>
      </c>
      <c r="C4457" t="s">
        <v>10014</v>
      </c>
      <c r="D4457" t="s">
        <v>10019</v>
      </c>
      <c r="E4457">
        <v>16</v>
      </c>
      <c r="F4457">
        <f>+_xlfn.XLOOKUP(TablaVentas[[#This Row],[PRODUCTO FINANCIERO]],TablaPrecios[PRODUCTO FINANCIERO],TablaPrecios[PRECIO UNIT],0)</f>
        <v>9.9</v>
      </c>
      <c r="G4457" s="2">
        <f>+TablaVentas[[#This Row],[CANTIDAD]]*TablaVentas[[#This Row],[PRECIO UNITARIO]]</f>
        <v>158.4</v>
      </c>
      <c r="H4457" s="1">
        <f t="shared" ca="1" si="69"/>
        <v>0.17375357832166521</v>
      </c>
      <c r="I4457" s="2">
        <f ca="1">+TablaVentas[[#This Row],[VENTAL TOTAL]]-TablaVentas[[#This Row],[VENTAL TOTAL]]*TablaVentas[[#This Row],[DESCUENTO]]</f>
        <v>130.87743319384822</v>
      </c>
      <c r="J4457" s="2">
        <f ca="1">0.18*TablaVentas[[#This Row],[SUBTOTAL]]</f>
        <v>23.557937974892678</v>
      </c>
      <c r="K4457" s="2">
        <f ca="1">+TablaVentas[[#This Row],[SUBTOTAL]]+TablaVentas[[#This Row],[IGV]]</f>
        <v>154.43537116874089</v>
      </c>
    </row>
    <row r="4458" spans="1:11" x14ac:dyDescent="0.25">
      <c r="A4458" t="s">
        <v>4467</v>
      </c>
      <c r="B4458" s="6">
        <v>45434</v>
      </c>
      <c r="C4458" t="s">
        <v>10014</v>
      </c>
      <c r="D4458" t="s">
        <v>10020</v>
      </c>
      <c r="E4458">
        <v>15</v>
      </c>
      <c r="F4458">
        <f>+_xlfn.XLOOKUP(TablaVentas[[#This Row],[PRODUCTO FINANCIERO]],TablaPrecios[PRODUCTO FINANCIERO],TablaPrecios[PRECIO UNIT],0)</f>
        <v>14.9</v>
      </c>
      <c r="G4458" s="2">
        <f>+TablaVentas[[#This Row],[CANTIDAD]]*TablaVentas[[#This Row],[PRECIO UNITARIO]]</f>
        <v>223.5</v>
      </c>
      <c r="H4458" s="1">
        <f t="shared" ca="1" si="69"/>
        <v>0.18390599679171532</v>
      </c>
      <c r="I4458" s="2">
        <f ca="1">+TablaVentas[[#This Row],[VENTAL TOTAL]]-TablaVentas[[#This Row],[VENTAL TOTAL]]*TablaVentas[[#This Row],[DESCUENTO]]</f>
        <v>182.39700971705162</v>
      </c>
      <c r="J4458" s="2">
        <f ca="1">0.18*TablaVentas[[#This Row],[SUBTOTAL]]</f>
        <v>32.831461749069291</v>
      </c>
      <c r="K4458" s="2">
        <f ca="1">+TablaVentas[[#This Row],[SUBTOTAL]]+TablaVentas[[#This Row],[IGV]]</f>
        <v>215.22847146612091</v>
      </c>
    </row>
    <row r="4459" spans="1:11" x14ac:dyDescent="0.25">
      <c r="A4459" t="s">
        <v>4468</v>
      </c>
      <c r="B4459" s="6">
        <v>45335</v>
      </c>
      <c r="C4459" t="s">
        <v>10015</v>
      </c>
      <c r="D4459" t="s">
        <v>10018</v>
      </c>
      <c r="E4459">
        <v>3</v>
      </c>
      <c r="F4459">
        <f>+_xlfn.XLOOKUP(TablaVentas[[#This Row],[PRODUCTO FINANCIERO]],TablaPrecios[PRODUCTO FINANCIERO],TablaPrecios[PRECIO UNIT],0)</f>
        <v>14.9</v>
      </c>
      <c r="G4459" s="2">
        <f>+TablaVentas[[#This Row],[CANTIDAD]]*TablaVentas[[#This Row],[PRECIO UNITARIO]]</f>
        <v>44.7</v>
      </c>
      <c r="H4459" s="1">
        <f t="shared" ca="1" si="69"/>
        <v>0.10129492310893273</v>
      </c>
      <c r="I4459" s="2">
        <f ca="1">+TablaVentas[[#This Row],[VENTAL TOTAL]]-TablaVentas[[#This Row],[VENTAL TOTAL]]*TablaVentas[[#This Row],[DESCUENTO]]</f>
        <v>40.172116937030708</v>
      </c>
      <c r="J4459" s="2">
        <f ca="1">0.18*TablaVentas[[#This Row],[SUBTOTAL]]</f>
        <v>7.2309810486655275</v>
      </c>
      <c r="K4459" s="2">
        <f ca="1">+TablaVentas[[#This Row],[SUBTOTAL]]+TablaVentas[[#This Row],[IGV]]</f>
        <v>47.403097985696235</v>
      </c>
    </row>
    <row r="4460" spans="1:11" x14ac:dyDescent="0.25">
      <c r="A4460" t="s">
        <v>4469</v>
      </c>
      <c r="B4460" s="6">
        <v>46271</v>
      </c>
      <c r="C4460" t="s">
        <v>10015</v>
      </c>
      <c r="D4460" t="s">
        <v>10017</v>
      </c>
      <c r="E4460">
        <v>13</v>
      </c>
      <c r="F4460">
        <f>+_xlfn.XLOOKUP(TablaVentas[[#This Row],[PRODUCTO FINANCIERO]],TablaPrecios[PRODUCTO FINANCIERO],TablaPrecios[PRECIO UNIT],0)</f>
        <v>9.9</v>
      </c>
      <c r="G4460" s="2">
        <f>+TablaVentas[[#This Row],[CANTIDAD]]*TablaVentas[[#This Row],[PRECIO UNITARIO]]</f>
        <v>128.70000000000002</v>
      </c>
      <c r="H4460" s="1">
        <f t="shared" ca="1" si="69"/>
        <v>0.10937979588315666</v>
      </c>
      <c r="I4460" s="2">
        <f ca="1">+TablaVentas[[#This Row],[VENTAL TOTAL]]-TablaVentas[[#This Row],[VENTAL TOTAL]]*TablaVentas[[#This Row],[DESCUENTO]]</f>
        <v>114.62282026983775</v>
      </c>
      <c r="J4460" s="2">
        <f ca="1">0.18*TablaVentas[[#This Row],[SUBTOTAL]]</f>
        <v>20.632107648570795</v>
      </c>
      <c r="K4460" s="2">
        <f ca="1">+TablaVentas[[#This Row],[SUBTOTAL]]+TablaVentas[[#This Row],[IGV]]</f>
        <v>135.25492791840855</v>
      </c>
    </row>
    <row r="4461" spans="1:11" x14ac:dyDescent="0.25">
      <c r="A4461" t="s">
        <v>4470</v>
      </c>
      <c r="B4461" s="6">
        <v>45321</v>
      </c>
      <c r="C4461" t="s">
        <v>10014</v>
      </c>
      <c r="D4461" t="s">
        <v>10020</v>
      </c>
      <c r="E4461">
        <v>8</v>
      </c>
      <c r="F4461">
        <f>+_xlfn.XLOOKUP(TablaVentas[[#This Row],[PRODUCTO FINANCIERO]],TablaPrecios[PRODUCTO FINANCIERO],TablaPrecios[PRECIO UNIT],0)</f>
        <v>14.9</v>
      </c>
      <c r="G4461" s="2">
        <f>+TablaVentas[[#This Row],[CANTIDAD]]*TablaVentas[[#This Row],[PRECIO UNITARIO]]</f>
        <v>119.2</v>
      </c>
      <c r="H4461" s="1">
        <f t="shared" ca="1" si="69"/>
        <v>0.16189583745080849</v>
      </c>
      <c r="I4461" s="2">
        <f ca="1">+TablaVentas[[#This Row],[VENTAL TOTAL]]-TablaVentas[[#This Row],[VENTAL TOTAL]]*TablaVentas[[#This Row],[DESCUENTO]]</f>
        <v>99.902016175863622</v>
      </c>
      <c r="J4461" s="2">
        <f ca="1">0.18*TablaVentas[[#This Row],[SUBTOTAL]]</f>
        <v>17.98236291165545</v>
      </c>
      <c r="K4461" s="2">
        <f ca="1">+TablaVentas[[#This Row],[SUBTOTAL]]+TablaVentas[[#This Row],[IGV]]</f>
        <v>117.88437908751908</v>
      </c>
    </row>
    <row r="4462" spans="1:11" x14ac:dyDescent="0.25">
      <c r="A4462" t="s">
        <v>4471</v>
      </c>
      <c r="B4462" s="6">
        <v>46000</v>
      </c>
      <c r="C4462" t="s">
        <v>10013</v>
      </c>
      <c r="D4462" t="s">
        <v>10022</v>
      </c>
      <c r="E4462">
        <v>20</v>
      </c>
      <c r="F4462">
        <f>+_xlfn.XLOOKUP(TablaVentas[[#This Row],[PRODUCTO FINANCIERO]],TablaPrecios[PRODUCTO FINANCIERO],TablaPrecios[PRECIO UNIT],0)</f>
        <v>20.9</v>
      </c>
      <c r="G4462" s="2">
        <f>+TablaVentas[[#This Row],[CANTIDAD]]*TablaVentas[[#This Row],[PRECIO UNITARIO]]</f>
        <v>418</v>
      </c>
      <c r="H4462" s="1">
        <f t="shared" ca="1" si="69"/>
        <v>0.13153148288674557</v>
      </c>
      <c r="I4462" s="2">
        <f ca="1">+TablaVentas[[#This Row],[VENTAL TOTAL]]-TablaVentas[[#This Row],[VENTAL TOTAL]]*TablaVentas[[#This Row],[DESCUENTO]]</f>
        <v>363.01984015334034</v>
      </c>
      <c r="J4462" s="2">
        <f ca="1">0.18*TablaVentas[[#This Row],[SUBTOTAL]]</f>
        <v>65.343571227601259</v>
      </c>
      <c r="K4462" s="2">
        <f ca="1">+TablaVentas[[#This Row],[SUBTOTAL]]+TablaVentas[[#This Row],[IGV]]</f>
        <v>428.36341138094161</v>
      </c>
    </row>
    <row r="4463" spans="1:11" x14ac:dyDescent="0.25">
      <c r="A4463" t="s">
        <v>4472</v>
      </c>
      <c r="B4463" s="6">
        <v>46014</v>
      </c>
      <c r="C4463" t="s">
        <v>10013</v>
      </c>
      <c r="D4463" t="s">
        <v>10019</v>
      </c>
      <c r="E4463">
        <v>15</v>
      </c>
      <c r="F4463">
        <f>+_xlfn.XLOOKUP(TablaVentas[[#This Row],[PRODUCTO FINANCIERO]],TablaPrecios[PRODUCTO FINANCIERO],TablaPrecios[PRECIO UNIT],0)</f>
        <v>9.9</v>
      </c>
      <c r="G4463" s="2">
        <f>+TablaVentas[[#This Row],[CANTIDAD]]*TablaVentas[[#This Row],[PRECIO UNITARIO]]</f>
        <v>148.5</v>
      </c>
      <c r="H4463" s="1">
        <f t="shared" ca="1" si="69"/>
        <v>0.13534900041613424</v>
      </c>
      <c r="I4463" s="2">
        <f ca="1">+TablaVentas[[#This Row],[VENTAL TOTAL]]-TablaVentas[[#This Row],[VENTAL TOTAL]]*TablaVentas[[#This Row],[DESCUENTO]]</f>
        <v>128.40067343820408</v>
      </c>
      <c r="J4463" s="2">
        <f ca="1">0.18*TablaVentas[[#This Row],[SUBTOTAL]]</f>
        <v>23.112121218876734</v>
      </c>
      <c r="K4463" s="2">
        <f ca="1">+TablaVentas[[#This Row],[SUBTOTAL]]+TablaVentas[[#This Row],[IGV]]</f>
        <v>151.5127946570808</v>
      </c>
    </row>
    <row r="4464" spans="1:11" x14ac:dyDescent="0.25">
      <c r="A4464" t="s">
        <v>4473</v>
      </c>
      <c r="B4464" s="6">
        <v>45995</v>
      </c>
      <c r="C4464" t="s">
        <v>10013</v>
      </c>
      <c r="D4464" t="s">
        <v>10019</v>
      </c>
      <c r="E4464">
        <v>7</v>
      </c>
      <c r="F4464">
        <f>+_xlfn.XLOOKUP(TablaVentas[[#This Row],[PRODUCTO FINANCIERO]],TablaPrecios[PRODUCTO FINANCIERO],TablaPrecios[PRECIO UNIT],0)</f>
        <v>9.9</v>
      </c>
      <c r="G4464" s="2">
        <f>+TablaVentas[[#This Row],[CANTIDAD]]*TablaVentas[[#This Row],[PRECIO UNITARIO]]</f>
        <v>69.3</v>
      </c>
      <c r="H4464" s="1">
        <f t="shared" ca="1" si="69"/>
        <v>0.15420541815263575</v>
      </c>
      <c r="I4464" s="2">
        <f ca="1">+TablaVentas[[#This Row],[VENTAL TOTAL]]-TablaVentas[[#This Row],[VENTAL TOTAL]]*TablaVentas[[#This Row],[DESCUENTO]]</f>
        <v>58.613564522022344</v>
      </c>
      <c r="J4464" s="2">
        <f ca="1">0.18*TablaVentas[[#This Row],[SUBTOTAL]]</f>
        <v>10.550441613964022</v>
      </c>
      <c r="K4464" s="2">
        <f ca="1">+TablaVentas[[#This Row],[SUBTOTAL]]+TablaVentas[[#This Row],[IGV]]</f>
        <v>69.164006135986369</v>
      </c>
    </row>
    <row r="4465" spans="1:11" x14ac:dyDescent="0.25">
      <c r="A4465" t="s">
        <v>4474</v>
      </c>
      <c r="B4465" s="6">
        <v>46225</v>
      </c>
      <c r="C4465" t="s">
        <v>10012</v>
      </c>
      <c r="D4465" t="s">
        <v>10017</v>
      </c>
      <c r="E4465">
        <v>7</v>
      </c>
      <c r="F4465">
        <f>+_xlfn.XLOOKUP(TablaVentas[[#This Row],[PRODUCTO FINANCIERO]],TablaPrecios[PRODUCTO FINANCIERO],TablaPrecios[PRECIO UNIT],0)</f>
        <v>9.9</v>
      </c>
      <c r="G4465" s="2">
        <f>+TablaVentas[[#This Row],[CANTIDAD]]*TablaVentas[[#This Row],[PRECIO UNITARIO]]</f>
        <v>69.3</v>
      </c>
      <c r="H4465" s="1">
        <f t="shared" ca="1" si="69"/>
        <v>0.10477059479227953</v>
      </c>
      <c r="I4465" s="2">
        <f ca="1">+TablaVentas[[#This Row],[VENTAL TOTAL]]-TablaVentas[[#This Row],[VENTAL TOTAL]]*TablaVentas[[#This Row],[DESCUENTO]]</f>
        <v>62.03939778089503</v>
      </c>
      <c r="J4465" s="2">
        <f ca="1">0.18*TablaVentas[[#This Row],[SUBTOTAL]]</f>
        <v>11.167091600561104</v>
      </c>
      <c r="K4465" s="2">
        <f ca="1">+TablaVentas[[#This Row],[SUBTOTAL]]+TablaVentas[[#This Row],[IGV]]</f>
        <v>73.206489381456137</v>
      </c>
    </row>
    <row r="4466" spans="1:11" x14ac:dyDescent="0.25">
      <c r="A4466" t="s">
        <v>4475</v>
      </c>
      <c r="B4466" s="6">
        <v>45985</v>
      </c>
      <c r="C4466" t="s">
        <v>10011</v>
      </c>
      <c r="D4466" t="s">
        <v>10019</v>
      </c>
      <c r="E4466">
        <v>14</v>
      </c>
      <c r="F4466">
        <f>+_xlfn.XLOOKUP(TablaVentas[[#This Row],[PRODUCTO FINANCIERO]],TablaPrecios[PRODUCTO FINANCIERO],TablaPrecios[PRECIO UNIT],0)</f>
        <v>9.9</v>
      </c>
      <c r="G4466" s="2">
        <f>+TablaVentas[[#This Row],[CANTIDAD]]*TablaVentas[[#This Row],[PRECIO UNITARIO]]</f>
        <v>138.6</v>
      </c>
      <c r="H4466" s="1">
        <f t="shared" ca="1" si="69"/>
        <v>0.11155468891772888</v>
      </c>
      <c r="I4466" s="2">
        <f ca="1">+TablaVentas[[#This Row],[VENTAL TOTAL]]-TablaVentas[[#This Row],[VENTAL TOTAL]]*TablaVentas[[#This Row],[DESCUENTO]]</f>
        <v>123.13852011600277</v>
      </c>
      <c r="J4466" s="2">
        <f ca="1">0.18*TablaVentas[[#This Row],[SUBTOTAL]]</f>
        <v>22.164933620880497</v>
      </c>
      <c r="K4466" s="2">
        <f ca="1">+TablaVentas[[#This Row],[SUBTOTAL]]+TablaVentas[[#This Row],[IGV]]</f>
        <v>145.30345373688326</v>
      </c>
    </row>
    <row r="4467" spans="1:11" x14ac:dyDescent="0.25">
      <c r="A4467" t="s">
        <v>4476</v>
      </c>
      <c r="B4467" s="6">
        <v>45723</v>
      </c>
      <c r="C4467" t="s">
        <v>10016</v>
      </c>
      <c r="D4467" t="s">
        <v>10017</v>
      </c>
      <c r="E4467">
        <v>3</v>
      </c>
      <c r="F4467">
        <f>+_xlfn.XLOOKUP(TablaVentas[[#This Row],[PRODUCTO FINANCIERO]],TablaPrecios[PRODUCTO FINANCIERO],TablaPrecios[PRECIO UNIT],0)</f>
        <v>9.9</v>
      </c>
      <c r="G4467" s="2">
        <f>+TablaVentas[[#This Row],[CANTIDAD]]*TablaVentas[[#This Row],[PRECIO UNITARIO]]</f>
        <v>29.700000000000003</v>
      </c>
      <c r="H4467" s="1">
        <f t="shared" ca="1" si="69"/>
        <v>0.18412982180469331</v>
      </c>
      <c r="I4467" s="2">
        <f ca="1">+TablaVentas[[#This Row],[VENTAL TOTAL]]-TablaVentas[[#This Row],[VENTAL TOTAL]]*TablaVentas[[#This Row],[DESCUENTO]]</f>
        <v>24.23134429240061</v>
      </c>
      <c r="J4467" s="2">
        <f ca="1">0.18*TablaVentas[[#This Row],[SUBTOTAL]]</f>
        <v>4.3616419726321096</v>
      </c>
      <c r="K4467" s="2">
        <f ca="1">+TablaVentas[[#This Row],[SUBTOTAL]]+TablaVentas[[#This Row],[IGV]]</f>
        <v>28.592986265032721</v>
      </c>
    </row>
    <row r="4468" spans="1:11" x14ac:dyDescent="0.25">
      <c r="A4468" t="s">
        <v>4477</v>
      </c>
      <c r="B4468" s="6">
        <v>46361</v>
      </c>
      <c r="C4468" t="s">
        <v>10012</v>
      </c>
      <c r="D4468" t="s">
        <v>10019</v>
      </c>
      <c r="E4468">
        <v>4</v>
      </c>
      <c r="F4468">
        <f>+_xlfn.XLOOKUP(TablaVentas[[#This Row],[PRODUCTO FINANCIERO]],TablaPrecios[PRODUCTO FINANCIERO],TablaPrecios[PRECIO UNIT],0)</f>
        <v>9.9</v>
      </c>
      <c r="G4468" s="2">
        <f>+TablaVentas[[#This Row],[CANTIDAD]]*TablaVentas[[#This Row],[PRECIO UNITARIO]]</f>
        <v>39.6</v>
      </c>
      <c r="H4468" s="1">
        <f t="shared" ca="1" si="69"/>
        <v>0.12016313055842803</v>
      </c>
      <c r="I4468" s="2">
        <f ca="1">+TablaVentas[[#This Row],[VENTAL TOTAL]]-TablaVentas[[#This Row],[VENTAL TOTAL]]*TablaVentas[[#This Row],[DESCUENTO]]</f>
        <v>34.841540029886254</v>
      </c>
      <c r="J4468" s="2">
        <f ca="1">0.18*TablaVentas[[#This Row],[SUBTOTAL]]</f>
        <v>6.2714772053795258</v>
      </c>
      <c r="K4468" s="2">
        <f ca="1">+TablaVentas[[#This Row],[SUBTOTAL]]+TablaVentas[[#This Row],[IGV]]</f>
        <v>41.113017235265779</v>
      </c>
    </row>
    <row r="4469" spans="1:11" x14ac:dyDescent="0.25">
      <c r="A4469" t="s">
        <v>4478</v>
      </c>
      <c r="B4469" s="6">
        <v>45907</v>
      </c>
      <c r="C4469" t="s">
        <v>10015</v>
      </c>
      <c r="D4469" t="s">
        <v>10019</v>
      </c>
      <c r="E4469">
        <v>19</v>
      </c>
      <c r="F4469">
        <f>+_xlfn.XLOOKUP(TablaVentas[[#This Row],[PRODUCTO FINANCIERO]],TablaPrecios[PRODUCTO FINANCIERO],TablaPrecios[PRECIO UNIT],0)</f>
        <v>9.9</v>
      </c>
      <c r="G4469" s="2">
        <f>+TablaVentas[[#This Row],[CANTIDAD]]*TablaVentas[[#This Row],[PRECIO UNITARIO]]</f>
        <v>188.1</v>
      </c>
      <c r="H4469" s="1">
        <f t="shared" ca="1" si="69"/>
        <v>0.14105457188058501</v>
      </c>
      <c r="I4469" s="2">
        <f ca="1">+TablaVentas[[#This Row],[VENTAL TOTAL]]-TablaVentas[[#This Row],[VENTAL TOTAL]]*TablaVentas[[#This Row],[DESCUENTO]]</f>
        <v>161.56763502926196</v>
      </c>
      <c r="J4469" s="2">
        <f ca="1">0.18*TablaVentas[[#This Row],[SUBTOTAL]]</f>
        <v>29.082174305267152</v>
      </c>
      <c r="K4469" s="2">
        <f ca="1">+TablaVentas[[#This Row],[SUBTOTAL]]+TablaVentas[[#This Row],[IGV]]</f>
        <v>190.64980933452912</v>
      </c>
    </row>
    <row r="4470" spans="1:11" x14ac:dyDescent="0.25">
      <c r="A4470" t="s">
        <v>4479</v>
      </c>
      <c r="B4470" s="6">
        <v>45510</v>
      </c>
      <c r="C4470" t="s">
        <v>10016</v>
      </c>
      <c r="D4470" t="s">
        <v>10020</v>
      </c>
      <c r="E4470">
        <v>19</v>
      </c>
      <c r="F4470">
        <f>+_xlfn.XLOOKUP(TablaVentas[[#This Row],[PRODUCTO FINANCIERO]],TablaPrecios[PRODUCTO FINANCIERO],TablaPrecios[PRECIO UNIT],0)</f>
        <v>14.9</v>
      </c>
      <c r="G4470" s="2">
        <f>+TablaVentas[[#This Row],[CANTIDAD]]*TablaVentas[[#This Row],[PRECIO UNITARIO]]</f>
        <v>283.10000000000002</v>
      </c>
      <c r="H4470" s="1">
        <f t="shared" ca="1" si="69"/>
        <v>0.13037382570828562</v>
      </c>
      <c r="I4470" s="2">
        <f ca="1">+TablaVentas[[#This Row],[VENTAL TOTAL]]-TablaVentas[[#This Row],[VENTAL TOTAL]]*TablaVentas[[#This Row],[DESCUENTO]]</f>
        <v>246.19116994198436</v>
      </c>
      <c r="J4470" s="2">
        <f ca="1">0.18*TablaVentas[[#This Row],[SUBTOTAL]]</f>
        <v>44.314410589557184</v>
      </c>
      <c r="K4470" s="2">
        <f ca="1">+TablaVentas[[#This Row],[SUBTOTAL]]+TablaVentas[[#This Row],[IGV]]</f>
        <v>290.50558053154157</v>
      </c>
    </row>
    <row r="4471" spans="1:11" x14ac:dyDescent="0.25">
      <c r="A4471" t="s">
        <v>4480</v>
      </c>
      <c r="B4471" s="6">
        <v>46365</v>
      </c>
      <c r="C4471" t="s">
        <v>10012</v>
      </c>
      <c r="D4471" t="s">
        <v>10019</v>
      </c>
      <c r="E4471">
        <v>10</v>
      </c>
      <c r="F4471">
        <f>+_xlfn.XLOOKUP(TablaVentas[[#This Row],[PRODUCTO FINANCIERO]],TablaPrecios[PRODUCTO FINANCIERO],TablaPrecios[PRECIO UNIT],0)</f>
        <v>9.9</v>
      </c>
      <c r="G4471" s="2">
        <f>+TablaVentas[[#This Row],[CANTIDAD]]*TablaVentas[[#This Row],[PRECIO UNITARIO]]</f>
        <v>99</v>
      </c>
      <c r="H4471" s="1">
        <f t="shared" ca="1" si="69"/>
        <v>0.12359719975598159</v>
      </c>
      <c r="I4471" s="2">
        <f ca="1">+TablaVentas[[#This Row],[VENTAL TOTAL]]-TablaVentas[[#This Row],[VENTAL TOTAL]]*TablaVentas[[#This Row],[DESCUENTO]]</f>
        <v>86.763877224157824</v>
      </c>
      <c r="J4471" s="2">
        <f ca="1">0.18*TablaVentas[[#This Row],[SUBTOTAL]]</f>
        <v>15.617497900348408</v>
      </c>
      <c r="K4471" s="2">
        <f ca="1">+TablaVentas[[#This Row],[SUBTOTAL]]+TablaVentas[[#This Row],[IGV]]</f>
        <v>102.38137512450623</v>
      </c>
    </row>
    <row r="4472" spans="1:11" x14ac:dyDescent="0.25">
      <c r="A4472" t="s">
        <v>4481</v>
      </c>
      <c r="B4472" s="6">
        <v>45431</v>
      </c>
      <c r="C4472" t="s">
        <v>10011</v>
      </c>
      <c r="D4472" t="s">
        <v>10019</v>
      </c>
      <c r="E4472">
        <v>13</v>
      </c>
      <c r="F4472">
        <f>+_xlfn.XLOOKUP(TablaVentas[[#This Row],[PRODUCTO FINANCIERO]],TablaPrecios[PRODUCTO FINANCIERO],TablaPrecios[PRECIO UNIT],0)</f>
        <v>9.9</v>
      </c>
      <c r="G4472" s="2">
        <f>+TablaVentas[[#This Row],[CANTIDAD]]*TablaVentas[[#This Row],[PRECIO UNITARIO]]</f>
        <v>128.70000000000002</v>
      </c>
      <c r="H4472" s="1">
        <f t="shared" ca="1" si="69"/>
        <v>0.14893327792299793</v>
      </c>
      <c r="I4472" s="2">
        <f ca="1">+TablaVentas[[#This Row],[VENTAL TOTAL]]-TablaVentas[[#This Row],[VENTAL TOTAL]]*TablaVentas[[#This Row],[DESCUENTO]]</f>
        <v>109.53228713131018</v>
      </c>
      <c r="J4472" s="2">
        <f ca="1">0.18*TablaVentas[[#This Row],[SUBTOTAL]]</f>
        <v>19.715811683635831</v>
      </c>
      <c r="K4472" s="2">
        <f ca="1">+TablaVentas[[#This Row],[SUBTOTAL]]+TablaVentas[[#This Row],[IGV]]</f>
        <v>129.24809881494602</v>
      </c>
    </row>
    <row r="4473" spans="1:11" x14ac:dyDescent="0.25">
      <c r="A4473" t="s">
        <v>4482</v>
      </c>
      <c r="B4473" s="6">
        <v>45753</v>
      </c>
      <c r="C4473" t="s">
        <v>10011</v>
      </c>
      <c r="D4473" t="s">
        <v>10022</v>
      </c>
      <c r="E4473">
        <v>9</v>
      </c>
      <c r="F4473">
        <f>+_xlfn.XLOOKUP(TablaVentas[[#This Row],[PRODUCTO FINANCIERO]],TablaPrecios[PRODUCTO FINANCIERO],TablaPrecios[PRECIO UNIT],0)</f>
        <v>20.9</v>
      </c>
      <c r="G4473" s="2">
        <f>+TablaVentas[[#This Row],[CANTIDAD]]*TablaVentas[[#This Row],[PRECIO UNITARIO]]</f>
        <v>188.1</v>
      </c>
      <c r="H4473" s="1">
        <f t="shared" ca="1" si="69"/>
        <v>0.19981516251452799</v>
      </c>
      <c r="I4473" s="2">
        <f ca="1">+TablaVentas[[#This Row],[VENTAL TOTAL]]-TablaVentas[[#This Row],[VENTAL TOTAL]]*TablaVentas[[#This Row],[DESCUENTO]]</f>
        <v>150.51476793101727</v>
      </c>
      <c r="J4473" s="2">
        <f ca="1">0.18*TablaVentas[[#This Row],[SUBTOTAL]]</f>
        <v>27.092658227583108</v>
      </c>
      <c r="K4473" s="2">
        <f ca="1">+TablaVentas[[#This Row],[SUBTOTAL]]+TablaVentas[[#This Row],[IGV]]</f>
        <v>177.60742615860039</v>
      </c>
    </row>
    <row r="4474" spans="1:11" x14ac:dyDescent="0.25">
      <c r="A4474" t="s">
        <v>4483</v>
      </c>
      <c r="B4474" s="6">
        <v>45960</v>
      </c>
      <c r="C4474" t="s">
        <v>10011</v>
      </c>
      <c r="D4474" t="s">
        <v>10019</v>
      </c>
      <c r="E4474">
        <v>9</v>
      </c>
      <c r="F4474">
        <f>+_xlfn.XLOOKUP(TablaVentas[[#This Row],[PRODUCTO FINANCIERO]],TablaPrecios[PRODUCTO FINANCIERO],TablaPrecios[PRECIO UNIT],0)</f>
        <v>9.9</v>
      </c>
      <c r="G4474" s="2">
        <f>+TablaVentas[[#This Row],[CANTIDAD]]*TablaVentas[[#This Row],[PRECIO UNITARIO]]</f>
        <v>89.100000000000009</v>
      </c>
      <c r="H4474" s="1">
        <f t="shared" ca="1" si="69"/>
        <v>0.14021431727844733</v>
      </c>
      <c r="I4474" s="2">
        <f ca="1">+TablaVentas[[#This Row],[VENTAL TOTAL]]-TablaVentas[[#This Row],[VENTAL TOTAL]]*TablaVentas[[#This Row],[DESCUENTO]]</f>
        <v>76.606904330490352</v>
      </c>
      <c r="J4474" s="2">
        <f ca="1">0.18*TablaVentas[[#This Row],[SUBTOTAL]]</f>
        <v>13.789242779488262</v>
      </c>
      <c r="K4474" s="2">
        <f ca="1">+TablaVentas[[#This Row],[SUBTOTAL]]+TablaVentas[[#This Row],[IGV]]</f>
        <v>90.396147109978614</v>
      </c>
    </row>
    <row r="4475" spans="1:11" x14ac:dyDescent="0.25">
      <c r="A4475" t="s">
        <v>4484</v>
      </c>
      <c r="B4475" s="6">
        <v>45353</v>
      </c>
      <c r="C4475" t="s">
        <v>10011</v>
      </c>
      <c r="D4475" t="s">
        <v>10019</v>
      </c>
      <c r="E4475">
        <v>10</v>
      </c>
      <c r="F4475">
        <f>+_xlfn.XLOOKUP(TablaVentas[[#This Row],[PRODUCTO FINANCIERO]],TablaPrecios[PRODUCTO FINANCIERO],TablaPrecios[PRECIO UNIT],0)</f>
        <v>9.9</v>
      </c>
      <c r="G4475" s="2">
        <f>+TablaVentas[[#This Row],[CANTIDAD]]*TablaVentas[[#This Row],[PRECIO UNITARIO]]</f>
        <v>99</v>
      </c>
      <c r="H4475" s="1">
        <f t="shared" ca="1" si="69"/>
        <v>0.13009941068111874</v>
      </c>
      <c r="I4475" s="2">
        <f ca="1">+TablaVentas[[#This Row],[VENTAL TOTAL]]-TablaVentas[[#This Row],[VENTAL TOTAL]]*TablaVentas[[#This Row],[DESCUENTO]]</f>
        <v>86.120158342569241</v>
      </c>
      <c r="J4475" s="2">
        <f ca="1">0.18*TablaVentas[[#This Row],[SUBTOTAL]]</f>
        <v>15.501628501662463</v>
      </c>
      <c r="K4475" s="2">
        <f ca="1">+TablaVentas[[#This Row],[SUBTOTAL]]+TablaVentas[[#This Row],[IGV]]</f>
        <v>101.62178684423171</v>
      </c>
    </row>
    <row r="4476" spans="1:11" x14ac:dyDescent="0.25">
      <c r="A4476" t="s">
        <v>4485</v>
      </c>
      <c r="B4476" s="6">
        <v>45841</v>
      </c>
      <c r="C4476" t="s">
        <v>10011</v>
      </c>
      <c r="D4476" t="s">
        <v>10022</v>
      </c>
      <c r="E4476">
        <v>20</v>
      </c>
      <c r="F4476">
        <f>+_xlfn.XLOOKUP(TablaVentas[[#This Row],[PRODUCTO FINANCIERO]],TablaPrecios[PRODUCTO FINANCIERO],TablaPrecios[PRECIO UNIT],0)</f>
        <v>20.9</v>
      </c>
      <c r="G4476" s="2">
        <f>+TablaVentas[[#This Row],[CANTIDAD]]*TablaVentas[[#This Row],[PRECIO UNITARIO]]</f>
        <v>418</v>
      </c>
      <c r="H4476" s="1">
        <f t="shared" ca="1" si="69"/>
        <v>0.10773553706590262</v>
      </c>
      <c r="I4476" s="2">
        <f ca="1">+TablaVentas[[#This Row],[VENTAL TOTAL]]-TablaVentas[[#This Row],[VENTAL TOTAL]]*TablaVentas[[#This Row],[DESCUENTO]]</f>
        <v>372.96654550645269</v>
      </c>
      <c r="J4476" s="2">
        <f ca="1">0.18*TablaVentas[[#This Row],[SUBTOTAL]]</f>
        <v>67.133978191161475</v>
      </c>
      <c r="K4476" s="2">
        <f ca="1">+TablaVentas[[#This Row],[SUBTOTAL]]+TablaVentas[[#This Row],[IGV]]</f>
        <v>440.10052369761416</v>
      </c>
    </row>
    <row r="4477" spans="1:11" x14ac:dyDescent="0.25">
      <c r="A4477" t="s">
        <v>4486</v>
      </c>
      <c r="B4477" s="6">
        <v>46351</v>
      </c>
      <c r="C4477" t="s">
        <v>10016</v>
      </c>
      <c r="D4477" t="s">
        <v>10022</v>
      </c>
      <c r="E4477">
        <v>7</v>
      </c>
      <c r="F4477">
        <f>+_xlfn.XLOOKUP(TablaVentas[[#This Row],[PRODUCTO FINANCIERO]],TablaPrecios[PRODUCTO FINANCIERO],TablaPrecios[PRECIO UNIT],0)</f>
        <v>20.9</v>
      </c>
      <c r="G4477" s="2">
        <f>+TablaVentas[[#This Row],[CANTIDAD]]*TablaVentas[[#This Row],[PRECIO UNITARIO]]</f>
        <v>146.29999999999998</v>
      </c>
      <c r="H4477" s="1">
        <f t="shared" ca="1" si="69"/>
        <v>0.18863409679361581</v>
      </c>
      <c r="I4477" s="2">
        <f ca="1">+TablaVentas[[#This Row],[VENTAL TOTAL]]-TablaVentas[[#This Row],[VENTAL TOTAL]]*TablaVentas[[#This Row],[DESCUENTO]]</f>
        <v>118.702831639094</v>
      </c>
      <c r="J4477" s="2">
        <f ca="1">0.18*TablaVentas[[#This Row],[SUBTOTAL]]</f>
        <v>21.366509695036918</v>
      </c>
      <c r="K4477" s="2">
        <f ca="1">+TablaVentas[[#This Row],[SUBTOTAL]]+TablaVentas[[#This Row],[IGV]]</f>
        <v>140.06934133413091</v>
      </c>
    </row>
    <row r="4478" spans="1:11" x14ac:dyDescent="0.25">
      <c r="A4478" t="s">
        <v>4487</v>
      </c>
      <c r="B4478" s="6">
        <v>45622</v>
      </c>
      <c r="C4478" t="s">
        <v>10015</v>
      </c>
      <c r="D4478" t="s">
        <v>10019</v>
      </c>
      <c r="E4478">
        <v>14</v>
      </c>
      <c r="F4478">
        <f>+_xlfn.XLOOKUP(TablaVentas[[#This Row],[PRODUCTO FINANCIERO]],TablaPrecios[PRODUCTO FINANCIERO],TablaPrecios[PRECIO UNIT],0)</f>
        <v>9.9</v>
      </c>
      <c r="G4478" s="2">
        <f>+TablaVentas[[#This Row],[CANTIDAD]]*TablaVentas[[#This Row],[PRECIO UNITARIO]]</f>
        <v>138.6</v>
      </c>
      <c r="H4478" s="1">
        <f t="shared" ca="1" si="69"/>
        <v>0.19194754505928469</v>
      </c>
      <c r="I4478" s="2">
        <f ca="1">+TablaVentas[[#This Row],[VENTAL TOTAL]]-TablaVentas[[#This Row],[VENTAL TOTAL]]*TablaVentas[[#This Row],[DESCUENTO]]</f>
        <v>111.99607025478313</v>
      </c>
      <c r="J4478" s="2">
        <f ca="1">0.18*TablaVentas[[#This Row],[SUBTOTAL]]</f>
        <v>20.159292645860962</v>
      </c>
      <c r="K4478" s="2">
        <f ca="1">+TablaVentas[[#This Row],[SUBTOTAL]]+TablaVentas[[#This Row],[IGV]]</f>
        <v>132.15536290064409</v>
      </c>
    </row>
    <row r="4479" spans="1:11" x14ac:dyDescent="0.25">
      <c r="A4479" t="s">
        <v>4488</v>
      </c>
      <c r="B4479" s="6">
        <v>46384</v>
      </c>
      <c r="C4479" t="s">
        <v>10013</v>
      </c>
      <c r="D4479" t="s">
        <v>10017</v>
      </c>
      <c r="E4479">
        <v>13</v>
      </c>
      <c r="F4479">
        <f>+_xlfn.XLOOKUP(TablaVentas[[#This Row],[PRODUCTO FINANCIERO]],TablaPrecios[PRODUCTO FINANCIERO],TablaPrecios[PRECIO UNIT],0)</f>
        <v>9.9</v>
      </c>
      <c r="G4479" s="2">
        <f>+TablaVentas[[#This Row],[CANTIDAD]]*TablaVentas[[#This Row],[PRECIO UNITARIO]]</f>
        <v>128.70000000000002</v>
      </c>
      <c r="H4479" s="1">
        <f t="shared" ca="1" si="69"/>
        <v>0.11267347336760362</v>
      </c>
      <c r="I4479" s="2">
        <f ca="1">+TablaVentas[[#This Row],[VENTAL TOTAL]]-TablaVentas[[#This Row],[VENTAL TOTAL]]*TablaVentas[[#This Row],[DESCUENTO]]</f>
        <v>114.19892397758943</v>
      </c>
      <c r="J4479" s="2">
        <f ca="1">0.18*TablaVentas[[#This Row],[SUBTOTAL]]</f>
        <v>20.555806315966098</v>
      </c>
      <c r="K4479" s="2">
        <f ca="1">+TablaVentas[[#This Row],[SUBTOTAL]]+TablaVentas[[#This Row],[IGV]]</f>
        <v>134.75473029355553</v>
      </c>
    </row>
    <row r="4480" spans="1:11" x14ac:dyDescent="0.25">
      <c r="A4480" t="s">
        <v>4489</v>
      </c>
      <c r="B4480" s="6">
        <v>45744</v>
      </c>
      <c r="C4480" t="s">
        <v>10013</v>
      </c>
      <c r="D4480" t="s">
        <v>10022</v>
      </c>
      <c r="E4480">
        <v>18</v>
      </c>
      <c r="F4480">
        <f>+_xlfn.XLOOKUP(TablaVentas[[#This Row],[PRODUCTO FINANCIERO]],TablaPrecios[PRODUCTO FINANCIERO],TablaPrecios[PRECIO UNIT],0)</f>
        <v>20.9</v>
      </c>
      <c r="G4480" s="2">
        <f>+TablaVentas[[#This Row],[CANTIDAD]]*TablaVentas[[#This Row],[PRECIO UNITARIO]]</f>
        <v>376.2</v>
      </c>
      <c r="H4480" s="1">
        <f t="shared" ca="1" si="69"/>
        <v>0.10684604942043663</v>
      </c>
      <c r="I4480" s="2">
        <f ca="1">+TablaVentas[[#This Row],[VENTAL TOTAL]]-TablaVentas[[#This Row],[VENTAL TOTAL]]*TablaVentas[[#This Row],[DESCUENTO]]</f>
        <v>336.00451620803176</v>
      </c>
      <c r="J4480" s="2">
        <f ca="1">0.18*TablaVentas[[#This Row],[SUBTOTAL]]</f>
        <v>60.480812917445718</v>
      </c>
      <c r="K4480" s="2">
        <f ca="1">+TablaVentas[[#This Row],[SUBTOTAL]]+TablaVentas[[#This Row],[IGV]]</f>
        <v>396.48532912547751</v>
      </c>
    </row>
    <row r="4481" spans="1:11" x14ac:dyDescent="0.25">
      <c r="A4481" t="s">
        <v>4490</v>
      </c>
      <c r="B4481" s="6">
        <v>45837</v>
      </c>
      <c r="C4481" t="s">
        <v>10015</v>
      </c>
      <c r="D4481" t="s">
        <v>10018</v>
      </c>
      <c r="E4481">
        <v>8</v>
      </c>
      <c r="F4481">
        <f>+_xlfn.XLOOKUP(TablaVentas[[#This Row],[PRODUCTO FINANCIERO]],TablaPrecios[PRODUCTO FINANCIERO],TablaPrecios[PRECIO UNIT],0)</f>
        <v>14.9</v>
      </c>
      <c r="G4481" s="2">
        <f>+TablaVentas[[#This Row],[CANTIDAD]]*TablaVentas[[#This Row],[PRECIO UNITARIO]]</f>
        <v>119.2</v>
      </c>
      <c r="H4481" s="1">
        <f t="shared" ca="1" si="69"/>
        <v>0.1851246596367338</v>
      </c>
      <c r="I4481" s="2">
        <f ca="1">+TablaVentas[[#This Row],[VENTAL TOTAL]]-TablaVentas[[#This Row],[VENTAL TOTAL]]*TablaVentas[[#This Row],[DESCUENTO]]</f>
        <v>97.13314057130134</v>
      </c>
      <c r="J4481" s="2">
        <f ca="1">0.18*TablaVentas[[#This Row],[SUBTOTAL]]</f>
        <v>17.483965302834239</v>
      </c>
      <c r="K4481" s="2">
        <f ca="1">+TablaVentas[[#This Row],[SUBTOTAL]]+TablaVentas[[#This Row],[IGV]]</f>
        <v>114.61710587413558</v>
      </c>
    </row>
    <row r="4482" spans="1:11" x14ac:dyDescent="0.25">
      <c r="A4482" t="s">
        <v>4491</v>
      </c>
      <c r="B4482" s="6">
        <v>46120</v>
      </c>
      <c r="C4482" t="s">
        <v>10013</v>
      </c>
      <c r="D4482" t="s">
        <v>10018</v>
      </c>
      <c r="E4482">
        <v>13</v>
      </c>
      <c r="F4482">
        <f>+_xlfn.XLOOKUP(TablaVentas[[#This Row],[PRODUCTO FINANCIERO]],TablaPrecios[PRODUCTO FINANCIERO],TablaPrecios[PRECIO UNIT],0)</f>
        <v>14.9</v>
      </c>
      <c r="G4482" s="2">
        <f>+TablaVentas[[#This Row],[CANTIDAD]]*TablaVentas[[#This Row],[PRECIO UNITARIO]]</f>
        <v>193.70000000000002</v>
      </c>
      <c r="H4482" s="1">
        <f t="shared" ref="H4482:H4545" ca="1" si="70">+RAND()*0.1+0.1</f>
        <v>0.1071314073658009</v>
      </c>
      <c r="I4482" s="2">
        <f ca="1">+TablaVentas[[#This Row],[VENTAL TOTAL]]-TablaVentas[[#This Row],[VENTAL TOTAL]]*TablaVentas[[#This Row],[DESCUENTO]]</f>
        <v>172.94864639324439</v>
      </c>
      <c r="J4482" s="2">
        <f ca="1">0.18*TablaVentas[[#This Row],[SUBTOTAL]]</f>
        <v>31.13075635078399</v>
      </c>
      <c r="K4482" s="2">
        <f ca="1">+TablaVentas[[#This Row],[SUBTOTAL]]+TablaVentas[[#This Row],[IGV]]</f>
        <v>204.07940274402839</v>
      </c>
    </row>
    <row r="4483" spans="1:11" x14ac:dyDescent="0.25">
      <c r="A4483" t="s">
        <v>4492</v>
      </c>
      <c r="B4483" s="6">
        <v>45843</v>
      </c>
      <c r="C4483" t="s">
        <v>10014</v>
      </c>
      <c r="D4483" t="s">
        <v>10019</v>
      </c>
      <c r="E4483">
        <v>15</v>
      </c>
      <c r="F4483">
        <f>+_xlfn.XLOOKUP(TablaVentas[[#This Row],[PRODUCTO FINANCIERO]],TablaPrecios[PRODUCTO FINANCIERO],TablaPrecios[PRECIO UNIT],0)</f>
        <v>9.9</v>
      </c>
      <c r="G4483" s="2">
        <f>+TablaVentas[[#This Row],[CANTIDAD]]*TablaVentas[[#This Row],[PRECIO UNITARIO]]</f>
        <v>148.5</v>
      </c>
      <c r="H4483" s="1">
        <f t="shared" ca="1" si="70"/>
        <v>0.13728016215305947</v>
      </c>
      <c r="I4483" s="2">
        <f ca="1">+TablaVentas[[#This Row],[VENTAL TOTAL]]-TablaVentas[[#This Row],[VENTAL TOTAL]]*TablaVentas[[#This Row],[DESCUENTO]]</f>
        <v>128.11389592027066</v>
      </c>
      <c r="J4483" s="2">
        <f ca="1">0.18*TablaVentas[[#This Row],[SUBTOTAL]]</f>
        <v>23.060501265648718</v>
      </c>
      <c r="K4483" s="2">
        <f ca="1">+TablaVentas[[#This Row],[SUBTOTAL]]+TablaVentas[[#This Row],[IGV]]</f>
        <v>151.17439718591939</v>
      </c>
    </row>
    <row r="4484" spans="1:11" x14ac:dyDescent="0.25">
      <c r="A4484" t="s">
        <v>4493</v>
      </c>
      <c r="B4484" s="6">
        <v>45847</v>
      </c>
      <c r="C4484" t="s">
        <v>10012</v>
      </c>
      <c r="D4484" t="s">
        <v>10019</v>
      </c>
      <c r="E4484">
        <v>19</v>
      </c>
      <c r="F4484">
        <f>+_xlfn.XLOOKUP(TablaVentas[[#This Row],[PRODUCTO FINANCIERO]],TablaPrecios[PRODUCTO FINANCIERO],TablaPrecios[PRECIO UNIT],0)</f>
        <v>9.9</v>
      </c>
      <c r="G4484" s="2">
        <f>+TablaVentas[[#This Row],[CANTIDAD]]*TablaVentas[[#This Row],[PRECIO UNITARIO]]</f>
        <v>188.1</v>
      </c>
      <c r="H4484" s="1">
        <f t="shared" ca="1" si="70"/>
        <v>0.1240970695395866</v>
      </c>
      <c r="I4484" s="2">
        <f ca="1">+TablaVentas[[#This Row],[VENTAL TOTAL]]-TablaVentas[[#This Row],[VENTAL TOTAL]]*TablaVentas[[#This Row],[DESCUENTO]]</f>
        <v>164.75734121960375</v>
      </c>
      <c r="J4484" s="2">
        <f ca="1">0.18*TablaVentas[[#This Row],[SUBTOTAL]]</f>
        <v>29.656321419528673</v>
      </c>
      <c r="K4484" s="2">
        <f ca="1">+TablaVentas[[#This Row],[SUBTOTAL]]+TablaVentas[[#This Row],[IGV]]</f>
        <v>194.41366263913241</v>
      </c>
    </row>
    <row r="4485" spans="1:11" x14ac:dyDescent="0.25">
      <c r="A4485" t="s">
        <v>4494</v>
      </c>
      <c r="B4485" s="6">
        <v>45746</v>
      </c>
      <c r="C4485" t="s">
        <v>10011</v>
      </c>
      <c r="D4485" t="s">
        <v>10018</v>
      </c>
      <c r="E4485">
        <v>20</v>
      </c>
      <c r="F4485">
        <f>+_xlfn.XLOOKUP(TablaVentas[[#This Row],[PRODUCTO FINANCIERO]],TablaPrecios[PRODUCTO FINANCIERO],TablaPrecios[PRECIO UNIT],0)</f>
        <v>14.9</v>
      </c>
      <c r="G4485" s="2">
        <f>+TablaVentas[[#This Row],[CANTIDAD]]*TablaVentas[[#This Row],[PRECIO UNITARIO]]</f>
        <v>298</v>
      </c>
      <c r="H4485" s="1">
        <f t="shared" ca="1" si="70"/>
        <v>0.11100381703152436</v>
      </c>
      <c r="I4485" s="2">
        <f ca="1">+TablaVentas[[#This Row],[VENTAL TOTAL]]-TablaVentas[[#This Row],[VENTAL TOTAL]]*TablaVentas[[#This Row],[DESCUENTO]]</f>
        <v>264.92086252460575</v>
      </c>
      <c r="J4485" s="2">
        <f ca="1">0.18*TablaVentas[[#This Row],[SUBTOTAL]]</f>
        <v>47.685755254429033</v>
      </c>
      <c r="K4485" s="2">
        <f ca="1">+TablaVentas[[#This Row],[SUBTOTAL]]+TablaVentas[[#This Row],[IGV]]</f>
        <v>312.60661777903476</v>
      </c>
    </row>
    <row r="4486" spans="1:11" x14ac:dyDescent="0.25">
      <c r="A4486" t="s">
        <v>4495</v>
      </c>
      <c r="B4486" s="6">
        <v>45816</v>
      </c>
      <c r="C4486" t="s">
        <v>10016</v>
      </c>
      <c r="D4486" t="s">
        <v>10018</v>
      </c>
      <c r="E4486">
        <v>14</v>
      </c>
      <c r="F4486">
        <f>+_xlfn.XLOOKUP(TablaVentas[[#This Row],[PRODUCTO FINANCIERO]],TablaPrecios[PRODUCTO FINANCIERO],TablaPrecios[PRECIO UNIT],0)</f>
        <v>14.9</v>
      </c>
      <c r="G4486" s="2">
        <f>+TablaVentas[[#This Row],[CANTIDAD]]*TablaVentas[[#This Row],[PRECIO UNITARIO]]</f>
        <v>208.6</v>
      </c>
      <c r="H4486" s="1">
        <f t="shared" ca="1" si="70"/>
        <v>0.1851506256684137</v>
      </c>
      <c r="I4486" s="2">
        <f ca="1">+TablaVentas[[#This Row],[VENTAL TOTAL]]-TablaVentas[[#This Row],[VENTAL TOTAL]]*TablaVentas[[#This Row],[DESCUENTO]]</f>
        <v>169.9775794855689</v>
      </c>
      <c r="J4486" s="2">
        <f ca="1">0.18*TablaVentas[[#This Row],[SUBTOTAL]]</f>
        <v>30.595964307402401</v>
      </c>
      <c r="K4486" s="2">
        <f ca="1">+TablaVentas[[#This Row],[SUBTOTAL]]+TablaVentas[[#This Row],[IGV]]</f>
        <v>200.57354379297129</v>
      </c>
    </row>
    <row r="4487" spans="1:11" x14ac:dyDescent="0.25">
      <c r="A4487" t="s">
        <v>4496</v>
      </c>
      <c r="B4487" s="6">
        <v>46155</v>
      </c>
      <c r="C4487" t="s">
        <v>10015</v>
      </c>
      <c r="D4487" t="s">
        <v>10017</v>
      </c>
      <c r="E4487">
        <v>12</v>
      </c>
      <c r="F4487">
        <f>+_xlfn.XLOOKUP(TablaVentas[[#This Row],[PRODUCTO FINANCIERO]],TablaPrecios[PRODUCTO FINANCIERO],TablaPrecios[PRECIO UNIT],0)</f>
        <v>9.9</v>
      </c>
      <c r="G4487" s="2">
        <f>+TablaVentas[[#This Row],[CANTIDAD]]*TablaVentas[[#This Row],[PRECIO UNITARIO]]</f>
        <v>118.80000000000001</v>
      </c>
      <c r="H4487" s="1">
        <f t="shared" ca="1" si="70"/>
        <v>0.17116149500805594</v>
      </c>
      <c r="I4487" s="2">
        <f ca="1">+TablaVentas[[#This Row],[VENTAL TOTAL]]-TablaVentas[[#This Row],[VENTAL TOTAL]]*TablaVentas[[#This Row],[DESCUENTO]]</f>
        <v>98.466014393042968</v>
      </c>
      <c r="J4487" s="2">
        <f ca="1">0.18*TablaVentas[[#This Row],[SUBTOTAL]]</f>
        <v>17.723882590747735</v>
      </c>
      <c r="K4487" s="2">
        <f ca="1">+TablaVentas[[#This Row],[SUBTOTAL]]+TablaVentas[[#This Row],[IGV]]</f>
        <v>116.1898969837907</v>
      </c>
    </row>
    <row r="4488" spans="1:11" x14ac:dyDescent="0.25">
      <c r="A4488" t="s">
        <v>4497</v>
      </c>
      <c r="B4488" s="6">
        <v>45730</v>
      </c>
      <c r="C4488" t="s">
        <v>10016</v>
      </c>
      <c r="D4488" t="s">
        <v>10018</v>
      </c>
      <c r="E4488">
        <v>14</v>
      </c>
      <c r="F4488">
        <f>+_xlfn.XLOOKUP(TablaVentas[[#This Row],[PRODUCTO FINANCIERO]],TablaPrecios[PRODUCTO FINANCIERO],TablaPrecios[PRECIO UNIT],0)</f>
        <v>14.9</v>
      </c>
      <c r="G4488" s="2">
        <f>+TablaVentas[[#This Row],[CANTIDAD]]*TablaVentas[[#This Row],[PRECIO UNITARIO]]</f>
        <v>208.6</v>
      </c>
      <c r="H4488" s="1">
        <f t="shared" ca="1" si="70"/>
        <v>0.16225475080673743</v>
      </c>
      <c r="I4488" s="2">
        <f ca="1">+TablaVentas[[#This Row],[VENTAL TOTAL]]-TablaVentas[[#This Row],[VENTAL TOTAL]]*TablaVentas[[#This Row],[DESCUENTO]]</f>
        <v>174.75365898171458</v>
      </c>
      <c r="J4488" s="2">
        <f ca="1">0.18*TablaVentas[[#This Row],[SUBTOTAL]]</f>
        <v>31.455658616708622</v>
      </c>
      <c r="K4488" s="2">
        <f ca="1">+TablaVentas[[#This Row],[SUBTOTAL]]+TablaVentas[[#This Row],[IGV]]</f>
        <v>206.20931759842321</v>
      </c>
    </row>
    <row r="4489" spans="1:11" x14ac:dyDescent="0.25">
      <c r="A4489" t="s">
        <v>4498</v>
      </c>
      <c r="B4489" s="6">
        <v>46274</v>
      </c>
      <c r="C4489" t="s">
        <v>10011</v>
      </c>
      <c r="D4489" t="s">
        <v>10022</v>
      </c>
      <c r="E4489">
        <v>16</v>
      </c>
      <c r="F4489">
        <f>+_xlfn.XLOOKUP(TablaVentas[[#This Row],[PRODUCTO FINANCIERO]],TablaPrecios[PRODUCTO FINANCIERO],TablaPrecios[PRECIO UNIT],0)</f>
        <v>20.9</v>
      </c>
      <c r="G4489" s="2">
        <f>+TablaVentas[[#This Row],[CANTIDAD]]*TablaVentas[[#This Row],[PRECIO UNITARIO]]</f>
        <v>334.4</v>
      </c>
      <c r="H4489" s="1">
        <f t="shared" ca="1" si="70"/>
        <v>0.17534931348435001</v>
      </c>
      <c r="I4489" s="2">
        <f ca="1">+TablaVentas[[#This Row],[VENTAL TOTAL]]-TablaVentas[[#This Row],[VENTAL TOTAL]]*TablaVentas[[#This Row],[DESCUENTO]]</f>
        <v>275.76318957083333</v>
      </c>
      <c r="J4489" s="2">
        <f ca="1">0.18*TablaVentas[[#This Row],[SUBTOTAL]]</f>
        <v>49.637374122749996</v>
      </c>
      <c r="K4489" s="2">
        <f ca="1">+TablaVentas[[#This Row],[SUBTOTAL]]+TablaVentas[[#This Row],[IGV]]</f>
        <v>325.40056369358331</v>
      </c>
    </row>
    <row r="4490" spans="1:11" x14ac:dyDescent="0.25">
      <c r="A4490" t="s">
        <v>4499</v>
      </c>
      <c r="B4490" s="6">
        <v>45996</v>
      </c>
      <c r="C4490" t="s">
        <v>10015</v>
      </c>
      <c r="D4490" t="s">
        <v>10022</v>
      </c>
      <c r="E4490">
        <v>8</v>
      </c>
      <c r="F4490">
        <f>+_xlfn.XLOOKUP(TablaVentas[[#This Row],[PRODUCTO FINANCIERO]],TablaPrecios[PRODUCTO FINANCIERO],TablaPrecios[PRECIO UNIT],0)</f>
        <v>20.9</v>
      </c>
      <c r="G4490" s="2">
        <f>+TablaVentas[[#This Row],[CANTIDAD]]*TablaVentas[[#This Row],[PRECIO UNITARIO]]</f>
        <v>167.2</v>
      </c>
      <c r="H4490" s="1">
        <f t="shared" ca="1" si="70"/>
        <v>0.15676192093190994</v>
      </c>
      <c r="I4490" s="2">
        <f ca="1">+TablaVentas[[#This Row],[VENTAL TOTAL]]-TablaVentas[[#This Row],[VENTAL TOTAL]]*TablaVentas[[#This Row],[DESCUENTO]]</f>
        <v>140.98940682018466</v>
      </c>
      <c r="J4490" s="2">
        <f ca="1">0.18*TablaVentas[[#This Row],[SUBTOTAL]]</f>
        <v>25.378093227633236</v>
      </c>
      <c r="K4490" s="2">
        <f ca="1">+TablaVentas[[#This Row],[SUBTOTAL]]+TablaVentas[[#This Row],[IGV]]</f>
        <v>166.36750004781788</v>
      </c>
    </row>
    <row r="4491" spans="1:11" x14ac:dyDescent="0.25">
      <c r="A4491" t="s">
        <v>4500</v>
      </c>
      <c r="B4491" s="6">
        <v>45746</v>
      </c>
      <c r="C4491" t="s">
        <v>10012</v>
      </c>
      <c r="D4491" t="s">
        <v>10017</v>
      </c>
      <c r="E4491">
        <v>5</v>
      </c>
      <c r="F4491">
        <f>+_xlfn.XLOOKUP(TablaVentas[[#This Row],[PRODUCTO FINANCIERO]],TablaPrecios[PRODUCTO FINANCIERO],TablaPrecios[PRECIO UNIT],0)</f>
        <v>9.9</v>
      </c>
      <c r="G4491" s="2">
        <f>+TablaVentas[[#This Row],[CANTIDAD]]*TablaVentas[[#This Row],[PRECIO UNITARIO]]</f>
        <v>49.5</v>
      </c>
      <c r="H4491" s="1">
        <f t="shared" ca="1" si="70"/>
        <v>0.11218140270332851</v>
      </c>
      <c r="I4491" s="2">
        <f ca="1">+TablaVentas[[#This Row],[VENTAL TOTAL]]-TablaVentas[[#This Row],[VENTAL TOTAL]]*TablaVentas[[#This Row],[DESCUENTO]]</f>
        <v>43.947020566185238</v>
      </c>
      <c r="J4491" s="2">
        <f ca="1">0.18*TablaVentas[[#This Row],[SUBTOTAL]]</f>
        <v>7.9104637019133426</v>
      </c>
      <c r="K4491" s="2">
        <f ca="1">+TablaVentas[[#This Row],[SUBTOTAL]]+TablaVentas[[#This Row],[IGV]]</f>
        <v>51.857484268098581</v>
      </c>
    </row>
    <row r="4492" spans="1:11" x14ac:dyDescent="0.25">
      <c r="A4492" t="s">
        <v>4501</v>
      </c>
      <c r="B4492" s="6">
        <v>46165</v>
      </c>
      <c r="C4492" t="s">
        <v>10013</v>
      </c>
      <c r="D4492" t="s">
        <v>10022</v>
      </c>
      <c r="E4492">
        <v>5</v>
      </c>
      <c r="F4492">
        <f>+_xlfn.XLOOKUP(TablaVentas[[#This Row],[PRODUCTO FINANCIERO]],TablaPrecios[PRODUCTO FINANCIERO],TablaPrecios[PRECIO UNIT],0)</f>
        <v>20.9</v>
      </c>
      <c r="G4492" s="2">
        <f>+TablaVentas[[#This Row],[CANTIDAD]]*TablaVentas[[#This Row],[PRECIO UNITARIO]]</f>
        <v>104.5</v>
      </c>
      <c r="H4492" s="1">
        <f t="shared" ca="1" si="70"/>
        <v>0.1332304039110529</v>
      </c>
      <c r="I4492" s="2">
        <f ca="1">+TablaVentas[[#This Row],[VENTAL TOTAL]]-TablaVentas[[#This Row],[VENTAL TOTAL]]*TablaVentas[[#This Row],[DESCUENTO]]</f>
        <v>90.577422791294978</v>
      </c>
      <c r="J4492" s="2">
        <f ca="1">0.18*TablaVentas[[#This Row],[SUBTOTAL]]</f>
        <v>16.303936102433095</v>
      </c>
      <c r="K4492" s="2">
        <f ca="1">+TablaVentas[[#This Row],[SUBTOTAL]]+TablaVentas[[#This Row],[IGV]]</f>
        <v>106.88135889372808</v>
      </c>
    </row>
    <row r="4493" spans="1:11" x14ac:dyDescent="0.25">
      <c r="A4493" t="s">
        <v>4502</v>
      </c>
      <c r="B4493" s="6">
        <v>46004</v>
      </c>
      <c r="C4493" t="s">
        <v>10014</v>
      </c>
      <c r="D4493" t="s">
        <v>10020</v>
      </c>
      <c r="E4493">
        <v>20</v>
      </c>
      <c r="F4493">
        <f>+_xlfn.XLOOKUP(TablaVentas[[#This Row],[PRODUCTO FINANCIERO]],TablaPrecios[PRODUCTO FINANCIERO],TablaPrecios[PRECIO UNIT],0)</f>
        <v>14.9</v>
      </c>
      <c r="G4493" s="2">
        <f>+TablaVentas[[#This Row],[CANTIDAD]]*TablaVentas[[#This Row],[PRECIO UNITARIO]]</f>
        <v>298</v>
      </c>
      <c r="H4493" s="1">
        <f t="shared" ca="1" si="70"/>
        <v>0.18344221276775347</v>
      </c>
      <c r="I4493" s="2">
        <f ca="1">+TablaVentas[[#This Row],[VENTAL TOTAL]]-TablaVentas[[#This Row],[VENTAL TOTAL]]*TablaVentas[[#This Row],[DESCUENTO]]</f>
        <v>243.33422059520947</v>
      </c>
      <c r="J4493" s="2">
        <f ca="1">0.18*TablaVentas[[#This Row],[SUBTOTAL]]</f>
        <v>43.800159707137702</v>
      </c>
      <c r="K4493" s="2">
        <f ca="1">+TablaVentas[[#This Row],[SUBTOTAL]]+TablaVentas[[#This Row],[IGV]]</f>
        <v>287.13438030234715</v>
      </c>
    </row>
    <row r="4494" spans="1:11" x14ac:dyDescent="0.25">
      <c r="A4494" t="s">
        <v>4503</v>
      </c>
      <c r="B4494" s="6">
        <v>46120</v>
      </c>
      <c r="C4494" t="s">
        <v>10011</v>
      </c>
      <c r="D4494" t="s">
        <v>10019</v>
      </c>
      <c r="E4494">
        <v>19</v>
      </c>
      <c r="F4494">
        <f>+_xlfn.XLOOKUP(TablaVentas[[#This Row],[PRODUCTO FINANCIERO]],TablaPrecios[PRODUCTO FINANCIERO],TablaPrecios[PRECIO UNIT],0)</f>
        <v>9.9</v>
      </c>
      <c r="G4494" s="2">
        <f>+TablaVentas[[#This Row],[CANTIDAD]]*TablaVentas[[#This Row],[PRECIO UNITARIO]]</f>
        <v>188.1</v>
      </c>
      <c r="H4494" s="1">
        <f t="shared" ca="1" si="70"/>
        <v>0.12637439046622556</v>
      </c>
      <c r="I4494" s="2">
        <f ca="1">+TablaVentas[[#This Row],[VENTAL TOTAL]]-TablaVentas[[#This Row],[VENTAL TOTAL]]*TablaVentas[[#This Row],[DESCUENTO]]</f>
        <v>164.32897715330296</v>
      </c>
      <c r="J4494" s="2">
        <f ca="1">0.18*TablaVentas[[#This Row],[SUBTOTAL]]</f>
        <v>29.579215887594533</v>
      </c>
      <c r="K4494" s="2">
        <f ca="1">+TablaVentas[[#This Row],[SUBTOTAL]]+TablaVentas[[#This Row],[IGV]]</f>
        <v>193.90819304089749</v>
      </c>
    </row>
    <row r="4495" spans="1:11" x14ac:dyDescent="0.25">
      <c r="A4495" t="s">
        <v>4504</v>
      </c>
      <c r="B4495" s="6">
        <v>45735</v>
      </c>
      <c r="C4495" t="s">
        <v>10016</v>
      </c>
      <c r="D4495" t="s">
        <v>10020</v>
      </c>
      <c r="E4495">
        <v>11</v>
      </c>
      <c r="F4495">
        <f>+_xlfn.XLOOKUP(TablaVentas[[#This Row],[PRODUCTO FINANCIERO]],TablaPrecios[PRODUCTO FINANCIERO],TablaPrecios[PRECIO UNIT],0)</f>
        <v>14.9</v>
      </c>
      <c r="G4495" s="2">
        <f>+TablaVentas[[#This Row],[CANTIDAD]]*TablaVentas[[#This Row],[PRECIO UNITARIO]]</f>
        <v>163.9</v>
      </c>
      <c r="H4495" s="1">
        <f t="shared" ca="1" si="70"/>
        <v>0.10652236881069925</v>
      </c>
      <c r="I4495" s="2">
        <f ca="1">+TablaVentas[[#This Row],[VENTAL TOTAL]]-TablaVentas[[#This Row],[VENTAL TOTAL]]*TablaVentas[[#This Row],[DESCUENTO]]</f>
        <v>146.44098375192641</v>
      </c>
      <c r="J4495" s="2">
        <f ca="1">0.18*TablaVentas[[#This Row],[SUBTOTAL]]</f>
        <v>26.359377075346753</v>
      </c>
      <c r="K4495" s="2">
        <f ca="1">+TablaVentas[[#This Row],[SUBTOTAL]]+TablaVentas[[#This Row],[IGV]]</f>
        <v>172.80036082727315</v>
      </c>
    </row>
    <row r="4496" spans="1:11" x14ac:dyDescent="0.25">
      <c r="A4496" t="s">
        <v>4505</v>
      </c>
      <c r="B4496" s="6">
        <v>46014</v>
      </c>
      <c r="C4496" t="s">
        <v>10015</v>
      </c>
      <c r="D4496" t="s">
        <v>10022</v>
      </c>
      <c r="E4496">
        <v>5</v>
      </c>
      <c r="F4496">
        <f>+_xlfn.XLOOKUP(TablaVentas[[#This Row],[PRODUCTO FINANCIERO]],TablaPrecios[PRODUCTO FINANCIERO],TablaPrecios[PRECIO UNIT],0)</f>
        <v>20.9</v>
      </c>
      <c r="G4496" s="2">
        <f>+TablaVentas[[#This Row],[CANTIDAD]]*TablaVentas[[#This Row],[PRECIO UNITARIO]]</f>
        <v>104.5</v>
      </c>
      <c r="H4496" s="1">
        <f t="shared" ca="1" si="70"/>
        <v>0.1299030742430976</v>
      </c>
      <c r="I4496" s="2">
        <f ca="1">+TablaVentas[[#This Row],[VENTAL TOTAL]]-TablaVentas[[#This Row],[VENTAL TOTAL]]*TablaVentas[[#This Row],[DESCUENTO]]</f>
        <v>90.925128741596296</v>
      </c>
      <c r="J4496" s="2">
        <f ca="1">0.18*TablaVentas[[#This Row],[SUBTOTAL]]</f>
        <v>16.366523173487334</v>
      </c>
      <c r="K4496" s="2">
        <f ca="1">+TablaVentas[[#This Row],[SUBTOTAL]]+TablaVentas[[#This Row],[IGV]]</f>
        <v>107.29165191508363</v>
      </c>
    </row>
    <row r="4497" spans="1:11" x14ac:dyDescent="0.25">
      <c r="A4497" t="s">
        <v>4506</v>
      </c>
      <c r="B4497" s="6">
        <v>45932</v>
      </c>
      <c r="C4497" t="s">
        <v>10013</v>
      </c>
      <c r="D4497" t="s">
        <v>10017</v>
      </c>
      <c r="E4497">
        <v>15</v>
      </c>
      <c r="F4497">
        <f>+_xlfn.XLOOKUP(TablaVentas[[#This Row],[PRODUCTO FINANCIERO]],TablaPrecios[PRODUCTO FINANCIERO],TablaPrecios[PRECIO UNIT],0)</f>
        <v>9.9</v>
      </c>
      <c r="G4497" s="2">
        <f>+TablaVentas[[#This Row],[CANTIDAD]]*TablaVentas[[#This Row],[PRECIO UNITARIO]]</f>
        <v>148.5</v>
      </c>
      <c r="H4497" s="1">
        <f t="shared" ca="1" si="70"/>
        <v>0.19508019440859864</v>
      </c>
      <c r="I4497" s="2">
        <f ca="1">+TablaVentas[[#This Row],[VENTAL TOTAL]]-TablaVentas[[#This Row],[VENTAL TOTAL]]*TablaVentas[[#This Row],[DESCUENTO]]</f>
        <v>119.5305911303231</v>
      </c>
      <c r="J4497" s="2">
        <f ca="1">0.18*TablaVentas[[#This Row],[SUBTOTAL]]</f>
        <v>21.515506403458158</v>
      </c>
      <c r="K4497" s="2">
        <f ca="1">+TablaVentas[[#This Row],[SUBTOTAL]]+TablaVentas[[#This Row],[IGV]]</f>
        <v>141.04609753378125</v>
      </c>
    </row>
    <row r="4498" spans="1:11" x14ac:dyDescent="0.25">
      <c r="A4498" t="s">
        <v>4507</v>
      </c>
      <c r="B4498" s="6">
        <v>46337</v>
      </c>
      <c r="C4498" t="s">
        <v>10011</v>
      </c>
      <c r="D4498" t="s">
        <v>10017</v>
      </c>
      <c r="E4498">
        <v>12</v>
      </c>
      <c r="F4498">
        <f>+_xlfn.XLOOKUP(TablaVentas[[#This Row],[PRODUCTO FINANCIERO]],TablaPrecios[PRODUCTO FINANCIERO],TablaPrecios[PRECIO UNIT],0)</f>
        <v>9.9</v>
      </c>
      <c r="G4498" s="2">
        <f>+TablaVentas[[#This Row],[CANTIDAD]]*TablaVentas[[#This Row],[PRECIO UNITARIO]]</f>
        <v>118.80000000000001</v>
      </c>
      <c r="H4498" s="1">
        <f t="shared" ca="1" si="70"/>
        <v>0.15388207478734064</v>
      </c>
      <c r="I4498" s="2">
        <f ca="1">+TablaVentas[[#This Row],[VENTAL TOTAL]]-TablaVentas[[#This Row],[VENTAL TOTAL]]*TablaVentas[[#This Row],[DESCUENTO]]</f>
        <v>100.51880951526394</v>
      </c>
      <c r="J4498" s="2">
        <f ca="1">0.18*TablaVentas[[#This Row],[SUBTOTAL]]</f>
        <v>18.093385712747509</v>
      </c>
      <c r="K4498" s="2">
        <f ca="1">+TablaVentas[[#This Row],[SUBTOTAL]]+TablaVentas[[#This Row],[IGV]]</f>
        <v>118.61219522801144</v>
      </c>
    </row>
    <row r="4499" spans="1:11" x14ac:dyDescent="0.25">
      <c r="A4499" t="s">
        <v>4508</v>
      </c>
      <c r="B4499" s="6">
        <v>46183</v>
      </c>
      <c r="C4499" t="s">
        <v>10016</v>
      </c>
      <c r="D4499" t="s">
        <v>10017</v>
      </c>
      <c r="E4499">
        <v>17</v>
      </c>
      <c r="F4499">
        <f>+_xlfn.XLOOKUP(TablaVentas[[#This Row],[PRODUCTO FINANCIERO]],TablaPrecios[PRODUCTO FINANCIERO],TablaPrecios[PRECIO UNIT],0)</f>
        <v>9.9</v>
      </c>
      <c r="G4499" s="2">
        <f>+TablaVentas[[#This Row],[CANTIDAD]]*TablaVentas[[#This Row],[PRECIO UNITARIO]]</f>
        <v>168.3</v>
      </c>
      <c r="H4499" s="1">
        <f t="shared" ca="1" si="70"/>
        <v>0.10590811537774118</v>
      </c>
      <c r="I4499" s="2">
        <f ca="1">+TablaVentas[[#This Row],[VENTAL TOTAL]]-TablaVentas[[#This Row],[VENTAL TOTAL]]*TablaVentas[[#This Row],[DESCUENTO]]</f>
        <v>150.47566418192616</v>
      </c>
      <c r="J4499" s="2">
        <f ca="1">0.18*TablaVentas[[#This Row],[SUBTOTAL]]</f>
        <v>27.08561955274671</v>
      </c>
      <c r="K4499" s="2">
        <f ca="1">+TablaVentas[[#This Row],[SUBTOTAL]]+TablaVentas[[#This Row],[IGV]]</f>
        <v>177.56128373467288</v>
      </c>
    </row>
    <row r="4500" spans="1:11" x14ac:dyDescent="0.25">
      <c r="A4500" t="s">
        <v>4509</v>
      </c>
      <c r="B4500" s="6">
        <v>45623</v>
      </c>
      <c r="C4500" t="s">
        <v>10011</v>
      </c>
      <c r="D4500" t="s">
        <v>10022</v>
      </c>
      <c r="E4500">
        <v>18</v>
      </c>
      <c r="F4500">
        <f>+_xlfn.XLOOKUP(TablaVentas[[#This Row],[PRODUCTO FINANCIERO]],TablaPrecios[PRODUCTO FINANCIERO],TablaPrecios[PRECIO UNIT],0)</f>
        <v>20.9</v>
      </c>
      <c r="G4500" s="2">
        <f>+TablaVentas[[#This Row],[CANTIDAD]]*TablaVentas[[#This Row],[PRECIO UNITARIO]]</f>
        <v>376.2</v>
      </c>
      <c r="H4500" s="1">
        <f t="shared" ca="1" si="70"/>
        <v>0.16064183259178438</v>
      </c>
      <c r="I4500" s="2">
        <f ca="1">+TablaVentas[[#This Row],[VENTAL TOTAL]]-TablaVentas[[#This Row],[VENTAL TOTAL]]*TablaVentas[[#This Row],[DESCUENTO]]</f>
        <v>315.7665425789707</v>
      </c>
      <c r="J4500" s="2">
        <f ca="1">0.18*TablaVentas[[#This Row],[SUBTOTAL]]</f>
        <v>56.837977664214726</v>
      </c>
      <c r="K4500" s="2">
        <f ca="1">+TablaVentas[[#This Row],[SUBTOTAL]]+TablaVentas[[#This Row],[IGV]]</f>
        <v>372.60452024318545</v>
      </c>
    </row>
    <row r="4501" spans="1:11" x14ac:dyDescent="0.25">
      <c r="A4501" t="s">
        <v>4510</v>
      </c>
      <c r="B4501" s="6">
        <v>45934</v>
      </c>
      <c r="C4501" t="s">
        <v>10014</v>
      </c>
      <c r="D4501" t="s">
        <v>10018</v>
      </c>
      <c r="E4501">
        <v>5</v>
      </c>
      <c r="F4501">
        <f>+_xlfn.XLOOKUP(TablaVentas[[#This Row],[PRODUCTO FINANCIERO]],TablaPrecios[PRODUCTO FINANCIERO],TablaPrecios[PRECIO UNIT],0)</f>
        <v>14.9</v>
      </c>
      <c r="G4501" s="2">
        <f>+TablaVentas[[#This Row],[CANTIDAD]]*TablaVentas[[#This Row],[PRECIO UNITARIO]]</f>
        <v>74.5</v>
      </c>
      <c r="H4501" s="1">
        <f t="shared" ca="1" si="70"/>
        <v>0.11573958590013704</v>
      </c>
      <c r="I4501" s="2">
        <f ca="1">+TablaVentas[[#This Row],[VENTAL TOTAL]]-TablaVentas[[#This Row],[VENTAL TOTAL]]*TablaVentas[[#This Row],[DESCUENTO]]</f>
        <v>65.877400850439784</v>
      </c>
      <c r="J4501" s="2">
        <f ca="1">0.18*TablaVentas[[#This Row],[SUBTOTAL]]</f>
        <v>11.85793215307916</v>
      </c>
      <c r="K4501" s="2">
        <f ca="1">+TablaVentas[[#This Row],[SUBTOTAL]]+TablaVentas[[#This Row],[IGV]]</f>
        <v>77.735333003518946</v>
      </c>
    </row>
    <row r="4502" spans="1:11" x14ac:dyDescent="0.25">
      <c r="A4502" t="s">
        <v>4511</v>
      </c>
      <c r="B4502" s="6">
        <v>45448</v>
      </c>
      <c r="C4502" t="s">
        <v>10012</v>
      </c>
      <c r="D4502" t="s">
        <v>10019</v>
      </c>
      <c r="E4502">
        <v>3</v>
      </c>
      <c r="F4502">
        <f>+_xlfn.XLOOKUP(TablaVentas[[#This Row],[PRODUCTO FINANCIERO]],TablaPrecios[PRODUCTO FINANCIERO],TablaPrecios[PRECIO UNIT],0)</f>
        <v>9.9</v>
      </c>
      <c r="G4502" s="2">
        <f>+TablaVentas[[#This Row],[CANTIDAD]]*TablaVentas[[#This Row],[PRECIO UNITARIO]]</f>
        <v>29.700000000000003</v>
      </c>
      <c r="H4502" s="1">
        <f t="shared" ca="1" si="70"/>
        <v>0.1854542778564684</v>
      </c>
      <c r="I4502" s="2">
        <f ca="1">+TablaVentas[[#This Row],[VENTAL TOTAL]]-TablaVentas[[#This Row],[VENTAL TOTAL]]*TablaVentas[[#This Row],[DESCUENTO]]</f>
        <v>24.192007947662891</v>
      </c>
      <c r="J4502" s="2">
        <f ca="1">0.18*TablaVentas[[#This Row],[SUBTOTAL]]</f>
        <v>4.3545614305793201</v>
      </c>
      <c r="K4502" s="2">
        <f ca="1">+TablaVentas[[#This Row],[SUBTOTAL]]+TablaVentas[[#This Row],[IGV]]</f>
        <v>28.546569378242211</v>
      </c>
    </row>
    <row r="4503" spans="1:11" x14ac:dyDescent="0.25">
      <c r="A4503" t="s">
        <v>4512</v>
      </c>
      <c r="B4503" s="6">
        <v>45663</v>
      </c>
      <c r="C4503" t="s">
        <v>10016</v>
      </c>
      <c r="D4503" t="s">
        <v>10022</v>
      </c>
      <c r="E4503">
        <v>17</v>
      </c>
      <c r="F4503">
        <f>+_xlfn.XLOOKUP(TablaVentas[[#This Row],[PRODUCTO FINANCIERO]],TablaPrecios[PRODUCTO FINANCIERO],TablaPrecios[PRECIO UNIT],0)</f>
        <v>20.9</v>
      </c>
      <c r="G4503" s="2">
        <f>+TablaVentas[[#This Row],[CANTIDAD]]*TablaVentas[[#This Row],[PRECIO UNITARIO]]</f>
        <v>355.29999999999995</v>
      </c>
      <c r="H4503" s="1">
        <f t="shared" ca="1" si="70"/>
        <v>0.17867246062009057</v>
      </c>
      <c r="I4503" s="2">
        <f ca="1">+TablaVentas[[#This Row],[VENTAL TOTAL]]-TablaVentas[[#This Row],[VENTAL TOTAL]]*TablaVentas[[#This Row],[DESCUENTO]]</f>
        <v>291.8176747416818</v>
      </c>
      <c r="J4503" s="2">
        <f ca="1">0.18*TablaVentas[[#This Row],[SUBTOTAL]]</f>
        <v>52.52718145350272</v>
      </c>
      <c r="K4503" s="2">
        <f ca="1">+TablaVentas[[#This Row],[SUBTOTAL]]+TablaVentas[[#This Row],[IGV]]</f>
        <v>344.34485619518455</v>
      </c>
    </row>
    <row r="4504" spans="1:11" x14ac:dyDescent="0.25">
      <c r="A4504" t="s">
        <v>4513</v>
      </c>
      <c r="B4504" s="6">
        <v>46326</v>
      </c>
      <c r="C4504" t="s">
        <v>10015</v>
      </c>
      <c r="D4504" t="s">
        <v>10018</v>
      </c>
      <c r="E4504">
        <v>16</v>
      </c>
      <c r="F4504">
        <f>+_xlfn.XLOOKUP(TablaVentas[[#This Row],[PRODUCTO FINANCIERO]],TablaPrecios[PRODUCTO FINANCIERO],TablaPrecios[PRECIO UNIT],0)</f>
        <v>14.9</v>
      </c>
      <c r="G4504" s="2">
        <f>+TablaVentas[[#This Row],[CANTIDAD]]*TablaVentas[[#This Row],[PRECIO UNITARIO]]</f>
        <v>238.4</v>
      </c>
      <c r="H4504" s="1">
        <f t="shared" ca="1" si="70"/>
        <v>0.17340514507876587</v>
      </c>
      <c r="I4504" s="2">
        <f ca="1">+TablaVentas[[#This Row],[VENTAL TOTAL]]-TablaVentas[[#This Row],[VENTAL TOTAL]]*TablaVentas[[#This Row],[DESCUENTO]]</f>
        <v>197.06021341322221</v>
      </c>
      <c r="J4504" s="2">
        <f ca="1">0.18*TablaVentas[[#This Row],[SUBTOTAL]]</f>
        <v>35.470838414379998</v>
      </c>
      <c r="K4504" s="2">
        <f ca="1">+TablaVentas[[#This Row],[SUBTOTAL]]+TablaVentas[[#This Row],[IGV]]</f>
        <v>232.5310518276022</v>
      </c>
    </row>
    <row r="4505" spans="1:11" x14ac:dyDescent="0.25">
      <c r="A4505" t="s">
        <v>4514</v>
      </c>
      <c r="B4505" s="6">
        <v>45995</v>
      </c>
      <c r="C4505" t="s">
        <v>10012</v>
      </c>
      <c r="D4505" t="s">
        <v>10022</v>
      </c>
      <c r="E4505">
        <v>15</v>
      </c>
      <c r="F4505">
        <f>+_xlfn.XLOOKUP(TablaVentas[[#This Row],[PRODUCTO FINANCIERO]],TablaPrecios[PRODUCTO FINANCIERO],TablaPrecios[PRECIO UNIT],0)</f>
        <v>20.9</v>
      </c>
      <c r="G4505" s="2">
        <f>+TablaVentas[[#This Row],[CANTIDAD]]*TablaVentas[[#This Row],[PRECIO UNITARIO]]</f>
        <v>313.5</v>
      </c>
      <c r="H4505" s="1">
        <f t="shared" ca="1" si="70"/>
        <v>0.19668028665779561</v>
      </c>
      <c r="I4505" s="2">
        <f ca="1">+TablaVentas[[#This Row],[VENTAL TOTAL]]-TablaVentas[[#This Row],[VENTAL TOTAL]]*TablaVentas[[#This Row],[DESCUENTO]]</f>
        <v>251.84073013278106</v>
      </c>
      <c r="J4505" s="2">
        <f ca="1">0.18*TablaVentas[[#This Row],[SUBTOTAL]]</f>
        <v>45.331331423900586</v>
      </c>
      <c r="K4505" s="2">
        <f ca="1">+TablaVentas[[#This Row],[SUBTOTAL]]+TablaVentas[[#This Row],[IGV]]</f>
        <v>297.17206155668163</v>
      </c>
    </row>
    <row r="4506" spans="1:11" x14ac:dyDescent="0.25">
      <c r="A4506" t="s">
        <v>4515</v>
      </c>
      <c r="B4506" s="6">
        <v>45812</v>
      </c>
      <c r="C4506" t="s">
        <v>10011</v>
      </c>
      <c r="D4506" t="s">
        <v>10019</v>
      </c>
      <c r="E4506">
        <v>8</v>
      </c>
      <c r="F4506">
        <f>+_xlfn.XLOOKUP(TablaVentas[[#This Row],[PRODUCTO FINANCIERO]],TablaPrecios[PRODUCTO FINANCIERO],TablaPrecios[PRECIO UNIT],0)</f>
        <v>9.9</v>
      </c>
      <c r="G4506" s="2">
        <f>+TablaVentas[[#This Row],[CANTIDAD]]*TablaVentas[[#This Row],[PRECIO UNITARIO]]</f>
        <v>79.2</v>
      </c>
      <c r="H4506" s="1">
        <f t="shared" ca="1" si="70"/>
        <v>0.11573687749557231</v>
      </c>
      <c r="I4506" s="2">
        <f ca="1">+TablaVentas[[#This Row],[VENTAL TOTAL]]-TablaVentas[[#This Row],[VENTAL TOTAL]]*TablaVentas[[#This Row],[DESCUENTO]]</f>
        <v>70.033639302350679</v>
      </c>
      <c r="J4506" s="2">
        <f ca="1">0.18*TablaVentas[[#This Row],[SUBTOTAL]]</f>
        <v>12.606055074423121</v>
      </c>
      <c r="K4506" s="2">
        <f ca="1">+TablaVentas[[#This Row],[SUBTOTAL]]+TablaVentas[[#This Row],[IGV]]</f>
        <v>82.639694376773804</v>
      </c>
    </row>
    <row r="4507" spans="1:11" x14ac:dyDescent="0.25">
      <c r="A4507" t="s">
        <v>4516</v>
      </c>
      <c r="B4507" s="6">
        <v>46361</v>
      </c>
      <c r="C4507" t="s">
        <v>10012</v>
      </c>
      <c r="D4507" t="s">
        <v>10019</v>
      </c>
      <c r="E4507">
        <v>10</v>
      </c>
      <c r="F4507">
        <f>+_xlfn.XLOOKUP(TablaVentas[[#This Row],[PRODUCTO FINANCIERO]],TablaPrecios[PRODUCTO FINANCIERO],TablaPrecios[PRECIO UNIT],0)</f>
        <v>9.9</v>
      </c>
      <c r="G4507" s="2">
        <f>+TablaVentas[[#This Row],[CANTIDAD]]*TablaVentas[[#This Row],[PRECIO UNITARIO]]</f>
        <v>99</v>
      </c>
      <c r="H4507" s="1">
        <f t="shared" ca="1" si="70"/>
        <v>0.13524389822972485</v>
      </c>
      <c r="I4507" s="2">
        <f ca="1">+TablaVentas[[#This Row],[VENTAL TOTAL]]-TablaVentas[[#This Row],[VENTAL TOTAL]]*TablaVentas[[#This Row],[DESCUENTO]]</f>
        <v>85.610854075257237</v>
      </c>
      <c r="J4507" s="2">
        <f ca="1">0.18*TablaVentas[[#This Row],[SUBTOTAL]]</f>
        <v>15.409953733546303</v>
      </c>
      <c r="K4507" s="2">
        <f ca="1">+TablaVentas[[#This Row],[SUBTOTAL]]+TablaVentas[[#This Row],[IGV]]</f>
        <v>101.02080780880354</v>
      </c>
    </row>
    <row r="4508" spans="1:11" x14ac:dyDescent="0.25">
      <c r="A4508" t="s">
        <v>4517</v>
      </c>
      <c r="B4508" s="6">
        <v>45538</v>
      </c>
      <c r="C4508" t="s">
        <v>10014</v>
      </c>
      <c r="D4508" t="s">
        <v>10020</v>
      </c>
      <c r="E4508">
        <v>7</v>
      </c>
      <c r="F4508">
        <f>+_xlfn.XLOOKUP(TablaVentas[[#This Row],[PRODUCTO FINANCIERO]],TablaPrecios[PRODUCTO FINANCIERO],TablaPrecios[PRECIO UNIT],0)</f>
        <v>14.9</v>
      </c>
      <c r="G4508" s="2">
        <f>+TablaVentas[[#This Row],[CANTIDAD]]*TablaVentas[[#This Row],[PRECIO UNITARIO]]</f>
        <v>104.3</v>
      </c>
      <c r="H4508" s="1">
        <f t="shared" ca="1" si="70"/>
        <v>0.19404627214750322</v>
      </c>
      <c r="I4508" s="2">
        <f ca="1">+TablaVentas[[#This Row],[VENTAL TOTAL]]-TablaVentas[[#This Row],[VENTAL TOTAL]]*TablaVentas[[#This Row],[DESCUENTO]]</f>
        <v>84.060973815015416</v>
      </c>
      <c r="J4508" s="2">
        <f ca="1">0.18*TablaVentas[[#This Row],[SUBTOTAL]]</f>
        <v>15.130975286702775</v>
      </c>
      <c r="K4508" s="2">
        <f ca="1">+TablaVentas[[#This Row],[SUBTOTAL]]+TablaVentas[[#This Row],[IGV]]</f>
        <v>99.191949101718194</v>
      </c>
    </row>
    <row r="4509" spans="1:11" x14ac:dyDescent="0.25">
      <c r="A4509" t="s">
        <v>4518</v>
      </c>
      <c r="B4509" s="6">
        <v>45318</v>
      </c>
      <c r="C4509" t="s">
        <v>10012</v>
      </c>
      <c r="D4509" t="s">
        <v>10017</v>
      </c>
      <c r="E4509">
        <v>9</v>
      </c>
      <c r="F4509">
        <f>+_xlfn.XLOOKUP(TablaVentas[[#This Row],[PRODUCTO FINANCIERO]],TablaPrecios[PRODUCTO FINANCIERO],TablaPrecios[PRECIO UNIT],0)</f>
        <v>9.9</v>
      </c>
      <c r="G4509" s="2">
        <f>+TablaVentas[[#This Row],[CANTIDAD]]*TablaVentas[[#This Row],[PRECIO UNITARIO]]</f>
        <v>89.100000000000009</v>
      </c>
      <c r="H4509" s="1">
        <f t="shared" ca="1" si="70"/>
        <v>0.17100596976344157</v>
      </c>
      <c r="I4509" s="2">
        <f ca="1">+TablaVentas[[#This Row],[VENTAL TOTAL]]-TablaVentas[[#This Row],[VENTAL TOTAL]]*TablaVentas[[#This Row],[DESCUENTO]]</f>
        <v>73.863368094077359</v>
      </c>
      <c r="J4509" s="2">
        <f ca="1">0.18*TablaVentas[[#This Row],[SUBTOTAL]]</f>
        <v>13.295406256933925</v>
      </c>
      <c r="K4509" s="2">
        <f ca="1">+TablaVentas[[#This Row],[SUBTOTAL]]+TablaVentas[[#This Row],[IGV]]</f>
        <v>87.158774351011289</v>
      </c>
    </row>
    <row r="4510" spans="1:11" x14ac:dyDescent="0.25">
      <c r="A4510" t="s">
        <v>4519</v>
      </c>
      <c r="B4510" s="6">
        <v>46125</v>
      </c>
      <c r="C4510" t="s">
        <v>10015</v>
      </c>
      <c r="D4510" t="s">
        <v>10017</v>
      </c>
      <c r="E4510">
        <v>19</v>
      </c>
      <c r="F4510">
        <f>+_xlfn.XLOOKUP(TablaVentas[[#This Row],[PRODUCTO FINANCIERO]],TablaPrecios[PRODUCTO FINANCIERO],TablaPrecios[PRECIO UNIT],0)</f>
        <v>9.9</v>
      </c>
      <c r="G4510" s="2">
        <f>+TablaVentas[[#This Row],[CANTIDAD]]*TablaVentas[[#This Row],[PRECIO UNITARIO]]</f>
        <v>188.1</v>
      </c>
      <c r="H4510" s="1">
        <f t="shared" ca="1" si="70"/>
        <v>0.17098995244744103</v>
      </c>
      <c r="I4510" s="2">
        <f ca="1">+TablaVentas[[#This Row],[VENTAL TOTAL]]-TablaVentas[[#This Row],[VENTAL TOTAL]]*TablaVentas[[#This Row],[DESCUENTO]]</f>
        <v>155.93678994463633</v>
      </c>
      <c r="J4510" s="2">
        <f ca="1">0.18*TablaVentas[[#This Row],[SUBTOTAL]]</f>
        <v>28.068622190034539</v>
      </c>
      <c r="K4510" s="2">
        <f ca="1">+TablaVentas[[#This Row],[SUBTOTAL]]+TablaVentas[[#This Row],[IGV]]</f>
        <v>184.00541213467088</v>
      </c>
    </row>
    <row r="4511" spans="1:11" x14ac:dyDescent="0.25">
      <c r="A4511" t="s">
        <v>4520</v>
      </c>
      <c r="B4511" s="6">
        <v>45436</v>
      </c>
      <c r="C4511" t="s">
        <v>10011</v>
      </c>
      <c r="D4511" t="s">
        <v>10019</v>
      </c>
      <c r="E4511">
        <v>9</v>
      </c>
      <c r="F4511">
        <f>+_xlfn.XLOOKUP(TablaVentas[[#This Row],[PRODUCTO FINANCIERO]],TablaPrecios[PRODUCTO FINANCIERO],TablaPrecios[PRECIO UNIT],0)</f>
        <v>9.9</v>
      </c>
      <c r="G4511" s="2">
        <f>+TablaVentas[[#This Row],[CANTIDAD]]*TablaVentas[[#This Row],[PRECIO UNITARIO]]</f>
        <v>89.100000000000009</v>
      </c>
      <c r="H4511" s="1">
        <f t="shared" ca="1" si="70"/>
        <v>0.11273380594695083</v>
      </c>
      <c r="I4511" s="2">
        <f ca="1">+TablaVentas[[#This Row],[VENTAL TOTAL]]-TablaVentas[[#This Row],[VENTAL TOTAL]]*TablaVentas[[#This Row],[DESCUENTO]]</f>
        <v>79.055417890126691</v>
      </c>
      <c r="J4511" s="2">
        <f ca="1">0.18*TablaVentas[[#This Row],[SUBTOTAL]]</f>
        <v>14.229975220222803</v>
      </c>
      <c r="K4511" s="2">
        <f ca="1">+TablaVentas[[#This Row],[SUBTOTAL]]+TablaVentas[[#This Row],[IGV]]</f>
        <v>93.285393110349489</v>
      </c>
    </row>
    <row r="4512" spans="1:11" x14ac:dyDescent="0.25">
      <c r="A4512" t="s">
        <v>4521</v>
      </c>
      <c r="B4512" s="6">
        <v>46021</v>
      </c>
      <c r="C4512" t="s">
        <v>10011</v>
      </c>
      <c r="D4512" t="s">
        <v>10020</v>
      </c>
      <c r="E4512">
        <v>17</v>
      </c>
      <c r="F4512">
        <f>+_xlfn.XLOOKUP(TablaVentas[[#This Row],[PRODUCTO FINANCIERO]],TablaPrecios[PRODUCTO FINANCIERO],TablaPrecios[PRECIO UNIT],0)</f>
        <v>14.9</v>
      </c>
      <c r="G4512" s="2">
        <f>+TablaVentas[[#This Row],[CANTIDAD]]*TablaVentas[[#This Row],[PRECIO UNITARIO]]</f>
        <v>253.3</v>
      </c>
      <c r="H4512" s="1">
        <f t="shared" ca="1" si="70"/>
        <v>0.14391659818472816</v>
      </c>
      <c r="I4512" s="2">
        <f ca="1">+TablaVentas[[#This Row],[VENTAL TOTAL]]-TablaVentas[[#This Row],[VENTAL TOTAL]]*TablaVentas[[#This Row],[DESCUENTO]]</f>
        <v>216.84592567980837</v>
      </c>
      <c r="J4512" s="2">
        <f ca="1">0.18*TablaVentas[[#This Row],[SUBTOTAL]]</f>
        <v>39.032266622365505</v>
      </c>
      <c r="K4512" s="2">
        <f ca="1">+TablaVentas[[#This Row],[SUBTOTAL]]+TablaVentas[[#This Row],[IGV]]</f>
        <v>255.87819230217389</v>
      </c>
    </row>
    <row r="4513" spans="1:11" x14ac:dyDescent="0.25">
      <c r="A4513" t="s">
        <v>4522</v>
      </c>
      <c r="B4513" s="6">
        <v>45643</v>
      </c>
      <c r="C4513" t="s">
        <v>10013</v>
      </c>
      <c r="D4513" t="s">
        <v>10017</v>
      </c>
      <c r="E4513">
        <v>19</v>
      </c>
      <c r="F4513">
        <f>+_xlfn.XLOOKUP(TablaVentas[[#This Row],[PRODUCTO FINANCIERO]],TablaPrecios[PRODUCTO FINANCIERO],TablaPrecios[PRECIO UNIT],0)</f>
        <v>9.9</v>
      </c>
      <c r="G4513" s="2">
        <f>+TablaVentas[[#This Row],[CANTIDAD]]*TablaVentas[[#This Row],[PRECIO UNITARIO]]</f>
        <v>188.1</v>
      </c>
      <c r="H4513" s="1">
        <f t="shared" ca="1" si="70"/>
        <v>0.14865186792135746</v>
      </c>
      <c r="I4513" s="2">
        <f ca="1">+TablaVentas[[#This Row],[VENTAL TOTAL]]-TablaVentas[[#This Row],[VENTAL TOTAL]]*TablaVentas[[#This Row],[DESCUENTO]]</f>
        <v>160.13858364399266</v>
      </c>
      <c r="J4513" s="2">
        <f ca="1">0.18*TablaVentas[[#This Row],[SUBTOTAL]]</f>
        <v>28.824945055918679</v>
      </c>
      <c r="K4513" s="2">
        <f ca="1">+TablaVentas[[#This Row],[SUBTOTAL]]+TablaVentas[[#This Row],[IGV]]</f>
        <v>188.96352869991134</v>
      </c>
    </row>
    <row r="4514" spans="1:11" x14ac:dyDescent="0.25">
      <c r="A4514" t="s">
        <v>4523</v>
      </c>
      <c r="B4514" s="6">
        <v>45977</v>
      </c>
      <c r="C4514" t="s">
        <v>10015</v>
      </c>
      <c r="D4514" t="s">
        <v>10022</v>
      </c>
      <c r="E4514">
        <v>5</v>
      </c>
      <c r="F4514">
        <f>+_xlfn.XLOOKUP(TablaVentas[[#This Row],[PRODUCTO FINANCIERO]],TablaPrecios[PRODUCTO FINANCIERO],TablaPrecios[PRECIO UNIT],0)</f>
        <v>20.9</v>
      </c>
      <c r="G4514" s="2">
        <f>+TablaVentas[[#This Row],[CANTIDAD]]*TablaVentas[[#This Row],[PRECIO UNITARIO]]</f>
        <v>104.5</v>
      </c>
      <c r="H4514" s="1">
        <f t="shared" ca="1" si="70"/>
        <v>0.1113620651378876</v>
      </c>
      <c r="I4514" s="2">
        <f ca="1">+TablaVentas[[#This Row],[VENTAL TOTAL]]-TablaVentas[[#This Row],[VENTAL TOTAL]]*TablaVentas[[#This Row],[DESCUENTO]]</f>
        <v>92.862664193090751</v>
      </c>
      <c r="J4514" s="2">
        <f ca="1">0.18*TablaVentas[[#This Row],[SUBTOTAL]]</f>
        <v>16.715279554756336</v>
      </c>
      <c r="K4514" s="2">
        <f ca="1">+TablaVentas[[#This Row],[SUBTOTAL]]+TablaVentas[[#This Row],[IGV]]</f>
        <v>109.57794374784709</v>
      </c>
    </row>
    <row r="4515" spans="1:11" x14ac:dyDescent="0.25">
      <c r="A4515" t="s">
        <v>4524</v>
      </c>
      <c r="B4515" s="6">
        <v>45647</v>
      </c>
      <c r="C4515" t="s">
        <v>10011</v>
      </c>
      <c r="D4515" t="s">
        <v>10020</v>
      </c>
      <c r="E4515">
        <v>3</v>
      </c>
      <c r="F4515">
        <f>+_xlfn.XLOOKUP(TablaVentas[[#This Row],[PRODUCTO FINANCIERO]],TablaPrecios[PRODUCTO FINANCIERO],TablaPrecios[PRECIO UNIT],0)</f>
        <v>14.9</v>
      </c>
      <c r="G4515" s="2">
        <f>+TablaVentas[[#This Row],[CANTIDAD]]*TablaVentas[[#This Row],[PRECIO UNITARIO]]</f>
        <v>44.7</v>
      </c>
      <c r="H4515" s="1">
        <f t="shared" ca="1" si="70"/>
        <v>0.1128112809224433</v>
      </c>
      <c r="I4515" s="2">
        <f ca="1">+TablaVentas[[#This Row],[VENTAL TOTAL]]-TablaVentas[[#This Row],[VENTAL TOTAL]]*TablaVentas[[#This Row],[DESCUENTO]]</f>
        <v>39.65733574276679</v>
      </c>
      <c r="J4515" s="2">
        <f ca="1">0.18*TablaVentas[[#This Row],[SUBTOTAL]]</f>
        <v>7.1383204336980217</v>
      </c>
      <c r="K4515" s="2">
        <f ca="1">+TablaVentas[[#This Row],[SUBTOTAL]]+TablaVentas[[#This Row],[IGV]]</f>
        <v>46.79565617646481</v>
      </c>
    </row>
    <row r="4516" spans="1:11" x14ac:dyDescent="0.25">
      <c r="A4516" t="s">
        <v>4525</v>
      </c>
      <c r="B4516" s="6">
        <v>45599</v>
      </c>
      <c r="C4516" t="s">
        <v>10015</v>
      </c>
      <c r="D4516" t="s">
        <v>10017</v>
      </c>
      <c r="E4516">
        <v>10</v>
      </c>
      <c r="F4516">
        <f>+_xlfn.XLOOKUP(TablaVentas[[#This Row],[PRODUCTO FINANCIERO]],TablaPrecios[PRODUCTO FINANCIERO],TablaPrecios[PRECIO UNIT],0)</f>
        <v>9.9</v>
      </c>
      <c r="G4516" s="2">
        <f>+TablaVentas[[#This Row],[CANTIDAD]]*TablaVentas[[#This Row],[PRECIO UNITARIO]]</f>
        <v>99</v>
      </c>
      <c r="H4516" s="1">
        <f t="shared" ca="1" si="70"/>
        <v>0.18647627174404158</v>
      </c>
      <c r="I4516" s="2">
        <f ca="1">+TablaVentas[[#This Row],[VENTAL TOTAL]]-TablaVentas[[#This Row],[VENTAL TOTAL]]*TablaVentas[[#This Row],[DESCUENTO]]</f>
        <v>80.538849097339892</v>
      </c>
      <c r="J4516" s="2">
        <f ca="1">0.18*TablaVentas[[#This Row],[SUBTOTAL]]</f>
        <v>14.49699283752118</v>
      </c>
      <c r="K4516" s="2">
        <f ca="1">+TablaVentas[[#This Row],[SUBTOTAL]]+TablaVentas[[#This Row],[IGV]]</f>
        <v>95.035841934861068</v>
      </c>
    </row>
    <row r="4517" spans="1:11" x14ac:dyDescent="0.25">
      <c r="A4517" t="s">
        <v>4526</v>
      </c>
      <c r="B4517" s="6">
        <v>46284</v>
      </c>
      <c r="C4517" t="s">
        <v>10016</v>
      </c>
      <c r="D4517" t="s">
        <v>10018</v>
      </c>
      <c r="E4517">
        <v>16</v>
      </c>
      <c r="F4517">
        <f>+_xlfn.XLOOKUP(TablaVentas[[#This Row],[PRODUCTO FINANCIERO]],TablaPrecios[PRODUCTO FINANCIERO],TablaPrecios[PRECIO UNIT],0)</f>
        <v>14.9</v>
      </c>
      <c r="G4517" s="2">
        <f>+TablaVentas[[#This Row],[CANTIDAD]]*TablaVentas[[#This Row],[PRECIO UNITARIO]]</f>
        <v>238.4</v>
      </c>
      <c r="H4517" s="1">
        <f t="shared" ca="1" si="70"/>
        <v>0.15472191290352272</v>
      </c>
      <c r="I4517" s="2">
        <f ca="1">+TablaVentas[[#This Row],[VENTAL TOTAL]]-TablaVentas[[#This Row],[VENTAL TOTAL]]*TablaVentas[[#This Row],[DESCUENTO]]</f>
        <v>201.51429596380018</v>
      </c>
      <c r="J4517" s="2">
        <f ca="1">0.18*TablaVentas[[#This Row],[SUBTOTAL]]</f>
        <v>36.272573273484028</v>
      </c>
      <c r="K4517" s="2">
        <f ca="1">+TablaVentas[[#This Row],[SUBTOTAL]]+TablaVentas[[#This Row],[IGV]]</f>
        <v>237.78686923728421</v>
      </c>
    </row>
    <row r="4518" spans="1:11" x14ac:dyDescent="0.25">
      <c r="A4518" t="s">
        <v>4527</v>
      </c>
      <c r="B4518" s="6">
        <v>46013</v>
      </c>
      <c r="C4518" t="s">
        <v>10013</v>
      </c>
      <c r="D4518" t="s">
        <v>10019</v>
      </c>
      <c r="E4518">
        <v>13</v>
      </c>
      <c r="F4518">
        <f>+_xlfn.XLOOKUP(TablaVentas[[#This Row],[PRODUCTO FINANCIERO]],TablaPrecios[PRODUCTO FINANCIERO],TablaPrecios[PRECIO UNIT],0)</f>
        <v>9.9</v>
      </c>
      <c r="G4518" s="2">
        <f>+TablaVentas[[#This Row],[CANTIDAD]]*TablaVentas[[#This Row],[PRECIO UNITARIO]]</f>
        <v>128.70000000000002</v>
      </c>
      <c r="H4518" s="1">
        <f t="shared" ca="1" si="70"/>
        <v>0.15724889874007197</v>
      </c>
      <c r="I4518" s="2">
        <f ca="1">+TablaVentas[[#This Row],[VENTAL TOTAL]]-TablaVentas[[#This Row],[VENTAL TOTAL]]*TablaVentas[[#This Row],[DESCUENTO]]</f>
        <v>108.46206673215275</v>
      </c>
      <c r="J4518" s="2">
        <f ca="1">0.18*TablaVentas[[#This Row],[SUBTOTAL]]</f>
        <v>19.523172011787494</v>
      </c>
      <c r="K4518" s="2">
        <f ca="1">+TablaVentas[[#This Row],[SUBTOTAL]]+TablaVentas[[#This Row],[IGV]]</f>
        <v>127.98523874394024</v>
      </c>
    </row>
    <row r="4519" spans="1:11" x14ac:dyDescent="0.25">
      <c r="A4519" t="s">
        <v>4528</v>
      </c>
      <c r="B4519" s="6">
        <v>46195</v>
      </c>
      <c r="C4519" t="s">
        <v>10013</v>
      </c>
      <c r="D4519" t="s">
        <v>10020</v>
      </c>
      <c r="E4519">
        <v>6</v>
      </c>
      <c r="F4519">
        <f>+_xlfn.XLOOKUP(TablaVentas[[#This Row],[PRODUCTO FINANCIERO]],TablaPrecios[PRODUCTO FINANCIERO],TablaPrecios[PRECIO UNIT],0)</f>
        <v>14.9</v>
      </c>
      <c r="G4519" s="2">
        <f>+TablaVentas[[#This Row],[CANTIDAD]]*TablaVentas[[#This Row],[PRECIO UNITARIO]]</f>
        <v>89.4</v>
      </c>
      <c r="H4519" s="1">
        <f t="shared" ca="1" si="70"/>
        <v>0.16689467939291508</v>
      </c>
      <c r="I4519" s="2">
        <f ca="1">+TablaVentas[[#This Row],[VENTAL TOTAL]]-TablaVentas[[#This Row],[VENTAL TOTAL]]*TablaVentas[[#This Row],[DESCUENTO]]</f>
        <v>74.479615662273403</v>
      </c>
      <c r="J4519" s="2">
        <f ca="1">0.18*TablaVentas[[#This Row],[SUBTOTAL]]</f>
        <v>13.406330819209211</v>
      </c>
      <c r="K4519" s="2">
        <f ca="1">+TablaVentas[[#This Row],[SUBTOTAL]]+TablaVentas[[#This Row],[IGV]]</f>
        <v>87.88594648148262</v>
      </c>
    </row>
    <row r="4520" spans="1:11" x14ac:dyDescent="0.25">
      <c r="A4520" t="s">
        <v>4529</v>
      </c>
      <c r="B4520" s="6">
        <v>45905</v>
      </c>
      <c r="C4520" t="s">
        <v>10015</v>
      </c>
      <c r="D4520" t="s">
        <v>10020</v>
      </c>
      <c r="E4520">
        <v>5</v>
      </c>
      <c r="F4520">
        <f>+_xlfn.XLOOKUP(TablaVentas[[#This Row],[PRODUCTO FINANCIERO]],TablaPrecios[PRODUCTO FINANCIERO],TablaPrecios[PRECIO UNIT],0)</f>
        <v>14.9</v>
      </c>
      <c r="G4520" s="2">
        <f>+TablaVentas[[#This Row],[CANTIDAD]]*TablaVentas[[#This Row],[PRECIO UNITARIO]]</f>
        <v>74.5</v>
      </c>
      <c r="H4520" s="1">
        <f t="shared" ca="1" si="70"/>
        <v>0.10016549177089688</v>
      </c>
      <c r="I4520" s="2">
        <f ca="1">+TablaVentas[[#This Row],[VENTAL TOTAL]]-TablaVentas[[#This Row],[VENTAL TOTAL]]*TablaVentas[[#This Row],[DESCUENTO]]</f>
        <v>67.037670863068186</v>
      </c>
      <c r="J4520" s="2">
        <f ca="1">0.18*TablaVentas[[#This Row],[SUBTOTAL]]</f>
        <v>12.066780755352273</v>
      </c>
      <c r="K4520" s="2">
        <f ca="1">+TablaVentas[[#This Row],[SUBTOTAL]]+TablaVentas[[#This Row],[IGV]]</f>
        <v>79.104451618420455</v>
      </c>
    </row>
    <row r="4521" spans="1:11" x14ac:dyDescent="0.25">
      <c r="A4521" t="s">
        <v>4530</v>
      </c>
      <c r="B4521" s="6">
        <v>45754</v>
      </c>
      <c r="C4521" t="s">
        <v>10013</v>
      </c>
      <c r="D4521" t="s">
        <v>10019</v>
      </c>
      <c r="E4521">
        <v>16</v>
      </c>
      <c r="F4521">
        <f>+_xlfn.XLOOKUP(TablaVentas[[#This Row],[PRODUCTO FINANCIERO]],TablaPrecios[PRODUCTO FINANCIERO],TablaPrecios[PRECIO UNIT],0)</f>
        <v>9.9</v>
      </c>
      <c r="G4521" s="2">
        <f>+TablaVentas[[#This Row],[CANTIDAD]]*TablaVentas[[#This Row],[PRECIO UNITARIO]]</f>
        <v>158.4</v>
      </c>
      <c r="H4521" s="1">
        <f t="shared" ca="1" si="70"/>
        <v>0.12336211804334368</v>
      </c>
      <c r="I4521" s="2">
        <f ca="1">+TablaVentas[[#This Row],[VENTAL TOTAL]]-TablaVentas[[#This Row],[VENTAL TOTAL]]*TablaVentas[[#This Row],[DESCUENTO]]</f>
        <v>138.85944050193436</v>
      </c>
      <c r="J4521" s="2">
        <f ca="1">0.18*TablaVentas[[#This Row],[SUBTOTAL]]</f>
        <v>24.994699290348183</v>
      </c>
      <c r="K4521" s="2">
        <f ca="1">+TablaVentas[[#This Row],[SUBTOTAL]]+TablaVentas[[#This Row],[IGV]]</f>
        <v>163.85413979228255</v>
      </c>
    </row>
    <row r="4522" spans="1:11" x14ac:dyDescent="0.25">
      <c r="A4522" t="s">
        <v>4531</v>
      </c>
      <c r="B4522" s="6">
        <v>45725</v>
      </c>
      <c r="C4522" t="s">
        <v>10016</v>
      </c>
      <c r="D4522" t="s">
        <v>10018</v>
      </c>
      <c r="E4522">
        <v>14</v>
      </c>
      <c r="F4522">
        <f>+_xlfn.XLOOKUP(TablaVentas[[#This Row],[PRODUCTO FINANCIERO]],TablaPrecios[PRODUCTO FINANCIERO],TablaPrecios[PRECIO UNIT],0)</f>
        <v>14.9</v>
      </c>
      <c r="G4522" s="2">
        <f>+TablaVentas[[#This Row],[CANTIDAD]]*TablaVentas[[#This Row],[PRECIO UNITARIO]]</f>
        <v>208.6</v>
      </c>
      <c r="H4522" s="1">
        <f t="shared" ca="1" si="70"/>
        <v>0.17094966722308486</v>
      </c>
      <c r="I4522" s="2">
        <f ca="1">+TablaVentas[[#This Row],[VENTAL TOTAL]]-TablaVentas[[#This Row],[VENTAL TOTAL]]*TablaVentas[[#This Row],[DESCUENTO]]</f>
        <v>172.93989941726448</v>
      </c>
      <c r="J4522" s="2">
        <f ca="1">0.18*TablaVentas[[#This Row],[SUBTOTAL]]</f>
        <v>31.129181895107607</v>
      </c>
      <c r="K4522" s="2">
        <f ca="1">+TablaVentas[[#This Row],[SUBTOTAL]]+TablaVentas[[#This Row],[IGV]]</f>
        <v>204.06908131237208</v>
      </c>
    </row>
    <row r="4523" spans="1:11" x14ac:dyDescent="0.25">
      <c r="A4523" t="s">
        <v>4532</v>
      </c>
      <c r="B4523" s="6">
        <v>45477</v>
      </c>
      <c r="C4523" t="s">
        <v>10012</v>
      </c>
      <c r="D4523" t="s">
        <v>10017</v>
      </c>
      <c r="E4523">
        <v>7</v>
      </c>
      <c r="F4523">
        <f>+_xlfn.XLOOKUP(TablaVentas[[#This Row],[PRODUCTO FINANCIERO]],TablaPrecios[PRODUCTO FINANCIERO],TablaPrecios[PRECIO UNIT],0)</f>
        <v>9.9</v>
      </c>
      <c r="G4523" s="2">
        <f>+TablaVentas[[#This Row],[CANTIDAD]]*TablaVentas[[#This Row],[PRECIO UNITARIO]]</f>
        <v>69.3</v>
      </c>
      <c r="H4523" s="1">
        <f t="shared" ca="1" si="70"/>
        <v>0.15940112801494585</v>
      </c>
      <c r="I4523" s="2">
        <f ca="1">+TablaVentas[[#This Row],[VENTAL TOTAL]]-TablaVentas[[#This Row],[VENTAL TOTAL]]*TablaVentas[[#This Row],[DESCUENTO]]</f>
        <v>58.253501828564254</v>
      </c>
      <c r="J4523" s="2">
        <f ca="1">0.18*TablaVentas[[#This Row],[SUBTOTAL]]</f>
        <v>10.485630329141566</v>
      </c>
      <c r="K4523" s="2">
        <f ca="1">+TablaVentas[[#This Row],[SUBTOTAL]]+TablaVentas[[#This Row],[IGV]]</f>
        <v>68.739132157705825</v>
      </c>
    </row>
    <row r="4524" spans="1:11" x14ac:dyDescent="0.25">
      <c r="A4524" t="s">
        <v>4533</v>
      </c>
      <c r="B4524" s="6">
        <v>45402</v>
      </c>
      <c r="C4524" t="s">
        <v>10014</v>
      </c>
      <c r="D4524" t="s">
        <v>10022</v>
      </c>
      <c r="E4524">
        <v>12</v>
      </c>
      <c r="F4524">
        <f>+_xlfn.XLOOKUP(TablaVentas[[#This Row],[PRODUCTO FINANCIERO]],TablaPrecios[PRODUCTO FINANCIERO],TablaPrecios[PRECIO UNIT],0)</f>
        <v>20.9</v>
      </c>
      <c r="G4524" s="2">
        <f>+TablaVentas[[#This Row],[CANTIDAD]]*TablaVentas[[#This Row],[PRECIO UNITARIO]]</f>
        <v>250.79999999999998</v>
      </c>
      <c r="H4524" s="1">
        <f t="shared" ca="1" si="70"/>
        <v>0.17943304466673773</v>
      </c>
      <c r="I4524" s="2">
        <f ca="1">+TablaVentas[[#This Row],[VENTAL TOTAL]]-TablaVentas[[#This Row],[VENTAL TOTAL]]*TablaVentas[[#This Row],[DESCUENTO]]</f>
        <v>205.79819239758217</v>
      </c>
      <c r="J4524" s="2">
        <f ca="1">0.18*TablaVentas[[#This Row],[SUBTOTAL]]</f>
        <v>37.043674631564791</v>
      </c>
      <c r="K4524" s="2">
        <f ca="1">+TablaVentas[[#This Row],[SUBTOTAL]]+TablaVentas[[#This Row],[IGV]]</f>
        <v>242.84186702914695</v>
      </c>
    </row>
    <row r="4525" spans="1:11" x14ac:dyDescent="0.25">
      <c r="A4525" t="s">
        <v>4534</v>
      </c>
      <c r="B4525" s="6">
        <v>45384</v>
      </c>
      <c r="C4525" t="s">
        <v>10013</v>
      </c>
      <c r="D4525" t="s">
        <v>10018</v>
      </c>
      <c r="E4525">
        <v>20</v>
      </c>
      <c r="F4525">
        <f>+_xlfn.XLOOKUP(TablaVentas[[#This Row],[PRODUCTO FINANCIERO]],TablaPrecios[PRODUCTO FINANCIERO],TablaPrecios[PRECIO UNIT],0)</f>
        <v>14.9</v>
      </c>
      <c r="G4525" s="2">
        <f>+TablaVentas[[#This Row],[CANTIDAD]]*TablaVentas[[#This Row],[PRECIO UNITARIO]]</f>
        <v>298</v>
      </c>
      <c r="H4525" s="1">
        <f t="shared" ca="1" si="70"/>
        <v>0.1668421600710944</v>
      </c>
      <c r="I4525" s="2">
        <f ca="1">+TablaVentas[[#This Row],[VENTAL TOTAL]]-TablaVentas[[#This Row],[VENTAL TOTAL]]*TablaVentas[[#This Row],[DESCUENTO]]</f>
        <v>248.28103629881386</v>
      </c>
      <c r="J4525" s="2">
        <f ca="1">0.18*TablaVentas[[#This Row],[SUBTOTAL]]</f>
        <v>44.690586533786494</v>
      </c>
      <c r="K4525" s="2">
        <f ca="1">+TablaVentas[[#This Row],[SUBTOTAL]]+TablaVentas[[#This Row],[IGV]]</f>
        <v>292.97162283260036</v>
      </c>
    </row>
    <row r="4526" spans="1:11" x14ac:dyDescent="0.25">
      <c r="A4526" t="s">
        <v>4535</v>
      </c>
      <c r="B4526" s="6">
        <v>46216</v>
      </c>
      <c r="C4526" t="s">
        <v>10012</v>
      </c>
      <c r="D4526" t="s">
        <v>10022</v>
      </c>
      <c r="E4526">
        <v>12</v>
      </c>
      <c r="F4526">
        <f>+_xlfn.XLOOKUP(TablaVentas[[#This Row],[PRODUCTO FINANCIERO]],TablaPrecios[PRODUCTO FINANCIERO],TablaPrecios[PRECIO UNIT],0)</f>
        <v>20.9</v>
      </c>
      <c r="G4526" s="2">
        <f>+TablaVentas[[#This Row],[CANTIDAD]]*TablaVentas[[#This Row],[PRECIO UNITARIO]]</f>
        <v>250.79999999999998</v>
      </c>
      <c r="H4526" s="1">
        <f t="shared" ca="1" si="70"/>
        <v>0.10048666618536711</v>
      </c>
      <c r="I4526" s="2">
        <f ca="1">+TablaVentas[[#This Row],[VENTAL TOTAL]]-TablaVentas[[#This Row],[VENTAL TOTAL]]*TablaVentas[[#This Row],[DESCUENTO]]</f>
        <v>225.59794412070991</v>
      </c>
      <c r="J4526" s="2">
        <f ca="1">0.18*TablaVentas[[#This Row],[SUBTOTAL]]</f>
        <v>40.60762994172778</v>
      </c>
      <c r="K4526" s="2">
        <f ca="1">+TablaVentas[[#This Row],[SUBTOTAL]]+TablaVentas[[#This Row],[IGV]]</f>
        <v>266.20557406243768</v>
      </c>
    </row>
    <row r="4527" spans="1:11" x14ac:dyDescent="0.25">
      <c r="A4527" t="s">
        <v>4536</v>
      </c>
      <c r="B4527" s="6">
        <v>45760</v>
      </c>
      <c r="C4527" t="s">
        <v>10016</v>
      </c>
      <c r="D4527" t="s">
        <v>10017</v>
      </c>
      <c r="E4527">
        <v>20</v>
      </c>
      <c r="F4527">
        <f>+_xlfn.XLOOKUP(TablaVentas[[#This Row],[PRODUCTO FINANCIERO]],TablaPrecios[PRODUCTO FINANCIERO],TablaPrecios[PRECIO UNIT],0)</f>
        <v>9.9</v>
      </c>
      <c r="G4527" s="2">
        <f>+TablaVentas[[#This Row],[CANTIDAD]]*TablaVentas[[#This Row],[PRECIO UNITARIO]]</f>
        <v>198</v>
      </c>
      <c r="H4527" s="1">
        <f t="shared" ca="1" si="70"/>
        <v>0.18575894680863958</v>
      </c>
      <c r="I4527" s="2">
        <f ca="1">+TablaVentas[[#This Row],[VENTAL TOTAL]]-TablaVentas[[#This Row],[VENTAL TOTAL]]*TablaVentas[[#This Row],[DESCUENTO]]</f>
        <v>161.21972853188936</v>
      </c>
      <c r="J4527" s="2">
        <f ca="1">0.18*TablaVentas[[#This Row],[SUBTOTAL]]</f>
        <v>29.019551135740084</v>
      </c>
      <c r="K4527" s="2">
        <f ca="1">+TablaVentas[[#This Row],[SUBTOTAL]]+TablaVentas[[#This Row],[IGV]]</f>
        <v>190.23927966762943</v>
      </c>
    </row>
    <row r="4528" spans="1:11" x14ac:dyDescent="0.25">
      <c r="A4528" t="s">
        <v>4537</v>
      </c>
      <c r="B4528" s="6">
        <v>46077</v>
      </c>
      <c r="C4528" t="s">
        <v>10012</v>
      </c>
      <c r="D4528" t="s">
        <v>10017</v>
      </c>
      <c r="E4528">
        <v>18</v>
      </c>
      <c r="F4528">
        <f>+_xlfn.XLOOKUP(TablaVentas[[#This Row],[PRODUCTO FINANCIERO]],TablaPrecios[PRODUCTO FINANCIERO],TablaPrecios[PRECIO UNIT],0)</f>
        <v>9.9</v>
      </c>
      <c r="G4528" s="2">
        <f>+TablaVentas[[#This Row],[CANTIDAD]]*TablaVentas[[#This Row],[PRECIO UNITARIO]]</f>
        <v>178.20000000000002</v>
      </c>
      <c r="H4528" s="1">
        <f t="shared" ca="1" si="70"/>
        <v>0.16146590122970786</v>
      </c>
      <c r="I4528" s="2">
        <f ca="1">+TablaVentas[[#This Row],[VENTAL TOTAL]]-TablaVentas[[#This Row],[VENTAL TOTAL]]*TablaVentas[[#This Row],[DESCUENTO]]</f>
        <v>149.42677640086606</v>
      </c>
      <c r="J4528" s="2">
        <f ca="1">0.18*TablaVentas[[#This Row],[SUBTOTAL]]</f>
        <v>26.896819752155888</v>
      </c>
      <c r="K4528" s="2">
        <f ca="1">+TablaVentas[[#This Row],[SUBTOTAL]]+TablaVentas[[#This Row],[IGV]]</f>
        <v>176.32359615302195</v>
      </c>
    </row>
    <row r="4529" spans="1:11" x14ac:dyDescent="0.25">
      <c r="A4529" t="s">
        <v>4538</v>
      </c>
      <c r="B4529" s="6">
        <v>46095</v>
      </c>
      <c r="C4529" t="s">
        <v>10016</v>
      </c>
      <c r="D4529" t="s">
        <v>10017</v>
      </c>
      <c r="E4529">
        <v>17</v>
      </c>
      <c r="F4529">
        <f>+_xlfn.XLOOKUP(TablaVentas[[#This Row],[PRODUCTO FINANCIERO]],TablaPrecios[PRODUCTO FINANCIERO],TablaPrecios[PRECIO UNIT],0)</f>
        <v>9.9</v>
      </c>
      <c r="G4529" s="2">
        <f>+TablaVentas[[#This Row],[CANTIDAD]]*TablaVentas[[#This Row],[PRECIO UNITARIO]]</f>
        <v>168.3</v>
      </c>
      <c r="H4529" s="1">
        <f t="shared" ca="1" si="70"/>
        <v>0.16438683489911843</v>
      </c>
      <c r="I4529" s="2">
        <f ca="1">+TablaVentas[[#This Row],[VENTAL TOTAL]]-TablaVentas[[#This Row],[VENTAL TOTAL]]*TablaVentas[[#This Row],[DESCUENTO]]</f>
        <v>140.63369568647838</v>
      </c>
      <c r="J4529" s="2">
        <f ca="1">0.18*TablaVentas[[#This Row],[SUBTOTAL]]</f>
        <v>25.314065223566107</v>
      </c>
      <c r="K4529" s="2">
        <f ca="1">+TablaVentas[[#This Row],[SUBTOTAL]]+TablaVentas[[#This Row],[IGV]]</f>
        <v>165.94776091004448</v>
      </c>
    </row>
    <row r="4530" spans="1:11" x14ac:dyDescent="0.25">
      <c r="A4530" t="s">
        <v>4539</v>
      </c>
      <c r="B4530" s="6">
        <v>46311</v>
      </c>
      <c r="C4530" t="s">
        <v>10013</v>
      </c>
      <c r="D4530" t="s">
        <v>10017</v>
      </c>
      <c r="E4530">
        <v>16</v>
      </c>
      <c r="F4530">
        <f>+_xlfn.XLOOKUP(TablaVentas[[#This Row],[PRODUCTO FINANCIERO]],TablaPrecios[PRODUCTO FINANCIERO],TablaPrecios[PRECIO UNIT],0)</f>
        <v>9.9</v>
      </c>
      <c r="G4530" s="2">
        <f>+TablaVentas[[#This Row],[CANTIDAD]]*TablaVentas[[#This Row],[PRECIO UNITARIO]]</f>
        <v>158.4</v>
      </c>
      <c r="H4530" s="1">
        <f t="shared" ca="1" si="70"/>
        <v>0.123174305269771</v>
      </c>
      <c r="I4530" s="2">
        <f ca="1">+TablaVentas[[#This Row],[VENTAL TOTAL]]-TablaVentas[[#This Row],[VENTAL TOTAL]]*TablaVentas[[#This Row],[DESCUENTO]]</f>
        <v>138.88919004526826</v>
      </c>
      <c r="J4530" s="2">
        <f ca="1">0.18*TablaVentas[[#This Row],[SUBTOTAL]]</f>
        <v>25.000054208148288</v>
      </c>
      <c r="K4530" s="2">
        <f ca="1">+TablaVentas[[#This Row],[SUBTOTAL]]+TablaVentas[[#This Row],[IGV]]</f>
        <v>163.88924425341656</v>
      </c>
    </row>
    <row r="4531" spans="1:11" x14ac:dyDescent="0.25">
      <c r="A4531" t="s">
        <v>4540</v>
      </c>
      <c r="B4531" s="6">
        <v>45721</v>
      </c>
      <c r="C4531" t="s">
        <v>10014</v>
      </c>
      <c r="D4531" t="s">
        <v>10020</v>
      </c>
      <c r="E4531">
        <v>17</v>
      </c>
      <c r="F4531">
        <f>+_xlfn.XLOOKUP(TablaVentas[[#This Row],[PRODUCTO FINANCIERO]],TablaPrecios[PRODUCTO FINANCIERO],TablaPrecios[PRECIO UNIT],0)</f>
        <v>14.9</v>
      </c>
      <c r="G4531" s="2">
        <f>+TablaVentas[[#This Row],[CANTIDAD]]*TablaVentas[[#This Row],[PRECIO UNITARIO]]</f>
        <v>253.3</v>
      </c>
      <c r="H4531" s="1">
        <f t="shared" ca="1" si="70"/>
        <v>0.19705957474992963</v>
      </c>
      <c r="I4531" s="2">
        <f ca="1">+TablaVentas[[#This Row],[VENTAL TOTAL]]-TablaVentas[[#This Row],[VENTAL TOTAL]]*TablaVentas[[#This Row],[DESCUENTO]]</f>
        <v>203.38480971584283</v>
      </c>
      <c r="J4531" s="2">
        <f ca="1">0.18*TablaVentas[[#This Row],[SUBTOTAL]]</f>
        <v>36.609265748851712</v>
      </c>
      <c r="K4531" s="2">
        <f ca="1">+TablaVentas[[#This Row],[SUBTOTAL]]+TablaVentas[[#This Row],[IGV]]</f>
        <v>239.99407546469456</v>
      </c>
    </row>
    <row r="4532" spans="1:11" x14ac:dyDescent="0.25">
      <c r="A4532" t="s">
        <v>4541</v>
      </c>
      <c r="B4532" s="6">
        <v>46284</v>
      </c>
      <c r="C4532" t="s">
        <v>10012</v>
      </c>
      <c r="D4532" t="s">
        <v>10018</v>
      </c>
      <c r="E4532">
        <v>19</v>
      </c>
      <c r="F4532">
        <f>+_xlfn.XLOOKUP(TablaVentas[[#This Row],[PRODUCTO FINANCIERO]],TablaPrecios[PRODUCTO FINANCIERO],TablaPrecios[PRECIO UNIT],0)</f>
        <v>14.9</v>
      </c>
      <c r="G4532" s="2">
        <f>+TablaVentas[[#This Row],[CANTIDAD]]*TablaVentas[[#This Row],[PRECIO UNITARIO]]</f>
        <v>283.10000000000002</v>
      </c>
      <c r="H4532" s="1">
        <f t="shared" ca="1" si="70"/>
        <v>0.11624549003661949</v>
      </c>
      <c r="I4532" s="2">
        <f ca="1">+TablaVentas[[#This Row],[VENTAL TOTAL]]-TablaVentas[[#This Row],[VENTAL TOTAL]]*TablaVentas[[#This Row],[DESCUENTO]]</f>
        <v>250.19090177063305</v>
      </c>
      <c r="J4532" s="2">
        <f ca="1">0.18*TablaVentas[[#This Row],[SUBTOTAL]]</f>
        <v>45.034362318713946</v>
      </c>
      <c r="K4532" s="2">
        <f ca="1">+TablaVentas[[#This Row],[SUBTOTAL]]+TablaVentas[[#This Row],[IGV]]</f>
        <v>295.22526408934698</v>
      </c>
    </row>
    <row r="4533" spans="1:11" x14ac:dyDescent="0.25">
      <c r="A4533" t="s">
        <v>4542</v>
      </c>
      <c r="B4533" s="6">
        <v>46051</v>
      </c>
      <c r="C4533" t="s">
        <v>10012</v>
      </c>
      <c r="D4533" t="s">
        <v>10017</v>
      </c>
      <c r="E4533">
        <v>15</v>
      </c>
      <c r="F4533">
        <f>+_xlfn.XLOOKUP(TablaVentas[[#This Row],[PRODUCTO FINANCIERO]],TablaPrecios[PRODUCTO FINANCIERO],TablaPrecios[PRECIO UNIT],0)</f>
        <v>9.9</v>
      </c>
      <c r="G4533" s="2">
        <f>+TablaVentas[[#This Row],[CANTIDAD]]*TablaVentas[[#This Row],[PRECIO UNITARIO]]</f>
        <v>148.5</v>
      </c>
      <c r="H4533" s="1">
        <f t="shared" ca="1" si="70"/>
        <v>0.14226057714146001</v>
      </c>
      <c r="I4533" s="2">
        <f ca="1">+TablaVentas[[#This Row],[VENTAL TOTAL]]-TablaVentas[[#This Row],[VENTAL TOTAL]]*TablaVentas[[#This Row],[DESCUENTO]]</f>
        <v>127.37430429449319</v>
      </c>
      <c r="J4533" s="2">
        <f ca="1">0.18*TablaVentas[[#This Row],[SUBTOTAL]]</f>
        <v>22.927374773008772</v>
      </c>
      <c r="K4533" s="2">
        <f ca="1">+TablaVentas[[#This Row],[SUBTOTAL]]+TablaVentas[[#This Row],[IGV]]</f>
        <v>150.30167906750196</v>
      </c>
    </row>
    <row r="4534" spans="1:11" x14ac:dyDescent="0.25">
      <c r="A4534" t="s">
        <v>4543</v>
      </c>
      <c r="B4534" s="6">
        <v>46101</v>
      </c>
      <c r="C4534" t="s">
        <v>10013</v>
      </c>
      <c r="D4534" t="s">
        <v>10020</v>
      </c>
      <c r="E4534">
        <v>19</v>
      </c>
      <c r="F4534">
        <f>+_xlfn.XLOOKUP(TablaVentas[[#This Row],[PRODUCTO FINANCIERO]],TablaPrecios[PRODUCTO FINANCIERO],TablaPrecios[PRECIO UNIT],0)</f>
        <v>14.9</v>
      </c>
      <c r="G4534" s="2">
        <f>+TablaVentas[[#This Row],[CANTIDAD]]*TablaVentas[[#This Row],[PRECIO UNITARIO]]</f>
        <v>283.10000000000002</v>
      </c>
      <c r="H4534" s="1">
        <f t="shared" ca="1" si="70"/>
        <v>0.10421922305045038</v>
      </c>
      <c r="I4534" s="2">
        <f ca="1">+TablaVentas[[#This Row],[VENTAL TOTAL]]-TablaVentas[[#This Row],[VENTAL TOTAL]]*TablaVentas[[#This Row],[DESCUENTO]]</f>
        <v>253.59553795441752</v>
      </c>
      <c r="J4534" s="2">
        <f ca="1">0.18*TablaVentas[[#This Row],[SUBTOTAL]]</f>
        <v>45.647196831795149</v>
      </c>
      <c r="K4534" s="2">
        <f ca="1">+TablaVentas[[#This Row],[SUBTOTAL]]+TablaVentas[[#This Row],[IGV]]</f>
        <v>299.24273478621268</v>
      </c>
    </row>
    <row r="4535" spans="1:11" x14ac:dyDescent="0.25">
      <c r="A4535" t="s">
        <v>4544</v>
      </c>
      <c r="B4535" s="6">
        <v>45332</v>
      </c>
      <c r="C4535" t="s">
        <v>10013</v>
      </c>
      <c r="D4535" t="s">
        <v>10019</v>
      </c>
      <c r="E4535">
        <v>17</v>
      </c>
      <c r="F4535">
        <f>+_xlfn.XLOOKUP(TablaVentas[[#This Row],[PRODUCTO FINANCIERO]],TablaPrecios[PRODUCTO FINANCIERO],TablaPrecios[PRECIO UNIT],0)</f>
        <v>9.9</v>
      </c>
      <c r="G4535" s="2">
        <f>+TablaVentas[[#This Row],[CANTIDAD]]*TablaVentas[[#This Row],[PRECIO UNITARIO]]</f>
        <v>168.3</v>
      </c>
      <c r="H4535" s="1">
        <f t="shared" ca="1" si="70"/>
        <v>0.10512263221920583</v>
      </c>
      <c r="I4535" s="2">
        <f ca="1">+TablaVentas[[#This Row],[VENTAL TOTAL]]-TablaVentas[[#This Row],[VENTAL TOTAL]]*TablaVentas[[#This Row],[DESCUENTO]]</f>
        <v>150.60786099750766</v>
      </c>
      <c r="J4535" s="2">
        <f ca="1">0.18*TablaVentas[[#This Row],[SUBTOTAL]]</f>
        <v>27.109414979551378</v>
      </c>
      <c r="K4535" s="2">
        <f ca="1">+TablaVentas[[#This Row],[SUBTOTAL]]+TablaVentas[[#This Row],[IGV]]</f>
        <v>177.71727597705905</v>
      </c>
    </row>
    <row r="4536" spans="1:11" x14ac:dyDescent="0.25">
      <c r="A4536" t="s">
        <v>4545</v>
      </c>
      <c r="B4536" s="6">
        <v>45434</v>
      </c>
      <c r="C4536" t="s">
        <v>10016</v>
      </c>
      <c r="D4536" t="s">
        <v>10017</v>
      </c>
      <c r="E4536">
        <v>16</v>
      </c>
      <c r="F4536">
        <f>+_xlfn.XLOOKUP(TablaVentas[[#This Row],[PRODUCTO FINANCIERO]],TablaPrecios[PRODUCTO FINANCIERO],TablaPrecios[PRECIO UNIT],0)</f>
        <v>9.9</v>
      </c>
      <c r="G4536" s="2">
        <f>+TablaVentas[[#This Row],[CANTIDAD]]*TablaVentas[[#This Row],[PRECIO UNITARIO]]</f>
        <v>158.4</v>
      </c>
      <c r="H4536" s="1">
        <f t="shared" ca="1" si="70"/>
        <v>0.19041245902833862</v>
      </c>
      <c r="I4536" s="2">
        <f ca="1">+TablaVentas[[#This Row],[VENTAL TOTAL]]-TablaVentas[[#This Row],[VENTAL TOTAL]]*TablaVentas[[#This Row],[DESCUENTO]]</f>
        <v>128.23866648991117</v>
      </c>
      <c r="J4536" s="2">
        <f ca="1">0.18*TablaVentas[[#This Row],[SUBTOTAL]]</f>
        <v>23.08295996818401</v>
      </c>
      <c r="K4536" s="2">
        <f ca="1">+TablaVentas[[#This Row],[SUBTOTAL]]+TablaVentas[[#This Row],[IGV]]</f>
        <v>151.32162645809518</v>
      </c>
    </row>
    <row r="4537" spans="1:11" x14ac:dyDescent="0.25">
      <c r="A4537" t="s">
        <v>4546</v>
      </c>
      <c r="B4537" s="6">
        <v>45867</v>
      </c>
      <c r="C4537" t="s">
        <v>10012</v>
      </c>
      <c r="D4537" t="s">
        <v>10018</v>
      </c>
      <c r="E4537">
        <v>3</v>
      </c>
      <c r="F4537">
        <f>+_xlfn.XLOOKUP(TablaVentas[[#This Row],[PRODUCTO FINANCIERO]],TablaPrecios[PRODUCTO FINANCIERO],TablaPrecios[PRECIO UNIT],0)</f>
        <v>14.9</v>
      </c>
      <c r="G4537" s="2">
        <f>+TablaVentas[[#This Row],[CANTIDAD]]*TablaVentas[[#This Row],[PRECIO UNITARIO]]</f>
        <v>44.7</v>
      </c>
      <c r="H4537" s="1">
        <f t="shared" ca="1" si="70"/>
        <v>0.18301120862959444</v>
      </c>
      <c r="I4537" s="2">
        <f ca="1">+TablaVentas[[#This Row],[VENTAL TOTAL]]-TablaVentas[[#This Row],[VENTAL TOTAL]]*TablaVentas[[#This Row],[DESCUENTO]]</f>
        <v>36.519398974257129</v>
      </c>
      <c r="J4537" s="2">
        <f ca="1">0.18*TablaVentas[[#This Row],[SUBTOTAL]]</f>
        <v>6.5734918153662827</v>
      </c>
      <c r="K4537" s="2">
        <f ca="1">+TablaVentas[[#This Row],[SUBTOTAL]]+TablaVentas[[#This Row],[IGV]]</f>
        <v>43.092890789623411</v>
      </c>
    </row>
    <row r="4538" spans="1:11" x14ac:dyDescent="0.25">
      <c r="A4538" t="s">
        <v>4547</v>
      </c>
      <c r="B4538" s="6">
        <v>46246</v>
      </c>
      <c r="C4538" t="s">
        <v>10016</v>
      </c>
      <c r="D4538" t="s">
        <v>10018</v>
      </c>
      <c r="E4538">
        <v>8</v>
      </c>
      <c r="F4538">
        <f>+_xlfn.XLOOKUP(TablaVentas[[#This Row],[PRODUCTO FINANCIERO]],TablaPrecios[PRODUCTO FINANCIERO],TablaPrecios[PRECIO UNIT],0)</f>
        <v>14.9</v>
      </c>
      <c r="G4538" s="2">
        <f>+TablaVentas[[#This Row],[CANTIDAD]]*TablaVentas[[#This Row],[PRECIO UNITARIO]]</f>
        <v>119.2</v>
      </c>
      <c r="H4538" s="1">
        <f t="shared" ca="1" si="70"/>
        <v>0.10519170628313146</v>
      </c>
      <c r="I4538" s="2">
        <f ca="1">+TablaVentas[[#This Row],[VENTAL TOTAL]]-TablaVentas[[#This Row],[VENTAL TOTAL]]*TablaVentas[[#This Row],[DESCUENTO]]</f>
        <v>106.66114861105073</v>
      </c>
      <c r="J4538" s="2">
        <f ca="1">0.18*TablaVentas[[#This Row],[SUBTOTAL]]</f>
        <v>19.199006749989131</v>
      </c>
      <c r="K4538" s="2">
        <f ca="1">+TablaVentas[[#This Row],[SUBTOTAL]]+TablaVentas[[#This Row],[IGV]]</f>
        <v>125.86015536103986</v>
      </c>
    </row>
    <row r="4539" spans="1:11" x14ac:dyDescent="0.25">
      <c r="A4539" t="s">
        <v>4548</v>
      </c>
      <c r="B4539" s="6">
        <v>45895</v>
      </c>
      <c r="C4539" t="s">
        <v>10011</v>
      </c>
      <c r="D4539" t="s">
        <v>10017</v>
      </c>
      <c r="E4539">
        <v>13</v>
      </c>
      <c r="F4539">
        <f>+_xlfn.XLOOKUP(TablaVentas[[#This Row],[PRODUCTO FINANCIERO]],TablaPrecios[PRODUCTO FINANCIERO],TablaPrecios[PRECIO UNIT],0)</f>
        <v>9.9</v>
      </c>
      <c r="G4539" s="2">
        <f>+TablaVentas[[#This Row],[CANTIDAD]]*TablaVentas[[#This Row],[PRECIO UNITARIO]]</f>
        <v>128.70000000000002</v>
      </c>
      <c r="H4539" s="1">
        <f t="shared" ca="1" si="70"/>
        <v>0.11189283514845484</v>
      </c>
      <c r="I4539" s="2">
        <f ca="1">+TablaVentas[[#This Row],[VENTAL TOTAL]]-TablaVentas[[#This Row],[VENTAL TOTAL]]*TablaVentas[[#This Row],[DESCUENTO]]</f>
        <v>114.29939211639388</v>
      </c>
      <c r="J4539" s="2">
        <f ca="1">0.18*TablaVentas[[#This Row],[SUBTOTAL]]</f>
        <v>20.573890580950899</v>
      </c>
      <c r="K4539" s="2">
        <f ca="1">+TablaVentas[[#This Row],[SUBTOTAL]]+TablaVentas[[#This Row],[IGV]]</f>
        <v>134.87328269734476</v>
      </c>
    </row>
    <row r="4540" spans="1:11" x14ac:dyDescent="0.25">
      <c r="A4540" t="s">
        <v>4549</v>
      </c>
      <c r="B4540" s="6">
        <v>45572</v>
      </c>
      <c r="C4540" t="s">
        <v>10016</v>
      </c>
      <c r="D4540" t="s">
        <v>10018</v>
      </c>
      <c r="E4540">
        <v>18</v>
      </c>
      <c r="F4540">
        <f>+_xlfn.XLOOKUP(TablaVentas[[#This Row],[PRODUCTO FINANCIERO]],TablaPrecios[PRODUCTO FINANCIERO],TablaPrecios[PRECIO UNIT],0)</f>
        <v>14.9</v>
      </c>
      <c r="G4540" s="2">
        <f>+TablaVentas[[#This Row],[CANTIDAD]]*TablaVentas[[#This Row],[PRECIO UNITARIO]]</f>
        <v>268.2</v>
      </c>
      <c r="H4540" s="1">
        <f t="shared" ca="1" si="70"/>
        <v>0.11490529418733492</v>
      </c>
      <c r="I4540" s="2">
        <f ca="1">+TablaVentas[[#This Row],[VENTAL TOTAL]]-TablaVentas[[#This Row],[VENTAL TOTAL]]*TablaVentas[[#This Row],[DESCUENTO]]</f>
        <v>237.38240009895677</v>
      </c>
      <c r="J4540" s="2">
        <f ca="1">0.18*TablaVentas[[#This Row],[SUBTOTAL]]</f>
        <v>42.728832017812216</v>
      </c>
      <c r="K4540" s="2">
        <f ca="1">+TablaVentas[[#This Row],[SUBTOTAL]]+TablaVentas[[#This Row],[IGV]]</f>
        <v>280.11123211676897</v>
      </c>
    </row>
    <row r="4541" spans="1:11" x14ac:dyDescent="0.25">
      <c r="A4541" t="s">
        <v>4550</v>
      </c>
      <c r="B4541" s="6">
        <v>45934</v>
      </c>
      <c r="C4541" t="s">
        <v>10013</v>
      </c>
      <c r="D4541" t="s">
        <v>10020</v>
      </c>
      <c r="E4541">
        <v>12</v>
      </c>
      <c r="F4541">
        <f>+_xlfn.XLOOKUP(TablaVentas[[#This Row],[PRODUCTO FINANCIERO]],TablaPrecios[PRODUCTO FINANCIERO],TablaPrecios[PRECIO UNIT],0)</f>
        <v>14.9</v>
      </c>
      <c r="G4541" s="2">
        <f>+TablaVentas[[#This Row],[CANTIDAD]]*TablaVentas[[#This Row],[PRECIO UNITARIO]]</f>
        <v>178.8</v>
      </c>
      <c r="H4541" s="1">
        <f t="shared" ca="1" si="70"/>
        <v>0.12680618287646275</v>
      </c>
      <c r="I4541" s="2">
        <f ca="1">+TablaVentas[[#This Row],[VENTAL TOTAL]]-TablaVentas[[#This Row],[VENTAL TOTAL]]*TablaVentas[[#This Row],[DESCUENTO]]</f>
        <v>156.12705450168846</v>
      </c>
      <c r="J4541" s="2">
        <f ca="1">0.18*TablaVentas[[#This Row],[SUBTOTAL]]</f>
        <v>28.102869810303922</v>
      </c>
      <c r="K4541" s="2">
        <f ca="1">+TablaVentas[[#This Row],[SUBTOTAL]]+TablaVentas[[#This Row],[IGV]]</f>
        <v>184.22992431199239</v>
      </c>
    </row>
    <row r="4542" spans="1:11" x14ac:dyDescent="0.25">
      <c r="A4542" t="s">
        <v>4551</v>
      </c>
      <c r="B4542" s="6">
        <v>45308</v>
      </c>
      <c r="C4542" t="s">
        <v>10016</v>
      </c>
      <c r="D4542" t="s">
        <v>10018</v>
      </c>
      <c r="E4542">
        <v>11</v>
      </c>
      <c r="F4542">
        <f>+_xlfn.XLOOKUP(TablaVentas[[#This Row],[PRODUCTO FINANCIERO]],TablaPrecios[PRODUCTO FINANCIERO],TablaPrecios[PRECIO UNIT],0)</f>
        <v>14.9</v>
      </c>
      <c r="G4542" s="2">
        <f>+TablaVentas[[#This Row],[CANTIDAD]]*TablaVentas[[#This Row],[PRECIO UNITARIO]]</f>
        <v>163.9</v>
      </c>
      <c r="H4542" s="1">
        <f t="shared" ca="1" si="70"/>
        <v>0.16961868097833172</v>
      </c>
      <c r="I4542" s="2">
        <f ca="1">+TablaVentas[[#This Row],[VENTAL TOTAL]]-TablaVentas[[#This Row],[VENTAL TOTAL]]*TablaVentas[[#This Row],[DESCUENTO]]</f>
        <v>136.09949818765145</v>
      </c>
      <c r="J4542" s="2">
        <f ca="1">0.18*TablaVentas[[#This Row],[SUBTOTAL]]</f>
        <v>24.497909673777261</v>
      </c>
      <c r="K4542" s="2">
        <f ca="1">+TablaVentas[[#This Row],[SUBTOTAL]]+TablaVentas[[#This Row],[IGV]]</f>
        <v>160.59740786142871</v>
      </c>
    </row>
    <row r="4543" spans="1:11" x14ac:dyDescent="0.25">
      <c r="A4543" t="s">
        <v>4552</v>
      </c>
      <c r="B4543" s="6">
        <v>45902</v>
      </c>
      <c r="C4543" t="s">
        <v>10014</v>
      </c>
      <c r="D4543" t="s">
        <v>10022</v>
      </c>
      <c r="E4543">
        <v>5</v>
      </c>
      <c r="F4543">
        <f>+_xlfn.XLOOKUP(TablaVentas[[#This Row],[PRODUCTO FINANCIERO]],TablaPrecios[PRODUCTO FINANCIERO],TablaPrecios[PRECIO UNIT],0)</f>
        <v>20.9</v>
      </c>
      <c r="G4543" s="2">
        <f>+TablaVentas[[#This Row],[CANTIDAD]]*TablaVentas[[#This Row],[PRECIO UNITARIO]]</f>
        <v>104.5</v>
      </c>
      <c r="H4543" s="1">
        <f t="shared" ca="1" si="70"/>
        <v>0.17909361846040756</v>
      </c>
      <c r="I4543" s="2">
        <f ca="1">+TablaVentas[[#This Row],[VENTAL TOTAL]]-TablaVentas[[#This Row],[VENTAL TOTAL]]*TablaVentas[[#This Row],[DESCUENTO]]</f>
        <v>85.784716870887408</v>
      </c>
      <c r="J4543" s="2">
        <f ca="1">0.18*TablaVentas[[#This Row],[SUBTOTAL]]</f>
        <v>15.441249036759732</v>
      </c>
      <c r="K4543" s="2">
        <f ca="1">+TablaVentas[[#This Row],[SUBTOTAL]]+TablaVentas[[#This Row],[IGV]]</f>
        <v>101.22596590764714</v>
      </c>
    </row>
    <row r="4544" spans="1:11" x14ac:dyDescent="0.25">
      <c r="A4544" t="s">
        <v>4553</v>
      </c>
      <c r="B4544" s="6">
        <v>45747</v>
      </c>
      <c r="C4544" t="s">
        <v>10014</v>
      </c>
      <c r="D4544" t="s">
        <v>10017</v>
      </c>
      <c r="E4544">
        <v>3</v>
      </c>
      <c r="F4544">
        <f>+_xlfn.XLOOKUP(TablaVentas[[#This Row],[PRODUCTO FINANCIERO]],TablaPrecios[PRODUCTO FINANCIERO],TablaPrecios[PRECIO UNIT],0)</f>
        <v>9.9</v>
      </c>
      <c r="G4544" s="2">
        <f>+TablaVentas[[#This Row],[CANTIDAD]]*TablaVentas[[#This Row],[PRECIO UNITARIO]]</f>
        <v>29.700000000000003</v>
      </c>
      <c r="H4544" s="1">
        <f t="shared" ca="1" si="70"/>
        <v>0.19978248700027695</v>
      </c>
      <c r="I4544" s="2">
        <f ca="1">+TablaVentas[[#This Row],[VENTAL TOTAL]]-TablaVentas[[#This Row],[VENTAL TOTAL]]*TablaVentas[[#This Row],[DESCUENTO]]</f>
        <v>23.766460136091776</v>
      </c>
      <c r="J4544" s="2">
        <f ca="1">0.18*TablaVentas[[#This Row],[SUBTOTAL]]</f>
        <v>4.2779628244965195</v>
      </c>
      <c r="K4544" s="2">
        <f ca="1">+TablaVentas[[#This Row],[SUBTOTAL]]+TablaVentas[[#This Row],[IGV]]</f>
        <v>28.044422960588296</v>
      </c>
    </row>
    <row r="4545" spans="1:11" x14ac:dyDescent="0.25">
      <c r="A4545" t="s">
        <v>4554</v>
      </c>
      <c r="B4545" s="6">
        <v>45326</v>
      </c>
      <c r="C4545" t="s">
        <v>10014</v>
      </c>
      <c r="D4545" t="s">
        <v>10022</v>
      </c>
      <c r="E4545">
        <v>12</v>
      </c>
      <c r="F4545">
        <f>+_xlfn.XLOOKUP(TablaVentas[[#This Row],[PRODUCTO FINANCIERO]],TablaPrecios[PRODUCTO FINANCIERO],TablaPrecios[PRECIO UNIT],0)</f>
        <v>20.9</v>
      </c>
      <c r="G4545" s="2">
        <f>+TablaVentas[[#This Row],[CANTIDAD]]*TablaVentas[[#This Row],[PRECIO UNITARIO]]</f>
        <v>250.79999999999998</v>
      </c>
      <c r="H4545" s="1">
        <f t="shared" ca="1" si="70"/>
        <v>0.16209100974836727</v>
      </c>
      <c r="I4545" s="2">
        <f ca="1">+TablaVentas[[#This Row],[VENTAL TOTAL]]-TablaVentas[[#This Row],[VENTAL TOTAL]]*TablaVentas[[#This Row],[DESCUENTO]]</f>
        <v>210.14757475510947</v>
      </c>
      <c r="J4545" s="2">
        <f ca="1">0.18*TablaVentas[[#This Row],[SUBTOTAL]]</f>
        <v>37.826563455919704</v>
      </c>
      <c r="K4545" s="2">
        <f ca="1">+TablaVentas[[#This Row],[SUBTOTAL]]+TablaVentas[[#This Row],[IGV]]</f>
        <v>247.97413821102919</v>
      </c>
    </row>
    <row r="4546" spans="1:11" x14ac:dyDescent="0.25">
      <c r="A4546" t="s">
        <v>4555</v>
      </c>
      <c r="B4546" s="6">
        <v>45614</v>
      </c>
      <c r="C4546" t="s">
        <v>10013</v>
      </c>
      <c r="D4546" t="s">
        <v>10020</v>
      </c>
      <c r="E4546">
        <v>9</v>
      </c>
      <c r="F4546">
        <f>+_xlfn.XLOOKUP(TablaVentas[[#This Row],[PRODUCTO FINANCIERO]],TablaPrecios[PRODUCTO FINANCIERO],TablaPrecios[PRECIO UNIT],0)</f>
        <v>14.9</v>
      </c>
      <c r="G4546" s="2">
        <f>+TablaVentas[[#This Row],[CANTIDAD]]*TablaVentas[[#This Row],[PRECIO UNITARIO]]</f>
        <v>134.1</v>
      </c>
      <c r="H4546" s="1">
        <f t="shared" ref="H4546:H4609" ca="1" si="71">+RAND()*0.1+0.1</f>
        <v>0.18537978444904055</v>
      </c>
      <c r="I4546" s="2">
        <f ca="1">+TablaVentas[[#This Row],[VENTAL TOTAL]]-TablaVentas[[#This Row],[VENTAL TOTAL]]*TablaVentas[[#This Row],[DESCUENTO]]</f>
        <v>109.24057090538366</v>
      </c>
      <c r="J4546" s="2">
        <f ca="1">0.18*TablaVentas[[#This Row],[SUBTOTAL]]</f>
        <v>19.66330276296906</v>
      </c>
      <c r="K4546" s="2">
        <f ca="1">+TablaVentas[[#This Row],[SUBTOTAL]]+TablaVentas[[#This Row],[IGV]]</f>
        <v>128.90387366835273</v>
      </c>
    </row>
    <row r="4547" spans="1:11" x14ac:dyDescent="0.25">
      <c r="A4547" t="s">
        <v>4556</v>
      </c>
      <c r="B4547" s="6">
        <v>46303</v>
      </c>
      <c r="C4547" t="s">
        <v>10011</v>
      </c>
      <c r="D4547" t="s">
        <v>10018</v>
      </c>
      <c r="E4547">
        <v>12</v>
      </c>
      <c r="F4547">
        <f>+_xlfn.XLOOKUP(TablaVentas[[#This Row],[PRODUCTO FINANCIERO]],TablaPrecios[PRODUCTO FINANCIERO],TablaPrecios[PRECIO UNIT],0)</f>
        <v>14.9</v>
      </c>
      <c r="G4547" s="2">
        <f>+TablaVentas[[#This Row],[CANTIDAD]]*TablaVentas[[#This Row],[PRECIO UNITARIO]]</f>
        <v>178.8</v>
      </c>
      <c r="H4547" s="1">
        <f t="shared" ca="1" si="71"/>
        <v>0.11698544715892278</v>
      </c>
      <c r="I4547" s="2">
        <f ca="1">+TablaVentas[[#This Row],[VENTAL TOTAL]]-TablaVentas[[#This Row],[VENTAL TOTAL]]*TablaVentas[[#This Row],[DESCUENTO]]</f>
        <v>157.8830020479846</v>
      </c>
      <c r="J4547" s="2">
        <f ca="1">0.18*TablaVentas[[#This Row],[SUBTOTAL]]</f>
        <v>28.418940368637227</v>
      </c>
      <c r="K4547" s="2">
        <f ca="1">+TablaVentas[[#This Row],[SUBTOTAL]]+TablaVentas[[#This Row],[IGV]]</f>
        <v>186.30194241662184</v>
      </c>
    </row>
    <row r="4548" spans="1:11" x14ac:dyDescent="0.25">
      <c r="A4548" t="s">
        <v>4557</v>
      </c>
      <c r="B4548" s="6">
        <v>46345</v>
      </c>
      <c r="C4548" t="s">
        <v>10014</v>
      </c>
      <c r="D4548" t="s">
        <v>10022</v>
      </c>
      <c r="E4548">
        <v>10</v>
      </c>
      <c r="F4548">
        <f>+_xlfn.XLOOKUP(TablaVentas[[#This Row],[PRODUCTO FINANCIERO]],TablaPrecios[PRODUCTO FINANCIERO],TablaPrecios[PRECIO UNIT],0)</f>
        <v>20.9</v>
      </c>
      <c r="G4548" s="2">
        <f>+TablaVentas[[#This Row],[CANTIDAD]]*TablaVentas[[#This Row],[PRECIO UNITARIO]]</f>
        <v>209</v>
      </c>
      <c r="H4548" s="1">
        <f t="shared" ca="1" si="71"/>
        <v>0.12164950669341933</v>
      </c>
      <c r="I4548" s="2">
        <f ca="1">+TablaVentas[[#This Row],[VENTAL TOTAL]]-TablaVentas[[#This Row],[VENTAL TOTAL]]*TablaVentas[[#This Row],[DESCUENTO]]</f>
        <v>183.57525310107536</v>
      </c>
      <c r="J4548" s="2">
        <f ca="1">0.18*TablaVentas[[#This Row],[SUBTOTAL]]</f>
        <v>33.043545558193564</v>
      </c>
      <c r="K4548" s="2">
        <f ca="1">+TablaVentas[[#This Row],[SUBTOTAL]]+TablaVentas[[#This Row],[IGV]]</f>
        <v>216.61879865926892</v>
      </c>
    </row>
    <row r="4549" spans="1:11" x14ac:dyDescent="0.25">
      <c r="A4549" t="s">
        <v>4558</v>
      </c>
      <c r="B4549" s="6">
        <v>45449</v>
      </c>
      <c r="C4549" t="s">
        <v>10012</v>
      </c>
      <c r="D4549" t="s">
        <v>10020</v>
      </c>
      <c r="E4549">
        <v>3</v>
      </c>
      <c r="F4549">
        <f>+_xlfn.XLOOKUP(TablaVentas[[#This Row],[PRODUCTO FINANCIERO]],TablaPrecios[PRODUCTO FINANCIERO],TablaPrecios[PRECIO UNIT],0)</f>
        <v>14.9</v>
      </c>
      <c r="G4549" s="2">
        <f>+TablaVentas[[#This Row],[CANTIDAD]]*TablaVentas[[#This Row],[PRECIO UNITARIO]]</f>
        <v>44.7</v>
      </c>
      <c r="H4549" s="1">
        <f t="shared" ca="1" si="71"/>
        <v>0.12274002025022057</v>
      </c>
      <c r="I4549" s="2">
        <f ca="1">+TablaVentas[[#This Row],[VENTAL TOTAL]]-TablaVentas[[#This Row],[VENTAL TOTAL]]*TablaVentas[[#This Row],[DESCUENTO]]</f>
        <v>39.213521094815142</v>
      </c>
      <c r="J4549" s="2">
        <f ca="1">0.18*TablaVentas[[#This Row],[SUBTOTAL]]</f>
        <v>7.0584337970667255</v>
      </c>
      <c r="K4549" s="2">
        <f ca="1">+TablaVentas[[#This Row],[SUBTOTAL]]+TablaVentas[[#This Row],[IGV]]</f>
        <v>46.271954891881869</v>
      </c>
    </row>
    <row r="4550" spans="1:11" x14ac:dyDescent="0.25">
      <c r="A4550" t="s">
        <v>4559</v>
      </c>
      <c r="B4550" s="6">
        <v>45399</v>
      </c>
      <c r="C4550" t="s">
        <v>10013</v>
      </c>
      <c r="D4550" t="s">
        <v>10019</v>
      </c>
      <c r="E4550">
        <v>7</v>
      </c>
      <c r="F4550">
        <f>+_xlfn.XLOOKUP(TablaVentas[[#This Row],[PRODUCTO FINANCIERO]],TablaPrecios[PRODUCTO FINANCIERO],TablaPrecios[PRECIO UNIT],0)</f>
        <v>9.9</v>
      </c>
      <c r="G4550" s="2">
        <f>+TablaVentas[[#This Row],[CANTIDAD]]*TablaVentas[[#This Row],[PRECIO UNITARIO]]</f>
        <v>69.3</v>
      </c>
      <c r="H4550" s="1">
        <f t="shared" ca="1" si="71"/>
        <v>0.13377806195531275</v>
      </c>
      <c r="I4550" s="2">
        <f ca="1">+TablaVentas[[#This Row],[VENTAL TOTAL]]-TablaVentas[[#This Row],[VENTAL TOTAL]]*TablaVentas[[#This Row],[DESCUENTO]]</f>
        <v>60.029180306496826</v>
      </c>
      <c r="J4550" s="2">
        <f ca="1">0.18*TablaVentas[[#This Row],[SUBTOTAL]]</f>
        <v>10.805252455169429</v>
      </c>
      <c r="K4550" s="2">
        <f ca="1">+TablaVentas[[#This Row],[SUBTOTAL]]+TablaVentas[[#This Row],[IGV]]</f>
        <v>70.83443276166625</v>
      </c>
    </row>
    <row r="4551" spans="1:11" x14ac:dyDescent="0.25">
      <c r="A4551" t="s">
        <v>4560</v>
      </c>
      <c r="B4551" s="6">
        <v>46116</v>
      </c>
      <c r="C4551" t="s">
        <v>10014</v>
      </c>
      <c r="D4551" t="s">
        <v>10020</v>
      </c>
      <c r="E4551">
        <v>19</v>
      </c>
      <c r="F4551">
        <f>+_xlfn.XLOOKUP(TablaVentas[[#This Row],[PRODUCTO FINANCIERO]],TablaPrecios[PRODUCTO FINANCIERO],TablaPrecios[PRECIO UNIT],0)</f>
        <v>14.9</v>
      </c>
      <c r="G4551" s="2">
        <f>+TablaVentas[[#This Row],[CANTIDAD]]*TablaVentas[[#This Row],[PRECIO UNITARIO]]</f>
        <v>283.10000000000002</v>
      </c>
      <c r="H4551" s="1">
        <f t="shared" ca="1" si="71"/>
        <v>0.19946947000592466</v>
      </c>
      <c r="I4551" s="2">
        <f ca="1">+TablaVentas[[#This Row],[VENTAL TOTAL]]-TablaVentas[[#This Row],[VENTAL TOTAL]]*TablaVentas[[#This Row],[DESCUENTO]]</f>
        <v>226.63019304132274</v>
      </c>
      <c r="J4551" s="2">
        <f ca="1">0.18*TablaVentas[[#This Row],[SUBTOTAL]]</f>
        <v>40.793434747438091</v>
      </c>
      <c r="K4551" s="2">
        <f ca="1">+TablaVentas[[#This Row],[SUBTOTAL]]+TablaVentas[[#This Row],[IGV]]</f>
        <v>267.42362778876083</v>
      </c>
    </row>
    <row r="4552" spans="1:11" x14ac:dyDescent="0.25">
      <c r="A4552" t="s">
        <v>4561</v>
      </c>
      <c r="B4552" s="6">
        <v>45472</v>
      </c>
      <c r="C4552" t="s">
        <v>10014</v>
      </c>
      <c r="D4552" t="s">
        <v>10022</v>
      </c>
      <c r="E4552">
        <v>10</v>
      </c>
      <c r="F4552">
        <f>+_xlfn.XLOOKUP(TablaVentas[[#This Row],[PRODUCTO FINANCIERO]],TablaPrecios[PRODUCTO FINANCIERO],TablaPrecios[PRECIO UNIT],0)</f>
        <v>20.9</v>
      </c>
      <c r="G4552" s="2">
        <f>+TablaVentas[[#This Row],[CANTIDAD]]*TablaVentas[[#This Row],[PRECIO UNITARIO]]</f>
        <v>209</v>
      </c>
      <c r="H4552" s="1">
        <f t="shared" ca="1" si="71"/>
        <v>0.11524562116397967</v>
      </c>
      <c r="I4552" s="2">
        <f ca="1">+TablaVentas[[#This Row],[VENTAL TOTAL]]-TablaVentas[[#This Row],[VENTAL TOTAL]]*TablaVentas[[#This Row],[DESCUENTO]]</f>
        <v>184.91366517672824</v>
      </c>
      <c r="J4552" s="2">
        <f ca="1">0.18*TablaVentas[[#This Row],[SUBTOTAL]]</f>
        <v>33.284459731811083</v>
      </c>
      <c r="K4552" s="2">
        <f ca="1">+TablaVentas[[#This Row],[SUBTOTAL]]+TablaVentas[[#This Row],[IGV]]</f>
        <v>218.19812490853934</v>
      </c>
    </row>
    <row r="4553" spans="1:11" x14ac:dyDescent="0.25">
      <c r="A4553" t="s">
        <v>4562</v>
      </c>
      <c r="B4553" s="6">
        <v>46282</v>
      </c>
      <c r="C4553" t="s">
        <v>10016</v>
      </c>
      <c r="D4553" t="s">
        <v>10020</v>
      </c>
      <c r="E4553">
        <v>16</v>
      </c>
      <c r="F4553">
        <f>+_xlfn.XLOOKUP(TablaVentas[[#This Row],[PRODUCTO FINANCIERO]],TablaPrecios[PRODUCTO FINANCIERO],TablaPrecios[PRECIO UNIT],0)</f>
        <v>14.9</v>
      </c>
      <c r="G4553" s="2">
        <f>+TablaVentas[[#This Row],[CANTIDAD]]*TablaVentas[[#This Row],[PRECIO UNITARIO]]</f>
        <v>238.4</v>
      </c>
      <c r="H4553" s="1">
        <f t="shared" ca="1" si="71"/>
        <v>0.17828653041339476</v>
      </c>
      <c r="I4553" s="2">
        <f ca="1">+TablaVentas[[#This Row],[VENTAL TOTAL]]-TablaVentas[[#This Row],[VENTAL TOTAL]]*TablaVentas[[#This Row],[DESCUENTO]]</f>
        <v>195.89649114944669</v>
      </c>
      <c r="J4553" s="2">
        <f ca="1">0.18*TablaVentas[[#This Row],[SUBTOTAL]]</f>
        <v>35.261368406900402</v>
      </c>
      <c r="K4553" s="2">
        <f ca="1">+TablaVentas[[#This Row],[SUBTOTAL]]+TablaVentas[[#This Row],[IGV]]</f>
        <v>231.15785955634709</v>
      </c>
    </row>
    <row r="4554" spans="1:11" x14ac:dyDescent="0.25">
      <c r="A4554" t="s">
        <v>4563</v>
      </c>
      <c r="B4554" s="6">
        <v>45858</v>
      </c>
      <c r="C4554" t="s">
        <v>10015</v>
      </c>
      <c r="D4554" t="s">
        <v>10017</v>
      </c>
      <c r="E4554">
        <v>18</v>
      </c>
      <c r="F4554">
        <f>+_xlfn.XLOOKUP(TablaVentas[[#This Row],[PRODUCTO FINANCIERO]],TablaPrecios[PRODUCTO FINANCIERO],TablaPrecios[PRECIO UNIT],0)</f>
        <v>9.9</v>
      </c>
      <c r="G4554" s="2">
        <f>+TablaVentas[[#This Row],[CANTIDAD]]*TablaVentas[[#This Row],[PRECIO UNITARIO]]</f>
        <v>178.20000000000002</v>
      </c>
      <c r="H4554" s="1">
        <f t="shared" ca="1" si="71"/>
        <v>0.16840237085481341</v>
      </c>
      <c r="I4554" s="2">
        <f ca="1">+TablaVentas[[#This Row],[VENTAL TOTAL]]-TablaVentas[[#This Row],[VENTAL TOTAL]]*TablaVentas[[#This Row],[DESCUENTO]]</f>
        <v>148.19069751367226</v>
      </c>
      <c r="J4554" s="2">
        <f ca="1">0.18*TablaVentas[[#This Row],[SUBTOTAL]]</f>
        <v>26.674325552461006</v>
      </c>
      <c r="K4554" s="2">
        <f ca="1">+TablaVentas[[#This Row],[SUBTOTAL]]+TablaVentas[[#This Row],[IGV]]</f>
        <v>174.86502306613326</v>
      </c>
    </row>
    <row r="4555" spans="1:11" x14ac:dyDescent="0.25">
      <c r="A4555" t="s">
        <v>4564</v>
      </c>
      <c r="B4555" s="6">
        <v>45951</v>
      </c>
      <c r="C4555" t="s">
        <v>10014</v>
      </c>
      <c r="D4555" t="s">
        <v>10018</v>
      </c>
      <c r="E4555">
        <v>13</v>
      </c>
      <c r="F4555">
        <f>+_xlfn.XLOOKUP(TablaVentas[[#This Row],[PRODUCTO FINANCIERO]],TablaPrecios[PRODUCTO FINANCIERO],TablaPrecios[PRECIO UNIT],0)</f>
        <v>14.9</v>
      </c>
      <c r="G4555" s="2">
        <f>+TablaVentas[[#This Row],[CANTIDAD]]*TablaVentas[[#This Row],[PRECIO UNITARIO]]</f>
        <v>193.70000000000002</v>
      </c>
      <c r="H4555" s="1">
        <f t="shared" ca="1" si="71"/>
        <v>0.15456847745100014</v>
      </c>
      <c r="I4555" s="2">
        <f ca="1">+TablaVentas[[#This Row],[VENTAL TOTAL]]-TablaVentas[[#This Row],[VENTAL TOTAL]]*TablaVentas[[#This Row],[DESCUENTO]]</f>
        <v>163.76008591774129</v>
      </c>
      <c r="J4555" s="2">
        <f ca="1">0.18*TablaVentas[[#This Row],[SUBTOTAL]]</f>
        <v>29.476815465193432</v>
      </c>
      <c r="K4555" s="2">
        <f ca="1">+TablaVentas[[#This Row],[SUBTOTAL]]+TablaVentas[[#This Row],[IGV]]</f>
        <v>193.23690138293472</v>
      </c>
    </row>
    <row r="4556" spans="1:11" x14ac:dyDescent="0.25">
      <c r="A4556" t="s">
        <v>4565</v>
      </c>
      <c r="B4556" s="6">
        <v>46094</v>
      </c>
      <c r="C4556" t="s">
        <v>10014</v>
      </c>
      <c r="D4556" t="s">
        <v>10017</v>
      </c>
      <c r="E4556">
        <v>11</v>
      </c>
      <c r="F4556">
        <f>+_xlfn.XLOOKUP(TablaVentas[[#This Row],[PRODUCTO FINANCIERO]],TablaPrecios[PRODUCTO FINANCIERO],TablaPrecios[PRECIO UNIT],0)</f>
        <v>9.9</v>
      </c>
      <c r="G4556" s="2">
        <f>+TablaVentas[[#This Row],[CANTIDAD]]*TablaVentas[[#This Row],[PRECIO UNITARIO]]</f>
        <v>108.9</v>
      </c>
      <c r="H4556" s="1">
        <f t="shared" ca="1" si="71"/>
        <v>0.17953883025613959</v>
      </c>
      <c r="I4556" s="2">
        <f ca="1">+TablaVentas[[#This Row],[VENTAL TOTAL]]-TablaVentas[[#This Row],[VENTAL TOTAL]]*TablaVentas[[#This Row],[DESCUENTO]]</f>
        <v>89.348221385106399</v>
      </c>
      <c r="J4556" s="2">
        <f ca="1">0.18*TablaVentas[[#This Row],[SUBTOTAL]]</f>
        <v>16.082679849319153</v>
      </c>
      <c r="K4556" s="2">
        <f ca="1">+TablaVentas[[#This Row],[SUBTOTAL]]+TablaVentas[[#This Row],[IGV]]</f>
        <v>105.43090123442555</v>
      </c>
    </row>
    <row r="4557" spans="1:11" x14ac:dyDescent="0.25">
      <c r="A4557" t="s">
        <v>4566</v>
      </c>
      <c r="B4557" s="6">
        <v>46325</v>
      </c>
      <c r="C4557" t="s">
        <v>10011</v>
      </c>
      <c r="D4557" t="s">
        <v>10019</v>
      </c>
      <c r="E4557">
        <v>19</v>
      </c>
      <c r="F4557">
        <f>+_xlfn.XLOOKUP(TablaVentas[[#This Row],[PRODUCTO FINANCIERO]],TablaPrecios[PRODUCTO FINANCIERO],TablaPrecios[PRECIO UNIT],0)</f>
        <v>9.9</v>
      </c>
      <c r="G4557" s="2">
        <f>+TablaVentas[[#This Row],[CANTIDAD]]*TablaVentas[[#This Row],[PRECIO UNITARIO]]</f>
        <v>188.1</v>
      </c>
      <c r="H4557" s="1">
        <f t="shared" ca="1" si="71"/>
        <v>0.11424567139940078</v>
      </c>
      <c r="I4557" s="2">
        <f ca="1">+TablaVentas[[#This Row],[VENTAL TOTAL]]-TablaVentas[[#This Row],[VENTAL TOTAL]]*TablaVentas[[#This Row],[DESCUENTO]]</f>
        <v>166.61038920977271</v>
      </c>
      <c r="J4557" s="2">
        <f ca="1">0.18*TablaVentas[[#This Row],[SUBTOTAL]]</f>
        <v>29.989870057759084</v>
      </c>
      <c r="K4557" s="2">
        <f ca="1">+TablaVentas[[#This Row],[SUBTOTAL]]+TablaVentas[[#This Row],[IGV]]</f>
        <v>196.60025926753178</v>
      </c>
    </row>
    <row r="4558" spans="1:11" x14ac:dyDescent="0.25">
      <c r="A4558" t="s">
        <v>4567</v>
      </c>
      <c r="B4558" s="6">
        <v>46194</v>
      </c>
      <c r="C4558" t="s">
        <v>10013</v>
      </c>
      <c r="D4558" t="s">
        <v>10022</v>
      </c>
      <c r="E4558">
        <v>20</v>
      </c>
      <c r="F4558">
        <f>+_xlfn.XLOOKUP(TablaVentas[[#This Row],[PRODUCTO FINANCIERO]],TablaPrecios[PRODUCTO FINANCIERO],TablaPrecios[PRECIO UNIT],0)</f>
        <v>20.9</v>
      </c>
      <c r="G4558" s="2">
        <f>+TablaVentas[[#This Row],[CANTIDAD]]*TablaVentas[[#This Row],[PRECIO UNITARIO]]</f>
        <v>418</v>
      </c>
      <c r="H4558" s="1">
        <f t="shared" ca="1" si="71"/>
        <v>0.11056354554899139</v>
      </c>
      <c r="I4558" s="2">
        <f ca="1">+TablaVentas[[#This Row],[VENTAL TOTAL]]-TablaVentas[[#This Row],[VENTAL TOTAL]]*TablaVentas[[#This Row],[DESCUENTO]]</f>
        <v>371.78443796052159</v>
      </c>
      <c r="J4558" s="2">
        <f ca="1">0.18*TablaVentas[[#This Row],[SUBTOTAL]]</f>
        <v>66.921198832893879</v>
      </c>
      <c r="K4558" s="2">
        <f ca="1">+TablaVentas[[#This Row],[SUBTOTAL]]+TablaVentas[[#This Row],[IGV]]</f>
        <v>438.70563679341547</v>
      </c>
    </row>
    <row r="4559" spans="1:11" x14ac:dyDescent="0.25">
      <c r="A4559" t="s">
        <v>4568</v>
      </c>
      <c r="B4559" s="6">
        <v>46151</v>
      </c>
      <c r="C4559" t="s">
        <v>10011</v>
      </c>
      <c r="D4559" t="s">
        <v>10019</v>
      </c>
      <c r="E4559">
        <v>7</v>
      </c>
      <c r="F4559">
        <f>+_xlfn.XLOOKUP(TablaVentas[[#This Row],[PRODUCTO FINANCIERO]],TablaPrecios[PRODUCTO FINANCIERO],TablaPrecios[PRECIO UNIT],0)</f>
        <v>9.9</v>
      </c>
      <c r="G4559" s="2">
        <f>+TablaVentas[[#This Row],[CANTIDAD]]*TablaVentas[[#This Row],[PRECIO UNITARIO]]</f>
        <v>69.3</v>
      </c>
      <c r="H4559" s="1">
        <f t="shared" ca="1" si="71"/>
        <v>0.19005980672582048</v>
      </c>
      <c r="I4559" s="2">
        <f ca="1">+TablaVentas[[#This Row],[VENTAL TOTAL]]-TablaVentas[[#This Row],[VENTAL TOTAL]]*TablaVentas[[#This Row],[DESCUENTO]]</f>
        <v>56.128855393900636</v>
      </c>
      <c r="J4559" s="2">
        <f ca="1">0.18*TablaVentas[[#This Row],[SUBTOTAL]]</f>
        <v>10.103193970902113</v>
      </c>
      <c r="K4559" s="2">
        <f ca="1">+TablaVentas[[#This Row],[SUBTOTAL]]+TablaVentas[[#This Row],[IGV]]</f>
        <v>66.232049364802748</v>
      </c>
    </row>
    <row r="4560" spans="1:11" x14ac:dyDescent="0.25">
      <c r="A4560" t="s">
        <v>4569</v>
      </c>
      <c r="B4560" s="6">
        <v>45706</v>
      </c>
      <c r="C4560" t="s">
        <v>10016</v>
      </c>
      <c r="D4560" t="s">
        <v>10022</v>
      </c>
      <c r="E4560">
        <v>11</v>
      </c>
      <c r="F4560">
        <f>+_xlfn.XLOOKUP(TablaVentas[[#This Row],[PRODUCTO FINANCIERO]],TablaPrecios[PRODUCTO FINANCIERO],TablaPrecios[PRECIO UNIT],0)</f>
        <v>20.9</v>
      </c>
      <c r="G4560" s="2">
        <f>+TablaVentas[[#This Row],[CANTIDAD]]*TablaVentas[[#This Row],[PRECIO UNITARIO]]</f>
        <v>229.89999999999998</v>
      </c>
      <c r="H4560" s="1">
        <f t="shared" ca="1" si="71"/>
        <v>0.18042024247084434</v>
      </c>
      <c r="I4560" s="2">
        <f ca="1">+TablaVentas[[#This Row],[VENTAL TOTAL]]-TablaVentas[[#This Row],[VENTAL TOTAL]]*TablaVentas[[#This Row],[DESCUENTO]]</f>
        <v>188.42138625595288</v>
      </c>
      <c r="J4560" s="2">
        <f ca="1">0.18*TablaVentas[[#This Row],[SUBTOTAL]]</f>
        <v>33.915849526071518</v>
      </c>
      <c r="K4560" s="2">
        <f ca="1">+TablaVentas[[#This Row],[SUBTOTAL]]+TablaVentas[[#This Row],[IGV]]</f>
        <v>222.33723578202441</v>
      </c>
    </row>
    <row r="4561" spans="1:11" x14ac:dyDescent="0.25">
      <c r="A4561" t="s">
        <v>4570</v>
      </c>
      <c r="B4561" s="6">
        <v>45583</v>
      </c>
      <c r="C4561" t="s">
        <v>10012</v>
      </c>
      <c r="D4561" t="s">
        <v>10019</v>
      </c>
      <c r="E4561">
        <v>10</v>
      </c>
      <c r="F4561">
        <f>+_xlfn.XLOOKUP(TablaVentas[[#This Row],[PRODUCTO FINANCIERO]],TablaPrecios[PRODUCTO FINANCIERO],TablaPrecios[PRECIO UNIT],0)</f>
        <v>9.9</v>
      </c>
      <c r="G4561" s="2">
        <f>+TablaVentas[[#This Row],[CANTIDAD]]*TablaVentas[[#This Row],[PRECIO UNITARIO]]</f>
        <v>99</v>
      </c>
      <c r="H4561" s="1">
        <f t="shared" ca="1" si="71"/>
        <v>0.17928882161982823</v>
      </c>
      <c r="I4561" s="2">
        <f ca="1">+TablaVentas[[#This Row],[VENTAL TOTAL]]-TablaVentas[[#This Row],[VENTAL TOTAL]]*TablaVentas[[#This Row],[DESCUENTO]]</f>
        <v>81.250406659637008</v>
      </c>
      <c r="J4561" s="2">
        <f ca="1">0.18*TablaVentas[[#This Row],[SUBTOTAL]]</f>
        <v>14.625073198734661</v>
      </c>
      <c r="K4561" s="2">
        <f ca="1">+TablaVentas[[#This Row],[SUBTOTAL]]+TablaVentas[[#This Row],[IGV]]</f>
        <v>95.875479858371676</v>
      </c>
    </row>
    <row r="4562" spans="1:11" x14ac:dyDescent="0.25">
      <c r="A4562" t="s">
        <v>4571</v>
      </c>
      <c r="B4562" s="6">
        <v>45315</v>
      </c>
      <c r="C4562" t="s">
        <v>10013</v>
      </c>
      <c r="D4562" t="s">
        <v>10017</v>
      </c>
      <c r="E4562">
        <v>3</v>
      </c>
      <c r="F4562">
        <f>+_xlfn.XLOOKUP(TablaVentas[[#This Row],[PRODUCTO FINANCIERO]],TablaPrecios[PRODUCTO FINANCIERO],TablaPrecios[PRECIO UNIT],0)</f>
        <v>9.9</v>
      </c>
      <c r="G4562" s="2">
        <f>+TablaVentas[[#This Row],[CANTIDAD]]*TablaVentas[[#This Row],[PRECIO UNITARIO]]</f>
        <v>29.700000000000003</v>
      </c>
      <c r="H4562" s="1">
        <f t="shared" ca="1" si="71"/>
        <v>0.18888605100743</v>
      </c>
      <c r="I4562" s="2">
        <f ca="1">+TablaVentas[[#This Row],[VENTAL TOTAL]]-TablaVentas[[#This Row],[VENTAL TOTAL]]*TablaVentas[[#This Row],[DESCUENTO]]</f>
        <v>24.090084285079332</v>
      </c>
      <c r="J4562" s="2">
        <f ca="1">0.18*TablaVentas[[#This Row],[SUBTOTAL]]</f>
        <v>4.3362151713142794</v>
      </c>
      <c r="K4562" s="2">
        <f ca="1">+TablaVentas[[#This Row],[SUBTOTAL]]+TablaVentas[[#This Row],[IGV]]</f>
        <v>28.426299456393611</v>
      </c>
    </row>
    <row r="4563" spans="1:11" x14ac:dyDescent="0.25">
      <c r="A4563" t="s">
        <v>4572</v>
      </c>
      <c r="B4563" s="6">
        <v>45855</v>
      </c>
      <c r="C4563" t="s">
        <v>10016</v>
      </c>
      <c r="D4563" t="s">
        <v>10022</v>
      </c>
      <c r="E4563">
        <v>5</v>
      </c>
      <c r="F4563">
        <f>+_xlfn.XLOOKUP(TablaVentas[[#This Row],[PRODUCTO FINANCIERO]],TablaPrecios[PRODUCTO FINANCIERO],TablaPrecios[PRECIO UNIT],0)</f>
        <v>20.9</v>
      </c>
      <c r="G4563" s="2">
        <f>+TablaVentas[[#This Row],[CANTIDAD]]*TablaVentas[[#This Row],[PRECIO UNITARIO]]</f>
        <v>104.5</v>
      </c>
      <c r="H4563" s="1">
        <f t="shared" ca="1" si="71"/>
        <v>0.18676713758839603</v>
      </c>
      <c r="I4563" s="2">
        <f ca="1">+TablaVentas[[#This Row],[VENTAL TOTAL]]-TablaVentas[[#This Row],[VENTAL TOTAL]]*TablaVentas[[#This Row],[DESCUENTO]]</f>
        <v>84.982834122012619</v>
      </c>
      <c r="J4563" s="2">
        <f ca="1">0.18*TablaVentas[[#This Row],[SUBTOTAL]]</f>
        <v>15.296910141962272</v>
      </c>
      <c r="K4563" s="2">
        <f ca="1">+TablaVentas[[#This Row],[SUBTOTAL]]+TablaVentas[[#This Row],[IGV]]</f>
        <v>100.27974426397489</v>
      </c>
    </row>
    <row r="4564" spans="1:11" x14ac:dyDescent="0.25">
      <c r="A4564" t="s">
        <v>4573</v>
      </c>
      <c r="B4564" s="6">
        <v>46219</v>
      </c>
      <c r="C4564" t="s">
        <v>10014</v>
      </c>
      <c r="D4564" t="s">
        <v>10018</v>
      </c>
      <c r="E4564">
        <v>17</v>
      </c>
      <c r="F4564">
        <f>+_xlfn.XLOOKUP(TablaVentas[[#This Row],[PRODUCTO FINANCIERO]],TablaPrecios[PRODUCTO FINANCIERO],TablaPrecios[PRECIO UNIT],0)</f>
        <v>14.9</v>
      </c>
      <c r="G4564" s="2">
        <f>+TablaVentas[[#This Row],[CANTIDAD]]*TablaVentas[[#This Row],[PRECIO UNITARIO]]</f>
        <v>253.3</v>
      </c>
      <c r="H4564" s="1">
        <f t="shared" ca="1" si="71"/>
        <v>0.10809114943311814</v>
      </c>
      <c r="I4564" s="2">
        <f ca="1">+TablaVentas[[#This Row],[VENTAL TOTAL]]-TablaVentas[[#This Row],[VENTAL TOTAL]]*TablaVentas[[#This Row],[DESCUENTO]]</f>
        <v>225.92051184859119</v>
      </c>
      <c r="J4564" s="2">
        <f ca="1">0.18*TablaVentas[[#This Row],[SUBTOTAL]]</f>
        <v>40.665692132746415</v>
      </c>
      <c r="K4564" s="2">
        <f ca="1">+TablaVentas[[#This Row],[SUBTOTAL]]+TablaVentas[[#This Row],[IGV]]</f>
        <v>266.58620398133758</v>
      </c>
    </row>
    <row r="4565" spans="1:11" x14ac:dyDescent="0.25">
      <c r="A4565" t="s">
        <v>4574</v>
      </c>
      <c r="B4565" s="6">
        <v>46082</v>
      </c>
      <c r="C4565" t="s">
        <v>10016</v>
      </c>
      <c r="D4565" t="s">
        <v>10019</v>
      </c>
      <c r="E4565">
        <v>8</v>
      </c>
      <c r="F4565">
        <f>+_xlfn.XLOOKUP(TablaVentas[[#This Row],[PRODUCTO FINANCIERO]],TablaPrecios[PRODUCTO FINANCIERO],TablaPrecios[PRECIO UNIT],0)</f>
        <v>9.9</v>
      </c>
      <c r="G4565" s="2">
        <f>+TablaVentas[[#This Row],[CANTIDAD]]*TablaVentas[[#This Row],[PRECIO UNITARIO]]</f>
        <v>79.2</v>
      </c>
      <c r="H4565" s="1">
        <f t="shared" ca="1" si="71"/>
        <v>0.1135926480950698</v>
      </c>
      <c r="I4565" s="2">
        <f ca="1">+TablaVentas[[#This Row],[VENTAL TOTAL]]-TablaVentas[[#This Row],[VENTAL TOTAL]]*TablaVentas[[#This Row],[DESCUENTO]]</f>
        <v>70.203462270870475</v>
      </c>
      <c r="J4565" s="2">
        <f ca="1">0.18*TablaVentas[[#This Row],[SUBTOTAL]]</f>
        <v>12.636623208756685</v>
      </c>
      <c r="K4565" s="2">
        <f ca="1">+TablaVentas[[#This Row],[SUBTOTAL]]+TablaVentas[[#This Row],[IGV]]</f>
        <v>82.840085479627163</v>
      </c>
    </row>
    <row r="4566" spans="1:11" x14ac:dyDescent="0.25">
      <c r="A4566" t="s">
        <v>4575</v>
      </c>
      <c r="B4566" s="6">
        <v>45536</v>
      </c>
      <c r="C4566" t="s">
        <v>10011</v>
      </c>
      <c r="D4566" t="s">
        <v>10022</v>
      </c>
      <c r="E4566">
        <v>16</v>
      </c>
      <c r="F4566">
        <f>+_xlfn.XLOOKUP(TablaVentas[[#This Row],[PRODUCTO FINANCIERO]],TablaPrecios[PRODUCTO FINANCIERO],TablaPrecios[PRECIO UNIT],0)</f>
        <v>20.9</v>
      </c>
      <c r="G4566" s="2">
        <f>+TablaVentas[[#This Row],[CANTIDAD]]*TablaVentas[[#This Row],[PRECIO UNITARIO]]</f>
        <v>334.4</v>
      </c>
      <c r="H4566" s="1">
        <f t="shared" ca="1" si="71"/>
        <v>0.16765719124184136</v>
      </c>
      <c r="I4566" s="2">
        <f ca="1">+TablaVentas[[#This Row],[VENTAL TOTAL]]-TablaVentas[[#This Row],[VENTAL TOTAL]]*TablaVentas[[#This Row],[DESCUENTO]]</f>
        <v>278.33543524872823</v>
      </c>
      <c r="J4566" s="2">
        <f ca="1">0.18*TablaVentas[[#This Row],[SUBTOTAL]]</f>
        <v>50.10037834477108</v>
      </c>
      <c r="K4566" s="2">
        <f ca="1">+TablaVentas[[#This Row],[SUBTOTAL]]+TablaVentas[[#This Row],[IGV]]</f>
        <v>328.43581359349929</v>
      </c>
    </row>
    <row r="4567" spans="1:11" x14ac:dyDescent="0.25">
      <c r="A4567" t="s">
        <v>4576</v>
      </c>
      <c r="B4567" s="6">
        <v>45831</v>
      </c>
      <c r="C4567" t="s">
        <v>10012</v>
      </c>
      <c r="D4567" t="s">
        <v>10020</v>
      </c>
      <c r="E4567">
        <v>4</v>
      </c>
      <c r="F4567">
        <f>+_xlfn.XLOOKUP(TablaVentas[[#This Row],[PRODUCTO FINANCIERO]],TablaPrecios[PRODUCTO FINANCIERO],TablaPrecios[PRECIO UNIT],0)</f>
        <v>14.9</v>
      </c>
      <c r="G4567" s="2">
        <f>+TablaVentas[[#This Row],[CANTIDAD]]*TablaVentas[[#This Row],[PRECIO UNITARIO]]</f>
        <v>59.6</v>
      </c>
      <c r="H4567" s="1">
        <f t="shared" ca="1" si="71"/>
        <v>0.11493193617950123</v>
      </c>
      <c r="I4567" s="2">
        <f ca="1">+TablaVentas[[#This Row],[VENTAL TOTAL]]-TablaVentas[[#This Row],[VENTAL TOTAL]]*TablaVentas[[#This Row],[DESCUENTO]]</f>
        <v>52.750056603701729</v>
      </c>
      <c r="J4567" s="2">
        <f ca="1">0.18*TablaVentas[[#This Row],[SUBTOTAL]]</f>
        <v>9.4950101886663116</v>
      </c>
      <c r="K4567" s="2">
        <f ca="1">+TablaVentas[[#This Row],[SUBTOTAL]]+TablaVentas[[#This Row],[IGV]]</f>
        <v>62.245066792368043</v>
      </c>
    </row>
    <row r="4568" spans="1:11" x14ac:dyDescent="0.25">
      <c r="A4568" t="s">
        <v>4577</v>
      </c>
      <c r="B4568" s="6">
        <v>45896</v>
      </c>
      <c r="C4568" t="s">
        <v>10011</v>
      </c>
      <c r="D4568" t="s">
        <v>10022</v>
      </c>
      <c r="E4568">
        <v>5</v>
      </c>
      <c r="F4568">
        <f>+_xlfn.XLOOKUP(TablaVentas[[#This Row],[PRODUCTO FINANCIERO]],TablaPrecios[PRODUCTO FINANCIERO],TablaPrecios[PRECIO UNIT],0)</f>
        <v>20.9</v>
      </c>
      <c r="G4568" s="2">
        <f>+TablaVentas[[#This Row],[CANTIDAD]]*TablaVentas[[#This Row],[PRECIO UNITARIO]]</f>
        <v>104.5</v>
      </c>
      <c r="H4568" s="1">
        <f t="shared" ca="1" si="71"/>
        <v>0.17250784961203491</v>
      </c>
      <c r="I4568" s="2">
        <f ca="1">+TablaVentas[[#This Row],[VENTAL TOTAL]]-TablaVentas[[#This Row],[VENTAL TOTAL]]*TablaVentas[[#This Row],[DESCUENTO]]</f>
        <v>86.47292971554235</v>
      </c>
      <c r="J4568" s="2">
        <f ca="1">0.18*TablaVentas[[#This Row],[SUBTOTAL]]</f>
        <v>15.565127348797622</v>
      </c>
      <c r="K4568" s="2">
        <f ca="1">+TablaVentas[[#This Row],[SUBTOTAL]]+TablaVentas[[#This Row],[IGV]]</f>
        <v>102.03805706433997</v>
      </c>
    </row>
    <row r="4569" spans="1:11" x14ac:dyDescent="0.25">
      <c r="A4569" t="s">
        <v>4578</v>
      </c>
      <c r="B4569" s="6">
        <v>46244</v>
      </c>
      <c r="C4569" t="s">
        <v>10015</v>
      </c>
      <c r="D4569" t="s">
        <v>10022</v>
      </c>
      <c r="E4569">
        <v>15</v>
      </c>
      <c r="F4569">
        <f>+_xlfn.XLOOKUP(TablaVentas[[#This Row],[PRODUCTO FINANCIERO]],TablaPrecios[PRODUCTO FINANCIERO],TablaPrecios[PRECIO UNIT],0)</f>
        <v>20.9</v>
      </c>
      <c r="G4569" s="2">
        <f>+TablaVentas[[#This Row],[CANTIDAD]]*TablaVentas[[#This Row],[PRECIO UNITARIO]]</f>
        <v>313.5</v>
      </c>
      <c r="H4569" s="1">
        <f t="shared" ca="1" si="71"/>
        <v>0.1394660057404716</v>
      </c>
      <c r="I4569" s="2">
        <f ca="1">+TablaVentas[[#This Row],[VENTAL TOTAL]]-TablaVentas[[#This Row],[VENTAL TOTAL]]*TablaVentas[[#This Row],[DESCUENTO]]</f>
        <v>269.77740720036218</v>
      </c>
      <c r="J4569" s="2">
        <f ca="1">0.18*TablaVentas[[#This Row],[SUBTOTAL]]</f>
        <v>48.559933296065189</v>
      </c>
      <c r="K4569" s="2">
        <f ca="1">+TablaVentas[[#This Row],[SUBTOTAL]]+TablaVentas[[#This Row],[IGV]]</f>
        <v>318.33734049642737</v>
      </c>
    </row>
    <row r="4570" spans="1:11" x14ac:dyDescent="0.25">
      <c r="A4570" t="s">
        <v>4579</v>
      </c>
      <c r="B4570" s="6">
        <v>46233</v>
      </c>
      <c r="C4570" t="s">
        <v>10016</v>
      </c>
      <c r="D4570" t="s">
        <v>10020</v>
      </c>
      <c r="E4570">
        <v>8</v>
      </c>
      <c r="F4570">
        <f>+_xlfn.XLOOKUP(TablaVentas[[#This Row],[PRODUCTO FINANCIERO]],TablaPrecios[PRODUCTO FINANCIERO],TablaPrecios[PRECIO UNIT],0)</f>
        <v>14.9</v>
      </c>
      <c r="G4570" s="2">
        <f>+TablaVentas[[#This Row],[CANTIDAD]]*TablaVentas[[#This Row],[PRECIO UNITARIO]]</f>
        <v>119.2</v>
      </c>
      <c r="H4570" s="1">
        <f t="shared" ca="1" si="71"/>
        <v>0.14263480162961284</v>
      </c>
      <c r="I4570" s="2">
        <f ca="1">+TablaVentas[[#This Row],[VENTAL TOTAL]]-TablaVentas[[#This Row],[VENTAL TOTAL]]*TablaVentas[[#This Row],[DESCUENTO]]</f>
        <v>102.19793164575015</v>
      </c>
      <c r="J4570" s="2">
        <f ca="1">0.18*TablaVentas[[#This Row],[SUBTOTAL]]</f>
        <v>18.395627696235024</v>
      </c>
      <c r="K4570" s="2">
        <f ca="1">+TablaVentas[[#This Row],[SUBTOTAL]]+TablaVentas[[#This Row],[IGV]]</f>
        <v>120.59355934198517</v>
      </c>
    </row>
    <row r="4571" spans="1:11" x14ac:dyDescent="0.25">
      <c r="A4571" t="s">
        <v>4580</v>
      </c>
      <c r="B4571" s="6">
        <v>45658</v>
      </c>
      <c r="C4571" t="s">
        <v>10012</v>
      </c>
      <c r="D4571" t="s">
        <v>10017</v>
      </c>
      <c r="E4571">
        <v>17</v>
      </c>
      <c r="F4571">
        <f>+_xlfn.XLOOKUP(TablaVentas[[#This Row],[PRODUCTO FINANCIERO]],TablaPrecios[PRODUCTO FINANCIERO],TablaPrecios[PRECIO UNIT],0)</f>
        <v>9.9</v>
      </c>
      <c r="G4571" s="2">
        <f>+TablaVentas[[#This Row],[CANTIDAD]]*TablaVentas[[#This Row],[PRECIO UNITARIO]]</f>
        <v>168.3</v>
      </c>
      <c r="H4571" s="1">
        <f t="shared" ca="1" si="71"/>
        <v>0.10031495356295581</v>
      </c>
      <c r="I4571" s="2">
        <f ca="1">+TablaVentas[[#This Row],[VENTAL TOTAL]]-TablaVentas[[#This Row],[VENTAL TOTAL]]*TablaVentas[[#This Row],[DESCUENTO]]</f>
        <v>151.41699331535455</v>
      </c>
      <c r="J4571" s="2">
        <f ca="1">0.18*TablaVentas[[#This Row],[SUBTOTAL]]</f>
        <v>27.255058796763816</v>
      </c>
      <c r="K4571" s="2">
        <f ca="1">+TablaVentas[[#This Row],[SUBTOTAL]]+TablaVentas[[#This Row],[IGV]]</f>
        <v>178.67205211211837</v>
      </c>
    </row>
    <row r="4572" spans="1:11" x14ac:dyDescent="0.25">
      <c r="A4572" t="s">
        <v>4581</v>
      </c>
      <c r="B4572" s="6">
        <v>45339</v>
      </c>
      <c r="C4572" t="s">
        <v>10015</v>
      </c>
      <c r="D4572" t="s">
        <v>10019</v>
      </c>
      <c r="E4572">
        <v>16</v>
      </c>
      <c r="F4572">
        <f>+_xlfn.XLOOKUP(TablaVentas[[#This Row],[PRODUCTO FINANCIERO]],TablaPrecios[PRODUCTO FINANCIERO],TablaPrecios[PRECIO UNIT],0)</f>
        <v>9.9</v>
      </c>
      <c r="G4572" s="2">
        <f>+TablaVentas[[#This Row],[CANTIDAD]]*TablaVentas[[#This Row],[PRECIO UNITARIO]]</f>
        <v>158.4</v>
      </c>
      <c r="H4572" s="1">
        <f t="shared" ca="1" si="71"/>
        <v>0.17969042779877387</v>
      </c>
      <c r="I4572" s="2">
        <f ca="1">+TablaVentas[[#This Row],[VENTAL TOTAL]]-TablaVentas[[#This Row],[VENTAL TOTAL]]*TablaVentas[[#This Row],[DESCUENTO]]</f>
        <v>129.93703623667423</v>
      </c>
      <c r="J4572" s="2">
        <f ca="1">0.18*TablaVentas[[#This Row],[SUBTOTAL]]</f>
        <v>23.388666522601362</v>
      </c>
      <c r="K4572" s="2">
        <f ca="1">+TablaVentas[[#This Row],[SUBTOTAL]]+TablaVentas[[#This Row],[IGV]]</f>
        <v>153.3257027592756</v>
      </c>
    </row>
    <row r="4573" spans="1:11" x14ac:dyDescent="0.25">
      <c r="A4573" t="s">
        <v>4582</v>
      </c>
      <c r="B4573" s="6">
        <v>45449</v>
      </c>
      <c r="C4573" t="s">
        <v>10012</v>
      </c>
      <c r="D4573" t="s">
        <v>10022</v>
      </c>
      <c r="E4573">
        <v>12</v>
      </c>
      <c r="F4573">
        <f>+_xlfn.XLOOKUP(TablaVentas[[#This Row],[PRODUCTO FINANCIERO]],TablaPrecios[PRODUCTO FINANCIERO],TablaPrecios[PRECIO UNIT],0)</f>
        <v>20.9</v>
      </c>
      <c r="G4573" s="2">
        <f>+TablaVentas[[#This Row],[CANTIDAD]]*TablaVentas[[#This Row],[PRECIO UNITARIO]]</f>
        <v>250.79999999999998</v>
      </c>
      <c r="H4573" s="1">
        <f t="shared" ca="1" si="71"/>
        <v>0.11306752950940301</v>
      </c>
      <c r="I4573" s="2">
        <f ca="1">+TablaVentas[[#This Row],[VENTAL TOTAL]]-TablaVentas[[#This Row],[VENTAL TOTAL]]*TablaVentas[[#This Row],[DESCUENTO]]</f>
        <v>222.44266359904171</v>
      </c>
      <c r="J4573" s="2">
        <f ca="1">0.18*TablaVentas[[#This Row],[SUBTOTAL]]</f>
        <v>40.039679447827503</v>
      </c>
      <c r="K4573" s="2">
        <f ca="1">+TablaVentas[[#This Row],[SUBTOTAL]]+TablaVentas[[#This Row],[IGV]]</f>
        <v>262.48234304686923</v>
      </c>
    </row>
    <row r="4574" spans="1:11" x14ac:dyDescent="0.25">
      <c r="A4574" t="s">
        <v>4583</v>
      </c>
      <c r="B4574" s="6">
        <v>45437</v>
      </c>
      <c r="C4574" t="s">
        <v>10015</v>
      </c>
      <c r="D4574" t="s">
        <v>10018</v>
      </c>
      <c r="E4574">
        <v>17</v>
      </c>
      <c r="F4574">
        <f>+_xlfn.XLOOKUP(TablaVentas[[#This Row],[PRODUCTO FINANCIERO]],TablaPrecios[PRODUCTO FINANCIERO],TablaPrecios[PRECIO UNIT],0)</f>
        <v>14.9</v>
      </c>
      <c r="G4574" s="2">
        <f>+TablaVentas[[#This Row],[CANTIDAD]]*TablaVentas[[#This Row],[PRECIO UNITARIO]]</f>
        <v>253.3</v>
      </c>
      <c r="H4574" s="1">
        <f t="shared" ca="1" si="71"/>
        <v>0.10064641122472234</v>
      </c>
      <c r="I4574" s="2">
        <f ca="1">+TablaVentas[[#This Row],[VENTAL TOTAL]]-TablaVentas[[#This Row],[VENTAL TOTAL]]*TablaVentas[[#This Row],[DESCUENTO]]</f>
        <v>227.80626403677783</v>
      </c>
      <c r="J4574" s="2">
        <f ca="1">0.18*TablaVentas[[#This Row],[SUBTOTAL]]</f>
        <v>41.005127526620008</v>
      </c>
      <c r="K4574" s="2">
        <f ca="1">+TablaVentas[[#This Row],[SUBTOTAL]]+TablaVentas[[#This Row],[IGV]]</f>
        <v>268.81139156339782</v>
      </c>
    </row>
    <row r="4575" spans="1:11" x14ac:dyDescent="0.25">
      <c r="A4575" t="s">
        <v>4584</v>
      </c>
      <c r="B4575" s="6">
        <v>46294</v>
      </c>
      <c r="C4575" t="s">
        <v>10014</v>
      </c>
      <c r="D4575" t="s">
        <v>10017</v>
      </c>
      <c r="E4575">
        <v>13</v>
      </c>
      <c r="F4575">
        <f>+_xlfn.XLOOKUP(TablaVentas[[#This Row],[PRODUCTO FINANCIERO]],TablaPrecios[PRODUCTO FINANCIERO],TablaPrecios[PRECIO UNIT],0)</f>
        <v>9.9</v>
      </c>
      <c r="G4575" s="2">
        <f>+TablaVentas[[#This Row],[CANTIDAD]]*TablaVentas[[#This Row],[PRECIO UNITARIO]]</f>
        <v>128.70000000000002</v>
      </c>
      <c r="H4575" s="1">
        <f t="shared" ca="1" si="71"/>
        <v>0.19451341893081703</v>
      </c>
      <c r="I4575" s="2">
        <f ca="1">+TablaVentas[[#This Row],[VENTAL TOTAL]]-TablaVentas[[#This Row],[VENTAL TOTAL]]*TablaVentas[[#This Row],[DESCUENTO]]</f>
        <v>103.66612298360386</v>
      </c>
      <c r="J4575" s="2">
        <f ca="1">0.18*TablaVentas[[#This Row],[SUBTOTAL]]</f>
        <v>18.659902137048693</v>
      </c>
      <c r="K4575" s="2">
        <f ca="1">+TablaVentas[[#This Row],[SUBTOTAL]]+TablaVentas[[#This Row],[IGV]]</f>
        <v>122.32602512065255</v>
      </c>
    </row>
    <row r="4576" spans="1:11" x14ac:dyDescent="0.25">
      <c r="A4576" t="s">
        <v>4585</v>
      </c>
      <c r="B4576" s="6">
        <v>46209</v>
      </c>
      <c r="C4576" t="s">
        <v>10011</v>
      </c>
      <c r="D4576" t="s">
        <v>10017</v>
      </c>
      <c r="E4576">
        <v>12</v>
      </c>
      <c r="F4576">
        <f>+_xlfn.XLOOKUP(TablaVentas[[#This Row],[PRODUCTO FINANCIERO]],TablaPrecios[PRODUCTO FINANCIERO],TablaPrecios[PRECIO UNIT],0)</f>
        <v>9.9</v>
      </c>
      <c r="G4576" s="2">
        <f>+TablaVentas[[#This Row],[CANTIDAD]]*TablaVentas[[#This Row],[PRECIO UNITARIO]]</f>
        <v>118.80000000000001</v>
      </c>
      <c r="H4576" s="1">
        <f t="shared" ca="1" si="71"/>
        <v>0.1010037493316765</v>
      </c>
      <c r="I4576" s="2">
        <f ca="1">+TablaVentas[[#This Row],[VENTAL TOTAL]]-TablaVentas[[#This Row],[VENTAL TOTAL]]*TablaVentas[[#This Row],[DESCUENTO]]</f>
        <v>106.80075457939684</v>
      </c>
      <c r="J4576" s="2">
        <f ca="1">0.18*TablaVentas[[#This Row],[SUBTOTAL]]</f>
        <v>19.22413582429143</v>
      </c>
      <c r="K4576" s="2">
        <f ca="1">+TablaVentas[[#This Row],[SUBTOTAL]]+TablaVentas[[#This Row],[IGV]]</f>
        <v>126.02489040368826</v>
      </c>
    </row>
    <row r="4577" spans="1:11" x14ac:dyDescent="0.25">
      <c r="A4577" t="s">
        <v>4586</v>
      </c>
      <c r="B4577" s="6">
        <v>46096</v>
      </c>
      <c r="C4577" t="s">
        <v>10015</v>
      </c>
      <c r="D4577" t="s">
        <v>10019</v>
      </c>
      <c r="E4577">
        <v>3</v>
      </c>
      <c r="F4577">
        <f>+_xlfn.XLOOKUP(TablaVentas[[#This Row],[PRODUCTO FINANCIERO]],TablaPrecios[PRODUCTO FINANCIERO],TablaPrecios[PRECIO UNIT],0)</f>
        <v>9.9</v>
      </c>
      <c r="G4577" s="2">
        <f>+TablaVentas[[#This Row],[CANTIDAD]]*TablaVentas[[#This Row],[PRECIO UNITARIO]]</f>
        <v>29.700000000000003</v>
      </c>
      <c r="H4577" s="1">
        <f t="shared" ca="1" si="71"/>
        <v>0.19796759685414339</v>
      </c>
      <c r="I4577" s="2">
        <f ca="1">+TablaVentas[[#This Row],[VENTAL TOTAL]]-TablaVentas[[#This Row],[VENTAL TOTAL]]*TablaVentas[[#This Row],[DESCUENTO]]</f>
        <v>23.820362373431944</v>
      </c>
      <c r="J4577" s="2">
        <f ca="1">0.18*TablaVentas[[#This Row],[SUBTOTAL]]</f>
        <v>4.28766522721775</v>
      </c>
      <c r="K4577" s="2">
        <f ca="1">+TablaVentas[[#This Row],[SUBTOTAL]]+TablaVentas[[#This Row],[IGV]]</f>
        <v>28.108027600649695</v>
      </c>
    </row>
    <row r="4578" spans="1:11" x14ac:dyDescent="0.25">
      <c r="A4578" t="s">
        <v>4587</v>
      </c>
      <c r="B4578" s="6">
        <v>46198</v>
      </c>
      <c r="C4578" t="s">
        <v>10013</v>
      </c>
      <c r="D4578" t="s">
        <v>10022</v>
      </c>
      <c r="E4578">
        <v>5</v>
      </c>
      <c r="F4578">
        <f>+_xlfn.XLOOKUP(TablaVentas[[#This Row],[PRODUCTO FINANCIERO]],TablaPrecios[PRODUCTO FINANCIERO],TablaPrecios[PRECIO UNIT],0)</f>
        <v>20.9</v>
      </c>
      <c r="G4578" s="2">
        <f>+TablaVentas[[#This Row],[CANTIDAD]]*TablaVentas[[#This Row],[PRECIO UNITARIO]]</f>
        <v>104.5</v>
      </c>
      <c r="H4578" s="1">
        <f t="shared" ca="1" si="71"/>
        <v>0.17969403943996301</v>
      </c>
      <c r="I4578" s="2">
        <f ca="1">+TablaVentas[[#This Row],[VENTAL TOTAL]]-TablaVentas[[#This Row],[VENTAL TOTAL]]*TablaVentas[[#This Row],[DESCUENTO]]</f>
        <v>85.721972878523871</v>
      </c>
      <c r="J4578" s="2">
        <f ca="1">0.18*TablaVentas[[#This Row],[SUBTOTAL]]</f>
        <v>15.429955118134297</v>
      </c>
      <c r="K4578" s="2">
        <f ca="1">+TablaVentas[[#This Row],[SUBTOTAL]]+TablaVentas[[#This Row],[IGV]]</f>
        <v>101.15192799665817</v>
      </c>
    </row>
    <row r="4579" spans="1:11" x14ac:dyDescent="0.25">
      <c r="A4579" t="s">
        <v>4588</v>
      </c>
      <c r="B4579" s="6">
        <v>46285</v>
      </c>
      <c r="C4579" t="s">
        <v>10016</v>
      </c>
      <c r="D4579" t="s">
        <v>10019</v>
      </c>
      <c r="E4579">
        <v>9</v>
      </c>
      <c r="F4579">
        <f>+_xlfn.XLOOKUP(TablaVentas[[#This Row],[PRODUCTO FINANCIERO]],TablaPrecios[PRODUCTO FINANCIERO],TablaPrecios[PRECIO UNIT],0)</f>
        <v>9.9</v>
      </c>
      <c r="G4579" s="2">
        <f>+TablaVentas[[#This Row],[CANTIDAD]]*TablaVentas[[#This Row],[PRECIO UNITARIO]]</f>
        <v>89.100000000000009</v>
      </c>
      <c r="H4579" s="1">
        <f t="shared" ca="1" si="71"/>
        <v>0.13775701001323382</v>
      </c>
      <c r="I4579" s="2">
        <f ca="1">+TablaVentas[[#This Row],[VENTAL TOTAL]]-TablaVentas[[#This Row],[VENTAL TOTAL]]*TablaVentas[[#This Row],[DESCUENTO]]</f>
        <v>76.82585040782088</v>
      </c>
      <c r="J4579" s="2">
        <f ca="1">0.18*TablaVentas[[#This Row],[SUBTOTAL]]</f>
        <v>13.828653073407757</v>
      </c>
      <c r="K4579" s="2">
        <f ca="1">+TablaVentas[[#This Row],[SUBTOTAL]]+TablaVentas[[#This Row],[IGV]]</f>
        <v>90.65450348122863</v>
      </c>
    </row>
    <row r="4580" spans="1:11" x14ac:dyDescent="0.25">
      <c r="A4580" t="s">
        <v>4589</v>
      </c>
      <c r="B4580" s="6">
        <v>45357</v>
      </c>
      <c r="C4580" t="s">
        <v>10016</v>
      </c>
      <c r="D4580" t="s">
        <v>10017</v>
      </c>
      <c r="E4580">
        <v>18</v>
      </c>
      <c r="F4580">
        <f>+_xlfn.XLOOKUP(TablaVentas[[#This Row],[PRODUCTO FINANCIERO]],TablaPrecios[PRODUCTO FINANCIERO],TablaPrecios[PRECIO UNIT],0)</f>
        <v>9.9</v>
      </c>
      <c r="G4580" s="2">
        <f>+TablaVentas[[#This Row],[CANTIDAD]]*TablaVentas[[#This Row],[PRECIO UNITARIO]]</f>
        <v>178.20000000000002</v>
      </c>
      <c r="H4580" s="1">
        <f t="shared" ca="1" si="71"/>
        <v>0.18679772270603545</v>
      </c>
      <c r="I4580" s="2">
        <f ca="1">+TablaVentas[[#This Row],[VENTAL TOTAL]]-TablaVentas[[#This Row],[VENTAL TOTAL]]*TablaVentas[[#This Row],[DESCUENTO]]</f>
        <v>144.91264581378448</v>
      </c>
      <c r="J4580" s="2">
        <f ca="1">0.18*TablaVentas[[#This Row],[SUBTOTAL]]</f>
        <v>26.084276246481206</v>
      </c>
      <c r="K4580" s="2">
        <f ca="1">+TablaVentas[[#This Row],[SUBTOTAL]]+TablaVentas[[#This Row],[IGV]]</f>
        <v>170.99692206026569</v>
      </c>
    </row>
    <row r="4581" spans="1:11" x14ac:dyDescent="0.25">
      <c r="A4581" t="s">
        <v>4590</v>
      </c>
      <c r="B4581" s="6">
        <v>46135</v>
      </c>
      <c r="C4581" t="s">
        <v>10016</v>
      </c>
      <c r="D4581" t="s">
        <v>10017</v>
      </c>
      <c r="E4581">
        <v>19</v>
      </c>
      <c r="F4581">
        <f>+_xlfn.XLOOKUP(TablaVentas[[#This Row],[PRODUCTO FINANCIERO]],TablaPrecios[PRODUCTO FINANCIERO],TablaPrecios[PRECIO UNIT],0)</f>
        <v>9.9</v>
      </c>
      <c r="G4581" s="2">
        <f>+TablaVentas[[#This Row],[CANTIDAD]]*TablaVentas[[#This Row],[PRECIO UNITARIO]]</f>
        <v>188.1</v>
      </c>
      <c r="H4581" s="1">
        <f t="shared" ca="1" si="71"/>
        <v>0.17819428812437516</v>
      </c>
      <c r="I4581" s="2">
        <f ca="1">+TablaVentas[[#This Row],[VENTAL TOTAL]]-TablaVentas[[#This Row],[VENTAL TOTAL]]*TablaVentas[[#This Row],[DESCUENTO]]</f>
        <v>154.58165440380503</v>
      </c>
      <c r="J4581" s="2">
        <f ca="1">0.18*TablaVentas[[#This Row],[SUBTOTAL]]</f>
        <v>27.824697792684905</v>
      </c>
      <c r="K4581" s="2">
        <f ca="1">+TablaVentas[[#This Row],[SUBTOTAL]]+TablaVentas[[#This Row],[IGV]]</f>
        <v>182.40635219648993</v>
      </c>
    </row>
    <row r="4582" spans="1:11" x14ac:dyDescent="0.25">
      <c r="A4582" t="s">
        <v>4591</v>
      </c>
      <c r="B4582" s="6">
        <v>45648</v>
      </c>
      <c r="C4582" t="s">
        <v>10014</v>
      </c>
      <c r="D4582" t="s">
        <v>10020</v>
      </c>
      <c r="E4582">
        <v>8</v>
      </c>
      <c r="F4582">
        <f>+_xlfn.XLOOKUP(TablaVentas[[#This Row],[PRODUCTO FINANCIERO]],TablaPrecios[PRODUCTO FINANCIERO],TablaPrecios[PRECIO UNIT],0)</f>
        <v>14.9</v>
      </c>
      <c r="G4582" s="2">
        <f>+TablaVentas[[#This Row],[CANTIDAD]]*TablaVentas[[#This Row],[PRECIO UNITARIO]]</f>
        <v>119.2</v>
      </c>
      <c r="H4582" s="1">
        <f t="shared" ca="1" si="71"/>
        <v>0.10171972507328493</v>
      </c>
      <c r="I4582" s="2">
        <f ca="1">+TablaVentas[[#This Row],[VENTAL TOTAL]]-TablaVentas[[#This Row],[VENTAL TOTAL]]*TablaVentas[[#This Row],[DESCUENTO]]</f>
        <v>107.07500877126444</v>
      </c>
      <c r="J4582" s="2">
        <f ca="1">0.18*TablaVentas[[#This Row],[SUBTOTAL]]</f>
        <v>19.273501578827599</v>
      </c>
      <c r="K4582" s="2">
        <f ca="1">+TablaVentas[[#This Row],[SUBTOTAL]]+TablaVentas[[#This Row],[IGV]]</f>
        <v>126.34851035009203</v>
      </c>
    </row>
    <row r="4583" spans="1:11" x14ac:dyDescent="0.25">
      <c r="A4583" t="s">
        <v>4592</v>
      </c>
      <c r="B4583" s="6">
        <v>45418</v>
      </c>
      <c r="C4583" t="s">
        <v>10014</v>
      </c>
      <c r="D4583" t="s">
        <v>10019</v>
      </c>
      <c r="E4583">
        <v>15</v>
      </c>
      <c r="F4583">
        <f>+_xlfn.XLOOKUP(TablaVentas[[#This Row],[PRODUCTO FINANCIERO]],TablaPrecios[PRODUCTO FINANCIERO],TablaPrecios[PRECIO UNIT],0)</f>
        <v>9.9</v>
      </c>
      <c r="G4583" s="2">
        <f>+TablaVentas[[#This Row],[CANTIDAD]]*TablaVentas[[#This Row],[PRECIO UNITARIO]]</f>
        <v>148.5</v>
      </c>
      <c r="H4583" s="1">
        <f t="shared" ca="1" si="71"/>
        <v>0.19261421799727099</v>
      </c>
      <c r="I4583" s="2">
        <f ca="1">+TablaVentas[[#This Row],[VENTAL TOTAL]]-TablaVentas[[#This Row],[VENTAL TOTAL]]*TablaVentas[[#This Row],[DESCUENTO]]</f>
        <v>119.89678862740526</v>
      </c>
      <c r="J4583" s="2">
        <f ca="1">0.18*TablaVentas[[#This Row],[SUBTOTAL]]</f>
        <v>21.581421952932946</v>
      </c>
      <c r="K4583" s="2">
        <f ca="1">+TablaVentas[[#This Row],[SUBTOTAL]]+TablaVentas[[#This Row],[IGV]]</f>
        <v>141.47821058033821</v>
      </c>
    </row>
    <row r="4584" spans="1:11" x14ac:dyDescent="0.25">
      <c r="A4584" t="s">
        <v>4593</v>
      </c>
      <c r="B4584" s="6">
        <v>46003</v>
      </c>
      <c r="C4584" t="s">
        <v>10015</v>
      </c>
      <c r="D4584" t="s">
        <v>10017</v>
      </c>
      <c r="E4584">
        <v>4</v>
      </c>
      <c r="F4584">
        <f>+_xlfn.XLOOKUP(TablaVentas[[#This Row],[PRODUCTO FINANCIERO]],TablaPrecios[PRODUCTO FINANCIERO],TablaPrecios[PRECIO UNIT],0)</f>
        <v>9.9</v>
      </c>
      <c r="G4584" s="2">
        <f>+TablaVentas[[#This Row],[CANTIDAD]]*TablaVentas[[#This Row],[PRECIO UNITARIO]]</f>
        <v>39.6</v>
      </c>
      <c r="H4584" s="1">
        <f t="shared" ca="1" si="71"/>
        <v>0.11761748698116721</v>
      </c>
      <c r="I4584" s="2">
        <f ca="1">+TablaVentas[[#This Row],[VENTAL TOTAL]]-TablaVentas[[#This Row],[VENTAL TOTAL]]*TablaVentas[[#This Row],[DESCUENTO]]</f>
        <v>34.942347515545777</v>
      </c>
      <c r="J4584" s="2">
        <f ca="1">0.18*TablaVentas[[#This Row],[SUBTOTAL]]</f>
        <v>6.2896225527982397</v>
      </c>
      <c r="K4584" s="2">
        <f ca="1">+TablaVentas[[#This Row],[SUBTOTAL]]+TablaVentas[[#This Row],[IGV]]</f>
        <v>41.231970068344019</v>
      </c>
    </row>
    <row r="4585" spans="1:11" x14ac:dyDescent="0.25">
      <c r="A4585" t="s">
        <v>4594</v>
      </c>
      <c r="B4585" s="6">
        <v>45984</v>
      </c>
      <c r="C4585" t="s">
        <v>10015</v>
      </c>
      <c r="D4585" t="s">
        <v>10018</v>
      </c>
      <c r="E4585">
        <v>19</v>
      </c>
      <c r="F4585">
        <f>+_xlfn.XLOOKUP(TablaVentas[[#This Row],[PRODUCTO FINANCIERO]],TablaPrecios[PRODUCTO FINANCIERO],TablaPrecios[PRECIO UNIT],0)</f>
        <v>14.9</v>
      </c>
      <c r="G4585" s="2">
        <f>+TablaVentas[[#This Row],[CANTIDAD]]*TablaVentas[[#This Row],[PRECIO UNITARIO]]</f>
        <v>283.10000000000002</v>
      </c>
      <c r="H4585" s="1">
        <f t="shared" ca="1" si="71"/>
        <v>0.17341680314758079</v>
      </c>
      <c r="I4585" s="2">
        <f ca="1">+TablaVentas[[#This Row],[VENTAL TOTAL]]-TablaVentas[[#This Row],[VENTAL TOTAL]]*TablaVentas[[#This Row],[DESCUENTO]]</f>
        <v>234.0057030289199</v>
      </c>
      <c r="J4585" s="2">
        <f ca="1">0.18*TablaVentas[[#This Row],[SUBTOTAL]]</f>
        <v>42.121026545205581</v>
      </c>
      <c r="K4585" s="2">
        <f ca="1">+TablaVentas[[#This Row],[SUBTOTAL]]+TablaVentas[[#This Row],[IGV]]</f>
        <v>276.12672957412548</v>
      </c>
    </row>
    <row r="4586" spans="1:11" x14ac:dyDescent="0.25">
      <c r="A4586" t="s">
        <v>4595</v>
      </c>
      <c r="B4586" s="6">
        <v>45746</v>
      </c>
      <c r="C4586" t="s">
        <v>10013</v>
      </c>
      <c r="D4586" t="s">
        <v>10020</v>
      </c>
      <c r="E4586">
        <v>8</v>
      </c>
      <c r="F4586">
        <f>+_xlfn.XLOOKUP(TablaVentas[[#This Row],[PRODUCTO FINANCIERO]],TablaPrecios[PRODUCTO FINANCIERO],TablaPrecios[PRECIO UNIT],0)</f>
        <v>14.9</v>
      </c>
      <c r="G4586" s="2">
        <f>+TablaVentas[[#This Row],[CANTIDAD]]*TablaVentas[[#This Row],[PRECIO UNITARIO]]</f>
        <v>119.2</v>
      </c>
      <c r="H4586" s="1">
        <f t="shared" ca="1" si="71"/>
        <v>0.1733652978554186</v>
      </c>
      <c r="I4586" s="2">
        <f ca="1">+TablaVentas[[#This Row],[VENTAL TOTAL]]-TablaVentas[[#This Row],[VENTAL TOTAL]]*TablaVentas[[#This Row],[DESCUENTO]]</f>
        <v>98.534856495634102</v>
      </c>
      <c r="J4586" s="2">
        <f ca="1">0.18*TablaVentas[[#This Row],[SUBTOTAL]]</f>
        <v>17.736274169214138</v>
      </c>
      <c r="K4586" s="2">
        <f ca="1">+TablaVentas[[#This Row],[SUBTOTAL]]+TablaVentas[[#This Row],[IGV]]</f>
        <v>116.27113066484824</v>
      </c>
    </row>
    <row r="4587" spans="1:11" x14ac:dyDescent="0.25">
      <c r="A4587" t="s">
        <v>4596</v>
      </c>
      <c r="B4587" s="6">
        <v>45441</v>
      </c>
      <c r="C4587" t="s">
        <v>10011</v>
      </c>
      <c r="D4587" t="s">
        <v>10018</v>
      </c>
      <c r="E4587">
        <v>11</v>
      </c>
      <c r="F4587">
        <f>+_xlfn.XLOOKUP(TablaVentas[[#This Row],[PRODUCTO FINANCIERO]],TablaPrecios[PRODUCTO FINANCIERO],TablaPrecios[PRECIO UNIT],0)</f>
        <v>14.9</v>
      </c>
      <c r="G4587" s="2">
        <f>+TablaVentas[[#This Row],[CANTIDAD]]*TablaVentas[[#This Row],[PRECIO UNITARIO]]</f>
        <v>163.9</v>
      </c>
      <c r="H4587" s="1">
        <f t="shared" ca="1" si="71"/>
        <v>0.17034046054857488</v>
      </c>
      <c r="I4587" s="2">
        <f ca="1">+TablaVentas[[#This Row],[VENTAL TOTAL]]-TablaVentas[[#This Row],[VENTAL TOTAL]]*TablaVentas[[#This Row],[DESCUENTO]]</f>
        <v>135.98119851608857</v>
      </c>
      <c r="J4587" s="2">
        <f ca="1">0.18*TablaVentas[[#This Row],[SUBTOTAL]]</f>
        <v>24.47661573289594</v>
      </c>
      <c r="K4587" s="2">
        <f ca="1">+TablaVentas[[#This Row],[SUBTOTAL]]+TablaVentas[[#This Row],[IGV]]</f>
        <v>160.4578142489845</v>
      </c>
    </row>
    <row r="4588" spans="1:11" x14ac:dyDescent="0.25">
      <c r="A4588" t="s">
        <v>4597</v>
      </c>
      <c r="B4588" s="6">
        <v>45492</v>
      </c>
      <c r="C4588" t="s">
        <v>10016</v>
      </c>
      <c r="D4588" t="s">
        <v>10019</v>
      </c>
      <c r="E4588">
        <v>3</v>
      </c>
      <c r="F4588">
        <f>+_xlfn.XLOOKUP(TablaVentas[[#This Row],[PRODUCTO FINANCIERO]],TablaPrecios[PRODUCTO FINANCIERO],TablaPrecios[PRECIO UNIT],0)</f>
        <v>9.9</v>
      </c>
      <c r="G4588" s="2">
        <f>+TablaVentas[[#This Row],[CANTIDAD]]*TablaVentas[[#This Row],[PRECIO UNITARIO]]</f>
        <v>29.700000000000003</v>
      </c>
      <c r="H4588" s="1">
        <f t="shared" ca="1" si="71"/>
        <v>0.19780077369178858</v>
      </c>
      <c r="I4588" s="2">
        <f ca="1">+TablaVentas[[#This Row],[VENTAL TOTAL]]-TablaVentas[[#This Row],[VENTAL TOTAL]]*TablaVentas[[#This Row],[DESCUENTO]]</f>
        <v>23.825317021353882</v>
      </c>
      <c r="J4588" s="2">
        <f ca="1">0.18*TablaVentas[[#This Row],[SUBTOTAL]]</f>
        <v>4.2885570638436983</v>
      </c>
      <c r="K4588" s="2">
        <f ca="1">+TablaVentas[[#This Row],[SUBTOTAL]]+TablaVentas[[#This Row],[IGV]]</f>
        <v>28.11387408519758</v>
      </c>
    </row>
    <row r="4589" spans="1:11" x14ac:dyDescent="0.25">
      <c r="A4589" t="s">
        <v>4598</v>
      </c>
      <c r="B4589" s="6">
        <v>46187</v>
      </c>
      <c r="C4589" t="s">
        <v>10011</v>
      </c>
      <c r="D4589" t="s">
        <v>10022</v>
      </c>
      <c r="E4589">
        <v>18</v>
      </c>
      <c r="F4589">
        <f>+_xlfn.XLOOKUP(TablaVentas[[#This Row],[PRODUCTO FINANCIERO]],TablaPrecios[PRODUCTO FINANCIERO],TablaPrecios[PRECIO UNIT],0)</f>
        <v>20.9</v>
      </c>
      <c r="G4589" s="2">
        <f>+TablaVentas[[#This Row],[CANTIDAD]]*TablaVentas[[#This Row],[PRECIO UNITARIO]]</f>
        <v>376.2</v>
      </c>
      <c r="H4589" s="1">
        <f t="shared" ca="1" si="71"/>
        <v>0.12163809257177999</v>
      </c>
      <c r="I4589" s="2">
        <f ca="1">+TablaVentas[[#This Row],[VENTAL TOTAL]]-TablaVentas[[#This Row],[VENTAL TOTAL]]*TablaVentas[[#This Row],[DESCUENTO]]</f>
        <v>330.43974957449637</v>
      </c>
      <c r="J4589" s="2">
        <f ca="1">0.18*TablaVentas[[#This Row],[SUBTOTAL]]</f>
        <v>59.479154923409347</v>
      </c>
      <c r="K4589" s="2">
        <f ca="1">+TablaVentas[[#This Row],[SUBTOTAL]]+TablaVentas[[#This Row],[IGV]]</f>
        <v>389.91890449790571</v>
      </c>
    </row>
    <row r="4590" spans="1:11" x14ac:dyDescent="0.25">
      <c r="A4590" t="s">
        <v>4599</v>
      </c>
      <c r="B4590" s="6">
        <v>45910</v>
      </c>
      <c r="C4590" t="s">
        <v>10012</v>
      </c>
      <c r="D4590" t="s">
        <v>10018</v>
      </c>
      <c r="E4590">
        <v>3</v>
      </c>
      <c r="F4590">
        <f>+_xlfn.XLOOKUP(TablaVentas[[#This Row],[PRODUCTO FINANCIERO]],TablaPrecios[PRODUCTO FINANCIERO],TablaPrecios[PRECIO UNIT],0)</f>
        <v>14.9</v>
      </c>
      <c r="G4590" s="2">
        <f>+TablaVentas[[#This Row],[CANTIDAD]]*TablaVentas[[#This Row],[PRECIO UNITARIO]]</f>
        <v>44.7</v>
      </c>
      <c r="H4590" s="1">
        <f t="shared" ca="1" si="71"/>
        <v>0.18227103741815104</v>
      </c>
      <c r="I4590" s="2">
        <f ca="1">+TablaVentas[[#This Row],[VENTAL TOTAL]]-TablaVentas[[#This Row],[VENTAL TOTAL]]*TablaVentas[[#This Row],[DESCUENTO]]</f>
        <v>36.552484627408653</v>
      </c>
      <c r="J4590" s="2">
        <f ca="1">0.18*TablaVentas[[#This Row],[SUBTOTAL]]</f>
        <v>6.5794472329335569</v>
      </c>
      <c r="K4590" s="2">
        <f ca="1">+TablaVentas[[#This Row],[SUBTOTAL]]+TablaVentas[[#This Row],[IGV]]</f>
        <v>43.131931860342206</v>
      </c>
    </row>
    <row r="4591" spans="1:11" x14ac:dyDescent="0.25">
      <c r="A4591" t="s">
        <v>4600</v>
      </c>
      <c r="B4591" s="6">
        <v>45885</v>
      </c>
      <c r="C4591" t="s">
        <v>10016</v>
      </c>
      <c r="D4591" t="s">
        <v>10022</v>
      </c>
      <c r="E4591">
        <v>14</v>
      </c>
      <c r="F4591">
        <f>+_xlfn.XLOOKUP(TablaVentas[[#This Row],[PRODUCTO FINANCIERO]],TablaPrecios[PRODUCTO FINANCIERO],TablaPrecios[PRECIO UNIT],0)</f>
        <v>20.9</v>
      </c>
      <c r="G4591" s="2">
        <f>+TablaVentas[[#This Row],[CANTIDAD]]*TablaVentas[[#This Row],[PRECIO UNITARIO]]</f>
        <v>292.59999999999997</v>
      </c>
      <c r="H4591" s="1">
        <f t="shared" ca="1" si="71"/>
        <v>0.17480781779137827</v>
      </c>
      <c r="I4591" s="2">
        <f ca="1">+TablaVentas[[#This Row],[VENTAL TOTAL]]-TablaVentas[[#This Row],[VENTAL TOTAL]]*TablaVentas[[#This Row],[DESCUENTO]]</f>
        <v>241.45123251424269</v>
      </c>
      <c r="J4591" s="2">
        <f ca="1">0.18*TablaVentas[[#This Row],[SUBTOTAL]]</f>
        <v>43.461221852563682</v>
      </c>
      <c r="K4591" s="2">
        <f ca="1">+TablaVentas[[#This Row],[SUBTOTAL]]+TablaVentas[[#This Row],[IGV]]</f>
        <v>284.9124543668064</v>
      </c>
    </row>
    <row r="4592" spans="1:11" x14ac:dyDescent="0.25">
      <c r="A4592" t="s">
        <v>4601</v>
      </c>
      <c r="B4592" s="6">
        <v>46033</v>
      </c>
      <c r="C4592" t="s">
        <v>10012</v>
      </c>
      <c r="D4592" t="s">
        <v>10017</v>
      </c>
      <c r="E4592">
        <v>18</v>
      </c>
      <c r="F4592">
        <f>+_xlfn.XLOOKUP(TablaVentas[[#This Row],[PRODUCTO FINANCIERO]],TablaPrecios[PRODUCTO FINANCIERO],TablaPrecios[PRECIO UNIT],0)</f>
        <v>9.9</v>
      </c>
      <c r="G4592" s="2">
        <f>+TablaVentas[[#This Row],[CANTIDAD]]*TablaVentas[[#This Row],[PRECIO UNITARIO]]</f>
        <v>178.20000000000002</v>
      </c>
      <c r="H4592" s="1">
        <f t="shared" ca="1" si="71"/>
        <v>0.13838905545895291</v>
      </c>
      <c r="I4592" s="2">
        <f ca="1">+TablaVentas[[#This Row],[VENTAL TOTAL]]-TablaVentas[[#This Row],[VENTAL TOTAL]]*TablaVentas[[#This Row],[DESCUENTO]]</f>
        <v>153.53907031721459</v>
      </c>
      <c r="J4592" s="2">
        <f ca="1">0.18*TablaVentas[[#This Row],[SUBTOTAL]]</f>
        <v>27.637032657098626</v>
      </c>
      <c r="K4592" s="2">
        <f ca="1">+TablaVentas[[#This Row],[SUBTOTAL]]+TablaVentas[[#This Row],[IGV]]</f>
        <v>181.17610297431321</v>
      </c>
    </row>
    <row r="4593" spans="1:11" x14ac:dyDescent="0.25">
      <c r="A4593" t="s">
        <v>4602</v>
      </c>
      <c r="B4593" s="6">
        <v>46025</v>
      </c>
      <c r="C4593" t="s">
        <v>10012</v>
      </c>
      <c r="D4593" t="s">
        <v>10022</v>
      </c>
      <c r="E4593">
        <v>17</v>
      </c>
      <c r="F4593">
        <f>+_xlfn.XLOOKUP(TablaVentas[[#This Row],[PRODUCTO FINANCIERO]],TablaPrecios[PRODUCTO FINANCIERO],TablaPrecios[PRECIO UNIT],0)</f>
        <v>20.9</v>
      </c>
      <c r="G4593" s="2">
        <f>+TablaVentas[[#This Row],[CANTIDAD]]*TablaVentas[[#This Row],[PRECIO UNITARIO]]</f>
        <v>355.29999999999995</v>
      </c>
      <c r="H4593" s="1">
        <f t="shared" ca="1" si="71"/>
        <v>0.14029688590512276</v>
      </c>
      <c r="I4593" s="2">
        <f ca="1">+TablaVentas[[#This Row],[VENTAL TOTAL]]-TablaVentas[[#This Row],[VENTAL TOTAL]]*TablaVentas[[#This Row],[DESCUENTO]]</f>
        <v>305.45251643790982</v>
      </c>
      <c r="J4593" s="2">
        <f ca="1">0.18*TablaVentas[[#This Row],[SUBTOTAL]]</f>
        <v>54.981452958823766</v>
      </c>
      <c r="K4593" s="2">
        <f ca="1">+TablaVentas[[#This Row],[SUBTOTAL]]+TablaVentas[[#This Row],[IGV]]</f>
        <v>360.43396939673357</v>
      </c>
    </row>
    <row r="4594" spans="1:11" x14ac:dyDescent="0.25">
      <c r="A4594" t="s">
        <v>4603</v>
      </c>
      <c r="B4594" s="6">
        <v>45718</v>
      </c>
      <c r="C4594" t="s">
        <v>10016</v>
      </c>
      <c r="D4594" t="s">
        <v>10017</v>
      </c>
      <c r="E4594">
        <v>10</v>
      </c>
      <c r="F4594">
        <f>+_xlfn.XLOOKUP(TablaVentas[[#This Row],[PRODUCTO FINANCIERO]],TablaPrecios[PRODUCTO FINANCIERO],TablaPrecios[PRECIO UNIT],0)</f>
        <v>9.9</v>
      </c>
      <c r="G4594" s="2">
        <f>+TablaVentas[[#This Row],[CANTIDAD]]*TablaVentas[[#This Row],[PRECIO UNITARIO]]</f>
        <v>99</v>
      </c>
      <c r="H4594" s="1">
        <f t="shared" ca="1" si="71"/>
        <v>0.12288224333060205</v>
      </c>
      <c r="I4594" s="2">
        <f ca="1">+TablaVentas[[#This Row],[VENTAL TOTAL]]-TablaVentas[[#This Row],[VENTAL TOTAL]]*TablaVentas[[#This Row],[DESCUENTO]]</f>
        <v>86.834657910270394</v>
      </c>
      <c r="J4594" s="2">
        <f ca="1">0.18*TablaVentas[[#This Row],[SUBTOTAL]]</f>
        <v>15.63023842384867</v>
      </c>
      <c r="K4594" s="2">
        <f ca="1">+TablaVentas[[#This Row],[SUBTOTAL]]+TablaVentas[[#This Row],[IGV]]</f>
        <v>102.46489633411906</v>
      </c>
    </row>
    <row r="4595" spans="1:11" x14ac:dyDescent="0.25">
      <c r="A4595" t="s">
        <v>4604</v>
      </c>
      <c r="B4595" s="6">
        <v>46017</v>
      </c>
      <c r="C4595" t="s">
        <v>10015</v>
      </c>
      <c r="D4595" t="s">
        <v>10022</v>
      </c>
      <c r="E4595">
        <v>6</v>
      </c>
      <c r="F4595">
        <f>+_xlfn.XLOOKUP(TablaVentas[[#This Row],[PRODUCTO FINANCIERO]],TablaPrecios[PRODUCTO FINANCIERO],TablaPrecios[PRECIO UNIT],0)</f>
        <v>20.9</v>
      </c>
      <c r="G4595" s="2">
        <f>+TablaVentas[[#This Row],[CANTIDAD]]*TablaVentas[[#This Row],[PRECIO UNITARIO]]</f>
        <v>125.39999999999999</v>
      </c>
      <c r="H4595" s="1">
        <f t="shared" ca="1" si="71"/>
        <v>0.18411186732548382</v>
      </c>
      <c r="I4595" s="2">
        <f ca="1">+TablaVentas[[#This Row],[VENTAL TOTAL]]-TablaVentas[[#This Row],[VENTAL TOTAL]]*TablaVentas[[#This Row],[DESCUENTO]]</f>
        <v>102.31237183738432</v>
      </c>
      <c r="J4595" s="2">
        <f ca="1">0.18*TablaVentas[[#This Row],[SUBTOTAL]]</f>
        <v>18.416226930729177</v>
      </c>
      <c r="K4595" s="2">
        <f ca="1">+TablaVentas[[#This Row],[SUBTOTAL]]+TablaVentas[[#This Row],[IGV]]</f>
        <v>120.7285987681135</v>
      </c>
    </row>
    <row r="4596" spans="1:11" x14ac:dyDescent="0.25">
      <c r="A4596" t="s">
        <v>4605</v>
      </c>
      <c r="B4596" s="6">
        <v>45412</v>
      </c>
      <c r="C4596" t="s">
        <v>10015</v>
      </c>
      <c r="D4596" t="s">
        <v>10017</v>
      </c>
      <c r="E4596">
        <v>15</v>
      </c>
      <c r="F4596">
        <f>+_xlfn.XLOOKUP(TablaVentas[[#This Row],[PRODUCTO FINANCIERO]],TablaPrecios[PRODUCTO FINANCIERO],TablaPrecios[PRECIO UNIT],0)</f>
        <v>9.9</v>
      </c>
      <c r="G4596" s="2">
        <f>+TablaVentas[[#This Row],[CANTIDAD]]*TablaVentas[[#This Row],[PRECIO UNITARIO]]</f>
        <v>148.5</v>
      </c>
      <c r="H4596" s="1">
        <f t="shared" ca="1" si="71"/>
        <v>0.18413244366623163</v>
      </c>
      <c r="I4596" s="2">
        <f ca="1">+TablaVentas[[#This Row],[VENTAL TOTAL]]-TablaVentas[[#This Row],[VENTAL TOTAL]]*TablaVentas[[#This Row],[DESCUENTO]]</f>
        <v>121.1563321155646</v>
      </c>
      <c r="J4596" s="2">
        <f ca="1">0.18*TablaVentas[[#This Row],[SUBTOTAL]]</f>
        <v>21.808139780801625</v>
      </c>
      <c r="K4596" s="2">
        <f ca="1">+TablaVentas[[#This Row],[SUBTOTAL]]+TablaVentas[[#This Row],[IGV]]</f>
        <v>142.96447189636621</v>
      </c>
    </row>
    <row r="4597" spans="1:11" x14ac:dyDescent="0.25">
      <c r="A4597" t="s">
        <v>4606</v>
      </c>
      <c r="B4597" s="6">
        <v>45946</v>
      </c>
      <c r="C4597" t="s">
        <v>10014</v>
      </c>
      <c r="D4597" t="s">
        <v>10019</v>
      </c>
      <c r="E4597">
        <v>12</v>
      </c>
      <c r="F4597">
        <f>+_xlfn.XLOOKUP(TablaVentas[[#This Row],[PRODUCTO FINANCIERO]],TablaPrecios[PRODUCTO FINANCIERO],TablaPrecios[PRECIO UNIT],0)</f>
        <v>9.9</v>
      </c>
      <c r="G4597" s="2">
        <f>+TablaVentas[[#This Row],[CANTIDAD]]*TablaVentas[[#This Row],[PRECIO UNITARIO]]</f>
        <v>118.80000000000001</v>
      </c>
      <c r="H4597" s="1">
        <f t="shared" ca="1" si="71"/>
        <v>0.10824427817355173</v>
      </c>
      <c r="I4597" s="2">
        <f ca="1">+TablaVentas[[#This Row],[VENTAL TOTAL]]-TablaVentas[[#This Row],[VENTAL TOTAL]]*TablaVentas[[#This Row],[DESCUENTO]]</f>
        <v>105.94057975298206</v>
      </c>
      <c r="J4597" s="2">
        <f ca="1">0.18*TablaVentas[[#This Row],[SUBTOTAL]]</f>
        <v>19.069304355536769</v>
      </c>
      <c r="K4597" s="2">
        <f ca="1">+TablaVentas[[#This Row],[SUBTOTAL]]+TablaVentas[[#This Row],[IGV]]</f>
        <v>125.00988410851883</v>
      </c>
    </row>
    <row r="4598" spans="1:11" x14ac:dyDescent="0.25">
      <c r="A4598" t="s">
        <v>4607</v>
      </c>
      <c r="B4598" s="6">
        <v>45400</v>
      </c>
      <c r="C4598" t="s">
        <v>10013</v>
      </c>
      <c r="D4598" t="s">
        <v>10022</v>
      </c>
      <c r="E4598">
        <v>15</v>
      </c>
      <c r="F4598">
        <f>+_xlfn.XLOOKUP(TablaVentas[[#This Row],[PRODUCTO FINANCIERO]],TablaPrecios[PRODUCTO FINANCIERO],TablaPrecios[PRECIO UNIT],0)</f>
        <v>20.9</v>
      </c>
      <c r="G4598" s="2">
        <f>+TablaVentas[[#This Row],[CANTIDAD]]*TablaVentas[[#This Row],[PRECIO UNITARIO]]</f>
        <v>313.5</v>
      </c>
      <c r="H4598" s="1">
        <f t="shared" ca="1" si="71"/>
        <v>0.19401790374191563</v>
      </c>
      <c r="I4598" s="2">
        <f ca="1">+TablaVentas[[#This Row],[VENTAL TOTAL]]-TablaVentas[[#This Row],[VENTAL TOTAL]]*TablaVentas[[#This Row],[DESCUENTO]]</f>
        <v>252.67538717690945</v>
      </c>
      <c r="J4598" s="2">
        <f ca="1">0.18*TablaVentas[[#This Row],[SUBTOTAL]]</f>
        <v>45.481569691843703</v>
      </c>
      <c r="K4598" s="2">
        <f ca="1">+TablaVentas[[#This Row],[SUBTOTAL]]+TablaVentas[[#This Row],[IGV]]</f>
        <v>298.15695686875313</v>
      </c>
    </row>
    <row r="4599" spans="1:11" x14ac:dyDescent="0.25">
      <c r="A4599" t="s">
        <v>4608</v>
      </c>
      <c r="B4599" s="6">
        <v>45443</v>
      </c>
      <c r="C4599" t="s">
        <v>10014</v>
      </c>
      <c r="D4599" t="s">
        <v>10020</v>
      </c>
      <c r="E4599">
        <v>13</v>
      </c>
      <c r="F4599">
        <f>+_xlfn.XLOOKUP(TablaVentas[[#This Row],[PRODUCTO FINANCIERO]],TablaPrecios[PRODUCTO FINANCIERO],TablaPrecios[PRECIO UNIT],0)</f>
        <v>14.9</v>
      </c>
      <c r="G4599" s="2">
        <f>+TablaVentas[[#This Row],[CANTIDAD]]*TablaVentas[[#This Row],[PRECIO UNITARIO]]</f>
        <v>193.70000000000002</v>
      </c>
      <c r="H4599" s="1">
        <f t="shared" ca="1" si="71"/>
        <v>0.12851284584491202</v>
      </c>
      <c r="I4599" s="2">
        <f ca="1">+TablaVentas[[#This Row],[VENTAL TOTAL]]-TablaVentas[[#This Row],[VENTAL TOTAL]]*TablaVentas[[#This Row],[DESCUENTO]]</f>
        <v>168.80706175984056</v>
      </c>
      <c r="J4599" s="2">
        <f ca="1">0.18*TablaVentas[[#This Row],[SUBTOTAL]]</f>
        <v>30.3852711167713</v>
      </c>
      <c r="K4599" s="2">
        <f ca="1">+TablaVentas[[#This Row],[SUBTOTAL]]+TablaVentas[[#This Row],[IGV]]</f>
        <v>199.19233287661186</v>
      </c>
    </row>
    <row r="4600" spans="1:11" x14ac:dyDescent="0.25">
      <c r="A4600" t="s">
        <v>4609</v>
      </c>
      <c r="B4600" s="6">
        <v>45425</v>
      </c>
      <c r="C4600" t="s">
        <v>10013</v>
      </c>
      <c r="D4600" t="s">
        <v>10020</v>
      </c>
      <c r="E4600">
        <v>5</v>
      </c>
      <c r="F4600">
        <f>+_xlfn.XLOOKUP(TablaVentas[[#This Row],[PRODUCTO FINANCIERO]],TablaPrecios[PRODUCTO FINANCIERO],TablaPrecios[PRECIO UNIT],0)</f>
        <v>14.9</v>
      </c>
      <c r="G4600" s="2">
        <f>+TablaVentas[[#This Row],[CANTIDAD]]*TablaVentas[[#This Row],[PRECIO UNITARIO]]</f>
        <v>74.5</v>
      </c>
      <c r="H4600" s="1">
        <f t="shared" ca="1" si="71"/>
        <v>0.12310391263332746</v>
      </c>
      <c r="I4600" s="2">
        <f ca="1">+TablaVentas[[#This Row],[VENTAL TOTAL]]-TablaVentas[[#This Row],[VENTAL TOTAL]]*TablaVentas[[#This Row],[DESCUENTO]]</f>
        <v>65.328758508817103</v>
      </c>
      <c r="J4600" s="2">
        <f ca="1">0.18*TablaVentas[[#This Row],[SUBTOTAL]]</f>
        <v>11.759176531587078</v>
      </c>
      <c r="K4600" s="2">
        <f ca="1">+TablaVentas[[#This Row],[SUBTOTAL]]+TablaVentas[[#This Row],[IGV]]</f>
        <v>77.087935040404176</v>
      </c>
    </row>
    <row r="4601" spans="1:11" x14ac:dyDescent="0.25">
      <c r="A4601" t="s">
        <v>4610</v>
      </c>
      <c r="B4601" s="6">
        <v>46384</v>
      </c>
      <c r="C4601" t="s">
        <v>10016</v>
      </c>
      <c r="D4601" t="s">
        <v>10020</v>
      </c>
      <c r="E4601">
        <v>3</v>
      </c>
      <c r="F4601">
        <f>+_xlfn.XLOOKUP(TablaVentas[[#This Row],[PRODUCTO FINANCIERO]],TablaPrecios[PRODUCTO FINANCIERO],TablaPrecios[PRECIO UNIT],0)</f>
        <v>14.9</v>
      </c>
      <c r="G4601" s="2">
        <f>+TablaVentas[[#This Row],[CANTIDAD]]*TablaVentas[[#This Row],[PRECIO UNITARIO]]</f>
        <v>44.7</v>
      </c>
      <c r="H4601" s="1">
        <f t="shared" ca="1" si="71"/>
        <v>0.14214956159738179</v>
      </c>
      <c r="I4601" s="2">
        <f ca="1">+TablaVentas[[#This Row],[VENTAL TOTAL]]-TablaVentas[[#This Row],[VENTAL TOTAL]]*TablaVentas[[#This Row],[DESCUENTO]]</f>
        <v>38.345914596597034</v>
      </c>
      <c r="J4601" s="2">
        <f ca="1">0.18*TablaVentas[[#This Row],[SUBTOTAL]]</f>
        <v>6.9022646273874662</v>
      </c>
      <c r="K4601" s="2">
        <f ca="1">+TablaVentas[[#This Row],[SUBTOTAL]]+TablaVentas[[#This Row],[IGV]]</f>
        <v>45.248179223984501</v>
      </c>
    </row>
    <row r="4602" spans="1:11" x14ac:dyDescent="0.25">
      <c r="A4602" t="s">
        <v>4611</v>
      </c>
      <c r="B4602" s="6">
        <v>45456</v>
      </c>
      <c r="C4602" t="s">
        <v>10013</v>
      </c>
      <c r="D4602" t="s">
        <v>10022</v>
      </c>
      <c r="E4602">
        <v>11</v>
      </c>
      <c r="F4602">
        <f>+_xlfn.XLOOKUP(TablaVentas[[#This Row],[PRODUCTO FINANCIERO]],TablaPrecios[PRODUCTO FINANCIERO],TablaPrecios[PRECIO UNIT],0)</f>
        <v>20.9</v>
      </c>
      <c r="G4602" s="2">
        <f>+TablaVentas[[#This Row],[CANTIDAD]]*TablaVentas[[#This Row],[PRECIO UNITARIO]]</f>
        <v>229.89999999999998</v>
      </c>
      <c r="H4602" s="1">
        <f t="shared" ca="1" si="71"/>
        <v>0.18677503835959053</v>
      </c>
      <c r="I4602" s="2">
        <f ca="1">+TablaVentas[[#This Row],[VENTAL TOTAL]]-TablaVentas[[#This Row],[VENTAL TOTAL]]*TablaVentas[[#This Row],[DESCUENTO]]</f>
        <v>186.96041868113014</v>
      </c>
      <c r="J4602" s="2">
        <f ca="1">0.18*TablaVentas[[#This Row],[SUBTOTAL]]</f>
        <v>33.652875362603424</v>
      </c>
      <c r="K4602" s="2">
        <f ca="1">+TablaVentas[[#This Row],[SUBTOTAL]]+TablaVentas[[#This Row],[IGV]]</f>
        <v>220.61329404373356</v>
      </c>
    </row>
    <row r="4603" spans="1:11" x14ac:dyDescent="0.25">
      <c r="A4603" t="s">
        <v>4612</v>
      </c>
      <c r="B4603" s="6">
        <v>45515</v>
      </c>
      <c r="C4603" t="s">
        <v>10013</v>
      </c>
      <c r="D4603" t="s">
        <v>10017</v>
      </c>
      <c r="E4603">
        <v>3</v>
      </c>
      <c r="F4603">
        <f>+_xlfn.XLOOKUP(TablaVentas[[#This Row],[PRODUCTO FINANCIERO]],TablaPrecios[PRODUCTO FINANCIERO],TablaPrecios[PRECIO UNIT],0)</f>
        <v>9.9</v>
      </c>
      <c r="G4603" s="2">
        <f>+TablaVentas[[#This Row],[CANTIDAD]]*TablaVentas[[#This Row],[PRECIO UNITARIO]]</f>
        <v>29.700000000000003</v>
      </c>
      <c r="H4603" s="1">
        <f t="shared" ca="1" si="71"/>
        <v>0.10221786944365546</v>
      </c>
      <c r="I4603" s="2">
        <f ca="1">+TablaVentas[[#This Row],[VENTAL TOTAL]]-TablaVentas[[#This Row],[VENTAL TOTAL]]*TablaVentas[[#This Row],[DESCUENTO]]</f>
        <v>26.664129277523436</v>
      </c>
      <c r="J4603" s="2">
        <f ca="1">0.18*TablaVentas[[#This Row],[SUBTOTAL]]</f>
        <v>4.799543269954218</v>
      </c>
      <c r="K4603" s="2">
        <f ca="1">+TablaVentas[[#This Row],[SUBTOTAL]]+TablaVentas[[#This Row],[IGV]]</f>
        <v>31.463672547477653</v>
      </c>
    </row>
    <row r="4604" spans="1:11" x14ac:dyDescent="0.25">
      <c r="A4604" t="s">
        <v>4613</v>
      </c>
      <c r="B4604" s="6">
        <v>45692</v>
      </c>
      <c r="C4604" t="s">
        <v>10016</v>
      </c>
      <c r="D4604" t="s">
        <v>10019</v>
      </c>
      <c r="E4604">
        <v>11</v>
      </c>
      <c r="F4604">
        <f>+_xlfn.XLOOKUP(TablaVentas[[#This Row],[PRODUCTO FINANCIERO]],TablaPrecios[PRODUCTO FINANCIERO],TablaPrecios[PRECIO UNIT],0)</f>
        <v>9.9</v>
      </c>
      <c r="G4604" s="2">
        <f>+TablaVentas[[#This Row],[CANTIDAD]]*TablaVentas[[#This Row],[PRECIO UNITARIO]]</f>
        <v>108.9</v>
      </c>
      <c r="H4604" s="1">
        <f t="shared" ca="1" si="71"/>
        <v>0.10225264351813583</v>
      </c>
      <c r="I4604" s="2">
        <f ca="1">+TablaVentas[[#This Row],[VENTAL TOTAL]]-TablaVentas[[#This Row],[VENTAL TOTAL]]*TablaVentas[[#This Row],[DESCUENTO]]</f>
        <v>97.76468712087501</v>
      </c>
      <c r="J4604" s="2">
        <f ca="1">0.18*TablaVentas[[#This Row],[SUBTOTAL]]</f>
        <v>17.5976436817575</v>
      </c>
      <c r="K4604" s="2">
        <f ca="1">+TablaVentas[[#This Row],[SUBTOTAL]]+TablaVentas[[#This Row],[IGV]]</f>
        <v>115.36233080263251</v>
      </c>
    </row>
    <row r="4605" spans="1:11" x14ac:dyDescent="0.25">
      <c r="A4605" t="s">
        <v>4614</v>
      </c>
      <c r="B4605" s="6">
        <v>45468</v>
      </c>
      <c r="C4605" t="s">
        <v>10012</v>
      </c>
      <c r="D4605" t="s">
        <v>10019</v>
      </c>
      <c r="E4605">
        <v>5</v>
      </c>
      <c r="F4605">
        <f>+_xlfn.XLOOKUP(TablaVentas[[#This Row],[PRODUCTO FINANCIERO]],TablaPrecios[PRODUCTO FINANCIERO],TablaPrecios[PRECIO UNIT],0)</f>
        <v>9.9</v>
      </c>
      <c r="G4605" s="2">
        <f>+TablaVentas[[#This Row],[CANTIDAD]]*TablaVentas[[#This Row],[PRECIO UNITARIO]]</f>
        <v>49.5</v>
      </c>
      <c r="H4605" s="1">
        <f t="shared" ca="1" si="71"/>
        <v>0.12543213824136859</v>
      </c>
      <c r="I4605" s="2">
        <f ca="1">+TablaVentas[[#This Row],[VENTAL TOTAL]]-TablaVentas[[#This Row],[VENTAL TOTAL]]*TablaVentas[[#This Row],[DESCUENTO]]</f>
        <v>43.291109157052254</v>
      </c>
      <c r="J4605" s="2">
        <f ca="1">0.18*TablaVentas[[#This Row],[SUBTOTAL]]</f>
        <v>7.7923996482694058</v>
      </c>
      <c r="K4605" s="2">
        <f ca="1">+TablaVentas[[#This Row],[SUBTOTAL]]+TablaVentas[[#This Row],[IGV]]</f>
        <v>51.083508805321657</v>
      </c>
    </row>
    <row r="4606" spans="1:11" x14ac:dyDescent="0.25">
      <c r="A4606" t="s">
        <v>4615</v>
      </c>
      <c r="B4606" s="6">
        <v>46309</v>
      </c>
      <c r="C4606" t="s">
        <v>10013</v>
      </c>
      <c r="D4606" t="s">
        <v>10019</v>
      </c>
      <c r="E4606">
        <v>19</v>
      </c>
      <c r="F4606">
        <f>+_xlfn.XLOOKUP(TablaVentas[[#This Row],[PRODUCTO FINANCIERO]],TablaPrecios[PRODUCTO FINANCIERO],TablaPrecios[PRECIO UNIT],0)</f>
        <v>9.9</v>
      </c>
      <c r="G4606" s="2">
        <f>+TablaVentas[[#This Row],[CANTIDAD]]*TablaVentas[[#This Row],[PRECIO UNITARIO]]</f>
        <v>188.1</v>
      </c>
      <c r="H4606" s="1">
        <f t="shared" ca="1" si="71"/>
        <v>0.12641817941534711</v>
      </c>
      <c r="I4606" s="2">
        <f ca="1">+TablaVentas[[#This Row],[VENTAL TOTAL]]-TablaVentas[[#This Row],[VENTAL TOTAL]]*TablaVentas[[#This Row],[DESCUENTO]]</f>
        <v>164.32074045197319</v>
      </c>
      <c r="J4606" s="2">
        <f ca="1">0.18*TablaVentas[[#This Row],[SUBTOTAL]]</f>
        <v>29.577733281355172</v>
      </c>
      <c r="K4606" s="2">
        <f ca="1">+TablaVentas[[#This Row],[SUBTOTAL]]+TablaVentas[[#This Row],[IGV]]</f>
        <v>193.89847373332836</v>
      </c>
    </row>
    <row r="4607" spans="1:11" x14ac:dyDescent="0.25">
      <c r="A4607" t="s">
        <v>4616</v>
      </c>
      <c r="B4607" s="6">
        <v>46000</v>
      </c>
      <c r="C4607" t="s">
        <v>10012</v>
      </c>
      <c r="D4607" t="s">
        <v>10017</v>
      </c>
      <c r="E4607">
        <v>12</v>
      </c>
      <c r="F4607">
        <f>+_xlfn.XLOOKUP(TablaVentas[[#This Row],[PRODUCTO FINANCIERO]],TablaPrecios[PRODUCTO FINANCIERO],TablaPrecios[PRECIO UNIT],0)</f>
        <v>9.9</v>
      </c>
      <c r="G4607" s="2">
        <f>+TablaVentas[[#This Row],[CANTIDAD]]*TablaVentas[[#This Row],[PRECIO UNITARIO]]</f>
        <v>118.80000000000001</v>
      </c>
      <c r="H4607" s="1">
        <f t="shared" ca="1" si="71"/>
        <v>0.10932909584226053</v>
      </c>
      <c r="I4607" s="2">
        <f ca="1">+TablaVentas[[#This Row],[VENTAL TOTAL]]-TablaVentas[[#This Row],[VENTAL TOTAL]]*TablaVentas[[#This Row],[DESCUENTO]]</f>
        <v>105.81170341393945</v>
      </c>
      <c r="J4607" s="2">
        <f ca="1">0.18*TablaVentas[[#This Row],[SUBTOTAL]]</f>
        <v>19.0461066145091</v>
      </c>
      <c r="K4607" s="2">
        <f ca="1">+TablaVentas[[#This Row],[SUBTOTAL]]+TablaVentas[[#This Row],[IGV]]</f>
        <v>124.85781002844855</v>
      </c>
    </row>
    <row r="4608" spans="1:11" x14ac:dyDescent="0.25">
      <c r="A4608" t="s">
        <v>4617</v>
      </c>
      <c r="B4608" s="6">
        <v>45420</v>
      </c>
      <c r="C4608" t="s">
        <v>10013</v>
      </c>
      <c r="D4608" t="s">
        <v>10020</v>
      </c>
      <c r="E4608">
        <v>11</v>
      </c>
      <c r="F4608">
        <f>+_xlfn.XLOOKUP(TablaVentas[[#This Row],[PRODUCTO FINANCIERO]],TablaPrecios[PRODUCTO FINANCIERO],TablaPrecios[PRECIO UNIT],0)</f>
        <v>14.9</v>
      </c>
      <c r="G4608" s="2">
        <f>+TablaVentas[[#This Row],[CANTIDAD]]*TablaVentas[[#This Row],[PRECIO UNITARIO]]</f>
        <v>163.9</v>
      </c>
      <c r="H4608" s="1">
        <f t="shared" ca="1" si="71"/>
        <v>0.16224715632355094</v>
      </c>
      <c r="I4608" s="2">
        <f ca="1">+TablaVentas[[#This Row],[VENTAL TOTAL]]-TablaVentas[[#This Row],[VENTAL TOTAL]]*TablaVentas[[#This Row],[DESCUENTO]]</f>
        <v>137.30769107857</v>
      </c>
      <c r="J4608" s="2">
        <f ca="1">0.18*TablaVentas[[#This Row],[SUBTOTAL]]</f>
        <v>24.7153843941426</v>
      </c>
      <c r="K4608" s="2">
        <f ca="1">+TablaVentas[[#This Row],[SUBTOTAL]]+TablaVentas[[#This Row],[IGV]]</f>
        <v>162.02307547271261</v>
      </c>
    </row>
    <row r="4609" spans="1:11" x14ac:dyDescent="0.25">
      <c r="A4609" t="s">
        <v>4618</v>
      </c>
      <c r="B4609" s="6">
        <v>46336</v>
      </c>
      <c r="C4609" t="s">
        <v>10011</v>
      </c>
      <c r="D4609" t="s">
        <v>10017</v>
      </c>
      <c r="E4609">
        <v>11</v>
      </c>
      <c r="F4609">
        <f>+_xlfn.XLOOKUP(TablaVentas[[#This Row],[PRODUCTO FINANCIERO]],TablaPrecios[PRODUCTO FINANCIERO],TablaPrecios[PRECIO UNIT],0)</f>
        <v>9.9</v>
      </c>
      <c r="G4609" s="2">
        <f>+TablaVentas[[#This Row],[CANTIDAD]]*TablaVentas[[#This Row],[PRECIO UNITARIO]]</f>
        <v>108.9</v>
      </c>
      <c r="H4609" s="1">
        <f t="shared" ca="1" si="71"/>
        <v>0.11848613399049995</v>
      </c>
      <c r="I4609" s="2">
        <f ca="1">+TablaVentas[[#This Row],[VENTAL TOTAL]]-TablaVentas[[#This Row],[VENTAL TOTAL]]*TablaVentas[[#This Row],[DESCUENTO]]</f>
        <v>95.996860008434567</v>
      </c>
      <c r="J4609" s="2">
        <f ca="1">0.18*TablaVentas[[#This Row],[SUBTOTAL]]</f>
        <v>17.279434801518221</v>
      </c>
      <c r="K4609" s="2">
        <f ca="1">+TablaVentas[[#This Row],[SUBTOTAL]]+TablaVentas[[#This Row],[IGV]]</f>
        <v>113.27629480995279</v>
      </c>
    </row>
    <row r="4610" spans="1:11" x14ac:dyDescent="0.25">
      <c r="A4610" t="s">
        <v>4619</v>
      </c>
      <c r="B4610" s="6">
        <v>45708</v>
      </c>
      <c r="C4610" t="s">
        <v>10015</v>
      </c>
      <c r="D4610" t="s">
        <v>10019</v>
      </c>
      <c r="E4610">
        <v>15</v>
      </c>
      <c r="F4610">
        <f>+_xlfn.XLOOKUP(TablaVentas[[#This Row],[PRODUCTO FINANCIERO]],TablaPrecios[PRODUCTO FINANCIERO],TablaPrecios[PRECIO UNIT],0)</f>
        <v>9.9</v>
      </c>
      <c r="G4610" s="2">
        <f>+TablaVentas[[#This Row],[CANTIDAD]]*TablaVentas[[#This Row],[PRECIO UNITARIO]]</f>
        <v>148.5</v>
      </c>
      <c r="H4610" s="1">
        <f t="shared" ref="H4610:H4673" ca="1" si="72">+RAND()*0.1+0.1</f>
        <v>0.19711340860494811</v>
      </c>
      <c r="I4610" s="2">
        <f ca="1">+TablaVentas[[#This Row],[VENTAL TOTAL]]-TablaVentas[[#This Row],[VENTAL TOTAL]]*TablaVentas[[#This Row],[DESCUENTO]]</f>
        <v>119.2286588221652</v>
      </c>
      <c r="J4610" s="2">
        <f ca="1">0.18*TablaVentas[[#This Row],[SUBTOTAL]]</f>
        <v>21.461158587989736</v>
      </c>
      <c r="K4610" s="2">
        <f ca="1">+TablaVentas[[#This Row],[SUBTOTAL]]+TablaVentas[[#This Row],[IGV]]</f>
        <v>140.68981741015494</v>
      </c>
    </row>
    <row r="4611" spans="1:11" x14ac:dyDescent="0.25">
      <c r="A4611" t="s">
        <v>4620</v>
      </c>
      <c r="B4611" s="6">
        <v>45419</v>
      </c>
      <c r="C4611" t="s">
        <v>10012</v>
      </c>
      <c r="D4611" t="s">
        <v>10022</v>
      </c>
      <c r="E4611">
        <v>16</v>
      </c>
      <c r="F4611">
        <f>+_xlfn.XLOOKUP(TablaVentas[[#This Row],[PRODUCTO FINANCIERO]],TablaPrecios[PRODUCTO FINANCIERO],TablaPrecios[PRECIO UNIT],0)</f>
        <v>20.9</v>
      </c>
      <c r="G4611" s="2">
        <f>+TablaVentas[[#This Row],[CANTIDAD]]*TablaVentas[[#This Row],[PRECIO UNITARIO]]</f>
        <v>334.4</v>
      </c>
      <c r="H4611" s="1">
        <f t="shared" ca="1" si="72"/>
        <v>0.12491555616583486</v>
      </c>
      <c r="I4611" s="2">
        <f ca="1">+TablaVentas[[#This Row],[VENTAL TOTAL]]-TablaVentas[[#This Row],[VENTAL TOTAL]]*TablaVentas[[#This Row],[DESCUENTO]]</f>
        <v>292.62823801814483</v>
      </c>
      <c r="J4611" s="2">
        <f ca="1">0.18*TablaVentas[[#This Row],[SUBTOTAL]]</f>
        <v>52.673082843266066</v>
      </c>
      <c r="K4611" s="2">
        <f ca="1">+TablaVentas[[#This Row],[SUBTOTAL]]+TablaVentas[[#This Row],[IGV]]</f>
        <v>345.30132086141089</v>
      </c>
    </row>
    <row r="4612" spans="1:11" x14ac:dyDescent="0.25">
      <c r="A4612" t="s">
        <v>4621</v>
      </c>
      <c r="B4612" s="6">
        <v>45306</v>
      </c>
      <c r="C4612" t="s">
        <v>10011</v>
      </c>
      <c r="D4612" t="s">
        <v>10020</v>
      </c>
      <c r="E4612">
        <v>7</v>
      </c>
      <c r="F4612">
        <f>+_xlfn.XLOOKUP(TablaVentas[[#This Row],[PRODUCTO FINANCIERO]],TablaPrecios[PRODUCTO FINANCIERO],TablaPrecios[PRECIO UNIT],0)</f>
        <v>14.9</v>
      </c>
      <c r="G4612" s="2">
        <f>+TablaVentas[[#This Row],[CANTIDAD]]*TablaVentas[[#This Row],[PRECIO UNITARIO]]</f>
        <v>104.3</v>
      </c>
      <c r="H4612" s="1">
        <f t="shared" ca="1" si="72"/>
        <v>0.11786578423207959</v>
      </c>
      <c r="I4612" s="2">
        <f ca="1">+TablaVentas[[#This Row],[VENTAL TOTAL]]-TablaVentas[[#This Row],[VENTAL TOTAL]]*TablaVentas[[#This Row],[DESCUENTO]]</f>
        <v>92.006598704594097</v>
      </c>
      <c r="J4612" s="2">
        <f ca="1">0.18*TablaVentas[[#This Row],[SUBTOTAL]]</f>
        <v>16.561187766826936</v>
      </c>
      <c r="K4612" s="2">
        <f ca="1">+TablaVentas[[#This Row],[SUBTOTAL]]+TablaVentas[[#This Row],[IGV]]</f>
        <v>108.56778647142103</v>
      </c>
    </row>
    <row r="4613" spans="1:11" x14ac:dyDescent="0.25">
      <c r="A4613" t="s">
        <v>4622</v>
      </c>
      <c r="B4613" s="6">
        <v>46094</v>
      </c>
      <c r="C4613" t="s">
        <v>10016</v>
      </c>
      <c r="D4613" t="s">
        <v>10019</v>
      </c>
      <c r="E4613">
        <v>18</v>
      </c>
      <c r="F4613">
        <f>+_xlfn.XLOOKUP(TablaVentas[[#This Row],[PRODUCTO FINANCIERO]],TablaPrecios[PRODUCTO FINANCIERO],TablaPrecios[PRECIO UNIT],0)</f>
        <v>9.9</v>
      </c>
      <c r="G4613" s="2">
        <f>+TablaVentas[[#This Row],[CANTIDAD]]*TablaVentas[[#This Row],[PRECIO UNITARIO]]</f>
        <v>178.20000000000002</v>
      </c>
      <c r="H4613" s="1">
        <f t="shared" ca="1" si="72"/>
        <v>0.11271726686763445</v>
      </c>
      <c r="I4613" s="2">
        <f ca="1">+TablaVentas[[#This Row],[VENTAL TOTAL]]-TablaVentas[[#This Row],[VENTAL TOTAL]]*TablaVentas[[#This Row],[DESCUENTO]]</f>
        <v>158.11378304418756</v>
      </c>
      <c r="J4613" s="2">
        <f ca="1">0.18*TablaVentas[[#This Row],[SUBTOTAL]]</f>
        <v>28.460480947953759</v>
      </c>
      <c r="K4613" s="2">
        <f ca="1">+TablaVentas[[#This Row],[SUBTOTAL]]+TablaVentas[[#This Row],[IGV]]</f>
        <v>186.57426399214131</v>
      </c>
    </row>
    <row r="4614" spans="1:11" x14ac:dyDescent="0.25">
      <c r="A4614" t="s">
        <v>4623</v>
      </c>
      <c r="B4614" s="6">
        <v>45919</v>
      </c>
      <c r="C4614" t="s">
        <v>10012</v>
      </c>
      <c r="D4614" t="s">
        <v>10020</v>
      </c>
      <c r="E4614">
        <v>12</v>
      </c>
      <c r="F4614">
        <f>+_xlfn.XLOOKUP(TablaVentas[[#This Row],[PRODUCTO FINANCIERO]],TablaPrecios[PRODUCTO FINANCIERO],TablaPrecios[PRECIO UNIT],0)</f>
        <v>14.9</v>
      </c>
      <c r="G4614" s="2">
        <f>+TablaVentas[[#This Row],[CANTIDAD]]*TablaVentas[[#This Row],[PRECIO UNITARIO]]</f>
        <v>178.8</v>
      </c>
      <c r="H4614" s="1">
        <f t="shared" ca="1" si="72"/>
        <v>0.18443644461741968</v>
      </c>
      <c r="I4614" s="2">
        <f ca="1">+TablaVentas[[#This Row],[VENTAL TOTAL]]-TablaVentas[[#This Row],[VENTAL TOTAL]]*TablaVentas[[#This Row],[DESCUENTO]]</f>
        <v>145.82276370240538</v>
      </c>
      <c r="J4614" s="2">
        <f ca="1">0.18*TablaVentas[[#This Row],[SUBTOTAL]]</f>
        <v>26.248097466432966</v>
      </c>
      <c r="K4614" s="2">
        <f ca="1">+TablaVentas[[#This Row],[SUBTOTAL]]+TablaVentas[[#This Row],[IGV]]</f>
        <v>172.07086116883835</v>
      </c>
    </row>
    <row r="4615" spans="1:11" x14ac:dyDescent="0.25">
      <c r="A4615" t="s">
        <v>4624</v>
      </c>
      <c r="B4615" s="6">
        <v>45376</v>
      </c>
      <c r="C4615" t="s">
        <v>10013</v>
      </c>
      <c r="D4615" t="s">
        <v>10017</v>
      </c>
      <c r="E4615">
        <v>16</v>
      </c>
      <c r="F4615">
        <f>+_xlfn.XLOOKUP(TablaVentas[[#This Row],[PRODUCTO FINANCIERO]],TablaPrecios[PRODUCTO FINANCIERO],TablaPrecios[PRECIO UNIT],0)</f>
        <v>9.9</v>
      </c>
      <c r="G4615" s="2">
        <f>+TablaVentas[[#This Row],[CANTIDAD]]*TablaVentas[[#This Row],[PRECIO UNITARIO]]</f>
        <v>158.4</v>
      </c>
      <c r="H4615" s="1">
        <f t="shared" ca="1" si="72"/>
        <v>0.11632438454139432</v>
      </c>
      <c r="I4615" s="2">
        <f ca="1">+TablaVentas[[#This Row],[VENTAL TOTAL]]-TablaVentas[[#This Row],[VENTAL TOTAL]]*TablaVentas[[#This Row],[DESCUENTO]]</f>
        <v>139.97421748864315</v>
      </c>
      <c r="J4615" s="2">
        <f ca="1">0.18*TablaVentas[[#This Row],[SUBTOTAL]]</f>
        <v>25.195359147955767</v>
      </c>
      <c r="K4615" s="2">
        <f ca="1">+TablaVentas[[#This Row],[SUBTOTAL]]+TablaVentas[[#This Row],[IGV]]</f>
        <v>165.16957663659892</v>
      </c>
    </row>
    <row r="4616" spans="1:11" x14ac:dyDescent="0.25">
      <c r="A4616" t="s">
        <v>4625</v>
      </c>
      <c r="B4616" s="6">
        <v>45906</v>
      </c>
      <c r="C4616" t="s">
        <v>10015</v>
      </c>
      <c r="D4616" t="s">
        <v>10018</v>
      </c>
      <c r="E4616">
        <v>14</v>
      </c>
      <c r="F4616">
        <f>+_xlfn.XLOOKUP(TablaVentas[[#This Row],[PRODUCTO FINANCIERO]],TablaPrecios[PRODUCTO FINANCIERO],TablaPrecios[PRECIO UNIT],0)</f>
        <v>14.9</v>
      </c>
      <c r="G4616" s="2">
        <f>+TablaVentas[[#This Row],[CANTIDAD]]*TablaVentas[[#This Row],[PRECIO UNITARIO]]</f>
        <v>208.6</v>
      </c>
      <c r="H4616" s="1">
        <f t="shared" ca="1" si="72"/>
        <v>0.10691103326359086</v>
      </c>
      <c r="I4616" s="2">
        <f ca="1">+TablaVentas[[#This Row],[VENTAL TOTAL]]-TablaVentas[[#This Row],[VENTAL TOTAL]]*TablaVentas[[#This Row],[DESCUENTO]]</f>
        <v>186.29835846121495</v>
      </c>
      <c r="J4616" s="2">
        <f ca="1">0.18*TablaVentas[[#This Row],[SUBTOTAL]]</f>
        <v>33.533704523018692</v>
      </c>
      <c r="K4616" s="2">
        <f ca="1">+TablaVentas[[#This Row],[SUBTOTAL]]+TablaVentas[[#This Row],[IGV]]</f>
        <v>219.83206298423363</v>
      </c>
    </row>
    <row r="4617" spans="1:11" x14ac:dyDescent="0.25">
      <c r="A4617" t="s">
        <v>4626</v>
      </c>
      <c r="B4617" s="6">
        <v>46188</v>
      </c>
      <c r="C4617" t="s">
        <v>10013</v>
      </c>
      <c r="D4617" t="s">
        <v>10018</v>
      </c>
      <c r="E4617">
        <v>3</v>
      </c>
      <c r="F4617">
        <f>+_xlfn.XLOOKUP(TablaVentas[[#This Row],[PRODUCTO FINANCIERO]],TablaPrecios[PRODUCTO FINANCIERO],TablaPrecios[PRECIO UNIT],0)</f>
        <v>14.9</v>
      </c>
      <c r="G4617" s="2">
        <f>+TablaVentas[[#This Row],[CANTIDAD]]*TablaVentas[[#This Row],[PRECIO UNITARIO]]</f>
        <v>44.7</v>
      </c>
      <c r="H4617" s="1">
        <f t="shared" ca="1" si="72"/>
        <v>0.15155331225960195</v>
      </c>
      <c r="I4617" s="2">
        <f ca="1">+TablaVentas[[#This Row],[VENTAL TOTAL]]-TablaVentas[[#This Row],[VENTAL TOTAL]]*TablaVentas[[#This Row],[DESCUENTO]]</f>
        <v>37.925566941995797</v>
      </c>
      <c r="J4617" s="2">
        <f ca="1">0.18*TablaVentas[[#This Row],[SUBTOTAL]]</f>
        <v>6.8266020495592432</v>
      </c>
      <c r="K4617" s="2">
        <f ca="1">+TablaVentas[[#This Row],[SUBTOTAL]]+TablaVentas[[#This Row],[IGV]]</f>
        <v>44.752168991555038</v>
      </c>
    </row>
    <row r="4618" spans="1:11" x14ac:dyDescent="0.25">
      <c r="A4618" t="s">
        <v>4627</v>
      </c>
      <c r="B4618" s="6">
        <v>45401</v>
      </c>
      <c r="C4618" t="s">
        <v>10016</v>
      </c>
      <c r="D4618" t="s">
        <v>10020</v>
      </c>
      <c r="E4618">
        <v>3</v>
      </c>
      <c r="F4618">
        <f>+_xlfn.XLOOKUP(TablaVentas[[#This Row],[PRODUCTO FINANCIERO]],TablaPrecios[PRODUCTO FINANCIERO],TablaPrecios[PRECIO UNIT],0)</f>
        <v>14.9</v>
      </c>
      <c r="G4618" s="2">
        <f>+TablaVentas[[#This Row],[CANTIDAD]]*TablaVentas[[#This Row],[PRECIO UNITARIO]]</f>
        <v>44.7</v>
      </c>
      <c r="H4618" s="1">
        <f t="shared" ca="1" si="72"/>
        <v>0.19028087977689301</v>
      </c>
      <c r="I4618" s="2">
        <f ca="1">+TablaVentas[[#This Row],[VENTAL TOTAL]]-TablaVentas[[#This Row],[VENTAL TOTAL]]*TablaVentas[[#This Row],[DESCUENTO]]</f>
        <v>36.194444673972882</v>
      </c>
      <c r="J4618" s="2">
        <f ca="1">0.18*TablaVentas[[#This Row],[SUBTOTAL]]</f>
        <v>6.5150000413151181</v>
      </c>
      <c r="K4618" s="2">
        <f ca="1">+TablaVentas[[#This Row],[SUBTOTAL]]+TablaVentas[[#This Row],[IGV]]</f>
        <v>42.709444715288001</v>
      </c>
    </row>
    <row r="4619" spans="1:11" x14ac:dyDescent="0.25">
      <c r="A4619" t="s">
        <v>4628</v>
      </c>
      <c r="B4619" s="6">
        <v>46327</v>
      </c>
      <c r="C4619" t="s">
        <v>10012</v>
      </c>
      <c r="D4619" t="s">
        <v>10017</v>
      </c>
      <c r="E4619">
        <v>18</v>
      </c>
      <c r="F4619">
        <f>+_xlfn.XLOOKUP(TablaVentas[[#This Row],[PRODUCTO FINANCIERO]],TablaPrecios[PRODUCTO FINANCIERO],TablaPrecios[PRECIO UNIT],0)</f>
        <v>9.9</v>
      </c>
      <c r="G4619" s="2">
        <f>+TablaVentas[[#This Row],[CANTIDAD]]*TablaVentas[[#This Row],[PRECIO UNITARIO]]</f>
        <v>178.20000000000002</v>
      </c>
      <c r="H4619" s="1">
        <f t="shared" ca="1" si="72"/>
        <v>0.1714780718176615</v>
      </c>
      <c r="I4619" s="2">
        <f ca="1">+TablaVentas[[#This Row],[VENTAL TOTAL]]-TablaVentas[[#This Row],[VENTAL TOTAL]]*TablaVentas[[#This Row],[DESCUENTO]]</f>
        <v>147.64260760209274</v>
      </c>
      <c r="J4619" s="2">
        <f ca="1">0.18*TablaVentas[[#This Row],[SUBTOTAL]]</f>
        <v>26.57566936837669</v>
      </c>
      <c r="K4619" s="2">
        <f ca="1">+TablaVentas[[#This Row],[SUBTOTAL]]+TablaVentas[[#This Row],[IGV]]</f>
        <v>174.21827697046942</v>
      </c>
    </row>
    <row r="4620" spans="1:11" x14ac:dyDescent="0.25">
      <c r="A4620" t="s">
        <v>4629</v>
      </c>
      <c r="B4620" s="6">
        <v>45415</v>
      </c>
      <c r="C4620" t="s">
        <v>10015</v>
      </c>
      <c r="D4620" t="s">
        <v>10020</v>
      </c>
      <c r="E4620">
        <v>19</v>
      </c>
      <c r="F4620">
        <f>+_xlfn.XLOOKUP(TablaVentas[[#This Row],[PRODUCTO FINANCIERO]],TablaPrecios[PRODUCTO FINANCIERO],TablaPrecios[PRECIO UNIT],0)</f>
        <v>14.9</v>
      </c>
      <c r="G4620" s="2">
        <f>+TablaVentas[[#This Row],[CANTIDAD]]*TablaVentas[[#This Row],[PRECIO UNITARIO]]</f>
        <v>283.10000000000002</v>
      </c>
      <c r="H4620" s="1">
        <f t="shared" ca="1" si="72"/>
        <v>0.10295686733118226</v>
      </c>
      <c r="I4620" s="2">
        <f ca="1">+TablaVentas[[#This Row],[VENTAL TOTAL]]-TablaVentas[[#This Row],[VENTAL TOTAL]]*TablaVentas[[#This Row],[DESCUENTO]]</f>
        <v>253.95291085854234</v>
      </c>
      <c r="J4620" s="2">
        <f ca="1">0.18*TablaVentas[[#This Row],[SUBTOTAL]]</f>
        <v>45.711523954537618</v>
      </c>
      <c r="K4620" s="2">
        <f ca="1">+TablaVentas[[#This Row],[SUBTOTAL]]+TablaVentas[[#This Row],[IGV]]</f>
        <v>299.66443481307994</v>
      </c>
    </row>
    <row r="4621" spans="1:11" x14ac:dyDescent="0.25">
      <c r="A4621" t="s">
        <v>4630</v>
      </c>
      <c r="B4621" s="6">
        <v>45323</v>
      </c>
      <c r="C4621" t="s">
        <v>10013</v>
      </c>
      <c r="D4621" t="s">
        <v>10022</v>
      </c>
      <c r="E4621">
        <v>9</v>
      </c>
      <c r="F4621">
        <f>+_xlfn.XLOOKUP(TablaVentas[[#This Row],[PRODUCTO FINANCIERO]],TablaPrecios[PRODUCTO FINANCIERO],TablaPrecios[PRECIO UNIT],0)</f>
        <v>20.9</v>
      </c>
      <c r="G4621" s="2">
        <f>+TablaVentas[[#This Row],[CANTIDAD]]*TablaVentas[[#This Row],[PRECIO UNITARIO]]</f>
        <v>188.1</v>
      </c>
      <c r="H4621" s="1">
        <f t="shared" ca="1" si="72"/>
        <v>0.16046102634919329</v>
      </c>
      <c r="I4621" s="2">
        <f ca="1">+TablaVentas[[#This Row],[VENTAL TOTAL]]-TablaVentas[[#This Row],[VENTAL TOTAL]]*TablaVentas[[#This Row],[DESCUENTO]]</f>
        <v>157.91728094371675</v>
      </c>
      <c r="J4621" s="2">
        <f ca="1">0.18*TablaVentas[[#This Row],[SUBTOTAL]]</f>
        <v>28.425110569869013</v>
      </c>
      <c r="K4621" s="2">
        <f ca="1">+TablaVentas[[#This Row],[SUBTOTAL]]+TablaVentas[[#This Row],[IGV]]</f>
        <v>186.34239151358577</v>
      </c>
    </row>
    <row r="4622" spans="1:11" x14ac:dyDescent="0.25">
      <c r="A4622" t="s">
        <v>4631</v>
      </c>
      <c r="B4622" s="6">
        <v>46334</v>
      </c>
      <c r="C4622" t="s">
        <v>10011</v>
      </c>
      <c r="D4622" t="s">
        <v>10017</v>
      </c>
      <c r="E4622">
        <v>18</v>
      </c>
      <c r="F4622">
        <f>+_xlfn.XLOOKUP(TablaVentas[[#This Row],[PRODUCTO FINANCIERO]],TablaPrecios[PRODUCTO FINANCIERO],TablaPrecios[PRECIO UNIT],0)</f>
        <v>9.9</v>
      </c>
      <c r="G4622" s="2">
        <f>+TablaVentas[[#This Row],[CANTIDAD]]*TablaVentas[[#This Row],[PRECIO UNITARIO]]</f>
        <v>178.20000000000002</v>
      </c>
      <c r="H4622" s="1">
        <f t="shared" ca="1" si="72"/>
        <v>0.11277038902926988</v>
      </c>
      <c r="I4622" s="2">
        <f ca="1">+TablaVentas[[#This Row],[VENTAL TOTAL]]-TablaVentas[[#This Row],[VENTAL TOTAL]]*TablaVentas[[#This Row],[DESCUENTO]]</f>
        <v>158.10431667498412</v>
      </c>
      <c r="J4622" s="2">
        <f ca="1">0.18*TablaVentas[[#This Row],[SUBTOTAL]]</f>
        <v>28.45877700149714</v>
      </c>
      <c r="K4622" s="2">
        <f ca="1">+TablaVentas[[#This Row],[SUBTOTAL]]+TablaVentas[[#This Row],[IGV]]</f>
        <v>186.56309367648126</v>
      </c>
    </row>
    <row r="4623" spans="1:11" x14ac:dyDescent="0.25">
      <c r="A4623" t="s">
        <v>4632</v>
      </c>
      <c r="B4623" s="6">
        <v>45927</v>
      </c>
      <c r="C4623" t="s">
        <v>10013</v>
      </c>
      <c r="D4623" t="s">
        <v>10019</v>
      </c>
      <c r="E4623">
        <v>20</v>
      </c>
      <c r="F4623">
        <f>+_xlfn.XLOOKUP(TablaVentas[[#This Row],[PRODUCTO FINANCIERO]],TablaPrecios[PRODUCTO FINANCIERO],TablaPrecios[PRECIO UNIT],0)</f>
        <v>9.9</v>
      </c>
      <c r="G4623" s="2">
        <f>+TablaVentas[[#This Row],[CANTIDAD]]*TablaVentas[[#This Row],[PRECIO UNITARIO]]</f>
        <v>198</v>
      </c>
      <c r="H4623" s="1">
        <f t="shared" ca="1" si="72"/>
        <v>0.12854823565632836</v>
      </c>
      <c r="I4623" s="2">
        <f ca="1">+TablaVentas[[#This Row],[VENTAL TOTAL]]-TablaVentas[[#This Row],[VENTAL TOTAL]]*TablaVentas[[#This Row],[DESCUENTO]]</f>
        <v>172.547449340047</v>
      </c>
      <c r="J4623" s="2">
        <f ca="1">0.18*TablaVentas[[#This Row],[SUBTOTAL]]</f>
        <v>31.058540881208458</v>
      </c>
      <c r="K4623" s="2">
        <f ca="1">+TablaVentas[[#This Row],[SUBTOTAL]]+TablaVentas[[#This Row],[IGV]]</f>
        <v>203.60599022125547</v>
      </c>
    </row>
    <row r="4624" spans="1:11" x14ac:dyDescent="0.25">
      <c r="A4624" t="s">
        <v>4633</v>
      </c>
      <c r="B4624" s="6">
        <v>45636</v>
      </c>
      <c r="C4624" t="s">
        <v>10016</v>
      </c>
      <c r="D4624" t="s">
        <v>10018</v>
      </c>
      <c r="E4624">
        <v>3</v>
      </c>
      <c r="F4624">
        <f>+_xlfn.XLOOKUP(TablaVentas[[#This Row],[PRODUCTO FINANCIERO]],TablaPrecios[PRODUCTO FINANCIERO],TablaPrecios[PRECIO UNIT],0)</f>
        <v>14.9</v>
      </c>
      <c r="G4624" s="2">
        <f>+TablaVentas[[#This Row],[CANTIDAD]]*TablaVentas[[#This Row],[PRECIO UNITARIO]]</f>
        <v>44.7</v>
      </c>
      <c r="H4624" s="1">
        <f t="shared" ca="1" si="72"/>
        <v>0.13940378282912394</v>
      </c>
      <c r="I4624" s="2">
        <f ca="1">+TablaVentas[[#This Row],[VENTAL TOTAL]]-TablaVentas[[#This Row],[VENTAL TOTAL]]*TablaVentas[[#This Row],[DESCUENTO]]</f>
        <v>38.468650907538162</v>
      </c>
      <c r="J4624" s="2">
        <f ca="1">0.18*TablaVentas[[#This Row],[SUBTOTAL]]</f>
        <v>6.924357163356869</v>
      </c>
      <c r="K4624" s="2">
        <f ca="1">+TablaVentas[[#This Row],[SUBTOTAL]]+TablaVentas[[#This Row],[IGV]]</f>
        <v>45.393008070895029</v>
      </c>
    </row>
    <row r="4625" spans="1:11" x14ac:dyDescent="0.25">
      <c r="A4625" t="s">
        <v>4634</v>
      </c>
      <c r="B4625" s="6">
        <v>46124</v>
      </c>
      <c r="C4625" t="s">
        <v>10014</v>
      </c>
      <c r="D4625" t="s">
        <v>10022</v>
      </c>
      <c r="E4625">
        <v>15</v>
      </c>
      <c r="F4625">
        <f>+_xlfn.XLOOKUP(TablaVentas[[#This Row],[PRODUCTO FINANCIERO]],TablaPrecios[PRODUCTO FINANCIERO],TablaPrecios[PRECIO UNIT],0)</f>
        <v>20.9</v>
      </c>
      <c r="G4625" s="2">
        <f>+TablaVentas[[#This Row],[CANTIDAD]]*TablaVentas[[#This Row],[PRECIO UNITARIO]]</f>
        <v>313.5</v>
      </c>
      <c r="H4625" s="1">
        <f t="shared" ca="1" si="72"/>
        <v>0.1928478384225813</v>
      </c>
      <c r="I4625" s="2">
        <f ca="1">+TablaVentas[[#This Row],[VENTAL TOTAL]]-TablaVentas[[#This Row],[VENTAL TOTAL]]*TablaVentas[[#This Row],[DESCUENTO]]</f>
        <v>253.04220265452076</v>
      </c>
      <c r="J4625" s="2">
        <f ca="1">0.18*TablaVentas[[#This Row],[SUBTOTAL]]</f>
        <v>45.547596477813734</v>
      </c>
      <c r="K4625" s="2">
        <f ca="1">+TablaVentas[[#This Row],[SUBTOTAL]]+TablaVentas[[#This Row],[IGV]]</f>
        <v>298.58979913233452</v>
      </c>
    </row>
    <row r="4626" spans="1:11" x14ac:dyDescent="0.25">
      <c r="A4626" t="s">
        <v>4635</v>
      </c>
      <c r="B4626" s="6">
        <v>45455</v>
      </c>
      <c r="C4626" t="s">
        <v>10013</v>
      </c>
      <c r="D4626" t="s">
        <v>10019</v>
      </c>
      <c r="E4626">
        <v>10</v>
      </c>
      <c r="F4626">
        <f>+_xlfn.XLOOKUP(TablaVentas[[#This Row],[PRODUCTO FINANCIERO]],TablaPrecios[PRODUCTO FINANCIERO],TablaPrecios[PRECIO UNIT],0)</f>
        <v>9.9</v>
      </c>
      <c r="G4626" s="2">
        <f>+TablaVentas[[#This Row],[CANTIDAD]]*TablaVentas[[#This Row],[PRECIO UNITARIO]]</f>
        <v>99</v>
      </c>
      <c r="H4626" s="1">
        <f t="shared" ca="1" si="72"/>
        <v>0.10429823391681559</v>
      </c>
      <c r="I4626" s="2">
        <f ca="1">+TablaVentas[[#This Row],[VENTAL TOTAL]]-TablaVentas[[#This Row],[VENTAL TOTAL]]*TablaVentas[[#This Row],[DESCUENTO]]</f>
        <v>88.674474842235256</v>
      </c>
      <c r="J4626" s="2">
        <f ca="1">0.18*TablaVentas[[#This Row],[SUBTOTAL]]</f>
        <v>15.961405471602346</v>
      </c>
      <c r="K4626" s="2">
        <f ca="1">+TablaVentas[[#This Row],[SUBTOTAL]]+TablaVentas[[#This Row],[IGV]]</f>
        <v>104.6358803138376</v>
      </c>
    </row>
    <row r="4627" spans="1:11" x14ac:dyDescent="0.25">
      <c r="A4627" t="s">
        <v>4636</v>
      </c>
      <c r="B4627" s="6">
        <v>45739</v>
      </c>
      <c r="C4627" t="s">
        <v>10012</v>
      </c>
      <c r="D4627" t="s">
        <v>10018</v>
      </c>
      <c r="E4627">
        <v>20</v>
      </c>
      <c r="F4627">
        <f>+_xlfn.XLOOKUP(TablaVentas[[#This Row],[PRODUCTO FINANCIERO]],TablaPrecios[PRODUCTO FINANCIERO],TablaPrecios[PRECIO UNIT],0)</f>
        <v>14.9</v>
      </c>
      <c r="G4627" s="2">
        <f>+TablaVentas[[#This Row],[CANTIDAD]]*TablaVentas[[#This Row],[PRECIO UNITARIO]]</f>
        <v>298</v>
      </c>
      <c r="H4627" s="1">
        <f t="shared" ca="1" si="72"/>
        <v>0.13783235802526306</v>
      </c>
      <c r="I4627" s="2">
        <f ca="1">+TablaVentas[[#This Row],[VENTAL TOTAL]]-TablaVentas[[#This Row],[VENTAL TOTAL]]*TablaVentas[[#This Row],[DESCUENTO]]</f>
        <v>256.9259573084716</v>
      </c>
      <c r="J4627" s="2">
        <f ca="1">0.18*TablaVentas[[#This Row],[SUBTOTAL]]</f>
        <v>46.246672315524883</v>
      </c>
      <c r="K4627" s="2">
        <f ca="1">+TablaVentas[[#This Row],[SUBTOTAL]]+TablaVentas[[#This Row],[IGV]]</f>
        <v>303.1726296239965</v>
      </c>
    </row>
    <row r="4628" spans="1:11" x14ac:dyDescent="0.25">
      <c r="A4628" t="s">
        <v>4637</v>
      </c>
      <c r="B4628" s="6">
        <v>46185</v>
      </c>
      <c r="C4628" t="s">
        <v>10015</v>
      </c>
      <c r="D4628" t="s">
        <v>10019</v>
      </c>
      <c r="E4628">
        <v>13</v>
      </c>
      <c r="F4628">
        <f>+_xlfn.XLOOKUP(TablaVentas[[#This Row],[PRODUCTO FINANCIERO]],TablaPrecios[PRODUCTO FINANCIERO],TablaPrecios[PRECIO UNIT],0)</f>
        <v>9.9</v>
      </c>
      <c r="G4628" s="2">
        <f>+TablaVentas[[#This Row],[CANTIDAD]]*TablaVentas[[#This Row],[PRECIO UNITARIO]]</f>
        <v>128.70000000000002</v>
      </c>
      <c r="H4628" s="1">
        <f t="shared" ca="1" si="72"/>
        <v>0.11560188208743159</v>
      </c>
      <c r="I4628" s="2">
        <f ca="1">+TablaVentas[[#This Row],[VENTAL TOTAL]]-TablaVentas[[#This Row],[VENTAL TOTAL]]*TablaVentas[[#This Row],[DESCUENTO]]</f>
        <v>113.82203777534757</v>
      </c>
      <c r="J4628" s="2">
        <f ca="1">0.18*TablaVentas[[#This Row],[SUBTOTAL]]</f>
        <v>20.48796679956256</v>
      </c>
      <c r="K4628" s="2">
        <f ca="1">+TablaVentas[[#This Row],[SUBTOTAL]]+TablaVentas[[#This Row],[IGV]]</f>
        <v>134.31000457491012</v>
      </c>
    </row>
    <row r="4629" spans="1:11" x14ac:dyDescent="0.25">
      <c r="A4629" t="s">
        <v>4638</v>
      </c>
      <c r="B4629" s="6">
        <v>45672</v>
      </c>
      <c r="C4629" t="s">
        <v>10013</v>
      </c>
      <c r="D4629" t="s">
        <v>10017</v>
      </c>
      <c r="E4629">
        <v>15</v>
      </c>
      <c r="F4629">
        <f>+_xlfn.XLOOKUP(TablaVentas[[#This Row],[PRODUCTO FINANCIERO]],TablaPrecios[PRODUCTO FINANCIERO],TablaPrecios[PRECIO UNIT],0)</f>
        <v>9.9</v>
      </c>
      <c r="G4629" s="2">
        <f>+TablaVentas[[#This Row],[CANTIDAD]]*TablaVentas[[#This Row],[PRECIO UNITARIO]]</f>
        <v>148.5</v>
      </c>
      <c r="H4629" s="1">
        <f t="shared" ca="1" si="72"/>
        <v>0.13996289148031654</v>
      </c>
      <c r="I4629" s="2">
        <f ca="1">+TablaVentas[[#This Row],[VENTAL TOTAL]]-TablaVentas[[#This Row],[VENTAL TOTAL]]*TablaVentas[[#This Row],[DESCUENTO]]</f>
        <v>127.71551061517299</v>
      </c>
      <c r="J4629" s="2">
        <f ca="1">0.18*TablaVentas[[#This Row],[SUBTOTAL]]</f>
        <v>22.988791910731138</v>
      </c>
      <c r="K4629" s="2">
        <f ca="1">+TablaVentas[[#This Row],[SUBTOTAL]]+TablaVentas[[#This Row],[IGV]]</f>
        <v>150.70430252590413</v>
      </c>
    </row>
    <row r="4630" spans="1:11" x14ac:dyDescent="0.25">
      <c r="A4630" t="s">
        <v>4639</v>
      </c>
      <c r="B4630" s="6">
        <v>45930</v>
      </c>
      <c r="C4630" t="s">
        <v>10012</v>
      </c>
      <c r="D4630" t="s">
        <v>10018</v>
      </c>
      <c r="E4630">
        <v>14</v>
      </c>
      <c r="F4630">
        <f>+_xlfn.XLOOKUP(TablaVentas[[#This Row],[PRODUCTO FINANCIERO]],TablaPrecios[PRODUCTO FINANCIERO],TablaPrecios[PRECIO UNIT],0)</f>
        <v>14.9</v>
      </c>
      <c r="G4630" s="2">
        <f>+TablaVentas[[#This Row],[CANTIDAD]]*TablaVentas[[#This Row],[PRECIO UNITARIO]]</f>
        <v>208.6</v>
      </c>
      <c r="H4630" s="1">
        <f t="shared" ca="1" si="72"/>
        <v>0.14926675368969305</v>
      </c>
      <c r="I4630" s="2">
        <f ca="1">+TablaVentas[[#This Row],[VENTAL TOTAL]]-TablaVentas[[#This Row],[VENTAL TOTAL]]*TablaVentas[[#This Row],[DESCUENTO]]</f>
        <v>177.46295518033003</v>
      </c>
      <c r="J4630" s="2">
        <f ca="1">0.18*TablaVentas[[#This Row],[SUBTOTAL]]</f>
        <v>31.943331932459404</v>
      </c>
      <c r="K4630" s="2">
        <f ca="1">+TablaVentas[[#This Row],[SUBTOTAL]]+TablaVentas[[#This Row],[IGV]]</f>
        <v>209.40628711278944</v>
      </c>
    </row>
    <row r="4631" spans="1:11" x14ac:dyDescent="0.25">
      <c r="A4631" t="s">
        <v>4640</v>
      </c>
      <c r="B4631" s="6">
        <v>45970</v>
      </c>
      <c r="C4631" t="s">
        <v>10013</v>
      </c>
      <c r="D4631" t="s">
        <v>10018</v>
      </c>
      <c r="E4631">
        <v>3</v>
      </c>
      <c r="F4631">
        <f>+_xlfn.XLOOKUP(TablaVentas[[#This Row],[PRODUCTO FINANCIERO]],TablaPrecios[PRODUCTO FINANCIERO],TablaPrecios[PRECIO UNIT],0)</f>
        <v>14.9</v>
      </c>
      <c r="G4631" s="2">
        <f>+TablaVentas[[#This Row],[CANTIDAD]]*TablaVentas[[#This Row],[PRECIO UNITARIO]]</f>
        <v>44.7</v>
      </c>
      <c r="H4631" s="1">
        <f t="shared" ca="1" si="72"/>
        <v>0.13164472101399308</v>
      </c>
      <c r="I4631" s="2">
        <f ca="1">+TablaVentas[[#This Row],[VENTAL TOTAL]]-TablaVentas[[#This Row],[VENTAL TOTAL]]*TablaVentas[[#This Row],[DESCUENTO]]</f>
        <v>38.815480970674514</v>
      </c>
      <c r="J4631" s="2">
        <f ca="1">0.18*TablaVentas[[#This Row],[SUBTOTAL]]</f>
        <v>6.9867865747214122</v>
      </c>
      <c r="K4631" s="2">
        <f ca="1">+TablaVentas[[#This Row],[SUBTOTAL]]+TablaVentas[[#This Row],[IGV]]</f>
        <v>45.802267545395928</v>
      </c>
    </row>
    <row r="4632" spans="1:11" x14ac:dyDescent="0.25">
      <c r="A4632" t="s">
        <v>4641</v>
      </c>
      <c r="B4632" s="6">
        <v>46204</v>
      </c>
      <c r="C4632" t="s">
        <v>10012</v>
      </c>
      <c r="D4632" t="s">
        <v>10017</v>
      </c>
      <c r="E4632">
        <v>3</v>
      </c>
      <c r="F4632">
        <f>+_xlfn.XLOOKUP(TablaVentas[[#This Row],[PRODUCTO FINANCIERO]],TablaPrecios[PRODUCTO FINANCIERO],TablaPrecios[PRECIO UNIT],0)</f>
        <v>9.9</v>
      </c>
      <c r="G4632" s="2">
        <f>+TablaVentas[[#This Row],[CANTIDAD]]*TablaVentas[[#This Row],[PRECIO UNITARIO]]</f>
        <v>29.700000000000003</v>
      </c>
      <c r="H4632" s="1">
        <f t="shared" ca="1" si="72"/>
        <v>0.16942823534676493</v>
      </c>
      <c r="I4632" s="2">
        <f ca="1">+TablaVentas[[#This Row],[VENTAL TOTAL]]-TablaVentas[[#This Row],[VENTAL TOTAL]]*TablaVentas[[#This Row],[DESCUENTO]]</f>
        <v>24.667981410201083</v>
      </c>
      <c r="J4632" s="2">
        <f ca="1">0.18*TablaVentas[[#This Row],[SUBTOTAL]]</f>
        <v>4.4402366538361946</v>
      </c>
      <c r="K4632" s="2">
        <f ca="1">+TablaVentas[[#This Row],[SUBTOTAL]]+TablaVentas[[#This Row],[IGV]]</f>
        <v>29.108218064037278</v>
      </c>
    </row>
    <row r="4633" spans="1:11" x14ac:dyDescent="0.25">
      <c r="A4633" t="s">
        <v>4642</v>
      </c>
      <c r="B4633" s="6">
        <v>46057</v>
      </c>
      <c r="C4633" t="s">
        <v>10015</v>
      </c>
      <c r="D4633" t="s">
        <v>10020</v>
      </c>
      <c r="E4633">
        <v>12</v>
      </c>
      <c r="F4633">
        <f>+_xlfn.XLOOKUP(TablaVentas[[#This Row],[PRODUCTO FINANCIERO]],TablaPrecios[PRODUCTO FINANCIERO],TablaPrecios[PRECIO UNIT],0)</f>
        <v>14.9</v>
      </c>
      <c r="G4633" s="2">
        <f>+TablaVentas[[#This Row],[CANTIDAD]]*TablaVentas[[#This Row],[PRECIO UNITARIO]]</f>
        <v>178.8</v>
      </c>
      <c r="H4633" s="1">
        <f t="shared" ca="1" si="72"/>
        <v>0.17339609743428874</v>
      </c>
      <c r="I4633" s="2">
        <f ca="1">+TablaVentas[[#This Row],[VENTAL TOTAL]]-TablaVentas[[#This Row],[VENTAL TOTAL]]*TablaVentas[[#This Row],[DESCUENTO]]</f>
        <v>147.79677777874917</v>
      </c>
      <c r="J4633" s="2">
        <f ca="1">0.18*TablaVentas[[#This Row],[SUBTOTAL]]</f>
        <v>26.60342000017485</v>
      </c>
      <c r="K4633" s="2">
        <f ca="1">+TablaVentas[[#This Row],[SUBTOTAL]]+TablaVentas[[#This Row],[IGV]]</f>
        <v>174.40019777892402</v>
      </c>
    </row>
    <row r="4634" spans="1:11" x14ac:dyDescent="0.25">
      <c r="A4634" t="s">
        <v>4643</v>
      </c>
      <c r="B4634" s="6">
        <v>45529</v>
      </c>
      <c r="C4634" t="s">
        <v>10014</v>
      </c>
      <c r="D4634" t="s">
        <v>10017</v>
      </c>
      <c r="E4634">
        <v>13</v>
      </c>
      <c r="F4634">
        <f>+_xlfn.XLOOKUP(TablaVentas[[#This Row],[PRODUCTO FINANCIERO]],TablaPrecios[PRODUCTO FINANCIERO],TablaPrecios[PRECIO UNIT],0)</f>
        <v>9.9</v>
      </c>
      <c r="G4634" s="2">
        <f>+TablaVentas[[#This Row],[CANTIDAD]]*TablaVentas[[#This Row],[PRECIO UNITARIO]]</f>
        <v>128.70000000000002</v>
      </c>
      <c r="H4634" s="1">
        <f t="shared" ca="1" si="72"/>
        <v>0.18973082702620053</v>
      </c>
      <c r="I4634" s="2">
        <f ca="1">+TablaVentas[[#This Row],[VENTAL TOTAL]]-TablaVentas[[#This Row],[VENTAL TOTAL]]*TablaVentas[[#This Row],[DESCUENTO]]</f>
        <v>104.28164256172801</v>
      </c>
      <c r="J4634" s="2">
        <f ca="1">0.18*TablaVentas[[#This Row],[SUBTOTAL]]</f>
        <v>18.770695661111041</v>
      </c>
      <c r="K4634" s="2">
        <f ca="1">+TablaVentas[[#This Row],[SUBTOTAL]]+TablaVentas[[#This Row],[IGV]]</f>
        <v>123.05233822283904</v>
      </c>
    </row>
    <row r="4635" spans="1:11" x14ac:dyDescent="0.25">
      <c r="A4635" t="s">
        <v>4644</v>
      </c>
      <c r="B4635" s="6">
        <v>46375</v>
      </c>
      <c r="C4635" t="s">
        <v>10012</v>
      </c>
      <c r="D4635" t="s">
        <v>10020</v>
      </c>
      <c r="E4635">
        <v>12</v>
      </c>
      <c r="F4635">
        <f>+_xlfn.XLOOKUP(TablaVentas[[#This Row],[PRODUCTO FINANCIERO]],TablaPrecios[PRODUCTO FINANCIERO],TablaPrecios[PRECIO UNIT],0)</f>
        <v>14.9</v>
      </c>
      <c r="G4635" s="2">
        <f>+TablaVentas[[#This Row],[CANTIDAD]]*TablaVentas[[#This Row],[PRECIO UNITARIO]]</f>
        <v>178.8</v>
      </c>
      <c r="H4635" s="1">
        <f t="shared" ca="1" si="72"/>
        <v>0.14055668346648195</v>
      </c>
      <c r="I4635" s="2">
        <f ca="1">+TablaVentas[[#This Row],[VENTAL TOTAL]]-TablaVentas[[#This Row],[VENTAL TOTAL]]*TablaVentas[[#This Row],[DESCUENTO]]</f>
        <v>153.66846499619305</v>
      </c>
      <c r="J4635" s="2">
        <f ca="1">0.18*TablaVentas[[#This Row],[SUBTOTAL]]</f>
        <v>27.660323699314748</v>
      </c>
      <c r="K4635" s="2">
        <f ca="1">+TablaVentas[[#This Row],[SUBTOTAL]]+TablaVentas[[#This Row],[IGV]]</f>
        <v>181.3287886955078</v>
      </c>
    </row>
    <row r="4636" spans="1:11" x14ac:dyDescent="0.25">
      <c r="A4636" t="s">
        <v>4645</v>
      </c>
      <c r="B4636" s="6">
        <v>45353</v>
      </c>
      <c r="C4636" t="s">
        <v>10011</v>
      </c>
      <c r="D4636" t="s">
        <v>10020</v>
      </c>
      <c r="E4636">
        <v>4</v>
      </c>
      <c r="F4636">
        <f>+_xlfn.XLOOKUP(TablaVentas[[#This Row],[PRODUCTO FINANCIERO]],TablaPrecios[PRODUCTO FINANCIERO],TablaPrecios[PRECIO UNIT],0)</f>
        <v>14.9</v>
      </c>
      <c r="G4636" s="2">
        <f>+TablaVentas[[#This Row],[CANTIDAD]]*TablaVentas[[#This Row],[PRECIO UNITARIO]]</f>
        <v>59.6</v>
      </c>
      <c r="H4636" s="1">
        <f t="shared" ca="1" si="72"/>
        <v>0.1064785295969865</v>
      </c>
      <c r="I4636" s="2">
        <f ca="1">+TablaVentas[[#This Row],[VENTAL TOTAL]]-TablaVentas[[#This Row],[VENTAL TOTAL]]*TablaVentas[[#This Row],[DESCUENTO]]</f>
        <v>53.253879636019605</v>
      </c>
      <c r="J4636" s="2">
        <f ca="1">0.18*TablaVentas[[#This Row],[SUBTOTAL]]</f>
        <v>9.5856983344835278</v>
      </c>
      <c r="K4636" s="2">
        <f ca="1">+TablaVentas[[#This Row],[SUBTOTAL]]+TablaVentas[[#This Row],[IGV]]</f>
        <v>62.839577970503129</v>
      </c>
    </row>
    <row r="4637" spans="1:11" x14ac:dyDescent="0.25">
      <c r="A4637" t="s">
        <v>4646</v>
      </c>
      <c r="B4637" s="6">
        <v>45666</v>
      </c>
      <c r="C4637" t="s">
        <v>10014</v>
      </c>
      <c r="D4637" t="s">
        <v>10018</v>
      </c>
      <c r="E4637">
        <v>18</v>
      </c>
      <c r="F4637">
        <f>+_xlfn.XLOOKUP(TablaVentas[[#This Row],[PRODUCTO FINANCIERO]],TablaPrecios[PRODUCTO FINANCIERO],TablaPrecios[PRECIO UNIT],0)</f>
        <v>14.9</v>
      </c>
      <c r="G4637" s="2">
        <f>+TablaVentas[[#This Row],[CANTIDAD]]*TablaVentas[[#This Row],[PRECIO UNITARIO]]</f>
        <v>268.2</v>
      </c>
      <c r="H4637" s="1">
        <f t="shared" ca="1" si="72"/>
        <v>0.173551611807198</v>
      </c>
      <c r="I4637" s="2">
        <f ca="1">+TablaVentas[[#This Row],[VENTAL TOTAL]]-TablaVentas[[#This Row],[VENTAL TOTAL]]*TablaVentas[[#This Row],[DESCUENTO]]</f>
        <v>221.65345771330948</v>
      </c>
      <c r="J4637" s="2">
        <f ca="1">0.18*TablaVentas[[#This Row],[SUBTOTAL]]</f>
        <v>39.897622388395703</v>
      </c>
      <c r="K4637" s="2">
        <f ca="1">+TablaVentas[[#This Row],[SUBTOTAL]]+TablaVentas[[#This Row],[IGV]]</f>
        <v>261.55108010170517</v>
      </c>
    </row>
    <row r="4638" spans="1:11" x14ac:dyDescent="0.25">
      <c r="A4638" t="s">
        <v>4647</v>
      </c>
      <c r="B4638" s="6">
        <v>45897</v>
      </c>
      <c r="C4638" t="s">
        <v>10016</v>
      </c>
      <c r="D4638" t="s">
        <v>10017</v>
      </c>
      <c r="E4638">
        <v>20</v>
      </c>
      <c r="F4638">
        <f>+_xlfn.XLOOKUP(TablaVentas[[#This Row],[PRODUCTO FINANCIERO]],TablaPrecios[PRODUCTO FINANCIERO],TablaPrecios[PRECIO UNIT],0)</f>
        <v>9.9</v>
      </c>
      <c r="G4638" s="2">
        <f>+TablaVentas[[#This Row],[CANTIDAD]]*TablaVentas[[#This Row],[PRECIO UNITARIO]]</f>
        <v>198</v>
      </c>
      <c r="H4638" s="1">
        <f t="shared" ca="1" si="72"/>
        <v>0.11675089899296642</v>
      </c>
      <c r="I4638" s="2">
        <f ca="1">+TablaVentas[[#This Row],[VENTAL TOTAL]]-TablaVentas[[#This Row],[VENTAL TOTAL]]*TablaVentas[[#This Row],[DESCUENTO]]</f>
        <v>174.88332199939265</v>
      </c>
      <c r="J4638" s="2">
        <f ca="1">0.18*TablaVentas[[#This Row],[SUBTOTAL]]</f>
        <v>31.478997959890677</v>
      </c>
      <c r="K4638" s="2">
        <f ca="1">+TablaVentas[[#This Row],[SUBTOTAL]]+TablaVentas[[#This Row],[IGV]]</f>
        <v>206.36231995928333</v>
      </c>
    </row>
    <row r="4639" spans="1:11" x14ac:dyDescent="0.25">
      <c r="A4639" t="s">
        <v>4648</v>
      </c>
      <c r="B4639" s="6">
        <v>45881</v>
      </c>
      <c r="C4639" t="s">
        <v>10013</v>
      </c>
      <c r="D4639" t="s">
        <v>10018</v>
      </c>
      <c r="E4639">
        <v>19</v>
      </c>
      <c r="F4639">
        <f>+_xlfn.XLOOKUP(TablaVentas[[#This Row],[PRODUCTO FINANCIERO]],TablaPrecios[PRODUCTO FINANCIERO],TablaPrecios[PRECIO UNIT],0)</f>
        <v>14.9</v>
      </c>
      <c r="G4639" s="2">
        <f>+TablaVentas[[#This Row],[CANTIDAD]]*TablaVentas[[#This Row],[PRECIO UNITARIO]]</f>
        <v>283.10000000000002</v>
      </c>
      <c r="H4639" s="1">
        <f t="shared" ca="1" si="72"/>
        <v>0.1350560619429351</v>
      </c>
      <c r="I4639" s="2">
        <f ca="1">+TablaVentas[[#This Row],[VENTAL TOTAL]]-TablaVentas[[#This Row],[VENTAL TOTAL]]*TablaVentas[[#This Row],[DESCUENTO]]</f>
        <v>244.8656288639551</v>
      </c>
      <c r="J4639" s="2">
        <f ca="1">0.18*TablaVentas[[#This Row],[SUBTOTAL]]</f>
        <v>44.075813195511913</v>
      </c>
      <c r="K4639" s="2">
        <f ca="1">+TablaVentas[[#This Row],[SUBTOTAL]]+TablaVentas[[#This Row],[IGV]]</f>
        <v>288.94144205946702</v>
      </c>
    </row>
    <row r="4640" spans="1:11" x14ac:dyDescent="0.25">
      <c r="A4640" t="s">
        <v>4649</v>
      </c>
      <c r="B4640" s="6">
        <v>45332</v>
      </c>
      <c r="C4640" t="s">
        <v>10016</v>
      </c>
      <c r="D4640" t="s">
        <v>10018</v>
      </c>
      <c r="E4640">
        <v>17</v>
      </c>
      <c r="F4640">
        <f>+_xlfn.XLOOKUP(TablaVentas[[#This Row],[PRODUCTO FINANCIERO]],TablaPrecios[PRODUCTO FINANCIERO],TablaPrecios[PRECIO UNIT],0)</f>
        <v>14.9</v>
      </c>
      <c r="G4640" s="2">
        <f>+TablaVentas[[#This Row],[CANTIDAD]]*TablaVentas[[#This Row],[PRECIO UNITARIO]]</f>
        <v>253.3</v>
      </c>
      <c r="H4640" s="1">
        <f t="shared" ca="1" si="72"/>
        <v>0.10980748551771786</v>
      </c>
      <c r="I4640" s="2">
        <f ca="1">+TablaVentas[[#This Row],[VENTAL TOTAL]]-TablaVentas[[#This Row],[VENTAL TOTAL]]*TablaVentas[[#This Row],[DESCUENTO]]</f>
        <v>225.48576391836207</v>
      </c>
      <c r="J4640" s="2">
        <f ca="1">0.18*TablaVentas[[#This Row],[SUBTOTAL]]</f>
        <v>40.587437505305168</v>
      </c>
      <c r="K4640" s="2">
        <f ca="1">+TablaVentas[[#This Row],[SUBTOTAL]]+TablaVentas[[#This Row],[IGV]]</f>
        <v>266.07320142366723</v>
      </c>
    </row>
    <row r="4641" spans="1:11" x14ac:dyDescent="0.25">
      <c r="A4641" t="s">
        <v>4650</v>
      </c>
      <c r="B4641" s="6">
        <v>46249</v>
      </c>
      <c r="C4641" t="s">
        <v>10015</v>
      </c>
      <c r="D4641" t="s">
        <v>10019</v>
      </c>
      <c r="E4641">
        <v>13</v>
      </c>
      <c r="F4641">
        <f>+_xlfn.XLOOKUP(TablaVentas[[#This Row],[PRODUCTO FINANCIERO]],TablaPrecios[PRODUCTO FINANCIERO],TablaPrecios[PRECIO UNIT],0)</f>
        <v>9.9</v>
      </c>
      <c r="G4641" s="2">
        <f>+TablaVentas[[#This Row],[CANTIDAD]]*TablaVentas[[#This Row],[PRECIO UNITARIO]]</f>
        <v>128.70000000000002</v>
      </c>
      <c r="H4641" s="1">
        <f t="shared" ca="1" si="72"/>
        <v>0.16902383359489234</v>
      </c>
      <c r="I4641" s="2">
        <f ca="1">+TablaVentas[[#This Row],[VENTAL TOTAL]]-TablaVentas[[#This Row],[VENTAL TOTAL]]*TablaVentas[[#This Row],[DESCUENTO]]</f>
        <v>106.94663261633737</v>
      </c>
      <c r="J4641" s="2">
        <f ca="1">0.18*TablaVentas[[#This Row],[SUBTOTAL]]</f>
        <v>19.250393870940727</v>
      </c>
      <c r="K4641" s="2">
        <f ca="1">+TablaVentas[[#This Row],[SUBTOTAL]]+TablaVentas[[#This Row],[IGV]]</f>
        <v>126.19702648727809</v>
      </c>
    </row>
    <row r="4642" spans="1:11" x14ac:dyDescent="0.25">
      <c r="A4642" t="s">
        <v>4651</v>
      </c>
      <c r="B4642" s="6">
        <v>45922</v>
      </c>
      <c r="C4642" t="s">
        <v>10014</v>
      </c>
      <c r="D4642" t="s">
        <v>10020</v>
      </c>
      <c r="E4642">
        <v>17</v>
      </c>
      <c r="F4642">
        <f>+_xlfn.XLOOKUP(TablaVentas[[#This Row],[PRODUCTO FINANCIERO]],TablaPrecios[PRODUCTO FINANCIERO],TablaPrecios[PRECIO UNIT],0)</f>
        <v>14.9</v>
      </c>
      <c r="G4642" s="2">
        <f>+TablaVentas[[#This Row],[CANTIDAD]]*TablaVentas[[#This Row],[PRECIO UNITARIO]]</f>
        <v>253.3</v>
      </c>
      <c r="H4642" s="1">
        <f t="shared" ca="1" si="72"/>
        <v>0.1250917014018357</v>
      </c>
      <c r="I4642" s="2">
        <f ca="1">+TablaVentas[[#This Row],[VENTAL TOTAL]]-TablaVentas[[#This Row],[VENTAL TOTAL]]*TablaVentas[[#This Row],[DESCUENTO]]</f>
        <v>221.61427203491502</v>
      </c>
      <c r="J4642" s="2">
        <f ca="1">0.18*TablaVentas[[#This Row],[SUBTOTAL]]</f>
        <v>39.890568966284704</v>
      </c>
      <c r="K4642" s="2">
        <f ca="1">+TablaVentas[[#This Row],[SUBTOTAL]]+TablaVentas[[#This Row],[IGV]]</f>
        <v>261.50484100119974</v>
      </c>
    </row>
    <row r="4643" spans="1:11" x14ac:dyDescent="0.25">
      <c r="A4643" t="s">
        <v>4652</v>
      </c>
      <c r="B4643" s="6">
        <v>45844</v>
      </c>
      <c r="C4643" t="s">
        <v>10011</v>
      </c>
      <c r="D4643" t="s">
        <v>10018</v>
      </c>
      <c r="E4643">
        <v>9</v>
      </c>
      <c r="F4643">
        <f>+_xlfn.XLOOKUP(TablaVentas[[#This Row],[PRODUCTO FINANCIERO]],TablaPrecios[PRODUCTO FINANCIERO],TablaPrecios[PRECIO UNIT],0)</f>
        <v>14.9</v>
      </c>
      <c r="G4643" s="2">
        <f>+TablaVentas[[#This Row],[CANTIDAD]]*TablaVentas[[#This Row],[PRECIO UNITARIO]]</f>
        <v>134.1</v>
      </c>
      <c r="H4643" s="1">
        <f t="shared" ca="1" si="72"/>
        <v>0.1933821616659723</v>
      </c>
      <c r="I4643" s="2">
        <f ca="1">+TablaVentas[[#This Row],[VENTAL TOTAL]]-TablaVentas[[#This Row],[VENTAL TOTAL]]*TablaVentas[[#This Row],[DESCUENTO]]</f>
        <v>108.16745212059311</v>
      </c>
      <c r="J4643" s="2">
        <f ca="1">0.18*TablaVentas[[#This Row],[SUBTOTAL]]</f>
        <v>19.47014138170676</v>
      </c>
      <c r="K4643" s="2">
        <f ca="1">+TablaVentas[[#This Row],[SUBTOTAL]]+TablaVentas[[#This Row],[IGV]]</f>
        <v>127.63759350229986</v>
      </c>
    </row>
    <row r="4644" spans="1:11" x14ac:dyDescent="0.25">
      <c r="A4644" t="s">
        <v>4653</v>
      </c>
      <c r="B4644" s="6">
        <v>46150</v>
      </c>
      <c r="C4644" t="s">
        <v>10015</v>
      </c>
      <c r="D4644" t="s">
        <v>10018</v>
      </c>
      <c r="E4644">
        <v>6</v>
      </c>
      <c r="F4644">
        <f>+_xlfn.XLOOKUP(TablaVentas[[#This Row],[PRODUCTO FINANCIERO]],TablaPrecios[PRODUCTO FINANCIERO],TablaPrecios[PRECIO UNIT],0)</f>
        <v>14.9</v>
      </c>
      <c r="G4644" s="2">
        <f>+TablaVentas[[#This Row],[CANTIDAD]]*TablaVentas[[#This Row],[PRECIO UNITARIO]]</f>
        <v>89.4</v>
      </c>
      <c r="H4644" s="1">
        <f t="shared" ca="1" si="72"/>
        <v>0.17433171601293207</v>
      </c>
      <c r="I4644" s="2">
        <f ca="1">+TablaVentas[[#This Row],[VENTAL TOTAL]]-TablaVentas[[#This Row],[VENTAL TOTAL]]*TablaVentas[[#This Row],[DESCUENTO]]</f>
        <v>73.814744588443872</v>
      </c>
      <c r="J4644" s="2">
        <f ca="1">0.18*TablaVentas[[#This Row],[SUBTOTAL]]</f>
        <v>13.286654025919896</v>
      </c>
      <c r="K4644" s="2">
        <f ca="1">+TablaVentas[[#This Row],[SUBTOTAL]]+TablaVentas[[#This Row],[IGV]]</f>
        <v>87.101398614363774</v>
      </c>
    </row>
    <row r="4645" spans="1:11" x14ac:dyDescent="0.25">
      <c r="A4645" t="s">
        <v>4654</v>
      </c>
      <c r="B4645" s="6">
        <v>46241</v>
      </c>
      <c r="C4645" t="s">
        <v>10015</v>
      </c>
      <c r="D4645" t="s">
        <v>10018</v>
      </c>
      <c r="E4645">
        <v>12</v>
      </c>
      <c r="F4645">
        <f>+_xlfn.XLOOKUP(TablaVentas[[#This Row],[PRODUCTO FINANCIERO]],TablaPrecios[PRODUCTO FINANCIERO],TablaPrecios[PRECIO UNIT],0)</f>
        <v>14.9</v>
      </c>
      <c r="G4645" s="2">
        <f>+TablaVentas[[#This Row],[CANTIDAD]]*TablaVentas[[#This Row],[PRECIO UNITARIO]]</f>
        <v>178.8</v>
      </c>
      <c r="H4645" s="1">
        <f t="shared" ca="1" si="72"/>
        <v>0.16521474885433096</v>
      </c>
      <c r="I4645" s="2">
        <f ca="1">+TablaVentas[[#This Row],[VENTAL TOTAL]]-TablaVentas[[#This Row],[VENTAL TOTAL]]*TablaVentas[[#This Row],[DESCUENTO]]</f>
        <v>149.25960290484562</v>
      </c>
      <c r="J4645" s="2">
        <f ca="1">0.18*TablaVentas[[#This Row],[SUBTOTAL]]</f>
        <v>26.866728522872211</v>
      </c>
      <c r="K4645" s="2">
        <f ca="1">+TablaVentas[[#This Row],[SUBTOTAL]]+TablaVentas[[#This Row],[IGV]]</f>
        <v>176.12633142771784</v>
      </c>
    </row>
    <row r="4646" spans="1:11" x14ac:dyDescent="0.25">
      <c r="A4646" t="s">
        <v>4655</v>
      </c>
      <c r="B4646" s="6">
        <v>45819</v>
      </c>
      <c r="C4646" t="s">
        <v>10013</v>
      </c>
      <c r="D4646" t="s">
        <v>10017</v>
      </c>
      <c r="E4646">
        <v>3</v>
      </c>
      <c r="F4646">
        <f>+_xlfn.XLOOKUP(TablaVentas[[#This Row],[PRODUCTO FINANCIERO]],TablaPrecios[PRODUCTO FINANCIERO],TablaPrecios[PRECIO UNIT],0)</f>
        <v>9.9</v>
      </c>
      <c r="G4646" s="2">
        <f>+TablaVentas[[#This Row],[CANTIDAD]]*TablaVentas[[#This Row],[PRECIO UNITARIO]]</f>
        <v>29.700000000000003</v>
      </c>
      <c r="H4646" s="1">
        <f t="shared" ca="1" si="72"/>
        <v>0.10298882399179637</v>
      </c>
      <c r="I4646" s="2">
        <f ca="1">+TablaVentas[[#This Row],[VENTAL TOTAL]]-TablaVentas[[#This Row],[VENTAL TOTAL]]*TablaVentas[[#This Row],[DESCUENTO]]</f>
        <v>26.641231927443648</v>
      </c>
      <c r="J4646" s="2">
        <f ca="1">0.18*TablaVentas[[#This Row],[SUBTOTAL]]</f>
        <v>4.7954217469398568</v>
      </c>
      <c r="K4646" s="2">
        <f ca="1">+TablaVentas[[#This Row],[SUBTOTAL]]+TablaVentas[[#This Row],[IGV]]</f>
        <v>31.436653674383507</v>
      </c>
    </row>
    <row r="4647" spans="1:11" x14ac:dyDescent="0.25">
      <c r="A4647" t="s">
        <v>4656</v>
      </c>
      <c r="B4647" s="6">
        <v>45531</v>
      </c>
      <c r="C4647" t="s">
        <v>10013</v>
      </c>
      <c r="D4647" t="s">
        <v>10022</v>
      </c>
      <c r="E4647">
        <v>11</v>
      </c>
      <c r="F4647">
        <f>+_xlfn.XLOOKUP(TablaVentas[[#This Row],[PRODUCTO FINANCIERO]],TablaPrecios[PRODUCTO FINANCIERO],TablaPrecios[PRECIO UNIT],0)</f>
        <v>20.9</v>
      </c>
      <c r="G4647" s="2">
        <f>+TablaVentas[[#This Row],[CANTIDAD]]*TablaVentas[[#This Row],[PRECIO UNITARIO]]</f>
        <v>229.89999999999998</v>
      </c>
      <c r="H4647" s="1">
        <f t="shared" ca="1" si="72"/>
        <v>0.12537686211440024</v>
      </c>
      <c r="I4647" s="2">
        <f ca="1">+TablaVentas[[#This Row],[VENTAL TOTAL]]-TablaVentas[[#This Row],[VENTAL TOTAL]]*TablaVentas[[#This Row],[DESCUENTO]]</f>
        <v>201.07585939989937</v>
      </c>
      <c r="J4647" s="2">
        <f ca="1">0.18*TablaVentas[[#This Row],[SUBTOTAL]]</f>
        <v>36.193654691981884</v>
      </c>
      <c r="K4647" s="2">
        <f ca="1">+TablaVentas[[#This Row],[SUBTOTAL]]+TablaVentas[[#This Row],[IGV]]</f>
        <v>237.26951409188126</v>
      </c>
    </row>
    <row r="4648" spans="1:11" x14ac:dyDescent="0.25">
      <c r="A4648" t="s">
        <v>4657</v>
      </c>
      <c r="B4648" s="6">
        <v>45603</v>
      </c>
      <c r="C4648" t="s">
        <v>10011</v>
      </c>
      <c r="D4648" t="s">
        <v>10019</v>
      </c>
      <c r="E4648">
        <v>6</v>
      </c>
      <c r="F4648">
        <f>+_xlfn.XLOOKUP(TablaVentas[[#This Row],[PRODUCTO FINANCIERO]],TablaPrecios[PRODUCTO FINANCIERO],TablaPrecios[PRECIO UNIT],0)</f>
        <v>9.9</v>
      </c>
      <c r="G4648" s="2">
        <f>+TablaVentas[[#This Row],[CANTIDAD]]*TablaVentas[[#This Row],[PRECIO UNITARIO]]</f>
        <v>59.400000000000006</v>
      </c>
      <c r="H4648" s="1">
        <f t="shared" ca="1" si="72"/>
        <v>0.15826659132753035</v>
      </c>
      <c r="I4648" s="2">
        <f ca="1">+TablaVentas[[#This Row],[VENTAL TOTAL]]-TablaVentas[[#This Row],[VENTAL TOTAL]]*TablaVentas[[#This Row],[DESCUENTO]]</f>
        <v>49.998964475144703</v>
      </c>
      <c r="J4648" s="2">
        <f ca="1">0.18*TablaVentas[[#This Row],[SUBTOTAL]]</f>
        <v>8.9998136055260467</v>
      </c>
      <c r="K4648" s="2">
        <f ca="1">+TablaVentas[[#This Row],[SUBTOTAL]]+TablaVentas[[#This Row],[IGV]]</f>
        <v>58.998778080670746</v>
      </c>
    </row>
    <row r="4649" spans="1:11" x14ac:dyDescent="0.25">
      <c r="A4649" t="s">
        <v>4658</v>
      </c>
      <c r="B4649" s="6">
        <v>45985</v>
      </c>
      <c r="C4649" t="s">
        <v>10015</v>
      </c>
      <c r="D4649" t="s">
        <v>10017</v>
      </c>
      <c r="E4649">
        <v>8</v>
      </c>
      <c r="F4649">
        <f>+_xlfn.XLOOKUP(TablaVentas[[#This Row],[PRODUCTO FINANCIERO]],TablaPrecios[PRODUCTO FINANCIERO],TablaPrecios[PRECIO UNIT],0)</f>
        <v>9.9</v>
      </c>
      <c r="G4649" s="2">
        <f>+TablaVentas[[#This Row],[CANTIDAD]]*TablaVentas[[#This Row],[PRECIO UNITARIO]]</f>
        <v>79.2</v>
      </c>
      <c r="H4649" s="1">
        <f t="shared" ca="1" si="72"/>
        <v>0.10488023475994848</v>
      </c>
      <c r="I4649" s="2">
        <f ca="1">+TablaVentas[[#This Row],[VENTAL TOTAL]]-TablaVentas[[#This Row],[VENTAL TOTAL]]*TablaVentas[[#This Row],[DESCUENTO]]</f>
        <v>70.893485407012079</v>
      </c>
      <c r="J4649" s="2">
        <f ca="1">0.18*TablaVentas[[#This Row],[SUBTOTAL]]</f>
        <v>12.760827373262174</v>
      </c>
      <c r="K4649" s="2">
        <f ca="1">+TablaVentas[[#This Row],[SUBTOTAL]]+TablaVentas[[#This Row],[IGV]]</f>
        <v>83.654312780274253</v>
      </c>
    </row>
    <row r="4650" spans="1:11" x14ac:dyDescent="0.25">
      <c r="A4650" t="s">
        <v>4659</v>
      </c>
      <c r="B4650" s="6">
        <v>46339</v>
      </c>
      <c r="C4650" t="s">
        <v>10014</v>
      </c>
      <c r="D4650" t="s">
        <v>10018</v>
      </c>
      <c r="E4650">
        <v>12</v>
      </c>
      <c r="F4650">
        <f>+_xlfn.XLOOKUP(TablaVentas[[#This Row],[PRODUCTO FINANCIERO]],TablaPrecios[PRODUCTO FINANCIERO],TablaPrecios[PRECIO UNIT],0)</f>
        <v>14.9</v>
      </c>
      <c r="G4650" s="2">
        <f>+TablaVentas[[#This Row],[CANTIDAD]]*TablaVentas[[#This Row],[PRECIO UNITARIO]]</f>
        <v>178.8</v>
      </c>
      <c r="H4650" s="1">
        <f t="shared" ca="1" si="72"/>
        <v>0.18802246989853366</v>
      </c>
      <c r="I4650" s="2">
        <f ca="1">+TablaVentas[[#This Row],[VENTAL TOTAL]]-TablaVentas[[#This Row],[VENTAL TOTAL]]*TablaVentas[[#This Row],[DESCUENTO]]</f>
        <v>145.18158238214218</v>
      </c>
      <c r="J4650" s="2">
        <f ca="1">0.18*TablaVentas[[#This Row],[SUBTOTAL]]</f>
        <v>26.132684828785592</v>
      </c>
      <c r="K4650" s="2">
        <f ca="1">+TablaVentas[[#This Row],[SUBTOTAL]]+TablaVentas[[#This Row],[IGV]]</f>
        <v>171.31426721092777</v>
      </c>
    </row>
    <row r="4651" spans="1:11" x14ac:dyDescent="0.25">
      <c r="A4651" t="s">
        <v>4660</v>
      </c>
      <c r="B4651" s="6">
        <v>45848</v>
      </c>
      <c r="C4651" t="s">
        <v>10012</v>
      </c>
      <c r="D4651" t="s">
        <v>10020</v>
      </c>
      <c r="E4651">
        <v>3</v>
      </c>
      <c r="F4651">
        <f>+_xlfn.XLOOKUP(TablaVentas[[#This Row],[PRODUCTO FINANCIERO]],TablaPrecios[PRODUCTO FINANCIERO],TablaPrecios[PRECIO UNIT],0)</f>
        <v>14.9</v>
      </c>
      <c r="G4651" s="2">
        <f>+TablaVentas[[#This Row],[CANTIDAD]]*TablaVentas[[#This Row],[PRECIO UNITARIO]]</f>
        <v>44.7</v>
      </c>
      <c r="H4651" s="1">
        <f t="shared" ca="1" si="72"/>
        <v>0.11722585691523829</v>
      </c>
      <c r="I4651" s="2">
        <f ca="1">+TablaVentas[[#This Row],[VENTAL TOTAL]]-TablaVentas[[#This Row],[VENTAL TOTAL]]*TablaVentas[[#This Row],[DESCUENTO]]</f>
        <v>39.46000419588885</v>
      </c>
      <c r="J4651" s="2">
        <f ca="1">0.18*TablaVentas[[#This Row],[SUBTOTAL]]</f>
        <v>7.1028007552599925</v>
      </c>
      <c r="K4651" s="2">
        <f ca="1">+TablaVentas[[#This Row],[SUBTOTAL]]+TablaVentas[[#This Row],[IGV]]</f>
        <v>46.562804951148841</v>
      </c>
    </row>
    <row r="4652" spans="1:11" x14ac:dyDescent="0.25">
      <c r="A4652" t="s">
        <v>4661</v>
      </c>
      <c r="B4652" s="6">
        <v>45971</v>
      </c>
      <c r="C4652" t="s">
        <v>10014</v>
      </c>
      <c r="D4652" t="s">
        <v>10017</v>
      </c>
      <c r="E4652">
        <v>12</v>
      </c>
      <c r="F4652">
        <f>+_xlfn.XLOOKUP(TablaVentas[[#This Row],[PRODUCTO FINANCIERO]],TablaPrecios[PRODUCTO FINANCIERO],TablaPrecios[PRECIO UNIT],0)</f>
        <v>9.9</v>
      </c>
      <c r="G4652" s="2">
        <f>+TablaVentas[[#This Row],[CANTIDAD]]*TablaVentas[[#This Row],[PRECIO UNITARIO]]</f>
        <v>118.80000000000001</v>
      </c>
      <c r="H4652" s="1">
        <f t="shared" ca="1" si="72"/>
        <v>0.11153832132367227</v>
      </c>
      <c r="I4652" s="2">
        <f ca="1">+TablaVentas[[#This Row],[VENTAL TOTAL]]-TablaVentas[[#This Row],[VENTAL TOTAL]]*TablaVentas[[#This Row],[DESCUENTO]]</f>
        <v>105.54924742674774</v>
      </c>
      <c r="J4652" s="2">
        <f ca="1">0.18*TablaVentas[[#This Row],[SUBTOTAL]]</f>
        <v>18.998864536814594</v>
      </c>
      <c r="K4652" s="2">
        <f ca="1">+TablaVentas[[#This Row],[SUBTOTAL]]+TablaVentas[[#This Row],[IGV]]</f>
        <v>124.54811196356233</v>
      </c>
    </row>
    <row r="4653" spans="1:11" x14ac:dyDescent="0.25">
      <c r="A4653" t="s">
        <v>4662</v>
      </c>
      <c r="B4653" s="6">
        <v>45582</v>
      </c>
      <c r="C4653" t="s">
        <v>10011</v>
      </c>
      <c r="D4653" t="s">
        <v>10019</v>
      </c>
      <c r="E4653">
        <v>14</v>
      </c>
      <c r="F4653">
        <f>+_xlfn.XLOOKUP(TablaVentas[[#This Row],[PRODUCTO FINANCIERO]],TablaPrecios[PRODUCTO FINANCIERO],TablaPrecios[PRECIO UNIT],0)</f>
        <v>9.9</v>
      </c>
      <c r="G4653" s="2">
        <f>+TablaVentas[[#This Row],[CANTIDAD]]*TablaVentas[[#This Row],[PRECIO UNITARIO]]</f>
        <v>138.6</v>
      </c>
      <c r="H4653" s="1">
        <f t="shared" ca="1" si="72"/>
        <v>0.10180722437945539</v>
      </c>
      <c r="I4653" s="2">
        <f ca="1">+TablaVentas[[#This Row],[VENTAL TOTAL]]-TablaVentas[[#This Row],[VENTAL TOTAL]]*TablaVentas[[#This Row],[DESCUENTO]]</f>
        <v>124.48951870100748</v>
      </c>
      <c r="J4653" s="2">
        <f ca="1">0.18*TablaVentas[[#This Row],[SUBTOTAL]]</f>
        <v>22.408113366181347</v>
      </c>
      <c r="K4653" s="2">
        <f ca="1">+TablaVentas[[#This Row],[SUBTOTAL]]+TablaVentas[[#This Row],[IGV]]</f>
        <v>146.89763206718882</v>
      </c>
    </row>
    <row r="4654" spans="1:11" x14ac:dyDescent="0.25">
      <c r="A4654" t="s">
        <v>4663</v>
      </c>
      <c r="B4654" s="6">
        <v>45425</v>
      </c>
      <c r="C4654" t="s">
        <v>10015</v>
      </c>
      <c r="D4654" t="s">
        <v>10018</v>
      </c>
      <c r="E4654">
        <v>17</v>
      </c>
      <c r="F4654">
        <f>+_xlfn.XLOOKUP(TablaVentas[[#This Row],[PRODUCTO FINANCIERO]],TablaPrecios[PRODUCTO FINANCIERO],TablaPrecios[PRECIO UNIT],0)</f>
        <v>14.9</v>
      </c>
      <c r="G4654" s="2">
        <f>+TablaVentas[[#This Row],[CANTIDAD]]*TablaVentas[[#This Row],[PRECIO UNITARIO]]</f>
        <v>253.3</v>
      </c>
      <c r="H4654" s="1">
        <f t="shared" ca="1" si="72"/>
        <v>0.19199330529312561</v>
      </c>
      <c r="I4654" s="2">
        <f ca="1">+TablaVentas[[#This Row],[VENTAL TOTAL]]-TablaVentas[[#This Row],[VENTAL TOTAL]]*TablaVentas[[#This Row],[DESCUENTO]]</f>
        <v>204.66809576925129</v>
      </c>
      <c r="J4654" s="2">
        <f ca="1">0.18*TablaVentas[[#This Row],[SUBTOTAL]]</f>
        <v>36.840257238465234</v>
      </c>
      <c r="K4654" s="2">
        <f ca="1">+TablaVentas[[#This Row],[SUBTOTAL]]+TablaVentas[[#This Row],[IGV]]</f>
        <v>241.50835300771652</v>
      </c>
    </row>
    <row r="4655" spans="1:11" x14ac:dyDescent="0.25">
      <c r="A4655" t="s">
        <v>4664</v>
      </c>
      <c r="B4655" s="6">
        <v>45920</v>
      </c>
      <c r="C4655" t="s">
        <v>10015</v>
      </c>
      <c r="D4655" t="s">
        <v>10020</v>
      </c>
      <c r="E4655">
        <v>11</v>
      </c>
      <c r="F4655">
        <f>+_xlfn.XLOOKUP(TablaVentas[[#This Row],[PRODUCTO FINANCIERO]],TablaPrecios[PRODUCTO FINANCIERO],TablaPrecios[PRECIO UNIT],0)</f>
        <v>14.9</v>
      </c>
      <c r="G4655" s="2">
        <f>+TablaVentas[[#This Row],[CANTIDAD]]*TablaVentas[[#This Row],[PRECIO UNITARIO]]</f>
        <v>163.9</v>
      </c>
      <c r="H4655" s="1">
        <f t="shared" ca="1" si="72"/>
        <v>0.18808377165892462</v>
      </c>
      <c r="I4655" s="2">
        <f ca="1">+TablaVentas[[#This Row],[VENTAL TOTAL]]-TablaVentas[[#This Row],[VENTAL TOTAL]]*TablaVentas[[#This Row],[DESCUENTO]]</f>
        <v>133.07306982510227</v>
      </c>
      <c r="J4655" s="2">
        <f ca="1">0.18*TablaVentas[[#This Row],[SUBTOTAL]]</f>
        <v>23.953152568518409</v>
      </c>
      <c r="K4655" s="2">
        <f ca="1">+TablaVentas[[#This Row],[SUBTOTAL]]+TablaVentas[[#This Row],[IGV]]</f>
        <v>157.02622239362069</v>
      </c>
    </row>
    <row r="4656" spans="1:11" x14ac:dyDescent="0.25">
      <c r="A4656" t="s">
        <v>4665</v>
      </c>
      <c r="B4656" s="6">
        <v>45939</v>
      </c>
      <c r="C4656" t="s">
        <v>10014</v>
      </c>
      <c r="D4656" t="s">
        <v>10022</v>
      </c>
      <c r="E4656">
        <v>10</v>
      </c>
      <c r="F4656">
        <f>+_xlfn.XLOOKUP(TablaVentas[[#This Row],[PRODUCTO FINANCIERO]],TablaPrecios[PRODUCTO FINANCIERO],TablaPrecios[PRECIO UNIT],0)</f>
        <v>20.9</v>
      </c>
      <c r="G4656" s="2">
        <f>+TablaVentas[[#This Row],[CANTIDAD]]*TablaVentas[[#This Row],[PRECIO UNITARIO]]</f>
        <v>209</v>
      </c>
      <c r="H4656" s="1">
        <f t="shared" ca="1" si="72"/>
        <v>0.15045501303333642</v>
      </c>
      <c r="I4656" s="2">
        <f ca="1">+TablaVentas[[#This Row],[VENTAL TOTAL]]-TablaVentas[[#This Row],[VENTAL TOTAL]]*TablaVentas[[#This Row],[DESCUENTO]]</f>
        <v>177.55490227603269</v>
      </c>
      <c r="J4656" s="2">
        <f ca="1">0.18*TablaVentas[[#This Row],[SUBTOTAL]]</f>
        <v>31.959882409685882</v>
      </c>
      <c r="K4656" s="2">
        <f ca="1">+TablaVentas[[#This Row],[SUBTOTAL]]+TablaVentas[[#This Row],[IGV]]</f>
        <v>209.51478468571858</v>
      </c>
    </row>
    <row r="4657" spans="1:11" x14ac:dyDescent="0.25">
      <c r="A4657" t="s">
        <v>4666</v>
      </c>
      <c r="B4657" s="6">
        <v>45788</v>
      </c>
      <c r="C4657" t="s">
        <v>10014</v>
      </c>
      <c r="D4657" t="s">
        <v>10019</v>
      </c>
      <c r="E4657">
        <v>11</v>
      </c>
      <c r="F4657">
        <f>+_xlfn.XLOOKUP(TablaVentas[[#This Row],[PRODUCTO FINANCIERO]],TablaPrecios[PRODUCTO FINANCIERO],TablaPrecios[PRECIO UNIT],0)</f>
        <v>9.9</v>
      </c>
      <c r="G4657" s="2">
        <f>+TablaVentas[[#This Row],[CANTIDAD]]*TablaVentas[[#This Row],[PRECIO UNITARIO]]</f>
        <v>108.9</v>
      </c>
      <c r="H4657" s="1">
        <f t="shared" ca="1" si="72"/>
        <v>0.19708977179921733</v>
      </c>
      <c r="I4657" s="2">
        <f ca="1">+TablaVentas[[#This Row],[VENTAL TOTAL]]-TablaVentas[[#This Row],[VENTAL TOTAL]]*TablaVentas[[#This Row],[DESCUENTO]]</f>
        <v>87.436923851065245</v>
      </c>
      <c r="J4657" s="2">
        <f ca="1">0.18*TablaVentas[[#This Row],[SUBTOTAL]]</f>
        <v>15.738646293191744</v>
      </c>
      <c r="K4657" s="2">
        <f ca="1">+TablaVentas[[#This Row],[SUBTOTAL]]+TablaVentas[[#This Row],[IGV]]</f>
        <v>103.17557014425699</v>
      </c>
    </row>
    <row r="4658" spans="1:11" x14ac:dyDescent="0.25">
      <c r="A4658" t="s">
        <v>4667</v>
      </c>
      <c r="B4658" s="6">
        <v>45647</v>
      </c>
      <c r="C4658" t="s">
        <v>10014</v>
      </c>
      <c r="D4658" t="s">
        <v>10020</v>
      </c>
      <c r="E4658">
        <v>13</v>
      </c>
      <c r="F4658">
        <f>+_xlfn.XLOOKUP(TablaVentas[[#This Row],[PRODUCTO FINANCIERO]],TablaPrecios[PRODUCTO FINANCIERO],TablaPrecios[PRECIO UNIT],0)</f>
        <v>14.9</v>
      </c>
      <c r="G4658" s="2">
        <f>+TablaVentas[[#This Row],[CANTIDAD]]*TablaVentas[[#This Row],[PRECIO UNITARIO]]</f>
        <v>193.70000000000002</v>
      </c>
      <c r="H4658" s="1">
        <f t="shared" ca="1" si="72"/>
        <v>0.100266165320918</v>
      </c>
      <c r="I4658" s="2">
        <f ca="1">+TablaVentas[[#This Row],[VENTAL TOTAL]]-TablaVentas[[#This Row],[VENTAL TOTAL]]*TablaVentas[[#This Row],[DESCUENTO]]</f>
        <v>174.2784437773382</v>
      </c>
      <c r="J4658" s="2">
        <f ca="1">0.18*TablaVentas[[#This Row],[SUBTOTAL]]</f>
        <v>31.370119879920875</v>
      </c>
      <c r="K4658" s="2">
        <f ca="1">+TablaVentas[[#This Row],[SUBTOTAL]]+TablaVentas[[#This Row],[IGV]]</f>
        <v>205.64856365725907</v>
      </c>
    </row>
    <row r="4659" spans="1:11" x14ac:dyDescent="0.25">
      <c r="A4659" t="s">
        <v>4668</v>
      </c>
      <c r="B4659" s="6">
        <v>45483</v>
      </c>
      <c r="C4659" t="s">
        <v>10016</v>
      </c>
      <c r="D4659" t="s">
        <v>10019</v>
      </c>
      <c r="E4659">
        <v>7</v>
      </c>
      <c r="F4659">
        <f>+_xlfn.XLOOKUP(TablaVentas[[#This Row],[PRODUCTO FINANCIERO]],TablaPrecios[PRODUCTO FINANCIERO],TablaPrecios[PRECIO UNIT],0)</f>
        <v>9.9</v>
      </c>
      <c r="G4659" s="2">
        <f>+TablaVentas[[#This Row],[CANTIDAD]]*TablaVentas[[#This Row],[PRECIO UNITARIO]]</f>
        <v>69.3</v>
      </c>
      <c r="H4659" s="1">
        <f t="shared" ca="1" si="72"/>
        <v>0.16462316701114824</v>
      </c>
      <c r="I4659" s="2">
        <f ca="1">+TablaVentas[[#This Row],[VENTAL TOTAL]]-TablaVentas[[#This Row],[VENTAL TOTAL]]*TablaVentas[[#This Row],[DESCUENTO]]</f>
        <v>57.891614526127427</v>
      </c>
      <c r="J4659" s="2">
        <f ca="1">0.18*TablaVentas[[#This Row],[SUBTOTAL]]</f>
        <v>10.420490614702937</v>
      </c>
      <c r="K4659" s="2">
        <f ca="1">+TablaVentas[[#This Row],[SUBTOTAL]]+TablaVentas[[#This Row],[IGV]]</f>
        <v>68.312105140830369</v>
      </c>
    </row>
    <row r="4660" spans="1:11" x14ac:dyDescent="0.25">
      <c r="A4660" t="s">
        <v>4669</v>
      </c>
      <c r="B4660" s="6">
        <v>46041</v>
      </c>
      <c r="C4660" t="s">
        <v>10011</v>
      </c>
      <c r="D4660" t="s">
        <v>10018</v>
      </c>
      <c r="E4660">
        <v>9</v>
      </c>
      <c r="F4660">
        <f>+_xlfn.XLOOKUP(TablaVentas[[#This Row],[PRODUCTO FINANCIERO]],TablaPrecios[PRODUCTO FINANCIERO],TablaPrecios[PRECIO UNIT],0)</f>
        <v>14.9</v>
      </c>
      <c r="G4660" s="2">
        <f>+TablaVentas[[#This Row],[CANTIDAD]]*TablaVentas[[#This Row],[PRECIO UNITARIO]]</f>
        <v>134.1</v>
      </c>
      <c r="H4660" s="1">
        <f t="shared" ca="1" si="72"/>
        <v>0.10120568940861538</v>
      </c>
      <c r="I4660" s="2">
        <f ca="1">+TablaVentas[[#This Row],[VENTAL TOTAL]]-TablaVentas[[#This Row],[VENTAL TOTAL]]*TablaVentas[[#This Row],[DESCUENTO]]</f>
        <v>120.52831705030468</v>
      </c>
      <c r="J4660" s="2">
        <f ca="1">0.18*TablaVentas[[#This Row],[SUBTOTAL]]</f>
        <v>21.695097069054842</v>
      </c>
      <c r="K4660" s="2">
        <f ca="1">+TablaVentas[[#This Row],[SUBTOTAL]]+TablaVentas[[#This Row],[IGV]]</f>
        <v>142.22341411935952</v>
      </c>
    </row>
    <row r="4661" spans="1:11" x14ac:dyDescent="0.25">
      <c r="A4661" t="s">
        <v>4670</v>
      </c>
      <c r="B4661" s="6">
        <v>45432</v>
      </c>
      <c r="C4661" t="s">
        <v>10016</v>
      </c>
      <c r="D4661" t="s">
        <v>10018</v>
      </c>
      <c r="E4661">
        <v>8</v>
      </c>
      <c r="F4661">
        <f>+_xlfn.XLOOKUP(TablaVentas[[#This Row],[PRODUCTO FINANCIERO]],TablaPrecios[PRODUCTO FINANCIERO],TablaPrecios[PRECIO UNIT],0)</f>
        <v>14.9</v>
      </c>
      <c r="G4661" s="2">
        <f>+TablaVentas[[#This Row],[CANTIDAD]]*TablaVentas[[#This Row],[PRECIO UNITARIO]]</f>
        <v>119.2</v>
      </c>
      <c r="H4661" s="1">
        <f t="shared" ca="1" si="72"/>
        <v>0.14113092989036735</v>
      </c>
      <c r="I4661" s="2">
        <f ca="1">+TablaVentas[[#This Row],[VENTAL TOTAL]]-TablaVentas[[#This Row],[VENTAL TOTAL]]*TablaVentas[[#This Row],[DESCUENTO]]</f>
        <v>102.37719315706821</v>
      </c>
      <c r="J4661" s="2">
        <f ca="1">0.18*TablaVentas[[#This Row],[SUBTOTAL]]</f>
        <v>18.427894768272278</v>
      </c>
      <c r="K4661" s="2">
        <f ca="1">+TablaVentas[[#This Row],[SUBTOTAL]]+TablaVentas[[#This Row],[IGV]]</f>
        <v>120.80508792534049</v>
      </c>
    </row>
    <row r="4662" spans="1:11" x14ac:dyDescent="0.25">
      <c r="A4662" t="s">
        <v>4671</v>
      </c>
      <c r="B4662" s="6">
        <v>46136</v>
      </c>
      <c r="C4662" t="s">
        <v>10013</v>
      </c>
      <c r="D4662" t="s">
        <v>10017</v>
      </c>
      <c r="E4662">
        <v>11</v>
      </c>
      <c r="F4662">
        <f>+_xlfn.XLOOKUP(TablaVentas[[#This Row],[PRODUCTO FINANCIERO]],TablaPrecios[PRODUCTO FINANCIERO],TablaPrecios[PRECIO UNIT],0)</f>
        <v>9.9</v>
      </c>
      <c r="G4662" s="2">
        <f>+TablaVentas[[#This Row],[CANTIDAD]]*TablaVentas[[#This Row],[PRECIO UNITARIO]]</f>
        <v>108.9</v>
      </c>
      <c r="H4662" s="1">
        <f t="shared" ca="1" si="72"/>
        <v>0.10861264885782303</v>
      </c>
      <c r="I4662" s="2">
        <f ca="1">+TablaVentas[[#This Row],[VENTAL TOTAL]]-TablaVentas[[#This Row],[VENTAL TOTAL]]*TablaVentas[[#This Row],[DESCUENTO]]</f>
        <v>97.072082539383075</v>
      </c>
      <c r="J4662" s="2">
        <f ca="1">0.18*TablaVentas[[#This Row],[SUBTOTAL]]</f>
        <v>17.472974857088953</v>
      </c>
      <c r="K4662" s="2">
        <f ca="1">+TablaVentas[[#This Row],[SUBTOTAL]]+TablaVentas[[#This Row],[IGV]]</f>
        <v>114.54505739647203</v>
      </c>
    </row>
    <row r="4663" spans="1:11" x14ac:dyDescent="0.25">
      <c r="A4663" t="s">
        <v>4672</v>
      </c>
      <c r="B4663" s="6">
        <v>46358</v>
      </c>
      <c r="C4663" t="s">
        <v>10012</v>
      </c>
      <c r="D4663" t="s">
        <v>10020</v>
      </c>
      <c r="E4663">
        <v>10</v>
      </c>
      <c r="F4663">
        <f>+_xlfn.XLOOKUP(TablaVentas[[#This Row],[PRODUCTO FINANCIERO]],TablaPrecios[PRODUCTO FINANCIERO],TablaPrecios[PRECIO UNIT],0)</f>
        <v>14.9</v>
      </c>
      <c r="G4663" s="2">
        <f>+TablaVentas[[#This Row],[CANTIDAD]]*TablaVentas[[#This Row],[PRECIO UNITARIO]]</f>
        <v>149</v>
      </c>
      <c r="H4663" s="1">
        <f t="shared" ca="1" si="72"/>
        <v>0.19222455300072178</v>
      </c>
      <c r="I4663" s="2">
        <f ca="1">+TablaVentas[[#This Row],[VENTAL TOTAL]]-TablaVentas[[#This Row],[VENTAL TOTAL]]*TablaVentas[[#This Row],[DESCUENTO]]</f>
        <v>120.35854160289246</v>
      </c>
      <c r="J4663" s="2">
        <f ca="1">0.18*TablaVentas[[#This Row],[SUBTOTAL]]</f>
        <v>21.66453748852064</v>
      </c>
      <c r="K4663" s="2">
        <f ca="1">+TablaVentas[[#This Row],[SUBTOTAL]]+TablaVentas[[#This Row],[IGV]]</f>
        <v>142.02307909141311</v>
      </c>
    </row>
    <row r="4664" spans="1:11" x14ac:dyDescent="0.25">
      <c r="A4664" t="s">
        <v>4673</v>
      </c>
      <c r="B4664" s="6">
        <v>46272</v>
      </c>
      <c r="C4664" t="s">
        <v>10013</v>
      </c>
      <c r="D4664" t="s">
        <v>10017</v>
      </c>
      <c r="E4664">
        <v>9</v>
      </c>
      <c r="F4664">
        <f>+_xlfn.XLOOKUP(TablaVentas[[#This Row],[PRODUCTO FINANCIERO]],TablaPrecios[PRODUCTO FINANCIERO],TablaPrecios[PRECIO UNIT],0)</f>
        <v>9.9</v>
      </c>
      <c r="G4664" s="2">
        <f>+TablaVentas[[#This Row],[CANTIDAD]]*TablaVentas[[#This Row],[PRECIO UNITARIO]]</f>
        <v>89.100000000000009</v>
      </c>
      <c r="H4664" s="1">
        <f t="shared" ca="1" si="72"/>
        <v>0.16167197668381639</v>
      </c>
      <c r="I4664" s="2">
        <f ca="1">+TablaVentas[[#This Row],[VENTAL TOTAL]]-TablaVentas[[#This Row],[VENTAL TOTAL]]*TablaVentas[[#This Row],[DESCUENTO]]</f>
        <v>74.695026877471975</v>
      </c>
      <c r="J4664" s="2">
        <f ca="1">0.18*TablaVentas[[#This Row],[SUBTOTAL]]</f>
        <v>13.445104837944955</v>
      </c>
      <c r="K4664" s="2">
        <f ca="1">+TablaVentas[[#This Row],[SUBTOTAL]]+TablaVentas[[#This Row],[IGV]]</f>
        <v>88.140131715416928</v>
      </c>
    </row>
    <row r="4665" spans="1:11" x14ac:dyDescent="0.25">
      <c r="A4665" t="s">
        <v>4674</v>
      </c>
      <c r="B4665" s="6">
        <v>45839</v>
      </c>
      <c r="C4665" t="s">
        <v>10011</v>
      </c>
      <c r="D4665" t="s">
        <v>10017</v>
      </c>
      <c r="E4665">
        <v>4</v>
      </c>
      <c r="F4665">
        <f>+_xlfn.XLOOKUP(TablaVentas[[#This Row],[PRODUCTO FINANCIERO]],TablaPrecios[PRODUCTO FINANCIERO],TablaPrecios[PRECIO UNIT],0)</f>
        <v>9.9</v>
      </c>
      <c r="G4665" s="2">
        <f>+TablaVentas[[#This Row],[CANTIDAD]]*TablaVentas[[#This Row],[PRECIO UNITARIO]]</f>
        <v>39.6</v>
      </c>
      <c r="H4665" s="1">
        <f t="shared" ca="1" si="72"/>
        <v>0.14826454975416764</v>
      </c>
      <c r="I4665" s="2">
        <f ca="1">+TablaVentas[[#This Row],[VENTAL TOTAL]]-TablaVentas[[#This Row],[VENTAL TOTAL]]*TablaVentas[[#This Row],[DESCUENTO]]</f>
        <v>33.72872382973496</v>
      </c>
      <c r="J4665" s="2">
        <f ca="1">0.18*TablaVentas[[#This Row],[SUBTOTAL]]</f>
        <v>6.0711702893522927</v>
      </c>
      <c r="K4665" s="2">
        <f ca="1">+TablaVentas[[#This Row],[SUBTOTAL]]+TablaVentas[[#This Row],[IGV]]</f>
        <v>39.799894119087256</v>
      </c>
    </row>
    <row r="4666" spans="1:11" x14ac:dyDescent="0.25">
      <c r="A4666" t="s">
        <v>4675</v>
      </c>
      <c r="B4666" s="6">
        <v>46250</v>
      </c>
      <c r="C4666" t="s">
        <v>10013</v>
      </c>
      <c r="D4666" t="s">
        <v>10017</v>
      </c>
      <c r="E4666">
        <v>13</v>
      </c>
      <c r="F4666">
        <f>+_xlfn.XLOOKUP(TablaVentas[[#This Row],[PRODUCTO FINANCIERO]],TablaPrecios[PRODUCTO FINANCIERO],TablaPrecios[PRECIO UNIT],0)</f>
        <v>9.9</v>
      </c>
      <c r="G4666" s="2">
        <f>+TablaVentas[[#This Row],[CANTIDAD]]*TablaVentas[[#This Row],[PRECIO UNITARIO]]</f>
        <v>128.70000000000002</v>
      </c>
      <c r="H4666" s="1">
        <f t="shared" ca="1" si="72"/>
        <v>0.14896624479924453</v>
      </c>
      <c r="I4666" s="2">
        <f ca="1">+TablaVentas[[#This Row],[VENTAL TOTAL]]-TablaVentas[[#This Row],[VENTAL TOTAL]]*TablaVentas[[#This Row],[DESCUENTO]]</f>
        <v>109.52804429433723</v>
      </c>
      <c r="J4666" s="2">
        <f ca="1">0.18*TablaVentas[[#This Row],[SUBTOTAL]]</f>
        <v>19.715047972980702</v>
      </c>
      <c r="K4666" s="2">
        <f ca="1">+TablaVentas[[#This Row],[SUBTOTAL]]+TablaVentas[[#This Row],[IGV]]</f>
        <v>129.24309226731793</v>
      </c>
    </row>
    <row r="4667" spans="1:11" x14ac:dyDescent="0.25">
      <c r="A4667" t="s">
        <v>4676</v>
      </c>
      <c r="B4667" s="6">
        <v>45697</v>
      </c>
      <c r="C4667" t="s">
        <v>10014</v>
      </c>
      <c r="D4667" t="s">
        <v>10020</v>
      </c>
      <c r="E4667">
        <v>14</v>
      </c>
      <c r="F4667">
        <f>+_xlfn.XLOOKUP(TablaVentas[[#This Row],[PRODUCTO FINANCIERO]],TablaPrecios[PRODUCTO FINANCIERO],TablaPrecios[PRECIO UNIT],0)</f>
        <v>14.9</v>
      </c>
      <c r="G4667" s="2">
        <f>+TablaVentas[[#This Row],[CANTIDAD]]*TablaVentas[[#This Row],[PRECIO UNITARIO]]</f>
        <v>208.6</v>
      </c>
      <c r="H4667" s="1">
        <f t="shared" ca="1" si="72"/>
        <v>0.11157249542544893</v>
      </c>
      <c r="I4667" s="2">
        <f ca="1">+TablaVentas[[#This Row],[VENTAL TOTAL]]-TablaVentas[[#This Row],[VENTAL TOTAL]]*TablaVentas[[#This Row],[DESCUENTO]]</f>
        <v>185.32597745425136</v>
      </c>
      <c r="J4667" s="2">
        <f ca="1">0.18*TablaVentas[[#This Row],[SUBTOTAL]]</f>
        <v>33.358675941765242</v>
      </c>
      <c r="K4667" s="2">
        <f ca="1">+TablaVentas[[#This Row],[SUBTOTAL]]+TablaVentas[[#This Row],[IGV]]</f>
        <v>218.68465339601659</v>
      </c>
    </row>
    <row r="4668" spans="1:11" x14ac:dyDescent="0.25">
      <c r="A4668" t="s">
        <v>4677</v>
      </c>
      <c r="B4668" s="6">
        <v>45483</v>
      </c>
      <c r="C4668" t="s">
        <v>10014</v>
      </c>
      <c r="D4668" t="s">
        <v>10022</v>
      </c>
      <c r="E4668">
        <v>6</v>
      </c>
      <c r="F4668">
        <f>+_xlfn.XLOOKUP(TablaVentas[[#This Row],[PRODUCTO FINANCIERO]],TablaPrecios[PRODUCTO FINANCIERO],TablaPrecios[PRECIO UNIT],0)</f>
        <v>20.9</v>
      </c>
      <c r="G4668" s="2">
        <f>+TablaVentas[[#This Row],[CANTIDAD]]*TablaVentas[[#This Row],[PRECIO UNITARIO]]</f>
        <v>125.39999999999999</v>
      </c>
      <c r="H4668" s="1">
        <f t="shared" ca="1" si="72"/>
        <v>0.15440371746838058</v>
      </c>
      <c r="I4668" s="2">
        <f ca="1">+TablaVentas[[#This Row],[VENTAL TOTAL]]-TablaVentas[[#This Row],[VENTAL TOTAL]]*TablaVentas[[#This Row],[DESCUENTO]]</f>
        <v>106.03777382946507</v>
      </c>
      <c r="J4668" s="2">
        <f ca="1">0.18*TablaVentas[[#This Row],[SUBTOTAL]]</f>
        <v>19.086799289303713</v>
      </c>
      <c r="K4668" s="2">
        <f ca="1">+TablaVentas[[#This Row],[SUBTOTAL]]+TablaVentas[[#This Row],[IGV]]</f>
        <v>125.12457311876878</v>
      </c>
    </row>
    <row r="4669" spans="1:11" x14ac:dyDescent="0.25">
      <c r="A4669" t="s">
        <v>4678</v>
      </c>
      <c r="B4669" s="6">
        <v>45688</v>
      </c>
      <c r="C4669" t="s">
        <v>10014</v>
      </c>
      <c r="D4669" t="s">
        <v>10022</v>
      </c>
      <c r="E4669">
        <v>10</v>
      </c>
      <c r="F4669">
        <f>+_xlfn.XLOOKUP(TablaVentas[[#This Row],[PRODUCTO FINANCIERO]],TablaPrecios[PRODUCTO FINANCIERO],TablaPrecios[PRECIO UNIT],0)</f>
        <v>20.9</v>
      </c>
      <c r="G4669" s="2">
        <f>+TablaVentas[[#This Row],[CANTIDAD]]*TablaVentas[[#This Row],[PRECIO UNITARIO]]</f>
        <v>209</v>
      </c>
      <c r="H4669" s="1">
        <f t="shared" ca="1" si="72"/>
        <v>0.17526575803767422</v>
      </c>
      <c r="I4669" s="2">
        <f ca="1">+TablaVentas[[#This Row],[VENTAL TOTAL]]-TablaVentas[[#This Row],[VENTAL TOTAL]]*TablaVentas[[#This Row],[DESCUENTO]]</f>
        <v>172.36945657012609</v>
      </c>
      <c r="J4669" s="2">
        <f ca="1">0.18*TablaVentas[[#This Row],[SUBTOTAL]]</f>
        <v>31.026502182622696</v>
      </c>
      <c r="K4669" s="2">
        <f ca="1">+TablaVentas[[#This Row],[SUBTOTAL]]+TablaVentas[[#This Row],[IGV]]</f>
        <v>203.39595875274878</v>
      </c>
    </row>
    <row r="4670" spans="1:11" x14ac:dyDescent="0.25">
      <c r="A4670" t="s">
        <v>4679</v>
      </c>
      <c r="B4670" s="6">
        <v>45301</v>
      </c>
      <c r="C4670" t="s">
        <v>10016</v>
      </c>
      <c r="D4670" t="s">
        <v>10022</v>
      </c>
      <c r="E4670">
        <v>5</v>
      </c>
      <c r="F4670">
        <f>+_xlfn.XLOOKUP(TablaVentas[[#This Row],[PRODUCTO FINANCIERO]],TablaPrecios[PRODUCTO FINANCIERO],TablaPrecios[PRECIO UNIT],0)</f>
        <v>20.9</v>
      </c>
      <c r="G4670" s="2">
        <f>+TablaVentas[[#This Row],[CANTIDAD]]*TablaVentas[[#This Row],[PRECIO UNITARIO]]</f>
        <v>104.5</v>
      </c>
      <c r="H4670" s="1">
        <f t="shared" ca="1" si="72"/>
        <v>0.14816017178935931</v>
      </c>
      <c r="I4670" s="2">
        <f ca="1">+TablaVentas[[#This Row],[VENTAL TOTAL]]-TablaVentas[[#This Row],[VENTAL TOTAL]]*TablaVentas[[#This Row],[DESCUENTO]]</f>
        <v>89.017262048011958</v>
      </c>
      <c r="J4670" s="2">
        <f ca="1">0.18*TablaVentas[[#This Row],[SUBTOTAL]]</f>
        <v>16.023107168642152</v>
      </c>
      <c r="K4670" s="2">
        <f ca="1">+TablaVentas[[#This Row],[SUBTOTAL]]+TablaVentas[[#This Row],[IGV]]</f>
        <v>105.04036921665411</v>
      </c>
    </row>
    <row r="4671" spans="1:11" x14ac:dyDescent="0.25">
      <c r="A4671" t="s">
        <v>4680</v>
      </c>
      <c r="B4671" s="6">
        <v>45813</v>
      </c>
      <c r="C4671" t="s">
        <v>10014</v>
      </c>
      <c r="D4671" t="s">
        <v>10017</v>
      </c>
      <c r="E4671">
        <v>5</v>
      </c>
      <c r="F4671">
        <f>+_xlfn.XLOOKUP(TablaVentas[[#This Row],[PRODUCTO FINANCIERO]],TablaPrecios[PRODUCTO FINANCIERO],TablaPrecios[PRECIO UNIT],0)</f>
        <v>9.9</v>
      </c>
      <c r="G4671" s="2">
        <f>+TablaVentas[[#This Row],[CANTIDAD]]*TablaVentas[[#This Row],[PRECIO UNITARIO]]</f>
        <v>49.5</v>
      </c>
      <c r="H4671" s="1">
        <f t="shared" ca="1" si="72"/>
        <v>0.19415744666677212</v>
      </c>
      <c r="I4671" s="2">
        <f ca="1">+TablaVentas[[#This Row],[VENTAL TOTAL]]-TablaVentas[[#This Row],[VENTAL TOTAL]]*TablaVentas[[#This Row],[DESCUENTO]]</f>
        <v>39.889206389994783</v>
      </c>
      <c r="J4671" s="2">
        <f ca="1">0.18*TablaVentas[[#This Row],[SUBTOTAL]]</f>
        <v>7.1800571501990609</v>
      </c>
      <c r="K4671" s="2">
        <f ca="1">+TablaVentas[[#This Row],[SUBTOTAL]]+TablaVentas[[#This Row],[IGV]]</f>
        <v>47.069263540193845</v>
      </c>
    </row>
    <row r="4672" spans="1:11" x14ac:dyDescent="0.25">
      <c r="A4672" t="s">
        <v>4681</v>
      </c>
      <c r="B4672" s="6">
        <v>45487</v>
      </c>
      <c r="C4672" t="s">
        <v>10015</v>
      </c>
      <c r="D4672" t="s">
        <v>10019</v>
      </c>
      <c r="E4672">
        <v>14</v>
      </c>
      <c r="F4672">
        <f>+_xlfn.XLOOKUP(TablaVentas[[#This Row],[PRODUCTO FINANCIERO]],TablaPrecios[PRODUCTO FINANCIERO],TablaPrecios[PRECIO UNIT],0)</f>
        <v>9.9</v>
      </c>
      <c r="G4672" s="2">
        <f>+TablaVentas[[#This Row],[CANTIDAD]]*TablaVentas[[#This Row],[PRECIO UNITARIO]]</f>
        <v>138.6</v>
      </c>
      <c r="H4672" s="1">
        <f t="shared" ca="1" si="72"/>
        <v>0.15737821623845422</v>
      </c>
      <c r="I4672" s="2">
        <f ca="1">+TablaVentas[[#This Row],[VENTAL TOTAL]]-TablaVentas[[#This Row],[VENTAL TOTAL]]*TablaVentas[[#This Row],[DESCUENTO]]</f>
        <v>116.78737922935024</v>
      </c>
      <c r="J4672" s="2">
        <f ca="1">0.18*TablaVentas[[#This Row],[SUBTOTAL]]</f>
        <v>21.021728261283041</v>
      </c>
      <c r="K4672" s="2">
        <f ca="1">+TablaVentas[[#This Row],[SUBTOTAL]]+TablaVentas[[#This Row],[IGV]]</f>
        <v>137.80910749063327</v>
      </c>
    </row>
    <row r="4673" spans="1:11" x14ac:dyDescent="0.25">
      <c r="A4673" t="s">
        <v>4682</v>
      </c>
      <c r="B4673" s="6">
        <v>46005</v>
      </c>
      <c r="C4673" t="s">
        <v>10012</v>
      </c>
      <c r="D4673" t="s">
        <v>10019</v>
      </c>
      <c r="E4673">
        <v>19</v>
      </c>
      <c r="F4673">
        <f>+_xlfn.XLOOKUP(TablaVentas[[#This Row],[PRODUCTO FINANCIERO]],TablaPrecios[PRODUCTO FINANCIERO],TablaPrecios[PRECIO UNIT],0)</f>
        <v>9.9</v>
      </c>
      <c r="G4673" s="2">
        <f>+TablaVentas[[#This Row],[CANTIDAD]]*TablaVentas[[#This Row],[PRECIO UNITARIO]]</f>
        <v>188.1</v>
      </c>
      <c r="H4673" s="1">
        <f t="shared" ca="1" si="72"/>
        <v>0.15538799987536764</v>
      </c>
      <c r="I4673" s="2">
        <f ca="1">+TablaVentas[[#This Row],[VENTAL TOTAL]]-TablaVentas[[#This Row],[VENTAL TOTAL]]*TablaVentas[[#This Row],[DESCUENTO]]</f>
        <v>158.87151722344333</v>
      </c>
      <c r="J4673" s="2">
        <f ca="1">0.18*TablaVentas[[#This Row],[SUBTOTAL]]</f>
        <v>28.596873100219799</v>
      </c>
      <c r="K4673" s="2">
        <f ca="1">+TablaVentas[[#This Row],[SUBTOTAL]]+TablaVentas[[#This Row],[IGV]]</f>
        <v>187.46839032366313</v>
      </c>
    </row>
    <row r="4674" spans="1:11" x14ac:dyDescent="0.25">
      <c r="A4674" t="s">
        <v>4683</v>
      </c>
      <c r="B4674" s="6">
        <v>46164</v>
      </c>
      <c r="C4674" t="s">
        <v>10012</v>
      </c>
      <c r="D4674" t="s">
        <v>10019</v>
      </c>
      <c r="E4674">
        <v>16</v>
      </c>
      <c r="F4674">
        <f>+_xlfn.XLOOKUP(TablaVentas[[#This Row],[PRODUCTO FINANCIERO]],TablaPrecios[PRODUCTO FINANCIERO],TablaPrecios[PRECIO UNIT],0)</f>
        <v>9.9</v>
      </c>
      <c r="G4674" s="2">
        <f>+TablaVentas[[#This Row],[CANTIDAD]]*TablaVentas[[#This Row],[PRECIO UNITARIO]]</f>
        <v>158.4</v>
      </c>
      <c r="H4674" s="1">
        <f t="shared" ref="H4674:H4737" ca="1" si="73">+RAND()*0.1+0.1</f>
        <v>0.17374394908114243</v>
      </c>
      <c r="I4674" s="2">
        <f ca="1">+TablaVentas[[#This Row],[VENTAL TOTAL]]-TablaVentas[[#This Row],[VENTAL TOTAL]]*TablaVentas[[#This Row],[DESCUENTO]]</f>
        <v>130.87895846554704</v>
      </c>
      <c r="J4674" s="2">
        <f ca="1">0.18*TablaVentas[[#This Row],[SUBTOTAL]]</f>
        <v>23.558212523798467</v>
      </c>
      <c r="K4674" s="2">
        <f ca="1">+TablaVentas[[#This Row],[SUBTOTAL]]+TablaVentas[[#This Row],[IGV]]</f>
        <v>154.4371709893455</v>
      </c>
    </row>
    <row r="4675" spans="1:11" x14ac:dyDescent="0.25">
      <c r="A4675" t="s">
        <v>4684</v>
      </c>
      <c r="B4675" s="6">
        <v>45960</v>
      </c>
      <c r="C4675" t="s">
        <v>10014</v>
      </c>
      <c r="D4675" t="s">
        <v>10019</v>
      </c>
      <c r="E4675">
        <v>18</v>
      </c>
      <c r="F4675">
        <f>+_xlfn.XLOOKUP(TablaVentas[[#This Row],[PRODUCTO FINANCIERO]],TablaPrecios[PRODUCTO FINANCIERO],TablaPrecios[PRECIO UNIT],0)</f>
        <v>9.9</v>
      </c>
      <c r="G4675" s="2">
        <f>+TablaVentas[[#This Row],[CANTIDAD]]*TablaVentas[[#This Row],[PRECIO UNITARIO]]</f>
        <v>178.20000000000002</v>
      </c>
      <c r="H4675" s="1">
        <f t="shared" ca="1" si="73"/>
        <v>0.15155397558039821</v>
      </c>
      <c r="I4675" s="2">
        <f ca="1">+TablaVentas[[#This Row],[VENTAL TOTAL]]-TablaVentas[[#This Row],[VENTAL TOTAL]]*TablaVentas[[#This Row],[DESCUENTO]]</f>
        <v>151.19308155157304</v>
      </c>
      <c r="J4675" s="2">
        <f ca="1">0.18*TablaVentas[[#This Row],[SUBTOTAL]]</f>
        <v>27.214754679283146</v>
      </c>
      <c r="K4675" s="2">
        <f ca="1">+TablaVentas[[#This Row],[SUBTOTAL]]+TablaVentas[[#This Row],[IGV]]</f>
        <v>178.40783623085619</v>
      </c>
    </row>
    <row r="4676" spans="1:11" x14ac:dyDescent="0.25">
      <c r="A4676" t="s">
        <v>4685</v>
      </c>
      <c r="B4676" s="6">
        <v>45765</v>
      </c>
      <c r="C4676" t="s">
        <v>10012</v>
      </c>
      <c r="D4676" t="s">
        <v>10018</v>
      </c>
      <c r="E4676">
        <v>17</v>
      </c>
      <c r="F4676">
        <f>+_xlfn.XLOOKUP(TablaVentas[[#This Row],[PRODUCTO FINANCIERO]],TablaPrecios[PRODUCTO FINANCIERO],TablaPrecios[PRECIO UNIT],0)</f>
        <v>14.9</v>
      </c>
      <c r="G4676" s="2">
        <f>+TablaVentas[[#This Row],[CANTIDAD]]*TablaVentas[[#This Row],[PRECIO UNITARIO]]</f>
        <v>253.3</v>
      </c>
      <c r="H4676" s="1">
        <f t="shared" ca="1" si="73"/>
        <v>0.18223548898328712</v>
      </c>
      <c r="I4676" s="2">
        <f ca="1">+TablaVentas[[#This Row],[VENTAL TOTAL]]-TablaVentas[[#This Row],[VENTAL TOTAL]]*TablaVentas[[#This Row],[DESCUENTO]]</f>
        <v>207.13975064053338</v>
      </c>
      <c r="J4676" s="2">
        <f ca="1">0.18*TablaVentas[[#This Row],[SUBTOTAL]]</f>
        <v>37.285155115296007</v>
      </c>
      <c r="K4676" s="2">
        <f ca="1">+TablaVentas[[#This Row],[SUBTOTAL]]+TablaVentas[[#This Row],[IGV]]</f>
        <v>244.4249057558294</v>
      </c>
    </row>
    <row r="4677" spans="1:11" x14ac:dyDescent="0.25">
      <c r="A4677" t="s">
        <v>4686</v>
      </c>
      <c r="B4677" s="6">
        <v>45833</v>
      </c>
      <c r="C4677" t="s">
        <v>10013</v>
      </c>
      <c r="D4677" t="s">
        <v>10020</v>
      </c>
      <c r="E4677">
        <v>6</v>
      </c>
      <c r="F4677">
        <f>+_xlfn.XLOOKUP(TablaVentas[[#This Row],[PRODUCTO FINANCIERO]],TablaPrecios[PRODUCTO FINANCIERO],TablaPrecios[PRECIO UNIT],0)</f>
        <v>14.9</v>
      </c>
      <c r="G4677" s="2">
        <f>+TablaVentas[[#This Row],[CANTIDAD]]*TablaVentas[[#This Row],[PRECIO UNITARIO]]</f>
        <v>89.4</v>
      </c>
      <c r="H4677" s="1">
        <f t="shared" ca="1" si="73"/>
        <v>0.1405535821898046</v>
      </c>
      <c r="I4677" s="2">
        <f ca="1">+TablaVentas[[#This Row],[VENTAL TOTAL]]-TablaVentas[[#This Row],[VENTAL TOTAL]]*TablaVentas[[#This Row],[DESCUENTO]]</f>
        <v>76.834509752231469</v>
      </c>
      <c r="J4677" s="2">
        <f ca="1">0.18*TablaVentas[[#This Row],[SUBTOTAL]]</f>
        <v>13.830211755401663</v>
      </c>
      <c r="K4677" s="2">
        <f ca="1">+TablaVentas[[#This Row],[SUBTOTAL]]+TablaVentas[[#This Row],[IGV]]</f>
        <v>90.664721507633132</v>
      </c>
    </row>
    <row r="4678" spans="1:11" x14ac:dyDescent="0.25">
      <c r="A4678" t="s">
        <v>4687</v>
      </c>
      <c r="B4678" s="6">
        <v>45377</v>
      </c>
      <c r="C4678" t="s">
        <v>10015</v>
      </c>
      <c r="D4678" t="s">
        <v>10018</v>
      </c>
      <c r="E4678">
        <v>11</v>
      </c>
      <c r="F4678">
        <f>+_xlfn.XLOOKUP(TablaVentas[[#This Row],[PRODUCTO FINANCIERO]],TablaPrecios[PRODUCTO FINANCIERO],TablaPrecios[PRECIO UNIT],0)</f>
        <v>14.9</v>
      </c>
      <c r="G4678" s="2">
        <f>+TablaVentas[[#This Row],[CANTIDAD]]*TablaVentas[[#This Row],[PRECIO UNITARIO]]</f>
        <v>163.9</v>
      </c>
      <c r="H4678" s="1">
        <f t="shared" ca="1" si="73"/>
        <v>0.16678430050307469</v>
      </c>
      <c r="I4678" s="2">
        <f ca="1">+TablaVentas[[#This Row],[VENTAL TOTAL]]-TablaVentas[[#This Row],[VENTAL TOTAL]]*TablaVentas[[#This Row],[DESCUENTO]]</f>
        <v>136.56405314754608</v>
      </c>
      <c r="J4678" s="2">
        <f ca="1">0.18*TablaVentas[[#This Row],[SUBTOTAL]]</f>
        <v>24.581529566558292</v>
      </c>
      <c r="K4678" s="2">
        <f ca="1">+TablaVentas[[#This Row],[SUBTOTAL]]+TablaVentas[[#This Row],[IGV]]</f>
        <v>161.14558271410436</v>
      </c>
    </row>
    <row r="4679" spans="1:11" x14ac:dyDescent="0.25">
      <c r="A4679" t="s">
        <v>4688</v>
      </c>
      <c r="B4679" s="6">
        <v>46311</v>
      </c>
      <c r="C4679" t="s">
        <v>10013</v>
      </c>
      <c r="D4679" t="s">
        <v>10019</v>
      </c>
      <c r="E4679">
        <v>15</v>
      </c>
      <c r="F4679">
        <f>+_xlfn.XLOOKUP(TablaVentas[[#This Row],[PRODUCTO FINANCIERO]],TablaPrecios[PRODUCTO FINANCIERO],TablaPrecios[PRECIO UNIT],0)</f>
        <v>9.9</v>
      </c>
      <c r="G4679" s="2">
        <f>+TablaVentas[[#This Row],[CANTIDAD]]*TablaVentas[[#This Row],[PRECIO UNITARIO]]</f>
        <v>148.5</v>
      </c>
      <c r="H4679" s="1">
        <f t="shared" ca="1" si="73"/>
        <v>0.1391460982930382</v>
      </c>
      <c r="I4679" s="2">
        <f ca="1">+TablaVentas[[#This Row],[VENTAL TOTAL]]-TablaVentas[[#This Row],[VENTAL TOTAL]]*TablaVentas[[#This Row],[DESCUENTO]]</f>
        <v>127.83680440348382</v>
      </c>
      <c r="J4679" s="2">
        <f ca="1">0.18*TablaVentas[[#This Row],[SUBTOTAL]]</f>
        <v>23.010624792627087</v>
      </c>
      <c r="K4679" s="2">
        <f ca="1">+TablaVentas[[#This Row],[SUBTOTAL]]+TablaVentas[[#This Row],[IGV]]</f>
        <v>150.84742919611091</v>
      </c>
    </row>
    <row r="4680" spans="1:11" x14ac:dyDescent="0.25">
      <c r="A4680" t="s">
        <v>4689</v>
      </c>
      <c r="B4680" s="6">
        <v>45920</v>
      </c>
      <c r="C4680" t="s">
        <v>10016</v>
      </c>
      <c r="D4680" t="s">
        <v>10018</v>
      </c>
      <c r="E4680">
        <v>19</v>
      </c>
      <c r="F4680">
        <f>+_xlfn.XLOOKUP(TablaVentas[[#This Row],[PRODUCTO FINANCIERO]],TablaPrecios[PRODUCTO FINANCIERO],TablaPrecios[PRECIO UNIT],0)</f>
        <v>14.9</v>
      </c>
      <c r="G4680" s="2">
        <f>+TablaVentas[[#This Row],[CANTIDAD]]*TablaVentas[[#This Row],[PRECIO UNITARIO]]</f>
        <v>283.10000000000002</v>
      </c>
      <c r="H4680" s="1">
        <f t="shared" ca="1" si="73"/>
        <v>0.18213948860155307</v>
      </c>
      <c r="I4680" s="2">
        <f ca="1">+TablaVentas[[#This Row],[VENTAL TOTAL]]-TablaVentas[[#This Row],[VENTAL TOTAL]]*TablaVentas[[#This Row],[DESCUENTO]]</f>
        <v>231.53631077690034</v>
      </c>
      <c r="J4680" s="2">
        <f ca="1">0.18*TablaVentas[[#This Row],[SUBTOTAL]]</f>
        <v>41.676535939842061</v>
      </c>
      <c r="K4680" s="2">
        <f ca="1">+TablaVentas[[#This Row],[SUBTOTAL]]+TablaVentas[[#This Row],[IGV]]</f>
        <v>273.21284671674238</v>
      </c>
    </row>
    <row r="4681" spans="1:11" x14ac:dyDescent="0.25">
      <c r="A4681" t="s">
        <v>4690</v>
      </c>
      <c r="B4681" s="6">
        <v>45821</v>
      </c>
      <c r="C4681" t="s">
        <v>10015</v>
      </c>
      <c r="D4681" t="s">
        <v>10022</v>
      </c>
      <c r="E4681">
        <v>18</v>
      </c>
      <c r="F4681">
        <f>+_xlfn.XLOOKUP(TablaVentas[[#This Row],[PRODUCTO FINANCIERO]],TablaPrecios[PRODUCTO FINANCIERO],TablaPrecios[PRECIO UNIT],0)</f>
        <v>20.9</v>
      </c>
      <c r="G4681" s="2">
        <f>+TablaVentas[[#This Row],[CANTIDAD]]*TablaVentas[[#This Row],[PRECIO UNITARIO]]</f>
        <v>376.2</v>
      </c>
      <c r="H4681" s="1">
        <f t="shared" ca="1" si="73"/>
        <v>0.17307381773925778</v>
      </c>
      <c r="I4681" s="2">
        <f ca="1">+TablaVentas[[#This Row],[VENTAL TOTAL]]-TablaVentas[[#This Row],[VENTAL TOTAL]]*TablaVentas[[#This Row],[DESCUENTO]]</f>
        <v>311.08962976649121</v>
      </c>
      <c r="J4681" s="2">
        <f ca="1">0.18*TablaVentas[[#This Row],[SUBTOTAL]]</f>
        <v>55.996133357968418</v>
      </c>
      <c r="K4681" s="2">
        <f ca="1">+TablaVentas[[#This Row],[SUBTOTAL]]+TablaVentas[[#This Row],[IGV]]</f>
        <v>367.08576312445962</v>
      </c>
    </row>
    <row r="4682" spans="1:11" x14ac:dyDescent="0.25">
      <c r="A4682" t="s">
        <v>4691</v>
      </c>
      <c r="B4682" s="6">
        <v>46214</v>
      </c>
      <c r="C4682" t="s">
        <v>10012</v>
      </c>
      <c r="D4682" t="s">
        <v>10022</v>
      </c>
      <c r="E4682">
        <v>15</v>
      </c>
      <c r="F4682">
        <f>+_xlfn.XLOOKUP(TablaVentas[[#This Row],[PRODUCTO FINANCIERO]],TablaPrecios[PRODUCTO FINANCIERO],TablaPrecios[PRECIO UNIT],0)</f>
        <v>20.9</v>
      </c>
      <c r="G4682" s="2">
        <f>+TablaVentas[[#This Row],[CANTIDAD]]*TablaVentas[[#This Row],[PRECIO UNITARIO]]</f>
        <v>313.5</v>
      </c>
      <c r="H4682" s="1">
        <f t="shared" ca="1" si="73"/>
        <v>0.1406873248586395</v>
      </c>
      <c r="I4682" s="2">
        <f ca="1">+TablaVentas[[#This Row],[VENTAL TOTAL]]-TablaVentas[[#This Row],[VENTAL TOTAL]]*TablaVentas[[#This Row],[DESCUENTO]]</f>
        <v>269.39452365681655</v>
      </c>
      <c r="J4682" s="2">
        <f ca="1">0.18*TablaVentas[[#This Row],[SUBTOTAL]]</f>
        <v>48.491014258226976</v>
      </c>
      <c r="K4682" s="2">
        <f ca="1">+TablaVentas[[#This Row],[SUBTOTAL]]+TablaVentas[[#This Row],[IGV]]</f>
        <v>317.88553791504353</v>
      </c>
    </row>
    <row r="4683" spans="1:11" x14ac:dyDescent="0.25">
      <c r="A4683" t="s">
        <v>4692</v>
      </c>
      <c r="B4683" s="6">
        <v>45483</v>
      </c>
      <c r="C4683" t="s">
        <v>10011</v>
      </c>
      <c r="D4683" t="s">
        <v>10019</v>
      </c>
      <c r="E4683">
        <v>5</v>
      </c>
      <c r="F4683">
        <f>+_xlfn.XLOOKUP(TablaVentas[[#This Row],[PRODUCTO FINANCIERO]],TablaPrecios[PRODUCTO FINANCIERO],TablaPrecios[PRECIO UNIT],0)</f>
        <v>9.9</v>
      </c>
      <c r="G4683" s="2">
        <f>+TablaVentas[[#This Row],[CANTIDAD]]*TablaVentas[[#This Row],[PRECIO UNITARIO]]</f>
        <v>49.5</v>
      </c>
      <c r="H4683" s="1">
        <f t="shared" ca="1" si="73"/>
        <v>0.14695655811092717</v>
      </c>
      <c r="I4683" s="2">
        <f ca="1">+TablaVentas[[#This Row],[VENTAL TOTAL]]-TablaVentas[[#This Row],[VENTAL TOTAL]]*TablaVentas[[#This Row],[DESCUENTO]]</f>
        <v>42.225650373509104</v>
      </c>
      <c r="J4683" s="2">
        <f ca="1">0.18*TablaVentas[[#This Row],[SUBTOTAL]]</f>
        <v>7.6006170672316387</v>
      </c>
      <c r="K4683" s="2">
        <f ca="1">+TablaVentas[[#This Row],[SUBTOTAL]]+TablaVentas[[#This Row],[IGV]]</f>
        <v>49.826267440740743</v>
      </c>
    </row>
    <row r="4684" spans="1:11" x14ac:dyDescent="0.25">
      <c r="A4684" t="s">
        <v>4693</v>
      </c>
      <c r="B4684" s="6">
        <v>46284</v>
      </c>
      <c r="C4684" t="s">
        <v>10016</v>
      </c>
      <c r="D4684" t="s">
        <v>10017</v>
      </c>
      <c r="E4684">
        <v>14</v>
      </c>
      <c r="F4684">
        <f>+_xlfn.XLOOKUP(TablaVentas[[#This Row],[PRODUCTO FINANCIERO]],TablaPrecios[PRODUCTO FINANCIERO],TablaPrecios[PRECIO UNIT],0)</f>
        <v>9.9</v>
      </c>
      <c r="G4684" s="2">
        <f>+TablaVentas[[#This Row],[CANTIDAD]]*TablaVentas[[#This Row],[PRECIO UNITARIO]]</f>
        <v>138.6</v>
      </c>
      <c r="H4684" s="1">
        <f t="shared" ca="1" si="73"/>
        <v>0.18281887622715642</v>
      </c>
      <c r="I4684" s="2">
        <f ca="1">+TablaVentas[[#This Row],[VENTAL TOTAL]]-TablaVentas[[#This Row],[VENTAL TOTAL]]*TablaVentas[[#This Row],[DESCUENTO]]</f>
        <v>113.26130375491611</v>
      </c>
      <c r="J4684" s="2">
        <f ca="1">0.18*TablaVentas[[#This Row],[SUBTOTAL]]</f>
        <v>20.387034675884898</v>
      </c>
      <c r="K4684" s="2">
        <f ca="1">+TablaVentas[[#This Row],[SUBTOTAL]]+TablaVentas[[#This Row],[IGV]]</f>
        <v>133.648338430801</v>
      </c>
    </row>
    <row r="4685" spans="1:11" x14ac:dyDescent="0.25">
      <c r="A4685" t="s">
        <v>4694</v>
      </c>
      <c r="B4685" s="6">
        <v>46225</v>
      </c>
      <c r="C4685" t="s">
        <v>10013</v>
      </c>
      <c r="D4685" t="s">
        <v>10019</v>
      </c>
      <c r="E4685">
        <v>11</v>
      </c>
      <c r="F4685">
        <f>+_xlfn.XLOOKUP(TablaVentas[[#This Row],[PRODUCTO FINANCIERO]],TablaPrecios[PRODUCTO FINANCIERO],TablaPrecios[PRECIO UNIT],0)</f>
        <v>9.9</v>
      </c>
      <c r="G4685" s="2">
        <f>+TablaVentas[[#This Row],[CANTIDAD]]*TablaVentas[[#This Row],[PRECIO UNITARIO]]</f>
        <v>108.9</v>
      </c>
      <c r="H4685" s="1">
        <f t="shared" ca="1" si="73"/>
        <v>0.17221056470887644</v>
      </c>
      <c r="I4685" s="2">
        <f ca="1">+TablaVentas[[#This Row],[VENTAL TOTAL]]-TablaVentas[[#This Row],[VENTAL TOTAL]]*TablaVentas[[#This Row],[DESCUENTO]]</f>
        <v>90.146269503203357</v>
      </c>
      <c r="J4685" s="2">
        <f ca="1">0.18*TablaVentas[[#This Row],[SUBTOTAL]]</f>
        <v>16.226328510576604</v>
      </c>
      <c r="K4685" s="2">
        <f ca="1">+TablaVentas[[#This Row],[SUBTOTAL]]+TablaVentas[[#This Row],[IGV]]</f>
        <v>106.37259801377996</v>
      </c>
    </row>
    <row r="4686" spans="1:11" x14ac:dyDescent="0.25">
      <c r="A4686" t="s">
        <v>4695</v>
      </c>
      <c r="B4686" s="6">
        <v>45615</v>
      </c>
      <c r="C4686" t="s">
        <v>10012</v>
      </c>
      <c r="D4686" t="s">
        <v>10022</v>
      </c>
      <c r="E4686">
        <v>13</v>
      </c>
      <c r="F4686">
        <f>+_xlfn.XLOOKUP(TablaVentas[[#This Row],[PRODUCTO FINANCIERO]],TablaPrecios[PRODUCTO FINANCIERO],TablaPrecios[PRECIO UNIT],0)</f>
        <v>20.9</v>
      </c>
      <c r="G4686" s="2">
        <f>+TablaVentas[[#This Row],[CANTIDAD]]*TablaVentas[[#This Row],[PRECIO UNITARIO]]</f>
        <v>271.7</v>
      </c>
      <c r="H4686" s="1">
        <f t="shared" ca="1" si="73"/>
        <v>0.14411157522315737</v>
      </c>
      <c r="I4686" s="2">
        <f ca="1">+TablaVentas[[#This Row],[VENTAL TOTAL]]-TablaVentas[[#This Row],[VENTAL TOTAL]]*TablaVentas[[#This Row],[DESCUENTO]]</f>
        <v>232.54488501186813</v>
      </c>
      <c r="J4686" s="2">
        <f ca="1">0.18*TablaVentas[[#This Row],[SUBTOTAL]]</f>
        <v>41.858079302136261</v>
      </c>
      <c r="K4686" s="2">
        <f ca="1">+TablaVentas[[#This Row],[SUBTOTAL]]+TablaVentas[[#This Row],[IGV]]</f>
        <v>274.40296431400441</v>
      </c>
    </row>
    <row r="4687" spans="1:11" x14ac:dyDescent="0.25">
      <c r="A4687" t="s">
        <v>4696</v>
      </c>
      <c r="B4687" s="6">
        <v>45482</v>
      </c>
      <c r="C4687" t="s">
        <v>10011</v>
      </c>
      <c r="D4687" t="s">
        <v>10019</v>
      </c>
      <c r="E4687">
        <v>7</v>
      </c>
      <c r="F4687">
        <f>+_xlfn.XLOOKUP(TablaVentas[[#This Row],[PRODUCTO FINANCIERO]],TablaPrecios[PRODUCTO FINANCIERO],TablaPrecios[PRECIO UNIT],0)</f>
        <v>9.9</v>
      </c>
      <c r="G4687" s="2">
        <f>+TablaVentas[[#This Row],[CANTIDAD]]*TablaVentas[[#This Row],[PRECIO UNITARIO]]</f>
        <v>69.3</v>
      </c>
      <c r="H4687" s="1">
        <f t="shared" ca="1" si="73"/>
        <v>0.18274627309104724</v>
      </c>
      <c r="I4687" s="2">
        <f ca="1">+TablaVentas[[#This Row],[VENTAL TOTAL]]-TablaVentas[[#This Row],[VENTAL TOTAL]]*TablaVentas[[#This Row],[DESCUENTO]]</f>
        <v>56.635683274790424</v>
      </c>
      <c r="J4687" s="2">
        <f ca="1">0.18*TablaVentas[[#This Row],[SUBTOTAL]]</f>
        <v>10.194422989462275</v>
      </c>
      <c r="K4687" s="2">
        <f ca="1">+TablaVentas[[#This Row],[SUBTOTAL]]+TablaVentas[[#This Row],[IGV]]</f>
        <v>66.830106264252692</v>
      </c>
    </row>
    <row r="4688" spans="1:11" x14ac:dyDescent="0.25">
      <c r="A4688" t="s">
        <v>4697</v>
      </c>
      <c r="B4688" s="6">
        <v>45991</v>
      </c>
      <c r="C4688" t="s">
        <v>10011</v>
      </c>
      <c r="D4688" t="s">
        <v>10018</v>
      </c>
      <c r="E4688">
        <v>10</v>
      </c>
      <c r="F4688">
        <f>+_xlfn.XLOOKUP(TablaVentas[[#This Row],[PRODUCTO FINANCIERO]],TablaPrecios[PRODUCTO FINANCIERO],TablaPrecios[PRECIO UNIT],0)</f>
        <v>14.9</v>
      </c>
      <c r="G4688" s="2">
        <f>+TablaVentas[[#This Row],[CANTIDAD]]*TablaVentas[[#This Row],[PRECIO UNITARIO]]</f>
        <v>149</v>
      </c>
      <c r="H4688" s="1">
        <f t="shared" ca="1" si="73"/>
        <v>0.11246833788385607</v>
      </c>
      <c r="I4688" s="2">
        <f ca="1">+TablaVentas[[#This Row],[VENTAL TOTAL]]-TablaVentas[[#This Row],[VENTAL TOTAL]]*TablaVentas[[#This Row],[DESCUENTO]]</f>
        <v>132.24221765530544</v>
      </c>
      <c r="J4688" s="2">
        <f ca="1">0.18*TablaVentas[[#This Row],[SUBTOTAL]]</f>
        <v>23.803599177954979</v>
      </c>
      <c r="K4688" s="2">
        <f ca="1">+TablaVentas[[#This Row],[SUBTOTAL]]+TablaVentas[[#This Row],[IGV]]</f>
        <v>156.0458168332604</v>
      </c>
    </row>
    <row r="4689" spans="1:11" x14ac:dyDescent="0.25">
      <c r="A4689" t="s">
        <v>4698</v>
      </c>
      <c r="B4689" s="6">
        <v>45693</v>
      </c>
      <c r="C4689" t="s">
        <v>10015</v>
      </c>
      <c r="D4689" t="s">
        <v>10022</v>
      </c>
      <c r="E4689">
        <v>19</v>
      </c>
      <c r="F4689">
        <f>+_xlfn.XLOOKUP(TablaVentas[[#This Row],[PRODUCTO FINANCIERO]],TablaPrecios[PRODUCTO FINANCIERO],TablaPrecios[PRECIO UNIT],0)</f>
        <v>20.9</v>
      </c>
      <c r="G4689" s="2">
        <f>+TablaVentas[[#This Row],[CANTIDAD]]*TablaVentas[[#This Row],[PRECIO UNITARIO]]</f>
        <v>397.09999999999997</v>
      </c>
      <c r="H4689" s="1">
        <f t="shared" ca="1" si="73"/>
        <v>0.14179279881984155</v>
      </c>
      <c r="I4689" s="2">
        <f ca="1">+TablaVentas[[#This Row],[VENTAL TOTAL]]-TablaVentas[[#This Row],[VENTAL TOTAL]]*TablaVentas[[#This Row],[DESCUENTO]]</f>
        <v>340.7940795886409</v>
      </c>
      <c r="J4689" s="2">
        <f ca="1">0.18*TablaVentas[[#This Row],[SUBTOTAL]]</f>
        <v>61.342934325955362</v>
      </c>
      <c r="K4689" s="2">
        <f ca="1">+TablaVentas[[#This Row],[SUBTOTAL]]+TablaVentas[[#This Row],[IGV]]</f>
        <v>402.13701391459625</v>
      </c>
    </row>
    <row r="4690" spans="1:11" x14ac:dyDescent="0.25">
      <c r="A4690" t="s">
        <v>4699</v>
      </c>
      <c r="B4690" s="6">
        <v>45673</v>
      </c>
      <c r="C4690" t="s">
        <v>10015</v>
      </c>
      <c r="D4690" t="s">
        <v>10020</v>
      </c>
      <c r="E4690">
        <v>19</v>
      </c>
      <c r="F4690">
        <f>+_xlfn.XLOOKUP(TablaVentas[[#This Row],[PRODUCTO FINANCIERO]],TablaPrecios[PRODUCTO FINANCIERO],TablaPrecios[PRECIO UNIT],0)</f>
        <v>14.9</v>
      </c>
      <c r="G4690" s="2">
        <f>+TablaVentas[[#This Row],[CANTIDAD]]*TablaVentas[[#This Row],[PRECIO UNITARIO]]</f>
        <v>283.10000000000002</v>
      </c>
      <c r="H4690" s="1">
        <f t="shared" ca="1" si="73"/>
        <v>0.19479748375035427</v>
      </c>
      <c r="I4690" s="2">
        <f ca="1">+TablaVentas[[#This Row],[VENTAL TOTAL]]-TablaVentas[[#This Row],[VENTAL TOTAL]]*TablaVentas[[#This Row],[DESCUENTO]]</f>
        <v>227.95283235027472</v>
      </c>
      <c r="J4690" s="2">
        <f ca="1">0.18*TablaVentas[[#This Row],[SUBTOTAL]]</f>
        <v>41.031509823049447</v>
      </c>
      <c r="K4690" s="2">
        <f ca="1">+TablaVentas[[#This Row],[SUBTOTAL]]+TablaVentas[[#This Row],[IGV]]</f>
        <v>268.98434217332419</v>
      </c>
    </row>
    <row r="4691" spans="1:11" x14ac:dyDescent="0.25">
      <c r="A4691" t="s">
        <v>4700</v>
      </c>
      <c r="B4691" s="6">
        <v>45544</v>
      </c>
      <c r="C4691" t="s">
        <v>10015</v>
      </c>
      <c r="D4691" t="s">
        <v>10017</v>
      </c>
      <c r="E4691">
        <v>4</v>
      </c>
      <c r="F4691">
        <f>+_xlfn.XLOOKUP(TablaVentas[[#This Row],[PRODUCTO FINANCIERO]],TablaPrecios[PRODUCTO FINANCIERO],TablaPrecios[PRECIO UNIT],0)</f>
        <v>9.9</v>
      </c>
      <c r="G4691" s="2">
        <f>+TablaVentas[[#This Row],[CANTIDAD]]*TablaVentas[[#This Row],[PRECIO UNITARIO]]</f>
        <v>39.6</v>
      </c>
      <c r="H4691" s="1">
        <f t="shared" ca="1" si="73"/>
        <v>0.16458976322108049</v>
      </c>
      <c r="I4691" s="2">
        <f ca="1">+TablaVentas[[#This Row],[VENTAL TOTAL]]-TablaVentas[[#This Row],[VENTAL TOTAL]]*TablaVentas[[#This Row],[DESCUENTO]]</f>
        <v>33.082245376445215</v>
      </c>
      <c r="J4691" s="2">
        <f ca="1">0.18*TablaVentas[[#This Row],[SUBTOTAL]]</f>
        <v>5.9548041677601384</v>
      </c>
      <c r="K4691" s="2">
        <f ca="1">+TablaVentas[[#This Row],[SUBTOTAL]]+TablaVentas[[#This Row],[IGV]]</f>
        <v>39.037049544205352</v>
      </c>
    </row>
    <row r="4692" spans="1:11" x14ac:dyDescent="0.25">
      <c r="A4692" t="s">
        <v>4701</v>
      </c>
      <c r="B4692" s="6">
        <v>46131</v>
      </c>
      <c r="C4692" t="s">
        <v>10013</v>
      </c>
      <c r="D4692" t="s">
        <v>10019</v>
      </c>
      <c r="E4692">
        <v>16</v>
      </c>
      <c r="F4692">
        <f>+_xlfn.XLOOKUP(TablaVentas[[#This Row],[PRODUCTO FINANCIERO]],TablaPrecios[PRODUCTO FINANCIERO],TablaPrecios[PRECIO UNIT],0)</f>
        <v>9.9</v>
      </c>
      <c r="G4692" s="2">
        <f>+TablaVentas[[#This Row],[CANTIDAD]]*TablaVentas[[#This Row],[PRECIO UNITARIO]]</f>
        <v>158.4</v>
      </c>
      <c r="H4692" s="1">
        <f t="shared" ca="1" si="73"/>
        <v>0.17979820226357573</v>
      </c>
      <c r="I4692" s="2">
        <f ca="1">+TablaVentas[[#This Row],[VENTAL TOTAL]]-TablaVentas[[#This Row],[VENTAL TOTAL]]*TablaVentas[[#This Row],[DESCUENTO]]</f>
        <v>129.91996476144962</v>
      </c>
      <c r="J4692" s="2">
        <f ca="1">0.18*TablaVentas[[#This Row],[SUBTOTAL]]</f>
        <v>23.38559365706093</v>
      </c>
      <c r="K4692" s="2">
        <f ca="1">+TablaVentas[[#This Row],[SUBTOTAL]]+TablaVentas[[#This Row],[IGV]]</f>
        <v>153.30555841851054</v>
      </c>
    </row>
    <row r="4693" spans="1:11" x14ac:dyDescent="0.25">
      <c r="A4693" t="s">
        <v>4702</v>
      </c>
      <c r="B4693" s="6">
        <v>45735</v>
      </c>
      <c r="C4693" t="s">
        <v>10011</v>
      </c>
      <c r="D4693" t="s">
        <v>10020</v>
      </c>
      <c r="E4693">
        <v>16</v>
      </c>
      <c r="F4693">
        <f>+_xlfn.XLOOKUP(TablaVentas[[#This Row],[PRODUCTO FINANCIERO]],TablaPrecios[PRODUCTO FINANCIERO],TablaPrecios[PRECIO UNIT],0)</f>
        <v>14.9</v>
      </c>
      <c r="G4693" s="2">
        <f>+TablaVentas[[#This Row],[CANTIDAD]]*TablaVentas[[#This Row],[PRECIO UNITARIO]]</f>
        <v>238.4</v>
      </c>
      <c r="H4693" s="1">
        <f t="shared" ca="1" si="73"/>
        <v>0.13051352171427538</v>
      </c>
      <c r="I4693" s="2">
        <f ca="1">+TablaVentas[[#This Row],[VENTAL TOTAL]]-TablaVentas[[#This Row],[VENTAL TOTAL]]*TablaVentas[[#This Row],[DESCUENTO]]</f>
        <v>207.28557642331674</v>
      </c>
      <c r="J4693" s="2">
        <f ca="1">0.18*TablaVentas[[#This Row],[SUBTOTAL]]</f>
        <v>37.311403756197009</v>
      </c>
      <c r="K4693" s="2">
        <f ca="1">+TablaVentas[[#This Row],[SUBTOTAL]]+TablaVentas[[#This Row],[IGV]]</f>
        <v>244.59698017951376</v>
      </c>
    </row>
    <row r="4694" spans="1:11" x14ac:dyDescent="0.25">
      <c r="A4694" t="s">
        <v>4703</v>
      </c>
      <c r="B4694" s="6">
        <v>45806</v>
      </c>
      <c r="C4694" t="s">
        <v>10012</v>
      </c>
      <c r="D4694" t="s">
        <v>10018</v>
      </c>
      <c r="E4694">
        <v>7</v>
      </c>
      <c r="F4694">
        <f>+_xlfn.XLOOKUP(TablaVentas[[#This Row],[PRODUCTO FINANCIERO]],TablaPrecios[PRODUCTO FINANCIERO],TablaPrecios[PRECIO UNIT],0)</f>
        <v>14.9</v>
      </c>
      <c r="G4694" s="2">
        <f>+TablaVentas[[#This Row],[CANTIDAD]]*TablaVentas[[#This Row],[PRECIO UNITARIO]]</f>
        <v>104.3</v>
      </c>
      <c r="H4694" s="1">
        <f t="shared" ca="1" si="73"/>
        <v>0.18140594024336157</v>
      </c>
      <c r="I4694" s="2">
        <f ca="1">+TablaVentas[[#This Row],[VENTAL TOTAL]]-TablaVentas[[#This Row],[VENTAL TOTAL]]*TablaVentas[[#This Row],[DESCUENTO]]</f>
        <v>85.379360432617389</v>
      </c>
      <c r="J4694" s="2">
        <f ca="1">0.18*TablaVentas[[#This Row],[SUBTOTAL]]</f>
        <v>15.36828487787113</v>
      </c>
      <c r="K4694" s="2">
        <f ca="1">+TablaVentas[[#This Row],[SUBTOTAL]]+TablaVentas[[#This Row],[IGV]]</f>
        <v>100.74764531048852</v>
      </c>
    </row>
    <row r="4695" spans="1:11" x14ac:dyDescent="0.25">
      <c r="A4695" t="s">
        <v>4704</v>
      </c>
      <c r="B4695" s="6">
        <v>46385</v>
      </c>
      <c r="C4695" t="s">
        <v>10016</v>
      </c>
      <c r="D4695" t="s">
        <v>10020</v>
      </c>
      <c r="E4695">
        <v>18</v>
      </c>
      <c r="F4695">
        <f>+_xlfn.XLOOKUP(TablaVentas[[#This Row],[PRODUCTO FINANCIERO]],TablaPrecios[PRODUCTO FINANCIERO],TablaPrecios[PRECIO UNIT],0)</f>
        <v>14.9</v>
      </c>
      <c r="G4695" s="2">
        <f>+TablaVentas[[#This Row],[CANTIDAD]]*TablaVentas[[#This Row],[PRECIO UNITARIO]]</f>
        <v>268.2</v>
      </c>
      <c r="H4695" s="1">
        <f t="shared" ca="1" si="73"/>
        <v>0.17345165142747027</v>
      </c>
      <c r="I4695" s="2">
        <f ca="1">+TablaVentas[[#This Row],[VENTAL TOTAL]]-TablaVentas[[#This Row],[VENTAL TOTAL]]*TablaVentas[[#This Row],[DESCUENTO]]</f>
        <v>221.68026708715246</v>
      </c>
      <c r="J4695" s="2">
        <f ca="1">0.18*TablaVentas[[#This Row],[SUBTOTAL]]</f>
        <v>39.902448075687438</v>
      </c>
      <c r="K4695" s="2">
        <f ca="1">+TablaVentas[[#This Row],[SUBTOTAL]]+TablaVentas[[#This Row],[IGV]]</f>
        <v>261.58271516283992</v>
      </c>
    </row>
    <row r="4696" spans="1:11" x14ac:dyDescent="0.25">
      <c r="A4696" t="s">
        <v>4705</v>
      </c>
      <c r="B4696" s="6">
        <v>46106</v>
      </c>
      <c r="C4696" t="s">
        <v>10016</v>
      </c>
      <c r="D4696" t="s">
        <v>10019</v>
      </c>
      <c r="E4696">
        <v>5</v>
      </c>
      <c r="F4696">
        <f>+_xlfn.XLOOKUP(TablaVentas[[#This Row],[PRODUCTO FINANCIERO]],TablaPrecios[PRODUCTO FINANCIERO],TablaPrecios[PRECIO UNIT],0)</f>
        <v>9.9</v>
      </c>
      <c r="G4696" s="2">
        <f>+TablaVentas[[#This Row],[CANTIDAD]]*TablaVentas[[#This Row],[PRECIO UNITARIO]]</f>
        <v>49.5</v>
      </c>
      <c r="H4696" s="1">
        <f t="shared" ca="1" si="73"/>
        <v>0.15489854112634532</v>
      </c>
      <c r="I4696" s="2">
        <f ca="1">+TablaVentas[[#This Row],[VENTAL TOTAL]]-TablaVentas[[#This Row],[VENTAL TOTAL]]*TablaVentas[[#This Row],[DESCUENTO]]</f>
        <v>41.832522214245905</v>
      </c>
      <c r="J4696" s="2">
        <f ca="1">0.18*TablaVentas[[#This Row],[SUBTOTAL]]</f>
        <v>7.5298539985642625</v>
      </c>
      <c r="K4696" s="2">
        <f ca="1">+TablaVentas[[#This Row],[SUBTOTAL]]+TablaVentas[[#This Row],[IGV]]</f>
        <v>49.362376212810169</v>
      </c>
    </row>
    <row r="4697" spans="1:11" x14ac:dyDescent="0.25">
      <c r="A4697" t="s">
        <v>4706</v>
      </c>
      <c r="B4697" s="6">
        <v>45925</v>
      </c>
      <c r="C4697" t="s">
        <v>10013</v>
      </c>
      <c r="D4697" t="s">
        <v>10018</v>
      </c>
      <c r="E4697">
        <v>8</v>
      </c>
      <c r="F4697">
        <f>+_xlfn.XLOOKUP(TablaVentas[[#This Row],[PRODUCTO FINANCIERO]],TablaPrecios[PRODUCTO FINANCIERO],TablaPrecios[PRECIO UNIT],0)</f>
        <v>14.9</v>
      </c>
      <c r="G4697" s="2">
        <f>+TablaVentas[[#This Row],[CANTIDAD]]*TablaVentas[[#This Row],[PRECIO UNITARIO]]</f>
        <v>119.2</v>
      </c>
      <c r="H4697" s="1">
        <f t="shared" ca="1" si="73"/>
        <v>0.18997497930595525</v>
      </c>
      <c r="I4697" s="2">
        <f ca="1">+TablaVentas[[#This Row],[VENTAL TOTAL]]-TablaVentas[[#This Row],[VENTAL TOTAL]]*TablaVentas[[#This Row],[DESCUENTO]]</f>
        <v>96.554982466730138</v>
      </c>
      <c r="J4697" s="2">
        <f ca="1">0.18*TablaVentas[[#This Row],[SUBTOTAL]]</f>
        <v>17.379896844011423</v>
      </c>
      <c r="K4697" s="2">
        <f ca="1">+TablaVentas[[#This Row],[SUBTOTAL]]+TablaVentas[[#This Row],[IGV]]</f>
        <v>113.93487931074156</v>
      </c>
    </row>
    <row r="4698" spans="1:11" x14ac:dyDescent="0.25">
      <c r="A4698" t="s">
        <v>4707</v>
      </c>
      <c r="B4698" s="6">
        <v>45370</v>
      </c>
      <c r="C4698" t="s">
        <v>10011</v>
      </c>
      <c r="D4698" t="s">
        <v>10022</v>
      </c>
      <c r="E4698">
        <v>20</v>
      </c>
      <c r="F4698">
        <f>+_xlfn.XLOOKUP(TablaVentas[[#This Row],[PRODUCTO FINANCIERO]],TablaPrecios[PRODUCTO FINANCIERO],TablaPrecios[PRECIO UNIT],0)</f>
        <v>20.9</v>
      </c>
      <c r="G4698" s="2">
        <f>+TablaVentas[[#This Row],[CANTIDAD]]*TablaVentas[[#This Row],[PRECIO UNITARIO]]</f>
        <v>418</v>
      </c>
      <c r="H4698" s="1">
        <f t="shared" ca="1" si="73"/>
        <v>0.14994576126706896</v>
      </c>
      <c r="I4698" s="2">
        <f ca="1">+TablaVentas[[#This Row],[VENTAL TOTAL]]-TablaVentas[[#This Row],[VENTAL TOTAL]]*TablaVentas[[#This Row],[DESCUENTO]]</f>
        <v>355.32267179036518</v>
      </c>
      <c r="J4698" s="2">
        <f ca="1">0.18*TablaVentas[[#This Row],[SUBTOTAL]]</f>
        <v>63.958080922265729</v>
      </c>
      <c r="K4698" s="2">
        <f ca="1">+TablaVentas[[#This Row],[SUBTOTAL]]+TablaVentas[[#This Row],[IGV]]</f>
        <v>419.28075271263089</v>
      </c>
    </row>
    <row r="4699" spans="1:11" x14ac:dyDescent="0.25">
      <c r="A4699" t="s">
        <v>4708</v>
      </c>
      <c r="B4699" s="6">
        <v>45371</v>
      </c>
      <c r="C4699" t="s">
        <v>10014</v>
      </c>
      <c r="D4699" t="s">
        <v>10020</v>
      </c>
      <c r="E4699">
        <v>13</v>
      </c>
      <c r="F4699">
        <f>+_xlfn.XLOOKUP(TablaVentas[[#This Row],[PRODUCTO FINANCIERO]],TablaPrecios[PRODUCTO FINANCIERO],TablaPrecios[PRECIO UNIT],0)</f>
        <v>14.9</v>
      </c>
      <c r="G4699" s="2">
        <f>+TablaVentas[[#This Row],[CANTIDAD]]*TablaVentas[[#This Row],[PRECIO UNITARIO]]</f>
        <v>193.70000000000002</v>
      </c>
      <c r="H4699" s="1">
        <f t="shared" ca="1" si="73"/>
        <v>0.11157305383294071</v>
      </c>
      <c r="I4699" s="2">
        <f ca="1">+TablaVentas[[#This Row],[VENTAL TOTAL]]-TablaVentas[[#This Row],[VENTAL TOTAL]]*TablaVentas[[#This Row],[DESCUENTO]]</f>
        <v>172.08829947255941</v>
      </c>
      <c r="J4699" s="2">
        <f ca="1">0.18*TablaVentas[[#This Row],[SUBTOTAL]]</f>
        <v>30.975893905060694</v>
      </c>
      <c r="K4699" s="2">
        <f ca="1">+TablaVentas[[#This Row],[SUBTOTAL]]+TablaVentas[[#This Row],[IGV]]</f>
        <v>203.06419337762011</v>
      </c>
    </row>
    <row r="4700" spans="1:11" x14ac:dyDescent="0.25">
      <c r="A4700" t="s">
        <v>4709</v>
      </c>
      <c r="B4700" s="6">
        <v>45588</v>
      </c>
      <c r="C4700" t="s">
        <v>10015</v>
      </c>
      <c r="D4700" t="s">
        <v>10019</v>
      </c>
      <c r="E4700">
        <v>20</v>
      </c>
      <c r="F4700">
        <f>+_xlfn.XLOOKUP(TablaVentas[[#This Row],[PRODUCTO FINANCIERO]],TablaPrecios[PRODUCTO FINANCIERO],TablaPrecios[PRECIO UNIT],0)</f>
        <v>9.9</v>
      </c>
      <c r="G4700" s="2">
        <f>+TablaVentas[[#This Row],[CANTIDAD]]*TablaVentas[[#This Row],[PRECIO UNITARIO]]</f>
        <v>198</v>
      </c>
      <c r="H4700" s="1">
        <f t="shared" ca="1" si="73"/>
        <v>0.14208898593943933</v>
      </c>
      <c r="I4700" s="2">
        <f ca="1">+TablaVentas[[#This Row],[VENTAL TOTAL]]-TablaVentas[[#This Row],[VENTAL TOTAL]]*TablaVentas[[#This Row],[DESCUENTO]]</f>
        <v>169.86638078399102</v>
      </c>
      <c r="J4700" s="2">
        <f ca="1">0.18*TablaVentas[[#This Row],[SUBTOTAL]]</f>
        <v>30.575948541118382</v>
      </c>
      <c r="K4700" s="2">
        <f ca="1">+TablaVentas[[#This Row],[SUBTOTAL]]+TablaVentas[[#This Row],[IGV]]</f>
        <v>200.4423293251094</v>
      </c>
    </row>
    <row r="4701" spans="1:11" x14ac:dyDescent="0.25">
      <c r="A4701" t="s">
        <v>4710</v>
      </c>
      <c r="B4701" s="6">
        <v>45523</v>
      </c>
      <c r="C4701" t="s">
        <v>10016</v>
      </c>
      <c r="D4701" t="s">
        <v>10022</v>
      </c>
      <c r="E4701">
        <v>3</v>
      </c>
      <c r="F4701">
        <f>+_xlfn.XLOOKUP(TablaVentas[[#This Row],[PRODUCTO FINANCIERO]],TablaPrecios[PRODUCTO FINANCIERO],TablaPrecios[PRECIO UNIT],0)</f>
        <v>20.9</v>
      </c>
      <c r="G4701" s="2">
        <f>+TablaVentas[[#This Row],[CANTIDAD]]*TablaVentas[[#This Row],[PRECIO UNITARIO]]</f>
        <v>62.699999999999996</v>
      </c>
      <c r="H4701" s="1">
        <f t="shared" ca="1" si="73"/>
        <v>0.19638185609795167</v>
      </c>
      <c r="I4701" s="2">
        <f ca="1">+TablaVentas[[#This Row],[VENTAL TOTAL]]-TablaVentas[[#This Row],[VENTAL TOTAL]]*TablaVentas[[#This Row],[DESCUENTO]]</f>
        <v>50.386857622658425</v>
      </c>
      <c r="J4701" s="2">
        <f ca="1">0.18*TablaVentas[[#This Row],[SUBTOTAL]]</f>
        <v>9.0696343720785162</v>
      </c>
      <c r="K4701" s="2">
        <f ca="1">+TablaVentas[[#This Row],[SUBTOTAL]]+TablaVentas[[#This Row],[IGV]]</f>
        <v>59.456491994736943</v>
      </c>
    </row>
    <row r="4702" spans="1:11" x14ac:dyDescent="0.25">
      <c r="A4702" t="s">
        <v>4711</v>
      </c>
      <c r="B4702" s="6">
        <v>46246</v>
      </c>
      <c r="C4702" t="s">
        <v>10014</v>
      </c>
      <c r="D4702" t="s">
        <v>10018</v>
      </c>
      <c r="E4702">
        <v>6</v>
      </c>
      <c r="F4702">
        <f>+_xlfn.XLOOKUP(TablaVentas[[#This Row],[PRODUCTO FINANCIERO]],TablaPrecios[PRODUCTO FINANCIERO],TablaPrecios[PRECIO UNIT],0)</f>
        <v>14.9</v>
      </c>
      <c r="G4702" s="2">
        <f>+TablaVentas[[#This Row],[CANTIDAD]]*TablaVentas[[#This Row],[PRECIO UNITARIO]]</f>
        <v>89.4</v>
      </c>
      <c r="H4702" s="1">
        <f t="shared" ca="1" si="73"/>
        <v>0.13433068092900624</v>
      </c>
      <c r="I4702" s="2">
        <f ca="1">+TablaVentas[[#This Row],[VENTAL TOTAL]]-TablaVentas[[#This Row],[VENTAL TOTAL]]*TablaVentas[[#This Row],[DESCUENTO]]</f>
        <v>77.390837124946842</v>
      </c>
      <c r="J4702" s="2">
        <f ca="1">0.18*TablaVentas[[#This Row],[SUBTOTAL]]</f>
        <v>13.930350682490431</v>
      </c>
      <c r="K4702" s="2">
        <f ca="1">+TablaVentas[[#This Row],[SUBTOTAL]]+TablaVentas[[#This Row],[IGV]]</f>
        <v>91.321187807437269</v>
      </c>
    </row>
    <row r="4703" spans="1:11" x14ac:dyDescent="0.25">
      <c r="A4703" t="s">
        <v>4712</v>
      </c>
      <c r="B4703" s="6">
        <v>45447</v>
      </c>
      <c r="C4703" t="s">
        <v>10015</v>
      </c>
      <c r="D4703" t="s">
        <v>10022</v>
      </c>
      <c r="E4703">
        <v>18</v>
      </c>
      <c r="F4703">
        <f>+_xlfn.XLOOKUP(TablaVentas[[#This Row],[PRODUCTO FINANCIERO]],TablaPrecios[PRODUCTO FINANCIERO],TablaPrecios[PRECIO UNIT],0)</f>
        <v>20.9</v>
      </c>
      <c r="G4703" s="2">
        <f>+TablaVentas[[#This Row],[CANTIDAD]]*TablaVentas[[#This Row],[PRECIO UNITARIO]]</f>
        <v>376.2</v>
      </c>
      <c r="H4703" s="1">
        <f t="shared" ca="1" si="73"/>
        <v>0.18470504704060436</v>
      </c>
      <c r="I4703" s="2">
        <f ca="1">+TablaVentas[[#This Row],[VENTAL TOTAL]]-TablaVentas[[#This Row],[VENTAL TOTAL]]*TablaVentas[[#This Row],[DESCUENTO]]</f>
        <v>306.7139613033246</v>
      </c>
      <c r="J4703" s="2">
        <f ca="1">0.18*TablaVentas[[#This Row],[SUBTOTAL]]</f>
        <v>55.208513034598425</v>
      </c>
      <c r="K4703" s="2">
        <f ca="1">+TablaVentas[[#This Row],[SUBTOTAL]]+TablaVentas[[#This Row],[IGV]]</f>
        <v>361.92247433792301</v>
      </c>
    </row>
    <row r="4704" spans="1:11" x14ac:dyDescent="0.25">
      <c r="A4704" t="s">
        <v>4713</v>
      </c>
      <c r="B4704" s="6">
        <v>46321</v>
      </c>
      <c r="C4704" t="s">
        <v>10015</v>
      </c>
      <c r="D4704" t="s">
        <v>10017</v>
      </c>
      <c r="E4704">
        <v>20</v>
      </c>
      <c r="F4704">
        <f>+_xlfn.XLOOKUP(TablaVentas[[#This Row],[PRODUCTO FINANCIERO]],TablaPrecios[PRODUCTO FINANCIERO],TablaPrecios[PRECIO UNIT],0)</f>
        <v>9.9</v>
      </c>
      <c r="G4704" s="2">
        <f>+TablaVentas[[#This Row],[CANTIDAD]]*TablaVentas[[#This Row],[PRECIO UNITARIO]]</f>
        <v>198</v>
      </c>
      <c r="H4704" s="1">
        <f t="shared" ca="1" si="73"/>
        <v>0.14346508834636834</v>
      </c>
      <c r="I4704" s="2">
        <f ca="1">+TablaVentas[[#This Row],[VENTAL TOTAL]]-TablaVentas[[#This Row],[VENTAL TOTAL]]*TablaVentas[[#This Row],[DESCUENTO]]</f>
        <v>169.59391250741908</v>
      </c>
      <c r="J4704" s="2">
        <f ca="1">0.18*TablaVentas[[#This Row],[SUBTOTAL]]</f>
        <v>30.526904251335434</v>
      </c>
      <c r="K4704" s="2">
        <f ca="1">+TablaVentas[[#This Row],[SUBTOTAL]]+TablaVentas[[#This Row],[IGV]]</f>
        <v>200.1208167587545</v>
      </c>
    </row>
    <row r="4705" spans="1:11" x14ac:dyDescent="0.25">
      <c r="A4705" t="s">
        <v>4714</v>
      </c>
      <c r="B4705" s="6">
        <v>45582</v>
      </c>
      <c r="C4705" t="s">
        <v>10016</v>
      </c>
      <c r="D4705" t="s">
        <v>10017</v>
      </c>
      <c r="E4705">
        <v>19</v>
      </c>
      <c r="F4705">
        <f>+_xlfn.XLOOKUP(TablaVentas[[#This Row],[PRODUCTO FINANCIERO]],TablaPrecios[PRODUCTO FINANCIERO],TablaPrecios[PRECIO UNIT],0)</f>
        <v>9.9</v>
      </c>
      <c r="G4705" s="2">
        <f>+TablaVentas[[#This Row],[CANTIDAD]]*TablaVentas[[#This Row],[PRECIO UNITARIO]]</f>
        <v>188.1</v>
      </c>
      <c r="H4705" s="1">
        <f t="shared" ca="1" si="73"/>
        <v>0.19388495082783397</v>
      </c>
      <c r="I4705" s="2">
        <f ca="1">+TablaVentas[[#This Row],[VENTAL TOTAL]]-TablaVentas[[#This Row],[VENTAL TOTAL]]*TablaVentas[[#This Row],[DESCUENTO]]</f>
        <v>151.63024074928444</v>
      </c>
      <c r="J4705" s="2">
        <f ca="1">0.18*TablaVentas[[#This Row],[SUBTOTAL]]</f>
        <v>27.293443334871199</v>
      </c>
      <c r="K4705" s="2">
        <f ca="1">+TablaVentas[[#This Row],[SUBTOTAL]]+TablaVentas[[#This Row],[IGV]]</f>
        <v>178.92368408415564</v>
      </c>
    </row>
    <row r="4706" spans="1:11" x14ac:dyDescent="0.25">
      <c r="A4706" t="s">
        <v>4715</v>
      </c>
      <c r="B4706" s="6">
        <v>45759</v>
      </c>
      <c r="C4706" t="s">
        <v>10013</v>
      </c>
      <c r="D4706" t="s">
        <v>10017</v>
      </c>
      <c r="E4706">
        <v>16</v>
      </c>
      <c r="F4706">
        <f>+_xlfn.XLOOKUP(TablaVentas[[#This Row],[PRODUCTO FINANCIERO]],TablaPrecios[PRODUCTO FINANCIERO],TablaPrecios[PRECIO UNIT],0)</f>
        <v>9.9</v>
      </c>
      <c r="G4706" s="2">
        <f>+TablaVentas[[#This Row],[CANTIDAD]]*TablaVentas[[#This Row],[PRECIO UNITARIO]]</f>
        <v>158.4</v>
      </c>
      <c r="H4706" s="1">
        <f t="shared" ca="1" si="73"/>
        <v>0.1159315126537554</v>
      </c>
      <c r="I4706" s="2">
        <f ca="1">+TablaVentas[[#This Row],[VENTAL TOTAL]]-TablaVentas[[#This Row],[VENTAL TOTAL]]*TablaVentas[[#This Row],[DESCUENTO]]</f>
        <v>140.03644839564515</v>
      </c>
      <c r="J4706" s="2">
        <f ca="1">0.18*TablaVentas[[#This Row],[SUBTOTAL]]</f>
        <v>25.206560711216127</v>
      </c>
      <c r="K4706" s="2">
        <f ca="1">+TablaVentas[[#This Row],[SUBTOTAL]]+TablaVentas[[#This Row],[IGV]]</f>
        <v>165.24300910686128</v>
      </c>
    </row>
    <row r="4707" spans="1:11" x14ac:dyDescent="0.25">
      <c r="A4707" t="s">
        <v>4716</v>
      </c>
      <c r="B4707" s="6">
        <v>46057</v>
      </c>
      <c r="C4707" t="s">
        <v>10011</v>
      </c>
      <c r="D4707" t="s">
        <v>10019</v>
      </c>
      <c r="E4707">
        <v>5</v>
      </c>
      <c r="F4707">
        <f>+_xlfn.XLOOKUP(TablaVentas[[#This Row],[PRODUCTO FINANCIERO]],TablaPrecios[PRODUCTO FINANCIERO],TablaPrecios[PRECIO UNIT],0)</f>
        <v>9.9</v>
      </c>
      <c r="G4707" s="2">
        <f>+TablaVentas[[#This Row],[CANTIDAD]]*TablaVentas[[#This Row],[PRECIO UNITARIO]]</f>
        <v>49.5</v>
      </c>
      <c r="H4707" s="1">
        <f t="shared" ca="1" si="73"/>
        <v>0.13667565368193479</v>
      </c>
      <c r="I4707" s="2">
        <f ca="1">+TablaVentas[[#This Row],[VENTAL TOTAL]]-TablaVentas[[#This Row],[VENTAL TOTAL]]*TablaVentas[[#This Row],[DESCUENTO]]</f>
        <v>42.734555142744227</v>
      </c>
      <c r="J4707" s="2">
        <f ca="1">0.18*TablaVentas[[#This Row],[SUBTOTAL]]</f>
        <v>7.6922199256939603</v>
      </c>
      <c r="K4707" s="2">
        <f ca="1">+TablaVentas[[#This Row],[SUBTOTAL]]+TablaVentas[[#This Row],[IGV]]</f>
        <v>50.426775068438189</v>
      </c>
    </row>
    <row r="4708" spans="1:11" x14ac:dyDescent="0.25">
      <c r="A4708" t="s">
        <v>4717</v>
      </c>
      <c r="B4708" s="6">
        <v>45428</v>
      </c>
      <c r="C4708" t="s">
        <v>10016</v>
      </c>
      <c r="D4708" t="s">
        <v>10020</v>
      </c>
      <c r="E4708">
        <v>11</v>
      </c>
      <c r="F4708">
        <f>+_xlfn.XLOOKUP(TablaVentas[[#This Row],[PRODUCTO FINANCIERO]],TablaPrecios[PRODUCTO FINANCIERO],TablaPrecios[PRECIO UNIT],0)</f>
        <v>14.9</v>
      </c>
      <c r="G4708" s="2">
        <f>+TablaVentas[[#This Row],[CANTIDAD]]*TablaVentas[[#This Row],[PRECIO UNITARIO]]</f>
        <v>163.9</v>
      </c>
      <c r="H4708" s="1">
        <f t="shared" ca="1" si="73"/>
        <v>0.15842394859427891</v>
      </c>
      <c r="I4708" s="2">
        <f ca="1">+TablaVentas[[#This Row],[VENTAL TOTAL]]-TablaVentas[[#This Row],[VENTAL TOTAL]]*TablaVentas[[#This Row],[DESCUENTO]]</f>
        <v>137.93431482539768</v>
      </c>
      <c r="J4708" s="2">
        <f ca="1">0.18*TablaVentas[[#This Row],[SUBTOTAL]]</f>
        <v>24.828176668571579</v>
      </c>
      <c r="K4708" s="2">
        <f ca="1">+TablaVentas[[#This Row],[SUBTOTAL]]+TablaVentas[[#This Row],[IGV]]</f>
        <v>162.76249149396926</v>
      </c>
    </row>
    <row r="4709" spans="1:11" x14ac:dyDescent="0.25">
      <c r="A4709" t="s">
        <v>4718</v>
      </c>
      <c r="B4709" s="6">
        <v>45775</v>
      </c>
      <c r="C4709" t="s">
        <v>10011</v>
      </c>
      <c r="D4709" t="s">
        <v>10017</v>
      </c>
      <c r="E4709">
        <v>14</v>
      </c>
      <c r="F4709">
        <f>+_xlfn.XLOOKUP(TablaVentas[[#This Row],[PRODUCTO FINANCIERO]],TablaPrecios[PRODUCTO FINANCIERO],TablaPrecios[PRECIO UNIT],0)</f>
        <v>9.9</v>
      </c>
      <c r="G4709" s="2">
        <f>+TablaVentas[[#This Row],[CANTIDAD]]*TablaVentas[[#This Row],[PRECIO UNITARIO]]</f>
        <v>138.6</v>
      </c>
      <c r="H4709" s="1">
        <f t="shared" ca="1" si="73"/>
        <v>0.1608273375846119</v>
      </c>
      <c r="I4709" s="2">
        <f ca="1">+TablaVentas[[#This Row],[VENTAL TOTAL]]-TablaVentas[[#This Row],[VENTAL TOTAL]]*TablaVentas[[#This Row],[DESCUENTO]]</f>
        <v>116.30933101077278</v>
      </c>
      <c r="J4709" s="2">
        <f ca="1">0.18*TablaVentas[[#This Row],[SUBTOTAL]]</f>
        <v>20.935679581939098</v>
      </c>
      <c r="K4709" s="2">
        <f ca="1">+TablaVentas[[#This Row],[SUBTOTAL]]+TablaVentas[[#This Row],[IGV]]</f>
        <v>137.24501059271188</v>
      </c>
    </row>
    <row r="4710" spans="1:11" x14ac:dyDescent="0.25">
      <c r="A4710" t="s">
        <v>4719</v>
      </c>
      <c r="B4710" s="6">
        <v>45676</v>
      </c>
      <c r="C4710" t="s">
        <v>10012</v>
      </c>
      <c r="D4710" t="s">
        <v>10022</v>
      </c>
      <c r="E4710">
        <v>6</v>
      </c>
      <c r="F4710">
        <f>+_xlfn.XLOOKUP(TablaVentas[[#This Row],[PRODUCTO FINANCIERO]],TablaPrecios[PRODUCTO FINANCIERO],TablaPrecios[PRECIO UNIT],0)</f>
        <v>20.9</v>
      </c>
      <c r="G4710" s="2">
        <f>+TablaVentas[[#This Row],[CANTIDAD]]*TablaVentas[[#This Row],[PRECIO UNITARIO]]</f>
        <v>125.39999999999999</v>
      </c>
      <c r="H4710" s="1">
        <f t="shared" ca="1" si="73"/>
        <v>0.15892987638030606</v>
      </c>
      <c r="I4710" s="2">
        <f ca="1">+TablaVentas[[#This Row],[VENTAL TOTAL]]-TablaVentas[[#This Row],[VENTAL TOTAL]]*TablaVentas[[#This Row],[DESCUENTO]]</f>
        <v>105.47019350190962</v>
      </c>
      <c r="J4710" s="2">
        <f ca="1">0.18*TablaVentas[[#This Row],[SUBTOTAL]]</f>
        <v>18.98463483034373</v>
      </c>
      <c r="K4710" s="2">
        <f ca="1">+TablaVentas[[#This Row],[SUBTOTAL]]+TablaVentas[[#This Row],[IGV]]</f>
        <v>124.45482833225336</v>
      </c>
    </row>
    <row r="4711" spans="1:11" x14ac:dyDescent="0.25">
      <c r="A4711" t="s">
        <v>4720</v>
      </c>
      <c r="B4711" s="6">
        <v>45879</v>
      </c>
      <c r="C4711" t="s">
        <v>10014</v>
      </c>
      <c r="D4711" t="s">
        <v>10022</v>
      </c>
      <c r="E4711">
        <v>14</v>
      </c>
      <c r="F4711">
        <f>+_xlfn.XLOOKUP(TablaVentas[[#This Row],[PRODUCTO FINANCIERO]],TablaPrecios[PRODUCTO FINANCIERO],TablaPrecios[PRECIO UNIT],0)</f>
        <v>20.9</v>
      </c>
      <c r="G4711" s="2">
        <f>+TablaVentas[[#This Row],[CANTIDAD]]*TablaVentas[[#This Row],[PRECIO UNITARIO]]</f>
        <v>292.59999999999997</v>
      </c>
      <c r="H4711" s="1">
        <f t="shared" ca="1" si="73"/>
        <v>0.17860453098031978</v>
      </c>
      <c r="I4711" s="2">
        <f ca="1">+TablaVentas[[#This Row],[VENTAL TOTAL]]-TablaVentas[[#This Row],[VENTAL TOTAL]]*TablaVentas[[#This Row],[DESCUENTO]]</f>
        <v>240.34031423515842</v>
      </c>
      <c r="J4711" s="2">
        <f ca="1">0.18*TablaVentas[[#This Row],[SUBTOTAL]]</f>
        <v>43.261256562328512</v>
      </c>
      <c r="K4711" s="2">
        <f ca="1">+TablaVentas[[#This Row],[SUBTOTAL]]+TablaVentas[[#This Row],[IGV]]</f>
        <v>283.60157079748694</v>
      </c>
    </row>
    <row r="4712" spans="1:11" x14ac:dyDescent="0.25">
      <c r="A4712" t="s">
        <v>4721</v>
      </c>
      <c r="B4712" s="6">
        <v>45637</v>
      </c>
      <c r="C4712" t="s">
        <v>10014</v>
      </c>
      <c r="D4712" t="s">
        <v>10017</v>
      </c>
      <c r="E4712">
        <v>8</v>
      </c>
      <c r="F4712">
        <f>+_xlfn.XLOOKUP(TablaVentas[[#This Row],[PRODUCTO FINANCIERO]],TablaPrecios[PRODUCTO FINANCIERO],TablaPrecios[PRECIO UNIT],0)</f>
        <v>9.9</v>
      </c>
      <c r="G4712" s="2">
        <f>+TablaVentas[[#This Row],[CANTIDAD]]*TablaVentas[[#This Row],[PRECIO UNITARIO]]</f>
        <v>79.2</v>
      </c>
      <c r="H4712" s="1">
        <f t="shared" ca="1" si="73"/>
        <v>0.10992644621001368</v>
      </c>
      <c r="I4712" s="2">
        <f ca="1">+TablaVentas[[#This Row],[VENTAL TOTAL]]-TablaVentas[[#This Row],[VENTAL TOTAL]]*TablaVentas[[#This Row],[DESCUENTO]]</f>
        <v>70.493825460166917</v>
      </c>
      <c r="J4712" s="2">
        <f ca="1">0.18*TablaVentas[[#This Row],[SUBTOTAL]]</f>
        <v>12.688888582830044</v>
      </c>
      <c r="K4712" s="2">
        <f ca="1">+TablaVentas[[#This Row],[SUBTOTAL]]+TablaVentas[[#This Row],[IGV]]</f>
        <v>83.182714042996963</v>
      </c>
    </row>
    <row r="4713" spans="1:11" x14ac:dyDescent="0.25">
      <c r="A4713" t="s">
        <v>4722</v>
      </c>
      <c r="B4713" s="6">
        <v>45690</v>
      </c>
      <c r="C4713" t="s">
        <v>10012</v>
      </c>
      <c r="D4713" t="s">
        <v>10019</v>
      </c>
      <c r="E4713">
        <v>14</v>
      </c>
      <c r="F4713">
        <f>+_xlfn.XLOOKUP(TablaVentas[[#This Row],[PRODUCTO FINANCIERO]],TablaPrecios[PRODUCTO FINANCIERO],TablaPrecios[PRECIO UNIT],0)</f>
        <v>9.9</v>
      </c>
      <c r="G4713" s="2">
        <f>+TablaVentas[[#This Row],[CANTIDAD]]*TablaVentas[[#This Row],[PRECIO UNITARIO]]</f>
        <v>138.6</v>
      </c>
      <c r="H4713" s="1">
        <f t="shared" ca="1" si="73"/>
        <v>0.17017463823993151</v>
      </c>
      <c r="I4713" s="2">
        <f ca="1">+TablaVentas[[#This Row],[VENTAL TOTAL]]-TablaVentas[[#This Row],[VENTAL TOTAL]]*TablaVentas[[#This Row],[DESCUENTO]]</f>
        <v>115.01379513994549</v>
      </c>
      <c r="J4713" s="2">
        <f ca="1">0.18*TablaVentas[[#This Row],[SUBTOTAL]]</f>
        <v>20.702483125190188</v>
      </c>
      <c r="K4713" s="2">
        <f ca="1">+TablaVentas[[#This Row],[SUBTOTAL]]+TablaVentas[[#This Row],[IGV]]</f>
        <v>135.71627826513568</v>
      </c>
    </row>
    <row r="4714" spans="1:11" x14ac:dyDescent="0.25">
      <c r="A4714" t="s">
        <v>4723</v>
      </c>
      <c r="B4714" s="6">
        <v>46334</v>
      </c>
      <c r="C4714" t="s">
        <v>10016</v>
      </c>
      <c r="D4714" t="s">
        <v>10020</v>
      </c>
      <c r="E4714">
        <v>20</v>
      </c>
      <c r="F4714">
        <f>+_xlfn.XLOOKUP(TablaVentas[[#This Row],[PRODUCTO FINANCIERO]],TablaPrecios[PRODUCTO FINANCIERO],TablaPrecios[PRECIO UNIT],0)</f>
        <v>14.9</v>
      </c>
      <c r="G4714" s="2">
        <f>+TablaVentas[[#This Row],[CANTIDAD]]*TablaVentas[[#This Row],[PRECIO UNITARIO]]</f>
        <v>298</v>
      </c>
      <c r="H4714" s="1">
        <f t="shared" ca="1" si="73"/>
        <v>0.12952533587262838</v>
      </c>
      <c r="I4714" s="2">
        <f ca="1">+TablaVentas[[#This Row],[VENTAL TOTAL]]-TablaVentas[[#This Row],[VENTAL TOTAL]]*TablaVentas[[#This Row],[DESCUENTO]]</f>
        <v>259.40144990995674</v>
      </c>
      <c r="J4714" s="2">
        <f ca="1">0.18*TablaVentas[[#This Row],[SUBTOTAL]]</f>
        <v>46.69226098379221</v>
      </c>
      <c r="K4714" s="2">
        <f ca="1">+TablaVentas[[#This Row],[SUBTOTAL]]+TablaVentas[[#This Row],[IGV]]</f>
        <v>306.09371089374895</v>
      </c>
    </row>
    <row r="4715" spans="1:11" x14ac:dyDescent="0.25">
      <c r="A4715" t="s">
        <v>4724</v>
      </c>
      <c r="B4715" s="6">
        <v>45694</v>
      </c>
      <c r="C4715" t="s">
        <v>10015</v>
      </c>
      <c r="D4715" t="s">
        <v>10022</v>
      </c>
      <c r="E4715">
        <v>20</v>
      </c>
      <c r="F4715">
        <f>+_xlfn.XLOOKUP(TablaVentas[[#This Row],[PRODUCTO FINANCIERO]],TablaPrecios[PRODUCTO FINANCIERO],TablaPrecios[PRECIO UNIT],0)</f>
        <v>20.9</v>
      </c>
      <c r="G4715" s="2">
        <f>+TablaVentas[[#This Row],[CANTIDAD]]*TablaVentas[[#This Row],[PRECIO UNITARIO]]</f>
        <v>418</v>
      </c>
      <c r="H4715" s="1">
        <f t="shared" ca="1" si="73"/>
        <v>0.16317751303494027</v>
      </c>
      <c r="I4715" s="2">
        <f ca="1">+TablaVentas[[#This Row],[VENTAL TOTAL]]-TablaVentas[[#This Row],[VENTAL TOTAL]]*TablaVentas[[#This Row],[DESCUENTO]]</f>
        <v>349.791799551395</v>
      </c>
      <c r="J4715" s="2">
        <f ca="1">0.18*TablaVentas[[#This Row],[SUBTOTAL]]</f>
        <v>62.962523919251097</v>
      </c>
      <c r="K4715" s="2">
        <f ca="1">+TablaVentas[[#This Row],[SUBTOTAL]]+TablaVentas[[#This Row],[IGV]]</f>
        <v>412.75432347064611</v>
      </c>
    </row>
    <row r="4716" spans="1:11" x14ac:dyDescent="0.25">
      <c r="A4716" t="s">
        <v>4725</v>
      </c>
      <c r="B4716" s="6">
        <v>45993</v>
      </c>
      <c r="C4716" t="s">
        <v>10013</v>
      </c>
      <c r="D4716" t="s">
        <v>10020</v>
      </c>
      <c r="E4716">
        <v>14</v>
      </c>
      <c r="F4716">
        <f>+_xlfn.XLOOKUP(TablaVentas[[#This Row],[PRODUCTO FINANCIERO]],TablaPrecios[PRODUCTO FINANCIERO],TablaPrecios[PRECIO UNIT],0)</f>
        <v>14.9</v>
      </c>
      <c r="G4716" s="2">
        <f>+TablaVentas[[#This Row],[CANTIDAD]]*TablaVentas[[#This Row],[PRECIO UNITARIO]]</f>
        <v>208.6</v>
      </c>
      <c r="H4716" s="1">
        <f t="shared" ca="1" si="73"/>
        <v>0.14414820875128798</v>
      </c>
      <c r="I4716" s="2">
        <f ca="1">+TablaVentas[[#This Row],[VENTAL TOTAL]]-TablaVentas[[#This Row],[VENTAL TOTAL]]*TablaVentas[[#This Row],[DESCUENTO]]</f>
        <v>178.53068365448132</v>
      </c>
      <c r="J4716" s="2">
        <f ca="1">0.18*TablaVentas[[#This Row],[SUBTOTAL]]</f>
        <v>32.135523057806637</v>
      </c>
      <c r="K4716" s="2">
        <f ca="1">+TablaVentas[[#This Row],[SUBTOTAL]]+TablaVentas[[#This Row],[IGV]]</f>
        <v>210.66620671228796</v>
      </c>
    </row>
    <row r="4717" spans="1:11" x14ac:dyDescent="0.25">
      <c r="A4717" t="s">
        <v>4726</v>
      </c>
      <c r="B4717" s="6">
        <v>45587</v>
      </c>
      <c r="C4717" t="s">
        <v>10012</v>
      </c>
      <c r="D4717" t="s">
        <v>10017</v>
      </c>
      <c r="E4717">
        <v>9</v>
      </c>
      <c r="F4717">
        <f>+_xlfn.XLOOKUP(TablaVentas[[#This Row],[PRODUCTO FINANCIERO]],TablaPrecios[PRODUCTO FINANCIERO],TablaPrecios[PRECIO UNIT],0)</f>
        <v>9.9</v>
      </c>
      <c r="G4717" s="2">
        <f>+TablaVentas[[#This Row],[CANTIDAD]]*TablaVentas[[#This Row],[PRECIO UNITARIO]]</f>
        <v>89.100000000000009</v>
      </c>
      <c r="H4717" s="1">
        <f t="shared" ca="1" si="73"/>
        <v>0.14982339288753022</v>
      </c>
      <c r="I4717" s="2">
        <f ca="1">+TablaVentas[[#This Row],[VENTAL TOTAL]]-TablaVentas[[#This Row],[VENTAL TOTAL]]*TablaVentas[[#This Row],[DESCUENTO]]</f>
        <v>75.750735693721069</v>
      </c>
      <c r="J4717" s="2">
        <f ca="1">0.18*TablaVentas[[#This Row],[SUBTOTAL]]</f>
        <v>13.635132424869791</v>
      </c>
      <c r="K4717" s="2">
        <f ca="1">+TablaVentas[[#This Row],[SUBTOTAL]]+TablaVentas[[#This Row],[IGV]]</f>
        <v>89.385868118590864</v>
      </c>
    </row>
    <row r="4718" spans="1:11" x14ac:dyDescent="0.25">
      <c r="A4718" t="s">
        <v>4727</v>
      </c>
      <c r="B4718" s="6">
        <v>45524</v>
      </c>
      <c r="C4718" t="s">
        <v>10011</v>
      </c>
      <c r="D4718" t="s">
        <v>10022</v>
      </c>
      <c r="E4718">
        <v>14</v>
      </c>
      <c r="F4718">
        <f>+_xlfn.XLOOKUP(TablaVentas[[#This Row],[PRODUCTO FINANCIERO]],TablaPrecios[PRODUCTO FINANCIERO],TablaPrecios[PRECIO UNIT],0)</f>
        <v>20.9</v>
      </c>
      <c r="G4718" s="2">
        <f>+TablaVentas[[#This Row],[CANTIDAD]]*TablaVentas[[#This Row],[PRECIO UNITARIO]]</f>
        <v>292.59999999999997</v>
      </c>
      <c r="H4718" s="1">
        <f t="shared" ca="1" si="73"/>
        <v>0.1691829803130584</v>
      </c>
      <c r="I4718" s="2">
        <f ca="1">+TablaVentas[[#This Row],[VENTAL TOTAL]]-TablaVentas[[#This Row],[VENTAL TOTAL]]*TablaVentas[[#This Row],[DESCUENTO]]</f>
        <v>243.09705996039909</v>
      </c>
      <c r="J4718" s="2">
        <f ca="1">0.18*TablaVentas[[#This Row],[SUBTOTAL]]</f>
        <v>43.757470792871835</v>
      </c>
      <c r="K4718" s="2">
        <f ca="1">+TablaVentas[[#This Row],[SUBTOTAL]]+TablaVentas[[#This Row],[IGV]]</f>
        <v>286.85453075327092</v>
      </c>
    </row>
    <row r="4719" spans="1:11" x14ac:dyDescent="0.25">
      <c r="A4719" t="s">
        <v>4728</v>
      </c>
      <c r="B4719" s="6">
        <v>45843</v>
      </c>
      <c r="C4719" t="s">
        <v>10015</v>
      </c>
      <c r="D4719" t="s">
        <v>10018</v>
      </c>
      <c r="E4719">
        <v>18</v>
      </c>
      <c r="F4719">
        <f>+_xlfn.XLOOKUP(TablaVentas[[#This Row],[PRODUCTO FINANCIERO]],TablaPrecios[PRODUCTO FINANCIERO],TablaPrecios[PRECIO UNIT],0)</f>
        <v>14.9</v>
      </c>
      <c r="G4719" s="2">
        <f>+TablaVentas[[#This Row],[CANTIDAD]]*TablaVentas[[#This Row],[PRECIO UNITARIO]]</f>
        <v>268.2</v>
      </c>
      <c r="H4719" s="1">
        <f t="shared" ca="1" si="73"/>
        <v>0.17648780873542222</v>
      </c>
      <c r="I4719" s="2">
        <f ca="1">+TablaVentas[[#This Row],[VENTAL TOTAL]]-TablaVentas[[#This Row],[VENTAL TOTAL]]*TablaVentas[[#This Row],[DESCUENTO]]</f>
        <v>220.86596969715976</v>
      </c>
      <c r="J4719" s="2">
        <f ca="1">0.18*TablaVentas[[#This Row],[SUBTOTAL]]</f>
        <v>39.755874545488751</v>
      </c>
      <c r="K4719" s="2">
        <f ca="1">+TablaVentas[[#This Row],[SUBTOTAL]]+TablaVentas[[#This Row],[IGV]]</f>
        <v>260.62184424264854</v>
      </c>
    </row>
    <row r="4720" spans="1:11" x14ac:dyDescent="0.25">
      <c r="A4720" t="s">
        <v>4729</v>
      </c>
      <c r="B4720" s="6">
        <v>46288</v>
      </c>
      <c r="C4720" t="s">
        <v>10011</v>
      </c>
      <c r="D4720" t="s">
        <v>10018</v>
      </c>
      <c r="E4720">
        <v>3</v>
      </c>
      <c r="F4720">
        <f>+_xlfn.XLOOKUP(TablaVentas[[#This Row],[PRODUCTO FINANCIERO]],TablaPrecios[PRODUCTO FINANCIERO],TablaPrecios[PRECIO UNIT],0)</f>
        <v>14.9</v>
      </c>
      <c r="G4720" s="2">
        <f>+TablaVentas[[#This Row],[CANTIDAD]]*TablaVentas[[#This Row],[PRECIO UNITARIO]]</f>
        <v>44.7</v>
      </c>
      <c r="H4720" s="1">
        <f t="shared" ca="1" si="73"/>
        <v>0.19556577619187268</v>
      </c>
      <c r="I4720" s="2">
        <f ca="1">+TablaVentas[[#This Row],[VENTAL TOTAL]]-TablaVentas[[#This Row],[VENTAL TOTAL]]*TablaVentas[[#This Row],[DESCUENTO]]</f>
        <v>35.958209804223294</v>
      </c>
      <c r="J4720" s="2">
        <f ca="1">0.18*TablaVentas[[#This Row],[SUBTOTAL]]</f>
        <v>6.4724777647601925</v>
      </c>
      <c r="K4720" s="2">
        <f ca="1">+TablaVentas[[#This Row],[SUBTOTAL]]+TablaVentas[[#This Row],[IGV]]</f>
        <v>42.430687568983487</v>
      </c>
    </row>
    <row r="4721" spans="1:11" x14ac:dyDescent="0.25">
      <c r="A4721" t="s">
        <v>4730</v>
      </c>
      <c r="B4721" s="6">
        <v>46065</v>
      </c>
      <c r="C4721" t="s">
        <v>10011</v>
      </c>
      <c r="D4721" t="s">
        <v>10018</v>
      </c>
      <c r="E4721">
        <v>11</v>
      </c>
      <c r="F4721">
        <f>+_xlfn.XLOOKUP(TablaVentas[[#This Row],[PRODUCTO FINANCIERO]],TablaPrecios[PRODUCTO FINANCIERO],TablaPrecios[PRECIO UNIT],0)</f>
        <v>14.9</v>
      </c>
      <c r="G4721" s="2">
        <f>+TablaVentas[[#This Row],[CANTIDAD]]*TablaVentas[[#This Row],[PRECIO UNITARIO]]</f>
        <v>163.9</v>
      </c>
      <c r="H4721" s="1">
        <f t="shared" ca="1" si="73"/>
        <v>0.16365463196755287</v>
      </c>
      <c r="I4721" s="2">
        <f ca="1">+TablaVentas[[#This Row],[VENTAL TOTAL]]-TablaVentas[[#This Row],[VENTAL TOTAL]]*TablaVentas[[#This Row],[DESCUENTO]]</f>
        <v>137.07700582051808</v>
      </c>
      <c r="J4721" s="2">
        <f ca="1">0.18*TablaVentas[[#This Row],[SUBTOTAL]]</f>
        <v>24.673861047693254</v>
      </c>
      <c r="K4721" s="2">
        <f ca="1">+TablaVentas[[#This Row],[SUBTOTAL]]+TablaVentas[[#This Row],[IGV]]</f>
        <v>161.75086686821135</v>
      </c>
    </row>
    <row r="4722" spans="1:11" x14ac:dyDescent="0.25">
      <c r="A4722" t="s">
        <v>4731</v>
      </c>
      <c r="B4722" s="6">
        <v>46285</v>
      </c>
      <c r="C4722" t="s">
        <v>10013</v>
      </c>
      <c r="D4722" t="s">
        <v>10019</v>
      </c>
      <c r="E4722">
        <v>3</v>
      </c>
      <c r="F4722">
        <f>+_xlfn.XLOOKUP(TablaVentas[[#This Row],[PRODUCTO FINANCIERO]],TablaPrecios[PRODUCTO FINANCIERO],TablaPrecios[PRECIO UNIT],0)</f>
        <v>9.9</v>
      </c>
      <c r="G4722" s="2">
        <f>+TablaVentas[[#This Row],[CANTIDAD]]*TablaVentas[[#This Row],[PRECIO UNITARIO]]</f>
        <v>29.700000000000003</v>
      </c>
      <c r="H4722" s="1">
        <f t="shared" ca="1" si="73"/>
        <v>0.19681680551227565</v>
      </c>
      <c r="I4722" s="2">
        <f ca="1">+TablaVentas[[#This Row],[VENTAL TOTAL]]-TablaVentas[[#This Row],[VENTAL TOTAL]]*TablaVentas[[#This Row],[DESCUENTO]]</f>
        <v>23.854540876285416</v>
      </c>
      <c r="J4722" s="2">
        <f ca="1">0.18*TablaVentas[[#This Row],[SUBTOTAL]]</f>
        <v>4.293817357731375</v>
      </c>
      <c r="K4722" s="2">
        <f ca="1">+TablaVentas[[#This Row],[SUBTOTAL]]+TablaVentas[[#This Row],[IGV]]</f>
        <v>28.14835823401679</v>
      </c>
    </row>
    <row r="4723" spans="1:11" x14ac:dyDescent="0.25">
      <c r="A4723" t="s">
        <v>4732</v>
      </c>
      <c r="B4723" s="6">
        <v>46261</v>
      </c>
      <c r="C4723" t="s">
        <v>10015</v>
      </c>
      <c r="D4723" t="s">
        <v>10017</v>
      </c>
      <c r="E4723">
        <v>13</v>
      </c>
      <c r="F4723">
        <f>+_xlfn.XLOOKUP(TablaVentas[[#This Row],[PRODUCTO FINANCIERO]],TablaPrecios[PRODUCTO FINANCIERO],TablaPrecios[PRECIO UNIT],0)</f>
        <v>9.9</v>
      </c>
      <c r="G4723" s="2">
        <f>+TablaVentas[[#This Row],[CANTIDAD]]*TablaVentas[[#This Row],[PRECIO UNITARIO]]</f>
        <v>128.70000000000002</v>
      </c>
      <c r="H4723" s="1">
        <f t="shared" ca="1" si="73"/>
        <v>0.13451236334772154</v>
      </c>
      <c r="I4723" s="2">
        <f ca="1">+TablaVentas[[#This Row],[VENTAL TOTAL]]-TablaVentas[[#This Row],[VENTAL TOTAL]]*TablaVentas[[#This Row],[DESCUENTO]]</f>
        <v>111.38825883714826</v>
      </c>
      <c r="J4723" s="2">
        <f ca="1">0.18*TablaVentas[[#This Row],[SUBTOTAL]]</f>
        <v>20.049886590686686</v>
      </c>
      <c r="K4723" s="2">
        <f ca="1">+TablaVentas[[#This Row],[SUBTOTAL]]+TablaVentas[[#This Row],[IGV]]</f>
        <v>131.43814542783494</v>
      </c>
    </row>
    <row r="4724" spans="1:11" x14ac:dyDescent="0.25">
      <c r="A4724" t="s">
        <v>4733</v>
      </c>
      <c r="B4724" s="6">
        <v>45548</v>
      </c>
      <c r="C4724" t="s">
        <v>10014</v>
      </c>
      <c r="D4724" t="s">
        <v>10018</v>
      </c>
      <c r="E4724">
        <v>10</v>
      </c>
      <c r="F4724">
        <f>+_xlfn.XLOOKUP(TablaVentas[[#This Row],[PRODUCTO FINANCIERO]],TablaPrecios[PRODUCTO FINANCIERO],TablaPrecios[PRECIO UNIT],0)</f>
        <v>14.9</v>
      </c>
      <c r="G4724" s="2">
        <f>+TablaVentas[[#This Row],[CANTIDAD]]*TablaVentas[[#This Row],[PRECIO UNITARIO]]</f>
        <v>149</v>
      </c>
      <c r="H4724" s="1">
        <f t="shared" ca="1" si="73"/>
        <v>0.12110543529324216</v>
      </c>
      <c r="I4724" s="2">
        <f ca="1">+TablaVentas[[#This Row],[VENTAL TOTAL]]-TablaVentas[[#This Row],[VENTAL TOTAL]]*TablaVentas[[#This Row],[DESCUENTO]]</f>
        <v>130.95529014130693</v>
      </c>
      <c r="J4724" s="2">
        <f ca="1">0.18*TablaVentas[[#This Row],[SUBTOTAL]]</f>
        <v>23.571952225435247</v>
      </c>
      <c r="K4724" s="2">
        <f ca="1">+TablaVentas[[#This Row],[SUBTOTAL]]+TablaVentas[[#This Row],[IGV]]</f>
        <v>154.52724236674217</v>
      </c>
    </row>
    <row r="4725" spans="1:11" x14ac:dyDescent="0.25">
      <c r="A4725" t="s">
        <v>4734</v>
      </c>
      <c r="B4725" s="6">
        <v>45983</v>
      </c>
      <c r="C4725" t="s">
        <v>10016</v>
      </c>
      <c r="D4725" t="s">
        <v>10019</v>
      </c>
      <c r="E4725">
        <v>11</v>
      </c>
      <c r="F4725">
        <f>+_xlfn.XLOOKUP(TablaVentas[[#This Row],[PRODUCTO FINANCIERO]],TablaPrecios[PRODUCTO FINANCIERO],TablaPrecios[PRECIO UNIT],0)</f>
        <v>9.9</v>
      </c>
      <c r="G4725" s="2">
        <f>+TablaVentas[[#This Row],[CANTIDAD]]*TablaVentas[[#This Row],[PRECIO UNITARIO]]</f>
        <v>108.9</v>
      </c>
      <c r="H4725" s="1">
        <f t="shared" ca="1" si="73"/>
        <v>0.18166373089022458</v>
      </c>
      <c r="I4725" s="2">
        <f ca="1">+TablaVentas[[#This Row],[VENTAL TOTAL]]-TablaVentas[[#This Row],[VENTAL TOTAL]]*TablaVentas[[#This Row],[DESCUENTO]]</f>
        <v>89.116819706054542</v>
      </c>
      <c r="J4725" s="2">
        <f ca="1">0.18*TablaVentas[[#This Row],[SUBTOTAL]]</f>
        <v>16.041027547089818</v>
      </c>
      <c r="K4725" s="2">
        <f ca="1">+TablaVentas[[#This Row],[SUBTOTAL]]+TablaVentas[[#This Row],[IGV]]</f>
        <v>105.15784725314435</v>
      </c>
    </row>
    <row r="4726" spans="1:11" x14ac:dyDescent="0.25">
      <c r="A4726" t="s">
        <v>4735</v>
      </c>
      <c r="B4726" s="6">
        <v>46238</v>
      </c>
      <c r="C4726" t="s">
        <v>10011</v>
      </c>
      <c r="D4726" t="s">
        <v>10019</v>
      </c>
      <c r="E4726">
        <v>6</v>
      </c>
      <c r="F4726">
        <f>+_xlfn.XLOOKUP(TablaVentas[[#This Row],[PRODUCTO FINANCIERO]],TablaPrecios[PRODUCTO FINANCIERO],TablaPrecios[PRECIO UNIT],0)</f>
        <v>9.9</v>
      </c>
      <c r="G4726" s="2">
        <f>+TablaVentas[[#This Row],[CANTIDAD]]*TablaVentas[[#This Row],[PRECIO UNITARIO]]</f>
        <v>59.400000000000006</v>
      </c>
      <c r="H4726" s="1">
        <f t="shared" ca="1" si="73"/>
        <v>0.14964159045711273</v>
      </c>
      <c r="I4726" s="2">
        <f ca="1">+TablaVentas[[#This Row],[VENTAL TOTAL]]-TablaVentas[[#This Row],[VENTAL TOTAL]]*TablaVentas[[#This Row],[DESCUENTO]]</f>
        <v>50.511289526847506</v>
      </c>
      <c r="J4726" s="2">
        <f ca="1">0.18*TablaVentas[[#This Row],[SUBTOTAL]]</f>
        <v>9.0920321148325502</v>
      </c>
      <c r="K4726" s="2">
        <f ca="1">+TablaVentas[[#This Row],[SUBTOTAL]]+TablaVentas[[#This Row],[IGV]]</f>
        <v>59.603321641680054</v>
      </c>
    </row>
    <row r="4727" spans="1:11" x14ac:dyDescent="0.25">
      <c r="A4727" t="s">
        <v>4736</v>
      </c>
      <c r="B4727" s="6">
        <v>46266</v>
      </c>
      <c r="C4727" t="s">
        <v>10013</v>
      </c>
      <c r="D4727" t="s">
        <v>10020</v>
      </c>
      <c r="E4727">
        <v>8</v>
      </c>
      <c r="F4727">
        <f>+_xlfn.XLOOKUP(TablaVentas[[#This Row],[PRODUCTO FINANCIERO]],TablaPrecios[PRODUCTO FINANCIERO],TablaPrecios[PRECIO UNIT],0)</f>
        <v>14.9</v>
      </c>
      <c r="G4727" s="2">
        <f>+TablaVentas[[#This Row],[CANTIDAD]]*TablaVentas[[#This Row],[PRECIO UNITARIO]]</f>
        <v>119.2</v>
      </c>
      <c r="H4727" s="1">
        <f t="shared" ca="1" si="73"/>
        <v>0.17059185796215848</v>
      </c>
      <c r="I4727" s="2">
        <f ca="1">+TablaVentas[[#This Row],[VENTAL TOTAL]]-TablaVentas[[#This Row],[VENTAL TOTAL]]*TablaVentas[[#This Row],[DESCUENTO]]</f>
        <v>98.865450530910707</v>
      </c>
      <c r="J4727" s="2">
        <f ca="1">0.18*TablaVentas[[#This Row],[SUBTOTAL]]</f>
        <v>17.795781095563928</v>
      </c>
      <c r="K4727" s="2">
        <f ca="1">+TablaVentas[[#This Row],[SUBTOTAL]]+TablaVentas[[#This Row],[IGV]]</f>
        <v>116.66123162647463</v>
      </c>
    </row>
    <row r="4728" spans="1:11" x14ac:dyDescent="0.25">
      <c r="A4728" t="s">
        <v>4737</v>
      </c>
      <c r="B4728" s="6">
        <v>45835</v>
      </c>
      <c r="C4728" t="s">
        <v>10012</v>
      </c>
      <c r="D4728" t="s">
        <v>10019</v>
      </c>
      <c r="E4728">
        <v>10</v>
      </c>
      <c r="F4728">
        <f>+_xlfn.XLOOKUP(TablaVentas[[#This Row],[PRODUCTO FINANCIERO]],TablaPrecios[PRODUCTO FINANCIERO],TablaPrecios[PRECIO UNIT],0)</f>
        <v>9.9</v>
      </c>
      <c r="G4728" s="2">
        <f>+TablaVentas[[#This Row],[CANTIDAD]]*TablaVentas[[#This Row],[PRECIO UNITARIO]]</f>
        <v>99</v>
      </c>
      <c r="H4728" s="1">
        <f t="shared" ca="1" si="73"/>
        <v>0.19175546355422546</v>
      </c>
      <c r="I4728" s="2">
        <f ca="1">+TablaVentas[[#This Row],[VENTAL TOTAL]]-TablaVentas[[#This Row],[VENTAL TOTAL]]*TablaVentas[[#This Row],[DESCUENTO]]</f>
        <v>80.016209108131676</v>
      </c>
      <c r="J4728" s="2">
        <f ca="1">0.18*TablaVentas[[#This Row],[SUBTOTAL]]</f>
        <v>14.402917639463702</v>
      </c>
      <c r="K4728" s="2">
        <f ca="1">+TablaVentas[[#This Row],[SUBTOTAL]]+TablaVentas[[#This Row],[IGV]]</f>
        <v>94.419126747595385</v>
      </c>
    </row>
    <row r="4729" spans="1:11" x14ac:dyDescent="0.25">
      <c r="A4729" t="s">
        <v>4738</v>
      </c>
      <c r="B4729" s="6">
        <v>46193</v>
      </c>
      <c r="C4729" t="s">
        <v>10012</v>
      </c>
      <c r="D4729" t="s">
        <v>10017</v>
      </c>
      <c r="E4729">
        <v>13</v>
      </c>
      <c r="F4729">
        <f>+_xlfn.XLOOKUP(TablaVentas[[#This Row],[PRODUCTO FINANCIERO]],TablaPrecios[PRODUCTO FINANCIERO],TablaPrecios[PRECIO UNIT],0)</f>
        <v>9.9</v>
      </c>
      <c r="G4729" s="2">
        <f>+TablaVentas[[#This Row],[CANTIDAD]]*TablaVentas[[#This Row],[PRECIO UNITARIO]]</f>
        <v>128.70000000000002</v>
      </c>
      <c r="H4729" s="1">
        <f t="shared" ca="1" si="73"/>
        <v>0.10955466375827889</v>
      </c>
      <c r="I4729" s="2">
        <f ca="1">+TablaVentas[[#This Row],[VENTAL TOTAL]]-TablaVentas[[#This Row],[VENTAL TOTAL]]*TablaVentas[[#This Row],[DESCUENTO]]</f>
        <v>114.60031477430952</v>
      </c>
      <c r="J4729" s="2">
        <f ca="1">0.18*TablaVentas[[#This Row],[SUBTOTAL]]</f>
        <v>20.628056659375712</v>
      </c>
      <c r="K4729" s="2">
        <f ca="1">+TablaVentas[[#This Row],[SUBTOTAL]]+TablaVentas[[#This Row],[IGV]]</f>
        <v>135.22837143368523</v>
      </c>
    </row>
    <row r="4730" spans="1:11" x14ac:dyDescent="0.25">
      <c r="A4730" t="s">
        <v>4739</v>
      </c>
      <c r="B4730" s="6">
        <v>45999</v>
      </c>
      <c r="C4730" t="s">
        <v>10011</v>
      </c>
      <c r="D4730" t="s">
        <v>10020</v>
      </c>
      <c r="E4730">
        <v>20</v>
      </c>
      <c r="F4730">
        <f>+_xlfn.XLOOKUP(TablaVentas[[#This Row],[PRODUCTO FINANCIERO]],TablaPrecios[PRODUCTO FINANCIERO],TablaPrecios[PRECIO UNIT],0)</f>
        <v>14.9</v>
      </c>
      <c r="G4730" s="2">
        <f>+TablaVentas[[#This Row],[CANTIDAD]]*TablaVentas[[#This Row],[PRECIO UNITARIO]]</f>
        <v>298</v>
      </c>
      <c r="H4730" s="1">
        <f t="shared" ca="1" si="73"/>
        <v>0.11165789984829706</v>
      </c>
      <c r="I4730" s="2">
        <f ca="1">+TablaVentas[[#This Row],[VENTAL TOTAL]]-TablaVentas[[#This Row],[VENTAL TOTAL]]*TablaVentas[[#This Row],[DESCUENTO]]</f>
        <v>264.72594584520749</v>
      </c>
      <c r="J4730" s="2">
        <f ca="1">0.18*TablaVentas[[#This Row],[SUBTOTAL]]</f>
        <v>47.650670252137346</v>
      </c>
      <c r="K4730" s="2">
        <f ca="1">+TablaVentas[[#This Row],[SUBTOTAL]]+TablaVentas[[#This Row],[IGV]]</f>
        <v>312.37661609734482</v>
      </c>
    </row>
    <row r="4731" spans="1:11" x14ac:dyDescent="0.25">
      <c r="A4731" t="s">
        <v>4740</v>
      </c>
      <c r="B4731" s="6">
        <v>45720</v>
      </c>
      <c r="C4731" t="s">
        <v>10015</v>
      </c>
      <c r="D4731" t="s">
        <v>10022</v>
      </c>
      <c r="E4731">
        <v>4</v>
      </c>
      <c r="F4731">
        <f>+_xlfn.XLOOKUP(TablaVentas[[#This Row],[PRODUCTO FINANCIERO]],TablaPrecios[PRODUCTO FINANCIERO],TablaPrecios[PRECIO UNIT],0)</f>
        <v>20.9</v>
      </c>
      <c r="G4731" s="2">
        <f>+TablaVentas[[#This Row],[CANTIDAD]]*TablaVentas[[#This Row],[PRECIO UNITARIO]]</f>
        <v>83.6</v>
      </c>
      <c r="H4731" s="1">
        <f t="shared" ca="1" si="73"/>
        <v>0.14628850170930849</v>
      </c>
      <c r="I4731" s="2">
        <f ca="1">+TablaVentas[[#This Row],[VENTAL TOTAL]]-TablaVentas[[#This Row],[VENTAL TOTAL]]*TablaVentas[[#This Row],[DESCUENTO]]</f>
        <v>71.370281257101809</v>
      </c>
      <c r="J4731" s="2">
        <f ca="1">0.18*TablaVentas[[#This Row],[SUBTOTAL]]</f>
        <v>12.846650626278326</v>
      </c>
      <c r="K4731" s="2">
        <f ca="1">+TablaVentas[[#This Row],[SUBTOTAL]]+TablaVentas[[#This Row],[IGV]]</f>
        <v>84.216931883380141</v>
      </c>
    </row>
    <row r="4732" spans="1:11" x14ac:dyDescent="0.25">
      <c r="A4732" t="s">
        <v>4741</v>
      </c>
      <c r="B4732" s="6">
        <v>45422</v>
      </c>
      <c r="C4732" t="s">
        <v>10016</v>
      </c>
      <c r="D4732" t="s">
        <v>10018</v>
      </c>
      <c r="E4732">
        <v>13</v>
      </c>
      <c r="F4732">
        <f>+_xlfn.XLOOKUP(TablaVentas[[#This Row],[PRODUCTO FINANCIERO]],TablaPrecios[PRODUCTO FINANCIERO],TablaPrecios[PRECIO UNIT],0)</f>
        <v>14.9</v>
      </c>
      <c r="G4732" s="2">
        <f>+TablaVentas[[#This Row],[CANTIDAD]]*TablaVentas[[#This Row],[PRECIO UNITARIO]]</f>
        <v>193.70000000000002</v>
      </c>
      <c r="H4732" s="1">
        <f t="shared" ca="1" si="73"/>
        <v>0.12625016587135526</v>
      </c>
      <c r="I4732" s="2">
        <f ca="1">+TablaVentas[[#This Row],[VENTAL TOTAL]]-TablaVentas[[#This Row],[VENTAL TOTAL]]*TablaVentas[[#This Row],[DESCUENTO]]</f>
        <v>169.2453428707185</v>
      </c>
      <c r="J4732" s="2">
        <f ca="1">0.18*TablaVentas[[#This Row],[SUBTOTAL]]</f>
        <v>30.464161716729329</v>
      </c>
      <c r="K4732" s="2">
        <f ca="1">+TablaVentas[[#This Row],[SUBTOTAL]]+TablaVentas[[#This Row],[IGV]]</f>
        <v>199.70950458744784</v>
      </c>
    </row>
    <row r="4733" spans="1:11" x14ac:dyDescent="0.25">
      <c r="A4733" t="s">
        <v>4742</v>
      </c>
      <c r="B4733" s="6">
        <v>46267</v>
      </c>
      <c r="C4733" t="s">
        <v>10016</v>
      </c>
      <c r="D4733" t="s">
        <v>10017</v>
      </c>
      <c r="E4733">
        <v>12</v>
      </c>
      <c r="F4733">
        <f>+_xlfn.XLOOKUP(TablaVentas[[#This Row],[PRODUCTO FINANCIERO]],TablaPrecios[PRODUCTO FINANCIERO],TablaPrecios[PRECIO UNIT],0)</f>
        <v>9.9</v>
      </c>
      <c r="G4733" s="2">
        <f>+TablaVentas[[#This Row],[CANTIDAD]]*TablaVentas[[#This Row],[PRECIO UNITARIO]]</f>
        <v>118.80000000000001</v>
      </c>
      <c r="H4733" s="1">
        <f t="shared" ca="1" si="73"/>
        <v>0.14438200844701363</v>
      </c>
      <c r="I4733" s="2">
        <f ca="1">+TablaVentas[[#This Row],[VENTAL TOTAL]]-TablaVentas[[#This Row],[VENTAL TOTAL]]*TablaVentas[[#This Row],[DESCUENTO]]</f>
        <v>101.64741739649479</v>
      </c>
      <c r="J4733" s="2">
        <f ca="1">0.18*TablaVentas[[#This Row],[SUBTOTAL]]</f>
        <v>18.296535131369062</v>
      </c>
      <c r="K4733" s="2">
        <f ca="1">+TablaVentas[[#This Row],[SUBTOTAL]]+TablaVentas[[#This Row],[IGV]]</f>
        <v>119.94395252786384</v>
      </c>
    </row>
    <row r="4734" spans="1:11" x14ac:dyDescent="0.25">
      <c r="A4734" t="s">
        <v>4743</v>
      </c>
      <c r="B4734" s="6">
        <v>45854</v>
      </c>
      <c r="C4734" t="s">
        <v>10012</v>
      </c>
      <c r="D4734" t="s">
        <v>10020</v>
      </c>
      <c r="E4734">
        <v>16</v>
      </c>
      <c r="F4734">
        <f>+_xlfn.XLOOKUP(TablaVentas[[#This Row],[PRODUCTO FINANCIERO]],TablaPrecios[PRODUCTO FINANCIERO],TablaPrecios[PRECIO UNIT],0)</f>
        <v>14.9</v>
      </c>
      <c r="G4734" s="2">
        <f>+TablaVentas[[#This Row],[CANTIDAD]]*TablaVentas[[#This Row],[PRECIO UNITARIO]]</f>
        <v>238.4</v>
      </c>
      <c r="H4734" s="1">
        <f t="shared" ca="1" si="73"/>
        <v>0.17374426721969771</v>
      </c>
      <c r="I4734" s="2">
        <f ca="1">+TablaVentas[[#This Row],[VENTAL TOTAL]]-TablaVentas[[#This Row],[VENTAL TOTAL]]*TablaVentas[[#This Row],[DESCUENTO]]</f>
        <v>196.97936669482408</v>
      </c>
      <c r="J4734" s="2">
        <f ca="1">0.18*TablaVentas[[#This Row],[SUBTOTAL]]</f>
        <v>35.456286005068335</v>
      </c>
      <c r="K4734" s="2">
        <f ca="1">+TablaVentas[[#This Row],[SUBTOTAL]]+TablaVentas[[#This Row],[IGV]]</f>
        <v>232.43565269989242</v>
      </c>
    </row>
    <row r="4735" spans="1:11" x14ac:dyDescent="0.25">
      <c r="A4735" t="s">
        <v>4744</v>
      </c>
      <c r="B4735" s="6">
        <v>46220</v>
      </c>
      <c r="C4735" t="s">
        <v>10015</v>
      </c>
      <c r="D4735" t="s">
        <v>10022</v>
      </c>
      <c r="E4735">
        <v>15</v>
      </c>
      <c r="F4735">
        <f>+_xlfn.XLOOKUP(TablaVentas[[#This Row],[PRODUCTO FINANCIERO]],TablaPrecios[PRODUCTO FINANCIERO],TablaPrecios[PRECIO UNIT],0)</f>
        <v>20.9</v>
      </c>
      <c r="G4735" s="2">
        <f>+TablaVentas[[#This Row],[CANTIDAD]]*TablaVentas[[#This Row],[PRECIO UNITARIO]]</f>
        <v>313.5</v>
      </c>
      <c r="H4735" s="1">
        <f t="shared" ca="1" si="73"/>
        <v>0.14658478788978221</v>
      </c>
      <c r="I4735" s="2">
        <f ca="1">+TablaVentas[[#This Row],[VENTAL TOTAL]]-TablaVentas[[#This Row],[VENTAL TOTAL]]*TablaVentas[[#This Row],[DESCUENTO]]</f>
        <v>267.54566899655327</v>
      </c>
      <c r="J4735" s="2">
        <f ca="1">0.18*TablaVentas[[#This Row],[SUBTOTAL]]</f>
        <v>48.158220419379589</v>
      </c>
      <c r="K4735" s="2">
        <f ca="1">+TablaVentas[[#This Row],[SUBTOTAL]]+TablaVentas[[#This Row],[IGV]]</f>
        <v>315.70388941593285</v>
      </c>
    </row>
    <row r="4736" spans="1:11" x14ac:dyDescent="0.25">
      <c r="A4736" t="s">
        <v>4745</v>
      </c>
      <c r="B4736" s="6">
        <v>46230</v>
      </c>
      <c r="C4736" t="s">
        <v>10014</v>
      </c>
      <c r="D4736" t="s">
        <v>10020</v>
      </c>
      <c r="E4736">
        <v>3</v>
      </c>
      <c r="F4736">
        <f>+_xlfn.XLOOKUP(TablaVentas[[#This Row],[PRODUCTO FINANCIERO]],TablaPrecios[PRODUCTO FINANCIERO],TablaPrecios[PRECIO UNIT],0)</f>
        <v>14.9</v>
      </c>
      <c r="G4736" s="2">
        <f>+TablaVentas[[#This Row],[CANTIDAD]]*TablaVentas[[#This Row],[PRECIO UNITARIO]]</f>
        <v>44.7</v>
      </c>
      <c r="H4736" s="1">
        <f t="shared" ca="1" si="73"/>
        <v>0.19060231487063778</v>
      </c>
      <c r="I4736" s="2">
        <f ca="1">+TablaVentas[[#This Row],[VENTAL TOTAL]]-TablaVentas[[#This Row],[VENTAL TOTAL]]*TablaVentas[[#This Row],[DESCUENTO]]</f>
        <v>36.180076525282495</v>
      </c>
      <c r="J4736" s="2">
        <f ca="1">0.18*TablaVentas[[#This Row],[SUBTOTAL]]</f>
        <v>6.5124137745508488</v>
      </c>
      <c r="K4736" s="2">
        <f ca="1">+TablaVentas[[#This Row],[SUBTOTAL]]+TablaVentas[[#This Row],[IGV]]</f>
        <v>42.692490299833345</v>
      </c>
    </row>
    <row r="4737" spans="1:11" x14ac:dyDescent="0.25">
      <c r="A4737" t="s">
        <v>4746</v>
      </c>
      <c r="B4737" s="6">
        <v>45584</v>
      </c>
      <c r="C4737" t="s">
        <v>10014</v>
      </c>
      <c r="D4737" t="s">
        <v>10018</v>
      </c>
      <c r="E4737">
        <v>14</v>
      </c>
      <c r="F4737">
        <f>+_xlfn.XLOOKUP(TablaVentas[[#This Row],[PRODUCTO FINANCIERO]],TablaPrecios[PRODUCTO FINANCIERO],TablaPrecios[PRECIO UNIT],0)</f>
        <v>14.9</v>
      </c>
      <c r="G4737" s="2">
        <f>+TablaVentas[[#This Row],[CANTIDAD]]*TablaVentas[[#This Row],[PRECIO UNITARIO]]</f>
        <v>208.6</v>
      </c>
      <c r="H4737" s="1">
        <f t="shared" ca="1" si="73"/>
        <v>0.11453524577178675</v>
      </c>
      <c r="I4737" s="2">
        <f ca="1">+TablaVentas[[#This Row],[VENTAL TOTAL]]-TablaVentas[[#This Row],[VENTAL TOTAL]]*TablaVentas[[#This Row],[DESCUENTO]]</f>
        <v>184.70794773200527</v>
      </c>
      <c r="J4737" s="2">
        <f ca="1">0.18*TablaVentas[[#This Row],[SUBTOTAL]]</f>
        <v>33.247430591760946</v>
      </c>
      <c r="K4737" s="2">
        <f ca="1">+TablaVentas[[#This Row],[SUBTOTAL]]+TablaVentas[[#This Row],[IGV]]</f>
        <v>217.95537832376621</v>
      </c>
    </row>
    <row r="4738" spans="1:11" x14ac:dyDescent="0.25">
      <c r="A4738" t="s">
        <v>4747</v>
      </c>
      <c r="B4738" s="6">
        <v>46249</v>
      </c>
      <c r="C4738" t="s">
        <v>10014</v>
      </c>
      <c r="D4738" t="s">
        <v>10017</v>
      </c>
      <c r="E4738">
        <v>16</v>
      </c>
      <c r="F4738">
        <f>+_xlfn.XLOOKUP(TablaVentas[[#This Row],[PRODUCTO FINANCIERO]],TablaPrecios[PRODUCTO FINANCIERO],TablaPrecios[PRECIO UNIT],0)</f>
        <v>9.9</v>
      </c>
      <c r="G4738" s="2">
        <f>+TablaVentas[[#This Row],[CANTIDAD]]*TablaVentas[[#This Row],[PRECIO UNITARIO]]</f>
        <v>158.4</v>
      </c>
      <c r="H4738" s="1">
        <f t="shared" ref="H4738:H4801" ca="1" si="74">+RAND()*0.1+0.1</f>
        <v>0.10677937895670353</v>
      </c>
      <c r="I4738" s="2">
        <f ca="1">+TablaVentas[[#This Row],[VENTAL TOTAL]]-TablaVentas[[#This Row],[VENTAL TOTAL]]*TablaVentas[[#This Row],[DESCUENTO]]</f>
        <v>141.48614637325818</v>
      </c>
      <c r="J4738" s="2">
        <f ca="1">0.18*TablaVentas[[#This Row],[SUBTOTAL]]</f>
        <v>25.467506347186472</v>
      </c>
      <c r="K4738" s="2">
        <f ca="1">+TablaVentas[[#This Row],[SUBTOTAL]]+TablaVentas[[#This Row],[IGV]]</f>
        <v>166.95365272044467</v>
      </c>
    </row>
    <row r="4739" spans="1:11" x14ac:dyDescent="0.25">
      <c r="A4739" t="s">
        <v>4748</v>
      </c>
      <c r="B4739" s="6">
        <v>46197</v>
      </c>
      <c r="C4739" t="s">
        <v>10014</v>
      </c>
      <c r="D4739" t="s">
        <v>10017</v>
      </c>
      <c r="E4739">
        <v>10</v>
      </c>
      <c r="F4739">
        <f>+_xlfn.XLOOKUP(TablaVentas[[#This Row],[PRODUCTO FINANCIERO]],TablaPrecios[PRODUCTO FINANCIERO],TablaPrecios[PRECIO UNIT],0)</f>
        <v>9.9</v>
      </c>
      <c r="G4739" s="2">
        <f>+TablaVentas[[#This Row],[CANTIDAD]]*TablaVentas[[#This Row],[PRECIO UNITARIO]]</f>
        <v>99</v>
      </c>
      <c r="H4739" s="1">
        <f t="shared" ca="1" si="74"/>
        <v>0.19442598500981315</v>
      </c>
      <c r="I4739" s="2">
        <f ca="1">+TablaVentas[[#This Row],[VENTAL TOTAL]]-TablaVentas[[#This Row],[VENTAL TOTAL]]*TablaVentas[[#This Row],[DESCUENTO]]</f>
        <v>79.751827484028496</v>
      </c>
      <c r="J4739" s="2">
        <f ca="1">0.18*TablaVentas[[#This Row],[SUBTOTAL]]</f>
        <v>14.355328947125129</v>
      </c>
      <c r="K4739" s="2">
        <f ca="1">+TablaVentas[[#This Row],[SUBTOTAL]]+TablaVentas[[#This Row],[IGV]]</f>
        <v>94.107156431153626</v>
      </c>
    </row>
    <row r="4740" spans="1:11" x14ac:dyDescent="0.25">
      <c r="A4740" t="s">
        <v>4749</v>
      </c>
      <c r="B4740" s="6">
        <v>45734</v>
      </c>
      <c r="C4740" t="s">
        <v>10012</v>
      </c>
      <c r="D4740" t="s">
        <v>10017</v>
      </c>
      <c r="E4740">
        <v>11</v>
      </c>
      <c r="F4740">
        <f>+_xlfn.XLOOKUP(TablaVentas[[#This Row],[PRODUCTO FINANCIERO]],TablaPrecios[PRODUCTO FINANCIERO],TablaPrecios[PRECIO UNIT],0)</f>
        <v>9.9</v>
      </c>
      <c r="G4740" s="2">
        <f>+TablaVentas[[#This Row],[CANTIDAD]]*TablaVentas[[#This Row],[PRECIO UNITARIO]]</f>
        <v>108.9</v>
      </c>
      <c r="H4740" s="1">
        <f t="shared" ca="1" si="74"/>
        <v>0.15709088631695722</v>
      </c>
      <c r="I4740" s="2">
        <f ca="1">+TablaVentas[[#This Row],[VENTAL TOTAL]]-TablaVentas[[#This Row],[VENTAL TOTAL]]*TablaVentas[[#This Row],[DESCUENTO]]</f>
        <v>91.792802480083367</v>
      </c>
      <c r="J4740" s="2">
        <f ca="1">0.18*TablaVentas[[#This Row],[SUBTOTAL]]</f>
        <v>16.522704446415005</v>
      </c>
      <c r="K4740" s="2">
        <f ca="1">+TablaVentas[[#This Row],[SUBTOTAL]]+TablaVentas[[#This Row],[IGV]]</f>
        <v>108.31550692649837</v>
      </c>
    </row>
    <row r="4741" spans="1:11" x14ac:dyDescent="0.25">
      <c r="A4741" t="s">
        <v>4750</v>
      </c>
      <c r="B4741" s="6">
        <v>46019</v>
      </c>
      <c r="C4741" t="s">
        <v>10012</v>
      </c>
      <c r="D4741" t="s">
        <v>10017</v>
      </c>
      <c r="E4741">
        <v>14</v>
      </c>
      <c r="F4741">
        <f>+_xlfn.XLOOKUP(TablaVentas[[#This Row],[PRODUCTO FINANCIERO]],TablaPrecios[PRODUCTO FINANCIERO],TablaPrecios[PRECIO UNIT],0)</f>
        <v>9.9</v>
      </c>
      <c r="G4741" s="2">
        <f>+TablaVentas[[#This Row],[CANTIDAD]]*TablaVentas[[#This Row],[PRECIO UNITARIO]]</f>
        <v>138.6</v>
      </c>
      <c r="H4741" s="1">
        <f t="shared" ca="1" si="74"/>
        <v>0.10431109332611879</v>
      </c>
      <c r="I4741" s="2">
        <f ca="1">+TablaVentas[[#This Row],[VENTAL TOTAL]]-TablaVentas[[#This Row],[VENTAL TOTAL]]*TablaVentas[[#This Row],[DESCUENTO]]</f>
        <v>124.14248246499993</v>
      </c>
      <c r="J4741" s="2">
        <f ca="1">0.18*TablaVentas[[#This Row],[SUBTOTAL]]</f>
        <v>22.345646843699985</v>
      </c>
      <c r="K4741" s="2">
        <f ca="1">+TablaVentas[[#This Row],[SUBTOTAL]]+TablaVentas[[#This Row],[IGV]]</f>
        <v>146.48812930869991</v>
      </c>
    </row>
    <row r="4742" spans="1:11" x14ac:dyDescent="0.25">
      <c r="A4742" t="s">
        <v>4751</v>
      </c>
      <c r="B4742" s="6">
        <v>45330</v>
      </c>
      <c r="C4742" t="s">
        <v>10012</v>
      </c>
      <c r="D4742" t="s">
        <v>10019</v>
      </c>
      <c r="E4742">
        <v>18</v>
      </c>
      <c r="F4742">
        <f>+_xlfn.XLOOKUP(TablaVentas[[#This Row],[PRODUCTO FINANCIERO]],TablaPrecios[PRODUCTO FINANCIERO],TablaPrecios[PRECIO UNIT],0)</f>
        <v>9.9</v>
      </c>
      <c r="G4742" s="2">
        <f>+TablaVentas[[#This Row],[CANTIDAD]]*TablaVentas[[#This Row],[PRECIO UNITARIO]]</f>
        <v>178.20000000000002</v>
      </c>
      <c r="H4742" s="1">
        <f t="shared" ca="1" si="74"/>
        <v>0.10897017571057289</v>
      </c>
      <c r="I4742" s="2">
        <f ca="1">+TablaVentas[[#This Row],[VENTAL TOTAL]]-TablaVentas[[#This Row],[VENTAL TOTAL]]*TablaVentas[[#This Row],[DESCUENTO]]</f>
        <v>158.78151468837592</v>
      </c>
      <c r="J4742" s="2">
        <f ca="1">0.18*TablaVentas[[#This Row],[SUBTOTAL]]</f>
        <v>28.580672643907665</v>
      </c>
      <c r="K4742" s="2">
        <f ca="1">+TablaVentas[[#This Row],[SUBTOTAL]]+TablaVentas[[#This Row],[IGV]]</f>
        <v>187.36218733228358</v>
      </c>
    </row>
    <row r="4743" spans="1:11" x14ac:dyDescent="0.25">
      <c r="A4743" t="s">
        <v>4752</v>
      </c>
      <c r="B4743" s="6">
        <v>46249</v>
      </c>
      <c r="C4743" t="s">
        <v>10015</v>
      </c>
      <c r="D4743" t="s">
        <v>10017</v>
      </c>
      <c r="E4743">
        <v>18</v>
      </c>
      <c r="F4743">
        <f>+_xlfn.XLOOKUP(TablaVentas[[#This Row],[PRODUCTO FINANCIERO]],TablaPrecios[PRODUCTO FINANCIERO],TablaPrecios[PRECIO UNIT],0)</f>
        <v>9.9</v>
      </c>
      <c r="G4743" s="2">
        <f>+TablaVentas[[#This Row],[CANTIDAD]]*TablaVentas[[#This Row],[PRECIO UNITARIO]]</f>
        <v>178.20000000000002</v>
      </c>
      <c r="H4743" s="1">
        <f t="shared" ca="1" si="74"/>
        <v>0.1616027987353944</v>
      </c>
      <c r="I4743" s="2">
        <f ca="1">+TablaVentas[[#This Row],[VENTAL TOTAL]]-TablaVentas[[#This Row],[VENTAL TOTAL]]*TablaVentas[[#This Row],[DESCUENTO]]</f>
        <v>149.40238126535274</v>
      </c>
      <c r="J4743" s="2">
        <f ca="1">0.18*TablaVentas[[#This Row],[SUBTOTAL]]</f>
        <v>26.892428627763493</v>
      </c>
      <c r="K4743" s="2">
        <f ca="1">+TablaVentas[[#This Row],[SUBTOTAL]]+TablaVentas[[#This Row],[IGV]]</f>
        <v>176.29480989311622</v>
      </c>
    </row>
    <row r="4744" spans="1:11" x14ac:dyDescent="0.25">
      <c r="A4744" t="s">
        <v>4753</v>
      </c>
      <c r="B4744" s="6">
        <v>45421</v>
      </c>
      <c r="C4744" t="s">
        <v>10012</v>
      </c>
      <c r="D4744" t="s">
        <v>10017</v>
      </c>
      <c r="E4744">
        <v>9</v>
      </c>
      <c r="F4744">
        <f>+_xlfn.XLOOKUP(TablaVentas[[#This Row],[PRODUCTO FINANCIERO]],TablaPrecios[PRODUCTO FINANCIERO],TablaPrecios[PRECIO UNIT],0)</f>
        <v>9.9</v>
      </c>
      <c r="G4744" s="2">
        <f>+TablaVentas[[#This Row],[CANTIDAD]]*TablaVentas[[#This Row],[PRECIO UNITARIO]]</f>
        <v>89.100000000000009</v>
      </c>
      <c r="H4744" s="1">
        <f t="shared" ca="1" si="74"/>
        <v>0.12519684885964685</v>
      </c>
      <c r="I4744" s="2">
        <f ca="1">+TablaVentas[[#This Row],[VENTAL TOTAL]]-TablaVentas[[#This Row],[VENTAL TOTAL]]*TablaVentas[[#This Row],[DESCUENTO]]</f>
        <v>77.944960766605476</v>
      </c>
      <c r="J4744" s="2">
        <f ca="1">0.18*TablaVentas[[#This Row],[SUBTOTAL]]</f>
        <v>14.030092937988986</v>
      </c>
      <c r="K4744" s="2">
        <f ca="1">+TablaVentas[[#This Row],[SUBTOTAL]]+TablaVentas[[#This Row],[IGV]]</f>
        <v>91.975053704594458</v>
      </c>
    </row>
    <row r="4745" spans="1:11" x14ac:dyDescent="0.25">
      <c r="A4745" t="s">
        <v>4754</v>
      </c>
      <c r="B4745" s="6">
        <v>46373</v>
      </c>
      <c r="C4745" t="s">
        <v>10013</v>
      </c>
      <c r="D4745" t="s">
        <v>10017</v>
      </c>
      <c r="E4745">
        <v>5</v>
      </c>
      <c r="F4745">
        <f>+_xlfn.XLOOKUP(TablaVentas[[#This Row],[PRODUCTO FINANCIERO]],TablaPrecios[PRODUCTO FINANCIERO],TablaPrecios[PRECIO UNIT],0)</f>
        <v>9.9</v>
      </c>
      <c r="G4745" s="2">
        <f>+TablaVentas[[#This Row],[CANTIDAD]]*TablaVentas[[#This Row],[PRECIO UNITARIO]]</f>
        <v>49.5</v>
      </c>
      <c r="H4745" s="1">
        <f t="shared" ca="1" si="74"/>
        <v>0.10923255773371993</v>
      </c>
      <c r="I4745" s="2">
        <f ca="1">+TablaVentas[[#This Row],[VENTAL TOTAL]]-TablaVentas[[#This Row],[VENTAL TOTAL]]*TablaVentas[[#This Row],[DESCUENTO]]</f>
        <v>44.092988392180864</v>
      </c>
      <c r="J4745" s="2">
        <f ca="1">0.18*TablaVentas[[#This Row],[SUBTOTAL]]</f>
        <v>7.9367379105925551</v>
      </c>
      <c r="K4745" s="2">
        <f ca="1">+TablaVentas[[#This Row],[SUBTOTAL]]+TablaVentas[[#This Row],[IGV]]</f>
        <v>52.029726302773419</v>
      </c>
    </row>
    <row r="4746" spans="1:11" x14ac:dyDescent="0.25">
      <c r="A4746" t="s">
        <v>4755</v>
      </c>
      <c r="B4746" s="6">
        <v>46285</v>
      </c>
      <c r="C4746" t="s">
        <v>10015</v>
      </c>
      <c r="D4746" t="s">
        <v>10017</v>
      </c>
      <c r="E4746">
        <v>18</v>
      </c>
      <c r="F4746">
        <f>+_xlfn.XLOOKUP(TablaVentas[[#This Row],[PRODUCTO FINANCIERO]],TablaPrecios[PRODUCTO FINANCIERO],TablaPrecios[PRECIO UNIT],0)</f>
        <v>9.9</v>
      </c>
      <c r="G4746" s="2">
        <f>+TablaVentas[[#This Row],[CANTIDAD]]*TablaVentas[[#This Row],[PRECIO UNITARIO]]</f>
        <v>178.20000000000002</v>
      </c>
      <c r="H4746" s="1">
        <f t="shared" ca="1" si="74"/>
        <v>0.15921891632291507</v>
      </c>
      <c r="I4746" s="2">
        <f ca="1">+TablaVentas[[#This Row],[VENTAL TOTAL]]-TablaVentas[[#This Row],[VENTAL TOTAL]]*TablaVentas[[#This Row],[DESCUENTO]]</f>
        <v>149.82718911125656</v>
      </c>
      <c r="J4746" s="2">
        <f ca="1">0.18*TablaVentas[[#This Row],[SUBTOTAL]]</f>
        <v>26.968894040026179</v>
      </c>
      <c r="K4746" s="2">
        <f ca="1">+TablaVentas[[#This Row],[SUBTOTAL]]+TablaVentas[[#This Row],[IGV]]</f>
        <v>176.79608315128274</v>
      </c>
    </row>
    <row r="4747" spans="1:11" x14ac:dyDescent="0.25">
      <c r="A4747" t="s">
        <v>4756</v>
      </c>
      <c r="B4747" s="6">
        <v>45888</v>
      </c>
      <c r="C4747" t="s">
        <v>10012</v>
      </c>
      <c r="D4747" t="s">
        <v>10022</v>
      </c>
      <c r="E4747">
        <v>20</v>
      </c>
      <c r="F4747">
        <f>+_xlfn.XLOOKUP(TablaVentas[[#This Row],[PRODUCTO FINANCIERO]],TablaPrecios[PRODUCTO FINANCIERO],TablaPrecios[PRECIO UNIT],0)</f>
        <v>20.9</v>
      </c>
      <c r="G4747" s="2">
        <f>+TablaVentas[[#This Row],[CANTIDAD]]*TablaVentas[[#This Row],[PRECIO UNITARIO]]</f>
        <v>418</v>
      </c>
      <c r="H4747" s="1">
        <f t="shared" ca="1" si="74"/>
        <v>0.15018528141162724</v>
      </c>
      <c r="I4747" s="2">
        <f ca="1">+TablaVentas[[#This Row],[VENTAL TOTAL]]-TablaVentas[[#This Row],[VENTAL TOTAL]]*TablaVentas[[#This Row],[DESCUENTO]]</f>
        <v>355.22255236993982</v>
      </c>
      <c r="J4747" s="2">
        <f ca="1">0.18*TablaVentas[[#This Row],[SUBTOTAL]]</f>
        <v>63.940059426589166</v>
      </c>
      <c r="K4747" s="2">
        <f ca="1">+TablaVentas[[#This Row],[SUBTOTAL]]+TablaVentas[[#This Row],[IGV]]</f>
        <v>419.16261179652901</v>
      </c>
    </row>
    <row r="4748" spans="1:11" x14ac:dyDescent="0.25">
      <c r="A4748" t="s">
        <v>4757</v>
      </c>
      <c r="B4748" s="6">
        <v>45499</v>
      </c>
      <c r="C4748" t="s">
        <v>10013</v>
      </c>
      <c r="D4748" t="s">
        <v>10017</v>
      </c>
      <c r="E4748">
        <v>20</v>
      </c>
      <c r="F4748">
        <f>+_xlfn.XLOOKUP(TablaVentas[[#This Row],[PRODUCTO FINANCIERO]],TablaPrecios[PRODUCTO FINANCIERO],TablaPrecios[PRECIO UNIT],0)</f>
        <v>9.9</v>
      </c>
      <c r="G4748" s="2">
        <f>+TablaVentas[[#This Row],[CANTIDAD]]*TablaVentas[[#This Row],[PRECIO UNITARIO]]</f>
        <v>198</v>
      </c>
      <c r="H4748" s="1">
        <f t="shared" ca="1" si="74"/>
        <v>0.13715055867941839</v>
      </c>
      <c r="I4748" s="2">
        <f ca="1">+TablaVentas[[#This Row],[VENTAL TOTAL]]-TablaVentas[[#This Row],[VENTAL TOTAL]]*TablaVentas[[#This Row],[DESCUENTO]]</f>
        <v>170.84418938147516</v>
      </c>
      <c r="J4748" s="2">
        <f ca="1">0.18*TablaVentas[[#This Row],[SUBTOTAL]]</f>
        <v>30.751954088665528</v>
      </c>
      <c r="K4748" s="2">
        <f ca="1">+TablaVentas[[#This Row],[SUBTOTAL]]+TablaVentas[[#This Row],[IGV]]</f>
        <v>201.5961434701407</v>
      </c>
    </row>
    <row r="4749" spans="1:11" x14ac:dyDescent="0.25">
      <c r="A4749" t="s">
        <v>4758</v>
      </c>
      <c r="B4749" s="6">
        <v>46085</v>
      </c>
      <c r="C4749" t="s">
        <v>10011</v>
      </c>
      <c r="D4749" t="s">
        <v>10020</v>
      </c>
      <c r="E4749">
        <v>4</v>
      </c>
      <c r="F4749">
        <f>+_xlfn.XLOOKUP(TablaVentas[[#This Row],[PRODUCTO FINANCIERO]],TablaPrecios[PRODUCTO FINANCIERO],TablaPrecios[PRECIO UNIT],0)</f>
        <v>14.9</v>
      </c>
      <c r="G4749" s="2">
        <f>+TablaVentas[[#This Row],[CANTIDAD]]*TablaVentas[[#This Row],[PRECIO UNITARIO]]</f>
        <v>59.6</v>
      </c>
      <c r="H4749" s="1">
        <f t="shared" ca="1" si="74"/>
        <v>0.17028817818427666</v>
      </c>
      <c r="I4749" s="2">
        <f ca="1">+TablaVentas[[#This Row],[VENTAL TOTAL]]-TablaVentas[[#This Row],[VENTAL TOTAL]]*TablaVentas[[#This Row],[DESCUENTO]]</f>
        <v>49.450824580217116</v>
      </c>
      <c r="J4749" s="2">
        <f ca="1">0.18*TablaVentas[[#This Row],[SUBTOTAL]]</f>
        <v>8.9011484244390804</v>
      </c>
      <c r="K4749" s="2">
        <f ca="1">+TablaVentas[[#This Row],[SUBTOTAL]]+TablaVentas[[#This Row],[IGV]]</f>
        <v>58.351973004656195</v>
      </c>
    </row>
    <row r="4750" spans="1:11" x14ac:dyDescent="0.25">
      <c r="A4750" t="s">
        <v>4759</v>
      </c>
      <c r="B4750" s="6">
        <v>46311</v>
      </c>
      <c r="C4750" t="s">
        <v>10016</v>
      </c>
      <c r="D4750" t="s">
        <v>10017</v>
      </c>
      <c r="E4750">
        <v>16</v>
      </c>
      <c r="F4750">
        <f>+_xlfn.XLOOKUP(TablaVentas[[#This Row],[PRODUCTO FINANCIERO]],TablaPrecios[PRODUCTO FINANCIERO],TablaPrecios[PRECIO UNIT],0)</f>
        <v>9.9</v>
      </c>
      <c r="G4750" s="2">
        <f>+TablaVentas[[#This Row],[CANTIDAD]]*TablaVentas[[#This Row],[PRECIO UNITARIO]]</f>
        <v>158.4</v>
      </c>
      <c r="H4750" s="1">
        <f t="shared" ca="1" si="74"/>
        <v>0.14546224438141719</v>
      </c>
      <c r="I4750" s="2">
        <f ca="1">+TablaVentas[[#This Row],[VENTAL TOTAL]]-TablaVentas[[#This Row],[VENTAL TOTAL]]*TablaVentas[[#This Row],[DESCUENTO]]</f>
        <v>135.35878048998353</v>
      </c>
      <c r="J4750" s="2">
        <f ca="1">0.18*TablaVentas[[#This Row],[SUBTOTAL]]</f>
        <v>24.364580488197035</v>
      </c>
      <c r="K4750" s="2">
        <f ca="1">+TablaVentas[[#This Row],[SUBTOTAL]]+TablaVentas[[#This Row],[IGV]]</f>
        <v>159.72336097818055</v>
      </c>
    </row>
    <row r="4751" spans="1:11" x14ac:dyDescent="0.25">
      <c r="A4751" t="s">
        <v>4760</v>
      </c>
      <c r="B4751" s="6">
        <v>45401</v>
      </c>
      <c r="C4751" t="s">
        <v>10013</v>
      </c>
      <c r="D4751" t="s">
        <v>10019</v>
      </c>
      <c r="E4751">
        <v>4</v>
      </c>
      <c r="F4751">
        <f>+_xlfn.XLOOKUP(TablaVentas[[#This Row],[PRODUCTO FINANCIERO]],TablaPrecios[PRODUCTO FINANCIERO],TablaPrecios[PRECIO UNIT],0)</f>
        <v>9.9</v>
      </c>
      <c r="G4751" s="2">
        <f>+TablaVentas[[#This Row],[CANTIDAD]]*TablaVentas[[#This Row],[PRECIO UNITARIO]]</f>
        <v>39.6</v>
      </c>
      <c r="H4751" s="1">
        <f t="shared" ca="1" si="74"/>
        <v>0.13358065878059575</v>
      </c>
      <c r="I4751" s="2">
        <f ca="1">+TablaVentas[[#This Row],[VENTAL TOTAL]]-TablaVentas[[#This Row],[VENTAL TOTAL]]*TablaVentas[[#This Row],[DESCUENTO]]</f>
        <v>34.31020591228841</v>
      </c>
      <c r="J4751" s="2">
        <f ca="1">0.18*TablaVentas[[#This Row],[SUBTOTAL]]</f>
        <v>6.1758370642119136</v>
      </c>
      <c r="K4751" s="2">
        <f ca="1">+TablaVentas[[#This Row],[SUBTOTAL]]+TablaVentas[[#This Row],[IGV]]</f>
        <v>40.486042976500322</v>
      </c>
    </row>
    <row r="4752" spans="1:11" x14ac:dyDescent="0.25">
      <c r="A4752" t="s">
        <v>4761</v>
      </c>
      <c r="B4752" s="6">
        <v>45769</v>
      </c>
      <c r="C4752" t="s">
        <v>10011</v>
      </c>
      <c r="D4752" t="s">
        <v>10022</v>
      </c>
      <c r="E4752">
        <v>13</v>
      </c>
      <c r="F4752">
        <f>+_xlfn.XLOOKUP(TablaVentas[[#This Row],[PRODUCTO FINANCIERO]],TablaPrecios[PRODUCTO FINANCIERO],TablaPrecios[PRECIO UNIT],0)</f>
        <v>20.9</v>
      </c>
      <c r="G4752" s="2">
        <f>+TablaVentas[[#This Row],[CANTIDAD]]*TablaVentas[[#This Row],[PRECIO UNITARIO]]</f>
        <v>271.7</v>
      </c>
      <c r="H4752" s="1">
        <f t="shared" ca="1" si="74"/>
        <v>0.16360090904945157</v>
      </c>
      <c r="I4752" s="2">
        <f ca="1">+TablaVentas[[#This Row],[VENTAL TOTAL]]-TablaVentas[[#This Row],[VENTAL TOTAL]]*TablaVentas[[#This Row],[DESCUENTO]]</f>
        <v>227.249633011264</v>
      </c>
      <c r="J4752" s="2">
        <f ca="1">0.18*TablaVentas[[#This Row],[SUBTOTAL]]</f>
        <v>40.904933942027519</v>
      </c>
      <c r="K4752" s="2">
        <f ca="1">+TablaVentas[[#This Row],[SUBTOTAL]]+TablaVentas[[#This Row],[IGV]]</f>
        <v>268.15456695329152</v>
      </c>
    </row>
    <row r="4753" spans="1:11" x14ac:dyDescent="0.25">
      <c r="A4753" t="s">
        <v>4762</v>
      </c>
      <c r="B4753" s="6">
        <v>45406</v>
      </c>
      <c r="C4753" t="s">
        <v>10015</v>
      </c>
      <c r="D4753" t="s">
        <v>10022</v>
      </c>
      <c r="E4753">
        <v>19</v>
      </c>
      <c r="F4753">
        <f>+_xlfn.XLOOKUP(TablaVentas[[#This Row],[PRODUCTO FINANCIERO]],TablaPrecios[PRODUCTO FINANCIERO],TablaPrecios[PRECIO UNIT],0)</f>
        <v>20.9</v>
      </c>
      <c r="G4753" s="2">
        <f>+TablaVentas[[#This Row],[CANTIDAD]]*TablaVentas[[#This Row],[PRECIO UNITARIO]]</f>
        <v>397.09999999999997</v>
      </c>
      <c r="H4753" s="1">
        <f t="shared" ca="1" si="74"/>
        <v>0.12725981088211522</v>
      </c>
      <c r="I4753" s="2">
        <f ca="1">+TablaVentas[[#This Row],[VENTAL TOTAL]]-TablaVentas[[#This Row],[VENTAL TOTAL]]*TablaVentas[[#This Row],[DESCUENTO]]</f>
        <v>346.56512909871202</v>
      </c>
      <c r="J4753" s="2">
        <f ca="1">0.18*TablaVentas[[#This Row],[SUBTOTAL]]</f>
        <v>62.381723237768163</v>
      </c>
      <c r="K4753" s="2">
        <f ca="1">+TablaVentas[[#This Row],[SUBTOTAL]]+TablaVentas[[#This Row],[IGV]]</f>
        <v>408.94685233648016</v>
      </c>
    </row>
    <row r="4754" spans="1:11" x14ac:dyDescent="0.25">
      <c r="A4754" t="s">
        <v>4763</v>
      </c>
      <c r="B4754" s="6">
        <v>46273</v>
      </c>
      <c r="C4754" t="s">
        <v>10012</v>
      </c>
      <c r="D4754" t="s">
        <v>10018</v>
      </c>
      <c r="E4754">
        <v>5</v>
      </c>
      <c r="F4754">
        <f>+_xlfn.XLOOKUP(TablaVentas[[#This Row],[PRODUCTO FINANCIERO]],TablaPrecios[PRODUCTO FINANCIERO],TablaPrecios[PRECIO UNIT],0)</f>
        <v>14.9</v>
      </c>
      <c r="G4754" s="2">
        <f>+TablaVentas[[#This Row],[CANTIDAD]]*TablaVentas[[#This Row],[PRECIO UNITARIO]]</f>
        <v>74.5</v>
      </c>
      <c r="H4754" s="1">
        <f t="shared" ca="1" si="74"/>
        <v>0.14798590650128596</v>
      </c>
      <c r="I4754" s="2">
        <f ca="1">+TablaVentas[[#This Row],[VENTAL TOTAL]]-TablaVentas[[#This Row],[VENTAL TOTAL]]*TablaVentas[[#This Row],[DESCUENTO]]</f>
        <v>63.475049965654193</v>
      </c>
      <c r="J4754" s="2">
        <f ca="1">0.18*TablaVentas[[#This Row],[SUBTOTAL]]</f>
        <v>11.425508993817754</v>
      </c>
      <c r="K4754" s="2">
        <f ca="1">+TablaVentas[[#This Row],[SUBTOTAL]]+TablaVentas[[#This Row],[IGV]]</f>
        <v>74.900558959471951</v>
      </c>
    </row>
    <row r="4755" spans="1:11" x14ac:dyDescent="0.25">
      <c r="A4755" t="s">
        <v>4764</v>
      </c>
      <c r="B4755" s="6">
        <v>45746</v>
      </c>
      <c r="C4755" t="s">
        <v>10012</v>
      </c>
      <c r="D4755" t="s">
        <v>10017</v>
      </c>
      <c r="E4755">
        <v>18</v>
      </c>
      <c r="F4755">
        <f>+_xlfn.XLOOKUP(TablaVentas[[#This Row],[PRODUCTO FINANCIERO]],TablaPrecios[PRODUCTO FINANCIERO],TablaPrecios[PRECIO UNIT],0)</f>
        <v>9.9</v>
      </c>
      <c r="G4755" s="2">
        <f>+TablaVentas[[#This Row],[CANTIDAD]]*TablaVentas[[#This Row],[PRECIO UNITARIO]]</f>
        <v>178.20000000000002</v>
      </c>
      <c r="H4755" s="1">
        <f t="shared" ca="1" si="74"/>
        <v>0.13493044008356939</v>
      </c>
      <c r="I4755" s="2">
        <f ca="1">+TablaVentas[[#This Row],[VENTAL TOTAL]]-TablaVentas[[#This Row],[VENTAL TOTAL]]*TablaVentas[[#This Row],[DESCUENTO]]</f>
        <v>154.15539557710795</v>
      </c>
      <c r="J4755" s="2">
        <f ca="1">0.18*TablaVentas[[#This Row],[SUBTOTAL]]</f>
        <v>27.74797120387943</v>
      </c>
      <c r="K4755" s="2">
        <f ca="1">+TablaVentas[[#This Row],[SUBTOTAL]]+TablaVentas[[#This Row],[IGV]]</f>
        <v>181.90336678098737</v>
      </c>
    </row>
    <row r="4756" spans="1:11" x14ac:dyDescent="0.25">
      <c r="A4756" t="s">
        <v>4765</v>
      </c>
      <c r="B4756" s="6">
        <v>46328</v>
      </c>
      <c r="C4756" t="s">
        <v>10014</v>
      </c>
      <c r="D4756" t="s">
        <v>10017</v>
      </c>
      <c r="E4756">
        <v>11</v>
      </c>
      <c r="F4756">
        <f>+_xlfn.XLOOKUP(TablaVentas[[#This Row],[PRODUCTO FINANCIERO]],TablaPrecios[PRODUCTO FINANCIERO],TablaPrecios[PRECIO UNIT],0)</f>
        <v>9.9</v>
      </c>
      <c r="G4756" s="2">
        <f>+TablaVentas[[#This Row],[CANTIDAD]]*TablaVentas[[#This Row],[PRECIO UNITARIO]]</f>
        <v>108.9</v>
      </c>
      <c r="H4756" s="1">
        <f t="shared" ca="1" si="74"/>
        <v>0.16003840434452427</v>
      </c>
      <c r="I4756" s="2">
        <f ca="1">+TablaVentas[[#This Row],[VENTAL TOTAL]]-TablaVentas[[#This Row],[VENTAL TOTAL]]*TablaVentas[[#This Row],[DESCUENTO]]</f>
        <v>91.471817766881315</v>
      </c>
      <c r="J4756" s="2">
        <f ca="1">0.18*TablaVentas[[#This Row],[SUBTOTAL]]</f>
        <v>16.464927198038637</v>
      </c>
      <c r="K4756" s="2">
        <f ca="1">+TablaVentas[[#This Row],[SUBTOTAL]]+TablaVentas[[#This Row],[IGV]]</f>
        <v>107.93674496491995</v>
      </c>
    </row>
    <row r="4757" spans="1:11" x14ac:dyDescent="0.25">
      <c r="A4757" t="s">
        <v>4766</v>
      </c>
      <c r="B4757" s="6">
        <v>45293</v>
      </c>
      <c r="C4757" t="s">
        <v>10012</v>
      </c>
      <c r="D4757" t="s">
        <v>10022</v>
      </c>
      <c r="E4757">
        <v>6</v>
      </c>
      <c r="F4757">
        <f>+_xlfn.XLOOKUP(TablaVentas[[#This Row],[PRODUCTO FINANCIERO]],TablaPrecios[PRODUCTO FINANCIERO],TablaPrecios[PRECIO UNIT],0)</f>
        <v>20.9</v>
      </c>
      <c r="G4757" s="2">
        <f>+TablaVentas[[#This Row],[CANTIDAD]]*TablaVentas[[#This Row],[PRECIO UNITARIO]]</f>
        <v>125.39999999999999</v>
      </c>
      <c r="H4757" s="1">
        <f t="shared" ca="1" si="74"/>
        <v>0.11231097327523785</v>
      </c>
      <c r="I4757" s="2">
        <f ca="1">+TablaVentas[[#This Row],[VENTAL TOTAL]]-TablaVentas[[#This Row],[VENTAL TOTAL]]*TablaVentas[[#This Row],[DESCUENTO]]</f>
        <v>111.31620395128516</v>
      </c>
      <c r="J4757" s="2">
        <f ca="1">0.18*TablaVentas[[#This Row],[SUBTOTAL]]</f>
        <v>20.036916711231328</v>
      </c>
      <c r="K4757" s="2">
        <f ca="1">+TablaVentas[[#This Row],[SUBTOTAL]]+TablaVentas[[#This Row],[IGV]]</f>
        <v>131.35312066251649</v>
      </c>
    </row>
    <row r="4758" spans="1:11" x14ac:dyDescent="0.25">
      <c r="A4758" t="s">
        <v>4767</v>
      </c>
      <c r="B4758" s="6">
        <v>46306</v>
      </c>
      <c r="C4758" t="s">
        <v>10012</v>
      </c>
      <c r="D4758" t="s">
        <v>10022</v>
      </c>
      <c r="E4758">
        <v>8</v>
      </c>
      <c r="F4758">
        <f>+_xlfn.XLOOKUP(TablaVentas[[#This Row],[PRODUCTO FINANCIERO]],TablaPrecios[PRODUCTO FINANCIERO],TablaPrecios[PRECIO UNIT],0)</f>
        <v>20.9</v>
      </c>
      <c r="G4758" s="2">
        <f>+TablaVentas[[#This Row],[CANTIDAD]]*TablaVentas[[#This Row],[PRECIO UNITARIO]]</f>
        <v>167.2</v>
      </c>
      <c r="H4758" s="1">
        <f t="shared" ca="1" si="74"/>
        <v>0.10846397684118601</v>
      </c>
      <c r="I4758" s="2">
        <f ca="1">+TablaVentas[[#This Row],[VENTAL TOTAL]]-TablaVentas[[#This Row],[VENTAL TOTAL]]*TablaVentas[[#This Row],[DESCUENTO]]</f>
        <v>149.0648230721537</v>
      </c>
      <c r="J4758" s="2">
        <f ca="1">0.18*TablaVentas[[#This Row],[SUBTOTAL]]</f>
        <v>26.831668152987664</v>
      </c>
      <c r="K4758" s="2">
        <f ca="1">+TablaVentas[[#This Row],[SUBTOTAL]]+TablaVentas[[#This Row],[IGV]]</f>
        <v>175.89649122514138</v>
      </c>
    </row>
    <row r="4759" spans="1:11" x14ac:dyDescent="0.25">
      <c r="A4759" t="s">
        <v>4768</v>
      </c>
      <c r="B4759" s="6">
        <v>46137</v>
      </c>
      <c r="C4759" t="s">
        <v>10015</v>
      </c>
      <c r="D4759" t="s">
        <v>10018</v>
      </c>
      <c r="E4759">
        <v>20</v>
      </c>
      <c r="F4759">
        <f>+_xlfn.XLOOKUP(TablaVentas[[#This Row],[PRODUCTO FINANCIERO]],TablaPrecios[PRODUCTO FINANCIERO],TablaPrecios[PRECIO UNIT],0)</f>
        <v>14.9</v>
      </c>
      <c r="G4759" s="2">
        <f>+TablaVentas[[#This Row],[CANTIDAD]]*TablaVentas[[#This Row],[PRECIO UNITARIO]]</f>
        <v>298</v>
      </c>
      <c r="H4759" s="1">
        <f t="shared" ca="1" si="74"/>
        <v>0.1792688416211069</v>
      </c>
      <c r="I4759" s="2">
        <f ca="1">+TablaVentas[[#This Row],[VENTAL TOTAL]]-TablaVentas[[#This Row],[VENTAL TOTAL]]*TablaVentas[[#This Row],[DESCUENTO]]</f>
        <v>244.57788519691013</v>
      </c>
      <c r="J4759" s="2">
        <f ca="1">0.18*TablaVentas[[#This Row],[SUBTOTAL]]</f>
        <v>44.024019335443825</v>
      </c>
      <c r="K4759" s="2">
        <f ca="1">+TablaVentas[[#This Row],[SUBTOTAL]]+TablaVentas[[#This Row],[IGV]]</f>
        <v>288.60190453235396</v>
      </c>
    </row>
    <row r="4760" spans="1:11" x14ac:dyDescent="0.25">
      <c r="A4760" t="s">
        <v>4769</v>
      </c>
      <c r="B4760" s="6">
        <v>46190</v>
      </c>
      <c r="C4760" t="s">
        <v>10012</v>
      </c>
      <c r="D4760" t="s">
        <v>10022</v>
      </c>
      <c r="E4760">
        <v>7</v>
      </c>
      <c r="F4760">
        <f>+_xlfn.XLOOKUP(TablaVentas[[#This Row],[PRODUCTO FINANCIERO]],TablaPrecios[PRODUCTO FINANCIERO],TablaPrecios[PRECIO UNIT],0)</f>
        <v>20.9</v>
      </c>
      <c r="G4760" s="2">
        <f>+TablaVentas[[#This Row],[CANTIDAD]]*TablaVentas[[#This Row],[PRECIO UNITARIO]]</f>
        <v>146.29999999999998</v>
      </c>
      <c r="H4760" s="1">
        <f t="shared" ca="1" si="74"/>
        <v>0.14998894800701706</v>
      </c>
      <c r="I4760" s="2">
        <f ca="1">+TablaVentas[[#This Row],[VENTAL TOTAL]]-TablaVentas[[#This Row],[VENTAL TOTAL]]*TablaVentas[[#This Row],[DESCUENTO]]</f>
        <v>124.35661690657339</v>
      </c>
      <c r="J4760" s="2">
        <f ca="1">0.18*TablaVentas[[#This Row],[SUBTOTAL]]</f>
        <v>22.384191043183211</v>
      </c>
      <c r="K4760" s="2">
        <f ca="1">+TablaVentas[[#This Row],[SUBTOTAL]]+TablaVentas[[#This Row],[IGV]]</f>
        <v>146.7408079497566</v>
      </c>
    </row>
    <row r="4761" spans="1:11" x14ac:dyDescent="0.25">
      <c r="A4761" t="s">
        <v>4770</v>
      </c>
      <c r="B4761" s="6">
        <v>45775</v>
      </c>
      <c r="C4761" t="s">
        <v>10011</v>
      </c>
      <c r="D4761" t="s">
        <v>10019</v>
      </c>
      <c r="E4761">
        <v>19</v>
      </c>
      <c r="F4761">
        <f>+_xlfn.XLOOKUP(TablaVentas[[#This Row],[PRODUCTO FINANCIERO]],TablaPrecios[PRODUCTO FINANCIERO],TablaPrecios[PRECIO UNIT],0)</f>
        <v>9.9</v>
      </c>
      <c r="G4761" s="2">
        <f>+TablaVentas[[#This Row],[CANTIDAD]]*TablaVentas[[#This Row],[PRECIO UNITARIO]]</f>
        <v>188.1</v>
      </c>
      <c r="H4761" s="1">
        <f t="shared" ca="1" si="74"/>
        <v>0.12307499497798007</v>
      </c>
      <c r="I4761" s="2">
        <f ca="1">+TablaVentas[[#This Row],[VENTAL TOTAL]]-TablaVentas[[#This Row],[VENTAL TOTAL]]*TablaVentas[[#This Row],[DESCUENTO]]</f>
        <v>164.94959344464195</v>
      </c>
      <c r="J4761" s="2">
        <f ca="1">0.18*TablaVentas[[#This Row],[SUBTOTAL]]</f>
        <v>29.69092682003555</v>
      </c>
      <c r="K4761" s="2">
        <f ca="1">+TablaVentas[[#This Row],[SUBTOTAL]]+TablaVentas[[#This Row],[IGV]]</f>
        <v>194.64052026467749</v>
      </c>
    </row>
    <row r="4762" spans="1:11" x14ac:dyDescent="0.25">
      <c r="A4762" t="s">
        <v>4771</v>
      </c>
      <c r="B4762" s="6">
        <v>45965</v>
      </c>
      <c r="C4762" t="s">
        <v>10011</v>
      </c>
      <c r="D4762" t="s">
        <v>10020</v>
      </c>
      <c r="E4762">
        <v>19</v>
      </c>
      <c r="F4762">
        <f>+_xlfn.XLOOKUP(TablaVentas[[#This Row],[PRODUCTO FINANCIERO]],TablaPrecios[PRODUCTO FINANCIERO],TablaPrecios[PRECIO UNIT],0)</f>
        <v>14.9</v>
      </c>
      <c r="G4762" s="2">
        <f>+TablaVentas[[#This Row],[CANTIDAD]]*TablaVentas[[#This Row],[PRECIO UNITARIO]]</f>
        <v>283.10000000000002</v>
      </c>
      <c r="H4762" s="1">
        <f t="shared" ca="1" si="74"/>
        <v>0.13372360837119657</v>
      </c>
      <c r="I4762" s="2">
        <f ca="1">+TablaVentas[[#This Row],[VENTAL TOTAL]]-TablaVentas[[#This Row],[VENTAL TOTAL]]*TablaVentas[[#This Row],[DESCUENTO]]</f>
        <v>245.24284647011427</v>
      </c>
      <c r="J4762" s="2">
        <f ca="1">0.18*TablaVentas[[#This Row],[SUBTOTAL]]</f>
        <v>44.143712364620569</v>
      </c>
      <c r="K4762" s="2">
        <f ca="1">+TablaVentas[[#This Row],[SUBTOTAL]]+TablaVentas[[#This Row],[IGV]]</f>
        <v>289.38655883473484</v>
      </c>
    </row>
    <row r="4763" spans="1:11" x14ac:dyDescent="0.25">
      <c r="A4763" t="s">
        <v>4772</v>
      </c>
      <c r="B4763" s="6">
        <v>45524</v>
      </c>
      <c r="C4763" t="s">
        <v>10016</v>
      </c>
      <c r="D4763" t="s">
        <v>10020</v>
      </c>
      <c r="E4763">
        <v>15</v>
      </c>
      <c r="F4763">
        <f>+_xlfn.XLOOKUP(TablaVentas[[#This Row],[PRODUCTO FINANCIERO]],TablaPrecios[PRODUCTO FINANCIERO],TablaPrecios[PRECIO UNIT],0)</f>
        <v>14.9</v>
      </c>
      <c r="G4763" s="2">
        <f>+TablaVentas[[#This Row],[CANTIDAD]]*TablaVentas[[#This Row],[PRECIO UNITARIO]]</f>
        <v>223.5</v>
      </c>
      <c r="H4763" s="1">
        <f t="shared" ca="1" si="74"/>
        <v>0.19283895257493472</v>
      </c>
      <c r="I4763" s="2">
        <f ca="1">+TablaVentas[[#This Row],[VENTAL TOTAL]]-TablaVentas[[#This Row],[VENTAL TOTAL]]*TablaVentas[[#This Row],[DESCUENTO]]</f>
        <v>180.40049409950208</v>
      </c>
      <c r="J4763" s="2">
        <f ca="1">0.18*TablaVentas[[#This Row],[SUBTOTAL]]</f>
        <v>32.472088937910371</v>
      </c>
      <c r="K4763" s="2">
        <f ca="1">+TablaVentas[[#This Row],[SUBTOTAL]]+TablaVentas[[#This Row],[IGV]]</f>
        <v>212.87258303741245</v>
      </c>
    </row>
    <row r="4764" spans="1:11" x14ac:dyDescent="0.25">
      <c r="A4764" t="s">
        <v>4773</v>
      </c>
      <c r="B4764" s="6">
        <v>45381</v>
      </c>
      <c r="C4764" t="s">
        <v>10012</v>
      </c>
      <c r="D4764" t="s">
        <v>10018</v>
      </c>
      <c r="E4764">
        <v>14</v>
      </c>
      <c r="F4764">
        <f>+_xlfn.XLOOKUP(TablaVentas[[#This Row],[PRODUCTO FINANCIERO]],TablaPrecios[PRODUCTO FINANCIERO],TablaPrecios[PRECIO UNIT],0)</f>
        <v>14.9</v>
      </c>
      <c r="G4764" s="2">
        <f>+TablaVentas[[#This Row],[CANTIDAD]]*TablaVentas[[#This Row],[PRECIO UNITARIO]]</f>
        <v>208.6</v>
      </c>
      <c r="H4764" s="1">
        <f t="shared" ca="1" si="74"/>
        <v>0.16657229421544367</v>
      </c>
      <c r="I4764" s="2">
        <f ca="1">+TablaVentas[[#This Row],[VENTAL TOTAL]]-TablaVentas[[#This Row],[VENTAL TOTAL]]*TablaVentas[[#This Row],[DESCUENTO]]</f>
        <v>173.85301942665845</v>
      </c>
      <c r="J4764" s="2">
        <f ca="1">0.18*TablaVentas[[#This Row],[SUBTOTAL]]</f>
        <v>31.29354349679852</v>
      </c>
      <c r="K4764" s="2">
        <f ca="1">+TablaVentas[[#This Row],[SUBTOTAL]]+TablaVentas[[#This Row],[IGV]]</f>
        <v>205.14656292345697</v>
      </c>
    </row>
    <row r="4765" spans="1:11" x14ac:dyDescent="0.25">
      <c r="A4765" t="s">
        <v>4774</v>
      </c>
      <c r="B4765" s="6">
        <v>45350</v>
      </c>
      <c r="C4765" t="s">
        <v>10013</v>
      </c>
      <c r="D4765" t="s">
        <v>10022</v>
      </c>
      <c r="E4765">
        <v>11</v>
      </c>
      <c r="F4765">
        <f>+_xlfn.XLOOKUP(TablaVentas[[#This Row],[PRODUCTO FINANCIERO]],TablaPrecios[PRODUCTO FINANCIERO],TablaPrecios[PRECIO UNIT],0)</f>
        <v>20.9</v>
      </c>
      <c r="G4765" s="2">
        <f>+TablaVentas[[#This Row],[CANTIDAD]]*TablaVentas[[#This Row],[PRECIO UNITARIO]]</f>
        <v>229.89999999999998</v>
      </c>
      <c r="H4765" s="1">
        <f t="shared" ca="1" si="74"/>
        <v>0.10064560922411936</v>
      </c>
      <c r="I4765" s="2">
        <f ca="1">+TablaVentas[[#This Row],[VENTAL TOTAL]]-TablaVentas[[#This Row],[VENTAL TOTAL]]*TablaVentas[[#This Row],[DESCUENTO]]</f>
        <v>206.76157443937495</v>
      </c>
      <c r="J4765" s="2">
        <f ca="1">0.18*TablaVentas[[#This Row],[SUBTOTAL]]</f>
        <v>37.217083399087493</v>
      </c>
      <c r="K4765" s="2">
        <f ca="1">+TablaVentas[[#This Row],[SUBTOTAL]]+TablaVentas[[#This Row],[IGV]]</f>
        <v>243.97865783846245</v>
      </c>
    </row>
    <row r="4766" spans="1:11" x14ac:dyDescent="0.25">
      <c r="A4766" t="s">
        <v>4775</v>
      </c>
      <c r="B4766" s="6">
        <v>46240</v>
      </c>
      <c r="C4766" t="s">
        <v>10011</v>
      </c>
      <c r="D4766" t="s">
        <v>10019</v>
      </c>
      <c r="E4766">
        <v>17</v>
      </c>
      <c r="F4766">
        <f>+_xlfn.XLOOKUP(TablaVentas[[#This Row],[PRODUCTO FINANCIERO]],TablaPrecios[PRODUCTO FINANCIERO],TablaPrecios[PRECIO UNIT],0)</f>
        <v>9.9</v>
      </c>
      <c r="G4766" s="2">
        <f>+TablaVentas[[#This Row],[CANTIDAD]]*TablaVentas[[#This Row],[PRECIO UNITARIO]]</f>
        <v>168.3</v>
      </c>
      <c r="H4766" s="1">
        <f t="shared" ca="1" si="74"/>
        <v>0.16219473262707729</v>
      </c>
      <c r="I4766" s="2">
        <f ca="1">+TablaVentas[[#This Row],[VENTAL TOTAL]]-TablaVentas[[#This Row],[VENTAL TOTAL]]*TablaVentas[[#This Row],[DESCUENTO]]</f>
        <v>141.0026264988629</v>
      </c>
      <c r="J4766" s="2">
        <f ca="1">0.18*TablaVentas[[#This Row],[SUBTOTAL]]</f>
        <v>25.380472769795322</v>
      </c>
      <c r="K4766" s="2">
        <f ca="1">+TablaVentas[[#This Row],[SUBTOTAL]]+TablaVentas[[#This Row],[IGV]]</f>
        <v>166.38309926865821</v>
      </c>
    </row>
    <row r="4767" spans="1:11" x14ac:dyDescent="0.25">
      <c r="A4767" t="s">
        <v>4776</v>
      </c>
      <c r="B4767" s="6">
        <v>45813</v>
      </c>
      <c r="C4767" t="s">
        <v>10012</v>
      </c>
      <c r="D4767" t="s">
        <v>10017</v>
      </c>
      <c r="E4767">
        <v>8</v>
      </c>
      <c r="F4767">
        <f>+_xlfn.XLOOKUP(TablaVentas[[#This Row],[PRODUCTO FINANCIERO]],TablaPrecios[PRODUCTO FINANCIERO],TablaPrecios[PRECIO UNIT],0)</f>
        <v>9.9</v>
      </c>
      <c r="G4767" s="2">
        <f>+TablaVentas[[#This Row],[CANTIDAD]]*TablaVentas[[#This Row],[PRECIO UNITARIO]]</f>
        <v>79.2</v>
      </c>
      <c r="H4767" s="1">
        <f t="shared" ca="1" si="74"/>
        <v>0.14898451934354798</v>
      </c>
      <c r="I4767" s="2">
        <f ca="1">+TablaVentas[[#This Row],[VENTAL TOTAL]]-TablaVentas[[#This Row],[VENTAL TOTAL]]*TablaVentas[[#This Row],[DESCUENTO]]</f>
        <v>67.400426067991006</v>
      </c>
      <c r="J4767" s="2">
        <f ca="1">0.18*TablaVentas[[#This Row],[SUBTOTAL]]</f>
        <v>12.13207669223838</v>
      </c>
      <c r="K4767" s="2">
        <f ca="1">+TablaVentas[[#This Row],[SUBTOTAL]]+TablaVentas[[#This Row],[IGV]]</f>
        <v>79.532502760229391</v>
      </c>
    </row>
    <row r="4768" spans="1:11" x14ac:dyDescent="0.25">
      <c r="A4768" t="s">
        <v>4777</v>
      </c>
      <c r="B4768" s="6">
        <v>45950</v>
      </c>
      <c r="C4768" t="s">
        <v>10016</v>
      </c>
      <c r="D4768" t="s">
        <v>10017</v>
      </c>
      <c r="E4768">
        <v>20</v>
      </c>
      <c r="F4768">
        <f>+_xlfn.XLOOKUP(TablaVentas[[#This Row],[PRODUCTO FINANCIERO]],TablaPrecios[PRODUCTO FINANCIERO],TablaPrecios[PRECIO UNIT],0)</f>
        <v>9.9</v>
      </c>
      <c r="G4768" s="2">
        <f>+TablaVentas[[#This Row],[CANTIDAD]]*TablaVentas[[#This Row],[PRECIO UNITARIO]]</f>
        <v>198</v>
      </c>
      <c r="H4768" s="1">
        <f t="shared" ca="1" si="74"/>
        <v>0.1254899157497662</v>
      </c>
      <c r="I4768" s="2">
        <f ca="1">+TablaVentas[[#This Row],[VENTAL TOTAL]]-TablaVentas[[#This Row],[VENTAL TOTAL]]*TablaVentas[[#This Row],[DESCUENTO]]</f>
        <v>173.15299668154628</v>
      </c>
      <c r="J4768" s="2">
        <f ca="1">0.18*TablaVentas[[#This Row],[SUBTOTAL]]</f>
        <v>31.167539402678329</v>
      </c>
      <c r="K4768" s="2">
        <f ca="1">+TablaVentas[[#This Row],[SUBTOTAL]]+TablaVentas[[#This Row],[IGV]]</f>
        <v>204.32053608422461</v>
      </c>
    </row>
    <row r="4769" spans="1:11" x14ac:dyDescent="0.25">
      <c r="A4769" t="s">
        <v>4778</v>
      </c>
      <c r="B4769" s="6">
        <v>45963</v>
      </c>
      <c r="C4769" t="s">
        <v>10011</v>
      </c>
      <c r="D4769" t="s">
        <v>10017</v>
      </c>
      <c r="E4769">
        <v>15</v>
      </c>
      <c r="F4769">
        <f>+_xlfn.XLOOKUP(TablaVentas[[#This Row],[PRODUCTO FINANCIERO]],TablaPrecios[PRODUCTO FINANCIERO],TablaPrecios[PRECIO UNIT],0)</f>
        <v>9.9</v>
      </c>
      <c r="G4769" s="2">
        <f>+TablaVentas[[#This Row],[CANTIDAD]]*TablaVentas[[#This Row],[PRECIO UNITARIO]]</f>
        <v>148.5</v>
      </c>
      <c r="H4769" s="1">
        <f t="shared" ca="1" si="74"/>
        <v>0.13020006470553094</v>
      </c>
      <c r="I4769" s="2">
        <f ca="1">+TablaVentas[[#This Row],[VENTAL TOTAL]]-TablaVentas[[#This Row],[VENTAL TOTAL]]*TablaVentas[[#This Row],[DESCUENTO]]</f>
        <v>129.16529039122867</v>
      </c>
      <c r="J4769" s="2">
        <f ca="1">0.18*TablaVentas[[#This Row],[SUBTOTAL]]</f>
        <v>23.249752270421158</v>
      </c>
      <c r="K4769" s="2">
        <f ca="1">+TablaVentas[[#This Row],[SUBTOTAL]]+TablaVentas[[#This Row],[IGV]]</f>
        <v>152.41504266164984</v>
      </c>
    </row>
    <row r="4770" spans="1:11" x14ac:dyDescent="0.25">
      <c r="A4770" t="s">
        <v>4779</v>
      </c>
      <c r="B4770" s="6">
        <v>46311</v>
      </c>
      <c r="C4770" t="s">
        <v>10014</v>
      </c>
      <c r="D4770" t="s">
        <v>10019</v>
      </c>
      <c r="E4770">
        <v>4</v>
      </c>
      <c r="F4770">
        <f>+_xlfn.XLOOKUP(TablaVentas[[#This Row],[PRODUCTO FINANCIERO]],TablaPrecios[PRODUCTO FINANCIERO],TablaPrecios[PRECIO UNIT],0)</f>
        <v>9.9</v>
      </c>
      <c r="G4770" s="2">
        <f>+TablaVentas[[#This Row],[CANTIDAD]]*TablaVentas[[#This Row],[PRECIO UNITARIO]]</f>
        <v>39.6</v>
      </c>
      <c r="H4770" s="1">
        <f t="shared" ca="1" si="74"/>
        <v>0.12941021956816229</v>
      </c>
      <c r="I4770" s="2">
        <f ca="1">+TablaVentas[[#This Row],[VENTAL TOTAL]]-TablaVentas[[#This Row],[VENTAL TOTAL]]*TablaVentas[[#This Row],[DESCUENTO]]</f>
        <v>34.475355305100777</v>
      </c>
      <c r="J4770" s="2">
        <f ca="1">0.18*TablaVentas[[#This Row],[SUBTOTAL]]</f>
        <v>6.2055639549181398</v>
      </c>
      <c r="K4770" s="2">
        <f ca="1">+TablaVentas[[#This Row],[SUBTOTAL]]+TablaVentas[[#This Row],[IGV]]</f>
        <v>40.680919260018918</v>
      </c>
    </row>
    <row r="4771" spans="1:11" x14ac:dyDescent="0.25">
      <c r="A4771" t="s">
        <v>4780</v>
      </c>
      <c r="B4771" s="6">
        <v>45975</v>
      </c>
      <c r="C4771" t="s">
        <v>10011</v>
      </c>
      <c r="D4771" t="s">
        <v>10022</v>
      </c>
      <c r="E4771">
        <v>13</v>
      </c>
      <c r="F4771">
        <f>+_xlfn.XLOOKUP(TablaVentas[[#This Row],[PRODUCTO FINANCIERO]],TablaPrecios[PRODUCTO FINANCIERO],TablaPrecios[PRECIO UNIT],0)</f>
        <v>20.9</v>
      </c>
      <c r="G4771" s="2">
        <f>+TablaVentas[[#This Row],[CANTIDAD]]*TablaVentas[[#This Row],[PRECIO UNITARIO]]</f>
        <v>271.7</v>
      </c>
      <c r="H4771" s="1">
        <f t="shared" ca="1" si="74"/>
        <v>0.12539997279682655</v>
      </c>
      <c r="I4771" s="2">
        <f ca="1">+TablaVentas[[#This Row],[VENTAL TOTAL]]-TablaVentas[[#This Row],[VENTAL TOTAL]]*TablaVentas[[#This Row],[DESCUENTO]]</f>
        <v>237.62882739110222</v>
      </c>
      <c r="J4771" s="2">
        <f ca="1">0.18*TablaVentas[[#This Row],[SUBTOTAL]]</f>
        <v>42.773188930398398</v>
      </c>
      <c r="K4771" s="2">
        <f ca="1">+TablaVentas[[#This Row],[SUBTOTAL]]+TablaVentas[[#This Row],[IGV]]</f>
        <v>280.40201632150064</v>
      </c>
    </row>
    <row r="4772" spans="1:11" x14ac:dyDescent="0.25">
      <c r="A4772" t="s">
        <v>4781</v>
      </c>
      <c r="B4772" s="6">
        <v>45434</v>
      </c>
      <c r="C4772" t="s">
        <v>10012</v>
      </c>
      <c r="D4772" t="s">
        <v>10018</v>
      </c>
      <c r="E4772">
        <v>5</v>
      </c>
      <c r="F4772">
        <f>+_xlfn.XLOOKUP(TablaVentas[[#This Row],[PRODUCTO FINANCIERO]],TablaPrecios[PRODUCTO FINANCIERO],TablaPrecios[PRECIO UNIT],0)</f>
        <v>14.9</v>
      </c>
      <c r="G4772" s="2">
        <f>+TablaVentas[[#This Row],[CANTIDAD]]*TablaVentas[[#This Row],[PRECIO UNITARIO]]</f>
        <v>74.5</v>
      </c>
      <c r="H4772" s="1">
        <f t="shared" ca="1" si="74"/>
        <v>0.11816694852247081</v>
      </c>
      <c r="I4772" s="2">
        <f ca="1">+TablaVentas[[#This Row],[VENTAL TOTAL]]-TablaVentas[[#This Row],[VENTAL TOTAL]]*TablaVentas[[#This Row],[DESCUENTO]]</f>
        <v>65.696562335075924</v>
      </c>
      <c r="J4772" s="2">
        <f ca="1">0.18*TablaVentas[[#This Row],[SUBTOTAL]]</f>
        <v>11.825381220313666</v>
      </c>
      <c r="K4772" s="2">
        <f ca="1">+TablaVentas[[#This Row],[SUBTOTAL]]+TablaVentas[[#This Row],[IGV]]</f>
        <v>77.521943555389583</v>
      </c>
    </row>
    <row r="4773" spans="1:11" x14ac:dyDescent="0.25">
      <c r="A4773" t="s">
        <v>4782</v>
      </c>
      <c r="B4773" s="6">
        <v>46072</v>
      </c>
      <c r="C4773" t="s">
        <v>10011</v>
      </c>
      <c r="D4773" t="s">
        <v>10019</v>
      </c>
      <c r="E4773">
        <v>20</v>
      </c>
      <c r="F4773">
        <f>+_xlfn.XLOOKUP(TablaVentas[[#This Row],[PRODUCTO FINANCIERO]],TablaPrecios[PRODUCTO FINANCIERO],TablaPrecios[PRECIO UNIT],0)</f>
        <v>9.9</v>
      </c>
      <c r="G4773" s="2">
        <f>+TablaVentas[[#This Row],[CANTIDAD]]*TablaVentas[[#This Row],[PRECIO UNITARIO]]</f>
        <v>198</v>
      </c>
      <c r="H4773" s="1">
        <f t="shared" ca="1" si="74"/>
        <v>0.13609621749220341</v>
      </c>
      <c r="I4773" s="2">
        <f ca="1">+TablaVentas[[#This Row],[VENTAL TOTAL]]-TablaVentas[[#This Row],[VENTAL TOTAL]]*TablaVentas[[#This Row],[DESCUENTO]]</f>
        <v>171.05294893654371</v>
      </c>
      <c r="J4773" s="2">
        <f ca="1">0.18*TablaVentas[[#This Row],[SUBTOTAL]]</f>
        <v>30.789530808577869</v>
      </c>
      <c r="K4773" s="2">
        <f ca="1">+TablaVentas[[#This Row],[SUBTOTAL]]+TablaVentas[[#This Row],[IGV]]</f>
        <v>201.84247974512158</v>
      </c>
    </row>
    <row r="4774" spans="1:11" x14ac:dyDescent="0.25">
      <c r="A4774" t="s">
        <v>4783</v>
      </c>
      <c r="B4774" s="6">
        <v>45403</v>
      </c>
      <c r="C4774" t="s">
        <v>10014</v>
      </c>
      <c r="D4774" t="s">
        <v>10020</v>
      </c>
      <c r="E4774">
        <v>15</v>
      </c>
      <c r="F4774">
        <f>+_xlfn.XLOOKUP(TablaVentas[[#This Row],[PRODUCTO FINANCIERO]],TablaPrecios[PRODUCTO FINANCIERO],TablaPrecios[PRECIO UNIT],0)</f>
        <v>14.9</v>
      </c>
      <c r="G4774" s="2">
        <f>+TablaVentas[[#This Row],[CANTIDAD]]*TablaVentas[[#This Row],[PRECIO UNITARIO]]</f>
        <v>223.5</v>
      </c>
      <c r="H4774" s="1">
        <f t="shared" ca="1" si="74"/>
        <v>0.13315839042812919</v>
      </c>
      <c r="I4774" s="2">
        <f ca="1">+TablaVentas[[#This Row],[VENTAL TOTAL]]-TablaVentas[[#This Row],[VENTAL TOTAL]]*TablaVentas[[#This Row],[DESCUENTO]]</f>
        <v>193.73909973931313</v>
      </c>
      <c r="J4774" s="2">
        <f ca="1">0.18*TablaVentas[[#This Row],[SUBTOTAL]]</f>
        <v>34.873037953076363</v>
      </c>
      <c r="K4774" s="2">
        <f ca="1">+TablaVentas[[#This Row],[SUBTOTAL]]+TablaVentas[[#This Row],[IGV]]</f>
        <v>228.6121376923895</v>
      </c>
    </row>
    <row r="4775" spans="1:11" x14ac:dyDescent="0.25">
      <c r="A4775" t="s">
        <v>4784</v>
      </c>
      <c r="B4775" s="6">
        <v>45678</v>
      </c>
      <c r="C4775" t="s">
        <v>10015</v>
      </c>
      <c r="D4775" t="s">
        <v>10018</v>
      </c>
      <c r="E4775">
        <v>6</v>
      </c>
      <c r="F4775">
        <f>+_xlfn.XLOOKUP(TablaVentas[[#This Row],[PRODUCTO FINANCIERO]],TablaPrecios[PRODUCTO FINANCIERO],TablaPrecios[PRECIO UNIT],0)</f>
        <v>14.9</v>
      </c>
      <c r="G4775" s="2">
        <f>+TablaVentas[[#This Row],[CANTIDAD]]*TablaVentas[[#This Row],[PRECIO UNITARIO]]</f>
        <v>89.4</v>
      </c>
      <c r="H4775" s="1">
        <f t="shared" ca="1" si="74"/>
        <v>0.1261736937324727</v>
      </c>
      <c r="I4775" s="2">
        <f ca="1">+TablaVentas[[#This Row],[VENTAL TOTAL]]-TablaVentas[[#This Row],[VENTAL TOTAL]]*TablaVentas[[#This Row],[DESCUENTO]]</f>
        <v>78.120071780316948</v>
      </c>
      <c r="J4775" s="2">
        <f ca="1">0.18*TablaVentas[[#This Row],[SUBTOTAL]]</f>
        <v>14.061612920457049</v>
      </c>
      <c r="K4775" s="2">
        <f ca="1">+TablaVentas[[#This Row],[SUBTOTAL]]+TablaVentas[[#This Row],[IGV]]</f>
        <v>92.181684700773999</v>
      </c>
    </row>
    <row r="4776" spans="1:11" x14ac:dyDescent="0.25">
      <c r="A4776" t="s">
        <v>4785</v>
      </c>
      <c r="B4776" s="6">
        <v>46101</v>
      </c>
      <c r="C4776" t="s">
        <v>10011</v>
      </c>
      <c r="D4776" t="s">
        <v>10018</v>
      </c>
      <c r="E4776">
        <v>4</v>
      </c>
      <c r="F4776">
        <f>+_xlfn.XLOOKUP(TablaVentas[[#This Row],[PRODUCTO FINANCIERO]],TablaPrecios[PRODUCTO FINANCIERO],TablaPrecios[PRECIO UNIT],0)</f>
        <v>14.9</v>
      </c>
      <c r="G4776" s="2">
        <f>+TablaVentas[[#This Row],[CANTIDAD]]*TablaVentas[[#This Row],[PRECIO UNITARIO]]</f>
        <v>59.6</v>
      </c>
      <c r="H4776" s="1">
        <f t="shared" ca="1" si="74"/>
        <v>0.18994040635821619</v>
      </c>
      <c r="I4776" s="2">
        <f ca="1">+TablaVentas[[#This Row],[VENTAL TOTAL]]-TablaVentas[[#This Row],[VENTAL TOTAL]]*TablaVentas[[#This Row],[DESCUENTO]]</f>
        <v>48.279551781050316</v>
      </c>
      <c r="J4776" s="2">
        <f ca="1">0.18*TablaVentas[[#This Row],[SUBTOTAL]]</f>
        <v>8.6903193205890563</v>
      </c>
      <c r="K4776" s="2">
        <f ca="1">+TablaVentas[[#This Row],[SUBTOTAL]]+TablaVentas[[#This Row],[IGV]]</f>
        <v>56.96987110163937</v>
      </c>
    </row>
    <row r="4777" spans="1:11" x14ac:dyDescent="0.25">
      <c r="A4777" t="s">
        <v>4786</v>
      </c>
      <c r="B4777" s="6">
        <v>45506</v>
      </c>
      <c r="C4777" t="s">
        <v>10016</v>
      </c>
      <c r="D4777" t="s">
        <v>10017</v>
      </c>
      <c r="E4777">
        <v>9</v>
      </c>
      <c r="F4777">
        <f>+_xlfn.XLOOKUP(TablaVentas[[#This Row],[PRODUCTO FINANCIERO]],TablaPrecios[PRODUCTO FINANCIERO],TablaPrecios[PRECIO UNIT],0)</f>
        <v>9.9</v>
      </c>
      <c r="G4777" s="2">
        <f>+TablaVentas[[#This Row],[CANTIDAD]]*TablaVentas[[#This Row],[PRECIO UNITARIO]]</f>
        <v>89.100000000000009</v>
      </c>
      <c r="H4777" s="1">
        <f t="shared" ca="1" si="74"/>
        <v>0.16770894482122617</v>
      </c>
      <c r="I4777" s="2">
        <f ca="1">+TablaVentas[[#This Row],[VENTAL TOTAL]]-TablaVentas[[#This Row],[VENTAL TOTAL]]*TablaVentas[[#This Row],[DESCUENTO]]</f>
        <v>74.157133016428759</v>
      </c>
      <c r="J4777" s="2">
        <f ca="1">0.18*TablaVentas[[#This Row],[SUBTOTAL]]</f>
        <v>13.348283942957176</v>
      </c>
      <c r="K4777" s="2">
        <f ca="1">+TablaVentas[[#This Row],[SUBTOTAL]]+TablaVentas[[#This Row],[IGV]]</f>
        <v>87.50541695938594</v>
      </c>
    </row>
    <row r="4778" spans="1:11" x14ac:dyDescent="0.25">
      <c r="A4778" t="s">
        <v>4787</v>
      </c>
      <c r="B4778" s="6">
        <v>45788</v>
      </c>
      <c r="C4778" t="s">
        <v>10016</v>
      </c>
      <c r="D4778" t="s">
        <v>10022</v>
      </c>
      <c r="E4778">
        <v>7</v>
      </c>
      <c r="F4778">
        <f>+_xlfn.XLOOKUP(TablaVentas[[#This Row],[PRODUCTO FINANCIERO]],TablaPrecios[PRODUCTO FINANCIERO],TablaPrecios[PRECIO UNIT],0)</f>
        <v>20.9</v>
      </c>
      <c r="G4778" s="2">
        <f>+TablaVentas[[#This Row],[CANTIDAD]]*TablaVentas[[#This Row],[PRECIO UNITARIO]]</f>
        <v>146.29999999999998</v>
      </c>
      <c r="H4778" s="1">
        <f t="shared" ca="1" si="74"/>
        <v>0.15821393393540187</v>
      </c>
      <c r="I4778" s="2">
        <f ca="1">+TablaVentas[[#This Row],[VENTAL TOTAL]]-TablaVentas[[#This Row],[VENTAL TOTAL]]*TablaVentas[[#This Row],[DESCUENTO]]</f>
        <v>123.15330146525069</v>
      </c>
      <c r="J4778" s="2">
        <f ca="1">0.18*TablaVentas[[#This Row],[SUBTOTAL]]</f>
        <v>22.167594263745123</v>
      </c>
      <c r="K4778" s="2">
        <f ca="1">+TablaVentas[[#This Row],[SUBTOTAL]]+TablaVentas[[#This Row],[IGV]]</f>
        <v>145.32089572899582</v>
      </c>
    </row>
    <row r="4779" spans="1:11" x14ac:dyDescent="0.25">
      <c r="A4779" t="s">
        <v>4788</v>
      </c>
      <c r="B4779" s="6">
        <v>45663</v>
      </c>
      <c r="C4779" t="s">
        <v>10015</v>
      </c>
      <c r="D4779" t="s">
        <v>10018</v>
      </c>
      <c r="E4779">
        <v>4</v>
      </c>
      <c r="F4779">
        <f>+_xlfn.XLOOKUP(TablaVentas[[#This Row],[PRODUCTO FINANCIERO]],TablaPrecios[PRODUCTO FINANCIERO],TablaPrecios[PRECIO UNIT],0)</f>
        <v>14.9</v>
      </c>
      <c r="G4779" s="2">
        <f>+TablaVentas[[#This Row],[CANTIDAD]]*TablaVentas[[#This Row],[PRECIO UNITARIO]]</f>
        <v>59.6</v>
      </c>
      <c r="H4779" s="1">
        <f t="shared" ca="1" si="74"/>
        <v>0.12501031212055852</v>
      </c>
      <c r="I4779" s="2">
        <f ca="1">+TablaVentas[[#This Row],[VENTAL TOTAL]]-TablaVentas[[#This Row],[VENTAL TOTAL]]*TablaVentas[[#This Row],[DESCUENTO]]</f>
        <v>52.149385397614715</v>
      </c>
      <c r="J4779" s="2">
        <f ca="1">0.18*TablaVentas[[#This Row],[SUBTOTAL]]</f>
        <v>9.3868893715706481</v>
      </c>
      <c r="K4779" s="2">
        <f ca="1">+TablaVentas[[#This Row],[SUBTOTAL]]+TablaVentas[[#This Row],[IGV]]</f>
        <v>61.536274769185361</v>
      </c>
    </row>
    <row r="4780" spans="1:11" x14ac:dyDescent="0.25">
      <c r="A4780" t="s">
        <v>4789</v>
      </c>
      <c r="B4780" s="6">
        <v>46066</v>
      </c>
      <c r="C4780" t="s">
        <v>10011</v>
      </c>
      <c r="D4780" t="s">
        <v>10019</v>
      </c>
      <c r="E4780">
        <v>9</v>
      </c>
      <c r="F4780">
        <f>+_xlfn.XLOOKUP(TablaVentas[[#This Row],[PRODUCTO FINANCIERO]],TablaPrecios[PRODUCTO FINANCIERO],TablaPrecios[PRECIO UNIT],0)</f>
        <v>9.9</v>
      </c>
      <c r="G4780" s="2">
        <f>+TablaVentas[[#This Row],[CANTIDAD]]*TablaVentas[[#This Row],[PRECIO UNITARIO]]</f>
        <v>89.100000000000009</v>
      </c>
      <c r="H4780" s="1">
        <f t="shared" ca="1" si="74"/>
        <v>0.14950856553688219</v>
      </c>
      <c r="I4780" s="2">
        <f ca="1">+TablaVentas[[#This Row],[VENTAL TOTAL]]-TablaVentas[[#This Row],[VENTAL TOTAL]]*TablaVentas[[#This Row],[DESCUENTO]]</f>
        <v>75.778786810663803</v>
      </c>
      <c r="J4780" s="2">
        <f ca="1">0.18*TablaVentas[[#This Row],[SUBTOTAL]]</f>
        <v>13.640181625919483</v>
      </c>
      <c r="K4780" s="2">
        <f ca="1">+TablaVentas[[#This Row],[SUBTOTAL]]+TablaVentas[[#This Row],[IGV]]</f>
        <v>89.418968436583285</v>
      </c>
    </row>
    <row r="4781" spans="1:11" x14ac:dyDescent="0.25">
      <c r="A4781" t="s">
        <v>4790</v>
      </c>
      <c r="B4781" s="6">
        <v>46037</v>
      </c>
      <c r="C4781" t="s">
        <v>10013</v>
      </c>
      <c r="D4781" t="s">
        <v>10020</v>
      </c>
      <c r="E4781">
        <v>19</v>
      </c>
      <c r="F4781">
        <f>+_xlfn.XLOOKUP(TablaVentas[[#This Row],[PRODUCTO FINANCIERO]],TablaPrecios[PRODUCTO FINANCIERO],TablaPrecios[PRECIO UNIT],0)</f>
        <v>14.9</v>
      </c>
      <c r="G4781" s="2">
        <f>+TablaVentas[[#This Row],[CANTIDAD]]*TablaVentas[[#This Row],[PRECIO UNITARIO]]</f>
        <v>283.10000000000002</v>
      </c>
      <c r="H4781" s="1">
        <f t="shared" ca="1" si="74"/>
        <v>0.16531165490812361</v>
      </c>
      <c r="I4781" s="2">
        <f ca="1">+TablaVentas[[#This Row],[VENTAL TOTAL]]-TablaVentas[[#This Row],[VENTAL TOTAL]]*TablaVentas[[#This Row],[DESCUENTO]]</f>
        <v>236.30027049551023</v>
      </c>
      <c r="J4781" s="2">
        <f ca="1">0.18*TablaVentas[[#This Row],[SUBTOTAL]]</f>
        <v>42.534048689191842</v>
      </c>
      <c r="K4781" s="2">
        <f ca="1">+TablaVentas[[#This Row],[SUBTOTAL]]+TablaVentas[[#This Row],[IGV]]</f>
        <v>278.83431918470205</v>
      </c>
    </row>
    <row r="4782" spans="1:11" x14ac:dyDescent="0.25">
      <c r="A4782" t="s">
        <v>4791</v>
      </c>
      <c r="B4782" s="6">
        <v>45607</v>
      </c>
      <c r="C4782" t="s">
        <v>10013</v>
      </c>
      <c r="D4782" t="s">
        <v>10019</v>
      </c>
      <c r="E4782">
        <v>7</v>
      </c>
      <c r="F4782">
        <f>+_xlfn.XLOOKUP(TablaVentas[[#This Row],[PRODUCTO FINANCIERO]],TablaPrecios[PRODUCTO FINANCIERO],TablaPrecios[PRECIO UNIT],0)</f>
        <v>9.9</v>
      </c>
      <c r="G4782" s="2">
        <f>+TablaVentas[[#This Row],[CANTIDAD]]*TablaVentas[[#This Row],[PRECIO UNITARIO]]</f>
        <v>69.3</v>
      </c>
      <c r="H4782" s="1">
        <f t="shared" ca="1" si="74"/>
        <v>0.10558518670523473</v>
      </c>
      <c r="I4782" s="2">
        <f ca="1">+TablaVentas[[#This Row],[VENTAL TOTAL]]-TablaVentas[[#This Row],[VENTAL TOTAL]]*TablaVentas[[#This Row],[DESCUENTO]]</f>
        <v>61.982946561327232</v>
      </c>
      <c r="J4782" s="2">
        <f ca="1">0.18*TablaVentas[[#This Row],[SUBTOTAL]]</f>
        <v>11.156930381038901</v>
      </c>
      <c r="K4782" s="2">
        <f ca="1">+TablaVentas[[#This Row],[SUBTOTAL]]+TablaVentas[[#This Row],[IGV]]</f>
        <v>73.139876942366129</v>
      </c>
    </row>
    <row r="4783" spans="1:11" x14ac:dyDescent="0.25">
      <c r="A4783" t="s">
        <v>4792</v>
      </c>
      <c r="B4783" s="6">
        <v>46276</v>
      </c>
      <c r="C4783" t="s">
        <v>10016</v>
      </c>
      <c r="D4783" t="s">
        <v>10022</v>
      </c>
      <c r="E4783">
        <v>19</v>
      </c>
      <c r="F4783">
        <f>+_xlfn.XLOOKUP(TablaVentas[[#This Row],[PRODUCTO FINANCIERO]],TablaPrecios[PRODUCTO FINANCIERO],TablaPrecios[PRECIO UNIT],0)</f>
        <v>20.9</v>
      </c>
      <c r="G4783" s="2">
        <f>+TablaVentas[[#This Row],[CANTIDAD]]*TablaVentas[[#This Row],[PRECIO UNITARIO]]</f>
        <v>397.09999999999997</v>
      </c>
      <c r="H4783" s="1">
        <f t="shared" ca="1" si="74"/>
        <v>0.13075818445090689</v>
      </c>
      <c r="I4783" s="2">
        <f ca="1">+TablaVentas[[#This Row],[VENTAL TOTAL]]-TablaVentas[[#This Row],[VENTAL TOTAL]]*TablaVentas[[#This Row],[DESCUENTO]]</f>
        <v>345.17592495454483</v>
      </c>
      <c r="J4783" s="2">
        <f ca="1">0.18*TablaVentas[[#This Row],[SUBTOTAL]]</f>
        <v>62.131666491818066</v>
      </c>
      <c r="K4783" s="2">
        <f ca="1">+TablaVentas[[#This Row],[SUBTOTAL]]+TablaVentas[[#This Row],[IGV]]</f>
        <v>407.30759144636289</v>
      </c>
    </row>
    <row r="4784" spans="1:11" x14ac:dyDescent="0.25">
      <c r="A4784" t="s">
        <v>4793</v>
      </c>
      <c r="B4784" s="6">
        <v>45700</v>
      </c>
      <c r="C4784" t="s">
        <v>10016</v>
      </c>
      <c r="D4784" t="s">
        <v>10018</v>
      </c>
      <c r="E4784">
        <v>5</v>
      </c>
      <c r="F4784">
        <f>+_xlfn.XLOOKUP(TablaVentas[[#This Row],[PRODUCTO FINANCIERO]],TablaPrecios[PRODUCTO FINANCIERO],TablaPrecios[PRECIO UNIT],0)</f>
        <v>14.9</v>
      </c>
      <c r="G4784" s="2">
        <f>+TablaVentas[[#This Row],[CANTIDAD]]*TablaVentas[[#This Row],[PRECIO UNITARIO]]</f>
        <v>74.5</v>
      </c>
      <c r="H4784" s="1">
        <f t="shared" ca="1" si="74"/>
        <v>0.10426731428692645</v>
      </c>
      <c r="I4784" s="2">
        <f ca="1">+TablaVentas[[#This Row],[VENTAL TOTAL]]-TablaVentas[[#This Row],[VENTAL TOTAL]]*TablaVentas[[#This Row],[DESCUENTO]]</f>
        <v>66.732085085623979</v>
      </c>
      <c r="J4784" s="2">
        <f ca="1">0.18*TablaVentas[[#This Row],[SUBTOTAL]]</f>
        <v>12.011775315412315</v>
      </c>
      <c r="K4784" s="2">
        <f ca="1">+TablaVentas[[#This Row],[SUBTOTAL]]+TablaVentas[[#This Row],[IGV]]</f>
        <v>78.743860401036301</v>
      </c>
    </row>
    <row r="4785" spans="1:11" x14ac:dyDescent="0.25">
      <c r="A4785" t="s">
        <v>4794</v>
      </c>
      <c r="B4785" s="6">
        <v>45923</v>
      </c>
      <c r="C4785" t="s">
        <v>10015</v>
      </c>
      <c r="D4785" t="s">
        <v>10017</v>
      </c>
      <c r="E4785">
        <v>16</v>
      </c>
      <c r="F4785">
        <f>+_xlfn.XLOOKUP(TablaVentas[[#This Row],[PRODUCTO FINANCIERO]],TablaPrecios[PRODUCTO FINANCIERO],TablaPrecios[PRECIO UNIT],0)</f>
        <v>9.9</v>
      </c>
      <c r="G4785" s="2">
        <f>+TablaVentas[[#This Row],[CANTIDAD]]*TablaVentas[[#This Row],[PRECIO UNITARIO]]</f>
        <v>158.4</v>
      </c>
      <c r="H4785" s="1">
        <f t="shared" ca="1" si="74"/>
        <v>0.13459514437569087</v>
      </c>
      <c r="I4785" s="2">
        <f ca="1">+TablaVentas[[#This Row],[VENTAL TOTAL]]-TablaVentas[[#This Row],[VENTAL TOTAL]]*TablaVentas[[#This Row],[DESCUENTO]]</f>
        <v>137.08012913089058</v>
      </c>
      <c r="J4785" s="2">
        <f ca="1">0.18*TablaVentas[[#This Row],[SUBTOTAL]]</f>
        <v>24.674423243560305</v>
      </c>
      <c r="K4785" s="2">
        <f ca="1">+TablaVentas[[#This Row],[SUBTOTAL]]+TablaVentas[[#This Row],[IGV]]</f>
        <v>161.7545523744509</v>
      </c>
    </row>
    <row r="4786" spans="1:11" x14ac:dyDescent="0.25">
      <c r="A4786" t="s">
        <v>4795</v>
      </c>
      <c r="B4786" s="6">
        <v>46145</v>
      </c>
      <c r="C4786" t="s">
        <v>10014</v>
      </c>
      <c r="D4786" t="s">
        <v>10018</v>
      </c>
      <c r="E4786">
        <v>9</v>
      </c>
      <c r="F4786">
        <f>+_xlfn.XLOOKUP(TablaVentas[[#This Row],[PRODUCTO FINANCIERO]],TablaPrecios[PRODUCTO FINANCIERO],TablaPrecios[PRECIO UNIT],0)</f>
        <v>14.9</v>
      </c>
      <c r="G4786" s="2">
        <f>+TablaVentas[[#This Row],[CANTIDAD]]*TablaVentas[[#This Row],[PRECIO UNITARIO]]</f>
        <v>134.1</v>
      </c>
      <c r="H4786" s="1">
        <f t="shared" ca="1" si="74"/>
        <v>0.15626711165740806</v>
      </c>
      <c r="I4786" s="2">
        <f ca="1">+TablaVentas[[#This Row],[VENTAL TOTAL]]-TablaVentas[[#This Row],[VENTAL TOTAL]]*TablaVentas[[#This Row],[DESCUENTO]]</f>
        <v>113.14458032674158</v>
      </c>
      <c r="J4786" s="2">
        <f ca="1">0.18*TablaVentas[[#This Row],[SUBTOTAL]]</f>
        <v>20.366024458813484</v>
      </c>
      <c r="K4786" s="2">
        <f ca="1">+TablaVentas[[#This Row],[SUBTOTAL]]+TablaVentas[[#This Row],[IGV]]</f>
        <v>133.51060478555507</v>
      </c>
    </row>
    <row r="4787" spans="1:11" x14ac:dyDescent="0.25">
      <c r="A4787" t="s">
        <v>4796</v>
      </c>
      <c r="B4787" s="6">
        <v>45322</v>
      </c>
      <c r="C4787" t="s">
        <v>10016</v>
      </c>
      <c r="D4787" t="s">
        <v>10018</v>
      </c>
      <c r="E4787">
        <v>16</v>
      </c>
      <c r="F4787">
        <f>+_xlfn.XLOOKUP(TablaVentas[[#This Row],[PRODUCTO FINANCIERO]],TablaPrecios[PRODUCTO FINANCIERO],TablaPrecios[PRECIO UNIT],0)</f>
        <v>14.9</v>
      </c>
      <c r="G4787" s="2">
        <f>+TablaVentas[[#This Row],[CANTIDAD]]*TablaVentas[[#This Row],[PRECIO UNITARIO]]</f>
        <v>238.4</v>
      </c>
      <c r="H4787" s="1">
        <f t="shared" ca="1" si="74"/>
        <v>0.19174762959690378</v>
      </c>
      <c r="I4787" s="2">
        <f ca="1">+TablaVentas[[#This Row],[VENTAL TOTAL]]-TablaVentas[[#This Row],[VENTAL TOTAL]]*TablaVentas[[#This Row],[DESCUENTO]]</f>
        <v>192.68736510409815</v>
      </c>
      <c r="J4787" s="2">
        <f ca="1">0.18*TablaVentas[[#This Row],[SUBTOTAL]]</f>
        <v>34.683725718737662</v>
      </c>
      <c r="K4787" s="2">
        <f ca="1">+TablaVentas[[#This Row],[SUBTOTAL]]+TablaVentas[[#This Row],[IGV]]</f>
        <v>227.37109082283581</v>
      </c>
    </row>
    <row r="4788" spans="1:11" x14ac:dyDescent="0.25">
      <c r="A4788" t="s">
        <v>4797</v>
      </c>
      <c r="B4788" s="6">
        <v>45984</v>
      </c>
      <c r="C4788" t="s">
        <v>10016</v>
      </c>
      <c r="D4788" t="s">
        <v>10020</v>
      </c>
      <c r="E4788">
        <v>5</v>
      </c>
      <c r="F4788">
        <f>+_xlfn.XLOOKUP(TablaVentas[[#This Row],[PRODUCTO FINANCIERO]],TablaPrecios[PRODUCTO FINANCIERO],TablaPrecios[PRECIO UNIT],0)</f>
        <v>14.9</v>
      </c>
      <c r="G4788" s="2">
        <f>+TablaVentas[[#This Row],[CANTIDAD]]*TablaVentas[[#This Row],[PRECIO UNITARIO]]</f>
        <v>74.5</v>
      </c>
      <c r="H4788" s="1">
        <f t="shared" ca="1" si="74"/>
        <v>0.19424643841199196</v>
      </c>
      <c r="I4788" s="2">
        <f ca="1">+TablaVentas[[#This Row],[VENTAL TOTAL]]-TablaVentas[[#This Row],[VENTAL TOTAL]]*TablaVentas[[#This Row],[DESCUENTO]]</f>
        <v>60.028640338306602</v>
      </c>
      <c r="J4788" s="2">
        <f ca="1">0.18*TablaVentas[[#This Row],[SUBTOTAL]]</f>
        <v>10.805155260895187</v>
      </c>
      <c r="K4788" s="2">
        <f ca="1">+TablaVentas[[#This Row],[SUBTOTAL]]+TablaVentas[[#This Row],[IGV]]</f>
        <v>70.833795599201792</v>
      </c>
    </row>
    <row r="4789" spans="1:11" x14ac:dyDescent="0.25">
      <c r="A4789" t="s">
        <v>4798</v>
      </c>
      <c r="B4789" s="6">
        <v>45508</v>
      </c>
      <c r="C4789" t="s">
        <v>10013</v>
      </c>
      <c r="D4789" t="s">
        <v>10019</v>
      </c>
      <c r="E4789">
        <v>4</v>
      </c>
      <c r="F4789">
        <f>+_xlfn.XLOOKUP(TablaVentas[[#This Row],[PRODUCTO FINANCIERO]],TablaPrecios[PRODUCTO FINANCIERO],TablaPrecios[PRECIO UNIT],0)</f>
        <v>9.9</v>
      </c>
      <c r="G4789" s="2">
        <f>+TablaVentas[[#This Row],[CANTIDAD]]*TablaVentas[[#This Row],[PRECIO UNITARIO]]</f>
        <v>39.6</v>
      </c>
      <c r="H4789" s="1">
        <f t="shared" ca="1" si="74"/>
        <v>0.19267038876853876</v>
      </c>
      <c r="I4789" s="2">
        <f ca="1">+TablaVentas[[#This Row],[VENTAL TOTAL]]-TablaVentas[[#This Row],[VENTAL TOTAL]]*TablaVentas[[#This Row],[DESCUENTO]]</f>
        <v>31.970252604765868</v>
      </c>
      <c r="J4789" s="2">
        <f ca="1">0.18*TablaVentas[[#This Row],[SUBTOTAL]]</f>
        <v>5.7546454688578557</v>
      </c>
      <c r="K4789" s="2">
        <f ca="1">+TablaVentas[[#This Row],[SUBTOTAL]]+TablaVentas[[#This Row],[IGV]]</f>
        <v>37.72489807362372</v>
      </c>
    </row>
    <row r="4790" spans="1:11" x14ac:dyDescent="0.25">
      <c r="A4790" t="s">
        <v>4799</v>
      </c>
      <c r="B4790" s="6">
        <v>46178</v>
      </c>
      <c r="C4790" t="s">
        <v>10015</v>
      </c>
      <c r="D4790" t="s">
        <v>10020</v>
      </c>
      <c r="E4790">
        <v>19</v>
      </c>
      <c r="F4790">
        <f>+_xlfn.XLOOKUP(TablaVentas[[#This Row],[PRODUCTO FINANCIERO]],TablaPrecios[PRODUCTO FINANCIERO],TablaPrecios[PRECIO UNIT],0)</f>
        <v>14.9</v>
      </c>
      <c r="G4790" s="2">
        <f>+TablaVentas[[#This Row],[CANTIDAD]]*TablaVentas[[#This Row],[PRECIO UNITARIO]]</f>
        <v>283.10000000000002</v>
      </c>
      <c r="H4790" s="1">
        <f t="shared" ca="1" si="74"/>
        <v>0.14148576281820399</v>
      </c>
      <c r="I4790" s="2">
        <f ca="1">+TablaVentas[[#This Row],[VENTAL TOTAL]]-TablaVentas[[#This Row],[VENTAL TOTAL]]*TablaVentas[[#This Row],[DESCUENTO]]</f>
        <v>243.04538054616648</v>
      </c>
      <c r="J4790" s="2">
        <f ca="1">0.18*TablaVentas[[#This Row],[SUBTOTAL]]</f>
        <v>43.748168498309965</v>
      </c>
      <c r="K4790" s="2">
        <f ca="1">+TablaVentas[[#This Row],[SUBTOTAL]]+TablaVentas[[#This Row],[IGV]]</f>
        <v>286.79354904447644</v>
      </c>
    </row>
    <row r="4791" spans="1:11" x14ac:dyDescent="0.25">
      <c r="A4791" t="s">
        <v>4800</v>
      </c>
      <c r="B4791" s="6">
        <v>45400</v>
      </c>
      <c r="C4791" t="s">
        <v>10016</v>
      </c>
      <c r="D4791" t="s">
        <v>10019</v>
      </c>
      <c r="E4791">
        <v>13</v>
      </c>
      <c r="F4791">
        <f>+_xlfn.XLOOKUP(TablaVentas[[#This Row],[PRODUCTO FINANCIERO]],TablaPrecios[PRODUCTO FINANCIERO],TablaPrecios[PRECIO UNIT],0)</f>
        <v>9.9</v>
      </c>
      <c r="G4791" s="2">
        <f>+TablaVentas[[#This Row],[CANTIDAD]]*TablaVentas[[#This Row],[PRECIO UNITARIO]]</f>
        <v>128.70000000000002</v>
      </c>
      <c r="H4791" s="1">
        <f t="shared" ca="1" si="74"/>
        <v>0.17582004067796755</v>
      </c>
      <c r="I4791" s="2">
        <f ca="1">+TablaVentas[[#This Row],[VENTAL TOTAL]]-TablaVentas[[#This Row],[VENTAL TOTAL]]*TablaVentas[[#This Row],[DESCUENTO]]</f>
        <v>106.0719607647456</v>
      </c>
      <c r="J4791" s="2">
        <f ca="1">0.18*TablaVentas[[#This Row],[SUBTOTAL]]</f>
        <v>19.092952937654207</v>
      </c>
      <c r="K4791" s="2">
        <f ca="1">+TablaVentas[[#This Row],[SUBTOTAL]]+TablaVentas[[#This Row],[IGV]]</f>
        <v>125.1649137023998</v>
      </c>
    </row>
    <row r="4792" spans="1:11" x14ac:dyDescent="0.25">
      <c r="A4792" t="s">
        <v>4801</v>
      </c>
      <c r="B4792" s="6">
        <v>45617</v>
      </c>
      <c r="C4792" t="s">
        <v>10011</v>
      </c>
      <c r="D4792" t="s">
        <v>10022</v>
      </c>
      <c r="E4792">
        <v>14</v>
      </c>
      <c r="F4792">
        <f>+_xlfn.XLOOKUP(TablaVentas[[#This Row],[PRODUCTO FINANCIERO]],TablaPrecios[PRODUCTO FINANCIERO],TablaPrecios[PRECIO UNIT],0)</f>
        <v>20.9</v>
      </c>
      <c r="G4792" s="2">
        <f>+TablaVentas[[#This Row],[CANTIDAD]]*TablaVentas[[#This Row],[PRECIO UNITARIO]]</f>
        <v>292.59999999999997</v>
      </c>
      <c r="H4792" s="1">
        <f t="shared" ca="1" si="74"/>
        <v>0.10753424756067326</v>
      </c>
      <c r="I4792" s="2">
        <f ca="1">+TablaVentas[[#This Row],[VENTAL TOTAL]]-TablaVentas[[#This Row],[VENTAL TOTAL]]*TablaVentas[[#This Row],[DESCUENTO]]</f>
        <v>261.13547916374699</v>
      </c>
      <c r="J4792" s="2">
        <f ca="1">0.18*TablaVentas[[#This Row],[SUBTOTAL]]</f>
        <v>47.004386249474457</v>
      </c>
      <c r="K4792" s="2">
        <f ca="1">+TablaVentas[[#This Row],[SUBTOTAL]]+TablaVentas[[#This Row],[IGV]]</f>
        <v>308.13986541322146</v>
      </c>
    </row>
    <row r="4793" spans="1:11" x14ac:dyDescent="0.25">
      <c r="A4793" t="s">
        <v>4802</v>
      </c>
      <c r="B4793" s="6">
        <v>45963</v>
      </c>
      <c r="C4793" t="s">
        <v>10011</v>
      </c>
      <c r="D4793" t="s">
        <v>10020</v>
      </c>
      <c r="E4793">
        <v>3</v>
      </c>
      <c r="F4793">
        <f>+_xlfn.XLOOKUP(TablaVentas[[#This Row],[PRODUCTO FINANCIERO]],TablaPrecios[PRODUCTO FINANCIERO],TablaPrecios[PRECIO UNIT],0)</f>
        <v>14.9</v>
      </c>
      <c r="G4793" s="2">
        <f>+TablaVentas[[#This Row],[CANTIDAD]]*TablaVentas[[#This Row],[PRECIO UNITARIO]]</f>
        <v>44.7</v>
      </c>
      <c r="H4793" s="1">
        <f t="shared" ca="1" si="74"/>
        <v>0.13538384732137512</v>
      </c>
      <c r="I4793" s="2">
        <f ca="1">+TablaVentas[[#This Row],[VENTAL TOTAL]]-TablaVentas[[#This Row],[VENTAL TOTAL]]*TablaVentas[[#This Row],[DESCUENTO]]</f>
        <v>38.648342024734532</v>
      </c>
      <c r="J4793" s="2">
        <f ca="1">0.18*TablaVentas[[#This Row],[SUBTOTAL]]</f>
        <v>6.9567015644522154</v>
      </c>
      <c r="K4793" s="2">
        <f ca="1">+TablaVentas[[#This Row],[SUBTOTAL]]+TablaVentas[[#This Row],[IGV]]</f>
        <v>45.605043589186749</v>
      </c>
    </row>
    <row r="4794" spans="1:11" x14ac:dyDescent="0.25">
      <c r="A4794" t="s">
        <v>4803</v>
      </c>
      <c r="B4794" s="6">
        <v>45848</v>
      </c>
      <c r="C4794" t="s">
        <v>10016</v>
      </c>
      <c r="D4794" t="s">
        <v>10020</v>
      </c>
      <c r="E4794">
        <v>10</v>
      </c>
      <c r="F4794">
        <f>+_xlfn.XLOOKUP(TablaVentas[[#This Row],[PRODUCTO FINANCIERO]],TablaPrecios[PRODUCTO FINANCIERO],TablaPrecios[PRECIO UNIT],0)</f>
        <v>14.9</v>
      </c>
      <c r="G4794" s="2">
        <f>+TablaVentas[[#This Row],[CANTIDAD]]*TablaVentas[[#This Row],[PRECIO UNITARIO]]</f>
        <v>149</v>
      </c>
      <c r="H4794" s="1">
        <f t="shared" ca="1" si="74"/>
        <v>0.15018939323236574</v>
      </c>
      <c r="I4794" s="2">
        <f ca="1">+TablaVentas[[#This Row],[VENTAL TOTAL]]-TablaVentas[[#This Row],[VENTAL TOTAL]]*TablaVentas[[#This Row],[DESCUENTO]]</f>
        <v>126.6217804083775</v>
      </c>
      <c r="J4794" s="2">
        <f ca="1">0.18*TablaVentas[[#This Row],[SUBTOTAL]]</f>
        <v>22.79192047350795</v>
      </c>
      <c r="K4794" s="2">
        <f ca="1">+TablaVentas[[#This Row],[SUBTOTAL]]+TablaVentas[[#This Row],[IGV]]</f>
        <v>149.41370088188546</v>
      </c>
    </row>
    <row r="4795" spans="1:11" x14ac:dyDescent="0.25">
      <c r="A4795" t="s">
        <v>4804</v>
      </c>
      <c r="B4795" s="6">
        <v>45966</v>
      </c>
      <c r="C4795" t="s">
        <v>10012</v>
      </c>
      <c r="D4795" t="s">
        <v>10019</v>
      </c>
      <c r="E4795">
        <v>3</v>
      </c>
      <c r="F4795">
        <f>+_xlfn.XLOOKUP(TablaVentas[[#This Row],[PRODUCTO FINANCIERO]],TablaPrecios[PRODUCTO FINANCIERO],TablaPrecios[PRECIO UNIT],0)</f>
        <v>9.9</v>
      </c>
      <c r="G4795" s="2">
        <f>+TablaVentas[[#This Row],[CANTIDAD]]*TablaVentas[[#This Row],[PRECIO UNITARIO]]</f>
        <v>29.700000000000003</v>
      </c>
      <c r="H4795" s="1">
        <f t="shared" ca="1" si="74"/>
        <v>0.10702038041931244</v>
      </c>
      <c r="I4795" s="2">
        <f ca="1">+TablaVentas[[#This Row],[VENTAL TOTAL]]-TablaVentas[[#This Row],[VENTAL TOTAL]]*TablaVentas[[#This Row],[DESCUENTO]]</f>
        <v>26.521494701546423</v>
      </c>
      <c r="J4795" s="2">
        <f ca="1">0.18*TablaVentas[[#This Row],[SUBTOTAL]]</f>
        <v>4.7738690462783557</v>
      </c>
      <c r="K4795" s="2">
        <f ca="1">+TablaVentas[[#This Row],[SUBTOTAL]]+TablaVentas[[#This Row],[IGV]]</f>
        <v>31.29536374782478</v>
      </c>
    </row>
    <row r="4796" spans="1:11" x14ac:dyDescent="0.25">
      <c r="A4796" t="s">
        <v>4805</v>
      </c>
      <c r="B4796" s="6">
        <v>45363</v>
      </c>
      <c r="C4796" t="s">
        <v>10015</v>
      </c>
      <c r="D4796" t="s">
        <v>10022</v>
      </c>
      <c r="E4796">
        <v>5</v>
      </c>
      <c r="F4796">
        <f>+_xlfn.XLOOKUP(TablaVentas[[#This Row],[PRODUCTO FINANCIERO]],TablaPrecios[PRODUCTO FINANCIERO],TablaPrecios[PRECIO UNIT],0)</f>
        <v>20.9</v>
      </c>
      <c r="G4796" s="2">
        <f>+TablaVentas[[#This Row],[CANTIDAD]]*TablaVentas[[#This Row],[PRECIO UNITARIO]]</f>
        <v>104.5</v>
      </c>
      <c r="H4796" s="1">
        <f t="shared" ca="1" si="74"/>
        <v>0.17988409490375992</v>
      </c>
      <c r="I4796" s="2">
        <f ca="1">+TablaVentas[[#This Row],[VENTAL TOTAL]]-TablaVentas[[#This Row],[VENTAL TOTAL]]*TablaVentas[[#This Row],[DESCUENTO]]</f>
        <v>85.702112082557093</v>
      </c>
      <c r="J4796" s="2">
        <f ca="1">0.18*TablaVentas[[#This Row],[SUBTOTAL]]</f>
        <v>15.426380174860276</v>
      </c>
      <c r="K4796" s="2">
        <f ca="1">+TablaVentas[[#This Row],[SUBTOTAL]]+TablaVentas[[#This Row],[IGV]]</f>
        <v>101.12849225741736</v>
      </c>
    </row>
    <row r="4797" spans="1:11" x14ac:dyDescent="0.25">
      <c r="A4797" t="s">
        <v>4806</v>
      </c>
      <c r="B4797" s="6">
        <v>45363</v>
      </c>
      <c r="C4797" t="s">
        <v>10015</v>
      </c>
      <c r="D4797" t="s">
        <v>10018</v>
      </c>
      <c r="E4797">
        <v>17</v>
      </c>
      <c r="F4797">
        <f>+_xlfn.XLOOKUP(TablaVentas[[#This Row],[PRODUCTO FINANCIERO]],TablaPrecios[PRODUCTO FINANCIERO],TablaPrecios[PRECIO UNIT],0)</f>
        <v>14.9</v>
      </c>
      <c r="G4797" s="2">
        <f>+TablaVentas[[#This Row],[CANTIDAD]]*TablaVentas[[#This Row],[PRECIO UNITARIO]]</f>
        <v>253.3</v>
      </c>
      <c r="H4797" s="1">
        <f t="shared" ca="1" si="74"/>
        <v>0.18317714405274302</v>
      </c>
      <c r="I4797" s="2">
        <f ca="1">+TablaVentas[[#This Row],[VENTAL TOTAL]]-TablaVentas[[#This Row],[VENTAL TOTAL]]*TablaVentas[[#This Row],[DESCUENTO]]</f>
        <v>206.9012294114402</v>
      </c>
      <c r="J4797" s="2">
        <f ca="1">0.18*TablaVentas[[#This Row],[SUBTOTAL]]</f>
        <v>37.242221294059235</v>
      </c>
      <c r="K4797" s="2">
        <f ca="1">+TablaVentas[[#This Row],[SUBTOTAL]]+TablaVentas[[#This Row],[IGV]]</f>
        <v>244.14345070549945</v>
      </c>
    </row>
    <row r="4798" spans="1:11" x14ac:dyDescent="0.25">
      <c r="A4798" t="s">
        <v>4807</v>
      </c>
      <c r="B4798" s="6">
        <v>45449</v>
      </c>
      <c r="C4798" t="s">
        <v>10015</v>
      </c>
      <c r="D4798" t="s">
        <v>10017</v>
      </c>
      <c r="E4798">
        <v>8</v>
      </c>
      <c r="F4798">
        <f>+_xlfn.XLOOKUP(TablaVentas[[#This Row],[PRODUCTO FINANCIERO]],TablaPrecios[PRODUCTO FINANCIERO],TablaPrecios[PRECIO UNIT],0)</f>
        <v>9.9</v>
      </c>
      <c r="G4798" s="2">
        <f>+TablaVentas[[#This Row],[CANTIDAD]]*TablaVentas[[#This Row],[PRECIO UNITARIO]]</f>
        <v>79.2</v>
      </c>
      <c r="H4798" s="1">
        <f t="shared" ca="1" si="74"/>
        <v>0.18436002228829418</v>
      </c>
      <c r="I4798" s="2">
        <f ca="1">+TablaVentas[[#This Row],[VENTAL TOTAL]]-TablaVentas[[#This Row],[VENTAL TOTAL]]*TablaVentas[[#This Row],[DESCUENTO]]</f>
        <v>64.598686234767101</v>
      </c>
      <c r="J4798" s="2">
        <f ca="1">0.18*TablaVentas[[#This Row],[SUBTOTAL]]</f>
        <v>11.627763522258078</v>
      </c>
      <c r="K4798" s="2">
        <f ca="1">+TablaVentas[[#This Row],[SUBTOTAL]]+TablaVentas[[#This Row],[IGV]]</f>
        <v>76.226449757025179</v>
      </c>
    </row>
    <row r="4799" spans="1:11" x14ac:dyDescent="0.25">
      <c r="A4799" t="s">
        <v>4808</v>
      </c>
      <c r="B4799" s="6">
        <v>46159</v>
      </c>
      <c r="C4799" t="s">
        <v>10012</v>
      </c>
      <c r="D4799" t="s">
        <v>10017</v>
      </c>
      <c r="E4799">
        <v>13</v>
      </c>
      <c r="F4799">
        <f>+_xlfn.XLOOKUP(TablaVentas[[#This Row],[PRODUCTO FINANCIERO]],TablaPrecios[PRODUCTO FINANCIERO],TablaPrecios[PRECIO UNIT],0)</f>
        <v>9.9</v>
      </c>
      <c r="G4799" s="2">
        <f>+TablaVentas[[#This Row],[CANTIDAD]]*TablaVentas[[#This Row],[PRECIO UNITARIO]]</f>
        <v>128.70000000000002</v>
      </c>
      <c r="H4799" s="1">
        <f t="shared" ca="1" si="74"/>
        <v>0.19390169610769725</v>
      </c>
      <c r="I4799" s="2">
        <f ca="1">+TablaVentas[[#This Row],[VENTAL TOTAL]]-TablaVentas[[#This Row],[VENTAL TOTAL]]*TablaVentas[[#This Row],[DESCUENTO]]</f>
        <v>103.74485171093937</v>
      </c>
      <c r="J4799" s="2">
        <f ca="1">0.18*TablaVentas[[#This Row],[SUBTOTAL]]</f>
        <v>18.674073307969085</v>
      </c>
      <c r="K4799" s="2">
        <f ca="1">+TablaVentas[[#This Row],[SUBTOTAL]]+TablaVentas[[#This Row],[IGV]]</f>
        <v>122.41892501890845</v>
      </c>
    </row>
    <row r="4800" spans="1:11" x14ac:dyDescent="0.25">
      <c r="A4800" t="s">
        <v>4809</v>
      </c>
      <c r="B4800" s="6">
        <v>45444</v>
      </c>
      <c r="C4800" t="s">
        <v>10014</v>
      </c>
      <c r="D4800" t="s">
        <v>10022</v>
      </c>
      <c r="E4800">
        <v>12</v>
      </c>
      <c r="F4800">
        <f>+_xlfn.XLOOKUP(TablaVentas[[#This Row],[PRODUCTO FINANCIERO]],TablaPrecios[PRODUCTO FINANCIERO],TablaPrecios[PRECIO UNIT],0)</f>
        <v>20.9</v>
      </c>
      <c r="G4800" s="2">
        <f>+TablaVentas[[#This Row],[CANTIDAD]]*TablaVentas[[#This Row],[PRECIO UNITARIO]]</f>
        <v>250.79999999999998</v>
      </c>
      <c r="H4800" s="1">
        <f t="shared" ca="1" si="74"/>
        <v>0.12656612753806379</v>
      </c>
      <c r="I4800" s="2">
        <f ca="1">+TablaVentas[[#This Row],[VENTAL TOTAL]]-TablaVentas[[#This Row],[VENTAL TOTAL]]*TablaVentas[[#This Row],[DESCUENTO]]</f>
        <v>219.05721521345359</v>
      </c>
      <c r="J4800" s="2">
        <f ca="1">0.18*TablaVentas[[#This Row],[SUBTOTAL]]</f>
        <v>39.430298738421648</v>
      </c>
      <c r="K4800" s="2">
        <f ca="1">+TablaVentas[[#This Row],[SUBTOTAL]]+TablaVentas[[#This Row],[IGV]]</f>
        <v>258.48751395187526</v>
      </c>
    </row>
    <row r="4801" spans="1:11" x14ac:dyDescent="0.25">
      <c r="A4801" t="s">
        <v>4810</v>
      </c>
      <c r="B4801" s="6">
        <v>45971</v>
      </c>
      <c r="C4801" t="s">
        <v>10015</v>
      </c>
      <c r="D4801" t="s">
        <v>10019</v>
      </c>
      <c r="E4801">
        <v>12</v>
      </c>
      <c r="F4801">
        <f>+_xlfn.XLOOKUP(TablaVentas[[#This Row],[PRODUCTO FINANCIERO]],TablaPrecios[PRODUCTO FINANCIERO],TablaPrecios[PRECIO UNIT],0)</f>
        <v>9.9</v>
      </c>
      <c r="G4801" s="2">
        <f>+TablaVentas[[#This Row],[CANTIDAD]]*TablaVentas[[#This Row],[PRECIO UNITARIO]]</f>
        <v>118.80000000000001</v>
      </c>
      <c r="H4801" s="1">
        <f t="shared" ca="1" si="74"/>
        <v>0.18925616789104555</v>
      </c>
      <c r="I4801" s="2">
        <f ca="1">+TablaVentas[[#This Row],[VENTAL TOTAL]]-TablaVentas[[#This Row],[VENTAL TOTAL]]*TablaVentas[[#This Row],[DESCUENTO]]</f>
        <v>96.316367254543792</v>
      </c>
      <c r="J4801" s="2">
        <f ca="1">0.18*TablaVentas[[#This Row],[SUBTOTAL]]</f>
        <v>17.336946105817884</v>
      </c>
      <c r="K4801" s="2">
        <f ca="1">+TablaVentas[[#This Row],[SUBTOTAL]]+TablaVentas[[#This Row],[IGV]]</f>
        <v>113.65331336036168</v>
      </c>
    </row>
    <row r="4802" spans="1:11" x14ac:dyDescent="0.25">
      <c r="A4802" t="s">
        <v>4811</v>
      </c>
      <c r="B4802" s="6">
        <v>46097</v>
      </c>
      <c r="C4802" t="s">
        <v>10014</v>
      </c>
      <c r="D4802" t="s">
        <v>10022</v>
      </c>
      <c r="E4802">
        <v>12</v>
      </c>
      <c r="F4802">
        <f>+_xlfn.XLOOKUP(TablaVentas[[#This Row],[PRODUCTO FINANCIERO]],TablaPrecios[PRODUCTO FINANCIERO],TablaPrecios[PRECIO UNIT],0)</f>
        <v>20.9</v>
      </c>
      <c r="G4802" s="2">
        <f>+TablaVentas[[#This Row],[CANTIDAD]]*TablaVentas[[#This Row],[PRECIO UNITARIO]]</f>
        <v>250.79999999999998</v>
      </c>
      <c r="H4802" s="1">
        <f t="shared" ref="H4802:H4865" ca="1" si="75">+RAND()*0.1+0.1</f>
        <v>0.15278145524860054</v>
      </c>
      <c r="I4802" s="2">
        <f ca="1">+TablaVentas[[#This Row],[VENTAL TOTAL]]-TablaVentas[[#This Row],[VENTAL TOTAL]]*TablaVentas[[#This Row],[DESCUENTO]]</f>
        <v>212.48241102365097</v>
      </c>
      <c r="J4802" s="2">
        <f ca="1">0.18*TablaVentas[[#This Row],[SUBTOTAL]]</f>
        <v>38.246833984257172</v>
      </c>
      <c r="K4802" s="2">
        <f ca="1">+TablaVentas[[#This Row],[SUBTOTAL]]+TablaVentas[[#This Row],[IGV]]</f>
        <v>250.72924500790813</v>
      </c>
    </row>
    <row r="4803" spans="1:11" x14ac:dyDescent="0.25">
      <c r="A4803" t="s">
        <v>4812</v>
      </c>
      <c r="B4803" s="6">
        <v>45525</v>
      </c>
      <c r="C4803" t="s">
        <v>10015</v>
      </c>
      <c r="D4803" t="s">
        <v>10018</v>
      </c>
      <c r="E4803">
        <v>15</v>
      </c>
      <c r="F4803">
        <f>+_xlfn.XLOOKUP(TablaVentas[[#This Row],[PRODUCTO FINANCIERO]],TablaPrecios[PRODUCTO FINANCIERO],TablaPrecios[PRECIO UNIT],0)</f>
        <v>14.9</v>
      </c>
      <c r="G4803" s="2">
        <f>+TablaVentas[[#This Row],[CANTIDAD]]*TablaVentas[[#This Row],[PRECIO UNITARIO]]</f>
        <v>223.5</v>
      </c>
      <c r="H4803" s="1">
        <f t="shared" ca="1" si="75"/>
        <v>0.12909318386183394</v>
      </c>
      <c r="I4803" s="2">
        <f ca="1">+TablaVentas[[#This Row],[VENTAL TOTAL]]-TablaVentas[[#This Row],[VENTAL TOTAL]]*TablaVentas[[#This Row],[DESCUENTO]]</f>
        <v>194.64767340688013</v>
      </c>
      <c r="J4803" s="2">
        <f ca="1">0.18*TablaVentas[[#This Row],[SUBTOTAL]]</f>
        <v>35.036581213238421</v>
      </c>
      <c r="K4803" s="2">
        <f ca="1">+TablaVentas[[#This Row],[SUBTOTAL]]+TablaVentas[[#This Row],[IGV]]</f>
        <v>229.68425462011857</v>
      </c>
    </row>
    <row r="4804" spans="1:11" x14ac:dyDescent="0.25">
      <c r="A4804" t="s">
        <v>4813</v>
      </c>
      <c r="B4804" s="6">
        <v>45340</v>
      </c>
      <c r="C4804" t="s">
        <v>10014</v>
      </c>
      <c r="D4804" t="s">
        <v>10019</v>
      </c>
      <c r="E4804">
        <v>20</v>
      </c>
      <c r="F4804">
        <f>+_xlfn.XLOOKUP(TablaVentas[[#This Row],[PRODUCTO FINANCIERO]],TablaPrecios[PRODUCTO FINANCIERO],TablaPrecios[PRECIO UNIT],0)</f>
        <v>9.9</v>
      </c>
      <c r="G4804" s="2">
        <f>+TablaVentas[[#This Row],[CANTIDAD]]*TablaVentas[[#This Row],[PRECIO UNITARIO]]</f>
        <v>198</v>
      </c>
      <c r="H4804" s="1">
        <f t="shared" ca="1" si="75"/>
        <v>0.18160610293528151</v>
      </c>
      <c r="I4804" s="2">
        <f ca="1">+TablaVentas[[#This Row],[VENTAL TOTAL]]-TablaVentas[[#This Row],[VENTAL TOTAL]]*TablaVentas[[#This Row],[DESCUENTO]]</f>
        <v>162.04199161881425</v>
      </c>
      <c r="J4804" s="2">
        <f ca="1">0.18*TablaVentas[[#This Row],[SUBTOTAL]]</f>
        <v>29.167558491386565</v>
      </c>
      <c r="K4804" s="2">
        <f ca="1">+TablaVentas[[#This Row],[SUBTOTAL]]+TablaVentas[[#This Row],[IGV]]</f>
        <v>191.20955011020081</v>
      </c>
    </row>
    <row r="4805" spans="1:11" x14ac:dyDescent="0.25">
      <c r="A4805" t="s">
        <v>4814</v>
      </c>
      <c r="B4805" s="6">
        <v>46286</v>
      </c>
      <c r="C4805" t="s">
        <v>10011</v>
      </c>
      <c r="D4805" t="s">
        <v>10019</v>
      </c>
      <c r="E4805">
        <v>3</v>
      </c>
      <c r="F4805">
        <f>+_xlfn.XLOOKUP(TablaVentas[[#This Row],[PRODUCTO FINANCIERO]],TablaPrecios[PRODUCTO FINANCIERO],TablaPrecios[PRECIO UNIT],0)</f>
        <v>9.9</v>
      </c>
      <c r="G4805" s="2">
        <f>+TablaVentas[[#This Row],[CANTIDAD]]*TablaVentas[[#This Row],[PRECIO UNITARIO]]</f>
        <v>29.700000000000003</v>
      </c>
      <c r="H4805" s="1">
        <f t="shared" ca="1" si="75"/>
        <v>0.15326004419225822</v>
      </c>
      <c r="I4805" s="2">
        <f ca="1">+TablaVentas[[#This Row],[VENTAL TOTAL]]-TablaVentas[[#This Row],[VENTAL TOTAL]]*TablaVentas[[#This Row],[DESCUENTO]]</f>
        <v>25.148176687489933</v>
      </c>
      <c r="J4805" s="2">
        <f ca="1">0.18*TablaVentas[[#This Row],[SUBTOTAL]]</f>
        <v>4.5266718037481875</v>
      </c>
      <c r="K4805" s="2">
        <f ca="1">+TablaVentas[[#This Row],[SUBTOTAL]]+TablaVentas[[#This Row],[IGV]]</f>
        <v>29.674848491238119</v>
      </c>
    </row>
    <row r="4806" spans="1:11" x14ac:dyDescent="0.25">
      <c r="A4806" t="s">
        <v>4815</v>
      </c>
      <c r="B4806" s="6">
        <v>45372</v>
      </c>
      <c r="C4806" t="s">
        <v>10012</v>
      </c>
      <c r="D4806" t="s">
        <v>10017</v>
      </c>
      <c r="E4806">
        <v>9</v>
      </c>
      <c r="F4806">
        <f>+_xlfn.XLOOKUP(TablaVentas[[#This Row],[PRODUCTO FINANCIERO]],TablaPrecios[PRODUCTO FINANCIERO],TablaPrecios[PRECIO UNIT],0)</f>
        <v>9.9</v>
      </c>
      <c r="G4806" s="2">
        <f>+TablaVentas[[#This Row],[CANTIDAD]]*TablaVentas[[#This Row],[PRECIO UNITARIO]]</f>
        <v>89.100000000000009</v>
      </c>
      <c r="H4806" s="1">
        <f t="shared" ca="1" si="75"/>
        <v>0.10280116516241383</v>
      </c>
      <c r="I4806" s="2">
        <f ca="1">+TablaVentas[[#This Row],[VENTAL TOTAL]]-TablaVentas[[#This Row],[VENTAL TOTAL]]*TablaVentas[[#This Row],[DESCUENTO]]</f>
        <v>79.940416184028933</v>
      </c>
      <c r="J4806" s="2">
        <f ca="1">0.18*TablaVentas[[#This Row],[SUBTOTAL]]</f>
        <v>14.389274913125208</v>
      </c>
      <c r="K4806" s="2">
        <f ca="1">+TablaVentas[[#This Row],[SUBTOTAL]]+TablaVentas[[#This Row],[IGV]]</f>
        <v>94.329691097154139</v>
      </c>
    </row>
    <row r="4807" spans="1:11" x14ac:dyDescent="0.25">
      <c r="A4807" t="s">
        <v>4816</v>
      </c>
      <c r="B4807" s="6">
        <v>45440</v>
      </c>
      <c r="C4807" t="s">
        <v>10012</v>
      </c>
      <c r="D4807" t="s">
        <v>10018</v>
      </c>
      <c r="E4807">
        <v>3</v>
      </c>
      <c r="F4807">
        <f>+_xlfn.XLOOKUP(TablaVentas[[#This Row],[PRODUCTO FINANCIERO]],TablaPrecios[PRODUCTO FINANCIERO],TablaPrecios[PRECIO UNIT],0)</f>
        <v>14.9</v>
      </c>
      <c r="G4807" s="2">
        <f>+TablaVentas[[#This Row],[CANTIDAD]]*TablaVentas[[#This Row],[PRECIO UNITARIO]]</f>
        <v>44.7</v>
      </c>
      <c r="H4807" s="1">
        <f t="shared" ca="1" si="75"/>
        <v>0.11072821105136327</v>
      </c>
      <c r="I4807" s="2">
        <f ca="1">+TablaVentas[[#This Row],[VENTAL TOTAL]]-TablaVentas[[#This Row],[VENTAL TOTAL]]*TablaVentas[[#This Row],[DESCUENTO]]</f>
        <v>39.750448966004065</v>
      </c>
      <c r="J4807" s="2">
        <f ca="1">0.18*TablaVentas[[#This Row],[SUBTOTAL]]</f>
        <v>7.1550808138807316</v>
      </c>
      <c r="K4807" s="2">
        <f ca="1">+TablaVentas[[#This Row],[SUBTOTAL]]+TablaVentas[[#This Row],[IGV]]</f>
        <v>46.905529779884795</v>
      </c>
    </row>
    <row r="4808" spans="1:11" x14ac:dyDescent="0.25">
      <c r="A4808" t="s">
        <v>4817</v>
      </c>
      <c r="B4808" s="6">
        <v>45776</v>
      </c>
      <c r="C4808" t="s">
        <v>10011</v>
      </c>
      <c r="D4808" t="s">
        <v>10022</v>
      </c>
      <c r="E4808">
        <v>8</v>
      </c>
      <c r="F4808">
        <f>+_xlfn.XLOOKUP(TablaVentas[[#This Row],[PRODUCTO FINANCIERO]],TablaPrecios[PRODUCTO FINANCIERO],TablaPrecios[PRECIO UNIT],0)</f>
        <v>20.9</v>
      </c>
      <c r="G4808" s="2">
        <f>+TablaVentas[[#This Row],[CANTIDAD]]*TablaVentas[[#This Row],[PRECIO UNITARIO]]</f>
        <v>167.2</v>
      </c>
      <c r="H4808" s="1">
        <f t="shared" ca="1" si="75"/>
        <v>0.12963945914593636</v>
      </c>
      <c r="I4808" s="2">
        <f ca="1">+TablaVentas[[#This Row],[VENTAL TOTAL]]-TablaVentas[[#This Row],[VENTAL TOTAL]]*TablaVentas[[#This Row],[DESCUENTO]]</f>
        <v>145.52428243079942</v>
      </c>
      <c r="J4808" s="2">
        <f ca="1">0.18*TablaVentas[[#This Row],[SUBTOTAL]]</f>
        <v>26.194370837543893</v>
      </c>
      <c r="K4808" s="2">
        <f ca="1">+TablaVentas[[#This Row],[SUBTOTAL]]+TablaVentas[[#This Row],[IGV]]</f>
        <v>171.7186532683433</v>
      </c>
    </row>
    <row r="4809" spans="1:11" x14ac:dyDescent="0.25">
      <c r="A4809" t="s">
        <v>4818</v>
      </c>
      <c r="B4809" s="6">
        <v>46163</v>
      </c>
      <c r="C4809" t="s">
        <v>10011</v>
      </c>
      <c r="D4809" t="s">
        <v>10018</v>
      </c>
      <c r="E4809">
        <v>9</v>
      </c>
      <c r="F4809">
        <f>+_xlfn.XLOOKUP(TablaVentas[[#This Row],[PRODUCTO FINANCIERO]],TablaPrecios[PRODUCTO FINANCIERO],TablaPrecios[PRECIO UNIT],0)</f>
        <v>14.9</v>
      </c>
      <c r="G4809" s="2">
        <f>+TablaVentas[[#This Row],[CANTIDAD]]*TablaVentas[[#This Row],[PRECIO UNITARIO]]</f>
        <v>134.1</v>
      </c>
      <c r="H4809" s="1">
        <f t="shared" ca="1" si="75"/>
        <v>0.19536635106519315</v>
      </c>
      <c r="I4809" s="2">
        <f ca="1">+TablaVentas[[#This Row],[VENTAL TOTAL]]-TablaVentas[[#This Row],[VENTAL TOTAL]]*TablaVentas[[#This Row],[DESCUENTO]]</f>
        <v>107.9013723221576</v>
      </c>
      <c r="J4809" s="2">
        <f ca="1">0.18*TablaVentas[[#This Row],[SUBTOTAL]]</f>
        <v>19.422247017988369</v>
      </c>
      <c r="K4809" s="2">
        <f ca="1">+TablaVentas[[#This Row],[SUBTOTAL]]+TablaVentas[[#This Row],[IGV]]</f>
        <v>127.32361934014597</v>
      </c>
    </row>
    <row r="4810" spans="1:11" x14ac:dyDescent="0.25">
      <c r="A4810" t="s">
        <v>4819</v>
      </c>
      <c r="B4810" s="6">
        <v>45944</v>
      </c>
      <c r="C4810" t="s">
        <v>10014</v>
      </c>
      <c r="D4810" t="s">
        <v>10022</v>
      </c>
      <c r="E4810">
        <v>5</v>
      </c>
      <c r="F4810">
        <f>+_xlfn.XLOOKUP(TablaVentas[[#This Row],[PRODUCTO FINANCIERO]],TablaPrecios[PRODUCTO FINANCIERO],TablaPrecios[PRECIO UNIT],0)</f>
        <v>20.9</v>
      </c>
      <c r="G4810" s="2">
        <f>+TablaVentas[[#This Row],[CANTIDAD]]*TablaVentas[[#This Row],[PRECIO UNITARIO]]</f>
        <v>104.5</v>
      </c>
      <c r="H4810" s="1">
        <f t="shared" ca="1" si="75"/>
        <v>0.16039990162753501</v>
      </c>
      <c r="I4810" s="2">
        <f ca="1">+TablaVentas[[#This Row],[VENTAL TOTAL]]-TablaVentas[[#This Row],[VENTAL TOTAL]]*TablaVentas[[#This Row],[DESCUENTO]]</f>
        <v>87.738210279922583</v>
      </c>
      <c r="J4810" s="2">
        <f ca="1">0.18*TablaVentas[[#This Row],[SUBTOTAL]]</f>
        <v>15.792877850386065</v>
      </c>
      <c r="K4810" s="2">
        <f ca="1">+TablaVentas[[#This Row],[SUBTOTAL]]+TablaVentas[[#This Row],[IGV]]</f>
        <v>103.53108813030865</v>
      </c>
    </row>
    <row r="4811" spans="1:11" x14ac:dyDescent="0.25">
      <c r="A4811" t="s">
        <v>4820</v>
      </c>
      <c r="B4811" s="6">
        <v>46370</v>
      </c>
      <c r="C4811" t="s">
        <v>10014</v>
      </c>
      <c r="D4811" t="s">
        <v>10022</v>
      </c>
      <c r="E4811">
        <v>8</v>
      </c>
      <c r="F4811">
        <f>+_xlfn.XLOOKUP(TablaVentas[[#This Row],[PRODUCTO FINANCIERO]],TablaPrecios[PRODUCTO FINANCIERO],TablaPrecios[PRECIO UNIT],0)</f>
        <v>20.9</v>
      </c>
      <c r="G4811" s="2">
        <f>+TablaVentas[[#This Row],[CANTIDAD]]*TablaVentas[[#This Row],[PRECIO UNITARIO]]</f>
        <v>167.2</v>
      </c>
      <c r="H4811" s="1">
        <f t="shared" ca="1" si="75"/>
        <v>0.12976750396408726</v>
      </c>
      <c r="I4811" s="2">
        <f ca="1">+TablaVentas[[#This Row],[VENTAL TOTAL]]-TablaVentas[[#This Row],[VENTAL TOTAL]]*TablaVentas[[#This Row],[DESCUENTO]]</f>
        <v>145.50287333720459</v>
      </c>
      <c r="J4811" s="2">
        <f ca="1">0.18*TablaVentas[[#This Row],[SUBTOTAL]]</f>
        <v>26.190517200696824</v>
      </c>
      <c r="K4811" s="2">
        <f ca="1">+TablaVentas[[#This Row],[SUBTOTAL]]+TablaVentas[[#This Row],[IGV]]</f>
        <v>171.69339053790142</v>
      </c>
    </row>
    <row r="4812" spans="1:11" x14ac:dyDescent="0.25">
      <c r="A4812" t="s">
        <v>4821</v>
      </c>
      <c r="B4812" s="6">
        <v>45321</v>
      </c>
      <c r="C4812" t="s">
        <v>10016</v>
      </c>
      <c r="D4812" t="s">
        <v>10020</v>
      </c>
      <c r="E4812">
        <v>8</v>
      </c>
      <c r="F4812">
        <f>+_xlfn.XLOOKUP(TablaVentas[[#This Row],[PRODUCTO FINANCIERO]],TablaPrecios[PRODUCTO FINANCIERO],TablaPrecios[PRECIO UNIT],0)</f>
        <v>14.9</v>
      </c>
      <c r="G4812" s="2">
        <f>+TablaVentas[[#This Row],[CANTIDAD]]*TablaVentas[[#This Row],[PRECIO UNITARIO]]</f>
        <v>119.2</v>
      </c>
      <c r="H4812" s="1">
        <f t="shared" ca="1" si="75"/>
        <v>0.17473649512695028</v>
      </c>
      <c r="I4812" s="2">
        <f ca="1">+TablaVentas[[#This Row],[VENTAL TOTAL]]-TablaVentas[[#This Row],[VENTAL TOTAL]]*TablaVentas[[#This Row],[DESCUENTO]]</f>
        <v>98.371409780867538</v>
      </c>
      <c r="J4812" s="2">
        <f ca="1">0.18*TablaVentas[[#This Row],[SUBTOTAL]]</f>
        <v>17.706853760556157</v>
      </c>
      <c r="K4812" s="2">
        <f ca="1">+TablaVentas[[#This Row],[SUBTOTAL]]+TablaVentas[[#This Row],[IGV]]</f>
        <v>116.07826354142369</v>
      </c>
    </row>
    <row r="4813" spans="1:11" x14ac:dyDescent="0.25">
      <c r="A4813" t="s">
        <v>4822</v>
      </c>
      <c r="B4813" s="6">
        <v>46180</v>
      </c>
      <c r="C4813" t="s">
        <v>10013</v>
      </c>
      <c r="D4813" t="s">
        <v>10019</v>
      </c>
      <c r="E4813">
        <v>17</v>
      </c>
      <c r="F4813">
        <f>+_xlfn.XLOOKUP(TablaVentas[[#This Row],[PRODUCTO FINANCIERO]],TablaPrecios[PRODUCTO FINANCIERO],TablaPrecios[PRECIO UNIT],0)</f>
        <v>9.9</v>
      </c>
      <c r="G4813" s="2">
        <f>+TablaVentas[[#This Row],[CANTIDAD]]*TablaVentas[[#This Row],[PRECIO UNITARIO]]</f>
        <v>168.3</v>
      </c>
      <c r="H4813" s="1">
        <f t="shared" ca="1" si="75"/>
        <v>0.17492231271357886</v>
      </c>
      <c r="I4813" s="2">
        <f ca="1">+TablaVentas[[#This Row],[VENTAL TOTAL]]-TablaVentas[[#This Row],[VENTAL TOTAL]]*TablaVentas[[#This Row],[DESCUENTO]]</f>
        <v>138.86057477030468</v>
      </c>
      <c r="J4813" s="2">
        <f ca="1">0.18*TablaVentas[[#This Row],[SUBTOTAL]]</f>
        <v>24.994903458654843</v>
      </c>
      <c r="K4813" s="2">
        <f ca="1">+TablaVentas[[#This Row],[SUBTOTAL]]+TablaVentas[[#This Row],[IGV]]</f>
        <v>163.85547822895953</v>
      </c>
    </row>
    <row r="4814" spans="1:11" x14ac:dyDescent="0.25">
      <c r="A4814" t="s">
        <v>4823</v>
      </c>
      <c r="B4814" s="6">
        <v>45337</v>
      </c>
      <c r="C4814" t="s">
        <v>10012</v>
      </c>
      <c r="D4814" t="s">
        <v>10017</v>
      </c>
      <c r="E4814">
        <v>11</v>
      </c>
      <c r="F4814">
        <f>+_xlfn.XLOOKUP(TablaVentas[[#This Row],[PRODUCTO FINANCIERO]],TablaPrecios[PRODUCTO FINANCIERO],TablaPrecios[PRECIO UNIT],0)</f>
        <v>9.9</v>
      </c>
      <c r="G4814" s="2">
        <f>+TablaVentas[[#This Row],[CANTIDAD]]*TablaVentas[[#This Row],[PRECIO UNITARIO]]</f>
        <v>108.9</v>
      </c>
      <c r="H4814" s="1">
        <f t="shared" ca="1" si="75"/>
        <v>0.10330307471364898</v>
      </c>
      <c r="I4814" s="2">
        <f ca="1">+TablaVentas[[#This Row],[VENTAL TOTAL]]-TablaVentas[[#This Row],[VENTAL TOTAL]]*TablaVentas[[#This Row],[DESCUENTO]]</f>
        <v>97.650295163683637</v>
      </c>
      <c r="J4814" s="2">
        <f ca="1">0.18*TablaVentas[[#This Row],[SUBTOTAL]]</f>
        <v>17.577053129463053</v>
      </c>
      <c r="K4814" s="2">
        <f ca="1">+TablaVentas[[#This Row],[SUBTOTAL]]+TablaVentas[[#This Row],[IGV]]</f>
        <v>115.22734829314669</v>
      </c>
    </row>
    <row r="4815" spans="1:11" x14ac:dyDescent="0.25">
      <c r="A4815" t="s">
        <v>4824</v>
      </c>
      <c r="B4815" s="6">
        <v>45579</v>
      </c>
      <c r="C4815" t="s">
        <v>10015</v>
      </c>
      <c r="D4815" t="s">
        <v>10020</v>
      </c>
      <c r="E4815">
        <v>8</v>
      </c>
      <c r="F4815">
        <f>+_xlfn.XLOOKUP(TablaVentas[[#This Row],[PRODUCTO FINANCIERO]],TablaPrecios[PRODUCTO FINANCIERO],TablaPrecios[PRECIO UNIT],0)</f>
        <v>14.9</v>
      </c>
      <c r="G4815" s="2">
        <f>+TablaVentas[[#This Row],[CANTIDAD]]*TablaVentas[[#This Row],[PRECIO UNITARIO]]</f>
        <v>119.2</v>
      </c>
      <c r="H4815" s="1">
        <f t="shared" ca="1" si="75"/>
        <v>0.1300327801183955</v>
      </c>
      <c r="I4815" s="2">
        <f ca="1">+TablaVentas[[#This Row],[VENTAL TOTAL]]-TablaVentas[[#This Row],[VENTAL TOTAL]]*TablaVentas[[#This Row],[DESCUENTO]]</f>
        <v>103.70009260988726</v>
      </c>
      <c r="J4815" s="2">
        <f ca="1">0.18*TablaVentas[[#This Row],[SUBTOTAL]]</f>
        <v>18.666016669779708</v>
      </c>
      <c r="K4815" s="2">
        <f ca="1">+TablaVentas[[#This Row],[SUBTOTAL]]+TablaVentas[[#This Row],[IGV]]</f>
        <v>122.36610927966697</v>
      </c>
    </row>
    <row r="4816" spans="1:11" x14ac:dyDescent="0.25">
      <c r="A4816" t="s">
        <v>4825</v>
      </c>
      <c r="B4816" s="6">
        <v>46217</v>
      </c>
      <c r="C4816" t="s">
        <v>10013</v>
      </c>
      <c r="D4816" t="s">
        <v>10017</v>
      </c>
      <c r="E4816">
        <v>5</v>
      </c>
      <c r="F4816">
        <f>+_xlfn.XLOOKUP(TablaVentas[[#This Row],[PRODUCTO FINANCIERO]],TablaPrecios[PRODUCTO FINANCIERO],TablaPrecios[PRECIO UNIT],0)</f>
        <v>9.9</v>
      </c>
      <c r="G4816" s="2">
        <f>+TablaVentas[[#This Row],[CANTIDAD]]*TablaVentas[[#This Row],[PRECIO UNITARIO]]</f>
        <v>49.5</v>
      </c>
      <c r="H4816" s="1">
        <f t="shared" ca="1" si="75"/>
        <v>0.14805622224631529</v>
      </c>
      <c r="I4816" s="2">
        <f ca="1">+TablaVentas[[#This Row],[VENTAL TOTAL]]-TablaVentas[[#This Row],[VENTAL TOTAL]]*TablaVentas[[#This Row],[DESCUENTO]]</f>
        <v>42.171216998807395</v>
      </c>
      <c r="J4816" s="2">
        <f ca="1">0.18*TablaVentas[[#This Row],[SUBTOTAL]]</f>
        <v>7.5908190597853311</v>
      </c>
      <c r="K4816" s="2">
        <f ca="1">+TablaVentas[[#This Row],[SUBTOTAL]]+TablaVentas[[#This Row],[IGV]]</f>
        <v>49.762036058592727</v>
      </c>
    </row>
    <row r="4817" spans="1:11" x14ac:dyDescent="0.25">
      <c r="A4817" t="s">
        <v>4826</v>
      </c>
      <c r="B4817" s="6">
        <v>45670</v>
      </c>
      <c r="C4817" t="s">
        <v>10012</v>
      </c>
      <c r="D4817" t="s">
        <v>10017</v>
      </c>
      <c r="E4817">
        <v>10</v>
      </c>
      <c r="F4817">
        <f>+_xlfn.XLOOKUP(TablaVentas[[#This Row],[PRODUCTO FINANCIERO]],TablaPrecios[PRODUCTO FINANCIERO],TablaPrecios[PRECIO UNIT],0)</f>
        <v>9.9</v>
      </c>
      <c r="G4817" s="2">
        <f>+TablaVentas[[#This Row],[CANTIDAD]]*TablaVentas[[#This Row],[PRECIO UNITARIO]]</f>
        <v>99</v>
      </c>
      <c r="H4817" s="1">
        <f t="shared" ca="1" si="75"/>
        <v>0.14862562663351417</v>
      </c>
      <c r="I4817" s="2">
        <f ca="1">+TablaVentas[[#This Row],[VENTAL TOTAL]]-TablaVentas[[#This Row],[VENTAL TOTAL]]*TablaVentas[[#This Row],[DESCUENTO]]</f>
        <v>84.286062963282092</v>
      </c>
      <c r="J4817" s="2">
        <f ca="1">0.18*TablaVentas[[#This Row],[SUBTOTAL]]</f>
        <v>15.171491333390776</v>
      </c>
      <c r="K4817" s="2">
        <f ca="1">+TablaVentas[[#This Row],[SUBTOTAL]]+TablaVentas[[#This Row],[IGV]]</f>
        <v>99.457554296672868</v>
      </c>
    </row>
    <row r="4818" spans="1:11" x14ac:dyDescent="0.25">
      <c r="A4818" t="s">
        <v>4827</v>
      </c>
      <c r="B4818" s="6">
        <v>45361</v>
      </c>
      <c r="C4818" t="s">
        <v>10016</v>
      </c>
      <c r="D4818" t="s">
        <v>10022</v>
      </c>
      <c r="E4818">
        <v>4</v>
      </c>
      <c r="F4818">
        <f>+_xlfn.XLOOKUP(TablaVentas[[#This Row],[PRODUCTO FINANCIERO]],TablaPrecios[PRODUCTO FINANCIERO],TablaPrecios[PRECIO UNIT],0)</f>
        <v>20.9</v>
      </c>
      <c r="G4818" s="2">
        <f>+TablaVentas[[#This Row],[CANTIDAD]]*TablaVentas[[#This Row],[PRECIO UNITARIO]]</f>
        <v>83.6</v>
      </c>
      <c r="H4818" s="1">
        <f t="shared" ca="1" si="75"/>
        <v>0.17570617124952917</v>
      </c>
      <c r="I4818" s="2">
        <f ca="1">+TablaVentas[[#This Row],[VENTAL TOTAL]]-TablaVentas[[#This Row],[VENTAL TOTAL]]*TablaVentas[[#This Row],[DESCUENTO]]</f>
        <v>68.910964083539355</v>
      </c>
      <c r="J4818" s="2">
        <f ca="1">0.18*TablaVentas[[#This Row],[SUBTOTAL]]</f>
        <v>12.403973535037084</v>
      </c>
      <c r="K4818" s="2">
        <f ca="1">+TablaVentas[[#This Row],[SUBTOTAL]]+TablaVentas[[#This Row],[IGV]]</f>
        <v>81.314937618576437</v>
      </c>
    </row>
    <row r="4819" spans="1:11" x14ac:dyDescent="0.25">
      <c r="A4819" t="s">
        <v>4828</v>
      </c>
      <c r="B4819" s="6">
        <v>45704</v>
      </c>
      <c r="C4819" t="s">
        <v>10015</v>
      </c>
      <c r="D4819" t="s">
        <v>10019</v>
      </c>
      <c r="E4819">
        <v>4</v>
      </c>
      <c r="F4819">
        <f>+_xlfn.XLOOKUP(TablaVentas[[#This Row],[PRODUCTO FINANCIERO]],TablaPrecios[PRODUCTO FINANCIERO],TablaPrecios[PRECIO UNIT],0)</f>
        <v>9.9</v>
      </c>
      <c r="G4819" s="2">
        <f>+TablaVentas[[#This Row],[CANTIDAD]]*TablaVentas[[#This Row],[PRECIO UNITARIO]]</f>
        <v>39.6</v>
      </c>
      <c r="H4819" s="1">
        <f t="shared" ca="1" si="75"/>
        <v>0.13734914788933514</v>
      </c>
      <c r="I4819" s="2">
        <f ca="1">+TablaVentas[[#This Row],[VENTAL TOTAL]]-TablaVentas[[#This Row],[VENTAL TOTAL]]*TablaVentas[[#This Row],[DESCUENTO]]</f>
        <v>34.160973743582332</v>
      </c>
      <c r="J4819" s="2">
        <f ca="1">0.18*TablaVentas[[#This Row],[SUBTOTAL]]</f>
        <v>6.1489752738448198</v>
      </c>
      <c r="K4819" s="2">
        <f ca="1">+TablaVentas[[#This Row],[SUBTOTAL]]+TablaVentas[[#This Row],[IGV]]</f>
        <v>40.309949017427151</v>
      </c>
    </row>
    <row r="4820" spans="1:11" x14ac:dyDescent="0.25">
      <c r="A4820" t="s">
        <v>4829</v>
      </c>
      <c r="B4820" s="6">
        <v>45800</v>
      </c>
      <c r="C4820" t="s">
        <v>10014</v>
      </c>
      <c r="D4820" t="s">
        <v>10017</v>
      </c>
      <c r="E4820">
        <v>20</v>
      </c>
      <c r="F4820">
        <f>+_xlfn.XLOOKUP(TablaVentas[[#This Row],[PRODUCTO FINANCIERO]],TablaPrecios[PRODUCTO FINANCIERO],TablaPrecios[PRECIO UNIT],0)</f>
        <v>9.9</v>
      </c>
      <c r="G4820" s="2">
        <f>+TablaVentas[[#This Row],[CANTIDAD]]*TablaVentas[[#This Row],[PRECIO UNITARIO]]</f>
        <v>198</v>
      </c>
      <c r="H4820" s="1">
        <f t="shared" ca="1" si="75"/>
        <v>0.15034073649097693</v>
      </c>
      <c r="I4820" s="2">
        <f ca="1">+TablaVentas[[#This Row],[VENTAL TOTAL]]-TablaVentas[[#This Row],[VENTAL TOTAL]]*TablaVentas[[#This Row],[DESCUENTO]]</f>
        <v>168.23253417478657</v>
      </c>
      <c r="J4820" s="2">
        <f ca="1">0.18*TablaVentas[[#This Row],[SUBTOTAL]]</f>
        <v>30.281856151461582</v>
      </c>
      <c r="K4820" s="2">
        <f ca="1">+TablaVentas[[#This Row],[SUBTOTAL]]+TablaVentas[[#This Row],[IGV]]</f>
        <v>198.51439032624813</v>
      </c>
    </row>
    <row r="4821" spans="1:11" x14ac:dyDescent="0.25">
      <c r="A4821" t="s">
        <v>4830</v>
      </c>
      <c r="B4821" s="6">
        <v>45642</v>
      </c>
      <c r="C4821" t="s">
        <v>10014</v>
      </c>
      <c r="D4821" t="s">
        <v>10019</v>
      </c>
      <c r="E4821">
        <v>16</v>
      </c>
      <c r="F4821">
        <f>+_xlfn.XLOOKUP(TablaVentas[[#This Row],[PRODUCTO FINANCIERO]],TablaPrecios[PRODUCTO FINANCIERO],TablaPrecios[PRECIO UNIT],0)</f>
        <v>9.9</v>
      </c>
      <c r="G4821" s="2">
        <f>+TablaVentas[[#This Row],[CANTIDAD]]*TablaVentas[[#This Row],[PRECIO UNITARIO]]</f>
        <v>158.4</v>
      </c>
      <c r="H4821" s="1">
        <f t="shared" ca="1" si="75"/>
        <v>0.10426198127354076</v>
      </c>
      <c r="I4821" s="2">
        <f ca="1">+TablaVentas[[#This Row],[VENTAL TOTAL]]-TablaVentas[[#This Row],[VENTAL TOTAL]]*TablaVentas[[#This Row],[DESCUENTO]]</f>
        <v>141.88490216627116</v>
      </c>
      <c r="J4821" s="2">
        <f ca="1">0.18*TablaVentas[[#This Row],[SUBTOTAL]]</f>
        <v>25.539282389928808</v>
      </c>
      <c r="K4821" s="2">
        <f ca="1">+TablaVentas[[#This Row],[SUBTOTAL]]+TablaVentas[[#This Row],[IGV]]</f>
        <v>167.42418455619998</v>
      </c>
    </row>
    <row r="4822" spans="1:11" x14ac:dyDescent="0.25">
      <c r="A4822" t="s">
        <v>4831</v>
      </c>
      <c r="B4822" s="6">
        <v>45336</v>
      </c>
      <c r="C4822" t="s">
        <v>10016</v>
      </c>
      <c r="D4822" t="s">
        <v>10017</v>
      </c>
      <c r="E4822">
        <v>18</v>
      </c>
      <c r="F4822">
        <f>+_xlfn.XLOOKUP(TablaVentas[[#This Row],[PRODUCTO FINANCIERO]],TablaPrecios[PRODUCTO FINANCIERO],TablaPrecios[PRECIO UNIT],0)</f>
        <v>9.9</v>
      </c>
      <c r="G4822" s="2">
        <f>+TablaVentas[[#This Row],[CANTIDAD]]*TablaVentas[[#This Row],[PRECIO UNITARIO]]</f>
        <v>178.20000000000002</v>
      </c>
      <c r="H4822" s="1">
        <f t="shared" ca="1" si="75"/>
        <v>0.12748642189222198</v>
      </c>
      <c r="I4822" s="2">
        <f ca="1">+TablaVentas[[#This Row],[VENTAL TOTAL]]-TablaVentas[[#This Row],[VENTAL TOTAL]]*TablaVentas[[#This Row],[DESCUENTO]]</f>
        <v>155.48191961880605</v>
      </c>
      <c r="J4822" s="2">
        <f ca="1">0.18*TablaVentas[[#This Row],[SUBTOTAL]]</f>
        <v>27.986745531385086</v>
      </c>
      <c r="K4822" s="2">
        <f ca="1">+TablaVentas[[#This Row],[SUBTOTAL]]+TablaVentas[[#This Row],[IGV]]</f>
        <v>183.46866515019113</v>
      </c>
    </row>
    <row r="4823" spans="1:11" x14ac:dyDescent="0.25">
      <c r="A4823" t="s">
        <v>4832</v>
      </c>
      <c r="B4823" s="6">
        <v>45401</v>
      </c>
      <c r="C4823" t="s">
        <v>10011</v>
      </c>
      <c r="D4823" t="s">
        <v>10018</v>
      </c>
      <c r="E4823">
        <v>5</v>
      </c>
      <c r="F4823">
        <f>+_xlfn.XLOOKUP(TablaVentas[[#This Row],[PRODUCTO FINANCIERO]],TablaPrecios[PRODUCTO FINANCIERO],TablaPrecios[PRECIO UNIT],0)</f>
        <v>14.9</v>
      </c>
      <c r="G4823" s="2">
        <f>+TablaVentas[[#This Row],[CANTIDAD]]*TablaVentas[[#This Row],[PRECIO UNITARIO]]</f>
        <v>74.5</v>
      </c>
      <c r="H4823" s="1">
        <f t="shared" ca="1" si="75"/>
        <v>0.15311266323538958</v>
      </c>
      <c r="I4823" s="2">
        <f ca="1">+TablaVentas[[#This Row],[VENTAL TOTAL]]-TablaVentas[[#This Row],[VENTAL TOTAL]]*TablaVentas[[#This Row],[DESCUENTO]]</f>
        <v>63.093106588963479</v>
      </c>
      <c r="J4823" s="2">
        <f ca="1">0.18*TablaVentas[[#This Row],[SUBTOTAL]]</f>
        <v>11.356759186013425</v>
      </c>
      <c r="K4823" s="2">
        <f ca="1">+TablaVentas[[#This Row],[SUBTOTAL]]+TablaVentas[[#This Row],[IGV]]</f>
        <v>74.4498657749769</v>
      </c>
    </row>
    <row r="4824" spans="1:11" x14ac:dyDescent="0.25">
      <c r="A4824" t="s">
        <v>4833</v>
      </c>
      <c r="B4824" s="6">
        <v>46380</v>
      </c>
      <c r="C4824" t="s">
        <v>10015</v>
      </c>
      <c r="D4824" t="s">
        <v>10017</v>
      </c>
      <c r="E4824">
        <v>8</v>
      </c>
      <c r="F4824">
        <f>+_xlfn.XLOOKUP(TablaVentas[[#This Row],[PRODUCTO FINANCIERO]],TablaPrecios[PRODUCTO FINANCIERO],TablaPrecios[PRECIO UNIT],0)</f>
        <v>9.9</v>
      </c>
      <c r="G4824" s="2">
        <f>+TablaVentas[[#This Row],[CANTIDAD]]*TablaVentas[[#This Row],[PRECIO UNITARIO]]</f>
        <v>79.2</v>
      </c>
      <c r="H4824" s="1">
        <f t="shared" ca="1" si="75"/>
        <v>0.15143518317910692</v>
      </c>
      <c r="I4824" s="2">
        <f ca="1">+TablaVentas[[#This Row],[VENTAL TOTAL]]-TablaVentas[[#This Row],[VENTAL TOTAL]]*TablaVentas[[#This Row],[DESCUENTO]]</f>
        <v>67.206333492214739</v>
      </c>
      <c r="J4824" s="2">
        <f ca="1">0.18*TablaVentas[[#This Row],[SUBTOTAL]]</f>
        <v>12.097140028598652</v>
      </c>
      <c r="K4824" s="2">
        <f ca="1">+TablaVentas[[#This Row],[SUBTOTAL]]+TablaVentas[[#This Row],[IGV]]</f>
        <v>79.303473520813384</v>
      </c>
    </row>
    <row r="4825" spans="1:11" x14ac:dyDescent="0.25">
      <c r="A4825" t="s">
        <v>4834</v>
      </c>
      <c r="B4825" s="6">
        <v>45644</v>
      </c>
      <c r="C4825" t="s">
        <v>10013</v>
      </c>
      <c r="D4825" t="s">
        <v>10020</v>
      </c>
      <c r="E4825">
        <v>17</v>
      </c>
      <c r="F4825">
        <f>+_xlfn.XLOOKUP(TablaVentas[[#This Row],[PRODUCTO FINANCIERO]],TablaPrecios[PRODUCTO FINANCIERO],TablaPrecios[PRECIO UNIT],0)</f>
        <v>14.9</v>
      </c>
      <c r="G4825" s="2">
        <f>+TablaVentas[[#This Row],[CANTIDAD]]*TablaVentas[[#This Row],[PRECIO UNITARIO]]</f>
        <v>253.3</v>
      </c>
      <c r="H4825" s="1">
        <f t="shared" ca="1" si="75"/>
        <v>0.10108477639070057</v>
      </c>
      <c r="I4825" s="2">
        <f ca="1">+TablaVentas[[#This Row],[VENTAL TOTAL]]-TablaVentas[[#This Row],[VENTAL TOTAL]]*TablaVentas[[#This Row],[DESCUENTO]]</f>
        <v>227.69522614023555</v>
      </c>
      <c r="J4825" s="2">
        <f ca="1">0.18*TablaVentas[[#This Row],[SUBTOTAL]]</f>
        <v>40.985140705242394</v>
      </c>
      <c r="K4825" s="2">
        <f ca="1">+TablaVentas[[#This Row],[SUBTOTAL]]+TablaVentas[[#This Row],[IGV]]</f>
        <v>268.68036684547792</v>
      </c>
    </row>
    <row r="4826" spans="1:11" x14ac:dyDescent="0.25">
      <c r="A4826" t="s">
        <v>4835</v>
      </c>
      <c r="B4826" s="6">
        <v>46170</v>
      </c>
      <c r="C4826" t="s">
        <v>10014</v>
      </c>
      <c r="D4826" t="s">
        <v>10018</v>
      </c>
      <c r="E4826">
        <v>17</v>
      </c>
      <c r="F4826">
        <f>+_xlfn.XLOOKUP(TablaVentas[[#This Row],[PRODUCTO FINANCIERO]],TablaPrecios[PRODUCTO FINANCIERO],TablaPrecios[PRECIO UNIT],0)</f>
        <v>14.9</v>
      </c>
      <c r="G4826" s="2">
        <f>+TablaVentas[[#This Row],[CANTIDAD]]*TablaVentas[[#This Row],[PRECIO UNITARIO]]</f>
        <v>253.3</v>
      </c>
      <c r="H4826" s="1">
        <f t="shared" ca="1" si="75"/>
        <v>0.13418155968450562</v>
      </c>
      <c r="I4826" s="2">
        <f ca="1">+TablaVentas[[#This Row],[VENTAL TOTAL]]-TablaVentas[[#This Row],[VENTAL TOTAL]]*TablaVentas[[#This Row],[DESCUENTO]]</f>
        <v>219.31181093191475</v>
      </c>
      <c r="J4826" s="2">
        <f ca="1">0.18*TablaVentas[[#This Row],[SUBTOTAL]]</f>
        <v>39.47612596774465</v>
      </c>
      <c r="K4826" s="2">
        <f ca="1">+TablaVentas[[#This Row],[SUBTOTAL]]+TablaVentas[[#This Row],[IGV]]</f>
        <v>258.78793689965937</v>
      </c>
    </row>
    <row r="4827" spans="1:11" x14ac:dyDescent="0.25">
      <c r="A4827" t="s">
        <v>4836</v>
      </c>
      <c r="B4827" s="6">
        <v>45774</v>
      </c>
      <c r="C4827" t="s">
        <v>10015</v>
      </c>
      <c r="D4827" t="s">
        <v>10018</v>
      </c>
      <c r="E4827">
        <v>3</v>
      </c>
      <c r="F4827">
        <f>+_xlfn.XLOOKUP(TablaVentas[[#This Row],[PRODUCTO FINANCIERO]],TablaPrecios[PRODUCTO FINANCIERO],TablaPrecios[PRECIO UNIT],0)</f>
        <v>14.9</v>
      </c>
      <c r="G4827" s="2">
        <f>+TablaVentas[[#This Row],[CANTIDAD]]*TablaVentas[[#This Row],[PRECIO UNITARIO]]</f>
        <v>44.7</v>
      </c>
      <c r="H4827" s="1">
        <f t="shared" ca="1" si="75"/>
        <v>0.11378624593563359</v>
      </c>
      <c r="I4827" s="2">
        <f ca="1">+TablaVentas[[#This Row],[VENTAL TOTAL]]-TablaVentas[[#This Row],[VENTAL TOTAL]]*TablaVentas[[#This Row],[DESCUENTO]]</f>
        <v>39.613754806677179</v>
      </c>
      <c r="J4827" s="2">
        <f ca="1">0.18*TablaVentas[[#This Row],[SUBTOTAL]]</f>
        <v>7.130475865201892</v>
      </c>
      <c r="K4827" s="2">
        <f ca="1">+TablaVentas[[#This Row],[SUBTOTAL]]+TablaVentas[[#This Row],[IGV]]</f>
        <v>46.744230671879073</v>
      </c>
    </row>
    <row r="4828" spans="1:11" x14ac:dyDescent="0.25">
      <c r="A4828" t="s">
        <v>4837</v>
      </c>
      <c r="B4828" s="6">
        <v>46015</v>
      </c>
      <c r="C4828" t="s">
        <v>10014</v>
      </c>
      <c r="D4828" t="s">
        <v>10018</v>
      </c>
      <c r="E4828">
        <v>20</v>
      </c>
      <c r="F4828">
        <f>+_xlfn.XLOOKUP(TablaVentas[[#This Row],[PRODUCTO FINANCIERO]],TablaPrecios[PRODUCTO FINANCIERO],TablaPrecios[PRECIO UNIT],0)</f>
        <v>14.9</v>
      </c>
      <c r="G4828" s="2">
        <f>+TablaVentas[[#This Row],[CANTIDAD]]*TablaVentas[[#This Row],[PRECIO UNITARIO]]</f>
        <v>298</v>
      </c>
      <c r="H4828" s="1">
        <f t="shared" ca="1" si="75"/>
        <v>0.18173717461112759</v>
      </c>
      <c r="I4828" s="2">
        <f ca="1">+TablaVentas[[#This Row],[VENTAL TOTAL]]-TablaVentas[[#This Row],[VENTAL TOTAL]]*TablaVentas[[#This Row],[DESCUENTO]]</f>
        <v>243.84232196588397</v>
      </c>
      <c r="J4828" s="2">
        <f ca="1">0.18*TablaVentas[[#This Row],[SUBTOTAL]]</f>
        <v>43.891617953859111</v>
      </c>
      <c r="K4828" s="2">
        <f ca="1">+TablaVentas[[#This Row],[SUBTOTAL]]+TablaVentas[[#This Row],[IGV]]</f>
        <v>287.73393991974308</v>
      </c>
    </row>
    <row r="4829" spans="1:11" x14ac:dyDescent="0.25">
      <c r="A4829" t="s">
        <v>4838</v>
      </c>
      <c r="B4829" s="6">
        <v>46242</v>
      </c>
      <c r="C4829" t="s">
        <v>10016</v>
      </c>
      <c r="D4829" t="s">
        <v>10020</v>
      </c>
      <c r="E4829">
        <v>13</v>
      </c>
      <c r="F4829">
        <f>+_xlfn.XLOOKUP(TablaVentas[[#This Row],[PRODUCTO FINANCIERO]],TablaPrecios[PRODUCTO FINANCIERO],TablaPrecios[PRECIO UNIT],0)</f>
        <v>14.9</v>
      </c>
      <c r="G4829" s="2">
        <f>+TablaVentas[[#This Row],[CANTIDAD]]*TablaVentas[[#This Row],[PRECIO UNITARIO]]</f>
        <v>193.70000000000002</v>
      </c>
      <c r="H4829" s="1">
        <f t="shared" ca="1" si="75"/>
        <v>0.14007747234485984</v>
      </c>
      <c r="I4829" s="2">
        <f ca="1">+TablaVentas[[#This Row],[VENTAL TOTAL]]-TablaVentas[[#This Row],[VENTAL TOTAL]]*TablaVentas[[#This Row],[DESCUENTO]]</f>
        <v>166.56699360680065</v>
      </c>
      <c r="J4829" s="2">
        <f ca="1">0.18*TablaVentas[[#This Row],[SUBTOTAL]]</f>
        <v>29.982058849224117</v>
      </c>
      <c r="K4829" s="2">
        <f ca="1">+TablaVentas[[#This Row],[SUBTOTAL]]+TablaVentas[[#This Row],[IGV]]</f>
        <v>196.54905245602475</v>
      </c>
    </row>
    <row r="4830" spans="1:11" x14ac:dyDescent="0.25">
      <c r="A4830" t="s">
        <v>4839</v>
      </c>
      <c r="B4830" s="6">
        <v>45868</v>
      </c>
      <c r="C4830" t="s">
        <v>10015</v>
      </c>
      <c r="D4830" t="s">
        <v>10018</v>
      </c>
      <c r="E4830">
        <v>12</v>
      </c>
      <c r="F4830">
        <f>+_xlfn.XLOOKUP(TablaVentas[[#This Row],[PRODUCTO FINANCIERO]],TablaPrecios[PRODUCTO FINANCIERO],TablaPrecios[PRECIO UNIT],0)</f>
        <v>14.9</v>
      </c>
      <c r="G4830" s="2">
        <f>+TablaVentas[[#This Row],[CANTIDAD]]*TablaVentas[[#This Row],[PRECIO UNITARIO]]</f>
        <v>178.8</v>
      </c>
      <c r="H4830" s="1">
        <f t="shared" ca="1" si="75"/>
        <v>0.15829801694133594</v>
      </c>
      <c r="I4830" s="2">
        <f ca="1">+TablaVentas[[#This Row],[VENTAL TOTAL]]-TablaVentas[[#This Row],[VENTAL TOTAL]]*TablaVentas[[#This Row],[DESCUENTO]]</f>
        <v>150.49631457088915</v>
      </c>
      <c r="J4830" s="2">
        <f ca="1">0.18*TablaVentas[[#This Row],[SUBTOTAL]]</f>
        <v>27.089336622760047</v>
      </c>
      <c r="K4830" s="2">
        <f ca="1">+TablaVentas[[#This Row],[SUBTOTAL]]+TablaVentas[[#This Row],[IGV]]</f>
        <v>177.5856511936492</v>
      </c>
    </row>
    <row r="4831" spans="1:11" x14ac:dyDescent="0.25">
      <c r="A4831" t="s">
        <v>4840</v>
      </c>
      <c r="B4831" s="6">
        <v>45350</v>
      </c>
      <c r="C4831" t="s">
        <v>10015</v>
      </c>
      <c r="D4831" t="s">
        <v>10019</v>
      </c>
      <c r="E4831">
        <v>16</v>
      </c>
      <c r="F4831">
        <f>+_xlfn.XLOOKUP(TablaVentas[[#This Row],[PRODUCTO FINANCIERO]],TablaPrecios[PRODUCTO FINANCIERO],TablaPrecios[PRECIO UNIT],0)</f>
        <v>9.9</v>
      </c>
      <c r="G4831" s="2">
        <f>+TablaVentas[[#This Row],[CANTIDAD]]*TablaVentas[[#This Row],[PRECIO UNITARIO]]</f>
        <v>158.4</v>
      </c>
      <c r="H4831" s="1">
        <f t="shared" ca="1" si="75"/>
        <v>0.17167724774882753</v>
      </c>
      <c r="I4831" s="2">
        <f ca="1">+TablaVentas[[#This Row],[VENTAL TOTAL]]-TablaVentas[[#This Row],[VENTAL TOTAL]]*TablaVentas[[#This Row],[DESCUENTO]]</f>
        <v>131.20632395658572</v>
      </c>
      <c r="J4831" s="2">
        <f ca="1">0.18*TablaVentas[[#This Row],[SUBTOTAL]]</f>
        <v>23.617138312185428</v>
      </c>
      <c r="K4831" s="2">
        <f ca="1">+TablaVentas[[#This Row],[SUBTOTAL]]+TablaVentas[[#This Row],[IGV]]</f>
        <v>154.82346226877115</v>
      </c>
    </row>
    <row r="4832" spans="1:11" x14ac:dyDescent="0.25">
      <c r="A4832" t="s">
        <v>4841</v>
      </c>
      <c r="B4832" s="6">
        <v>45798</v>
      </c>
      <c r="C4832" t="s">
        <v>10011</v>
      </c>
      <c r="D4832" t="s">
        <v>10019</v>
      </c>
      <c r="E4832">
        <v>14</v>
      </c>
      <c r="F4832">
        <f>+_xlfn.XLOOKUP(TablaVentas[[#This Row],[PRODUCTO FINANCIERO]],TablaPrecios[PRODUCTO FINANCIERO],TablaPrecios[PRECIO UNIT],0)</f>
        <v>9.9</v>
      </c>
      <c r="G4832" s="2">
        <f>+TablaVentas[[#This Row],[CANTIDAD]]*TablaVentas[[#This Row],[PRECIO UNITARIO]]</f>
        <v>138.6</v>
      </c>
      <c r="H4832" s="1">
        <f t="shared" ca="1" si="75"/>
        <v>0.10476280026380029</v>
      </c>
      <c r="I4832" s="2">
        <f ca="1">+TablaVentas[[#This Row],[VENTAL TOTAL]]-TablaVentas[[#This Row],[VENTAL TOTAL]]*TablaVentas[[#This Row],[DESCUENTO]]</f>
        <v>124.07987588343727</v>
      </c>
      <c r="J4832" s="2">
        <f ca="1">0.18*TablaVentas[[#This Row],[SUBTOTAL]]</f>
        <v>22.334377659018706</v>
      </c>
      <c r="K4832" s="2">
        <f ca="1">+TablaVentas[[#This Row],[SUBTOTAL]]+TablaVentas[[#This Row],[IGV]]</f>
        <v>146.41425354245598</v>
      </c>
    </row>
    <row r="4833" spans="1:11" x14ac:dyDescent="0.25">
      <c r="A4833" t="s">
        <v>4842</v>
      </c>
      <c r="B4833" s="6">
        <v>45576</v>
      </c>
      <c r="C4833" t="s">
        <v>10016</v>
      </c>
      <c r="D4833" t="s">
        <v>10017</v>
      </c>
      <c r="E4833">
        <v>9</v>
      </c>
      <c r="F4833">
        <f>+_xlfn.XLOOKUP(TablaVentas[[#This Row],[PRODUCTO FINANCIERO]],TablaPrecios[PRODUCTO FINANCIERO],TablaPrecios[PRECIO UNIT],0)</f>
        <v>9.9</v>
      </c>
      <c r="G4833" s="2">
        <f>+TablaVentas[[#This Row],[CANTIDAD]]*TablaVentas[[#This Row],[PRECIO UNITARIO]]</f>
        <v>89.100000000000009</v>
      </c>
      <c r="H4833" s="1">
        <f t="shared" ca="1" si="75"/>
        <v>0.14507157982423133</v>
      </c>
      <c r="I4833" s="2">
        <f ca="1">+TablaVentas[[#This Row],[VENTAL TOTAL]]-TablaVentas[[#This Row],[VENTAL TOTAL]]*TablaVentas[[#This Row],[DESCUENTO]]</f>
        <v>76.174122237660995</v>
      </c>
      <c r="J4833" s="2">
        <f ca="1">0.18*TablaVentas[[#This Row],[SUBTOTAL]]</f>
        <v>13.711342002778979</v>
      </c>
      <c r="K4833" s="2">
        <f ca="1">+TablaVentas[[#This Row],[SUBTOTAL]]+TablaVentas[[#This Row],[IGV]]</f>
        <v>89.885464240439973</v>
      </c>
    </row>
    <row r="4834" spans="1:11" x14ac:dyDescent="0.25">
      <c r="A4834" t="s">
        <v>4843</v>
      </c>
      <c r="B4834" s="6">
        <v>45544</v>
      </c>
      <c r="C4834" t="s">
        <v>10015</v>
      </c>
      <c r="D4834" t="s">
        <v>10022</v>
      </c>
      <c r="E4834">
        <v>10</v>
      </c>
      <c r="F4834">
        <f>+_xlfn.XLOOKUP(TablaVentas[[#This Row],[PRODUCTO FINANCIERO]],TablaPrecios[PRODUCTO FINANCIERO],TablaPrecios[PRECIO UNIT],0)</f>
        <v>20.9</v>
      </c>
      <c r="G4834" s="2">
        <f>+TablaVentas[[#This Row],[CANTIDAD]]*TablaVentas[[#This Row],[PRECIO UNITARIO]]</f>
        <v>209</v>
      </c>
      <c r="H4834" s="1">
        <f t="shared" ca="1" si="75"/>
        <v>0.18237825070780694</v>
      </c>
      <c r="I4834" s="2">
        <f ca="1">+TablaVentas[[#This Row],[VENTAL TOTAL]]-TablaVentas[[#This Row],[VENTAL TOTAL]]*TablaVentas[[#This Row],[DESCUENTO]]</f>
        <v>170.88294560206833</v>
      </c>
      <c r="J4834" s="2">
        <f ca="1">0.18*TablaVentas[[#This Row],[SUBTOTAL]]</f>
        <v>30.758930208372298</v>
      </c>
      <c r="K4834" s="2">
        <f ca="1">+TablaVentas[[#This Row],[SUBTOTAL]]+TablaVentas[[#This Row],[IGV]]</f>
        <v>201.64187581044064</v>
      </c>
    </row>
    <row r="4835" spans="1:11" x14ac:dyDescent="0.25">
      <c r="A4835" t="s">
        <v>4844</v>
      </c>
      <c r="B4835" s="6">
        <v>46155</v>
      </c>
      <c r="C4835" t="s">
        <v>10012</v>
      </c>
      <c r="D4835" t="s">
        <v>10022</v>
      </c>
      <c r="E4835">
        <v>14</v>
      </c>
      <c r="F4835">
        <f>+_xlfn.XLOOKUP(TablaVentas[[#This Row],[PRODUCTO FINANCIERO]],TablaPrecios[PRODUCTO FINANCIERO],TablaPrecios[PRECIO UNIT],0)</f>
        <v>20.9</v>
      </c>
      <c r="G4835" s="2">
        <f>+TablaVentas[[#This Row],[CANTIDAD]]*TablaVentas[[#This Row],[PRECIO UNITARIO]]</f>
        <v>292.59999999999997</v>
      </c>
      <c r="H4835" s="1">
        <f t="shared" ca="1" si="75"/>
        <v>0.1894991219333578</v>
      </c>
      <c r="I4835" s="2">
        <f ca="1">+TablaVentas[[#This Row],[VENTAL TOTAL]]-TablaVentas[[#This Row],[VENTAL TOTAL]]*TablaVentas[[#This Row],[DESCUENTO]]</f>
        <v>237.15255692229948</v>
      </c>
      <c r="J4835" s="2">
        <f ca="1">0.18*TablaVentas[[#This Row],[SUBTOTAL]]</f>
        <v>42.687460246013906</v>
      </c>
      <c r="K4835" s="2">
        <f ca="1">+TablaVentas[[#This Row],[SUBTOTAL]]+TablaVentas[[#This Row],[IGV]]</f>
        <v>279.84001716831341</v>
      </c>
    </row>
    <row r="4836" spans="1:11" x14ac:dyDescent="0.25">
      <c r="A4836" t="s">
        <v>4845</v>
      </c>
      <c r="B4836" s="6">
        <v>46290</v>
      </c>
      <c r="C4836" t="s">
        <v>10013</v>
      </c>
      <c r="D4836" t="s">
        <v>10018</v>
      </c>
      <c r="E4836">
        <v>16</v>
      </c>
      <c r="F4836">
        <f>+_xlfn.XLOOKUP(TablaVentas[[#This Row],[PRODUCTO FINANCIERO]],TablaPrecios[PRODUCTO FINANCIERO],TablaPrecios[PRECIO UNIT],0)</f>
        <v>14.9</v>
      </c>
      <c r="G4836" s="2">
        <f>+TablaVentas[[#This Row],[CANTIDAD]]*TablaVentas[[#This Row],[PRECIO UNITARIO]]</f>
        <v>238.4</v>
      </c>
      <c r="H4836" s="1">
        <f t="shared" ca="1" si="75"/>
        <v>0.10121065751996827</v>
      </c>
      <c r="I4836" s="2">
        <f ca="1">+TablaVentas[[#This Row],[VENTAL TOTAL]]-TablaVentas[[#This Row],[VENTAL TOTAL]]*TablaVentas[[#This Row],[DESCUENTO]]</f>
        <v>214.27137924723957</v>
      </c>
      <c r="J4836" s="2">
        <f ca="1">0.18*TablaVentas[[#This Row],[SUBTOTAL]]</f>
        <v>38.568848264503117</v>
      </c>
      <c r="K4836" s="2">
        <f ca="1">+TablaVentas[[#This Row],[SUBTOTAL]]+TablaVentas[[#This Row],[IGV]]</f>
        <v>252.84022751174268</v>
      </c>
    </row>
    <row r="4837" spans="1:11" x14ac:dyDescent="0.25">
      <c r="A4837" t="s">
        <v>4846</v>
      </c>
      <c r="B4837" s="6">
        <v>45390</v>
      </c>
      <c r="C4837" t="s">
        <v>10014</v>
      </c>
      <c r="D4837" t="s">
        <v>10018</v>
      </c>
      <c r="E4837">
        <v>20</v>
      </c>
      <c r="F4837">
        <f>+_xlfn.XLOOKUP(TablaVentas[[#This Row],[PRODUCTO FINANCIERO]],TablaPrecios[PRODUCTO FINANCIERO],TablaPrecios[PRECIO UNIT],0)</f>
        <v>14.9</v>
      </c>
      <c r="G4837" s="2">
        <f>+TablaVentas[[#This Row],[CANTIDAD]]*TablaVentas[[#This Row],[PRECIO UNITARIO]]</f>
        <v>298</v>
      </c>
      <c r="H4837" s="1">
        <f t="shared" ca="1" si="75"/>
        <v>0.18865592479467572</v>
      </c>
      <c r="I4837" s="2">
        <f ca="1">+TablaVentas[[#This Row],[VENTAL TOTAL]]-TablaVentas[[#This Row],[VENTAL TOTAL]]*TablaVentas[[#This Row],[DESCUENTO]]</f>
        <v>241.78053441118664</v>
      </c>
      <c r="J4837" s="2">
        <f ca="1">0.18*TablaVentas[[#This Row],[SUBTOTAL]]</f>
        <v>43.520496194013596</v>
      </c>
      <c r="K4837" s="2">
        <f ca="1">+TablaVentas[[#This Row],[SUBTOTAL]]+TablaVentas[[#This Row],[IGV]]</f>
        <v>285.30103060520025</v>
      </c>
    </row>
    <row r="4838" spans="1:11" x14ac:dyDescent="0.25">
      <c r="A4838" t="s">
        <v>4847</v>
      </c>
      <c r="B4838" s="6">
        <v>45829</v>
      </c>
      <c r="C4838" t="s">
        <v>10014</v>
      </c>
      <c r="D4838" t="s">
        <v>10018</v>
      </c>
      <c r="E4838">
        <v>5</v>
      </c>
      <c r="F4838">
        <f>+_xlfn.XLOOKUP(TablaVentas[[#This Row],[PRODUCTO FINANCIERO]],TablaPrecios[PRODUCTO FINANCIERO],TablaPrecios[PRECIO UNIT],0)</f>
        <v>14.9</v>
      </c>
      <c r="G4838" s="2">
        <f>+TablaVentas[[#This Row],[CANTIDAD]]*TablaVentas[[#This Row],[PRECIO UNITARIO]]</f>
        <v>74.5</v>
      </c>
      <c r="H4838" s="1">
        <f t="shared" ca="1" si="75"/>
        <v>0.19690964568066363</v>
      </c>
      <c r="I4838" s="2">
        <f ca="1">+TablaVentas[[#This Row],[VENTAL TOTAL]]-TablaVentas[[#This Row],[VENTAL TOTAL]]*TablaVentas[[#This Row],[DESCUENTO]]</f>
        <v>59.830231396790559</v>
      </c>
      <c r="J4838" s="2">
        <f ca="1">0.18*TablaVentas[[#This Row],[SUBTOTAL]]</f>
        <v>10.7694416514223</v>
      </c>
      <c r="K4838" s="2">
        <f ca="1">+TablaVentas[[#This Row],[SUBTOTAL]]+TablaVentas[[#This Row],[IGV]]</f>
        <v>70.599673048212864</v>
      </c>
    </row>
    <row r="4839" spans="1:11" x14ac:dyDescent="0.25">
      <c r="A4839" t="s">
        <v>4848</v>
      </c>
      <c r="B4839" s="6">
        <v>45573</v>
      </c>
      <c r="C4839" t="s">
        <v>10011</v>
      </c>
      <c r="D4839" t="s">
        <v>10022</v>
      </c>
      <c r="E4839">
        <v>19</v>
      </c>
      <c r="F4839">
        <f>+_xlfn.XLOOKUP(TablaVentas[[#This Row],[PRODUCTO FINANCIERO]],TablaPrecios[PRODUCTO FINANCIERO],TablaPrecios[PRECIO UNIT],0)</f>
        <v>20.9</v>
      </c>
      <c r="G4839" s="2">
        <f>+TablaVentas[[#This Row],[CANTIDAD]]*TablaVentas[[#This Row],[PRECIO UNITARIO]]</f>
        <v>397.09999999999997</v>
      </c>
      <c r="H4839" s="1">
        <f t="shared" ca="1" si="75"/>
        <v>0.14633882869192316</v>
      </c>
      <c r="I4839" s="2">
        <f ca="1">+TablaVentas[[#This Row],[VENTAL TOTAL]]-TablaVentas[[#This Row],[VENTAL TOTAL]]*TablaVentas[[#This Row],[DESCUENTO]]</f>
        <v>338.98885112643728</v>
      </c>
      <c r="J4839" s="2">
        <f ca="1">0.18*TablaVentas[[#This Row],[SUBTOTAL]]</f>
        <v>61.01799320275871</v>
      </c>
      <c r="K4839" s="2">
        <f ca="1">+TablaVentas[[#This Row],[SUBTOTAL]]+TablaVentas[[#This Row],[IGV]]</f>
        <v>400.00684432919599</v>
      </c>
    </row>
    <row r="4840" spans="1:11" x14ac:dyDescent="0.25">
      <c r="A4840" t="s">
        <v>4849</v>
      </c>
      <c r="B4840" s="6">
        <v>45444</v>
      </c>
      <c r="C4840" t="s">
        <v>10012</v>
      </c>
      <c r="D4840" t="s">
        <v>10020</v>
      </c>
      <c r="E4840">
        <v>15</v>
      </c>
      <c r="F4840">
        <f>+_xlfn.XLOOKUP(TablaVentas[[#This Row],[PRODUCTO FINANCIERO]],TablaPrecios[PRODUCTO FINANCIERO],TablaPrecios[PRECIO UNIT],0)</f>
        <v>14.9</v>
      </c>
      <c r="G4840" s="2">
        <f>+TablaVentas[[#This Row],[CANTIDAD]]*TablaVentas[[#This Row],[PRECIO UNITARIO]]</f>
        <v>223.5</v>
      </c>
      <c r="H4840" s="1">
        <f t="shared" ca="1" si="75"/>
        <v>0.16922619834629474</v>
      </c>
      <c r="I4840" s="2">
        <f ca="1">+TablaVentas[[#This Row],[VENTAL TOTAL]]-TablaVentas[[#This Row],[VENTAL TOTAL]]*TablaVentas[[#This Row],[DESCUENTO]]</f>
        <v>185.67794466960314</v>
      </c>
      <c r="J4840" s="2">
        <f ca="1">0.18*TablaVentas[[#This Row],[SUBTOTAL]]</f>
        <v>33.422030040528561</v>
      </c>
      <c r="K4840" s="2">
        <f ca="1">+TablaVentas[[#This Row],[SUBTOTAL]]+TablaVentas[[#This Row],[IGV]]</f>
        <v>219.0999747101317</v>
      </c>
    </row>
    <row r="4841" spans="1:11" x14ac:dyDescent="0.25">
      <c r="A4841" t="s">
        <v>4850</v>
      </c>
      <c r="B4841" s="6">
        <v>46063</v>
      </c>
      <c r="C4841" t="s">
        <v>10014</v>
      </c>
      <c r="D4841" t="s">
        <v>10020</v>
      </c>
      <c r="E4841">
        <v>11</v>
      </c>
      <c r="F4841">
        <f>+_xlfn.XLOOKUP(TablaVentas[[#This Row],[PRODUCTO FINANCIERO]],TablaPrecios[PRODUCTO FINANCIERO],TablaPrecios[PRECIO UNIT],0)</f>
        <v>14.9</v>
      </c>
      <c r="G4841" s="2">
        <f>+TablaVentas[[#This Row],[CANTIDAD]]*TablaVentas[[#This Row],[PRECIO UNITARIO]]</f>
        <v>163.9</v>
      </c>
      <c r="H4841" s="1">
        <f t="shared" ca="1" si="75"/>
        <v>0.15680198569651047</v>
      </c>
      <c r="I4841" s="2">
        <f ca="1">+TablaVentas[[#This Row],[VENTAL TOTAL]]-TablaVentas[[#This Row],[VENTAL TOTAL]]*TablaVentas[[#This Row],[DESCUENTO]]</f>
        <v>138.20015454434193</v>
      </c>
      <c r="J4841" s="2">
        <f ca="1">0.18*TablaVentas[[#This Row],[SUBTOTAL]]</f>
        <v>24.876027817981544</v>
      </c>
      <c r="K4841" s="2">
        <f ca="1">+TablaVentas[[#This Row],[SUBTOTAL]]+TablaVentas[[#This Row],[IGV]]</f>
        <v>163.07618236232346</v>
      </c>
    </row>
    <row r="4842" spans="1:11" x14ac:dyDescent="0.25">
      <c r="A4842" t="s">
        <v>4851</v>
      </c>
      <c r="B4842" s="6">
        <v>45347</v>
      </c>
      <c r="C4842" t="s">
        <v>10011</v>
      </c>
      <c r="D4842" t="s">
        <v>10019</v>
      </c>
      <c r="E4842">
        <v>17</v>
      </c>
      <c r="F4842">
        <f>+_xlfn.XLOOKUP(TablaVentas[[#This Row],[PRODUCTO FINANCIERO]],TablaPrecios[PRODUCTO FINANCIERO],TablaPrecios[PRECIO UNIT],0)</f>
        <v>9.9</v>
      </c>
      <c r="G4842" s="2">
        <f>+TablaVentas[[#This Row],[CANTIDAD]]*TablaVentas[[#This Row],[PRECIO UNITARIO]]</f>
        <v>168.3</v>
      </c>
      <c r="H4842" s="1">
        <f t="shared" ca="1" si="75"/>
        <v>0.19947518716349588</v>
      </c>
      <c r="I4842" s="2">
        <f ca="1">+TablaVentas[[#This Row],[VENTAL TOTAL]]-TablaVentas[[#This Row],[VENTAL TOTAL]]*TablaVentas[[#This Row],[DESCUENTO]]</f>
        <v>134.72832600038365</v>
      </c>
      <c r="J4842" s="2">
        <f ca="1">0.18*TablaVentas[[#This Row],[SUBTOTAL]]</f>
        <v>24.251098680069056</v>
      </c>
      <c r="K4842" s="2">
        <f ca="1">+TablaVentas[[#This Row],[SUBTOTAL]]+TablaVentas[[#This Row],[IGV]]</f>
        <v>158.97942468045269</v>
      </c>
    </row>
    <row r="4843" spans="1:11" x14ac:dyDescent="0.25">
      <c r="A4843" t="s">
        <v>4852</v>
      </c>
      <c r="B4843" s="6">
        <v>46146</v>
      </c>
      <c r="C4843" t="s">
        <v>10016</v>
      </c>
      <c r="D4843" t="s">
        <v>10018</v>
      </c>
      <c r="E4843">
        <v>19</v>
      </c>
      <c r="F4843">
        <f>+_xlfn.XLOOKUP(TablaVentas[[#This Row],[PRODUCTO FINANCIERO]],TablaPrecios[PRODUCTO FINANCIERO],TablaPrecios[PRECIO UNIT],0)</f>
        <v>14.9</v>
      </c>
      <c r="G4843" s="2">
        <f>+TablaVentas[[#This Row],[CANTIDAD]]*TablaVentas[[#This Row],[PRECIO UNITARIO]]</f>
        <v>283.10000000000002</v>
      </c>
      <c r="H4843" s="1">
        <f t="shared" ca="1" si="75"/>
        <v>0.11085225443544185</v>
      </c>
      <c r="I4843" s="2">
        <f ca="1">+TablaVentas[[#This Row],[VENTAL TOTAL]]-TablaVentas[[#This Row],[VENTAL TOTAL]]*TablaVentas[[#This Row],[DESCUENTO]]</f>
        <v>251.71772676932642</v>
      </c>
      <c r="J4843" s="2">
        <f ca="1">0.18*TablaVentas[[#This Row],[SUBTOTAL]]</f>
        <v>45.309190818478754</v>
      </c>
      <c r="K4843" s="2">
        <f ca="1">+TablaVentas[[#This Row],[SUBTOTAL]]+TablaVentas[[#This Row],[IGV]]</f>
        <v>297.0269175878052</v>
      </c>
    </row>
    <row r="4844" spans="1:11" x14ac:dyDescent="0.25">
      <c r="A4844" t="s">
        <v>4853</v>
      </c>
      <c r="B4844" s="6">
        <v>45852</v>
      </c>
      <c r="C4844" t="s">
        <v>10012</v>
      </c>
      <c r="D4844" t="s">
        <v>10022</v>
      </c>
      <c r="E4844">
        <v>10</v>
      </c>
      <c r="F4844">
        <f>+_xlfn.XLOOKUP(TablaVentas[[#This Row],[PRODUCTO FINANCIERO]],TablaPrecios[PRODUCTO FINANCIERO],TablaPrecios[PRECIO UNIT],0)</f>
        <v>20.9</v>
      </c>
      <c r="G4844" s="2">
        <f>+TablaVentas[[#This Row],[CANTIDAD]]*TablaVentas[[#This Row],[PRECIO UNITARIO]]</f>
        <v>209</v>
      </c>
      <c r="H4844" s="1">
        <f t="shared" ca="1" si="75"/>
        <v>0.15564192104152699</v>
      </c>
      <c r="I4844" s="2">
        <f ca="1">+TablaVentas[[#This Row],[VENTAL TOTAL]]-TablaVentas[[#This Row],[VENTAL TOTAL]]*TablaVentas[[#This Row],[DESCUENTO]]</f>
        <v>176.47083850232087</v>
      </c>
      <c r="J4844" s="2">
        <f ca="1">0.18*TablaVentas[[#This Row],[SUBTOTAL]]</f>
        <v>31.764750930417755</v>
      </c>
      <c r="K4844" s="2">
        <f ca="1">+TablaVentas[[#This Row],[SUBTOTAL]]+TablaVentas[[#This Row],[IGV]]</f>
        <v>208.23558943273864</v>
      </c>
    </row>
    <row r="4845" spans="1:11" x14ac:dyDescent="0.25">
      <c r="A4845" t="s">
        <v>4854</v>
      </c>
      <c r="B4845" s="6">
        <v>46330</v>
      </c>
      <c r="C4845" t="s">
        <v>10014</v>
      </c>
      <c r="D4845" t="s">
        <v>10017</v>
      </c>
      <c r="E4845">
        <v>6</v>
      </c>
      <c r="F4845">
        <f>+_xlfn.XLOOKUP(TablaVentas[[#This Row],[PRODUCTO FINANCIERO]],TablaPrecios[PRODUCTO FINANCIERO],TablaPrecios[PRECIO UNIT],0)</f>
        <v>9.9</v>
      </c>
      <c r="G4845" s="2">
        <f>+TablaVentas[[#This Row],[CANTIDAD]]*TablaVentas[[#This Row],[PRECIO UNITARIO]]</f>
        <v>59.400000000000006</v>
      </c>
      <c r="H4845" s="1">
        <f t="shared" ca="1" si="75"/>
        <v>0.11183612710739632</v>
      </c>
      <c r="I4845" s="2">
        <f ca="1">+TablaVentas[[#This Row],[VENTAL TOTAL]]-TablaVentas[[#This Row],[VENTAL TOTAL]]*TablaVentas[[#This Row],[DESCUENTO]]</f>
        <v>52.756934049820664</v>
      </c>
      <c r="J4845" s="2">
        <f ca="1">0.18*TablaVentas[[#This Row],[SUBTOTAL]]</f>
        <v>9.4962481289677196</v>
      </c>
      <c r="K4845" s="2">
        <f ca="1">+TablaVentas[[#This Row],[SUBTOTAL]]+TablaVentas[[#This Row],[IGV]]</f>
        <v>62.253182178788386</v>
      </c>
    </row>
    <row r="4846" spans="1:11" x14ac:dyDescent="0.25">
      <c r="A4846" t="s">
        <v>4855</v>
      </c>
      <c r="B4846" s="6">
        <v>45549</v>
      </c>
      <c r="C4846" t="s">
        <v>10014</v>
      </c>
      <c r="D4846" t="s">
        <v>10019</v>
      </c>
      <c r="E4846">
        <v>6</v>
      </c>
      <c r="F4846">
        <f>+_xlfn.XLOOKUP(TablaVentas[[#This Row],[PRODUCTO FINANCIERO]],TablaPrecios[PRODUCTO FINANCIERO],TablaPrecios[PRECIO UNIT],0)</f>
        <v>9.9</v>
      </c>
      <c r="G4846" s="2">
        <f>+TablaVentas[[#This Row],[CANTIDAD]]*TablaVentas[[#This Row],[PRECIO UNITARIO]]</f>
        <v>59.400000000000006</v>
      </c>
      <c r="H4846" s="1">
        <f t="shared" ca="1" si="75"/>
        <v>0.12666259774366811</v>
      </c>
      <c r="I4846" s="2">
        <f ca="1">+TablaVentas[[#This Row],[VENTAL TOTAL]]-TablaVentas[[#This Row],[VENTAL TOTAL]]*TablaVentas[[#This Row],[DESCUENTO]]</f>
        <v>51.87624169402612</v>
      </c>
      <c r="J4846" s="2">
        <f ca="1">0.18*TablaVentas[[#This Row],[SUBTOTAL]]</f>
        <v>9.3377235049247016</v>
      </c>
      <c r="K4846" s="2">
        <f ca="1">+TablaVentas[[#This Row],[SUBTOTAL]]+TablaVentas[[#This Row],[IGV]]</f>
        <v>61.213965198950824</v>
      </c>
    </row>
    <row r="4847" spans="1:11" x14ac:dyDescent="0.25">
      <c r="A4847" t="s">
        <v>4856</v>
      </c>
      <c r="B4847" s="6">
        <v>45730</v>
      </c>
      <c r="C4847" t="s">
        <v>10016</v>
      </c>
      <c r="D4847" t="s">
        <v>10022</v>
      </c>
      <c r="E4847">
        <v>20</v>
      </c>
      <c r="F4847">
        <f>+_xlfn.XLOOKUP(TablaVentas[[#This Row],[PRODUCTO FINANCIERO]],TablaPrecios[PRODUCTO FINANCIERO],TablaPrecios[PRECIO UNIT],0)</f>
        <v>20.9</v>
      </c>
      <c r="G4847" s="2">
        <f>+TablaVentas[[#This Row],[CANTIDAD]]*TablaVentas[[#This Row],[PRECIO UNITARIO]]</f>
        <v>418</v>
      </c>
      <c r="H4847" s="1">
        <f t="shared" ca="1" si="75"/>
        <v>0.17849968541665903</v>
      </c>
      <c r="I4847" s="2">
        <f ca="1">+TablaVentas[[#This Row],[VENTAL TOTAL]]-TablaVentas[[#This Row],[VENTAL TOTAL]]*TablaVentas[[#This Row],[DESCUENTO]]</f>
        <v>343.38713149583651</v>
      </c>
      <c r="J4847" s="2">
        <f ca="1">0.18*TablaVentas[[#This Row],[SUBTOTAL]]</f>
        <v>61.809683669250568</v>
      </c>
      <c r="K4847" s="2">
        <f ca="1">+TablaVentas[[#This Row],[SUBTOTAL]]+TablaVentas[[#This Row],[IGV]]</f>
        <v>405.19681516508706</v>
      </c>
    </row>
    <row r="4848" spans="1:11" x14ac:dyDescent="0.25">
      <c r="A4848" t="s">
        <v>4857</v>
      </c>
      <c r="B4848" s="6">
        <v>46137</v>
      </c>
      <c r="C4848" t="s">
        <v>10012</v>
      </c>
      <c r="D4848" t="s">
        <v>10020</v>
      </c>
      <c r="E4848">
        <v>12</v>
      </c>
      <c r="F4848">
        <f>+_xlfn.XLOOKUP(TablaVentas[[#This Row],[PRODUCTO FINANCIERO]],TablaPrecios[PRODUCTO FINANCIERO],TablaPrecios[PRECIO UNIT],0)</f>
        <v>14.9</v>
      </c>
      <c r="G4848" s="2">
        <f>+TablaVentas[[#This Row],[CANTIDAD]]*TablaVentas[[#This Row],[PRECIO UNITARIO]]</f>
        <v>178.8</v>
      </c>
      <c r="H4848" s="1">
        <f t="shared" ca="1" si="75"/>
        <v>0.12352535010391363</v>
      </c>
      <c r="I4848" s="2">
        <f ca="1">+TablaVentas[[#This Row],[VENTAL TOTAL]]-TablaVentas[[#This Row],[VENTAL TOTAL]]*TablaVentas[[#This Row],[DESCUENTO]]</f>
        <v>156.71366740142025</v>
      </c>
      <c r="J4848" s="2">
        <f ca="1">0.18*TablaVentas[[#This Row],[SUBTOTAL]]</f>
        <v>28.208460132255645</v>
      </c>
      <c r="K4848" s="2">
        <f ca="1">+TablaVentas[[#This Row],[SUBTOTAL]]+TablaVentas[[#This Row],[IGV]]</f>
        <v>184.9221275336759</v>
      </c>
    </row>
    <row r="4849" spans="1:11" x14ac:dyDescent="0.25">
      <c r="A4849" t="s">
        <v>4858</v>
      </c>
      <c r="B4849" s="6">
        <v>46104</v>
      </c>
      <c r="C4849" t="s">
        <v>10013</v>
      </c>
      <c r="D4849" t="s">
        <v>10017</v>
      </c>
      <c r="E4849">
        <v>20</v>
      </c>
      <c r="F4849">
        <f>+_xlfn.XLOOKUP(TablaVentas[[#This Row],[PRODUCTO FINANCIERO]],TablaPrecios[PRODUCTO FINANCIERO],TablaPrecios[PRECIO UNIT],0)</f>
        <v>9.9</v>
      </c>
      <c r="G4849" s="2">
        <f>+TablaVentas[[#This Row],[CANTIDAD]]*TablaVentas[[#This Row],[PRECIO UNITARIO]]</f>
        <v>198</v>
      </c>
      <c r="H4849" s="1">
        <f t="shared" ca="1" si="75"/>
        <v>0.17933576926490374</v>
      </c>
      <c r="I4849" s="2">
        <f ca="1">+TablaVentas[[#This Row],[VENTAL TOTAL]]-TablaVentas[[#This Row],[VENTAL TOTAL]]*TablaVentas[[#This Row],[DESCUENTO]]</f>
        <v>162.49151768554907</v>
      </c>
      <c r="J4849" s="2">
        <f ca="1">0.18*TablaVentas[[#This Row],[SUBTOTAL]]</f>
        <v>29.248473183398833</v>
      </c>
      <c r="K4849" s="2">
        <f ca="1">+TablaVentas[[#This Row],[SUBTOTAL]]+TablaVentas[[#This Row],[IGV]]</f>
        <v>191.7399908689479</v>
      </c>
    </row>
    <row r="4850" spans="1:11" x14ac:dyDescent="0.25">
      <c r="A4850" t="s">
        <v>4859</v>
      </c>
      <c r="B4850" s="6">
        <v>46150</v>
      </c>
      <c r="C4850" t="s">
        <v>10016</v>
      </c>
      <c r="D4850" t="s">
        <v>10020</v>
      </c>
      <c r="E4850">
        <v>7</v>
      </c>
      <c r="F4850">
        <f>+_xlfn.XLOOKUP(TablaVentas[[#This Row],[PRODUCTO FINANCIERO]],TablaPrecios[PRODUCTO FINANCIERO],TablaPrecios[PRECIO UNIT],0)</f>
        <v>14.9</v>
      </c>
      <c r="G4850" s="2">
        <f>+TablaVentas[[#This Row],[CANTIDAD]]*TablaVentas[[#This Row],[PRECIO UNITARIO]]</f>
        <v>104.3</v>
      </c>
      <c r="H4850" s="1">
        <f t="shared" ca="1" si="75"/>
        <v>0.17870127672955471</v>
      </c>
      <c r="I4850" s="2">
        <f ca="1">+TablaVentas[[#This Row],[VENTAL TOTAL]]-TablaVentas[[#This Row],[VENTAL TOTAL]]*TablaVentas[[#This Row],[DESCUENTO]]</f>
        <v>85.661456837107437</v>
      </c>
      <c r="J4850" s="2">
        <f ca="1">0.18*TablaVentas[[#This Row],[SUBTOTAL]]</f>
        <v>15.419062230679337</v>
      </c>
      <c r="K4850" s="2">
        <f ca="1">+TablaVentas[[#This Row],[SUBTOTAL]]+TablaVentas[[#This Row],[IGV]]</f>
        <v>101.08051906778678</v>
      </c>
    </row>
    <row r="4851" spans="1:11" x14ac:dyDescent="0.25">
      <c r="A4851" t="s">
        <v>4860</v>
      </c>
      <c r="B4851" s="6">
        <v>46246</v>
      </c>
      <c r="C4851" t="s">
        <v>10015</v>
      </c>
      <c r="D4851" t="s">
        <v>10020</v>
      </c>
      <c r="E4851">
        <v>19</v>
      </c>
      <c r="F4851">
        <f>+_xlfn.XLOOKUP(TablaVentas[[#This Row],[PRODUCTO FINANCIERO]],TablaPrecios[PRODUCTO FINANCIERO],TablaPrecios[PRECIO UNIT],0)</f>
        <v>14.9</v>
      </c>
      <c r="G4851" s="2">
        <f>+TablaVentas[[#This Row],[CANTIDAD]]*TablaVentas[[#This Row],[PRECIO UNITARIO]]</f>
        <v>283.10000000000002</v>
      </c>
      <c r="H4851" s="1">
        <f t="shared" ca="1" si="75"/>
        <v>0.14502036325230039</v>
      </c>
      <c r="I4851" s="2">
        <f ca="1">+TablaVentas[[#This Row],[VENTAL TOTAL]]-TablaVentas[[#This Row],[VENTAL TOTAL]]*TablaVentas[[#This Row],[DESCUENTO]]</f>
        <v>242.04473516327377</v>
      </c>
      <c r="J4851" s="2">
        <f ca="1">0.18*TablaVentas[[#This Row],[SUBTOTAL]]</f>
        <v>43.568052329389275</v>
      </c>
      <c r="K4851" s="2">
        <f ca="1">+TablaVentas[[#This Row],[SUBTOTAL]]+TablaVentas[[#This Row],[IGV]]</f>
        <v>285.61278749266307</v>
      </c>
    </row>
    <row r="4852" spans="1:11" x14ac:dyDescent="0.25">
      <c r="A4852" t="s">
        <v>4861</v>
      </c>
      <c r="B4852" s="6">
        <v>45685</v>
      </c>
      <c r="C4852" t="s">
        <v>10015</v>
      </c>
      <c r="D4852" t="s">
        <v>10018</v>
      </c>
      <c r="E4852">
        <v>16</v>
      </c>
      <c r="F4852">
        <f>+_xlfn.XLOOKUP(TablaVentas[[#This Row],[PRODUCTO FINANCIERO]],TablaPrecios[PRODUCTO FINANCIERO],TablaPrecios[PRECIO UNIT],0)</f>
        <v>14.9</v>
      </c>
      <c r="G4852" s="2">
        <f>+TablaVentas[[#This Row],[CANTIDAD]]*TablaVentas[[#This Row],[PRECIO UNITARIO]]</f>
        <v>238.4</v>
      </c>
      <c r="H4852" s="1">
        <f t="shared" ca="1" si="75"/>
        <v>0.12374105420111974</v>
      </c>
      <c r="I4852" s="2">
        <f ca="1">+TablaVentas[[#This Row],[VENTAL TOTAL]]-TablaVentas[[#This Row],[VENTAL TOTAL]]*TablaVentas[[#This Row],[DESCUENTO]]</f>
        <v>208.90013267845308</v>
      </c>
      <c r="J4852" s="2">
        <f ca="1">0.18*TablaVentas[[#This Row],[SUBTOTAL]]</f>
        <v>37.60202388212155</v>
      </c>
      <c r="K4852" s="2">
        <f ca="1">+TablaVentas[[#This Row],[SUBTOTAL]]+TablaVentas[[#This Row],[IGV]]</f>
        <v>246.50215656057463</v>
      </c>
    </row>
    <row r="4853" spans="1:11" x14ac:dyDescent="0.25">
      <c r="A4853" t="s">
        <v>4862</v>
      </c>
      <c r="B4853" s="6">
        <v>46020</v>
      </c>
      <c r="C4853" t="s">
        <v>10013</v>
      </c>
      <c r="D4853" t="s">
        <v>10019</v>
      </c>
      <c r="E4853">
        <v>14</v>
      </c>
      <c r="F4853">
        <f>+_xlfn.XLOOKUP(TablaVentas[[#This Row],[PRODUCTO FINANCIERO]],TablaPrecios[PRODUCTO FINANCIERO],TablaPrecios[PRECIO UNIT],0)</f>
        <v>9.9</v>
      </c>
      <c r="G4853" s="2">
        <f>+TablaVentas[[#This Row],[CANTIDAD]]*TablaVentas[[#This Row],[PRECIO UNITARIO]]</f>
        <v>138.6</v>
      </c>
      <c r="H4853" s="1">
        <f t="shared" ca="1" si="75"/>
        <v>0.16387451495104699</v>
      </c>
      <c r="I4853" s="2">
        <f ca="1">+TablaVentas[[#This Row],[VENTAL TOTAL]]-TablaVentas[[#This Row],[VENTAL TOTAL]]*TablaVentas[[#This Row],[DESCUENTO]]</f>
        <v>115.88699222778489</v>
      </c>
      <c r="J4853" s="2">
        <f ca="1">0.18*TablaVentas[[#This Row],[SUBTOTAL]]</f>
        <v>20.859658601001279</v>
      </c>
      <c r="K4853" s="2">
        <f ca="1">+TablaVentas[[#This Row],[SUBTOTAL]]+TablaVentas[[#This Row],[IGV]]</f>
        <v>136.74665082878616</v>
      </c>
    </row>
    <row r="4854" spans="1:11" x14ac:dyDescent="0.25">
      <c r="A4854" t="s">
        <v>4863</v>
      </c>
      <c r="B4854" s="6">
        <v>45969</v>
      </c>
      <c r="C4854" t="s">
        <v>10016</v>
      </c>
      <c r="D4854" t="s">
        <v>10019</v>
      </c>
      <c r="E4854">
        <v>6</v>
      </c>
      <c r="F4854">
        <f>+_xlfn.XLOOKUP(TablaVentas[[#This Row],[PRODUCTO FINANCIERO]],TablaPrecios[PRODUCTO FINANCIERO],TablaPrecios[PRECIO UNIT],0)</f>
        <v>9.9</v>
      </c>
      <c r="G4854" s="2">
        <f>+TablaVentas[[#This Row],[CANTIDAD]]*TablaVentas[[#This Row],[PRECIO UNITARIO]]</f>
        <v>59.400000000000006</v>
      </c>
      <c r="H4854" s="1">
        <f t="shared" ca="1" si="75"/>
        <v>0.18316223759926362</v>
      </c>
      <c r="I4854" s="2">
        <f ca="1">+TablaVentas[[#This Row],[VENTAL TOTAL]]-TablaVentas[[#This Row],[VENTAL TOTAL]]*TablaVentas[[#This Row],[DESCUENTO]]</f>
        <v>48.520163086603745</v>
      </c>
      <c r="J4854" s="2">
        <f ca="1">0.18*TablaVentas[[#This Row],[SUBTOTAL]]</f>
        <v>8.7336293555886737</v>
      </c>
      <c r="K4854" s="2">
        <f ca="1">+TablaVentas[[#This Row],[SUBTOTAL]]+TablaVentas[[#This Row],[IGV]]</f>
        <v>57.25379244219242</v>
      </c>
    </row>
    <row r="4855" spans="1:11" x14ac:dyDescent="0.25">
      <c r="A4855" t="s">
        <v>4864</v>
      </c>
      <c r="B4855" s="6">
        <v>46066</v>
      </c>
      <c r="C4855" t="s">
        <v>10011</v>
      </c>
      <c r="D4855" t="s">
        <v>10022</v>
      </c>
      <c r="E4855">
        <v>12</v>
      </c>
      <c r="F4855">
        <f>+_xlfn.XLOOKUP(TablaVentas[[#This Row],[PRODUCTO FINANCIERO]],TablaPrecios[PRODUCTO FINANCIERO],TablaPrecios[PRECIO UNIT],0)</f>
        <v>20.9</v>
      </c>
      <c r="G4855" s="2">
        <f>+TablaVentas[[#This Row],[CANTIDAD]]*TablaVentas[[#This Row],[PRECIO UNITARIO]]</f>
        <v>250.79999999999998</v>
      </c>
      <c r="H4855" s="1">
        <f t="shared" ca="1" si="75"/>
        <v>0.18490191770577913</v>
      </c>
      <c r="I4855" s="2">
        <f ca="1">+TablaVentas[[#This Row],[VENTAL TOTAL]]-TablaVentas[[#This Row],[VENTAL TOTAL]]*TablaVentas[[#This Row],[DESCUENTO]]</f>
        <v>204.42659903939057</v>
      </c>
      <c r="J4855" s="2">
        <f ca="1">0.18*TablaVentas[[#This Row],[SUBTOTAL]]</f>
        <v>36.796787827090299</v>
      </c>
      <c r="K4855" s="2">
        <f ca="1">+TablaVentas[[#This Row],[SUBTOTAL]]+TablaVentas[[#This Row],[IGV]]</f>
        <v>241.22338686648087</v>
      </c>
    </row>
    <row r="4856" spans="1:11" x14ac:dyDescent="0.25">
      <c r="A4856" t="s">
        <v>4865</v>
      </c>
      <c r="B4856" s="6">
        <v>45474</v>
      </c>
      <c r="C4856" t="s">
        <v>10012</v>
      </c>
      <c r="D4856" t="s">
        <v>10022</v>
      </c>
      <c r="E4856">
        <v>19</v>
      </c>
      <c r="F4856">
        <f>+_xlfn.XLOOKUP(TablaVentas[[#This Row],[PRODUCTO FINANCIERO]],TablaPrecios[PRODUCTO FINANCIERO],TablaPrecios[PRECIO UNIT],0)</f>
        <v>20.9</v>
      </c>
      <c r="G4856" s="2">
        <f>+TablaVentas[[#This Row],[CANTIDAD]]*TablaVentas[[#This Row],[PRECIO UNITARIO]]</f>
        <v>397.09999999999997</v>
      </c>
      <c r="H4856" s="1">
        <f t="shared" ca="1" si="75"/>
        <v>0.1180321740887921</v>
      </c>
      <c r="I4856" s="2">
        <f ca="1">+TablaVentas[[#This Row],[VENTAL TOTAL]]-TablaVentas[[#This Row],[VENTAL TOTAL]]*TablaVentas[[#This Row],[DESCUENTO]]</f>
        <v>350.22942366934063</v>
      </c>
      <c r="J4856" s="2">
        <f ca="1">0.18*TablaVentas[[#This Row],[SUBTOTAL]]</f>
        <v>63.04129626048131</v>
      </c>
      <c r="K4856" s="2">
        <f ca="1">+TablaVentas[[#This Row],[SUBTOTAL]]+TablaVentas[[#This Row],[IGV]]</f>
        <v>413.27071992982195</v>
      </c>
    </row>
    <row r="4857" spans="1:11" x14ac:dyDescent="0.25">
      <c r="A4857" t="s">
        <v>4866</v>
      </c>
      <c r="B4857" s="6">
        <v>46383</v>
      </c>
      <c r="C4857" t="s">
        <v>10014</v>
      </c>
      <c r="D4857" t="s">
        <v>10020</v>
      </c>
      <c r="E4857">
        <v>9</v>
      </c>
      <c r="F4857">
        <f>+_xlfn.XLOOKUP(TablaVentas[[#This Row],[PRODUCTO FINANCIERO]],TablaPrecios[PRODUCTO FINANCIERO],TablaPrecios[PRECIO UNIT],0)</f>
        <v>14.9</v>
      </c>
      <c r="G4857" s="2">
        <f>+TablaVentas[[#This Row],[CANTIDAD]]*TablaVentas[[#This Row],[PRECIO UNITARIO]]</f>
        <v>134.1</v>
      </c>
      <c r="H4857" s="1">
        <f t="shared" ca="1" si="75"/>
        <v>0.12994346130937368</v>
      </c>
      <c r="I4857" s="2">
        <f ca="1">+TablaVentas[[#This Row],[VENTAL TOTAL]]-TablaVentas[[#This Row],[VENTAL TOTAL]]*TablaVentas[[#This Row],[DESCUENTO]]</f>
        <v>116.67458183841299</v>
      </c>
      <c r="J4857" s="2">
        <f ca="1">0.18*TablaVentas[[#This Row],[SUBTOTAL]]</f>
        <v>21.001424730914337</v>
      </c>
      <c r="K4857" s="2">
        <f ca="1">+TablaVentas[[#This Row],[SUBTOTAL]]+TablaVentas[[#This Row],[IGV]]</f>
        <v>137.67600656932734</v>
      </c>
    </row>
    <row r="4858" spans="1:11" x14ac:dyDescent="0.25">
      <c r="A4858" t="s">
        <v>4867</v>
      </c>
      <c r="B4858" s="6">
        <v>45652</v>
      </c>
      <c r="C4858" t="s">
        <v>10014</v>
      </c>
      <c r="D4858" t="s">
        <v>10020</v>
      </c>
      <c r="E4858">
        <v>19</v>
      </c>
      <c r="F4858">
        <f>+_xlfn.XLOOKUP(TablaVentas[[#This Row],[PRODUCTO FINANCIERO]],TablaPrecios[PRODUCTO FINANCIERO],TablaPrecios[PRECIO UNIT],0)</f>
        <v>14.9</v>
      </c>
      <c r="G4858" s="2">
        <f>+TablaVentas[[#This Row],[CANTIDAD]]*TablaVentas[[#This Row],[PRECIO UNITARIO]]</f>
        <v>283.10000000000002</v>
      </c>
      <c r="H4858" s="1">
        <f t="shared" ca="1" si="75"/>
        <v>0.18781687364283819</v>
      </c>
      <c r="I4858" s="2">
        <f ca="1">+TablaVentas[[#This Row],[VENTAL TOTAL]]-TablaVentas[[#This Row],[VENTAL TOTAL]]*TablaVentas[[#This Row],[DESCUENTO]]</f>
        <v>229.92904307171253</v>
      </c>
      <c r="J4858" s="2">
        <f ca="1">0.18*TablaVentas[[#This Row],[SUBTOTAL]]</f>
        <v>41.387227752908252</v>
      </c>
      <c r="K4858" s="2">
        <f ca="1">+TablaVentas[[#This Row],[SUBTOTAL]]+TablaVentas[[#This Row],[IGV]]</f>
        <v>271.3162708246208</v>
      </c>
    </row>
    <row r="4859" spans="1:11" x14ac:dyDescent="0.25">
      <c r="A4859" t="s">
        <v>4868</v>
      </c>
      <c r="B4859" s="6">
        <v>45827</v>
      </c>
      <c r="C4859" t="s">
        <v>10011</v>
      </c>
      <c r="D4859" t="s">
        <v>10022</v>
      </c>
      <c r="E4859">
        <v>10</v>
      </c>
      <c r="F4859">
        <f>+_xlfn.XLOOKUP(TablaVentas[[#This Row],[PRODUCTO FINANCIERO]],TablaPrecios[PRODUCTO FINANCIERO],TablaPrecios[PRECIO UNIT],0)</f>
        <v>20.9</v>
      </c>
      <c r="G4859" s="2">
        <f>+TablaVentas[[#This Row],[CANTIDAD]]*TablaVentas[[#This Row],[PRECIO UNITARIO]]</f>
        <v>209</v>
      </c>
      <c r="H4859" s="1">
        <f t="shared" ca="1" si="75"/>
        <v>0.13555248970278932</v>
      </c>
      <c r="I4859" s="2">
        <f ca="1">+TablaVentas[[#This Row],[VENTAL TOTAL]]-TablaVentas[[#This Row],[VENTAL TOTAL]]*TablaVentas[[#This Row],[DESCUENTO]]</f>
        <v>180.66952965211703</v>
      </c>
      <c r="J4859" s="2">
        <f ca="1">0.18*TablaVentas[[#This Row],[SUBTOTAL]]</f>
        <v>32.520515337381063</v>
      </c>
      <c r="K4859" s="2">
        <f ca="1">+TablaVentas[[#This Row],[SUBTOTAL]]+TablaVentas[[#This Row],[IGV]]</f>
        <v>213.19004498949809</v>
      </c>
    </row>
    <row r="4860" spans="1:11" x14ac:dyDescent="0.25">
      <c r="A4860" t="s">
        <v>4869</v>
      </c>
      <c r="B4860" s="6">
        <v>45353</v>
      </c>
      <c r="C4860" t="s">
        <v>10013</v>
      </c>
      <c r="D4860" t="s">
        <v>10018</v>
      </c>
      <c r="E4860">
        <v>5</v>
      </c>
      <c r="F4860">
        <f>+_xlfn.XLOOKUP(TablaVentas[[#This Row],[PRODUCTO FINANCIERO]],TablaPrecios[PRODUCTO FINANCIERO],TablaPrecios[PRECIO UNIT],0)</f>
        <v>14.9</v>
      </c>
      <c r="G4860" s="2">
        <f>+TablaVentas[[#This Row],[CANTIDAD]]*TablaVentas[[#This Row],[PRECIO UNITARIO]]</f>
        <v>74.5</v>
      </c>
      <c r="H4860" s="1">
        <f t="shared" ca="1" si="75"/>
        <v>0.14634872311319921</v>
      </c>
      <c r="I4860" s="2">
        <f ca="1">+TablaVentas[[#This Row],[VENTAL TOTAL]]-TablaVentas[[#This Row],[VENTAL TOTAL]]*TablaVentas[[#This Row],[DESCUENTO]]</f>
        <v>63.59702012806666</v>
      </c>
      <c r="J4860" s="2">
        <f ca="1">0.18*TablaVentas[[#This Row],[SUBTOTAL]]</f>
        <v>11.447463623051998</v>
      </c>
      <c r="K4860" s="2">
        <f ca="1">+TablaVentas[[#This Row],[SUBTOTAL]]+TablaVentas[[#This Row],[IGV]]</f>
        <v>75.044483751118662</v>
      </c>
    </row>
    <row r="4861" spans="1:11" x14ac:dyDescent="0.25">
      <c r="A4861" t="s">
        <v>4870</v>
      </c>
      <c r="B4861" s="6">
        <v>45374</v>
      </c>
      <c r="C4861" t="s">
        <v>10012</v>
      </c>
      <c r="D4861" t="s">
        <v>10022</v>
      </c>
      <c r="E4861">
        <v>6</v>
      </c>
      <c r="F4861">
        <f>+_xlfn.XLOOKUP(TablaVentas[[#This Row],[PRODUCTO FINANCIERO]],TablaPrecios[PRODUCTO FINANCIERO],TablaPrecios[PRECIO UNIT],0)</f>
        <v>20.9</v>
      </c>
      <c r="G4861" s="2">
        <f>+TablaVentas[[#This Row],[CANTIDAD]]*TablaVentas[[#This Row],[PRECIO UNITARIO]]</f>
        <v>125.39999999999999</v>
      </c>
      <c r="H4861" s="1">
        <f t="shared" ca="1" si="75"/>
        <v>0.14261233191291053</v>
      </c>
      <c r="I4861" s="2">
        <f ca="1">+TablaVentas[[#This Row],[VENTAL TOTAL]]-TablaVentas[[#This Row],[VENTAL TOTAL]]*TablaVentas[[#This Row],[DESCUENTO]]</f>
        <v>107.51641357812102</v>
      </c>
      <c r="J4861" s="2">
        <f ca="1">0.18*TablaVentas[[#This Row],[SUBTOTAL]]</f>
        <v>19.352954444061783</v>
      </c>
      <c r="K4861" s="2">
        <f ca="1">+TablaVentas[[#This Row],[SUBTOTAL]]+TablaVentas[[#This Row],[IGV]]</f>
        <v>126.8693680221828</v>
      </c>
    </row>
    <row r="4862" spans="1:11" x14ac:dyDescent="0.25">
      <c r="A4862" t="s">
        <v>4871</v>
      </c>
      <c r="B4862" s="6">
        <v>45964</v>
      </c>
      <c r="C4862" t="s">
        <v>10012</v>
      </c>
      <c r="D4862" t="s">
        <v>10022</v>
      </c>
      <c r="E4862">
        <v>7</v>
      </c>
      <c r="F4862">
        <f>+_xlfn.XLOOKUP(TablaVentas[[#This Row],[PRODUCTO FINANCIERO]],TablaPrecios[PRODUCTO FINANCIERO],TablaPrecios[PRECIO UNIT],0)</f>
        <v>20.9</v>
      </c>
      <c r="G4862" s="2">
        <f>+TablaVentas[[#This Row],[CANTIDAD]]*TablaVentas[[#This Row],[PRECIO UNITARIO]]</f>
        <v>146.29999999999998</v>
      </c>
      <c r="H4862" s="1">
        <f t="shared" ca="1" si="75"/>
        <v>0.15229691530179598</v>
      </c>
      <c r="I4862" s="2">
        <f ca="1">+TablaVentas[[#This Row],[VENTAL TOTAL]]-TablaVentas[[#This Row],[VENTAL TOTAL]]*TablaVentas[[#This Row],[DESCUENTO]]</f>
        <v>124.01896129134724</v>
      </c>
      <c r="J4862" s="2">
        <f ca="1">0.18*TablaVentas[[#This Row],[SUBTOTAL]]</f>
        <v>22.323413032442502</v>
      </c>
      <c r="K4862" s="2">
        <f ca="1">+TablaVentas[[#This Row],[SUBTOTAL]]+TablaVentas[[#This Row],[IGV]]</f>
        <v>146.34237432378973</v>
      </c>
    </row>
    <row r="4863" spans="1:11" x14ac:dyDescent="0.25">
      <c r="A4863" t="s">
        <v>4872</v>
      </c>
      <c r="B4863" s="6">
        <v>45809</v>
      </c>
      <c r="C4863" t="s">
        <v>10015</v>
      </c>
      <c r="D4863" t="s">
        <v>10020</v>
      </c>
      <c r="E4863">
        <v>8</v>
      </c>
      <c r="F4863">
        <f>+_xlfn.XLOOKUP(TablaVentas[[#This Row],[PRODUCTO FINANCIERO]],TablaPrecios[PRODUCTO FINANCIERO],TablaPrecios[PRECIO UNIT],0)</f>
        <v>14.9</v>
      </c>
      <c r="G4863" s="2">
        <f>+TablaVentas[[#This Row],[CANTIDAD]]*TablaVentas[[#This Row],[PRECIO UNITARIO]]</f>
        <v>119.2</v>
      </c>
      <c r="H4863" s="1">
        <f t="shared" ca="1" si="75"/>
        <v>0.15121605293274842</v>
      </c>
      <c r="I4863" s="2">
        <f ca="1">+TablaVentas[[#This Row],[VENTAL TOTAL]]-TablaVentas[[#This Row],[VENTAL TOTAL]]*TablaVentas[[#This Row],[DESCUENTO]]</f>
        <v>101.17504649041639</v>
      </c>
      <c r="J4863" s="2">
        <f ca="1">0.18*TablaVentas[[#This Row],[SUBTOTAL]]</f>
        <v>18.211508368274949</v>
      </c>
      <c r="K4863" s="2">
        <f ca="1">+TablaVentas[[#This Row],[SUBTOTAL]]+TablaVentas[[#This Row],[IGV]]</f>
        <v>119.38655485869134</v>
      </c>
    </row>
    <row r="4864" spans="1:11" x14ac:dyDescent="0.25">
      <c r="A4864" t="s">
        <v>4873</v>
      </c>
      <c r="B4864" s="6">
        <v>45967</v>
      </c>
      <c r="C4864" t="s">
        <v>10016</v>
      </c>
      <c r="D4864" t="s">
        <v>10018</v>
      </c>
      <c r="E4864">
        <v>17</v>
      </c>
      <c r="F4864">
        <f>+_xlfn.XLOOKUP(TablaVentas[[#This Row],[PRODUCTO FINANCIERO]],TablaPrecios[PRODUCTO FINANCIERO],TablaPrecios[PRECIO UNIT],0)</f>
        <v>14.9</v>
      </c>
      <c r="G4864" s="2">
        <f>+TablaVentas[[#This Row],[CANTIDAD]]*TablaVentas[[#This Row],[PRECIO UNITARIO]]</f>
        <v>253.3</v>
      </c>
      <c r="H4864" s="1">
        <f t="shared" ca="1" si="75"/>
        <v>0.12402310412070773</v>
      </c>
      <c r="I4864" s="2">
        <f ca="1">+TablaVentas[[#This Row],[VENTAL TOTAL]]-TablaVentas[[#This Row],[VENTAL TOTAL]]*TablaVentas[[#This Row],[DESCUENTO]]</f>
        <v>221.88494772622474</v>
      </c>
      <c r="J4864" s="2">
        <f ca="1">0.18*TablaVentas[[#This Row],[SUBTOTAL]]</f>
        <v>39.939290590720454</v>
      </c>
      <c r="K4864" s="2">
        <f ca="1">+TablaVentas[[#This Row],[SUBTOTAL]]+TablaVentas[[#This Row],[IGV]]</f>
        <v>261.82423831694518</v>
      </c>
    </row>
    <row r="4865" spans="1:11" x14ac:dyDescent="0.25">
      <c r="A4865" t="s">
        <v>4874</v>
      </c>
      <c r="B4865" s="6">
        <v>45991</v>
      </c>
      <c r="C4865" t="s">
        <v>10013</v>
      </c>
      <c r="D4865" t="s">
        <v>10020</v>
      </c>
      <c r="E4865">
        <v>3</v>
      </c>
      <c r="F4865">
        <f>+_xlfn.XLOOKUP(TablaVentas[[#This Row],[PRODUCTO FINANCIERO]],TablaPrecios[PRODUCTO FINANCIERO],TablaPrecios[PRECIO UNIT],0)</f>
        <v>14.9</v>
      </c>
      <c r="G4865" s="2">
        <f>+TablaVentas[[#This Row],[CANTIDAD]]*TablaVentas[[#This Row],[PRECIO UNITARIO]]</f>
        <v>44.7</v>
      </c>
      <c r="H4865" s="1">
        <f t="shared" ca="1" si="75"/>
        <v>0.19869627602990003</v>
      </c>
      <c r="I4865" s="2">
        <f ca="1">+TablaVentas[[#This Row],[VENTAL TOTAL]]-TablaVentas[[#This Row],[VENTAL TOTAL]]*TablaVentas[[#This Row],[DESCUENTO]]</f>
        <v>35.818276461463469</v>
      </c>
      <c r="J4865" s="2">
        <f ca="1">0.18*TablaVentas[[#This Row],[SUBTOTAL]]</f>
        <v>6.4472897630634245</v>
      </c>
      <c r="K4865" s="2">
        <f ca="1">+TablaVentas[[#This Row],[SUBTOTAL]]+TablaVentas[[#This Row],[IGV]]</f>
        <v>42.265566224526893</v>
      </c>
    </row>
    <row r="4866" spans="1:11" x14ac:dyDescent="0.25">
      <c r="A4866" t="s">
        <v>4875</v>
      </c>
      <c r="B4866" s="6">
        <v>45534</v>
      </c>
      <c r="C4866" t="s">
        <v>10014</v>
      </c>
      <c r="D4866" t="s">
        <v>10020</v>
      </c>
      <c r="E4866">
        <v>17</v>
      </c>
      <c r="F4866">
        <f>+_xlfn.XLOOKUP(TablaVentas[[#This Row],[PRODUCTO FINANCIERO]],TablaPrecios[PRODUCTO FINANCIERO],TablaPrecios[PRECIO UNIT],0)</f>
        <v>14.9</v>
      </c>
      <c r="G4866" s="2">
        <f>+TablaVentas[[#This Row],[CANTIDAD]]*TablaVentas[[#This Row],[PRECIO UNITARIO]]</f>
        <v>253.3</v>
      </c>
      <c r="H4866" s="1">
        <f t="shared" ref="H4866:H4929" ca="1" si="76">+RAND()*0.1+0.1</f>
        <v>0.14118023187040224</v>
      </c>
      <c r="I4866" s="2">
        <f ca="1">+TablaVentas[[#This Row],[VENTAL TOTAL]]-TablaVentas[[#This Row],[VENTAL TOTAL]]*TablaVentas[[#This Row],[DESCUENTO]]</f>
        <v>217.53904726722712</v>
      </c>
      <c r="J4866" s="2">
        <f ca="1">0.18*TablaVentas[[#This Row],[SUBTOTAL]]</f>
        <v>39.157028508100879</v>
      </c>
      <c r="K4866" s="2">
        <f ca="1">+TablaVentas[[#This Row],[SUBTOTAL]]+TablaVentas[[#This Row],[IGV]]</f>
        <v>256.69607577532798</v>
      </c>
    </row>
    <row r="4867" spans="1:11" x14ac:dyDescent="0.25">
      <c r="A4867" t="s">
        <v>4876</v>
      </c>
      <c r="B4867" s="6">
        <v>45910</v>
      </c>
      <c r="C4867" t="s">
        <v>10011</v>
      </c>
      <c r="D4867" t="s">
        <v>10018</v>
      </c>
      <c r="E4867">
        <v>18</v>
      </c>
      <c r="F4867">
        <f>+_xlfn.XLOOKUP(TablaVentas[[#This Row],[PRODUCTO FINANCIERO]],TablaPrecios[PRODUCTO FINANCIERO],TablaPrecios[PRECIO UNIT],0)</f>
        <v>14.9</v>
      </c>
      <c r="G4867" s="2">
        <f>+TablaVentas[[#This Row],[CANTIDAD]]*TablaVentas[[#This Row],[PRECIO UNITARIO]]</f>
        <v>268.2</v>
      </c>
      <c r="H4867" s="1">
        <f t="shared" ca="1" si="76"/>
        <v>0.1870930320979359</v>
      </c>
      <c r="I4867" s="2">
        <f ca="1">+TablaVentas[[#This Row],[VENTAL TOTAL]]-TablaVentas[[#This Row],[VENTAL TOTAL]]*TablaVentas[[#This Row],[DESCUENTO]]</f>
        <v>218.02164879133358</v>
      </c>
      <c r="J4867" s="2">
        <f ca="1">0.18*TablaVentas[[#This Row],[SUBTOTAL]]</f>
        <v>39.243896782440039</v>
      </c>
      <c r="K4867" s="2">
        <f ca="1">+TablaVentas[[#This Row],[SUBTOTAL]]+TablaVentas[[#This Row],[IGV]]</f>
        <v>257.26554557377364</v>
      </c>
    </row>
    <row r="4868" spans="1:11" x14ac:dyDescent="0.25">
      <c r="A4868" t="s">
        <v>4877</v>
      </c>
      <c r="B4868" s="6">
        <v>45345</v>
      </c>
      <c r="C4868" t="s">
        <v>10013</v>
      </c>
      <c r="D4868" t="s">
        <v>10022</v>
      </c>
      <c r="E4868">
        <v>13</v>
      </c>
      <c r="F4868">
        <f>+_xlfn.XLOOKUP(TablaVentas[[#This Row],[PRODUCTO FINANCIERO]],TablaPrecios[PRODUCTO FINANCIERO],TablaPrecios[PRECIO UNIT],0)</f>
        <v>20.9</v>
      </c>
      <c r="G4868" s="2">
        <f>+TablaVentas[[#This Row],[CANTIDAD]]*TablaVentas[[#This Row],[PRECIO UNITARIO]]</f>
        <v>271.7</v>
      </c>
      <c r="H4868" s="1">
        <f t="shared" ca="1" si="76"/>
        <v>0.11695227783307727</v>
      </c>
      <c r="I4868" s="2">
        <f ca="1">+TablaVentas[[#This Row],[VENTAL TOTAL]]-TablaVentas[[#This Row],[VENTAL TOTAL]]*TablaVentas[[#This Row],[DESCUENTO]]</f>
        <v>239.92406611275288</v>
      </c>
      <c r="J4868" s="2">
        <f ca="1">0.18*TablaVentas[[#This Row],[SUBTOTAL]]</f>
        <v>43.186331900295514</v>
      </c>
      <c r="K4868" s="2">
        <f ca="1">+TablaVentas[[#This Row],[SUBTOTAL]]+TablaVentas[[#This Row],[IGV]]</f>
        <v>283.11039801304838</v>
      </c>
    </row>
    <row r="4869" spans="1:11" x14ac:dyDescent="0.25">
      <c r="A4869" t="s">
        <v>4878</v>
      </c>
      <c r="B4869" s="6">
        <v>45504</v>
      </c>
      <c r="C4869" t="s">
        <v>10011</v>
      </c>
      <c r="D4869" t="s">
        <v>10022</v>
      </c>
      <c r="E4869">
        <v>6</v>
      </c>
      <c r="F4869">
        <f>+_xlfn.XLOOKUP(TablaVentas[[#This Row],[PRODUCTO FINANCIERO]],TablaPrecios[PRODUCTO FINANCIERO],TablaPrecios[PRECIO UNIT],0)</f>
        <v>20.9</v>
      </c>
      <c r="G4869" s="2">
        <f>+TablaVentas[[#This Row],[CANTIDAD]]*TablaVentas[[#This Row],[PRECIO UNITARIO]]</f>
        <v>125.39999999999999</v>
      </c>
      <c r="H4869" s="1">
        <f t="shared" ca="1" si="76"/>
        <v>0.12837890732193039</v>
      </c>
      <c r="I4869" s="2">
        <f ca="1">+TablaVentas[[#This Row],[VENTAL TOTAL]]-TablaVentas[[#This Row],[VENTAL TOTAL]]*TablaVentas[[#This Row],[DESCUENTO]]</f>
        <v>109.30128502182993</v>
      </c>
      <c r="J4869" s="2">
        <f ca="1">0.18*TablaVentas[[#This Row],[SUBTOTAL]]</f>
        <v>19.674231303929385</v>
      </c>
      <c r="K4869" s="2">
        <f ca="1">+TablaVentas[[#This Row],[SUBTOTAL]]+TablaVentas[[#This Row],[IGV]]</f>
        <v>128.97551632575932</v>
      </c>
    </row>
    <row r="4870" spans="1:11" x14ac:dyDescent="0.25">
      <c r="A4870" t="s">
        <v>4879</v>
      </c>
      <c r="B4870" s="6">
        <v>45651</v>
      </c>
      <c r="C4870" t="s">
        <v>10016</v>
      </c>
      <c r="D4870" t="s">
        <v>10018</v>
      </c>
      <c r="E4870">
        <v>13</v>
      </c>
      <c r="F4870">
        <f>+_xlfn.XLOOKUP(TablaVentas[[#This Row],[PRODUCTO FINANCIERO]],TablaPrecios[PRODUCTO FINANCIERO],TablaPrecios[PRECIO UNIT],0)</f>
        <v>14.9</v>
      </c>
      <c r="G4870" s="2">
        <f>+TablaVentas[[#This Row],[CANTIDAD]]*TablaVentas[[#This Row],[PRECIO UNITARIO]]</f>
        <v>193.70000000000002</v>
      </c>
      <c r="H4870" s="1">
        <f t="shared" ca="1" si="76"/>
        <v>0.14739252041202161</v>
      </c>
      <c r="I4870" s="2">
        <f ca="1">+TablaVentas[[#This Row],[VENTAL TOTAL]]-TablaVentas[[#This Row],[VENTAL TOTAL]]*TablaVentas[[#This Row],[DESCUENTO]]</f>
        <v>165.15006879619142</v>
      </c>
      <c r="J4870" s="2">
        <f ca="1">0.18*TablaVentas[[#This Row],[SUBTOTAL]]</f>
        <v>29.727012383314456</v>
      </c>
      <c r="K4870" s="2">
        <f ca="1">+TablaVentas[[#This Row],[SUBTOTAL]]+TablaVentas[[#This Row],[IGV]]</f>
        <v>194.87708117950586</v>
      </c>
    </row>
    <row r="4871" spans="1:11" x14ac:dyDescent="0.25">
      <c r="A4871" t="s">
        <v>4880</v>
      </c>
      <c r="B4871" s="6">
        <v>46016</v>
      </c>
      <c r="C4871" t="s">
        <v>10012</v>
      </c>
      <c r="D4871" t="s">
        <v>10020</v>
      </c>
      <c r="E4871">
        <v>13</v>
      </c>
      <c r="F4871">
        <f>+_xlfn.XLOOKUP(TablaVentas[[#This Row],[PRODUCTO FINANCIERO]],TablaPrecios[PRODUCTO FINANCIERO],TablaPrecios[PRECIO UNIT],0)</f>
        <v>14.9</v>
      </c>
      <c r="G4871" s="2">
        <f>+TablaVentas[[#This Row],[CANTIDAD]]*TablaVentas[[#This Row],[PRECIO UNITARIO]]</f>
        <v>193.70000000000002</v>
      </c>
      <c r="H4871" s="1">
        <f t="shared" ca="1" si="76"/>
        <v>0.19351094160000226</v>
      </c>
      <c r="I4871" s="2">
        <f ca="1">+TablaVentas[[#This Row],[VENTAL TOTAL]]-TablaVentas[[#This Row],[VENTAL TOTAL]]*TablaVentas[[#This Row],[DESCUENTO]]</f>
        <v>156.21693061207958</v>
      </c>
      <c r="J4871" s="2">
        <f ca="1">0.18*TablaVentas[[#This Row],[SUBTOTAL]]</f>
        <v>28.119047510174322</v>
      </c>
      <c r="K4871" s="2">
        <f ca="1">+TablaVentas[[#This Row],[SUBTOTAL]]+TablaVentas[[#This Row],[IGV]]</f>
        <v>184.33597812225389</v>
      </c>
    </row>
    <row r="4872" spans="1:11" x14ac:dyDescent="0.25">
      <c r="A4872" t="s">
        <v>4881</v>
      </c>
      <c r="B4872" s="6">
        <v>45334</v>
      </c>
      <c r="C4872" t="s">
        <v>10015</v>
      </c>
      <c r="D4872" t="s">
        <v>10020</v>
      </c>
      <c r="E4872">
        <v>10</v>
      </c>
      <c r="F4872">
        <f>+_xlfn.XLOOKUP(TablaVentas[[#This Row],[PRODUCTO FINANCIERO]],TablaPrecios[PRODUCTO FINANCIERO],TablaPrecios[PRECIO UNIT],0)</f>
        <v>14.9</v>
      </c>
      <c r="G4872" s="2">
        <f>+TablaVentas[[#This Row],[CANTIDAD]]*TablaVentas[[#This Row],[PRECIO UNITARIO]]</f>
        <v>149</v>
      </c>
      <c r="H4872" s="1">
        <f t="shared" ca="1" si="76"/>
        <v>0.14674300968737611</v>
      </c>
      <c r="I4872" s="2">
        <f ca="1">+TablaVentas[[#This Row],[VENTAL TOTAL]]-TablaVentas[[#This Row],[VENTAL TOTAL]]*TablaVentas[[#This Row],[DESCUENTO]]</f>
        <v>127.13529155658097</v>
      </c>
      <c r="J4872" s="2">
        <f ca="1">0.18*TablaVentas[[#This Row],[SUBTOTAL]]</f>
        <v>22.884352480184575</v>
      </c>
      <c r="K4872" s="2">
        <f ca="1">+TablaVentas[[#This Row],[SUBTOTAL]]+TablaVentas[[#This Row],[IGV]]</f>
        <v>150.01964403676556</v>
      </c>
    </row>
    <row r="4873" spans="1:11" x14ac:dyDescent="0.25">
      <c r="A4873" t="s">
        <v>4882</v>
      </c>
      <c r="B4873" s="6">
        <v>45898</v>
      </c>
      <c r="C4873" t="s">
        <v>10013</v>
      </c>
      <c r="D4873" t="s">
        <v>10017</v>
      </c>
      <c r="E4873">
        <v>5</v>
      </c>
      <c r="F4873">
        <f>+_xlfn.XLOOKUP(TablaVentas[[#This Row],[PRODUCTO FINANCIERO]],TablaPrecios[PRODUCTO FINANCIERO],TablaPrecios[PRECIO UNIT],0)</f>
        <v>9.9</v>
      </c>
      <c r="G4873" s="2">
        <f>+TablaVentas[[#This Row],[CANTIDAD]]*TablaVentas[[#This Row],[PRECIO UNITARIO]]</f>
        <v>49.5</v>
      </c>
      <c r="H4873" s="1">
        <f t="shared" ca="1" si="76"/>
        <v>0.16678699817097853</v>
      </c>
      <c r="I4873" s="2">
        <f ca="1">+TablaVentas[[#This Row],[VENTAL TOTAL]]-TablaVentas[[#This Row],[VENTAL TOTAL]]*TablaVentas[[#This Row],[DESCUENTO]]</f>
        <v>41.244043590536563</v>
      </c>
      <c r="J4873" s="2">
        <f ca="1">0.18*TablaVentas[[#This Row],[SUBTOTAL]]</f>
        <v>7.4239278462965812</v>
      </c>
      <c r="K4873" s="2">
        <f ca="1">+TablaVentas[[#This Row],[SUBTOTAL]]+TablaVentas[[#This Row],[IGV]]</f>
        <v>48.667971436833142</v>
      </c>
    </row>
    <row r="4874" spans="1:11" x14ac:dyDescent="0.25">
      <c r="A4874" t="s">
        <v>4883</v>
      </c>
      <c r="B4874" s="6">
        <v>46155</v>
      </c>
      <c r="C4874" t="s">
        <v>10013</v>
      </c>
      <c r="D4874" t="s">
        <v>10020</v>
      </c>
      <c r="E4874">
        <v>3</v>
      </c>
      <c r="F4874">
        <f>+_xlfn.XLOOKUP(TablaVentas[[#This Row],[PRODUCTO FINANCIERO]],TablaPrecios[PRODUCTO FINANCIERO],TablaPrecios[PRECIO UNIT],0)</f>
        <v>14.9</v>
      </c>
      <c r="G4874" s="2">
        <f>+TablaVentas[[#This Row],[CANTIDAD]]*TablaVentas[[#This Row],[PRECIO UNITARIO]]</f>
        <v>44.7</v>
      </c>
      <c r="H4874" s="1">
        <f t="shared" ca="1" si="76"/>
        <v>0.1955847880382999</v>
      </c>
      <c r="I4874" s="2">
        <f ca="1">+TablaVentas[[#This Row],[VENTAL TOTAL]]-TablaVentas[[#This Row],[VENTAL TOTAL]]*TablaVentas[[#This Row],[DESCUENTO]]</f>
        <v>35.957359974687996</v>
      </c>
      <c r="J4874" s="2">
        <f ca="1">0.18*TablaVentas[[#This Row],[SUBTOTAL]]</f>
        <v>6.4723247954438392</v>
      </c>
      <c r="K4874" s="2">
        <f ca="1">+TablaVentas[[#This Row],[SUBTOTAL]]+TablaVentas[[#This Row],[IGV]]</f>
        <v>42.429684770131836</v>
      </c>
    </row>
    <row r="4875" spans="1:11" x14ac:dyDescent="0.25">
      <c r="A4875" t="s">
        <v>4884</v>
      </c>
      <c r="B4875" s="6">
        <v>45784</v>
      </c>
      <c r="C4875" t="s">
        <v>10016</v>
      </c>
      <c r="D4875" t="s">
        <v>10022</v>
      </c>
      <c r="E4875">
        <v>8</v>
      </c>
      <c r="F4875">
        <f>+_xlfn.XLOOKUP(TablaVentas[[#This Row],[PRODUCTO FINANCIERO]],TablaPrecios[PRODUCTO FINANCIERO],TablaPrecios[PRECIO UNIT],0)</f>
        <v>20.9</v>
      </c>
      <c r="G4875" s="2">
        <f>+TablaVentas[[#This Row],[CANTIDAD]]*TablaVentas[[#This Row],[PRECIO UNITARIO]]</f>
        <v>167.2</v>
      </c>
      <c r="H4875" s="1">
        <f t="shared" ca="1" si="76"/>
        <v>0.15098953166755455</v>
      </c>
      <c r="I4875" s="2">
        <f ca="1">+TablaVentas[[#This Row],[VENTAL TOTAL]]-TablaVentas[[#This Row],[VENTAL TOTAL]]*TablaVentas[[#This Row],[DESCUENTO]]</f>
        <v>141.95455030518488</v>
      </c>
      <c r="J4875" s="2">
        <f ca="1">0.18*TablaVentas[[#This Row],[SUBTOTAL]]</f>
        <v>25.551819054933279</v>
      </c>
      <c r="K4875" s="2">
        <f ca="1">+TablaVentas[[#This Row],[SUBTOTAL]]+TablaVentas[[#This Row],[IGV]]</f>
        <v>167.50636936011816</v>
      </c>
    </row>
    <row r="4876" spans="1:11" x14ac:dyDescent="0.25">
      <c r="A4876" t="s">
        <v>4885</v>
      </c>
      <c r="B4876" s="6">
        <v>46047</v>
      </c>
      <c r="C4876" t="s">
        <v>10016</v>
      </c>
      <c r="D4876" t="s">
        <v>10017</v>
      </c>
      <c r="E4876">
        <v>17</v>
      </c>
      <c r="F4876">
        <f>+_xlfn.XLOOKUP(TablaVentas[[#This Row],[PRODUCTO FINANCIERO]],TablaPrecios[PRODUCTO FINANCIERO],TablaPrecios[PRECIO UNIT],0)</f>
        <v>9.9</v>
      </c>
      <c r="G4876" s="2">
        <f>+TablaVentas[[#This Row],[CANTIDAD]]*TablaVentas[[#This Row],[PRECIO UNITARIO]]</f>
        <v>168.3</v>
      </c>
      <c r="H4876" s="1">
        <f t="shared" ca="1" si="76"/>
        <v>0.10450362447732005</v>
      </c>
      <c r="I4876" s="2">
        <f ca="1">+TablaVentas[[#This Row],[VENTAL TOTAL]]-TablaVentas[[#This Row],[VENTAL TOTAL]]*TablaVentas[[#This Row],[DESCUENTO]]</f>
        <v>150.71204000046706</v>
      </c>
      <c r="J4876" s="2">
        <f ca="1">0.18*TablaVentas[[#This Row],[SUBTOTAL]]</f>
        <v>27.128167200084068</v>
      </c>
      <c r="K4876" s="2">
        <f ca="1">+TablaVentas[[#This Row],[SUBTOTAL]]+TablaVentas[[#This Row],[IGV]]</f>
        <v>177.84020720055113</v>
      </c>
    </row>
    <row r="4877" spans="1:11" x14ac:dyDescent="0.25">
      <c r="A4877" t="s">
        <v>4886</v>
      </c>
      <c r="B4877" s="6">
        <v>45643</v>
      </c>
      <c r="C4877" t="s">
        <v>10012</v>
      </c>
      <c r="D4877" t="s">
        <v>10019</v>
      </c>
      <c r="E4877">
        <v>15</v>
      </c>
      <c r="F4877">
        <f>+_xlfn.XLOOKUP(TablaVentas[[#This Row],[PRODUCTO FINANCIERO]],TablaPrecios[PRODUCTO FINANCIERO],TablaPrecios[PRECIO UNIT],0)</f>
        <v>9.9</v>
      </c>
      <c r="G4877" s="2">
        <f>+TablaVentas[[#This Row],[CANTIDAD]]*TablaVentas[[#This Row],[PRECIO UNITARIO]]</f>
        <v>148.5</v>
      </c>
      <c r="H4877" s="1">
        <f t="shared" ca="1" si="76"/>
        <v>0.1501192959140728</v>
      </c>
      <c r="I4877" s="2">
        <f ca="1">+TablaVentas[[#This Row],[VENTAL TOTAL]]-TablaVentas[[#This Row],[VENTAL TOTAL]]*TablaVentas[[#This Row],[DESCUENTO]]</f>
        <v>126.20728455676019</v>
      </c>
      <c r="J4877" s="2">
        <f ca="1">0.18*TablaVentas[[#This Row],[SUBTOTAL]]</f>
        <v>22.717311220216832</v>
      </c>
      <c r="K4877" s="2">
        <f ca="1">+TablaVentas[[#This Row],[SUBTOTAL]]+TablaVentas[[#This Row],[IGV]]</f>
        <v>148.92459577697701</v>
      </c>
    </row>
    <row r="4878" spans="1:11" x14ac:dyDescent="0.25">
      <c r="A4878" t="s">
        <v>4887</v>
      </c>
      <c r="B4878" s="6">
        <v>46010</v>
      </c>
      <c r="C4878" t="s">
        <v>10016</v>
      </c>
      <c r="D4878" t="s">
        <v>10022</v>
      </c>
      <c r="E4878">
        <v>15</v>
      </c>
      <c r="F4878">
        <f>+_xlfn.XLOOKUP(TablaVentas[[#This Row],[PRODUCTO FINANCIERO]],TablaPrecios[PRODUCTO FINANCIERO],TablaPrecios[PRECIO UNIT],0)</f>
        <v>20.9</v>
      </c>
      <c r="G4878" s="2">
        <f>+TablaVentas[[#This Row],[CANTIDAD]]*TablaVentas[[#This Row],[PRECIO UNITARIO]]</f>
        <v>313.5</v>
      </c>
      <c r="H4878" s="1">
        <f t="shared" ca="1" si="76"/>
        <v>0.1519757916593289</v>
      </c>
      <c r="I4878" s="2">
        <f ca="1">+TablaVentas[[#This Row],[VENTAL TOTAL]]-TablaVentas[[#This Row],[VENTAL TOTAL]]*TablaVentas[[#This Row],[DESCUENTO]]</f>
        <v>265.8555893148004</v>
      </c>
      <c r="J4878" s="2">
        <f ca="1">0.18*TablaVentas[[#This Row],[SUBTOTAL]]</f>
        <v>47.854006076664071</v>
      </c>
      <c r="K4878" s="2">
        <f ca="1">+TablaVentas[[#This Row],[SUBTOTAL]]+TablaVentas[[#This Row],[IGV]]</f>
        <v>313.70959539146446</v>
      </c>
    </row>
    <row r="4879" spans="1:11" x14ac:dyDescent="0.25">
      <c r="A4879" t="s">
        <v>4888</v>
      </c>
      <c r="B4879" s="6">
        <v>45734</v>
      </c>
      <c r="C4879" t="s">
        <v>10015</v>
      </c>
      <c r="D4879" t="s">
        <v>10018</v>
      </c>
      <c r="E4879">
        <v>9</v>
      </c>
      <c r="F4879">
        <f>+_xlfn.XLOOKUP(TablaVentas[[#This Row],[PRODUCTO FINANCIERO]],TablaPrecios[PRODUCTO FINANCIERO],TablaPrecios[PRECIO UNIT],0)</f>
        <v>14.9</v>
      </c>
      <c r="G4879" s="2">
        <f>+TablaVentas[[#This Row],[CANTIDAD]]*TablaVentas[[#This Row],[PRECIO UNITARIO]]</f>
        <v>134.1</v>
      </c>
      <c r="H4879" s="1">
        <f t="shared" ca="1" si="76"/>
        <v>0.14370628790611828</v>
      </c>
      <c r="I4879" s="2">
        <f ca="1">+TablaVentas[[#This Row],[VENTAL TOTAL]]-TablaVentas[[#This Row],[VENTAL TOTAL]]*TablaVentas[[#This Row],[DESCUENTO]]</f>
        <v>114.82898679178953</v>
      </c>
      <c r="J4879" s="2">
        <f ca="1">0.18*TablaVentas[[#This Row],[SUBTOTAL]]</f>
        <v>20.669217622522115</v>
      </c>
      <c r="K4879" s="2">
        <f ca="1">+TablaVentas[[#This Row],[SUBTOTAL]]+TablaVentas[[#This Row],[IGV]]</f>
        <v>135.49820441431166</v>
      </c>
    </row>
    <row r="4880" spans="1:11" x14ac:dyDescent="0.25">
      <c r="A4880" t="s">
        <v>4889</v>
      </c>
      <c r="B4880" s="6">
        <v>45512</v>
      </c>
      <c r="C4880" t="s">
        <v>10012</v>
      </c>
      <c r="D4880" t="s">
        <v>10020</v>
      </c>
      <c r="E4880">
        <v>3</v>
      </c>
      <c r="F4880">
        <f>+_xlfn.XLOOKUP(TablaVentas[[#This Row],[PRODUCTO FINANCIERO]],TablaPrecios[PRODUCTO FINANCIERO],TablaPrecios[PRECIO UNIT],0)</f>
        <v>14.9</v>
      </c>
      <c r="G4880" s="2">
        <f>+TablaVentas[[#This Row],[CANTIDAD]]*TablaVentas[[#This Row],[PRECIO UNITARIO]]</f>
        <v>44.7</v>
      </c>
      <c r="H4880" s="1">
        <f t="shared" ca="1" si="76"/>
        <v>0.15994053713789105</v>
      </c>
      <c r="I4880" s="2">
        <f ca="1">+TablaVentas[[#This Row],[VENTAL TOTAL]]-TablaVentas[[#This Row],[VENTAL TOTAL]]*TablaVentas[[#This Row],[DESCUENTO]]</f>
        <v>37.550657989936269</v>
      </c>
      <c r="J4880" s="2">
        <f ca="1">0.18*TablaVentas[[#This Row],[SUBTOTAL]]</f>
        <v>6.7591184381885281</v>
      </c>
      <c r="K4880" s="2">
        <f ca="1">+TablaVentas[[#This Row],[SUBTOTAL]]+TablaVentas[[#This Row],[IGV]]</f>
        <v>44.309776428124799</v>
      </c>
    </row>
    <row r="4881" spans="1:11" x14ac:dyDescent="0.25">
      <c r="A4881" t="s">
        <v>4890</v>
      </c>
      <c r="B4881" s="6">
        <v>45316</v>
      </c>
      <c r="C4881" t="s">
        <v>10012</v>
      </c>
      <c r="D4881" t="s">
        <v>10017</v>
      </c>
      <c r="E4881">
        <v>3</v>
      </c>
      <c r="F4881">
        <f>+_xlfn.XLOOKUP(TablaVentas[[#This Row],[PRODUCTO FINANCIERO]],TablaPrecios[PRODUCTO FINANCIERO],TablaPrecios[PRECIO UNIT],0)</f>
        <v>9.9</v>
      </c>
      <c r="G4881" s="2">
        <f>+TablaVentas[[#This Row],[CANTIDAD]]*TablaVentas[[#This Row],[PRECIO UNITARIO]]</f>
        <v>29.700000000000003</v>
      </c>
      <c r="H4881" s="1">
        <f t="shared" ca="1" si="76"/>
        <v>0.14060878228730506</v>
      </c>
      <c r="I4881" s="2">
        <f ca="1">+TablaVentas[[#This Row],[VENTAL TOTAL]]-TablaVentas[[#This Row],[VENTAL TOTAL]]*TablaVentas[[#This Row],[DESCUENTO]]</f>
        <v>25.523919166067042</v>
      </c>
      <c r="J4881" s="2">
        <f ca="1">0.18*TablaVentas[[#This Row],[SUBTOTAL]]</f>
        <v>4.594305449892067</v>
      </c>
      <c r="K4881" s="2">
        <f ca="1">+TablaVentas[[#This Row],[SUBTOTAL]]+TablaVentas[[#This Row],[IGV]]</f>
        <v>30.118224615959107</v>
      </c>
    </row>
    <row r="4882" spans="1:11" x14ac:dyDescent="0.25">
      <c r="A4882" t="s">
        <v>4891</v>
      </c>
      <c r="B4882" s="6">
        <v>46157</v>
      </c>
      <c r="C4882" t="s">
        <v>10014</v>
      </c>
      <c r="D4882" t="s">
        <v>10017</v>
      </c>
      <c r="E4882">
        <v>8</v>
      </c>
      <c r="F4882">
        <f>+_xlfn.XLOOKUP(TablaVentas[[#This Row],[PRODUCTO FINANCIERO]],TablaPrecios[PRODUCTO FINANCIERO],TablaPrecios[PRECIO UNIT],0)</f>
        <v>9.9</v>
      </c>
      <c r="G4882" s="2">
        <f>+TablaVentas[[#This Row],[CANTIDAD]]*TablaVentas[[#This Row],[PRECIO UNITARIO]]</f>
        <v>79.2</v>
      </c>
      <c r="H4882" s="1">
        <f t="shared" ca="1" si="76"/>
        <v>0.19469632540727469</v>
      </c>
      <c r="I4882" s="2">
        <f ca="1">+TablaVentas[[#This Row],[VENTAL TOTAL]]-TablaVentas[[#This Row],[VENTAL TOTAL]]*TablaVentas[[#This Row],[DESCUENTO]]</f>
        <v>63.780051027743845</v>
      </c>
      <c r="J4882" s="2">
        <f ca="1">0.18*TablaVentas[[#This Row],[SUBTOTAL]]</f>
        <v>11.480409184993892</v>
      </c>
      <c r="K4882" s="2">
        <f ca="1">+TablaVentas[[#This Row],[SUBTOTAL]]+TablaVentas[[#This Row],[IGV]]</f>
        <v>75.26046021273774</v>
      </c>
    </row>
    <row r="4883" spans="1:11" x14ac:dyDescent="0.25">
      <c r="A4883" t="s">
        <v>4892</v>
      </c>
      <c r="B4883" s="6">
        <v>45991</v>
      </c>
      <c r="C4883" t="s">
        <v>10013</v>
      </c>
      <c r="D4883" t="s">
        <v>10020</v>
      </c>
      <c r="E4883">
        <v>14</v>
      </c>
      <c r="F4883">
        <f>+_xlfn.XLOOKUP(TablaVentas[[#This Row],[PRODUCTO FINANCIERO]],TablaPrecios[PRODUCTO FINANCIERO],TablaPrecios[PRECIO UNIT],0)</f>
        <v>14.9</v>
      </c>
      <c r="G4883" s="2">
        <f>+TablaVentas[[#This Row],[CANTIDAD]]*TablaVentas[[#This Row],[PRECIO UNITARIO]]</f>
        <v>208.6</v>
      </c>
      <c r="H4883" s="1">
        <f t="shared" ca="1" si="76"/>
        <v>0.12469462643207455</v>
      </c>
      <c r="I4883" s="2">
        <f ca="1">+TablaVentas[[#This Row],[VENTAL TOTAL]]-TablaVentas[[#This Row],[VENTAL TOTAL]]*TablaVentas[[#This Row],[DESCUENTO]]</f>
        <v>182.58870092626924</v>
      </c>
      <c r="J4883" s="2">
        <f ca="1">0.18*TablaVentas[[#This Row],[SUBTOTAL]]</f>
        <v>32.865966166728462</v>
      </c>
      <c r="K4883" s="2">
        <f ca="1">+TablaVentas[[#This Row],[SUBTOTAL]]+TablaVentas[[#This Row],[IGV]]</f>
        <v>215.45466709299771</v>
      </c>
    </row>
    <row r="4884" spans="1:11" x14ac:dyDescent="0.25">
      <c r="A4884" t="s">
        <v>4893</v>
      </c>
      <c r="B4884" s="6">
        <v>45789</v>
      </c>
      <c r="C4884" t="s">
        <v>10011</v>
      </c>
      <c r="D4884" t="s">
        <v>10017</v>
      </c>
      <c r="E4884">
        <v>5</v>
      </c>
      <c r="F4884">
        <f>+_xlfn.XLOOKUP(TablaVentas[[#This Row],[PRODUCTO FINANCIERO]],TablaPrecios[PRODUCTO FINANCIERO],TablaPrecios[PRECIO UNIT],0)</f>
        <v>9.9</v>
      </c>
      <c r="G4884" s="2">
        <f>+TablaVentas[[#This Row],[CANTIDAD]]*TablaVentas[[#This Row],[PRECIO UNITARIO]]</f>
        <v>49.5</v>
      </c>
      <c r="H4884" s="1">
        <f t="shared" ca="1" si="76"/>
        <v>0.16393896651017381</v>
      </c>
      <c r="I4884" s="2">
        <f ca="1">+TablaVentas[[#This Row],[VENTAL TOTAL]]-TablaVentas[[#This Row],[VENTAL TOTAL]]*TablaVentas[[#This Row],[DESCUENTO]]</f>
        <v>41.385021157746394</v>
      </c>
      <c r="J4884" s="2">
        <f ca="1">0.18*TablaVentas[[#This Row],[SUBTOTAL]]</f>
        <v>7.449303808394351</v>
      </c>
      <c r="K4884" s="2">
        <f ca="1">+TablaVentas[[#This Row],[SUBTOTAL]]+TablaVentas[[#This Row],[IGV]]</f>
        <v>48.834324966140741</v>
      </c>
    </row>
    <row r="4885" spans="1:11" x14ac:dyDescent="0.25">
      <c r="A4885" t="s">
        <v>4894</v>
      </c>
      <c r="B4885" s="6">
        <v>45762</v>
      </c>
      <c r="C4885" t="s">
        <v>10015</v>
      </c>
      <c r="D4885" t="s">
        <v>10019</v>
      </c>
      <c r="E4885">
        <v>3</v>
      </c>
      <c r="F4885">
        <f>+_xlfn.XLOOKUP(TablaVentas[[#This Row],[PRODUCTO FINANCIERO]],TablaPrecios[PRODUCTO FINANCIERO],TablaPrecios[PRECIO UNIT],0)</f>
        <v>9.9</v>
      </c>
      <c r="G4885" s="2">
        <f>+TablaVentas[[#This Row],[CANTIDAD]]*TablaVentas[[#This Row],[PRECIO UNITARIO]]</f>
        <v>29.700000000000003</v>
      </c>
      <c r="H4885" s="1">
        <f t="shared" ca="1" si="76"/>
        <v>0.18753493803040394</v>
      </c>
      <c r="I4885" s="2">
        <f ca="1">+TablaVentas[[#This Row],[VENTAL TOTAL]]-TablaVentas[[#This Row],[VENTAL TOTAL]]*TablaVentas[[#This Row],[DESCUENTO]]</f>
        <v>24.130212340497003</v>
      </c>
      <c r="J4885" s="2">
        <f ca="1">0.18*TablaVentas[[#This Row],[SUBTOTAL]]</f>
        <v>4.3434382212894604</v>
      </c>
      <c r="K4885" s="2">
        <f ca="1">+TablaVentas[[#This Row],[SUBTOTAL]]+TablaVentas[[#This Row],[IGV]]</f>
        <v>28.473650561786464</v>
      </c>
    </row>
    <row r="4886" spans="1:11" x14ac:dyDescent="0.25">
      <c r="A4886" t="s">
        <v>4895</v>
      </c>
      <c r="B4886" s="6">
        <v>46278</v>
      </c>
      <c r="C4886" t="s">
        <v>10015</v>
      </c>
      <c r="D4886" t="s">
        <v>10018</v>
      </c>
      <c r="E4886">
        <v>17</v>
      </c>
      <c r="F4886">
        <f>+_xlfn.XLOOKUP(TablaVentas[[#This Row],[PRODUCTO FINANCIERO]],TablaPrecios[PRODUCTO FINANCIERO],TablaPrecios[PRECIO UNIT],0)</f>
        <v>14.9</v>
      </c>
      <c r="G4886" s="2">
        <f>+TablaVentas[[#This Row],[CANTIDAD]]*TablaVentas[[#This Row],[PRECIO UNITARIO]]</f>
        <v>253.3</v>
      </c>
      <c r="H4886" s="1">
        <f t="shared" ca="1" si="76"/>
        <v>0.15231245365337842</v>
      </c>
      <c r="I4886" s="2">
        <f ca="1">+TablaVentas[[#This Row],[VENTAL TOTAL]]-TablaVentas[[#This Row],[VENTAL TOTAL]]*TablaVentas[[#This Row],[DESCUENTO]]</f>
        <v>214.71925548959925</v>
      </c>
      <c r="J4886" s="2">
        <f ca="1">0.18*TablaVentas[[#This Row],[SUBTOTAL]]</f>
        <v>38.649465988127865</v>
      </c>
      <c r="K4886" s="2">
        <f ca="1">+TablaVentas[[#This Row],[SUBTOTAL]]+TablaVentas[[#This Row],[IGV]]</f>
        <v>253.36872147772712</v>
      </c>
    </row>
    <row r="4887" spans="1:11" x14ac:dyDescent="0.25">
      <c r="A4887" t="s">
        <v>4896</v>
      </c>
      <c r="B4887" s="6">
        <v>45582</v>
      </c>
      <c r="C4887" t="s">
        <v>10013</v>
      </c>
      <c r="D4887" t="s">
        <v>10018</v>
      </c>
      <c r="E4887">
        <v>4</v>
      </c>
      <c r="F4887">
        <f>+_xlfn.XLOOKUP(TablaVentas[[#This Row],[PRODUCTO FINANCIERO]],TablaPrecios[PRODUCTO FINANCIERO],TablaPrecios[PRECIO UNIT],0)</f>
        <v>14.9</v>
      </c>
      <c r="G4887" s="2">
        <f>+TablaVentas[[#This Row],[CANTIDAD]]*TablaVentas[[#This Row],[PRECIO UNITARIO]]</f>
        <v>59.6</v>
      </c>
      <c r="H4887" s="1">
        <f t="shared" ca="1" si="76"/>
        <v>0.13220903390507638</v>
      </c>
      <c r="I4887" s="2">
        <f ca="1">+TablaVentas[[#This Row],[VENTAL TOTAL]]-TablaVentas[[#This Row],[VENTAL TOTAL]]*TablaVentas[[#This Row],[DESCUENTO]]</f>
        <v>51.72034157925745</v>
      </c>
      <c r="J4887" s="2">
        <f ca="1">0.18*TablaVentas[[#This Row],[SUBTOTAL]]</f>
        <v>9.309661484266341</v>
      </c>
      <c r="K4887" s="2">
        <f ca="1">+TablaVentas[[#This Row],[SUBTOTAL]]+TablaVentas[[#This Row],[IGV]]</f>
        <v>61.030003063523793</v>
      </c>
    </row>
    <row r="4888" spans="1:11" x14ac:dyDescent="0.25">
      <c r="A4888" t="s">
        <v>4897</v>
      </c>
      <c r="B4888" s="6">
        <v>45772</v>
      </c>
      <c r="C4888" t="s">
        <v>10011</v>
      </c>
      <c r="D4888" t="s">
        <v>10018</v>
      </c>
      <c r="E4888">
        <v>4</v>
      </c>
      <c r="F4888">
        <f>+_xlfn.XLOOKUP(TablaVentas[[#This Row],[PRODUCTO FINANCIERO]],TablaPrecios[PRODUCTO FINANCIERO],TablaPrecios[PRECIO UNIT],0)</f>
        <v>14.9</v>
      </c>
      <c r="G4888" s="2">
        <f>+TablaVentas[[#This Row],[CANTIDAD]]*TablaVentas[[#This Row],[PRECIO UNITARIO]]</f>
        <v>59.6</v>
      </c>
      <c r="H4888" s="1">
        <f t="shared" ca="1" si="76"/>
        <v>0.17951852665096094</v>
      </c>
      <c r="I4888" s="2">
        <f ca="1">+TablaVentas[[#This Row],[VENTAL TOTAL]]-TablaVentas[[#This Row],[VENTAL TOTAL]]*TablaVentas[[#This Row],[DESCUENTO]]</f>
        <v>48.900695811602731</v>
      </c>
      <c r="J4888" s="2">
        <f ca="1">0.18*TablaVentas[[#This Row],[SUBTOTAL]]</f>
        <v>8.802125246088492</v>
      </c>
      <c r="K4888" s="2">
        <f ca="1">+TablaVentas[[#This Row],[SUBTOTAL]]+TablaVentas[[#This Row],[IGV]]</f>
        <v>57.702821057691224</v>
      </c>
    </row>
    <row r="4889" spans="1:11" x14ac:dyDescent="0.25">
      <c r="A4889" t="s">
        <v>4898</v>
      </c>
      <c r="B4889" s="6">
        <v>45811</v>
      </c>
      <c r="C4889" t="s">
        <v>10012</v>
      </c>
      <c r="D4889" t="s">
        <v>10017</v>
      </c>
      <c r="E4889">
        <v>14</v>
      </c>
      <c r="F4889">
        <f>+_xlfn.XLOOKUP(TablaVentas[[#This Row],[PRODUCTO FINANCIERO]],TablaPrecios[PRODUCTO FINANCIERO],TablaPrecios[PRECIO UNIT],0)</f>
        <v>9.9</v>
      </c>
      <c r="G4889" s="2">
        <f>+TablaVentas[[#This Row],[CANTIDAD]]*TablaVentas[[#This Row],[PRECIO UNITARIO]]</f>
        <v>138.6</v>
      </c>
      <c r="H4889" s="1">
        <f t="shared" ca="1" si="76"/>
        <v>0.1621921312538103</v>
      </c>
      <c r="I4889" s="2">
        <f ca="1">+TablaVentas[[#This Row],[VENTAL TOTAL]]-TablaVentas[[#This Row],[VENTAL TOTAL]]*TablaVentas[[#This Row],[DESCUENTO]]</f>
        <v>116.12017060822188</v>
      </c>
      <c r="J4889" s="2">
        <f ca="1">0.18*TablaVentas[[#This Row],[SUBTOTAL]]</f>
        <v>20.901630709479939</v>
      </c>
      <c r="K4889" s="2">
        <f ca="1">+TablaVentas[[#This Row],[SUBTOTAL]]+TablaVentas[[#This Row],[IGV]]</f>
        <v>137.02180131770183</v>
      </c>
    </row>
    <row r="4890" spans="1:11" x14ac:dyDescent="0.25">
      <c r="A4890" t="s">
        <v>4899</v>
      </c>
      <c r="B4890" s="6">
        <v>45683</v>
      </c>
      <c r="C4890" t="s">
        <v>10014</v>
      </c>
      <c r="D4890" t="s">
        <v>10022</v>
      </c>
      <c r="E4890">
        <v>19</v>
      </c>
      <c r="F4890">
        <f>+_xlfn.XLOOKUP(TablaVentas[[#This Row],[PRODUCTO FINANCIERO]],TablaPrecios[PRODUCTO FINANCIERO],TablaPrecios[PRECIO UNIT],0)</f>
        <v>20.9</v>
      </c>
      <c r="G4890" s="2">
        <f>+TablaVentas[[#This Row],[CANTIDAD]]*TablaVentas[[#This Row],[PRECIO UNITARIO]]</f>
        <v>397.09999999999997</v>
      </c>
      <c r="H4890" s="1">
        <f t="shared" ca="1" si="76"/>
        <v>0.18133605920050777</v>
      </c>
      <c r="I4890" s="2">
        <f ca="1">+TablaVentas[[#This Row],[VENTAL TOTAL]]-TablaVentas[[#This Row],[VENTAL TOTAL]]*TablaVentas[[#This Row],[DESCUENTO]]</f>
        <v>325.0914508914783</v>
      </c>
      <c r="J4890" s="2">
        <f ca="1">0.18*TablaVentas[[#This Row],[SUBTOTAL]]</f>
        <v>58.516461160466093</v>
      </c>
      <c r="K4890" s="2">
        <f ca="1">+TablaVentas[[#This Row],[SUBTOTAL]]+TablaVentas[[#This Row],[IGV]]</f>
        <v>383.60791205194437</v>
      </c>
    </row>
    <row r="4891" spans="1:11" x14ac:dyDescent="0.25">
      <c r="A4891" t="s">
        <v>4900</v>
      </c>
      <c r="B4891" s="6">
        <v>45953</v>
      </c>
      <c r="C4891" t="s">
        <v>10013</v>
      </c>
      <c r="D4891" t="s">
        <v>10020</v>
      </c>
      <c r="E4891">
        <v>8</v>
      </c>
      <c r="F4891">
        <f>+_xlfn.XLOOKUP(TablaVentas[[#This Row],[PRODUCTO FINANCIERO]],TablaPrecios[PRODUCTO FINANCIERO],TablaPrecios[PRECIO UNIT],0)</f>
        <v>14.9</v>
      </c>
      <c r="G4891" s="2">
        <f>+TablaVentas[[#This Row],[CANTIDAD]]*TablaVentas[[#This Row],[PRECIO UNITARIO]]</f>
        <v>119.2</v>
      </c>
      <c r="H4891" s="1">
        <f t="shared" ca="1" si="76"/>
        <v>0.19013976209438171</v>
      </c>
      <c r="I4891" s="2">
        <f ca="1">+TablaVentas[[#This Row],[VENTAL TOTAL]]-TablaVentas[[#This Row],[VENTAL TOTAL]]*TablaVentas[[#This Row],[DESCUENTO]]</f>
        <v>96.5353403583497</v>
      </c>
      <c r="J4891" s="2">
        <f ca="1">0.18*TablaVentas[[#This Row],[SUBTOTAL]]</f>
        <v>17.376361264502947</v>
      </c>
      <c r="K4891" s="2">
        <f ca="1">+TablaVentas[[#This Row],[SUBTOTAL]]+TablaVentas[[#This Row],[IGV]]</f>
        <v>113.91170162285265</v>
      </c>
    </row>
    <row r="4892" spans="1:11" x14ac:dyDescent="0.25">
      <c r="A4892" t="s">
        <v>4901</v>
      </c>
      <c r="B4892" s="6">
        <v>46207</v>
      </c>
      <c r="C4892" t="s">
        <v>10012</v>
      </c>
      <c r="D4892" t="s">
        <v>10022</v>
      </c>
      <c r="E4892">
        <v>7</v>
      </c>
      <c r="F4892">
        <f>+_xlfn.XLOOKUP(TablaVentas[[#This Row],[PRODUCTO FINANCIERO]],TablaPrecios[PRODUCTO FINANCIERO],TablaPrecios[PRECIO UNIT],0)</f>
        <v>20.9</v>
      </c>
      <c r="G4892" s="2">
        <f>+TablaVentas[[#This Row],[CANTIDAD]]*TablaVentas[[#This Row],[PRECIO UNITARIO]]</f>
        <v>146.29999999999998</v>
      </c>
      <c r="H4892" s="1">
        <f t="shared" ca="1" si="76"/>
        <v>0.15071465248313826</v>
      </c>
      <c r="I4892" s="2">
        <f ca="1">+TablaVentas[[#This Row],[VENTAL TOTAL]]-TablaVentas[[#This Row],[VENTAL TOTAL]]*TablaVentas[[#This Row],[DESCUENTO]]</f>
        <v>124.25044634171687</v>
      </c>
      <c r="J4892" s="2">
        <f ca="1">0.18*TablaVentas[[#This Row],[SUBTOTAL]]</f>
        <v>22.365080341509035</v>
      </c>
      <c r="K4892" s="2">
        <f ca="1">+TablaVentas[[#This Row],[SUBTOTAL]]+TablaVentas[[#This Row],[IGV]]</f>
        <v>146.61552668322591</v>
      </c>
    </row>
    <row r="4893" spans="1:11" x14ac:dyDescent="0.25">
      <c r="A4893" t="s">
        <v>4902</v>
      </c>
      <c r="B4893" s="6">
        <v>45684</v>
      </c>
      <c r="C4893" t="s">
        <v>10015</v>
      </c>
      <c r="D4893" t="s">
        <v>10019</v>
      </c>
      <c r="E4893">
        <v>5</v>
      </c>
      <c r="F4893">
        <f>+_xlfn.XLOOKUP(TablaVentas[[#This Row],[PRODUCTO FINANCIERO]],TablaPrecios[PRODUCTO FINANCIERO],TablaPrecios[PRECIO UNIT],0)</f>
        <v>9.9</v>
      </c>
      <c r="G4893" s="2">
        <f>+TablaVentas[[#This Row],[CANTIDAD]]*TablaVentas[[#This Row],[PRECIO UNITARIO]]</f>
        <v>49.5</v>
      </c>
      <c r="H4893" s="1">
        <f t="shared" ca="1" si="76"/>
        <v>0.16711830741524869</v>
      </c>
      <c r="I4893" s="2">
        <f ca="1">+TablaVentas[[#This Row],[VENTAL TOTAL]]-TablaVentas[[#This Row],[VENTAL TOTAL]]*TablaVentas[[#This Row],[DESCUENTO]]</f>
        <v>41.227643782945194</v>
      </c>
      <c r="J4893" s="2">
        <f ca="1">0.18*TablaVentas[[#This Row],[SUBTOTAL]]</f>
        <v>7.4209758809301345</v>
      </c>
      <c r="K4893" s="2">
        <f ca="1">+TablaVentas[[#This Row],[SUBTOTAL]]+TablaVentas[[#This Row],[IGV]]</f>
        <v>48.64861966387533</v>
      </c>
    </row>
    <row r="4894" spans="1:11" x14ac:dyDescent="0.25">
      <c r="A4894" t="s">
        <v>4903</v>
      </c>
      <c r="B4894" s="6">
        <v>45578</v>
      </c>
      <c r="C4894" t="s">
        <v>10011</v>
      </c>
      <c r="D4894" t="s">
        <v>10020</v>
      </c>
      <c r="E4894">
        <v>15</v>
      </c>
      <c r="F4894">
        <f>+_xlfn.XLOOKUP(TablaVentas[[#This Row],[PRODUCTO FINANCIERO]],TablaPrecios[PRODUCTO FINANCIERO],TablaPrecios[PRECIO UNIT],0)</f>
        <v>14.9</v>
      </c>
      <c r="G4894" s="2">
        <f>+TablaVentas[[#This Row],[CANTIDAD]]*TablaVentas[[#This Row],[PRECIO UNITARIO]]</f>
        <v>223.5</v>
      </c>
      <c r="H4894" s="1">
        <f t="shared" ca="1" si="76"/>
        <v>0.18477527806501923</v>
      </c>
      <c r="I4894" s="2">
        <f ca="1">+TablaVentas[[#This Row],[VENTAL TOTAL]]-TablaVentas[[#This Row],[VENTAL TOTAL]]*TablaVentas[[#This Row],[DESCUENTO]]</f>
        <v>182.20272535246821</v>
      </c>
      <c r="J4894" s="2">
        <f ca="1">0.18*TablaVentas[[#This Row],[SUBTOTAL]]</f>
        <v>32.796490563444273</v>
      </c>
      <c r="K4894" s="2">
        <f ca="1">+TablaVentas[[#This Row],[SUBTOTAL]]+TablaVentas[[#This Row],[IGV]]</f>
        <v>214.99921591591249</v>
      </c>
    </row>
    <row r="4895" spans="1:11" x14ac:dyDescent="0.25">
      <c r="A4895" t="s">
        <v>4904</v>
      </c>
      <c r="B4895" s="6">
        <v>46337</v>
      </c>
      <c r="C4895" t="s">
        <v>10012</v>
      </c>
      <c r="D4895" t="s">
        <v>10019</v>
      </c>
      <c r="E4895">
        <v>17</v>
      </c>
      <c r="F4895">
        <f>+_xlfn.XLOOKUP(TablaVentas[[#This Row],[PRODUCTO FINANCIERO]],TablaPrecios[PRODUCTO FINANCIERO],TablaPrecios[PRECIO UNIT],0)</f>
        <v>9.9</v>
      </c>
      <c r="G4895" s="2">
        <f>+TablaVentas[[#This Row],[CANTIDAD]]*TablaVentas[[#This Row],[PRECIO UNITARIO]]</f>
        <v>168.3</v>
      </c>
      <c r="H4895" s="1">
        <f t="shared" ca="1" si="76"/>
        <v>0.15120093494388981</v>
      </c>
      <c r="I4895" s="2">
        <f ca="1">+TablaVentas[[#This Row],[VENTAL TOTAL]]-TablaVentas[[#This Row],[VENTAL TOTAL]]*TablaVentas[[#This Row],[DESCUENTO]]</f>
        <v>142.85288264894336</v>
      </c>
      <c r="J4895" s="2">
        <f ca="1">0.18*TablaVentas[[#This Row],[SUBTOTAL]]</f>
        <v>25.713518876809804</v>
      </c>
      <c r="K4895" s="2">
        <f ca="1">+TablaVentas[[#This Row],[SUBTOTAL]]+TablaVentas[[#This Row],[IGV]]</f>
        <v>168.56640152575318</v>
      </c>
    </row>
    <row r="4896" spans="1:11" x14ac:dyDescent="0.25">
      <c r="A4896" t="s">
        <v>4905</v>
      </c>
      <c r="B4896" s="6">
        <v>45520</v>
      </c>
      <c r="C4896" t="s">
        <v>10016</v>
      </c>
      <c r="D4896" t="s">
        <v>10017</v>
      </c>
      <c r="E4896">
        <v>8</v>
      </c>
      <c r="F4896">
        <f>+_xlfn.XLOOKUP(TablaVentas[[#This Row],[PRODUCTO FINANCIERO]],TablaPrecios[PRODUCTO FINANCIERO],TablaPrecios[PRECIO UNIT],0)</f>
        <v>9.9</v>
      </c>
      <c r="G4896" s="2">
        <f>+TablaVentas[[#This Row],[CANTIDAD]]*TablaVentas[[#This Row],[PRECIO UNITARIO]]</f>
        <v>79.2</v>
      </c>
      <c r="H4896" s="1">
        <f t="shared" ca="1" si="76"/>
        <v>0.10380459270458685</v>
      </c>
      <c r="I4896" s="2">
        <f ca="1">+TablaVentas[[#This Row],[VENTAL TOTAL]]-TablaVentas[[#This Row],[VENTAL TOTAL]]*TablaVentas[[#This Row],[DESCUENTO]]</f>
        <v>70.978676257796721</v>
      </c>
      <c r="J4896" s="2">
        <f ca="1">0.18*TablaVentas[[#This Row],[SUBTOTAL]]</f>
        <v>12.776161726403409</v>
      </c>
      <c r="K4896" s="2">
        <f ca="1">+TablaVentas[[#This Row],[SUBTOTAL]]+TablaVentas[[#This Row],[IGV]]</f>
        <v>83.754837984200122</v>
      </c>
    </row>
    <row r="4897" spans="1:11" x14ac:dyDescent="0.25">
      <c r="A4897" t="s">
        <v>4906</v>
      </c>
      <c r="B4897" s="6">
        <v>45954</v>
      </c>
      <c r="C4897" t="s">
        <v>10011</v>
      </c>
      <c r="D4897" t="s">
        <v>10017</v>
      </c>
      <c r="E4897">
        <v>15</v>
      </c>
      <c r="F4897">
        <f>+_xlfn.XLOOKUP(TablaVentas[[#This Row],[PRODUCTO FINANCIERO]],TablaPrecios[PRODUCTO FINANCIERO],TablaPrecios[PRECIO UNIT],0)</f>
        <v>9.9</v>
      </c>
      <c r="G4897" s="2">
        <f>+TablaVentas[[#This Row],[CANTIDAD]]*TablaVentas[[#This Row],[PRECIO UNITARIO]]</f>
        <v>148.5</v>
      </c>
      <c r="H4897" s="1">
        <f t="shared" ca="1" si="76"/>
        <v>0.12139306655599459</v>
      </c>
      <c r="I4897" s="2">
        <f ca="1">+TablaVentas[[#This Row],[VENTAL TOTAL]]-TablaVentas[[#This Row],[VENTAL TOTAL]]*TablaVentas[[#This Row],[DESCUENTO]]</f>
        <v>130.47312961643479</v>
      </c>
      <c r="J4897" s="2">
        <f ca="1">0.18*TablaVentas[[#This Row],[SUBTOTAL]]</f>
        <v>23.485163330958262</v>
      </c>
      <c r="K4897" s="2">
        <f ca="1">+TablaVentas[[#This Row],[SUBTOTAL]]+TablaVentas[[#This Row],[IGV]]</f>
        <v>153.95829294739306</v>
      </c>
    </row>
    <row r="4898" spans="1:11" x14ac:dyDescent="0.25">
      <c r="A4898" t="s">
        <v>4907</v>
      </c>
      <c r="B4898" s="6">
        <v>45798</v>
      </c>
      <c r="C4898" t="s">
        <v>10015</v>
      </c>
      <c r="D4898" t="s">
        <v>10020</v>
      </c>
      <c r="E4898">
        <v>12</v>
      </c>
      <c r="F4898">
        <f>+_xlfn.XLOOKUP(TablaVentas[[#This Row],[PRODUCTO FINANCIERO]],TablaPrecios[PRODUCTO FINANCIERO],TablaPrecios[PRECIO UNIT],0)</f>
        <v>14.9</v>
      </c>
      <c r="G4898" s="2">
        <f>+TablaVentas[[#This Row],[CANTIDAD]]*TablaVentas[[#This Row],[PRECIO UNITARIO]]</f>
        <v>178.8</v>
      </c>
      <c r="H4898" s="1">
        <f t="shared" ca="1" si="76"/>
        <v>0.19001237266354654</v>
      </c>
      <c r="I4898" s="2">
        <f ca="1">+TablaVentas[[#This Row],[VENTAL TOTAL]]-TablaVentas[[#This Row],[VENTAL TOTAL]]*TablaVentas[[#This Row],[DESCUENTO]]</f>
        <v>144.8257877677579</v>
      </c>
      <c r="J4898" s="2">
        <f ca="1">0.18*TablaVentas[[#This Row],[SUBTOTAL]]</f>
        <v>26.06864179819642</v>
      </c>
      <c r="K4898" s="2">
        <f ca="1">+TablaVentas[[#This Row],[SUBTOTAL]]+TablaVentas[[#This Row],[IGV]]</f>
        <v>170.89442956595431</v>
      </c>
    </row>
    <row r="4899" spans="1:11" x14ac:dyDescent="0.25">
      <c r="A4899" t="s">
        <v>4908</v>
      </c>
      <c r="B4899" s="6">
        <v>45668</v>
      </c>
      <c r="C4899" t="s">
        <v>10015</v>
      </c>
      <c r="D4899" t="s">
        <v>10022</v>
      </c>
      <c r="E4899">
        <v>8</v>
      </c>
      <c r="F4899">
        <f>+_xlfn.XLOOKUP(TablaVentas[[#This Row],[PRODUCTO FINANCIERO]],TablaPrecios[PRODUCTO FINANCIERO],TablaPrecios[PRECIO UNIT],0)</f>
        <v>20.9</v>
      </c>
      <c r="G4899" s="2">
        <f>+TablaVentas[[#This Row],[CANTIDAD]]*TablaVentas[[#This Row],[PRECIO UNITARIO]]</f>
        <v>167.2</v>
      </c>
      <c r="H4899" s="1">
        <f t="shared" ca="1" si="76"/>
        <v>0.19421780424051294</v>
      </c>
      <c r="I4899" s="2">
        <f ca="1">+TablaVentas[[#This Row],[VENTAL TOTAL]]-TablaVentas[[#This Row],[VENTAL TOTAL]]*TablaVentas[[#This Row],[DESCUENTO]]</f>
        <v>134.72678313098623</v>
      </c>
      <c r="J4899" s="2">
        <f ca="1">0.18*TablaVentas[[#This Row],[SUBTOTAL]]</f>
        <v>24.250820963577521</v>
      </c>
      <c r="K4899" s="2">
        <f ca="1">+TablaVentas[[#This Row],[SUBTOTAL]]+TablaVentas[[#This Row],[IGV]]</f>
        <v>158.97760409456376</v>
      </c>
    </row>
    <row r="4900" spans="1:11" x14ac:dyDescent="0.25">
      <c r="A4900" t="s">
        <v>4909</v>
      </c>
      <c r="B4900" s="6">
        <v>46362</v>
      </c>
      <c r="C4900" t="s">
        <v>10011</v>
      </c>
      <c r="D4900" t="s">
        <v>10017</v>
      </c>
      <c r="E4900">
        <v>6</v>
      </c>
      <c r="F4900">
        <f>+_xlfn.XLOOKUP(TablaVentas[[#This Row],[PRODUCTO FINANCIERO]],TablaPrecios[PRODUCTO FINANCIERO],TablaPrecios[PRECIO UNIT],0)</f>
        <v>9.9</v>
      </c>
      <c r="G4900" s="2">
        <f>+TablaVentas[[#This Row],[CANTIDAD]]*TablaVentas[[#This Row],[PRECIO UNITARIO]]</f>
        <v>59.400000000000006</v>
      </c>
      <c r="H4900" s="1">
        <f t="shared" ca="1" si="76"/>
        <v>0.1652132192496143</v>
      </c>
      <c r="I4900" s="2">
        <f ca="1">+TablaVentas[[#This Row],[VENTAL TOTAL]]-TablaVentas[[#This Row],[VENTAL TOTAL]]*TablaVentas[[#This Row],[DESCUENTO]]</f>
        <v>49.586334776572912</v>
      </c>
      <c r="J4900" s="2">
        <f ca="1">0.18*TablaVentas[[#This Row],[SUBTOTAL]]</f>
        <v>8.9255402597831246</v>
      </c>
      <c r="K4900" s="2">
        <f ca="1">+TablaVentas[[#This Row],[SUBTOTAL]]+TablaVentas[[#This Row],[IGV]]</f>
        <v>58.511875036356038</v>
      </c>
    </row>
    <row r="4901" spans="1:11" x14ac:dyDescent="0.25">
      <c r="A4901" t="s">
        <v>4910</v>
      </c>
      <c r="B4901" s="6">
        <v>45827</v>
      </c>
      <c r="C4901" t="s">
        <v>10013</v>
      </c>
      <c r="D4901" t="s">
        <v>10022</v>
      </c>
      <c r="E4901">
        <v>19</v>
      </c>
      <c r="F4901">
        <f>+_xlfn.XLOOKUP(TablaVentas[[#This Row],[PRODUCTO FINANCIERO]],TablaPrecios[PRODUCTO FINANCIERO],TablaPrecios[PRECIO UNIT],0)</f>
        <v>20.9</v>
      </c>
      <c r="G4901" s="2">
        <f>+TablaVentas[[#This Row],[CANTIDAD]]*TablaVentas[[#This Row],[PRECIO UNITARIO]]</f>
        <v>397.09999999999997</v>
      </c>
      <c r="H4901" s="1">
        <f t="shared" ca="1" si="76"/>
        <v>0.16457827685217863</v>
      </c>
      <c r="I4901" s="2">
        <f ca="1">+TablaVentas[[#This Row],[VENTAL TOTAL]]-TablaVentas[[#This Row],[VENTAL TOTAL]]*TablaVentas[[#This Row],[DESCUENTO]]</f>
        <v>331.74596626199985</v>
      </c>
      <c r="J4901" s="2">
        <f ca="1">0.18*TablaVentas[[#This Row],[SUBTOTAL]]</f>
        <v>59.714273927159972</v>
      </c>
      <c r="K4901" s="2">
        <f ca="1">+TablaVentas[[#This Row],[SUBTOTAL]]+TablaVentas[[#This Row],[IGV]]</f>
        <v>391.46024018915983</v>
      </c>
    </row>
    <row r="4902" spans="1:11" x14ac:dyDescent="0.25">
      <c r="A4902" t="s">
        <v>4911</v>
      </c>
      <c r="B4902" s="6">
        <v>46181</v>
      </c>
      <c r="C4902" t="s">
        <v>10011</v>
      </c>
      <c r="D4902" t="s">
        <v>10020</v>
      </c>
      <c r="E4902">
        <v>19</v>
      </c>
      <c r="F4902">
        <f>+_xlfn.XLOOKUP(TablaVentas[[#This Row],[PRODUCTO FINANCIERO]],TablaPrecios[PRODUCTO FINANCIERO],TablaPrecios[PRECIO UNIT],0)</f>
        <v>14.9</v>
      </c>
      <c r="G4902" s="2">
        <f>+TablaVentas[[#This Row],[CANTIDAD]]*TablaVentas[[#This Row],[PRECIO UNITARIO]]</f>
        <v>283.10000000000002</v>
      </c>
      <c r="H4902" s="1">
        <f t="shared" ca="1" si="76"/>
        <v>0.10836165031152849</v>
      </c>
      <c r="I4902" s="2">
        <f ca="1">+TablaVentas[[#This Row],[VENTAL TOTAL]]-TablaVentas[[#This Row],[VENTAL TOTAL]]*TablaVentas[[#This Row],[DESCUENTO]]</f>
        <v>252.4228167968063</v>
      </c>
      <c r="J4902" s="2">
        <f ca="1">0.18*TablaVentas[[#This Row],[SUBTOTAL]]</f>
        <v>45.43610702342513</v>
      </c>
      <c r="K4902" s="2">
        <f ca="1">+TablaVentas[[#This Row],[SUBTOTAL]]+TablaVentas[[#This Row],[IGV]]</f>
        <v>297.85892382023144</v>
      </c>
    </row>
    <row r="4903" spans="1:11" x14ac:dyDescent="0.25">
      <c r="A4903" t="s">
        <v>4912</v>
      </c>
      <c r="B4903" s="6">
        <v>45408</v>
      </c>
      <c r="C4903" t="s">
        <v>10014</v>
      </c>
      <c r="D4903" t="s">
        <v>10020</v>
      </c>
      <c r="E4903">
        <v>12</v>
      </c>
      <c r="F4903">
        <f>+_xlfn.XLOOKUP(TablaVentas[[#This Row],[PRODUCTO FINANCIERO]],TablaPrecios[PRODUCTO FINANCIERO],TablaPrecios[PRECIO UNIT],0)</f>
        <v>14.9</v>
      </c>
      <c r="G4903" s="2">
        <f>+TablaVentas[[#This Row],[CANTIDAD]]*TablaVentas[[#This Row],[PRECIO UNITARIO]]</f>
        <v>178.8</v>
      </c>
      <c r="H4903" s="1">
        <f t="shared" ca="1" si="76"/>
        <v>0.13636473372842126</v>
      </c>
      <c r="I4903" s="2">
        <f ca="1">+TablaVentas[[#This Row],[VENTAL TOTAL]]-TablaVentas[[#This Row],[VENTAL TOTAL]]*TablaVentas[[#This Row],[DESCUENTO]]</f>
        <v>154.41798560935828</v>
      </c>
      <c r="J4903" s="2">
        <f ca="1">0.18*TablaVentas[[#This Row],[SUBTOTAL]]</f>
        <v>27.795237409684489</v>
      </c>
      <c r="K4903" s="2">
        <f ca="1">+TablaVentas[[#This Row],[SUBTOTAL]]+TablaVentas[[#This Row],[IGV]]</f>
        <v>182.21322301904277</v>
      </c>
    </row>
    <row r="4904" spans="1:11" x14ac:dyDescent="0.25">
      <c r="A4904" t="s">
        <v>4913</v>
      </c>
      <c r="B4904" s="6">
        <v>45901</v>
      </c>
      <c r="C4904" t="s">
        <v>10014</v>
      </c>
      <c r="D4904" t="s">
        <v>10019</v>
      </c>
      <c r="E4904">
        <v>9</v>
      </c>
      <c r="F4904">
        <f>+_xlfn.XLOOKUP(TablaVentas[[#This Row],[PRODUCTO FINANCIERO]],TablaPrecios[PRODUCTO FINANCIERO],TablaPrecios[PRECIO UNIT],0)</f>
        <v>9.9</v>
      </c>
      <c r="G4904" s="2">
        <f>+TablaVentas[[#This Row],[CANTIDAD]]*TablaVentas[[#This Row],[PRECIO UNITARIO]]</f>
        <v>89.100000000000009</v>
      </c>
      <c r="H4904" s="1">
        <f t="shared" ca="1" si="76"/>
        <v>0.14440336643365881</v>
      </c>
      <c r="I4904" s="2">
        <f ca="1">+TablaVentas[[#This Row],[VENTAL TOTAL]]-TablaVentas[[#This Row],[VENTAL TOTAL]]*TablaVentas[[#This Row],[DESCUENTO]]</f>
        <v>76.233660050761003</v>
      </c>
      <c r="J4904" s="2">
        <f ca="1">0.18*TablaVentas[[#This Row],[SUBTOTAL]]</f>
        <v>13.72205880913698</v>
      </c>
      <c r="K4904" s="2">
        <f ca="1">+TablaVentas[[#This Row],[SUBTOTAL]]+TablaVentas[[#This Row],[IGV]]</f>
        <v>89.955718859897985</v>
      </c>
    </row>
    <row r="4905" spans="1:11" x14ac:dyDescent="0.25">
      <c r="A4905" t="s">
        <v>4914</v>
      </c>
      <c r="B4905" s="6">
        <v>45472</v>
      </c>
      <c r="C4905" t="s">
        <v>10011</v>
      </c>
      <c r="D4905" t="s">
        <v>10019</v>
      </c>
      <c r="E4905">
        <v>9</v>
      </c>
      <c r="F4905">
        <f>+_xlfn.XLOOKUP(TablaVentas[[#This Row],[PRODUCTO FINANCIERO]],TablaPrecios[PRODUCTO FINANCIERO],TablaPrecios[PRECIO UNIT],0)</f>
        <v>9.9</v>
      </c>
      <c r="G4905" s="2">
        <f>+TablaVentas[[#This Row],[CANTIDAD]]*TablaVentas[[#This Row],[PRECIO UNITARIO]]</f>
        <v>89.100000000000009</v>
      </c>
      <c r="H4905" s="1">
        <f t="shared" ca="1" si="76"/>
        <v>0.10381893149463058</v>
      </c>
      <c r="I4905" s="2">
        <f ca="1">+TablaVentas[[#This Row],[VENTAL TOTAL]]-TablaVentas[[#This Row],[VENTAL TOTAL]]*TablaVentas[[#This Row],[DESCUENTO]]</f>
        <v>79.849733203828421</v>
      </c>
      <c r="J4905" s="2">
        <f ca="1">0.18*TablaVentas[[#This Row],[SUBTOTAL]]</f>
        <v>14.372951976689116</v>
      </c>
      <c r="K4905" s="2">
        <f ca="1">+TablaVentas[[#This Row],[SUBTOTAL]]+TablaVentas[[#This Row],[IGV]]</f>
        <v>94.222685180517544</v>
      </c>
    </row>
    <row r="4906" spans="1:11" x14ac:dyDescent="0.25">
      <c r="A4906" t="s">
        <v>4915</v>
      </c>
      <c r="B4906" s="6">
        <v>46116</v>
      </c>
      <c r="C4906" t="s">
        <v>10013</v>
      </c>
      <c r="D4906" t="s">
        <v>10020</v>
      </c>
      <c r="E4906">
        <v>12</v>
      </c>
      <c r="F4906">
        <f>+_xlfn.XLOOKUP(TablaVentas[[#This Row],[PRODUCTO FINANCIERO]],TablaPrecios[PRODUCTO FINANCIERO],TablaPrecios[PRECIO UNIT],0)</f>
        <v>14.9</v>
      </c>
      <c r="G4906" s="2">
        <f>+TablaVentas[[#This Row],[CANTIDAD]]*TablaVentas[[#This Row],[PRECIO UNITARIO]]</f>
        <v>178.8</v>
      </c>
      <c r="H4906" s="1">
        <f t="shared" ca="1" si="76"/>
        <v>0.11931256735201104</v>
      </c>
      <c r="I4906" s="2">
        <f ca="1">+TablaVentas[[#This Row],[VENTAL TOTAL]]-TablaVentas[[#This Row],[VENTAL TOTAL]]*TablaVentas[[#This Row],[DESCUENTO]]</f>
        <v>157.46691295746044</v>
      </c>
      <c r="J4906" s="2">
        <f ca="1">0.18*TablaVentas[[#This Row],[SUBTOTAL]]</f>
        <v>28.344044332342879</v>
      </c>
      <c r="K4906" s="2">
        <f ca="1">+TablaVentas[[#This Row],[SUBTOTAL]]+TablaVentas[[#This Row],[IGV]]</f>
        <v>185.81095728980333</v>
      </c>
    </row>
    <row r="4907" spans="1:11" x14ac:dyDescent="0.25">
      <c r="A4907" t="s">
        <v>4916</v>
      </c>
      <c r="B4907" s="6">
        <v>45707</v>
      </c>
      <c r="C4907" t="s">
        <v>10013</v>
      </c>
      <c r="D4907" t="s">
        <v>10017</v>
      </c>
      <c r="E4907">
        <v>13</v>
      </c>
      <c r="F4907">
        <f>+_xlfn.XLOOKUP(TablaVentas[[#This Row],[PRODUCTO FINANCIERO]],TablaPrecios[PRODUCTO FINANCIERO],TablaPrecios[PRECIO UNIT],0)</f>
        <v>9.9</v>
      </c>
      <c r="G4907" s="2">
        <f>+TablaVentas[[#This Row],[CANTIDAD]]*TablaVentas[[#This Row],[PRECIO UNITARIO]]</f>
        <v>128.70000000000002</v>
      </c>
      <c r="H4907" s="1">
        <f t="shared" ca="1" si="76"/>
        <v>0.10112660792522993</v>
      </c>
      <c r="I4907" s="2">
        <f ca="1">+TablaVentas[[#This Row],[VENTAL TOTAL]]-TablaVentas[[#This Row],[VENTAL TOTAL]]*TablaVentas[[#This Row],[DESCUENTO]]</f>
        <v>115.68500556002293</v>
      </c>
      <c r="J4907" s="2">
        <f ca="1">0.18*TablaVentas[[#This Row],[SUBTOTAL]]</f>
        <v>20.823301000804125</v>
      </c>
      <c r="K4907" s="2">
        <f ca="1">+TablaVentas[[#This Row],[SUBTOTAL]]+TablaVentas[[#This Row],[IGV]]</f>
        <v>136.50830656082707</v>
      </c>
    </row>
    <row r="4908" spans="1:11" x14ac:dyDescent="0.25">
      <c r="A4908" t="s">
        <v>4917</v>
      </c>
      <c r="B4908" s="6">
        <v>46124</v>
      </c>
      <c r="C4908" t="s">
        <v>10016</v>
      </c>
      <c r="D4908" t="s">
        <v>10022</v>
      </c>
      <c r="E4908">
        <v>9</v>
      </c>
      <c r="F4908">
        <f>+_xlfn.XLOOKUP(TablaVentas[[#This Row],[PRODUCTO FINANCIERO]],TablaPrecios[PRODUCTO FINANCIERO],TablaPrecios[PRECIO UNIT],0)</f>
        <v>20.9</v>
      </c>
      <c r="G4908" s="2">
        <f>+TablaVentas[[#This Row],[CANTIDAD]]*TablaVentas[[#This Row],[PRECIO UNITARIO]]</f>
        <v>188.1</v>
      </c>
      <c r="H4908" s="1">
        <f t="shared" ca="1" si="76"/>
        <v>0.1867608577448357</v>
      </c>
      <c r="I4908" s="2">
        <f ca="1">+TablaVentas[[#This Row],[VENTAL TOTAL]]-TablaVentas[[#This Row],[VENTAL TOTAL]]*TablaVentas[[#This Row],[DESCUENTO]]</f>
        <v>152.9702826581964</v>
      </c>
      <c r="J4908" s="2">
        <f ca="1">0.18*TablaVentas[[#This Row],[SUBTOTAL]]</f>
        <v>27.53465087847535</v>
      </c>
      <c r="K4908" s="2">
        <f ca="1">+TablaVentas[[#This Row],[SUBTOTAL]]+TablaVentas[[#This Row],[IGV]]</f>
        <v>180.50493353667176</v>
      </c>
    </row>
    <row r="4909" spans="1:11" x14ac:dyDescent="0.25">
      <c r="A4909" t="s">
        <v>4918</v>
      </c>
      <c r="B4909" s="6">
        <v>45323</v>
      </c>
      <c r="C4909" t="s">
        <v>10014</v>
      </c>
      <c r="D4909" t="s">
        <v>10019</v>
      </c>
      <c r="E4909">
        <v>7</v>
      </c>
      <c r="F4909">
        <f>+_xlfn.XLOOKUP(TablaVentas[[#This Row],[PRODUCTO FINANCIERO]],TablaPrecios[PRODUCTO FINANCIERO],TablaPrecios[PRECIO UNIT],0)</f>
        <v>9.9</v>
      </c>
      <c r="G4909" s="2">
        <f>+TablaVentas[[#This Row],[CANTIDAD]]*TablaVentas[[#This Row],[PRECIO UNITARIO]]</f>
        <v>69.3</v>
      </c>
      <c r="H4909" s="1">
        <f t="shared" ca="1" si="76"/>
        <v>0.17803128837118332</v>
      </c>
      <c r="I4909" s="2">
        <f ca="1">+TablaVentas[[#This Row],[VENTAL TOTAL]]-TablaVentas[[#This Row],[VENTAL TOTAL]]*TablaVentas[[#This Row],[DESCUENTO]]</f>
        <v>56.962431715876995</v>
      </c>
      <c r="J4909" s="2">
        <f ca="1">0.18*TablaVentas[[#This Row],[SUBTOTAL]]</f>
        <v>10.253237708857858</v>
      </c>
      <c r="K4909" s="2">
        <f ca="1">+TablaVentas[[#This Row],[SUBTOTAL]]+TablaVentas[[#This Row],[IGV]]</f>
        <v>67.215669424734855</v>
      </c>
    </row>
    <row r="4910" spans="1:11" x14ac:dyDescent="0.25">
      <c r="A4910" t="s">
        <v>4919</v>
      </c>
      <c r="B4910" s="6">
        <v>46087</v>
      </c>
      <c r="C4910" t="s">
        <v>10016</v>
      </c>
      <c r="D4910" t="s">
        <v>10019</v>
      </c>
      <c r="E4910">
        <v>7</v>
      </c>
      <c r="F4910">
        <f>+_xlfn.XLOOKUP(TablaVentas[[#This Row],[PRODUCTO FINANCIERO]],TablaPrecios[PRODUCTO FINANCIERO],TablaPrecios[PRECIO UNIT],0)</f>
        <v>9.9</v>
      </c>
      <c r="G4910" s="2">
        <f>+TablaVentas[[#This Row],[CANTIDAD]]*TablaVentas[[#This Row],[PRECIO UNITARIO]]</f>
        <v>69.3</v>
      </c>
      <c r="H4910" s="1">
        <f t="shared" ca="1" si="76"/>
        <v>0.13581569379460773</v>
      </c>
      <c r="I4910" s="2">
        <f ca="1">+TablaVentas[[#This Row],[VENTAL TOTAL]]-TablaVentas[[#This Row],[VENTAL TOTAL]]*TablaVentas[[#This Row],[DESCUENTO]]</f>
        <v>59.887972420033684</v>
      </c>
      <c r="J4910" s="2">
        <f ca="1">0.18*TablaVentas[[#This Row],[SUBTOTAL]]</f>
        <v>10.779835035606062</v>
      </c>
      <c r="K4910" s="2">
        <f ca="1">+TablaVentas[[#This Row],[SUBTOTAL]]+TablaVentas[[#This Row],[IGV]]</f>
        <v>70.667807455639746</v>
      </c>
    </row>
    <row r="4911" spans="1:11" x14ac:dyDescent="0.25">
      <c r="A4911" t="s">
        <v>4920</v>
      </c>
      <c r="B4911" s="6">
        <v>46159</v>
      </c>
      <c r="C4911" t="s">
        <v>10011</v>
      </c>
      <c r="D4911" t="s">
        <v>10018</v>
      </c>
      <c r="E4911">
        <v>4</v>
      </c>
      <c r="F4911">
        <f>+_xlfn.XLOOKUP(TablaVentas[[#This Row],[PRODUCTO FINANCIERO]],TablaPrecios[PRODUCTO FINANCIERO],TablaPrecios[PRECIO UNIT],0)</f>
        <v>14.9</v>
      </c>
      <c r="G4911" s="2">
        <f>+TablaVentas[[#This Row],[CANTIDAD]]*TablaVentas[[#This Row],[PRECIO UNITARIO]]</f>
        <v>59.6</v>
      </c>
      <c r="H4911" s="1">
        <f t="shared" ca="1" si="76"/>
        <v>0.17646403447468545</v>
      </c>
      <c r="I4911" s="2">
        <f ca="1">+TablaVentas[[#This Row],[VENTAL TOTAL]]-TablaVentas[[#This Row],[VENTAL TOTAL]]*TablaVentas[[#This Row],[DESCUENTO]]</f>
        <v>49.082743545308745</v>
      </c>
      <c r="J4911" s="2">
        <f ca="1">0.18*TablaVentas[[#This Row],[SUBTOTAL]]</f>
        <v>8.8348938381555744</v>
      </c>
      <c r="K4911" s="2">
        <f ca="1">+TablaVentas[[#This Row],[SUBTOTAL]]+TablaVentas[[#This Row],[IGV]]</f>
        <v>57.917637383464317</v>
      </c>
    </row>
    <row r="4912" spans="1:11" x14ac:dyDescent="0.25">
      <c r="A4912" t="s">
        <v>4921</v>
      </c>
      <c r="B4912" s="6">
        <v>45988</v>
      </c>
      <c r="C4912" t="s">
        <v>10013</v>
      </c>
      <c r="D4912" t="s">
        <v>10020</v>
      </c>
      <c r="E4912">
        <v>19</v>
      </c>
      <c r="F4912">
        <f>+_xlfn.XLOOKUP(TablaVentas[[#This Row],[PRODUCTO FINANCIERO]],TablaPrecios[PRODUCTO FINANCIERO],TablaPrecios[PRECIO UNIT],0)</f>
        <v>14.9</v>
      </c>
      <c r="G4912" s="2">
        <f>+TablaVentas[[#This Row],[CANTIDAD]]*TablaVentas[[#This Row],[PRECIO UNITARIO]]</f>
        <v>283.10000000000002</v>
      </c>
      <c r="H4912" s="1">
        <f t="shared" ca="1" si="76"/>
        <v>0.15629749661478134</v>
      </c>
      <c r="I4912" s="2">
        <f ca="1">+TablaVentas[[#This Row],[VENTAL TOTAL]]-TablaVentas[[#This Row],[VENTAL TOTAL]]*TablaVentas[[#This Row],[DESCUENTO]]</f>
        <v>238.85217870835541</v>
      </c>
      <c r="J4912" s="2">
        <f ca="1">0.18*TablaVentas[[#This Row],[SUBTOTAL]]</f>
        <v>42.99339216750397</v>
      </c>
      <c r="K4912" s="2">
        <f ca="1">+TablaVentas[[#This Row],[SUBTOTAL]]+TablaVentas[[#This Row],[IGV]]</f>
        <v>281.84557087585938</v>
      </c>
    </row>
    <row r="4913" spans="1:11" x14ac:dyDescent="0.25">
      <c r="A4913" t="s">
        <v>4922</v>
      </c>
      <c r="B4913" s="6">
        <v>45318</v>
      </c>
      <c r="C4913" t="s">
        <v>10014</v>
      </c>
      <c r="D4913" t="s">
        <v>10017</v>
      </c>
      <c r="E4913">
        <v>15</v>
      </c>
      <c r="F4913">
        <f>+_xlfn.XLOOKUP(TablaVentas[[#This Row],[PRODUCTO FINANCIERO]],TablaPrecios[PRODUCTO FINANCIERO],TablaPrecios[PRECIO UNIT],0)</f>
        <v>9.9</v>
      </c>
      <c r="G4913" s="2">
        <f>+TablaVentas[[#This Row],[CANTIDAD]]*TablaVentas[[#This Row],[PRECIO UNITARIO]]</f>
        <v>148.5</v>
      </c>
      <c r="H4913" s="1">
        <f t="shared" ca="1" si="76"/>
        <v>0.18412707792360763</v>
      </c>
      <c r="I4913" s="2">
        <f ca="1">+TablaVentas[[#This Row],[VENTAL TOTAL]]-TablaVentas[[#This Row],[VENTAL TOTAL]]*TablaVentas[[#This Row],[DESCUENTO]]</f>
        <v>121.15712892834426</v>
      </c>
      <c r="J4913" s="2">
        <f ca="1">0.18*TablaVentas[[#This Row],[SUBTOTAL]]</f>
        <v>21.808283207101965</v>
      </c>
      <c r="K4913" s="2">
        <f ca="1">+TablaVentas[[#This Row],[SUBTOTAL]]+TablaVentas[[#This Row],[IGV]]</f>
        <v>142.96541213544623</v>
      </c>
    </row>
    <row r="4914" spans="1:11" x14ac:dyDescent="0.25">
      <c r="A4914" t="s">
        <v>4923</v>
      </c>
      <c r="B4914" s="6">
        <v>45301</v>
      </c>
      <c r="C4914" t="s">
        <v>10016</v>
      </c>
      <c r="D4914" t="s">
        <v>10019</v>
      </c>
      <c r="E4914">
        <v>4</v>
      </c>
      <c r="F4914">
        <f>+_xlfn.XLOOKUP(TablaVentas[[#This Row],[PRODUCTO FINANCIERO]],TablaPrecios[PRODUCTO FINANCIERO],TablaPrecios[PRECIO UNIT],0)</f>
        <v>9.9</v>
      </c>
      <c r="G4914" s="2">
        <f>+TablaVentas[[#This Row],[CANTIDAD]]*TablaVentas[[#This Row],[PRECIO UNITARIO]]</f>
        <v>39.6</v>
      </c>
      <c r="H4914" s="1">
        <f t="shared" ca="1" si="76"/>
        <v>0.10468891359602825</v>
      </c>
      <c r="I4914" s="2">
        <f ca="1">+TablaVentas[[#This Row],[VENTAL TOTAL]]-TablaVentas[[#This Row],[VENTAL TOTAL]]*TablaVentas[[#This Row],[DESCUENTO]]</f>
        <v>35.454319021597286</v>
      </c>
      <c r="J4914" s="2">
        <f ca="1">0.18*TablaVentas[[#This Row],[SUBTOTAL]]</f>
        <v>6.3817774238875113</v>
      </c>
      <c r="K4914" s="2">
        <f ca="1">+TablaVentas[[#This Row],[SUBTOTAL]]+TablaVentas[[#This Row],[IGV]]</f>
        <v>41.836096445484799</v>
      </c>
    </row>
    <row r="4915" spans="1:11" x14ac:dyDescent="0.25">
      <c r="A4915" t="s">
        <v>4924</v>
      </c>
      <c r="B4915" s="6">
        <v>46316</v>
      </c>
      <c r="C4915" t="s">
        <v>10013</v>
      </c>
      <c r="D4915" t="s">
        <v>10019</v>
      </c>
      <c r="E4915">
        <v>9</v>
      </c>
      <c r="F4915">
        <f>+_xlfn.XLOOKUP(TablaVentas[[#This Row],[PRODUCTO FINANCIERO]],TablaPrecios[PRODUCTO FINANCIERO],TablaPrecios[PRECIO UNIT],0)</f>
        <v>9.9</v>
      </c>
      <c r="G4915" s="2">
        <f>+TablaVentas[[#This Row],[CANTIDAD]]*TablaVentas[[#This Row],[PRECIO UNITARIO]]</f>
        <v>89.100000000000009</v>
      </c>
      <c r="H4915" s="1">
        <f t="shared" ca="1" si="76"/>
        <v>0.14172664048388234</v>
      </c>
      <c r="I4915" s="2">
        <f ca="1">+TablaVentas[[#This Row],[VENTAL TOTAL]]-TablaVentas[[#This Row],[VENTAL TOTAL]]*TablaVentas[[#This Row],[DESCUENTO]]</f>
        <v>76.472156332886087</v>
      </c>
      <c r="J4915" s="2">
        <f ca="1">0.18*TablaVentas[[#This Row],[SUBTOTAL]]</f>
        <v>13.764988139919495</v>
      </c>
      <c r="K4915" s="2">
        <f ca="1">+TablaVentas[[#This Row],[SUBTOTAL]]+TablaVentas[[#This Row],[IGV]]</f>
        <v>90.237144472805582</v>
      </c>
    </row>
    <row r="4916" spans="1:11" x14ac:dyDescent="0.25">
      <c r="A4916" t="s">
        <v>4925</v>
      </c>
      <c r="B4916" s="6">
        <v>46256</v>
      </c>
      <c r="C4916" t="s">
        <v>10014</v>
      </c>
      <c r="D4916" t="s">
        <v>10019</v>
      </c>
      <c r="E4916">
        <v>15</v>
      </c>
      <c r="F4916">
        <f>+_xlfn.XLOOKUP(TablaVentas[[#This Row],[PRODUCTO FINANCIERO]],TablaPrecios[PRODUCTO FINANCIERO],TablaPrecios[PRECIO UNIT],0)</f>
        <v>9.9</v>
      </c>
      <c r="G4916" s="2">
        <f>+TablaVentas[[#This Row],[CANTIDAD]]*TablaVentas[[#This Row],[PRECIO UNITARIO]]</f>
        <v>148.5</v>
      </c>
      <c r="H4916" s="1">
        <f t="shared" ca="1" si="76"/>
        <v>0.1384810254011094</v>
      </c>
      <c r="I4916" s="2">
        <f ca="1">+TablaVentas[[#This Row],[VENTAL TOTAL]]-TablaVentas[[#This Row],[VENTAL TOTAL]]*TablaVentas[[#This Row],[DESCUENTO]]</f>
        <v>127.93556772793525</v>
      </c>
      <c r="J4916" s="2">
        <f ca="1">0.18*TablaVentas[[#This Row],[SUBTOTAL]]</f>
        <v>23.028402191028345</v>
      </c>
      <c r="K4916" s="2">
        <f ca="1">+TablaVentas[[#This Row],[SUBTOTAL]]+TablaVentas[[#This Row],[IGV]]</f>
        <v>150.96396991896358</v>
      </c>
    </row>
    <row r="4917" spans="1:11" x14ac:dyDescent="0.25">
      <c r="A4917" t="s">
        <v>4926</v>
      </c>
      <c r="B4917" s="6">
        <v>45561</v>
      </c>
      <c r="C4917" t="s">
        <v>10013</v>
      </c>
      <c r="D4917" t="s">
        <v>10020</v>
      </c>
      <c r="E4917">
        <v>12</v>
      </c>
      <c r="F4917">
        <f>+_xlfn.XLOOKUP(TablaVentas[[#This Row],[PRODUCTO FINANCIERO]],TablaPrecios[PRODUCTO FINANCIERO],TablaPrecios[PRECIO UNIT],0)</f>
        <v>14.9</v>
      </c>
      <c r="G4917" s="2">
        <f>+TablaVentas[[#This Row],[CANTIDAD]]*TablaVentas[[#This Row],[PRECIO UNITARIO]]</f>
        <v>178.8</v>
      </c>
      <c r="H4917" s="1">
        <f t="shared" ca="1" si="76"/>
        <v>0.17869240968732117</v>
      </c>
      <c r="I4917" s="2">
        <f ca="1">+TablaVentas[[#This Row],[VENTAL TOTAL]]-TablaVentas[[#This Row],[VENTAL TOTAL]]*TablaVentas[[#This Row],[DESCUENTO]]</f>
        <v>146.849797147907</v>
      </c>
      <c r="J4917" s="2">
        <f ca="1">0.18*TablaVentas[[#This Row],[SUBTOTAL]]</f>
        <v>26.432963486623258</v>
      </c>
      <c r="K4917" s="2">
        <f ca="1">+TablaVentas[[#This Row],[SUBTOTAL]]+TablaVentas[[#This Row],[IGV]]</f>
        <v>173.28276063453026</v>
      </c>
    </row>
    <row r="4918" spans="1:11" x14ac:dyDescent="0.25">
      <c r="A4918" t="s">
        <v>4927</v>
      </c>
      <c r="B4918" s="6">
        <v>46278</v>
      </c>
      <c r="C4918" t="s">
        <v>10015</v>
      </c>
      <c r="D4918" t="s">
        <v>10017</v>
      </c>
      <c r="E4918">
        <v>13</v>
      </c>
      <c r="F4918">
        <f>+_xlfn.XLOOKUP(TablaVentas[[#This Row],[PRODUCTO FINANCIERO]],TablaPrecios[PRODUCTO FINANCIERO],TablaPrecios[PRECIO UNIT],0)</f>
        <v>9.9</v>
      </c>
      <c r="G4918" s="2">
        <f>+TablaVentas[[#This Row],[CANTIDAD]]*TablaVentas[[#This Row],[PRECIO UNITARIO]]</f>
        <v>128.70000000000002</v>
      </c>
      <c r="H4918" s="1">
        <f t="shared" ca="1" si="76"/>
        <v>0.11417510284646974</v>
      </c>
      <c r="I4918" s="2">
        <f ca="1">+TablaVentas[[#This Row],[VENTAL TOTAL]]-TablaVentas[[#This Row],[VENTAL TOTAL]]*TablaVentas[[#This Row],[DESCUENTO]]</f>
        <v>114.00566426365936</v>
      </c>
      <c r="J4918" s="2">
        <f ca="1">0.18*TablaVentas[[#This Row],[SUBTOTAL]]</f>
        <v>20.521019567458683</v>
      </c>
      <c r="K4918" s="2">
        <f ca="1">+TablaVentas[[#This Row],[SUBTOTAL]]+TablaVentas[[#This Row],[IGV]]</f>
        <v>134.52668383111805</v>
      </c>
    </row>
    <row r="4919" spans="1:11" x14ac:dyDescent="0.25">
      <c r="A4919" t="s">
        <v>4928</v>
      </c>
      <c r="B4919" s="6">
        <v>46365</v>
      </c>
      <c r="C4919" t="s">
        <v>10013</v>
      </c>
      <c r="D4919" t="s">
        <v>10017</v>
      </c>
      <c r="E4919">
        <v>16</v>
      </c>
      <c r="F4919">
        <f>+_xlfn.XLOOKUP(TablaVentas[[#This Row],[PRODUCTO FINANCIERO]],TablaPrecios[PRODUCTO FINANCIERO],TablaPrecios[PRECIO UNIT],0)</f>
        <v>9.9</v>
      </c>
      <c r="G4919" s="2">
        <f>+TablaVentas[[#This Row],[CANTIDAD]]*TablaVentas[[#This Row],[PRECIO UNITARIO]]</f>
        <v>158.4</v>
      </c>
      <c r="H4919" s="1">
        <f t="shared" ca="1" si="76"/>
        <v>0.17128933998031154</v>
      </c>
      <c r="I4919" s="2">
        <f ca="1">+TablaVentas[[#This Row],[VENTAL TOTAL]]-TablaVentas[[#This Row],[VENTAL TOTAL]]*TablaVentas[[#This Row],[DESCUENTO]]</f>
        <v>131.26776854711866</v>
      </c>
      <c r="J4919" s="2">
        <f ca="1">0.18*TablaVentas[[#This Row],[SUBTOTAL]]</f>
        <v>23.628198338481358</v>
      </c>
      <c r="K4919" s="2">
        <f ca="1">+TablaVentas[[#This Row],[SUBTOTAL]]+TablaVentas[[#This Row],[IGV]]</f>
        <v>154.89596688560002</v>
      </c>
    </row>
    <row r="4920" spans="1:11" x14ac:dyDescent="0.25">
      <c r="A4920" t="s">
        <v>4929</v>
      </c>
      <c r="B4920" s="6">
        <v>45359</v>
      </c>
      <c r="C4920" t="s">
        <v>10015</v>
      </c>
      <c r="D4920" t="s">
        <v>10020</v>
      </c>
      <c r="E4920">
        <v>11</v>
      </c>
      <c r="F4920">
        <f>+_xlfn.XLOOKUP(TablaVentas[[#This Row],[PRODUCTO FINANCIERO]],TablaPrecios[PRODUCTO FINANCIERO],TablaPrecios[PRECIO UNIT],0)</f>
        <v>14.9</v>
      </c>
      <c r="G4920" s="2">
        <f>+TablaVentas[[#This Row],[CANTIDAD]]*TablaVentas[[#This Row],[PRECIO UNITARIO]]</f>
        <v>163.9</v>
      </c>
      <c r="H4920" s="1">
        <f t="shared" ca="1" si="76"/>
        <v>0.17377270662499827</v>
      </c>
      <c r="I4920" s="2">
        <f ca="1">+TablaVentas[[#This Row],[VENTAL TOTAL]]-TablaVentas[[#This Row],[VENTAL TOTAL]]*TablaVentas[[#This Row],[DESCUENTO]]</f>
        <v>135.41865338416278</v>
      </c>
      <c r="J4920" s="2">
        <f ca="1">0.18*TablaVentas[[#This Row],[SUBTOTAL]]</f>
        <v>24.375357609149301</v>
      </c>
      <c r="K4920" s="2">
        <f ca="1">+TablaVentas[[#This Row],[SUBTOTAL]]+TablaVentas[[#This Row],[IGV]]</f>
        <v>159.79401099331207</v>
      </c>
    </row>
    <row r="4921" spans="1:11" x14ac:dyDescent="0.25">
      <c r="A4921" t="s">
        <v>4930</v>
      </c>
      <c r="B4921" s="6">
        <v>46082</v>
      </c>
      <c r="C4921" t="s">
        <v>10012</v>
      </c>
      <c r="D4921" t="s">
        <v>10022</v>
      </c>
      <c r="E4921">
        <v>15</v>
      </c>
      <c r="F4921">
        <f>+_xlfn.XLOOKUP(TablaVentas[[#This Row],[PRODUCTO FINANCIERO]],TablaPrecios[PRODUCTO FINANCIERO],TablaPrecios[PRECIO UNIT],0)</f>
        <v>20.9</v>
      </c>
      <c r="G4921" s="2">
        <f>+TablaVentas[[#This Row],[CANTIDAD]]*TablaVentas[[#This Row],[PRECIO UNITARIO]]</f>
        <v>313.5</v>
      </c>
      <c r="H4921" s="1">
        <f t="shared" ca="1" si="76"/>
        <v>0.10431338003371884</v>
      </c>
      <c r="I4921" s="2">
        <f ca="1">+TablaVentas[[#This Row],[VENTAL TOTAL]]-TablaVentas[[#This Row],[VENTAL TOTAL]]*TablaVentas[[#This Row],[DESCUENTO]]</f>
        <v>280.79775535942912</v>
      </c>
      <c r="J4921" s="2">
        <f ca="1">0.18*TablaVentas[[#This Row],[SUBTOTAL]]</f>
        <v>50.543595964697239</v>
      </c>
      <c r="K4921" s="2">
        <f ca="1">+TablaVentas[[#This Row],[SUBTOTAL]]+TablaVentas[[#This Row],[IGV]]</f>
        <v>331.34135132412638</v>
      </c>
    </row>
    <row r="4922" spans="1:11" x14ac:dyDescent="0.25">
      <c r="A4922" t="s">
        <v>4931</v>
      </c>
      <c r="B4922" s="6">
        <v>45972</v>
      </c>
      <c r="C4922" t="s">
        <v>10014</v>
      </c>
      <c r="D4922" t="s">
        <v>10020</v>
      </c>
      <c r="E4922">
        <v>19</v>
      </c>
      <c r="F4922">
        <f>+_xlfn.XLOOKUP(TablaVentas[[#This Row],[PRODUCTO FINANCIERO]],TablaPrecios[PRODUCTO FINANCIERO],TablaPrecios[PRECIO UNIT],0)</f>
        <v>14.9</v>
      </c>
      <c r="G4922" s="2">
        <f>+TablaVentas[[#This Row],[CANTIDAD]]*TablaVentas[[#This Row],[PRECIO UNITARIO]]</f>
        <v>283.10000000000002</v>
      </c>
      <c r="H4922" s="1">
        <f t="shared" ca="1" si="76"/>
        <v>0.15681494736554119</v>
      </c>
      <c r="I4922" s="2">
        <f ca="1">+TablaVentas[[#This Row],[VENTAL TOTAL]]-TablaVentas[[#This Row],[VENTAL TOTAL]]*TablaVentas[[#This Row],[DESCUENTO]]</f>
        <v>238.70568840081529</v>
      </c>
      <c r="J4922" s="2">
        <f ca="1">0.18*TablaVentas[[#This Row],[SUBTOTAL]]</f>
        <v>42.96702391214675</v>
      </c>
      <c r="K4922" s="2">
        <f ca="1">+TablaVentas[[#This Row],[SUBTOTAL]]+TablaVentas[[#This Row],[IGV]]</f>
        <v>281.67271231296206</v>
      </c>
    </row>
    <row r="4923" spans="1:11" x14ac:dyDescent="0.25">
      <c r="A4923" t="s">
        <v>4932</v>
      </c>
      <c r="B4923" s="6">
        <v>45465</v>
      </c>
      <c r="C4923" t="s">
        <v>10013</v>
      </c>
      <c r="D4923" t="s">
        <v>10022</v>
      </c>
      <c r="E4923">
        <v>3</v>
      </c>
      <c r="F4923">
        <f>+_xlfn.XLOOKUP(TablaVentas[[#This Row],[PRODUCTO FINANCIERO]],TablaPrecios[PRODUCTO FINANCIERO],TablaPrecios[PRECIO UNIT],0)</f>
        <v>20.9</v>
      </c>
      <c r="G4923" s="2">
        <f>+TablaVentas[[#This Row],[CANTIDAD]]*TablaVentas[[#This Row],[PRECIO UNITARIO]]</f>
        <v>62.699999999999996</v>
      </c>
      <c r="H4923" s="1">
        <f t="shared" ca="1" si="76"/>
        <v>0.1872949571211901</v>
      </c>
      <c r="I4923" s="2">
        <f ca="1">+TablaVentas[[#This Row],[VENTAL TOTAL]]-TablaVentas[[#This Row],[VENTAL TOTAL]]*TablaVentas[[#This Row],[DESCUENTO]]</f>
        <v>50.956606188501375</v>
      </c>
      <c r="J4923" s="2">
        <f ca="1">0.18*TablaVentas[[#This Row],[SUBTOTAL]]</f>
        <v>9.1721891139302478</v>
      </c>
      <c r="K4923" s="2">
        <f ca="1">+TablaVentas[[#This Row],[SUBTOTAL]]+TablaVentas[[#This Row],[IGV]]</f>
        <v>60.128795302431627</v>
      </c>
    </row>
    <row r="4924" spans="1:11" x14ac:dyDescent="0.25">
      <c r="A4924" t="s">
        <v>4933</v>
      </c>
      <c r="B4924" s="6">
        <v>45798</v>
      </c>
      <c r="C4924" t="s">
        <v>10013</v>
      </c>
      <c r="D4924" t="s">
        <v>10019</v>
      </c>
      <c r="E4924">
        <v>19</v>
      </c>
      <c r="F4924">
        <f>+_xlfn.XLOOKUP(TablaVentas[[#This Row],[PRODUCTO FINANCIERO]],TablaPrecios[PRODUCTO FINANCIERO],TablaPrecios[PRECIO UNIT],0)</f>
        <v>9.9</v>
      </c>
      <c r="G4924" s="2">
        <f>+TablaVentas[[#This Row],[CANTIDAD]]*TablaVentas[[#This Row],[PRECIO UNITARIO]]</f>
        <v>188.1</v>
      </c>
      <c r="H4924" s="1">
        <f t="shared" ca="1" si="76"/>
        <v>0.13112846020971813</v>
      </c>
      <c r="I4924" s="2">
        <f ca="1">+TablaVentas[[#This Row],[VENTAL TOTAL]]-TablaVentas[[#This Row],[VENTAL TOTAL]]*TablaVentas[[#This Row],[DESCUENTO]]</f>
        <v>163.43473663455202</v>
      </c>
      <c r="J4924" s="2">
        <f ca="1">0.18*TablaVentas[[#This Row],[SUBTOTAL]]</f>
        <v>29.418252594219364</v>
      </c>
      <c r="K4924" s="2">
        <f ca="1">+TablaVentas[[#This Row],[SUBTOTAL]]+TablaVentas[[#This Row],[IGV]]</f>
        <v>192.85298922877138</v>
      </c>
    </row>
    <row r="4925" spans="1:11" x14ac:dyDescent="0.25">
      <c r="A4925" t="s">
        <v>4934</v>
      </c>
      <c r="B4925" s="6">
        <v>46069</v>
      </c>
      <c r="C4925" t="s">
        <v>10012</v>
      </c>
      <c r="D4925" t="s">
        <v>10017</v>
      </c>
      <c r="E4925">
        <v>9</v>
      </c>
      <c r="F4925">
        <f>+_xlfn.XLOOKUP(TablaVentas[[#This Row],[PRODUCTO FINANCIERO]],TablaPrecios[PRODUCTO FINANCIERO],TablaPrecios[PRECIO UNIT],0)</f>
        <v>9.9</v>
      </c>
      <c r="G4925" s="2">
        <f>+TablaVentas[[#This Row],[CANTIDAD]]*TablaVentas[[#This Row],[PRECIO UNITARIO]]</f>
        <v>89.100000000000009</v>
      </c>
      <c r="H4925" s="1">
        <f t="shared" ca="1" si="76"/>
        <v>0.18979747373182143</v>
      </c>
      <c r="I4925" s="2">
        <f ca="1">+TablaVentas[[#This Row],[VENTAL TOTAL]]-TablaVentas[[#This Row],[VENTAL TOTAL]]*TablaVentas[[#This Row],[DESCUENTO]]</f>
        <v>72.189045090494716</v>
      </c>
      <c r="J4925" s="2">
        <f ca="1">0.18*TablaVentas[[#This Row],[SUBTOTAL]]</f>
        <v>12.994028116289048</v>
      </c>
      <c r="K4925" s="2">
        <f ca="1">+TablaVentas[[#This Row],[SUBTOTAL]]+TablaVentas[[#This Row],[IGV]]</f>
        <v>85.18307320678376</v>
      </c>
    </row>
    <row r="4926" spans="1:11" x14ac:dyDescent="0.25">
      <c r="A4926" t="s">
        <v>4935</v>
      </c>
      <c r="B4926" s="6">
        <v>46285</v>
      </c>
      <c r="C4926" t="s">
        <v>10015</v>
      </c>
      <c r="D4926" t="s">
        <v>10017</v>
      </c>
      <c r="E4926">
        <v>3</v>
      </c>
      <c r="F4926">
        <f>+_xlfn.XLOOKUP(TablaVentas[[#This Row],[PRODUCTO FINANCIERO]],TablaPrecios[PRODUCTO FINANCIERO],TablaPrecios[PRECIO UNIT],0)</f>
        <v>9.9</v>
      </c>
      <c r="G4926" s="2">
        <f>+TablaVentas[[#This Row],[CANTIDAD]]*TablaVentas[[#This Row],[PRECIO UNITARIO]]</f>
        <v>29.700000000000003</v>
      </c>
      <c r="H4926" s="1">
        <f t="shared" ca="1" si="76"/>
        <v>0.1987596925029132</v>
      </c>
      <c r="I4926" s="2">
        <f ca="1">+TablaVentas[[#This Row],[VENTAL TOTAL]]-TablaVentas[[#This Row],[VENTAL TOTAL]]*TablaVentas[[#This Row],[DESCUENTO]]</f>
        <v>23.79683713266348</v>
      </c>
      <c r="J4926" s="2">
        <f ca="1">0.18*TablaVentas[[#This Row],[SUBTOTAL]]</f>
        <v>4.283430683879426</v>
      </c>
      <c r="K4926" s="2">
        <f ca="1">+TablaVentas[[#This Row],[SUBTOTAL]]+TablaVentas[[#This Row],[IGV]]</f>
        <v>28.080267816542907</v>
      </c>
    </row>
    <row r="4927" spans="1:11" x14ac:dyDescent="0.25">
      <c r="A4927" t="s">
        <v>4936</v>
      </c>
      <c r="B4927" s="6">
        <v>45945</v>
      </c>
      <c r="C4927" t="s">
        <v>10014</v>
      </c>
      <c r="D4927" t="s">
        <v>10019</v>
      </c>
      <c r="E4927">
        <v>16</v>
      </c>
      <c r="F4927">
        <f>+_xlfn.XLOOKUP(TablaVentas[[#This Row],[PRODUCTO FINANCIERO]],TablaPrecios[PRODUCTO FINANCIERO],TablaPrecios[PRECIO UNIT],0)</f>
        <v>9.9</v>
      </c>
      <c r="G4927" s="2">
        <f>+TablaVentas[[#This Row],[CANTIDAD]]*TablaVentas[[#This Row],[PRECIO UNITARIO]]</f>
        <v>158.4</v>
      </c>
      <c r="H4927" s="1">
        <f t="shared" ca="1" si="76"/>
        <v>0.18126619654258105</v>
      </c>
      <c r="I4927" s="2">
        <f ca="1">+TablaVentas[[#This Row],[VENTAL TOTAL]]-TablaVentas[[#This Row],[VENTAL TOTAL]]*TablaVentas[[#This Row],[DESCUENTO]]</f>
        <v>129.68743446765518</v>
      </c>
      <c r="J4927" s="2">
        <f ca="1">0.18*TablaVentas[[#This Row],[SUBTOTAL]]</f>
        <v>23.343738204177932</v>
      </c>
      <c r="K4927" s="2">
        <f ca="1">+TablaVentas[[#This Row],[SUBTOTAL]]+TablaVentas[[#This Row],[IGV]]</f>
        <v>153.0311726718331</v>
      </c>
    </row>
    <row r="4928" spans="1:11" x14ac:dyDescent="0.25">
      <c r="A4928" t="s">
        <v>4937</v>
      </c>
      <c r="B4928" s="6">
        <v>45427</v>
      </c>
      <c r="C4928" t="s">
        <v>10013</v>
      </c>
      <c r="D4928" t="s">
        <v>10019</v>
      </c>
      <c r="E4928">
        <v>13</v>
      </c>
      <c r="F4928">
        <f>+_xlfn.XLOOKUP(TablaVentas[[#This Row],[PRODUCTO FINANCIERO]],TablaPrecios[PRODUCTO FINANCIERO],TablaPrecios[PRECIO UNIT],0)</f>
        <v>9.9</v>
      </c>
      <c r="G4928" s="2">
        <f>+TablaVentas[[#This Row],[CANTIDAD]]*TablaVentas[[#This Row],[PRECIO UNITARIO]]</f>
        <v>128.70000000000002</v>
      </c>
      <c r="H4928" s="1">
        <f t="shared" ca="1" si="76"/>
        <v>0.12653511430816619</v>
      </c>
      <c r="I4928" s="2">
        <f ca="1">+TablaVentas[[#This Row],[VENTAL TOTAL]]-TablaVentas[[#This Row],[VENTAL TOTAL]]*TablaVentas[[#This Row],[DESCUENTO]]</f>
        <v>112.41493078853902</v>
      </c>
      <c r="J4928" s="2">
        <f ca="1">0.18*TablaVentas[[#This Row],[SUBTOTAL]]</f>
        <v>20.234687541937024</v>
      </c>
      <c r="K4928" s="2">
        <f ca="1">+TablaVentas[[#This Row],[SUBTOTAL]]+TablaVentas[[#This Row],[IGV]]</f>
        <v>132.64961833047605</v>
      </c>
    </row>
    <row r="4929" spans="1:11" x14ac:dyDescent="0.25">
      <c r="A4929" t="s">
        <v>4938</v>
      </c>
      <c r="B4929" s="6">
        <v>46257</v>
      </c>
      <c r="C4929" t="s">
        <v>10013</v>
      </c>
      <c r="D4929" t="s">
        <v>10018</v>
      </c>
      <c r="E4929">
        <v>10</v>
      </c>
      <c r="F4929">
        <f>+_xlfn.XLOOKUP(TablaVentas[[#This Row],[PRODUCTO FINANCIERO]],TablaPrecios[PRODUCTO FINANCIERO],TablaPrecios[PRECIO UNIT],0)</f>
        <v>14.9</v>
      </c>
      <c r="G4929" s="2">
        <f>+TablaVentas[[#This Row],[CANTIDAD]]*TablaVentas[[#This Row],[PRECIO UNITARIO]]</f>
        <v>149</v>
      </c>
      <c r="H4929" s="1">
        <f t="shared" ca="1" si="76"/>
        <v>0.17642221589171886</v>
      </c>
      <c r="I4929" s="2">
        <f ca="1">+TablaVentas[[#This Row],[VENTAL TOTAL]]-TablaVentas[[#This Row],[VENTAL TOTAL]]*TablaVentas[[#This Row],[DESCUENTO]]</f>
        <v>122.71308983213389</v>
      </c>
      <c r="J4929" s="2">
        <f ca="1">0.18*TablaVentas[[#This Row],[SUBTOTAL]]</f>
        <v>22.088356169784099</v>
      </c>
      <c r="K4929" s="2">
        <f ca="1">+TablaVentas[[#This Row],[SUBTOTAL]]+TablaVentas[[#This Row],[IGV]]</f>
        <v>144.80144600191798</v>
      </c>
    </row>
    <row r="4930" spans="1:11" x14ac:dyDescent="0.25">
      <c r="A4930" t="s">
        <v>4939</v>
      </c>
      <c r="B4930" s="6">
        <v>46030</v>
      </c>
      <c r="C4930" t="s">
        <v>10014</v>
      </c>
      <c r="D4930" t="s">
        <v>10017</v>
      </c>
      <c r="E4930">
        <v>14</v>
      </c>
      <c r="F4930">
        <f>+_xlfn.XLOOKUP(TablaVentas[[#This Row],[PRODUCTO FINANCIERO]],TablaPrecios[PRODUCTO FINANCIERO],TablaPrecios[PRECIO UNIT],0)</f>
        <v>9.9</v>
      </c>
      <c r="G4930" s="2">
        <f>+TablaVentas[[#This Row],[CANTIDAD]]*TablaVentas[[#This Row],[PRECIO UNITARIO]]</f>
        <v>138.6</v>
      </c>
      <c r="H4930" s="1">
        <f t="shared" ref="H4930:H4993" ca="1" si="77">+RAND()*0.1+0.1</f>
        <v>0.16302112592759391</v>
      </c>
      <c r="I4930" s="2">
        <f ca="1">+TablaVentas[[#This Row],[VENTAL TOTAL]]-TablaVentas[[#This Row],[VENTAL TOTAL]]*TablaVentas[[#This Row],[DESCUENTO]]</f>
        <v>116.00527194643547</v>
      </c>
      <c r="J4930" s="2">
        <f ca="1">0.18*TablaVentas[[#This Row],[SUBTOTAL]]</f>
        <v>20.880948950358384</v>
      </c>
      <c r="K4930" s="2">
        <f ca="1">+TablaVentas[[#This Row],[SUBTOTAL]]+TablaVentas[[#This Row],[IGV]]</f>
        <v>136.88622089679384</v>
      </c>
    </row>
    <row r="4931" spans="1:11" x14ac:dyDescent="0.25">
      <c r="A4931" t="s">
        <v>4940</v>
      </c>
      <c r="B4931" s="6">
        <v>45824</v>
      </c>
      <c r="C4931" t="s">
        <v>10011</v>
      </c>
      <c r="D4931" t="s">
        <v>10018</v>
      </c>
      <c r="E4931">
        <v>7</v>
      </c>
      <c r="F4931">
        <f>+_xlfn.XLOOKUP(TablaVentas[[#This Row],[PRODUCTO FINANCIERO]],TablaPrecios[PRODUCTO FINANCIERO],TablaPrecios[PRECIO UNIT],0)</f>
        <v>14.9</v>
      </c>
      <c r="G4931" s="2">
        <f>+TablaVentas[[#This Row],[CANTIDAD]]*TablaVentas[[#This Row],[PRECIO UNITARIO]]</f>
        <v>104.3</v>
      </c>
      <c r="H4931" s="1">
        <f t="shared" ca="1" si="77"/>
        <v>0.1792278212552019</v>
      </c>
      <c r="I4931" s="2">
        <f ca="1">+TablaVentas[[#This Row],[VENTAL TOTAL]]-TablaVentas[[#This Row],[VENTAL TOTAL]]*TablaVentas[[#This Row],[DESCUENTO]]</f>
        <v>85.60653824308244</v>
      </c>
      <c r="J4931" s="2">
        <f ca="1">0.18*TablaVentas[[#This Row],[SUBTOTAL]]</f>
        <v>15.409176883754839</v>
      </c>
      <c r="K4931" s="2">
        <f ca="1">+TablaVentas[[#This Row],[SUBTOTAL]]+TablaVentas[[#This Row],[IGV]]</f>
        <v>101.01571512683728</v>
      </c>
    </row>
    <row r="4932" spans="1:11" x14ac:dyDescent="0.25">
      <c r="A4932" t="s">
        <v>4941</v>
      </c>
      <c r="B4932" s="6">
        <v>46077</v>
      </c>
      <c r="C4932" t="s">
        <v>10015</v>
      </c>
      <c r="D4932" t="s">
        <v>10020</v>
      </c>
      <c r="E4932">
        <v>15</v>
      </c>
      <c r="F4932">
        <f>+_xlfn.XLOOKUP(TablaVentas[[#This Row],[PRODUCTO FINANCIERO]],TablaPrecios[PRODUCTO FINANCIERO],TablaPrecios[PRECIO UNIT],0)</f>
        <v>14.9</v>
      </c>
      <c r="G4932" s="2">
        <f>+TablaVentas[[#This Row],[CANTIDAD]]*TablaVentas[[#This Row],[PRECIO UNITARIO]]</f>
        <v>223.5</v>
      </c>
      <c r="H4932" s="1">
        <f t="shared" ca="1" si="77"/>
        <v>0.18935797955418673</v>
      </c>
      <c r="I4932" s="2">
        <f ca="1">+TablaVentas[[#This Row],[VENTAL TOTAL]]-TablaVentas[[#This Row],[VENTAL TOTAL]]*TablaVentas[[#This Row],[DESCUENTO]]</f>
        <v>181.17849156963928</v>
      </c>
      <c r="J4932" s="2">
        <f ca="1">0.18*TablaVentas[[#This Row],[SUBTOTAL]]</f>
        <v>32.61212848253507</v>
      </c>
      <c r="K4932" s="2">
        <f ca="1">+TablaVentas[[#This Row],[SUBTOTAL]]+TablaVentas[[#This Row],[IGV]]</f>
        <v>213.79062005217435</v>
      </c>
    </row>
    <row r="4933" spans="1:11" x14ac:dyDescent="0.25">
      <c r="A4933" t="s">
        <v>4942</v>
      </c>
      <c r="B4933" s="6">
        <v>45300</v>
      </c>
      <c r="C4933" t="s">
        <v>10013</v>
      </c>
      <c r="D4933" t="s">
        <v>10020</v>
      </c>
      <c r="E4933">
        <v>9</v>
      </c>
      <c r="F4933">
        <f>+_xlfn.XLOOKUP(TablaVentas[[#This Row],[PRODUCTO FINANCIERO]],TablaPrecios[PRODUCTO FINANCIERO],TablaPrecios[PRECIO UNIT],0)</f>
        <v>14.9</v>
      </c>
      <c r="G4933" s="2">
        <f>+TablaVentas[[#This Row],[CANTIDAD]]*TablaVentas[[#This Row],[PRECIO UNITARIO]]</f>
        <v>134.1</v>
      </c>
      <c r="H4933" s="1">
        <f t="shared" ca="1" si="77"/>
        <v>0.10856671469002369</v>
      </c>
      <c r="I4933" s="2">
        <f ca="1">+TablaVentas[[#This Row],[VENTAL TOTAL]]-TablaVentas[[#This Row],[VENTAL TOTAL]]*TablaVentas[[#This Row],[DESCUENTO]]</f>
        <v>119.54120356006781</v>
      </c>
      <c r="J4933" s="2">
        <f ca="1">0.18*TablaVentas[[#This Row],[SUBTOTAL]]</f>
        <v>21.517416640812204</v>
      </c>
      <c r="K4933" s="2">
        <f ca="1">+TablaVentas[[#This Row],[SUBTOTAL]]+TablaVentas[[#This Row],[IGV]]</f>
        <v>141.05862020088003</v>
      </c>
    </row>
    <row r="4934" spans="1:11" x14ac:dyDescent="0.25">
      <c r="A4934" t="s">
        <v>4943</v>
      </c>
      <c r="B4934" s="6">
        <v>46192</v>
      </c>
      <c r="C4934" t="s">
        <v>10013</v>
      </c>
      <c r="D4934" t="s">
        <v>10020</v>
      </c>
      <c r="E4934">
        <v>13</v>
      </c>
      <c r="F4934">
        <f>+_xlfn.XLOOKUP(TablaVentas[[#This Row],[PRODUCTO FINANCIERO]],TablaPrecios[PRODUCTO FINANCIERO],TablaPrecios[PRECIO UNIT],0)</f>
        <v>14.9</v>
      </c>
      <c r="G4934" s="2">
        <f>+TablaVentas[[#This Row],[CANTIDAD]]*TablaVentas[[#This Row],[PRECIO UNITARIO]]</f>
        <v>193.70000000000002</v>
      </c>
      <c r="H4934" s="1">
        <f t="shared" ca="1" si="77"/>
        <v>0.18970556896212895</v>
      </c>
      <c r="I4934" s="2">
        <f ca="1">+TablaVentas[[#This Row],[VENTAL TOTAL]]-TablaVentas[[#This Row],[VENTAL TOTAL]]*TablaVentas[[#This Row],[DESCUENTO]]</f>
        <v>156.95403129203564</v>
      </c>
      <c r="J4934" s="2">
        <f ca="1">0.18*TablaVentas[[#This Row],[SUBTOTAL]]</f>
        <v>28.251725632566412</v>
      </c>
      <c r="K4934" s="2">
        <f ca="1">+TablaVentas[[#This Row],[SUBTOTAL]]+TablaVentas[[#This Row],[IGV]]</f>
        <v>185.20575692460204</v>
      </c>
    </row>
    <row r="4935" spans="1:11" x14ac:dyDescent="0.25">
      <c r="A4935" t="s">
        <v>4944</v>
      </c>
      <c r="B4935" s="6">
        <v>45542</v>
      </c>
      <c r="C4935" t="s">
        <v>10016</v>
      </c>
      <c r="D4935" t="s">
        <v>10018</v>
      </c>
      <c r="E4935">
        <v>15</v>
      </c>
      <c r="F4935">
        <f>+_xlfn.XLOOKUP(TablaVentas[[#This Row],[PRODUCTO FINANCIERO]],TablaPrecios[PRODUCTO FINANCIERO],TablaPrecios[PRECIO UNIT],0)</f>
        <v>14.9</v>
      </c>
      <c r="G4935" s="2">
        <f>+TablaVentas[[#This Row],[CANTIDAD]]*TablaVentas[[#This Row],[PRECIO UNITARIO]]</f>
        <v>223.5</v>
      </c>
      <c r="H4935" s="1">
        <f t="shared" ca="1" si="77"/>
        <v>0.12541047450695331</v>
      </c>
      <c r="I4935" s="2">
        <f ca="1">+TablaVentas[[#This Row],[VENTAL TOTAL]]-TablaVentas[[#This Row],[VENTAL TOTAL]]*TablaVentas[[#This Row],[DESCUENTO]]</f>
        <v>195.47075894769594</v>
      </c>
      <c r="J4935" s="2">
        <f ca="1">0.18*TablaVentas[[#This Row],[SUBTOTAL]]</f>
        <v>35.184736610585269</v>
      </c>
      <c r="K4935" s="2">
        <f ca="1">+TablaVentas[[#This Row],[SUBTOTAL]]+TablaVentas[[#This Row],[IGV]]</f>
        <v>230.65549555828122</v>
      </c>
    </row>
    <row r="4936" spans="1:11" x14ac:dyDescent="0.25">
      <c r="A4936" t="s">
        <v>4945</v>
      </c>
      <c r="B4936" s="6">
        <v>45535</v>
      </c>
      <c r="C4936" t="s">
        <v>10012</v>
      </c>
      <c r="D4936" t="s">
        <v>10017</v>
      </c>
      <c r="E4936">
        <v>4</v>
      </c>
      <c r="F4936">
        <f>+_xlfn.XLOOKUP(TablaVentas[[#This Row],[PRODUCTO FINANCIERO]],TablaPrecios[PRODUCTO FINANCIERO],TablaPrecios[PRECIO UNIT],0)</f>
        <v>9.9</v>
      </c>
      <c r="G4936" s="2">
        <f>+TablaVentas[[#This Row],[CANTIDAD]]*TablaVentas[[#This Row],[PRECIO UNITARIO]]</f>
        <v>39.6</v>
      </c>
      <c r="H4936" s="1">
        <f t="shared" ca="1" si="77"/>
        <v>0.14834693796512669</v>
      </c>
      <c r="I4936" s="2">
        <f ca="1">+TablaVentas[[#This Row],[VENTAL TOTAL]]-TablaVentas[[#This Row],[VENTAL TOTAL]]*TablaVentas[[#This Row],[DESCUENTO]]</f>
        <v>33.725461256580985</v>
      </c>
      <c r="J4936" s="2">
        <f ca="1">0.18*TablaVentas[[#This Row],[SUBTOTAL]]</f>
        <v>6.0705830261845772</v>
      </c>
      <c r="K4936" s="2">
        <f ca="1">+TablaVentas[[#This Row],[SUBTOTAL]]+TablaVentas[[#This Row],[IGV]]</f>
        <v>39.796044282765564</v>
      </c>
    </row>
    <row r="4937" spans="1:11" x14ac:dyDescent="0.25">
      <c r="A4937" t="s">
        <v>4946</v>
      </c>
      <c r="B4937" s="6">
        <v>46075</v>
      </c>
      <c r="C4937" t="s">
        <v>10014</v>
      </c>
      <c r="D4937" t="s">
        <v>10017</v>
      </c>
      <c r="E4937">
        <v>4</v>
      </c>
      <c r="F4937">
        <f>+_xlfn.XLOOKUP(TablaVentas[[#This Row],[PRODUCTO FINANCIERO]],TablaPrecios[PRODUCTO FINANCIERO],TablaPrecios[PRECIO UNIT],0)</f>
        <v>9.9</v>
      </c>
      <c r="G4937" s="2">
        <f>+TablaVentas[[#This Row],[CANTIDAD]]*TablaVentas[[#This Row],[PRECIO UNITARIO]]</f>
        <v>39.6</v>
      </c>
      <c r="H4937" s="1">
        <f t="shared" ca="1" si="77"/>
        <v>0.15253955853436041</v>
      </c>
      <c r="I4937" s="2">
        <f ca="1">+TablaVentas[[#This Row],[VENTAL TOTAL]]-TablaVentas[[#This Row],[VENTAL TOTAL]]*TablaVentas[[#This Row],[DESCUENTO]]</f>
        <v>33.559433482039331</v>
      </c>
      <c r="J4937" s="2">
        <f ca="1">0.18*TablaVentas[[#This Row],[SUBTOTAL]]</f>
        <v>6.0406980267670791</v>
      </c>
      <c r="K4937" s="2">
        <f ca="1">+TablaVentas[[#This Row],[SUBTOTAL]]+TablaVentas[[#This Row],[IGV]]</f>
        <v>39.600131508806413</v>
      </c>
    </row>
    <row r="4938" spans="1:11" x14ac:dyDescent="0.25">
      <c r="A4938" t="s">
        <v>4947</v>
      </c>
      <c r="B4938" s="6">
        <v>45454</v>
      </c>
      <c r="C4938" t="s">
        <v>10016</v>
      </c>
      <c r="D4938" t="s">
        <v>10022</v>
      </c>
      <c r="E4938">
        <v>13</v>
      </c>
      <c r="F4938">
        <f>+_xlfn.XLOOKUP(TablaVentas[[#This Row],[PRODUCTO FINANCIERO]],TablaPrecios[PRODUCTO FINANCIERO],TablaPrecios[PRECIO UNIT],0)</f>
        <v>20.9</v>
      </c>
      <c r="G4938" s="2">
        <f>+TablaVentas[[#This Row],[CANTIDAD]]*TablaVentas[[#This Row],[PRECIO UNITARIO]]</f>
        <v>271.7</v>
      </c>
      <c r="H4938" s="1">
        <f t="shared" ca="1" si="77"/>
        <v>0.18010242455823844</v>
      </c>
      <c r="I4938" s="2">
        <f ca="1">+TablaVentas[[#This Row],[VENTAL TOTAL]]-TablaVentas[[#This Row],[VENTAL TOTAL]]*TablaVentas[[#This Row],[DESCUENTO]]</f>
        <v>222.76617124752661</v>
      </c>
      <c r="J4938" s="2">
        <f ca="1">0.18*TablaVentas[[#This Row],[SUBTOTAL]]</f>
        <v>40.097910824554788</v>
      </c>
      <c r="K4938" s="2">
        <f ca="1">+TablaVentas[[#This Row],[SUBTOTAL]]+TablaVentas[[#This Row],[IGV]]</f>
        <v>262.86408207208137</v>
      </c>
    </row>
    <row r="4939" spans="1:11" x14ac:dyDescent="0.25">
      <c r="A4939" t="s">
        <v>4948</v>
      </c>
      <c r="B4939" s="6">
        <v>45441</v>
      </c>
      <c r="C4939" t="s">
        <v>10012</v>
      </c>
      <c r="D4939" t="s">
        <v>10017</v>
      </c>
      <c r="E4939">
        <v>13</v>
      </c>
      <c r="F4939">
        <f>+_xlfn.XLOOKUP(TablaVentas[[#This Row],[PRODUCTO FINANCIERO]],TablaPrecios[PRODUCTO FINANCIERO],TablaPrecios[PRECIO UNIT],0)</f>
        <v>9.9</v>
      </c>
      <c r="G4939" s="2">
        <f>+TablaVentas[[#This Row],[CANTIDAD]]*TablaVentas[[#This Row],[PRECIO UNITARIO]]</f>
        <v>128.70000000000002</v>
      </c>
      <c r="H4939" s="1">
        <f t="shared" ca="1" si="77"/>
        <v>0.18239080277198336</v>
      </c>
      <c r="I4939" s="2">
        <f ca="1">+TablaVentas[[#This Row],[VENTAL TOTAL]]-TablaVentas[[#This Row],[VENTAL TOTAL]]*TablaVentas[[#This Row],[DESCUENTO]]</f>
        <v>105.22630368324576</v>
      </c>
      <c r="J4939" s="2">
        <f ca="1">0.18*TablaVentas[[#This Row],[SUBTOTAL]]</f>
        <v>18.940734662984237</v>
      </c>
      <c r="K4939" s="2">
        <f ca="1">+TablaVentas[[#This Row],[SUBTOTAL]]+TablaVentas[[#This Row],[IGV]]</f>
        <v>124.16703834623</v>
      </c>
    </row>
    <row r="4940" spans="1:11" x14ac:dyDescent="0.25">
      <c r="A4940" t="s">
        <v>4949</v>
      </c>
      <c r="B4940" s="6">
        <v>45553</v>
      </c>
      <c r="C4940" t="s">
        <v>10013</v>
      </c>
      <c r="D4940" t="s">
        <v>10020</v>
      </c>
      <c r="E4940">
        <v>14</v>
      </c>
      <c r="F4940">
        <f>+_xlfn.XLOOKUP(TablaVentas[[#This Row],[PRODUCTO FINANCIERO]],TablaPrecios[PRODUCTO FINANCIERO],TablaPrecios[PRECIO UNIT],0)</f>
        <v>14.9</v>
      </c>
      <c r="G4940" s="2">
        <f>+TablaVentas[[#This Row],[CANTIDAD]]*TablaVentas[[#This Row],[PRECIO UNITARIO]]</f>
        <v>208.6</v>
      </c>
      <c r="H4940" s="1">
        <f t="shared" ca="1" si="77"/>
        <v>0.14482927611234553</v>
      </c>
      <c r="I4940" s="2">
        <f ca="1">+TablaVentas[[#This Row],[VENTAL TOTAL]]-TablaVentas[[#This Row],[VENTAL TOTAL]]*TablaVentas[[#This Row],[DESCUENTO]]</f>
        <v>178.38861300296472</v>
      </c>
      <c r="J4940" s="2">
        <f ca="1">0.18*TablaVentas[[#This Row],[SUBTOTAL]]</f>
        <v>32.109950340533651</v>
      </c>
      <c r="K4940" s="2">
        <f ca="1">+TablaVentas[[#This Row],[SUBTOTAL]]+TablaVentas[[#This Row],[IGV]]</f>
        <v>210.49856334349838</v>
      </c>
    </row>
    <row r="4941" spans="1:11" x14ac:dyDescent="0.25">
      <c r="A4941" t="s">
        <v>4950</v>
      </c>
      <c r="B4941" s="6">
        <v>45733</v>
      </c>
      <c r="C4941" t="s">
        <v>10016</v>
      </c>
      <c r="D4941" t="s">
        <v>10018</v>
      </c>
      <c r="E4941">
        <v>6</v>
      </c>
      <c r="F4941">
        <f>+_xlfn.XLOOKUP(TablaVentas[[#This Row],[PRODUCTO FINANCIERO]],TablaPrecios[PRODUCTO FINANCIERO],TablaPrecios[PRECIO UNIT],0)</f>
        <v>14.9</v>
      </c>
      <c r="G4941" s="2">
        <f>+TablaVentas[[#This Row],[CANTIDAD]]*TablaVentas[[#This Row],[PRECIO UNITARIO]]</f>
        <v>89.4</v>
      </c>
      <c r="H4941" s="1">
        <f t="shared" ca="1" si="77"/>
        <v>0.19599859437433315</v>
      </c>
      <c r="I4941" s="2">
        <f ca="1">+TablaVentas[[#This Row],[VENTAL TOTAL]]-TablaVentas[[#This Row],[VENTAL TOTAL]]*TablaVentas[[#This Row],[DESCUENTO]]</f>
        <v>71.877725662934623</v>
      </c>
      <c r="J4941" s="2">
        <f ca="1">0.18*TablaVentas[[#This Row],[SUBTOTAL]]</f>
        <v>12.937990619328232</v>
      </c>
      <c r="K4941" s="2">
        <f ca="1">+TablaVentas[[#This Row],[SUBTOTAL]]+TablaVentas[[#This Row],[IGV]]</f>
        <v>84.815716282262855</v>
      </c>
    </row>
    <row r="4942" spans="1:11" x14ac:dyDescent="0.25">
      <c r="A4942" t="s">
        <v>4951</v>
      </c>
      <c r="B4942" s="6">
        <v>45855</v>
      </c>
      <c r="C4942" t="s">
        <v>10012</v>
      </c>
      <c r="D4942" t="s">
        <v>10017</v>
      </c>
      <c r="E4942">
        <v>3</v>
      </c>
      <c r="F4942">
        <f>+_xlfn.XLOOKUP(TablaVentas[[#This Row],[PRODUCTO FINANCIERO]],TablaPrecios[PRODUCTO FINANCIERO],TablaPrecios[PRECIO UNIT],0)</f>
        <v>9.9</v>
      </c>
      <c r="G4942" s="2">
        <f>+TablaVentas[[#This Row],[CANTIDAD]]*TablaVentas[[#This Row],[PRECIO UNITARIO]]</f>
        <v>29.700000000000003</v>
      </c>
      <c r="H4942" s="1">
        <f t="shared" ca="1" si="77"/>
        <v>0.19880357301913804</v>
      </c>
      <c r="I4942" s="2">
        <f ca="1">+TablaVentas[[#This Row],[VENTAL TOTAL]]-TablaVentas[[#This Row],[VENTAL TOTAL]]*TablaVentas[[#This Row],[DESCUENTO]]</f>
        <v>23.7955338813316</v>
      </c>
      <c r="J4942" s="2">
        <f ca="1">0.18*TablaVentas[[#This Row],[SUBTOTAL]]</f>
        <v>4.2831960986396878</v>
      </c>
      <c r="K4942" s="2">
        <f ca="1">+TablaVentas[[#This Row],[SUBTOTAL]]+TablaVentas[[#This Row],[IGV]]</f>
        <v>28.078729979971289</v>
      </c>
    </row>
    <row r="4943" spans="1:11" x14ac:dyDescent="0.25">
      <c r="A4943" t="s">
        <v>4952</v>
      </c>
      <c r="B4943" s="6">
        <v>45725</v>
      </c>
      <c r="C4943" t="s">
        <v>10011</v>
      </c>
      <c r="D4943" t="s">
        <v>10017</v>
      </c>
      <c r="E4943">
        <v>5</v>
      </c>
      <c r="F4943">
        <f>+_xlfn.XLOOKUP(TablaVentas[[#This Row],[PRODUCTO FINANCIERO]],TablaPrecios[PRODUCTO FINANCIERO],TablaPrecios[PRECIO UNIT],0)</f>
        <v>9.9</v>
      </c>
      <c r="G4943" s="2">
        <f>+TablaVentas[[#This Row],[CANTIDAD]]*TablaVentas[[#This Row],[PRECIO UNITARIO]]</f>
        <v>49.5</v>
      </c>
      <c r="H4943" s="1">
        <f t="shared" ca="1" si="77"/>
        <v>0.1562283447496306</v>
      </c>
      <c r="I4943" s="2">
        <f ca="1">+TablaVentas[[#This Row],[VENTAL TOTAL]]-TablaVentas[[#This Row],[VENTAL TOTAL]]*TablaVentas[[#This Row],[DESCUENTO]]</f>
        <v>41.766696934893282</v>
      </c>
      <c r="J4943" s="2">
        <f ca="1">0.18*TablaVentas[[#This Row],[SUBTOTAL]]</f>
        <v>7.5180054482807908</v>
      </c>
      <c r="K4943" s="2">
        <f ca="1">+TablaVentas[[#This Row],[SUBTOTAL]]+TablaVentas[[#This Row],[IGV]]</f>
        <v>49.284702383174071</v>
      </c>
    </row>
    <row r="4944" spans="1:11" x14ac:dyDescent="0.25">
      <c r="A4944" t="s">
        <v>4953</v>
      </c>
      <c r="B4944" s="6">
        <v>46271</v>
      </c>
      <c r="C4944" t="s">
        <v>10011</v>
      </c>
      <c r="D4944" t="s">
        <v>10022</v>
      </c>
      <c r="E4944">
        <v>14</v>
      </c>
      <c r="F4944">
        <f>+_xlfn.XLOOKUP(TablaVentas[[#This Row],[PRODUCTO FINANCIERO]],TablaPrecios[PRODUCTO FINANCIERO],TablaPrecios[PRECIO UNIT],0)</f>
        <v>20.9</v>
      </c>
      <c r="G4944" s="2">
        <f>+TablaVentas[[#This Row],[CANTIDAD]]*TablaVentas[[#This Row],[PRECIO UNITARIO]]</f>
        <v>292.59999999999997</v>
      </c>
      <c r="H4944" s="1">
        <f t="shared" ca="1" si="77"/>
        <v>0.1445792583401832</v>
      </c>
      <c r="I4944" s="2">
        <f ca="1">+TablaVentas[[#This Row],[VENTAL TOTAL]]-TablaVentas[[#This Row],[VENTAL TOTAL]]*TablaVentas[[#This Row],[DESCUENTO]]</f>
        <v>250.29610900966236</v>
      </c>
      <c r="J4944" s="2">
        <f ca="1">0.18*TablaVentas[[#This Row],[SUBTOTAL]]</f>
        <v>45.053299621739221</v>
      </c>
      <c r="K4944" s="2">
        <f ca="1">+TablaVentas[[#This Row],[SUBTOTAL]]+TablaVentas[[#This Row],[IGV]]</f>
        <v>295.34940863140156</v>
      </c>
    </row>
    <row r="4945" spans="1:11" x14ac:dyDescent="0.25">
      <c r="A4945" t="s">
        <v>4954</v>
      </c>
      <c r="B4945" s="6">
        <v>45978</v>
      </c>
      <c r="C4945" t="s">
        <v>10011</v>
      </c>
      <c r="D4945" t="s">
        <v>10019</v>
      </c>
      <c r="E4945">
        <v>9</v>
      </c>
      <c r="F4945">
        <f>+_xlfn.XLOOKUP(TablaVentas[[#This Row],[PRODUCTO FINANCIERO]],TablaPrecios[PRODUCTO FINANCIERO],TablaPrecios[PRECIO UNIT],0)</f>
        <v>9.9</v>
      </c>
      <c r="G4945" s="2">
        <f>+TablaVentas[[#This Row],[CANTIDAD]]*TablaVentas[[#This Row],[PRECIO UNITARIO]]</f>
        <v>89.100000000000009</v>
      </c>
      <c r="H4945" s="1">
        <f t="shared" ca="1" si="77"/>
        <v>0.11723054946841478</v>
      </c>
      <c r="I4945" s="2">
        <f ca="1">+TablaVentas[[#This Row],[VENTAL TOTAL]]-TablaVentas[[#This Row],[VENTAL TOTAL]]*TablaVentas[[#This Row],[DESCUENTO]]</f>
        <v>78.65475804236425</v>
      </c>
      <c r="J4945" s="2">
        <f ca="1">0.18*TablaVentas[[#This Row],[SUBTOTAL]]</f>
        <v>14.157856447625564</v>
      </c>
      <c r="K4945" s="2">
        <f ca="1">+TablaVentas[[#This Row],[SUBTOTAL]]+TablaVentas[[#This Row],[IGV]]</f>
        <v>92.812614489989812</v>
      </c>
    </row>
    <row r="4946" spans="1:11" x14ac:dyDescent="0.25">
      <c r="A4946" t="s">
        <v>4955</v>
      </c>
      <c r="B4946" s="6">
        <v>45860</v>
      </c>
      <c r="C4946" t="s">
        <v>10012</v>
      </c>
      <c r="D4946" t="s">
        <v>10019</v>
      </c>
      <c r="E4946">
        <v>17</v>
      </c>
      <c r="F4946">
        <f>+_xlfn.XLOOKUP(TablaVentas[[#This Row],[PRODUCTO FINANCIERO]],TablaPrecios[PRODUCTO FINANCIERO],TablaPrecios[PRECIO UNIT],0)</f>
        <v>9.9</v>
      </c>
      <c r="G4946" s="2">
        <f>+TablaVentas[[#This Row],[CANTIDAD]]*TablaVentas[[#This Row],[PRECIO UNITARIO]]</f>
        <v>168.3</v>
      </c>
      <c r="H4946" s="1">
        <f t="shared" ca="1" si="77"/>
        <v>0.13866801799009659</v>
      </c>
      <c r="I4946" s="2">
        <f ca="1">+TablaVentas[[#This Row],[VENTAL TOTAL]]-TablaVentas[[#This Row],[VENTAL TOTAL]]*TablaVentas[[#This Row],[DESCUENTO]]</f>
        <v>144.96217257226675</v>
      </c>
      <c r="J4946" s="2">
        <f ca="1">0.18*TablaVentas[[#This Row],[SUBTOTAL]]</f>
        <v>26.093191063008014</v>
      </c>
      <c r="K4946" s="2">
        <f ca="1">+TablaVentas[[#This Row],[SUBTOTAL]]+TablaVentas[[#This Row],[IGV]]</f>
        <v>171.05536363527477</v>
      </c>
    </row>
    <row r="4947" spans="1:11" x14ac:dyDescent="0.25">
      <c r="A4947" t="s">
        <v>4956</v>
      </c>
      <c r="B4947" s="6">
        <v>45792</v>
      </c>
      <c r="C4947" t="s">
        <v>10013</v>
      </c>
      <c r="D4947" t="s">
        <v>10022</v>
      </c>
      <c r="E4947">
        <v>14</v>
      </c>
      <c r="F4947">
        <f>+_xlfn.XLOOKUP(TablaVentas[[#This Row],[PRODUCTO FINANCIERO]],TablaPrecios[PRODUCTO FINANCIERO],TablaPrecios[PRECIO UNIT],0)</f>
        <v>20.9</v>
      </c>
      <c r="G4947" s="2">
        <f>+TablaVentas[[#This Row],[CANTIDAD]]*TablaVentas[[#This Row],[PRECIO UNITARIO]]</f>
        <v>292.59999999999997</v>
      </c>
      <c r="H4947" s="1">
        <f t="shared" ca="1" si="77"/>
        <v>0.18553098757213657</v>
      </c>
      <c r="I4947" s="2">
        <f ca="1">+TablaVentas[[#This Row],[VENTAL TOTAL]]-TablaVentas[[#This Row],[VENTAL TOTAL]]*TablaVentas[[#This Row],[DESCUENTO]]</f>
        <v>238.31363303639282</v>
      </c>
      <c r="J4947" s="2">
        <f ca="1">0.18*TablaVentas[[#This Row],[SUBTOTAL]]</f>
        <v>42.896453946550707</v>
      </c>
      <c r="K4947" s="2">
        <f ca="1">+TablaVentas[[#This Row],[SUBTOTAL]]+TablaVentas[[#This Row],[IGV]]</f>
        <v>281.21008698294349</v>
      </c>
    </row>
    <row r="4948" spans="1:11" x14ac:dyDescent="0.25">
      <c r="A4948" t="s">
        <v>4957</v>
      </c>
      <c r="B4948" s="6">
        <v>46065</v>
      </c>
      <c r="C4948" t="s">
        <v>10011</v>
      </c>
      <c r="D4948" t="s">
        <v>10019</v>
      </c>
      <c r="E4948">
        <v>5</v>
      </c>
      <c r="F4948">
        <f>+_xlfn.XLOOKUP(TablaVentas[[#This Row],[PRODUCTO FINANCIERO]],TablaPrecios[PRODUCTO FINANCIERO],TablaPrecios[PRECIO UNIT],0)</f>
        <v>9.9</v>
      </c>
      <c r="G4948" s="2">
        <f>+TablaVentas[[#This Row],[CANTIDAD]]*TablaVentas[[#This Row],[PRECIO UNITARIO]]</f>
        <v>49.5</v>
      </c>
      <c r="H4948" s="1">
        <f t="shared" ca="1" si="77"/>
        <v>0.19763824956267015</v>
      </c>
      <c r="I4948" s="2">
        <f ca="1">+TablaVentas[[#This Row],[VENTAL TOTAL]]-TablaVentas[[#This Row],[VENTAL TOTAL]]*TablaVentas[[#This Row],[DESCUENTO]]</f>
        <v>39.716906646647828</v>
      </c>
      <c r="J4948" s="2">
        <f ca="1">0.18*TablaVentas[[#This Row],[SUBTOTAL]]</f>
        <v>7.149043196396609</v>
      </c>
      <c r="K4948" s="2">
        <f ca="1">+TablaVentas[[#This Row],[SUBTOTAL]]+TablaVentas[[#This Row],[IGV]]</f>
        <v>46.86594984304444</v>
      </c>
    </row>
    <row r="4949" spans="1:11" x14ac:dyDescent="0.25">
      <c r="A4949" t="s">
        <v>4958</v>
      </c>
      <c r="B4949" s="6">
        <v>45890</v>
      </c>
      <c r="C4949" t="s">
        <v>10013</v>
      </c>
      <c r="D4949" t="s">
        <v>10020</v>
      </c>
      <c r="E4949">
        <v>15</v>
      </c>
      <c r="F4949">
        <f>+_xlfn.XLOOKUP(TablaVentas[[#This Row],[PRODUCTO FINANCIERO]],TablaPrecios[PRODUCTO FINANCIERO],TablaPrecios[PRECIO UNIT],0)</f>
        <v>14.9</v>
      </c>
      <c r="G4949" s="2">
        <f>+TablaVentas[[#This Row],[CANTIDAD]]*TablaVentas[[#This Row],[PRECIO UNITARIO]]</f>
        <v>223.5</v>
      </c>
      <c r="H4949" s="1">
        <f t="shared" ca="1" si="77"/>
        <v>0.13031400306477228</v>
      </c>
      <c r="I4949" s="2">
        <f ca="1">+TablaVentas[[#This Row],[VENTAL TOTAL]]-TablaVentas[[#This Row],[VENTAL TOTAL]]*TablaVentas[[#This Row],[DESCUENTO]]</f>
        <v>194.37482031502338</v>
      </c>
      <c r="J4949" s="2">
        <f ca="1">0.18*TablaVentas[[#This Row],[SUBTOTAL]]</f>
        <v>34.987467656704204</v>
      </c>
      <c r="K4949" s="2">
        <f ca="1">+TablaVentas[[#This Row],[SUBTOTAL]]+TablaVentas[[#This Row],[IGV]]</f>
        <v>229.3622879717276</v>
      </c>
    </row>
    <row r="4950" spans="1:11" x14ac:dyDescent="0.25">
      <c r="A4950" t="s">
        <v>4959</v>
      </c>
      <c r="B4950" s="6">
        <v>46245</v>
      </c>
      <c r="C4950" t="s">
        <v>10015</v>
      </c>
      <c r="D4950" t="s">
        <v>10017</v>
      </c>
      <c r="E4950">
        <v>5</v>
      </c>
      <c r="F4950">
        <f>+_xlfn.XLOOKUP(TablaVentas[[#This Row],[PRODUCTO FINANCIERO]],TablaPrecios[PRODUCTO FINANCIERO],TablaPrecios[PRECIO UNIT],0)</f>
        <v>9.9</v>
      </c>
      <c r="G4950" s="2">
        <f>+TablaVentas[[#This Row],[CANTIDAD]]*TablaVentas[[#This Row],[PRECIO UNITARIO]]</f>
        <v>49.5</v>
      </c>
      <c r="H4950" s="1">
        <f t="shared" ca="1" si="77"/>
        <v>0.11180723399062314</v>
      </c>
      <c r="I4950" s="2">
        <f ca="1">+TablaVentas[[#This Row],[VENTAL TOTAL]]-TablaVentas[[#This Row],[VENTAL TOTAL]]*TablaVentas[[#This Row],[DESCUENTO]]</f>
        <v>43.965541917464151</v>
      </c>
      <c r="J4950" s="2">
        <f ca="1">0.18*TablaVentas[[#This Row],[SUBTOTAL]]</f>
        <v>7.9137975451435469</v>
      </c>
      <c r="K4950" s="2">
        <f ca="1">+TablaVentas[[#This Row],[SUBTOTAL]]+TablaVentas[[#This Row],[IGV]]</f>
        <v>51.879339462607696</v>
      </c>
    </row>
    <row r="4951" spans="1:11" x14ac:dyDescent="0.25">
      <c r="A4951" t="s">
        <v>4960</v>
      </c>
      <c r="B4951" s="6">
        <v>46318</v>
      </c>
      <c r="C4951" t="s">
        <v>10011</v>
      </c>
      <c r="D4951" t="s">
        <v>10022</v>
      </c>
      <c r="E4951">
        <v>8</v>
      </c>
      <c r="F4951">
        <f>+_xlfn.XLOOKUP(TablaVentas[[#This Row],[PRODUCTO FINANCIERO]],TablaPrecios[PRODUCTO FINANCIERO],TablaPrecios[PRECIO UNIT],0)</f>
        <v>20.9</v>
      </c>
      <c r="G4951" s="2">
        <f>+TablaVentas[[#This Row],[CANTIDAD]]*TablaVentas[[#This Row],[PRECIO UNITARIO]]</f>
        <v>167.2</v>
      </c>
      <c r="H4951" s="1">
        <f t="shared" ca="1" si="77"/>
        <v>0.16706827384711129</v>
      </c>
      <c r="I4951" s="2">
        <f ca="1">+TablaVentas[[#This Row],[VENTAL TOTAL]]-TablaVentas[[#This Row],[VENTAL TOTAL]]*TablaVentas[[#This Row],[DESCUENTO]]</f>
        <v>139.26618461276297</v>
      </c>
      <c r="J4951" s="2">
        <f ca="1">0.18*TablaVentas[[#This Row],[SUBTOTAL]]</f>
        <v>25.067913230297332</v>
      </c>
      <c r="K4951" s="2">
        <f ca="1">+TablaVentas[[#This Row],[SUBTOTAL]]+TablaVentas[[#This Row],[IGV]]</f>
        <v>164.33409784306031</v>
      </c>
    </row>
    <row r="4952" spans="1:11" x14ac:dyDescent="0.25">
      <c r="A4952" t="s">
        <v>4961</v>
      </c>
      <c r="B4952" s="6">
        <v>45467</v>
      </c>
      <c r="C4952" t="s">
        <v>10014</v>
      </c>
      <c r="D4952" t="s">
        <v>10018</v>
      </c>
      <c r="E4952">
        <v>19</v>
      </c>
      <c r="F4952">
        <f>+_xlfn.XLOOKUP(TablaVentas[[#This Row],[PRODUCTO FINANCIERO]],TablaPrecios[PRODUCTO FINANCIERO],TablaPrecios[PRECIO UNIT],0)</f>
        <v>14.9</v>
      </c>
      <c r="G4952" s="2">
        <f>+TablaVentas[[#This Row],[CANTIDAD]]*TablaVentas[[#This Row],[PRECIO UNITARIO]]</f>
        <v>283.10000000000002</v>
      </c>
      <c r="H4952" s="1">
        <f t="shared" ca="1" si="77"/>
        <v>0.16556179188055214</v>
      </c>
      <c r="I4952" s="2">
        <f ca="1">+TablaVentas[[#This Row],[VENTAL TOTAL]]-TablaVentas[[#This Row],[VENTAL TOTAL]]*TablaVentas[[#This Row],[DESCUENTO]]</f>
        <v>236.22945671861572</v>
      </c>
      <c r="J4952" s="2">
        <f ca="1">0.18*TablaVentas[[#This Row],[SUBTOTAL]]</f>
        <v>42.521302209350829</v>
      </c>
      <c r="K4952" s="2">
        <f ca="1">+TablaVentas[[#This Row],[SUBTOTAL]]+TablaVentas[[#This Row],[IGV]]</f>
        <v>278.75075892796656</v>
      </c>
    </row>
    <row r="4953" spans="1:11" x14ac:dyDescent="0.25">
      <c r="A4953" t="s">
        <v>4962</v>
      </c>
      <c r="B4953" s="6">
        <v>45599</v>
      </c>
      <c r="C4953" t="s">
        <v>10011</v>
      </c>
      <c r="D4953" t="s">
        <v>10020</v>
      </c>
      <c r="E4953">
        <v>19</v>
      </c>
      <c r="F4953">
        <f>+_xlfn.XLOOKUP(TablaVentas[[#This Row],[PRODUCTO FINANCIERO]],TablaPrecios[PRODUCTO FINANCIERO],TablaPrecios[PRECIO UNIT],0)</f>
        <v>14.9</v>
      </c>
      <c r="G4953" s="2">
        <f>+TablaVentas[[#This Row],[CANTIDAD]]*TablaVentas[[#This Row],[PRECIO UNITARIO]]</f>
        <v>283.10000000000002</v>
      </c>
      <c r="H4953" s="1">
        <f t="shared" ca="1" si="77"/>
        <v>0.12036125990252383</v>
      </c>
      <c r="I4953" s="2">
        <f ca="1">+TablaVentas[[#This Row],[VENTAL TOTAL]]-TablaVentas[[#This Row],[VENTAL TOTAL]]*TablaVentas[[#This Row],[DESCUENTO]]</f>
        <v>249.02572732159553</v>
      </c>
      <c r="J4953" s="2">
        <f ca="1">0.18*TablaVentas[[#This Row],[SUBTOTAL]]</f>
        <v>44.824630917887191</v>
      </c>
      <c r="K4953" s="2">
        <f ca="1">+TablaVentas[[#This Row],[SUBTOTAL]]+TablaVentas[[#This Row],[IGV]]</f>
        <v>293.85035823948272</v>
      </c>
    </row>
    <row r="4954" spans="1:11" x14ac:dyDescent="0.25">
      <c r="A4954" t="s">
        <v>4963</v>
      </c>
      <c r="B4954" s="6">
        <v>45937</v>
      </c>
      <c r="C4954" t="s">
        <v>10012</v>
      </c>
      <c r="D4954" t="s">
        <v>10017</v>
      </c>
      <c r="E4954">
        <v>4</v>
      </c>
      <c r="F4954">
        <f>+_xlfn.XLOOKUP(TablaVentas[[#This Row],[PRODUCTO FINANCIERO]],TablaPrecios[PRODUCTO FINANCIERO],TablaPrecios[PRECIO UNIT],0)</f>
        <v>9.9</v>
      </c>
      <c r="G4954" s="2">
        <f>+TablaVentas[[#This Row],[CANTIDAD]]*TablaVentas[[#This Row],[PRECIO UNITARIO]]</f>
        <v>39.6</v>
      </c>
      <c r="H4954" s="1">
        <f t="shared" ca="1" si="77"/>
        <v>0.15193648913098579</v>
      </c>
      <c r="I4954" s="2">
        <f ca="1">+TablaVentas[[#This Row],[VENTAL TOTAL]]-TablaVentas[[#This Row],[VENTAL TOTAL]]*TablaVentas[[#This Row],[DESCUENTO]]</f>
        <v>33.583315030412962</v>
      </c>
      <c r="J4954" s="2">
        <f ca="1">0.18*TablaVentas[[#This Row],[SUBTOTAL]]</f>
        <v>6.0449967054743325</v>
      </c>
      <c r="K4954" s="2">
        <f ca="1">+TablaVentas[[#This Row],[SUBTOTAL]]+TablaVentas[[#This Row],[IGV]]</f>
        <v>39.628311735887294</v>
      </c>
    </row>
    <row r="4955" spans="1:11" x14ac:dyDescent="0.25">
      <c r="A4955" t="s">
        <v>4964</v>
      </c>
      <c r="B4955" s="6">
        <v>45325</v>
      </c>
      <c r="C4955" t="s">
        <v>10011</v>
      </c>
      <c r="D4955" t="s">
        <v>10017</v>
      </c>
      <c r="E4955">
        <v>10</v>
      </c>
      <c r="F4955">
        <f>+_xlfn.XLOOKUP(TablaVentas[[#This Row],[PRODUCTO FINANCIERO]],TablaPrecios[PRODUCTO FINANCIERO],TablaPrecios[PRECIO UNIT],0)</f>
        <v>9.9</v>
      </c>
      <c r="G4955" s="2">
        <f>+TablaVentas[[#This Row],[CANTIDAD]]*TablaVentas[[#This Row],[PRECIO UNITARIO]]</f>
        <v>99</v>
      </c>
      <c r="H4955" s="1">
        <f t="shared" ca="1" si="77"/>
        <v>0.10721205321547506</v>
      </c>
      <c r="I4955" s="2">
        <f ca="1">+TablaVentas[[#This Row],[VENTAL TOTAL]]-TablaVentas[[#This Row],[VENTAL TOTAL]]*TablaVentas[[#This Row],[DESCUENTO]]</f>
        <v>88.386006731667976</v>
      </c>
      <c r="J4955" s="2">
        <f ca="1">0.18*TablaVentas[[#This Row],[SUBTOTAL]]</f>
        <v>15.909481211700236</v>
      </c>
      <c r="K4955" s="2">
        <f ca="1">+TablaVentas[[#This Row],[SUBTOTAL]]+TablaVentas[[#This Row],[IGV]]</f>
        <v>104.29548794336822</v>
      </c>
    </row>
    <row r="4956" spans="1:11" x14ac:dyDescent="0.25">
      <c r="A4956" t="s">
        <v>4965</v>
      </c>
      <c r="B4956" s="6">
        <v>45668</v>
      </c>
      <c r="C4956" t="s">
        <v>10015</v>
      </c>
      <c r="D4956" t="s">
        <v>10018</v>
      </c>
      <c r="E4956">
        <v>11</v>
      </c>
      <c r="F4956">
        <f>+_xlfn.XLOOKUP(TablaVentas[[#This Row],[PRODUCTO FINANCIERO]],TablaPrecios[PRODUCTO FINANCIERO],TablaPrecios[PRECIO UNIT],0)</f>
        <v>14.9</v>
      </c>
      <c r="G4956" s="2">
        <f>+TablaVentas[[#This Row],[CANTIDAD]]*TablaVentas[[#This Row],[PRECIO UNITARIO]]</f>
        <v>163.9</v>
      </c>
      <c r="H4956" s="1">
        <f t="shared" ca="1" si="77"/>
        <v>0.14651205439595127</v>
      </c>
      <c r="I4956" s="2">
        <f ca="1">+TablaVentas[[#This Row],[VENTAL TOTAL]]-TablaVentas[[#This Row],[VENTAL TOTAL]]*TablaVentas[[#This Row],[DESCUENTO]]</f>
        <v>139.88667428450358</v>
      </c>
      <c r="J4956" s="2">
        <f ca="1">0.18*TablaVentas[[#This Row],[SUBTOTAL]]</f>
        <v>25.179601371210644</v>
      </c>
      <c r="K4956" s="2">
        <f ca="1">+TablaVentas[[#This Row],[SUBTOTAL]]+TablaVentas[[#This Row],[IGV]]</f>
        <v>165.06627565571424</v>
      </c>
    </row>
    <row r="4957" spans="1:11" x14ac:dyDescent="0.25">
      <c r="A4957" t="s">
        <v>4966</v>
      </c>
      <c r="B4957" s="6">
        <v>45801</v>
      </c>
      <c r="C4957" t="s">
        <v>10012</v>
      </c>
      <c r="D4957" t="s">
        <v>10017</v>
      </c>
      <c r="E4957">
        <v>9</v>
      </c>
      <c r="F4957">
        <f>+_xlfn.XLOOKUP(TablaVentas[[#This Row],[PRODUCTO FINANCIERO]],TablaPrecios[PRODUCTO FINANCIERO],TablaPrecios[PRECIO UNIT],0)</f>
        <v>9.9</v>
      </c>
      <c r="G4957" s="2">
        <f>+TablaVentas[[#This Row],[CANTIDAD]]*TablaVentas[[#This Row],[PRECIO UNITARIO]]</f>
        <v>89.100000000000009</v>
      </c>
      <c r="H4957" s="1">
        <f t="shared" ca="1" si="77"/>
        <v>0.10107356069591911</v>
      </c>
      <c r="I4957" s="2">
        <f ca="1">+TablaVentas[[#This Row],[VENTAL TOTAL]]-TablaVentas[[#This Row],[VENTAL TOTAL]]*TablaVentas[[#This Row],[DESCUENTO]]</f>
        <v>80.094345741993621</v>
      </c>
      <c r="J4957" s="2">
        <f ca="1">0.18*TablaVentas[[#This Row],[SUBTOTAL]]</f>
        <v>14.416982233558851</v>
      </c>
      <c r="K4957" s="2">
        <f ca="1">+TablaVentas[[#This Row],[SUBTOTAL]]+TablaVentas[[#This Row],[IGV]]</f>
        <v>94.511327975552476</v>
      </c>
    </row>
    <row r="4958" spans="1:11" x14ac:dyDescent="0.25">
      <c r="A4958" t="s">
        <v>4967</v>
      </c>
      <c r="B4958" s="6">
        <v>45983</v>
      </c>
      <c r="C4958" t="s">
        <v>10016</v>
      </c>
      <c r="D4958" t="s">
        <v>10019</v>
      </c>
      <c r="E4958">
        <v>4</v>
      </c>
      <c r="F4958">
        <f>+_xlfn.XLOOKUP(TablaVentas[[#This Row],[PRODUCTO FINANCIERO]],TablaPrecios[PRODUCTO FINANCIERO],TablaPrecios[PRECIO UNIT],0)</f>
        <v>9.9</v>
      </c>
      <c r="G4958" s="2">
        <f>+TablaVentas[[#This Row],[CANTIDAD]]*TablaVentas[[#This Row],[PRECIO UNITARIO]]</f>
        <v>39.6</v>
      </c>
      <c r="H4958" s="1">
        <f t="shared" ca="1" si="77"/>
        <v>0.12672975292927252</v>
      </c>
      <c r="I4958" s="2">
        <f ca="1">+TablaVentas[[#This Row],[VENTAL TOTAL]]-TablaVentas[[#This Row],[VENTAL TOTAL]]*TablaVentas[[#This Row],[DESCUENTO]]</f>
        <v>34.581501784000807</v>
      </c>
      <c r="J4958" s="2">
        <f ca="1">0.18*TablaVentas[[#This Row],[SUBTOTAL]]</f>
        <v>6.2246703211201453</v>
      </c>
      <c r="K4958" s="2">
        <f ca="1">+TablaVentas[[#This Row],[SUBTOTAL]]+TablaVentas[[#This Row],[IGV]]</f>
        <v>40.80617210512095</v>
      </c>
    </row>
    <row r="4959" spans="1:11" x14ac:dyDescent="0.25">
      <c r="A4959" t="s">
        <v>4968</v>
      </c>
      <c r="B4959" s="6">
        <v>46189</v>
      </c>
      <c r="C4959" t="s">
        <v>10011</v>
      </c>
      <c r="D4959" t="s">
        <v>10019</v>
      </c>
      <c r="E4959">
        <v>15</v>
      </c>
      <c r="F4959">
        <f>+_xlfn.XLOOKUP(TablaVentas[[#This Row],[PRODUCTO FINANCIERO]],TablaPrecios[PRODUCTO FINANCIERO],TablaPrecios[PRECIO UNIT],0)</f>
        <v>9.9</v>
      </c>
      <c r="G4959" s="2">
        <f>+TablaVentas[[#This Row],[CANTIDAD]]*TablaVentas[[#This Row],[PRECIO UNITARIO]]</f>
        <v>148.5</v>
      </c>
      <c r="H4959" s="1">
        <f t="shared" ca="1" si="77"/>
        <v>0.17466525786416287</v>
      </c>
      <c r="I4959" s="2">
        <f ca="1">+TablaVentas[[#This Row],[VENTAL TOTAL]]-TablaVentas[[#This Row],[VENTAL TOTAL]]*TablaVentas[[#This Row],[DESCUENTO]]</f>
        <v>122.56220920717182</v>
      </c>
      <c r="J4959" s="2">
        <f ca="1">0.18*TablaVentas[[#This Row],[SUBTOTAL]]</f>
        <v>22.061197657290926</v>
      </c>
      <c r="K4959" s="2">
        <f ca="1">+TablaVentas[[#This Row],[SUBTOTAL]]+TablaVentas[[#This Row],[IGV]]</f>
        <v>144.62340686446274</v>
      </c>
    </row>
    <row r="4960" spans="1:11" x14ac:dyDescent="0.25">
      <c r="A4960" t="s">
        <v>4969</v>
      </c>
      <c r="B4960" s="6">
        <v>45472</v>
      </c>
      <c r="C4960" t="s">
        <v>10011</v>
      </c>
      <c r="D4960" t="s">
        <v>10017</v>
      </c>
      <c r="E4960">
        <v>13</v>
      </c>
      <c r="F4960">
        <f>+_xlfn.XLOOKUP(TablaVentas[[#This Row],[PRODUCTO FINANCIERO]],TablaPrecios[PRODUCTO FINANCIERO],TablaPrecios[PRECIO UNIT],0)</f>
        <v>9.9</v>
      </c>
      <c r="G4960" s="2">
        <f>+TablaVentas[[#This Row],[CANTIDAD]]*TablaVentas[[#This Row],[PRECIO UNITARIO]]</f>
        <v>128.70000000000002</v>
      </c>
      <c r="H4960" s="1">
        <f t="shared" ca="1" si="77"/>
        <v>0.1769825101519803</v>
      </c>
      <c r="I4960" s="2">
        <f ca="1">+TablaVentas[[#This Row],[VENTAL TOTAL]]-TablaVentas[[#This Row],[VENTAL TOTAL]]*TablaVentas[[#This Row],[DESCUENTO]]</f>
        <v>105.92235094344015</v>
      </c>
      <c r="J4960" s="2">
        <f ca="1">0.18*TablaVentas[[#This Row],[SUBTOTAL]]</f>
        <v>19.066023169819225</v>
      </c>
      <c r="K4960" s="2">
        <f ca="1">+TablaVentas[[#This Row],[SUBTOTAL]]+TablaVentas[[#This Row],[IGV]]</f>
        <v>124.98837411325937</v>
      </c>
    </row>
    <row r="4961" spans="1:11" x14ac:dyDescent="0.25">
      <c r="A4961" t="s">
        <v>4970</v>
      </c>
      <c r="B4961" s="6">
        <v>46373</v>
      </c>
      <c r="C4961" t="s">
        <v>10011</v>
      </c>
      <c r="D4961" t="s">
        <v>10018</v>
      </c>
      <c r="E4961">
        <v>19</v>
      </c>
      <c r="F4961">
        <f>+_xlfn.XLOOKUP(TablaVentas[[#This Row],[PRODUCTO FINANCIERO]],TablaPrecios[PRODUCTO FINANCIERO],TablaPrecios[PRECIO UNIT],0)</f>
        <v>14.9</v>
      </c>
      <c r="G4961" s="2">
        <f>+TablaVentas[[#This Row],[CANTIDAD]]*TablaVentas[[#This Row],[PRECIO UNITARIO]]</f>
        <v>283.10000000000002</v>
      </c>
      <c r="H4961" s="1">
        <f t="shared" ca="1" si="77"/>
        <v>0.14355007502859959</v>
      </c>
      <c r="I4961" s="2">
        <f ca="1">+TablaVentas[[#This Row],[VENTAL TOTAL]]-TablaVentas[[#This Row],[VENTAL TOTAL]]*TablaVentas[[#This Row],[DESCUENTO]]</f>
        <v>242.46097375940349</v>
      </c>
      <c r="J4961" s="2">
        <f ca="1">0.18*TablaVentas[[#This Row],[SUBTOTAL]]</f>
        <v>43.642975276692624</v>
      </c>
      <c r="K4961" s="2">
        <f ca="1">+TablaVentas[[#This Row],[SUBTOTAL]]+TablaVentas[[#This Row],[IGV]]</f>
        <v>286.10394903609608</v>
      </c>
    </row>
    <row r="4962" spans="1:11" x14ac:dyDescent="0.25">
      <c r="A4962" t="s">
        <v>4971</v>
      </c>
      <c r="B4962" s="6">
        <v>46072</v>
      </c>
      <c r="C4962" t="s">
        <v>10016</v>
      </c>
      <c r="D4962" t="s">
        <v>10017</v>
      </c>
      <c r="E4962">
        <v>3</v>
      </c>
      <c r="F4962">
        <f>+_xlfn.XLOOKUP(TablaVentas[[#This Row],[PRODUCTO FINANCIERO]],TablaPrecios[PRODUCTO FINANCIERO],TablaPrecios[PRECIO UNIT],0)</f>
        <v>9.9</v>
      </c>
      <c r="G4962" s="2">
        <f>+TablaVentas[[#This Row],[CANTIDAD]]*TablaVentas[[#This Row],[PRECIO UNITARIO]]</f>
        <v>29.700000000000003</v>
      </c>
      <c r="H4962" s="1">
        <f t="shared" ca="1" si="77"/>
        <v>0.12307443152055245</v>
      </c>
      <c r="I4962" s="2">
        <f ca="1">+TablaVentas[[#This Row],[VENTAL TOTAL]]-TablaVentas[[#This Row],[VENTAL TOTAL]]*TablaVentas[[#This Row],[DESCUENTO]]</f>
        <v>26.044689383839597</v>
      </c>
      <c r="J4962" s="2">
        <f ca="1">0.18*TablaVentas[[#This Row],[SUBTOTAL]]</f>
        <v>4.688044089091127</v>
      </c>
      <c r="K4962" s="2">
        <f ca="1">+TablaVentas[[#This Row],[SUBTOTAL]]+TablaVentas[[#This Row],[IGV]]</f>
        <v>30.732733472930725</v>
      </c>
    </row>
    <row r="4963" spans="1:11" x14ac:dyDescent="0.25">
      <c r="A4963" t="s">
        <v>4972</v>
      </c>
      <c r="B4963" s="6">
        <v>45916</v>
      </c>
      <c r="C4963" t="s">
        <v>10012</v>
      </c>
      <c r="D4963" t="s">
        <v>10018</v>
      </c>
      <c r="E4963">
        <v>17</v>
      </c>
      <c r="F4963">
        <f>+_xlfn.XLOOKUP(TablaVentas[[#This Row],[PRODUCTO FINANCIERO]],TablaPrecios[PRODUCTO FINANCIERO],TablaPrecios[PRECIO UNIT],0)</f>
        <v>14.9</v>
      </c>
      <c r="G4963" s="2">
        <f>+TablaVentas[[#This Row],[CANTIDAD]]*TablaVentas[[#This Row],[PRECIO UNITARIO]]</f>
        <v>253.3</v>
      </c>
      <c r="H4963" s="1">
        <f t="shared" ca="1" si="77"/>
        <v>0.11958738398868146</v>
      </c>
      <c r="I4963" s="2">
        <f ca="1">+TablaVentas[[#This Row],[VENTAL TOTAL]]-TablaVentas[[#This Row],[VENTAL TOTAL]]*TablaVentas[[#This Row],[DESCUENTO]]</f>
        <v>223.00851563566698</v>
      </c>
      <c r="J4963" s="2">
        <f ca="1">0.18*TablaVentas[[#This Row],[SUBTOTAL]]</f>
        <v>40.141532814420053</v>
      </c>
      <c r="K4963" s="2">
        <f ca="1">+TablaVentas[[#This Row],[SUBTOTAL]]+TablaVentas[[#This Row],[IGV]]</f>
        <v>263.15004845008701</v>
      </c>
    </row>
    <row r="4964" spans="1:11" x14ac:dyDescent="0.25">
      <c r="A4964" t="s">
        <v>4973</v>
      </c>
      <c r="B4964" s="6">
        <v>45551</v>
      </c>
      <c r="C4964" t="s">
        <v>10012</v>
      </c>
      <c r="D4964" t="s">
        <v>10020</v>
      </c>
      <c r="E4964">
        <v>19</v>
      </c>
      <c r="F4964">
        <f>+_xlfn.XLOOKUP(TablaVentas[[#This Row],[PRODUCTO FINANCIERO]],TablaPrecios[PRODUCTO FINANCIERO],TablaPrecios[PRECIO UNIT],0)</f>
        <v>14.9</v>
      </c>
      <c r="G4964" s="2">
        <f>+TablaVentas[[#This Row],[CANTIDAD]]*TablaVentas[[#This Row],[PRECIO UNITARIO]]</f>
        <v>283.10000000000002</v>
      </c>
      <c r="H4964" s="1">
        <f t="shared" ca="1" si="77"/>
        <v>0.19787759323974835</v>
      </c>
      <c r="I4964" s="2">
        <f ca="1">+TablaVentas[[#This Row],[VENTAL TOTAL]]-TablaVentas[[#This Row],[VENTAL TOTAL]]*TablaVentas[[#This Row],[DESCUENTO]]</f>
        <v>227.08085335382725</v>
      </c>
      <c r="J4964" s="2">
        <f ca="1">0.18*TablaVentas[[#This Row],[SUBTOTAL]]</f>
        <v>40.874553603688902</v>
      </c>
      <c r="K4964" s="2">
        <f ca="1">+TablaVentas[[#This Row],[SUBTOTAL]]+TablaVentas[[#This Row],[IGV]]</f>
        <v>267.95540695751617</v>
      </c>
    </row>
    <row r="4965" spans="1:11" x14ac:dyDescent="0.25">
      <c r="A4965" t="s">
        <v>4974</v>
      </c>
      <c r="B4965" s="6">
        <v>45704</v>
      </c>
      <c r="C4965" t="s">
        <v>10011</v>
      </c>
      <c r="D4965" t="s">
        <v>10019</v>
      </c>
      <c r="E4965">
        <v>17</v>
      </c>
      <c r="F4965">
        <f>+_xlfn.XLOOKUP(TablaVentas[[#This Row],[PRODUCTO FINANCIERO]],TablaPrecios[PRODUCTO FINANCIERO],TablaPrecios[PRECIO UNIT],0)</f>
        <v>9.9</v>
      </c>
      <c r="G4965" s="2">
        <f>+TablaVentas[[#This Row],[CANTIDAD]]*TablaVentas[[#This Row],[PRECIO UNITARIO]]</f>
        <v>168.3</v>
      </c>
      <c r="H4965" s="1">
        <f t="shared" ca="1" si="77"/>
        <v>0.17570982805849716</v>
      </c>
      <c r="I4965" s="2">
        <f ca="1">+TablaVentas[[#This Row],[VENTAL TOTAL]]-TablaVentas[[#This Row],[VENTAL TOTAL]]*TablaVentas[[#This Row],[DESCUENTO]]</f>
        <v>138.72803593775492</v>
      </c>
      <c r="J4965" s="2">
        <f ca="1">0.18*TablaVentas[[#This Row],[SUBTOTAL]]</f>
        <v>24.971046468795887</v>
      </c>
      <c r="K4965" s="2">
        <f ca="1">+TablaVentas[[#This Row],[SUBTOTAL]]+TablaVentas[[#This Row],[IGV]]</f>
        <v>163.69908240655081</v>
      </c>
    </row>
    <row r="4966" spans="1:11" x14ac:dyDescent="0.25">
      <c r="A4966" t="s">
        <v>4975</v>
      </c>
      <c r="B4966" s="6">
        <v>46276</v>
      </c>
      <c r="C4966" t="s">
        <v>10014</v>
      </c>
      <c r="D4966" t="s">
        <v>10020</v>
      </c>
      <c r="E4966">
        <v>19</v>
      </c>
      <c r="F4966">
        <f>+_xlfn.XLOOKUP(TablaVentas[[#This Row],[PRODUCTO FINANCIERO]],TablaPrecios[PRODUCTO FINANCIERO],TablaPrecios[PRECIO UNIT],0)</f>
        <v>14.9</v>
      </c>
      <c r="G4966" s="2">
        <f>+TablaVentas[[#This Row],[CANTIDAD]]*TablaVentas[[#This Row],[PRECIO UNITARIO]]</f>
        <v>283.10000000000002</v>
      </c>
      <c r="H4966" s="1">
        <f t="shared" ca="1" si="77"/>
        <v>0.12358472676618051</v>
      </c>
      <c r="I4966" s="2">
        <f ca="1">+TablaVentas[[#This Row],[VENTAL TOTAL]]-TablaVentas[[#This Row],[VENTAL TOTAL]]*TablaVentas[[#This Row],[DESCUENTO]]</f>
        <v>248.11316385249432</v>
      </c>
      <c r="J4966" s="2">
        <f ca="1">0.18*TablaVentas[[#This Row],[SUBTOTAL]]</f>
        <v>44.660369493448975</v>
      </c>
      <c r="K4966" s="2">
        <f ca="1">+TablaVentas[[#This Row],[SUBTOTAL]]+TablaVentas[[#This Row],[IGV]]</f>
        <v>292.77353334594329</v>
      </c>
    </row>
    <row r="4967" spans="1:11" x14ac:dyDescent="0.25">
      <c r="A4967" t="s">
        <v>4976</v>
      </c>
      <c r="B4967" s="6">
        <v>45523</v>
      </c>
      <c r="C4967" t="s">
        <v>10013</v>
      </c>
      <c r="D4967" t="s">
        <v>10019</v>
      </c>
      <c r="E4967">
        <v>8</v>
      </c>
      <c r="F4967">
        <f>+_xlfn.XLOOKUP(TablaVentas[[#This Row],[PRODUCTO FINANCIERO]],TablaPrecios[PRODUCTO FINANCIERO],TablaPrecios[PRECIO UNIT],0)</f>
        <v>9.9</v>
      </c>
      <c r="G4967" s="2">
        <f>+TablaVentas[[#This Row],[CANTIDAD]]*TablaVentas[[#This Row],[PRECIO UNITARIO]]</f>
        <v>79.2</v>
      </c>
      <c r="H4967" s="1">
        <f t="shared" ca="1" si="77"/>
        <v>0.13963475746765219</v>
      </c>
      <c r="I4967" s="2">
        <f ca="1">+TablaVentas[[#This Row],[VENTAL TOTAL]]-TablaVentas[[#This Row],[VENTAL TOTAL]]*TablaVentas[[#This Row],[DESCUENTO]]</f>
        <v>68.140927208561948</v>
      </c>
      <c r="J4967" s="2">
        <f ca="1">0.18*TablaVentas[[#This Row],[SUBTOTAL]]</f>
        <v>12.265366897541151</v>
      </c>
      <c r="K4967" s="2">
        <f ca="1">+TablaVentas[[#This Row],[SUBTOTAL]]+TablaVentas[[#This Row],[IGV]]</f>
        <v>80.406294106103104</v>
      </c>
    </row>
    <row r="4968" spans="1:11" x14ac:dyDescent="0.25">
      <c r="A4968" t="s">
        <v>4977</v>
      </c>
      <c r="B4968" s="6">
        <v>45475</v>
      </c>
      <c r="C4968" t="s">
        <v>10016</v>
      </c>
      <c r="D4968" t="s">
        <v>10017</v>
      </c>
      <c r="E4968">
        <v>20</v>
      </c>
      <c r="F4968">
        <f>+_xlfn.XLOOKUP(TablaVentas[[#This Row],[PRODUCTO FINANCIERO]],TablaPrecios[PRODUCTO FINANCIERO],TablaPrecios[PRECIO UNIT],0)</f>
        <v>9.9</v>
      </c>
      <c r="G4968" s="2">
        <f>+TablaVentas[[#This Row],[CANTIDAD]]*TablaVentas[[#This Row],[PRECIO UNITARIO]]</f>
        <v>198</v>
      </c>
      <c r="H4968" s="1">
        <f t="shared" ca="1" si="77"/>
        <v>0.17040636422250291</v>
      </c>
      <c r="I4968" s="2">
        <f ca="1">+TablaVentas[[#This Row],[VENTAL TOTAL]]-TablaVentas[[#This Row],[VENTAL TOTAL]]*TablaVentas[[#This Row],[DESCUENTO]]</f>
        <v>164.25953988394443</v>
      </c>
      <c r="J4968" s="2">
        <f ca="1">0.18*TablaVentas[[#This Row],[SUBTOTAL]]</f>
        <v>29.566717179109997</v>
      </c>
      <c r="K4968" s="2">
        <f ca="1">+TablaVentas[[#This Row],[SUBTOTAL]]+TablaVentas[[#This Row],[IGV]]</f>
        <v>193.82625706305441</v>
      </c>
    </row>
    <row r="4969" spans="1:11" x14ac:dyDescent="0.25">
      <c r="A4969" t="s">
        <v>4978</v>
      </c>
      <c r="B4969" s="6">
        <v>45836</v>
      </c>
      <c r="C4969" t="s">
        <v>10014</v>
      </c>
      <c r="D4969" t="s">
        <v>10020</v>
      </c>
      <c r="E4969">
        <v>20</v>
      </c>
      <c r="F4969">
        <f>+_xlfn.XLOOKUP(TablaVentas[[#This Row],[PRODUCTO FINANCIERO]],TablaPrecios[PRODUCTO FINANCIERO],TablaPrecios[PRECIO UNIT],0)</f>
        <v>14.9</v>
      </c>
      <c r="G4969" s="2">
        <f>+TablaVentas[[#This Row],[CANTIDAD]]*TablaVentas[[#This Row],[PRECIO UNITARIO]]</f>
        <v>298</v>
      </c>
      <c r="H4969" s="1">
        <f t="shared" ca="1" si="77"/>
        <v>0.13696828201084824</v>
      </c>
      <c r="I4969" s="2">
        <f ca="1">+TablaVentas[[#This Row],[VENTAL TOTAL]]-TablaVentas[[#This Row],[VENTAL TOTAL]]*TablaVentas[[#This Row],[DESCUENTO]]</f>
        <v>257.18345196076723</v>
      </c>
      <c r="J4969" s="2">
        <f ca="1">0.18*TablaVentas[[#This Row],[SUBTOTAL]]</f>
        <v>46.293021352938098</v>
      </c>
      <c r="K4969" s="2">
        <f ca="1">+TablaVentas[[#This Row],[SUBTOTAL]]+TablaVentas[[#This Row],[IGV]]</f>
        <v>303.47647331370536</v>
      </c>
    </row>
    <row r="4970" spans="1:11" x14ac:dyDescent="0.25">
      <c r="A4970" t="s">
        <v>4979</v>
      </c>
      <c r="B4970" s="6">
        <v>46310</v>
      </c>
      <c r="C4970" t="s">
        <v>10016</v>
      </c>
      <c r="D4970" t="s">
        <v>10018</v>
      </c>
      <c r="E4970">
        <v>7</v>
      </c>
      <c r="F4970">
        <f>+_xlfn.XLOOKUP(TablaVentas[[#This Row],[PRODUCTO FINANCIERO]],TablaPrecios[PRODUCTO FINANCIERO],TablaPrecios[PRECIO UNIT],0)</f>
        <v>14.9</v>
      </c>
      <c r="G4970" s="2">
        <f>+TablaVentas[[#This Row],[CANTIDAD]]*TablaVentas[[#This Row],[PRECIO UNITARIO]]</f>
        <v>104.3</v>
      </c>
      <c r="H4970" s="1">
        <f t="shared" ca="1" si="77"/>
        <v>0.14803942150516361</v>
      </c>
      <c r="I4970" s="2">
        <f ca="1">+TablaVentas[[#This Row],[VENTAL TOTAL]]-TablaVentas[[#This Row],[VENTAL TOTAL]]*TablaVentas[[#This Row],[DESCUENTO]]</f>
        <v>88.859488337011427</v>
      </c>
      <c r="J4970" s="2">
        <f ca="1">0.18*TablaVentas[[#This Row],[SUBTOTAL]]</f>
        <v>15.994707900662057</v>
      </c>
      <c r="K4970" s="2">
        <f ca="1">+TablaVentas[[#This Row],[SUBTOTAL]]+TablaVentas[[#This Row],[IGV]]</f>
        <v>104.85419623767348</v>
      </c>
    </row>
    <row r="4971" spans="1:11" x14ac:dyDescent="0.25">
      <c r="A4971" t="s">
        <v>4980</v>
      </c>
      <c r="B4971" s="6">
        <v>46136</v>
      </c>
      <c r="C4971" t="s">
        <v>10011</v>
      </c>
      <c r="D4971" t="s">
        <v>10017</v>
      </c>
      <c r="E4971">
        <v>11</v>
      </c>
      <c r="F4971">
        <f>+_xlfn.XLOOKUP(TablaVentas[[#This Row],[PRODUCTO FINANCIERO]],TablaPrecios[PRODUCTO FINANCIERO],TablaPrecios[PRECIO UNIT],0)</f>
        <v>9.9</v>
      </c>
      <c r="G4971" s="2">
        <f>+TablaVentas[[#This Row],[CANTIDAD]]*TablaVentas[[#This Row],[PRECIO UNITARIO]]</f>
        <v>108.9</v>
      </c>
      <c r="H4971" s="1">
        <f t="shared" ca="1" si="77"/>
        <v>0.18462008339791047</v>
      </c>
      <c r="I4971" s="2">
        <f ca="1">+TablaVentas[[#This Row],[VENTAL TOTAL]]-TablaVentas[[#This Row],[VENTAL TOTAL]]*TablaVentas[[#This Row],[DESCUENTO]]</f>
        <v>88.794872917967552</v>
      </c>
      <c r="J4971" s="2">
        <f ca="1">0.18*TablaVentas[[#This Row],[SUBTOTAL]]</f>
        <v>15.983077125234159</v>
      </c>
      <c r="K4971" s="2">
        <f ca="1">+TablaVentas[[#This Row],[SUBTOTAL]]+TablaVentas[[#This Row],[IGV]]</f>
        <v>104.77795004320171</v>
      </c>
    </row>
    <row r="4972" spans="1:11" x14ac:dyDescent="0.25">
      <c r="A4972" t="s">
        <v>4981</v>
      </c>
      <c r="B4972" s="6">
        <v>45648</v>
      </c>
      <c r="C4972" t="s">
        <v>10012</v>
      </c>
      <c r="D4972" t="s">
        <v>10022</v>
      </c>
      <c r="E4972">
        <v>13</v>
      </c>
      <c r="F4972">
        <f>+_xlfn.XLOOKUP(TablaVentas[[#This Row],[PRODUCTO FINANCIERO]],TablaPrecios[PRODUCTO FINANCIERO],TablaPrecios[PRECIO UNIT],0)</f>
        <v>20.9</v>
      </c>
      <c r="G4972" s="2">
        <f>+TablaVentas[[#This Row],[CANTIDAD]]*TablaVentas[[#This Row],[PRECIO UNITARIO]]</f>
        <v>271.7</v>
      </c>
      <c r="H4972" s="1">
        <f t="shared" ca="1" si="77"/>
        <v>0.11836636260693539</v>
      </c>
      <c r="I4972" s="2">
        <f ca="1">+TablaVentas[[#This Row],[VENTAL TOTAL]]-TablaVentas[[#This Row],[VENTAL TOTAL]]*TablaVentas[[#This Row],[DESCUENTO]]</f>
        <v>239.53985927969563</v>
      </c>
      <c r="J4972" s="2">
        <f ca="1">0.18*TablaVentas[[#This Row],[SUBTOTAL]]</f>
        <v>43.117174670345214</v>
      </c>
      <c r="K4972" s="2">
        <f ca="1">+TablaVentas[[#This Row],[SUBTOTAL]]+TablaVentas[[#This Row],[IGV]]</f>
        <v>282.65703395004084</v>
      </c>
    </row>
    <row r="4973" spans="1:11" x14ac:dyDescent="0.25">
      <c r="A4973" t="s">
        <v>4982</v>
      </c>
      <c r="B4973" s="6">
        <v>46050</v>
      </c>
      <c r="C4973" t="s">
        <v>10014</v>
      </c>
      <c r="D4973" t="s">
        <v>10020</v>
      </c>
      <c r="E4973">
        <v>8</v>
      </c>
      <c r="F4973">
        <f>+_xlfn.XLOOKUP(TablaVentas[[#This Row],[PRODUCTO FINANCIERO]],TablaPrecios[PRODUCTO FINANCIERO],TablaPrecios[PRECIO UNIT],0)</f>
        <v>14.9</v>
      </c>
      <c r="G4973" s="2">
        <f>+TablaVentas[[#This Row],[CANTIDAD]]*TablaVentas[[#This Row],[PRECIO UNITARIO]]</f>
        <v>119.2</v>
      </c>
      <c r="H4973" s="1">
        <f t="shared" ca="1" si="77"/>
        <v>0.15901380047957842</v>
      </c>
      <c r="I4973" s="2">
        <f ca="1">+TablaVentas[[#This Row],[VENTAL TOTAL]]-TablaVentas[[#This Row],[VENTAL TOTAL]]*TablaVentas[[#This Row],[DESCUENTO]]</f>
        <v>100.24555498283425</v>
      </c>
      <c r="J4973" s="2">
        <f ca="1">0.18*TablaVentas[[#This Row],[SUBTOTAL]]</f>
        <v>18.044199896910165</v>
      </c>
      <c r="K4973" s="2">
        <f ca="1">+TablaVentas[[#This Row],[SUBTOTAL]]+TablaVentas[[#This Row],[IGV]]</f>
        <v>118.28975487974441</v>
      </c>
    </row>
    <row r="4974" spans="1:11" x14ac:dyDescent="0.25">
      <c r="A4974" t="s">
        <v>4983</v>
      </c>
      <c r="B4974" s="6">
        <v>46359</v>
      </c>
      <c r="C4974" t="s">
        <v>10012</v>
      </c>
      <c r="D4974" t="s">
        <v>10022</v>
      </c>
      <c r="E4974">
        <v>20</v>
      </c>
      <c r="F4974">
        <f>+_xlfn.XLOOKUP(TablaVentas[[#This Row],[PRODUCTO FINANCIERO]],TablaPrecios[PRODUCTO FINANCIERO],TablaPrecios[PRECIO UNIT],0)</f>
        <v>20.9</v>
      </c>
      <c r="G4974" s="2">
        <f>+TablaVentas[[#This Row],[CANTIDAD]]*TablaVentas[[#This Row],[PRECIO UNITARIO]]</f>
        <v>418</v>
      </c>
      <c r="H4974" s="1">
        <f t="shared" ca="1" si="77"/>
        <v>0.19294878428269185</v>
      </c>
      <c r="I4974" s="2">
        <f ca="1">+TablaVentas[[#This Row],[VENTAL TOTAL]]-TablaVentas[[#This Row],[VENTAL TOTAL]]*TablaVentas[[#This Row],[DESCUENTO]]</f>
        <v>337.34740816983481</v>
      </c>
      <c r="J4974" s="2">
        <f ca="1">0.18*TablaVentas[[#This Row],[SUBTOTAL]]</f>
        <v>60.722533470570262</v>
      </c>
      <c r="K4974" s="2">
        <f ca="1">+TablaVentas[[#This Row],[SUBTOTAL]]+TablaVentas[[#This Row],[IGV]]</f>
        <v>398.06994164040509</v>
      </c>
    </row>
    <row r="4975" spans="1:11" x14ac:dyDescent="0.25">
      <c r="A4975" t="s">
        <v>4984</v>
      </c>
      <c r="B4975" s="6">
        <v>45467</v>
      </c>
      <c r="C4975" t="s">
        <v>10015</v>
      </c>
      <c r="D4975" t="s">
        <v>10022</v>
      </c>
      <c r="E4975">
        <v>12</v>
      </c>
      <c r="F4975">
        <f>+_xlfn.XLOOKUP(TablaVentas[[#This Row],[PRODUCTO FINANCIERO]],TablaPrecios[PRODUCTO FINANCIERO],TablaPrecios[PRECIO UNIT],0)</f>
        <v>20.9</v>
      </c>
      <c r="G4975" s="2">
        <f>+TablaVentas[[#This Row],[CANTIDAD]]*TablaVentas[[#This Row],[PRECIO UNITARIO]]</f>
        <v>250.79999999999998</v>
      </c>
      <c r="H4975" s="1">
        <f t="shared" ca="1" si="77"/>
        <v>0.19323042356226999</v>
      </c>
      <c r="I4975" s="2">
        <f ca="1">+TablaVentas[[#This Row],[VENTAL TOTAL]]-TablaVentas[[#This Row],[VENTAL TOTAL]]*TablaVentas[[#This Row],[DESCUENTO]]</f>
        <v>202.33780977058268</v>
      </c>
      <c r="J4975" s="2">
        <f ca="1">0.18*TablaVentas[[#This Row],[SUBTOTAL]]</f>
        <v>36.42080575870488</v>
      </c>
      <c r="K4975" s="2">
        <f ca="1">+TablaVentas[[#This Row],[SUBTOTAL]]+TablaVentas[[#This Row],[IGV]]</f>
        <v>238.75861552928757</v>
      </c>
    </row>
    <row r="4976" spans="1:11" x14ac:dyDescent="0.25">
      <c r="A4976" t="s">
        <v>4985</v>
      </c>
      <c r="B4976" s="6">
        <v>45356</v>
      </c>
      <c r="C4976" t="s">
        <v>10014</v>
      </c>
      <c r="D4976" t="s">
        <v>10020</v>
      </c>
      <c r="E4976">
        <v>15</v>
      </c>
      <c r="F4976">
        <f>+_xlfn.XLOOKUP(TablaVentas[[#This Row],[PRODUCTO FINANCIERO]],TablaPrecios[PRODUCTO FINANCIERO],TablaPrecios[PRECIO UNIT],0)</f>
        <v>14.9</v>
      </c>
      <c r="G4976" s="2">
        <f>+TablaVentas[[#This Row],[CANTIDAD]]*TablaVentas[[#This Row],[PRECIO UNITARIO]]</f>
        <v>223.5</v>
      </c>
      <c r="H4976" s="1">
        <f t="shared" ca="1" si="77"/>
        <v>0.1101898406471077</v>
      </c>
      <c r="I4976" s="2">
        <f ca="1">+TablaVentas[[#This Row],[VENTAL TOTAL]]-TablaVentas[[#This Row],[VENTAL TOTAL]]*TablaVentas[[#This Row],[DESCUENTO]]</f>
        <v>198.87257061537144</v>
      </c>
      <c r="J4976" s="2">
        <f ca="1">0.18*TablaVentas[[#This Row],[SUBTOTAL]]</f>
        <v>35.797062710766859</v>
      </c>
      <c r="K4976" s="2">
        <f ca="1">+TablaVentas[[#This Row],[SUBTOTAL]]+TablaVentas[[#This Row],[IGV]]</f>
        <v>234.6696333261383</v>
      </c>
    </row>
    <row r="4977" spans="1:11" x14ac:dyDescent="0.25">
      <c r="A4977" t="s">
        <v>4986</v>
      </c>
      <c r="B4977" s="6">
        <v>46227</v>
      </c>
      <c r="C4977" t="s">
        <v>10012</v>
      </c>
      <c r="D4977" t="s">
        <v>10022</v>
      </c>
      <c r="E4977">
        <v>3</v>
      </c>
      <c r="F4977">
        <f>+_xlfn.XLOOKUP(TablaVentas[[#This Row],[PRODUCTO FINANCIERO]],TablaPrecios[PRODUCTO FINANCIERO],TablaPrecios[PRECIO UNIT],0)</f>
        <v>20.9</v>
      </c>
      <c r="G4977" s="2">
        <f>+TablaVentas[[#This Row],[CANTIDAD]]*TablaVentas[[#This Row],[PRECIO UNITARIO]]</f>
        <v>62.699999999999996</v>
      </c>
      <c r="H4977" s="1">
        <f t="shared" ca="1" si="77"/>
        <v>0.17317986989217529</v>
      </c>
      <c r="I4977" s="2">
        <f ca="1">+TablaVentas[[#This Row],[VENTAL TOTAL]]-TablaVentas[[#This Row],[VENTAL TOTAL]]*TablaVentas[[#This Row],[DESCUENTO]]</f>
        <v>51.841622157760604</v>
      </c>
      <c r="J4977" s="2">
        <f ca="1">0.18*TablaVentas[[#This Row],[SUBTOTAL]]</f>
        <v>9.331491988396909</v>
      </c>
      <c r="K4977" s="2">
        <f ca="1">+TablaVentas[[#This Row],[SUBTOTAL]]+TablaVentas[[#This Row],[IGV]]</f>
        <v>61.173114146157516</v>
      </c>
    </row>
    <row r="4978" spans="1:11" x14ac:dyDescent="0.25">
      <c r="A4978" t="s">
        <v>4987</v>
      </c>
      <c r="B4978" s="6">
        <v>45847</v>
      </c>
      <c r="C4978" t="s">
        <v>10014</v>
      </c>
      <c r="D4978" t="s">
        <v>10017</v>
      </c>
      <c r="E4978">
        <v>5</v>
      </c>
      <c r="F4978">
        <f>+_xlfn.XLOOKUP(TablaVentas[[#This Row],[PRODUCTO FINANCIERO]],TablaPrecios[PRODUCTO FINANCIERO],TablaPrecios[PRECIO UNIT],0)</f>
        <v>9.9</v>
      </c>
      <c r="G4978" s="2">
        <f>+TablaVentas[[#This Row],[CANTIDAD]]*TablaVentas[[#This Row],[PRECIO UNITARIO]]</f>
        <v>49.5</v>
      </c>
      <c r="H4978" s="1">
        <f t="shared" ca="1" si="77"/>
        <v>0.11088687647352863</v>
      </c>
      <c r="I4978" s="2">
        <f ca="1">+TablaVentas[[#This Row],[VENTAL TOTAL]]-TablaVentas[[#This Row],[VENTAL TOTAL]]*TablaVentas[[#This Row],[DESCUENTO]]</f>
        <v>44.011099614560337</v>
      </c>
      <c r="J4978" s="2">
        <f ca="1">0.18*TablaVentas[[#This Row],[SUBTOTAL]]</f>
        <v>7.9219979306208606</v>
      </c>
      <c r="K4978" s="2">
        <f ca="1">+TablaVentas[[#This Row],[SUBTOTAL]]+TablaVentas[[#This Row],[IGV]]</f>
        <v>51.933097545181198</v>
      </c>
    </row>
    <row r="4979" spans="1:11" x14ac:dyDescent="0.25">
      <c r="A4979" t="s">
        <v>4988</v>
      </c>
      <c r="B4979" s="6">
        <v>46132</v>
      </c>
      <c r="C4979" t="s">
        <v>10013</v>
      </c>
      <c r="D4979" t="s">
        <v>10022</v>
      </c>
      <c r="E4979">
        <v>4</v>
      </c>
      <c r="F4979">
        <f>+_xlfn.XLOOKUP(TablaVentas[[#This Row],[PRODUCTO FINANCIERO]],TablaPrecios[PRODUCTO FINANCIERO],TablaPrecios[PRECIO UNIT],0)</f>
        <v>20.9</v>
      </c>
      <c r="G4979" s="2">
        <f>+TablaVentas[[#This Row],[CANTIDAD]]*TablaVentas[[#This Row],[PRECIO UNITARIO]]</f>
        <v>83.6</v>
      </c>
      <c r="H4979" s="1">
        <f t="shared" ca="1" si="77"/>
        <v>0.19874212764250435</v>
      </c>
      <c r="I4979" s="2">
        <f ca="1">+TablaVentas[[#This Row],[VENTAL TOTAL]]-TablaVentas[[#This Row],[VENTAL TOTAL]]*TablaVentas[[#This Row],[DESCUENTO]]</f>
        <v>66.985158129086628</v>
      </c>
      <c r="J4979" s="2">
        <f ca="1">0.18*TablaVentas[[#This Row],[SUBTOTAL]]</f>
        <v>12.057328463235592</v>
      </c>
      <c r="K4979" s="2">
        <f ca="1">+TablaVentas[[#This Row],[SUBTOTAL]]+TablaVentas[[#This Row],[IGV]]</f>
        <v>79.04248659232222</v>
      </c>
    </row>
    <row r="4980" spans="1:11" x14ac:dyDescent="0.25">
      <c r="A4980" t="s">
        <v>4989</v>
      </c>
      <c r="B4980" s="6">
        <v>45562</v>
      </c>
      <c r="C4980" t="s">
        <v>10011</v>
      </c>
      <c r="D4980" t="s">
        <v>10018</v>
      </c>
      <c r="E4980">
        <v>10</v>
      </c>
      <c r="F4980">
        <f>+_xlfn.XLOOKUP(TablaVentas[[#This Row],[PRODUCTO FINANCIERO]],TablaPrecios[PRODUCTO FINANCIERO],TablaPrecios[PRECIO UNIT],0)</f>
        <v>14.9</v>
      </c>
      <c r="G4980" s="2">
        <f>+TablaVentas[[#This Row],[CANTIDAD]]*TablaVentas[[#This Row],[PRECIO UNITARIO]]</f>
        <v>149</v>
      </c>
      <c r="H4980" s="1">
        <f t="shared" ca="1" si="77"/>
        <v>0.116760601197997</v>
      </c>
      <c r="I4980" s="2">
        <f ca="1">+TablaVentas[[#This Row],[VENTAL TOTAL]]-TablaVentas[[#This Row],[VENTAL TOTAL]]*TablaVentas[[#This Row],[DESCUENTO]]</f>
        <v>131.60267042149846</v>
      </c>
      <c r="J4980" s="2">
        <f ca="1">0.18*TablaVentas[[#This Row],[SUBTOTAL]]</f>
        <v>23.688480675869723</v>
      </c>
      <c r="K4980" s="2">
        <f ca="1">+TablaVentas[[#This Row],[SUBTOTAL]]+TablaVentas[[#This Row],[IGV]]</f>
        <v>155.29115109736819</v>
      </c>
    </row>
    <row r="4981" spans="1:11" x14ac:dyDescent="0.25">
      <c r="A4981" t="s">
        <v>4990</v>
      </c>
      <c r="B4981" s="6">
        <v>46243</v>
      </c>
      <c r="C4981" t="s">
        <v>10014</v>
      </c>
      <c r="D4981" t="s">
        <v>10019</v>
      </c>
      <c r="E4981">
        <v>18</v>
      </c>
      <c r="F4981">
        <f>+_xlfn.XLOOKUP(TablaVentas[[#This Row],[PRODUCTO FINANCIERO]],TablaPrecios[PRODUCTO FINANCIERO],TablaPrecios[PRECIO UNIT],0)</f>
        <v>9.9</v>
      </c>
      <c r="G4981" s="2">
        <f>+TablaVentas[[#This Row],[CANTIDAD]]*TablaVentas[[#This Row],[PRECIO UNITARIO]]</f>
        <v>178.20000000000002</v>
      </c>
      <c r="H4981" s="1">
        <f t="shared" ca="1" si="77"/>
        <v>0.10293122715968411</v>
      </c>
      <c r="I4981" s="2">
        <f ca="1">+TablaVentas[[#This Row],[VENTAL TOTAL]]-TablaVentas[[#This Row],[VENTAL TOTAL]]*TablaVentas[[#This Row],[DESCUENTO]]</f>
        <v>159.85765532014432</v>
      </c>
      <c r="J4981" s="2">
        <f ca="1">0.18*TablaVentas[[#This Row],[SUBTOTAL]]</f>
        <v>28.774377957625976</v>
      </c>
      <c r="K4981" s="2">
        <f ca="1">+TablaVentas[[#This Row],[SUBTOTAL]]+TablaVentas[[#This Row],[IGV]]</f>
        <v>188.63203327777029</v>
      </c>
    </row>
    <row r="4982" spans="1:11" x14ac:dyDescent="0.25">
      <c r="A4982" t="s">
        <v>4991</v>
      </c>
      <c r="B4982" s="6">
        <v>45427</v>
      </c>
      <c r="C4982" t="s">
        <v>10016</v>
      </c>
      <c r="D4982" t="s">
        <v>10017</v>
      </c>
      <c r="E4982">
        <v>6</v>
      </c>
      <c r="F4982">
        <f>+_xlfn.XLOOKUP(TablaVentas[[#This Row],[PRODUCTO FINANCIERO]],TablaPrecios[PRODUCTO FINANCIERO],TablaPrecios[PRECIO UNIT],0)</f>
        <v>9.9</v>
      </c>
      <c r="G4982" s="2">
        <f>+TablaVentas[[#This Row],[CANTIDAD]]*TablaVentas[[#This Row],[PRECIO UNITARIO]]</f>
        <v>59.400000000000006</v>
      </c>
      <c r="H4982" s="1">
        <f t="shared" ca="1" si="77"/>
        <v>0.11451344843642307</v>
      </c>
      <c r="I4982" s="2">
        <f ca="1">+TablaVentas[[#This Row],[VENTAL TOTAL]]-TablaVentas[[#This Row],[VENTAL TOTAL]]*TablaVentas[[#This Row],[DESCUENTO]]</f>
        <v>52.597901162876475</v>
      </c>
      <c r="J4982" s="2">
        <f ca="1">0.18*TablaVentas[[#This Row],[SUBTOTAL]]</f>
        <v>9.4676222093177653</v>
      </c>
      <c r="K4982" s="2">
        <f ca="1">+TablaVentas[[#This Row],[SUBTOTAL]]+TablaVentas[[#This Row],[IGV]]</f>
        <v>62.065523372194242</v>
      </c>
    </row>
    <row r="4983" spans="1:11" x14ac:dyDescent="0.25">
      <c r="A4983" t="s">
        <v>4992</v>
      </c>
      <c r="B4983" s="6">
        <v>46349</v>
      </c>
      <c r="C4983" t="s">
        <v>10013</v>
      </c>
      <c r="D4983" t="s">
        <v>10022</v>
      </c>
      <c r="E4983">
        <v>14</v>
      </c>
      <c r="F4983">
        <f>+_xlfn.XLOOKUP(TablaVentas[[#This Row],[PRODUCTO FINANCIERO]],TablaPrecios[PRODUCTO FINANCIERO],TablaPrecios[PRECIO UNIT],0)</f>
        <v>20.9</v>
      </c>
      <c r="G4983" s="2">
        <f>+TablaVentas[[#This Row],[CANTIDAD]]*TablaVentas[[#This Row],[PRECIO UNITARIO]]</f>
        <v>292.59999999999997</v>
      </c>
      <c r="H4983" s="1">
        <f t="shared" ca="1" si="77"/>
        <v>0.13257155458683317</v>
      </c>
      <c r="I4983" s="2">
        <f ca="1">+TablaVentas[[#This Row],[VENTAL TOTAL]]-TablaVentas[[#This Row],[VENTAL TOTAL]]*TablaVentas[[#This Row],[DESCUENTO]]</f>
        <v>253.80956312789257</v>
      </c>
      <c r="J4983" s="2">
        <f ca="1">0.18*TablaVentas[[#This Row],[SUBTOTAL]]</f>
        <v>45.685721363020662</v>
      </c>
      <c r="K4983" s="2">
        <f ca="1">+TablaVentas[[#This Row],[SUBTOTAL]]+TablaVentas[[#This Row],[IGV]]</f>
        <v>299.49528449091326</v>
      </c>
    </row>
    <row r="4984" spans="1:11" x14ac:dyDescent="0.25">
      <c r="A4984" t="s">
        <v>4993</v>
      </c>
      <c r="B4984" s="6">
        <v>45310</v>
      </c>
      <c r="C4984" t="s">
        <v>10015</v>
      </c>
      <c r="D4984" t="s">
        <v>10017</v>
      </c>
      <c r="E4984">
        <v>3</v>
      </c>
      <c r="F4984">
        <f>+_xlfn.XLOOKUP(TablaVentas[[#This Row],[PRODUCTO FINANCIERO]],TablaPrecios[PRODUCTO FINANCIERO],TablaPrecios[PRECIO UNIT],0)</f>
        <v>9.9</v>
      </c>
      <c r="G4984" s="2">
        <f>+TablaVentas[[#This Row],[CANTIDAD]]*TablaVentas[[#This Row],[PRECIO UNITARIO]]</f>
        <v>29.700000000000003</v>
      </c>
      <c r="H4984" s="1">
        <f t="shared" ca="1" si="77"/>
        <v>0.11962783031272069</v>
      </c>
      <c r="I4984" s="2">
        <f ca="1">+TablaVentas[[#This Row],[VENTAL TOTAL]]-TablaVentas[[#This Row],[VENTAL TOTAL]]*TablaVentas[[#This Row],[DESCUENTO]]</f>
        <v>26.147053439712199</v>
      </c>
      <c r="J4984" s="2">
        <f ca="1">0.18*TablaVentas[[#This Row],[SUBTOTAL]]</f>
        <v>4.7064696191481952</v>
      </c>
      <c r="K4984" s="2">
        <f ca="1">+TablaVentas[[#This Row],[SUBTOTAL]]+TablaVentas[[#This Row],[IGV]]</f>
        <v>30.853523058860393</v>
      </c>
    </row>
    <row r="4985" spans="1:11" x14ac:dyDescent="0.25">
      <c r="A4985" t="s">
        <v>4994</v>
      </c>
      <c r="B4985" s="6">
        <v>45329</v>
      </c>
      <c r="C4985" t="s">
        <v>10011</v>
      </c>
      <c r="D4985" t="s">
        <v>10018</v>
      </c>
      <c r="E4985">
        <v>7</v>
      </c>
      <c r="F4985">
        <f>+_xlfn.XLOOKUP(TablaVentas[[#This Row],[PRODUCTO FINANCIERO]],TablaPrecios[PRODUCTO FINANCIERO],TablaPrecios[PRECIO UNIT],0)</f>
        <v>14.9</v>
      </c>
      <c r="G4985" s="2">
        <f>+TablaVentas[[#This Row],[CANTIDAD]]*TablaVentas[[#This Row],[PRECIO UNITARIO]]</f>
        <v>104.3</v>
      </c>
      <c r="H4985" s="1">
        <f t="shared" ca="1" si="77"/>
        <v>0.11420876552820713</v>
      </c>
      <c r="I4985" s="2">
        <f ca="1">+TablaVentas[[#This Row],[VENTAL TOTAL]]-TablaVentas[[#This Row],[VENTAL TOTAL]]*TablaVentas[[#This Row],[DESCUENTO]]</f>
        <v>92.388025755407995</v>
      </c>
      <c r="J4985" s="2">
        <f ca="1">0.18*TablaVentas[[#This Row],[SUBTOTAL]]</f>
        <v>16.629844635973438</v>
      </c>
      <c r="K4985" s="2">
        <f ca="1">+TablaVentas[[#This Row],[SUBTOTAL]]+TablaVentas[[#This Row],[IGV]]</f>
        <v>109.01787039138144</v>
      </c>
    </row>
    <row r="4986" spans="1:11" x14ac:dyDescent="0.25">
      <c r="A4986" t="s">
        <v>4995</v>
      </c>
      <c r="B4986" s="6">
        <v>45344</v>
      </c>
      <c r="C4986" t="s">
        <v>10011</v>
      </c>
      <c r="D4986" t="s">
        <v>10017</v>
      </c>
      <c r="E4986">
        <v>4</v>
      </c>
      <c r="F4986">
        <f>+_xlfn.XLOOKUP(TablaVentas[[#This Row],[PRODUCTO FINANCIERO]],TablaPrecios[PRODUCTO FINANCIERO],TablaPrecios[PRECIO UNIT],0)</f>
        <v>9.9</v>
      </c>
      <c r="G4986" s="2">
        <f>+TablaVentas[[#This Row],[CANTIDAD]]*TablaVentas[[#This Row],[PRECIO UNITARIO]]</f>
        <v>39.6</v>
      </c>
      <c r="H4986" s="1">
        <f t="shared" ca="1" si="77"/>
        <v>0.14210737728279571</v>
      </c>
      <c r="I4986" s="2">
        <f ca="1">+TablaVentas[[#This Row],[VENTAL TOTAL]]-TablaVentas[[#This Row],[VENTAL TOTAL]]*TablaVentas[[#This Row],[DESCUENTO]]</f>
        <v>33.972547859601292</v>
      </c>
      <c r="J4986" s="2">
        <f ca="1">0.18*TablaVentas[[#This Row],[SUBTOTAL]]</f>
        <v>6.1150586147282322</v>
      </c>
      <c r="K4986" s="2">
        <f ca="1">+TablaVentas[[#This Row],[SUBTOTAL]]+TablaVentas[[#This Row],[IGV]]</f>
        <v>40.087606474329526</v>
      </c>
    </row>
    <row r="4987" spans="1:11" x14ac:dyDescent="0.25">
      <c r="A4987" t="s">
        <v>4996</v>
      </c>
      <c r="B4987" s="6">
        <v>45489</v>
      </c>
      <c r="C4987" t="s">
        <v>10016</v>
      </c>
      <c r="D4987" t="s">
        <v>10019</v>
      </c>
      <c r="E4987">
        <v>11</v>
      </c>
      <c r="F4987">
        <f>+_xlfn.XLOOKUP(TablaVentas[[#This Row],[PRODUCTO FINANCIERO]],TablaPrecios[PRODUCTO FINANCIERO],TablaPrecios[PRECIO UNIT],0)</f>
        <v>9.9</v>
      </c>
      <c r="G4987" s="2">
        <f>+TablaVentas[[#This Row],[CANTIDAD]]*TablaVentas[[#This Row],[PRECIO UNITARIO]]</f>
        <v>108.9</v>
      </c>
      <c r="H4987" s="1">
        <f t="shared" ca="1" si="77"/>
        <v>0.16198615952368159</v>
      </c>
      <c r="I4987" s="2">
        <f ca="1">+TablaVentas[[#This Row],[VENTAL TOTAL]]-TablaVentas[[#This Row],[VENTAL TOTAL]]*TablaVentas[[#This Row],[DESCUENTO]]</f>
        <v>91.259707227871075</v>
      </c>
      <c r="J4987" s="2">
        <f ca="1">0.18*TablaVentas[[#This Row],[SUBTOTAL]]</f>
        <v>16.426747301016793</v>
      </c>
      <c r="K4987" s="2">
        <f ca="1">+TablaVentas[[#This Row],[SUBTOTAL]]+TablaVentas[[#This Row],[IGV]]</f>
        <v>107.68645452888786</v>
      </c>
    </row>
    <row r="4988" spans="1:11" x14ac:dyDescent="0.25">
      <c r="A4988" t="s">
        <v>4997</v>
      </c>
      <c r="B4988" s="6">
        <v>46020</v>
      </c>
      <c r="C4988" t="s">
        <v>10011</v>
      </c>
      <c r="D4988" t="s">
        <v>10022</v>
      </c>
      <c r="E4988">
        <v>20</v>
      </c>
      <c r="F4988">
        <f>+_xlfn.XLOOKUP(TablaVentas[[#This Row],[PRODUCTO FINANCIERO]],TablaPrecios[PRODUCTO FINANCIERO],TablaPrecios[PRECIO UNIT],0)</f>
        <v>20.9</v>
      </c>
      <c r="G4988" s="2">
        <f>+TablaVentas[[#This Row],[CANTIDAD]]*TablaVentas[[#This Row],[PRECIO UNITARIO]]</f>
        <v>418</v>
      </c>
      <c r="H4988" s="1">
        <f t="shared" ca="1" si="77"/>
        <v>0.1563891433906377</v>
      </c>
      <c r="I4988" s="2">
        <f ca="1">+TablaVentas[[#This Row],[VENTAL TOTAL]]-TablaVentas[[#This Row],[VENTAL TOTAL]]*TablaVentas[[#This Row],[DESCUENTO]]</f>
        <v>352.62933806271343</v>
      </c>
      <c r="J4988" s="2">
        <f ca="1">0.18*TablaVentas[[#This Row],[SUBTOTAL]]</f>
        <v>63.473280851288415</v>
      </c>
      <c r="K4988" s="2">
        <f ca="1">+TablaVentas[[#This Row],[SUBTOTAL]]+TablaVentas[[#This Row],[IGV]]</f>
        <v>416.10261891400182</v>
      </c>
    </row>
    <row r="4989" spans="1:11" x14ac:dyDescent="0.25">
      <c r="A4989" t="s">
        <v>4998</v>
      </c>
      <c r="B4989" s="6">
        <v>46191</v>
      </c>
      <c r="C4989" t="s">
        <v>10012</v>
      </c>
      <c r="D4989" t="s">
        <v>10019</v>
      </c>
      <c r="E4989">
        <v>9</v>
      </c>
      <c r="F4989">
        <f>+_xlfn.XLOOKUP(TablaVentas[[#This Row],[PRODUCTO FINANCIERO]],TablaPrecios[PRODUCTO FINANCIERO],TablaPrecios[PRECIO UNIT],0)</f>
        <v>9.9</v>
      </c>
      <c r="G4989" s="2">
        <f>+TablaVentas[[#This Row],[CANTIDAD]]*TablaVentas[[#This Row],[PRECIO UNITARIO]]</f>
        <v>89.100000000000009</v>
      </c>
      <c r="H4989" s="1">
        <f t="shared" ca="1" si="77"/>
        <v>0.15732267136456823</v>
      </c>
      <c r="I4989" s="2">
        <f ca="1">+TablaVentas[[#This Row],[VENTAL TOTAL]]-TablaVentas[[#This Row],[VENTAL TOTAL]]*TablaVentas[[#This Row],[DESCUENTO]]</f>
        <v>75.082549981416975</v>
      </c>
      <c r="J4989" s="2">
        <f ca="1">0.18*TablaVentas[[#This Row],[SUBTOTAL]]</f>
        <v>13.514858996655056</v>
      </c>
      <c r="K4989" s="2">
        <f ca="1">+TablaVentas[[#This Row],[SUBTOTAL]]+TablaVentas[[#This Row],[IGV]]</f>
        <v>88.597408978072025</v>
      </c>
    </row>
    <row r="4990" spans="1:11" x14ac:dyDescent="0.25">
      <c r="A4990" t="s">
        <v>4999</v>
      </c>
      <c r="B4990" s="6">
        <v>45886</v>
      </c>
      <c r="C4990" t="s">
        <v>10012</v>
      </c>
      <c r="D4990" t="s">
        <v>10019</v>
      </c>
      <c r="E4990">
        <v>8</v>
      </c>
      <c r="F4990">
        <f>+_xlfn.XLOOKUP(TablaVentas[[#This Row],[PRODUCTO FINANCIERO]],TablaPrecios[PRODUCTO FINANCIERO],TablaPrecios[PRECIO UNIT],0)</f>
        <v>9.9</v>
      </c>
      <c r="G4990" s="2">
        <f>+TablaVentas[[#This Row],[CANTIDAD]]*TablaVentas[[#This Row],[PRECIO UNITARIO]]</f>
        <v>79.2</v>
      </c>
      <c r="H4990" s="1">
        <f t="shared" ca="1" si="77"/>
        <v>0.16548449210311489</v>
      </c>
      <c r="I4990" s="2">
        <f ca="1">+TablaVentas[[#This Row],[VENTAL TOTAL]]-TablaVentas[[#This Row],[VENTAL TOTAL]]*TablaVentas[[#This Row],[DESCUENTO]]</f>
        <v>66.093628225433307</v>
      </c>
      <c r="J4990" s="2">
        <f ca="1">0.18*TablaVentas[[#This Row],[SUBTOTAL]]</f>
        <v>11.896853080577994</v>
      </c>
      <c r="K4990" s="2">
        <f ca="1">+TablaVentas[[#This Row],[SUBTOTAL]]+TablaVentas[[#This Row],[IGV]]</f>
        <v>77.990481306011304</v>
      </c>
    </row>
    <row r="4991" spans="1:11" x14ac:dyDescent="0.25">
      <c r="A4991" t="s">
        <v>5000</v>
      </c>
      <c r="B4991" s="6">
        <v>45913</v>
      </c>
      <c r="C4991" t="s">
        <v>10015</v>
      </c>
      <c r="D4991" t="s">
        <v>10020</v>
      </c>
      <c r="E4991">
        <v>8</v>
      </c>
      <c r="F4991">
        <f>+_xlfn.XLOOKUP(TablaVentas[[#This Row],[PRODUCTO FINANCIERO]],TablaPrecios[PRODUCTO FINANCIERO],TablaPrecios[PRECIO UNIT],0)</f>
        <v>14.9</v>
      </c>
      <c r="G4991" s="2">
        <f>+TablaVentas[[#This Row],[CANTIDAD]]*TablaVentas[[#This Row],[PRECIO UNITARIO]]</f>
        <v>119.2</v>
      </c>
      <c r="H4991" s="1">
        <f t="shared" ca="1" si="77"/>
        <v>0.176540125813268</v>
      </c>
      <c r="I4991" s="2">
        <f ca="1">+TablaVentas[[#This Row],[VENTAL TOTAL]]-TablaVentas[[#This Row],[VENTAL TOTAL]]*TablaVentas[[#This Row],[DESCUENTO]]</f>
        <v>98.156417003058465</v>
      </c>
      <c r="J4991" s="2">
        <f ca="1">0.18*TablaVentas[[#This Row],[SUBTOTAL]]</f>
        <v>17.668155060550522</v>
      </c>
      <c r="K4991" s="2">
        <f ca="1">+TablaVentas[[#This Row],[SUBTOTAL]]+TablaVentas[[#This Row],[IGV]]</f>
        <v>115.82457206360898</v>
      </c>
    </row>
    <row r="4992" spans="1:11" x14ac:dyDescent="0.25">
      <c r="A4992" t="s">
        <v>5001</v>
      </c>
      <c r="B4992" s="6">
        <v>45998</v>
      </c>
      <c r="C4992" t="s">
        <v>10014</v>
      </c>
      <c r="D4992" t="s">
        <v>10020</v>
      </c>
      <c r="E4992">
        <v>12</v>
      </c>
      <c r="F4992">
        <f>+_xlfn.XLOOKUP(TablaVentas[[#This Row],[PRODUCTO FINANCIERO]],TablaPrecios[PRODUCTO FINANCIERO],TablaPrecios[PRECIO UNIT],0)</f>
        <v>14.9</v>
      </c>
      <c r="G4992" s="2">
        <f>+TablaVentas[[#This Row],[CANTIDAD]]*TablaVentas[[#This Row],[PRECIO UNITARIO]]</f>
        <v>178.8</v>
      </c>
      <c r="H4992" s="1">
        <f t="shared" ca="1" si="77"/>
        <v>0.15072985133836281</v>
      </c>
      <c r="I4992" s="2">
        <f ca="1">+TablaVentas[[#This Row],[VENTAL TOTAL]]-TablaVentas[[#This Row],[VENTAL TOTAL]]*TablaVentas[[#This Row],[DESCUENTO]]</f>
        <v>151.84950258070074</v>
      </c>
      <c r="J4992" s="2">
        <f ca="1">0.18*TablaVentas[[#This Row],[SUBTOTAL]]</f>
        <v>27.332910464526133</v>
      </c>
      <c r="K4992" s="2">
        <f ca="1">+TablaVentas[[#This Row],[SUBTOTAL]]+TablaVentas[[#This Row],[IGV]]</f>
        <v>179.18241304522687</v>
      </c>
    </row>
    <row r="4993" spans="1:11" x14ac:dyDescent="0.25">
      <c r="A4993" t="s">
        <v>5002</v>
      </c>
      <c r="B4993" s="6">
        <v>45694</v>
      </c>
      <c r="C4993" t="s">
        <v>10011</v>
      </c>
      <c r="D4993" t="s">
        <v>10018</v>
      </c>
      <c r="E4993">
        <v>12</v>
      </c>
      <c r="F4993">
        <f>+_xlfn.XLOOKUP(TablaVentas[[#This Row],[PRODUCTO FINANCIERO]],TablaPrecios[PRODUCTO FINANCIERO],TablaPrecios[PRECIO UNIT],0)</f>
        <v>14.9</v>
      </c>
      <c r="G4993" s="2">
        <f>+TablaVentas[[#This Row],[CANTIDAD]]*TablaVentas[[#This Row],[PRECIO UNITARIO]]</f>
        <v>178.8</v>
      </c>
      <c r="H4993" s="1">
        <f t="shared" ca="1" si="77"/>
        <v>0.12063348497103572</v>
      </c>
      <c r="I4993" s="2">
        <f ca="1">+TablaVentas[[#This Row],[VENTAL TOTAL]]-TablaVentas[[#This Row],[VENTAL TOTAL]]*TablaVentas[[#This Row],[DESCUENTO]]</f>
        <v>157.23073288717882</v>
      </c>
      <c r="J4993" s="2">
        <f ca="1">0.18*TablaVentas[[#This Row],[SUBTOTAL]]</f>
        <v>28.301531919692184</v>
      </c>
      <c r="K4993" s="2">
        <f ca="1">+TablaVentas[[#This Row],[SUBTOTAL]]+TablaVentas[[#This Row],[IGV]]</f>
        <v>185.53226480687101</v>
      </c>
    </row>
    <row r="4994" spans="1:11" x14ac:dyDescent="0.25">
      <c r="A4994" t="s">
        <v>5003</v>
      </c>
      <c r="B4994" s="6">
        <v>45383</v>
      </c>
      <c r="C4994" t="s">
        <v>10012</v>
      </c>
      <c r="D4994" t="s">
        <v>10017</v>
      </c>
      <c r="E4994">
        <v>7</v>
      </c>
      <c r="F4994">
        <f>+_xlfn.XLOOKUP(TablaVentas[[#This Row],[PRODUCTO FINANCIERO]],TablaPrecios[PRODUCTO FINANCIERO],TablaPrecios[PRECIO UNIT],0)</f>
        <v>9.9</v>
      </c>
      <c r="G4994" s="2">
        <f>+TablaVentas[[#This Row],[CANTIDAD]]*TablaVentas[[#This Row],[PRECIO UNITARIO]]</f>
        <v>69.3</v>
      </c>
      <c r="H4994" s="1">
        <f t="shared" ref="H4994:H5057" ca="1" si="78">+RAND()*0.1+0.1</f>
        <v>0.13578983005096695</v>
      </c>
      <c r="I4994" s="2">
        <f ca="1">+TablaVentas[[#This Row],[VENTAL TOTAL]]-TablaVentas[[#This Row],[VENTAL TOTAL]]*TablaVentas[[#This Row],[DESCUENTO]]</f>
        <v>59.889764777467988</v>
      </c>
      <c r="J4994" s="2">
        <f ca="1">0.18*TablaVentas[[#This Row],[SUBTOTAL]]</f>
        <v>10.780157659944237</v>
      </c>
      <c r="K4994" s="2">
        <f ca="1">+TablaVentas[[#This Row],[SUBTOTAL]]+TablaVentas[[#This Row],[IGV]]</f>
        <v>70.669922437412225</v>
      </c>
    </row>
    <row r="4995" spans="1:11" x14ac:dyDescent="0.25">
      <c r="A4995" t="s">
        <v>5004</v>
      </c>
      <c r="B4995" s="6">
        <v>45398</v>
      </c>
      <c r="C4995" t="s">
        <v>10012</v>
      </c>
      <c r="D4995" t="s">
        <v>10020</v>
      </c>
      <c r="E4995">
        <v>12</v>
      </c>
      <c r="F4995">
        <f>+_xlfn.XLOOKUP(TablaVentas[[#This Row],[PRODUCTO FINANCIERO]],TablaPrecios[PRODUCTO FINANCIERO],TablaPrecios[PRECIO UNIT],0)</f>
        <v>14.9</v>
      </c>
      <c r="G4995" s="2">
        <f>+TablaVentas[[#This Row],[CANTIDAD]]*TablaVentas[[#This Row],[PRECIO UNITARIO]]</f>
        <v>178.8</v>
      </c>
      <c r="H4995" s="1">
        <f t="shared" ca="1" si="78"/>
        <v>0.17015914439812357</v>
      </c>
      <c r="I4995" s="2">
        <f ca="1">+TablaVentas[[#This Row],[VENTAL TOTAL]]-TablaVentas[[#This Row],[VENTAL TOTAL]]*TablaVentas[[#This Row],[DESCUENTO]]</f>
        <v>148.37554498161552</v>
      </c>
      <c r="J4995" s="2">
        <f ca="1">0.18*TablaVentas[[#This Row],[SUBTOTAL]]</f>
        <v>26.707598096690791</v>
      </c>
      <c r="K4995" s="2">
        <f ca="1">+TablaVentas[[#This Row],[SUBTOTAL]]+TablaVentas[[#This Row],[IGV]]</f>
        <v>175.08314307830631</v>
      </c>
    </row>
    <row r="4996" spans="1:11" x14ac:dyDescent="0.25">
      <c r="A4996" t="s">
        <v>5005</v>
      </c>
      <c r="B4996" s="6">
        <v>45539</v>
      </c>
      <c r="C4996" t="s">
        <v>10016</v>
      </c>
      <c r="D4996" t="s">
        <v>10019</v>
      </c>
      <c r="E4996">
        <v>4</v>
      </c>
      <c r="F4996">
        <f>+_xlfn.XLOOKUP(TablaVentas[[#This Row],[PRODUCTO FINANCIERO]],TablaPrecios[PRODUCTO FINANCIERO],TablaPrecios[PRECIO UNIT],0)</f>
        <v>9.9</v>
      </c>
      <c r="G4996" s="2">
        <f>+TablaVentas[[#This Row],[CANTIDAD]]*TablaVentas[[#This Row],[PRECIO UNITARIO]]</f>
        <v>39.6</v>
      </c>
      <c r="H4996" s="1">
        <f t="shared" ca="1" si="78"/>
        <v>0.10920392071467835</v>
      </c>
      <c r="I4996" s="2">
        <f ca="1">+TablaVentas[[#This Row],[VENTAL TOTAL]]-TablaVentas[[#This Row],[VENTAL TOTAL]]*TablaVentas[[#This Row],[DESCUENTO]]</f>
        <v>35.275524739698739</v>
      </c>
      <c r="J4996" s="2">
        <f ca="1">0.18*TablaVentas[[#This Row],[SUBTOTAL]]</f>
        <v>6.3495944531457731</v>
      </c>
      <c r="K4996" s="2">
        <f ca="1">+TablaVentas[[#This Row],[SUBTOTAL]]+TablaVentas[[#This Row],[IGV]]</f>
        <v>41.625119192844508</v>
      </c>
    </row>
    <row r="4997" spans="1:11" x14ac:dyDescent="0.25">
      <c r="A4997" t="s">
        <v>5006</v>
      </c>
      <c r="B4997" s="6">
        <v>46371</v>
      </c>
      <c r="C4997" t="s">
        <v>10012</v>
      </c>
      <c r="D4997" t="s">
        <v>10022</v>
      </c>
      <c r="E4997">
        <v>13</v>
      </c>
      <c r="F4997">
        <f>+_xlfn.XLOOKUP(TablaVentas[[#This Row],[PRODUCTO FINANCIERO]],TablaPrecios[PRODUCTO FINANCIERO],TablaPrecios[PRECIO UNIT],0)</f>
        <v>20.9</v>
      </c>
      <c r="G4997" s="2">
        <f>+TablaVentas[[#This Row],[CANTIDAD]]*TablaVentas[[#This Row],[PRECIO UNITARIO]]</f>
        <v>271.7</v>
      </c>
      <c r="H4997" s="1">
        <f t="shared" ca="1" si="78"/>
        <v>0.14588218734350183</v>
      </c>
      <c r="I4997" s="2">
        <f ca="1">+TablaVentas[[#This Row],[VENTAL TOTAL]]-TablaVentas[[#This Row],[VENTAL TOTAL]]*TablaVentas[[#This Row],[DESCUENTO]]</f>
        <v>232.06380969877054</v>
      </c>
      <c r="J4997" s="2">
        <f ca="1">0.18*TablaVentas[[#This Row],[SUBTOTAL]]</f>
        <v>41.771485745778698</v>
      </c>
      <c r="K4997" s="2">
        <f ca="1">+TablaVentas[[#This Row],[SUBTOTAL]]+TablaVentas[[#This Row],[IGV]]</f>
        <v>273.83529544454922</v>
      </c>
    </row>
    <row r="4998" spans="1:11" x14ac:dyDescent="0.25">
      <c r="A4998" t="s">
        <v>5007</v>
      </c>
      <c r="B4998" s="6">
        <v>45793</v>
      </c>
      <c r="C4998" t="s">
        <v>10013</v>
      </c>
      <c r="D4998" t="s">
        <v>10017</v>
      </c>
      <c r="E4998">
        <v>8</v>
      </c>
      <c r="F4998">
        <f>+_xlfn.XLOOKUP(TablaVentas[[#This Row],[PRODUCTO FINANCIERO]],TablaPrecios[PRODUCTO FINANCIERO],TablaPrecios[PRECIO UNIT],0)</f>
        <v>9.9</v>
      </c>
      <c r="G4998" s="2">
        <f>+TablaVentas[[#This Row],[CANTIDAD]]*TablaVentas[[#This Row],[PRECIO UNITARIO]]</f>
        <v>79.2</v>
      </c>
      <c r="H4998" s="1">
        <f t="shared" ca="1" si="78"/>
        <v>0.16755429705413799</v>
      </c>
      <c r="I4998" s="2">
        <f ca="1">+TablaVentas[[#This Row],[VENTAL TOTAL]]-TablaVentas[[#This Row],[VENTAL TOTAL]]*TablaVentas[[#This Row],[DESCUENTO]]</f>
        <v>65.929699673312271</v>
      </c>
      <c r="J4998" s="2">
        <f ca="1">0.18*TablaVentas[[#This Row],[SUBTOTAL]]</f>
        <v>11.867345941196209</v>
      </c>
      <c r="K4998" s="2">
        <f ca="1">+TablaVentas[[#This Row],[SUBTOTAL]]+TablaVentas[[#This Row],[IGV]]</f>
        <v>77.797045614508477</v>
      </c>
    </row>
    <row r="4999" spans="1:11" x14ac:dyDescent="0.25">
      <c r="A4999" t="s">
        <v>5008</v>
      </c>
      <c r="B4999" s="6">
        <v>45548</v>
      </c>
      <c r="C4999" t="s">
        <v>10016</v>
      </c>
      <c r="D4999" t="s">
        <v>10018</v>
      </c>
      <c r="E4999">
        <v>7</v>
      </c>
      <c r="F4999">
        <f>+_xlfn.XLOOKUP(TablaVentas[[#This Row],[PRODUCTO FINANCIERO]],TablaPrecios[PRODUCTO FINANCIERO],TablaPrecios[PRECIO UNIT],0)</f>
        <v>14.9</v>
      </c>
      <c r="G4999" s="2">
        <f>+TablaVentas[[#This Row],[CANTIDAD]]*TablaVentas[[#This Row],[PRECIO UNITARIO]]</f>
        <v>104.3</v>
      </c>
      <c r="H4999" s="1">
        <f t="shared" ca="1" si="78"/>
        <v>0.14512786417270312</v>
      </c>
      <c r="I4999" s="2">
        <f ca="1">+TablaVentas[[#This Row],[VENTAL TOTAL]]-TablaVentas[[#This Row],[VENTAL TOTAL]]*TablaVentas[[#This Row],[DESCUENTO]]</f>
        <v>89.163163766787065</v>
      </c>
      <c r="J4999" s="2">
        <f ca="1">0.18*TablaVentas[[#This Row],[SUBTOTAL]]</f>
        <v>16.049369478021671</v>
      </c>
      <c r="K4999" s="2">
        <f ca="1">+TablaVentas[[#This Row],[SUBTOTAL]]+TablaVentas[[#This Row],[IGV]]</f>
        <v>105.21253324480874</v>
      </c>
    </row>
    <row r="5000" spans="1:11" x14ac:dyDescent="0.25">
      <c r="A5000" t="s">
        <v>5009</v>
      </c>
      <c r="B5000" s="6">
        <v>45904</v>
      </c>
      <c r="C5000" t="s">
        <v>10015</v>
      </c>
      <c r="D5000" t="s">
        <v>10020</v>
      </c>
      <c r="E5000">
        <v>3</v>
      </c>
      <c r="F5000">
        <f>+_xlfn.XLOOKUP(TablaVentas[[#This Row],[PRODUCTO FINANCIERO]],TablaPrecios[PRODUCTO FINANCIERO],TablaPrecios[PRECIO UNIT],0)</f>
        <v>14.9</v>
      </c>
      <c r="G5000" s="2">
        <f>+TablaVentas[[#This Row],[CANTIDAD]]*TablaVentas[[#This Row],[PRECIO UNITARIO]]</f>
        <v>44.7</v>
      </c>
      <c r="H5000" s="1">
        <f t="shared" ca="1" si="78"/>
        <v>0.14640902105297723</v>
      </c>
      <c r="I5000" s="2">
        <f ca="1">+TablaVentas[[#This Row],[VENTAL TOTAL]]-TablaVentas[[#This Row],[VENTAL TOTAL]]*TablaVentas[[#This Row],[DESCUENTO]]</f>
        <v>38.155516758931924</v>
      </c>
      <c r="J5000" s="2">
        <f ca="1">0.18*TablaVentas[[#This Row],[SUBTOTAL]]</f>
        <v>6.8679930166077456</v>
      </c>
      <c r="K5000" s="2">
        <f ca="1">+TablaVentas[[#This Row],[SUBTOTAL]]+TablaVentas[[#This Row],[IGV]]</f>
        <v>45.023509775539672</v>
      </c>
    </row>
    <row r="5001" spans="1:11" x14ac:dyDescent="0.25">
      <c r="A5001" t="s">
        <v>5010</v>
      </c>
      <c r="B5001" s="6">
        <v>46103</v>
      </c>
      <c r="C5001" t="s">
        <v>10013</v>
      </c>
      <c r="D5001" t="s">
        <v>10019</v>
      </c>
      <c r="E5001">
        <v>16</v>
      </c>
      <c r="F5001">
        <f>+_xlfn.XLOOKUP(TablaVentas[[#This Row],[PRODUCTO FINANCIERO]],TablaPrecios[PRODUCTO FINANCIERO],TablaPrecios[PRECIO UNIT],0)</f>
        <v>9.9</v>
      </c>
      <c r="G5001" s="2">
        <f>+TablaVentas[[#This Row],[CANTIDAD]]*TablaVentas[[#This Row],[PRECIO UNITARIO]]</f>
        <v>158.4</v>
      </c>
      <c r="H5001" s="1">
        <f t="shared" ca="1" si="78"/>
        <v>0.1602369697349566</v>
      </c>
      <c r="I5001" s="2">
        <f ca="1">+TablaVentas[[#This Row],[VENTAL TOTAL]]-TablaVentas[[#This Row],[VENTAL TOTAL]]*TablaVentas[[#This Row],[DESCUENTO]]</f>
        <v>133.01846399398289</v>
      </c>
      <c r="J5001" s="2">
        <f ca="1">0.18*TablaVentas[[#This Row],[SUBTOTAL]]</f>
        <v>23.94332351891692</v>
      </c>
      <c r="K5001" s="2">
        <f ca="1">+TablaVentas[[#This Row],[SUBTOTAL]]+TablaVentas[[#This Row],[IGV]]</f>
        <v>156.9617875128998</v>
      </c>
    </row>
    <row r="5002" spans="1:11" x14ac:dyDescent="0.25">
      <c r="A5002" t="s">
        <v>5011</v>
      </c>
      <c r="B5002" s="6">
        <v>46129</v>
      </c>
      <c r="C5002" t="s">
        <v>10011</v>
      </c>
      <c r="D5002" t="s">
        <v>10022</v>
      </c>
      <c r="E5002">
        <v>17</v>
      </c>
      <c r="F5002">
        <f>+_xlfn.XLOOKUP(TablaVentas[[#This Row],[PRODUCTO FINANCIERO]],TablaPrecios[PRODUCTO FINANCIERO],TablaPrecios[PRECIO UNIT],0)</f>
        <v>20.9</v>
      </c>
      <c r="G5002" s="2">
        <f>+TablaVentas[[#This Row],[CANTIDAD]]*TablaVentas[[#This Row],[PRECIO UNITARIO]]</f>
        <v>355.29999999999995</v>
      </c>
      <c r="H5002" s="1">
        <f t="shared" ca="1" si="78"/>
        <v>0.13771449130767985</v>
      </c>
      <c r="I5002" s="2">
        <f ca="1">+TablaVentas[[#This Row],[VENTAL TOTAL]]-TablaVentas[[#This Row],[VENTAL TOTAL]]*TablaVentas[[#This Row],[DESCUENTO]]</f>
        <v>306.3700412383813</v>
      </c>
      <c r="J5002" s="2">
        <f ca="1">0.18*TablaVentas[[#This Row],[SUBTOTAL]]</f>
        <v>55.14660742290863</v>
      </c>
      <c r="K5002" s="2">
        <f ca="1">+TablaVentas[[#This Row],[SUBTOTAL]]+TablaVentas[[#This Row],[IGV]]</f>
        <v>361.51664866128993</v>
      </c>
    </row>
    <row r="5003" spans="1:11" x14ac:dyDescent="0.25">
      <c r="A5003" t="s">
        <v>5012</v>
      </c>
      <c r="B5003" s="6">
        <v>46045</v>
      </c>
      <c r="C5003" t="s">
        <v>10011</v>
      </c>
      <c r="D5003" t="s">
        <v>10020</v>
      </c>
      <c r="E5003">
        <v>11</v>
      </c>
      <c r="F5003">
        <f>+_xlfn.XLOOKUP(TablaVentas[[#This Row],[PRODUCTO FINANCIERO]],TablaPrecios[PRODUCTO FINANCIERO],TablaPrecios[PRECIO UNIT],0)</f>
        <v>14.9</v>
      </c>
      <c r="G5003" s="2">
        <f>+TablaVentas[[#This Row],[CANTIDAD]]*TablaVentas[[#This Row],[PRECIO UNITARIO]]</f>
        <v>163.9</v>
      </c>
      <c r="H5003" s="1">
        <f t="shared" ca="1" si="78"/>
        <v>0.19692946387931026</v>
      </c>
      <c r="I5003" s="2">
        <f ca="1">+TablaVentas[[#This Row],[VENTAL TOTAL]]-TablaVentas[[#This Row],[VENTAL TOTAL]]*TablaVentas[[#This Row],[DESCUENTO]]</f>
        <v>131.62326087018104</v>
      </c>
      <c r="J5003" s="2">
        <f ca="1">0.18*TablaVentas[[#This Row],[SUBTOTAL]]</f>
        <v>23.692186956632586</v>
      </c>
      <c r="K5003" s="2">
        <f ca="1">+TablaVentas[[#This Row],[SUBTOTAL]]+TablaVentas[[#This Row],[IGV]]</f>
        <v>155.31544782681362</v>
      </c>
    </row>
    <row r="5004" spans="1:11" x14ac:dyDescent="0.25">
      <c r="A5004" t="s">
        <v>5013</v>
      </c>
      <c r="B5004" s="6">
        <v>46313</v>
      </c>
      <c r="C5004" t="s">
        <v>10015</v>
      </c>
      <c r="D5004" t="s">
        <v>10019</v>
      </c>
      <c r="E5004">
        <v>15</v>
      </c>
      <c r="F5004">
        <f>+_xlfn.XLOOKUP(TablaVentas[[#This Row],[PRODUCTO FINANCIERO]],TablaPrecios[PRODUCTO FINANCIERO],TablaPrecios[PRECIO UNIT],0)</f>
        <v>9.9</v>
      </c>
      <c r="G5004" s="2">
        <f>+TablaVentas[[#This Row],[CANTIDAD]]*TablaVentas[[#This Row],[PRECIO UNITARIO]]</f>
        <v>148.5</v>
      </c>
      <c r="H5004" s="1">
        <f t="shared" ca="1" si="78"/>
        <v>0.15563984084476309</v>
      </c>
      <c r="I5004" s="2">
        <f ca="1">+TablaVentas[[#This Row],[VENTAL TOTAL]]-TablaVentas[[#This Row],[VENTAL TOTAL]]*TablaVentas[[#This Row],[DESCUENTO]]</f>
        <v>125.38748363455268</v>
      </c>
      <c r="J5004" s="2">
        <f ca="1">0.18*TablaVentas[[#This Row],[SUBTOTAL]]</f>
        <v>22.56974705421948</v>
      </c>
      <c r="K5004" s="2">
        <f ca="1">+TablaVentas[[#This Row],[SUBTOTAL]]+TablaVentas[[#This Row],[IGV]]</f>
        <v>147.95723068877217</v>
      </c>
    </row>
    <row r="5005" spans="1:11" x14ac:dyDescent="0.25">
      <c r="A5005" t="s">
        <v>5014</v>
      </c>
      <c r="B5005" s="6">
        <v>45741</v>
      </c>
      <c r="C5005" t="s">
        <v>10016</v>
      </c>
      <c r="D5005" t="s">
        <v>10019</v>
      </c>
      <c r="E5005">
        <v>4</v>
      </c>
      <c r="F5005">
        <f>+_xlfn.XLOOKUP(TablaVentas[[#This Row],[PRODUCTO FINANCIERO]],TablaPrecios[PRODUCTO FINANCIERO],TablaPrecios[PRECIO UNIT],0)</f>
        <v>9.9</v>
      </c>
      <c r="G5005" s="2">
        <f>+TablaVentas[[#This Row],[CANTIDAD]]*TablaVentas[[#This Row],[PRECIO UNITARIO]]</f>
        <v>39.6</v>
      </c>
      <c r="H5005" s="1">
        <f t="shared" ca="1" si="78"/>
        <v>0.1515589161010793</v>
      </c>
      <c r="I5005" s="2">
        <f ca="1">+TablaVentas[[#This Row],[VENTAL TOTAL]]-TablaVentas[[#This Row],[VENTAL TOTAL]]*TablaVentas[[#This Row],[DESCUENTO]]</f>
        <v>33.598266922397258</v>
      </c>
      <c r="J5005" s="2">
        <f ca="1">0.18*TablaVentas[[#This Row],[SUBTOTAL]]</f>
        <v>6.0476880460315066</v>
      </c>
      <c r="K5005" s="2">
        <f ca="1">+TablaVentas[[#This Row],[SUBTOTAL]]+TablaVentas[[#This Row],[IGV]]</f>
        <v>39.645954968428768</v>
      </c>
    </row>
    <row r="5006" spans="1:11" x14ac:dyDescent="0.25">
      <c r="A5006" t="s">
        <v>5015</v>
      </c>
      <c r="B5006" s="6">
        <v>45377</v>
      </c>
      <c r="C5006" t="s">
        <v>10014</v>
      </c>
      <c r="D5006" t="s">
        <v>10022</v>
      </c>
      <c r="E5006">
        <v>11</v>
      </c>
      <c r="F5006">
        <f>+_xlfn.XLOOKUP(TablaVentas[[#This Row],[PRODUCTO FINANCIERO]],TablaPrecios[PRODUCTO FINANCIERO],TablaPrecios[PRECIO UNIT],0)</f>
        <v>20.9</v>
      </c>
      <c r="G5006" s="2">
        <f>+TablaVentas[[#This Row],[CANTIDAD]]*TablaVentas[[#This Row],[PRECIO UNITARIO]]</f>
        <v>229.89999999999998</v>
      </c>
      <c r="H5006" s="1">
        <f t="shared" ca="1" si="78"/>
        <v>0.10993166919678171</v>
      </c>
      <c r="I5006" s="2">
        <f ca="1">+TablaVentas[[#This Row],[VENTAL TOTAL]]-TablaVentas[[#This Row],[VENTAL TOTAL]]*TablaVentas[[#This Row],[DESCUENTO]]</f>
        <v>204.62670925165986</v>
      </c>
      <c r="J5006" s="2">
        <f ca="1">0.18*TablaVentas[[#This Row],[SUBTOTAL]]</f>
        <v>36.832807665298773</v>
      </c>
      <c r="K5006" s="2">
        <f ca="1">+TablaVentas[[#This Row],[SUBTOTAL]]+TablaVentas[[#This Row],[IGV]]</f>
        <v>241.45951691695865</v>
      </c>
    </row>
    <row r="5007" spans="1:11" x14ac:dyDescent="0.25">
      <c r="A5007" t="s">
        <v>5016</v>
      </c>
      <c r="B5007" s="6">
        <v>45340</v>
      </c>
      <c r="C5007" t="s">
        <v>10011</v>
      </c>
      <c r="D5007" t="s">
        <v>10020</v>
      </c>
      <c r="E5007">
        <v>11</v>
      </c>
      <c r="F5007">
        <f>+_xlfn.XLOOKUP(TablaVentas[[#This Row],[PRODUCTO FINANCIERO]],TablaPrecios[PRODUCTO FINANCIERO],TablaPrecios[PRECIO UNIT],0)</f>
        <v>14.9</v>
      </c>
      <c r="G5007" s="2">
        <f>+TablaVentas[[#This Row],[CANTIDAD]]*TablaVentas[[#This Row],[PRECIO UNITARIO]]</f>
        <v>163.9</v>
      </c>
      <c r="H5007" s="1">
        <f t="shared" ca="1" si="78"/>
        <v>0.1644099900212313</v>
      </c>
      <c r="I5007" s="2">
        <f ca="1">+TablaVentas[[#This Row],[VENTAL TOTAL]]-TablaVentas[[#This Row],[VENTAL TOTAL]]*TablaVentas[[#This Row],[DESCUENTO]]</f>
        <v>136.9532026355202</v>
      </c>
      <c r="J5007" s="2">
        <f ca="1">0.18*TablaVentas[[#This Row],[SUBTOTAL]]</f>
        <v>24.651576474393636</v>
      </c>
      <c r="K5007" s="2">
        <f ca="1">+TablaVentas[[#This Row],[SUBTOTAL]]+TablaVentas[[#This Row],[IGV]]</f>
        <v>161.60477910991384</v>
      </c>
    </row>
    <row r="5008" spans="1:11" x14ac:dyDescent="0.25">
      <c r="A5008" t="s">
        <v>5017</v>
      </c>
      <c r="B5008" s="6">
        <v>45667</v>
      </c>
      <c r="C5008" t="s">
        <v>10015</v>
      </c>
      <c r="D5008" t="s">
        <v>10020</v>
      </c>
      <c r="E5008">
        <v>4</v>
      </c>
      <c r="F5008">
        <f>+_xlfn.XLOOKUP(TablaVentas[[#This Row],[PRODUCTO FINANCIERO]],TablaPrecios[PRODUCTO FINANCIERO],TablaPrecios[PRECIO UNIT],0)</f>
        <v>14.9</v>
      </c>
      <c r="G5008" s="2">
        <f>+TablaVentas[[#This Row],[CANTIDAD]]*TablaVentas[[#This Row],[PRECIO UNITARIO]]</f>
        <v>59.6</v>
      </c>
      <c r="H5008" s="1">
        <f t="shared" ca="1" si="78"/>
        <v>0.19758067510865432</v>
      </c>
      <c r="I5008" s="2">
        <f ca="1">+TablaVentas[[#This Row],[VENTAL TOTAL]]-TablaVentas[[#This Row],[VENTAL TOTAL]]*TablaVentas[[#This Row],[DESCUENTO]]</f>
        <v>47.824191763524205</v>
      </c>
      <c r="J5008" s="2">
        <f ca="1">0.18*TablaVentas[[#This Row],[SUBTOTAL]]</f>
        <v>8.608354517434357</v>
      </c>
      <c r="K5008" s="2">
        <f ca="1">+TablaVentas[[#This Row],[SUBTOTAL]]+TablaVentas[[#This Row],[IGV]]</f>
        <v>56.432546280958562</v>
      </c>
    </row>
    <row r="5009" spans="1:11" x14ac:dyDescent="0.25">
      <c r="A5009" t="s">
        <v>5018</v>
      </c>
      <c r="B5009" s="6">
        <v>45733</v>
      </c>
      <c r="C5009" t="s">
        <v>10012</v>
      </c>
      <c r="D5009" t="s">
        <v>10018</v>
      </c>
      <c r="E5009">
        <v>3</v>
      </c>
      <c r="F5009">
        <f>+_xlfn.XLOOKUP(TablaVentas[[#This Row],[PRODUCTO FINANCIERO]],TablaPrecios[PRODUCTO FINANCIERO],TablaPrecios[PRECIO UNIT],0)</f>
        <v>14.9</v>
      </c>
      <c r="G5009" s="2">
        <f>+TablaVentas[[#This Row],[CANTIDAD]]*TablaVentas[[#This Row],[PRECIO UNITARIO]]</f>
        <v>44.7</v>
      </c>
      <c r="H5009" s="1">
        <f t="shared" ca="1" si="78"/>
        <v>0.10716962457841289</v>
      </c>
      <c r="I5009" s="2">
        <f ca="1">+TablaVentas[[#This Row],[VENTAL TOTAL]]-TablaVentas[[#This Row],[VENTAL TOTAL]]*TablaVentas[[#This Row],[DESCUENTO]]</f>
        <v>39.909517781344945</v>
      </c>
      <c r="J5009" s="2">
        <f ca="1">0.18*TablaVentas[[#This Row],[SUBTOTAL]]</f>
        <v>7.1837132006420896</v>
      </c>
      <c r="K5009" s="2">
        <f ca="1">+TablaVentas[[#This Row],[SUBTOTAL]]+TablaVentas[[#This Row],[IGV]]</f>
        <v>47.093230981987034</v>
      </c>
    </row>
    <row r="5010" spans="1:11" x14ac:dyDescent="0.25">
      <c r="A5010" t="s">
        <v>5019</v>
      </c>
      <c r="B5010" s="6">
        <v>45663</v>
      </c>
      <c r="C5010" t="s">
        <v>10015</v>
      </c>
      <c r="D5010" t="s">
        <v>10020</v>
      </c>
      <c r="E5010">
        <v>4</v>
      </c>
      <c r="F5010">
        <f>+_xlfn.XLOOKUP(TablaVentas[[#This Row],[PRODUCTO FINANCIERO]],TablaPrecios[PRODUCTO FINANCIERO],TablaPrecios[PRECIO UNIT],0)</f>
        <v>14.9</v>
      </c>
      <c r="G5010" s="2">
        <f>+TablaVentas[[#This Row],[CANTIDAD]]*TablaVentas[[#This Row],[PRECIO UNITARIO]]</f>
        <v>59.6</v>
      </c>
      <c r="H5010" s="1">
        <f t="shared" ca="1" si="78"/>
        <v>0.15494490396573182</v>
      </c>
      <c r="I5010" s="2">
        <f ca="1">+TablaVentas[[#This Row],[VENTAL TOTAL]]-TablaVentas[[#This Row],[VENTAL TOTAL]]*TablaVentas[[#This Row],[DESCUENTO]]</f>
        <v>50.365283723642385</v>
      </c>
      <c r="J5010" s="2">
        <f ca="1">0.18*TablaVentas[[#This Row],[SUBTOTAL]]</f>
        <v>9.0657510702556294</v>
      </c>
      <c r="K5010" s="2">
        <f ca="1">+TablaVentas[[#This Row],[SUBTOTAL]]+TablaVentas[[#This Row],[IGV]]</f>
        <v>59.431034793898014</v>
      </c>
    </row>
    <row r="5011" spans="1:11" x14ac:dyDescent="0.25">
      <c r="A5011" t="s">
        <v>5020</v>
      </c>
      <c r="B5011" s="6">
        <v>45779</v>
      </c>
      <c r="C5011" t="s">
        <v>10012</v>
      </c>
      <c r="D5011" t="s">
        <v>10019</v>
      </c>
      <c r="E5011">
        <v>3</v>
      </c>
      <c r="F5011">
        <f>+_xlfn.XLOOKUP(TablaVentas[[#This Row],[PRODUCTO FINANCIERO]],TablaPrecios[PRODUCTO FINANCIERO],TablaPrecios[PRECIO UNIT],0)</f>
        <v>9.9</v>
      </c>
      <c r="G5011" s="2">
        <f>+TablaVentas[[#This Row],[CANTIDAD]]*TablaVentas[[#This Row],[PRECIO UNITARIO]]</f>
        <v>29.700000000000003</v>
      </c>
      <c r="H5011" s="1">
        <f t="shared" ca="1" si="78"/>
        <v>0.18918483167700983</v>
      </c>
      <c r="I5011" s="2">
        <f ca="1">+TablaVentas[[#This Row],[VENTAL TOTAL]]-TablaVentas[[#This Row],[VENTAL TOTAL]]*TablaVentas[[#This Row],[DESCUENTO]]</f>
        <v>24.08121049919281</v>
      </c>
      <c r="J5011" s="2">
        <f ca="1">0.18*TablaVentas[[#This Row],[SUBTOTAL]]</f>
        <v>4.3346178898547061</v>
      </c>
      <c r="K5011" s="2">
        <f ca="1">+TablaVentas[[#This Row],[SUBTOTAL]]+TablaVentas[[#This Row],[IGV]]</f>
        <v>28.415828389047515</v>
      </c>
    </row>
    <row r="5012" spans="1:11" x14ac:dyDescent="0.25">
      <c r="A5012" t="s">
        <v>5021</v>
      </c>
      <c r="B5012" s="6">
        <v>45329</v>
      </c>
      <c r="C5012" t="s">
        <v>10012</v>
      </c>
      <c r="D5012" t="s">
        <v>10019</v>
      </c>
      <c r="E5012">
        <v>15</v>
      </c>
      <c r="F5012">
        <f>+_xlfn.XLOOKUP(TablaVentas[[#This Row],[PRODUCTO FINANCIERO]],TablaPrecios[PRODUCTO FINANCIERO],TablaPrecios[PRECIO UNIT],0)</f>
        <v>9.9</v>
      </c>
      <c r="G5012" s="2">
        <f>+TablaVentas[[#This Row],[CANTIDAD]]*TablaVentas[[#This Row],[PRECIO UNITARIO]]</f>
        <v>148.5</v>
      </c>
      <c r="H5012" s="1">
        <f t="shared" ca="1" si="78"/>
        <v>0.18365433630723821</v>
      </c>
      <c r="I5012" s="2">
        <f ca="1">+TablaVentas[[#This Row],[VENTAL TOTAL]]-TablaVentas[[#This Row],[VENTAL TOTAL]]*TablaVentas[[#This Row],[DESCUENTO]]</f>
        <v>121.22733105837513</v>
      </c>
      <c r="J5012" s="2">
        <f ca="1">0.18*TablaVentas[[#This Row],[SUBTOTAL]]</f>
        <v>21.820919590507522</v>
      </c>
      <c r="K5012" s="2">
        <f ca="1">+TablaVentas[[#This Row],[SUBTOTAL]]+TablaVentas[[#This Row],[IGV]]</f>
        <v>143.04825064888266</v>
      </c>
    </row>
    <row r="5013" spans="1:11" x14ac:dyDescent="0.25">
      <c r="A5013" t="s">
        <v>5022</v>
      </c>
      <c r="B5013" s="6">
        <v>45766</v>
      </c>
      <c r="C5013" t="s">
        <v>10012</v>
      </c>
      <c r="D5013" t="s">
        <v>10017</v>
      </c>
      <c r="E5013">
        <v>19</v>
      </c>
      <c r="F5013">
        <f>+_xlfn.XLOOKUP(TablaVentas[[#This Row],[PRODUCTO FINANCIERO]],TablaPrecios[PRODUCTO FINANCIERO],TablaPrecios[PRECIO UNIT],0)</f>
        <v>9.9</v>
      </c>
      <c r="G5013" s="2">
        <f>+TablaVentas[[#This Row],[CANTIDAD]]*TablaVentas[[#This Row],[PRECIO UNITARIO]]</f>
        <v>188.1</v>
      </c>
      <c r="H5013" s="1">
        <f t="shared" ca="1" si="78"/>
        <v>0.17182844196882258</v>
      </c>
      <c r="I5013" s="2">
        <f ca="1">+TablaVentas[[#This Row],[VENTAL TOTAL]]-TablaVentas[[#This Row],[VENTAL TOTAL]]*TablaVentas[[#This Row],[DESCUENTO]]</f>
        <v>155.77907006566448</v>
      </c>
      <c r="J5013" s="2">
        <f ca="1">0.18*TablaVentas[[#This Row],[SUBTOTAL]]</f>
        <v>28.040232611819608</v>
      </c>
      <c r="K5013" s="2">
        <f ca="1">+TablaVentas[[#This Row],[SUBTOTAL]]+TablaVentas[[#This Row],[IGV]]</f>
        <v>183.8193026774841</v>
      </c>
    </row>
    <row r="5014" spans="1:11" x14ac:dyDescent="0.25">
      <c r="A5014" t="s">
        <v>5023</v>
      </c>
      <c r="B5014" s="6">
        <v>45453</v>
      </c>
      <c r="C5014" t="s">
        <v>10014</v>
      </c>
      <c r="D5014" t="s">
        <v>10020</v>
      </c>
      <c r="E5014">
        <v>14</v>
      </c>
      <c r="F5014">
        <f>+_xlfn.XLOOKUP(TablaVentas[[#This Row],[PRODUCTO FINANCIERO]],TablaPrecios[PRODUCTO FINANCIERO],TablaPrecios[PRECIO UNIT],0)</f>
        <v>14.9</v>
      </c>
      <c r="G5014" s="2">
        <f>+TablaVentas[[#This Row],[CANTIDAD]]*TablaVentas[[#This Row],[PRECIO UNITARIO]]</f>
        <v>208.6</v>
      </c>
      <c r="H5014" s="1">
        <f t="shared" ca="1" si="78"/>
        <v>0.10749067478629076</v>
      </c>
      <c r="I5014" s="2">
        <f ca="1">+TablaVentas[[#This Row],[VENTAL TOTAL]]-TablaVentas[[#This Row],[VENTAL TOTAL]]*TablaVentas[[#This Row],[DESCUENTO]]</f>
        <v>186.17744523957975</v>
      </c>
      <c r="J5014" s="2">
        <f ca="1">0.18*TablaVentas[[#This Row],[SUBTOTAL]]</f>
        <v>33.511940143124356</v>
      </c>
      <c r="K5014" s="2">
        <f ca="1">+TablaVentas[[#This Row],[SUBTOTAL]]+TablaVentas[[#This Row],[IGV]]</f>
        <v>219.6893853827041</v>
      </c>
    </row>
    <row r="5015" spans="1:11" x14ac:dyDescent="0.25">
      <c r="A5015" t="s">
        <v>5024</v>
      </c>
      <c r="B5015" s="6">
        <v>45994</v>
      </c>
      <c r="C5015" t="s">
        <v>10016</v>
      </c>
      <c r="D5015" t="s">
        <v>10019</v>
      </c>
      <c r="E5015">
        <v>11</v>
      </c>
      <c r="F5015">
        <f>+_xlfn.XLOOKUP(TablaVentas[[#This Row],[PRODUCTO FINANCIERO]],TablaPrecios[PRODUCTO FINANCIERO],TablaPrecios[PRECIO UNIT],0)</f>
        <v>9.9</v>
      </c>
      <c r="G5015" s="2">
        <f>+TablaVentas[[#This Row],[CANTIDAD]]*TablaVentas[[#This Row],[PRECIO UNITARIO]]</f>
        <v>108.9</v>
      </c>
      <c r="H5015" s="1">
        <f t="shared" ca="1" si="78"/>
        <v>0.15528529042463005</v>
      </c>
      <c r="I5015" s="2">
        <f ca="1">+TablaVentas[[#This Row],[VENTAL TOTAL]]-TablaVentas[[#This Row],[VENTAL TOTAL]]*TablaVentas[[#This Row],[DESCUENTO]]</f>
        <v>91.989431872757791</v>
      </c>
      <c r="J5015" s="2">
        <f ca="1">0.18*TablaVentas[[#This Row],[SUBTOTAL]]</f>
        <v>16.558097737096404</v>
      </c>
      <c r="K5015" s="2">
        <f ca="1">+TablaVentas[[#This Row],[SUBTOTAL]]+TablaVentas[[#This Row],[IGV]]</f>
        <v>108.54752960985419</v>
      </c>
    </row>
    <row r="5016" spans="1:11" x14ac:dyDescent="0.25">
      <c r="A5016" t="s">
        <v>5025</v>
      </c>
      <c r="B5016" s="6">
        <v>46138</v>
      </c>
      <c r="C5016" t="s">
        <v>10013</v>
      </c>
      <c r="D5016" t="s">
        <v>10020</v>
      </c>
      <c r="E5016">
        <v>13</v>
      </c>
      <c r="F5016">
        <f>+_xlfn.XLOOKUP(TablaVentas[[#This Row],[PRODUCTO FINANCIERO]],TablaPrecios[PRODUCTO FINANCIERO],TablaPrecios[PRECIO UNIT],0)</f>
        <v>14.9</v>
      </c>
      <c r="G5016" s="2">
        <f>+TablaVentas[[#This Row],[CANTIDAD]]*TablaVentas[[#This Row],[PRECIO UNITARIO]]</f>
        <v>193.70000000000002</v>
      </c>
      <c r="H5016" s="1">
        <f t="shared" ca="1" si="78"/>
        <v>0.18239868090807168</v>
      </c>
      <c r="I5016" s="2">
        <f ca="1">+TablaVentas[[#This Row],[VENTAL TOTAL]]-TablaVentas[[#This Row],[VENTAL TOTAL]]*TablaVentas[[#This Row],[DESCUENTO]]</f>
        <v>158.36937550810654</v>
      </c>
      <c r="J5016" s="2">
        <f ca="1">0.18*TablaVentas[[#This Row],[SUBTOTAL]]</f>
        <v>28.506487591459177</v>
      </c>
      <c r="K5016" s="2">
        <f ca="1">+TablaVentas[[#This Row],[SUBTOTAL]]+TablaVentas[[#This Row],[IGV]]</f>
        <v>186.87586309956572</v>
      </c>
    </row>
    <row r="5017" spans="1:11" x14ac:dyDescent="0.25">
      <c r="A5017" t="s">
        <v>5026</v>
      </c>
      <c r="B5017" s="6">
        <v>45887</v>
      </c>
      <c r="C5017" t="s">
        <v>10012</v>
      </c>
      <c r="D5017" t="s">
        <v>10018</v>
      </c>
      <c r="E5017">
        <v>15</v>
      </c>
      <c r="F5017">
        <f>+_xlfn.XLOOKUP(TablaVentas[[#This Row],[PRODUCTO FINANCIERO]],TablaPrecios[PRODUCTO FINANCIERO],TablaPrecios[PRECIO UNIT],0)</f>
        <v>14.9</v>
      </c>
      <c r="G5017" s="2">
        <f>+TablaVentas[[#This Row],[CANTIDAD]]*TablaVentas[[#This Row],[PRECIO UNITARIO]]</f>
        <v>223.5</v>
      </c>
      <c r="H5017" s="1">
        <f t="shared" ca="1" si="78"/>
        <v>0.18079048555255467</v>
      </c>
      <c r="I5017" s="2">
        <f ca="1">+TablaVentas[[#This Row],[VENTAL TOTAL]]-TablaVentas[[#This Row],[VENTAL TOTAL]]*TablaVentas[[#This Row],[DESCUENTO]]</f>
        <v>183.09332647900402</v>
      </c>
      <c r="J5017" s="2">
        <f ca="1">0.18*TablaVentas[[#This Row],[SUBTOTAL]]</f>
        <v>32.956798766220722</v>
      </c>
      <c r="K5017" s="2">
        <f ca="1">+TablaVentas[[#This Row],[SUBTOTAL]]+TablaVentas[[#This Row],[IGV]]</f>
        <v>216.05012524522473</v>
      </c>
    </row>
    <row r="5018" spans="1:11" x14ac:dyDescent="0.25">
      <c r="A5018" t="s">
        <v>5027</v>
      </c>
      <c r="B5018" s="6">
        <v>45306</v>
      </c>
      <c r="C5018" t="s">
        <v>10013</v>
      </c>
      <c r="D5018" t="s">
        <v>10019</v>
      </c>
      <c r="E5018">
        <v>18</v>
      </c>
      <c r="F5018">
        <f>+_xlfn.XLOOKUP(TablaVentas[[#This Row],[PRODUCTO FINANCIERO]],TablaPrecios[PRODUCTO FINANCIERO],TablaPrecios[PRECIO UNIT],0)</f>
        <v>9.9</v>
      </c>
      <c r="G5018" s="2">
        <f>+TablaVentas[[#This Row],[CANTIDAD]]*TablaVentas[[#This Row],[PRECIO UNITARIO]]</f>
        <v>178.20000000000002</v>
      </c>
      <c r="H5018" s="1">
        <f t="shared" ca="1" si="78"/>
        <v>0.11292943924796006</v>
      </c>
      <c r="I5018" s="2">
        <f ca="1">+TablaVentas[[#This Row],[VENTAL TOTAL]]-TablaVentas[[#This Row],[VENTAL TOTAL]]*TablaVentas[[#This Row],[DESCUENTO]]</f>
        <v>158.07597392601355</v>
      </c>
      <c r="J5018" s="2">
        <f ca="1">0.18*TablaVentas[[#This Row],[SUBTOTAL]]</f>
        <v>28.453675306682438</v>
      </c>
      <c r="K5018" s="2">
        <f ca="1">+TablaVentas[[#This Row],[SUBTOTAL]]+TablaVentas[[#This Row],[IGV]]</f>
        <v>186.52964923269599</v>
      </c>
    </row>
    <row r="5019" spans="1:11" x14ac:dyDescent="0.25">
      <c r="A5019" t="s">
        <v>5028</v>
      </c>
      <c r="B5019" s="6">
        <v>45838</v>
      </c>
      <c r="C5019" t="s">
        <v>10014</v>
      </c>
      <c r="D5019" t="s">
        <v>10020</v>
      </c>
      <c r="E5019">
        <v>15</v>
      </c>
      <c r="F5019">
        <f>+_xlfn.XLOOKUP(TablaVentas[[#This Row],[PRODUCTO FINANCIERO]],TablaPrecios[PRODUCTO FINANCIERO],TablaPrecios[PRECIO UNIT],0)</f>
        <v>14.9</v>
      </c>
      <c r="G5019" s="2">
        <f>+TablaVentas[[#This Row],[CANTIDAD]]*TablaVentas[[#This Row],[PRECIO UNITARIO]]</f>
        <v>223.5</v>
      </c>
      <c r="H5019" s="1">
        <f t="shared" ca="1" si="78"/>
        <v>0.19184792280455795</v>
      </c>
      <c r="I5019" s="2">
        <f ca="1">+TablaVentas[[#This Row],[VENTAL TOTAL]]-TablaVentas[[#This Row],[VENTAL TOTAL]]*TablaVentas[[#This Row],[DESCUENTO]]</f>
        <v>180.62198925318131</v>
      </c>
      <c r="J5019" s="2">
        <f ca="1">0.18*TablaVentas[[#This Row],[SUBTOTAL]]</f>
        <v>32.511958065572635</v>
      </c>
      <c r="K5019" s="2">
        <f ca="1">+TablaVentas[[#This Row],[SUBTOTAL]]+TablaVentas[[#This Row],[IGV]]</f>
        <v>213.13394731875394</v>
      </c>
    </row>
    <row r="5020" spans="1:11" x14ac:dyDescent="0.25">
      <c r="A5020" t="s">
        <v>5029</v>
      </c>
      <c r="B5020" s="6">
        <v>46274</v>
      </c>
      <c r="C5020" t="s">
        <v>10013</v>
      </c>
      <c r="D5020" t="s">
        <v>10019</v>
      </c>
      <c r="E5020">
        <v>18</v>
      </c>
      <c r="F5020">
        <f>+_xlfn.XLOOKUP(TablaVentas[[#This Row],[PRODUCTO FINANCIERO]],TablaPrecios[PRODUCTO FINANCIERO],TablaPrecios[PRECIO UNIT],0)</f>
        <v>9.9</v>
      </c>
      <c r="G5020" s="2">
        <f>+TablaVentas[[#This Row],[CANTIDAD]]*TablaVentas[[#This Row],[PRECIO UNITARIO]]</f>
        <v>178.20000000000002</v>
      </c>
      <c r="H5020" s="1">
        <f t="shared" ca="1" si="78"/>
        <v>0.1620918445744795</v>
      </c>
      <c r="I5020" s="2">
        <f ca="1">+TablaVentas[[#This Row],[VENTAL TOTAL]]-TablaVentas[[#This Row],[VENTAL TOTAL]]*TablaVentas[[#This Row],[DESCUENTO]]</f>
        <v>149.31523329682776</v>
      </c>
      <c r="J5020" s="2">
        <f ca="1">0.18*TablaVentas[[#This Row],[SUBTOTAL]]</f>
        <v>26.876741993428997</v>
      </c>
      <c r="K5020" s="2">
        <f ca="1">+TablaVentas[[#This Row],[SUBTOTAL]]+TablaVentas[[#This Row],[IGV]]</f>
        <v>176.19197529025675</v>
      </c>
    </row>
    <row r="5021" spans="1:11" x14ac:dyDescent="0.25">
      <c r="A5021" t="s">
        <v>5030</v>
      </c>
      <c r="B5021" s="6">
        <v>45649</v>
      </c>
      <c r="C5021" t="s">
        <v>10013</v>
      </c>
      <c r="D5021" t="s">
        <v>10018</v>
      </c>
      <c r="E5021">
        <v>9</v>
      </c>
      <c r="F5021">
        <f>+_xlfn.XLOOKUP(TablaVentas[[#This Row],[PRODUCTO FINANCIERO]],TablaPrecios[PRODUCTO FINANCIERO],TablaPrecios[PRECIO UNIT],0)</f>
        <v>14.9</v>
      </c>
      <c r="G5021" s="2">
        <f>+TablaVentas[[#This Row],[CANTIDAD]]*TablaVentas[[#This Row],[PRECIO UNITARIO]]</f>
        <v>134.1</v>
      </c>
      <c r="H5021" s="1">
        <f t="shared" ca="1" si="78"/>
        <v>0.13642418438049878</v>
      </c>
      <c r="I5021" s="2">
        <f ca="1">+TablaVentas[[#This Row],[VENTAL TOTAL]]-TablaVentas[[#This Row],[VENTAL TOTAL]]*TablaVentas[[#This Row],[DESCUENTO]]</f>
        <v>115.8055168745751</v>
      </c>
      <c r="J5021" s="2">
        <f ca="1">0.18*TablaVentas[[#This Row],[SUBTOTAL]]</f>
        <v>20.844993037423517</v>
      </c>
      <c r="K5021" s="2">
        <f ca="1">+TablaVentas[[#This Row],[SUBTOTAL]]+TablaVentas[[#This Row],[IGV]]</f>
        <v>136.65050991199863</v>
      </c>
    </row>
    <row r="5022" spans="1:11" x14ac:dyDescent="0.25">
      <c r="A5022" t="s">
        <v>5031</v>
      </c>
      <c r="B5022" s="6">
        <v>45868</v>
      </c>
      <c r="C5022" t="s">
        <v>10016</v>
      </c>
      <c r="D5022" t="s">
        <v>10017</v>
      </c>
      <c r="E5022">
        <v>20</v>
      </c>
      <c r="F5022">
        <f>+_xlfn.XLOOKUP(TablaVentas[[#This Row],[PRODUCTO FINANCIERO]],TablaPrecios[PRODUCTO FINANCIERO],TablaPrecios[PRECIO UNIT],0)</f>
        <v>9.9</v>
      </c>
      <c r="G5022" s="2">
        <f>+TablaVentas[[#This Row],[CANTIDAD]]*TablaVentas[[#This Row],[PRECIO UNITARIO]]</f>
        <v>198</v>
      </c>
      <c r="H5022" s="1">
        <f t="shared" ca="1" si="78"/>
        <v>0.12113842400245568</v>
      </c>
      <c r="I5022" s="2">
        <f ca="1">+TablaVentas[[#This Row],[VENTAL TOTAL]]-TablaVentas[[#This Row],[VENTAL TOTAL]]*TablaVentas[[#This Row],[DESCUENTO]]</f>
        <v>174.01459204751379</v>
      </c>
      <c r="J5022" s="2">
        <f ca="1">0.18*TablaVentas[[#This Row],[SUBTOTAL]]</f>
        <v>31.322626568552479</v>
      </c>
      <c r="K5022" s="2">
        <f ca="1">+TablaVentas[[#This Row],[SUBTOTAL]]+TablaVentas[[#This Row],[IGV]]</f>
        <v>205.33721861606625</v>
      </c>
    </row>
    <row r="5023" spans="1:11" x14ac:dyDescent="0.25">
      <c r="A5023" t="s">
        <v>5032</v>
      </c>
      <c r="B5023" s="6">
        <v>45350</v>
      </c>
      <c r="C5023" t="s">
        <v>10015</v>
      </c>
      <c r="D5023" t="s">
        <v>10020</v>
      </c>
      <c r="E5023">
        <v>9</v>
      </c>
      <c r="F5023">
        <f>+_xlfn.XLOOKUP(TablaVentas[[#This Row],[PRODUCTO FINANCIERO]],TablaPrecios[PRODUCTO FINANCIERO],TablaPrecios[PRECIO UNIT],0)</f>
        <v>14.9</v>
      </c>
      <c r="G5023" s="2">
        <f>+TablaVentas[[#This Row],[CANTIDAD]]*TablaVentas[[#This Row],[PRECIO UNITARIO]]</f>
        <v>134.1</v>
      </c>
      <c r="H5023" s="1">
        <f t="shared" ca="1" si="78"/>
        <v>0.11086403675971213</v>
      </c>
      <c r="I5023" s="2">
        <f ca="1">+TablaVentas[[#This Row],[VENTAL TOTAL]]-TablaVentas[[#This Row],[VENTAL TOTAL]]*TablaVentas[[#This Row],[DESCUENTO]]</f>
        <v>119.23313267052259</v>
      </c>
      <c r="J5023" s="2">
        <f ca="1">0.18*TablaVentas[[#This Row],[SUBTOTAL]]</f>
        <v>21.461963880694064</v>
      </c>
      <c r="K5023" s="2">
        <f ca="1">+TablaVentas[[#This Row],[SUBTOTAL]]+TablaVentas[[#This Row],[IGV]]</f>
        <v>140.69509655121666</v>
      </c>
    </row>
    <row r="5024" spans="1:11" x14ac:dyDescent="0.25">
      <c r="A5024" t="s">
        <v>5033</v>
      </c>
      <c r="B5024" s="6">
        <v>46290</v>
      </c>
      <c r="C5024" t="s">
        <v>10011</v>
      </c>
      <c r="D5024" t="s">
        <v>10022</v>
      </c>
      <c r="E5024">
        <v>5</v>
      </c>
      <c r="F5024">
        <f>+_xlfn.XLOOKUP(TablaVentas[[#This Row],[PRODUCTO FINANCIERO]],TablaPrecios[PRODUCTO FINANCIERO],TablaPrecios[PRECIO UNIT],0)</f>
        <v>20.9</v>
      </c>
      <c r="G5024" s="2">
        <f>+TablaVentas[[#This Row],[CANTIDAD]]*TablaVentas[[#This Row],[PRECIO UNITARIO]]</f>
        <v>104.5</v>
      </c>
      <c r="H5024" s="1">
        <f t="shared" ca="1" si="78"/>
        <v>0.17079506506869685</v>
      </c>
      <c r="I5024" s="2">
        <f ca="1">+TablaVentas[[#This Row],[VENTAL TOTAL]]-TablaVentas[[#This Row],[VENTAL TOTAL]]*TablaVentas[[#This Row],[DESCUENTO]]</f>
        <v>86.651915700321183</v>
      </c>
      <c r="J5024" s="2">
        <f ca="1">0.18*TablaVentas[[#This Row],[SUBTOTAL]]</f>
        <v>15.597344826057812</v>
      </c>
      <c r="K5024" s="2">
        <f ca="1">+TablaVentas[[#This Row],[SUBTOTAL]]+TablaVentas[[#This Row],[IGV]]</f>
        <v>102.24926052637899</v>
      </c>
    </row>
    <row r="5025" spans="1:11" x14ac:dyDescent="0.25">
      <c r="A5025" t="s">
        <v>5034</v>
      </c>
      <c r="B5025" s="6">
        <v>46082</v>
      </c>
      <c r="C5025" t="s">
        <v>10015</v>
      </c>
      <c r="D5025" t="s">
        <v>10017</v>
      </c>
      <c r="E5025">
        <v>12</v>
      </c>
      <c r="F5025">
        <f>+_xlfn.XLOOKUP(TablaVentas[[#This Row],[PRODUCTO FINANCIERO]],TablaPrecios[PRODUCTO FINANCIERO],TablaPrecios[PRECIO UNIT],0)</f>
        <v>9.9</v>
      </c>
      <c r="G5025" s="2">
        <f>+TablaVentas[[#This Row],[CANTIDAD]]*TablaVentas[[#This Row],[PRECIO UNITARIO]]</f>
        <v>118.80000000000001</v>
      </c>
      <c r="H5025" s="1">
        <f t="shared" ca="1" si="78"/>
        <v>0.15620397427478561</v>
      </c>
      <c r="I5025" s="2">
        <f ca="1">+TablaVentas[[#This Row],[VENTAL TOTAL]]-TablaVentas[[#This Row],[VENTAL TOTAL]]*TablaVentas[[#This Row],[DESCUENTO]]</f>
        <v>100.24296785615547</v>
      </c>
      <c r="J5025" s="2">
        <f ca="1">0.18*TablaVentas[[#This Row],[SUBTOTAL]]</f>
        <v>18.043734214107985</v>
      </c>
      <c r="K5025" s="2">
        <f ca="1">+TablaVentas[[#This Row],[SUBTOTAL]]+TablaVentas[[#This Row],[IGV]]</f>
        <v>118.28670207026346</v>
      </c>
    </row>
    <row r="5026" spans="1:11" x14ac:dyDescent="0.25">
      <c r="A5026" t="s">
        <v>5035</v>
      </c>
      <c r="B5026" s="6">
        <v>45364</v>
      </c>
      <c r="C5026" t="s">
        <v>10016</v>
      </c>
      <c r="D5026" t="s">
        <v>10019</v>
      </c>
      <c r="E5026">
        <v>11</v>
      </c>
      <c r="F5026">
        <f>+_xlfn.XLOOKUP(TablaVentas[[#This Row],[PRODUCTO FINANCIERO]],TablaPrecios[PRODUCTO FINANCIERO],TablaPrecios[PRECIO UNIT],0)</f>
        <v>9.9</v>
      </c>
      <c r="G5026" s="2">
        <f>+TablaVentas[[#This Row],[CANTIDAD]]*TablaVentas[[#This Row],[PRECIO UNITARIO]]</f>
        <v>108.9</v>
      </c>
      <c r="H5026" s="1">
        <f t="shared" ca="1" si="78"/>
        <v>0.12242230626271403</v>
      </c>
      <c r="I5026" s="2">
        <f ca="1">+TablaVentas[[#This Row],[VENTAL TOTAL]]-TablaVentas[[#This Row],[VENTAL TOTAL]]*TablaVentas[[#This Row],[DESCUENTO]]</f>
        <v>95.568210847990443</v>
      </c>
      <c r="J5026" s="2">
        <f ca="1">0.18*TablaVentas[[#This Row],[SUBTOTAL]]</f>
        <v>17.20227795263828</v>
      </c>
      <c r="K5026" s="2">
        <f ca="1">+TablaVentas[[#This Row],[SUBTOTAL]]+TablaVentas[[#This Row],[IGV]]</f>
        <v>112.77048880062873</v>
      </c>
    </row>
    <row r="5027" spans="1:11" x14ac:dyDescent="0.25">
      <c r="A5027" t="s">
        <v>5036</v>
      </c>
      <c r="B5027" s="6">
        <v>45920</v>
      </c>
      <c r="C5027" t="s">
        <v>10012</v>
      </c>
      <c r="D5027" t="s">
        <v>10022</v>
      </c>
      <c r="E5027">
        <v>8</v>
      </c>
      <c r="F5027">
        <f>+_xlfn.XLOOKUP(TablaVentas[[#This Row],[PRODUCTO FINANCIERO]],TablaPrecios[PRODUCTO FINANCIERO],TablaPrecios[PRECIO UNIT],0)</f>
        <v>20.9</v>
      </c>
      <c r="G5027" s="2">
        <f>+TablaVentas[[#This Row],[CANTIDAD]]*TablaVentas[[#This Row],[PRECIO UNITARIO]]</f>
        <v>167.2</v>
      </c>
      <c r="H5027" s="1">
        <f t="shared" ca="1" si="78"/>
        <v>0.13616739210009104</v>
      </c>
      <c r="I5027" s="2">
        <f ca="1">+TablaVentas[[#This Row],[VENTAL TOTAL]]-TablaVentas[[#This Row],[VENTAL TOTAL]]*TablaVentas[[#This Row],[DESCUENTO]]</f>
        <v>144.43281204086477</v>
      </c>
      <c r="J5027" s="2">
        <f ca="1">0.18*TablaVentas[[#This Row],[SUBTOTAL]]</f>
        <v>25.997906167355659</v>
      </c>
      <c r="K5027" s="2">
        <f ca="1">+TablaVentas[[#This Row],[SUBTOTAL]]+TablaVentas[[#This Row],[IGV]]</f>
        <v>170.43071820822044</v>
      </c>
    </row>
    <row r="5028" spans="1:11" x14ac:dyDescent="0.25">
      <c r="A5028" t="s">
        <v>5037</v>
      </c>
      <c r="B5028" s="6">
        <v>45593</v>
      </c>
      <c r="C5028" t="s">
        <v>10015</v>
      </c>
      <c r="D5028" t="s">
        <v>10022</v>
      </c>
      <c r="E5028">
        <v>17</v>
      </c>
      <c r="F5028">
        <f>+_xlfn.XLOOKUP(TablaVentas[[#This Row],[PRODUCTO FINANCIERO]],TablaPrecios[PRODUCTO FINANCIERO],TablaPrecios[PRECIO UNIT],0)</f>
        <v>20.9</v>
      </c>
      <c r="G5028" s="2">
        <f>+TablaVentas[[#This Row],[CANTIDAD]]*TablaVentas[[#This Row],[PRECIO UNITARIO]]</f>
        <v>355.29999999999995</v>
      </c>
      <c r="H5028" s="1">
        <f t="shared" ca="1" si="78"/>
        <v>0.1527709146551515</v>
      </c>
      <c r="I5028" s="2">
        <f ca="1">+TablaVentas[[#This Row],[VENTAL TOTAL]]-TablaVentas[[#This Row],[VENTAL TOTAL]]*TablaVentas[[#This Row],[DESCUENTO]]</f>
        <v>301.02049402302464</v>
      </c>
      <c r="J5028" s="2">
        <f ca="1">0.18*TablaVentas[[#This Row],[SUBTOTAL]]</f>
        <v>54.183688924144434</v>
      </c>
      <c r="K5028" s="2">
        <f ca="1">+TablaVentas[[#This Row],[SUBTOTAL]]+TablaVentas[[#This Row],[IGV]]</f>
        <v>355.2041829471691</v>
      </c>
    </row>
    <row r="5029" spans="1:11" x14ac:dyDescent="0.25">
      <c r="A5029" t="s">
        <v>5038</v>
      </c>
      <c r="B5029" s="6">
        <v>45673</v>
      </c>
      <c r="C5029" t="s">
        <v>10011</v>
      </c>
      <c r="D5029" t="s">
        <v>10018</v>
      </c>
      <c r="E5029">
        <v>14</v>
      </c>
      <c r="F5029">
        <f>+_xlfn.XLOOKUP(TablaVentas[[#This Row],[PRODUCTO FINANCIERO]],TablaPrecios[PRODUCTO FINANCIERO],TablaPrecios[PRECIO UNIT],0)</f>
        <v>14.9</v>
      </c>
      <c r="G5029" s="2">
        <f>+TablaVentas[[#This Row],[CANTIDAD]]*TablaVentas[[#This Row],[PRECIO UNITARIO]]</f>
        <v>208.6</v>
      </c>
      <c r="H5029" s="1">
        <f t="shared" ca="1" si="78"/>
        <v>0.12299387047760313</v>
      </c>
      <c r="I5029" s="2">
        <f ca="1">+TablaVentas[[#This Row],[VENTAL TOTAL]]-TablaVentas[[#This Row],[VENTAL TOTAL]]*TablaVentas[[#This Row],[DESCUENTO]]</f>
        <v>182.94347861837198</v>
      </c>
      <c r="J5029" s="2">
        <f ca="1">0.18*TablaVentas[[#This Row],[SUBTOTAL]]</f>
        <v>32.929826151306955</v>
      </c>
      <c r="K5029" s="2">
        <f ca="1">+TablaVentas[[#This Row],[SUBTOTAL]]+TablaVentas[[#This Row],[IGV]]</f>
        <v>215.87330476967895</v>
      </c>
    </row>
    <row r="5030" spans="1:11" x14ac:dyDescent="0.25">
      <c r="A5030" t="s">
        <v>5039</v>
      </c>
      <c r="B5030" s="6">
        <v>45365</v>
      </c>
      <c r="C5030" t="s">
        <v>10016</v>
      </c>
      <c r="D5030" t="s">
        <v>10017</v>
      </c>
      <c r="E5030">
        <v>9</v>
      </c>
      <c r="F5030">
        <f>+_xlfn.XLOOKUP(TablaVentas[[#This Row],[PRODUCTO FINANCIERO]],TablaPrecios[PRODUCTO FINANCIERO],TablaPrecios[PRECIO UNIT],0)</f>
        <v>9.9</v>
      </c>
      <c r="G5030" s="2">
        <f>+TablaVentas[[#This Row],[CANTIDAD]]*TablaVentas[[#This Row],[PRECIO UNITARIO]]</f>
        <v>89.100000000000009</v>
      </c>
      <c r="H5030" s="1">
        <f t="shared" ca="1" si="78"/>
        <v>0.16997035988371867</v>
      </c>
      <c r="I5030" s="2">
        <f ca="1">+TablaVentas[[#This Row],[VENTAL TOTAL]]-TablaVentas[[#This Row],[VENTAL TOTAL]]*TablaVentas[[#This Row],[DESCUENTO]]</f>
        <v>73.955640934360673</v>
      </c>
      <c r="J5030" s="2">
        <f ca="1">0.18*TablaVentas[[#This Row],[SUBTOTAL]]</f>
        <v>13.312015368184921</v>
      </c>
      <c r="K5030" s="2">
        <f ca="1">+TablaVentas[[#This Row],[SUBTOTAL]]+TablaVentas[[#This Row],[IGV]]</f>
        <v>87.267656302545589</v>
      </c>
    </row>
    <row r="5031" spans="1:11" x14ac:dyDescent="0.25">
      <c r="A5031" t="s">
        <v>5040</v>
      </c>
      <c r="B5031" s="6">
        <v>45952</v>
      </c>
      <c r="C5031" t="s">
        <v>10013</v>
      </c>
      <c r="D5031" t="s">
        <v>10017</v>
      </c>
      <c r="E5031">
        <v>10</v>
      </c>
      <c r="F5031">
        <f>+_xlfn.XLOOKUP(TablaVentas[[#This Row],[PRODUCTO FINANCIERO]],TablaPrecios[PRODUCTO FINANCIERO],TablaPrecios[PRECIO UNIT],0)</f>
        <v>9.9</v>
      </c>
      <c r="G5031" s="2">
        <f>+TablaVentas[[#This Row],[CANTIDAD]]*TablaVentas[[#This Row],[PRECIO UNITARIO]]</f>
        <v>99</v>
      </c>
      <c r="H5031" s="1">
        <f t="shared" ca="1" si="78"/>
        <v>0.11326010149416492</v>
      </c>
      <c r="I5031" s="2">
        <f ca="1">+TablaVentas[[#This Row],[VENTAL TOTAL]]-TablaVentas[[#This Row],[VENTAL TOTAL]]*TablaVentas[[#This Row],[DESCUENTO]]</f>
        <v>87.787249952077673</v>
      </c>
      <c r="J5031" s="2">
        <f ca="1">0.18*TablaVentas[[#This Row],[SUBTOTAL]]</f>
        <v>15.801704991373981</v>
      </c>
      <c r="K5031" s="2">
        <f ca="1">+TablaVentas[[#This Row],[SUBTOTAL]]+TablaVentas[[#This Row],[IGV]]</f>
        <v>103.58895494345165</v>
      </c>
    </row>
    <row r="5032" spans="1:11" x14ac:dyDescent="0.25">
      <c r="A5032" t="s">
        <v>5041</v>
      </c>
      <c r="B5032" s="6">
        <v>46190</v>
      </c>
      <c r="C5032" t="s">
        <v>10014</v>
      </c>
      <c r="D5032" t="s">
        <v>10019</v>
      </c>
      <c r="E5032">
        <v>7</v>
      </c>
      <c r="F5032">
        <f>+_xlfn.XLOOKUP(TablaVentas[[#This Row],[PRODUCTO FINANCIERO]],TablaPrecios[PRODUCTO FINANCIERO],TablaPrecios[PRECIO UNIT],0)</f>
        <v>9.9</v>
      </c>
      <c r="G5032" s="2">
        <f>+TablaVentas[[#This Row],[CANTIDAD]]*TablaVentas[[#This Row],[PRECIO UNITARIO]]</f>
        <v>69.3</v>
      </c>
      <c r="H5032" s="1">
        <f t="shared" ca="1" si="78"/>
        <v>0.19475122781516005</v>
      </c>
      <c r="I5032" s="2">
        <f ca="1">+TablaVentas[[#This Row],[VENTAL TOTAL]]-TablaVentas[[#This Row],[VENTAL TOTAL]]*TablaVentas[[#This Row],[DESCUENTO]]</f>
        <v>55.803739912409405</v>
      </c>
      <c r="J5032" s="2">
        <f ca="1">0.18*TablaVentas[[#This Row],[SUBTOTAL]]</f>
        <v>10.044673184233693</v>
      </c>
      <c r="K5032" s="2">
        <f ca="1">+TablaVentas[[#This Row],[SUBTOTAL]]+TablaVentas[[#This Row],[IGV]]</f>
        <v>65.8484130966431</v>
      </c>
    </row>
    <row r="5033" spans="1:11" x14ac:dyDescent="0.25">
      <c r="A5033" t="s">
        <v>5042</v>
      </c>
      <c r="B5033" s="6">
        <v>45341</v>
      </c>
      <c r="C5033" t="s">
        <v>10014</v>
      </c>
      <c r="D5033" t="s">
        <v>10020</v>
      </c>
      <c r="E5033">
        <v>17</v>
      </c>
      <c r="F5033">
        <f>+_xlfn.XLOOKUP(TablaVentas[[#This Row],[PRODUCTO FINANCIERO]],TablaPrecios[PRODUCTO FINANCIERO],TablaPrecios[PRECIO UNIT],0)</f>
        <v>14.9</v>
      </c>
      <c r="G5033" s="2">
        <f>+TablaVentas[[#This Row],[CANTIDAD]]*TablaVentas[[#This Row],[PRECIO UNITARIO]]</f>
        <v>253.3</v>
      </c>
      <c r="H5033" s="1">
        <f t="shared" ca="1" si="78"/>
        <v>0.14858114706761141</v>
      </c>
      <c r="I5033" s="2">
        <f ca="1">+TablaVentas[[#This Row],[VENTAL TOTAL]]-TablaVentas[[#This Row],[VENTAL TOTAL]]*TablaVentas[[#This Row],[DESCUENTO]]</f>
        <v>215.66439544777404</v>
      </c>
      <c r="J5033" s="2">
        <f ca="1">0.18*TablaVentas[[#This Row],[SUBTOTAL]]</f>
        <v>38.819591180599325</v>
      </c>
      <c r="K5033" s="2">
        <f ca="1">+TablaVentas[[#This Row],[SUBTOTAL]]+TablaVentas[[#This Row],[IGV]]</f>
        <v>254.48398662837337</v>
      </c>
    </row>
    <row r="5034" spans="1:11" x14ac:dyDescent="0.25">
      <c r="A5034" t="s">
        <v>5043</v>
      </c>
      <c r="B5034" s="6">
        <v>46218</v>
      </c>
      <c r="C5034" t="s">
        <v>10011</v>
      </c>
      <c r="D5034" t="s">
        <v>10022</v>
      </c>
      <c r="E5034">
        <v>5</v>
      </c>
      <c r="F5034">
        <f>+_xlfn.XLOOKUP(TablaVentas[[#This Row],[PRODUCTO FINANCIERO]],TablaPrecios[PRODUCTO FINANCIERO],TablaPrecios[PRECIO UNIT],0)</f>
        <v>20.9</v>
      </c>
      <c r="G5034" s="2">
        <f>+TablaVentas[[#This Row],[CANTIDAD]]*TablaVentas[[#This Row],[PRECIO UNITARIO]]</f>
        <v>104.5</v>
      </c>
      <c r="H5034" s="1">
        <f t="shared" ca="1" si="78"/>
        <v>0.14233870831976148</v>
      </c>
      <c r="I5034" s="2">
        <f ca="1">+TablaVentas[[#This Row],[VENTAL TOTAL]]-TablaVentas[[#This Row],[VENTAL TOTAL]]*TablaVentas[[#This Row],[DESCUENTO]]</f>
        <v>89.625604980584924</v>
      </c>
      <c r="J5034" s="2">
        <f ca="1">0.18*TablaVentas[[#This Row],[SUBTOTAL]]</f>
        <v>16.132608896505285</v>
      </c>
      <c r="K5034" s="2">
        <f ca="1">+TablaVentas[[#This Row],[SUBTOTAL]]+TablaVentas[[#This Row],[IGV]]</f>
        <v>105.75821387709021</v>
      </c>
    </row>
    <row r="5035" spans="1:11" x14ac:dyDescent="0.25">
      <c r="A5035" t="s">
        <v>5044</v>
      </c>
      <c r="B5035" s="6">
        <v>45636</v>
      </c>
      <c r="C5035" t="s">
        <v>10013</v>
      </c>
      <c r="D5035" t="s">
        <v>10022</v>
      </c>
      <c r="E5035">
        <v>18</v>
      </c>
      <c r="F5035">
        <f>+_xlfn.XLOOKUP(TablaVentas[[#This Row],[PRODUCTO FINANCIERO]],TablaPrecios[PRODUCTO FINANCIERO],TablaPrecios[PRECIO UNIT],0)</f>
        <v>20.9</v>
      </c>
      <c r="G5035" s="2">
        <f>+TablaVentas[[#This Row],[CANTIDAD]]*TablaVentas[[#This Row],[PRECIO UNITARIO]]</f>
        <v>376.2</v>
      </c>
      <c r="H5035" s="1">
        <f t="shared" ca="1" si="78"/>
        <v>0.16228612576753643</v>
      </c>
      <c r="I5035" s="2">
        <f ca="1">+TablaVentas[[#This Row],[VENTAL TOTAL]]-TablaVentas[[#This Row],[VENTAL TOTAL]]*TablaVentas[[#This Row],[DESCUENTO]]</f>
        <v>315.14795948625277</v>
      </c>
      <c r="J5035" s="2">
        <f ca="1">0.18*TablaVentas[[#This Row],[SUBTOTAL]]</f>
        <v>56.726632707525496</v>
      </c>
      <c r="K5035" s="2">
        <f ca="1">+TablaVentas[[#This Row],[SUBTOTAL]]+TablaVentas[[#This Row],[IGV]]</f>
        <v>371.87459219377826</v>
      </c>
    </row>
    <row r="5036" spans="1:11" x14ac:dyDescent="0.25">
      <c r="A5036" t="s">
        <v>5045</v>
      </c>
      <c r="B5036" s="6">
        <v>45572</v>
      </c>
      <c r="C5036" t="s">
        <v>10012</v>
      </c>
      <c r="D5036" t="s">
        <v>10017</v>
      </c>
      <c r="E5036">
        <v>20</v>
      </c>
      <c r="F5036">
        <f>+_xlfn.XLOOKUP(TablaVentas[[#This Row],[PRODUCTO FINANCIERO]],TablaPrecios[PRODUCTO FINANCIERO],TablaPrecios[PRECIO UNIT],0)</f>
        <v>9.9</v>
      </c>
      <c r="G5036" s="2">
        <f>+TablaVentas[[#This Row],[CANTIDAD]]*TablaVentas[[#This Row],[PRECIO UNITARIO]]</f>
        <v>198</v>
      </c>
      <c r="H5036" s="1">
        <f t="shared" ca="1" si="78"/>
        <v>0.18035786678036539</v>
      </c>
      <c r="I5036" s="2">
        <f ca="1">+TablaVentas[[#This Row],[VENTAL TOTAL]]-TablaVentas[[#This Row],[VENTAL TOTAL]]*TablaVentas[[#This Row],[DESCUENTO]]</f>
        <v>162.28914237748765</v>
      </c>
      <c r="J5036" s="2">
        <f ca="1">0.18*TablaVentas[[#This Row],[SUBTOTAL]]</f>
        <v>29.212045627947777</v>
      </c>
      <c r="K5036" s="2">
        <f ca="1">+TablaVentas[[#This Row],[SUBTOTAL]]+TablaVentas[[#This Row],[IGV]]</f>
        <v>191.50118800543544</v>
      </c>
    </row>
    <row r="5037" spans="1:11" x14ac:dyDescent="0.25">
      <c r="A5037" t="s">
        <v>5046</v>
      </c>
      <c r="B5037" s="6">
        <v>46234</v>
      </c>
      <c r="C5037" t="s">
        <v>10013</v>
      </c>
      <c r="D5037" t="s">
        <v>10020</v>
      </c>
      <c r="E5037">
        <v>7</v>
      </c>
      <c r="F5037">
        <f>+_xlfn.XLOOKUP(TablaVentas[[#This Row],[PRODUCTO FINANCIERO]],TablaPrecios[PRODUCTO FINANCIERO],TablaPrecios[PRECIO UNIT],0)</f>
        <v>14.9</v>
      </c>
      <c r="G5037" s="2">
        <f>+TablaVentas[[#This Row],[CANTIDAD]]*TablaVentas[[#This Row],[PRECIO UNITARIO]]</f>
        <v>104.3</v>
      </c>
      <c r="H5037" s="1">
        <f t="shared" ca="1" si="78"/>
        <v>0.16762624765848233</v>
      </c>
      <c r="I5037" s="2">
        <f ca="1">+TablaVentas[[#This Row],[VENTAL TOTAL]]-TablaVentas[[#This Row],[VENTAL TOTAL]]*TablaVentas[[#This Row],[DESCUENTO]]</f>
        <v>86.816582369220299</v>
      </c>
      <c r="J5037" s="2">
        <f ca="1">0.18*TablaVentas[[#This Row],[SUBTOTAL]]</f>
        <v>15.626984826459653</v>
      </c>
      <c r="K5037" s="2">
        <f ca="1">+TablaVentas[[#This Row],[SUBTOTAL]]+TablaVentas[[#This Row],[IGV]]</f>
        <v>102.44356719567995</v>
      </c>
    </row>
    <row r="5038" spans="1:11" x14ac:dyDescent="0.25">
      <c r="A5038" t="s">
        <v>5047</v>
      </c>
      <c r="B5038" s="6">
        <v>45542</v>
      </c>
      <c r="C5038" t="s">
        <v>10015</v>
      </c>
      <c r="D5038" t="s">
        <v>10020</v>
      </c>
      <c r="E5038">
        <v>17</v>
      </c>
      <c r="F5038">
        <f>+_xlfn.XLOOKUP(TablaVentas[[#This Row],[PRODUCTO FINANCIERO]],TablaPrecios[PRODUCTO FINANCIERO],TablaPrecios[PRECIO UNIT],0)</f>
        <v>14.9</v>
      </c>
      <c r="G5038" s="2">
        <f>+TablaVentas[[#This Row],[CANTIDAD]]*TablaVentas[[#This Row],[PRECIO UNITARIO]]</f>
        <v>253.3</v>
      </c>
      <c r="H5038" s="1">
        <f t="shared" ca="1" si="78"/>
        <v>0.12894926652992994</v>
      </c>
      <c r="I5038" s="2">
        <f ca="1">+TablaVentas[[#This Row],[VENTAL TOTAL]]-TablaVentas[[#This Row],[VENTAL TOTAL]]*TablaVentas[[#This Row],[DESCUENTO]]</f>
        <v>220.63715078796875</v>
      </c>
      <c r="J5038" s="2">
        <f ca="1">0.18*TablaVentas[[#This Row],[SUBTOTAL]]</f>
        <v>39.714687141834375</v>
      </c>
      <c r="K5038" s="2">
        <f ca="1">+TablaVentas[[#This Row],[SUBTOTAL]]+TablaVentas[[#This Row],[IGV]]</f>
        <v>260.35183792980314</v>
      </c>
    </row>
    <row r="5039" spans="1:11" x14ac:dyDescent="0.25">
      <c r="A5039" t="s">
        <v>5048</v>
      </c>
      <c r="B5039" s="6">
        <v>46308</v>
      </c>
      <c r="C5039" t="s">
        <v>10012</v>
      </c>
      <c r="D5039" t="s">
        <v>10017</v>
      </c>
      <c r="E5039">
        <v>10</v>
      </c>
      <c r="F5039">
        <f>+_xlfn.XLOOKUP(TablaVentas[[#This Row],[PRODUCTO FINANCIERO]],TablaPrecios[PRODUCTO FINANCIERO],TablaPrecios[PRECIO UNIT],0)</f>
        <v>9.9</v>
      </c>
      <c r="G5039" s="2">
        <f>+TablaVentas[[#This Row],[CANTIDAD]]*TablaVentas[[#This Row],[PRECIO UNITARIO]]</f>
        <v>99</v>
      </c>
      <c r="H5039" s="1">
        <f t="shared" ca="1" si="78"/>
        <v>0.13949405786042154</v>
      </c>
      <c r="I5039" s="2">
        <f ca="1">+TablaVentas[[#This Row],[VENTAL TOTAL]]-TablaVentas[[#This Row],[VENTAL TOTAL]]*TablaVentas[[#This Row],[DESCUENTO]]</f>
        <v>85.190088271818269</v>
      </c>
      <c r="J5039" s="2">
        <f ca="1">0.18*TablaVentas[[#This Row],[SUBTOTAL]]</f>
        <v>15.334215888927288</v>
      </c>
      <c r="K5039" s="2">
        <f ca="1">+TablaVentas[[#This Row],[SUBTOTAL]]+TablaVentas[[#This Row],[IGV]]</f>
        <v>100.52430416074556</v>
      </c>
    </row>
    <row r="5040" spans="1:11" x14ac:dyDescent="0.25">
      <c r="A5040" t="s">
        <v>5049</v>
      </c>
      <c r="B5040" s="6">
        <v>45928</v>
      </c>
      <c r="C5040" t="s">
        <v>10014</v>
      </c>
      <c r="D5040" t="s">
        <v>10017</v>
      </c>
      <c r="E5040">
        <v>6</v>
      </c>
      <c r="F5040">
        <f>+_xlfn.XLOOKUP(TablaVentas[[#This Row],[PRODUCTO FINANCIERO]],TablaPrecios[PRODUCTO FINANCIERO],TablaPrecios[PRECIO UNIT],0)</f>
        <v>9.9</v>
      </c>
      <c r="G5040" s="2">
        <f>+TablaVentas[[#This Row],[CANTIDAD]]*TablaVentas[[#This Row],[PRECIO UNITARIO]]</f>
        <v>59.400000000000006</v>
      </c>
      <c r="H5040" s="1">
        <f t="shared" ca="1" si="78"/>
        <v>0.13624972637770064</v>
      </c>
      <c r="I5040" s="2">
        <f ca="1">+TablaVentas[[#This Row],[VENTAL TOTAL]]-TablaVentas[[#This Row],[VENTAL TOTAL]]*TablaVentas[[#This Row],[DESCUENTO]]</f>
        <v>51.306766253164589</v>
      </c>
      <c r="J5040" s="2">
        <f ca="1">0.18*TablaVentas[[#This Row],[SUBTOTAL]]</f>
        <v>9.235217925569625</v>
      </c>
      <c r="K5040" s="2">
        <f ca="1">+TablaVentas[[#This Row],[SUBTOTAL]]+TablaVentas[[#This Row],[IGV]]</f>
        <v>60.541984178734211</v>
      </c>
    </row>
    <row r="5041" spans="1:11" x14ac:dyDescent="0.25">
      <c r="A5041" t="s">
        <v>5050</v>
      </c>
      <c r="B5041" s="6">
        <v>45995</v>
      </c>
      <c r="C5041" t="s">
        <v>10013</v>
      </c>
      <c r="D5041" t="s">
        <v>10022</v>
      </c>
      <c r="E5041">
        <v>20</v>
      </c>
      <c r="F5041">
        <f>+_xlfn.XLOOKUP(TablaVentas[[#This Row],[PRODUCTO FINANCIERO]],TablaPrecios[PRODUCTO FINANCIERO],TablaPrecios[PRECIO UNIT],0)</f>
        <v>20.9</v>
      </c>
      <c r="G5041" s="2">
        <f>+TablaVentas[[#This Row],[CANTIDAD]]*TablaVentas[[#This Row],[PRECIO UNITARIO]]</f>
        <v>418</v>
      </c>
      <c r="H5041" s="1">
        <f t="shared" ca="1" si="78"/>
        <v>0.14588882415945553</v>
      </c>
      <c r="I5041" s="2">
        <f ca="1">+TablaVentas[[#This Row],[VENTAL TOTAL]]-TablaVentas[[#This Row],[VENTAL TOTAL]]*TablaVentas[[#This Row],[DESCUENTO]]</f>
        <v>357.01847150134756</v>
      </c>
      <c r="J5041" s="2">
        <f ca="1">0.18*TablaVentas[[#This Row],[SUBTOTAL]]</f>
        <v>64.263324870242556</v>
      </c>
      <c r="K5041" s="2">
        <f ca="1">+TablaVentas[[#This Row],[SUBTOTAL]]+TablaVentas[[#This Row],[IGV]]</f>
        <v>421.28179637159013</v>
      </c>
    </row>
    <row r="5042" spans="1:11" x14ac:dyDescent="0.25">
      <c r="A5042" t="s">
        <v>5051</v>
      </c>
      <c r="B5042" s="6">
        <v>45634</v>
      </c>
      <c r="C5042" t="s">
        <v>10014</v>
      </c>
      <c r="D5042" t="s">
        <v>10018</v>
      </c>
      <c r="E5042">
        <v>6</v>
      </c>
      <c r="F5042">
        <f>+_xlfn.XLOOKUP(TablaVentas[[#This Row],[PRODUCTO FINANCIERO]],TablaPrecios[PRODUCTO FINANCIERO],TablaPrecios[PRECIO UNIT],0)</f>
        <v>14.9</v>
      </c>
      <c r="G5042" s="2">
        <f>+TablaVentas[[#This Row],[CANTIDAD]]*TablaVentas[[#This Row],[PRECIO UNITARIO]]</f>
        <v>89.4</v>
      </c>
      <c r="H5042" s="1">
        <f t="shared" ca="1" si="78"/>
        <v>0.1616366336100355</v>
      </c>
      <c r="I5042" s="2">
        <f ca="1">+TablaVentas[[#This Row],[VENTAL TOTAL]]-TablaVentas[[#This Row],[VENTAL TOTAL]]*TablaVentas[[#This Row],[DESCUENTO]]</f>
        <v>74.949684955262825</v>
      </c>
      <c r="J5042" s="2">
        <f ca="1">0.18*TablaVentas[[#This Row],[SUBTOTAL]]</f>
        <v>13.490943291947309</v>
      </c>
      <c r="K5042" s="2">
        <f ca="1">+TablaVentas[[#This Row],[SUBTOTAL]]+TablaVentas[[#This Row],[IGV]]</f>
        <v>88.440628247210128</v>
      </c>
    </row>
    <row r="5043" spans="1:11" x14ac:dyDescent="0.25">
      <c r="A5043" t="s">
        <v>5052</v>
      </c>
      <c r="B5043" s="6">
        <v>46060</v>
      </c>
      <c r="C5043" t="s">
        <v>10011</v>
      </c>
      <c r="D5043" t="s">
        <v>10022</v>
      </c>
      <c r="E5043">
        <v>7</v>
      </c>
      <c r="F5043">
        <f>+_xlfn.XLOOKUP(TablaVentas[[#This Row],[PRODUCTO FINANCIERO]],TablaPrecios[PRODUCTO FINANCIERO],TablaPrecios[PRECIO UNIT],0)</f>
        <v>20.9</v>
      </c>
      <c r="G5043" s="2">
        <f>+TablaVentas[[#This Row],[CANTIDAD]]*TablaVentas[[#This Row],[PRECIO UNITARIO]]</f>
        <v>146.29999999999998</v>
      </c>
      <c r="H5043" s="1">
        <f t="shared" ca="1" si="78"/>
        <v>0.19626643782697017</v>
      </c>
      <c r="I5043" s="2">
        <f ca="1">+TablaVentas[[#This Row],[VENTAL TOTAL]]-TablaVentas[[#This Row],[VENTAL TOTAL]]*TablaVentas[[#This Row],[DESCUENTO]]</f>
        <v>117.58622014591425</v>
      </c>
      <c r="J5043" s="2">
        <f ca="1">0.18*TablaVentas[[#This Row],[SUBTOTAL]]</f>
        <v>21.165519626264565</v>
      </c>
      <c r="K5043" s="2">
        <f ca="1">+TablaVentas[[#This Row],[SUBTOTAL]]+TablaVentas[[#This Row],[IGV]]</f>
        <v>138.75173977217881</v>
      </c>
    </row>
    <row r="5044" spans="1:11" x14ac:dyDescent="0.25">
      <c r="A5044" t="s">
        <v>5053</v>
      </c>
      <c r="B5044" s="6">
        <v>46281</v>
      </c>
      <c r="C5044" t="s">
        <v>10014</v>
      </c>
      <c r="D5044" t="s">
        <v>10019</v>
      </c>
      <c r="E5044">
        <v>12</v>
      </c>
      <c r="F5044">
        <f>+_xlfn.XLOOKUP(TablaVentas[[#This Row],[PRODUCTO FINANCIERO]],TablaPrecios[PRODUCTO FINANCIERO],TablaPrecios[PRECIO UNIT],0)</f>
        <v>9.9</v>
      </c>
      <c r="G5044" s="2">
        <f>+TablaVentas[[#This Row],[CANTIDAD]]*TablaVentas[[#This Row],[PRECIO UNITARIO]]</f>
        <v>118.80000000000001</v>
      </c>
      <c r="H5044" s="1">
        <f t="shared" ca="1" si="78"/>
        <v>0.11011044966474047</v>
      </c>
      <c r="I5044" s="2">
        <f ca="1">+TablaVentas[[#This Row],[VENTAL TOTAL]]-TablaVentas[[#This Row],[VENTAL TOTAL]]*TablaVentas[[#This Row],[DESCUENTO]]</f>
        <v>105.71887857982884</v>
      </c>
      <c r="J5044" s="2">
        <f ca="1">0.18*TablaVentas[[#This Row],[SUBTOTAL]]</f>
        <v>19.029398144369189</v>
      </c>
      <c r="K5044" s="2">
        <f ca="1">+TablaVentas[[#This Row],[SUBTOTAL]]+TablaVentas[[#This Row],[IGV]]</f>
        <v>124.74827672419804</v>
      </c>
    </row>
    <row r="5045" spans="1:11" x14ac:dyDescent="0.25">
      <c r="A5045" t="s">
        <v>5054</v>
      </c>
      <c r="B5045" s="6">
        <v>45746</v>
      </c>
      <c r="C5045" t="s">
        <v>10014</v>
      </c>
      <c r="D5045" t="s">
        <v>10018</v>
      </c>
      <c r="E5045">
        <v>5</v>
      </c>
      <c r="F5045">
        <f>+_xlfn.XLOOKUP(TablaVentas[[#This Row],[PRODUCTO FINANCIERO]],TablaPrecios[PRODUCTO FINANCIERO],TablaPrecios[PRECIO UNIT],0)</f>
        <v>14.9</v>
      </c>
      <c r="G5045" s="2">
        <f>+TablaVentas[[#This Row],[CANTIDAD]]*TablaVentas[[#This Row],[PRECIO UNITARIO]]</f>
        <v>74.5</v>
      </c>
      <c r="H5045" s="1">
        <f t="shared" ca="1" si="78"/>
        <v>0.14403822372759845</v>
      </c>
      <c r="I5045" s="2">
        <f ca="1">+TablaVentas[[#This Row],[VENTAL TOTAL]]-TablaVentas[[#This Row],[VENTAL TOTAL]]*TablaVentas[[#This Row],[DESCUENTO]]</f>
        <v>63.769152332293913</v>
      </c>
      <c r="J5045" s="2">
        <f ca="1">0.18*TablaVentas[[#This Row],[SUBTOTAL]]</f>
        <v>11.478447419812904</v>
      </c>
      <c r="K5045" s="2">
        <f ca="1">+TablaVentas[[#This Row],[SUBTOTAL]]+TablaVentas[[#This Row],[IGV]]</f>
        <v>75.247599752106822</v>
      </c>
    </row>
    <row r="5046" spans="1:11" x14ac:dyDescent="0.25">
      <c r="A5046" t="s">
        <v>5055</v>
      </c>
      <c r="B5046" s="6">
        <v>46154</v>
      </c>
      <c r="C5046" t="s">
        <v>10012</v>
      </c>
      <c r="D5046" t="s">
        <v>10017</v>
      </c>
      <c r="E5046">
        <v>9</v>
      </c>
      <c r="F5046">
        <f>+_xlfn.XLOOKUP(TablaVentas[[#This Row],[PRODUCTO FINANCIERO]],TablaPrecios[PRODUCTO FINANCIERO],TablaPrecios[PRECIO UNIT],0)</f>
        <v>9.9</v>
      </c>
      <c r="G5046" s="2">
        <f>+TablaVentas[[#This Row],[CANTIDAD]]*TablaVentas[[#This Row],[PRECIO UNITARIO]]</f>
        <v>89.100000000000009</v>
      </c>
      <c r="H5046" s="1">
        <f t="shared" ca="1" si="78"/>
        <v>0.17253166701012479</v>
      </c>
      <c r="I5046" s="2">
        <f ca="1">+TablaVentas[[#This Row],[VENTAL TOTAL]]-TablaVentas[[#This Row],[VENTAL TOTAL]]*TablaVentas[[#This Row],[DESCUENTO]]</f>
        <v>73.727428469397893</v>
      </c>
      <c r="J5046" s="2">
        <f ca="1">0.18*TablaVentas[[#This Row],[SUBTOTAL]]</f>
        <v>13.270937124491621</v>
      </c>
      <c r="K5046" s="2">
        <f ca="1">+TablaVentas[[#This Row],[SUBTOTAL]]+TablaVentas[[#This Row],[IGV]]</f>
        <v>86.998365593889517</v>
      </c>
    </row>
    <row r="5047" spans="1:11" x14ac:dyDescent="0.25">
      <c r="A5047" t="s">
        <v>5056</v>
      </c>
      <c r="B5047" s="6">
        <v>45515</v>
      </c>
      <c r="C5047" t="s">
        <v>10016</v>
      </c>
      <c r="D5047" t="s">
        <v>10022</v>
      </c>
      <c r="E5047">
        <v>16</v>
      </c>
      <c r="F5047">
        <f>+_xlfn.XLOOKUP(TablaVentas[[#This Row],[PRODUCTO FINANCIERO]],TablaPrecios[PRODUCTO FINANCIERO],TablaPrecios[PRECIO UNIT],0)</f>
        <v>20.9</v>
      </c>
      <c r="G5047" s="2">
        <f>+TablaVentas[[#This Row],[CANTIDAD]]*TablaVentas[[#This Row],[PRECIO UNITARIO]]</f>
        <v>334.4</v>
      </c>
      <c r="H5047" s="1">
        <f t="shared" ca="1" si="78"/>
        <v>0.17409109174350879</v>
      </c>
      <c r="I5047" s="2">
        <f ca="1">+TablaVentas[[#This Row],[VENTAL TOTAL]]-TablaVentas[[#This Row],[VENTAL TOTAL]]*TablaVentas[[#This Row],[DESCUENTO]]</f>
        <v>276.18393892097066</v>
      </c>
      <c r="J5047" s="2">
        <f ca="1">0.18*TablaVentas[[#This Row],[SUBTOTAL]]</f>
        <v>49.713109005774719</v>
      </c>
      <c r="K5047" s="2">
        <f ca="1">+TablaVentas[[#This Row],[SUBTOTAL]]+TablaVentas[[#This Row],[IGV]]</f>
        <v>325.89704792674536</v>
      </c>
    </row>
    <row r="5048" spans="1:11" x14ac:dyDescent="0.25">
      <c r="A5048" t="s">
        <v>5057</v>
      </c>
      <c r="B5048" s="6">
        <v>45915</v>
      </c>
      <c r="C5048" t="s">
        <v>10016</v>
      </c>
      <c r="D5048" t="s">
        <v>10019</v>
      </c>
      <c r="E5048">
        <v>11</v>
      </c>
      <c r="F5048">
        <f>+_xlfn.XLOOKUP(TablaVentas[[#This Row],[PRODUCTO FINANCIERO]],TablaPrecios[PRODUCTO FINANCIERO],TablaPrecios[PRECIO UNIT],0)</f>
        <v>9.9</v>
      </c>
      <c r="G5048" s="2">
        <f>+TablaVentas[[#This Row],[CANTIDAD]]*TablaVentas[[#This Row],[PRECIO UNITARIO]]</f>
        <v>108.9</v>
      </c>
      <c r="H5048" s="1">
        <f t="shared" ca="1" si="78"/>
        <v>0.16788090345153933</v>
      </c>
      <c r="I5048" s="2">
        <f ca="1">+TablaVentas[[#This Row],[VENTAL TOTAL]]-TablaVentas[[#This Row],[VENTAL TOTAL]]*TablaVentas[[#This Row],[DESCUENTO]]</f>
        <v>90.617769614127369</v>
      </c>
      <c r="J5048" s="2">
        <f ca="1">0.18*TablaVentas[[#This Row],[SUBTOTAL]]</f>
        <v>16.311198530542924</v>
      </c>
      <c r="K5048" s="2">
        <f ca="1">+TablaVentas[[#This Row],[SUBTOTAL]]+TablaVentas[[#This Row],[IGV]]</f>
        <v>106.92896814467029</v>
      </c>
    </row>
    <row r="5049" spans="1:11" x14ac:dyDescent="0.25">
      <c r="A5049" t="s">
        <v>5058</v>
      </c>
      <c r="B5049" s="6">
        <v>45971</v>
      </c>
      <c r="C5049" t="s">
        <v>10013</v>
      </c>
      <c r="D5049" t="s">
        <v>10018</v>
      </c>
      <c r="E5049">
        <v>12</v>
      </c>
      <c r="F5049">
        <f>+_xlfn.XLOOKUP(TablaVentas[[#This Row],[PRODUCTO FINANCIERO]],TablaPrecios[PRODUCTO FINANCIERO],TablaPrecios[PRECIO UNIT],0)</f>
        <v>14.9</v>
      </c>
      <c r="G5049" s="2">
        <f>+TablaVentas[[#This Row],[CANTIDAD]]*TablaVentas[[#This Row],[PRECIO UNITARIO]]</f>
        <v>178.8</v>
      </c>
      <c r="H5049" s="1">
        <f t="shared" ca="1" si="78"/>
        <v>0.1535815703217619</v>
      </c>
      <c r="I5049" s="2">
        <f ca="1">+TablaVentas[[#This Row],[VENTAL TOTAL]]-TablaVentas[[#This Row],[VENTAL TOTAL]]*TablaVentas[[#This Row],[DESCUENTO]]</f>
        <v>151.33961522646899</v>
      </c>
      <c r="J5049" s="2">
        <f ca="1">0.18*TablaVentas[[#This Row],[SUBTOTAL]]</f>
        <v>27.241130740764419</v>
      </c>
      <c r="K5049" s="2">
        <f ca="1">+TablaVentas[[#This Row],[SUBTOTAL]]+TablaVentas[[#This Row],[IGV]]</f>
        <v>178.58074596723341</v>
      </c>
    </row>
    <row r="5050" spans="1:11" x14ac:dyDescent="0.25">
      <c r="A5050" t="s">
        <v>5059</v>
      </c>
      <c r="B5050" s="6">
        <v>46346</v>
      </c>
      <c r="C5050" t="s">
        <v>10016</v>
      </c>
      <c r="D5050" t="s">
        <v>10020</v>
      </c>
      <c r="E5050">
        <v>4</v>
      </c>
      <c r="F5050">
        <f>+_xlfn.XLOOKUP(TablaVentas[[#This Row],[PRODUCTO FINANCIERO]],TablaPrecios[PRODUCTO FINANCIERO],TablaPrecios[PRECIO UNIT],0)</f>
        <v>14.9</v>
      </c>
      <c r="G5050" s="2">
        <f>+TablaVentas[[#This Row],[CANTIDAD]]*TablaVentas[[#This Row],[PRECIO UNITARIO]]</f>
        <v>59.6</v>
      </c>
      <c r="H5050" s="1">
        <f t="shared" ca="1" si="78"/>
        <v>0.16315466948621579</v>
      </c>
      <c r="I5050" s="2">
        <f ca="1">+TablaVentas[[#This Row],[VENTAL TOTAL]]-TablaVentas[[#This Row],[VENTAL TOTAL]]*TablaVentas[[#This Row],[DESCUENTO]]</f>
        <v>49.875981698621544</v>
      </c>
      <c r="J5050" s="2">
        <f ca="1">0.18*TablaVentas[[#This Row],[SUBTOTAL]]</f>
        <v>8.9776767057518772</v>
      </c>
      <c r="K5050" s="2">
        <f ca="1">+TablaVentas[[#This Row],[SUBTOTAL]]+TablaVentas[[#This Row],[IGV]]</f>
        <v>58.853658404373419</v>
      </c>
    </row>
    <row r="5051" spans="1:11" x14ac:dyDescent="0.25">
      <c r="A5051" t="s">
        <v>5060</v>
      </c>
      <c r="B5051" s="6">
        <v>45302</v>
      </c>
      <c r="C5051" t="s">
        <v>10012</v>
      </c>
      <c r="D5051" t="s">
        <v>10022</v>
      </c>
      <c r="E5051">
        <v>10</v>
      </c>
      <c r="F5051">
        <f>+_xlfn.XLOOKUP(TablaVentas[[#This Row],[PRODUCTO FINANCIERO]],TablaPrecios[PRODUCTO FINANCIERO],TablaPrecios[PRECIO UNIT],0)</f>
        <v>20.9</v>
      </c>
      <c r="G5051" s="2">
        <f>+TablaVentas[[#This Row],[CANTIDAD]]*TablaVentas[[#This Row],[PRECIO UNITARIO]]</f>
        <v>209</v>
      </c>
      <c r="H5051" s="1">
        <f t="shared" ca="1" si="78"/>
        <v>0.1718964175934542</v>
      </c>
      <c r="I5051" s="2">
        <f ca="1">+TablaVentas[[#This Row],[VENTAL TOTAL]]-TablaVentas[[#This Row],[VENTAL TOTAL]]*TablaVentas[[#This Row],[DESCUENTO]]</f>
        <v>173.07364872296807</v>
      </c>
      <c r="J5051" s="2">
        <f ca="1">0.18*TablaVentas[[#This Row],[SUBTOTAL]]</f>
        <v>31.153256770134252</v>
      </c>
      <c r="K5051" s="2">
        <f ca="1">+TablaVentas[[#This Row],[SUBTOTAL]]+TablaVentas[[#This Row],[IGV]]</f>
        <v>204.22690549310232</v>
      </c>
    </row>
    <row r="5052" spans="1:11" x14ac:dyDescent="0.25">
      <c r="A5052" t="s">
        <v>5061</v>
      </c>
      <c r="B5052" s="6">
        <v>46373</v>
      </c>
      <c r="C5052" t="s">
        <v>10013</v>
      </c>
      <c r="D5052" t="s">
        <v>10018</v>
      </c>
      <c r="E5052">
        <v>18</v>
      </c>
      <c r="F5052">
        <f>+_xlfn.XLOOKUP(TablaVentas[[#This Row],[PRODUCTO FINANCIERO]],TablaPrecios[PRODUCTO FINANCIERO],TablaPrecios[PRECIO UNIT],0)</f>
        <v>14.9</v>
      </c>
      <c r="G5052" s="2">
        <f>+TablaVentas[[#This Row],[CANTIDAD]]*TablaVentas[[#This Row],[PRECIO UNITARIO]]</f>
        <v>268.2</v>
      </c>
      <c r="H5052" s="1">
        <f t="shared" ca="1" si="78"/>
        <v>0.1693395591624498</v>
      </c>
      <c r="I5052" s="2">
        <f ca="1">+TablaVentas[[#This Row],[VENTAL TOTAL]]-TablaVentas[[#This Row],[VENTAL TOTAL]]*TablaVentas[[#This Row],[DESCUENTO]]</f>
        <v>222.78313023263095</v>
      </c>
      <c r="J5052" s="2">
        <f ca="1">0.18*TablaVentas[[#This Row],[SUBTOTAL]]</f>
        <v>40.100963441873567</v>
      </c>
      <c r="K5052" s="2">
        <f ca="1">+TablaVentas[[#This Row],[SUBTOTAL]]+TablaVentas[[#This Row],[IGV]]</f>
        <v>262.88409367450453</v>
      </c>
    </row>
    <row r="5053" spans="1:11" x14ac:dyDescent="0.25">
      <c r="A5053" t="s">
        <v>5062</v>
      </c>
      <c r="B5053" s="6">
        <v>46140</v>
      </c>
      <c r="C5053" t="s">
        <v>10014</v>
      </c>
      <c r="D5053" t="s">
        <v>10017</v>
      </c>
      <c r="E5053">
        <v>16</v>
      </c>
      <c r="F5053">
        <f>+_xlfn.XLOOKUP(TablaVentas[[#This Row],[PRODUCTO FINANCIERO]],TablaPrecios[PRODUCTO FINANCIERO],TablaPrecios[PRECIO UNIT],0)</f>
        <v>9.9</v>
      </c>
      <c r="G5053" s="2">
        <f>+TablaVentas[[#This Row],[CANTIDAD]]*TablaVentas[[#This Row],[PRECIO UNITARIO]]</f>
        <v>158.4</v>
      </c>
      <c r="H5053" s="1">
        <f t="shared" ca="1" si="78"/>
        <v>0.14876182872155891</v>
      </c>
      <c r="I5053" s="2">
        <f ca="1">+TablaVentas[[#This Row],[VENTAL TOTAL]]-TablaVentas[[#This Row],[VENTAL TOTAL]]*TablaVentas[[#This Row],[DESCUENTO]]</f>
        <v>134.83612633050507</v>
      </c>
      <c r="J5053" s="2">
        <f ca="1">0.18*TablaVentas[[#This Row],[SUBTOTAL]]</f>
        <v>24.270502739490912</v>
      </c>
      <c r="K5053" s="2">
        <f ca="1">+TablaVentas[[#This Row],[SUBTOTAL]]+TablaVentas[[#This Row],[IGV]]</f>
        <v>159.10662906999599</v>
      </c>
    </row>
    <row r="5054" spans="1:11" x14ac:dyDescent="0.25">
      <c r="A5054" t="s">
        <v>5063</v>
      </c>
      <c r="B5054" s="6">
        <v>46158</v>
      </c>
      <c r="C5054" t="s">
        <v>10013</v>
      </c>
      <c r="D5054" t="s">
        <v>10018</v>
      </c>
      <c r="E5054">
        <v>16</v>
      </c>
      <c r="F5054">
        <f>+_xlfn.XLOOKUP(TablaVentas[[#This Row],[PRODUCTO FINANCIERO]],TablaPrecios[PRODUCTO FINANCIERO],TablaPrecios[PRECIO UNIT],0)</f>
        <v>14.9</v>
      </c>
      <c r="G5054" s="2">
        <f>+TablaVentas[[#This Row],[CANTIDAD]]*TablaVentas[[#This Row],[PRECIO UNITARIO]]</f>
        <v>238.4</v>
      </c>
      <c r="H5054" s="1">
        <f t="shared" ca="1" si="78"/>
        <v>0.19774626290355796</v>
      </c>
      <c r="I5054" s="2">
        <f ca="1">+TablaVentas[[#This Row],[VENTAL TOTAL]]-TablaVentas[[#This Row],[VENTAL TOTAL]]*TablaVentas[[#This Row],[DESCUENTO]]</f>
        <v>191.2572909237918</v>
      </c>
      <c r="J5054" s="2">
        <f ca="1">0.18*TablaVentas[[#This Row],[SUBTOTAL]]</f>
        <v>34.426312366282524</v>
      </c>
      <c r="K5054" s="2">
        <f ca="1">+TablaVentas[[#This Row],[SUBTOTAL]]+TablaVentas[[#This Row],[IGV]]</f>
        <v>225.68360329007433</v>
      </c>
    </row>
    <row r="5055" spans="1:11" x14ac:dyDescent="0.25">
      <c r="A5055" t="s">
        <v>5064</v>
      </c>
      <c r="B5055" s="6">
        <v>46281</v>
      </c>
      <c r="C5055" t="s">
        <v>10012</v>
      </c>
      <c r="D5055" t="s">
        <v>10019</v>
      </c>
      <c r="E5055">
        <v>16</v>
      </c>
      <c r="F5055">
        <f>+_xlfn.XLOOKUP(TablaVentas[[#This Row],[PRODUCTO FINANCIERO]],TablaPrecios[PRODUCTO FINANCIERO],TablaPrecios[PRECIO UNIT],0)</f>
        <v>9.9</v>
      </c>
      <c r="G5055" s="2">
        <f>+TablaVentas[[#This Row],[CANTIDAD]]*TablaVentas[[#This Row],[PRECIO UNITARIO]]</f>
        <v>158.4</v>
      </c>
      <c r="H5055" s="1">
        <f t="shared" ca="1" si="78"/>
        <v>0.18837487695992086</v>
      </c>
      <c r="I5055" s="2">
        <f ca="1">+TablaVentas[[#This Row],[VENTAL TOTAL]]-TablaVentas[[#This Row],[VENTAL TOTAL]]*TablaVentas[[#This Row],[DESCUENTO]]</f>
        <v>128.56141948954854</v>
      </c>
      <c r="J5055" s="2">
        <f ca="1">0.18*TablaVentas[[#This Row],[SUBTOTAL]]</f>
        <v>23.141055508118736</v>
      </c>
      <c r="K5055" s="2">
        <f ca="1">+TablaVentas[[#This Row],[SUBTOTAL]]+TablaVentas[[#This Row],[IGV]]</f>
        <v>151.70247499766728</v>
      </c>
    </row>
    <row r="5056" spans="1:11" x14ac:dyDescent="0.25">
      <c r="A5056" t="s">
        <v>5065</v>
      </c>
      <c r="B5056" s="6">
        <v>46291</v>
      </c>
      <c r="C5056" t="s">
        <v>10013</v>
      </c>
      <c r="D5056" t="s">
        <v>10022</v>
      </c>
      <c r="E5056">
        <v>3</v>
      </c>
      <c r="F5056">
        <f>+_xlfn.XLOOKUP(TablaVentas[[#This Row],[PRODUCTO FINANCIERO]],TablaPrecios[PRODUCTO FINANCIERO],TablaPrecios[PRECIO UNIT],0)</f>
        <v>20.9</v>
      </c>
      <c r="G5056" s="2">
        <f>+TablaVentas[[#This Row],[CANTIDAD]]*TablaVentas[[#This Row],[PRECIO UNITARIO]]</f>
        <v>62.699999999999996</v>
      </c>
      <c r="H5056" s="1">
        <f t="shared" ca="1" si="78"/>
        <v>0.14963519079218982</v>
      </c>
      <c r="I5056" s="2">
        <f ca="1">+TablaVentas[[#This Row],[VENTAL TOTAL]]-TablaVentas[[#This Row],[VENTAL TOTAL]]*TablaVentas[[#This Row],[DESCUENTO]]</f>
        <v>53.317873537329696</v>
      </c>
      <c r="J5056" s="2">
        <f ca="1">0.18*TablaVentas[[#This Row],[SUBTOTAL]]</f>
        <v>9.5972172367193451</v>
      </c>
      <c r="K5056" s="2">
        <f ca="1">+TablaVentas[[#This Row],[SUBTOTAL]]+TablaVentas[[#This Row],[IGV]]</f>
        <v>62.915090774049041</v>
      </c>
    </row>
    <row r="5057" spans="1:11" x14ac:dyDescent="0.25">
      <c r="A5057" t="s">
        <v>5066</v>
      </c>
      <c r="B5057" s="6">
        <v>46095</v>
      </c>
      <c r="C5057" t="s">
        <v>10013</v>
      </c>
      <c r="D5057" t="s">
        <v>10017</v>
      </c>
      <c r="E5057">
        <v>4</v>
      </c>
      <c r="F5057">
        <f>+_xlfn.XLOOKUP(TablaVentas[[#This Row],[PRODUCTO FINANCIERO]],TablaPrecios[PRODUCTO FINANCIERO],TablaPrecios[PRECIO UNIT],0)</f>
        <v>9.9</v>
      </c>
      <c r="G5057" s="2">
        <f>+TablaVentas[[#This Row],[CANTIDAD]]*TablaVentas[[#This Row],[PRECIO UNITARIO]]</f>
        <v>39.6</v>
      </c>
      <c r="H5057" s="1">
        <f t="shared" ca="1" si="78"/>
        <v>0.13094421632114508</v>
      </c>
      <c r="I5057" s="2">
        <f ca="1">+TablaVentas[[#This Row],[VENTAL TOTAL]]-TablaVentas[[#This Row],[VENTAL TOTAL]]*TablaVentas[[#This Row],[DESCUENTO]]</f>
        <v>34.414609033682659</v>
      </c>
      <c r="J5057" s="2">
        <f ca="1">0.18*TablaVentas[[#This Row],[SUBTOTAL]]</f>
        <v>6.1946296260628788</v>
      </c>
      <c r="K5057" s="2">
        <f ca="1">+TablaVentas[[#This Row],[SUBTOTAL]]+TablaVentas[[#This Row],[IGV]]</f>
        <v>40.609238659745536</v>
      </c>
    </row>
    <row r="5058" spans="1:11" x14ac:dyDescent="0.25">
      <c r="A5058" t="s">
        <v>5067</v>
      </c>
      <c r="B5058" s="6">
        <v>45500</v>
      </c>
      <c r="C5058" t="s">
        <v>10011</v>
      </c>
      <c r="D5058" t="s">
        <v>10018</v>
      </c>
      <c r="E5058">
        <v>14</v>
      </c>
      <c r="F5058">
        <f>+_xlfn.XLOOKUP(TablaVentas[[#This Row],[PRODUCTO FINANCIERO]],TablaPrecios[PRODUCTO FINANCIERO],TablaPrecios[PRECIO UNIT],0)</f>
        <v>14.9</v>
      </c>
      <c r="G5058" s="2">
        <f>+TablaVentas[[#This Row],[CANTIDAD]]*TablaVentas[[#This Row],[PRECIO UNITARIO]]</f>
        <v>208.6</v>
      </c>
      <c r="H5058" s="1">
        <f t="shared" ref="H5058:H5121" ca="1" si="79">+RAND()*0.1+0.1</f>
        <v>0.12314582048761502</v>
      </c>
      <c r="I5058" s="2">
        <f ca="1">+TablaVentas[[#This Row],[VENTAL TOTAL]]-TablaVentas[[#This Row],[VENTAL TOTAL]]*TablaVentas[[#This Row],[DESCUENTO]]</f>
        <v>182.9117818462835</v>
      </c>
      <c r="J5058" s="2">
        <f ca="1">0.18*TablaVentas[[#This Row],[SUBTOTAL]]</f>
        <v>32.924120732331026</v>
      </c>
      <c r="K5058" s="2">
        <f ca="1">+TablaVentas[[#This Row],[SUBTOTAL]]+TablaVentas[[#This Row],[IGV]]</f>
        <v>215.83590257861454</v>
      </c>
    </row>
    <row r="5059" spans="1:11" x14ac:dyDescent="0.25">
      <c r="A5059" t="s">
        <v>5068</v>
      </c>
      <c r="B5059" s="6">
        <v>46247</v>
      </c>
      <c r="C5059" t="s">
        <v>10011</v>
      </c>
      <c r="D5059" t="s">
        <v>10019</v>
      </c>
      <c r="E5059">
        <v>17</v>
      </c>
      <c r="F5059">
        <f>+_xlfn.XLOOKUP(TablaVentas[[#This Row],[PRODUCTO FINANCIERO]],TablaPrecios[PRODUCTO FINANCIERO],TablaPrecios[PRECIO UNIT],0)</f>
        <v>9.9</v>
      </c>
      <c r="G5059" s="2">
        <f>+TablaVentas[[#This Row],[CANTIDAD]]*TablaVentas[[#This Row],[PRECIO UNITARIO]]</f>
        <v>168.3</v>
      </c>
      <c r="H5059" s="1">
        <f t="shared" ca="1" si="79"/>
        <v>0.13824020016002539</v>
      </c>
      <c r="I5059" s="2">
        <f ca="1">+TablaVentas[[#This Row],[VENTAL TOTAL]]-TablaVentas[[#This Row],[VENTAL TOTAL]]*TablaVentas[[#This Row],[DESCUENTO]]</f>
        <v>145.03417431306775</v>
      </c>
      <c r="J5059" s="2">
        <f ca="1">0.18*TablaVentas[[#This Row],[SUBTOTAL]]</f>
        <v>26.106151376352194</v>
      </c>
      <c r="K5059" s="2">
        <f ca="1">+TablaVentas[[#This Row],[SUBTOTAL]]+TablaVentas[[#This Row],[IGV]]</f>
        <v>171.14032568941994</v>
      </c>
    </row>
    <row r="5060" spans="1:11" x14ac:dyDescent="0.25">
      <c r="A5060" t="s">
        <v>5069</v>
      </c>
      <c r="B5060" s="6">
        <v>45972</v>
      </c>
      <c r="C5060" t="s">
        <v>10012</v>
      </c>
      <c r="D5060" t="s">
        <v>10017</v>
      </c>
      <c r="E5060">
        <v>12</v>
      </c>
      <c r="F5060">
        <f>+_xlfn.XLOOKUP(TablaVentas[[#This Row],[PRODUCTO FINANCIERO]],TablaPrecios[PRODUCTO FINANCIERO],TablaPrecios[PRECIO UNIT],0)</f>
        <v>9.9</v>
      </c>
      <c r="G5060" s="2">
        <f>+TablaVentas[[#This Row],[CANTIDAD]]*TablaVentas[[#This Row],[PRECIO UNITARIO]]</f>
        <v>118.80000000000001</v>
      </c>
      <c r="H5060" s="1">
        <f t="shared" ca="1" si="79"/>
        <v>0.14731782315557876</v>
      </c>
      <c r="I5060" s="2">
        <f ca="1">+TablaVentas[[#This Row],[VENTAL TOTAL]]-TablaVentas[[#This Row],[VENTAL TOTAL]]*TablaVentas[[#This Row],[DESCUENTO]]</f>
        <v>101.29864260911725</v>
      </c>
      <c r="J5060" s="2">
        <f ca="1">0.18*TablaVentas[[#This Row],[SUBTOTAL]]</f>
        <v>18.233755669641106</v>
      </c>
      <c r="K5060" s="2">
        <f ca="1">+TablaVentas[[#This Row],[SUBTOTAL]]+TablaVentas[[#This Row],[IGV]]</f>
        <v>119.53239827875836</v>
      </c>
    </row>
    <row r="5061" spans="1:11" x14ac:dyDescent="0.25">
      <c r="A5061" t="s">
        <v>5070</v>
      </c>
      <c r="B5061" s="6">
        <v>45987</v>
      </c>
      <c r="C5061" t="s">
        <v>10012</v>
      </c>
      <c r="D5061" t="s">
        <v>10017</v>
      </c>
      <c r="E5061">
        <v>19</v>
      </c>
      <c r="F5061">
        <f>+_xlfn.XLOOKUP(TablaVentas[[#This Row],[PRODUCTO FINANCIERO]],TablaPrecios[PRODUCTO FINANCIERO],TablaPrecios[PRECIO UNIT],0)</f>
        <v>9.9</v>
      </c>
      <c r="G5061" s="2">
        <f>+TablaVentas[[#This Row],[CANTIDAD]]*TablaVentas[[#This Row],[PRECIO UNITARIO]]</f>
        <v>188.1</v>
      </c>
      <c r="H5061" s="1">
        <f t="shared" ca="1" si="79"/>
        <v>0.11963186083800326</v>
      </c>
      <c r="I5061" s="2">
        <f ca="1">+TablaVentas[[#This Row],[VENTAL TOTAL]]-TablaVentas[[#This Row],[VENTAL TOTAL]]*TablaVentas[[#This Row],[DESCUENTO]]</f>
        <v>165.59724697637159</v>
      </c>
      <c r="J5061" s="2">
        <f ca="1">0.18*TablaVentas[[#This Row],[SUBTOTAL]]</f>
        <v>29.807504455746887</v>
      </c>
      <c r="K5061" s="2">
        <f ca="1">+TablaVentas[[#This Row],[SUBTOTAL]]+TablaVentas[[#This Row],[IGV]]</f>
        <v>195.40475143211847</v>
      </c>
    </row>
    <row r="5062" spans="1:11" x14ac:dyDescent="0.25">
      <c r="A5062" t="s">
        <v>5071</v>
      </c>
      <c r="B5062" s="6">
        <v>46115</v>
      </c>
      <c r="C5062" t="s">
        <v>10015</v>
      </c>
      <c r="D5062" t="s">
        <v>10022</v>
      </c>
      <c r="E5062">
        <v>20</v>
      </c>
      <c r="F5062">
        <f>+_xlfn.XLOOKUP(TablaVentas[[#This Row],[PRODUCTO FINANCIERO]],TablaPrecios[PRODUCTO FINANCIERO],TablaPrecios[PRECIO UNIT],0)</f>
        <v>20.9</v>
      </c>
      <c r="G5062" s="2">
        <f>+TablaVentas[[#This Row],[CANTIDAD]]*TablaVentas[[#This Row],[PRECIO UNITARIO]]</f>
        <v>418</v>
      </c>
      <c r="H5062" s="1">
        <f t="shared" ca="1" si="79"/>
        <v>0.1561907541678503</v>
      </c>
      <c r="I5062" s="2">
        <f ca="1">+TablaVentas[[#This Row],[VENTAL TOTAL]]-TablaVentas[[#This Row],[VENTAL TOTAL]]*TablaVentas[[#This Row],[DESCUENTO]]</f>
        <v>352.71226475783857</v>
      </c>
      <c r="J5062" s="2">
        <f ca="1">0.18*TablaVentas[[#This Row],[SUBTOTAL]]</f>
        <v>63.488207656410943</v>
      </c>
      <c r="K5062" s="2">
        <f ca="1">+TablaVentas[[#This Row],[SUBTOTAL]]+TablaVentas[[#This Row],[IGV]]</f>
        <v>416.20047241424953</v>
      </c>
    </row>
    <row r="5063" spans="1:11" x14ac:dyDescent="0.25">
      <c r="A5063" t="s">
        <v>5072</v>
      </c>
      <c r="B5063" s="6">
        <v>45487</v>
      </c>
      <c r="C5063" t="s">
        <v>10014</v>
      </c>
      <c r="D5063" t="s">
        <v>10020</v>
      </c>
      <c r="E5063">
        <v>10</v>
      </c>
      <c r="F5063">
        <f>+_xlfn.XLOOKUP(TablaVentas[[#This Row],[PRODUCTO FINANCIERO]],TablaPrecios[PRODUCTO FINANCIERO],TablaPrecios[PRECIO UNIT],0)</f>
        <v>14.9</v>
      </c>
      <c r="G5063" s="2">
        <f>+TablaVentas[[#This Row],[CANTIDAD]]*TablaVentas[[#This Row],[PRECIO UNITARIO]]</f>
        <v>149</v>
      </c>
      <c r="H5063" s="1">
        <f t="shared" ca="1" si="79"/>
        <v>0.11077259263569793</v>
      </c>
      <c r="I5063" s="2">
        <f ca="1">+TablaVentas[[#This Row],[VENTAL TOTAL]]-TablaVentas[[#This Row],[VENTAL TOTAL]]*TablaVentas[[#This Row],[DESCUENTO]]</f>
        <v>132.49488369728101</v>
      </c>
      <c r="J5063" s="2">
        <f ca="1">0.18*TablaVentas[[#This Row],[SUBTOTAL]]</f>
        <v>23.84907906551058</v>
      </c>
      <c r="K5063" s="2">
        <f ca="1">+TablaVentas[[#This Row],[SUBTOTAL]]+TablaVentas[[#This Row],[IGV]]</f>
        <v>156.34396276279159</v>
      </c>
    </row>
    <row r="5064" spans="1:11" x14ac:dyDescent="0.25">
      <c r="A5064" t="s">
        <v>5073</v>
      </c>
      <c r="B5064" s="6">
        <v>45384</v>
      </c>
      <c r="C5064" t="s">
        <v>10011</v>
      </c>
      <c r="D5064" t="s">
        <v>10019</v>
      </c>
      <c r="E5064">
        <v>11</v>
      </c>
      <c r="F5064">
        <f>+_xlfn.XLOOKUP(TablaVentas[[#This Row],[PRODUCTO FINANCIERO]],TablaPrecios[PRODUCTO FINANCIERO],TablaPrecios[PRECIO UNIT],0)</f>
        <v>9.9</v>
      </c>
      <c r="G5064" s="2">
        <f>+TablaVentas[[#This Row],[CANTIDAD]]*TablaVentas[[#This Row],[PRECIO UNITARIO]]</f>
        <v>108.9</v>
      </c>
      <c r="H5064" s="1">
        <f t="shared" ca="1" si="79"/>
        <v>0.14393007780305145</v>
      </c>
      <c r="I5064" s="2">
        <f ca="1">+TablaVentas[[#This Row],[VENTAL TOTAL]]-TablaVentas[[#This Row],[VENTAL TOTAL]]*TablaVentas[[#This Row],[DESCUENTO]]</f>
        <v>93.226014527247699</v>
      </c>
      <c r="J5064" s="2">
        <f ca="1">0.18*TablaVentas[[#This Row],[SUBTOTAL]]</f>
        <v>16.780682614904585</v>
      </c>
      <c r="K5064" s="2">
        <f ca="1">+TablaVentas[[#This Row],[SUBTOTAL]]+TablaVentas[[#This Row],[IGV]]</f>
        <v>110.00669714215229</v>
      </c>
    </row>
    <row r="5065" spans="1:11" x14ac:dyDescent="0.25">
      <c r="A5065" t="s">
        <v>5074</v>
      </c>
      <c r="B5065" s="6">
        <v>45697</v>
      </c>
      <c r="C5065" t="s">
        <v>10016</v>
      </c>
      <c r="D5065" t="s">
        <v>10017</v>
      </c>
      <c r="E5065">
        <v>20</v>
      </c>
      <c r="F5065">
        <f>+_xlfn.XLOOKUP(TablaVentas[[#This Row],[PRODUCTO FINANCIERO]],TablaPrecios[PRODUCTO FINANCIERO],TablaPrecios[PRECIO UNIT],0)</f>
        <v>9.9</v>
      </c>
      <c r="G5065" s="2">
        <f>+TablaVentas[[#This Row],[CANTIDAD]]*TablaVentas[[#This Row],[PRECIO UNITARIO]]</f>
        <v>198</v>
      </c>
      <c r="H5065" s="1">
        <f t="shared" ca="1" si="79"/>
        <v>0.16436383444061214</v>
      </c>
      <c r="I5065" s="2">
        <f ca="1">+TablaVentas[[#This Row],[VENTAL TOTAL]]-TablaVentas[[#This Row],[VENTAL TOTAL]]*TablaVentas[[#This Row],[DESCUENTO]]</f>
        <v>165.4559607807588</v>
      </c>
      <c r="J5065" s="2">
        <f ca="1">0.18*TablaVentas[[#This Row],[SUBTOTAL]]</f>
        <v>29.782072940536583</v>
      </c>
      <c r="K5065" s="2">
        <f ca="1">+TablaVentas[[#This Row],[SUBTOTAL]]+TablaVentas[[#This Row],[IGV]]</f>
        <v>195.23803372129538</v>
      </c>
    </row>
    <row r="5066" spans="1:11" x14ac:dyDescent="0.25">
      <c r="A5066" t="s">
        <v>5075</v>
      </c>
      <c r="B5066" s="6">
        <v>46380</v>
      </c>
      <c r="C5066" t="s">
        <v>10011</v>
      </c>
      <c r="D5066" t="s">
        <v>10017</v>
      </c>
      <c r="E5066">
        <v>8</v>
      </c>
      <c r="F5066">
        <f>+_xlfn.XLOOKUP(TablaVentas[[#This Row],[PRODUCTO FINANCIERO]],TablaPrecios[PRODUCTO FINANCIERO],TablaPrecios[PRECIO UNIT],0)</f>
        <v>9.9</v>
      </c>
      <c r="G5066" s="2">
        <f>+TablaVentas[[#This Row],[CANTIDAD]]*TablaVentas[[#This Row],[PRECIO UNITARIO]]</f>
        <v>79.2</v>
      </c>
      <c r="H5066" s="1">
        <f t="shared" ca="1" si="79"/>
        <v>0.17414756362556411</v>
      </c>
      <c r="I5066" s="2">
        <f ca="1">+TablaVentas[[#This Row],[VENTAL TOTAL]]-TablaVentas[[#This Row],[VENTAL TOTAL]]*TablaVentas[[#This Row],[DESCUENTO]]</f>
        <v>65.407512960855328</v>
      </c>
      <c r="J5066" s="2">
        <f ca="1">0.18*TablaVentas[[#This Row],[SUBTOTAL]]</f>
        <v>11.773352332953959</v>
      </c>
      <c r="K5066" s="2">
        <f ca="1">+TablaVentas[[#This Row],[SUBTOTAL]]+TablaVentas[[#This Row],[IGV]]</f>
        <v>77.180865293809291</v>
      </c>
    </row>
    <row r="5067" spans="1:11" x14ac:dyDescent="0.25">
      <c r="A5067" t="s">
        <v>5076</v>
      </c>
      <c r="B5067" s="6">
        <v>45507</v>
      </c>
      <c r="C5067" t="s">
        <v>10011</v>
      </c>
      <c r="D5067" t="s">
        <v>10019</v>
      </c>
      <c r="E5067">
        <v>10</v>
      </c>
      <c r="F5067">
        <f>+_xlfn.XLOOKUP(TablaVentas[[#This Row],[PRODUCTO FINANCIERO]],TablaPrecios[PRODUCTO FINANCIERO],TablaPrecios[PRECIO UNIT],0)</f>
        <v>9.9</v>
      </c>
      <c r="G5067" s="2">
        <f>+TablaVentas[[#This Row],[CANTIDAD]]*TablaVentas[[#This Row],[PRECIO UNITARIO]]</f>
        <v>99</v>
      </c>
      <c r="H5067" s="1">
        <f t="shared" ca="1" si="79"/>
        <v>0.11501872295975879</v>
      </c>
      <c r="I5067" s="2">
        <f ca="1">+TablaVentas[[#This Row],[VENTAL TOTAL]]-TablaVentas[[#This Row],[VENTAL TOTAL]]*TablaVentas[[#This Row],[DESCUENTO]]</f>
        <v>87.613146426983874</v>
      </c>
      <c r="J5067" s="2">
        <f ca="1">0.18*TablaVentas[[#This Row],[SUBTOTAL]]</f>
        <v>15.770366356857096</v>
      </c>
      <c r="K5067" s="2">
        <f ca="1">+TablaVentas[[#This Row],[SUBTOTAL]]+TablaVentas[[#This Row],[IGV]]</f>
        <v>103.38351278384097</v>
      </c>
    </row>
    <row r="5068" spans="1:11" x14ac:dyDescent="0.25">
      <c r="A5068" t="s">
        <v>5077</v>
      </c>
      <c r="B5068" s="6">
        <v>46132</v>
      </c>
      <c r="C5068" t="s">
        <v>10014</v>
      </c>
      <c r="D5068" t="s">
        <v>10022</v>
      </c>
      <c r="E5068">
        <v>6</v>
      </c>
      <c r="F5068">
        <f>+_xlfn.XLOOKUP(TablaVentas[[#This Row],[PRODUCTO FINANCIERO]],TablaPrecios[PRODUCTO FINANCIERO],TablaPrecios[PRECIO UNIT],0)</f>
        <v>20.9</v>
      </c>
      <c r="G5068" s="2">
        <f>+TablaVentas[[#This Row],[CANTIDAD]]*TablaVentas[[#This Row],[PRECIO UNITARIO]]</f>
        <v>125.39999999999999</v>
      </c>
      <c r="H5068" s="1">
        <f t="shared" ca="1" si="79"/>
        <v>0.13143380410374372</v>
      </c>
      <c r="I5068" s="2">
        <f ca="1">+TablaVentas[[#This Row],[VENTAL TOTAL]]-TablaVentas[[#This Row],[VENTAL TOTAL]]*TablaVentas[[#This Row],[DESCUENTO]]</f>
        <v>108.91820096539053</v>
      </c>
      <c r="J5068" s="2">
        <f ca="1">0.18*TablaVentas[[#This Row],[SUBTOTAL]]</f>
        <v>19.605276173770292</v>
      </c>
      <c r="K5068" s="2">
        <f ca="1">+TablaVentas[[#This Row],[SUBTOTAL]]+TablaVentas[[#This Row],[IGV]]</f>
        <v>128.52347713916083</v>
      </c>
    </row>
    <row r="5069" spans="1:11" x14ac:dyDescent="0.25">
      <c r="A5069" t="s">
        <v>5078</v>
      </c>
      <c r="B5069" s="6">
        <v>46144</v>
      </c>
      <c r="C5069" t="s">
        <v>10016</v>
      </c>
      <c r="D5069" t="s">
        <v>10020</v>
      </c>
      <c r="E5069">
        <v>16</v>
      </c>
      <c r="F5069">
        <f>+_xlfn.XLOOKUP(TablaVentas[[#This Row],[PRODUCTO FINANCIERO]],TablaPrecios[PRODUCTO FINANCIERO],TablaPrecios[PRECIO UNIT],0)</f>
        <v>14.9</v>
      </c>
      <c r="G5069" s="2">
        <f>+TablaVentas[[#This Row],[CANTIDAD]]*TablaVentas[[#This Row],[PRECIO UNITARIO]]</f>
        <v>238.4</v>
      </c>
      <c r="H5069" s="1">
        <f t="shared" ca="1" si="79"/>
        <v>0.14177177342199634</v>
      </c>
      <c r="I5069" s="2">
        <f ca="1">+TablaVentas[[#This Row],[VENTAL TOTAL]]-TablaVentas[[#This Row],[VENTAL TOTAL]]*TablaVentas[[#This Row],[DESCUENTO]]</f>
        <v>204.60160921619607</v>
      </c>
      <c r="J5069" s="2">
        <f ca="1">0.18*TablaVentas[[#This Row],[SUBTOTAL]]</f>
        <v>36.828289658915288</v>
      </c>
      <c r="K5069" s="2">
        <f ca="1">+TablaVentas[[#This Row],[SUBTOTAL]]+TablaVentas[[#This Row],[IGV]]</f>
        <v>241.42989887511135</v>
      </c>
    </row>
    <row r="5070" spans="1:11" x14ac:dyDescent="0.25">
      <c r="A5070" t="s">
        <v>5079</v>
      </c>
      <c r="B5070" s="6">
        <v>46023</v>
      </c>
      <c r="C5070" t="s">
        <v>10015</v>
      </c>
      <c r="D5070" t="s">
        <v>10019</v>
      </c>
      <c r="E5070">
        <v>4</v>
      </c>
      <c r="F5070">
        <f>+_xlfn.XLOOKUP(TablaVentas[[#This Row],[PRODUCTO FINANCIERO]],TablaPrecios[PRODUCTO FINANCIERO],TablaPrecios[PRECIO UNIT],0)</f>
        <v>9.9</v>
      </c>
      <c r="G5070" s="2">
        <f>+TablaVentas[[#This Row],[CANTIDAD]]*TablaVentas[[#This Row],[PRECIO UNITARIO]]</f>
        <v>39.6</v>
      </c>
      <c r="H5070" s="1">
        <f t="shared" ca="1" si="79"/>
        <v>0.14630378490022986</v>
      </c>
      <c r="I5070" s="2">
        <f ca="1">+TablaVentas[[#This Row],[VENTAL TOTAL]]-TablaVentas[[#This Row],[VENTAL TOTAL]]*TablaVentas[[#This Row],[DESCUENTO]]</f>
        <v>33.806370117950898</v>
      </c>
      <c r="J5070" s="2">
        <f ca="1">0.18*TablaVentas[[#This Row],[SUBTOTAL]]</f>
        <v>6.0851466212311616</v>
      </c>
      <c r="K5070" s="2">
        <f ca="1">+TablaVentas[[#This Row],[SUBTOTAL]]+TablaVentas[[#This Row],[IGV]]</f>
        <v>39.891516739182059</v>
      </c>
    </row>
    <row r="5071" spans="1:11" x14ac:dyDescent="0.25">
      <c r="A5071" t="s">
        <v>5080</v>
      </c>
      <c r="B5071" s="6">
        <v>45407</v>
      </c>
      <c r="C5071" t="s">
        <v>10016</v>
      </c>
      <c r="D5071" t="s">
        <v>10019</v>
      </c>
      <c r="E5071">
        <v>5</v>
      </c>
      <c r="F5071">
        <f>+_xlfn.XLOOKUP(TablaVentas[[#This Row],[PRODUCTO FINANCIERO]],TablaPrecios[PRODUCTO FINANCIERO],TablaPrecios[PRECIO UNIT],0)</f>
        <v>9.9</v>
      </c>
      <c r="G5071" s="2">
        <f>+TablaVentas[[#This Row],[CANTIDAD]]*TablaVentas[[#This Row],[PRECIO UNITARIO]]</f>
        <v>49.5</v>
      </c>
      <c r="H5071" s="1">
        <f t="shared" ca="1" si="79"/>
        <v>0.1121220970672866</v>
      </c>
      <c r="I5071" s="2">
        <f ca="1">+TablaVentas[[#This Row],[VENTAL TOTAL]]-TablaVentas[[#This Row],[VENTAL TOTAL]]*TablaVentas[[#This Row],[DESCUENTO]]</f>
        <v>43.949956195169314</v>
      </c>
      <c r="J5071" s="2">
        <f ca="1">0.18*TablaVentas[[#This Row],[SUBTOTAL]]</f>
        <v>7.9109921151304761</v>
      </c>
      <c r="K5071" s="2">
        <f ca="1">+TablaVentas[[#This Row],[SUBTOTAL]]+TablaVentas[[#This Row],[IGV]]</f>
        <v>51.86094831029979</v>
      </c>
    </row>
    <row r="5072" spans="1:11" x14ac:dyDescent="0.25">
      <c r="A5072" t="s">
        <v>5081</v>
      </c>
      <c r="B5072" s="6">
        <v>45496</v>
      </c>
      <c r="C5072" t="s">
        <v>10011</v>
      </c>
      <c r="D5072" t="s">
        <v>10022</v>
      </c>
      <c r="E5072">
        <v>7</v>
      </c>
      <c r="F5072">
        <f>+_xlfn.XLOOKUP(TablaVentas[[#This Row],[PRODUCTO FINANCIERO]],TablaPrecios[PRODUCTO FINANCIERO],TablaPrecios[PRECIO UNIT],0)</f>
        <v>20.9</v>
      </c>
      <c r="G5072" s="2">
        <f>+TablaVentas[[#This Row],[CANTIDAD]]*TablaVentas[[#This Row],[PRECIO UNITARIO]]</f>
        <v>146.29999999999998</v>
      </c>
      <c r="H5072" s="1">
        <f t="shared" ca="1" si="79"/>
        <v>0.1438810692516384</v>
      </c>
      <c r="I5072" s="2">
        <f ca="1">+TablaVentas[[#This Row],[VENTAL TOTAL]]-TablaVentas[[#This Row],[VENTAL TOTAL]]*TablaVentas[[#This Row],[DESCUENTO]]</f>
        <v>125.25019956848529</v>
      </c>
      <c r="J5072" s="2">
        <f ca="1">0.18*TablaVentas[[#This Row],[SUBTOTAL]]</f>
        <v>22.545035922327351</v>
      </c>
      <c r="K5072" s="2">
        <f ca="1">+TablaVentas[[#This Row],[SUBTOTAL]]+TablaVentas[[#This Row],[IGV]]</f>
        <v>147.79523549081264</v>
      </c>
    </row>
    <row r="5073" spans="1:11" x14ac:dyDescent="0.25">
      <c r="A5073" t="s">
        <v>5082</v>
      </c>
      <c r="B5073" s="6">
        <v>45364</v>
      </c>
      <c r="C5073" t="s">
        <v>10015</v>
      </c>
      <c r="D5073" t="s">
        <v>10017</v>
      </c>
      <c r="E5073">
        <v>9</v>
      </c>
      <c r="F5073">
        <f>+_xlfn.XLOOKUP(TablaVentas[[#This Row],[PRODUCTO FINANCIERO]],TablaPrecios[PRODUCTO FINANCIERO],TablaPrecios[PRECIO UNIT],0)</f>
        <v>9.9</v>
      </c>
      <c r="G5073" s="2">
        <f>+TablaVentas[[#This Row],[CANTIDAD]]*TablaVentas[[#This Row],[PRECIO UNITARIO]]</f>
        <v>89.100000000000009</v>
      </c>
      <c r="H5073" s="1">
        <f t="shared" ca="1" si="79"/>
        <v>0.16009481205006715</v>
      </c>
      <c r="I5073" s="2">
        <f ca="1">+TablaVentas[[#This Row],[VENTAL TOTAL]]-TablaVentas[[#This Row],[VENTAL TOTAL]]*TablaVentas[[#This Row],[DESCUENTO]]</f>
        <v>74.83555224633902</v>
      </c>
      <c r="J5073" s="2">
        <f ca="1">0.18*TablaVentas[[#This Row],[SUBTOTAL]]</f>
        <v>13.470399404341023</v>
      </c>
      <c r="K5073" s="2">
        <f ca="1">+TablaVentas[[#This Row],[SUBTOTAL]]+TablaVentas[[#This Row],[IGV]]</f>
        <v>88.305951650680043</v>
      </c>
    </row>
    <row r="5074" spans="1:11" x14ac:dyDescent="0.25">
      <c r="A5074" t="s">
        <v>5083</v>
      </c>
      <c r="B5074" s="6">
        <v>45359</v>
      </c>
      <c r="C5074" t="s">
        <v>10015</v>
      </c>
      <c r="D5074" t="s">
        <v>10018</v>
      </c>
      <c r="E5074">
        <v>8</v>
      </c>
      <c r="F5074">
        <f>+_xlfn.XLOOKUP(TablaVentas[[#This Row],[PRODUCTO FINANCIERO]],TablaPrecios[PRODUCTO FINANCIERO],TablaPrecios[PRECIO UNIT],0)</f>
        <v>14.9</v>
      </c>
      <c r="G5074" s="2">
        <f>+TablaVentas[[#This Row],[CANTIDAD]]*TablaVentas[[#This Row],[PRECIO UNITARIO]]</f>
        <v>119.2</v>
      </c>
      <c r="H5074" s="1">
        <f t="shared" ca="1" si="79"/>
        <v>0.16726784839941872</v>
      </c>
      <c r="I5074" s="2">
        <f ca="1">+TablaVentas[[#This Row],[VENTAL TOTAL]]-TablaVentas[[#This Row],[VENTAL TOTAL]]*TablaVentas[[#This Row],[DESCUENTO]]</f>
        <v>99.261672470789293</v>
      </c>
      <c r="J5074" s="2">
        <f ca="1">0.18*TablaVentas[[#This Row],[SUBTOTAL]]</f>
        <v>17.867101044742071</v>
      </c>
      <c r="K5074" s="2">
        <f ca="1">+TablaVentas[[#This Row],[SUBTOTAL]]+TablaVentas[[#This Row],[IGV]]</f>
        <v>117.12877351553136</v>
      </c>
    </row>
    <row r="5075" spans="1:11" x14ac:dyDescent="0.25">
      <c r="A5075" t="s">
        <v>5084</v>
      </c>
      <c r="B5075" s="6">
        <v>45593</v>
      </c>
      <c r="C5075" t="s">
        <v>10011</v>
      </c>
      <c r="D5075" t="s">
        <v>10018</v>
      </c>
      <c r="E5075">
        <v>11</v>
      </c>
      <c r="F5075">
        <f>+_xlfn.XLOOKUP(TablaVentas[[#This Row],[PRODUCTO FINANCIERO]],TablaPrecios[PRODUCTO FINANCIERO],TablaPrecios[PRECIO UNIT],0)</f>
        <v>14.9</v>
      </c>
      <c r="G5075" s="2">
        <f>+TablaVentas[[#This Row],[CANTIDAD]]*TablaVentas[[#This Row],[PRECIO UNITARIO]]</f>
        <v>163.9</v>
      </c>
      <c r="H5075" s="1">
        <f t="shared" ca="1" si="79"/>
        <v>0.14116011897032302</v>
      </c>
      <c r="I5075" s="2">
        <f ca="1">+TablaVentas[[#This Row],[VENTAL TOTAL]]-TablaVentas[[#This Row],[VENTAL TOTAL]]*TablaVentas[[#This Row],[DESCUENTO]]</f>
        <v>140.76385650076406</v>
      </c>
      <c r="J5075" s="2">
        <f ca="1">0.18*TablaVentas[[#This Row],[SUBTOTAL]]</f>
        <v>25.337494170137532</v>
      </c>
      <c r="K5075" s="2">
        <f ca="1">+TablaVentas[[#This Row],[SUBTOTAL]]+TablaVentas[[#This Row],[IGV]]</f>
        <v>166.10135067090158</v>
      </c>
    </row>
    <row r="5076" spans="1:11" x14ac:dyDescent="0.25">
      <c r="A5076" t="s">
        <v>5085</v>
      </c>
      <c r="B5076" s="6">
        <v>46315</v>
      </c>
      <c r="C5076" t="s">
        <v>10011</v>
      </c>
      <c r="D5076" t="s">
        <v>10020</v>
      </c>
      <c r="E5076">
        <v>12</v>
      </c>
      <c r="F5076">
        <f>+_xlfn.XLOOKUP(TablaVentas[[#This Row],[PRODUCTO FINANCIERO]],TablaPrecios[PRODUCTO FINANCIERO],TablaPrecios[PRECIO UNIT],0)</f>
        <v>14.9</v>
      </c>
      <c r="G5076" s="2">
        <f>+TablaVentas[[#This Row],[CANTIDAD]]*TablaVentas[[#This Row],[PRECIO UNITARIO]]</f>
        <v>178.8</v>
      </c>
      <c r="H5076" s="1">
        <f t="shared" ca="1" si="79"/>
        <v>0.18238804562340213</v>
      </c>
      <c r="I5076" s="2">
        <f ca="1">+TablaVentas[[#This Row],[VENTAL TOTAL]]-TablaVentas[[#This Row],[VENTAL TOTAL]]*TablaVentas[[#This Row],[DESCUENTO]]</f>
        <v>146.18901744253571</v>
      </c>
      <c r="J5076" s="2">
        <f ca="1">0.18*TablaVentas[[#This Row],[SUBTOTAL]]</f>
        <v>26.314023139656427</v>
      </c>
      <c r="K5076" s="2">
        <f ca="1">+TablaVentas[[#This Row],[SUBTOTAL]]+TablaVentas[[#This Row],[IGV]]</f>
        <v>172.50304058219214</v>
      </c>
    </row>
    <row r="5077" spans="1:11" x14ac:dyDescent="0.25">
      <c r="A5077" t="s">
        <v>5086</v>
      </c>
      <c r="B5077" s="6">
        <v>46275</v>
      </c>
      <c r="C5077" t="s">
        <v>10013</v>
      </c>
      <c r="D5077" t="s">
        <v>10018</v>
      </c>
      <c r="E5077">
        <v>17</v>
      </c>
      <c r="F5077">
        <f>+_xlfn.XLOOKUP(TablaVentas[[#This Row],[PRODUCTO FINANCIERO]],TablaPrecios[PRODUCTO FINANCIERO],TablaPrecios[PRECIO UNIT],0)</f>
        <v>14.9</v>
      </c>
      <c r="G5077" s="2">
        <f>+TablaVentas[[#This Row],[CANTIDAD]]*TablaVentas[[#This Row],[PRECIO UNITARIO]]</f>
        <v>253.3</v>
      </c>
      <c r="H5077" s="1">
        <f t="shared" ca="1" si="79"/>
        <v>0.13569626241013827</v>
      </c>
      <c r="I5077" s="2">
        <f ca="1">+TablaVentas[[#This Row],[VENTAL TOTAL]]-TablaVentas[[#This Row],[VENTAL TOTAL]]*TablaVentas[[#This Row],[DESCUENTO]]</f>
        <v>218.92813673151198</v>
      </c>
      <c r="J5077" s="2">
        <f ca="1">0.18*TablaVentas[[#This Row],[SUBTOTAL]]</f>
        <v>39.407064611672155</v>
      </c>
      <c r="K5077" s="2">
        <f ca="1">+TablaVentas[[#This Row],[SUBTOTAL]]+TablaVentas[[#This Row],[IGV]]</f>
        <v>258.33520134318417</v>
      </c>
    </row>
    <row r="5078" spans="1:11" x14ac:dyDescent="0.25">
      <c r="A5078" t="s">
        <v>5087</v>
      </c>
      <c r="B5078" s="6">
        <v>45776</v>
      </c>
      <c r="C5078" t="s">
        <v>10015</v>
      </c>
      <c r="D5078" t="s">
        <v>10020</v>
      </c>
      <c r="E5078">
        <v>3</v>
      </c>
      <c r="F5078">
        <f>+_xlfn.XLOOKUP(TablaVentas[[#This Row],[PRODUCTO FINANCIERO]],TablaPrecios[PRODUCTO FINANCIERO],TablaPrecios[PRECIO UNIT],0)</f>
        <v>14.9</v>
      </c>
      <c r="G5078" s="2">
        <f>+TablaVentas[[#This Row],[CANTIDAD]]*TablaVentas[[#This Row],[PRECIO UNITARIO]]</f>
        <v>44.7</v>
      </c>
      <c r="H5078" s="1">
        <f t="shared" ca="1" si="79"/>
        <v>0.1954999322397018</v>
      </c>
      <c r="I5078" s="2">
        <f ca="1">+TablaVentas[[#This Row],[VENTAL TOTAL]]-TablaVentas[[#This Row],[VENTAL TOTAL]]*TablaVentas[[#This Row],[DESCUENTO]]</f>
        <v>35.961153028885334</v>
      </c>
      <c r="J5078" s="2">
        <f ca="1">0.18*TablaVentas[[#This Row],[SUBTOTAL]]</f>
        <v>6.4730075451993603</v>
      </c>
      <c r="K5078" s="2">
        <f ca="1">+TablaVentas[[#This Row],[SUBTOTAL]]+TablaVentas[[#This Row],[IGV]]</f>
        <v>42.434160574084693</v>
      </c>
    </row>
    <row r="5079" spans="1:11" x14ac:dyDescent="0.25">
      <c r="A5079" t="s">
        <v>5088</v>
      </c>
      <c r="B5079" s="6">
        <v>45580</v>
      </c>
      <c r="C5079" t="s">
        <v>10014</v>
      </c>
      <c r="D5079" t="s">
        <v>10018</v>
      </c>
      <c r="E5079">
        <v>8</v>
      </c>
      <c r="F5079">
        <f>+_xlfn.XLOOKUP(TablaVentas[[#This Row],[PRODUCTO FINANCIERO]],TablaPrecios[PRODUCTO FINANCIERO],TablaPrecios[PRECIO UNIT],0)</f>
        <v>14.9</v>
      </c>
      <c r="G5079" s="2">
        <f>+TablaVentas[[#This Row],[CANTIDAD]]*TablaVentas[[#This Row],[PRECIO UNITARIO]]</f>
        <v>119.2</v>
      </c>
      <c r="H5079" s="1">
        <f t="shared" ca="1" si="79"/>
        <v>0.19678879852301553</v>
      </c>
      <c r="I5079" s="2">
        <f ca="1">+TablaVentas[[#This Row],[VENTAL TOTAL]]-TablaVentas[[#This Row],[VENTAL TOTAL]]*TablaVentas[[#This Row],[DESCUENTO]]</f>
        <v>95.742775216056543</v>
      </c>
      <c r="J5079" s="2">
        <f ca="1">0.18*TablaVentas[[#This Row],[SUBTOTAL]]</f>
        <v>17.233699538890178</v>
      </c>
      <c r="K5079" s="2">
        <f ca="1">+TablaVentas[[#This Row],[SUBTOTAL]]+TablaVentas[[#This Row],[IGV]]</f>
        <v>112.97647475494672</v>
      </c>
    </row>
    <row r="5080" spans="1:11" x14ac:dyDescent="0.25">
      <c r="A5080" t="s">
        <v>5089</v>
      </c>
      <c r="B5080" s="6">
        <v>45592</v>
      </c>
      <c r="C5080" t="s">
        <v>10015</v>
      </c>
      <c r="D5080" t="s">
        <v>10018</v>
      </c>
      <c r="E5080">
        <v>12</v>
      </c>
      <c r="F5080">
        <f>+_xlfn.XLOOKUP(TablaVentas[[#This Row],[PRODUCTO FINANCIERO]],TablaPrecios[PRODUCTO FINANCIERO],TablaPrecios[PRECIO UNIT],0)</f>
        <v>14.9</v>
      </c>
      <c r="G5080" s="2">
        <f>+TablaVentas[[#This Row],[CANTIDAD]]*TablaVentas[[#This Row],[PRECIO UNITARIO]]</f>
        <v>178.8</v>
      </c>
      <c r="H5080" s="1">
        <f t="shared" ca="1" si="79"/>
        <v>0.13310141249386948</v>
      </c>
      <c r="I5080" s="2">
        <f ca="1">+TablaVentas[[#This Row],[VENTAL TOTAL]]-TablaVentas[[#This Row],[VENTAL TOTAL]]*TablaVentas[[#This Row],[DESCUENTO]]</f>
        <v>155.00146744609614</v>
      </c>
      <c r="J5080" s="2">
        <f ca="1">0.18*TablaVentas[[#This Row],[SUBTOTAL]]</f>
        <v>27.900264140297306</v>
      </c>
      <c r="K5080" s="2">
        <f ca="1">+TablaVentas[[#This Row],[SUBTOTAL]]+TablaVentas[[#This Row],[IGV]]</f>
        <v>182.90173158639345</v>
      </c>
    </row>
    <row r="5081" spans="1:11" x14ac:dyDescent="0.25">
      <c r="A5081" t="s">
        <v>5090</v>
      </c>
      <c r="B5081" s="6">
        <v>46188</v>
      </c>
      <c r="C5081" t="s">
        <v>10013</v>
      </c>
      <c r="D5081" t="s">
        <v>10019</v>
      </c>
      <c r="E5081">
        <v>11</v>
      </c>
      <c r="F5081">
        <f>+_xlfn.XLOOKUP(TablaVentas[[#This Row],[PRODUCTO FINANCIERO]],TablaPrecios[PRODUCTO FINANCIERO],TablaPrecios[PRECIO UNIT],0)</f>
        <v>9.9</v>
      </c>
      <c r="G5081" s="2">
        <f>+TablaVentas[[#This Row],[CANTIDAD]]*TablaVentas[[#This Row],[PRECIO UNITARIO]]</f>
        <v>108.9</v>
      </c>
      <c r="H5081" s="1">
        <f t="shared" ca="1" si="79"/>
        <v>0.14311366996231717</v>
      </c>
      <c r="I5081" s="2">
        <f ca="1">+TablaVentas[[#This Row],[VENTAL TOTAL]]-TablaVentas[[#This Row],[VENTAL TOTAL]]*TablaVentas[[#This Row],[DESCUENTO]]</f>
        <v>93.31492134110367</v>
      </c>
      <c r="J5081" s="2">
        <f ca="1">0.18*TablaVentas[[#This Row],[SUBTOTAL]]</f>
        <v>16.796685841398659</v>
      </c>
      <c r="K5081" s="2">
        <f ca="1">+TablaVentas[[#This Row],[SUBTOTAL]]+TablaVentas[[#This Row],[IGV]]</f>
        <v>110.11160718250233</v>
      </c>
    </row>
    <row r="5082" spans="1:11" x14ac:dyDescent="0.25">
      <c r="A5082" t="s">
        <v>5091</v>
      </c>
      <c r="B5082" s="6">
        <v>45624</v>
      </c>
      <c r="C5082" t="s">
        <v>10011</v>
      </c>
      <c r="D5082" t="s">
        <v>10019</v>
      </c>
      <c r="E5082">
        <v>13</v>
      </c>
      <c r="F5082">
        <f>+_xlfn.XLOOKUP(TablaVentas[[#This Row],[PRODUCTO FINANCIERO]],TablaPrecios[PRODUCTO FINANCIERO],TablaPrecios[PRECIO UNIT],0)</f>
        <v>9.9</v>
      </c>
      <c r="G5082" s="2">
        <f>+TablaVentas[[#This Row],[CANTIDAD]]*TablaVentas[[#This Row],[PRECIO UNITARIO]]</f>
        <v>128.70000000000002</v>
      </c>
      <c r="H5082" s="1">
        <f t="shared" ca="1" si="79"/>
        <v>0.16042976822879387</v>
      </c>
      <c r="I5082" s="2">
        <f ca="1">+TablaVentas[[#This Row],[VENTAL TOTAL]]-TablaVentas[[#This Row],[VENTAL TOTAL]]*TablaVentas[[#This Row],[DESCUENTO]]</f>
        <v>108.05268882895425</v>
      </c>
      <c r="J5082" s="2">
        <f ca="1">0.18*TablaVentas[[#This Row],[SUBTOTAL]]</f>
        <v>19.449483989211764</v>
      </c>
      <c r="K5082" s="2">
        <f ca="1">+TablaVentas[[#This Row],[SUBTOTAL]]+TablaVentas[[#This Row],[IGV]]</f>
        <v>127.502172818166</v>
      </c>
    </row>
    <row r="5083" spans="1:11" x14ac:dyDescent="0.25">
      <c r="A5083" t="s">
        <v>5092</v>
      </c>
      <c r="B5083" s="6">
        <v>45971</v>
      </c>
      <c r="C5083" t="s">
        <v>10014</v>
      </c>
      <c r="D5083" t="s">
        <v>10018</v>
      </c>
      <c r="E5083">
        <v>8</v>
      </c>
      <c r="F5083">
        <f>+_xlfn.XLOOKUP(TablaVentas[[#This Row],[PRODUCTO FINANCIERO]],TablaPrecios[PRODUCTO FINANCIERO],TablaPrecios[PRECIO UNIT],0)</f>
        <v>14.9</v>
      </c>
      <c r="G5083" s="2">
        <f>+TablaVentas[[#This Row],[CANTIDAD]]*TablaVentas[[#This Row],[PRECIO UNITARIO]]</f>
        <v>119.2</v>
      </c>
      <c r="H5083" s="1">
        <f t="shared" ca="1" si="79"/>
        <v>0.12450667103825824</v>
      </c>
      <c r="I5083" s="2">
        <f ca="1">+TablaVentas[[#This Row],[VENTAL TOTAL]]-TablaVentas[[#This Row],[VENTAL TOTAL]]*TablaVentas[[#This Row],[DESCUENTO]]</f>
        <v>104.35880481223963</v>
      </c>
      <c r="J5083" s="2">
        <f ca="1">0.18*TablaVentas[[#This Row],[SUBTOTAL]]</f>
        <v>18.784584866203133</v>
      </c>
      <c r="K5083" s="2">
        <f ca="1">+TablaVentas[[#This Row],[SUBTOTAL]]+TablaVentas[[#This Row],[IGV]]</f>
        <v>123.14338967844276</v>
      </c>
    </row>
    <row r="5084" spans="1:11" x14ac:dyDescent="0.25">
      <c r="A5084" t="s">
        <v>5093</v>
      </c>
      <c r="B5084" s="6">
        <v>45306</v>
      </c>
      <c r="C5084" t="s">
        <v>10016</v>
      </c>
      <c r="D5084" t="s">
        <v>10020</v>
      </c>
      <c r="E5084">
        <v>19</v>
      </c>
      <c r="F5084">
        <f>+_xlfn.XLOOKUP(TablaVentas[[#This Row],[PRODUCTO FINANCIERO]],TablaPrecios[PRODUCTO FINANCIERO],TablaPrecios[PRECIO UNIT],0)</f>
        <v>14.9</v>
      </c>
      <c r="G5084" s="2">
        <f>+TablaVentas[[#This Row],[CANTIDAD]]*TablaVentas[[#This Row],[PRECIO UNITARIO]]</f>
        <v>283.10000000000002</v>
      </c>
      <c r="H5084" s="1">
        <f t="shared" ca="1" si="79"/>
        <v>0.13051866175175195</v>
      </c>
      <c r="I5084" s="2">
        <f ca="1">+TablaVentas[[#This Row],[VENTAL TOTAL]]-TablaVentas[[#This Row],[VENTAL TOTAL]]*TablaVentas[[#This Row],[DESCUENTO]]</f>
        <v>246.15016685807905</v>
      </c>
      <c r="J5084" s="2">
        <f ca="1">0.18*TablaVentas[[#This Row],[SUBTOTAL]]</f>
        <v>44.307030034454229</v>
      </c>
      <c r="K5084" s="2">
        <f ca="1">+TablaVentas[[#This Row],[SUBTOTAL]]+TablaVentas[[#This Row],[IGV]]</f>
        <v>290.45719689253326</v>
      </c>
    </row>
    <row r="5085" spans="1:11" x14ac:dyDescent="0.25">
      <c r="A5085" t="s">
        <v>5094</v>
      </c>
      <c r="B5085" s="6">
        <v>45947</v>
      </c>
      <c r="C5085" t="s">
        <v>10016</v>
      </c>
      <c r="D5085" t="s">
        <v>10020</v>
      </c>
      <c r="E5085">
        <v>5</v>
      </c>
      <c r="F5085">
        <f>+_xlfn.XLOOKUP(TablaVentas[[#This Row],[PRODUCTO FINANCIERO]],TablaPrecios[PRODUCTO FINANCIERO],TablaPrecios[PRECIO UNIT],0)</f>
        <v>14.9</v>
      </c>
      <c r="G5085" s="2">
        <f>+TablaVentas[[#This Row],[CANTIDAD]]*TablaVentas[[#This Row],[PRECIO UNITARIO]]</f>
        <v>74.5</v>
      </c>
      <c r="H5085" s="1">
        <f t="shared" ca="1" si="79"/>
        <v>0.1330639197452809</v>
      </c>
      <c r="I5085" s="2">
        <f ca="1">+TablaVentas[[#This Row],[VENTAL TOTAL]]-TablaVentas[[#This Row],[VENTAL TOTAL]]*TablaVentas[[#This Row],[DESCUENTO]]</f>
        <v>64.586737978976572</v>
      </c>
      <c r="J5085" s="2">
        <f ca="1">0.18*TablaVentas[[#This Row],[SUBTOTAL]]</f>
        <v>11.625612836215783</v>
      </c>
      <c r="K5085" s="2">
        <f ca="1">+TablaVentas[[#This Row],[SUBTOTAL]]+TablaVentas[[#This Row],[IGV]]</f>
        <v>76.212350815192352</v>
      </c>
    </row>
    <row r="5086" spans="1:11" x14ac:dyDescent="0.25">
      <c r="A5086" t="s">
        <v>5095</v>
      </c>
      <c r="B5086" s="6">
        <v>45520</v>
      </c>
      <c r="C5086" t="s">
        <v>10013</v>
      </c>
      <c r="D5086" t="s">
        <v>10020</v>
      </c>
      <c r="E5086">
        <v>9</v>
      </c>
      <c r="F5086">
        <f>+_xlfn.XLOOKUP(TablaVentas[[#This Row],[PRODUCTO FINANCIERO]],TablaPrecios[PRODUCTO FINANCIERO],TablaPrecios[PRECIO UNIT],0)</f>
        <v>14.9</v>
      </c>
      <c r="G5086" s="2">
        <f>+TablaVentas[[#This Row],[CANTIDAD]]*TablaVentas[[#This Row],[PRECIO UNITARIO]]</f>
        <v>134.1</v>
      </c>
      <c r="H5086" s="1">
        <f t="shared" ca="1" si="79"/>
        <v>0.18595986772276116</v>
      </c>
      <c r="I5086" s="2">
        <f ca="1">+TablaVentas[[#This Row],[VENTAL TOTAL]]-TablaVentas[[#This Row],[VENTAL TOTAL]]*TablaVentas[[#This Row],[DESCUENTO]]</f>
        <v>109.16278173837773</v>
      </c>
      <c r="J5086" s="2">
        <f ca="1">0.18*TablaVentas[[#This Row],[SUBTOTAL]]</f>
        <v>19.649300712907991</v>
      </c>
      <c r="K5086" s="2">
        <f ca="1">+TablaVentas[[#This Row],[SUBTOTAL]]+TablaVentas[[#This Row],[IGV]]</f>
        <v>128.81208245128573</v>
      </c>
    </row>
    <row r="5087" spans="1:11" x14ac:dyDescent="0.25">
      <c r="A5087" t="s">
        <v>5096</v>
      </c>
      <c r="B5087" s="6">
        <v>46318</v>
      </c>
      <c r="C5087" t="s">
        <v>10011</v>
      </c>
      <c r="D5087" t="s">
        <v>10018</v>
      </c>
      <c r="E5087">
        <v>17</v>
      </c>
      <c r="F5087">
        <f>+_xlfn.XLOOKUP(TablaVentas[[#This Row],[PRODUCTO FINANCIERO]],TablaPrecios[PRODUCTO FINANCIERO],TablaPrecios[PRECIO UNIT],0)</f>
        <v>14.9</v>
      </c>
      <c r="G5087" s="2">
        <f>+TablaVentas[[#This Row],[CANTIDAD]]*TablaVentas[[#This Row],[PRECIO UNITARIO]]</f>
        <v>253.3</v>
      </c>
      <c r="H5087" s="1">
        <f t="shared" ca="1" si="79"/>
        <v>0.12962739077858465</v>
      </c>
      <c r="I5087" s="2">
        <f ca="1">+TablaVentas[[#This Row],[VENTAL TOTAL]]-TablaVentas[[#This Row],[VENTAL TOTAL]]*TablaVentas[[#This Row],[DESCUENTO]]</f>
        <v>220.46538191578452</v>
      </c>
      <c r="J5087" s="2">
        <f ca="1">0.18*TablaVentas[[#This Row],[SUBTOTAL]]</f>
        <v>39.68376874484121</v>
      </c>
      <c r="K5087" s="2">
        <f ca="1">+TablaVentas[[#This Row],[SUBTOTAL]]+TablaVentas[[#This Row],[IGV]]</f>
        <v>260.14915066062571</v>
      </c>
    </row>
    <row r="5088" spans="1:11" x14ac:dyDescent="0.25">
      <c r="A5088" t="s">
        <v>5097</v>
      </c>
      <c r="B5088" s="6">
        <v>46080</v>
      </c>
      <c r="C5088" t="s">
        <v>10016</v>
      </c>
      <c r="D5088" t="s">
        <v>10019</v>
      </c>
      <c r="E5088">
        <v>4</v>
      </c>
      <c r="F5088">
        <f>+_xlfn.XLOOKUP(TablaVentas[[#This Row],[PRODUCTO FINANCIERO]],TablaPrecios[PRODUCTO FINANCIERO],TablaPrecios[PRECIO UNIT],0)</f>
        <v>9.9</v>
      </c>
      <c r="G5088" s="2">
        <f>+TablaVentas[[#This Row],[CANTIDAD]]*TablaVentas[[#This Row],[PRECIO UNITARIO]]</f>
        <v>39.6</v>
      </c>
      <c r="H5088" s="1">
        <f t="shared" ca="1" si="79"/>
        <v>0.16024470887074316</v>
      </c>
      <c r="I5088" s="2">
        <f ca="1">+TablaVentas[[#This Row],[VENTAL TOTAL]]-TablaVentas[[#This Row],[VENTAL TOTAL]]*TablaVentas[[#This Row],[DESCUENTO]]</f>
        <v>33.254309528718572</v>
      </c>
      <c r="J5088" s="2">
        <f ca="1">0.18*TablaVentas[[#This Row],[SUBTOTAL]]</f>
        <v>5.9857757151693427</v>
      </c>
      <c r="K5088" s="2">
        <f ca="1">+TablaVentas[[#This Row],[SUBTOTAL]]+TablaVentas[[#This Row],[IGV]]</f>
        <v>39.240085243887918</v>
      </c>
    </row>
    <row r="5089" spans="1:11" x14ac:dyDescent="0.25">
      <c r="A5089" t="s">
        <v>5098</v>
      </c>
      <c r="B5089" s="6">
        <v>45520</v>
      </c>
      <c r="C5089" t="s">
        <v>10013</v>
      </c>
      <c r="D5089" t="s">
        <v>10019</v>
      </c>
      <c r="E5089">
        <v>20</v>
      </c>
      <c r="F5089">
        <f>+_xlfn.XLOOKUP(TablaVentas[[#This Row],[PRODUCTO FINANCIERO]],TablaPrecios[PRODUCTO FINANCIERO],TablaPrecios[PRECIO UNIT],0)</f>
        <v>9.9</v>
      </c>
      <c r="G5089" s="2">
        <f>+TablaVentas[[#This Row],[CANTIDAD]]*TablaVentas[[#This Row],[PRECIO UNITARIO]]</f>
        <v>198</v>
      </c>
      <c r="H5089" s="1">
        <f t="shared" ca="1" si="79"/>
        <v>0.12838295733137556</v>
      </c>
      <c r="I5089" s="2">
        <f ca="1">+TablaVentas[[#This Row],[VENTAL TOTAL]]-TablaVentas[[#This Row],[VENTAL TOTAL]]*TablaVentas[[#This Row],[DESCUENTO]]</f>
        <v>172.58017444838765</v>
      </c>
      <c r="J5089" s="2">
        <f ca="1">0.18*TablaVentas[[#This Row],[SUBTOTAL]]</f>
        <v>31.064431400709775</v>
      </c>
      <c r="K5089" s="2">
        <f ca="1">+TablaVentas[[#This Row],[SUBTOTAL]]+TablaVentas[[#This Row],[IGV]]</f>
        <v>203.64460584909742</v>
      </c>
    </row>
    <row r="5090" spans="1:11" x14ac:dyDescent="0.25">
      <c r="A5090" t="s">
        <v>5099</v>
      </c>
      <c r="B5090" s="6">
        <v>45504</v>
      </c>
      <c r="C5090" t="s">
        <v>10016</v>
      </c>
      <c r="D5090" t="s">
        <v>10017</v>
      </c>
      <c r="E5090">
        <v>8</v>
      </c>
      <c r="F5090">
        <f>+_xlfn.XLOOKUP(TablaVentas[[#This Row],[PRODUCTO FINANCIERO]],TablaPrecios[PRODUCTO FINANCIERO],TablaPrecios[PRECIO UNIT],0)</f>
        <v>9.9</v>
      </c>
      <c r="G5090" s="2">
        <f>+TablaVentas[[#This Row],[CANTIDAD]]*TablaVentas[[#This Row],[PRECIO UNITARIO]]</f>
        <v>79.2</v>
      </c>
      <c r="H5090" s="1">
        <f t="shared" ca="1" si="79"/>
        <v>0.14378760225069875</v>
      </c>
      <c r="I5090" s="2">
        <f ca="1">+TablaVentas[[#This Row],[VENTAL TOTAL]]-TablaVentas[[#This Row],[VENTAL TOTAL]]*TablaVentas[[#This Row],[DESCUENTO]]</f>
        <v>67.812021901744657</v>
      </c>
      <c r="J5090" s="2">
        <f ca="1">0.18*TablaVentas[[#This Row],[SUBTOTAL]]</f>
        <v>12.206163942314038</v>
      </c>
      <c r="K5090" s="2">
        <f ca="1">+TablaVentas[[#This Row],[SUBTOTAL]]+TablaVentas[[#This Row],[IGV]]</f>
        <v>80.018185844058692</v>
      </c>
    </row>
    <row r="5091" spans="1:11" x14ac:dyDescent="0.25">
      <c r="A5091" t="s">
        <v>5100</v>
      </c>
      <c r="B5091" s="6">
        <v>46064</v>
      </c>
      <c r="C5091" t="s">
        <v>10016</v>
      </c>
      <c r="D5091" t="s">
        <v>10020</v>
      </c>
      <c r="E5091">
        <v>16</v>
      </c>
      <c r="F5091">
        <f>+_xlfn.XLOOKUP(TablaVentas[[#This Row],[PRODUCTO FINANCIERO]],TablaPrecios[PRODUCTO FINANCIERO],TablaPrecios[PRECIO UNIT],0)</f>
        <v>14.9</v>
      </c>
      <c r="G5091" s="2">
        <f>+TablaVentas[[#This Row],[CANTIDAD]]*TablaVentas[[#This Row],[PRECIO UNITARIO]]</f>
        <v>238.4</v>
      </c>
      <c r="H5091" s="1">
        <f t="shared" ca="1" si="79"/>
        <v>0.11541244009583831</v>
      </c>
      <c r="I5091" s="2">
        <f ca="1">+TablaVentas[[#This Row],[VENTAL TOTAL]]-TablaVentas[[#This Row],[VENTAL TOTAL]]*TablaVentas[[#This Row],[DESCUENTO]]</f>
        <v>210.88567428115215</v>
      </c>
      <c r="J5091" s="2">
        <f ca="1">0.18*TablaVentas[[#This Row],[SUBTOTAL]]</f>
        <v>37.959421370607387</v>
      </c>
      <c r="K5091" s="2">
        <f ca="1">+TablaVentas[[#This Row],[SUBTOTAL]]+TablaVentas[[#This Row],[IGV]]</f>
        <v>248.84509565175955</v>
      </c>
    </row>
    <row r="5092" spans="1:11" x14ac:dyDescent="0.25">
      <c r="A5092" t="s">
        <v>5101</v>
      </c>
      <c r="B5092" s="6">
        <v>46151</v>
      </c>
      <c r="C5092" t="s">
        <v>10013</v>
      </c>
      <c r="D5092" t="s">
        <v>10017</v>
      </c>
      <c r="E5092">
        <v>12</v>
      </c>
      <c r="F5092">
        <f>+_xlfn.XLOOKUP(TablaVentas[[#This Row],[PRODUCTO FINANCIERO]],TablaPrecios[PRODUCTO FINANCIERO],TablaPrecios[PRECIO UNIT],0)</f>
        <v>9.9</v>
      </c>
      <c r="G5092" s="2">
        <f>+TablaVentas[[#This Row],[CANTIDAD]]*TablaVentas[[#This Row],[PRECIO UNITARIO]]</f>
        <v>118.80000000000001</v>
      </c>
      <c r="H5092" s="1">
        <f t="shared" ca="1" si="79"/>
        <v>0.17944643576448274</v>
      </c>
      <c r="I5092" s="2">
        <f ca="1">+TablaVentas[[#This Row],[VENTAL TOTAL]]-TablaVentas[[#This Row],[VENTAL TOTAL]]*TablaVentas[[#This Row],[DESCUENTO]]</f>
        <v>97.481763431179459</v>
      </c>
      <c r="J5092" s="2">
        <f ca="1">0.18*TablaVentas[[#This Row],[SUBTOTAL]]</f>
        <v>17.546717417612303</v>
      </c>
      <c r="K5092" s="2">
        <f ca="1">+TablaVentas[[#This Row],[SUBTOTAL]]+TablaVentas[[#This Row],[IGV]]</f>
        <v>115.02848084879176</v>
      </c>
    </row>
    <row r="5093" spans="1:11" x14ac:dyDescent="0.25">
      <c r="A5093" t="s">
        <v>5102</v>
      </c>
      <c r="B5093" s="6">
        <v>45942</v>
      </c>
      <c r="C5093" t="s">
        <v>10016</v>
      </c>
      <c r="D5093" t="s">
        <v>10019</v>
      </c>
      <c r="E5093">
        <v>9</v>
      </c>
      <c r="F5093">
        <f>+_xlfn.XLOOKUP(TablaVentas[[#This Row],[PRODUCTO FINANCIERO]],TablaPrecios[PRODUCTO FINANCIERO],TablaPrecios[PRECIO UNIT],0)</f>
        <v>9.9</v>
      </c>
      <c r="G5093" s="2">
        <f>+TablaVentas[[#This Row],[CANTIDAD]]*TablaVentas[[#This Row],[PRECIO UNITARIO]]</f>
        <v>89.100000000000009</v>
      </c>
      <c r="H5093" s="1">
        <f t="shared" ca="1" si="79"/>
        <v>0.12501776100042694</v>
      </c>
      <c r="I5093" s="2">
        <f ca="1">+TablaVentas[[#This Row],[VENTAL TOTAL]]-TablaVentas[[#This Row],[VENTAL TOTAL]]*TablaVentas[[#This Row],[DESCUENTO]]</f>
        <v>77.960917494861974</v>
      </c>
      <c r="J5093" s="2">
        <f ca="1">0.18*TablaVentas[[#This Row],[SUBTOTAL]]</f>
        <v>14.032965149075155</v>
      </c>
      <c r="K5093" s="2">
        <f ca="1">+TablaVentas[[#This Row],[SUBTOTAL]]+TablaVentas[[#This Row],[IGV]]</f>
        <v>91.993882643937127</v>
      </c>
    </row>
    <row r="5094" spans="1:11" x14ac:dyDescent="0.25">
      <c r="A5094" t="s">
        <v>5103</v>
      </c>
      <c r="B5094" s="6">
        <v>46359</v>
      </c>
      <c r="C5094" t="s">
        <v>10014</v>
      </c>
      <c r="D5094" t="s">
        <v>10022</v>
      </c>
      <c r="E5094">
        <v>11</v>
      </c>
      <c r="F5094">
        <f>+_xlfn.XLOOKUP(TablaVentas[[#This Row],[PRODUCTO FINANCIERO]],TablaPrecios[PRODUCTO FINANCIERO],TablaPrecios[PRECIO UNIT],0)</f>
        <v>20.9</v>
      </c>
      <c r="G5094" s="2">
        <f>+TablaVentas[[#This Row],[CANTIDAD]]*TablaVentas[[#This Row],[PRECIO UNITARIO]]</f>
        <v>229.89999999999998</v>
      </c>
      <c r="H5094" s="1">
        <f t="shared" ca="1" si="79"/>
        <v>0.15638776329099655</v>
      </c>
      <c r="I5094" s="2">
        <f ca="1">+TablaVentas[[#This Row],[VENTAL TOTAL]]-TablaVentas[[#This Row],[VENTAL TOTAL]]*TablaVentas[[#This Row],[DESCUENTO]]</f>
        <v>193.94645321939987</v>
      </c>
      <c r="J5094" s="2">
        <f ca="1">0.18*TablaVentas[[#This Row],[SUBTOTAL]]</f>
        <v>34.910361579491976</v>
      </c>
      <c r="K5094" s="2">
        <f ca="1">+TablaVentas[[#This Row],[SUBTOTAL]]+TablaVentas[[#This Row],[IGV]]</f>
        <v>228.85681479889183</v>
      </c>
    </row>
    <row r="5095" spans="1:11" x14ac:dyDescent="0.25">
      <c r="A5095" t="s">
        <v>5104</v>
      </c>
      <c r="B5095" s="6">
        <v>46317</v>
      </c>
      <c r="C5095" t="s">
        <v>10016</v>
      </c>
      <c r="D5095" t="s">
        <v>10019</v>
      </c>
      <c r="E5095">
        <v>10</v>
      </c>
      <c r="F5095">
        <f>+_xlfn.XLOOKUP(TablaVentas[[#This Row],[PRODUCTO FINANCIERO]],TablaPrecios[PRODUCTO FINANCIERO],TablaPrecios[PRECIO UNIT],0)</f>
        <v>9.9</v>
      </c>
      <c r="G5095" s="2">
        <f>+TablaVentas[[#This Row],[CANTIDAD]]*TablaVentas[[#This Row],[PRECIO UNITARIO]]</f>
        <v>99</v>
      </c>
      <c r="H5095" s="1">
        <f t="shared" ca="1" si="79"/>
        <v>0.13823378400753539</v>
      </c>
      <c r="I5095" s="2">
        <f ca="1">+TablaVentas[[#This Row],[VENTAL TOTAL]]-TablaVentas[[#This Row],[VENTAL TOTAL]]*TablaVentas[[#This Row],[DESCUENTO]]</f>
        <v>85.314855383253999</v>
      </c>
      <c r="J5095" s="2">
        <f ca="1">0.18*TablaVentas[[#This Row],[SUBTOTAL]]</f>
        <v>15.356673968985719</v>
      </c>
      <c r="K5095" s="2">
        <f ca="1">+TablaVentas[[#This Row],[SUBTOTAL]]+TablaVentas[[#This Row],[IGV]]</f>
        <v>100.67152935223972</v>
      </c>
    </row>
    <row r="5096" spans="1:11" x14ac:dyDescent="0.25">
      <c r="A5096" t="s">
        <v>5105</v>
      </c>
      <c r="B5096" s="6">
        <v>45686</v>
      </c>
      <c r="C5096" t="s">
        <v>10015</v>
      </c>
      <c r="D5096" t="s">
        <v>10020</v>
      </c>
      <c r="E5096">
        <v>11</v>
      </c>
      <c r="F5096">
        <f>+_xlfn.XLOOKUP(TablaVentas[[#This Row],[PRODUCTO FINANCIERO]],TablaPrecios[PRODUCTO FINANCIERO],TablaPrecios[PRECIO UNIT],0)</f>
        <v>14.9</v>
      </c>
      <c r="G5096" s="2">
        <f>+TablaVentas[[#This Row],[CANTIDAD]]*TablaVentas[[#This Row],[PRECIO UNITARIO]]</f>
        <v>163.9</v>
      </c>
      <c r="H5096" s="1">
        <f t="shared" ca="1" si="79"/>
        <v>0.19934486995944561</v>
      </c>
      <c r="I5096" s="2">
        <f ca="1">+TablaVentas[[#This Row],[VENTAL TOTAL]]-TablaVentas[[#This Row],[VENTAL TOTAL]]*TablaVentas[[#This Row],[DESCUENTO]]</f>
        <v>131.22737581364686</v>
      </c>
      <c r="J5096" s="2">
        <f ca="1">0.18*TablaVentas[[#This Row],[SUBTOTAL]]</f>
        <v>23.620927646456433</v>
      </c>
      <c r="K5096" s="2">
        <f ca="1">+TablaVentas[[#This Row],[SUBTOTAL]]+TablaVentas[[#This Row],[IGV]]</f>
        <v>154.8483034601033</v>
      </c>
    </row>
    <row r="5097" spans="1:11" x14ac:dyDescent="0.25">
      <c r="A5097" t="s">
        <v>5106</v>
      </c>
      <c r="B5097" s="6">
        <v>46219</v>
      </c>
      <c r="C5097" t="s">
        <v>10012</v>
      </c>
      <c r="D5097" t="s">
        <v>10017</v>
      </c>
      <c r="E5097">
        <v>9</v>
      </c>
      <c r="F5097">
        <f>+_xlfn.XLOOKUP(TablaVentas[[#This Row],[PRODUCTO FINANCIERO]],TablaPrecios[PRODUCTO FINANCIERO],TablaPrecios[PRECIO UNIT],0)</f>
        <v>9.9</v>
      </c>
      <c r="G5097" s="2">
        <f>+TablaVentas[[#This Row],[CANTIDAD]]*TablaVentas[[#This Row],[PRECIO UNITARIO]]</f>
        <v>89.100000000000009</v>
      </c>
      <c r="H5097" s="1">
        <f t="shared" ca="1" si="79"/>
        <v>0.16334664885021088</v>
      </c>
      <c r="I5097" s="2">
        <f ca="1">+TablaVentas[[#This Row],[VENTAL TOTAL]]-TablaVentas[[#This Row],[VENTAL TOTAL]]*TablaVentas[[#This Row],[DESCUENTO]]</f>
        <v>74.545813587446219</v>
      </c>
      <c r="J5097" s="2">
        <f ca="1">0.18*TablaVentas[[#This Row],[SUBTOTAL]]</f>
        <v>13.418246445740319</v>
      </c>
      <c r="K5097" s="2">
        <f ca="1">+TablaVentas[[#This Row],[SUBTOTAL]]+TablaVentas[[#This Row],[IGV]]</f>
        <v>87.964060033186541</v>
      </c>
    </row>
    <row r="5098" spans="1:11" x14ac:dyDescent="0.25">
      <c r="A5098" t="s">
        <v>5107</v>
      </c>
      <c r="B5098" s="6">
        <v>45934</v>
      </c>
      <c r="C5098" t="s">
        <v>10016</v>
      </c>
      <c r="D5098" t="s">
        <v>10018</v>
      </c>
      <c r="E5098">
        <v>14</v>
      </c>
      <c r="F5098">
        <f>+_xlfn.XLOOKUP(TablaVentas[[#This Row],[PRODUCTO FINANCIERO]],TablaPrecios[PRODUCTO FINANCIERO],TablaPrecios[PRECIO UNIT],0)</f>
        <v>14.9</v>
      </c>
      <c r="G5098" s="2">
        <f>+TablaVentas[[#This Row],[CANTIDAD]]*TablaVentas[[#This Row],[PRECIO UNITARIO]]</f>
        <v>208.6</v>
      </c>
      <c r="H5098" s="1">
        <f t="shared" ca="1" si="79"/>
        <v>0.11481183746559465</v>
      </c>
      <c r="I5098" s="2">
        <f ca="1">+TablaVentas[[#This Row],[VENTAL TOTAL]]-TablaVentas[[#This Row],[VENTAL TOTAL]]*TablaVentas[[#This Row],[DESCUENTO]]</f>
        <v>184.65025070467695</v>
      </c>
      <c r="J5098" s="2">
        <f ca="1">0.18*TablaVentas[[#This Row],[SUBTOTAL]]</f>
        <v>33.237045126841849</v>
      </c>
      <c r="K5098" s="2">
        <f ca="1">+TablaVentas[[#This Row],[SUBTOTAL]]+TablaVentas[[#This Row],[IGV]]</f>
        <v>217.8872958315188</v>
      </c>
    </row>
    <row r="5099" spans="1:11" x14ac:dyDescent="0.25">
      <c r="A5099" t="s">
        <v>5108</v>
      </c>
      <c r="B5099" s="6">
        <v>46269</v>
      </c>
      <c r="C5099" t="s">
        <v>10015</v>
      </c>
      <c r="D5099" t="s">
        <v>10022</v>
      </c>
      <c r="E5099">
        <v>17</v>
      </c>
      <c r="F5099">
        <f>+_xlfn.XLOOKUP(TablaVentas[[#This Row],[PRODUCTO FINANCIERO]],TablaPrecios[PRODUCTO FINANCIERO],TablaPrecios[PRECIO UNIT],0)</f>
        <v>20.9</v>
      </c>
      <c r="G5099" s="2">
        <f>+TablaVentas[[#This Row],[CANTIDAD]]*TablaVentas[[#This Row],[PRECIO UNITARIO]]</f>
        <v>355.29999999999995</v>
      </c>
      <c r="H5099" s="1">
        <f t="shared" ca="1" si="79"/>
        <v>0.19446869234411329</v>
      </c>
      <c r="I5099" s="2">
        <f ca="1">+TablaVentas[[#This Row],[VENTAL TOTAL]]-TablaVentas[[#This Row],[VENTAL TOTAL]]*TablaVentas[[#This Row],[DESCUENTO]]</f>
        <v>286.20527361013649</v>
      </c>
      <c r="J5099" s="2">
        <f ca="1">0.18*TablaVentas[[#This Row],[SUBTOTAL]]</f>
        <v>51.516949249824563</v>
      </c>
      <c r="K5099" s="2">
        <f ca="1">+TablaVentas[[#This Row],[SUBTOTAL]]+TablaVentas[[#This Row],[IGV]]</f>
        <v>337.72222285996105</v>
      </c>
    </row>
    <row r="5100" spans="1:11" x14ac:dyDescent="0.25">
      <c r="A5100" t="s">
        <v>5109</v>
      </c>
      <c r="B5100" s="6">
        <v>46003</v>
      </c>
      <c r="C5100" t="s">
        <v>10013</v>
      </c>
      <c r="D5100" t="s">
        <v>10017</v>
      </c>
      <c r="E5100">
        <v>14</v>
      </c>
      <c r="F5100">
        <f>+_xlfn.XLOOKUP(TablaVentas[[#This Row],[PRODUCTO FINANCIERO]],TablaPrecios[PRODUCTO FINANCIERO],TablaPrecios[PRECIO UNIT],0)</f>
        <v>9.9</v>
      </c>
      <c r="G5100" s="2">
        <f>+TablaVentas[[#This Row],[CANTIDAD]]*TablaVentas[[#This Row],[PRECIO UNITARIO]]</f>
        <v>138.6</v>
      </c>
      <c r="H5100" s="1">
        <f t="shared" ca="1" si="79"/>
        <v>0.15607667057287655</v>
      </c>
      <c r="I5100" s="2">
        <f ca="1">+TablaVentas[[#This Row],[VENTAL TOTAL]]-TablaVentas[[#This Row],[VENTAL TOTAL]]*TablaVentas[[#This Row],[DESCUENTO]]</f>
        <v>116.96777345859931</v>
      </c>
      <c r="J5100" s="2">
        <f ca="1">0.18*TablaVentas[[#This Row],[SUBTOTAL]]</f>
        <v>21.054199222547876</v>
      </c>
      <c r="K5100" s="2">
        <f ca="1">+TablaVentas[[#This Row],[SUBTOTAL]]+TablaVentas[[#This Row],[IGV]]</f>
        <v>138.02197268114719</v>
      </c>
    </row>
    <row r="5101" spans="1:11" x14ac:dyDescent="0.25">
      <c r="A5101" t="s">
        <v>5110</v>
      </c>
      <c r="B5101" s="6">
        <v>46211</v>
      </c>
      <c r="C5101" t="s">
        <v>10016</v>
      </c>
      <c r="D5101" t="s">
        <v>10019</v>
      </c>
      <c r="E5101">
        <v>20</v>
      </c>
      <c r="F5101">
        <f>+_xlfn.XLOOKUP(TablaVentas[[#This Row],[PRODUCTO FINANCIERO]],TablaPrecios[PRODUCTO FINANCIERO],TablaPrecios[PRECIO UNIT],0)</f>
        <v>9.9</v>
      </c>
      <c r="G5101" s="2">
        <f>+TablaVentas[[#This Row],[CANTIDAD]]*TablaVentas[[#This Row],[PRECIO UNITARIO]]</f>
        <v>198</v>
      </c>
      <c r="H5101" s="1">
        <f t="shared" ca="1" si="79"/>
        <v>0.1086565913375514</v>
      </c>
      <c r="I5101" s="2">
        <f ca="1">+TablaVentas[[#This Row],[VENTAL TOTAL]]-TablaVentas[[#This Row],[VENTAL TOTAL]]*TablaVentas[[#This Row],[DESCUENTO]]</f>
        <v>176.48599491516484</v>
      </c>
      <c r="J5101" s="2">
        <f ca="1">0.18*TablaVentas[[#This Row],[SUBTOTAL]]</f>
        <v>31.767479084729668</v>
      </c>
      <c r="K5101" s="2">
        <f ca="1">+TablaVentas[[#This Row],[SUBTOTAL]]+TablaVentas[[#This Row],[IGV]]</f>
        <v>208.25347399989451</v>
      </c>
    </row>
    <row r="5102" spans="1:11" x14ac:dyDescent="0.25">
      <c r="A5102" t="s">
        <v>5111</v>
      </c>
      <c r="B5102" s="6">
        <v>46120</v>
      </c>
      <c r="C5102" t="s">
        <v>10013</v>
      </c>
      <c r="D5102" t="s">
        <v>10020</v>
      </c>
      <c r="E5102">
        <v>7</v>
      </c>
      <c r="F5102">
        <f>+_xlfn.XLOOKUP(TablaVentas[[#This Row],[PRODUCTO FINANCIERO]],TablaPrecios[PRODUCTO FINANCIERO],TablaPrecios[PRECIO UNIT],0)</f>
        <v>14.9</v>
      </c>
      <c r="G5102" s="2">
        <f>+TablaVentas[[#This Row],[CANTIDAD]]*TablaVentas[[#This Row],[PRECIO UNITARIO]]</f>
        <v>104.3</v>
      </c>
      <c r="H5102" s="1">
        <f t="shared" ca="1" si="79"/>
        <v>0.10938662883019773</v>
      </c>
      <c r="I5102" s="2">
        <f ca="1">+TablaVentas[[#This Row],[VENTAL TOTAL]]-TablaVentas[[#This Row],[VENTAL TOTAL]]*TablaVentas[[#This Row],[DESCUENTO]]</f>
        <v>92.890974613010371</v>
      </c>
      <c r="J5102" s="2">
        <f ca="1">0.18*TablaVentas[[#This Row],[SUBTOTAL]]</f>
        <v>16.720375430341868</v>
      </c>
      <c r="K5102" s="2">
        <f ca="1">+TablaVentas[[#This Row],[SUBTOTAL]]+TablaVentas[[#This Row],[IGV]]</f>
        <v>109.61135004335225</v>
      </c>
    </row>
    <row r="5103" spans="1:11" x14ac:dyDescent="0.25">
      <c r="A5103" t="s">
        <v>5112</v>
      </c>
      <c r="B5103" s="6">
        <v>46196</v>
      </c>
      <c r="C5103" t="s">
        <v>10012</v>
      </c>
      <c r="D5103" t="s">
        <v>10022</v>
      </c>
      <c r="E5103">
        <v>5</v>
      </c>
      <c r="F5103">
        <f>+_xlfn.XLOOKUP(TablaVentas[[#This Row],[PRODUCTO FINANCIERO]],TablaPrecios[PRODUCTO FINANCIERO],TablaPrecios[PRECIO UNIT],0)</f>
        <v>20.9</v>
      </c>
      <c r="G5103" s="2">
        <f>+TablaVentas[[#This Row],[CANTIDAD]]*TablaVentas[[#This Row],[PRECIO UNITARIO]]</f>
        <v>104.5</v>
      </c>
      <c r="H5103" s="1">
        <f t="shared" ca="1" si="79"/>
        <v>0.13447096183850282</v>
      </c>
      <c r="I5103" s="2">
        <f ca="1">+TablaVentas[[#This Row],[VENTAL TOTAL]]-TablaVentas[[#This Row],[VENTAL TOTAL]]*TablaVentas[[#This Row],[DESCUENTO]]</f>
        <v>90.447784487876447</v>
      </c>
      <c r="J5103" s="2">
        <f ca="1">0.18*TablaVentas[[#This Row],[SUBTOTAL]]</f>
        <v>16.28060120781776</v>
      </c>
      <c r="K5103" s="2">
        <f ca="1">+TablaVentas[[#This Row],[SUBTOTAL]]+TablaVentas[[#This Row],[IGV]]</f>
        <v>106.72838569569421</v>
      </c>
    </row>
    <row r="5104" spans="1:11" x14ac:dyDescent="0.25">
      <c r="A5104" t="s">
        <v>5113</v>
      </c>
      <c r="B5104" s="6">
        <v>45931</v>
      </c>
      <c r="C5104" t="s">
        <v>10016</v>
      </c>
      <c r="D5104" t="s">
        <v>10019</v>
      </c>
      <c r="E5104">
        <v>13</v>
      </c>
      <c r="F5104">
        <f>+_xlfn.XLOOKUP(TablaVentas[[#This Row],[PRODUCTO FINANCIERO]],TablaPrecios[PRODUCTO FINANCIERO],TablaPrecios[PRECIO UNIT],0)</f>
        <v>9.9</v>
      </c>
      <c r="G5104" s="2">
        <f>+TablaVentas[[#This Row],[CANTIDAD]]*TablaVentas[[#This Row],[PRECIO UNITARIO]]</f>
        <v>128.70000000000002</v>
      </c>
      <c r="H5104" s="1">
        <f t="shared" ca="1" si="79"/>
        <v>0.19720230184596535</v>
      </c>
      <c r="I5104" s="2">
        <f ca="1">+TablaVentas[[#This Row],[VENTAL TOTAL]]-TablaVentas[[#This Row],[VENTAL TOTAL]]*TablaVentas[[#This Row],[DESCUENTO]]</f>
        <v>103.32006375242428</v>
      </c>
      <c r="J5104" s="2">
        <f ca="1">0.18*TablaVentas[[#This Row],[SUBTOTAL]]</f>
        <v>18.59761147543637</v>
      </c>
      <c r="K5104" s="2">
        <f ca="1">+TablaVentas[[#This Row],[SUBTOTAL]]+TablaVentas[[#This Row],[IGV]]</f>
        <v>121.91767522786064</v>
      </c>
    </row>
    <row r="5105" spans="1:11" x14ac:dyDescent="0.25">
      <c r="A5105" t="s">
        <v>5114</v>
      </c>
      <c r="B5105" s="6">
        <v>46148</v>
      </c>
      <c r="C5105" t="s">
        <v>10015</v>
      </c>
      <c r="D5105" t="s">
        <v>10022</v>
      </c>
      <c r="E5105">
        <v>16</v>
      </c>
      <c r="F5105">
        <f>+_xlfn.XLOOKUP(TablaVentas[[#This Row],[PRODUCTO FINANCIERO]],TablaPrecios[PRODUCTO FINANCIERO],TablaPrecios[PRECIO UNIT],0)</f>
        <v>20.9</v>
      </c>
      <c r="G5105" s="2">
        <f>+TablaVentas[[#This Row],[CANTIDAD]]*TablaVentas[[#This Row],[PRECIO UNITARIO]]</f>
        <v>334.4</v>
      </c>
      <c r="H5105" s="1">
        <f t="shared" ca="1" si="79"/>
        <v>0.10513204888047706</v>
      </c>
      <c r="I5105" s="2">
        <f ca="1">+TablaVentas[[#This Row],[VENTAL TOTAL]]-TablaVentas[[#This Row],[VENTAL TOTAL]]*TablaVentas[[#This Row],[DESCUENTO]]</f>
        <v>299.24384285436844</v>
      </c>
      <c r="J5105" s="2">
        <f ca="1">0.18*TablaVentas[[#This Row],[SUBTOTAL]]</f>
        <v>53.863891713786316</v>
      </c>
      <c r="K5105" s="2">
        <f ca="1">+TablaVentas[[#This Row],[SUBTOTAL]]+TablaVentas[[#This Row],[IGV]]</f>
        <v>353.10773456815474</v>
      </c>
    </row>
    <row r="5106" spans="1:11" x14ac:dyDescent="0.25">
      <c r="A5106" t="s">
        <v>5115</v>
      </c>
      <c r="B5106" s="6">
        <v>45794</v>
      </c>
      <c r="C5106" t="s">
        <v>10016</v>
      </c>
      <c r="D5106" t="s">
        <v>10022</v>
      </c>
      <c r="E5106">
        <v>14</v>
      </c>
      <c r="F5106">
        <f>+_xlfn.XLOOKUP(TablaVentas[[#This Row],[PRODUCTO FINANCIERO]],TablaPrecios[PRODUCTO FINANCIERO],TablaPrecios[PRECIO UNIT],0)</f>
        <v>20.9</v>
      </c>
      <c r="G5106" s="2">
        <f>+TablaVentas[[#This Row],[CANTIDAD]]*TablaVentas[[#This Row],[PRECIO UNITARIO]]</f>
        <v>292.59999999999997</v>
      </c>
      <c r="H5106" s="1">
        <f t="shared" ca="1" si="79"/>
        <v>0.19877144204644423</v>
      </c>
      <c r="I5106" s="2">
        <f ca="1">+TablaVentas[[#This Row],[VENTAL TOTAL]]-TablaVentas[[#This Row],[VENTAL TOTAL]]*TablaVentas[[#This Row],[DESCUENTO]]</f>
        <v>234.43947605721038</v>
      </c>
      <c r="J5106" s="2">
        <f ca="1">0.18*TablaVentas[[#This Row],[SUBTOTAL]]</f>
        <v>42.19910569029787</v>
      </c>
      <c r="K5106" s="2">
        <f ca="1">+TablaVentas[[#This Row],[SUBTOTAL]]+TablaVentas[[#This Row],[IGV]]</f>
        <v>276.63858174750828</v>
      </c>
    </row>
    <row r="5107" spans="1:11" x14ac:dyDescent="0.25">
      <c r="A5107" t="s">
        <v>5116</v>
      </c>
      <c r="B5107" s="6">
        <v>45382</v>
      </c>
      <c r="C5107" t="s">
        <v>10015</v>
      </c>
      <c r="D5107" t="s">
        <v>10018</v>
      </c>
      <c r="E5107">
        <v>20</v>
      </c>
      <c r="F5107">
        <f>+_xlfn.XLOOKUP(TablaVentas[[#This Row],[PRODUCTO FINANCIERO]],TablaPrecios[PRODUCTO FINANCIERO],TablaPrecios[PRECIO UNIT],0)</f>
        <v>14.9</v>
      </c>
      <c r="G5107" s="2">
        <f>+TablaVentas[[#This Row],[CANTIDAD]]*TablaVentas[[#This Row],[PRECIO UNITARIO]]</f>
        <v>298</v>
      </c>
      <c r="H5107" s="1">
        <f t="shared" ca="1" si="79"/>
        <v>0.13177634420818785</v>
      </c>
      <c r="I5107" s="2">
        <f ca="1">+TablaVentas[[#This Row],[VENTAL TOTAL]]-TablaVentas[[#This Row],[VENTAL TOTAL]]*TablaVentas[[#This Row],[DESCUENTO]]</f>
        <v>258.73064942596</v>
      </c>
      <c r="J5107" s="2">
        <f ca="1">0.18*TablaVentas[[#This Row],[SUBTOTAL]]</f>
        <v>46.571516896672797</v>
      </c>
      <c r="K5107" s="2">
        <f ca="1">+TablaVentas[[#This Row],[SUBTOTAL]]+TablaVentas[[#This Row],[IGV]]</f>
        <v>305.30216632263279</v>
      </c>
    </row>
    <row r="5108" spans="1:11" x14ac:dyDescent="0.25">
      <c r="A5108" t="s">
        <v>5117</v>
      </c>
      <c r="B5108" s="6">
        <v>46206</v>
      </c>
      <c r="C5108" t="s">
        <v>10011</v>
      </c>
      <c r="D5108" t="s">
        <v>10022</v>
      </c>
      <c r="E5108">
        <v>6</v>
      </c>
      <c r="F5108">
        <f>+_xlfn.XLOOKUP(TablaVentas[[#This Row],[PRODUCTO FINANCIERO]],TablaPrecios[PRODUCTO FINANCIERO],TablaPrecios[PRECIO UNIT],0)</f>
        <v>20.9</v>
      </c>
      <c r="G5108" s="2">
        <f>+TablaVentas[[#This Row],[CANTIDAD]]*TablaVentas[[#This Row],[PRECIO UNITARIO]]</f>
        <v>125.39999999999999</v>
      </c>
      <c r="H5108" s="1">
        <f t="shared" ca="1" si="79"/>
        <v>0.14015788967754086</v>
      </c>
      <c r="I5108" s="2">
        <f ca="1">+TablaVentas[[#This Row],[VENTAL TOTAL]]-TablaVentas[[#This Row],[VENTAL TOTAL]]*TablaVentas[[#This Row],[DESCUENTO]]</f>
        <v>107.82420063443637</v>
      </c>
      <c r="J5108" s="2">
        <f ca="1">0.18*TablaVentas[[#This Row],[SUBTOTAL]]</f>
        <v>19.408356114198543</v>
      </c>
      <c r="K5108" s="2">
        <f ca="1">+TablaVentas[[#This Row],[SUBTOTAL]]+TablaVentas[[#This Row],[IGV]]</f>
        <v>127.23255674863491</v>
      </c>
    </row>
    <row r="5109" spans="1:11" x14ac:dyDescent="0.25">
      <c r="A5109" t="s">
        <v>5118</v>
      </c>
      <c r="B5109" s="6">
        <v>45345</v>
      </c>
      <c r="C5109" t="s">
        <v>10016</v>
      </c>
      <c r="D5109" t="s">
        <v>10017</v>
      </c>
      <c r="E5109">
        <v>15</v>
      </c>
      <c r="F5109">
        <f>+_xlfn.XLOOKUP(TablaVentas[[#This Row],[PRODUCTO FINANCIERO]],TablaPrecios[PRODUCTO FINANCIERO],TablaPrecios[PRECIO UNIT],0)</f>
        <v>9.9</v>
      </c>
      <c r="G5109" s="2">
        <f>+TablaVentas[[#This Row],[CANTIDAD]]*TablaVentas[[#This Row],[PRECIO UNITARIO]]</f>
        <v>148.5</v>
      </c>
      <c r="H5109" s="1">
        <f t="shared" ca="1" si="79"/>
        <v>0.13799044060004911</v>
      </c>
      <c r="I5109" s="2">
        <f ca="1">+TablaVentas[[#This Row],[VENTAL TOTAL]]-TablaVentas[[#This Row],[VENTAL TOTAL]]*TablaVentas[[#This Row],[DESCUENTO]]</f>
        <v>128.0084195708927</v>
      </c>
      <c r="J5109" s="2">
        <f ca="1">0.18*TablaVentas[[#This Row],[SUBTOTAL]]</f>
        <v>23.041515522760683</v>
      </c>
      <c r="K5109" s="2">
        <f ca="1">+TablaVentas[[#This Row],[SUBTOTAL]]+TablaVentas[[#This Row],[IGV]]</f>
        <v>151.04993509365337</v>
      </c>
    </row>
    <row r="5110" spans="1:11" x14ac:dyDescent="0.25">
      <c r="A5110" t="s">
        <v>5119</v>
      </c>
      <c r="B5110" s="6">
        <v>45459</v>
      </c>
      <c r="C5110" t="s">
        <v>10015</v>
      </c>
      <c r="D5110" t="s">
        <v>10022</v>
      </c>
      <c r="E5110">
        <v>17</v>
      </c>
      <c r="F5110">
        <f>+_xlfn.XLOOKUP(TablaVentas[[#This Row],[PRODUCTO FINANCIERO]],TablaPrecios[PRODUCTO FINANCIERO],TablaPrecios[PRECIO UNIT],0)</f>
        <v>20.9</v>
      </c>
      <c r="G5110" s="2">
        <f>+TablaVentas[[#This Row],[CANTIDAD]]*TablaVentas[[#This Row],[PRECIO UNITARIO]]</f>
        <v>355.29999999999995</v>
      </c>
      <c r="H5110" s="1">
        <f t="shared" ca="1" si="79"/>
        <v>0.16895906155360413</v>
      </c>
      <c r="I5110" s="2">
        <f ca="1">+TablaVentas[[#This Row],[VENTAL TOTAL]]-TablaVentas[[#This Row],[VENTAL TOTAL]]*TablaVentas[[#This Row],[DESCUENTO]]</f>
        <v>295.26884543000443</v>
      </c>
      <c r="J5110" s="2">
        <f ca="1">0.18*TablaVentas[[#This Row],[SUBTOTAL]]</f>
        <v>53.148392177400794</v>
      </c>
      <c r="K5110" s="2">
        <f ca="1">+TablaVentas[[#This Row],[SUBTOTAL]]+TablaVentas[[#This Row],[IGV]]</f>
        <v>348.41723760740524</v>
      </c>
    </row>
    <row r="5111" spans="1:11" x14ac:dyDescent="0.25">
      <c r="A5111" t="s">
        <v>5120</v>
      </c>
      <c r="B5111" s="6">
        <v>45905</v>
      </c>
      <c r="C5111" t="s">
        <v>10011</v>
      </c>
      <c r="D5111" t="s">
        <v>10017</v>
      </c>
      <c r="E5111">
        <v>13</v>
      </c>
      <c r="F5111">
        <f>+_xlfn.XLOOKUP(TablaVentas[[#This Row],[PRODUCTO FINANCIERO]],TablaPrecios[PRODUCTO FINANCIERO],TablaPrecios[PRECIO UNIT],0)</f>
        <v>9.9</v>
      </c>
      <c r="G5111" s="2">
        <f>+TablaVentas[[#This Row],[CANTIDAD]]*TablaVentas[[#This Row],[PRECIO UNITARIO]]</f>
        <v>128.70000000000002</v>
      </c>
      <c r="H5111" s="1">
        <f t="shared" ca="1" si="79"/>
        <v>0.11218032841047559</v>
      </c>
      <c r="I5111" s="2">
        <f ca="1">+TablaVentas[[#This Row],[VENTAL TOTAL]]-TablaVentas[[#This Row],[VENTAL TOTAL]]*TablaVentas[[#This Row],[DESCUENTO]]</f>
        <v>114.2623917335718</v>
      </c>
      <c r="J5111" s="2">
        <f ca="1">0.18*TablaVentas[[#This Row],[SUBTOTAL]]</f>
        <v>20.567230512042922</v>
      </c>
      <c r="K5111" s="2">
        <f ca="1">+TablaVentas[[#This Row],[SUBTOTAL]]+TablaVentas[[#This Row],[IGV]]</f>
        <v>134.82962224561473</v>
      </c>
    </row>
    <row r="5112" spans="1:11" x14ac:dyDescent="0.25">
      <c r="A5112" t="s">
        <v>5121</v>
      </c>
      <c r="B5112" s="6">
        <v>46097</v>
      </c>
      <c r="C5112" t="s">
        <v>10013</v>
      </c>
      <c r="D5112" t="s">
        <v>10020</v>
      </c>
      <c r="E5112">
        <v>17</v>
      </c>
      <c r="F5112">
        <f>+_xlfn.XLOOKUP(TablaVentas[[#This Row],[PRODUCTO FINANCIERO]],TablaPrecios[PRODUCTO FINANCIERO],TablaPrecios[PRECIO UNIT],0)</f>
        <v>14.9</v>
      </c>
      <c r="G5112" s="2">
        <f>+TablaVentas[[#This Row],[CANTIDAD]]*TablaVentas[[#This Row],[PRECIO UNITARIO]]</f>
        <v>253.3</v>
      </c>
      <c r="H5112" s="1">
        <f t="shared" ca="1" si="79"/>
        <v>0.15423739827203434</v>
      </c>
      <c r="I5112" s="2">
        <f ca="1">+TablaVentas[[#This Row],[VENTAL TOTAL]]-TablaVentas[[#This Row],[VENTAL TOTAL]]*TablaVentas[[#This Row],[DESCUENTO]]</f>
        <v>214.23166701769372</v>
      </c>
      <c r="J5112" s="2">
        <f ca="1">0.18*TablaVentas[[#This Row],[SUBTOTAL]]</f>
        <v>38.561700063184865</v>
      </c>
      <c r="K5112" s="2">
        <f ca="1">+TablaVentas[[#This Row],[SUBTOTAL]]+TablaVentas[[#This Row],[IGV]]</f>
        <v>252.7933670808786</v>
      </c>
    </row>
    <row r="5113" spans="1:11" x14ac:dyDescent="0.25">
      <c r="A5113" t="s">
        <v>5122</v>
      </c>
      <c r="B5113" s="6">
        <v>45894</v>
      </c>
      <c r="C5113" t="s">
        <v>10015</v>
      </c>
      <c r="D5113" t="s">
        <v>10020</v>
      </c>
      <c r="E5113">
        <v>12</v>
      </c>
      <c r="F5113">
        <f>+_xlfn.XLOOKUP(TablaVentas[[#This Row],[PRODUCTO FINANCIERO]],TablaPrecios[PRODUCTO FINANCIERO],TablaPrecios[PRECIO UNIT],0)</f>
        <v>14.9</v>
      </c>
      <c r="G5113" s="2">
        <f>+TablaVentas[[#This Row],[CANTIDAD]]*TablaVentas[[#This Row],[PRECIO UNITARIO]]</f>
        <v>178.8</v>
      </c>
      <c r="H5113" s="1">
        <f t="shared" ca="1" si="79"/>
        <v>0.14335355421272725</v>
      </c>
      <c r="I5113" s="2">
        <f ca="1">+TablaVentas[[#This Row],[VENTAL TOTAL]]-TablaVentas[[#This Row],[VENTAL TOTAL]]*TablaVentas[[#This Row],[DESCUENTO]]</f>
        <v>153.16838450676437</v>
      </c>
      <c r="J5113" s="2">
        <f ca="1">0.18*TablaVentas[[#This Row],[SUBTOTAL]]</f>
        <v>27.570309211217584</v>
      </c>
      <c r="K5113" s="2">
        <f ca="1">+TablaVentas[[#This Row],[SUBTOTAL]]+TablaVentas[[#This Row],[IGV]]</f>
        <v>180.73869371798196</v>
      </c>
    </row>
    <row r="5114" spans="1:11" x14ac:dyDescent="0.25">
      <c r="A5114" t="s">
        <v>5123</v>
      </c>
      <c r="B5114" s="6">
        <v>45368</v>
      </c>
      <c r="C5114" t="s">
        <v>10011</v>
      </c>
      <c r="D5114" t="s">
        <v>10022</v>
      </c>
      <c r="E5114">
        <v>14</v>
      </c>
      <c r="F5114">
        <f>+_xlfn.XLOOKUP(TablaVentas[[#This Row],[PRODUCTO FINANCIERO]],TablaPrecios[PRODUCTO FINANCIERO],TablaPrecios[PRECIO UNIT],0)</f>
        <v>20.9</v>
      </c>
      <c r="G5114" s="2">
        <f>+TablaVentas[[#This Row],[CANTIDAD]]*TablaVentas[[#This Row],[PRECIO UNITARIO]]</f>
        <v>292.59999999999997</v>
      </c>
      <c r="H5114" s="1">
        <f t="shared" ca="1" si="79"/>
        <v>0.1309792365129776</v>
      </c>
      <c r="I5114" s="2">
        <f ca="1">+TablaVentas[[#This Row],[VENTAL TOTAL]]-TablaVentas[[#This Row],[VENTAL TOTAL]]*TablaVentas[[#This Row],[DESCUENTO]]</f>
        <v>254.27547539630274</v>
      </c>
      <c r="J5114" s="2">
        <f ca="1">0.18*TablaVentas[[#This Row],[SUBTOTAL]]</f>
        <v>45.769585571334488</v>
      </c>
      <c r="K5114" s="2">
        <f ca="1">+TablaVentas[[#This Row],[SUBTOTAL]]+TablaVentas[[#This Row],[IGV]]</f>
        <v>300.04506096763726</v>
      </c>
    </row>
    <row r="5115" spans="1:11" x14ac:dyDescent="0.25">
      <c r="A5115" t="s">
        <v>5124</v>
      </c>
      <c r="B5115" s="6">
        <v>46118</v>
      </c>
      <c r="C5115" t="s">
        <v>10011</v>
      </c>
      <c r="D5115" t="s">
        <v>10019</v>
      </c>
      <c r="E5115">
        <v>19</v>
      </c>
      <c r="F5115">
        <f>+_xlfn.XLOOKUP(TablaVentas[[#This Row],[PRODUCTO FINANCIERO]],TablaPrecios[PRODUCTO FINANCIERO],TablaPrecios[PRECIO UNIT],0)</f>
        <v>9.9</v>
      </c>
      <c r="G5115" s="2">
        <f>+TablaVentas[[#This Row],[CANTIDAD]]*TablaVentas[[#This Row],[PRECIO UNITARIO]]</f>
        <v>188.1</v>
      </c>
      <c r="H5115" s="1">
        <f t="shared" ca="1" si="79"/>
        <v>0.10003296690851265</v>
      </c>
      <c r="I5115" s="2">
        <f ca="1">+TablaVentas[[#This Row],[VENTAL TOTAL]]-TablaVentas[[#This Row],[VENTAL TOTAL]]*TablaVentas[[#This Row],[DESCUENTO]]</f>
        <v>169.28379892450877</v>
      </c>
      <c r="J5115" s="2">
        <f ca="1">0.18*TablaVentas[[#This Row],[SUBTOTAL]]</f>
        <v>30.471083806411578</v>
      </c>
      <c r="K5115" s="2">
        <f ca="1">+TablaVentas[[#This Row],[SUBTOTAL]]+TablaVentas[[#This Row],[IGV]]</f>
        <v>199.75488273092034</v>
      </c>
    </row>
    <row r="5116" spans="1:11" x14ac:dyDescent="0.25">
      <c r="A5116" t="s">
        <v>5125</v>
      </c>
      <c r="B5116" s="6">
        <v>45695</v>
      </c>
      <c r="C5116" t="s">
        <v>10011</v>
      </c>
      <c r="D5116" t="s">
        <v>10020</v>
      </c>
      <c r="E5116">
        <v>4</v>
      </c>
      <c r="F5116">
        <f>+_xlfn.XLOOKUP(TablaVentas[[#This Row],[PRODUCTO FINANCIERO]],TablaPrecios[PRODUCTO FINANCIERO],TablaPrecios[PRECIO UNIT],0)</f>
        <v>14.9</v>
      </c>
      <c r="G5116" s="2">
        <f>+TablaVentas[[#This Row],[CANTIDAD]]*TablaVentas[[#This Row],[PRECIO UNITARIO]]</f>
        <v>59.6</v>
      </c>
      <c r="H5116" s="1">
        <f t="shared" ca="1" si="79"/>
        <v>0.13114928144025517</v>
      </c>
      <c r="I5116" s="2">
        <f ca="1">+TablaVentas[[#This Row],[VENTAL TOTAL]]-TablaVentas[[#This Row],[VENTAL TOTAL]]*TablaVentas[[#This Row],[DESCUENTO]]</f>
        <v>51.783502826160792</v>
      </c>
      <c r="J5116" s="2">
        <f ca="1">0.18*TablaVentas[[#This Row],[SUBTOTAL]]</f>
        <v>9.321030508708942</v>
      </c>
      <c r="K5116" s="2">
        <f ca="1">+TablaVentas[[#This Row],[SUBTOTAL]]+TablaVentas[[#This Row],[IGV]]</f>
        <v>61.104533334869735</v>
      </c>
    </row>
    <row r="5117" spans="1:11" x14ac:dyDescent="0.25">
      <c r="A5117" t="s">
        <v>5126</v>
      </c>
      <c r="B5117" s="6">
        <v>46362</v>
      </c>
      <c r="C5117" t="s">
        <v>10016</v>
      </c>
      <c r="D5117" t="s">
        <v>10018</v>
      </c>
      <c r="E5117">
        <v>16</v>
      </c>
      <c r="F5117">
        <f>+_xlfn.XLOOKUP(TablaVentas[[#This Row],[PRODUCTO FINANCIERO]],TablaPrecios[PRODUCTO FINANCIERO],TablaPrecios[PRECIO UNIT],0)</f>
        <v>14.9</v>
      </c>
      <c r="G5117" s="2">
        <f>+TablaVentas[[#This Row],[CANTIDAD]]*TablaVentas[[#This Row],[PRECIO UNITARIO]]</f>
        <v>238.4</v>
      </c>
      <c r="H5117" s="1">
        <f t="shared" ca="1" si="79"/>
        <v>0.13645602033781015</v>
      </c>
      <c r="I5117" s="2">
        <f ca="1">+TablaVentas[[#This Row],[VENTAL TOTAL]]-TablaVentas[[#This Row],[VENTAL TOTAL]]*TablaVentas[[#This Row],[DESCUENTO]]</f>
        <v>205.86888475146606</v>
      </c>
      <c r="J5117" s="2">
        <f ca="1">0.18*TablaVentas[[#This Row],[SUBTOTAL]]</f>
        <v>37.056399255263891</v>
      </c>
      <c r="K5117" s="2">
        <f ca="1">+TablaVentas[[#This Row],[SUBTOTAL]]+TablaVentas[[#This Row],[IGV]]</f>
        <v>242.92528400672995</v>
      </c>
    </row>
    <row r="5118" spans="1:11" x14ac:dyDescent="0.25">
      <c r="A5118" t="s">
        <v>5127</v>
      </c>
      <c r="B5118" s="6">
        <v>45686</v>
      </c>
      <c r="C5118" t="s">
        <v>10012</v>
      </c>
      <c r="D5118" t="s">
        <v>10017</v>
      </c>
      <c r="E5118">
        <v>6</v>
      </c>
      <c r="F5118">
        <f>+_xlfn.XLOOKUP(TablaVentas[[#This Row],[PRODUCTO FINANCIERO]],TablaPrecios[PRODUCTO FINANCIERO],TablaPrecios[PRECIO UNIT],0)</f>
        <v>9.9</v>
      </c>
      <c r="G5118" s="2">
        <f>+TablaVentas[[#This Row],[CANTIDAD]]*TablaVentas[[#This Row],[PRECIO UNITARIO]]</f>
        <v>59.400000000000006</v>
      </c>
      <c r="H5118" s="1">
        <f t="shared" ca="1" si="79"/>
        <v>0.10734713075997661</v>
      </c>
      <c r="I5118" s="2">
        <f ca="1">+TablaVentas[[#This Row],[VENTAL TOTAL]]-TablaVentas[[#This Row],[VENTAL TOTAL]]*TablaVentas[[#This Row],[DESCUENTO]]</f>
        <v>53.023580432857393</v>
      </c>
      <c r="J5118" s="2">
        <f ca="1">0.18*TablaVentas[[#This Row],[SUBTOTAL]]</f>
        <v>9.5442444779143312</v>
      </c>
      <c r="K5118" s="2">
        <f ca="1">+TablaVentas[[#This Row],[SUBTOTAL]]+TablaVentas[[#This Row],[IGV]]</f>
        <v>62.567824910771726</v>
      </c>
    </row>
    <row r="5119" spans="1:11" x14ac:dyDescent="0.25">
      <c r="A5119" t="s">
        <v>5128</v>
      </c>
      <c r="B5119" s="6">
        <v>45639</v>
      </c>
      <c r="C5119" t="s">
        <v>10015</v>
      </c>
      <c r="D5119" t="s">
        <v>10020</v>
      </c>
      <c r="E5119">
        <v>14</v>
      </c>
      <c r="F5119">
        <f>+_xlfn.XLOOKUP(TablaVentas[[#This Row],[PRODUCTO FINANCIERO]],TablaPrecios[PRODUCTO FINANCIERO],TablaPrecios[PRECIO UNIT],0)</f>
        <v>14.9</v>
      </c>
      <c r="G5119" s="2">
        <f>+TablaVentas[[#This Row],[CANTIDAD]]*TablaVentas[[#This Row],[PRECIO UNITARIO]]</f>
        <v>208.6</v>
      </c>
      <c r="H5119" s="1">
        <f t="shared" ca="1" si="79"/>
        <v>0.18182503445876441</v>
      </c>
      <c r="I5119" s="2">
        <f ca="1">+TablaVentas[[#This Row],[VENTAL TOTAL]]-TablaVentas[[#This Row],[VENTAL TOTAL]]*TablaVentas[[#This Row],[DESCUENTO]]</f>
        <v>170.67129781190175</v>
      </c>
      <c r="J5119" s="2">
        <f ca="1">0.18*TablaVentas[[#This Row],[SUBTOTAL]]</f>
        <v>30.720833606142314</v>
      </c>
      <c r="K5119" s="2">
        <f ca="1">+TablaVentas[[#This Row],[SUBTOTAL]]+TablaVentas[[#This Row],[IGV]]</f>
        <v>201.39213141804407</v>
      </c>
    </row>
    <row r="5120" spans="1:11" x14ac:dyDescent="0.25">
      <c r="A5120" t="s">
        <v>5129</v>
      </c>
      <c r="B5120" s="6">
        <v>45329</v>
      </c>
      <c r="C5120" t="s">
        <v>10014</v>
      </c>
      <c r="D5120" t="s">
        <v>10018</v>
      </c>
      <c r="E5120">
        <v>12</v>
      </c>
      <c r="F5120">
        <f>+_xlfn.XLOOKUP(TablaVentas[[#This Row],[PRODUCTO FINANCIERO]],TablaPrecios[PRODUCTO FINANCIERO],TablaPrecios[PRECIO UNIT],0)</f>
        <v>14.9</v>
      </c>
      <c r="G5120" s="2">
        <f>+TablaVentas[[#This Row],[CANTIDAD]]*TablaVentas[[#This Row],[PRECIO UNITARIO]]</f>
        <v>178.8</v>
      </c>
      <c r="H5120" s="1">
        <f t="shared" ca="1" si="79"/>
        <v>0.11859084736900734</v>
      </c>
      <c r="I5120" s="2">
        <f ca="1">+TablaVentas[[#This Row],[VENTAL TOTAL]]-TablaVentas[[#This Row],[VENTAL TOTAL]]*TablaVentas[[#This Row],[DESCUENTO]]</f>
        <v>157.59595649042149</v>
      </c>
      <c r="J5120" s="2">
        <f ca="1">0.18*TablaVentas[[#This Row],[SUBTOTAL]]</f>
        <v>28.367272168275868</v>
      </c>
      <c r="K5120" s="2">
        <f ca="1">+TablaVentas[[#This Row],[SUBTOTAL]]+TablaVentas[[#This Row],[IGV]]</f>
        <v>185.96322865869735</v>
      </c>
    </row>
    <row r="5121" spans="1:11" x14ac:dyDescent="0.25">
      <c r="A5121" t="s">
        <v>5130</v>
      </c>
      <c r="B5121" s="6">
        <v>45998</v>
      </c>
      <c r="C5121" t="s">
        <v>10016</v>
      </c>
      <c r="D5121" t="s">
        <v>10020</v>
      </c>
      <c r="E5121">
        <v>4</v>
      </c>
      <c r="F5121">
        <f>+_xlfn.XLOOKUP(TablaVentas[[#This Row],[PRODUCTO FINANCIERO]],TablaPrecios[PRODUCTO FINANCIERO],TablaPrecios[PRECIO UNIT],0)</f>
        <v>14.9</v>
      </c>
      <c r="G5121" s="2">
        <f>+TablaVentas[[#This Row],[CANTIDAD]]*TablaVentas[[#This Row],[PRECIO UNITARIO]]</f>
        <v>59.6</v>
      </c>
      <c r="H5121" s="1">
        <f t="shared" ca="1" si="79"/>
        <v>0.13825824949054713</v>
      </c>
      <c r="I5121" s="2">
        <f ca="1">+TablaVentas[[#This Row],[VENTAL TOTAL]]-TablaVentas[[#This Row],[VENTAL TOTAL]]*TablaVentas[[#This Row],[DESCUENTO]]</f>
        <v>51.359808330363393</v>
      </c>
      <c r="J5121" s="2">
        <f ca="1">0.18*TablaVentas[[#This Row],[SUBTOTAL]]</f>
        <v>9.2447654994654105</v>
      </c>
      <c r="K5121" s="2">
        <f ca="1">+TablaVentas[[#This Row],[SUBTOTAL]]+TablaVentas[[#This Row],[IGV]]</f>
        <v>60.604573829828801</v>
      </c>
    </row>
    <row r="5122" spans="1:11" x14ac:dyDescent="0.25">
      <c r="A5122" t="s">
        <v>5131</v>
      </c>
      <c r="B5122" s="6">
        <v>45920</v>
      </c>
      <c r="C5122" t="s">
        <v>10013</v>
      </c>
      <c r="D5122" t="s">
        <v>10018</v>
      </c>
      <c r="E5122">
        <v>11</v>
      </c>
      <c r="F5122">
        <f>+_xlfn.XLOOKUP(TablaVentas[[#This Row],[PRODUCTO FINANCIERO]],TablaPrecios[PRODUCTO FINANCIERO],TablaPrecios[PRECIO UNIT],0)</f>
        <v>14.9</v>
      </c>
      <c r="G5122" s="2">
        <f>+TablaVentas[[#This Row],[CANTIDAD]]*TablaVentas[[#This Row],[PRECIO UNITARIO]]</f>
        <v>163.9</v>
      </c>
      <c r="H5122" s="1">
        <f t="shared" ref="H5122:H5185" ca="1" si="80">+RAND()*0.1+0.1</f>
        <v>0.1484913344869328</v>
      </c>
      <c r="I5122" s="2">
        <f ca="1">+TablaVentas[[#This Row],[VENTAL TOTAL]]-TablaVentas[[#This Row],[VENTAL TOTAL]]*TablaVentas[[#This Row],[DESCUENTO]]</f>
        <v>139.56227027759172</v>
      </c>
      <c r="J5122" s="2">
        <f ca="1">0.18*TablaVentas[[#This Row],[SUBTOTAL]]</f>
        <v>25.121208649966508</v>
      </c>
      <c r="K5122" s="2">
        <f ca="1">+TablaVentas[[#This Row],[SUBTOTAL]]+TablaVentas[[#This Row],[IGV]]</f>
        <v>164.68347892755824</v>
      </c>
    </row>
    <row r="5123" spans="1:11" x14ac:dyDescent="0.25">
      <c r="A5123" t="s">
        <v>5132</v>
      </c>
      <c r="B5123" s="6">
        <v>45694</v>
      </c>
      <c r="C5123" t="s">
        <v>10014</v>
      </c>
      <c r="D5123" t="s">
        <v>10019</v>
      </c>
      <c r="E5123">
        <v>18</v>
      </c>
      <c r="F5123">
        <f>+_xlfn.XLOOKUP(TablaVentas[[#This Row],[PRODUCTO FINANCIERO]],TablaPrecios[PRODUCTO FINANCIERO],TablaPrecios[PRECIO UNIT],0)</f>
        <v>9.9</v>
      </c>
      <c r="G5123" s="2">
        <f>+TablaVentas[[#This Row],[CANTIDAD]]*TablaVentas[[#This Row],[PRECIO UNITARIO]]</f>
        <v>178.20000000000002</v>
      </c>
      <c r="H5123" s="1">
        <f t="shared" ca="1" si="80"/>
        <v>0.11133441449920364</v>
      </c>
      <c r="I5123" s="2">
        <f ca="1">+TablaVentas[[#This Row],[VENTAL TOTAL]]-TablaVentas[[#This Row],[VENTAL TOTAL]]*TablaVentas[[#This Row],[DESCUENTO]]</f>
        <v>158.36020733624193</v>
      </c>
      <c r="J5123" s="2">
        <f ca="1">0.18*TablaVentas[[#This Row],[SUBTOTAL]]</f>
        <v>28.504837320523546</v>
      </c>
      <c r="K5123" s="2">
        <f ca="1">+TablaVentas[[#This Row],[SUBTOTAL]]+TablaVentas[[#This Row],[IGV]]</f>
        <v>186.86504465676546</v>
      </c>
    </row>
    <row r="5124" spans="1:11" x14ac:dyDescent="0.25">
      <c r="A5124" t="s">
        <v>5133</v>
      </c>
      <c r="B5124" s="6">
        <v>46169</v>
      </c>
      <c r="C5124" t="s">
        <v>10012</v>
      </c>
      <c r="D5124" t="s">
        <v>10017</v>
      </c>
      <c r="E5124">
        <v>11</v>
      </c>
      <c r="F5124">
        <f>+_xlfn.XLOOKUP(TablaVentas[[#This Row],[PRODUCTO FINANCIERO]],TablaPrecios[PRODUCTO FINANCIERO],TablaPrecios[PRECIO UNIT],0)</f>
        <v>9.9</v>
      </c>
      <c r="G5124" s="2">
        <f>+TablaVentas[[#This Row],[CANTIDAD]]*TablaVentas[[#This Row],[PRECIO UNITARIO]]</f>
        <v>108.9</v>
      </c>
      <c r="H5124" s="1">
        <f t="shared" ca="1" si="80"/>
        <v>0.18720393330895385</v>
      </c>
      <c r="I5124" s="2">
        <f ca="1">+TablaVentas[[#This Row],[VENTAL TOTAL]]-TablaVentas[[#This Row],[VENTAL TOTAL]]*TablaVentas[[#This Row],[DESCUENTO]]</f>
        <v>88.513491662654928</v>
      </c>
      <c r="J5124" s="2">
        <f ca="1">0.18*TablaVentas[[#This Row],[SUBTOTAL]]</f>
        <v>15.932428499277886</v>
      </c>
      <c r="K5124" s="2">
        <f ca="1">+TablaVentas[[#This Row],[SUBTOTAL]]+TablaVentas[[#This Row],[IGV]]</f>
        <v>104.44592016193282</v>
      </c>
    </row>
    <row r="5125" spans="1:11" x14ac:dyDescent="0.25">
      <c r="A5125" t="s">
        <v>5134</v>
      </c>
      <c r="B5125" s="6">
        <v>45607</v>
      </c>
      <c r="C5125" t="s">
        <v>10011</v>
      </c>
      <c r="D5125" t="s">
        <v>10017</v>
      </c>
      <c r="E5125">
        <v>14</v>
      </c>
      <c r="F5125">
        <f>+_xlfn.XLOOKUP(TablaVentas[[#This Row],[PRODUCTO FINANCIERO]],TablaPrecios[PRODUCTO FINANCIERO],TablaPrecios[PRECIO UNIT],0)</f>
        <v>9.9</v>
      </c>
      <c r="G5125" s="2">
        <f>+TablaVentas[[#This Row],[CANTIDAD]]*TablaVentas[[#This Row],[PRECIO UNITARIO]]</f>
        <v>138.6</v>
      </c>
      <c r="H5125" s="1">
        <f t="shared" ca="1" si="80"/>
        <v>0.19209636606218208</v>
      </c>
      <c r="I5125" s="2">
        <f ca="1">+TablaVentas[[#This Row],[VENTAL TOTAL]]-TablaVentas[[#This Row],[VENTAL TOTAL]]*TablaVentas[[#This Row],[DESCUENTO]]</f>
        <v>111.97544366378156</v>
      </c>
      <c r="J5125" s="2">
        <f ca="1">0.18*TablaVentas[[#This Row],[SUBTOTAL]]</f>
        <v>20.155579859480682</v>
      </c>
      <c r="K5125" s="2">
        <f ca="1">+TablaVentas[[#This Row],[SUBTOTAL]]+TablaVentas[[#This Row],[IGV]]</f>
        <v>132.13102352326223</v>
      </c>
    </row>
    <row r="5126" spans="1:11" x14ac:dyDescent="0.25">
      <c r="A5126" t="s">
        <v>5135</v>
      </c>
      <c r="B5126" s="6">
        <v>45469</v>
      </c>
      <c r="C5126" t="s">
        <v>10012</v>
      </c>
      <c r="D5126" t="s">
        <v>10019</v>
      </c>
      <c r="E5126">
        <v>9</v>
      </c>
      <c r="F5126">
        <f>+_xlfn.XLOOKUP(TablaVentas[[#This Row],[PRODUCTO FINANCIERO]],TablaPrecios[PRODUCTO FINANCIERO],TablaPrecios[PRECIO UNIT],0)</f>
        <v>9.9</v>
      </c>
      <c r="G5126" s="2">
        <f>+TablaVentas[[#This Row],[CANTIDAD]]*TablaVentas[[#This Row],[PRECIO UNITARIO]]</f>
        <v>89.100000000000009</v>
      </c>
      <c r="H5126" s="1">
        <f t="shared" ca="1" si="80"/>
        <v>0.15151267496998858</v>
      </c>
      <c r="I5126" s="2">
        <f ca="1">+TablaVentas[[#This Row],[VENTAL TOTAL]]-TablaVentas[[#This Row],[VENTAL TOTAL]]*TablaVentas[[#This Row],[DESCUENTO]]</f>
        <v>75.600220660174031</v>
      </c>
      <c r="J5126" s="2">
        <f ca="1">0.18*TablaVentas[[#This Row],[SUBTOTAL]]</f>
        <v>13.608039718831325</v>
      </c>
      <c r="K5126" s="2">
        <f ca="1">+TablaVentas[[#This Row],[SUBTOTAL]]+TablaVentas[[#This Row],[IGV]]</f>
        <v>89.208260379005353</v>
      </c>
    </row>
    <row r="5127" spans="1:11" x14ac:dyDescent="0.25">
      <c r="A5127" t="s">
        <v>5136</v>
      </c>
      <c r="B5127" s="6">
        <v>45741</v>
      </c>
      <c r="C5127" t="s">
        <v>10016</v>
      </c>
      <c r="D5127" t="s">
        <v>10019</v>
      </c>
      <c r="E5127">
        <v>18</v>
      </c>
      <c r="F5127">
        <f>+_xlfn.XLOOKUP(TablaVentas[[#This Row],[PRODUCTO FINANCIERO]],TablaPrecios[PRODUCTO FINANCIERO],TablaPrecios[PRECIO UNIT],0)</f>
        <v>9.9</v>
      </c>
      <c r="G5127" s="2">
        <f>+TablaVentas[[#This Row],[CANTIDAD]]*TablaVentas[[#This Row],[PRECIO UNITARIO]]</f>
        <v>178.20000000000002</v>
      </c>
      <c r="H5127" s="1">
        <f t="shared" ca="1" si="80"/>
        <v>0.10567959574551664</v>
      </c>
      <c r="I5127" s="2">
        <f ca="1">+TablaVentas[[#This Row],[VENTAL TOTAL]]-TablaVentas[[#This Row],[VENTAL TOTAL]]*TablaVentas[[#This Row],[DESCUENTO]]</f>
        <v>159.36789603814896</v>
      </c>
      <c r="J5127" s="2">
        <f ca="1">0.18*TablaVentas[[#This Row],[SUBTOTAL]]</f>
        <v>28.686221286866811</v>
      </c>
      <c r="K5127" s="2">
        <f ca="1">+TablaVentas[[#This Row],[SUBTOTAL]]+TablaVentas[[#This Row],[IGV]]</f>
        <v>188.05411732501577</v>
      </c>
    </row>
    <row r="5128" spans="1:11" x14ac:dyDescent="0.25">
      <c r="A5128" t="s">
        <v>5137</v>
      </c>
      <c r="B5128" s="6">
        <v>45317</v>
      </c>
      <c r="C5128" t="s">
        <v>10014</v>
      </c>
      <c r="D5128" t="s">
        <v>10017</v>
      </c>
      <c r="E5128">
        <v>16</v>
      </c>
      <c r="F5128">
        <f>+_xlfn.XLOOKUP(TablaVentas[[#This Row],[PRODUCTO FINANCIERO]],TablaPrecios[PRODUCTO FINANCIERO],TablaPrecios[PRECIO UNIT],0)</f>
        <v>9.9</v>
      </c>
      <c r="G5128" s="2">
        <f>+TablaVentas[[#This Row],[CANTIDAD]]*TablaVentas[[#This Row],[PRECIO UNITARIO]]</f>
        <v>158.4</v>
      </c>
      <c r="H5128" s="1">
        <f t="shared" ca="1" si="80"/>
        <v>0.16175899068458038</v>
      </c>
      <c r="I5128" s="2">
        <f ca="1">+TablaVentas[[#This Row],[VENTAL TOTAL]]-TablaVentas[[#This Row],[VENTAL TOTAL]]*TablaVentas[[#This Row],[DESCUENTO]]</f>
        <v>132.77737587556248</v>
      </c>
      <c r="J5128" s="2">
        <f ca="1">0.18*TablaVentas[[#This Row],[SUBTOTAL]]</f>
        <v>23.899927657601246</v>
      </c>
      <c r="K5128" s="2">
        <f ca="1">+TablaVentas[[#This Row],[SUBTOTAL]]+TablaVentas[[#This Row],[IGV]]</f>
        <v>156.67730353316372</v>
      </c>
    </row>
    <row r="5129" spans="1:11" x14ac:dyDescent="0.25">
      <c r="A5129" t="s">
        <v>5138</v>
      </c>
      <c r="B5129" s="6">
        <v>45580</v>
      </c>
      <c r="C5129" t="s">
        <v>10011</v>
      </c>
      <c r="D5129" t="s">
        <v>10020</v>
      </c>
      <c r="E5129">
        <v>20</v>
      </c>
      <c r="F5129">
        <f>+_xlfn.XLOOKUP(TablaVentas[[#This Row],[PRODUCTO FINANCIERO]],TablaPrecios[PRODUCTO FINANCIERO],TablaPrecios[PRECIO UNIT],0)</f>
        <v>14.9</v>
      </c>
      <c r="G5129" s="2">
        <f>+TablaVentas[[#This Row],[CANTIDAD]]*TablaVentas[[#This Row],[PRECIO UNITARIO]]</f>
        <v>298</v>
      </c>
      <c r="H5129" s="1">
        <f t="shared" ca="1" si="80"/>
        <v>0.1972529215203008</v>
      </c>
      <c r="I5129" s="2">
        <f ca="1">+TablaVentas[[#This Row],[VENTAL TOTAL]]-TablaVentas[[#This Row],[VENTAL TOTAL]]*TablaVentas[[#This Row],[DESCUENTO]]</f>
        <v>239.21862938695037</v>
      </c>
      <c r="J5129" s="2">
        <f ca="1">0.18*TablaVentas[[#This Row],[SUBTOTAL]]</f>
        <v>43.059353289651064</v>
      </c>
      <c r="K5129" s="2">
        <f ca="1">+TablaVentas[[#This Row],[SUBTOTAL]]+TablaVentas[[#This Row],[IGV]]</f>
        <v>282.27798267660143</v>
      </c>
    </row>
    <row r="5130" spans="1:11" x14ac:dyDescent="0.25">
      <c r="A5130" t="s">
        <v>5139</v>
      </c>
      <c r="B5130" s="6">
        <v>46112</v>
      </c>
      <c r="C5130" t="s">
        <v>10013</v>
      </c>
      <c r="D5130" t="s">
        <v>10019</v>
      </c>
      <c r="E5130">
        <v>4</v>
      </c>
      <c r="F5130">
        <f>+_xlfn.XLOOKUP(TablaVentas[[#This Row],[PRODUCTO FINANCIERO]],TablaPrecios[PRODUCTO FINANCIERO],TablaPrecios[PRECIO UNIT],0)</f>
        <v>9.9</v>
      </c>
      <c r="G5130" s="2">
        <f>+TablaVentas[[#This Row],[CANTIDAD]]*TablaVentas[[#This Row],[PRECIO UNITARIO]]</f>
        <v>39.6</v>
      </c>
      <c r="H5130" s="1">
        <f t="shared" ca="1" si="80"/>
        <v>0.15284445398910868</v>
      </c>
      <c r="I5130" s="2">
        <f ca="1">+TablaVentas[[#This Row],[VENTAL TOTAL]]-TablaVentas[[#This Row],[VENTAL TOTAL]]*TablaVentas[[#This Row],[DESCUENTO]]</f>
        <v>33.547359622031294</v>
      </c>
      <c r="J5130" s="2">
        <f ca="1">0.18*TablaVentas[[#This Row],[SUBTOTAL]]</f>
        <v>6.0385247319656328</v>
      </c>
      <c r="K5130" s="2">
        <f ca="1">+TablaVentas[[#This Row],[SUBTOTAL]]+TablaVentas[[#This Row],[IGV]]</f>
        <v>39.585884353996924</v>
      </c>
    </row>
    <row r="5131" spans="1:11" x14ac:dyDescent="0.25">
      <c r="A5131" t="s">
        <v>5140</v>
      </c>
      <c r="B5131" s="6">
        <v>46220</v>
      </c>
      <c r="C5131" t="s">
        <v>10016</v>
      </c>
      <c r="D5131" t="s">
        <v>10020</v>
      </c>
      <c r="E5131">
        <v>17</v>
      </c>
      <c r="F5131">
        <f>+_xlfn.XLOOKUP(TablaVentas[[#This Row],[PRODUCTO FINANCIERO]],TablaPrecios[PRODUCTO FINANCIERO],TablaPrecios[PRECIO UNIT],0)</f>
        <v>14.9</v>
      </c>
      <c r="G5131" s="2">
        <f>+TablaVentas[[#This Row],[CANTIDAD]]*TablaVentas[[#This Row],[PRECIO UNITARIO]]</f>
        <v>253.3</v>
      </c>
      <c r="H5131" s="1">
        <f t="shared" ca="1" si="80"/>
        <v>0.1754525173902472</v>
      </c>
      <c r="I5131" s="2">
        <f ca="1">+TablaVentas[[#This Row],[VENTAL TOTAL]]-TablaVentas[[#This Row],[VENTAL TOTAL]]*TablaVentas[[#This Row],[DESCUENTO]]</f>
        <v>208.85787734505038</v>
      </c>
      <c r="J5131" s="2">
        <f ca="1">0.18*TablaVentas[[#This Row],[SUBTOTAL]]</f>
        <v>37.594417922109066</v>
      </c>
      <c r="K5131" s="2">
        <f ca="1">+TablaVentas[[#This Row],[SUBTOTAL]]+TablaVentas[[#This Row],[IGV]]</f>
        <v>246.45229526715946</v>
      </c>
    </row>
    <row r="5132" spans="1:11" x14ac:dyDescent="0.25">
      <c r="A5132" t="s">
        <v>5141</v>
      </c>
      <c r="B5132" s="6">
        <v>45682</v>
      </c>
      <c r="C5132" t="s">
        <v>10012</v>
      </c>
      <c r="D5132" t="s">
        <v>10022</v>
      </c>
      <c r="E5132">
        <v>7</v>
      </c>
      <c r="F5132">
        <f>+_xlfn.XLOOKUP(TablaVentas[[#This Row],[PRODUCTO FINANCIERO]],TablaPrecios[PRODUCTO FINANCIERO],TablaPrecios[PRECIO UNIT],0)</f>
        <v>20.9</v>
      </c>
      <c r="G5132" s="2">
        <f>+TablaVentas[[#This Row],[CANTIDAD]]*TablaVentas[[#This Row],[PRECIO UNITARIO]]</f>
        <v>146.29999999999998</v>
      </c>
      <c r="H5132" s="1">
        <f t="shared" ca="1" si="80"/>
        <v>0.14972226229905219</v>
      </c>
      <c r="I5132" s="2">
        <f ca="1">+TablaVentas[[#This Row],[VENTAL TOTAL]]-TablaVentas[[#This Row],[VENTAL TOTAL]]*TablaVentas[[#This Row],[DESCUENTO]]</f>
        <v>124.39563302564865</v>
      </c>
      <c r="J5132" s="2">
        <f ca="1">0.18*TablaVentas[[#This Row],[SUBTOTAL]]</f>
        <v>22.391213944616755</v>
      </c>
      <c r="K5132" s="2">
        <f ca="1">+TablaVentas[[#This Row],[SUBTOTAL]]+TablaVentas[[#This Row],[IGV]]</f>
        <v>146.7868469702654</v>
      </c>
    </row>
    <row r="5133" spans="1:11" x14ac:dyDescent="0.25">
      <c r="A5133" t="s">
        <v>5142</v>
      </c>
      <c r="B5133" s="6">
        <v>46031</v>
      </c>
      <c r="C5133" t="s">
        <v>10016</v>
      </c>
      <c r="D5133" t="s">
        <v>10018</v>
      </c>
      <c r="E5133">
        <v>19</v>
      </c>
      <c r="F5133">
        <f>+_xlfn.XLOOKUP(TablaVentas[[#This Row],[PRODUCTO FINANCIERO]],TablaPrecios[PRODUCTO FINANCIERO],TablaPrecios[PRECIO UNIT],0)</f>
        <v>14.9</v>
      </c>
      <c r="G5133" s="2">
        <f>+TablaVentas[[#This Row],[CANTIDAD]]*TablaVentas[[#This Row],[PRECIO UNITARIO]]</f>
        <v>283.10000000000002</v>
      </c>
      <c r="H5133" s="1">
        <f t="shared" ca="1" si="80"/>
        <v>0.18596444127270384</v>
      </c>
      <c r="I5133" s="2">
        <f ca="1">+TablaVentas[[#This Row],[VENTAL TOTAL]]-TablaVentas[[#This Row],[VENTAL TOTAL]]*TablaVentas[[#This Row],[DESCUENTO]]</f>
        <v>230.45346667569757</v>
      </c>
      <c r="J5133" s="2">
        <f ca="1">0.18*TablaVentas[[#This Row],[SUBTOTAL]]</f>
        <v>41.481624001625562</v>
      </c>
      <c r="K5133" s="2">
        <f ca="1">+TablaVentas[[#This Row],[SUBTOTAL]]+TablaVentas[[#This Row],[IGV]]</f>
        <v>271.93509067732316</v>
      </c>
    </row>
    <row r="5134" spans="1:11" x14ac:dyDescent="0.25">
      <c r="A5134" t="s">
        <v>5143</v>
      </c>
      <c r="B5134" s="6">
        <v>45412</v>
      </c>
      <c r="C5134" t="s">
        <v>10011</v>
      </c>
      <c r="D5134" t="s">
        <v>10018</v>
      </c>
      <c r="E5134">
        <v>20</v>
      </c>
      <c r="F5134">
        <f>+_xlfn.XLOOKUP(TablaVentas[[#This Row],[PRODUCTO FINANCIERO]],TablaPrecios[PRODUCTO FINANCIERO],TablaPrecios[PRECIO UNIT],0)</f>
        <v>14.9</v>
      </c>
      <c r="G5134" s="2">
        <f>+TablaVentas[[#This Row],[CANTIDAD]]*TablaVentas[[#This Row],[PRECIO UNITARIO]]</f>
        <v>298</v>
      </c>
      <c r="H5134" s="1">
        <f t="shared" ca="1" si="80"/>
        <v>0.15510076940708725</v>
      </c>
      <c r="I5134" s="2">
        <f ca="1">+TablaVentas[[#This Row],[VENTAL TOTAL]]-TablaVentas[[#This Row],[VENTAL TOTAL]]*TablaVentas[[#This Row],[DESCUENTO]]</f>
        <v>251.77997071668801</v>
      </c>
      <c r="J5134" s="2">
        <f ca="1">0.18*TablaVentas[[#This Row],[SUBTOTAL]]</f>
        <v>45.320394729003837</v>
      </c>
      <c r="K5134" s="2">
        <f ca="1">+TablaVentas[[#This Row],[SUBTOTAL]]+TablaVentas[[#This Row],[IGV]]</f>
        <v>297.10036544569186</v>
      </c>
    </row>
    <row r="5135" spans="1:11" x14ac:dyDescent="0.25">
      <c r="A5135" t="s">
        <v>5144</v>
      </c>
      <c r="B5135" s="6">
        <v>45585</v>
      </c>
      <c r="C5135" t="s">
        <v>10012</v>
      </c>
      <c r="D5135" t="s">
        <v>10020</v>
      </c>
      <c r="E5135">
        <v>15</v>
      </c>
      <c r="F5135">
        <f>+_xlfn.XLOOKUP(TablaVentas[[#This Row],[PRODUCTO FINANCIERO]],TablaPrecios[PRODUCTO FINANCIERO],TablaPrecios[PRECIO UNIT],0)</f>
        <v>14.9</v>
      </c>
      <c r="G5135" s="2">
        <f>+TablaVentas[[#This Row],[CANTIDAD]]*TablaVentas[[#This Row],[PRECIO UNITARIO]]</f>
        <v>223.5</v>
      </c>
      <c r="H5135" s="1">
        <f t="shared" ca="1" si="80"/>
        <v>0.17946469450429992</v>
      </c>
      <c r="I5135" s="2">
        <f ca="1">+TablaVentas[[#This Row],[VENTAL TOTAL]]-TablaVentas[[#This Row],[VENTAL TOTAL]]*TablaVentas[[#This Row],[DESCUENTO]]</f>
        <v>183.38964077828896</v>
      </c>
      <c r="J5135" s="2">
        <f ca="1">0.18*TablaVentas[[#This Row],[SUBTOTAL]]</f>
        <v>33.010135340092013</v>
      </c>
      <c r="K5135" s="2">
        <f ca="1">+TablaVentas[[#This Row],[SUBTOTAL]]+TablaVentas[[#This Row],[IGV]]</f>
        <v>216.39977611838097</v>
      </c>
    </row>
    <row r="5136" spans="1:11" x14ac:dyDescent="0.25">
      <c r="A5136" t="s">
        <v>5145</v>
      </c>
      <c r="B5136" s="6">
        <v>45520</v>
      </c>
      <c r="C5136" t="s">
        <v>10013</v>
      </c>
      <c r="D5136" t="s">
        <v>10020</v>
      </c>
      <c r="E5136">
        <v>9</v>
      </c>
      <c r="F5136">
        <f>+_xlfn.XLOOKUP(TablaVentas[[#This Row],[PRODUCTO FINANCIERO]],TablaPrecios[PRODUCTO FINANCIERO],TablaPrecios[PRECIO UNIT],0)</f>
        <v>14.9</v>
      </c>
      <c r="G5136" s="2">
        <f>+TablaVentas[[#This Row],[CANTIDAD]]*TablaVentas[[#This Row],[PRECIO UNITARIO]]</f>
        <v>134.1</v>
      </c>
      <c r="H5136" s="1">
        <f t="shared" ca="1" si="80"/>
        <v>0.10144872496201772</v>
      </c>
      <c r="I5136" s="2">
        <f ca="1">+TablaVentas[[#This Row],[VENTAL TOTAL]]-TablaVentas[[#This Row],[VENTAL TOTAL]]*TablaVentas[[#This Row],[DESCUENTO]]</f>
        <v>120.49572598259341</v>
      </c>
      <c r="J5136" s="2">
        <f ca="1">0.18*TablaVentas[[#This Row],[SUBTOTAL]]</f>
        <v>21.689230676866813</v>
      </c>
      <c r="K5136" s="2">
        <f ca="1">+TablaVentas[[#This Row],[SUBTOTAL]]+TablaVentas[[#This Row],[IGV]]</f>
        <v>142.18495665946023</v>
      </c>
    </row>
    <row r="5137" spans="1:11" x14ac:dyDescent="0.25">
      <c r="A5137" t="s">
        <v>5146</v>
      </c>
      <c r="B5137" s="6">
        <v>45652</v>
      </c>
      <c r="C5137" t="s">
        <v>10014</v>
      </c>
      <c r="D5137" t="s">
        <v>10017</v>
      </c>
      <c r="E5137">
        <v>18</v>
      </c>
      <c r="F5137">
        <f>+_xlfn.XLOOKUP(TablaVentas[[#This Row],[PRODUCTO FINANCIERO]],TablaPrecios[PRODUCTO FINANCIERO],TablaPrecios[PRECIO UNIT],0)</f>
        <v>9.9</v>
      </c>
      <c r="G5137" s="2">
        <f>+TablaVentas[[#This Row],[CANTIDAD]]*TablaVentas[[#This Row],[PRECIO UNITARIO]]</f>
        <v>178.20000000000002</v>
      </c>
      <c r="H5137" s="1">
        <f t="shared" ca="1" si="80"/>
        <v>0.12245845660207536</v>
      </c>
      <c r="I5137" s="2">
        <f ca="1">+TablaVentas[[#This Row],[VENTAL TOTAL]]-TablaVentas[[#This Row],[VENTAL TOTAL]]*TablaVentas[[#This Row],[DESCUENTO]]</f>
        <v>156.37790303351019</v>
      </c>
      <c r="J5137" s="2">
        <f ca="1">0.18*TablaVentas[[#This Row],[SUBTOTAL]]</f>
        <v>28.148022546031832</v>
      </c>
      <c r="K5137" s="2">
        <f ca="1">+TablaVentas[[#This Row],[SUBTOTAL]]+TablaVentas[[#This Row],[IGV]]</f>
        <v>184.52592557954202</v>
      </c>
    </row>
    <row r="5138" spans="1:11" x14ac:dyDescent="0.25">
      <c r="A5138" t="s">
        <v>5147</v>
      </c>
      <c r="B5138" s="6">
        <v>46185</v>
      </c>
      <c r="C5138" t="s">
        <v>10015</v>
      </c>
      <c r="D5138" t="s">
        <v>10017</v>
      </c>
      <c r="E5138">
        <v>7</v>
      </c>
      <c r="F5138">
        <f>+_xlfn.XLOOKUP(TablaVentas[[#This Row],[PRODUCTO FINANCIERO]],TablaPrecios[PRODUCTO FINANCIERO],TablaPrecios[PRECIO UNIT],0)</f>
        <v>9.9</v>
      </c>
      <c r="G5138" s="2">
        <f>+TablaVentas[[#This Row],[CANTIDAD]]*TablaVentas[[#This Row],[PRECIO UNITARIO]]</f>
        <v>69.3</v>
      </c>
      <c r="H5138" s="1">
        <f t="shared" ca="1" si="80"/>
        <v>0.14555350883815288</v>
      </c>
      <c r="I5138" s="2">
        <f ca="1">+TablaVentas[[#This Row],[VENTAL TOTAL]]-TablaVentas[[#This Row],[VENTAL TOTAL]]*TablaVentas[[#This Row],[DESCUENTO]]</f>
        <v>59.213141837516005</v>
      </c>
      <c r="J5138" s="2">
        <f ca="1">0.18*TablaVentas[[#This Row],[SUBTOTAL]]</f>
        <v>10.65836553075288</v>
      </c>
      <c r="K5138" s="2">
        <f ca="1">+TablaVentas[[#This Row],[SUBTOTAL]]+TablaVentas[[#This Row],[IGV]]</f>
        <v>69.87150736826888</v>
      </c>
    </row>
    <row r="5139" spans="1:11" x14ac:dyDescent="0.25">
      <c r="A5139" t="s">
        <v>5148</v>
      </c>
      <c r="B5139" s="6">
        <v>45584</v>
      </c>
      <c r="C5139" t="s">
        <v>10015</v>
      </c>
      <c r="D5139" t="s">
        <v>10018</v>
      </c>
      <c r="E5139">
        <v>5</v>
      </c>
      <c r="F5139">
        <f>+_xlfn.XLOOKUP(TablaVentas[[#This Row],[PRODUCTO FINANCIERO]],TablaPrecios[PRODUCTO FINANCIERO],TablaPrecios[PRECIO UNIT],0)</f>
        <v>14.9</v>
      </c>
      <c r="G5139" s="2">
        <f>+TablaVentas[[#This Row],[CANTIDAD]]*TablaVentas[[#This Row],[PRECIO UNITARIO]]</f>
        <v>74.5</v>
      </c>
      <c r="H5139" s="1">
        <f t="shared" ca="1" si="80"/>
        <v>0.10529585751626913</v>
      </c>
      <c r="I5139" s="2">
        <f ca="1">+TablaVentas[[#This Row],[VENTAL TOTAL]]-TablaVentas[[#This Row],[VENTAL TOTAL]]*TablaVentas[[#This Row],[DESCUENTO]]</f>
        <v>66.655458615037944</v>
      </c>
      <c r="J5139" s="2">
        <f ca="1">0.18*TablaVentas[[#This Row],[SUBTOTAL]]</f>
        <v>11.99798255070683</v>
      </c>
      <c r="K5139" s="2">
        <f ca="1">+TablaVentas[[#This Row],[SUBTOTAL]]+TablaVentas[[#This Row],[IGV]]</f>
        <v>78.653441165744766</v>
      </c>
    </row>
    <row r="5140" spans="1:11" x14ac:dyDescent="0.25">
      <c r="A5140" t="s">
        <v>5149</v>
      </c>
      <c r="B5140" s="6">
        <v>46061</v>
      </c>
      <c r="C5140" t="s">
        <v>10012</v>
      </c>
      <c r="D5140" t="s">
        <v>10020</v>
      </c>
      <c r="E5140">
        <v>11</v>
      </c>
      <c r="F5140">
        <f>+_xlfn.XLOOKUP(TablaVentas[[#This Row],[PRODUCTO FINANCIERO]],TablaPrecios[PRODUCTO FINANCIERO],TablaPrecios[PRECIO UNIT],0)</f>
        <v>14.9</v>
      </c>
      <c r="G5140" s="2">
        <f>+TablaVentas[[#This Row],[CANTIDAD]]*TablaVentas[[#This Row],[PRECIO UNITARIO]]</f>
        <v>163.9</v>
      </c>
      <c r="H5140" s="1">
        <f t="shared" ca="1" si="80"/>
        <v>0.14955832925516457</v>
      </c>
      <c r="I5140" s="2">
        <f ca="1">+TablaVentas[[#This Row],[VENTAL TOTAL]]-TablaVentas[[#This Row],[VENTAL TOTAL]]*TablaVentas[[#This Row],[DESCUENTO]]</f>
        <v>139.38738983507852</v>
      </c>
      <c r="J5140" s="2">
        <f ca="1">0.18*TablaVentas[[#This Row],[SUBTOTAL]]</f>
        <v>25.089730170314134</v>
      </c>
      <c r="K5140" s="2">
        <f ca="1">+TablaVentas[[#This Row],[SUBTOTAL]]+TablaVentas[[#This Row],[IGV]]</f>
        <v>164.47712000539266</v>
      </c>
    </row>
    <row r="5141" spans="1:11" x14ac:dyDescent="0.25">
      <c r="A5141" t="s">
        <v>5150</v>
      </c>
      <c r="B5141" s="6">
        <v>46100</v>
      </c>
      <c r="C5141" t="s">
        <v>10013</v>
      </c>
      <c r="D5141" t="s">
        <v>10019</v>
      </c>
      <c r="E5141">
        <v>7</v>
      </c>
      <c r="F5141">
        <f>+_xlfn.XLOOKUP(TablaVentas[[#This Row],[PRODUCTO FINANCIERO]],TablaPrecios[PRODUCTO FINANCIERO],TablaPrecios[PRECIO UNIT],0)</f>
        <v>9.9</v>
      </c>
      <c r="G5141" s="2">
        <f>+TablaVentas[[#This Row],[CANTIDAD]]*TablaVentas[[#This Row],[PRECIO UNITARIO]]</f>
        <v>69.3</v>
      </c>
      <c r="H5141" s="1">
        <f t="shared" ca="1" si="80"/>
        <v>0.12583397735816776</v>
      </c>
      <c r="I5141" s="2">
        <f ca="1">+TablaVentas[[#This Row],[VENTAL TOTAL]]-TablaVentas[[#This Row],[VENTAL TOTAL]]*TablaVentas[[#This Row],[DESCUENTO]]</f>
        <v>60.579705369078972</v>
      </c>
      <c r="J5141" s="2">
        <f ca="1">0.18*TablaVentas[[#This Row],[SUBTOTAL]]</f>
        <v>10.904346966434215</v>
      </c>
      <c r="K5141" s="2">
        <f ca="1">+TablaVentas[[#This Row],[SUBTOTAL]]+TablaVentas[[#This Row],[IGV]]</f>
        <v>71.484052335513184</v>
      </c>
    </row>
    <row r="5142" spans="1:11" x14ac:dyDescent="0.25">
      <c r="A5142" t="s">
        <v>5151</v>
      </c>
      <c r="B5142" s="6">
        <v>46140</v>
      </c>
      <c r="C5142" t="s">
        <v>10014</v>
      </c>
      <c r="D5142" t="s">
        <v>10019</v>
      </c>
      <c r="E5142">
        <v>7</v>
      </c>
      <c r="F5142">
        <f>+_xlfn.XLOOKUP(TablaVentas[[#This Row],[PRODUCTO FINANCIERO]],TablaPrecios[PRODUCTO FINANCIERO],TablaPrecios[PRECIO UNIT],0)</f>
        <v>9.9</v>
      </c>
      <c r="G5142" s="2">
        <f>+TablaVentas[[#This Row],[CANTIDAD]]*TablaVentas[[#This Row],[PRECIO UNITARIO]]</f>
        <v>69.3</v>
      </c>
      <c r="H5142" s="1">
        <f t="shared" ca="1" si="80"/>
        <v>0.17935125206686808</v>
      </c>
      <c r="I5142" s="2">
        <f ca="1">+TablaVentas[[#This Row],[VENTAL TOTAL]]-TablaVentas[[#This Row],[VENTAL TOTAL]]*TablaVentas[[#This Row],[DESCUENTO]]</f>
        <v>56.870958231766039</v>
      </c>
      <c r="J5142" s="2">
        <f ca="1">0.18*TablaVentas[[#This Row],[SUBTOTAL]]</f>
        <v>10.236772481717887</v>
      </c>
      <c r="K5142" s="2">
        <f ca="1">+TablaVentas[[#This Row],[SUBTOTAL]]+TablaVentas[[#This Row],[IGV]]</f>
        <v>67.107730713483932</v>
      </c>
    </row>
    <row r="5143" spans="1:11" x14ac:dyDescent="0.25">
      <c r="A5143" t="s">
        <v>5152</v>
      </c>
      <c r="B5143" s="6">
        <v>46387</v>
      </c>
      <c r="C5143" t="s">
        <v>10011</v>
      </c>
      <c r="D5143" t="s">
        <v>10022</v>
      </c>
      <c r="E5143">
        <v>8</v>
      </c>
      <c r="F5143">
        <f>+_xlfn.XLOOKUP(TablaVentas[[#This Row],[PRODUCTO FINANCIERO]],TablaPrecios[PRODUCTO FINANCIERO],TablaPrecios[PRECIO UNIT],0)</f>
        <v>20.9</v>
      </c>
      <c r="G5143" s="2">
        <f>+TablaVentas[[#This Row],[CANTIDAD]]*TablaVentas[[#This Row],[PRECIO UNITARIO]]</f>
        <v>167.2</v>
      </c>
      <c r="H5143" s="1">
        <f t="shared" ca="1" si="80"/>
        <v>0.13640054821580494</v>
      </c>
      <c r="I5143" s="2">
        <f ca="1">+TablaVentas[[#This Row],[VENTAL TOTAL]]-TablaVentas[[#This Row],[VENTAL TOTAL]]*TablaVentas[[#This Row],[DESCUENTO]]</f>
        <v>144.39382833831741</v>
      </c>
      <c r="J5143" s="2">
        <f ca="1">0.18*TablaVentas[[#This Row],[SUBTOTAL]]</f>
        <v>25.990889100897132</v>
      </c>
      <c r="K5143" s="2">
        <f ca="1">+TablaVentas[[#This Row],[SUBTOTAL]]+TablaVentas[[#This Row],[IGV]]</f>
        <v>170.38471743921454</v>
      </c>
    </row>
    <row r="5144" spans="1:11" x14ac:dyDescent="0.25">
      <c r="A5144" t="s">
        <v>5153</v>
      </c>
      <c r="B5144" s="6">
        <v>45361</v>
      </c>
      <c r="C5144" t="s">
        <v>10016</v>
      </c>
      <c r="D5144" t="s">
        <v>10019</v>
      </c>
      <c r="E5144">
        <v>12</v>
      </c>
      <c r="F5144">
        <f>+_xlfn.XLOOKUP(TablaVentas[[#This Row],[PRODUCTO FINANCIERO]],TablaPrecios[PRODUCTO FINANCIERO],TablaPrecios[PRECIO UNIT],0)</f>
        <v>9.9</v>
      </c>
      <c r="G5144" s="2">
        <f>+TablaVentas[[#This Row],[CANTIDAD]]*TablaVentas[[#This Row],[PRECIO UNITARIO]]</f>
        <v>118.80000000000001</v>
      </c>
      <c r="H5144" s="1">
        <f t="shared" ca="1" si="80"/>
        <v>0.18103766518307807</v>
      </c>
      <c r="I5144" s="2">
        <f ca="1">+TablaVentas[[#This Row],[VENTAL TOTAL]]-TablaVentas[[#This Row],[VENTAL TOTAL]]*TablaVentas[[#This Row],[DESCUENTO]]</f>
        <v>97.292725376250331</v>
      </c>
      <c r="J5144" s="2">
        <f ca="1">0.18*TablaVentas[[#This Row],[SUBTOTAL]]</f>
        <v>17.512690567725059</v>
      </c>
      <c r="K5144" s="2">
        <f ca="1">+TablaVentas[[#This Row],[SUBTOTAL]]+TablaVentas[[#This Row],[IGV]]</f>
        <v>114.80541594397539</v>
      </c>
    </row>
    <row r="5145" spans="1:11" x14ac:dyDescent="0.25">
      <c r="A5145" t="s">
        <v>5154</v>
      </c>
      <c r="B5145" s="6">
        <v>45882</v>
      </c>
      <c r="C5145" t="s">
        <v>10014</v>
      </c>
      <c r="D5145" t="s">
        <v>10017</v>
      </c>
      <c r="E5145">
        <v>4</v>
      </c>
      <c r="F5145">
        <f>+_xlfn.XLOOKUP(TablaVentas[[#This Row],[PRODUCTO FINANCIERO]],TablaPrecios[PRODUCTO FINANCIERO],TablaPrecios[PRECIO UNIT],0)</f>
        <v>9.9</v>
      </c>
      <c r="G5145" s="2">
        <f>+TablaVentas[[#This Row],[CANTIDAD]]*TablaVentas[[#This Row],[PRECIO UNITARIO]]</f>
        <v>39.6</v>
      </c>
      <c r="H5145" s="1">
        <f t="shared" ca="1" si="80"/>
        <v>0.15028109838312573</v>
      </c>
      <c r="I5145" s="2">
        <f ca="1">+TablaVentas[[#This Row],[VENTAL TOTAL]]-TablaVentas[[#This Row],[VENTAL TOTAL]]*TablaVentas[[#This Row],[DESCUENTO]]</f>
        <v>33.648868504028222</v>
      </c>
      <c r="J5145" s="2">
        <f ca="1">0.18*TablaVentas[[#This Row],[SUBTOTAL]]</f>
        <v>6.0567963307250796</v>
      </c>
      <c r="K5145" s="2">
        <f ca="1">+TablaVentas[[#This Row],[SUBTOTAL]]+TablaVentas[[#This Row],[IGV]]</f>
        <v>39.7056648347533</v>
      </c>
    </row>
    <row r="5146" spans="1:11" x14ac:dyDescent="0.25">
      <c r="A5146" t="s">
        <v>5155</v>
      </c>
      <c r="B5146" s="6">
        <v>46237</v>
      </c>
      <c r="C5146" t="s">
        <v>10014</v>
      </c>
      <c r="D5146" t="s">
        <v>10022</v>
      </c>
      <c r="E5146">
        <v>17</v>
      </c>
      <c r="F5146">
        <f>+_xlfn.XLOOKUP(TablaVentas[[#This Row],[PRODUCTO FINANCIERO]],TablaPrecios[PRODUCTO FINANCIERO],TablaPrecios[PRECIO UNIT],0)</f>
        <v>20.9</v>
      </c>
      <c r="G5146" s="2">
        <f>+TablaVentas[[#This Row],[CANTIDAD]]*TablaVentas[[#This Row],[PRECIO UNITARIO]]</f>
        <v>355.29999999999995</v>
      </c>
      <c r="H5146" s="1">
        <f t="shared" ca="1" si="80"/>
        <v>0.16961020571494434</v>
      </c>
      <c r="I5146" s="2">
        <f ca="1">+TablaVentas[[#This Row],[VENTAL TOTAL]]-TablaVentas[[#This Row],[VENTAL TOTAL]]*TablaVentas[[#This Row],[DESCUENTO]]</f>
        <v>295.03749390948025</v>
      </c>
      <c r="J5146" s="2">
        <f ca="1">0.18*TablaVentas[[#This Row],[SUBTOTAL]]</f>
        <v>53.106748903706439</v>
      </c>
      <c r="K5146" s="2">
        <f ca="1">+TablaVentas[[#This Row],[SUBTOTAL]]+TablaVentas[[#This Row],[IGV]]</f>
        <v>348.14424281318668</v>
      </c>
    </row>
    <row r="5147" spans="1:11" x14ac:dyDescent="0.25">
      <c r="A5147" t="s">
        <v>5156</v>
      </c>
      <c r="B5147" s="6">
        <v>46378</v>
      </c>
      <c r="C5147" t="s">
        <v>10016</v>
      </c>
      <c r="D5147" t="s">
        <v>10018</v>
      </c>
      <c r="E5147">
        <v>13</v>
      </c>
      <c r="F5147">
        <f>+_xlfn.XLOOKUP(TablaVentas[[#This Row],[PRODUCTO FINANCIERO]],TablaPrecios[PRODUCTO FINANCIERO],TablaPrecios[PRECIO UNIT],0)</f>
        <v>14.9</v>
      </c>
      <c r="G5147" s="2">
        <f>+TablaVentas[[#This Row],[CANTIDAD]]*TablaVentas[[#This Row],[PRECIO UNITARIO]]</f>
        <v>193.70000000000002</v>
      </c>
      <c r="H5147" s="1">
        <f t="shared" ca="1" si="80"/>
        <v>0.14619704677638667</v>
      </c>
      <c r="I5147" s="2">
        <f ca="1">+TablaVentas[[#This Row],[VENTAL TOTAL]]-TablaVentas[[#This Row],[VENTAL TOTAL]]*TablaVentas[[#This Row],[DESCUENTO]]</f>
        <v>165.38163203941392</v>
      </c>
      <c r="J5147" s="2">
        <f ca="1">0.18*TablaVentas[[#This Row],[SUBTOTAL]]</f>
        <v>29.768693767094504</v>
      </c>
      <c r="K5147" s="2">
        <f ca="1">+TablaVentas[[#This Row],[SUBTOTAL]]+TablaVentas[[#This Row],[IGV]]</f>
        <v>195.15032580650842</v>
      </c>
    </row>
    <row r="5148" spans="1:11" x14ac:dyDescent="0.25">
      <c r="A5148" t="s">
        <v>5157</v>
      </c>
      <c r="B5148" s="6">
        <v>45851</v>
      </c>
      <c r="C5148" t="s">
        <v>10012</v>
      </c>
      <c r="D5148" t="s">
        <v>10022</v>
      </c>
      <c r="E5148">
        <v>18</v>
      </c>
      <c r="F5148">
        <f>+_xlfn.XLOOKUP(TablaVentas[[#This Row],[PRODUCTO FINANCIERO]],TablaPrecios[PRODUCTO FINANCIERO],TablaPrecios[PRECIO UNIT],0)</f>
        <v>20.9</v>
      </c>
      <c r="G5148" s="2">
        <f>+TablaVentas[[#This Row],[CANTIDAD]]*TablaVentas[[#This Row],[PRECIO UNITARIO]]</f>
        <v>376.2</v>
      </c>
      <c r="H5148" s="1">
        <f t="shared" ca="1" si="80"/>
        <v>0.12870189352870925</v>
      </c>
      <c r="I5148" s="2">
        <f ca="1">+TablaVentas[[#This Row],[VENTAL TOTAL]]-TablaVentas[[#This Row],[VENTAL TOTAL]]*TablaVentas[[#This Row],[DESCUENTO]]</f>
        <v>327.78234765449957</v>
      </c>
      <c r="J5148" s="2">
        <f ca="1">0.18*TablaVentas[[#This Row],[SUBTOTAL]]</f>
        <v>59.00082257780992</v>
      </c>
      <c r="K5148" s="2">
        <f ca="1">+TablaVentas[[#This Row],[SUBTOTAL]]+TablaVentas[[#This Row],[IGV]]</f>
        <v>386.78317023230949</v>
      </c>
    </row>
    <row r="5149" spans="1:11" x14ac:dyDescent="0.25">
      <c r="A5149" t="s">
        <v>5158</v>
      </c>
      <c r="B5149" s="6">
        <v>45440</v>
      </c>
      <c r="C5149" t="s">
        <v>10014</v>
      </c>
      <c r="D5149" t="s">
        <v>10018</v>
      </c>
      <c r="E5149">
        <v>15</v>
      </c>
      <c r="F5149">
        <f>+_xlfn.XLOOKUP(TablaVentas[[#This Row],[PRODUCTO FINANCIERO]],TablaPrecios[PRODUCTO FINANCIERO],TablaPrecios[PRECIO UNIT],0)</f>
        <v>14.9</v>
      </c>
      <c r="G5149" s="2">
        <f>+TablaVentas[[#This Row],[CANTIDAD]]*TablaVentas[[#This Row],[PRECIO UNITARIO]]</f>
        <v>223.5</v>
      </c>
      <c r="H5149" s="1">
        <f t="shared" ca="1" si="80"/>
        <v>0.1698858584982518</v>
      </c>
      <c r="I5149" s="2">
        <f ca="1">+TablaVentas[[#This Row],[VENTAL TOTAL]]-TablaVentas[[#This Row],[VENTAL TOTAL]]*TablaVentas[[#This Row],[DESCUENTO]]</f>
        <v>185.53051062564072</v>
      </c>
      <c r="J5149" s="2">
        <f ca="1">0.18*TablaVentas[[#This Row],[SUBTOTAL]]</f>
        <v>33.395491912615327</v>
      </c>
      <c r="K5149" s="2">
        <f ca="1">+TablaVentas[[#This Row],[SUBTOTAL]]+TablaVentas[[#This Row],[IGV]]</f>
        <v>218.92600253825606</v>
      </c>
    </row>
    <row r="5150" spans="1:11" x14ac:dyDescent="0.25">
      <c r="A5150" t="s">
        <v>5159</v>
      </c>
      <c r="B5150" s="6">
        <v>46298</v>
      </c>
      <c r="C5150" t="s">
        <v>10012</v>
      </c>
      <c r="D5150" t="s">
        <v>10017</v>
      </c>
      <c r="E5150">
        <v>14</v>
      </c>
      <c r="F5150">
        <f>+_xlfn.XLOOKUP(TablaVentas[[#This Row],[PRODUCTO FINANCIERO]],TablaPrecios[PRODUCTO FINANCIERO],TablaPrecios[PRECIO UNIT],0)</f>
        <v>9.9</v>
      </c>
      <c r="G5150" s="2">
        <f>+TablaVentas[[#This Row],[CANTIDAD]]*TablaVentas[[#This Row],[PRECIO UNITARIO]]</f>
        <v>138.6</v>
      </c>
      <c r="H5150" s="1">
        <f t="shared" ca="1" si="80"/>
        <v>0.17774294523784206</v>
      </c>
      <c r="I5150" s="2">
        <f ca="1">+TablaVentas[[#This Row],[VENTAL TOTAL]]-TablaVentas[[#This Row],[VENTAL TOTAL]]*TablaVentas[[#This Row],[DESCUENTO]]</f>
        <v>113.96482779003509</v>
      </c>
      <c r="J5150" s="2">
        <f ca="1">0.18*TablaVentas[[#This Row],[SUBTOTAL]]</f>
        <v>20.513669002206314</v>
      </c>
      <c r="K5150" s="2">
        <f ca="1">+TablaVentas[[#This Row],[SUBTOTAL]]+TablaVentas[[#This Row],[IGV]]</f>
        <v>134.4784967922414</v>
      </c>
    </row>
    <row r="5151" spans="1:11" x14ac:dyDescent="0.25">
      <c r="A5151" t="s">
        <v>5160</v>
      </c>
      <c r="B5151" s="6">
        <v>46122</v>
      </c>
      <c r="C5151" t="s">
        <v>10016</v>
      </c>
      <c r="D5151" t="s">
        <v>10022</v>
      </c>
      <c r="E5151">
        <v>17</v>
      </c>
      <c r="F5151">
        <f>+_xlfn.XLOOKUP(TablaVentas[[#This Row],[PRODUCTO FINANCIERO]],TablaPrecios[PRODUCTO FINANCIERO],TablaPrecios[PRECIO UNIT],0)</f>
        <v>20.9</v>
      </c>
      <c r="G5151" s="2">
        <f>+TablaVentas[[#This Row],[CANTIDAD]]*TablaVentas[[#This Row],[PRECIO UNITARIO]]</f>
        <v>355.29999999999995</v>
      </c>
      <c r="H5151" s="1">
        <f t="shared" ca="1" si="80"/>
        <v>0.16437032215820449</v>
      </c>
      <c r="I5151" s="2">
        <f ca="1">+TablaVentas[[#This Row],[VENTAL TOTAL]]-TablaVentas[[#This Row],[VENTAL TOTAL]]*TablaVentas[[#This Row],[DESCUENTO]]</f>
        <v>296.89922453718992</v>
      </c>
      <c r="J5151" s="2">
        <f ca="1">0.18*TablaVentas[[#This Row],[SUBTOTAL]]</f>
        <v>53.441860416694183</v>
      </c>
      <c r="K5151" s="2">
        <f ca="1">+TablaVentas[[#This Row],[SUBTOTAL]]+TablaVentas[[#This Row],[IGV]]</f>
        <v>350.34108495388409</v>
      </c>
    </row>
    <row r="5152" spans="1:11" x14ac:dyDescent="0.25">
      <c r="A5152" t="s">
        <v>5161</v>
      </c>
      <c r="B5152" s="6">
        <v>46316</v>
      </c>
      <c r="C5152" t="s">
        <v>10013</v>
      </c>
      <c r="D5152" t="s">
        <v>10020</v>
      </c>
      <c r="E5152">
        <v>5</v>
      </c>
      <c r="F5152">
        <f>+_xlfn.XLOOKUP(TablaVentas[[#This Row],[PRODUCTO FINANCIERO]],TablaPrecios[PRODUCTO FINANCIERO],TablaPrecios[PRECIO UNIT],0)</f>
        <v>14.9</v>
      </c>
      <c r="G5152" s="2">
        <f>+TablaVentas[[#This Row],[CANTIDAD]]*TablaVentas[[#This Row],[PRECIO UNITARIO]]</f>
        <v>74.5</v>
      </c>
      <c r="H5152" s="1">
        <f t="shared" ca="1" si="80"/>
        <v>0.16933944622845304</v>
      </c>
      <c r="I5152" s="2">
        <f ca="1">+TablaVentas[[#This Row],[VENTAL TOTAL]]-TablaVentas[[#This Row],[VENTAL TOTAL]]*TablaVentas[[#This Row],[DESCUENTO]]</f>
        <v>61.884211255980247</v>
      </c>
      <c r="J5152" s="2">
        <f ca="1">0.18*TablaVentas[[#This Row],[SUBTOTAL]]</f>
        <v>11.139158026076444</v>
      </c>
      <c r="K5152" s="2">
        <f ca="1">+TablaVentas[[#This Row],[SUBTOTAL]]+TablaVentas[[#This Row],[IGV]]</f>
        <v>73.023369282056692</v>
      </c>
    </row>
    <row r="5153" spans="1:11" x14ac:dyDescent="0.25">
      <c r="A5153" t="s">
        <v>5162</v>
      </c>
      <c r="B5153" s="6">
        <v>45628</v>
      </c>
      <c r="C5153" t="s">
        <v>10011</v>
      </c>
      <c r="D5153" t="s">
        <v>10019</v>
      </c>
      <c r="E5153">
        <v>9</v>
      </c>
      <c r="F5153">
        <f>+_xlfn.XLOOKUP(TablaVentas[[#This Row],[PRODUCTO FINANCIERO]],TablaPrecios[PRODUCTO FINANCIERO],TablaPrecios[PRECIO UNIT],0)</f>
        <v>9.9</v>
      </c>
      <c r="G5153" s="2">
        <f>+TablaVentas[[#This Row],[CANTIDAD]]*TablaVentas[[#This Row],[PRECIO UNITARIO]]</f>
        <v>89.100000000000009</v>
      </c>
      <c r="H5153" s="1">
        <f t="shared" ca="1" si="80"/>
        <v>0.19346308381454549</v>
      </c>
      <c r="I5153" s="2">
        <f ca="1">+TablaVentas[[#This Row],[VENTAL TOTAL]]-TablaVentas[[#This Row],[VENTAL TOTAL]]*TablaVentas[[#This Row],[DESCUENTO]]</f>
        <v>71.862439232124004</v>
      </c>
      <c r="J5153" s="2">
        <f ca="1">0.18*TablaVentas[[#This Row],[SUBTOTAL]]</f>
        <v>12.935239061782321</v>
      </c>
      <c r="K5153" s="2">
        <f ca="1">+TablaVentas[[#This Row],[SUBTOTAL]]+TablaVentas[[#This Row],[IGV]]</f>
        <v>84.79767829390633</v>
      </c>
    </row>
    <row r="5154" spans="1:11" x14ac:dyDescent="0.25">
      <c r="A5154" t="s">
        <v>5163</v>
      </c>
      <c r="B5154" s="6">
        <v>45441</v>
      </c>
      <c r="C5154" t="s">
        <v>10013</v>
      </c>
      <c r="D5154" t="s">
        <v>10020</v>
      </c>
      <c r="E5154">
        <v>7</v>
      </c>
      <c r="F5154">
        <f>+_xlfn.XLOOKUP(TablaVentas[[#This Row],[PRODUCTO FINANCIERO]],TablaPrecios[PRODUCTO FINANCIERO],TablaPrecios[PRECIO UNIT],0)</f>
        <v>14.9</v>
      </c>
      <c r="G5154" s="2">
        <f>+TablaVentas[[#This Row],[CANTIDAD]]*TablaVentas[[#This Row],[PRECIO UNITARIO]]</f>
        <v>104.3</v>
      </c>
      <c r="H5154" s="1">
        <f t="shared" ca="1" si="80"/>
        <v>0.14885957812876557</v>
      </c>
      <c r="I5154" s="2">
        <f ca="1">+TablaVentas[[#This Row],[VENTAL TOTAL]]-TablaVentas[[#This Row],[VENTAL TOTAL]]*TablaVentas[[#This Row],[DESCUENTO]]</f>
        <v>88.773946001169747</v>
      </c>
      <c r="J5154" s="2">
        <f ca="1">0.18*TablaVentas[[#This Row],[SUBTOTAL]]</f>
        <v>15.979310280210553</v>
      </c>
      <c r="K5154" s="2">
        <f ca="1">+TablaVentas[[#This Row],[SUBTOTAL]]+TablaVentas[[#This Row],[IGV]]</f>
        <v>104.7532562813803</v>
      </c>
    </row>
    <row r="5155" spans="1:11" x14ac:dyDescent="0.25">
      <c r="A5155" t="s">
        <v>5164</v>
      </c>
      <c r="B5155" s="6">
        <v>45995</v>
      </c>
      <c r="C5155" t="s">
        <v>10014</v>
      </c>
      <c r="D5155" t="s">
        <v>10019</v>
      </c>
      <c r="E5155">
        <v>19</v>
      </c>
      <c r="F5155">
        <f>+_xlfn.XLOOKUP(TablaVentas[[#This Row],[PRODUCTO FINANCIERO]],TablaPrecios[PRODUCTO FINANCIERO],TablaPrecios[PRECIO UNIT],0)</f>
        <v>9.9</v>
      </c>
      <c r="G5155" s="2">
        <f>+TablaVentas[[#This Row],[CANTIDAD]]*TablaVentas[[#This Row],[PRECIO UNITARIO]]</f>
        <v>188.1</v>
      </c>
      <c r="H5155" s="1">
        <f t="shared" ca="1" si="80"/>
        <v>0.11681805911840648</v>
      </c>
      <c r="I5155" s="2">
        <f ca="1">+TablaVentas[[#This Row],[VENTAL TOTAL]]-TablaVentas[[#This Row],[VENTAL TOTAL]]*TablaVentas[[#This Row],[DESCUENTO]]</f>
        <v>166.12652307982773</v>
      </c>
      <c r="J5155" s="2">
        <f ca="1">0.18*TablaVentas[[#This Row],[SUBTOTAL]]</f>
        <v>29.902774154368991</v>
      </c>
      <c r="K5155" s="2">
        <f ca="1">+TablaVentas[[#This Row],[SUBTOTAL]]+TablaVentas[[#This Row],[IGV]]</f>
        <v>196.02929723419672</v>
      </c>
    </row>
    <row r="5156" spans="1:11" x14ac:dyDescent="0.25">
      <c r="A5156" t="s">
        <v>5165</v>
      </c>
      <c r="B5156" s="6">
        <v>45755</v>
      </c>
      <c r="C5156" t="s">
        <v>10014</v>
      </c>
      <c r="D5156" t="s">
        <v>10020</v>
      </c>
      <c r="E5156">
        <v>7</v>
      </c>
      <c r="F5156">
        <f>+_xlfn.XLOOKUP(TablaVentas[[#This Row],[PRODUCTO FINANCIERO]],TablaPrecios[PRODUCTO FINANCIERO],TablaPrecios[PRECIO UNIT],0)</f>
        <v>14.9</v>
      </c>
      <c r="G5156" s="2">
        <f>+TablaVentas[[#This Row],[CANTIDAD]]*TablaVentas[[#This Row],[PRECIO UNITARIO]]</f>
        <v>104.3</v>
      </c>
      <c r="H5156" s="1">
        <f t="shared" ca="1" si="80"/>
        <v>0.11480505159514481</v>
      </c>
      <c r="I5156" s="2">
        <f ca="1">+TablaVentas[[#This Row],[VENTAL TOTAL]]-TablaVentas[[#This Row],[VENTAL TOTAL]]*TablaVentas[[#This Row],[DESCUENTO]]</f>
        <v>92.325833118626392</v>
      </c>
      <c r="J5156" s="2">
        <f ca="1">0.18*TablaVentas[[#This Row],[SUBTOTAL]]</f>
        <v>16.618649961352752</v>
      </c>
      <c r="K5156" s="2">
        <f ca="1">+TablaVentas[[#This Row],[SUBTOTAL]]+TablaVentas[[#This Row],[IGV]]</f>
        <v>108.94448307997914</v>
      </c>
    </row>
    <row r="5157" spans="1:11" x14ac:dyDescent="0.25">
      <c r="A5157" t="s">
        <v>5166</v>
      </c>
      <c r="B5157" s="6">
        <v>45346</v>
      </c>
      <c r="C5157" t="s">
        <v>10015</v>
      </c>
      <c r="D5157" t="s">
        <v>10022</v>
      </c>
      <c r="E5157">
        <v>4</v>
      </c>
      <c r="F5157">
        <f>+_xlfn.XLOOKUP(TablaVentas[[#This Row],[PRODUCTO FINANCIERO]],TablaPrecios[PRODUCTO FINANCIERO],TablaPrecios[PRECIO UNIT],0)</f>
        <v>20.9</v>
      </c>
      <c r="G5157" s="2">
        <f>+TablaVentas[[#This Row],[CANTIDAD]]*TablaVentas[[#This Row],[PRECIO UNITARIO]]</f>
        <v>83.6</v>
      </c>
      <c r="H5157" s="1">
        <f t="shared" ca="1" si="80"/>
        <v>0.17575389493714047</v>
      </c>
      <c r="I5157" s="2">
        <f ca="1">+TablaVentas[[#This Row],[VENTAL TOTAL]]-TablaVentas[[#This Row],[VENTAL TOTAL]]*TablaVentas[[#This Row],[DESCUENTO]]</f>
        <v>68.906974383255047</v>
      </c>
      <c r="J5157" s="2">
        <f ca="1">0.18*TablaVentas[[#This Row],[SUBTOTAL]]</f>
        <v>12.403255388985908</v>
      </c>
      <c r="K5157" s="2">
        <f ca="1">+TablaVentas[[#This Row],[SUBTOTAL]]+TablaVentas[[#This Row],[IGV]]</f>
        <v>81.310229772240959</v>
      </c>
    </row>
    <row r="5158" spans="1:11" x14ac:dyDescent="0.25">
      <c r="A5158" t="s">
        <v>5167</v>
      </c>
      <c r="B5158" s="6">
        <v>45926</v>
      </c>
      <c r="C5158" t="s">
        <v>10015</v>
      </c>
      <c r="D5158" t="s">
        <v>10017</v>
      </c>
      <c r="E5158">
        <v>5</v>
      </c>
      <c r="F5158">
        <f>+_xlfn.XLOOKUP(TablaVentas[[#This Row],[PRODUCTO FINANCIERO]],TablaPrecios[PRODUCTO FINANCIERO],TablaPrecios[PRECIO UNIT],0)</f>
        <v>9.9</v>
      </c>
      <c r="G5158" s="2">
        <f>+TablaVentas[[#This Row],[CANTIDAD]]*TablaVentas[[#This Row],[PRECIO UNITARIO]]</f>
        <v>49.5</v>
      </c>
      <c r="H5158" s="1">
        <f t="shared" ca="1" si="80"/>
        <v>0.1396046084825005</v>
      </c>
      <c r="I5158" s="2">
        <f ca="1">+TablaVentas[[#This Row],[VENTAL TOTAL]]-TablaVentas[[#This Row],[VENTAL TOTAL]]*TablaVentas[[#This Row],[DESCUENTO]]</f>
        <v>42.589571880116225</v>
      </c>
      <c r="J5158" s="2">
        <f ca="1">0.18*TablaVentas[[#This Row],[SUBTOTAL]]</f>
        <v>7.6661229384209202</v>
      </c>
      <c r="K5158" s="2">
        <f ca="1">+TablaVentas[[#This Row],[SUBTOTAL]]+TablaVentas[[#This Row],[IGV]]</f>
        <v>50.255694818537144</v>
      </c>
    </row>
    <row r="5159" spans="1:11" x14ac:dyDescent="0.25">
      <c r="A5159" t="s">
        <v>5168</v>
      </c>
      <c r="B5159" s="6">
        <v>45552</v>
      </c>
      <c r="C5159" t="s">
        <v>10014</v>
      </c>
      <c r="D5159" t="s">
        <v>10018</v>
      </c>
      <c r="E5159">
        <v>5</v>
      </c>
      <c r="F5159">
        <f>+_xlfn.XLOOKUP(TablaVentas[[#This Row],[PRODUCTO FINANCIERO]],TablaPrecios[PRODUCTO FINANCIERO],TablaPrecios[PRECIO UNIT],0)</f>
        <v>14.9</v>
      </c>
      <c r="G5159" s="2">
        <f>+TablaVentas[[#This Row],[CANTIDAD]]*TablaVentas[[#This Row],[PRECIO UNITARIO]]</f>
        <v>74.5</v>
      </c>
      <c r="H5159" s="1">
        <f t="shared" ca="1" si="80"/>
        <v>0.16839502986817417</v>
      </c>
      <c r="I5159" s="2">
        <f ca="1">+TablaVentas[[#This Row],[VENTAL TOTAL]]-TablaVentas[[#This Row],[VENTAL TOTAL]]*TablaVentas[[#This Row],[DESCUENTO]]</f>
        <v>61.954570274821023</v>
      </c>
      <c r="J5159" s="2">
        <f ca="1">0.18*TablaVentas[[#This Row],[SUBTOTAL]]</f>
        <v>11.151822649467784</v>
      </c>
      <c r="K5159" s="2">
        <f ca="1">+TablaVentas[[#This Row],[SUBTOTAL]]+TablaVentas[[#This Row],[IGV]]</f>
        <v>73.106392924288812</v>
      </c>
    </row>
    <row r="5160" spans="1:11" x14ac:dyDescent="0.25">
      <c r="A5160" t="s">
        <v>5169</v>
      </c>
      <c r="B5160" s="6">
        <v>46205</v>
      </c>
      <c r="C5160" t="s">
        <v>10012</v>
      </c>
      <c r="D5160" t="s">
        <v>10018</v>
      </c>
      <c r="E5160">
        <v>14</v>
      </c>
      <c r="F5160">
        <f>+_xlfn.XLOOKUP(TablaVentas[[#This Row],[PRODUCTO FINANCIERO]],TablaPrecios[PRODUCTO FINANCIERO],TablaPrecios[PRECIO UNIT],0)</f>
        <v>14.9</v>
      </c>
      <c r="G5160" s="2">
        <f>+TablaVentas[[#This Row],[CANTIDAD]]*TablaVentas[[#This Row],[PRECIO UNITARIO]]</f>
        <v>208.6</v>
      </c>
      <c r="H5160" s="1">
        <f t="shared" ca="1" si="80"/>
        <v>0.17865001500511118</v>
      </c>
      <c r="I5160" s="2">
        <f ca="1">+TablaVentas[[#This Row],[VENTAL TOTAL]]-TablaVentas[[#This Row],[VENTAL TOTAL]]*TablaVentas[[#This Row],[DESCUENTO]]</f>
        <v>171.33360686993382</v>
      </c>
      <c r="J5160" s="2">
        <f ca="1">0.18*TablaVentas[[#This Row],[SUBTOTAL]]</f>
        <v>30.840049236588087</v>
      </c>
      <c r="K5160" s="2">
        <f ca="1">+TablaVentas[[#This Row],[SUBTOTAL]]+TablaVentas[[#This Row],[IGV]]</f>
        <v>202.17365610652189</v>
      </c>
    </row>
    <row r="5161" spans="1:11" x14ac:dyDescent="0.25">
      <c r="A5161" t="s">
        <v>5170</v>
      </c>
      <c r="B5161" s="6">
        <v>45397</v>
      </c>
      <c r="C5161" t="s">
        <v>10011</v>
      </c>
      <c r="D5161" t="s">
        <v>10020</v>
      </c>
      <c r="E5161">
        <v>16</v>
      </c>
      <c r="F5161">
        <f>+_xlfn.XLOOKUP(TablaVentas[[#This Row],[PRODUCTO FINANCIERO]],TablaPrecios[PRODUCTO FINANCIERO],TablaPrecios[PRECIO UNIT],0)</f>
        <v>14.9</v>
      </c>
      <c r="G5161" s="2">
        <f>+TablaVentas[[#This Row],[CANTIDAD]]*TablaVentas[[#This Row],[PRECIO UNITARIO]]</f>
        <v>238.4</v>
      </c>
      <c r="H5161" s="1">
        <f t="shared" ca="1" si="80"/>
        <v>0.13836259492694208</v>
      </c>
      <c r="I5161" s="2">
        <f ca="1">+TablaVentas[[#This Row],[VENTAL TOTAL]]-TablaVentas[[#This Row],[VENTAL TOTAL]]*TablaVentas[[#This Row],[DESCUENTO]]</f>
        <v>205.41435736941702</v>
      </c>
      <c r="J5161" s="2">
        <f ca="1">0.18*TablaVentas[[#This Row],[SUBTOTAL]]</f>
        <v>36.974584326495062</v>
      </c>
      <c r="K5161" s="2">
        <f ca="1">+TablaVentas[[#This Row],[SUBTOTAL]]+TablaVentas[[#This Row],[IGV]]</f>
        <v>242.38894169591208</v>
      </c>
    </row>
    <row r="5162" spans="1:11" x14ac:dyDescent="0.25">
      <c r="A5162" t="s">
        <v>5171</v>
      </c>
      <c r="B5162" s="6">
        <v>45539</v>
      </c>
      <c r="C5162" t="s">
        <v>10012</v>
      </c>
      <c r="D5162" t="s">
        <v>10017</v>
      </c>
      <c r="E5162">
        <v>17</v>
      </c>
      <c r="F5162">
        <f>+_xlfn.XLOOKUP(TablaVentas[[#This Row],[PRODUCTO FINANCIERO]],TablaPrecios[PRODUCTO FINANCIERO],TablaPrecios[PRECIO UNIT],0)</f>
        <v>9.9</v>
      </c>
      <c r="G5162" s="2">
        <f>+TablaVentas[[#This Row],[CANTIDAD]]*TablaVentas[[#This Row],[PRECIO UNITARIO]]</f>
        <v>168.3</v>
      </c>
      <c r="H5162" s="1">
        <f t="shared" ca="1" si="80"/>
        <v>0.11804648000374601</v>
      </c>
      <c r="I5162" s="2">
        <f ca="1">+TablaVentas[[#This Row],[VENTAL TOTAL]]-TablaVentas[[#This Row],[VENTAL TOTAL]]*TablaVentas[[#This Row],[DESCUENTO]]</f>
        <v>148.43277741536957</v>
      </c>
      <c r="J5162" s="2">
        <f ca="1">0.18*TablaVentas[[#This Row],[SUBTOTAL]]</f>
        <v>26.717899934766521</v>
      </c>
      <c r="K5162" s="2">
        <f ca="1">+TablaVentas[[#This Row],[SUBTOTAL]]+TablaVentas[[#This Row],[IGV]]</f>
        <v>175.15067735013611</v>
      </c>
    </row>
    <row r="5163" spans="1:11" x14ac:dyDescent="0.25">
      <c r="A5163" t="s">
        <v>5172</v>
      </c>
      <c r="B5163" s="6">
        <v>45494</v>
      </c>
      <c r="C5163" t="s">
        <v>10015</v>
      </c>
      <c r="D5163" t="s">
        <v>10020</v>
      </c>
      <c r="E5163">
        <v>9</v>
      </c>
      <c r="F5163">
        <f>+_xlfn.XLOOKUP(TablaVentas[[#This Row],[PRODUCTO FINANCIERO]],TablaPrecios[PRODUCTO FINANCIERO],TablaPrecios[PRECIO UNIT],0)</f>
        <v>14.9</v>
      </c>
      <c r="G5163" s="2">
        <f>+TablaVentas[[#This Row],[CANTIDAD]]*TablaVentas[[#This Row],[PRECIO UNITARIO]]</f>
        <v>134.1</v>
      </c>
      <c r="H5163" s="1">
        <f t="shared" ca="1" si="80"/>
        <v>0.10251137025190139</v>
      </c>
      <c r="I5163" s="2">
        <f ca="1">+TablaVentas[[#This Row],[VENTAL TOTAL]]-TablaVentas[[#This Row],[VENTAL TOTAL]]*TablaVentas[[#This Row],[DESCUENTO]]</f>
        <v>120.35322524922002</v>
      </c>
      <c r="J5163" s="2">
        <f ca="1">0.18*TablaVentas[[#This Row],[SUBTOTAL]]</f>
        <v>21.663580544859602</v>
      </c>
      <c r="K5163" s="2">
        <f ca="1">+TablaVentas[[#This Row],[SUBTOTAL]]+TablaVentas[[#This Row],[IGV]]</f>
        <v>142.01680579407963</v>
      </c>
    </row>
    <row r="5164" spans="1:11" x14ac:dyDescent="0.25">
      <c r="A5164" t="s">
        <v>5173</v>
      </c>
      <c r="B5164" s="6">
        <v>45292</v>
      </c>
      <c r="C5164" t="s">
        <v>10015</v>
      </c>
      <c r="D5164" t="s">
        <v>10019</v>
      </c>
      <c r="E5164">
        <v>12</v>
      </c>
      <c r="F5164">
        <f>+_xlfn.XLOOKUP(TablaVentas[[#This Row],[PRODUCTO FINANCIERO]],TablaPrecios[PRODUCTO FINANCIERO],TablaPrecios[PRECIO UNIT],0)</f>
        <v>9.9</v>
      </c>
      <c r="G5164" s="2">
        <f>+TablaVentas[[#This Row],[CANTIDAD]]*TablaVentas[[#This Row],[PRECIO UNITARIO]]</f>
        <v>118.80000000000001</v>
      </c>
      <c r="H5164" s="1">
        <f t="shared" ca="1" si="80"/>
        <v>0.10763701507317661</v>
      </c>
      <c r="I5164" s="2">
        <f ca="1">+TablaVentas[[#This Row],[VENTAL TOTAL]]-TablaVentas[[#This Row],[VENTAL TOTAL]]*TablaVentas[[#This Row],[DESCUENTO]]</f>
        <v>106.01272260930664</v>
      </c>
      <c r="J5164" s="2">
        <f ca="1">0.18*TablaVentas[[#This Row],[SUBTOTAL]]</f>
        <v>19.082290069675192</v>
      </c>
      <c r="K5164" s="2">
        <f ca="1">+TablaVentas[[#This Row],[SUBTOTAL]]+TablaVentas[[#This Row],[IGV]]</f>
        <v>125.09501267898183</v>
      </c>
    </row>
    <row r="5165" spans="1:11" x14ac:dyDescent="0.25">
      <c r="A5165" t="s">
        <v>5174</v>
      </c>
      <c r="B5165" s="6">
        <v>46236</v>
      </c>
      <c r="C5165" t="s">
        <v>10011</v>
      </c>
      <c r="D5165" t="s">
        <v>10017</v>
      </c>
      <c r="E5165">
        <v>10</v>
      </c>
      <c r="F5165">
        <f>+_xlfn.XLOOKUP(TablaVentas[[#This Row],[PRODUCTO FINANCIERO]],TablaPrecios[PRODUCTO FINANCIERO],TablaPrecios[PRECIO UNIT],0)</f>
        <v>9.9</v>
      </c>
      <c r="G5165" s="2">
        <f>+TablaVentas[[#This Row],[CANTIDAD]]*TablaVentas[[#This Row],[PRECIO UNITARIO]]</f>
        <v>99</v>
      </c>
      <c r="H5165" s="1">
        <f t="shared" ca="1" si="80"/>
        <v>0.11541261424542772</v>
      </c>
      <c r="I5165" s="2">
        <f ca="1">+TablaVentas[[#This Row],[VENTAL TOTAL]]-TablaVentas[[#This Row],[VENTAL TOTAL]]*TablaVentas[[#This Row],[DESCUENTO]]</f>
        <v>87.574151189702661</v>
      </c>
      <c r="J5165" s="2">
        <f ca="1">0.18*TablaVentas[[#This Row],[SUBTOTAL]]</f>
        <v>15.763347214146478</v>
      </c>
      <c r="K5165" s="2">
        <f ca="1">+TablaVentas[[#This Row],[SUBTOTAL]]+TablaVentas[[#This Row],[IGV]]</f>
        <v>103.33749840384914</v>
      </c>
    </row>
    <row r="5166" spans="1:11" x14ac:dyDescent="0.25">
      <c r="A5166" t="s">
        <v>5175</v>
      </c>
      <c r="B5166" s="6">
        <v>46280</v>
      </c>
      <c r="C5166" t="s">
        <v>10011</v>
      </c>
      <c r="D5166" t="s">
        <v>10017</v>
      </c>
      <c r="E5166">
        <v>3</v>
      </c>
      <c r="F5166">
        <f>+_xlfn.XLOOKUP(TablaVentas[[#This Row],[PRODUCTO FINANCIERO]],TablaPrecios[PRODUCTO FINANCIERO],TablaPrecios[PRECIO UNIT],0)</f>
        <v>9.9</v>
      </c>
      <c r="G5166" s="2">
        <f>+TablaVentas[[#This Row],[CANTIDAD]]*TablaVentas[[#This Row],[PRECIO UNITARIO]]</f>
        <v>29.700000000000003</v>
      </c>
      <c r="H5166" s="1">
        <f t="shared" ca="1" si="80"/>
        <v>0.17535288159371912</v>
      </c>
      <c r="I5166" s="2">
        <f ca="1">+TablaVentas[[#This Row],[VENTAL TOTAL]]-TablaVentas[[#This Row],[VENTAL TOTAL]]*TablaVentas[[#This Row],[DESCUENTO]]</f>
        <v>24.492019416666544</v>
      </c>
      <c r="J5166" s="2">
        <f ca="1">0.18*TablaVentas[[#This Row],[SUBTOTAL]]</f>
        <v>4.4085634949999779</v>
      </c>
      <c r="K5166" s="2">
        <f ca="1">+TablaVentas[[#This Row],[SUBTOTAL]]+TablaVentas[[#This Row],[IGV]]</f>
        <v>28.900582911666522</v>
      </c>
    </row>
    <row r="5167" spans="1:11" x14ac:dyDescent="0.25">
      <c r="A5167" t="s">
        <v>5176</v>
      </c>
      <c r="B5167" s="6">
        <v>45325</v>
      </c>
      <c r="C5167" t="s">
        <v>10011</v>
      </c>
      <c r="D5167" t="s">
        <v>10022</v>
      </c>
      <c r="E5167">
        <v>8</v>
      </c>
      <c r="F5167">
        <f>+_xlfn.XLOOKUP(TablaVentas[[#This Row],[PRODUCTO FINANCIERO]],TablaPrecios[PRODUCTO FINANCIERO],TablaPrecios[PRECIO UNIT],0)</f>
        <v>20.9</v>
      </c>
      <c r="G5167" s="2">
        <f>+TablaVentas[[#This Row],[CANTIDAD]]*TablaVentas[[#This Row],[PRECIO UNITARIO]]</f>
        <v>167.2</v>
      </c>
      <c r="H5167" s="1">
        <f t="shared" ca="1" si="80"/>
        <v>0.11371693832556724</v>
      </c>
      <c r="I5167" s="2">
        <f ca="1">+TablaVentas[[#This Row],[VENTAL TOTAL]]-TablaVentas[[#This Row],[VENTAL TOTAL]]*TablaVentas[[#This Row],[DESCUENTO]]</f>
        <v>148.18652791196516</v>
      </c>
      <c r="J5167" s="2">
        <f ca="1">0.18*TablaVentas[[#This Row],[SUBTOTAL]]</f>
        <v>26.673575024153727</v>
      </c>
      <c r="K5167" s="2">
        <f ca="1">+TablaVentas[[#This Row],[SUBTOTAL]]+TablaVentas[[#This Row],[IGV]]</f>
        <v>174.86010293611889</v>
      </c>
    </row>
    <row r="5168" spans="1:11" x14ac:dyDescent="0.25">
      <c r="A5168" t="s">
        <v>5177</v>
      </c>
      <c r="B5168" s="6">
        <v>45747</v>
      </c>
      <c r="C5168" t="s">
        <v>10015</v>
      </c>
      <c r="D5168" t="s">
        <v>10017</v>
      </c>
      <c r="E5168">
        <v>9</v>
      </c>
      <c r="F5168">
        <f>+_xlfn.XLOOKUP(TablaVentas[[#This Row],[PRODUCTO FINANCIERO]],TablaPrecios[PRODUCTO FINANCIERO],TablaPrecios[PRECIO UNIT],0)</f>
        <v>9.9</v>
      </c>
      <c r="G5168" s="2">
        <f>+TablaVentas[[#This Row],[CANTIDAD]]*TablaVentas[[#This Row],[PRECIO UNITARIO]]</f>
        <v>89.100000000000009</v>
      </c>
      <c r="H5168" s="1">
        <f t="shared" ca="1" si="80"/>
        <v>0.12435601588182034</v>
      </c>
      <c r="I5168" s="2">
        <f ca="1">+TablaVentas[[#This Row],[VENTAL TOTAL]]-TablaVentas[[#This Row],[VENTAL TOTAL]]*TablaVentas[[#This Row],[DESCUENTO]]</f>
        <v>78.019878984929818</v>
      </c>
      <c r="J5168" s="2">
        <f ca="1">0.18*TablaVentas[[#This Row],[SUBTOTAL]]</f>
        <v>14.043578217287367</v>
      </c>
      <c r="K5168" s="2">
        <f ca="1">+TablaVentas[[#This Row],[SUBTOTAL]]+TablaVentas[[#This Row],[IGV]]</f>
        <v>92.06345720221718</v>
      </c>
    </row>
    <row r="5169" spans="1:11" x14ac:dyDescent="0.25">
      <c r="A5169" t="s">
        <v>5178</v>
      </c>
      <c r="B5169" s="6">
        <v>46197</v>
      </c>
      <c r="C5169" t="s">
        <v>10014</v>
      </c>
      <c r="D5169" t="s">
        <v>10017</v>
      </c>
      <c r="E5169">
        <v>13</v>
      </c>
      <c r="F5169">
        <f>+_xlfn.XLOOKUP(TablaVentas[[#This Row],[PRODUCTO FINANCIERO]],TablaPrecios[PRODUCTO FINANCIERO],TablaPrecios[PRECIO UNIT],0)</f>
        <v>9.9</v>
      </c>
      <c r="G5169" s="2">
        <f>+TablaVentas[[#This Row],[CANTIDAD]]*TablaVentas[[#This Row],[PRECIO UNITARIO]]</f>
        <v>128.70000000000002</v>
      </c>
      <c r="H5169" s="1">
        <f t="shared" ca="1" si="80"/>
        <v>0.18816200475836983</v>
      </c>
      <c r="I5169" s="2">
        <f ca="1">+TablaVentas[[#This Row],[VENTAL TOTAL]]-TablaVentas[[#This Row],[VENTAL TOTAL]]*TablaVentas[[#This Row],[DESCUENTO]]</f>
        <v>104.48354998759781</v>
      </c>
      <c r="J5169" s="2">
        <f ca="1">0.18*TablaVentas[[#This Row],[SUBTOTAL]]</f>
        <v>18.807038997767606</v>
      </c>
      <c r="K5169" s="2">
        <f ca="1">+TablaVentas[[#This Row],[SUBTOTAL]]+TablaVentas[[#This Row],[IGV]]</f>
        <v>123.29058898536542</v>
      </c>
    </row>
    <row r="5170" spans="1:11" x14ac:dyDescent="0.25">
      <c r="A5170" t="s">
        <v>5179</v>
      </c>
      <c r="B5170" s="6">
        <v>46065</v>
      </c>
      <c r="C5170" t="s">
        <v>10014</v>
      </c>
      <c r="D5170" t="s">
        <v>10022</v>
      </c>
      <c r="E5170">
        <v>3</v>
      </c>
      <c r="F5170">
        <f>+_xlfn.XLOOKUP(TablaVentas[[#This Row],[PRODUCTO FINANCIERO]],TablaPrecios[PRODUCTO FINANCIERO],TablaPrecios[PRECIO UNIT],0)</f>
        <v>20.9</v>
      </c>
      <c r="G5170" s="2">
        <f>+TablaVentas[[#This Row],[CANTIDAD]]*TablaVentas[[#This Row],[PRECIO UNITARIO]]</f>
        <v>62.699999999999996</v>
      </c>
      <c r="H5170" s="1">
        <f t="shared" ca="1" si="80"/>
        <v>0.12192268375730253</v>
      </c>
      <c r="I5170" s="2">
        <f ca="1">+TablaVentas[[#This Row],[VENTAL TOTAL]]-TablaVentas[[#This Row],[VENTAL TOTAL]]*TablaVentas[[#This Row],[DESCUENTO]]</f>
        <v>55.055447728417128</v>
      </c>
      <c r="J5170" s="2">
        <f ca="1">0.18*TablaVentas[[#This Row],[SUBTOTAL]]</f>
        <v>9.9099805911150831</v>
      </c>
      <c r="K5170" s="2">
        <f ca="1">+TablaVentas[[#This Row],[SUBTOTAL]]+TablaVentas[[#This Row],[IGV]]</f>
        <v>64.965428319532208</v>
      </c>
    </row>
    <row r="5171" spans="1:11" x14ac:dyDescent="0.25">
      <c r="A5171" t="s">
        <v>5180</v>
      </c>
      <c r="B5171" s="6">
        <v>46345</v>
      </c>
      <c r="C5171" t="s">
        <v>10015</v>
      </c>
      <c r="D5171" t="s">
        <v>10020</v>
      </c>
      <c r="E5171">
        <v>9</v>
      </c>
      <c r="F5171">
        <f>+_xlfn.XLOOKUP(TablaVentas[[#This Row],[PRODUCTO FINANCIERO]],TablaPrecios[PRODUCTO FINANCIERO],TablaPrecios[PRECIO UNIT],0)</f>
        <v>14.9</v>
      </c>
      <c r="G5171" s="2">
        <f>+TablaVentas[[#This Row],[CANTIDAD]]*TablaVentas[[#This Row],[PRECIO UNITARIO]]</f>
        <v>134.1</v>
      </c>
      <c r="H5171" s="1">
        <f t="shared" ca="1" si="80"/>
        <v>0.14276812639194203</v>
      </c>
      <c r="I5171" s="2">
        <f ca="1">+TablaVentas[[#This Row],[VENTAL TOTAL]]-TablaVentas[[#This Row],[VENTAL TOTAL]]*TablaVentas[[#This Row],[DESCUENTO]]</f>
        <v>114.95479425084056</v>
      </c>
      <c r="J5171" s="2">
        <f ca="1">0.18*TablaVentas[[#This Row],[SUBTOTAL]]</f>
        <v>20.691862965151302</v>
      </c>
      <c r="K5171" s="2">
        <f ca="1">+TablaVentas[[#This Row],[SUBTOTAL]]+TablaVentas[[#This Row],[IGV]]</f>
        <v>135.64665721599187</v>
      </c>
    </row>
    <row r="5172" spans="1:11" x14ac:dyDescent="0.25">
      <c r="A5172" t="s">
        <v>5181</v>
      </c>
      <c r="B5172" s="6">
        <v>45833</v>
      </c>
      <c r="C5172" t="s">
        <v>10014</v>
      </c>
      <c r="D5172" t="s">
        <v>10017</v>
      </c>
      <c r="E5172">
        <v>6</v>
      </c>
      <c r="F5172">
        <f>+_xlfn.XLOOKUP(TablaVentas[[#This Row],[PRODUCTO FINANCIERO]],TablaPrecios[PRODUCTO FINANCIERO],TablaPrecios[PRECIO UNIT],0)</f>
        <v>9.9</v>
      </c>
      <c r="G5172" s="2">
        <f>+TablaVentas[[#This Row],[CANTIDAD]]*TablaVentas[[#This Row],[PRECIO UNITARIO]]</f>
        <v>59.400000000000006</v>
      </c>
      <c r="H5172" s="1">
        <f t="shared" ca="1" si="80"/>
        <v>0.18184114086562969</v>
      </c>
      <c r="I5172" s="2">
        <f ca="1">+TablaVentas[[#This Row],[VENTAL TOTAL]]-TablaVentas[[#This Row],[VENTAL TOTAL]]*TablaVentas[[#This Row],[DESCUENTO]]</f>
        <v>48.598636232581597</v>
      </c>
      <c r="J5172" s="2">
        <f ca="1">0.18*TablaVentas[[#This Row],[SUBTOTAL]]</f>
        <v>8.747754521864687</v>
      </c>
      <c r="K5172" s="2">
        <f ca="1">+TablaVentas[[#This Row],[SUBTOTAL]]+TablaVentas[[#This Row],[IGV]]</f>
        <v>57.346390754446283</v>
      </c>
    </row>
    <row r="5173" spans="1:11" x14ac:dyDescent="0.25">
      <c r="A5173" t="s">
        <v>5182</v>
      </c>
      <c r="B5173" s="6">
        <v>46136</v>
      </c>
      <c r="C5173" t="s">
        <v>10015</v>
      </c>
      <c r="D5173" t="s">
        <v>10019</v>
      </c>
      <c r="E5173">
        <v>4</v>
      </c>
      <c r="F5173">
        <f>+_xlfn.XLOOKUP(TablaVentas[[#This Row],[PRODUCTO FINANCIERO]],TablaPrecios[PRODUCTO FINANCIERO],TablaPrecios[PRECIO UNIT],0)</f>
        <v>9.9</v>
      </c>
      <c r="G5173" s="2">
        <f>+TablaVentas[[#This Row],[CANTIDAD]]*TablaVentas[[#This Row],[PRECIO UNITARIO]]</f>
        <v>39.6</v>
      </c>
      <c r="H5173" s="1">
        <f t="shared" ca="1" si="80"/>
        <v>0.12433920708203136</v>
      </c>
      <c r="I5173" s="2">
        <f ca="1">+TablaVentas[[#This Row],[VENTAL TOTAL]]-TablaVentas[[#This Row],[VENTAL TOTAL]]*TablaVentas[[#This Row],[DESCUENTO]]</f>
        <v>34.676167399551559</v>
      </c>
      <c r="J5173" s="2">
        <f ca="1">0.18*TablaVentas[[#This Row],[SUBTOTAL]]</f>
        <v>6.2417101319192803</v>
      </c>
      <c r="K5173" s="2">
        <f ca="1">+TablaVentas[[#This Row],[SUBTOTAL]]+TablaVentas[[#This Row],[IGV]]</f>
        <v>40.917877531470836</v>
      </c>
    </row>
    <row r="5174" spans="1:11" x14ac:dyDescent="0.25">
      <c r="A5174" t="s">
        <v>5183</v>
      </c>
      <c r="B5174" s="6">
        <v>46282</v>
      </c>
      <c r="C5174" t="s">
        <v>10014</v>
      </c>
      <c r="D5174" t="s">
        <v>10019</v>
      </c>
      <c r="E5174">
        <v>13</v>
      </c>
      <c r="F5174">
        <f>+_xlfn.XLOOKUP(TablaVentas[[#This Row],[PRODUCTO FINANCIERO]],TablaPrecios[PRODUCTO FINANCIERO],TablaPrecios[PRECIO UNIT],0)</f>
        <v>9.9</v>
      </c>
      <c r="G5174" s="2">
        <f>+TablaVentas[[#This Row],[CANTIDAD]]*TablaVentas[[#This Row],[PRECIO UNITARIO]]</f>
        <v>128.70000000000002</v>
      </c>
      <c r="H5174" s="1">
        <f t="shared" ca="1" si="80"/>
        <v>0.15795164700335979</v>
      </c>
      <c r="I5174" s="2">
        <f ca="1">+TablaVentas[[#This Row],[VENTAL TOTAL]]-TablaVentas[[#This Row],[VENTAL TOTAL]]*TablaVentas[[#This Row],[DESCUENTO]]</f>
        <v>108.37162303066761</v>
      </c>
      <c r="J5174" s="2">
        <f ca="1">0.18*TablaVentas[[#This Row],[SUBTOTAL]]</f>
        <v>19.506892145520169</v>
      </c>
      <c r="K5174" s="2">
        <f ca="1">+TablaVentas[[#This Row],[SUBTOTAL]]+TablaVentas[[#This Row],[IGV]]</f>
        <v>127.87851517618778</v>
      </c>
    </row>
    <row r="5175" spans="1:11" x14ac:dyDescent="0.25">
      <c r="A5175" t="s">
        <v>5184</v>
      </c>
      <c r="B5175" s="6">
        <v>46270</v>
      </c>
      <c r="C5175" t="s">
        <v>10011</v>
      </c>
      <c r="D5175" t="s">
        <v>10020</v>
      </c>
      <c r="E5175">
        <v>20</v>
      </c>
      <c r="F5175">
        <f>+_xlfn.XLOOKUP(TablaVentas[[#This Row],[PRODUCTO FINANCIERO]],TablaPrecios[PRODUCTO FINANCIERO],TablaPrecios[PRECIO UNIT],0)</f>
        <v>14.9</v>
      </c>
      <c r="G5175" s="2">
        <f>+TablaVentas[[#This Row],[CANTIDAD]]*TablaVentas[[#This Row],[PRECIO UNITARIO]]</f>
        <v>298</v>
      </c>
      <c r="H5175" s="1">
        <f t="shared" ca="1" si="80"/>
        <v>0.10354778357985872</v>
      </c>
      <c r="I5175" s="2">
        <f ca="1">+TablaVentas[[#This Row],[VENTAL TOTAL]]-TablaVentas[[#This Row],[VENTAL TOTAL]]*TablaVentas[[#This Row],[DESCUENTO]]</f>
        <v>267.1427604932021</v>
      </c>
      <c r="J5175" s="2">
        <f ca="1">0.18*TablaVentas[[#This Row],[SUBTOTAL]]</f>
        <v>48.085696888776376</v>
      </c>
      <c r="K5175" s="2">
        <f ca="1">+TablaVentas[[#This Row],[SUBTOTAL]]+TablaVentas[[#This Row],[IGV]]</f>
        <v>315.2284573819785</v>
      </c>
    </row>
    <row r="5176" spans="1:11" x14ac:dyDescent="0.25">
      <c r="A5176" t="s">
        <v>5185</v>
      </c>
      <c r="B5176" s="6">
        <v>45634</v>
      </c>
      <c r="C5176" t="s">
        <v>10012</v>
      </c>
      <c r="D5176" t="s">
        <v>10020</v>
      </c>
      <c r="E5176">
        <v>19</v>
      </c>
      <c r="F5176">
        <f>+_xlfn.XLOOKUP(TablaVentas[[#This Row],[PRODUCTO FINANCIERO]],TablaPrecios[PRODUCTO FINANCIERO],TablaPrecios[PRECIO UNIT],0)</f>
        <v>14.9</v>
      </c>
      <c r="G5176" s="2">
        <f>+TablaVentas[[#This Row],[CANTIDAD]]*TablaVentas[[#This Row],[PRECIO UNITARIO]]</f>
        <v>283.10000000000002</v>
      </c>
      <c r="H5176" s="1">
        <f t="shared" ca="1" si="80"/>
        <v>0.14938954316834566</v>
      </c>
      <c r="I5176" s="2">
        <f ca="1">+TablaVentas[[#This Row],[VENTAL TOTAL]]-TablaVentas[[#This Row],[VENTAL TOTAL]]*TablaVentas[[#This Row],[DESCUENTO]]</f>
        <v>240.80782032904136</v>
      </c>
      <c r="J5176" s="2">
        <f ca="1">0.18*TablaVentas[[#This Row],[SUBTOTAL]]</f>
        <v>43.34540765922744</v>
      </c>
      <c r="K5176" s="2">
        <f ca="1">+TablaVentas[[#This Row],[SUBTOTAL]]+TablaVentas[[#This Row],[IGV]]</f>
        <v>284.15322798826878</v>
      </c>
    </row>
    <row r="5177" spans="1:11" x14ac:dyDescent="0.25">
      <c r="A5177" t="s">
        <v>5186</v>
      </c>
      <c r="B5177" s="6">
        <v>45694</v>
      </c>
      <c r="C5177" t="s">
        <v>10011</v>
      </c>
      <c r="D5177" t="s">
        <v>10019</v>
      </c>
      <c r="E5177">
        <v>16</v>
      </c>
      <c r="F5177">
        <f>+_xlfn.XLOOKUP(TablaVentas[[#This Row],[PRODUCTO FINANCIERO]],TablaPrecios[PRODUCTO FINANCIERO],TablaPrecios[PRECIO UNIT],0)</f>
        <v>9.9</v>
      </c>
      <c r="G5177" s="2">
        <f>+TablaVentas[[#This Row],[CANTIDAD]]*TablaVentas[[#This Row],[PRECIO UNITARIO]]</f>
        <v>158.4</v>
      </c>
      <c r="H5177" s="1">
        <f t="shared" ca="1" si="80"/>
        <v>0.19882019258138084</v>
      </c>
      <c r="I5177" s="2">
        <f ca="1">+TablaVentas[[#This Row],[VENTAL TOTAL]]-TablaVentas[[#This Row],[VENTAL TOTAL]]*TablaVentas[[#This Row],[DESCUENTO]]</f>
        <v>126.90688149510927</v>
      </c>
      <c r="J5177" s="2">
        <f ca="1">0.18*TablaVentas[[#This Row],[SUBTOTAL]]</f>
        <v>22.843238669119668</v>
      </c>
      <c r="K5177" s="2">
        <f ca="1">+TablaVentas[[#This Row],[SUBTOTAL]]+TablaVentas[[#This Row],[IGV]]</f>
        <v>149.75012016422895</v>
      </c>
    </row>
    <row r="5178" spans="1:11" x14ac:dyDescent="0.25">
      <c r="A5178" t="s">
        <v>5187</v>
      </c>
      <c r="B5178" s="6">
        <v>45348</v>
      </c>
      <c r="C5178" t="s">
        <v>10012</v>
      </c>
      <c r="D5178" t="s">
        <v>10017</v>
      </c>
      <c r="E5178">
        <v>16</v>
      </c>
      <c r="F5178">
        <f>+_xlfn.XLOOKUP(TablaVentas[[#This Row],[PRODUCTO FINANCIERO]],TablaPrecios[PRODUCTO FINANCIERO],TablaPrecios[PRECIO UNIT],0)</f>
        <v>9.9</v>
      </c>
      <c r="G5178" s="2">
        <f>+TablaVentas[[#This Row],[CANTIDAD]]*TablaVentas[[#This Row],[PRECIO UNITARIO]]</f>
        <v>158.4</v>
      </c>
      <c r="H5178" s="1">
        <f t="shared" ca="1" si="80"/>
        <v>0.1014016811163998</v>
      </c>
      <c r="I5178" s="2">
        <f ca="1">+TablaVentas[[#This Row],[VENTAL TOTAL]]-TablaVentas[[#This Row],[VENTAL TOTAL]]*TablaVentas[[#This Row],[DESCUENTO]]</f>
        <v>142.33797371116228</v>
      </c>
      <c r="J5178" s="2">
        <f ca="1">0.18*TablaVentas[[#This Row],[SUBTOTAL]]</f>
        <v>25.620835268009209</v>
      </c>
      <c r="K5178" s="2">
        <f ca="1">+TablaVentas[[#This Row],[SUBTOTAL]]+TablaVentas[[#This Row],[IGV]]</f>
        <v>167.95880897917149</v>
      </c>
    </row>
    <row r="5179" spans="1:11" x14ac:dyDescent="0.25">
      <c r="A5179" t="s">
        <v>5188</v>
      </c>
      <c r="B5179" s="6">
        <v>46180</v>
      </c>
      <c r="C5179" t="s">
        <v>10015</v>
      </c>
      <c r="D5179" t="s">
        <v>10020</v>
      </c>
      <c r="E5179">
        <v>13</v>
      </c>
      <c r="F5179">
        <f>+_xlfn.XLOOKUP(TablaVentas[[#This Row],[PRODUCTO FINANCIERO]],TablaPrecios[PRODUCTO FINANCIERO],TablaPrecios[PRECIO UNIT],0)</f>
        <v>14.9</v>
      </c>
      <c r="G5179" s="2">
        <f>+TablaVentas[[#This Row],[CANTIDAD]]*TablaVentas[[#This Row],[PRECIO UNITARIO]]</f>
        <v>193.70000000000002</v>
      </c>
      <c r="H5179" s="1">
        <f t="shared" ca="1" si="80"/>
        <v>0.14858964968512695</v>
      </c>
      <c r="I5179" s="2">
        <f ca="1">+TablaVentas[[#This Row],[VENTAL TOTAL]]-TablaVentas[[#This Row],[VENTAL TOTAL]]*TablaVentas[[#This Row],[DESCUENTO]]</f>
        <v>164.91818485599092</v>
      </c>
      <c r="J5179" s="2">
        <f ca="1">0.18*TablaVentas[[#This Row],[SUBTOTAL]]</f>
        <v>29.685273274078362</v>
      </c>
      <c r="K5179" s="2">
        <f ca="1">+TablaVentas[[#This Row],[SUBTOTAL]]+TablaVentas[[#This Row],[IGV]]</f>
        <v>194.60345813006927</v>
      </c>
    </row>
    <row r="5180" spans="1:11" x14ac:dyDescent="0.25">
      <c r="A5180" t="s">
        <v>5189</v>
      </c>
      <c r="B5180" s="6">
        <v>45892</v>
      </c>
      <c r="C5180" t="s">
        <v>10014</v>
      </c>
      <c r="D5180" t="s">
        <v>10020</v>
      </c>
      <c r="E5180">
        <v>11</v>
      </c>
      <c r="F5180">
        <f>+_xlfn.XLOOKUP(TablaVentas[[#This Row],[PRODUCTO FINANCIERO]],TablaPrecios[PRODUCTO FINANCIERO],TablaPrecios[PRECIO UNIT],0)</f>
        <v>14.9</v>
      </c>
      <c r="G5180" s="2">
        <f>+TablaVentas[[#This Row],[CANTIDAD]]*TablaVentas[[#This Row],[PRECIO UNITARIO]]</f>
        <v>163.9</v>
      </c>
      <c r="H5180" s="1">
        <f t="shared" ca="1" si="80"/>
        <v>0.18154828730289915</v>
      </c>
      <c r="I5180" s="2">
        <f ca="1">+TablaVentas[[#This Row],[VENTAL TOTAL]]-TablaVentas[[#This Row],[VENTAL TOTAL]]*TablaVentas[[#This Row],[DESCUENTO]]</f>
        <v>134.14423571105482</v>
      </c>
      <c r="J5180" s="2">
        <f ca="1">0.18*TablaVentas[[#This Row],[SUBTOTAL]]</f>
        <v>24.145962427989865</v>
      </c>
      <c r="K5180" s="2">
        <f ca="1">+TablaVentas[[#This Row],[SUBTOTAL]]+TablaVentas[[#This Row],[IGV]]</f>
        <v>158.29019813904469</v>
      </c>
    </row>
    <row r="5181" spans="1:11" x14ac:dyDescent="0.25">
      <c r="A5181" t="s">
        <v>5190</v>
      </c>
      <c r="B5181" s="6">
        <v>46135</v>
      </c>
      <c r="C5181" t="s">
        <v>10013</v>
      </c>
      <c r="D5181" t="s">
        <v>10017</v>
      </c>
      <c r="E5181">
        <v>6</v>
      </c>
      <c r="F5181">
        <f>+_xlfn.XLOOKUP(TablaVentas[[#This Row],[PRODUCTO FINANCIERO]],TablaPrecios[PRODUCTO FINANCIERO],TablaPrecios[PRECIO UNIT],0)</f>
        <v>9.9</v>
      </c>
      <c r="G5181" s="2">
        <f>+TablaVentas[[#This Row],[CANTIDAD]]*TablaVentas[[#This Row],[PRECIO UNITARIO]]</f>
        <v>59.400000000000006</v>
      </c>
      <c r="H5181" s="1">
        <f t="shared" ca="1" si="80"/>
        <v>0.11108839758929151</v>
      </c>
      <c r="I5181" s="2">
        <f ca="1">+TablaVentas[[#This Row],[VENTAL TOTAL]]-TablaVentas[[#This Row],[VENTAL TOTAL]]*TablaVentas[[#This Row],[DESCUENTO]]</f>
        <v>52.801349183196088</v>
      </c>
      <c r="J5181" s="2">
        <f ca="1">0.18*TablaVentas[[#This Row],[SUBTOTAL]]</f>
        <v>9.5042428529752954</v>
      </c>
      <c r="K5181" s="2">
        <f ca="1">+TablaVentas[[#This Row],[SUBTOTAL]]+TablaVentas[[#This Row],[IGV]]</f>
        <v>62.305592036171383</v>
      </c>
    </row>
    <row r="5182" spans="1:11" x14ac:dyDescent="0.25">
      <c r="A5182" t="s">
        <v>5191</v>
      </c>
      <c r="B5182" s="6">
        <v>46014</v>
      </c>
      <c r="C5182" t="s">
        <v>10012</v>
      </c>
      <c r="D5182" t="s">
        <v>10018</v>
      </c>
      <c r="E5182">
        <v>6</v>
      </c>
      <c r="F5182">
        <f>+_xlfn.XLOOKUP(TablaVentas[[#This Row],[PRODUCTO FINANCIERO]],TablaPrecios[PRODUCTO FINANCIERO],TablaPrecios[PRECIO UNIT],0)</f>
        <v>14.9</v>
      </c>
      <c r="G5182" s="2">
        <f>+TablaVentas[[#This Row],[CANTIDAD]]*TablaVentas[[#This Row],[PRECIO UNITARIO]]</f>
        <v>89.4</v>
      </c>
      <c r="H5182" s="1">
        <f t="shared" ca="1" si="80"/>
        <v>0.18072951745353072</v>
      </c>
      <c r="I5182" s="2">
        <f ca="1">+TablaVentas[[#This Row],[VENTAL TOTAL]]-TablaVentas[[#This Row],[VENTAL TOTAL]]*TablaVentas[[#This Row],[DESCUENTO]]</f>
        <v>73.242781139654355</v>
      </c>
      <c r="J5182" s="2">
        <f ca="1">0.18*TablaVentas[[#This Row],[SUBTOTAL]]</f>
        <v>13.183700605137783</v>
      </c>
      <c r="K5182" s="2">
        <f ca="1">+TablaVentas[[#This Row],[SUBTOTAL]]+TablaVentas[[#This Row],[IGV]]</f>
        <v>86.426481744792142</v>
      </c>
    </row>
    <row r="5183" spans="1:11" x14ac:dyDescent="0.25">
      <c r="A5183" t="s">
        <v>5192</v>
      </c>
      <c r="B5183" s="6">
        <v>45465</v>
      </c>
      <c r="C5183" t="s">
        <v>10015</v>
      </c>
      <c r="D5183" t="s">
        <v>10018</v>
      </c>
      <c r="E5183">
        <v>12</v>
      </c>
      <c r="F5183">
        <f>+_xlfn.XLOOKUP(TablaVentas[[#This Row],[PRODUCTO FINANCIERO]],TablaPrecios[PRODUCTO FINANCIERO],TablaPrecios[PRECIO UNIT],0)</f>
        <v>14.9</v>
      </c>
      <c r="G5183" s="2">
        <f>+TablaVentas[[#This Row],[CANTIDAD]]*TablaVentas[[#This Row],[PRECIO UNITARIO]]</f>
        <v>178.8</v>
      </c>
      <c r="H5183" s="1">
        <f t="shared" ca="1" si="80"/>
        <v>0.15039656975542182</v>
      </c>
      <c r="I5183" s="2">
        <f ca="1">+TablaVentas[[#This Row],[VENTAL TOTAL]]-TablaVentas[[#This Row],[VENTAL TOTAL]]*TablaVentas[[#This Row],[DESCUENTO]]</f>
        <v>151.9090933277306</v>
      </c>
      <c r="J5183" s="2">
        <f ca="1">0.18*TablaVentas[[#This Row],[SUBTOTAL]]</f>
        <v>27.343636798991508</v>
      </c>
      <c r="K5183" s="2">
        <f ca="1">+TablaVentas[[#This Row],[SUBTOTAL]]+TablaVentas[[#This Row],[IGV]]</f>
        <v>179.2527301267221</v>
      </c>
    </row>
    <row r="5184" spans="1:11" x14ac:dyDescent="0.25">
      <c r="A5184" t="s">
        <v>5193</v>
      </c>
      <c r="B5184" s="6">
        <v>46379</v>
      </c>
      <c r="C5184" t="s">
        <v>10012</v>
      </c>
      <c r="D5184" t="s">
        <v>10020</v>
      </c>
      <c r="E5184">
        <v>9</v>
      </c>
      <c r="F5184">
        <f>+_xlfn.XLOOKUP(TablaVentas[[#This Row],[PRODUCTO FINANCIERO]],TablaPrecios[PRODUCTO FINANCIERO],TablaPrecios[PRECIO UNIT],0)</f>
        <v>14.9</v>
      </c>
      <c r="G5184" s="2">
        <f>+TablaVentas[[#This Row],[CANTIDAD]]*TablaVentas[[#This Row],[PRECIO UNITARIO]]</f>
        <v>134.1</v>
      </c>
      <c r="H5184" s="1">
        <f t="shared" ca="1" si="80"/>
        <v>0.15956303555243848</v>
      </c>
      <c r="I5184" s="2">
        <f ca="1">+TablaVentas[[#This Row],[VENTAL TOTAL]]-TablaVentas[[#This Row],[VENTAL TOTAL]]*TablaVentas[[#This Row],[DESCUENTO]]</f>
        <v>112.702596932418</v>
      </c>
      <c r="J5184" s="2">
        <f ca="1">0.18*TablaVentas[[#This Row],[SUBTOTAL]]</f>
        <v>20.286467447835239</v>
      </c>
      <c r="K5184" s="2">
        <f ca="1">+TablaVentas[[#This Row],[SUBTOTAL]]+TablaVentas[[#This Row],[IGV]]</f>
        <v>132.98906438025324</v>
      </c>
    </row>
    <row r="5185" spans="1:11" x14ac:dyDescent="0.25">
      <c r="A5185" t="s">
        <v>5194</v>
      </c>
      <c r="B5185" s="6">
        <v>45316</v>
      </c>
      <c r="C5185" t="s">
        <v>10013</v>
      </c>
      <c r="D5185" t="s">
        <v>10018</v>
      </c>
      <c r="E5185">
        <v>12</v>
      </c>
      <c r="F5185">
        <f>+_xlfn.XLOOKUP(TablaVentas[[#This Row],[PRODUCTO FINANCIERO]],TablaPrecios[PRODUCTO FINANCIERO],TablaPrecios[PRECIO UNIT],0)</f>
        <v>14.9</v>
      </c>
      <c r="G5185" s="2">
        <f>+TablaVentas[[#This Row],[CANTIDAD]]*TablaVentas[[#This Row],[PRECIO UNITARIO]]</f>
        <v>178.8</v>
      </c>
      <c r="H5185" s="1">
        <f t="shared" ca="1" si="80"/>
        <v>0.16807532762870922</v>
      </c>
      <c r="I5185" s="2">
        <f ca="1">+TablaVentas[[#This Row],[VENTAL TOTAL]]-TablaVentas[[#This Row],[VENTAL TOTAL]]*TablaVentas[[#This Row],[DESCUENTO]]</f>
        <v>148.74813141998681</v>
      </c>
      <c r="J5185" s="2">
        <f ca="1">0.18*TablaVentas[[#This Row],[SUBTOTAL]]</f>
        <v>26.774663655597625</v>
      </c>
      <c r="K5185" s="2">
        <f ca="1">+TablaVentas[[#This Row],[SUBTOTAL]]+TablaVentas[[#This Row],[IGV]]</f>
        <v>175.52279507558444</v>
      </c>
    </row>
    <row r="5186" spans="1:11" x14ac:dyDescent="0.25">
      <c r="A5186" t="s">
        <v>5195</v>
      </c>
      <c r="B5186" s="6">
        <v>45997</v>
      </c>
      <c r="C5186" t="s">
        <v>10011</v>
      </c>
      <c r="D5186" t="s">
        <v>10022</v>
      </c>
      <c r="E5186">
        <v>11</v>
      </c>
      <c r="F5186">
        <f>+_xlfn.XLOOKUP(TablaVentas[[#This Row],[PRODUCTO FINANCIERO]],TablaPrecios[PRODUCTO FINANCIERO],TablaPrecios[PRECIO UNIT],0)</f>
        <v>20.9</v>
      </c>
      <c r="G5186" s="2">
        <f>+TablaVentas[[#This Row],[CANTIDAD]]*TablaVentas[[#This Row],[PRECIO UNITARIO]]</f>
        <v>229.89999999999998</v>
      </c>
      <c r="H5186" s="1">
        <f t="shared" ref="H5186:H5249" ca="1" si="81">+RAND()*0.1+0.1</f>
        <v>0.14163720530907628</v>
      </c>
      <c r="I5186" s="2">
        <f ca="1">+TablaVentas[[#This Row],[VENTAL TOTAL]]-TablaVentas[[#This Row],[VENTAL TOTAL]]*TablaVentas[[#This Row],[DESCUENTO]]</f>
        <v>197.33760649944335</v>
      </c>
      <c r="J5186" s="2">
        <f ca="1">0.18*TablaVentas[[#This Row],[SUBTOTAL]]</f>
        <v>35.5207691698998</v>
      </c>
      <c r="K5186" s="2">
        <f ca="1">+TablaVentas[[#This Row],[SUBTOTAL]]+TablaVentas[[#This Row],[IGV]]</f>
        <v>232.85837566934316</v>
      </c>
    </row>
    <row r="5187" spans="1:11" x14ac:dyDescent="0.25">
      <c r="A5187" t="s">
        <v>5196</v>
      </c>
      <c r="B5187" s="6">
        <v>45497</v>
      </c>
      <c r="C5187" t="s">
        <v>10012</v>
      </c>
      <c r="D5187" t="s">
        <v>10022</v>
      </c>
      <c r="E5187">
        <v>15</v>
      </c>
      <c r="F5187">
        <f>+_xlfn.XLOOKUP(TablaVentas[[#This Row],[PRODUCTO FINANCIERO]],TablaPrecios[PRODUCTO FINANCIERO],TablaPrecios[PRECIO UNIT],0)</f>
        <v>20.9</v>
      </c>
      <c r="G5187" s="2">
        <f>+TablaVentas[[#This Row],[CANTIDAD]]*TablaVentas[[#This Row],[PRECIO UNITARIO]]</f>
        <v>313.5</v>
      </c>
      <c r="H5187" s="1">
        <f t="shared" ca="1" si="81"/>
        <v>0.14213873197196225</v>
      </c>
      <c r="I5187" s="2">
        <f ca="1">+TablaVentas[[#This Row],[VENTAL TOTAL]]-TablaVentas[[#This Row],[VENTAL TOTAL]]*TablaVentas[[#This Row],[DESCUENTO]]</f>
        <v>268.93950752678984</v>
      </c>
      <c r="J5187" s="2">
        <f ca="1">0.18*TablaVentas[[#This Row],[SUBTOTAL]]</f>
        <v>48.409111354822173</v>
      </c>
      <c r="K5187" s="2">
        <f ca="1">+TablaVentas[[#This Row],[SUBTOTAL]]+TablaVentas[[#This Row],[IGV]]</f>
        <v>317.34861888161203</v>
      </c>
    </row>
    <row r="5188" spans="1:11" x14ac:dyDescent="0.25">
      <c r="A5188" t="s">
        <v>5197</v>
      </c>
      <c r="B5188" s="6">
        <v>45786</v>
      </c>
      <c r="C5188" t="s">
        <v>10012</v>
      </c>
      <c r="D5188" t="s">
        <v>10017</v>
      </c>
      <c r="E5188">
        <v>18</v>
      </c>
      <c r="F5188">
        <f>+_xlfn.XLOOKUP(TablaVentas[[#This Row],[PRODUCTO FINANCIERO]],TablaPrecios[PRODUCTO FINANCIERO],TablaPrecios[PRECIO UNIT],0)</f>
        <v>9.9</v>
      </c>
      <c r="G5188" s="2">
        <f>+TablaVentas[[#This Row],[CANTIDAD]]*TablaVentas[[#This Row],[PRECIO UNITARIO]]</f>
        <v>178.20000000000002</v>
      </c>
      <c r="H5188" s="1">
        <f t="shared" ca="1" si="81"/>
        <v>0.14500907705388208</v>
      </c>
      <c r="I5188" s="2">
        <f ca="1">+TablaVentas[[#This Row],[VENTAL TOTAL]]-TablaVentas[[#This Row],[VENTAL TOTAL]]*TablaVentas[[#This Row],[DESCUENTO]]</f>
        <v>152.35938246899823</v>
      </c>
      <c r="J5188" s="2">
        <f ca="1">0.18*TablaVentas[[#This Row],[SUBTOTAL]]</f>
        <v>27.424688844419681</v>
      </c>
      <c r="K5188" s="2">
        <f ca="1">+TablaVentas[[#This Row],[SUBTOTAL]]+TablaVentas[[#This Row],[IGV]]</f>
        <v>179.78407131341791</v>
      </c>
    </row>
    <row r="5189" spans="1:11" x14ac:dyDescent="0.25">
      <c r="A5189" t="s">
        <v>5198</v>
      </c>
      <c r="B5189" s="6">
        <v>46193</v>
      </c>
      <c r="C5189" t="s">
        <v>10016</v>
      </c>
      <c r="D5189" t="s">
        <v>10017</v>
      </c>
      <c r="E5189">
        <v>3</v>
      </c>
      <c r="F5189">
        <f>+_xlfn.XLOOKUP(TablaVentas[[#This Row],[PRODUCTO FINANCIERO]],TablaPrecios[PRODUCTO FINANCIERO],TablaPrecios[PRECIO UNIT],0)</f>
        <v>9.9</v>
      </c>
      <c r="G5189" s="2">
        <f>+TablaVentas[[#This Row],[CANTIDAD]]*TablaVentas[[#This Row],[PRECIO UNITARIO]]</f>
        <v>29.700000000000003</v>
      </c>
      <c r="H5189" s="1">
        <f t="shared" ca="1" si="81"/>
        <v>0.16801400376048356</v>
      </c>
      <c r="I5189" s="2">
        <f ca="1">+TablaVentas[[#This Row],[VENTAL TOTAL]]-TablaVentas[[#This Row],[VENTAL TOTAL]]*TablaVentas[[#This Row],[DESCUENTO]]</f>
        <v>24.709984088313639</v>
      </c>
      <c r="J5189" s="2">
        <f ca="1">0.18*TablaVentas[[#This Row],[SUBTOTAL]]</f>
        <v>4.4477971358964545</v>
      </c>
      <c r="K5189" s="2">
        <f ca="1">+TablaVentas[[#This Row],[SUBTOTAL]]+TablaVentas[[#This Row],[IGV]]</f>
        <v>29.157781224210094</v>
      </c>
    </row>
    <row r="5190" spans="1:11" x14ac:dyDescent="0.25">
      <c r="A5190" t="s">
        <v>5199</v>
      </c>
      <c r="B5190" s="6">
        <v>46323</v>
      </c>
      <c r="C5190" t="s">
        <v>10011</v>
      </c>
      <c r="D5190" t="s">
        <v>10017</v>
      </c>
      <c r="E5190">
        <v>4</v>
      </c>
      <c r="F5190">
        <f>+_xlfn.XLOOKUP(TablaVentas[[#This Row],[PRODUCTO FINANCIERO]],TablaPrecios[PRODUCTO FINANCIERO],TablaPrecios[PRECIO UNIT],0)</f>
        <v>9.9</v>
      </c>
      <c r="G5190" s="2">
        <f>+TablaVentas[[#This Row],[CANTIDAD]]*TablaVentas[[#This Row],[PRECIO UNITARIO]]</f>
        <v>39.6</v>
      </c>
      <c r="H5190" s="1">
        <f t="shared" ca="1" si="81"/>
        <v>0.10283850755600998</v>
      </c>
      <c r="I5190" s="2">
        <f ca="1">+TablaVentas[[#This Row],[VENTAL TOTAL]]-TablaVentas[[#This Row],[VENTAL TOTAL]]*TablaVentas[[#This Row],[DESCUENTO]]</f>
        <v>35.527595100782008</v>
      </c>
      <c r="J5190" s="2">
        <f ca="1">0.18*TablaVentas[[#This Row],[SUBTOTAL]]</f>
        <v>6.3949671181407615</v>
      </c>
      <c r="K5190" s="2">
        <f ca="1">+TablaVentas[[#This Row],[SUBTOTAL]]+TablaVentas[[#This Row],[IGV]]</f>
        <v>41.922562218922771</v>
      </c>
    </row>
    <row r="5191" spans="1:11" x14ac:dyDescent="0.25">
      <c r="A5191" t="s">
        <v>5200</v>
      </c>
      <c r="B5191" s="6">
        <v>45886</v>
      </c>
      <c r="C5191" t="s">
        <v>10015</v>
      </c>
      <c r="D5191" t="s">
        <v>10022</v>
      </c>
      <c r="E5191">
        <v>12</v>
      </c>
      <c r="F5191">
        <f>+_xlfn.XLOOKUP(TablaVentas[[#This Row],[PRODUCTO FINANCIERO]],TablaPrecios[PRODUCTO FINANCIERO],TablaPrecios[PRECIO UNIT],0)</f>
        <v>20.9</v>
      </c>
      <c r="G5191" s="2">
        <f>+TablaVentas[[#This Row],[CANTIDAD]]*TablaVentas[[#This Row],[PRECIO UNITARIO]]</f>
        <v>250.79999999999998</v>
      </c>
      <c r="H5191" s="1">
        <f t="shared" ca="1" si="81"/>
        <v>0.15885940418986647</v>
      </c>
      <c r="I5191" s="2">
        <f ca="1">+TablaVentas[[#This Row],[VENTAL TOTAL]]-TablaVentas[[#This Row],[VENTAL TOTAL]]*TablaVentas[[#This Row],[DESCUENTO]]</f>
        <v>210.95806142918147</v>
      </c>
      <c r="J5191" s="2">
        <f ca="1">0.18*TablaVentas[[#This Row],[SUBTOTAL]]</f>
        <v>37.972451057252663</v>
      </c>
      <c r="K5191" s="2">
        <f ca="1">+TablaVentas[[#This Row],[SUBTOTAL]]+TablaVentas[[#This Row],[IGV]]</f>
        <v>248.93051248643414</v>
      </c>
    </row>
    <row r="5192" spans="1:11" x14ac:dyDescent="0.25">
      <c r="A5192" t="s">
        <v>5201</v>
      </c>
      <c r="B5192" s="6">
        <v>45592</v>
      </c>
      <c r="C5192" t="s">
        <v>10011</v>
      </c>
      <c r="D5192" t="s">
        <v>10018</v>
      </c>
      <c r="E5192">
        <v>12</v>
      </c>
      <c r="F5192">
        <f>+_xlfn.XLOOKUP(TablaVentas[[#This Row],[PRODUCTO FINANCIERO]],TablaPrecios[PRODUCTO FINANCIERO],TablaPrecios[PRECIO UNIT],0)</f>
        <v>14.9</v>
      </c>
      <c r="G5192" s="2">
        <f>+TablaVentas[[#This Row],[CANTIDAD]]*TablaVentas[[#This Row],[PRECIO UNITARIO]]</f>
        <v>178.8</v>
      </c>
      <c r="H5192" s="1">
        <f t="shared" ca="1" si="81"/>
        <v>0.15053129931911985</v>
      </c>
      <c r="I5192" s="2">
        <f ca="1">+TablaVentas[[#This Row],[VENTAL TOTAL]]-TablaVentas[[#This Row],[VENTAL TOTAL]]*TablaVentas[[#This Row],[DESCUENTO]]</f>
        <v>151.88500368174138</v>
      </c>
      <c r="J5192" s="2">
        <f ca="1">0.18*TablaVentas[[#This Row],[SUBTOTAL]]</f>
        <v>27.339300662713448</v>
      </c>
      <c r="K5192" s="2">
        <f ca="1">+TablaVentas[[#This Row],[SUBTOTAL]]+TablaVentas[[#This Row],[IGV]]</f>
        <v>179.22430434445482</v>
      </c>
    </row>
    <row r="5193" spans="1:11" x14ac:dyDescent="0.25">
      <c r="A5193" t="s">
        <v>5202</v>
      </c>
      <c r="B5193" s="6">
        <v>45864</v>
      </c>
      <c r="C5193" t="s">
        <v>10014</v>
      </c>
      <c r="D5193" t="s">
        <v>10022</v>
      </c>
      <c r="E5193">
        <v>11</v>
      </c>
      <c r="F5193">
        <f>+_xlfn.XLOOKUP(TablaVentas[[#This Row],[PRODUCTO FINANCIERO]],TablaPrecios[PRODUCTO FINANCIERO],TablaPrecios[PRECIO UNIT],0)</f>
        <v>20.9</v>
      </c>
      <c r="G5193" s="2">
        <f>+TablaVentas[[#This Row],[CANTIDAD]]*TablaVentas[[#This Row],[PRECIO UNITARIO]]</f>
        <v>229.89999999999998</v>
      </c>
      <c r="H5193" s="1">
        <f t="shared" ca="1" si="81"/>
        <v>0.1237944574827799</v>
      </c>
      <c r="I5193" s="2">
        <f ca="1">+TablaVentas[[#This Row],[VENTAL TOTAL]]-TablaVentas[[#This Row],[VENTAL TOTAL]]*TablaVentas[[#This Row],[DESCUENTO]]</f>
        <v>201.43965422470887</v>
      </c>
      <c r="J5193" s="2">
        <f ca="1">0.18*TablaVentas[[#This Row],[SUBTOTAL]]</f>
        <v>36.259137760447594</v>
      </c>
      <c r="K5193" s="2">
        <f ca="1">+TablaVentas[[#This Row],[SUBTOTAL]]+TablaVentas[[#This Row],[IGV]]</f>
        <v>237.69879198515648</v>
      </c>
    </row>
    <row r="5194" spans="1:11" x14ac:dyDescent="0.25">
      <c r="A5194" t="s">
        <v>5203</v>
      </c>
      <c r="B5194" s="6">
        <v>46341</v>
      </c>
      <c r="C5194" t="s">
        <v>10015</v>
      </c>
      <c r="D5194" t="s">
        <v>10018</v>
      </c>
      <c r="E5194">
        <v>13</v>
      </c>
      <c r="F5194">
        <f>+_xlfn.XLOOKUP(TablaVentas[[#This Row],[PRODUCTO FINANCIERO]],TablaPrecios[PRODUCTO FINANCIERO],TablaPrecios[PRECIO UNIT],0)</f>
        <v>14.9</v>
      </c>
      <c r="G5194" s="2">
        <f>+TablaVentas[[#This Row],[CANTIDAD]]*TablaVentas[[#This Row],[PRECIO UNITARIO]]</f>
        <v>193.70000000000002</v>
      </c>
      <c r="H5194" s="1">
        <f t="shared" ca="1" si="81"/>
        <v>0.10353726626399676</v>
      </c>
      <c r="I5194" s="2">
        <f ca="1">+TablaVentas[[#This Row],[VENTAL TOTAL]]-TablaVentas[[#This Row],[VENTAL TOTAL]]*TablaVentas[[#This Row],[DESCUENTO]]</f>
        <v>173.64483152466386</v>
      </c>
      <c r="J5194" s="2">
        <f ca="1">0.18*TablaVentas[[#This Row],[SUBTOTAL]]</f>
        <v>31.256069674439495</v>
      </c>
      <c r="K5194" s="2">
        <f ca="1">+TablaVentas[[#This Row],[SUBTOTAL]]+TablaVentas[[#This Row],[IGV]]</f>
        <v>204.90090119910334</v>
      </c>
    </row>
    <row r="5195" spans="1:11" x14ac:dyDescent="0.25">
      <c r="A5195" t="s">
        <v>5204</v>
      </c>
      <c r="B5195" s="6">
        <v>45929</v>
      </c>
      <c r="C5195" t="s">
        <v>10015</v>
      </c>
      <c r="D5195" t="s">
        <v>10019</v>
      </c>
      <c r="E5195">
        <v>15</v>
      </c>
      <c r="F5195">
        <f>+_xlfn.XLOOKUP(TablaVentas[[#This Row],[PRODUCTO FINANCIERO]],TablaPrecios[PRODUCTO FINANCIERO],TablaPrecios[PRECIO UNIT],0)</f>
        <v>9.9</v>
      </c>
      <c r="G5195" s="2">
        <f>+TablaVentas[[#This Row],[CANTIDAD]]*TablaVentas[[#This Row],[PRECIO UNITARIO]]</f>
        <v>148.5</v>
      </c>
      <c r="H5195" s="1">
        <f t="shared" ca="1" si="81"/>
        <v>0.12957043486792394</v>
      </c>
      <c r="I5195" s="2">
        <f ca="1">+TablaVentas[[#This Row],[VENTAL TOTAL]]-TablaVentas[[#This Row],[VENTAL TOTAL]]*TablaVentas[[#This Row],[DESCUENTO]]</f>
        <v>129.25879042211329</v>
      </c>
      <c r="J5195" s="2">
        <f ca="1">0.18*TablaVentas[[#This Row],[SUBTOTAL]]</f>
        <v>23.26658227598039</v>
      </c>
      <c r="K5195" s="2">
        <f ca="1">+TablaVentas[[#This Row],[SUBTOTAL]]+TablaVentas[[#This Row],[IGV]]</f>
        <v>152.52537269809369</v>
      </c>
    </row>
    <row r="5196" spans="1:11" x14ac:dyDescent="0.25">
      <c r="A5196" t="s">
        <v>5205</v>
      </c>
      <c r="B5196" s="6">
        <v>45650</v>
      </c>
      <c r="C5196" t="s">
        <v>10013</v>
      </c>
      <c r="D5196" t="s">
        <v>10018</v>
      </c>
      <c r="E5196">
        <v>10</v>
      </c>
      <c r="F5196">
        <f>+_xlfn.XLOOKUP(TablaVentas[[#This Row],[PRODUCTO FINANCIERO]],TablaPrecios[PRODUCTO FINANCIERO],TablaPrecios[PRECIO UNIT],0)</f>
        <v>14.9</v>
      </c>
      <c r="G5196" s="2">
        <f>+TablaVentas[[#This Row],[CANTIDAD]]*TablaVentas[[#This Row],[PRECIO UNITARIO]]</f>
        <v>149</v>
      </c>
      <c r="H5196" s="1">
        <f t="shared" ca="1" si="81"/>
        <v>0.14756352218171825</v>
      </c>
      <c r="I5196" s="2">
        <f ca="1">+TablaVentas[[#This Row],[VENTAL TOTAL]]-TablaVentas[[#This Row],[VENTAL TOTAL]]*TablaVentas[[#This Row],[DESCUENTO]]</f>
        <v>127.01303519492399</v>
      </c>
      <c r="J5196" s="2">
        <f ca="1">0.18*TablaVentas[[#This Row],[SUBTOTAL]]</f>
        <v>22.862346335086318</v>
      </c>
      <c r="K5196" s="2">
        <f ca="1">+TablaVentas[[#This Row],[SUBTOTAL]]+TablaVentas[[#This Row],[IGV]]</f>
        <v>149.87538153001032</v>
      </c>
    </row>
    <row r="5197" spans="1:11" x14ac:dyDescent="0.25">
      <c r="A5197" t="s">
        <v>5206</v>
      </c>
      <c r="B5197" s="6">
        <v>45318</v>
      </c>
      <c r="C5197" t="s">
        <v>10011</v>
      </c>
      <c r="D5197" t="s">
        <v>10022</v>
      </c>
      <c r="E5197">
        <v>18</v>
      </c>
      <c r="F5197">
        <f>+_xlfn.XLOOKUP(TablaVentas[[#This Row],[PRODUCTO FINANCIERO]],TablaPrecios[PRODUCTO FINANCIERO],TablaPrecios[PRECIO UNIT],0)</f>
        <v>20.9</v>
      </c>
      <c r="G5197" s="2">
        <f>+TablaVentas[[#This Row],[CANTIDAD]]*TablaVentas[[#This Row],[PRECIO UNITARIO]]</f>
        <v>376.2</v>
      </c>
      <c r="H5197" s="1">
        <f t="shared" ca="1" si="81"/>
        <v>0.1624568847375949</v>
      </c>
      <c r="I5197" s="2">
        <f ca="1">+TablaVentas[[#This Row],[VENTAL TOTAL]]-TablaVentas[[#This Row],[VENTAL TOTAL]]*TablaVentas[[#This Row],[DESCUENTO]]</f>
        <v>315.08371996171678</v>
      </c>
      <c r="J5197" s="2">
        <f ca="1">0.18*TablaVentas[[#This Row],[SUBTOTAL]]</f>
        <v>56.715069593109021</v>
      </c>
      <c r="K5197" s="2">
        <f ca="1">+TablaVentas[[#This Row],[SUBTOTAL]]+TablaVentas[[#This Row],[IGV]]</f>
        <v>371.79878955482582</v>
      </c>
    </row>
    <row r="5198" spans="1:11" x14ac:dyDescent="0.25">
      <c r="A5198" t="s">
        <v>5207</v>
      </c>
      <c r="B5198" s="6">
        <v>46128</v>
      </c>
      <c r="C5198" t="s">
        <v>10011</v>
      </c>
      <c r="D5198" t="s">
        <v>10017</v>
      </c>
      <c r="E5198">
        <v>12</v>
      </c>
      <c r="F5198">
        <f>+_xlfn.XLOOKUP(TablaVentas[[#This Row],[PRODUCTO FINANCIERO]],TablaPrecios[PRODUCTO FINANCIERO],TablaPrecios[PRECIO UNIT],0)</f>
        <v>9.9</v>
      </c>
      <c r="G5198" s="2">
        <f>+TablaVentas[[#This Row],[CANTIDAD]]*TablaVentas[[#This Row],[PRECIO UNITARIO]]</f>
        <v>118.80000000000001</v>
      </c>
      <c r="H5198" s="1">
        <f t="shared" ca="1" si="81"/>
        <v>0.17252090772777917</v>
      </c>
      <c r="I5198" s="2">
        <f ca="1">+TablaVentas[[#This Row],[VENTAL TOTAL]]-TablaVentas[[#This Row],[VENTAL TOTAL]]*TablaVentas[[#This Row],[DESCUENTO]]</f>
        <v>98.304516161939844</v>
      </c>
      <c r="J5198" s="2">
        <f ca="1">0.18*TablaVentas[[#This Row],[SUBTOTAL]]</f>
        <v>17.694812909149171</v>
      </c>
      <c r="K5198" s="2">
        <f ca="1">+TablaVentas[[#This Row],[SUBTOTAL]]+TablaVentas[[#This Row],[IGV]]</f>
        <v>115.99932907108902</v>
      </c>
    </row>
    <row r="5199" spans="1:11" x14ac:dyDescent="0.25">
      <c r="A5199" t="s">
        <v>5208</v>
      </c>
      <c r="B5199" s="6">
        <v>46374</v>
      </c>
      <c r="C5199" t="s">
        <v>10011</v>
      </c>
      <c r="D5199" t="s">
        <v>10020</v>
      </c>
      <c r="E5199">
        <v>17</v>
      </c>
      <c r="F5199">
        <f>+_xlfn.XLOOKUP(TablaVentas[[#This Row],[PRODUCTO FINANCIERO]],TablaPrecios[PRODUCTO FINANCIERO],TablaPrecios[PRECIO UNIT],0)</f>
        <v>14.9</v>
      </c>
      <c r="G5199" s="2">
        <f>+TablaVentas[[#This Row],[CANTIDAD]]*TablaVentas[[#This Row],[PRECIO UNITARIO]]</f>
        <v>253.3</v>
      </c>
      <c r="H5199" s="1">
        <f t="shared" ca="1" si="81"/>
        <v>0.11092181865772235</v>
      </c>
      <c r="I5199" s="2">
        <f ca="1">+TablaVentas[[#This Row],[VENTAL TOTAL]]-TablaVentas[[#This Row],[VENTAL TOTAL]]*TablaVentas[[#This Row],[DESCUENTO]]</f>
        <v>225.20350333399892</v>
      </c>
      <c r="J5199" s="2">
        <f ca="1">0.18*TablaVentas[[#This Row],[SUBTOTAL]]</f>
        <v>40.536630600119807</v>
      </c>
      <c r="K5199" s="2">
        <f ca="1">+TablaVentas[[#This Row],[SUBTOTAL]]+TablaVentas[[#This Row],[IGV]]</f>
        <v>265.74013393411872</v>
      </c>
    </row>
    <row r="5200" spans="1:11" x14ac:dyDescent="0.25">
      <c r="A5200" t="s">
        <v>5209</v>
      </c>
      <c r="B5200" s="6">
        <v>46201</v>
      </c>
      <c r="C5200" t="s">
        <v>10014</v>
      </c>
      <c r="D5200" t="s">
        <v>10020</v>
      </c>
      <c r="E5200">
        <v>11</v>
      </c>
      <c r="F5200">
        <f>+_xlfn.XLOOKUP(TablaVentas[[#This Row],[PRODUCTO FINANCIERO]],TablaPrecios[PRODUCTO FINANCIERO],TablaPrecios[PRECIO UNIT],0)</f>
        <v>14.9</v>
      </c>
      <c r="G5200" s="2">
        <f>+TablaVentas[[#This Row],[CANTIDAD]]*TablaVentas[[#This Row],[PRECIO UNITARIO]]</f>
        <v>163.9</v>
      </c>
      <c r="H5200" s="1">
        <f t="shared" ca="1" si="81"/>
        <v>0.19308959012360991</v>
      </c>
      <c r="I5200" s="2">
        <f ca="1">+TablaVentas[[#This Row],[VENTAL TOTAL]]-TablaVentas[[#This Row],[VENTAL TOTAL]]*TablaVentas[[#This Row],[DESCUENTO]]</f>
        <v>132.25261617874034</v>
      </c>
      <c r="J5200" s="2">
        <f ca="1">0.18*TablaVentas[[#This Row],[SUBTOTAL]]</f>
        <v>23.805470912173259</v>
      </c>
      <c r="K5200" s="2">
        <f ca="1">+TablaVentas[[#This Row],[SUBTOTAL]]+TablaVentas[[#This Row],[IGV]]</f>
        <v>156.0580870909136</v>
      </c>
    </row>
    <row r="5201" spans="1:11" x14ac:dyDescent="0.25">
      <c r="A5201" t="s">
        <v>5210</v>
      </c>
      <c r="B5201" s="6">
        <v>46280</v>
      </c>
      <c r="C5201" t="s">
        <v>10015</v>
      </c>
      <c r="D5201" t="s">
        <v>10017</v>
      </c>
      <c r="E5201">
        <v>16</v>
      </c>
      <c r="F5201">
        <f>+_xlfn.XLOOKUP(TablaVentas[[#This Row],[PRODUCTO FINANCIERO]],TablaPrecios[PRODUCTO FINANCIERO],TablaPrecios[PRECIO UNIT],0)</f>
        <v>9.9</v>
      </c>
      <c r="G5201" s="2">
        <f>+TablaVentas[[#This Row],[CANTIDAD]]*TablaVentas[[#This Row],[PRECIO UNITARIO]]</f>
        <v>158.4</v>
      </c>
      <c r="H5201" s="1">
        <f t="shared" ca="1" si="81"/>
        <v>0.18146762846412998</v>
      </c>
      <c r="I5201" s="2">
        <f ca="1">+TablaVentas[[#This Row],[VENTAL TOTAL]]-TablaVentas[[#This Row],[VENTAL TOTAL]]*TablaVentas[[#This Row],[DESCUENTO]]</f>
        <v>129.65552765128183</v>
      </c>
      <c r="J5201" s="2">
        <f ca="1">0.18*TablaVentas[[#This Row],[SUBTOTAL]]</f>
        <v>23.337994977230728</v>
      </c>
      <c r="K5201" s="2">
        <f ca="1">+TablaVentas[[#This Row],[SUBTOTAL]]+TablaVentas[[#This Row],[IGV]]</f>
        <v>152.99352262851255</v>
      </c>
    </row>
    <row r="5202" spans="1:11" x14ac:dyDescent="0.25">
      <c r="A5202" t="s">
        <v>5211</v>
      </c>
      <c r="B5202" s="6">
        <v>46044</v>
      </c>
      <c r="C5202" t="s">
        <v>10012</v>
      </c>
      <c r="D5202" t="s">
        <v>10017</v>
      </c>
      <c r="E5202">
        <v>12</v>
      </c>
      <c r="F5202">
        <f>+_xlfn.XLOOKUP(TablaVentas[[#This Row],[PRODUCTO FINANCIERO]],TablaPrecios[PRODUCTO FINANCIERO],TablaPrecios[PRECIO UNIT],0)</f>
        <v>9.9</v>
      </c>
      <c r="G5202" s="2">
        <f>+TablaVentas[[#This Row],[CANTIDAD]]*TablaVentas[[#This Row],[PRECIO UNITARIO]]</f>
        <v>118.80000000000001</v>
      </c>
      <c r="H5202" s="1">
        <f t="shared" ca="1" si="81"/>
        <v>0.13884450819502497</v>
      </c>
      <c r="I5202" s="2">
        <f ca="1">+TablaVentas[[#This Row],[VENTAL TOTAL]]-TablaVentas[[#This Row],[VENTAL TOTAL]]*TablaVentas[[#This Row],[DESCUENTO]]</f>
        <v>102.30527242643105</v>
      </c>
      <c r="J5202" s="2">
        <f ca="1">0.18*TablaVentas[[#This Row],[SUBTOTAL]]</f>
        <v>18.414949036757587</v>
      </c>
      <c r="K5202" s="2">
        <f ca="1">+TablaVentas[[#This Row],[SUBTOTAL]]+TablaVentas[[#This Row],[IGV]]</f>
        <v>120.72022146318864</v>
      </c>
    </row>
    <row r="5203" spans="1:11" x14ac:dyDescent="0.25">
      <c r="A5203" t="s">
        <v>5212</v>
      </c>
      <c r="B5203" s="6">
        <v>46085</v>
      </c>
      <c r="C5203" t="s">
        <v>10011</v>
      </c>
      <c r="D5203" t="s">
        <v>10020</v>
      </c>
      <c r="E5203">
        <v>14</v>
      </c>
      <c r="F5203">
        <f>+_xlfn.XLOOKUP(TablaVentas[[#This Row],[PRODUCTO FINANCIERO]],TablaPrecios[PRODUCTO FINANCIERO],TablaPrecios[PRECIO UNIT],0)</f>
        <v>14.9</v>
      </c>
      <c r="G5203" s="2">
        <f>+TablaVentas[[#This Row],[CANTIDAD]]*TablaVentas[[#This Row],[PRECIO UNITARIO]]</f>
        <v>208.6</v>
      </c>
      <c r="H5203" s="1">
        <f t="shared" ca="1" si="81"/>
        <v>0.14051560989754922</v>
      </c>
      <c r="I5203" s="2">
        <f ca="1">+TablaVentas[[#This Row],[VENTAL TOTAL]]-TablaVentas[[#This Row],[VENTAL TOTAL]]*TablaVentas[[#This Row],[DESCUENTO]]</f>
        <v>179.28844377537123</v>
      </c>
      <c r="J5203" s="2">
        <f ca="1">0.18*TablaVentas[[#This Row],[SUBTOTAL]]</f>
        <v>32.271919879566823</v>
      </c>
      <c r="K5203" s="2">
        <f ca="1">+TablaVentas[[#This Row],[SUBTOTAL]]+TablaVentas[[#This Row],[IGV]]</f>
        <v>211.56036365493804</v>
      </c>
    </row>
    <row r="5204" spans="1:11" x14ac:dyDescent="0.25">
      <c r="A5204" t="s">
        <v>5213</v>
      </c>
      <c r="B5204" s="6">
        <v>46324</v>
      </c>
      <c r="C5204" t="s">
        <v>10016</v>
      </c>
      <c r="D5204" t="s">
        <v>10018</v>
      </c>
      <c r="E5204">
        <v>11</v>
      </c>
      <c r="F5204">
        <f>+_xlfn.XLOOKUP(TablaVentas[[#This Row],[PRODUCTO FINANCIERO]],TablaPrecios[PRODUCTO FINANCIERO],TablaPrecios[PRECIO UNIT],0)</f>
        <v>14.9</v>
      </c>
      <c r="G5204" s="2">
        <f>+TablaVentas[[#This Row],[CANTIDAD]]*TablaVentas[[#This Row],[PRECIO UNITARIO]]</f>
        <v>163.9</v>
      </c>
      <c r="H5204" s="1">
        <f t="shared" ca="1" si="81"/>
        <v>0.14822112934025328</v>
      </c>
      <c r="I5204" s="2">
        <f ca="1">+TablaVentas[[#This Row],[VENTAL TOTAL]]-TablaVentas[[#This Row],[VENTAL TOTAL]]*TablaVentas[[#This Row],[DESCUENTO]]</f>
        <v>139.60655690113248</v>
      </c>
      <c r="J5204" s="2">
        <f ca="1">0.18*TablaVentas[[#This Row],[SUBTOTAL]]</f>
        <v>25.129180242203844</v>
      </c>
      <c r="K5204" s="2">
        <f ca="1">+TablaVentas[[#This Row],[SUBTOTAL]]+TablaVentas[[#This Row],[IGV]]</f>
        <v>164.73573714333634</v>
      </c>
    </row>
    <row r="5205" spans="1:11" x14ac:dyDescent="0.25">
      <c r="A5205" t="s">
        <v>5214</v>
      </c>
      <c r="B5205" s="6">
        <v>46217</v>
      </c>
      <c r="C5205" t="s">
        <v>10016</v>
      </c>
      <c r="D5205" t="s">
        <v>10020</v>
      </c>
      <c r="E5205">
        <v>9</v>
      </c>
      <c r="F5205">
        <f>+_xlfn.XLOOKUP(TablaVentas[[#This Row],[PRODUCTO FINANCIERO]],TablaPrecios[PRODUCTO FINANCIERO],TablaPrecios[PRECIO UNIT],0)</f>
        <v>14.9</v>
      </c>
      <c r="G5205" s="2">
        <f>+TablaVentas[[#This Row],[CANTIDAD]]*TablaVentas[[#This Row],[PRECIO UNITARIO]]</f>
        <v>134.1</v>
      </c>
      <c r="H5205" s="1">
        <f t="shared" ca="1" si="81"/>
        <v>0.15352058515047165</v>
      </c>
      <c r="I5205" s="2">
        <f ca="1">+TablaVentas[[#This Row],[VENTAL TOTAL]]-TablaVentas[[#This Row],[VENTAL TOTAL]]*TablaVentas[[#This Row],[DESCUENTO]]</f>
        <v>113.51288953132175</v>
      </c>
      <c r="J5205" s="2">
        <f ca="1">0.18*TablaVentas[[#This Row],[SUBTOTAL]]</f>
        <v>20.432320115637914</v>
      </c>
      <c r="K5205" s="2">
        <f ca="1">+TablaVentas[[#This Row],[SUBTOTAL]]+TablaVentas[[#This Row],[IGV]]</f>
        <v>133.94520964695965</v>
      </c>
    </row>
    <row r="5206" spans="1:11" x14ac:dyDescent="0.25">
      <c r="A5206" t="s">
        <v>5215</v>
      </c>
      <c r="B5206" s="6">
        <v>45878</v>
      </c>
      <c r="C5206" t="s">
        <v>10011</v>
      </c>
      <c r="D5206" t="s">
        <v>10020</v>
      </c>
      <c r="E5206">
        <v>20</v>
      </c>
      <c r="F5206">
        <f>+_xlfn.XLOOKUP(TablaVentas[[#This Row],[PRODUCTO FINANCIERO]],TablaPrecios[PRODUCTO FINANCIERO],TablaPrecios[PRECIO UNIT],0)</f>
        <v>14.9</v>
      </c>
      <c r="G5206" s="2">
        <f>+TablaVentas[[#This Row],[CANTIDAD]]*TablaVentas[[#This Row],[PRECIO UNITARIO]]</f>
        <v>298</v>
      </c>
      <c r="H5206" s="1">
        <f t="shared" ca="1" si="81"/>
        <v>0.14597406151257331</v>
      </c>
      <c r="I5206" s="2">
        <f ca="1">+TablaVentas[[#This Row],[VENTAL TOTAL]]-TablaVentas[[#This Row],[VENTAL TOTAL]]*TablaVentas[[#This Row],[DESCUENTO]]</f>
        <v>254.49972966925316</v>
      </c>
      <c r="J5206" s="2">
        <f ca="1">0.18*TablaVentas[[#This Row],[SUBTOTAL]]</f>
        <v>45.809951340465567</v>
      </c>
      <c r="K5206" s="2">
        <f ca="1">+TablaVentas[[#This Row],[SUBTOTAL]]+TablaVentas[[#This Row],[IGV]]</f>
        <v>300.3096810097187</v>
      </c>
    </row>
    <row r="5207" spans="1:11" x14ac:dyDescent="0.25">
      <c r="A5207" t="s">
        <v>5216</v>
      </c>
      <c r="B5207" s="6">
        <v>45848</v>
      </c>
      <c r="C5207" t="s">
        <v>10013</v>
      </c>
      <c r="D5207" t="s">
        <v>10020</v>
      </c>
      <c r="E5207">
        <v>4</v>
      </c>
      <c r="F5207">
        <f>+_xlfn.XLOOKUP(TablaVentas[[#This Row],[PRODUCTO FINANCIERO]],TablaPrecios[PRODUCTO FINANCIERO],TablaPrecios[PRECIO UNIT],0)</f>
        <v>14.9</v>
      </c>
      <c r="G5207" s="2">
        <f>+TablaVentas[[#This Row],[CANTIDAD]]*TablaVentas[[#This Row],[PRECIO UNITARIO]]</f>
        <v>59.6</v>
      </c>
      <c r="H5207" s="1">
        <f t="shared" ca="1" si="81"/>
        <v>0.18889188914474622</v>
      </c>
      <c r="I5207" s="2">
        <f ca="1">+TablaVentas[[#This Row],[VENTAL TOTAL]]-TablaVentas[[#This Row],[VENTAL TOTAL]]*TablaVentas[[#This Row],[DESCUENTO]]</f>
        <v>48.342043406973126</v>
      </c>
      <c r="J5207" s="2">
        <f ca="1">0.18*TablaVentas[[#This Row],[SUBTOTAL]]</f>
        <v>8.7015678132551617</v>
      </c>
      <c r="K5207" s="2">
        <f ca="1">+TablaVentas[[#This Row],[SUBTOTAL]]+TablaVentas[[#This Row],[IGV]]</f>
        <v>57.043611220228286</v>
      </c>
    </row>
    <row r="5208" spans="1:11" x14ac:dyDescent="0.25">
      <c r="A5208" t="s">
        <v>5217</v>
      </c>
      <c r="B5208" s="6">
        <v>46272</v>
      </c>
      <c r="C5208" t="s">
        <v>10013</v>
      </c>
      <c r="D5208" t="s">
        <v>10020</v>
      </c>
      <c r="E5208">
        <v>13</v>
      </c>
      <c r="F5208">
        <f>+_xlfn.XLOOKUP(TablaVentas[[#This Row],[PRODUCTO FINANCIERO]],TablaPrecios[PRODUCTO FINANCIERO],TablaPrecios[PRECIO UNIT],0)</f>
        <v>14.9</v>
      </c>
      <c r="G5208" s="2">
        <f>+TablaVentas[[#This Row],[CANTIDAD]]*TablaVentas[[#This Row],[PRECIO UNITARIO]]</f>
        <v>193.70000000000002</v>
      </c>
      <c r="H5208" s="1">
        <f t="shared" ca="1" si="81"/>
        <v>0.11408966848042359</v>
      </c>
      <c r="I5208" s="2">
        <f ca="1">+TablaVentas[[#This Row],[VENTAL TOTAL]]-TablaVentas[[#This Row],[VENTAL TOTAL]]*TablaVentas[[#This Row],[DESCUENTO]]</f>
        <v>171.60083121534197</v>
      </c>
      <c r="J5208" s="2">
        <f ca="1">0.18*TablaVentas[[#This Row],[SUBTOTAL]]</f>
        <v>30.888149618761553</v>
      </c>
      <c r="K5208" s="2">
        <f ca="1">+TablaVentas[[#This Row],[SUBTOTAL]]+TablaVentas[[#This Row],[IGV]]</f>
        <v>202.48898083410353</v>
      </c>
    </row>
    <row r="5209" spans="1:11" x14ac:dyDescent="0.25">
      <c r="A5209" t="s">
        <v>5218</v>
      </c>
      <c r="B5209" s="6">
        <v>45699</v>
      </c>
      <c r="C5209" t="s">
        <v>10013</v>
      </c>
      <c r="D5209" t="s">
        <v>10017</v>
      </c>
      <c r="E5209">
        <v>11</v>
      </c>
      <c r="F5209">
        <f>+_xlfn.XLOOKUP(TablaVentas[[#This Row],[PRODUCTO FINANCIERO]],TablaPrecios[PRODUCTO FINANCIERO],TablaPrecios[PRECIO UNIT],0)</f>
        <v>9.9</v>
      </c>
      <c r="G5209" s="2">
        <f>+TablaVentas[[#This Row],[CANTIDAD]]*TablaVentas[[#This Row],[PRECIO UNITARIO]]</f>
        <v>108.9</v>
      </c>
      <c r="H5209" s="1">
        <f t="shared" ca="1" si="81"/>
        <v>0.18358105977718403</v>
      </c>
      <c r="I5209" s="2">
        <f ca="1">+TablaVentas[[#This Row],[VENTAL TOTAL]]-TablaVentas[[#This Row],[VENTAL TOTAL]]*TablaVentas[[#This Row],[DESCUENTO]]</f>
        <v>88.908022590264665</v>
      </c>
      <c r="J5209" s="2">
        <f ca="1">0.18*TablaVentas[[#This Row],[SUBTOTAL]]</f>
        <v>16.003444066247638</v>
      </c>
      <c r="K5209" s="2">
        <f ca="1">+TablaVentas[[#This Row],[SUBTOTAL]]+TablaVentas[[#This Row],[IGV]]</f>
        <v>104.9114666565123</v>
      </c>
    </row>
    <row r="5210" spans="1:11" x14ac:dyDescent="0.25">
      <c r="A5210" t="s">
        <v>5219</v>
      </c>
      <c r="B5210" s="6">
        <v>45578</v>
      </c>
      <c r="C5210" t="s">
        <v>10014</v>
      </c>
      <c r="D5210" t="s">
        <v>10019</v>
      </c>
      <c r="E5210">
        <v>14</v>
      </c>
      <c r="F5210">
        <f>+_xlfn.XLOOKUP(TablaVentas[[#This Row],[PRODUCTO FINANCIERO]],TablaPrecios[PRODUCTO FINANCIERO],TablaPrecios[PRECIO UNIT],0)</f>
        <v>9.9</v>
      </c>
      <c r="G5210" s="2">
        <f>+TablaVentas[[#This Row],[CANTIDAD]]*TablaVentas[[#This Row],[PRECIO UNITARIO]]</f>
        <v>138.6</v>
      </c>
      <c r="H5210" s="1">
        <f t="shared" ca="1" si="81"/>
        <v>0.12853007874400502</v>
      </c>
      <c r="I5210" s="2">
        <f ca="1">+TablaVentas[[#This Row],[VENTAL TOTAL]]-TablaVentas[[#This Row],[VENTAL TOTAL]]*TablaVentas[[#This Row],[DESCUENTO]]</f>
        <v>120.7857310860809</v>
      </c>
      <c r="J5210" s="2">
        <f ca="1">0.18*TablaVentas[[#This Row],[SUBTOTAL]]</f>
        <v>21.741431595494561</v>
      </c>
      <c r="K5210" s="2">
        <f ca="1">+TablaVentas[[#This Row],[SUBTOTAL]]+TablaVentas[[#This Row],[IGV]]</f>
        <v>142.52716268157548</v>
      </c>
    </row>
    <row r="5211" spans="1:11" x14ac:dyDescent="0.25">
      <c r="A5211" t="s">
        <v>5220</v>
      </c>
      <c r="B5211" s="6">
        <v>46131</v>
      </c>
      <c r="C5211" t="s">
        <v>10015</v>
      </c>
      <c r="D5211" t="s">
        <v>10019</v>
      </c>
      <c r="E5211">
        <v>4</v>
      </c>
      <c r="F5211">
        <f>+_xlfn.XLOOKUP(TablaVentas[[#This Row],[PRODUCTO FINANCIERO]],TablaPrecios[PRODUCTO FINANCIERO],TablaPrecios[PRECIO UNIT],0)</f>
        <v>9.9</v>
      </c>
      <c r="G5211" s="2">
        <f>+TablaVentas[[#This Row],[CANTIDAD]]*TablaVentas[[#This Row],[PRECIO UNITARIO]]</f>
        <v>39.6</v>
      </c>
      <c r="H5211" s="1">
        <f t="shared" ca="1" si="81"/>
        <v>0.14910266411422682</v>
      </c>
      <c r="I5211" s="2">
        <f ca="1">+TablaVentas[[#This Row],[VENTAL TOTAL]]-TablaVentas[[#This Row],[VENTAL TOTAL]]*TablaVentas[[#This Row],[DESCUENTO]]</f>
        <v>33.695534501076622</v>
      </c>
      <c r="J5211" s="2">
        <f ca="1">0.18*TablaVentas[[#This Row],[SUBTOTAL]]</f>
        <v>6.0651962101937915</v>
      </c>
      <c r="K5211" s="2">
        <f ca="1">+TablaVentas[[#This Row],[SUBTOTAL]]+TablaVentas[[#This Row],[IGV]]</f>
        <v>39.760730711270412</v>
      </c>
    </row>
    <row r="5212" spans="1:11" x14ac:dyDescent="0.25">
      <c r="A5212" t="s">
        <v>5221</v>
      </c>
      <c r="B5212" s="6">
        <v>46074</v>
      </c>
      <c r="C5212" t="s">
        <v>10012</v>
      </c>
      <c r="D5212" t="s">
        <v>10019</v>
      </c>
      <c r="E5212">
        <v>8</v>
      </c>
      <c r="F5212">
        <f>+_xlfn.XLOOKUP(TablaVentas[[#This Row],[PRODUCTO FINANCIERO]],TablaPrecios[PRODUCTO FINANCIERO],TablaPrecios[PRECIO UNIT],0)</f>
        <v>9.9</v>
      </c>
      <c r="G5212" s="2">
        <f>+TablaVentas[[#This Row],[CANTIDAD]]*TablaVentas[[#This Row],[PRECIO UNITARIO]]</f>
        <v>79.2</v>
      </c>
      <c r="H5212" s="1">
        <f t="shared" ca="1" si="81"/>
        <v>0.11930027747492798</v>
      </c>
      <c r="I5212" s="2">
        <f ca="1">+TablaVentas[[#This Row],[VENTAL TOTAL]]-TablaVentas[[#This Row],[VENTAL TOTAL]]*TablaVentas[[#This Row],[DESCUENTO]]</f>
        <v>69.751418023985707</v>
      </c>
      <c r="J5212" s="2">
        <f ca="1">0.18*TablaVentas[[#This Row],[SUBTOTAL]]</f>
        <v>12.555255244317427</v>
      </c>
      <c r="K5212" s="2">
        <f ca="1">+TablaVentas[[#This Row],[SUBTOTAL]]+TablaVentas[[#This Row],[IGV]]</f>
        <v>82.306673268303129</v>
      </c>
    </row>
    <row r="5213" spans="1:11" x14ac:dyDescent="0.25">
      <c r="A5213" t="s">
        <v>5222</v>
      </c>
      <c r="B5213" s="6">
        <v>46361</v>
      </c>
      <c r="C5213" t="s">
        <v>10016</v>
      </c>
      <c r="D5213" t="s">
        <v>10018</v>
      </c>
      <c r="E5213">
        <v>8</v>
      </c>
      <c r="F5213">
        <f>+_xlfn.XLOOKUP(TablaVentas[[#This Row],[PRODUCTO FINANCIERO]],TablaPrecios[PRODUCTO FINANCIERO],TablaPrecios[PRECIO UNIT],0)</f>
        <v>14.9</v>
      </c>
      <c r="G5213" s="2">
        <f>+TablaVentas[[#This Row],[CANTIDAD]]*TablaVentas[[#This Row],[PRECIO UNITARIO]]</f>
        <v>119.2</v>
      </c>
      <c r="H5213" s="1">
        <f t="shared" ca="1" si="81"/>
        <v>0.19434941644002601</v>
      </c>
      <c r="I5213" s="2">
        <f ca="1">+TablaVentas[[#This Row],[VENTAL TOTAL]]-TablaVentas[[#This Row],[VENTAL TOTAL]]*TablaVentas[[#This Row],[DESCUENTO]]</f>
        <v>96.033549560348902</v>
      </c>
      <c r="J5213" s="2">
        <f ca="1">0.18*TablaVentas[[#This Row],[SUBTOTAL]]</f>
        <v>17.286038920862801</v>
      </c>
      <c r="K5213" s="2">
        <f ca="1">+TablaVentas[[#This Row],[SUBTOTAL]]+TablaVentas[[#This Row],[IGV]]</f>
        <v>113.3195884812117</v>
      </c>
    </row>
    <row r="5214" spans="1:11" x14ac:dyDescent="0.25">
      <c r="A5214" t="s">
        <v>5223</v>
      </c>
      <c r="B5214" s="6">
        <v>45646</v>
      </c>
      <c r="C5214" t="s">
        <v>10015</v>
      </c>
      <c r="D5214" t="s">
        <v>10020</v>
      </c>
      <c r="E5214">
        <v>7</v>
      </c>
      <c r="F5214">
        <f>+_xlfn.XLOOKUP(TablaVentas[[#This Row],[PRODUCTO FINANCIERO]],TablaPrecios[PRODUCTO FINANCIERO],TablaPrecios[PRECIO UNIT],0)</f>
        <v>14.9</v>
      </c>
      <c r="G5214" s="2">
        <f>+TablaVentas[[#This Row],[CANTIDAD]]*TablaVentas[[#This Row],[PRECIO UNITARIO]]</f>
        <v>104.3</v>
      </c>
      <c r="H5214" s="1">
        <f t="shared" ca="1" si="81"/>
        <v>0.19716988042840639</v>
      </c>
      <c r="I5214" s="2">
        <f ca="1">+TablaVentas[[#This Row],[VENTAL TOTAL]]-TablaVentas[[#This Row],[VENTAL TOTAL]]*TablaVentas[[#This Row],[DESCUENTO]]</f>
        <v>83.735181471317219</v>
      </c>
      <c r="J5214" s="2">
        <f ca="1">0.18*TablaVentas[[#This Row],[SUBTOTAL]]</f>
        <v>15.072332664837099</v>
      </c>
      <c r="K5214" s="2">
        <f ca="1">+TablaVentas[[#This Row],[SUBTOTAL]]+TablaVentas[[#This Row],[IGV]]</f>
        <v>98.80751413615431</v>
      </c>
    </row>
    <row r="5215" spans="1:11" x14ac:dyDescent="0.25">
      <c r="A5215" t="s">
        <v>5224</v>
      </c>
      <c r="B5215" s="6">
        <v>45842</v>
      </c>
      <c r="C5215" t="s">
        <v>10011</v>
      </c>
      <c r="D5215" t="s">
        <v>10019</v>
      </c>
      <c r="E5215">
        <v>20</v>
      </c>
      <c r="F5215">
        <f>+_xlfn.XLOOKUP(TablaVentas[[#This Row],[PRODUCTO FINANCIERO]],TablaPrecios[PRODUCTO FINANCIERO],TablaPrecios[PRECIO UNIT],0)</f>
        <v>9.9</v>
      </c>
      <c r="G5215" s="2">
        <f>+TablaVentas[[#This Row],[CANTIDAD]]*TablaVentas[[#This Row],[PRECIO UNITARIO]]</f>
        <v>198</v>
      </c>
      <c r="H5215" s="1">
        <f t="shared" ca="1" si="81"/>
        <v>0.13619338059250924</v>
      </c>
      <c r="I5215" s="2">
        <f ca="1">+TablaVentas[[#This Row],[VENTAL TOTAL]]-TablaVentas[[#This Row],[VENTAL TOTAL]]*TablaVentas[[#This Row],[DESCUENTO]]</f>
        <v>171.03371064268316</v>
      </c>
      <c r="J5215" s="2">
        <f ca="1">0.18*TablaVentas[[#This Row],[SUBTOTAL]]</f>
        <v>30.786067915682967</v>
      </c>
      <c r="K5215" s="2">
        <f ca="1">+TablaVentas[[#This Row],[SUBTOTAL]]+TablaVentas[[#This Row],[IGV]]</f>
        <v>201.81977855836612</v>
      </c>
    </row>
    <row r="5216" spans="1:11" x14ac:dyDescent="0.25">
      <c r="A5216" t="s">
        <v>5225</v>
      </c>
      <c r="B5216" s="6">
        <v>45642</v>
      </c>
      <c r="C5216" t="s">
        <v>10011</v>
      </c>
      <c r="D5216" t="s">
        <v>10020</v>
      </c>
      <c r="E5216">
        <v>8</v>
      </c>
      <c r="F5216">
        <f>+_xlfn.XLOOKUP(TablaVentas[[#This Row],[PRODUCTO FINANCIERO]],TablaPrecios[PRODUCTO FINANCIERO],TablaPrecios[PRECIO UNIT],0)</f>
        <v>14.9</v>
      </c>
      <c r="G5216" s="2">
        <f>+TablaVentas[[#This Row],[CANTIDAD]]*TablaVentas[[#This Row],[PRECIO UNITARIO]]</f>
        <v>119.2</v>
      </c>
      <c r="H5216" s="1">
        <f t="shared" ca="1" si="81"/>
        <v>0.16358702756852395</v>
      </c>
      <c r="I5216" s="2">
        <f ca="1">+TablaVentas[[#This Row],[VENTAL TOTAL]]-TablaVentas[[#This Row],[VENTAL TOTAL]]*TablaVentas[[#This Row],[DESCUENTO]]</f>
        <v>99.70042631383194</v>
      </c>
      <c r="J5216" s="2">
        <f ca="1">0.18*TablaVentas[[#This Row],[SUBTOTAL]]</f>
        <v>17.946076736489747</v>
      </c>
      <c r="K5216" s="2">
        <f ca="1">+TablaVentas[[#This Row],[SUBTOTAL]]+TablaVentas[[#This Row],[IGV]]</f>
        <v>117.64650305032168</v>
      </c>
    </row>
    <row r="5217" spans="1:11" x14ac:dyDescent="0.25">
      <c r="A5217" t="s">
        <v>5226</v>
      </c>
      <c r="B5217" s="6">
        <v>45519</v>
      </c>
      <c r="C5217" t="s">
        <v>10016</v>
      </c>
      <c r="D5217" t="s">
        <v>10017</v>
      </c>
      <c r="E5217">
        <v>14</v>
      </c>
      <c r="F5217">
        <f>+_xlfn.XLOOKUP(TablaVentas[[#This Row],[PRODUCTO FINANCIERO]],TablaPrecios[PRODUCTO FINANCIERO],TablaPrecios[PRECIO UNIT],0)</f>
        <v>9.9</v>
      </c>
      <c r="G5217" s="2">
        <f>+TablaVentas[[#This Row],[CANTIDAD]]*TablaVentas[[#This Row],[PRECIO UNITARIO]]</f>
        <v>138.6</v>
      </c>
      <c r="H5217" s="1">
        <f t="shared" ca="1" si="81"/>
        <v>0.1475726453607541</v>
      </c>
      <c r="I5217" s="2">
        <f ca="1">+TablaVentas[[#This Row],[VENTAL TOTAL]]-TablaVentas[[#This Row],[VENTAL TOTAL]]*TablaVentas[[#This Row],[DESCUENTO]]</f>
        <v>118.14643135299949</v>
      </c>
      <c r="J5217" s="2">
        <f ca="1">0.18*TablaVentas[[#This Row],[SUBTOTAL]]</f>
        <v>21.266357643539905</v>
      </c>
      <c r="K5217" s="2">
        <f ca="1">+TablaVentas[[#This Row],[SUBTOTAL]]+TablaVentas[[#This Row],[IGV]]</f>
        <v>139.4127889965394</v>
      </c>
    </row>
    <row r="5218" spans="1:11" x14ac:dyDescent="0.25">
      <c r="A5218" t="s">
        <v>5227</v>
      </c>
      <c r="B5218" s="6">
        <v>46185</v>
      </c>
      <c r="C5218" t="s">
        <v>10016</v>
      </c>
      <c r="D5218" t="s">
        <v>10020</v>
      </c>
      <c r="E5218">
        <v>9</v>
      </c>
      <c r="F5218">
        <f>+_xlfn.XLOOKUP(TablaVentas[[#This Row],[PRODUCTO FINANCIERO]],TablaPrecios[PRODUCTO FINANCIERO],TablaPrecios[PRECIO UNIT],0)</f>
        <v>14.9</v>
      </c>
      <c r="G5218" s="2">
        <f>+TablaVentas[[#This Row],[CANTIDAD]]*TablaVentas[[#This Row],[PRECIO UNITARIO]]</f>
        <v>134.1</v>
      </c>
      <c r="H5218" s="1">
        <f t="shared" ca="1" si="81"/>
        <v>0.15041808835672241</v>
      </c>
      <c r="I5218" s="2">
        <f ca="1">+TablaVentas[[#This Row],[VENTAL TOTAL]]-TablaVentas[[#This Row],[VENTAL TOTAL]]*TablaVentas[[#This Row],[DESCUENTO]]</f>
        <v>113.92893435136352</v>
      </c>
      <c r="J5218" s="2">
        <f ca="1">0.18*TablaVentas[[#This Row],[SUBTOTAL]]</f>
        <v>20.507208183245435</v>
      </c>
      <c r="K5218" s="2">
        <f ca="1">+TablaVentas[[#This Row],[SUBTOTAL]]+TablaVentas[[#This Row],[IGV]]</f>
        <v>134.43614253460896</v>
      </c>
    </row>
    <row r="5219" spans="1:11" x14ac:dyDescent="0.25">
      <c r="A5219" t="s">
        <v>5228</v>
      </c>
      <c r="B5219" s="6">
        <v>45632</v>
      </c>
      <c r="C5219" t="s">
        <v>10014</v>
      </c>
      <c r="D5219" t="s">
        <v>10018</v>
      </c>
      <c r="E5219">
        <v>20</v>
      </c>
      <c r="F5219">
        <f>+_xlfn.XLOOKUP(TablaVentas[[#This Row],[PRODUCTO FINANCIERO]],TablaPrecios[PRODUCTO FINANCIERO],TablaPrecios[PRECIO UNIT],0)</f>
        <v>14.9</v>
      </c>
      <c r="G5219" s="2">
        <f>+TablaVentas[[#This Row],[CANTIDAD]]*TablaVentas[[#This Row],[PRECIO UNITARIO]]</f>
        <v>298</v>
      </c>
      <c r="H5219" s="1">
        <f t="shared" ca="1" si="81"/>
        <v>0.15675385616650872</v>
      </c>
      <c r="I5219" s="2">
        <f ca="1">+TablaVentas[[#This Row],[VENTAL TOTAL]]-TablaVentas[[#This Row],[VENTAL TOTAL]]*TablaVentas[[#This Row],[DESCUENTO]]</f>
        <v>251.28735086238041</v>
      </c>
      <c r="J5219" s="2">
        <f ca="1">0.18*TablaVentas[[#This Row],[SUBTOTAL]]</f>
        <v>45.231723155228472</v>
      </c>
      <c r="K5219" s="2">
        <f ca="1">+TablaVentas[[#This Row],[SUBTOTAL]]+TablaVentas[[#This Row],[IGV]]</f>
        <v>296.51907401760889</v>
      </c>
    </row>
    <row r="5220" spans="1:11" x14ac:dyDescent="0.25">
      <c r="A5220" t="s">
        <v>5229</v>
      </c>
      <c r="B5220" s="6">
        <v>45446</v>
      </c>
      <c r="C5220" t="s">
        <v>10016</v>
      </c>
      <c r="D5220" t="s">
        <v>10017</v>
      </c>
      <c r="E5220">
        <v>5</v>
      </c>
      <c r="F5220">
        <f>+_xlfn.XLOOKUP(TablaVentas[[#This Row],[PRODUCTO FINANCIERO]],TablaPrecios[PRODUCTO FINANCIERO],TablaPrecios[PRECIO UNIT],0)</f>
        <v>9.9</v>
      </c>
      <c r="G5220" s="2">
        <f>+TablaVentas[[#This Row],[CANTIDAD]]*TablaVentas[[#This Row],[PRECIO UNITARIO]]</f>
        <v>49.5</v>
      </c>
      <c r="H5220" s="1">
        <f t="shared" ca="1" si="81"/>
        <v>0.11327280147655928</v>
      </c>
      <c r="I5220" s="2">
        <f ca="1">+TablaVentas[[#This Row],[VENTAL TOTAL]]-TablaVentas[[#This Row],[VENTAL TOTAL]]*TablaVentas[[#This Row],[DESCUENTO]]</f>
        <v>43.892996326910314</v>
      </c>
      <c r="J5220" s="2">
        <f ca="1">0.18*TablaVentas[[#This Row],[SUBTOTAL]]</f>
        <v>7.9007393388438558</v>
      </c>
      <c r="K5220" s="2">
        <f ca="1">+TablaVentas[[#This Row],[SUBTOTAL]]+TablaVentas[[#This Row],[IGV]]</f>
        <v>51.79373566575417</v>
      </c>
    </row>
    <row r="5221" spans="1:11" x14ac:dyDescent="0.25">
      <c r="A5221" t="s">
        <v>5230</v>
      </c>
      <c r="B5221" s="6">
        <v>45463</v>
      </c>
      <c r="C5221" t="s">
        <v>10015</v>
      </c>
      <c r="D5221" t="s">
        <v>10018</v>
      </c>
      <c r="E5221">
        <v>18</v>
      </c>
      <c r="F5221">
        <f>+_xlfn.XLOOKUP(TablaVentas[[#This Row],[PRODUCTO FINANCIERO]],TablaPrecios[PRODUCTO FINANCIERO],TablaPrecios[PRECIO UNIT],0)</f>
        <v>14.9</v>
      </c>
      <c r="G5221" s="2">
        <f>+TablaVentas[[#This Row],[CANTIDAD]]*TablaVentas[[#This Row],[PRECIO UNITARIO]]</f>
        <v>268.2</v>
      </c>
      <c r="H5221" s="1">
        <f t="shared" ca="1" si="81"/>
        <v>0.16844425035407079</v>
      </c>
      <c r="I5221" s="2">
        <f ca="1">+TablaVentas[[#This Row],[VENTAL TOTAL]]-TablaVentas[[#This Row],[VENTAL TOTAL]]*TablaVentas[[#This Row],[DESCUENTO]]</f>
        <v>223.0232520550382</v>
      </c>
      <c r="J5221" s="2">
        <f ca="1">0.18*TablaVentas[[#This Row],[SUBTOTAL]]</f>
        <v>40.144185369906872</v>
      </c>
      <c r="K5221" s="2">
        <f ca="1">+TablaVentas[[#This Row],[SUBTOTAL]]+TablaVentas[[#This Row],[IGV]]</f>
        <v>263.16743742494509</v>
      </c>
    </row>
    <row r="5222" spans="1:11" x14ac:dyDescent="0.25">
      <c r="A5222" t="s">
        <v>5231</v>
      </c>
      <c r="B5222" s="6">
        <v>45940</v>
      </c>
      <c r="C5222" t="s">
        <v>10012</v>
      </c>
      <c r="D5222" t="s">
        <v>10017</v>
      </c>
      <c r="E5222">
        <v>12</v>
      </c>
      <c r="F5222">
        <f>+_xlfn.XLOOKUP(TablaVentas[[#This Row],[PRODUCTO FINANCIERO]],TablaPrecios[PRODUCTO FINANCIERO],TablaPrecios[PRECIO UNIT],0)</f>
        <v>9.9</v>
      </c>
      <c r="G5222" s="2">
        <f>+TablaVentas[[#This Row],[CANTIDAD]]*TablaVentas[[#This Row],[PRECIO UNITARIO]]</f>
        <v>118.80000000000001</v>
      </c>
      <c r="H5222" s="1">
        <f t="shared" ca="1" si="81"/>
        <v>0.13362723467354104</v>
      </c>
      <c r="I5222" s="2">
        <f ca="1">+TablaVentas[[#This Row],[VENTAL TOTAL]]-TablaVentas[[#This Row],[VENTAL TOTAL]]*TablaVentas[[#This Row],[DESCUENTO]]</f>
        <v>102.92508452078333</v>
      </c>
      <c r="J5222" s="2">
        <f ca="1">0.18*TablaVentas[[#This Row],[SUBTOTAL]]</f>
        <v>18.526515213741</v>
      </c>
      <c r="K5222" s="2">
        <f ca="1">+TablaVentas[[#This Row],[SUBTOTAL]]+TablaVentas[[#This Row],[IGV]]</f>
        <v>121.45159973452434</v>
      </c>
    </row>
    <row r="5223" spans="1:11" x14ac:dyDescent="0.25">
      <c r="A5223" t="s">
        <v>5232</v>
      </c>
      <c r="B5223" s="6">
        <v>45529</v>
      </c>
      <c r="C5223" t="s">
        <v>10015</v>
      </c>
      <c r="D5223" t="s">
        <v>10017</v>
      </c>
      <c r="E5223">
        <v>10</v>
      </c>
      <c r="F5223">
        <f>+_xlfn.XLOOKUP(TablaVentas[[#This Row],[PRODUCTO FINANCIERO]],TablaPrecios[PRODUCTO FINANCIERO],TablaPrecios[PRECIO UNIT],0)</f>
        <v>9.9</v>
      </c>
      <c r="G5223" s="2">
        <f>+TablaVentas[[#This Row],[CANTIDAD]]*TablaVentas[[#This Row],[PRECIO UNITARIO]]</f>
        <v>99</v>
      </c>
      <c r="H5223" s="1">
        <f t="shared" ca="1" si="81"/>
        <v>0.19629177361052474</v>
      </c>
      <c r="I5223" s="2">
        <f ca="1">+TablaVentas[[#This Row],[VENTAL TOTAL]]-TablaVentas[[#This Row],[VENTAL TOTAL]]*TablaVentas[[#This Row],[DESCUENTO]]</f>
        <v>79.567114412558055</v>
      </c>
      <c r="J5223" s="2">
        <f ca="1">0.18*TablaVentas[[#This Row],[SUBTOTAL]]</f>
        <v>14.32208059426045</v>
      </c>
      <c r="K5223" s="2">
        <f ca="1">+TablaVentas[[#This Row],[SUBTOTAL]]+TablaVentas[[#This Row],[IGV]]</f>
        <v>93.889195006818511</v>
      </c>
    </row>
    <row r="5224" spans="1:11" x14ac:dyDescent="0.25">
      <c r="A5224" t="s">
        <v>5233</v>
      </c>
      <c r="B5224" s="6">
        <v>46027</v>
      </c>
      <c r="C5224" t="s">
        <v>10015</v>
      </c>
      <c r="D5224" t="s">
        <v>10017</v>
      </c>
      <c r="E5224">
        <v>7</v>
      </c>
      <c r="F5224">
        <f>+_xlfn.XLOOKUP(TablaVentas[[#This Row],[PRODUCTO FINANCIERO]],TablaPrecios[PRODUCTO FINANCIERO],TablaPrecios[PRECIO UNIT],0)</f>
        <v>9.9</v>
      </c>
      <c r="G5224" s="2">
        <f>+TablaVentas[[#This Row],[CANTIDAD]]*TablaVentas[[#This Row],[PRECIO UNITARIO]]</f>
        <v>69.3</v>
      </c>
      <c r="H5224" s="1">
        <f t="shared" ca="1" si="81"/>
        <v>0.11949165465066214</v>
      </c>
      <c r="I5224" s="2">
        <f ca="1">+TablaVentas[[#This Row],[VENTAL TOTAL]]-TablaVentas[[#This Row],[VENTAL TOTAL]]*TablaVentas[[#This Row],[DESCUENTO]]</f>
        <v>61.019228332709112</v>
      </c>
      <c r="J5224" s="2">
        <f ca="1">0.18*TablaVentas[[#This Row],[SUBTOTAL]]</f>
        <v>10.98346109988764</v>
      </c>
      <c r="K5224" s="2">
        <f ca="1">+TablaVentas[[#This Row],[SUBTOTAL]]+TablaVentas[[#This Row],[IGV]]</f>
        <v>72.002689432596753</v>
      </c>
    </row>
    <row r="5225" spans="1:11" x14ac:dyDescent="0.25">
      <c r="A5225" t="s">
        <v>5234</v>
      </c>
      <c r="B5225" s="6">
        <v>46369</v>
      </c>
      <c r="C5225" t="s">
        <v>10013</v>
      </c>
      <c r="D5225" t="s">
        <v>10022</v>
      </c>
      <c r="E5225">
        <v>6</v>
      </c>
      <c r="F5225">
        <f>+_xlfn.XLOOKUP(TablaVentas[[#This Row],[PRODUCTO FINANCIERO]],TablaPrecios[PRODUCTO FINANCIERO],TablaPrecios[PRECIO UNIT],0)</f>
        <v>20.9</v>
      </c>
      <c r="G5225" s="2">
        <f>+TablaVentas[[#This Row],[CANTIDAD]]*TablaVentas[[#This Row],[PRECIO UNITARIO]]</f>
        <v>125.39999999999999</v>
      </c>
      <c r="H5225" s="1">
        <f t="shared" ca="1" si="81"/>
        <v>0.17141507612615342</v>
      </c>
      <c r="I5225" s="2">
        <f ca="1">+TablaVentas[[#This Row],[VENTAL TOTAL]]-TablaVentas[[#This Row],[VENTAL TOTAL]]*TablaVentas[[#This Row],[DESCUENTO]]</f>
        <v>103.90454945378036</v>
      </c>
      <c r="J5225" s="2">
        <f ca="1">0.18*TablaVentas[[#This Row],[SUBTOTAL]]</f>
        <v>18.702818901680466</v>
      </c>
      <c r="K5225" s="2">
        <f ca="1">+TablaVentas[[#This Row],[SUBTOTAL]]+TablaVentas[[#This Row],[IGV]]</f>
        <v>122.60736835546084</v>
      </c>
    </row>
    <row r="5226" spans="1:11" x14ac:dyDescent="0.25">
      <c r="A5226" t="s">
        <v>5235</v>
      </c>
      <c r="B5226" s="6">
        <v>46043</v>
      </c>
      <c r="C5226" t="s">
        <v>10013</v>
      </c>
      <c r="D5226" t="s">
        <v>10019</v>
      </c>
      <c r="E5226">
        <v>10</v>
      </c>
      <c r="F5226">
        <f>+_xlfn.XLOOKUP(TablaVentas[[#This Row],[PRODUCTO FINANCIERO]],TablaPrecios[PRODUCTO FINANCIERO],TablaPrecios[PRECIO UNIT],0)</f>
        <v>9.9</v>
      </c>
      <c r="G5226" s="2">
        <f>+TablaVentas[[#This Row],[CANTIDAD]]*TablaVentas[[#This Row],[PRECIO UNITARIO]]</f>
        <v>99</v>
      </c>
      <c r="H5226" s="1">
        <f t="shared" ca="1" si="81"/>
        <v>0.1121035847252803</v>
      </c>
      <c r="I5226" s="2">
        <f ca="1">+TablaVentas[[#This Row],[VENTAL TOTAL]]-TablaVentas[[#This Row],[VENTAL TOTAL]]*TablaVentas[[#This Row],[DESCUENTO]]</f>
        <v>87.901745112197247</v>
      </c>
      <c r="J5226" s="2">
        <f ca="1">0.18*TablaVentas[[#This Row],[SUBTOTAL]]</f>
        <v>15.822314120195504</v>
      </c>
      <c r="K5226" s="2">
        <f ca="1">+TablaVentas[[#This Row],[SUBTOTAL]]+TablaVentas[[#This Row],[IGV]]</f>
        <v>103.72405923239275</v>
      </c>
    </row>
    <row r="5227" spans="1:11" x14ac:dyDescent="0.25">
      <c r="A5227" t="s">
        <v>5236</v>
      </c>
      <c r="B5227" s="6">
        <v>45515</v>
      </c>
      <c r="C5227" t="s">
        <v>10011</v>
      </c>
      <c r="D5227" t="s">
        <v>10019</v>
      </c>
      <c r="E5227">
        <v>18</v>
      </c>
      <c r="F5227">
        <f>+_xlfn.XLOOKUP(TablaVentas[[#This Row],[PRODUCTO FINANCIERO]],TablaPrecios[PRODUCTO FINANCIERO],TablaPrecios[PRECIO UNIT],0)</f>
        <v>9.9</v>
      </c>
      <c r="G5227" s="2">
        <f>+TablaVentas[[#This Row],[CANTIDAD]]*TablaVentas[[#This Row],[PRECIO UNITARIO]]</f>
        <v>178.20000000000002</v>
      </c>
      <c r="H5227" s="1">
        <f t="shared" ca="1" si="81"/>
        <v>0.18277681014474209</v>
      </c>
      <c r="I5227" s="2">
        <f ca="1">+TablaVentas[[#This Row],[VENTAL TOTAL]]-TablaVentas[[#This Row],[VENTAL TOTAL]]*TablaVentas[[#This Row],[DESCUENTO]]</f>
        <v>145.62917243220699</v>
      </c>
      <c r="J5227" s="2">
        <f ca="1">0.18*TablaVentas[[#This Row],[SUBTOTAL]]</f>
        <v>26.213251037797257</v>
      </c>
      <c r="K5227" s="2">
        <f ca="1">+TablaVentas[[#This Row],[SUBTOTAL]]+TablaVentas[[#This Row],[IGV]]</f>
        <v>171.84242347000423</v>
      </c>
    </row>
    <row r="5228" spans="1:11" x14ac:dyDescent="0.25">
      <c r="A5228" t="s">
        <v>5237</v>
      </c>
      <c r="B5228" s="6">
        <v>45630</v>
      </c>
      <c r="C5228" t="s">
        <v>10016</v>
      </c>
      <c r="D5228" t="s">
        <v>10019</v>
      </c>
      <c r="E5228">
        <v>20</v>
      </c>
      <c r="F5228">
        <f>+_xlfn.XLOOKUP(TablaVentas[[#This Row],[PRODUCTO FINANCIERO]],TablaPrecios[PRODUCTO FINANCIERO],TablaPrecios[PRECIO UNIT],0)</f>
        <v>9.9</v>
      </c>
      <c r="G5228" s="2">
        <f>+TablaVentas[[#This Row],[CANTIDAD]]*TablaVentas[[#This Row],[PRECIO UNITARIO]]</f>
        <v>198</v>
      </c>
      <c r="H5228" s="1">
        <f t="shared" ca="1" si="81"/>
        <v>0.11757311000188053</v>
      </c>
      <c r="I5228" s="2">
        <f ca="1">+TablaVentas[[#This Row],[VENTAL TOTAL]]-TablaVentas[[#This Row],[VENTAL TOTAL]]*TablaVentas[[#This Row],[DESCUENTO]]</f>
        <v>174.72052421962766</v>
      </c>
      <c r="J5228" s="2">
        <f ca="1">0.18*TablaVentas[[#This Row],[SUBTOTAL]]</f>
        <v>31.449694359532977</v>
      </c>
      <c r="K5228" s="2">
        <f ca="1">+TablaVentas[[#This Row],[SUBTOTAL]]+TablaVentas[[#This Row],[IGV]]</f>
        <v>206.17021857916063</v>
      </c>
    </row>
    <row r="5229" spans="1:11" x14ac:dyDescent="0.25">
      <c r="A5229" t="s">
        <v>5238</v>
      </c>
      <c r="B5229" s="6">
        <v>46000</v>
      </c>
      <c r="C5229" t="s">
        <v>10016</v>
      </c>
      <c r="D5229" t="s">
        <v>10022</v>
      </c>
      <c r="E5229">
        <v>17</v>
      </c>
      <c r="F5229">
        <f>+_xlfn.XLOOKUP(TablaVentas[[#This Row],[PRODUCTO FINANCIERO]],TablaPrecios[PRODUCTO FINANCIERO],TablaPrecios[PRECIO UNIT],0)</f>
        <v>20.9</v>
      </c>
      <c r="G5229" s="2">
        <f>+TablaVentas[[#This Row],[CANTIDAD]]*TablaVentas[[#This Row],[PRECIO UNITARIO]]</f>
        <v>355.29999999999995</v>
      </c>
      <c r="H5229" s="1">
        <f t="shared" ca="1" si="81"/>
        <v>0.1478242494644747</v>
      </c>
      <c r="I5229" s="2">
        <f ca="1">+TablaVentas[[#This Row],[VENTAL TOTAL]]-TablaVentas[[#This Row],[VENTAL TOTAL]]*TablaVentas[[#This Row],[DESCUENTO]]</f>
        <v>302.77804416527209</v>
      </c>
      <c r="J5229" s="2">
        <f ca="1">0.18*TablaVentas[[#This Row],[SUBTOTAL]]</f>
        <v>54.500047949748975</v>
      </c>
      <c r="K5229" s="2">
        <f ca="1">+TablaVentas[[#This Row],[SUBTOTAL]]+TablaVentas[[#This Row],[IGV]]</f>
        <v>357.27809211502108</v>
      </c>
    </row>
    <row r="5230" spans="1:11" x14ac:dyDescent="0.25">
      <c r="A5230" t="s">
        <v>5239</v>
      </c>
      <c r="B5230" s="6">
        <v>45590</v>
      </c>
      <c r="C5230" t="s">
        <v>10014</v>
      </c>
      <c r="D5230" t="s">
        <v>10018</v>
      </c>
      <c r="E5230">
        <v>9</v>
      </c>
      <c r="F5230">
        <f>+_xlfn.XLOOKUP(TablaVentas[[#This Row],[PRODUCTO FINANCIERO]],TablaPrecios[PRODUCTO FINANCIERO],TablaPrecios[PRECIO UNIT],0)</f>
        <v>14.9</v>
      </c>
      <c r="G5230" s="2">
        <f>+TablaVentas[[#This Row],[CANTIDAD]]*TablaVentas[[#This Row],[PRECIO UNITARIO]]</f>
        <v>134.1</v>
      </c>
      <c r="H5230" s="1">
        <f t="shared" ca="1" si="81"/>
        <v>0.15242853761740816</v>
      </c>
      <c r="I5230" s="2">
        <f ca="1">+TablaVentas[[#This Row],[VENTAL TOTAL]]-TablaVentas[[#This Row],[VENTAL TOTAL]]*TablaVentas[[#This Row],[DESCUENTO]]</f>
        <v>113.65933310550557</v>
      </c>
      <c r="J5230" s="2">
        <f ca="1">0.18*TablaVentas[[#This Row],[SUBTOTAL]]</f>
        <v>20.458679958991002</v>
      </c>
      <c r="K5230" s="2">
        <f ca="1">+TablaVentas[[#This Row],[SUBTOTAL]]+TablaVentas[[#This Row],[IGV]]</f>
        <v>134.11801306449658</v>
      </c>
    </row>
    <row r="5231" spans="1:11" x14ac:dyDescent="0.25">
      <c r="A5231" t="s">
        <v>5240</v>
      </c>
      <c r="B5231" s="6">
        <v>45506</v>
      </c>
      <c r="C5231" t="s">
        <v>10015</v>
      </c>
      <c r="D5231" t="s">
        <v>10022</v>
      </c>
      <c r="E5231">
        <v>11</v>
      </c>
      <c r="F5231">
        <f>+_xlfn.XLOOKUP(TablaVentas[[#This Row],[PRODUCTO FINANCIERO]],TablaPrecios[PRODUCTO FINANCIERO],TablaPrecios[PRECIO UNIT],0)</f>
        <v>20.9</v>
      </c>
      <c r="G5231" s="2">
        <f>+TablaVentas[[#This Row],[CANTIDAD]]*TablaVentas[[#This Row],[PRECIO UNITARIO]]</f>
        <v>229.89999999999998</v>
      </c>
      <c r="H5231" s="1">
        <f t="shared" ca="1" si="81"/>
        <v>0.14088848732221201</v>
      </c>
      <c r="I5231" s="2">
        <f ca="1">+TablaVentas[[#This Row],[VENTAL TOTAL]]-TablaVentas[[#This Row],[VENTAL TOTAL]]*TablaVentas[[#This Row],[DESCUENTO]]</f>
        <v>197.50973676462343</v>
      </c>
      <c r="J5231" s="2">
        <f ca="1">0.18*TablaVentas[[#This Row],[SUBTOTAL]]</f>
        <v>35.551752617632218</v>
      </c>
      <c r="K5231" s="2">
        <f ca="1">+TablaVentas[[#This Row],[SUBTOTAL]]+TablaVentas[[#This Row],[IGV]]</f>
        <v>233.06148938225564</v>
      </c>
    </row>
    <row r="5232" spans="1:11" x14ac:dyDescent="0.25">
      <c r="A5232" t="s">
        <v>5241</v>
      </c>
      <c r="B5232" s="6">
        <v>46090</v>
      </c>
      <c r="C5232" t="s">
        <v>10015</v>
      </c>
      <c r="D5232" t="s">
        <v>10019</v>
      </c>
      <c r="E5232">
        <v>12</v>
      </c>
      <c r="F5232">
        <f>+_xlfn.XLOOKUP(TablaVentas[[#This Row],[PRODUCTO FINANCIERO]],TablaPrecios[PRODUCTO FINANCIERO],TablaPrecios[PRECIO UNIT],0)</f>
        <v>9.9</v>
      </c>
      <c r="G5232" s="2">
        <f>+TablaVentas[[#This Row],[CANTIDAD]]*TablaVentas[[#This Row],[PRECIO UNITARIO]]</f>
        <v>118.80000000000001</v>
      </c>
      <c r="H5232" s="1">
        <f t="shared" ca="1" si="81"/>
        <v>0.11289447076588587</v>
      </c>
      <c r="I5232" s="2">
        <f ca="1">+TablaVentas[[#This Row],[VENTAL TOTAL]]-TablaVentas[[#This Row],[VENTAL TOTAL]]*TablaVentas[[#This Row],[DESCUENTO]]</f>
        <v>105.38813687301277</v>
      </c>
      <c r="J5232" s="2">
        <f ca="1">0.18*TablaVentas[[#This Row],[SUBTOTAL]]</f>
        <v>18.969864637142297</v>
      </c>
      <c r="K5232" s="2">
        <f ca="1">+TablaVentas[[#This Row],[SUBTOTAL]]+TablaVentas[[#This Row],[IGV]]</f>
        <v>124.35800151015506</v>
      </c>
    </row>
    <row r="5233" spans="1:11" x14ac:dyDescent="0.25">
      <c r="A5233" t="s">
        <v>5242</v>
      </c>
      <c r="B5233" s="6">
        <v>46237</v>
      </c>
      <c r="C5233" t="s">
        <v>10012</v>
      </c>
      <c r="D5233" t="s">
        <v>10018</v>
      </c>
      <c r="E5233">
        <v>15</v>
      </c>
      <c r="F5233">
        <f>+_xlfn.XLOOKUP(TablaVentas[[#This Row],[PRODUCTO FINANCIERO]],TablaPrecios[PRODUCTO FINANCIERO],TablaPrecios[PRECIO UNIT],0)</f>
        <v>14.9</v>
      </c>
      <c r="G5233" s="2">
        <f>+TablaVentas[[#This Row],[CANTIDAD]]*TablaVentas[[#This Row],[PRECIO UNITARIO]]</f>
        <v>223.5</v>
      </c>
      <c r="H5233" s="1">
        <f t="shared" ca="1" si="81"/>
        <v>0.17789072434128017</v>
      </c>
      <c r="I5233" s="2">
        <f ca="1">+TablaVentas[[#This Row],[VENTAL TOTAL]]-TablaVentas[[#This Row],[VENTAL TOTAL]]*TablaVentas[[#This Row],[DESCUENTO]]</f>
        <v>183.74142310972388</v>
      </c>
      <c r="J5233" s="2">
        <f ca="1">0.18*TablaVentas[[#This Row],[SUBTOTAL]]</f>
        <v>33.0734561597503</v>
      </c>
      <c r="K5233" s="2">
        <f ca="1">+TablaVentas[[#This Row],[SUBTOTAL]]+TablaVentas[[#This Row],[IGV]]</f>
        <v>216.81487926947418</v>
      </c>
    </row>
    <row r="5234" spans="1:11" x14ac:dyDescent="0.25">
      <c r="A5234" t="s">
        <v>5243</v>
      </c>
      <c r="B5234" s="6">
        <v>45508</v>
      </c>
      <c r="C5234" t="s">
        <v>10013</v>
      </c>
      <c r="D5234" t="s">
        <v>10019</v>
      </c>
      <c r="E5234">
        <v>6</v>
      </c>
      <c r="F5234">
        <f>+_xlfn.XLOOKUP(TablaVentas[[#This Row],[PRODUCTO FINANCIERO]],TablaPrecios[PRODUCTO FINANCIERO],TablaPrecios[PRECIO UNIT],0)</f>
        <v>9.9</v>
      </c>
      <c r="G5234" s="2">
        <f>+TablaVentas[[#This Row],[CANTIDAD]]*TablaVentas[[#This Row],[PRECIO UNITARIO]]</f>
        <v>59.400000000000006</v>
      </c>
      <c r="H5234" s="1">
        <f t="shared" ca="1" si="81"/>
        <v>0.15302870206482319</v>
      </c>
      <c r="I5234" s="2">
        <f ca="1">+TablaVentas[[#This Row],[VENTAL TOTAL]]-TablaVentas[[#This Row],[VENTAL TOTAL]]*TablaVentas[[#This Row],[DESCUENTO]]</f>
        <v>50.310095097349503</v>
      </c>
      <c r="J5234" s="2">
        <f ca="1">0.18*TablaVentas[[#This Row],[SUBTOTAL]]</f>
        <v>9.0558171175229099</v>
      </c>
      <c r="K5234" s="2">
        <f ca="1">+TablaVentas[[#This Row],[SUBTOTAL]]+TablaVentas[[#This Row],[IGV]]</f>
        <v>59.365912214872409</v>
      </c>
    </row>
    <row r="5235" spans="1:11" x14ac:dyDescent="0.25">
      <c r="A5235" t="s">
        <v>5244</v>
      </c>
      <c r="B5235" s="6">
        <v>46138</v>
      </c>
      <c r="C5235" t="s">
        <v>10016</v>
      </c>
      <c r="D5235" t="s">
        <v>10018</v>
      </c>
      <c r="E5235">
        <v>16</v>
      </c>
      <c r="F5235">
        <f>+_xlfn.XLOOKUP(TablaVentas[[#This Row],[PRODUCTO FINANCIERO]],TablaPrecios[PRODUCTO FINANCIERO],TablaPrecios[PRECIO UNIT],0)</f>
        <v>14.9</v>
      </c>
      <c r="G5235" s="2">
        <f>+TablaVentas[[#This Row],[CANTIDAD]]*TablaVentas[[#This Row],[PRECIO UNITARIO]]</f>
        <v>238.4</v>
      </c>
      <c r="H5235" s="1">
        <f t="shared" ca="1" si="81"/>
        <v>0.13634420482185283</v>
      </c>
      <c r="I5235" s="2">
        <f ca="1">+TablaVentas[[#This Row],[VENTAL TOTAL]]-TablaVentas[[#This Row],[VENTAL TOTAL]]*TablaVentas[[#This Row],[DESCUENTO]]</f>
        <v>205.8955415704703</v>
      </c>
      <c r="J5235" s="2">
        <f ca="1">0.18*TablaVentas[[#This Row],[SUBTOTAL]]</f>
        <v>37.061197482684655</v>
      </c>
      <c r="K5235" s="2">
        <f ca="1">+TablaVentas[[#This Row],[SUBTOTAL]]+TablaVentas[[#This Row],[IGV]]</f>
        <v>242.95673905315496</v>
      </c>
    </row>
    <row r="5236" spans="1:11" x14ac:dyDescent="0.25">
      <c r="A5236" t="s">
        <v>5245</v>
      </c>
      <c r="B5236" s="6">
        <v>46034</v>
      </c>
      <c r="C5236" t="s">
        <v>10013</v>
      </c>
      <c r="D5236" t="s">
        <v>10020</v>
      </c>
      <c r="E5236">
        <v>16</v>
      </c>
      <c r="F5236">
        <f>+_xlfn.XLOOKUP(TablaVentas[[#This Row],[PRODUCTO FINANCIERO]],TablaPrecios[PRODUCTO FINANCIERO],TablaPrecios[PRECIO UNIT],0)</f>
        <v>14.9</v>
      </c>
      <c r="G5236" s="2">
        <f>+TablaVentas[[#This Row],[CANTIDAD]]*TablaVentas[[#This Row],[PRECIO UNITARIO]]</f>
        <v>238.4</v>
      </c>
      <c r="H5236" s="1">
        <f t="shared" ca="1" si="81"/>
        <v>0.18844018500765147</v>
      </c>
      <c r="I5236" s="2">
        <f ca="1">+TablaVentas[[#This Row],[VENTAL TOTAL]]-TablaVentas[[#This Row],[VENTAL TOTAL]]*TablaVentas[[#This Row],[DESCUENTO]]</f>
        <v>193.4758598941759</v>
      </c>
      <c r="J5236" s="2">
        <f ca="1">0.18*TablaVentas[[#This Row],[SUBTOTAL]]</f>
        <v>34.825654780951659</v>
      </c>
      <c r="K5236" s="2">
        <f ca="1">+TablaVentas[[#This Row],[SUBTOTAL]]+TablaVentas[[#This Row],[IGV]]</f>
        <v>228.30151467512755</v>
      </c>
    </row>
    <row r="5237" spans="1:11" x14ac:dyDescent="0.25">
      <c r="A5237" t="s">
        <v>5246</v>
      </c>
      <c r="B5237" s="6">
        <v>45493</v>
      </c>
      <c r="C5237" t="s">
        <v>10014</v>
      </c>
      <c r="D5237" t="s">
        <v>10020</v>
      </c>
      <c r="E5237">
        <v>17</v>
      </c>
      <c r="F5237">
        <f>+_xlfn.XLOOKUP(TablaVentas[[#This Row],[PRODUCTO FINANCIERO]],TablaPrecios[PRODUCTO FINANCIERO],TablaPrecios[PRECIO UNIT],0)</f>
        <v>14.9</v>
      </c>
      <c r="G5237" s="2">
        <f>+TablaVentas[[#This Row],[CANTIDAD]]*TablaVentas[[#This Row],[PRECIO UNITARIO]]</f>
        <v>253.3</v>
      </c>
      <c r="H5237" s="1">
        <f t="shared" ca="1" si="81"/>
        <v>0.16071632873980096</v>
      </c>
      <c r="I5237" s="2">
        <f ca="1">+TablaVentas[[#This Row],[VENTAL TOTAL]]-TablaVentas[[#This Row],[VENTAL TOTAL]]*TablaVentas[[#This Row],[DESCUENTO]]</f>
        <v>212.59055393020844</v>
      </c>
      <c r="J5237" s="2">
        <f ca="1">0.18*TablaVentas[[#This Row],[SUBTOTAL]]</f>
        <v>38.266299707437518</v>
      </c>
      <c r="K5237" s="2">
        <f ca="1">+TablaVentas[[#This Row],[SUBTOTAL]]+TablaVentas[[#This Row],[IGV]]</f>
        <v>250.85685363764597</v>
      </c>
    </row>
    <row r="5238" spans="1:11" x14ac:dyDescent="0.25">
      <c r="A5238" t="s">
        <v>5247</v>
      </c>
      <c r="B5238" s="6">
        <v>46197</v>
      </c>
      <c r="C5238" t="s">
        <v>10012</v>
      </c>
      <c r="D5238" t="s">
        <v>10018</v>
      </c>
      <c r="E5238">
        <v>4</v>
      </c>
      <c r="F5238">
        <f>+_xlfn.XLOOKUP(TablaVentas[[#This Row],[PRODUCTO FINANCIERO]],TablaPrecios[PRODUCTO FINANCIERO],TablaPrecios[PRECIO UNIT],0)</f>
        <v>14.9</v>
      </c>
      <c r="G5238" s="2">
        <f>+TablaVentas[[#This Row],[CANTIDAD]]*TablaVentas[[#This Row],[PRECIO UNITARIO]]</f>
        <v>59.6</v>
      </c>
      <c r="H5238" s="1">
        <f t="shared" ca="1" si="81"/>
        <v>0.1759451052300981</v>
      </c>
      <c r="I5238" s="2">
        <f ca="1">+TablaVentas[[#This Row],[VENTAL TOTAL]]-TablaVentas[[#This Row],[VENTAL TOTAL]]*TablaVentas[[#This Row],[DESCUENTO]]</f>
        <v>49.113671728286157</v>
      </c>
      <c r="J5238" s="2">
        <f ca="1">0.18*TablaVentas[[#This Row],[SUBTOTAL]]</f>
        <v>8.8404609110915082</v>
      </c>
      <c r="K5238" s="2">
        <f ca="1">+TablaVentas[[#This Row],[SUBTOTAL]]+TablaVentas[[#This Row],[IGV]]</f>
        <v>57.954132639377661</v>
      </c>
    </row>
    <row r="5239" spans="1:11" x14ac:dyDescent="0.25">
      <c r="A5239" t="s">
        <v>5248</v>
      </c>
      <c r="B5239" s="6">
        <v>45323</v>
      </c>
      <c r="C5239" t="s">
        <v>10015</v>
      </c>
      <c r="D5239" t="s">
        <v>10022</v>
      </c>
      <c r="E5239">
        <v>3</v>
      </c>
      <c r="F5239">
        <f>+_xlfn.XLOOKUP(TablaVentas[[#This Row],[PRODUCTO FINANCIERO]],TablaPrecios[PRODUCTO FINANCIERO],TablaPrecios[PRECIO UNIT],0)</f>
        <v>20.9</v>
      </c>
      <c r="G5239" s="2">
        <f>+TablaVentas[[#This Row],[CANTIDAD]]*TablaVentas[[#This Row],[PRECIO UNITARIO]]</f>
        <v>62.699999999999996</v>
      </c>
      <c r="H5239" s="1">
        <f t="shared" ca="1" si="81"/>
        <v>0.14614500229351643</v>
      </c>
      <c r="I5239" s="2">
        <f ca="1">+TablaVentas[[#This Row],[VENTAL TOTAL]]-TablaVentas[[#This Row],[VENTAL TOTAL]]*TablaVentas[[#This Row],[DESCUENTO]]</f>
        <v>53.536708356196513</v>
      </c>
      <c r="J5239" s="2">
        <f ca="1">0.18*TablaVentas[[#This Row],[SUBTOTAL]]</f>
        <v>9.6366075041153714</v>
      </c>
      <c r="K5239" s="2">
        <f ca="1">+TablaVentas[[#This Row],[SUBTOTAL]]+TablaVentas[[#This Row],[IGV]]</f>
        <v>63.173315860311888</v>
      </c>
    </row>
    <row r="5240" spans="1:11" x14ac:dyDescent="0.25">
      <c r="A5240" t="s">
        <v>5249</v>
      </c>
      <c r="B5240" s="6">
        <v>45702</v>
      </c>
      <c r="C5240" t="s">
        <v>10013</v>
      </c>
      <c r="D5240" t="s">
        <v>10017</v>
      </c>
      <c r="E5240">
        <v>16</v>
      </c>
      <c r="F5240">
        <f>+_xlfn.XLOOKUP(TablaVentas[[#This Row],[PRODUCTO FINANCIERO]],TablaPrecios[PRODUCTO FINANCIERO],TablaPrecios[PRECIO UNIT],0)</f>
        <v>9.9</v>
      </c>
      <c r="G5240" s="2">
        <f>+TablaVentas[[#This Row],[CANTIDAD]]*TablaVentas[[#This Row],[PRECIO UNITARIO]]</f>
        <v>158.4</v>
      </c>
      <c r="H5240" s="1">
        <f t="shared" ca="1" si="81"/>
        <v>0.14674289458133627</v>
      </c>
      <c r="I5240" s="2">
        <f ca="1">+TablaVentas[[#This Row],[VENTAL TOTAL]]-TablaVentas[[#This Row],[VENTAL TOTAL]]*TablaVentas[[#This Row],[DESCUENTO]]</f>
        <v>135.15592549831635</v>
      </c>
      <c r="J5240" s="2">
        <f ca="1">0.18*TablaVentas[[#This Row],[SUBTOTAL]]</f>
        <v>24.328066589696942</v>
      </c>
      <c r="K5240" s="2">
        <f ca="1">+TablaVentas[[#This Row],[SUBTOTAL]]+TablaVentas[[#This Row],[IGV]]</f>
        <v>159.48399208801328</v>
      </c>
    </row>
    <row r="5241" spans="1:11" x14ac:dyDescent="0.25">
      <c r="A5241" t="s">
        <v>5250</v>
      </c>
      <c r="B5241" s="6">
        <v>46031</v>
      </c>
      <c r="C5241" t="s">
        <v>10012</v>
      </c>
      <c r="D5241" t="s">
        <v>10020</v>
      </c>
      <c r="E5241">
        <v>8</v>
      </c>
      <c r="F5241">
        <f>+_xlfn.XLOOKUP(TablaVentas[[#This Row],[PRODUCTO FINANCIERO]],TablaPrecios[PRODUCTO FINANCIERO],TablaPrecios[PRECIO UNIT],0)</f>
        <v>14.9</v>
      </c>
      <c r="G5241" s="2">
        <f>+TablaVentas[[#This Row],[CANTIDAD]]*TablaVentas[[#This Row],[PRECIO UNITARIO]]</f>
        <v>119.2</v>
      </c>
      <c r="H5241" s="1">
        <f t="shared" ca="1" si="81"/>
        <v>0.19769816979387009</v>
      </c>
      <c r="I5241" s="2">
        <f ca="1">+TablaVentas[[#This Row],[VENTAL TOTAL]]-TablaVentas[[#This Row],[VENTAL TOTAL]]*TablaVentas[[#This Row],[DESCUENTO]]</f>
        <v>95.634378160570691</v>
      </c>
      <c r="J5241" s="2">
        <f ca="1">0.18*TablaVentas[[#This Row],[SUBTOTAL]]</f>
        <v>17.214188068902725</v>
      </c>
      <c r="K5241" s="2">
        <f ca="1">+TablaVentas[[#This Row],[SUBTOTAL]]+TablaVentas[[#This Row],[IGV]]</f>
        <v>112.84856622947342</v>
      </c>
    </row>
    <row r="5242" spans="1:11" x14ac:dyDescent="0.25">
      <c r="A5242" t="s">
        <v>5251</v>
      </c>
      <c r="B5242" s="6">
        <v>45808</v>
      </c>
      <c r="C5242" t="s">
        <v>10015</v>
      </c>
      <c r="D5242" t="s">
        <v>10017</v>
      </c>
      <c r="E5242">
        <v>3</v>
      </c>
      <c r="F5242">
        <f>+_xlfn.XLOOKUP(TablaVentas[[#This Row],[PRODUCTO FINANCIERO]],TablaPrecios[PRODUCTO FINANCIERO],TablaPrecios[PRECIO UNIT],0)</f>
        <v>9.9</v>
      </c>
      <c r="G5242" s="2">
        <f>+TablaVentas[[#This Row],[CANTIDAD]]*TablaVentas[[#This Row],[PRECIO UNITARIO]]</f>
        <v>29.700000000000003</v>
      </c>
      <c r="H5242" s="1">
        <f t="shared" ca="1" si="81"/>
        <v>0.19439118340446887</v>
      </c>
      <c r="I5242" s="2">
        <f ca="1">+TablaVentas[[#This Row],[VENTAL TOTAL]]-TablaVentas[[#This Row],[VENTAL TOTAL]]*TablaVentas[[#This Row],[DESCUENTO]]</f>
        <v>23.926581852887278</v>
      </c>
      <c r="J5242" s="2">
        <f ca="1">0.18*TablaVentas[[#This Row],[SUBTOTAL]]</f>
        <v>4.3067847335197103</v>
      </c>
      <c r="K5242" s="2">
        <f ca="1">+TablaVentas[[#This Row],[SUBTOTAL]]+TablaVentas[[#This Row],[IGV]]</f>
        <v>28.233366586406987</v>
      </c>
    </row>
    <row r="5243" spans="1:11" x14ac:dyDescent="0.25">
      <c r="A5243" t="s">
        <v>5252</v>
      </c>
      <c r="B5243" s="6">
        <v>46102</v>
      </c>
      <c r="C5243" t="s">
        <v>10013</v>
      </c>
      <c r="D5243" t="s">
        <v>10018</v>
      </c>
      <c r="E5243">
        <v>14</v>
      </c>
      <c r="F5243">
        <f>+_xlfn.XLOOKUP(TablaVentas[[#This Row],[PRODUCTO FINANCIERO]],TablaPrecios[PRODUCTO FINANCIERO],TablaPrecios[PRECIO UNIT],0)</f>
        <v>14.9</v>
      </c>
      <c r="G5243" s="2">
        <f>+TablaVentas[[#This Row],[CANTIDAD]]*TablaVentas[[#This Row],[PRECIO UNITARIO]]</f>
        <v>208.6</v>
      </c>
      <c r="H5243" s="1">
        <f t="shared" ca="1" si="81"/>
        <v>0.19666330781448005</v>
      </c>
      <c r="I5243" s="2">
        <f ca="1">+TablaVentas[[#This Row],[VENTAL TOTAL]]-TablaVentas[[#This Row],[VENTAL TOTAL]]*TablaVentas[[#This Row],[DESCUENTO]]</f>
        <v>167.57603398989946</v>
      </c>
      <c r="J5243" s="2">
        <f ca="1">0.18*TablaVentas[[#This Row],[SUBTOTAL]]</f>
        <v>30.1636861181819</v>
      </c>
      <c r="K5243" s="2">
        <f ca="1">+TablaVentas[[#This Row],[SUBTOTAL]]+TablaVentas[[#This Row],[IGV]]</f>
        <v>197.73972010808137</v>
      </c>
    </row>
    <row r="5244" spans="1:11" x14ac:dyDescent="0.25">
      <c r="A5244" t="s">
        <v>5253</v>
      </c>
      <c r="B5244" s="6">
        <v>45890</v>
      </c>
      <c r="C5244" t="s">
        <v>10013</v>
      </c>
      <c r="D5244" t="s">
        <v>10019</v>
      </c>
      <c r="E5244">
        <v>3</v>
      </c>
      <c r="F5244">
        <f>+_xlfn.XLOOKUP(TablaVentas[[#This Row],[PRODUCTO FINANCIERO]],TablaPrecios[PRODUCTO FINANCIERO],TablaPrecios[PRECIO UNIT],0)</f>
        <v>9.9</v>
      </c>
      <c r="G5244" s="2">
        <f>+TablaVentas[[#This Row],[CANTIDAD]]*TablaVentas[[#This Row],[PRECIO UNITARIO]]</f>
        <v>29.700000000000003</v>
      </c>
      <c r="H5244" s="1">
        <f t="shared" ca="1" si="81"/>
        <v>0.15368323218723554</v>
      </c>
      <c r="I5244" s="2">
        <f ca="1">+TablaVentas[[#This Row],[VENTAL TOTAL]]-TablaVentas[[#This Row],[VENTAL TOTAL]]*TablaVentas[[#This Row],[DESCUENTO]]</f>
        <v>25.135608004039106</v>
      </c>
      <c r="J5244" s="2">
        <f ca="1">0.18*TablaVentas[[#This Row],[SUBTOTAL]]</f>
        <v>4.5244094407270392</v>
      </c>
      <c r="K5244" s="2">
        <f ca="1">+TablaVentas[[#This Row],[SUBTOTAL]]+TablaVentas[[#This Row],[IGV]]</f>
        <v>29.660017444766147</v>
      </c>
    </row>
    <row r="5245" spans="1:11" x14ac:dyDescent="0.25">
      <c r="A5245" t="s">
        <v>5254</v>
      </c>
      <c r="B5245" s="6">
        <v>45671</v>
      </c>
      <c r="C5245" t="s">
        <v>10015</v>
      </c>
      <c r="D5245" t="s">
        <v>10018</v>
      </c>
      <c r="E5245">
        <v>12</v>
      </c>
      <c r="F5245">
        <f>+_xlfn.XLOOKUP(TablaVentas[[#This Row],[PRODUCTO FINANCIERO]],TablaPrecios[PRODUCTO FINANCIERO],TablaPrecios[PRECIO UNIT],0)</f>
        <v>14.9</v>
      </c>
      <c r="G5245" s="2">
        <f>+TablaVentas[[#This Row],[CANTIDAD]]*TablaVentas[[#This Row],[PRECIO UNITARIO]]</f>
        <v>178.8</v>
      </c>
      <c r="H5245" s="1">
        <f t="shared" ca="1" si="81"/>
        <v>0.12312670838110734</v>
      </c>
      <c r="I5245" s="2">
        <f ca="1">+TablaVentas[[#This Row],[VENTAL TOTAL]]-TablaVentas[[#This Row],[VENTAL TOTAL]]*TablaVentas[[#This Row],[DESCUENTO]]</f>
        <v>156.784944541458</v>
      </c>
      <c r="J5245" s="2">
        <f ca="1">0.18*TablaVentas[[#This Row],[SUBTOTAL]]</f>
        <v>28.22129001746244</v>
      </c>
      <c r="K5245" s="2">
        <f ca="1">+TablaVentas[[#This Row],[SUBTOTAL]]+TablaVentas[[#This Row],[IGV]]</f>
        <v>185.00623455892045</v>
      </c>
    </row>
    <row r="5246" spans="1:11" x14ac:dyDescent="0.25">
      <c r="A5246" t="s">
        <v>5255</v>
      </c>
      <c r="B5246" s="6">
        <v>45948</v>
      </c>
      <c r="C5246" t="s">
        <v>10015</v>
      </c>
      <c r="D5246" t="s">
        <v>10017</v>
      </c>
      <c r="E5246">
        <v>9</v>
      </c>
      <c r="F5246">
        <f>+_xlfn.XLOOKUP(TablaVentas[[#This Row],[PRODUCTO FINANCIERO]],TablaPrecios[PRODUCTO FINANCIERO],TablaPrecios[PRECIO UNIT],0)</f>
        <v>9.9</v>
      </c>
      <c r="G5246" s="2">
        <f>+TablaVentas[[#This Row],[CANTIDAD]]*TablaVentas[[#This Row],[PRECIO UNITARIO]]</f>
        <v>89.100000000000009</v>
      </c>
      <c r="H5246" s="1">
        <f t="shared" ca="1" si="81"/>
        <v>0.15274656461170016</v>
      </c>
      <c r="I5246" s="2">
        <f ca="1">+TablaVentas[[#This Row],[VENTAL TOTAL]]-TablaVentas[[#This Row],[VENTAL TOTAL]]*TablaVentas[[#This Row],[DESCUENTO]]</f>
        <v>75.490281093097522</v>
      </c>
      <c r="J5246" s="2">
        <f ca="1">0.18*TablaVentas[[#This Row],[SUBTOTAL]]</f>
        <v>13.588250596757554</v>
      </c>
      <c r="K5246" s="2">
        <f ca="1">+TablaVentas[[#This Row],[SUBTOTAL]]+TablaVentas[[#This Row],[IGV]]</f>
        <v>89.078531689855083</v>
      </c>
    </row>
    <row r="5247" spans="1:11" x14ac:dyDescent="0.25">
      <c r="A5247" t="s">
        <v>5256</v>
      </c>
      <c r="B5247" s="6">
        <v>45566</v>
      </c>
      <c r="C5247" t="s">
        <v>10011</v>
      </c>
      <c r="D5247" t="s">
        <v>10018</v>
      </c>
      <c r="E5247">
        <v>7</v>
      </c>
      <c r="F5247">
        <f>+_xlfn.XLOOKUP(TablaVentas[[#This Row],[PRODUCTO FINANCIERO]],TablaPrecios[PRODUCTO FINANCIERO],TablaPrecios[PRECIO UNIT],0)</f>
        <v>14.9</v>
      </c>
      <c r="G5247" s="2">
        <f>+TablaVentas[[#This Row],[CANTIDAD]]*TablaVentas[[#This Row],[PRECIO UNITARIO]]</f>
        <v>104.3</v>
      </c>
      <c r="H5247" s="1">
        <f t="shared" ca="1" si="81"/>
        <v>0.12471790963146143</v>
      </c>
      <c r="I5247" s="2">
        <f ca="1">+TablaVentas[[#This Row],[VENTAL TOTAL]]-TablaVentas[[#This Row],[VENTAL TOTAL]]*TablaVentas[[#This Row],[DESCUENTO]]</f>
        <v>91.291922025438566</v>
      </c>
      <c r="J5247" s="2">
        <f ca="1">0.18*TablaVentas[[#This Row],[SUBTOTAL]]</f>
        <v>16.432545964578942</v>
      </c>
      <c r="K5247" s="2">
        <f ca="1">+TablaVentas[[#This Row],[SUBTOTAL]]+TablaVentas[[#This Row],[IGV]]</f>
        <v>107.7244679900175</v>
      </c>
    </row>
    <row r="5248" spans="1:11" x14ac:dyDescent="0.25">
      <c r="A5248" t="s">
        <v>5257</v>
      </c>
      <c r="B5248" s="6">
        <v>45599</v>
      </c>
      <c r="C5248" t="s">
        <v>10013</v>
      </c>
      <c r="D5248" t="s">
        <v>10022</v>
      </c>
      <c r="E5248">
        <v>20</v>
      </c>
      <c r="F5248">
        <f>+_xlfn.XLOOKUP(TablaVentas[[#This Row],[PRODUCTO FINANCIERO]],TablaPrecios[PRODUCTO FINANCIERO],TablaPrecios[PRECIO UNIT],0)</f>
        <v>20.9</v>
      </c>
      <c r="G5248" s="2">
        <f>+TablaVentas[[#This Row],[CANTIDAD]]*TablaVentas[[#This Row],[PRECIO UNITARIO]]</f>
        <v>418</v>
      </c>
      <c r="H5248" s="1">
        <f t="shared" ca="1" si="81"/>
        <v>0.14736395534081856</v>
      </c>
      <c r="I5248" s="2">
        <f ca="1">+TablaVentas[[#This Row],[VENTAL TOTAL]]-TablaVentas[[#This Row],[VENTAL TOTAL]]*TablaVentas[[#This Row],[DESCUENTO]]</f>
        <v>356.40186666753783</v>
      </c>
      <c r="J5248" s="2">
        <f ca="1">0.18*TablaVentas[[#This Row],[SUBTOTAL]]</f>
        <v>64.152336000156808</v>
      </c>
      <c r="K5248" s="2">
        <f ca="1">+TablaVentas[[#This Row],[SUBTOTAL]]+TablaVentas[[#This Row],[IGV]]</f>
        <v>420.55420266769465</v>
      </c>
    </row>
    <row r="5249" spans="1:11" x14ac:dyDescent="0.25">
      <c r="A5249" t="s">
        <v>5258</v>
      </c>
      <c r="B5249" s="6">
        <v>45900</v>
      </c>
      <c r="C5249" t="s">
        <v>10013</v>
      </c>
      <c r="D5249" t="s">
        <v>10018</v>
      </c>
      <c r="E5249">
        <v>11</v>
      </c>
      <c r="F5249">
        <f>+_xlfn.XLOOKUP(TablaVentas[[#This Row],[PRODUCTO FINANCIERO]],TablaPrecios[PRODUCTO FINANCIERO],TablaPrecios[PRECIO UNIT],0)</f>
        <v>14.9</v>
      </c>
      <c r="G5249" s="2">
        <f>+TablaVentas[[#This Row],[CANTIDAD]]*TablaVentas[[#This Row],[PRECIO UNITARIO]]</f>
        <v>163.9</v>
      </c>
      <c r="H5249" s="1">
        <f t="shared" ca="1" si="81"/>
        <v>0.14698754083399307</v>
      </c>
      <c r="I5249" s="2">
        <f ca="1">+TablaVentas[[#This Row],[VENTAL TOTAL]]-TablaVentas[[#This Row],[VENTAL TOTAL]]*TablaVentas[[#This Row],[DESCUENTO]]</f>
        <v>139.80874205730854</v>
      </c>
      <c r="J5249" s="2">
        <f ca="1">0.18*TablaVentas[[#This Row],[SUBTOTAL]]</f>
        <v>25.165573570315534</v>
      </c>
      <c r="K5249" s="2">
        <f ca="1">+TablaVentas[[#This Row],[SUBTOTAL]]+TablaVentas[[#This Row],[IGV]]</f>
        <v>164.97431562762407</v>
      </c>
    </row>
    <row r="5250" spans="1:11" x14ac:dyDescent="0.25">
      <c r="A5250" t="s">
        <v>5259</v>
      </c>
      <c r="B5250" s="6">
        <v>45984</v>
      </c>
      <c r="C5250" t="s">
        <v>10012</v>
      </c>
      <c r="D5250" t="s">
        <v>10017</v>
      </c>
      <c r="E5250">
        <v>9</v>
      </c>
      <c r="F5250">
        <f>+_xlfn.XLOOKUP(TablaVentas[[#This Row],[PRODUCTO FINANCIERO]],TablaPrecios[PRODUCTO FINANCIERO],TablaPrecios[PRECIO UNIT],0)</f>
        <v>9.9</v>
      </c>
      <c r="G5250" s="2">
        <f>+TablaVentas[[#This Row],[CANTIDAD]]*TablaVentas[[#This Row],[PRECIO UNITARIO]]</f>
        <v>89.100000000000009</v>
      </c>
      <c r="H5250" s="1">
        <f t="shared" ref="H5250:H5313" ca="1" si="82">+RAND()*0.1+0.1</f>
        <v>0.16564802492243852</v>
      </c>
      <c r="I5250" s="2">
        <f ca="1">+TablaVentas[[#This Row],[VENTAL TOTAL]]-TablaVentas[[#This Row],[VENTAL TOTAL]]*TablaVentas[[#This Row],[DESCUENTO]]</f>
        <v>74.340760979410732</v>
      </c>
      <c r="J5250" s="2">
        <f ca="1">0.18*TablaVentas[[#This Row],[SUBTOTAL]]</f>
        <v>13.381336976293932</v>
      </c>
      <c r="K5250" s="2">
        <f ca="1">+TablaVentas[[#This Row],[SUBTOTAL]]+TablaVentas[[#This Row],[IGV]]</f>
        <v>87.722097955704669</v>
      </c>
    </row>
    <row r="5251" spans="1:11" x14ac:dyDescent="0.25">
      <c r="A5251" t="s">
        <v>5260</v>
      </c>
      <c r="B5251" s="6">
        <v>46341</v>
      </c>
      <c r="C5251" t="s">
        <v>10015</v>
      </c>
      <c r="D5251" t="s">
        <v>10018</v>
      </c>
      <c r="E5251">
        <v>6</v>
      </c>
      <c r="F5251">
        <f>+_xlfn.XLOOKUP(TablaVentas[[#This Row],[PRODUCTO FINANCIERO]],TablaPrecios[PRODUCTO FINANCIERO],TablaPrecios[PRECIO UNIT],0)</f>
        <v>14.9</v>
      </c>
      <c r="G5251" s="2">
        <f>+TablaVentas[[#This Row],[CANTIDAD]]*TablaVentas[[#This Row],[PRECIO UNITARIO]]</f>
        <v>89.4</v>
      </c>
      <c r="H5251" s="1">
        <f t="shared" ca="1" si="82"/>
        <v>0.10430568480566577</v>
      </c>
      <c r="I5251" s="2">
        <f ca="1">+TablaVentas[[#This Row],[VENTAL TOTAL]]-TablaVentas[[#This Row],[VENTAL TOTAL]]*TablaVentas[[#This Row],[DESCUENTO]]</f>
        <v>80.075071778373484</v>
      </c>
      <c r="J5251" s="2">
        <f ca="1">0.18*TablaVentas[[#This Row],[SUBTOTAL]]</f>
        <v>14.413512920107227</v>
      </c>
      <c r="K5251" s="2">
        <f ca="1">+TablaVentas[[#This Row],[SUBTOTAL]]+TablaVentas[[#This Row],[IGV]]</f>
        <v>94.488584698480707</v>
      </c>
    </row>
    <row r="5252" spans="1:11" x14ac:dyDescent="0.25">
      <c r="A5252" t="s">
        <v>5261</v>
      </c>
      <c r="B5252" s="6">
        <v>45746</v>
      </c>
      <c r="C5252" t="s">
        <v>10013</v>
      </c>
      <c r="D5252" t="s">
        <v>10018</v>
      </c>
      <c r="E5252">
        <v>3</v>
      </c>
      <c r="F5252">
        <f>+_xlfn.XLOOKUP(TablaVentas[[#This Row],[PRODUCTO FINANCIERO]],TablaPrecios[PRODUCTO FINANCIERO],TablaPrecios[PRECIO UNIT],0)</f>
        <v>14.9</v>
      </c>
      <c r="G5252" s="2">
        <f>+TablaVentas[[#This Row],[CANTIDAD]]*TablaVentas[[#This Row],[PRECIO UNITARIO]]</f>
        <v>44.7</v>
      </c>
      <c r="H5252" s="1">
        <f t="shared" ca="1" si="82"/>
        <v>0.16687158464608626</v>
      </c>
      <c r="I5252" s="2">
        <f ca="1">+TablaVentas[[#This Row],[VENTAL TOTAL]]-TablaVentas[[#This Row],[VENTAL TOTAL]]*TablaVentas[[#This Row],[DESCUENTO]]</f>
        <v>37.240840166319948</v>
      </c>
      <c r="J5252" s="2">
        <f ca="1">0.18*TablaVentas[[#This Row],[SUBTOTAL]]</f>
        <v>6.7033512299375904</v>
      </c>
      <c r="K5252" s="2">
        <f ca="1">+TablaVentas[[#This Row],[SUBTOTAL]]+TablaVentas[[#This Row],[IGV]]</f>
        <v>43.944191396257537</v>
      </c>
    </row>
    <row r="5253" spans="1:11" x14ac:dyDescent="0.25">
      <c r="A5253" t="s">
        <v>5262</v>
      </c>
      <c r="B5253" s="6">
        <v>46248</v>
      </c>
      <c r="C5253" t="s">
        <v>10012</v>
      </c>
      <c r="D5253" t="s">
        <v>10020</v>
      </c>
      <c r="E5253">
        <v>9</v>
      </c>
      <c r="F5253">
        <f>+_xlfn.XLOOKUP(TablaVentas[[#This Row],[PRODUCTO FINANCIERO]],TablaPrecios[PRODUCTO FINANCIERO],TablaPrecios[PRECIO UNIT],0)</f>
        <v>14.9</v>
      </c>
      <c r="G5253" s="2">
        <f>+TablaVentas[[#This Row],[CANTIDAD]]*TablaVentas[[#This Row],[PRECIO UNITARIO]]</f>
        <v>134.1</v>
      </c>
      <c r="H5253" s="1">
        <f t="shared" ca="1" si="82"/>
        <v>0.1058851338327126</v>
      </c>
      <c r="I5253" s="2">
        <f ca="1">+TablaVentas[[#This Row],[VENTAL TOTAL]]-TablaVentas[[#This Row],[VENTAL TOTAL]]*TablaVentas[[#This Row],[DESCUENTO]]</f>
        <v>119.90080355303323</v>
      </c>
      <c r="J5253" s="2">
        <f ca="1">0.18*TablaVentas[[#This Row],[SUBTOTAL]]</f>
        <v>21.58214463954598</v>
      </c>
      <c r="K5253" s="2">
        <f ca="1">+TablaVentas[[#This Row],[SUBTOTAL]]+TablaVentas[[#This Row],[IGV]]</f>
        <v>141.48294819257922</v>
      </c>
    </row>
    <row r="5254" spans="1:11" x14ac:dyDescent="0.25">
      <c r="A5254" t="s">
        <v>5263</v>
      </c>
      <c r="B5254" s="6">
        <v>46331</v>
      </c>
      <c r="C5254" t="s">
        <v>10011</v>
      </c>
      <c r="D5254" t="s">
        <v>10022</v>
      </c>
      <c r="E5254">
        <v>12</v>
      </c>
      <c r="F5254">
        <f>+_xlfn.XLOOKUP(TablaVentas[[#This Row],[PRODUCTO FINANCIERO]],TablaPrecios[PRODUCTO FINANCIERO],TablaPrecios[PRECIO UNIT],0)</f>
        <v>20.9</v>
      </c>
      <c r="G5254" s="2">
        <f>+TablaVentas[[#This Row],[CANTIDAD]]*TablaVentas[[#This Row],[PRECIO UNITARIO]]</f>
        <v>250.79999999999998</v>
      </c>
      <c r="H5254" s="1">
        <f t="shared" ca="1" si="82"/>
        <v>0.14836607671109181</v>
      </c>
      <c r="I5254" s="2">
        <f ca="1">+TablaVentas[[#This Row],[VENTAL TOTAL]]-TablaVentas[[#This Row],[VENTAL TOTAL]]*TablaVentas[[#This Row],[DESCUENTO]]</f>
        <v>213.58978796085816</v>
      </c>
      <c r="J5254" s="2">
        <f ca="1">0.18*TablaVentas[[#This Row],[SUBTOTAL]]</f>
        <v>38.446161832954466</v>
      </c>
      <c r="K5254" s="2">
        <f ca="1">+TablaVentas[[#This Row],[SUBTOTAL]]+TablaVentas[[#This Row],[IGV]]</f>
        <v>252.03594979381262</v>
      </c>
    </row>
    <row r="5255" spans="1:11" x14ac:dyDescent="0.25">
      <c r="A5255" t="s">
        <v>5264</v>
      </c>
      <c r="B5255" s="6">
        <v>45453</v>
      </c>
      <c r="C5255" t="s">
        <v>10013</v>
      </c>
      <c r="D5255" t="s">
        <v>10019</v>
      </c>
      <c r="E5255">
        <v>14</v>
      </c>
      <c r="F5255">
        <f>+_xlfn.XLOOKUP(TablaVentas[[#This Row],[PRODUCTO FINANCIERO]],TablaPrecios[PRODUCTO FINANCIERO],TablaPrecios[PRECIO UNIT],0)</f>
        <v>9.9</v>
      </c>
      <c r="G5255" s="2">
        <f>+TablaVentas[[#This Row],[CANTIDAD]]*TablaVentas[[#This Row],[PRECIO UNITARIO]]</f>
        <v>138.6</v>
      </c>
      <c r="H5255" s="1">
        <f t="shared" ca="1" si="82"/>
        <v>0.11964472788293155</v>
      </c>
      <c r="I5255" s="2">
        <f ca="1">+TablaVentas[[#This Row],[VENTAL TOTAL]]-TablaVentas[[#This Row],[VENTAL TOTAL]]*TablaVentas[[#This Row],[DESCUENTO]]</f>
        <v>122.01724071542569</v>
      </c>
      <c r="J5255" s="2">
        <f ca="1">0.18*TablaVentas[[#This Row],[SUBTOTAL]]</f>
        <v>21.963103328776622</v>
      </c>
      <c r="K5255" s="2">
        <f ca="1">+TablaVentas[[#This Row],[SUBTOTAL]]+TablaVentas[[#This Row],[IGV]]</f>
        <v>143.9803440442023</v>
      </c>
    </row>
    <row r="5256" spans="1:11" x14ac:dyDescent="0.25">
      <c r="A5256" t="s">
        <v>5265</v>
      </c>
      <c r="B5256" s="6">
        <v>45316</v>
      </c>
      <c r="C5256" t="s">
        <v>10014</v>
      </c>
      <c r="D5256" t="s">
        <v>10019</v>
      </c>
      <c r="E5256">
        <v>19</v>
      </c>
      <c r="F5256">
        <f>+_xlfn.XLOOKUP(TablaVentas[[#This Row],[PRODUCTO FINANCIERO]],TablaPrecios[PRODUCTO FINANCIERO],TablaPrecios[PRECIO UNIT],0)</f>
        <v>9.9</v>
      </c>
      <c r="G5256" s="2">
        <f>+TablaVentas[[#This Row],[CANTIDAD]]*TablaVentas[[#This Row],[PRECIO UNITARIO]]</f>
        <v>188.1</v>
      </c>
      <c r="H5256" s="1">
        <f t="shared" ca="1" si="82"/>
        <v>0.14372257563038765</v>
      </c>
      <c r="I5256" s="2">
        <f ca="1">+TablaVentas[[#This Row],[VENTAL TOTAL]]-TablaVentas[[#This Row],[VENTAL TOTAL]]*TablaVentas[[#This Row],[DESCUENTO]]</f>
        <v>161.06578352392407</v>
      </c>
      <c r="J5256" s="2">
        <f ca="1">0.18*TablaVentas[[#This Row],[SUBTOTAL]]</f>
        <v>28.991841034306333</v>
      </c>
      <c r="K5256" s="2">
        <f ca="1">+TablaVentas[[#This Row],[SUBTOTAL]]+TablaVentas[[#This Row],[IGV]]</f>
        <v>190.0576245582304</v>
      </c>
    </row>
    <row r="5257" spans="1:11" x14ac:dyDescent="0.25">
      <c r="A5257" t="s">
        <v>5266</v>
      </c>
      <c r="B5257" s="6">
        <v>45601</v>
      </c>
      <c r="C5257" t="s">
        <v>10015</v>
      </c>
      <c r="D5257" t="s">
        <v>10022</v>
      </c>
      <c r="E5257">
        <v>9</v>
      </c>
      <c r="F5257">
        <f>+_xlfn.XLOOKUP(TablaVentas[[#This Row],[PRODUCTO FINANCIERO]],TablaPrecios[PRODUCTO FINANCIERO],TablaPrecios[PRECIO UNIT],0)</f>
        <v>20.9</v>
      </c>
      <c r="G5257" s="2">
        <f>+TablaVentas[[#This Row],[CANTIDAD]]*TablaVentas[[#This Row],[PRECIO UNITARIO]]</f>
        <v>188.1</v>
      </c>
      <c r="H5257" s="1">
        <f t="shared" ca="1" si="82"/>
        <v>0.1962157267798037</v>
      </c>
      <c r="I5257" s="2">
        <f ca="1">+TablaVentas[[#This Row],[VENTAL TOTAL]]-TablaVentas[[#This Row],[VENTAL TOTAL]]*TablaVentas[[#This Row],[DESCUENTO]]</f>
        <v>151.19182179271891</v>
      </c>
      <c r="J5257" s="2">
        <f ca="1">0.18*TablaVentas[[#This Row],[SUBTOTAL]]</f>
        <v>27.214527922689403</v>
      </c>
      <c r="K5257" s="2">
        <f ca="1">+TablaVentas[[#This Row],[SUBTOTAL]]+TablaVentas[[#This Row],[IGV]]</f>
        <v>178.40634971540831</v>
      </c>
    </row>
    <row r="5258" spans="1:11" x14ac:dyDescent="0.25">
      <c r="A5258" t="s">
        <v>5267</v>
      </c>
      <c r="B5258" s="6">
        <v>46018</v>
      </c>
      <c r="C5258" t="s">
        <v>10011</v>
      </c>
      <c r="D5258" t="s">
        <v>10017</v>
      </c>
      <c r="E5258">
        <v>14</v>
      </c>
      <c r="F5258">
        <f>+_xlfn.XLOOKUP(TablaVentas[[#This Row],[PRODUCTO FINANCIERO]],TablaPrecios[PRODUCTO FINANCIERO],TablaPrecios[PRECIO UNIT],0)</f>
        <v>9.9</v>
      </c>
      <c r="G5258" s="2">
        <f>+TablaVentas[[#This Row],[CANTIDAD]]*TablaVentas[[#This Row],[PRECIO UNITARIO]]</f>
        <v>138.6</v>
      </c>
      <c r="H5258" s="1">
        <f t="shared" ca="1" si="82"/>
        <v>0.13406535316619667</v>
      </c>
      <c r="I5258" s="2">
        <f ca="1">+TablaVentas[[#This Row],[VENTAL TOTAL]]-TablaVentas[[#This Row],[VENTAL TOTAL]]*TablaVentas[[#This Row],[DESCUENTO]]</f>
        <v>120.01854205116514</v>
      </c>
      <c r="J5258" s="2">
        <f ca="1">0.18*TablaVentas[[#This Row],[SUBTOTAL]]</f>
        <v>21.603337569209724</v>
      </c>
      <c r="K5258" s="2">
        <f ca="1">+TablaVentas[[#This Row],[SUBTOTAL]]+TablaVentas[[#This Row],[IGV]]</f>
        <v>141.62187962037487</v>
      </c>
    </row>
    <row r="5259" spans="1:11" x14ac:dyDescent="0.25">
      <c r="A5259" t="s">
        <v>5268</v>
      </c>
      <c r="B5259" s="6">
        <v>46000</v>
      </c>
      <c r="C5259" t="s">
        <v>10016</v>
      </c>
      <c r="D5259" t="s">
        <v>10018</v>
      </c>
      <c r="E5259">
        <v>13</v>
      </c>
      <c r="F5259">
        <f>+_xlfn.XLOOKUP(TablaVentas[[#This Row],[PRODUCTO FINANCIERO]],TablaPrecios[PRODUCTO FINANCIERO],TablaPrecios[PRECIO UNIT],0)</f>
        <v>14.9</v>
      </c>
      <c r="G5259" s="2">
        <f>+TablaVentas[[#This Row],[CANTIDAD]]*TablaVentas[[#This Row],[PRECIO UNITARIO]]</f>
        <v>193.70000000000002</v>
      </c>
      <c r="H5259" s="1">
        <f t="shared" ca="1" si="82"/>
        <v>0.16345022534426085</v>
      </c>
      <c r="I5259" s="2">
        <f ca="1">+TablaVentas[[#This Row],[VENTAL TOTAL]]-TablaVentas[[#This Row],[VENTAL TOTAL]]*TablaVentas[[#This Row],[DESCUENTO]]</f>
        <v>162.0396913508167</v>
      </c>
      <c r="J5259" s="2">
        <f ca="1">0.18*TablaVentas[[#This Row],[SUBTOTAL]]</f>
        <v>29.167144443147006</v>
      </c>
      <c r="K5259" s="2">
        <f ca="1">+TablaVentas[[#This Row],[SUBTOTAL]]+TablaVentas[[#This Row],[IGV]]</f>
        <v>191.20683579396371</v>
      </c>
    </row>
    <row r="5260" spans="1:11" x14ac:dyDescent="0.25">
      <c r="A5260" t="s">
        <v>5269</v>
      </c>
      <c r="B5260" s="6">
        <v>45976</v>
      </c>
      <c r="C5260" t="s">
        <v>10015</v>
      </c>
      <c r="D5260" t="s">
        <v>10019</v>
      </c>
      <c r="E5260">
        <v>7</v>
      </c>
      <c r="F5260">
        <f>+_xlfn.XLOOKUP(TablaVentas[[#This Row],[PRODUCTO FINANCIERO]],TablaPrecios[PRODUCTO FINANCIERO],TablaPrecios[PRECIO UNIT],0)</f>
        <v>9.9</v>
      </c>
      <c r="G5260" s="2">
        <f>+TablaVentas[[#This Row],[CANTIDAD]]*TablaVentas[[#This Row],[PRECIO UNITARIO]]</f>
        <v>69.3</v>
      </c>
      <c r="H5260" s="1">
        <f t="shared" ca="1" si="82"/>
        <v>0.11953183797542991</v>
      </c>
      <c r="I5260" s="2">
        <f ca="1">+TablaVentas[[#This Row],[VENTAL TOTAL]]-TablaVentas[[#This Row],[VENTAL TOTAL]]*TablaVentas[[#This Row],[DESCUENTO]]</f>
        <v>61.016443628302703</v>
      </c>
      <c r="J5260" s="2">
        <f ca="1">0.18*TablaVentas[[#This Row],[SUBTOTAL]]</f>
        <v>10.982959853094487</v>
      </c>
      <c r="K5260" s="2">
        <f ca="1">+TablaVentas[[#This Row],[SUBTOTAL]]+TablaVentas[[#This Row],[IGV]]</f>
        <v>71.999403481397195</v>
      </c>
    </row>
    <row r="5261" spans="1:11" x14ac:dyDescent="0.25">
      <c r="A5261" t="s">
        <v>5270</v>
      </c>
      <c r="B5261" s="6">
        <v>46043</v>
      </c>
      <c r="C5261" t="s">
        <v>10011</v>
      </c>
      <c r="D5261" t="s">
        <v>10020</v>
      </c>
      <c r="E5261">
        <v>10</v>
      </c>
      <c r="F5261">
        <f>+_xlfn.XLOOKUP(TablaVentas[[#This Row],[PRODUCTO FINANCIERO]],TablaPrecios[PRODUCTO FINANCIERO],TablaPrecios[PRECIO UNIT],0)</f>
        <v>14.9</v>
      </c>
      <c r="G5261" s="2">
        <f>+TablaVentas[[#This Row],[CANTIDAD]]*TablaVentas[[#This Row],[PRECIO UNITARIO]]</f>
        <v>149</v>
      </c>
      <c r="H5261" s="1">
        <f t="shared" ca="1" si="82"/>
        <v>0.11983024683214055</v>
      </c>
      <c r="I5261" s="2">
        <f ca="1">+TablaVentas[[#This Row],[VENTAL TOTAL]]-TablaVentas[[#This Row],[VENTAL TOTAL]]*TablaVentas[[#This Row],[DESCUENTO]]</f>
        <v>131.14529322201105</v>
      </c>
      <c r="J5261" s="2">
        <f ca="1">0.18*TablaVentas[[#This Row],[SUBTOTAL]]</f>
        <v>23.606152779961988</v>
      </c>
      <c r="K5261" s="2">
        <f ca="1">+TablaVentas[[#This Row],[SUBTOTAL]]+TablaVentas[[#This Row],[IGV]]</f>
        <v>154.75144600197302</v>
      </c>
    </row>
    <row r="5262" spans="1:11" x14ac:dyDescent="0.25">
      <c r="A5262" t="s">
        <v>5271</v>
      </c>
      <c r="B5262" s="6">
        <v>45468</v>
      </c>
      <c r="C5262" t="s">
        <v>10012</v>
      </c>
      <c r="D5262" t="s">
        <v>10020</v>
      </c>
      <c r="E5262">
        <v>8</v>
      </c>
      <c r="F5262">
        <f>+_xlfn.XLOOKUP(TablaVentas[[#This Row],[PRODUCTO FINANCIERO]],TablaPrecios[PRODUCTO FINANCIERO],TablaPrecios[PRECIO UNIT],0)</f>
        <v>14.9</v>
      </c>
      <c r="G5262" s="2">
        <f>+TablaVentas[[#This Row],[CANTIDAD]]*TablaVentas[[#This Row],[PRECIO UNITARIO]]</f>
        <v>119.2</v>
      </c>
      <c r="H5262" s="1">
        <f t="shared" ca="1" si="82"/>
        <v>0.14183470400552445</v>
      </c>
      <c r="I5262" s="2">
        <f ca="1">+TablaVentas[[#This Row],[VENTAL TOTAL]]-TablaVentas[[#This Row],[VENTAL TOTAL]]*TablaVentas[[#This Row],[DESCUENTO]]</f>
        <v>102.29330328254149</v>
      </c>
      <c r="J5262" s="2">
        <f ca="1">0.18*TablaVentas[[#This Row],[SUBTOTAL]]</f>
        <v>18.412794590857466</v>
      </c>
      <c r="K5262" s="2">
        <f ca="1">+TablaVentas[[#This Row],[SUBTOTAL]]+TablaVentas[[#This Row],[IGV]]</f>
        <v>120.70609787339896</v>
      </c>
    </row>
    <row r="5263" spans="1:11" x14ac:dyDescent="0.25">
      <c r="A5263" t="s">
        <v>5272</v>
      </c>
      <c r="B5263" s="6">
        <v>45470</v>
      </c>
      <c r="C5263" t="s">
        <v>10013</v>
      </c>
      <c r="D5263" t="s">
        <v>10018</v>
      </c>
      <c r="E5263">
        <v>3</v>
      </c>
      <c r="F5263">
        <f>+_xlfn.XLOOKUP(TablaVentas[[#This Row],[PRODUCTO FINANCIERO]],TablaPrecios[PRODUCTO FINANCIERO],TablaPrecios[PRECIO UNIT],0)</f>
        <v>14.9</v>
      </c>
      <c r="G5263" s="2">
        <f>+TablaVentas[[#This Row],[CANTIDAD]]*TablaVentas[[#This Row],[PRECIO UNITARIO]]</f>
        <v>44.7</v>
      </c>
      <c r="H5263" s="1">
        <f t="shared" ca="1" si="82"/>
        <v>0.1653916700059257</v>
      </c>
      <c r="I5263" s="2">
        <f ca="1">+TablaVentas[[#This Row],[VENTAL TOTAL]]-TablaVentas[[#This Row],[VENTAL TOTAL]]*TablaVentas[[#This Row],[DESCUENTO]]</f>
        <v>37.306992350735122</v>
      </c>
      <c r="J5263" s="2">
        <f ca="1">0.18*TablaVentas[[#This Row],[SUBTOTAL]]</f>
        <v>6.7152586231323221</v>
      </c>
      <c r="K5263" s="2">
        <f ca="1">+TablaVentas[[#This Row],[SUBTOTAL]]+TablaVentas[[#This Row],[IGV]]</f>
        <v>44.022250973867443</v>
      </c>
    </row>
    <row r="5264" spans="1:11" x14ac:dyDescent="0.25">
      <c r="A5264" t="s">
        <v>5273</v>
      </c>
      <c r="B5264" s="6">
        <v>45827</v>
      </c>
      <c r="C5264" t="s">
        <v>10011</v>
      </c>
      <c r="D5264" t="s">
        <v>10017</v>
      </c>
      <c r="E5264">
        <v>12</v>
      </c>
      <c r="F5264">
        <f>+_xlfn.XLOOKUP(TablaVentas[[#This Row],[PRODUCTO FINANCIERO]],TablaPrecios[PRODUCTO FINANCIERO],TablaPrecios[PRECIO UNIT],0)</f>
        <v>9.9</v>
      </c>
      <c r="G5264" s="2">
        <f>+TablaVentas[[#This Row],[CANTIDAD]]*TablaVentas[[#This Row],[PRECIO UNITARIO]]</f>
        <v>118.80000000000001</v>
      </c>
      <c r="H5264" s="1">
        <f t="shared" ca="1" si="82"/>
        <v>0.12341768896729235</v>
      </c>
      <c r="I5264" s="2">
        <f ca="1">+TablaVentas[[#This Row],[VENTAL TOTAL]]-TablaVentas[[#This Row],[VENTAL TOTAL]]*TablaVentas[[#This Row],[DESCUENTO]]</f>
        <v>104.13797855068567</v>
      </c>
      <c r="J5264" s="2">
        <f ca="1">0.18*TablaVentas[[#This Row],[SUBTOTAL]]</f>
        <v>18.744836139123422</v>
      </c>
      <c r="K5264" s="2">
        <f ca="1">+TablaVentas[[#This Row],[SUBTOTAL]]+TablaVentas[[#This Row],[IGV]]</f>
        <v>122.88281468980909</v>
      </c>
    </row>
    <row r="5265" spans="1:11" x14ac:dyDescent="0.25">
      <c r="A5265" t="s">
        <v>5274</v>
      </c>
      <c r="B5265" s="6">
        <v>45327</v>
      </c>
      <c r="C5265" t="s">
        <v>10013</v>
      </c>
      <c r="D5265" t="s">
        <v>10020</v>
      </c>
      <c r="E5265">
        <v>11</v>
      </c>
      <c r="F5265">
        <f>+_xlfn.XLOOKUP(TablaVentas[[#This Row],[PRODUCTO FINANCIERO]],TablaPrecios[PRODUCTO FINANCIERO],TablaPrecios[PRECIO UNIT],0)</f>
        <v>14.9</v>
      </c>
      <c r="G5265" s="2">
        <f>+TablaVentas[[#This Row],[CANTIDAD]]*TablaVentas[[#This Row],[PRECIO UNITARIO]]</f>
        <v>163.9</v>
      </c>
      <c r="H5265" s="1">
        <f t="shared" ca="1" si="82"/>
        <v>0.15088979296942706</v>
      </c>
      <c r="I5265" s="2">
        <f ca="1">+TablaVentas[[#This Row],[VENTAL TOTAL]]-TablaVentas[[#This Row],[VENTAL TOTAL]]*TablaVentas[[#This Row],[DESCUENTO]]</f>
        <v>139.16916293231091</v>
      </c>
      <c r="J5265" s="2">
        <f ca="1">0.18*TablaVentas[[#This Row],[SUBTOTAL]]</f>
        <v>25.050449327815961</v>
      </c>
      <c r="K5265" s="2">
        <f ca="1">+TablaVentas[[#This Row],[SUBTOTAL]]+TablaVentas[[#This Row],[IGV]]</f>
        <v>164.21961226012687</v>
      </c>
    </row>
    <row r="5266" spans="1:11" x14ac:dyDescent="0.25">
      <c r="A5266" t="s">
        <v>5275</v>
      </c>
      <c r="B5266" s="6">
        <v>45469</v>
      </c>
      <c r="C5266" t="s">
        <v>10011</v>
      </c>
      <c r="D5266" t="s">
        <v>10022</v>
      </c>
      <c r="E5266">
        <v>10</v>
      </c>
      <c r="F5266">
        <f>+_xlfn.XLOOKUP(TablaVentas[[#This Row],[PRODUCTO FINANCIERO]],TablaPrecios[PRODUCTO FINANCIERO],TablaPrecios[PRECIO UNIT],0)</f>
        <v>20.9</v>
      </c>
      <c r="G5266" s="2">
        <f>+TablaVentas[[#This Row],[CANTIDAD]]*TablaVentas[[#This Row],[PRECIO UNITARIO]]</f>
        <v>209</v>
      </c>
      <c r="H5266" s="1">
        <f t="shared" ca="1" si="82"/>
        <v>0.17058574156318446</v>
      </c>
      <c r="I5266" s="2">
        <f ca="1">+TablaVentas[[#This Row],[VENTAL TOTAL]]-TablaVentas[[#This Row],[VENTAL TOTAL]]*TablaVentas[[#This Row],[DESCUENTO]]</f>
        <v>173.34758001329445</v>
      </c>
      <c r="J5266" s="2">
        <f ca="1">0.18*TablaVentas[[#This Row],[SUBTOTAL]]</f>
        <v>31.202564402392998</v>
      </c>
      <c r="K5266" s="2">
        <f ca="1">+TablaVentas[[#This Row],[SUBTOTAL]]+TablaVentas[[#This Row],[IGV]]</f>
        <v>204.55014441568744</v>
      </c>
    </row>
    <row r="5267" spans="1:11" x14ac:dyDescent="0.25">
      <c r="A5267" t="s">
        <v>5276</v>
      </c>
      <c r="B5267" s="6">
        <v>46335</v>
      </c>
      <c r="C5267" t="s">
        <v>10016</v>
      </c>
      <c r="D5267" t="s">
        <v>10020</v>
      </c>
      <c r="E5267">
        <v>6</v>
      </c>
      <c r="F5267">
        <f>+_xlfn.XLOOKUP(TablaVentas[[#This Row],[PRODUCTO FINANCIERO]],TablaPrecios[PRODUCTO FINANCIERO],TablaPrecios[PRECIO UNIT],0)</f>
        <v>14.9</v>
      </c>
      <c r="G5267" s="2">
        <f>+TablaVentas[[#This Row],[CANTIDAD]]*TablaVentas[[#This Row],[PRECIO UNITARIO]]</f>
        <v>89.4</v>
      </c>
      <c r="H5267" s="1">
        <f t="shared" ca="1" si="82"/>
        <v>0.19139272589945686</v>
      </c>
      <c r="I5267" s="2">
        <f ca="1">+TablaVentas[[#This Row],[VENTAL TOTAL]]-TablaVentas[[#This Row],[VENTAL TOTAL]]*TablaVentas[[#This Row],[DESCUENTO]]</f>
        <v>72.289490304588554</v>
      </c>
      <c r="J5267" s="2">
        <f ca="1">0.18*TablaVentas[[#This Row],[SUBTOTAL]]</f>
        <v>13.012108254825939</v>
      </c>
      <c r="K5267" s="2">
        <f ca="1">+TablaVentas[[#This Row],[SUBTOTAL]]+TablaVentas[[#This Row],[IGV]]</f>
        <v>85.301598559414487</v>
      </c>
    </row>
    <row r="5268" spans="1:11" x14ac:dyDescent="0.25">
      <c r="A5268" t="s">
        <v>5277</v>
      </c>
      <c r="B5268" s="6">
        <v>46288</v>
      </c>
      <c r="C5268" t="s">
        <v>10012</v>
      </c>
      <c r="D5268" t="s">
        <v>10022</v>
      </c>
      <c r="E5268">
        <v>13</v>
      </c>
      <c r="F5268">
        <f>+_xlfn.XLOOKUP(TablaVentas[[#This Row],[PRODUCTO FINANCIERO]],TablaPrecios[PRODUCTO FINANCIERO],TablaPrecios[PRECIO UNIT],0)</f>
        <v>20.9</v>
      </c>
      <c r="G5268" s="2">
        <f>+TablaVentas[[#This Row],[CANTIDAD]]*TablaVentas[[#This Row],[PRECIO UNITARIO]]</f>
        <v>271.7</v>
      </c>
      <c r="H5268" s="1">
        <f t="shared" ca="1" si="82"/>
        <v>0.13930526221662168</v>
      </c>
      <c r="I5268" s="2">
        <f ca="1">+TablaVentas[[#This Row],[VENTAL TOTAL]]-TablaVentas[[#This Row],[VENTAL TOTAL]]*TablaVentas[[#This Row],[DESCUENTO]]</f>
        <v>233.85076025574386</v>
      </c>
      <c r="J5268" s="2">
        <f ca="1">0.18*TablaVentas[[#This Row],[SUBTOTAL]]</f>
        <v>42.093136846033893</v>
      </c>
      <c r="K5268" s="2">
        <f ca="1">+TablaVentas[[#This Row],[SUBTOTAL]]+TablaVentas[[#This Row],[IGV]]</f>
        <v>275.94389710177774</v>
      </c>
    </row>
    <row r="5269" spans="1:11" x14ac:dyDescent="0.25">
      <c r="A5269" t="s">
        <v>5278</v>
      </c>
      <c r="B5269" s="6">
        <v>45888</v>
      </c>
      <c r="C5269" t="s">
        <v>10012</v>
      </c>
      <c r="D5269" t="s">
        <v>10017</v>
      </c>
      <c r="E5269">
        <v>11</v>
      </c>
      <c r="F5269">
        <f>+_xlfn.XLOOKUP(TablaVentas[[#This Row],[PRODUCTO FINANCIERO]],TablaPrecios[PRODUCTO FINANCIERO],TablaPrecios[PRECIO UNIT],0)</f>
        <v>9.9</v>
      </c>
      <c r="G5269" s="2">
        <f>+TablaVentas[[#This Row],[CANTIDAD]]*TablaVentas[[#This Row],[PRECIO UNITARIO]]</f>
        <v>108.9</v>
      </c>
      <c r="H5269" s="1">
        <f t="shared" ca="1" si="82"/>
        <v>0.14141168936727025</v>
      </c>
      <c r="I5269" s="2">
        <f ca="1">+TablaVentas[[#This Row],[VENTAL TOTAL]]-TablaVentas[[#This Row],[VENTAL TOTAL]]*TablaVentas[[#This Row],[DESCUENTO]]</f>
        <v>93.500267027904272</v>
      </c>
      <c r="J5269" s="2">
        <f ca="1">0.18*TablaVentas[[#This Row],[SUBTOTAL]]</f>
        <v>16.830048065022769</v>
      </c>
      <c r="K5269" s="2">
        <f ca="1">+TablaVentas[[#This Row],[SUBTOTAL]]+TablaVentas[[#This Row],[IGV]]</f>
        <v>110.33031509292704</v>
      </c>
    </row>
    <row r="5270" spans="1:11" x14ac:dyDescent="0.25">
      <c r="A5270" t="s">
        <v>5279</v>
      </c>
      <c r="B5270" s="6">
        <v>45355</v>
      </c>
      <c r="C5270" t="s">
        <v>10015</v>
      </c>
      <c r="D5270" t="s">
        <v>10022</v>
      </c>
      <c r="E5270">
        <v>3</v>
      </c>
      <c r="F5270">
        <f>+_xlfn.XLOOKUP(TablaVentas[[#This Row],[PRODUCTO FINANCIERO]],TablaPrecios[PRODUCTO FINANCIERO],TablaPrecios[PRECIO UNIT],0)</f>
        <v>20.9</v>
      </c>
      <c r="G5270" s="2">
        <f>+TablaVentas[[#This Row],[CANTIDAD]]*TablaVentas[[#This Row],[PRECIO UNITARIO]]</f>
        <v>62.699999999999996</v>
      </c>
      <c r="H5270" s="1">
        <f t="shared" ca="1" si="82"/>
        <v>0.166044445743328</v>
      </c>
      <c r="I5270" s="2">
        <f ca="1">+TablaVentas[[#This Row],[VENTAL TOTAL]]-TablaVentas[[#This Row],[VENTAL TOTAL]]*TablaVentas[[#This Row],[DESCUENTO]]</f>
        <v>52.28901325189333</v>
      </c>
      <c r="J5270" s="2">
        <f ca="1">0.18*TablaVentas[[#This Row],[SUBTOTAL]]</f>
        <v>9.4120223853407996</v>
      </c>
      <c r="K5270" s="2">
        <f ca="1">+TablaVentas[[#This Row],[SUBTOTAL]]+TablaVentas[[#This Row],[IGV]]</f>
        <v>61.701035637234128</v>
      </c>
    </row>
    <row r="5271" spans="1:11" x14ac:dyDescent="0.25">
      <c r="A5271" t="s">
        <v>5280</v>
      </c>
      <c r="B5271" s="6">
        <v>46020</v>
      </c>
      <c r="C5271" t="s">
        <v>10011</v>
      </c>
      <c r="D5271" t="s">
        <v>10019</v>
      </c>
      <c r="E5271">
        <v>10</v>
      </c>
      <c r="F5271">
        <f>+_xlfn.XLOOKUP(TablaVentas[[#This Row],[PRODUCTO FINANCIERO]],TablaPrecios[PRODUCTO FINANCIERO],TablaPrecios[PRECIO UNIT],0)</f>
        <v>9.9</v>
      </c>
      <c r="G5271" s="2">
        <f>+TablaVentas[[#This Row],[CANTIDAD]]*TablaVentas[[#This Row],[PRECIO UNITARIO]]</f>
        <v>99</v>
      </c>
      <c r="H5271" s="1">
        <f t="shared" ca="1" si="82"/>
        <v>0.17404996224082742</v>
      </c>
      <c r="I5271" s="2">
        <f ca="1">+TablaVentas[[#This Row],[VENTAL TOTAL]]-TablaVentas[[#This Row],[VENTAL TOTAL]]*TablaVentas[[#This Row],[DESCUENTO]]</f>
        <v>81.769053738158078</v>
      </c>
      <c r="J5271" s="2">
        <f ca="1">0.18*TablaVentas[[#This Row],[SUBTOTAL]]</f>
        <v>14.718429672868453</v>
      </c>
      <c r="K5271" s="2">
        <f ca="1">+TablaVentas[[#This Row],[SUBTOTAL]]+TablaVentas[[#This Row],[IGV]]</f>
        <v>96.487483411026531</v>
      </c>
    </row>
    <row r="5272" spans="1:11" x14ac:dyDescent="0.25">
      <c r="A5272" t="s">
        <v>5281</v>
      </c>
      <c r="B5272" s="6">
        <v>45897</v>
      </c>
      <c r="C5272" t="s">
        <v>10011</v>
      </c>
      <c r="D5272" t="s">
        <v>10017</v>
      </c>
      <c r="E5272">
        <v>14</v>
      </c>
      <c r="F5272">
        <f>+_xlfn.XLOOKUP(TablaVentas[[#This Row],[PRODUCTO FINANCIERO]],TablaPrecios[PRODUCTO FINANCIERO],TablaPrecios[PRECIO UNIT],0)</f>
        <v>9.9</v>
      </c>
      <c r="G5272" s="2">
        <f>+TablaVentas[[#This Row],[CANTIDAD]]*TablaVentas[[#This Row],[PRECIO UNITARIO]]</f>
        <v>138.6</v>
      </c>
      <c r="H5272" s="1">
        <f t="shared" ca="1" si="82"/>
        <v>0.18470936156216503</v>
      </c>
      <c r="I5272" s="2">
        <f ca="1">+TablaVentas[[#This Row],[VENTAL TOTAL]]-TablaVentas[[#This Row],[VENTAL TOTAL]]*TablaVentas[[#This Row],[DESCUENTO]]</f>
        <v>112.99928248748392</v>
      </c>
      <c r="J5272" s="2">
        <f ca="1">0.18*TablaVentas[[#This Row],[SUBTOTAL]]</f>
        <v>20.339870847747104</v>
      </c>
      <c r="K5272" s="2">
        <f ca="1">+TablaVentas[[#This Row],[SUBTOTAL]]+TablaVentas[[#This Row],[IGV]]</f>
        <v>133.33915333523103</v>
      </c>
    </row>
    <row r="5273" spans="1:11" x14ac:dyDescent="0.25">
      <c r="A5273" t="s">
        <v>5282</v>
      </c>
      <c r="B5273" s="6">
        <v>46310</v>
      </c>
      <c r="C5273" t="s">
        <v>10014</v>
      </c>
      <c r="D5273" t="s">
        <v>10022</v>
      </c>
      <c r="E5273">
        <v>12</v>
      </c>
      <c r="F5273">
        <f>+_xlfn.XLOOKUP(TablaVentas[[#This Row],[PRODUCTO FINANCIERO]],TablaPrecios[PRODUCTO FINANCIERO],TablaPrecios[PRECIO UNIT],0)</f>
        <v>20.9</v>
      </c>
      <c r="G5273" s="2">
        <f>+TablaVentas[[#This Row],[CANTIDAD]]*TablaVentas[[#This Row],[PRECIO UNITARIO]]</f>
        <v>250.79999999999998</v>
      </c>
      <c r="H5273" s="1">
        <f t="shared" ca="1" si="82"/>
        <v>0.18767872264674401</v>
      </c>
      <c r="I5273" s="2">
        <f ca="1">+TablaVentas[[#This Row],[VENTAL TOTAL]]-TablaVentas[[#This Row],[VENTAL TOTAL]]*TablaVentas[[#This Row],[DESCUENTO]]</f>
        <v>203.73017636019659</v>
      </c>
      <c r="J5273" s="2">
        <f ca="1">0.18*TablaVentas[[#This Row],[SUBTOTAL]]</f>
        <v>36.671431744835388</v>
      </c>
      <c r="K5273" s="2">
        <f ca="1">+TablaVentas[[#This Row],[SUBTOTAL]]+TablaVentas[[#This Row],[IGV]]</f>
        <v>240.40160810503198</v>
      </c>
    </row>
    <row r="5274" spans="1:11" x14ac:dyDescent="0.25">
      <c r="A5274" t="s">
        <v>5283</v>
      </c>
      <c r="B5274" s="6">
        <v>45416</v>
      </c>
      <c r="C5274" t="s">
        <v>10014</v>
      </c>
      <c r="D5274" t="s">
        <v>10017</v>
      </c>
      <c r="E5274">
        <v>4</v>
      </c>
      <c r="F5274">
        <f>+_xlfn.XLOOKUP(TablaVentas[[#This Row],[PRODUCTO FINANCIERO]],TablaPrecios[PRODUCTO FINANCIERO],TablaPrecios[PRECIO UNIT],0)</f>
        <v>9.9</v>
      </c>
      <c r="G5274" s="2">
        <f>+TablaVentas[[#This Row],[CANTIDAD]]*TablaVentas[[#This Row],[PRECIO UNITARIO]]</f>
        <v>39.6</v>
      </c>
      <c r="H5274" s="1">
        <f t="shared" ca="1" si="82"/>
        <v>0.12499883210143548</v>
      </c>
      <c r="I5274" s="2">
        <f ca="1">+TablaVentas[[#This Row],[VENTAL TOTAL]]-TablaVentas[[#This Row],[VENTAL TOTAL]]*TablaVentas[[#This Row],[DESCUENTO]]</f>
        <v>34.650046248783156</v>
      </c>
      <c r="J5274" s="2">
        <f ca="1">0.18*TablaVentas[[#This Row],[SUBTOTAL]]</f>
        <v>6.2370083247809678</v>
      </c>
      <c r="K5274" s="2">
        <f ca="1">+TablaVentas[[#This Row],[SUBTOTAL]]+TablaVentas[[#This Row],[IGV]]</f>
        <v>40.887054573564122</v>
      </c>
    </row>
    <row r="5275" spans="1:11" x14ac:dyDescent="0.25">
      <c r="A5275" t="s">
        <v>5284</v>
      </c>
      <c r="B5275" s="6">
        <v>46070</v>
      </c>
      <c r="C5275" t="s">
        <v>10016</v>
      </c>
      <c r="D5275" t="s">
        <v>10019</v>
      </c>
      <c r="E5275">
        <v>5</v>
      </c>
      <c r="F5275">
        <f>+_xlfn.XLOOKUP(TablaVentas[[#This Row],[PRODUCTO FINANCIERO]],TablaPrecios[PRODUCTO FINANCIERO],TablaPrecios[PRECIO UNIT],0)</f>
        <v>9.9</v>
      </c>
      <c r="G5275" s="2">
        <f>+TablaVentas[[#This Row],[CANTIDAD]]*TablaVentas[[#This Row],[PRECIO UNITARIO]]</f>
        <v>49.5</v>
      </c>
      <c r="H5275" s="1">
        <f t="shared" ca="1" si="82"/>
        <v>0.18839064239551023</v>
      </c>
      <c r="I5275" s="2">
        <f ca="1">+TablaVentas[[#This Row],[VENTAL TOTAL]]-TablaVentas[[#This Row],[VENTAL TOTAL]]*TablaVentas[[#This Row],[DESCUENTO]]</f>
        <v>40.174663201422241</v>
      </c>
      <c r="J5275" s="2">
        <f ca="1">0.18*TablaVentas[[#This Row],[SUBTOTAL]]</f>
        <v>7.2314393762560032</v>
      </c>
      <c r="K5275" s="2">
        <f ca="1">+TablaVentas[[#This Row],[SUBTOTAL]]+TablaVentas[[#This Row],[IGV]]</f>
        <v>47.406102577678247</v>
      </c>
    </row>
    <row r="5276" spans="1:11" x14ac:dyDescent="0.25">
      <c r="A5276" t="s">
        <v>5285</v>
      </c>
      <c r="B5276" s="6">
        <v>45864</v>
      </c>
      <c r="C5276" t="s">
        <v>10014</v>
      </c>
      <c r="D5276" t="s">
        <v>10019</v>
      </c>
      <c r="E5276">
        <v>14</v>
      </c>
      <c r="F5276">
        <f>+_xlfn.XLOOKUP(TablaVentas[[#This Row],[PRODUCTO FINANCIERO]],TablaPrecios[PRODUCTO FINANCIERO],TablaPrecios[PRECIO UNIT],0)</f>
        <v>9.9</v>
      </c>
      <c r="G5276" s="2">
        <f>+TablaVentas[[#This Row],[CANTIDAD]]*TablaVentas[[#This Row],[PRECIO UNITARIO]]</f>
        <v>138.6</v>
      </c>
      <c r="H5276" s="1">
        <f t="shared" ca="1" si="82"/>
        <v>0.10811616673826779</v>
      </c>
      <c r="I5276" s="2">
        <f ca="1">+TablaVentas[[#This Row],[VENTAL TOTAL]]-TablaVentas[[#This Row],[VENTAL TOTAL]]*TablaVentas[[#This Row],[DESCUENTO]]</f>
        <v>123.61509929007607</v>
      </c>
      <c r="J5276" s="2">
        <f ca="1">0.18*TablaVentas[[#This Row],[SUBTOTAL]]</f>
        <v>22.250717872213691</v>
      </c>
      <c r="K5276" s="2">
        <f ca="1">+TablaVentas[[#This Row],[SUBTOTAL]]+TablaVentas[[#This Row],[IGV]]</f>
        <v>145.86581716228977</v>
      </c>
    </row>
    <row r="5277" spans="1:11" x14ac:dyDescent="0.25">
      <c r="A5277" t="s">
        <v>5286</v>
      </c>
      <c r="B5277" s="6">
        <v>45619</v>
      </c>
      <c r="C5277" t="s">
        <v>10012</v>
      </c>
      <c r="D5277" t="s">
        <v>10019</v>
      </c>
      <c r="E5277">
        <v>3</v>
      </c>
      <c r="F5277">
        <f>+_xlfn.XLOOKUP(TablaVentas[[#This Row],[PRODUCTO FINANCIERO]],TablaPrecios[PRODUCTO FINANCIERO],TablaPrecios[PRECIO UNIT],0)</f>
        <v>9.9</v>
      </c>
      <c r="G5277" s="2">
        <f>+TablaVentas[[#This Row],[CANTIDAD]]*TablaVentas[[#This Row],[PRECIO UNITARIO]]</f>
        <v>29.700000000000003</v>
      </c>
      <c r="H5277" s="1">
        <f t="shared" ca="1" si="82"/>
        <v>0.15379365819434138</v>
      </c>
      <c r="I5277" s="2">
        <f ca="1">+TablaVentas[[#This Row],[VENTAL TOTAL]]-TablaVentas[[#This Row],[VENTAL TOTAL]]*TablaVentas[[#This Row],[DESCUENTO]]</f>
        <v>25.132328351628065</v>
      </c>
      <c r="J5277" s="2">
        <f ca="1">0.18*TablaVentas[[#This Row],[SUBTOTAL]]</f>
        <v>4.523819103293051</v>
      </c>
      <c r="K5277" s="2">
        <f ca="1">+TablaVentas[[#This Row],[SUBTOTAL]]+TablaVentas[[#This Row],[IGV]]</f>
        <v>29.656147454921115</v>
      </c>
    </row>
    <row r="5278" spans="1:11" x14ac:dyDescent="0.25">
      <c r="A5278" t="s">
        <v>5287</v>
      </c>
      <c r="B5278" s="6">
        <v>46161</v>
      </c>
      <c r="C5278" t="s">
        <v>10011</v>
      </c>
      <c r="D5278" t="s">
        <v>10019</v>
      </c>
      <c r="E5278">
        <v>12</v>
      </c>
      <c r="F5278">
        <f>+_xlfn.XLOOKUP(TablaVentas[[#This Row],[PRODUCTO FINANCIERO]],TablaPrecios[PRODUCTO FINANCIERO],TablaPrecios[PRECIO UNIT],0)</f>
        <v>9.9</v>
      </c>
      <c r="G5278" s="2">
        <f>+TablaVentas[[#This Row],[CANTIDAD]]*TablaVentas[[#This Row],[PRECIO UNITARIO]]</f>
        <v>118.80000000000001</v>
      </c>
      <c r="H5278" s="1">
        <f t="shared" ca="1" si="82"/>
        <v>0.19223982410199031</v>
      </c>
      <c r="I5278" s="2">
        <f ca="1">+TablaVentas[[#This Row],[VENTAL TOTAL]]-TablaVentas[[#This Row],[VENTAL TOTAL]]*TablaVentas[[#This Row],[DESCUENTO]]</f>
        <v>95.961908896683553</v>
      </c>
      <c r="J5278" s="2">
        <f ca="1">0.18*TablaVentas[[#This Row],[SUBTOTAL]]</f>
        <v>17.273143601403039</v>
      </c>
      <c r="K5278" s="2">
        <f ca="1">+TablaVentas[[#This Row],[SUBTOTAL]]+TablaVentas[[#This Row],[IGV]]</f>
        <v>113.23505249808659</v>
      </c>
    </row>
    <row r="5279" spans="1:11" x14ac:dyDescent="0.25">
      <c r="A5279" t="s">
        <v>5288</v>
      </c>
      <c r="B5279" s="6">
        <v>45706</v>
      </c>
      <c r="C5279" t="s">
        <v>10011</v>
      </c>
      <c r="D5279" t="s">
        <v>10020</v>
      </c>
      <c r="E5279">
        <v>4</v>
      </c>
      <c r="F5279">
        <f>+_xlfn.XLOOKUP(TablaVentas[[#This Row],[PRODUCTO FINANCIERO]],TablaPrecios[PRODUCTO FINANCIERO],TablaPrecios[PRECIO UNIT],0)</f>
        <v>14.9</v>
      </c>
      <c r="G5279" s="2">
        <f>+TablaVentas[[#This Row],[CANTIDAD]]*TablaVentas[[#This Row],[PRECIO UNITARIO]]</f>
        <v>59.6</v>
      </c>
      <c r="H5279" s="1">
        <f t="shared" ca="1" si="82"/>
        <v>0.14674510359086729</v>
      </c>
      <c r="I5279" s="2">
        <f ca="1">+TablaVentas[[#This Row],[VENTAL TOTAL]]-TablaVentas[[#This Row],[VENTAL TOTAL]]*TablaVentas[[#This Row],[DESCUENTO]]</f>
        <v>50.853991825984309</v>
      </c>
      <c r="J5279" s="2">
        <f ca="1">0.18*TablaVentas[[#This Row],[SUBTOTAL]]</f>
        <v>9.1537185286771745</v>
      </c>
      <c r="K5279" s="2">
        <f ca="1">+TablaVentas[[#This Row],[SUBTOTAL]]+TablaVentas[[#This Row],[IGV]]</f>
        <v>60.007710354661484</v>
      </c>
    </row>
    <row r="5280" spans="1:11" x14ac:dyDescent="0.25">
      <c r="A5280" t="s">
        <v>5289</v>
      </c>
      <c r="B5280" s="6">
        <v>46256</v>
      </c>
      <c r="C5280" t="s">
        <v>10012</v>
      </c>
      <c r="D5280" t="s">
        <v>10022</v>
      </c>
      <c r="E5280">
        <v>20</v>
      </c>
      <c r="F5280">
        <f>+_xlfn.XLOOKUP(TablaVentas[[#This Row],[PRODUCTO FINANCIERO]],TablaPrecios[PRODUCTO FINANCIERO],TablaPrecios[PRECIO UNIT],0)</f>
        <v>20.9</v>
      </c>
      <c r="G5280" s="2">
        <f>+TablaVentas[[#This Row],[CANTIDAD]]*TablaVentas[[#This Row],[PRECIO UNITARIO]]</f>
        <v>418</v>
      </c>
      <c r="H5280" s="1">
        <f t="shared" ca="1" si="82"/>
        <v>0.10233132852333732</v>
      </c>
      <c r="I5280" s="2">
        <f ca="1">+TablaVentas[[#This Row],[VENTAL TOTAL]]-TablaVentas[[#This Row],[VENTAL TOTAL]]*TablaVentas[[#This Row],[DESCUENTO]]</f>
        <v>375.225504677245</v>
      </c>
      <c r="J5280" s="2">
        <f ca="1">0.18*TablaVentas[[#This Row],[SUBTOTAL]]</f>
        <v>67.540590841904091</v>
      </c>
      <c r="K5280" s="2">
        <f ca="1">+TablaVentas[[#This Row],[SUBTOTAL]]+TablaVentas[[#This Row],[IGV]]</f>
        <v>442.76609551914908</v>
      </c>
    </row>
    <row r="5281" spans="1:11" x14ac:dyDescent="0.25">
      <c r="A5281" t="s">
        <v>5290</v>
      </c>
      <c r="B5281" s="6">
        <v>45386</v>
      </c>
      <c r="C5281" t="s">
        <v>10014</v>
      </c>
      <c r="D5281" t="s">
        <v>10018</v>
      </c>
      <c r="E5281">
        <v>9</v>
      </c>
      <c r="F5281">
        <f>+_xlfn.XLOOKUP(TablaVentas[[#This Row],[PRODUCTO FINANCIERO]],TablaPrecios[PRODUCTO FINANCIERO],TablaPrecios[PRECIO UNIT],0)</f>
        <v>14.9</v>
      </c>
      <c r="G5281" s="2">
        <f>+TablaVentas[[#This Row],[CANTIDAD]]*TablaVentas[[#This Row],[PRECIO UNITARIO]]</f>
        <v>134.1</v>
      </c>
      <c r="H5281" s="1">
        <f t="shared" ca="1" si="82"/>
        <v>0.18189424256379652</v>
      </c>
      <c r="I5281" s="2">
        <f ca="1">+TablaVentas[[#This Row],[VENTAL TOTAL]]-TablaVentas[[#This Row],[VENTAL TOTAL]]*TablaVentas[[#This Row],[DESCUENTO]]</f>
        <v>109.70798207219488</v>
      </c>
      <c r="J5281" s="2">
        <f ca="1">0.18*TablaVentas[[#This Row],[SUBTOTAL]]</f>
        <v>19.747436772995076</v>
      </c>
      <c r="K5281" s="2">
        <f ca="1">+TablaVentas[[#This Row],[SUBTOTAL]]+TablaVentas[[#This Row],[IGV]]</f>
        <v>129.45541884518997</v>
      </c>
    </row>
    <row r="5282" spans="1:11" x14ac:dyDescent="0.25">
      <c r="A5282" t="s">
        <v>5291</v>
      </c>
      <c r="B5282" s="6">
        <v>46321</v>
      </c>
      <c r="C5282" t="s">
        <v>10016</v>
      </c>
      <c r="D5282" t="s">
        <v>10018</v>
      </c>
      <c r="E5282">
        <v>9</v>
      </c>
      <c r="F5282">
        <f>+_xlfn.XLOOKUP(TablaVentas[[#This Row],[PRODUCTO FINANCIERO]],TablaPrecios[PRODUCTO FINANCIERO],TablaPrecios[PRECIO UNIT],0)</f>
        <v>14.9</v>
      </c>
      <c r="G5282" s="2">
        <f>+TablaVentas[[#This Row],[CANTIDAD]]*TablaVentas[[#This Row],[PRECIO UNITARIO]]</f>
        <v>134.1</v>
      </c>
      <c r="H5282" s="1">
        <f t="shared" ca="1" si="82"/>
        <v>0.13590678477344503</v>
      </c>
      <c r="I5282" s="2">
        <f ca="1">+TablaVentas[[#This Row],[VENTAL TOTAL]]-TablaVentas[[#This Row],[VENTAL TOTAL]]*TablaVentas[[#This Row],[DESCUENTO]]</f>
        <v>115.87490016188102</v>
      </c>
      <c r="J5282" s="2">
        <f ca="1">0.18*TablaVentas[[#This Row],[SUBTOTAL]]</f>
        <v>20.857482029138581</v>
      </c>
      <c r="K5282" s="2">
        <f ca="1">+TablaVentas[[#This Row],[SUBTOTAL]]+TablaVentas[[#This Row],[IGV]]</f>
        <v>136.73238219101961</v>
      </c>
    </row>
    <row r="5283" spans="1:11" x14ac:dyDescent="0.25">
      <c r="A5283" t="s">
        <v>5292</v>
      </c>
      <c r="B5283" s="6">
        <v>45499</v>
      </c>
      <c r="C5283" t="s">
        <v>10013</v>
      </c>
      <c r="D5283" t="s">
        <v>10022</v>
      </c>
      <c r="E5283">
        <v>12</v>
      </c>
      <c r="F5283">
        <f>+_xlfn.XLOOKUP(TablaVentas[[#This Row],[PRODUCTO FINANCIERO]],TablaPrecios[PRODUCTO FINANCIERO],TablaPrecios[PRECIO UNIT],0)</f>
        <v>20.9</v>
      </c>
      <c r="G5283" s="2">
        <f>+TablaVentas[[#This Row],[CANTIDAD]]*TablaVentas[[#This Row],[PRECIO UNITARIO]]</f>
        <v>250.79999999999998</v>
      </c>
      <c r="H5283" s="1">
        <f t="shared" ca="1" si="82"/>
        <v>0.13930768602703938</v>
      </c>
      <c r="I5283" s="2">
        <f ca="1">+TablaVentas[[#This Row],[VENTAL TOTAL]]-TablaVentas[[#This Row],[VENTAL TOTAL]]*TablaVentas[[#This Row],[DESCUENTO]]</f>
        <v>215.86163234441852</v>
      </c>
      <c r="J5283" s="2">
        <f ca="1">0.18*TablaVentas[[#This Row],[SUBTOTAL]]</f>
        <v>38.855093821995332</v>
      </c>
      <c r="K5283" s="2">
        <f ca="1">+TablaVentas[[#This Row],[SUBTOTAL]]+TablaVentas[[#This Row],[IGV]]</f>
        <v>254.71672616641385</v>
      </c>
    </row>
    <row r="5284" spans="1:11" x14ac:dyDescent="0.25">
      <c r="A5284" t="s">
        <v>5293</v>
      </c>
      <c r="B5284" s="6">
        <v>45655</v>
      </c>
      <c r="C5284" t="s">
        <v>10014</v>
      </c>
      <c r="D5284" t="s">
        <v>10018</v>
      </c>
      <c r="E5284">
        <v>17</v>
      </c>
      <c r="F5284">
        <f>+_xlfn.XLOOKUP(TablaVentas[[#This Row],[PRODUCTO FINANCIERO]],TablaPrecios[PRODUCTO FINANCIERO],TablaPrecios[PRECIO UNIT],0)</f>
        <v>14.9</v>
      </c>
      <c r="G5284" s="2">
        <f>+TablaVentas[[#This Row],[CANTIDAD]]*TablaVentas[[#This Row],[PRECIO UNITARIO]]</f>
        <v>253.3</v>
      </c>
      <c r="H5284" s="1">
        <f t="shared" ca="1" si="82"/>
        <v>0.13331196677870524</v>
      </c>
      <c r="I5284" s="2">
        <f ca="1">+TablaVentas[[#This Row],[VENTAL TOTAL]]-TablaVentas[[#This Row],[VENTAL TOTAL]]*TablaVentas[[#This Row],[DESCUENTO]]</f>
        <v>219.53207881495396</v>
      </c>
      <c r="J5284" s="2">
        <f ca="1">0.18*TablaVentas[[#This Row],[SUBTOTAL]]</f>
        <v>39.515774186691715</v>
      </c>
      <c r="K5284" s="2">
        <f ca="1">+TablaVentas[[#This Row],[SUBTOTAL]]+TablaVentas[[#This Row],[IGV]]</f>
        <v>259.04785300164565</v>
      </c>
    </row>
    <row r="5285" spans="1:11" x14ac:dyDescent="0.25">
      <c r="A5285" t="s">
        <v>5294</v>
      </c>
      <c r="B5285" s="6">
        <v>45372</v>
      </c>
      <c r="C5285" t="s">
        <v>10014</v>
      </c>
      <c r="D5285" t="s">
        <v>10020</v>
      </c>
      <c r="E5285">
        <v>9</v>
      </c>
      <c r="F5285">
        <f>+_xlfn.XLOOKUP(TablaVentas[[#This Row],[PRODUCTO FINANCIERO]],TablaPrecios[PRODUCTO FINANCIERO],TablaPrecios[PRECIO UNIT],0)</f>
        <v>14.9</v>
      </c>
      <c r="G5285" s="2">
        <f>+TablaVentas[[#This Row],[CANTIDAD]]*TablaVentas[[#This Row],[PRECIO UNITARIO]]</f>
        <v>134.1</v>
      </c>
      <c r="H5285" s="1">
        <f t="shared" ca="1" si="82"/>
        <v>0.18148995460052902</v>
      </c>
      <c r="I5285" s="2">
        <f ca="1">+TablaVentas[[#This Row],[VENTAL TOTAL]]-TablaVentas[[#This Row],[VENTAL TOTAL]]*TablaVentas[[#This Row],[DESCUENTO]]</f>
        <v>109.76219708806906</v>
      </c>
      <c r="J5285" s="2">
        <f ca="1">0.18*TablaVentas[[#This Row],[SUBTOTAL]]</f>
        <v>19.757195475852431</v>
      </c>
      <c r="K5285" s="2">
        <f ca="1">+TablaVentas[[#This Row],[SUBTOTAL]]+TablaVentas[[#This Row],[IGV]]</f>
        <v>129.51939256392149</v>
      </c>
    </row>
    <row r="5286" spans="1:11" x14ac:dyDescent="0.25">
      <c r="A5286" t="s">
        <v>5295</v>
      </c>
      <c r="B5286" s="6">
        <v>46020</v>
      </c>
      <c r="C5286" t="s">
        <v>10011</v>
      </c>
      <c r="D5286" t="s">
        <v>10018</v>
      </c>
      <c r="E5286">
        <v>14</v>
      </c>
      <c r="F5286">
        <f>+_xlfn.XLOOKUP(TablaVentas[[#This Row],[PRODUCTO FINANCIERO]],TablaPrecios[PRODUCTO FINANCIERO],TablaPrecios[PRECIO UNIT],0)</f>
        <v>14.9</v>
      </c>
      <c r="G5286" s="2">
        <f>+TablaVentas[[#This Row],[CANTIDAD]]*TablaVentas[[#This Row],[PRECIO UNITARIO]]</f>
        <v>208.6</v>
      </c>
      <c r="H5286" s="1">
        <f t="shared" ca="1" si="82"/>
        <v>0.10978696552919043</v>
      </c>
      <c r="I5286" s="2">
        <f ca="1">+TablaVentas[[#This Row],[VENTAL TOTAL]]-TablaVentas[[#This Row],[VENTAL TOTAL]]*TablaVentas[[#This Row],[DESCUENTO]]</f>
        <v>185.69843899061087</v>
      </c>
      <c r="J5286" s="2">
        <f ca="1">0.18*TablaVentas[[#This Row],[SUBTOTAL]]</f>
        <v>33.425719018309955</v>
      </c>
      <c r="K5286" s="2">
        <f ca="1">+TablaVentas[[#This Row],[SUBTOTAL]]+TablaVentas[[#This Row],[IGV]]</f>
        <v>219.12415800892083</v>
      </c>
    </row>
    <row r="5287" spans="1:11" x14ac:dyDescent="0.25">
      <c r="A5287" t="s">
        <v>5296</v>
      </c>
      <c r="B5287" s="6">
        <v>46107</v>
      </c>
      <c r="C5287" t="s">
        <v>10011</v>
      </c>
      <c r="D5287" t="s">
        <v>10020</v>
      </c>
      <c r="E5287">
        <v>4</v>
      </c>
      <c r="F5287">
        <f>+_xlfn.XLOOKUP(TablaVentas[[#This Row],[PRODUCTO FINANCIERO]],TablaPrecios[PRODUCTO FINANCIERO],TablaPrecios[PRECIO UNIT],0)</f>
        <v>14.9</v>
      </c>
      <c r="G5287" s="2">
        <f>+TablaVentas[[#This Row],[CANTIDAD]]*TablaVentas[[#This Row],[PRECIO UNITARIO]]</f>
        <v>59.6</v>
      </c>
      <c r="H5287" s="1">
        <f t="shared" ca="1" si="82"/>
        <v>0.12079447343127245</v>
      </c>
      <c r="I5287" s="2">
        <f ca="1">+TablaVentas[[#This Row],[VENTAL TOTAL]]-TablaVentas[[#This Row],[VENTAL TOTAL]]*TablaVentas[[#This Row],[DESCUENTO]]</f>
        <v>52.400649383496166</v>
      </c>
      <c r="J5287" s="2">
        <f ca="1">0.18*TablaVentas[[#This Row],[SUBTOTAL]]</f>
        <v>9.4321168890293094</v>
      </c>
      <c r="K5287" s="2">
        <f ca="1">+TablaVentas[[#This Row],[SUBTOTAL]]+TablaVentas[[#This Row],[IGV]]</f>
        <v>61.832766272525475</v>
      </c>
    </row>
    <row r="5288" spans="1:11" x14ac:dyDescent="0.25">
      <c r="A5288" t="s">
        <v>5297</v>
      </c>
      <c r="B5288" s="6">
        <v>46228</v>
      </c>
      <c r="C5288" t="s">
        <v>10011</v>
      </c>
      <c r="D5288" t="s">
        <v>10018</v>
      </c>
      <c r="E5288">
        <v>10</v>
      </c>
      <c r="F5288">
        <f>+_xlfn.XLOOKUP(TablaVentas[[#This Row],[PRODUCTO FINANCIERO]],TablaPrecios[PRODUCTO FINANCIERO],TablaPrecios[PRECIO UNIT],0)</f>
        <v>14.9</v>
      </c>
      <c r="G5288" s="2">
        <f>+TablaVentas[[#This Row],[CANTIDAD]]*TablaVentas[[#This Row],[PRECIO UNITARIO]]</f>
        <v>149</v>
      </c>
      <c r="H5288" s="1">
        <f t="shared" ca="1" si="82"/>
        <v>0.18378127740309849</v>
      </c>
      <c r="I5288" s="2">
        <f ca="1">+TablaVentas[[#This Row],[VENTAL TOTAL]]-TablaVentas[[#This Row],[VENTAL TOTAL]]*TablaVentas[[#This Row],[DESCUENTO]]</f>
        <v>121.61658966693832</v>
      </c>
      <c r="J5288" s="2">
        <f ca="1">0.18*TablaVentas[[#This Row],[SUBTOTAL]]</f>
        <v>21.890986140048899</v>
      </c>
      <c r="K5288" s="2">
        <f ca="1">+TablaVentas[[#This Row],[SUBTOTAL]]+TablaVentas[[#This Row],[IGV]]</f>
        <v>143.50757580698723</v>
      </c>
    </row>
    <row r="5289" spans="1:11" x14ac:dyDescent="0.25">
      <c r="A5289" t="s">
        <v>5298</v>
      </c>
      <c r="B5289" s="6">
        <v>46266</v>
      </c>
      <c r="C5289" t="s">
        <v>10016</v>
      </c>
      <c r="D5289" t="s">
        <v>10019</v>
      </c>
      <c r="E5289">
        <v>5</v>
      </c>
      <c r="F5289">
        <f>+_xlfn.XLOOKUP(TablaVentas[[#This Row],[PRODUCTO FINANCIERO]],TablaPrecios[PRODUCTO FINANCIERO],TablaPrecios[PRECIO UNIT],0)</f>
        <v>9.9</v>
      </c>
      <c r="G5289" s="2">
        <f>+TablaVentas[[#This Row],[CANTIDAD]]*TablaVentas[[#This Row],[PRECIO UNITARIO]]</f>
        <v>49.5</v>
      </c>
      <c r="H5289" s="1">
        <f t="shared" ca="1" si="82"/>
        <v>0.14188350127000432</v>
      </c>
      <c r="I5289" s="2">
        <f ca="1">+TablaVentas[[#This Row],[VENTAL TOTAL]]-TablaVentas[[#This Row],[VENTAL TOTAL]]*TablaVentas[[#This Row],[DESCUENTO]]</f>
        <v>42.476766687134784</v>
      </c>
      <c r="J5289" s="2">
        <f ca="1">0.18*TablaVentas[[#This Row],[SUBTOTAL]]</f>
        <v>7.6458180036842611</v>
      </c>
      <c r="K5289" s="2">
        <f ca="1">+TablaVentas[[#This Row],[SUBTOTAL]]+TablaVentas[[#This Row],[IGV]]</f>
        <v>50.122584690819046</v>
      </c>
    </row>
    <row r="5290" spans="1:11" x14ac:dyDescent="0.25">
      <c r="A5290" t="s">
        <v>5299</v>
      </c>
      <c r="B5290" s="6">
        <v>46127</v>
      </c>
      <c r="C5290" t="s">
        <v>10011</v>
      </c>
      <c r="D5290" t="s">
        <v>10017</v>
      </c>
      <c r="E5290">
        <v>14</v>
      </c>
      <c r="F5290">
        <f>+_xlfn.XLOOKUP(TablaVentas[[#This Row],[PRODUCTO FINANCIERO]],TablaPrecios[PRODUCTO FINANCIERO],TablaPrecios[PRECIO UNIT],0)</f>
        <v>9.9</v>
      </c>
      <c r="G5290" s="2">
        <f>+TablaVentas[[#This Row],[CANTIDAD]]*TablaVentas[[#This Row],[PRECIO UNITARIO]]</f>
        <v>138.6</v>
      </c>
      <c r="H5290" s="1">
        <f t="shared" ca="1" si="82"/>
        <v>0.10878795884989717</v>
      </c>
      <c r="I5290" s="2">
        <f ca="1">+TablaVentas[[#This Row],[VENTAL TOTAL]]-TablaVentas[[#This Row],[VENTAL TOTAL]]*TablaVentas[[#This Row],[DESCUENTO]]</f>
        <v>123.52198890340425</v>
      </c>
      <c r="J5290" s="2">
        <f ca="1">0.18*TablaVentas[[#This Row],[SUBTOTAL]]</f>
        <v>22.233958002612763</v>
      </c>
      <c r="K5290" s="2">
        <f ca="1">+TablaVentas[[#This Row],[SUBTOTAL]]+TablaVentas[[#This Row],[IGV]]</f>
        <v>145.75594690601702</v>
      </c>
    </row>
    <row r="5291" spans="1:11" x14ac:dyDescent="0.25">
      <c r="A5291" t="s">
        <v>5300</v>
      </c>
      <c r="B5291" s="6">
        <v>45768</v>
      </c>
      <c r="C5291" t="s">
        <v>10011</v>
      </c>
      <c r="D5291" t="s">
        <v>10020</v>
      </c>
      <c r="E5291">
        <v>7</v>
      </c>
      <c r="F5291">
        <f>+_xlfn.XLOOKUP(TablaVentas[[#This Row],[PRODUCTO FINANCIERO]],TablaPrecios[PRODUCTO FINANCIERO],TablaPrecios[PRECIO UNIT],0)</f>
        <v>14.9</v>
      </c>
      <c r="G5291" s="2">
        <f>+TablaVentas[[#This Row],[CANTIDAD]]*TablaVentas[[#This Row],[PRECIO UNITARIO]]</f>
        <v>104.3</v>
      </c>
      <c r="H5291" s="1">
        <f t="shared" ca="1" si="82"/>
        <v>0.13143650144361854</v>
      </c>
      <c r="I5291" s="2">
        <f ca="1">+TablaVentas[[#This Row],[VENTAL TOTAL]]-TablaVentas[[#This Row],[VENTAL TOTAL]]*TablaVentas[[#This Row],[DESCUENTO]]</f>
        <v>90.591172899430589</v>
      </c>
      <c r="J5291" s="2">
        <f ca="1">0.18*TablaVentas[[#This Row],[SUBTOTAL]]</f>
        <v>16.306411121897504</v>
      </c>
      <c r="K5291" s="2">
        <f ca="1">+TablaVentas[[#This Row],[SUBTOTAL]]+TablaVentas[[#This Row],[IGV]]</f>
        <v>106.8975840213281</v>
      </c>
    </row>
    <row r="5292" spans="1:11" x14ac:dyDescent="0.25">
      <c r="A5292" t="s">
        <v>5301</v>
      </c>
      <c r="B5292" s="6">
        <v>45540</v>
      </c>
      <c r="C5292" t="s">
        <v>10016</v>
      </c>
      <c r="D5292" t="s">
        <v>10020</v>
      </c>
      <c r="E5292">
        <v>17</v>
      </c>
      <c r="F5292">
        <f>+_xlfn.XLOOKUP(TablaVentas[[#This Row],[PRODUCTO FINANCIERO]],TablaPrecios[PRODUCTO FINANCIERO],TablaPrecios[PRECIO UNIT],0)</f>
        <v>14.9</v>
      </c>
      <c r="G5292" s="2">
        <f>+TablaVentas[[#This Row],[CANTIDAD]]*TablaVentas[[#This Row],[PRECIO UNITARIO]]</f>
        <v>253.3</v>
      </c>
      <c r="H5292" s="1">
        <f t="shared" ca="1" si="82"/>
        <v>0.12473003836220334</v>
      </c>
      <c r="I5292" s="2">
        <f ca="1">+TablaVentas[[#This Row],[VENTAL TOTAL]]-TablaVentas[[#This Row],[VENTAL TOTAL]]*TablaVentas[[#This Row],[DESCUENTO]]</f>
        <v>221.70588128285391</v>
      </c>
      <c r="J5292" s="2">
        <f ca="1">0.18*TablaVentas[[#This Row],[SUBTOTAL]]</f>
        <v>39.907058630913703</v>
      </c>
      <c r="K5292" s="2">
        <f ca="1">+TablaVentas[[#This Row],[SUBTOTAL]]+TablaVentas[[#This Row],[IGV]]</f>
        <v>261.6129399137676</v>
      </c>
    </row>
    <row r="5293" spans="1:11" x14ac:dyDescent="0.25">
      <c r="A5293" t="s">
        <v>5302</v>
      </c>
      <c r="B5293" s="6">
        <v>45366</v>
      </c>
      <c r="C5293" t="s">
        <v>10012</v>
      </c>
      <c r="D5293" t="s">
        <v>10018</v>
      </c>
      <c r="E5293">
        <v>3</v>
      </c>
      <c r="F5293">
        <f>+_xlfn.XLOOKUP(TablaVentas[[#This Row],[PRODUCTO FINANCIERO]],TablaPrecios[PRODUCTO FINANCIERO],TablaPrecios[PRECIO UNIT],0)</f>
        <v>14.9</v>
      </c>
      <c r="G5293" s="2">
        <f>+TablaVentas[[#This Row],[CANTIDAD]]*TablaVentas[[#This Row],[PRECIO UNITARIO]]</f>
        <v>44.7</v>
      </c>
      <c r="H5293" s="1">
        <f t="shared" ca="1" si="82"/>
        <v>0.19394583742896582</v>
      </c>
      <c r="I5293" s="2">
        <f ca="1">+TablaVentas[[#This Row],[VENTAL TOTAL]]-TablaVentas[[#This Row],[VENTAL TOTAL]]*TablaVentas[[#This Row],[DESCUENTO]]</f>
        <v>36.030621066925228</v>
      </c>
      <c r="J5293" s="2">
        <f ca="1">0.18*TablaVentas[[#This Row],[SUBTOTAL]]</f>
        <v>6.485511792046541</v>
      </c>
      <c r="K5293" s="2">
        <f ca="1">+TablaVentas[[#This Row],[SUBTOTAL]]+TablaVentas[[#This Row],[IGV]]</f>
        <v>42.516132858971773</v>
      </c>
    </row>
    <row r="5294" spans="1:11" x14ac:dyDescent="0.25">
      <c r="A5294" t="s">
        <v>5303</v>
      </c>
      <c r="B5294" s="6">
        <v>45522</v>
      </c>
      <c r="C5294" t="s">
        <v>10012</v>
      </c>
      <c r="D5294" t="s">
        <v>10020</v>
      </c>
      <c r="E5294">
        <v>10</v>
      </c>
      <c r="F5294">
        <f>+_xlfn.XLOOKUP(TablaVentas[[#This Row],[PRODUCTO FINANCIERO]],TablaPrecios[PRODUCTO FINANCIERO],TablaPrecios[PRECIO UNIT],0)</f>
        <v>14.9</v>
      </c>
      <c r="G5294" s="2">
        <f>+TablaVentas[[#This Row],[CANTIDAD]]*TablaVentas[[#This Row],[PRECIO UNITARIO]]</f>
        <v>149</v>
      </c>
      <c r="H5294" s="1">
        <f t="shared" ca="1" si="82"/>
        <v>0.11067458380773815</v>
      </c>
      <c r="I5294" s="2">
        <f ca="1">+TablaVentas[[#This Row],[VENTAL TOTAL]]-TablaVentas[[#This Row],[VENTAL TOTAL]]*TablaVentas[[#This Row],[DESCUENTO]]</f>
        <v>132.50948701264701</v>
      </c>
      <c r="J5294" s="2">
        <f ca="1">0.18*TablaVentas[[#This Row],[SUBTOTAL]]</f>
        <v>23.851707662276461</v>
      </c>
      <c r="K5294" s="2">
        <f ca="1">+TablaVentas[[#This Row],[SUBTOTAL]]+TablaVentas[[#This Row],[IGV]]</f>
        <v>156.36119467492347</v>
      </c>
    </row>
    <row r="5295" spans="1:11" x14ac:dyDescent="0.25">
      <c r="A5295" t="s">
        <v>5304</v>
      </c>
      <c r="B5295" s="6">
        <v>45384</v>
      </c>
      <c r="C5295" t="s">
        <v>10014</v>
      </c>
      <c r="D5295" t="s">
        <v>10018</v>
      </c>
      <c r="E5295">
        <v>5</v>
      </c>
      <c r="F5295">
        <f>+_xlfn.XLOOKUP(TablaVentas[[#This Row],[PRODUCTO FINANCIERO]],TablaPrecios[PRODUCTO FINANCIERO],TablaPrecios[PRECIO UNIT],0)</f>
        <v>14.9</v>
      </c>
      <c r="G5295" s="2">
        <f>+TablaVentas[[#This Row],[CANTIDAD]]*TablaVentas[[#This Row],[PRECIO UNITARIO]]</f>
        <v>74.5</v>
      </c>
      <c r="H5295" s="1">
        <f t="shared" ca="1" si="82"/>
        <v>0.10478948435160458</v>
      </c>
      <c r="I5295" s="2">
        <f ca="1">+TablaVentas[[#This Row],[VENTAL TOTAL]]-TablaVentas[[#This Row],[VENTAL TOTAL]]*TablaVentas[[#This Row],[DESCUENTO]]</f>
        <v>66.693183415805464</v>
      </c>
      <c r="J5295" s="2">
        <f ca="1">0.18*TablaVentas[[#This Row],[SUBTOTAL]]</f>
        <v>12.004773014844982</v>
      </c>
      <c r="K5295" s="2">
        <f ca="1">+TablaVentas[[#This Row],[SUBTOTAL]]+TablaVentas[[#This Row],[IGV]]</f>
        <v>78.69795643065045</v>
      </c>
    </row>
    <row r="5296" spans="1:11" x14ac:dyDescent="0.25">
      <c r="A5296" t="s">
        <v>5305</v>
      </c>
      <c r="B5296" s="6">
        <v>45293</v>
      </c>
      <c r="C5296" t="s">
        <v>10014</v>
      </c>
      <c r="D5296" t="s">
        <v>10020</v>
      </c>
      <c r="E5296">
        <v>7</v>
      </c>
      <c r="F5296">
        <f>+_xlfn.XLOOKUP(TablaVentas[[#This Row],[PRODUCTO FINANCIERO]],TablaPrecios[PRODUCTO FINANCIERO],TablaPrecios[PRECIO UNIT],0)</f>
        <v>14.9</v>
      </c>
      <c r="G5296" s="2">
        <f>+TablaVentas[[#This Row],[CANTIDAD]]*TablaVentas[[#This Row],[PRECIO UNITARIO]]</f>
        <v>104.3</v>
      </c>
      <c r="H5296" s="1">
        <f t="shared" ca="1" si="82"/>
        <v>0.18886443337691672</v>
      </c>
      <c r="I5296" s="2">
        <f ca="1">+TablaVentas[[#This Row],[VENTAL TOTAL]]-TablaVentas[[#This Row],[VENTAL TOTAL]]*TablaVentas[[#This Row],[DESCUENTO]]</f>
        <v>84.601439598787579</v>
      </c>
      <c r="J5296" s="2">
        <f ca="1">0.18*TablaVentas[[#This Row],[SUBTOTAL]]</f>
        <v>15.228259127781763</v>
      </c>
      <c r="K5296" s="2">
        <f ca="1">+TablaVentas[[#This Row],[SUBTOTAL]]+TablaVentas[[#This Row],[IGV]]</f>
        <v>99.829698726569347</v>
      </c>
    </row>
    <row r="5297" spans="1:11" x14ac:dyDescent="0.25">
      <c r="A5297" t="s">
        <v>5306</v>
      </c>
      <c r="B5297" s="6">
        <v>45540</v>
      </c>
      <c r="C5297" t="s">
        <v>10016</v>
      </c>
      <c r="D5297" t="s">
        <v>10019</v>
      </c>
      <c r="E5297">
        <v>11</v>
      </c>
      <c r="F5297">
        <f>+_xlfn.XLOOKUP(TablaVentas[[#This Row],[PRODUCTO FINANCIERO]],TablaPrecios[PRODUCTO FINANCIERO],TablaPrecios[PRECIO UNIT],0)</f>
        <v>9.9</v>
      </c>
      <c r="G5297" s="2">
        <f>+TablaVentas[[#This Row],[CANTIDAD]]*TablaVentas[[#This Row],[PRECIO UNITARIO]]</f>
        <v>108.9</v>
      </c>
      <c r="H5297" s="1">
        <f t="shared" ca="1" si="82"/>
        <v>0.13007631905897468</v>
      </c>
      <c r="I5297" s="2">
        <f ca="1">+TablaVentas[[#This Row],[VENTAL TOTAL]]-TablaVentas[[#This Row],[VENTAL TOTAL]]*TablaVentas[[#This Row],[DESCUENTO]]</f>
        <v>94.734688854477668</v>
      </c>
      <c r="J5297" s="2">
        <f ca="1">0.18*TablaVentas[[#This Row],[SUBTOTAL]]</f>
        <v>17.05224399380598</v>
      </c>
      <c r="K5297" s="2">
        <f ca="1">+TablaVentas[[#This Row],[SUBTOTAL]]+TablaVentas[[#This Row],[IGV]]</f>
        <v>111.78693284828364</v>
      </c>
    </row>
    <row r="5298" spans="1:11" x14ac:dyDescent="0.25">
      <c r="A5298" t="s">
        <v>5307</v>
      </c>
      <c r="B5298" s="6">
        <v>46072</v>
      </c>
      <c r="C5298" t="s">
        <v>10014</v>
      </c>
      <c r="D5298" t="s">
        <v>10017</v>
      </c>
      <c r="E5298">
        <v>20</v>
      </c>
      <c r="F5298">
        <f>+_xlfn.XLOOKUP(TablaVentas[[#This Row],[PRODUCTO FINANCIERO]],TablaPrecios[PRODUCTO FINANCIERO],TablaPrecios[PRECIO UNIT],0)</f>
        <v>9.9</v>
      </c>
      <c r="G5298" s="2">
        <f>+TablaVentas[[#This Row],[CANTIDAD]]*TablaVentas[[#This Row],[PRECIO UNITARIO]]</f>
        <v>198</v>
      </c>
      <c r="H5298" s="1">
        <f t="shared" ca="1" si="82"/>
        <v>0.14381378304703005</v>
      </c>
      <c r="I5298" s="2">
        <f ca="1">+TablaVentas[[#This Row],[VENTAL TOTAL]]-TablaVentas[[#This Row],[VENTAL TOTAL]]*TablaVentas[[#This Row],[DESCUENTO]]</f>
        <v>169.52487095668806</v>
      </c>
      <c r="J5298" s="2">
        <f ca="1">0.18*TablaVentas[[#This Row],[SUBTOTAL]]</f>
        <v>30.514476772203849</v>
      </c>
      <c r="K5298" s="2">
        <f ca="1">+TablaVentas[[#This Row],[SUBTOTAL]]+TablaVentas[[#This Row],[IGV]]</f>
        <v>200.03934772889193</v>
      </c>
    </row>
    <row r="5299" spans="1:11" x14ac:dyDescent="0.25">
      <c r="A5299" t="s">
        <v>5308</v>
      </c>
      <c r="B5299" s="6">
        <v>45692</v>
      </c>
      <c r="C5299" t="s">
        <v>10012</v>
      </c>
      <c r="D5299" t="s">
        <v>10022</v>
      </c>
      <c r="E5299">
        <v>5</v>
      </c>
      <c r="F5299">
        <f>+_xlfn.XLOOKUP(TablaVentas[[#This Row],[PRODUCTO FINANCIERO]],TablaPrecios[PRODUCTO FINANCIERO],TablaPrecios[PRECIO UNIT],0)</f>
        <v>20.9</v>
      </c>
      <c r="G5299" s="2">
        <f>+TablaVentas[[#This Row],[CANTIDAD]]*TablaVentas[[#This Row],[PRECIO UNITARIO]]</f>
        <v>104.5</v>
      </c>
      <c r="H5299" s="1">
        <f t="shared" ca="1" si="82"/>
        <v>0.10787021194429597</v>
      </c>
      <c r="I5299" s="2">
        <f ca="1">+TablaVentas[[#This Row],[VENTAL TOTAL]]-TablaVentas[[#This Row],[VENTAL TOTAL]]*TablaVentas[[#This Row],[DESCUENTO]]</f>
        <v>93.227562851821077</v>
      </c>
      <c r="J5299" s="2">
        <f ca="1">0.18*TablaVentas[[#This Row],[SUBTOTAL]]</f>
        <v>16.780961313327794</v>
      </c>
      <c r="K5299" s="2">
        <f ca="1">+TablaVentas[[#This Row],[SUBTOTAL]]+TablaVentas[[#This Row],[IGV]]</f>
        <v>110.00852416514887</v>
      </c>
    </row>
    <row r="5300" spans="1:11" x14ac:dyDescent="0.25">
      <c r="A5300" t="s">
        <v>5309</v>
      </c>
      <c r="B5300" s="6">
        <v>45377</v>
      </c>
      <c r="C5300" t="s">
        <v>10016</v>
      </c>
      <c r="D5300" t="s">
        <v>10018</v>
      </c>
      <c r="E5300">
        <v>6</v>
      </c>
      <c r="F5300">
        <f>+_xlfn.XLOOKUP(TablaVentas[[#This Row],[PRODUCTO FINANCIERO]],TablaPrecios[PRODUCTO FINANCIERO],TablaPrecios[PRECIO UNIT],0)</f>
        <v>14.9</v>
      </c>
      <c r="G5300" s="2">
        <f>+TablaVentas[[#This Row],[CANTIDAD]]*TablaVentas[[#This Row],[PRECIO UNITARIO]]</f>
        <v>89.4</v>
      </c>
      <c r="H5300" s="1">
        <f t="shared" ca="1" si="82"/>
        <v>0.1087611512821024</v>
      </c>
      <c r="I5300" s="2">
        <f ca="1">+TablaVentas[[#This Row],[VENTAL TOTAL]]-TablaVentas[[#This Row],[VENTAL TOTAL]]*TablaVentas[[#This Row],[DESCUENTO]]</f>
        <v>79.676753075380049</v>
      </c>
      <c r="J5300" s="2">
        <f ca="1">0.18*TablaVentas[[#This Row],[SUBTOTAL]]</f>
        <v>14.341815553568408</v>
      </c>
      <c r="K5300" s="2">
        <f ca="1">+TablaVentas[[#This Row],[SUBTOTAL]]+TablaVentas[[#This Row],[IGV]]</f>
        <v>94.018568628948458</v>
      </c>
    </row>
    <row r="5301" spans="1:11" x14ac:dyDescent="0.25">
      <c r="A5301" t="s">
        <v>5310</v>
      </c>
      <c r="B5301" s="6">
        <v>45394</v>
      </c>
      <c r="C5301" t="s">
        <v>10011</v>
      </c>
      <c r="D5301" t="s">
        <v>10020</v>
      </c>
      <c r="E5301">
        <v>10</v>
      </c>
      <c r="F5301">
        <f>+_xlfn.XLOOKUP(TablaVentas[[#This Row],[PRODUCTO FINANCIERO]],TablaPrecios[PRODUCTO FINANCIERO],TablaPrecios[PRECIO UNIT],0)</f>
        <v>14.9</v>
      </c>
      <c r="G5301" s="2">
        <f>+TablaVentas[[#This Row],[CANTIDAD]]*TablaVentas[[#This Row],[PRECIO UNITARIO]]</f>
        <v>149</v>
      </c>
      <c r="H5301" s="1">
        <f t="shared" ca="1" si="82"/>
        <v>0.14158806371880733</v>
      </c>
      <c r="I5301" s="2">
        <f ca="1">+TablaVentas[[#This Row],[VENTAL TOTAL]]-TablaVentas[[#This Row],[VENTAL TOTAL]]*TablaVentas[[#This Row],[DESCUENTO]]</f>
        <v>127.90337850589771</v>
      </c>
      <c r="J5301" s="2">
        <f ca="1">0.18*TablaVentas[[#This Row],[SUBTOTAL]]</f>
        <v>23.022608131061585</v>
      </c>
      <c r="K5301" s="2">
        <f ca="1">+TablaVentas[[#This Row],[SUBTOTAL]]+TablaVentas[[#This Row],[IGV]]</f>
        <v>150.92598663695929</v>
      </c>
    </row>
    <row r="5302" spans="1:11" x14ac:dyDescent="0.25">
      <c r="A5302" t="s">
        <v>5311</v>
      </c>
      <c r="B5302" s="6">
        <v>45404</v>
      </c>
      <c r="C5302" t="s">
        <v>10013</v>
      </c>
      <c r="D5302" t="s">
        <v>10020</v>
      </c>
      <c r="E5302">
        <v>9</v>
      </c>
      <c r="F5302">
        <f>+_xlfn.XLOOKUP(TablaVentas[[#This Row],[PRODUCTO FINANCIERO]],TablaPrecios[PRODUCTO FINANCIERO],TablaPrecios[PRECIO UNIT],0)</f>
        <v>14.9</v>
      </c>
      <c r="G5302" s="2">
        <f>+TablaVentas[[#This Row],[CANTIDAD]]*TablaVentas[[#This Row],[PRECIO UNITARIO]]</f>
        <v>134.1</v>
      </c>
      <c r="H5302" s="1">
        <f t="shared" ca="1" si="82"/>
        <v>0.19211295577650339</v>
      </c>
      <c r="I5302" s="2">
        <f ca="1">+TablaVentas[[#This Row],[VENTAL TOTAL]]-TablaVentas[[#This Row],[VENTAL TOTAL]]*TablaVentas[[#This Row],[DESCUENTO]]</f>
        <v>108.33765263037088</v>
      </c>
      <c r="J5302" s="2">
        <f ca="1">0.18*TablaVentas[[#This Row],[SUBTOTAL]]</f>
        <v>19.500777473466758</v>
      </c>
      <c r="K5302" s="2">
        <f ca="1">+TablaVentas[[#This Row],[SUBTOTAL]]+TablaVentas[[#This Row],[IGV]]</f>
        <v>127.83843010383764</v>
      </c>
    </row>
    <row r="5303" spans="1:11" x14ac:dyDescent="0.25">
      <c r="A5303" t="s">
        <v>5312</v>
      </c>
      <c r="B5303" s="6">
        <v>46115</v>
      </c>
      <c r="C5303" t="s">
        <v>10015</v>
      </c>
      <c r="D5303" t="s">
        <v>10022</v>
      </c>
      <c r="E5303">
        <v>7</v>
      </c>
      <c r="F5303">
        <f>+_xlfn.XLOOKUP(TablaVentas[[#This Row],[PRODUCTO FINANCIERO]],TablaPrecios[PRODUCTO FINANCIERO],TablaPrecios[PRECIO UNIT],0)</f>
        <v>20.9</v>
      </c>
      <c r="G5303" s="2">
        <f>+TablaVentas[[#This Row],[CANTIDAD]]*TablaVentas[[#This Row],[PRECIO UNITARIO]]</f>
        <v>146.29999999999998</v>
      </c>
      <c r="H5303" s="1">
        <f t="shared" ca="1" si="82"/>
        <v>0.12334460184334062</v>
      </c>
      <c r="I5303" s="2">
        <f ca="1">+TablaVentas[[#This Row],[VENTAL TOTAL]]-TablaVentas[[#This Row],[VENTAL TOTAL]]*TablaVentas[[#This Row],[DESCUENTO]]</f>
        <v>128.25468475031926</v>
      </c>
      <c r="J5303" s="2">
        <f ca="1">0.18*TablaVentas[[#This Row],[SUBTOTAL]]</f>
        <v>23.085843255057465</v>
      </c>
      <c r="K5303" s="2">
        <f ca="1">+TablaVentas[[#This Row],[SUBTOTAL]]+TablaVentas[[#This Row],[IGV]]</f>
        <v>151.34052800537671</v>
      </c>
    </row>
    <row r="5304" spans="1:11" x14ac:dyDescent="0.25">
      <c r="A5304" t="s">
        <v>5313</v>
      </c>
      <c r="B5304" s="6">
        <v>45886</v>
      </c>
      <c r="C5304" t="s">
        <v>10013</v>
      </c>
      <c r="D5304" t="s">
        <v>10018</v>
      </c>
      <c r="E5304">
        <v>15</v>
      </c>
      <c r="F5304">
        <f>+_xlfn.XLOOKUP(TablaVentas[[#This Row],[PRODUCTO FINANCIERO]],TablaPrecios[PRODUCTO FINANCIERO],TablaPrecios[PRECIO UNIT],0)</f>
        <v>14.9</v>
      </c>
      <c r="G5304" s="2">
        <f>+TablaVentas[[#This Row],[CANTIDAD]]*TablaVentas[[#This Row],[PRECIO UNITARIO]]</f>
        <v>223.5</v>
      </c>
      <c r="H5304" s="1">
        <f t="shared" ca="1" si="82"/>
        <v>0.18892707726559982</v>
      </c>
      <c r="I5304" s="2">
        <f ca="1">+TablaVentas[[#This Row],[VENTAL TOTAL]]-TablaVentas[[#This Row],[VENTAL TOTAL]]*TablaVentas[[#This Row],[DESCUENTO]]</f>
        <v>181.27479823113845</v>
      </c>
      <c r="J5304" s="2">
        <f ca="1">0.18*TablaVentas[[#This Row],[SUBTOTAL]]</f>
        <v>32.629463681604918</v>
      </c>
      <c r="K5304" s="2">
        <f ca="1">+TablaVentas[[#This Row],[SUBTOTAL]]+TablaVentas[[#This Row],[IGV]]</f>
        <v>213.90426191274338</v>
      </c>
    </row>
    <row r="5305" spans="1:11" x14ac:dyDescent="0.25">
      <c r="A5305" t="s">
        <v>5314</v>
      </c>
      <c r="B5305" s="6">
        <v>45364</v>
      </c>
      <c r="C5305" t="s">
        <v>10016</v>
      </c>
      <c r="D5305" t="s">
        <v>10020</v>
      </c>
      <c r="E5305">
        <v>16</v>
      </c>
      <c r="F5305">
        <f>+_xlfn.XLOOKUP(TablaVentas[[#This Row],[PRODUCTO FINANCIERO]],TablaPrecios[PRODUCTO FINANCIERO],TablaPrecios[PRECIO UNIT],0)</f>
        <v>14.9</v>
      </c>
      <c r="G5305" s="2">
        <f>+TablaVentas[[#This Row],[CANTIDAD]]*TablaVentas[[#This Row],[PRECIO UNITARIO]]</f>
        <v>238.4</v>
      </c>
      <c r="H5305" s="1">
        <f t="shared" ca="1" si="82"/>
        <v>0.19240622130562895</v>
      </c>
      <c r="I5305" s="2">
        <f ca="1">+TablaVentas[[#This Row],[VENTAL TOTAL]]-TablaVentas[[#This Row],[VENTAL TOTAL]]*TablaVentas[[#This Row],[DESCUENTO]]</f>
        <v>192.53035684073808</v>
      </c>
      <c r="J5305" s="2">
        <f ca="1">0.18*TablaVentas[[#This Row],[SUBTOTAL]]</f>
        <v>34.65546423133285</v>
      </c>
      <c r="K5305" s="2">
        <f ca="1">+TablaVentas[[#This Row],[SUBTOTAL]]+TablaVentas[[#This Row],[IGV]]</f>
        <v>227.18582107207092</v>
      </c>
    </row>
    <row r="5306" spans="1:11" x14ac:dyDescent="0.25">
      <c r="A5306" t="s">
        <v>5315</v>
      </c>
      <c r="B5306" s="6">
        <v>46363</v>
      </c>
      <c r="C5306" t="s">
        <v>10016</v>
      </c>
      <c r="D5306" t="s">
        <v>10018</v>
      </c>
      <c r="E5306">
        <v>4</v>
      </c>
      <c r="F5306">
        <f>+_xlfn.XLOOKUP(TablaVentas[[#This Row],[PRODUCTO FINANCIERO]],TablaPrecios[PRODUCTO FINANCIERO],TablaPrecios[PRECIO UNIT],0)</f>
        <v>14.9</v>
      </c>
      <c r="G5306" s="2">
        <f>+TablaVentas[[#This Row],[CANTIDAD]]*TablaVentas[[#This Row],[PRECIO UNITARIO]]</f>
        <v>59.6</v>
      </c>
      <c r="H5306" s="1">
        <f t="shared" ca="1" si="82"/>
        <v>0.17187224340378979</v>
      </c>
      <c r="I5306" s="2">
        <f ca="1">+TablaVentas[[#This Row],[VENTAL TOTAL]]-TablaVentas[[#This Row],[VENTAL TOTAL]]*TablaVentas[[#This Row],[DESCUENTO]]</f>
        <v>49.356414293134129</v>
      </c>
      <c r="J5306" s="2">
        <f ca="1">0.18*TablaVentas[[#This Row],[SUBTOTAL]]</f>
        <v>8.8841545727641424</v>
      </c>
      <c r="K5306" s="2">
        <f ca="1">+TablaVentas[[#This Row],[SUBTOTAL]]+TablaVentas[[#This Row],[IGV]]</f>
        <v>58.240568865898268</v>
      </c>
    </row>
    <row r="5307" spans="1:11" x14ac:dyDescent="0.25">
      <c r="A5307" t="s">
        <v>5316</v>
      </c>
      <c r="B5307" s="6">
        <v>45512</v>
      </c>
      <c r="C5307" t="s">
        <v>10015</v>
      </c>
      <c r="D5307" t="s">
        <v>10020</v>
      </c>
      <c r="E5307">
        <v>8</v>
      </c>
      <c r="F5307">
        <f>+_xlfn.XLOOKUP(TablaVentas[[#This Row],[PRODUCTO FINANCIERO]],TablaPrecios[PRODUCTO FINANCIERO],TablaPrecios[PRECIO UNIT],0)</f>
        <v>14.9</v>
      </c>
      <c r="G5307" s="2">
        <f>+TablaVentas[[#This Row],[CANTIDAD]]*TablaVentas[[#This Row],[PRECIO UNITARIO]]</f>
        <v>119.2</v>
      </c>
      <c r="H5307" s="1">
        <f t="shared" ca="1" si="82"/>
        <v>0.19307379754255177</v>
      </c>
      <c r="I5307" s="2">
        <f ca="1">+TablaVentas[[#This Row],[VENTAL TOTAL]]-TablaVentas[[#This Row],[VENTAL TOTAL]]*TablaVentas[[#This Row],[DESCUENTO]]</f>
        <v>96.185603332927826</v>
      </c>
      <c r="J5307" s="2">
        <f ca="1">0.18*TablaVentas[[#This Row],[SUBTOTAL]]</f>
        <v>17.313408599927008</v>
      </c>
      <c r="K5307" s="2">
        <f ca="1">+TablaVentas[[#This Row],[SUBTOTAL]]+TablaVentas[[#This Row],[IGV]]</f>
        <v>113.49901193285484</v>
      </c>
    </row>
    <row r="5308" spans="1:11" x14ac:dyDescent="0.25">
      <c r="A5308" t="s">
        <v>5317</v>
      </c>
      <c r="B5308" s="6">
        <v>45714</v>
      </c>
      <c r="C5308" t="s">
        <v>10016</v>
      </c>
      <c r="D5308" t="s">
        <v>10020</v>
      </c>
      <c r="E5308">
        <v>9</v>
      </c>
      <c r="F5308">
        <f>+_xlfn.XLOOKUP(TablaVentas[[#This Row],[PRODUCTO FINANCIERO]],TablaPrecios[PRODUCTO FINANCIERO],TablaPrecios[PRECIO UNIT],0)</f>
        <v>14.9</v>
      </c>
      <c r="G5308" s="2">
        <f>+TablaVentas[[#This Row],[CANTIDAD]]*TablaVentas[[#This Row],[PRECIO UNITARIO]]</f>
        <v>134.1</v>
      </c>
      <c r="H5308" s="1">
        <f t="shared" ca="1" si="82"/>
        <v>0.1146895600426813</v>
      </c>
      <c r="I5308" s="2">
        <f ca="1">+TablaVentas[[#This Row],[VENTAL TOTAL]]-TablaVentas[[#This Row],[VENTAL TOTAL]]*TablaVentas[[#This Row],[DESCUENTO]]</f>
        <v>118.72012999827643</v>
      </c>
      <c r="J5308" s="2">
        <f ca="1">0.18*TablaVentas[[#This Row],[SUBTOTAL]]</f>
        <v>21.369623399689758</v>
      </c>
      <c r="K5308" s="2">
        <f ca="1">+TablaVentas[[#This Row],[SUBTOTAL]]+TablaVentas[[#This Row],[IGV]]</f>
        <v>140.08975339796621</v>
      </c>
    </row>
    <row r="5309" spans="1:11" x14ac:dyDescent="0.25">
      <c r="A5309" t="s">
        <v>5318</v>
      </c>
      <c r="B5309" s="6">
        <v>45609</v>
      </c>
      <c r="C5309" t="s">
        <v>10013</v>
      </c>
      <c r="D5309" t="s">
        <v>10019</v>
      </c>
      <c r="E5309">
        <v>18</v>
      </c>
      <c r="F5309">
        <f>+_xlfn.XLOOKUP(TablaVentas[[#This Row],[PRODUCTO FINANCIERO]],TablaPrecios[PRODUCTO FINANCIERO],TablaPrecios[PRECIO UNIT],0)</f>
        <v>9.9</v>
      </c>
      <c r="G5309" s="2">
        <f>+TablaVentas[[#This Row],[CANTIDAD]]*TablaVentas[[#This Row],[PRECIO UNITARIO]]</f>
        <v>178.20000000000002</v>
      </c>
      <c r="H5309" s="1">
        <f t="shared" ca="1" si="82"/>
        <v>0.14845465417851803</v>
      </c>
      <c r="I5309" s="2">
        <f ca="1">+TablaVentas[[#This Row],[VENTAL TOTAL]]-TablaVentas[[#This Row],[VENTAL TOTAL]]*TablaVentas[[#This Row],[DESCUENTO]]</f>
        <v>151.74538062538809</v>
      </c>
      <c r="J5309" s="2">
        <f ca="1">0.18*TablaVentas[[#This Row],[SUBTOTAL]]</f>
        <v>27.314168512569857</v>
      </c>
      <c r="K5309" s="2">
        <f ca="1">+TablaVentas[[#This Row],[SUBTOTAL]]+TablaVentas[[#This Row],[IGV]]</f>
        <v>179.05954913795796</v>
      </c>
    </row>
    <row r="5310" spans="1:11" x14ac:dyDescent="0.25">
      <c r="A5310" t="s">
        <v>5319</v>
      </c>
      <c r="B5310" s="6">
        <v>46360</v>
      </c>
      <c r="C5310" t="s">
        <v>10012</v>
      </c>
      <c r="D5310" t="s">
        <v>10020</v>
      </c>
      <c r="E5310">
        <v>6</v>
      </c>
      <c r="F5310">
        <f>+_xlfn.XLOOKUP(TablaVentas[[#This Row],[PRODUCTO FINANCIERO]],TablaPrecios[PRODUCTO FINANCIERO],TablaPrecios[PRECIO UNIT],0)</f>
        <v>14.9</v>
      </c>
      <c r="G5310" s="2">
        <f>+TablaVentas[[#This Row],[CANTIDAD]]*TablaVentas[[#This Row],[PRECIO UNITARIO]]</f>
        <v>89.4</v>
      </c>
      <c r="H5310" s="1">
        <f t="shared" ca="1" si="82"/>
        <v>0.19709695962021573</v>
      </c>
      <c r="I5310" s="2">
        <f ca="1">+TablaVentas[[#This Row],[VENTAL TOTAL]]-TablaVentas[[#This Row],[VENTAL TOTAL]]*TablaVentas[[#This Row],[DESCUENTO]]</f>
        <v>71.779531809952715</v>
      </c>
      <c r="J5310" s="2">
        <f ca="1">0.18*TablaVentas[[#This Row],[SUBTOTAL]]</f>
        <v>12.920315725791488</v>
      </c>
      <c r="K5310" s="2">
        <f ca="1">+TablaVentas[[#This Row],[SUBTOTAL]]+TablaVentas[[#This Row],[IGV]]</f>
        <v>84.699847535744198</v>
      </c>
    </row>
    <row r="5311" spans="1:11" x14ac:dyDescent="0.25">
      <c r="A5311" t="s">
        <v>5320</v>
      </c>
      <c r="B5311" s="6">
        <v>45857</v>
      </c>
      <c r="C5311" t="s">
        <v>10016</v>
      </c>
      <c r="D5311" t="s">
        <v>10022</v>
      </c>
      <c r="E5311">
        <v>6</v>
      </c>
      <c r="F5311">
        <f>+_xlfn.XLOOKUP(TablaVentas[[#This Row],[PRODUCTO FINANCIERO]],TablaPrecios[PRODUCTO FINANCIERO],TablaPrecios[PRECIO UNIT],0)</f>
        <v>20.9</v>
      </c>
      <c r="G5311" s="2">
        <f>+TablaVentas[[#This Row],[CANTIDAD]]*TablaVentas[[#This Row],[PRECIO UNITARIO]]</f>
        <v>125.39999999999999</v>
      </c>
      <c r="H5311" s="1">
        <f t="shared" ca="1" si="82"/>
        <v>0.19456464740154031</v>
      </c>
      <c r="I5311" s="2">
        <f ca="1">+TablaVentas[[#This Row],[VENTAL TOTAL]]-TablaVentas[[#This Row],[VENTAL TOTAL]]*TablaVentas[[#This Row],[DESCUENTO]]</f>
        <v>101.00159321584684</v>
      </c>
      <c r="J5311" s="2">
        <f ca="1">0.18*TablaVentas[[#This Row],[SUBTOTAL]]</f>
        <v>18.18028677885243</v>
      </c>
      <c r="K5311" s="2">
        <f ca="1">+TablaVentas[[#This Row],[SUBTOTAL]]+TablaVentas[[#This Row],[IGV]]</f>
        <v>119.18187999469927</v>
      </c>
    </row>
    <row r="5312" spans="1:11" x14ac:dyDescent="0.25">
      <c r="A5312" t="s">
        <v>5321</v>
      </c>
      <c r="B5312" s="6">
        <v>45413</v>
      </c>
      <c r="C5312" t="s">
        <v>10014</v>
      </c>
      <c r="D5312" t="s">
        <v>10018</v>
      </c>
      <c r="E5312">
        <v>20</v>
      </c>
      <c r="F5312">
        <f>+_xlfn.XLOOKUP(TablaVentas[[#This Row],[PRODUCTO FINANCIERO]],TablaPrecios[PRODUCTO FINANCIERO],TablaPrecios[PRECIO UNIT],0)</f>
        <v>14.9</v>
      </c>
      <c r="G5312" s="2">
        <f>+TablaVentas[[#This Row],[CANTIDAD]]*TablaVentas[[#This Row],[PRECIO UNITARIO]]</f>
        <v>298</v>
      </c>
      <c r="H5312" s="1">
        <f t="shared" ca="1" si="82"/>
        <v>0.19390849072431054</v>
      </c>
      <c r="I5312" s="2">
        <f ca="1">+TablaVentas[[#This Row],[VENTAL TOTAL]]-TablaVentas[[#This Row],[VENTAL TOTAL]]*TablaVentas[[#This Row],[DESCUENTO]]</f>
        <v>240.21526976415547</v>
      </c>
      <c r="J5312" s="2">
        <f ca="1">0.18*TablaVentas[[#This Row],[SUBTOTAL]]</f>
        <v>43.238748557547979</v>
      </c>
      <c r="K5312" s="2">
        <f ca="1">+TablaVentas[[#This Row],[SUBTOTAL]]+TablaVentas[[#This Row],[IGV]]</f>
        <v>283.45401832170342</v>
      </c>
    </row>
    <row r="5313" spans="1:11" x14ac:dyDescent="0.25">
      <c r="A5313" t="s">
        <v>5322</v>
      </c>
      <c r="B5313" s="6">
        <v>46237</v>
      </c>
      <c r="C5313" t="s">
        <v>10016</v>
      </c>
      <c r="D5313" t="s">
        <v>10019</v>
      </c>
      <c r="E5313">
        <v>10</v>
      </c>
      <c r="F5313">
        <f>+_xlfn.XLOOKUP(TablaVentas[[#This Row],[PRODUCTO FINANCIERO]],TablaPrecios[PRODUCTO FINANCIERO],TablaPrecios[PRECIO UNIT],0)</f>
        <v>9.9</v>
      </c>
      <c r="G5313" s="2">
        <f>+TablaVentas[[#This Row],[CANTIDAD]]*TablaVentas[[#This Row],[PRECIO UNITARIO]]</f>
        <v>99</v>
      </c>
      <c r="H5313" s="1">
        <f t="shared" ca="1" si="82"/>
        <v>0.19255732069993656</v>
      </c>
      <c r="I5313" s="2">
        <f ca="1">+TablaVentas[[#This Row],[VENTAL TOTAL]]-TablaVentas[[#This Row],[VENTAL TOTAL]]*TablaVentas[[#This Row],[DESCUENTO]]</f>
        <v>79.936825250706278</v>
      </c>
      <c r="J5313" s="2">
        <f ca="1">0.18*TablaVentas[[#This Row],[SUBTOTAL]]</f>
        <v>14.38862854512713</v>
      </c>
      <c r="K5313" s="2">
        <f ca="1">+TablaVentas[[#This Row],[SUBTOTAL]]+TablaVentas[[#This Row],[IGV]]</f>
        <v>94.325453795833411</v>
      </c>
    </row>
    <row r="5314" spans="1:11" x14ac:dyDescent="0.25">
      <c r="A5314" t="s">
        <v>5323</v>
      </c>
      <c r="B5314" s="6">
        <v>45473</v>
      </c>
      <c r="C5314" t="s">
        <v>10014</v>
      </c>
      <c r="D5314" t="s">
        <v>10020</v>
      </c>
      <c r="E5314">
        <v>11</v>
      </c>
      <c r="F5314">
        <f>+_xlfn.XLOOKUP(TablaVentas[[#This Row],[PRODUCTO FINANCIERO]],TablaPrecios[PRODUCTO FINANCIERO],TablaPrecios[PRECIO UNIT],0)</f>
        <v>14.9</v>
      </c>
      <c r="G5314" s="2">
        <f>+TablaVentas[[#This Row],[CANTIDAD]]*TablaVentas[[#This Row],[PRECIO UNITARIO]]</f>
        <v>163.9</v>
      </c>
      <c r="H5314" s="1">
        <f t="shared" ref="H5314:H5377" ca="1" si="83">+RAND()*0.1+0.1</f>
        <v>0.15994931943397259</v>
      </c>
      <c r="I5314" s="2">
        <f ca="1">+TablaVentas[[#This Row],[VENTAL TOTAL]]-TablaVentas[[#This Row],[VENTAL TOTAL]]*TablaVentas[[#This Row],[DESCUENTO]]</f>
        <v>137.68430654477189</v>
      </c>
      <c r="J5314" s="2">
        <f ca="1">0.18*TablaVentas[[#This Row],[SUBTOTAL]]</f>
        <v>24.78317517805894</v>
      </c>
      <c r="K5314" s="2">
        <f ca="1">+TablaVentas[[#This Row],[SUBTOTAL]]+TablaVentas[[#This Row],[IGV]]</f>
        <v>162.46748172283083</v>
      </c>
    </row>
    <row r="5315" spans="1:11" x14ac:dyDescent="0.25">
      <c r="A5315" t="s">
        <v>5324</v>
      </c>
      <c r="B5315" s="6">
        <v>45895</v>
      </c>
      <c r="C5315" t="s">
        <v>10013</v>
      </c>
      <c r="D5315" t="s">
        <v>10022</v>
      </c>
      <c r="E5315">
        <v>17</v>
      </c>
      <c r="F5315">
        <f>+_xlfn.XLOOKUP(TablaVentas[[#This Row],[PRODUCTO FINANCIERO]],TablaPrecios[PRODUCTO FINANCIERO],TablaPrecios[PRECIO UNIT],0)</f>
        <v>20.9</v>
      </c>
      <c r="G5315" s="2">
        <f>+TablaVentas[[#This Row],[CANTIDAD]]*TablaVentas[[#This Row],[PRECIO UNITARIO]]</f>
        <v>355.29999999999995</v>
      </c>
      <c r="H5315" s="1">
        <f t="shared" ca="1" si="83"/>
        <v>0.15773421772185184</v>
      </c>
      <c r="I5315" s="2">
        <f ca="1">+TablaVentas[[#This Row],[VENTAL TOTAL]]-TablaVentas[[#This Row],[VENTAL TOTAL]]*TablaVentas[[#This Row],[DESCUENTO]]</f>
        <v>299.257032443426</v>
      </c>
      <c r="J5315" s="2">
        <f ca="1">0.18*TablaVentas[[#This Row],[SUBTOTAL]]</f>
        <v>53.866265839816677</v>
      </c>
      <c r="K5315" s="2">
        <f ca="1">+TablaVentas[[#This Row],[SUBTOTAL]]+TablaVentas[[#This Row],[IGV]]</f>
        <v>353.12329828324266</v>
      </c>
    </row>
    <row r="5316" spans="1:11" x14ac:dyDescent="0.25">
      <c r="A5316" t="s">
        <v>5325</v>
      </c>
      <c r="B5316" s="6">
        <v>45745</v>
      </c>
      <c r="C5316" t="s">
        <v>10015</v>
      </c>
      <c r="D5316" t="s">
        <v>10018</v>
      </c>
      <c r="E5316">
        <v>14</v>
      </c>
      <c r="F5316">
        <f>+_xlfn.XLOOKUP(TablaVentas[[#This Row],[PRODUCTO FINANCIERO]],TablaPrecios[PRODUCTO FINANCIERO],TablaPrecios[PRECIO UNIT],0)</f>
        <v>14.9</v>
      </c>
      <c r="G5316" s="2">
        <f>+TablaVentas[[#This Row],[CANTIDAD]]*TablaVentas[[#This Row],[PRECIO UNITARIO]]</f>
        <v>208.6</v>
      </c>
      <c r="H5316" s="1">
        <f t="shared" ca="1" si="83"/>
        <v>0.1505862185486071</v>
      </c>
      <c r="I5316" s="2">
        <f ca="1">+TablaVentas[[#This Row],[VENTAL TOTAL]]-TablaVentas[[#This Row],[VENTAL TOTAL]]*TablaVentas[[#This Row],[DESCUENTO]]</f>
        <v>177.18771481076055</v>
      </c>
      <c r="J5316" s="2">
        <f ca="1">0.18*TablaVentas[[#This Row],[SUBTOTAL]]</f>
        <v>31.893788665936899</v>
      </c>
      <c r="K5316" s="2">
        <f ca="1">+TablaVentas[[#This Row],[SUBTOTAL]]+TablaVentas[[#This Row],[IGV]]</f>
        <v>209.08150347669746</v>
      </c>
    </row>
    <row r="5317" spans="1:11" x14ac:dyDescent="0.25">
      <c r="A5317" t="s">
        <v>5326</v>
      </c>
      <c r="B5317" s="6">
        <v>45504</v>
      </c>
      <c r="C5317" t="s">
        <v>10013</v>
      </c>
      <c r="D5317" t="s">
        <v>10019</v>
      </c>
      <c r="E5317">
        <v>10</v>
      </c>
      <c r="F5317">
        <f>+_xlfn.XLOOKUP(TablaVentas[[#This Row],[PRODUCTO FINANCIERO]],TablaPrecios[PRODUCTO FINANCIERO],TablaPrecios[PRECIO UNIT],0)</f>
        <v>9.9</v>
      </c>
      <c r="G5317" s="2">
        <f>+TablaVentas[[#This Row],[CANTIDAD]]*TablaVentas[[#This Row],[PRECIO UNITARIO]]</f>
        <v>99</v>
      </c>
      <c r="H5317" s="1">
        <f t="shared" ca="1" si="83"/>
        <v>0.15180765482575748</v>
      </c>
      <c r="I5317" s="2">
        <f ca="1">+TablaVentas[[#This Row],[VENTAL TOTAL]]-TablaVentas[[#This Row],[VENTAL TOTAL]]*TablaVentas[[#This Row],[DESCUENTO]]</f>
        <v>83.971042172250009</v>
      </c>
      <c r="J5317" s="2">
        <f ca="1">0.18*TablaVentas[[#This Row],[SUBTOTAL]]</f>
        <v>15.114787591005001</v>
      </c>
      <c r="K5317" s="2">
        <f ca="1">+TablaVentas[[#This Row],[SUBTOTAL]]+TablaVentas[[#This Row],[IGV]]</f>
        <v>99.085829763255006</v>
      </c>
    </row>
    <row r="5318" spans="1:11" x14ac:dyDescent="0.25">
      <c r="A5318" t="s">
        <v>5327</v>
      </c>
      <c r="B5318" s="6">
        <v>45644</v>
      </c>
      <c r="C5318" t="s">
        <v>10013</v>
      </c>
      <c r="D5318" t="s">
        <v>10017</v>
      </c>
      <c r="E5318">
        <v>3</v>
      </c>
      <c r="F5318">
        <f>+_xlfn.XLOOKUP(TablaVentas[[#This Row],[PRODUCTO FINANCIERO]],TablaPrecios[PRODUCTO FINANCIERO],TablaPrecios[PRECIO UNIT],0)</f>
        <v>9.9</v>
      </c>
      <c r="G5318" s="2">
        <f>+TablaVentas[[#This Row],[CANTIDAD]]*TablaVentas[[#This Row],[PRECIO UNITARIO]]</f>
        <v>29.700000000000003</v>
      </c>
      <c r="H5318" s="1">
        <f t="shared" ca="1" si="83"/>
        <v>0.19407418236891211</v>
      </c>
      <c r="I5318" s="2">
        <f ca="1">+TablaVentas[[#This Row],[VENTAL TOTAL]]-TablaVentas[[#This Row],[VENTAL TOTAL]]*TablaVentas[[#This Row],[DESCUENTO]]</f>
        <v>23.935996783643311</v>
      </c>
      <c r="J5318" s="2">
        <f ca="1">0.18*TablaVentas[[#This Row],[SUBTOTAL]]</f>
        <v>4.3084794210557957</v>
      </c>
      <c r="K5318" s="2">
        <f ca="1">+TablaVentas[[#This Row],[SUBTOTAL]]+TablaVentas[[#This Row],[IGV]]</f>
        <v>28.244476204699108</v>
      </c>
    </row>
    <row r="5319" spans="1:11" x14ac:dyDescent="0.25">
      <c r="A5319" t="s">
        <v>5328</v>
      </c>
      <c r="B5319" s="6">
        <v>45900</v>
      </c>
      <c r="C5319" t="s">
        <v>10014</v>
      </c>
      <c r="D5319" t="s">
        <v>10019</v>
      </c>
      <c r="E5319">
        <v>14</v>
      </c>
      <c r="F5319">
        <f>+_xlfn.XLOOKUP(TablaVentas[[#This Row],[PRODUCTO FINANCIERO]],TablaPrecios[PRODUCTO FINANCIERO],TablaPrecios[PRECIO UNIT],0)</f>
        <v>9.9</v>
      </c>
      <c r="G5319" s="2">
        <f>+TablaVentas[[#This Row],[CANTIDAD]]*TablaVentas[[#This Row],[PRECIO UNITARIO]]</f>
        <v>138.6</v>
      </c>
      <c r="H5319" s="1">
        <f t="shared" ca="1" si="83"/>
        <v>0.1649353409293598</v>
      </c>
      <c r="I5319" s="2">
        <f ca="1">+TablaVentas[[#This Row],[VENTAL TOTAL]]-TablaVentas[[#This Row],[VENTAL TOTAL]]*TablaVentas[[#This Row],[DESCUENTO]]</f>
        <v>115.73996174719073</v>
      </c>
      <c r="J5319" s="2">
        <f ca="1">0.18*TablaVentas[[#This Row],[SUBTOTAL]]</f>
        <v>20.833193114494332</v>
      </c>
      <c r="K5319" s="2">
        <f ca="1">+TablaVentas[[#This Row],[SUBTOTAL]]+TablaVentas[[#This Row],[IGV]]</f>
        <v>136.57315486168505</v>
      </c>
    </row>
    <row r="5320" spans="1:11" x14ac:dyDescent="0.25">
      <c r="A5320" t="s">
        <v>5329</v>
      </c>
      <c r="B5320" s="6">
        <v>46123</v>
      </c>
      <c r="C5320" t="s">
        <v>10013</v>
      </c>
      <c r="D5320" t="s">
        <v>10017</v>
      </c>
      <c r="E5320">
        <v>17</v>
      </c>
      <c r="F5320">
        <f>+_xlfn.XLOOKUP(TablaVentas[[#This Row],[PRODUCTO FINANCIERO]],TablaPrecios[PRODUCTO FINANCIERO],TablaPrecios[PRECIO UNIT],0)</f>
        <v>9.9</v>
      </c>
      <c r="G5320" s="2">
        <f>+TablaVentas[[#This Row],[CANTIDAD]]*TablaVentas[[#This Row],[PRECIO UNITARIO]]</f>
        <v>168.3</v>
      </c>
      <c r="H5320" s="1">
        <f t="shared" ca="1" si="83"/>
        <v>0.13635966693085183</v>
      </c>
      <c r="I5320" s="2">
        <f ca="1">+TablaVentas[[#This Row],[VENTAL TOTAL]]-TablaVentas[[#This Row],[VENTAL TOTAL]]*TablaVentas[[#This Row],[DESCUENTO]]</f>
        <v>145.35066805553765</v>
      </c>
      <c r="J5320" s="2">
        <f ca="1">0.18*TablaVentas[[#This Row],[SUBTOTAL]]</f>
        <v>26.163120249996776</v>
      </c>
      <c r="K5320" s="2">
        <f ca="1">+TablaVentas[[#This Row],[SUBTOTAL]]+TablaVentas[[#This Row],[IGV]]</f>
        <v>171.51378830553443</v>
      </c>
    </row>
    <row r="5321" spans="1:11" x14ac:dyDescent="0.25">
      <c r="A5321" t="s">
        <v>5330</v>
      </c>
      <c r="B5321" s="6">
        <v>45555</v>
      </c>
      <c r="C5321" t="s">
        <v>10011</v>
      </c>
      <c r="D5321" t="s">
        <v>10020</v>
      </c>
      <c r="E5321">
        <v>19</v>
      </c>
      <c r="F5321">
        <f>+_xlfn.XLOOKUP(TablaVentas[[#This Row],[PRODUCTO FINANCIERO]],TablaPrecios[PRODUCTO FINANCIERO],TablaPrecios[PRECIO UNIT],0)</f>
        <v>14.9</v>
      </c>
      <c r="G5321" s="2">
        <f>+TablaVentas[[#This Row],[CANTIDAD]]*TablaVentas[[#This Row],[PRECIO UNITARIO]]</f>
        <v>283.10000000000002</v>
      </c>
      <c r="H5321" s="1">
        <f t="shared" ca="1" si="83"/>
        <v>0.16338716710646534</v>
      </c>
      <c r="I5321" s="2">
        <f ca="1">+TablaVentas[[#This Row],[VENTAL TOTAL]]-TablaVentas[[#This Row],[VENTAL TOTAL]]*TablaVentas[[#This Row],[DESCUENTO]]</f>
        <v>236.84509299215969</v>
      </c>
      <c r="J5321" s="2">
        <f ca="1">0.18*TablaVentas[[#This Row],[SUBTOTAL]]</f>
        <v>42.632116738588742</v>
      </c>
      <c r="K5321" s="2">
        <f ca="1">+TablaVentas[[#This Row],[SUBTOTAL]]+TablaVentas[[#This Row],[IGV]]</f>
        <v>279.47720973074843</v>
      </c>
    </row>
    <row r="5322" spans="1:11" x14ac:dyDescent="0.25">
      <c r="A5322" t="s">
        <v>5331</v>
      </c>
      <c r="B5322" s="6">
        <v>45643</v>
      </c>
      <c r="C5322" t="s">
        <v>10014</v>
      </c>
      <c r="D5322" t="s">
        <v>10020</v>
      </c>
      <c r="E5322">
        <v>5</v>
      </c>
      <c r="F5322">
        <f>+_xlfn.XLOOKUP(TablaVentas[[#This Row],[PRODUCTO FINANCIERO]],TablaPrecios[PRODUCTO FINANCIERO],TablaPrecios[PRECIO UNIT],0)</f>
        <v>14.9</v>
      </c>
      <c r="G5322" s="2">
        <f>+TablaVentas[[#This Row],[CANTIDAD]]*TablaVentas[[#This Row],[PRECIO UNITARIO]]</f>
        <v>74.5</v>
      </c>
      <c r="H5322" s="1">
        <f t="shared" ca="1" si="83"/>
        <v>0.10057244033899509</v>
      </c>
      <c r="I5322" s="2">
        <f ca="1">+TablaVentas[[#This Row],[VENTAL TOTAL]]-TablaVentas[[#This Row],[VENTAL TOTAL]]*TablaVentas[[#This Row],[DESCUENTO]]</f>
        <v>67.007353194744866</v>
      </c>
      <c r="J5322" s="2">
        <f ca="1">0.18*TablaVentas[[#This Row],[SUBTOTAL]]</f>
        <v>12.061323575054075</v>
      </c>
      <c r="K5322" s="2">
        <f ca="1">+TablaVentas[[#This Row],[SUBTOTAL]]+TablaVentas[[#This Row],[IGV]]</f>
        <v>79.068676769798941</v>
      </c>
    </row>
    <row r="5323" spans="1:11" x14ac:dyDescent="0.25">
      <c r="A5323" t="s">
        <v>5332</v>
      </c>
      <c r="B5323" s="6">
        <v>46037</v>
      </c>
      <c r="C5323" t="s">
        <v>10012</v>
      </c>
      <c r="D5323" t="s">
        <v>10018</v>
      </c>
      <c r="E5323">
        <v>19</v>
      </c>
      <c r="F5323">
        <f>+_xlfn.XLOOKUP(TablaVentas[[#This Row],[PRODUCTO FINANCIERO]],TablaPrecios[PRODUCTO FINANCIERO],TablaPrecios[PRECIO UNIT],0)</f>
        <v>14.9</v>
      </c>
      <c r="G5323" s="2">
        <f>+TablaVentas[[#This Row],[CANTIDAD]]*TablaVentas[[#This Row],[PRECIO UNITARIO]]</f>
        <v>283.10000000000002</v>
      </c>
      <c r="H5323" s="1">
        <f t="shared" ca="1" si="83"/>
        <v>0.12837982116035701</v>
      </c>
      <c r="I5323" s="2">
        <f ca="1">+TablaVentas[[#This Row],[VENTAL TOTAL]]-TablaVentas[[#This Row],[VENTAL TOTAL]]*TablaVentas[[#This Row],[DESCUENTO]]</f>
        <v>246.75567262950295</v>
      </c>
      <c r="J5323" s="2">
        <f ca="1">0.18*TablaVentas[[#This Row],[SUBTOTAL]]</f>
        <v>44.416021073310532</v>
      </c>
      <c r="K5323" s="2">
        <f ca="1">+TablaVentas[[#This Row],[SUBTOTAL]]+TablaVentas[[#This Row],[IGV]]</f>
        <v>291.17169370281351</v>
      </c>
    </row>
    <row r="5324" spans="1:11" x14ac:dyDescent="0.25">
      <c r="A5324" t="s">
        <v>5333</v>
      </c>
      <c r="B5324" s="6">
        <v>46339</v>
      </c>
      <c r="C5324" t="s">
        <v>10012</v>
      </c>
      <c r="D5324" t="s">
        <v>10018</v>
      </c>
      <c r="E5324">
        <v>6</v>
      </c>
      <c r="F5324">
        <f>+_xlfn.XLOOKUP(TablaVentas[[#This Row],[PRODUCTO FINANCIERO]],TablaPrecios[PRODUCTO FINANCIERO],TablaPrecios[PRECIO UNIT],0)</f>
        <v>14.9</v>
      </c>
      <c r="G5324" s="2">
        <f>+TablaVentas[[#This Row],[CANTIDAD]]*TablaVentas[[#This Row],[PRECIO UNITARIO]]</f>
        <v>89.4</v>
      </c>
      <c r="H5324" s="1">
        <f t="shared" ca="1" si="83"/>
        <v>0.19326237500352986</v>
      </c>
      <c r="I5324" s="2">
        <f ca="1">+TablaVentas[[#This Row],[VENTAL TOTAL]]-TablaVentas[[#This Row],[VENTAL TOTAL]]*TablaVentas[[#This Row],[DESCUENTO]]</f>
        <v>72.12234367468443</v>
      </c>
      <c r="J5324" s="2">
        <f ca="1">0.18*TablaVentas[[#This Row],[SUBTOTAL]]</f>
        <v>12.982021861443197</v>
      </c>
      <c r="K5324" s="2">
        <f ca="1">+TablaVentas[[#This Row],[SUBTOTAL]]+TablaVentas[[#This Row],[IGV]]</f>
        <v>85.104365536127631</v>
      </c>
    </row>
    <row r="5325" spans="1:11" x14ac:dyDescent="0.25">
      <c r="A5325" t="s">
        <v>5334</v>
      </c>
      <c r="B5325" s="6">
        <v>46325</v>
      </c>
      <c r="C5325" t="s">
        <v>10011</v>
      </c>
      <c r="D5325" t="s">
        <v>10022</v>
      </c>
      <c r="E5325">
        <v>16</v>
      </c>
      <c r="F5325">
        <f>+_xlfn.XLOOKUP(TablaVentas[[#This Row],[PRODUCTO FINANCIERO]],TablaPrecios[PRODUCTO FINANCIERO],TablaPrecios[PRECIO UNIT],0)</f>
        <v>20.9</v>
      </c>
      <c r="G5325" s="2">
        <f>+TablaVentas[[#This Row],[CANTIDAD]]*TablaVentas[[#This Row],[PRECIO UNITARIO]]</f>
        <v>334.4</v>
      </c>
      <c r="H5325" s="1">
        <f t="shared" ca="1" si="83"/>
        <v>0.13374545611304478</v>
      </c>
      <c r="I5325" s="2">
        <f ca="1">+TablaVentas[[#This Row],[VENTAL TOTAL]]-TablaVentas[[#This Row],[VENTAL TOTAL]]*TablaVentas[[#This Row],[DESCUENTO]]</f>
        <v>289.67551947579778</v>
      </c>
      <c r="J5325" s="2">
        <f ca="1">0.18*TablaVentas[[#This Row],[SUBTOTAL]]</f>
        <v>52.141593505643598</v>
      </c>
      <c r="K5325" s="2">
        <f ca="1">+TablaVentas[[#This Row],[SUBTOTAL]]+TablaVentas[[#This Row],[IGV]]</f>
        <v>341.81711298144137</v>
      </c>
    </row>
    <row r="5326" spans="1:11" x14ac:dyDescent="0.25">
      <c r="A5326" t="s">
        <v>5335</v>
      </c>
      <c r="B5326" s="6">
        <v>45519</v>
      </c>
      <c r="C5326" t="s">
        <v>10011</v>
      </c>
      <c r="D5326" t="s">
        <v>10020</v>
      </c>
      <c r="E5326">
        <v>7</v>
      </c>
      <c r="F5326">
        <f>+_xlfn.XLOOKUP(TablaVentas[[#This Row],[PRODUCTO FINANCIERO]],TablaPrecios[PRODUCTO FINANCIERO],TablaPrecios[PRECIO UNIT],0)</f>
        <v>14.9</v>
      </c>
      <c r="G5326" s="2">
        <f>+TablaVentas[[#This Row],[CANTIDAD]]*TablaVentas[[#This Row],[PRECIO UNITARIO]]</f>
        <v>104.3</v>
      </c>
      <c r="H5326" s="1">
        <f t="shared" ca="1" si="83"/>
        <v>0.18042735266365473</v>
      </c>
      <c r="I5326" s="2">
        <f ca="1">+TablaVentas[[#This Row],[VENTAL TOTAL]]-TablaVentas[[#This Row],[VENTAL TOTAL]]*TablaVentas[[#This Row],[DESCUENTO]]</f>
        <v>85.481427117180814</v>
      </c>
      <c r="J5326" s="2">
        <f ca="1">0.18*TablaVentas[[#This Row],[SUBTOTAL]]</f>
        <v>15.386656881092547</v>
      </c>
      <c r="K5326" s="2">
        <f ca="1">+TablaVentas[[#This Row],[SUBTOTAL]]+TablaVentas[[#This Row],[IGV]]</f>
        <v>100.86808399827336</v>
      </c>
    </row>
    <row r="5327" spans="1:11" x14ac:dyDescent="0.25">
      <c r="A5327" t="s">
        <v>5336</v>
      </c>
      <c r="B5327" s="6">
        <v>46320</v>
      </c>
      <c r="C5327" t="s">
        <v>10016</v>
      </c>
      <c r="D5327" t="s">
        <v>10017</v>
      </c>
      <c r="E5327">
        <v>16</v>
      </c>
      <c r="F5327">
        <f>+_xlfn.XLOOKUP(TablaVentas[[#This Row],[PRODUCTO FINANCIERO]],TablaPrecios[PRODUCTO FINANCIERO],TablaPrecios[PRECIO UNIT],0)</f>
        <v>9.9</v>
      </c>
      <c r="G5327" s="2">
        <f>+TablaVentas[[#This Row],[CANTIDAD]]*TablaVentas[[#This Row],[PRECIO UNITARIO]]</f>
        <v>158.4</v>
      </c>
      <c r="H5327" s="1">
        <f t="shared" ca="1" si="83"/>
        <v>0.14253935574144794</v>
      </c>
      <c r="I5327" s="2">
        <f ca="1">+TablaVentas[[#This Row],[VENTAL TOTAL]]-TablaVentas[[#This Row],[VENTAL TOTAL]]*TablaVentas[[#This Row],[DESCUENTO]]</f>
        <v>135.82176605055466</v>
      </c>
      <c r="J5327" s="2">
        <f ca="1">0.18*TablaVentas[[#This Row],[SUBTOTAL]]</f>
        <v>24.447917889099838</v>
      </c>
      <c r="K5327" s="2">
        <f ca="1">+TablaVentas[[#This Row],[SUBTOTAL]]+TablaVentas[[#This Row],[IGV]]</f>
        <v>160.2696839396545</v>
      </c>
    </row>
    <row r="5328" spans="1:11" x14ac:dyDescent="0.25">
      <c r="A5328" t="s">
        <v>5337</v>
      </c>
      <c r="B5328" s="6">
        <v>45607</v>
      </c>
      <c r="C5328" t="s">
        <v>10014</v>
      </c>
      <c r="D5328" t="s">
        <v>10018</v>
      </c>
      <c r="E5328">
        <v>17</v>
      </c>
      <c r="F5328">
        <f>+_xlfn.XLOOKUP(TablaVentas[[#This Row],[PRODUCTO FINANCIERO]],TablaPrecios[PRODUCTO FINANCIERO],TablaPrecios[PRECIO UNIT],0)</f>
        <v>14.9</v>
      </c>
      <c r="G5328" s="2">
        <f>+TablaVentas[[#This Row],[CANTIDAD]]*TablaVentas[[#This Row],[PRECIO UNITARIO]]</f>
        <v>253.3</v>
      </c>
      <c r="H5328" s="1">
        <f t="shared" ca="1" si="83"/>
        <v>0.16900015331246618</v>
      </c>
      <c r="I5328" s="2">
        <f ca="1">+TablaVentas[[#This Row],[VENTAL TOTAL]]-TablaVentas[[#This Row],[VENTAL TOTAL]]*TablaVentas[[#This Row],[DESCUENTO]]</f>
        <v>210.49226116595233</v>
      </c>
      <c r="J5328" s="2">
        <f ca="1">0.18*TablaVentas[[#This Row],[SUBTOTAL]]</f>
        <v>37.888607009871414</v>
      </c>
      <c r="K5328" s="2">
        <f ca="1">+TablaVentas[[#This Row],[SUBTOTAL]]+TablaVentas[[#This Row],[IGV]]</f>
        <v>248.38086817582374</v>
      </c>
    </row>
    <row r="5329" spans="1:11" x14ac:dyDescent="0.25">
      <c r="A5329" t="s">
        <v>5338</v>
      </c>
      <c r="B5329" s="6">
        <v>45758</v>
      </c>
      <c r="C5329" t="s">
        <v>10016</v>
      </c>
      <c r="D5329" t="s">
        <v>10018</v>
      </c>
      <c r="E5329">
        <v>15</v>
      </c>
      <c r="F5329">
        <f>+_xlfn.XLOOKUP(TablaVentas[[#This Row],[PRODUCTO FINANCIERO]],TablaPrecios[PRODUCTO FINANCIERO],TablaPrecios[PRECIO UNIT],0)</f>
        <v>14.9</v>
      </c>
      <c r="G5329" s="2">
        <f>+TablaVentas[[#This Row],[CANTIDAD]]*TablaVentas[[#This Row],[PRECIO UNITARIO]]</f>
        <v>223.5</v>
      </c>
      <c r="H5329" s="1">
        <f t="shared" ca="1" si="83"/>
        <v>0.1062194504192342</v>
      </c>
      <c r="I5329" s="2">
        <f ca="1">+TablaVentas[[#This Row],[VENTAL TOTAL]]-TablaVentas[[#This Row],[VENTAL TOTAL]]*TablaVentas[[#This Row],[DESCUENTO]]</f>
        <v>199.75995283130115</v>
      </c>
      <c r="J5329" s="2">
        <f ca="1">0.18*TablaVentas[[#This Row],[SUBTOTAL]]</f>
        <v>35.956791509634208</v>
      </c>
      <c r="K5329" s="2">
        <f ca="1">+TablaVentas[[#This Row],[SUBTOTAL]]+TablaVentas[[#This Row],[IGV]]</f>
        <v>235.71674434093535</v>
      </c>
    </row>
    <row r="5330" spans="1:11" x14ac:dyDescent="0.25">
      <c r="A5330" t="s">
        <v>5339</v>
      </c>
      <c r="B5330" s="6">
        <v>45296</v>
      </c>
      <c r="C5330" t="s">
        <v>10013</v>
      </c>
      <c r="D5330" t="s">
        <v>10018</v>
      </c>
      <c r="E5330">
        <v>7</v>
      </c>
      <c r="F5330">
        <f>+_xlfn.XLOOKUP(TablaVentas[[#This Row],[PRODUCTO FINANCIERO]],TablaPrecios[PRODUCTO FINANCIERO],TablaPrecios[PRECIO UNIT],0)</f>
        <v>14.9</v>
      </c>
      <c r="G5330" s="2">
        <f>+TablaVentas[[#This Row],[CANTIDAD]]*TablaVentas[[#This Row],[PRECIO UNITARIO]]</f>
        <v>104.3</v>
      </c>
      <c r="H5330" s="1">
        <f t="shared" ca="1" si="83"/>
        <v>0.15276534860194951</v>
      </c>
      <c r="I5330" s="2">
        <f ca="1">+TablaVentas[[#This Row],[VENTAL TOTAL]]-TablaVentas[[#This Row],[VENTAL TOTAL]]*TablaVentas[[#This Row],[DESCUENTO]]</f>
        <v>88.366574140816667</v>
      </c>
      <c r="J5330" s="2">
        <f ca="1">0.18*TablaVentas[[#This Row],[SUBTOTAL]]</f>
        <v>15.905983345347</v>
      </c>
      <c r="K5330" s="2">
        <f ca="1">+TablaVentas[[#This Row],[SUBTOTAL]]+TablaVentas[[#This Row],[IGV]]</f>
        <v>104.27255748616366</v>
      </c>
    </row>
    <row r="5331" spans="1:11" x14ac:dyDescent="0.25">
      <c r="A5331" t="s">
        <v>5340</v>
      </c>
      <c r="B5331" s="6">
        <v>46358</v>
      </c>
      <c r="C5331" t="s">
        <v>10016</v>
      </c>
      <c r="D5331" t="s">
        <v>10020</v>
      </c>
      <c r="E5331">
        <v>16</v>
      </c>
      <c r="F5331">
        <f>+_xlfn.XLOOKUP(TablaVentas[[#This Row],[PRODUCTO FINANCIERO]],TablaPrecios[PRODUCTO FINANCIERO],TablaPrecios[PRECIO UNIT],0)</f>
        <v>14.9</v>
      </c>
      <c r="G5331" s="2">
        <f>+TablaVentas[[#This Row],[CANTIDAD]]*TablaVentas[[#This Row],[PRECIO UNITARIO]]</f>
        <v>238.4</v>
      </c>
      <c r="H5331" s="1">
        <f t="shared" ca="1" si="83"/>
        <v>0.14745260502692561</v>
      </c>
      <c r="I5331" s="2">
        <f ca="1">+TablaVentas[[#This Row],[VENTAL TOTAL]]-TablaVentas[[#This Row],[VENTAL TOTAL]]*TablaVentas[[#This Row],[DESCUENTO]]</f>
        <v>203.24729896158095</v>
      </c>
      <c r="J5331" s="2">
        <f ca="1">0.18*TablaVentas[[#This Row],[SUBTOTAL]]</f>
        <v>36.58451381308457</v>
      </c>
      <c r="K5331" s="2">
        <f ca="1">+TablaVentas[[#This Row],[SUBTOTAL]]+TablaVentas[[#This Row],[IGV]]</f>
        <v>239.83181277466554</v>
      </c>
    </row>
    <row r="5332" spans="1:11" x14ac:dyDescent="0.25">
      <c r="A5332" t="s">
        <v>5341</v>
      </c>
      <c r="B5332" s="6">
        <v>45770</v>
      </c>
      <c r="C5332" t="s">
        <v>10011</v>
      </c>
      <c r="D5332" t="s">
        <v>10022</v>
      </c>
      <c r="E5332">
        <v>15</v>
      </c>
      <c r="F5332">
        <f>+_xlfn.XLOOKUP(TablaVentas[[#This Row],[PRODUCTO FINANCIERO]],TablaPrecios[PRODUCTO FINANCIERO],TablaPrecios[PRECIO UNIT],0)</f>
        <v>20.9</v>
      </c>
      <c r="G5332" s="2">
        <f>+TablaVentas[[#This Row],[CANTIDAD]]*TablaVentas[[#This Row],[PRECIO UNITARIO]]</f>
        <v>313.5</v>
      </c>
      <c r="H5332" s="1">
        <f t="shared" ca="1" si="83"/>
        <v>0.13110627756788157</v>
      </c>
      <c r="I5332" s="2">
        <f ca="1">+TablaVentas[[#This Row],[VENTAL TOTAL]]-TablaVentas[[#This Row],[VENTAL TOTAL]]*TablaVentas[[#This Row],[DESCUENTO]]</f>
        <v>272.39818198246911</v>
      </c>
      <c r="J5332" s="2">
        <f ca="1">0.18*TablaVentas[[#This Row],[SUBTOTAL]]</f>
        <v>49.031672756844436</v>
      </c>
      <c r="K5332" s="2">
        <f ca="1">+TablaVentas[[#This Row],[SUBTOTAL]]+TablaVentas[[#This Row],[IGV]]</f>
        <v>321.42985473931356</v>
      </c>
    </row>
    <row r="5333" spans="1:11" x14ac:dyDescent="0.25">
      <c r="A5333" t="s">
        <v>5342</v>
      </c>
      <c r="B5333" s="6">
        <v>45749</v>
      </c>
      <c r="C5333" t="s">
        <v>10011</v>
      </c>
      <c r="D5333" t="s">
        <v>10020</v>
      </c>
      <c r="E5333">
        <v>13</v>
      </c>
      <c r="F5333">
        <f>+_xlfn.XLOOKUP(TablaVentas[[#This Row],[PRODUCTO FINANCIERO]],TablaPrecios[PRODUCTO FINANCIERO],TablaPrecios[PRECIO UNIT],0)</f>
        <v>14.9</v>
      </c>
      <c r="G5333" s="2">
        <f>+TablaVentas[[#This Row],[CANTIDAD]]*TablaVentas[[#This Row],[PRECIO UNITARIO]]</f>
        <v>193.70000000000002</v>
      </c>
      <c r="H5333" s="1">
        <f t="shared" ca="1" si="83"/>
        <v>0.10134374348823151</v>
      </c>
      <c r="I5333" s="2">
        <f ca="1">+TablaVentas[[#This Row],[VENTAL TOTAL]]-TablaVentas[[#This Row],[VENTAL TOTAL]]*TablaVentas[[#This Row],[DESCUENTO]]</f>
        <v>174.06971688632956</v>
      </c>
      <c r="J5333" s="2">
        <f ca="1">0.18*TablaVentas[[#This Row],[SUBTOTAL]]</f>
        <v>31.33254903953932</v>
      </c>
      <c r="K5333" s="2">
        <f ca="1">+TablaVentas[[#This Row],[SUBTOTAL]]+TablaVentas[[#This Row],[IGV]]</f>
        <v>205.40226592586887</v>
      </c>
    </row>
    <row r="5334" spans="1:11" x14ac:dyDescent="0.25">
      <c r="A5334" t="s">
        <v>5343</v>
      </c>
      <c r="B5334" s="6">
        <v>45540</v>
      </c>
      <c r="C5334" t="s">
        <v>10014</v>
      </c>
      <c r="D5334" t="s">
        <v>10019</v>
      </c>
      <c r="E5334">
        <v>5</v>
      </c>
      <c r="F5334">
        <f>+_xlfn.XLOOKUP(TablaVentas[[#This Row],[PRODUCTO FINANCIERO]],TablaPrecios[PRODUCTO FINANCIERO],TablaPrecios[PRECIO UNIT],0)</f>
        <v>9.9</v>
      </c>
      <c r="G5334" s="2">
        <f>+TablaVentas[[#This Row],[CANTIDAD]]*TablaVentas[[#This Row],[PRECIO UNITARIO]]</f>
        <v>49.5</v>
      </c>
      <c r="H5334" s="1">
        <f t="shared" ca="1" si="83"/>
        <v>0.11349386029988277</v>
      </c>
      <c r="I5334" s="2">
        <f ca="1">+TablaVentas[[#This Row],[VENTAL TOTAL]]-TablaVentas[[#This Row],[VENTAL TOTAL]]*TablaVentas[[#This Row],[DESCUENTO]]</f>
        <v>43.882053915155801</v>
      </c>
      <c r="J5334" s="2">
        <f ca="1">0.18*TablaVentas[[#This Row],[SUBTOTAL]]</f>
        <v>7.8987697047280436</v>
      </c>
      <c r="K5334" s="2">
        <f ca="1">+TablaVentas[[#This Row],[SUBTOTAL]]+TablaVentas[[#This Row],[IGV]]</f>
        <v>51.780823619883847</v>
      </c>
    </row>
    <row r="5335" spans="1:11" x14ac:dyDescent="0.25">
      <c r="A5335" t="s">
        <v>5344</v>
      </c>
      <c r="B5335" s="6">
        <v>45988</v>
      </c>
      <c r="C5335" t="s">
        <v>10011</v>
      </c>
      <c r="D5335" t="s">
        <v>10022</v>
      </c>
      <c r="E5335">
        <v>8</v>
      </c>
      <c r="F5335">
        <f>+_xlfn.XLOOKUP(TablaVentas[[#This Row],[PRODUCTO FINANCIERO]],TablaPrecios[PRODUCTO FINANCIERO],TablaPrecios[PRECIO UNIT],0)</f>
        <v>20.9</v>
      </c>
      <c r="G5335" s="2">
        <f>+TablaVentas[[#This Row],[CANTIDAD]]*TablaVentas[[#This Row],[PRECIO UNITARIO]]</f>
        <v>167.2</v>
      </c>
      <c r="H5335" s="1">
        <f t="shared" ca="1" si="83"/>
        <v>0.11004557671292546</v>
      </c>
      <c r="I5335" s="2">
        <f ca="1">+TablaVentas[[#This Row],[VENTAL TOTAL]]-TablaVentas[[#This Row],[VENTAL TOTAL]]*TablaVentas[[#This Row],[DESCUENTO]]</f>
        <v>148.80037957359886</v>
      </c>
      <c r="J5335" s="2">
        <f ca="1">0.18*TablaVentas[[#This Row],[SUBTOTAL]]</f>
        <v>26.784068323247794</v>
      </c>
      <c r="K5335" s="2">
        <f ca="1">+TablaVentas[[#This Row],[SUBTOTAL]]+TablaVentas[[#This Row],[IGV]]</f>
        <v>175.58444789684665</v>
      </c>
    </row>
    <row r="5336" spans="1:11" x14ac:dyDescent="0.25">
      <c r="A5336" t="s">
        <v>5345</v>
      </c>
      <c r="B5336" s="6">
        <v>45645</v>
      </c>
      <c r="C5336" t="s">
        <v>10014</v>
      </c>
      <c r="D5336" t="s">
        <v>10022</v>
      </c>
      <c r="E5336">
        <v>3</v>
      </c>
      <c r="F5336">
        <f>+_xlfn.XLOOKUP(TablaVentas[[#This Row],[PRODUCTO FINANCIERO]],TablaPrecios[PRODUCTO FINANCIERO],TablaPrecios[PRECIO UNIT],0)</f>
        <v>20.9</v>
      </c>
      <c r="G5336" s="2">
        <f>+TablaVentas[[#This Row],[CANTIDAD]]*TablaVentas[[#This Row],[PRECIO UNITARIO]]</f>
        <v>62.699999999999996</v>
      </c>
      <c r="H5336" s="1">
        <f t="shared" ca="1" si="83"/>
        <v>0.18702074073745867</v>
      </c>
      <c r="I5336" s="2">
        <f ca="1">+TablaVentas[[#This Row],[VENTAL TOTAL]]-TablaVentas[[#This Row],[VENTAL TOTAL]]*TablaVentas[[#This Row],[DESCUENTO]]</f>
        <v>50.973799555761339</v>
      </c>
      <c r="J5336" s="2">
        <f ca="1">0.18*TablaVentas[[#This Row],[SUBTOTAL]]</f>
        <v>9.1752839200370406</v>
      </c>
      <c r="K5336" s="2">
        <f ca="1">+TablaVentas[[#This Row],[SUBTOTAL]]+TablaVentas[[#This Row],[IGV]]</f>
        <v>60.149083475798378</v>
      </c>
    </row>
    <row r="5337" spans="1:11" x14ac:dyDescent="0.25">
      <c r="A5337" t="s">
        <v>5346</v>
      </c>
      <c r="B5337" s="6">
        <v>45614</v>
      </c>
      <c r="C5337" t="s">
        <v>10013</v>
      </c>
      <c r="D5337" t="s">
        <v>10017</v>
      </c>
      <c r="E5337">
        <v>4</v>
      </c>
      <c r="F5337">
        <f>+_xlfn.XLOOKUP(TablaVentas[[#This Row],[PRODUCTO FINANCIERO]],TablaPrecios[PRODUCTO FINANCIERO],TablaPrecios[PRECIO UNIT],0)</f>
        <v>9.9</v>
      </c>
      <c r="G5337" s="2">
        <f>+TablaVentas[[#This Row],[CANTIDAD]]*TablaVentas[[#This Row],[PRECIO UNITARIO]]</f>
        <v>39.6</v>
      </c>
      <c r="H5337" s="1">
        <f t="shared" ca="1" si="83"/>
        <v>0.18896791113308797</v>
      </c>
      <c r="I5337" s="2">
        <f ca="1">+TablaVentas[[#This Row],[VENTAL TOTAL]]-TablaVentas[[#This Row],[VENTAL TOTAL]]*TablaVentas[[#This Row],[DESCUENTO]]</f>
        <v>32.116870719129714</v>
      </c>
      <c r="J5337" s="2">
        <f ca="1">0.18*TablaVentas[[#This Row],[SUBTOTAL]]</f>
        <v>5.7810367294433487</v>
      </c>
      <c r="K5337" s="2">
        <f ca="1">+TablaVentas[[#This Row],[SUBTOTAL]]+TablaVentas[[#This Row],[IGV]]</f>
        <v>37.897907448573065</v>
      </c>
    </row>
    <row r="5338" spans="1:11" x14ac:dyDescent="0.25">
      <c r="A5338" t="s">
        <v>5347</v>
      </c>
      <c r="B5338" s="6">
        <v>45302</v>
      </c>
      <c r="C5338" t="s">
        <v>10014</v>
      </c>
      <c r="D5338" t="s">
        <v>10019</v>
      </c>
      <c r="E5338">
        <v>17</v>
      </c>
      <c r="F5338">
        <f>+_xlfn.XLOOKUP(TablaVentas[[#This Row],[PRODUCTO FINANCIERO]],TablaPrecios[PRODUCTO FINANCIERO],TablaPrecios[PRECIO UNIT],0)</f>
        <v>9.9</v>
      </c>
      <c r="G5338" s="2">
        <f>+TablaVentas[[#This Row],[CANTIDAD]]*TablaVentas[[#This Row],[PRECIO UNITARIO]]</f>
        <v>168.3</v>
      </c>
      <c r="H5338" s="1">
        <f t="shared" ca="1" si="83"/>
        <v>0.10614578508960198</v>
      </c>
      <c r="I5338" s="2">
        <f ca="1">+TablaVentas[[#This Row],[VENTAL TOTAL]]-TablaVentas[[#This Row],[VENTAL TOTAL]]*TablaVentas[[#This Row],[DESCUENTO]]</f>
        <v>150.43566436942001</v>
      </c>
      <c r="J5338" s="2">
        <f ca="1">0.18*TablaVentas[[#This Row],[SUBTOTAL]]</f>
        <v>27.078419586495603</v>
      </c>
      <c r="K5338" s="2">
        <f ca="1">+TablaVentas[[#This Row],[SUBTOTAL]]+TablaVentas[[#This Row],[IGV]]</f>
        <v>177.51408395591562</v>
      </c>
    </row>
    <row r="5339" spans="1:11" x14ac:dyDescent="0.25">
      <c r="A5339" t="s">
        <v>5348</v>
      </c>
      <c r="B5339" s="6">
        <v>46097</v>
      </c>
      <c r="C5339" t="s">
        <v>10014</v>
      </c>
      <c r="D5339" t="s">
        <v>10022</v>
      </c>
      <c r="E5339">
        <v>4</v>
      </c>
      <c r="F5339">
        <f>+_xlfn.XLOOKUP(TablaVentas[[#This Row],[PRODUCTO FINANCIERO]],TablaPrecios[PRODUCTO FINANCIERO],TablaPrecios[PRECIO UNIT],0)</f>
        <v>20.9</v>
      </c>
      <c r="G5339" s="2">
        <f>+TablaVentas[[#This Row],[CANTIDAD]]*TablaVentas[[#This Row],[PRECIO UNITARIO]]</f>
        <v>83.6</v>
      </c>
      <c r="H5339" s="1">
        <f t="shared" ca="1" si="83"/>
        <v>0.11022918092546739</v>
      </c>
      <c r="I5339" s="2">
        <f ca="1">+TablaVentas[[#This Row],[VENTAL TOTAL]]-TablaVentas[[#This Row],[VENTAL TOTAL]]*TablaVentas[[#This Row],[DESCUENTO]]</f>
        <v>74.38484047463092</v>
      </c>
      <c r="J5339" s="2">
        <f ca="1">0.18*TablaVentas[[#This Row],[SUBTOTAL]]</f>
        <v>13.389271285433566</v>
      </c>
      <c r="K5339" s="2">
        <f ca="1">+TablaVentas[[#This Row],[SUBTOTAL]]+TablaVentas[[#This Row],[IGV]]</f>
        <v>87.774111760064486</v>
      </c>
    </row>
    <row r="5340" spans="1:11" x14ac:dyDescent="0.25">
      <c r="A5340" t="s">
        <v>5349</v>
      </c>
      <c r="B5340" s="6">
        <v>45484</v>
      </c>
      <c r="C5340" t="s">
        <v>10011</v>
      </c>
      <c r="D5340" t="s">
        <v>10019</v>
      </c>
      <c r="E5340">
        <v>9</v>
      </c>
      <c r="F5340">
        <f>+_xlfn.XLOOKUP(TablaVentas[[#This Row],[PRODUCTO FINANCIERO]],TablaPrecios[PRODUCTO FINANCIERO],TablaPrecios[PRECIO UNIT],0)</f>
        <v>9.9</v>
      </c>
      <c r="G5340" s="2">
        <f>+TablaVentas[[#This Row],[CANTIDAD]]*TablaVentas[[#This Row],[PRECIO UNITARIO]]</f>
        <v>89.100000000000009</v>
      </c>
      <c r="H5340" s="1">
        <f t="shared" ca="1" si="83"/>
        <v>0.15134667843251923</v>
      </c>
      <c r="I5340" s="2">
        <f ca="1">+TablaVentas[[#This Row],[VENTAL TOTAL]]-TablaVentas[[#This Row],[VENTAL TOTAL]]*TablaVentas[[#This Row],[DESCUENTO]]</f>
        <v>75.615010951662541</v>
      </c>
      <c r="J5340" s="2">
        <f ca="1">0.18*TablaVentas[[#This Row],[SUBTOTAL]]</f>
        <v>13.610701971299257</v>
      </c>
      <c r="K5340" s="2">
        <f ca="1">+TablaVentas[[#This Row],[SUBTOTAL]]+TablaVentas[[#This Row],[IGV]]</f>
        <v>89.225712922961804</v>
      </c>
    </row>
    <row r="5341" spans="1:11" x14ac:dyDescent="0.25">
      <c r="A5341" t="s">
        <v>5350</v>
      </c>
      <c r="B5341" s="6">
        <v>45856</v>
      </c>
      <c r="C5341" t="s">
        <v>10012</v>
      </c>
      <c r="D5341" t="s">
        <v>10020</v>
      </c>
      <c r="E5341">
        <v>7</v>
      </c>
      <c r="F5341">
        <f>+_xlfn.XLOOKUP(TablaVentas[[#This Row],[PRODUCTO FINANCIERO]],TablaPrecios[PRODUCTO FINANCIERO],TablaPrecios[PRECIO UNIT],0)</f>
        <v>14.9</v>
      </c>
      <c r="G5341" s="2">
        <f>+TablaVentas[[#This Row],[CANTIDAD]]*TablaVentas[[#This Row],[PRECIO UNITARIO]]</f>
        <v>104.3</v>
      </c>
      <c r="H5341" s="1">
        <f t="shared" ca="1" si="83"/>
        <v>0.17808023412983448</v>
      </c>
      <c r="I5341" s="2">
        <f ca="1">+TablaVentas[[#This Row],[VENTAL TOTAL]]-TablaVentas[[#This Row],[VENTAL TOTAL]]*TablaVentas[[#This Row],[DESCUENTO]]</f>
        <v>85.726231580258258</v>
      </c>
      <c r="J5341" s="2">
        <f ca="1">0.18*TablaVentas[[#This Row],[SUBTOTAL]]</f>
        <v>15.430721684446485</v>
      </c>
      <c r="K5341" s="2">
        <f ca="1">+TablaVentas[[#This Row],[SUBTOTAL]]+TablaVentas[[#This Row],[IGV]]</f>
        <v>101.15695326470474</v>
      </c>
    </row>
    <row r="5342" spans="1:11" x14ac:dyDescent="0.25">
      <c r="A5342" t="s">
        <v>5351</v>
      </c>
      <c r="B5342" s="6">
        <v>45797</v>
      </c>
      <c r="C5342" t="s">
        <v>10016</v>
      </c>
      <c r="D5342" t="s">
        <v>10020</v>
      </c>
      <c r="E5342">
        <v>17</v>
      </c>
      <c r="F5342">
        <f>+_xlfn.XLOOKUP(TablaVentas[[#This Row],[PRODUCTO FINANCIERO]],TablaPrecios[PRODUCTO FINANCIERO],TablaPrecios[PRECIO UNIT],0)</f>
        <v>14.9</v>
      </c>
      <c r="G5342" s="2">
        <f>+TablaVentas[[#This Row],[CANTIDAD]]*TablaVentas[[#This Row],[PRECIO UNITARIO]]</f>
        <v>253.3</v>
      </c>
      <c r="H5342" s="1">
        <f t="shared" ca="1" si="83"/>
        <v>0.15697771420166259</v>
      </c>
      <c r="I5342" s="2">
        <f ca="1">+TablaVentas[[#This Row],[VENTAL TOTAL]]-TablaVentas[[#This Row],[VENTAL TOTAL]]*TablaVentas[[#This Row],[DESCUENTO]]</f>
        <v>213.53754499271886</v>
      </c>
      <c r="J5342" s="2">
        <f ca="1">0.18*TablaVentas[[#This Row],[SUBTOTAL]]</f>
        <v>38.436758098689396</v>
      </c>
      <c r="K5342" s="2">
        <f ca="1">+TablaVentas[[#This Row],[SUBTOTAL]]+TablaVentas[[#This Row],[IGV]]</f>
        <v>251.97430309140827</v>
      </c>
    </row>
    <row r="5343" spans="1:11" x14ac:dyDescent="0.25">
      <c r="A5343" t="s">
        <v>5352</v>
      </c>
      <c r="B5343" s="6">
        <v>45330</v>
      </c>
      <c r="C5343" t="s">
        <v>10015</v>
      </c>
      <c r="D5343" t="s">
        <v>10022</v>
      </c>
      <c r="E5343">
        <v>6</v>
      </c>
      <c r="F5343">
        <f>+_xlfn.XLOOKUP(TablaVentas[[#This Row],[PRODUCTO FINANCIERO]],TablaPrecios[PRODUCTO FINANCIERO],TablaPrecios[PRECIO UNIT],0)</f>
        <v>20.9</v>
      </c>
      <c r="G5343" s="2">
        <f>+TablaVentas[[#This Row],[CANTIDAD]]*TablaVentas[[#This Row],[PRECIO UNITARIO]]</f>
        <v>125.39999999999999</v>
      </c>
      <c r="H5343" s="1">
        <f t="shared" ca="1" si="83"/>
        <v>0.18324330212992568</v>
      </c>
      <c r="I5343" s="2">
        <f ca="1">+TablaVentas[[#This Row],[VENTAL TOTAL]]-TablaVentas[[#This Row],[VENTAL TOTAL]]*TablaVentas[[#This Row],[DESCUENTO]]</f>
        <v>102.42128991290731</v>
      </c>
      <c r="J5343" s="2">
        <f ca="1">0.18*TablaVentas[[#This Row],[SUBTOTAL]]</f>
        <v>18.435832184323317</v>
      </c>
      <c r="K5343" s="2">
        <f ca="1">+TablaVentas[[#This Row],[SUBTOTAL]]+TablaVentas[[#This Row],[IGV]]</f>
        <v>120.85712209723063</v>
      </c>
    </row>
    <row r="5344" spans="1:11" x14ac:dyDescent="0.25">
      <c r="A5344" t="s">
        <v>5353</v>
      </c>
      <c r="B5344" s="6">
        <v>46247</v>
      </c>
      <c r="C5344" t="s">
        <v>10014</v>
      </c>
      <c r="D5344" t="s">
        <v>10020</v>
      </c>
      <c r="E5344">
        <v>9</v>
      </c>
      <c r="F5344">
        <f>+_xlfn.XLOOKUP(TablaVentas[[#This Row],[PRODUCTO FINANCIERO]],TablaPrecios[PRODUCTO FINANCIERO],TablaPrecios[PRECIO UNIT],0)</f>
        <v>14.9</v>
      </c>
      <c r="G5344" s="2">
        <f>+TablaVentas[[#This Row],[CANTIDAD]]*TablaVentas[[#This Row],[PRECIO UNITARIO]]</f>
        <v>134.1</v>
      </c>
      <c r="H5344" s="1">
        <f t="shared" ca="1" si="83"/>
        <v>0.12344708444122508</v>
      </c>
      <c r="I5344" s="2">
        <f ca="1">+TablaVentas[[#This Row],[VENTAL TOTAL]]-TablaVentas[[#This Row],[VENTAL TOTAL]]*TablaVentas[[#This Row],[DESCUENTO]]</f>
        <v>117.5457459764317</v>
      </c>
      <c r="J5344" s="2">
        <f ca="1">0.18*TablaVentas[[#This Row],[SUBTOTAL]]</f>
        <v>21.158234275757707</v>
      </c>
      <c r="K5344" s="2">
        <f ca="1">+TablaVentas[[#This Row],[SUBTOTAL]]+TablaVentas[[#This Row],[IGV]]</f>
        <v>138.70398025218941</v>
      </c>
    </row>
    <row r="5345" spans="1:11" x14ac:dyDescent="0.25">
      <c r="A5345" t="s">
        <v>5354</v>
      </c>
      <c r="B5345" s="6">
        <v>45862</v>
      </c>
      <c r="C5345" t="s">
        <v>10013</v>
      </c>
      <c r="D5345" t="s">
        <v>10022</v>
      </c>
      <c r="E5345">
        <v>17</v>
      </c>
      <c r="F5345">
        <f>+_xlfn.XLOOKUP(TablaVentas[[#This Row],[PRODUCTO FINANCIERO]],TablaPrecios[PRODUCTO FINANCIERO],TablaPrecios[PRECIO UNIT],0)</f>
        <v>20.9</v>
      </c>
      <c r="G5345" s="2">
        <f>+TablaVentas[[#This Row],[CANTIDAD]]*TablaVentas[[#This Row],[PRECIO UNITARIO]]</f>
        <v>355.29999999999995</v>
      </c>
      <c r="H5345" s="1">
        <f t="shared" ca="1" si="83"/>
        <v>0.15400196081121911</v>
      </c>
      <c r="I5345" s="2">
        <f ca="1">+TablaVentas[[#This Row],[VENTAL TOTAL]]-TablaVentas[[#This Row],[VENTAL TOTAL]]*TablaVentas[[#This Row],[DESCUENTO]]</f>
        <v>300.5831033237738</v>
      </c>
      <c r="J5345" s="2">
        <f ca="1">0.18*TablaVentas[[#This Row],[SUBTOTAL]]</f>
        <v>54.104958598279282</v>
      </c>
      <c r="K5345" s="2">
        <f ca="1">+TablaVentas[[#This Row],[SUBTOTAL]]+TablaVentas[[#This Row],[IGV]]</f>
        <v>354.68806192205307</v>
      </c>
    </row>
    <row r="5346" spans="1:11" x14ac:dyDescent="0.25">
      <c r="A5346" t="s">
        <v>5355</v>
      </c>
      <c r="B5346" s="6">
        <v>46383</v>
      </c>
      <c r="C5346" t="s">
        <v>10016</v>
      </c>
      <c r="D5346" t="s">
        <v>10017</v>
      </c>
      <c r="E5346">
        <v>16</v>
      </c>
      <c r="F5346">
        <f>+_xlfn.XLOOKUP(TablaVentas[[#This Row],[PRODUCTO FINANCIERO]],TablaPrecios[PRODUCTO FINANCIERO],TablaPrecios[PRECIO UNIT],0)</f>
        <v>9.9</v>
      </c>
      <c r="G5346" s="2">
        <f>+TablaVentas[[#This Row],[CANTIDAD]]*TablaVentas[[#This Row],[PRECIO UNITARIO]]</f>
        <v>158.4</v>
      </c>
      <c r="H5346" s="1">
        <f t="shared" ca="1" si="83"/>
        <v>0.12170264284198637</v>
      </c>
      <c r="I5346" s="2">
        <f ca="1">+TablaVentas[[#This Row],[VENTAL TOTAL]]-TablaVentas[[#This Row],[VENTAL TOTAL]]*TablaVentas[[#This Row],[DESCUENTO]]</f>
        <v>139.12230137382937</v>
      </c>
      <c r="J5346" s="2">
        <f ca="1">0.18*TablaVentas[[#This Row],[SUBTOTAL]]</f>
        <v>25.042014247289288</v>
      </c>
      <c r="K5346" s="2">
        <f ca="1">+TablaVentas[[#This Row],[SUBTOTAL]]+TablaVentas[[#This Row],[IGV]]</f>
        <v>164.16431562111865</v>
      </c>
    </row>
    <row r="5347" spans="1:11" x14ac:dyDescent="0.25">
      <c r="A5347" t="s">
        <v>5356</v>
      </c>
      <c r="B5347" s="6">
        <v>45331</v>
      </c>
      <c r="C5347" t="s">
        <v>10016</v>
      </c>
      <c r="D5347" t="s">
        <v>10018</v>
      </c>
      <c r="E5347">
        <v>17</v>
      </c>
      <c r="F5347">
        <f>+_xlfn.XLOOKUP(TablaVentas[[#This Row],[PRODUCTO FINANCIERO]],TablaPrecios[PRODUCTO FINANCIERO],TablaPrecios[PRECIO UNIT],0)</f>
        <v>14.9</v>
      </c>
      <c r="G5347" s="2">
        <f>+TablaVentas[[#This Row],[CANTIDAD]]*TablaVentas[[#This Row],[PRECIO UNITARIO]]</f>
        <v>253.3</v>
      </c>
      <c r="H5347" s="1">
        <f t="shared" ca="1" si="83"/>
        <v>0.12902066431419862</v>
      </c>
      <c r="I5347" s="2">
        <f ca="1">+TablaVentas[[#This Row],[VENTAL TOTAL]]-TablaVentas[[#This Row],[VENTAL TOTAL]]*TablaVentas[[#This Row],[DESCUENTO]]</f>
        <v>220.6190657292135</v>
      </c>
      <c r="J5347" s="2">
        <f ca="1">0.18*TablaVentas[[#This Row],[SUBTOTAL]]</f>
        <v>39.71143183125843</v>
      </c>
      <c r="K5347" s="2">
        <f ca="1">+TablaVentas[[#This Row],[SUBTOTAL]]+TablaVentas[[#This Row],[IGV]]</f>
        <v>260.33049756047194</v>
      </c>
    </row>
    <row r="5348" spans="1:11" x14ac:dyDescent="0.25">
      <c r="A5348" t="s">
        <v>5357</v>
      </c>
      <c r="B5348" s="6">
        <v>46187</v>
      </c>
      <c r="C5348" t="s">
        <v>10014</v>
      </c>
      <c r="D5348" t="s">
        <v>10017</v>
      </c>
      <c r="E5348">
        <v>17</v>
      </c>
      <c r="F5348">
        <f>+_xlfn.XLOOKUP(TablaVentas[[#This Row],[PRODUCTO FINANCIERO]],TablaPrecios[PRODUCTO FINANCIERO],TablaPrecios[PRECIO UNIT],0)</f>
        <v>9.9</v>
      </c>
      <c r="G5348" s="2">
        <f>+TablaVentas[[#This Row],[CANTIDAD]]*TablaVentas[[#This Row],[PRECIO UNITARIO]]</f>
        <v>168.3</v>
      </c>
      <c r="H5348" s="1">
        <f t="shared" ca="1" si="83"/>
        <v>0.13543774852861387</v>
      </c>
      <c r="I5348" s="2">
        <f ca="1">+TablaVentas[[#This Row],[VENTAL TOTAL]]-TablaVentas[[#This Row],[VENTAL TOTAL]]*TablaVentas[[#This Row],[DESCUENTO]]</f>
        <v>145.5058269226343</v>
      </c>
      <c r="J5348" s="2">
        <f ca="1">0.18*TablaVentas[[#This Row],[SUBTOTAL]]</f>
        <v>26.191048846074171</v>
      </c>
      <c r="K5348" s="2">
        <f ca="1">+TablaVentas[[#This Row],[SUBTOTAL]]+TablaVentas[[#This Row],[IGV]]</f>
        <v>171.69687576870848</v>
      </c>
    </row>
    <row r="5349" spans="1:11" x14ac:dyDescent="0.25">
      <c r="A5349" t="s">
        <v>5358</v>
      </c>
      <c r="B5349" s="6">
        <v>45297</v>
      </c>
      <c r="C5349" t="s">
        <v>10014</v>
      </c>
      <c r="D5349" t="s">
        <v>10018</v>
      </c>
      <c r="E5349">
        <v>4</v>
      </c>
      <c r="F5349">
        <f>+_xlfn.XLOOKUP(TablaVentas[[#This Row],[PRODUCTO FINANCIERO]],TablaPrecios[PRODUCTO FINANCIERO],TablaPrecios[PRECIO UNIT],0)</f>
        <v>14.9</v>
      </c>
      <c r="G5349" s="2">
        <f>+TablaVentas[[#This Row],[CANTIDAD]]*TablaVentas[[#This Row],[PRECIO UNITARIO]]</f>
        <v>59.6</v>
      </c>
      <c r="H5349" s="1">
        <f t="shared" ca="1" si="83"/>
        <v>0.19957889233812454</v>
      </c>
      <c r="I5349" s="2">
        <f ca="1">+TablaVentas[[#This Row],[VENTAL TOTAL]]-TablaVentas[[#This Row],[VENTAL TOTAL]]*TablaVentas[[#This Row],[DESCUENTO]]</f>
        <v>47.705098016647781</v>
      </c>
      <c r="J5349" s="2">
        <f ca="1">0.18*TablaVentas[[#This Row],[SUBTOTAL]]</f>
        <v>8.5869176429965997</v>
      </c>
      <c r="K5349" s="2">
        <f ca="1">+TablaVentas[[#This Row],[SUBTOTAL]]+TablaVentas[[#This Row],[IGV]]</f>
        <v>56.292015659644377</v>
      </c>
    </row>
    <row r="5350" spans="1:11" x14ac:dyDescent="0.25">
      <c r="A5350" t="s">
        <v>5359</v>
      </c>
      <c r="B5350" s="6">
        <v>45351</v>
      </c>
      <c r="C5350" t="s">
        <v>10016</v>
      </c>
      <c r="D5350" t="s">
        <v>10019</v>
      </c>
      <c r="E5350">
        <v>7</v>
      </c>
      <c r="F5350">
        <f>+_xlfn.XLOOKUP(TablaVentas[[#This Row],[PRODUCTO FINANCIERO]],TablaPrecios[PRODUCTO FINANCIERO],TablaPrecios[PRECIO UNIT],0)</f>
        <v>9.9</v>
      </c>
      <c r="G5350" s="2">
        <f>+TablaVentas[[#This Row],[CANTIDAD]]*TablaVentas[[#This Row],[PRECIO UNITARIO]]</f>
        <v>69.3</v>
      </c>
      <c r="H5350" s="1">
        <f t="shared" ca="1" si="83"/>
        <v>0.12990039676445012</v>
      </c>
      <c r="I5350" s="2">
        <f ca="1">+TablaVentas[[#This Row],[VENTAL TOTAL]]-TablaVentas[[#This Row],[VENTAL TOTAL]]*TablaVentas[[#This Row],[DESCUENTO]]</f>
        <v>60.2979025042236</v>
      </c>
      <c r="J5350" s="2">
        <f ca="1">0.18*TablaVentas[[#This Row],[SUBTOTAL]]</f>
        <v>10.853622450760248</v>
      </c>
      <c r="K5350" s="2">
        <f ca="1">+TablaVentas[[#This Row],[SUBTOTAL]]+TablaVentas[[#This Row],[IGV]]</f>
        <v>71.151524954983842</v>
      </c>
    </row>
    <row r="5351" spans="1:11" x14ac:dyDescent="0.25">
      <c r="A5351" t="s">
        <v>5360</v>
      </c>
      <c r="B5351" s="6">
        <v>46342</v>
      </c>
      <c r="C5351" t="s">
        <v>10016</v>
      </c>
      <c r="D5351" t="s">
        <v>10022</v>
      </c>
      <c r="E5351">
        <v>18</v>
      </c>
      <c r="F5351">
        <f>+_xlfn.XLOOKUP(TablaVentas[[#This Row],[PRODUCTO FINANCIERO]],TablaPrecios[PRODUCTO FINANCIERO],TablaPrecios[PRECIO UNIT],0)</f>
        <v>20.9</v>
      </c>
      <c r="G5351" s="2">
        <f>+TablaVentas[[#This Row],[CANTIDAD]]*TablaVentas[[#This Row],[PRECIO UNITARIO]]</f>
        <v>376.2</v>
      </c>
      <c r="H5351" s="1">
        <f t="shared" ca="1" si="83"/>
        <v>0.1101216370911169</v>
      </c>
      <c r="I5351" s="2">
        <f ca="1">+TablaVentas[[#This Row],[VENTAL TOTAL]]-TablaVentas[[#This Row],[VENTAL TOTAL]]*TablaVentas[[#This Row],[DESCUENTO]]</f>
        <v>334.77224012632183</v>
      </c>
      <c r="J5351" s="2">
        <f ca="1">0.18*TablaVentas[[#This Row],[SUBTOTAL]]</f>
        <v>60.259003222737931</v>
      </c>
      <c r="K5351" s="2">
        <f ca="1">+TablaVentas[[#This Row],[SUBTOTAL]]+TablaVentas[[#This Row],[IGV]]</f>
        <v>395.03124334905976</v>
      </c>
    </row>
    <row r="5352" spans="1:11" x14ac:dyDescent="0.25">
      <c r="A5352" t="s">
        <v>5361</v>
      </c>
      <c r="B5352" s="6">
        <v>45559</v>
      </c>
      <c r="C5352" t="s">
        <v>10014</v>
      </c>
      <c r="D5352" t="s">
        <v>10017</v>
      </c>
      <c r="E5352">
        <v>15</v>
      </c>
      <c r="F5352">
        <f>+_xlfn.XLOOKUP(TablaVentas[[#This Row],[PRODUCTO FINANCIERO]],TablaPrecios[PRODUCTO FINANCIERO],TablaPrecios[PRECIO UNIT],0)</f>
        <v>9.9</v>
      </c>
      <c r="G5352" s="2">
        <f>+TablaVentas[[#This Row],[CANTIDAD]]*TablaVentas[[#This Row],[PRECIO UNITARIO]]</f>
        <v>148.5</v>
      </c>
      <c r="H5352" s="1">
        <f t="shared" ca="1" si="83"/>
        <v>0.17167422491780299</v>
      </c>
      <c r="I5352" s="2">
        <f ca="1">+TablaVentas[[#This Row],[VENTAL TOTAL]]-TablaVentas[[#This Row],[VENTAL TOTAL]]*TablaVentas[[#This Row],[DESCUENTO]]</f>
        <v>123.00637759970625</v>
      </c>
      <c r="J5352" s="2">
        <f ca="1">0.18*TablaVentas[[#This Row],[SUBTOTAL]]</f>
        <v>22.141147967947123</v>
      </c>
      <c r="K5352" s="2">
        <f ca="1">+TablaVentas[[#This Row],[SUBTOTAL]]+TablaVentas[[#This Row],[IGV]]</f>
        <v>145.14752556765339</v>
      </c>
    </row>
    <row r="5353" spans="1:11" x14ac:dyDescent="0.25">
      <c r="A5353" t="s">
        <v>5362</v>
      </c>
      <c r="B5353" s="6">
        <v>45876</v>
      </c>
      <c r="C5353" t="s">
        <v>10016</v>
      </c>
      <c r="D5353" t="s">
        <v>10018</v>
      </c>
      <c r="E5353">
        <v>5</v>
      </c>
      <c r="F5353">
        <f>+_xlfn.XLOOKUP(TablaVentas[[#This Row],[PRODUCTO FINANCIERO]],TablaPrecios[PRODUCTO FINANCIERO],TablaPrecios[PRECIO UNIT],0)</f>
        <v>14.9</v>
      </c>
      <c r="G5353" s="2">
        <f>+TablaVentas[[#This Row],[CANTIDAD]]*TablaVentas[[#This Row],[PRECIO UNITARIO]]</f>
        <v>74.5</v>
      </c>
      <c r="H5353" s="1">
        <f t="shared" ca="1" si="83"/>
        <v>0.14081641550655008</v>
      </c>
      <c r="I5353" s="2">
        <f ca="1">+TablaVentas[[#This Row],[VENTAL TOTAL]]-TablaVentas[[#This Row],[VENTAL TOTAL]]*TablaVentas[[#This Row],[DESCUENTO]]</f>
        <v>64.009177044762026</v>
      </c>
      <c r="J5353" s="2">
        <f ca="1">0.18*TablaVentas[[#This Row],[SUBTOTAL]]</f>
        <v>11.521651868057164</v>
      </c>
      <c r="K5353" s="2">
        <f ca="1">+TablaVentas[[#This Row],[SUBTOTAL]]+TablaVentas[[#This Row],[IGV]]</f>
        <v>75.530828912819189</v>
      </c>
    </row>
    <row r="5354" spans="1:11" x14ac:dyDescent="0.25">
      <c r="A5354" t="s">
        <v>5363</v>
      </c>
      <c r="B5354" s="6">
        <v>45881</v>
      </c>
      <c r="C5354" t="s">
        <v>10015</v>
      </c>
      <c r="D5354" t="s">
        <v>10018</v>
      </c>
      <c r="E5354">
        <v>19</v>
      </c>
      <c r="F5354">
        <f>+_xlfn.XLOOKUP(TablaVentas[[#This Row],[PRODUCTO FINANCIERO]],TablaPrecios[PRODUCTO FINANCIERO],TablaPrecios[PRECIO UNIT],0)</f>
        <v>14.9</v>
      </c>
      <c r="G5354" s="2">
        <f>+TablaVentas[[#This Row],[CANTIDAD]]*TablaVentas[[#This Row],[PRECIO UNITARIO]]</f>
        <v>283.10000000000002</v>
      </c>
      <c r="H5354" s="1">
        <f t="shared" ca="1" si="83"/>
        <v>0.10418342630483561</v>
      </c>
      <c r="I5354" s="2">
        <f ca="1">+TablaVentas[[#This Row],[VENTAL TOTAL]]-TablaVentas[[#This Row],[VENTAL TOTAL]]*TablaVentas[[#This Row],[DESCUENTO]]</f>
        <v>253.60567201310107</v>
      </c>
      <c r="J5354" s="2">
        <f ca="1">0.18*TablaVentas[[#This Row],[SUBTOTAL]]</f>
        <v>45.649020962358193</v>
      </c>
      <c r="K5354" s="2">
        <f ca="1">+TablaVentas[[#This Row],[SUBTOTAL]]+TablaVentas[[#This Row],[IGV]]</f>
        <v>299.25469297545925</v>
      </c>
    </row>
    <row r="5355" spans="1:11" x14ac:dyDescent="0.25">
      <c r="A5355" t="s">
        <v>5364</v>
      </c>
      <c r="B5355" s="6">
        <v>46356</v>
      </c>
      <c r="C5355" t="s">
        <v>10015</v>
      </c>
      <c r="D5355" t="s">
        <v>10019</v>
      </c>
      <c r="E5355">
        <v>18</v>
      </c>
      <c r="F5355">
        <f>+_xlfn.XLOOKUP(TablaVentas[[#This Row],[PRODUCTO FINANCIERO]],TablaPrecios[PRODUCTO FINANCIERO],TablaPrecios[PRECIO UNIT],0)</f>
        <v>9.9</v>
      </c>
      <c r="G5355" s="2">
        <f>+TablaVentas[[#This Row],[CANTIDAD]]*TablaVentas[[#This Row],[PRECIO UNITARIO]]</f>
        <v>178.20000000000002</v>
      </c>
      <c r="H5355" s="1">
        <f t="shared" ca="1" si="83"/>
        <v>0.19600882757225546</v>
      </c>
      <c r="I5355" s="2">
        <f ca="1">+TablaVentas[[#This Row],[VENTAL TOTAL]]-TablaVentas[[#This Row],[VENTAL TOTAL]]*TablaVentas[[#This Row],[DESCUENTO]]</f>
        <v>143.27122692662408</v>
      </c>
      <c r="J5355" s="2">
        <f ca="1">0.18*TablaVentas[[#This Row],[SUBTOTAL]]</f>
        <v>25.788820846792333</v>
      </c>
      <c r="K5355" s="2">
        <f ca="1">+TablaVentas[[#This Row],[SUBTOTAL]]+TablaVentas[[#This Row],[IGV]]</f>
        <v>169.06004777341641</v>
      </c>
    </row>
    <row r="5356" spans="1:11" x14ac:dyDescent="0.25">
      <c r="A5356" t="s">
        <v>5365</v>
      </c>
      <c r="B5356" s="6">
        <v>46354</v>
      </c>
      <c r="C5356" t="s">
        <v>10012</v>
      </c>
      <c r="D5356" t="s">
        <v>10018</v>
      </c>
      <c r="E5356">
        <v>6</v>
      </c>
      <c r="F5356">
        <f>+_xlfn.XLOOKUP(TablaVentas[[#This Row],[PRODUCTO FINANCIERO]],TablaPrecios[PRODUCTO FINANCIERO],TablaPrecios[PRECIO UNIT],0)</f>
        <v>14.9</v>
      </c>
      <c r="G5356" s="2">
        <f>+TablaVentas[[#This Row],[CANTIDAD]]*TablaVentas[[#This Row],[PRECIO UNITARIO]]</f>
        <v>89.4</v>
      </c>
      <c r="H5356" s="1">
        <f t="shared" ca="1" si="83"/>
        <v>0.15472198701760556</v>
      </c>
      <c r="I5356" s="2">
        <f ca="1">+TablaVentas[[#This Row],[VENTAL TOTAL]]-TablaVentas[[#This Row],[VENTAL TOTAL]]*TablaVentas[[#This Row],[DESCUENTO]]</f>
        <v>75.567854360626072</v>
      </c>
      <c r="J5356" s="2">
        <f ca="1">0.18*TablaVentas[[#This Row],[SUBTOTAL]]</f>
        <v>13.602213784912692</v>
      </c>
      <c r="K5356" s="2">
        <f ca="1">+TablaVentas[[#This Row],[SUBTOTAL]]+TablaVentas[[#This Row],[IGV]]</f>
        <v>89.170068145538764</v>
      </c>
    </row>
    <row r="5357" spans="1:11" x14ac:dyDescent="0.25">
      <c r="A5357" t="s">
        <v>5366</v>
      </c>
      <c r="B5357" s="6">
        <v>45620</v>
      </c>
      <c r="C5357" t="s">
        <v>10016</v>
      </c>
      <c r="D5357" t="s">
        <v>10018</v>
      </c>
      <c r="E5357">
        <v>17</v>
      </c>
      <c r="F5357">
        <f>+_xlfn.XLOOKUP(TablaVentas[[#This Row],[PRODUCTO FINANCIERO]],TablaPrecios[PRODUCTO FINANCIERO],TablaPrecios[PRECIO UNIT],0)</f>
        <v>14.9</v>
      </c>
      <c r="G5357" s="2">
        <f>+TablaVentas[[#This Row],[CANTIDAD]]*TablaVentas[[#This Row],[PRECIO UNITARIO]]</f>
        <v>253.3</v>
      </c>
      <c r="H5357" s="1">
        <f t="shared" ca="1" si="83"/>
        <v>0.11460086952868913</v>
      </c>
      <c r="I5357" s="2">
        <f ca="1">+TablaVentas[[#This Row],[VENTAL TOTAL]]-TablaVentas[[#This Row],[VENTAL TOTAL]]*TablaVentas[[#This Row],[DESCUENTO]]</f>
        <v>224.27159974838304</v>
      </c>
      <c r="J5357" s="2">
        <f ca="1">0.18*TablaVentas[[#This Row],[SUBTOTAL]]</f>
        <v>40.368887954708946</v>
      </c>
      <c r="K5357" s="2">
        <f ca="1">+TablaVentas[[#This Row],[SUBTOTAL]]+TablaVentas[[#This Row],[IGV]]</f>
        <v>264.64048770309199</v>
      </c>
    </row>
    <row r="5358" spans="1:11" x14ac:dyDescent="0.25">
      <c r="A5358" t="s">
        <v>5367</v>
      </c>
      <c r="B5358" s="6">
        <v>45783</v>
      </c>
      <c r="C5358" t="s">
        <v>10014</v>
      </c>
      <c r="D5358" t="s">
        <v>10019</v>
      </c>
      <c r="E5358">
        <v>10</v>
      </c>
      <c r="F5358">
        <f>+_xlfn.XLOOKUP(TablaVentas[[#This Row],[PRODUCTO FINANCIERO]],TablaPrecios[PRODUCTO FINANCIERO],TablaPrecios[PRECIO UNIT],0)</f>
        <v>9.9</v>
      </c>
      <c r="G5358" s="2">
        <f>+TablaVentas[[#This Row],[CANTIDAD]]*TablaVentas[[#This Row],[PRECIO UNITARIO]]</f>
        <v>99</v>
      </c>
      <c r="H5358" s="1">
        <f t="shared" ca="1" si="83"/>
        <v>0.16842092026731434</v>
      </c>
      <c r="I5358" s="2">
        <f ca="1">+TablaVentas[[#This Row],[VENTAL TOTAL]]-TablaVentas[[#This Row],[VENTAL TOTAL]]*TablaVentas[[#This Row],[DESCUENTO]]</f>
        <v>82.326328893535873</v>
      </c>
      <c r="J5358" s="2">
        <f ca="1">0.18*TablaVentas[[#This Row],[SUBTOTAL]]</f>
        <v>14.818739200836456</v>
      </c>
      <c r="K5358" s="2">
        <f ca="1">+TablaVentas[[#This Row],[SUBTOTAL]]+TablaVentas[[#This Row],[IGV]]</f>
        <v>97.145068094372334</v>
      </c>
    </row>
    <row r="5359" spans="1:11" x14ac:dyDescent="0.25">
      <c r="A5359" t="s">
        <v>5368</v>
      </c>
      <c r="B5359" s="6">
        <v>45635</v>
      </c>
      <c r="C5359" t="s">
        <v>10011</v>
      </c>
      <c r="D5359" t="s">
        <v>10022</v>
      </c>
      <c r="E5359">
        <v>13</v>
      </c>
      <c r="F5359">
        <f>+_xlfn.XLOOKUP(TablaVentas[[#This Row],[PRODUCTO FINANCIERO]],TablaPrecios[PRODUCTO FINANCIERO],TablaPrecios[PRECIO UNIT],0)</f>
        <v>20.9</v>
      </c>
      <c r="G5359" s="2">
        <f>+TablaVentas[[#This Row],[CANTIDAD]]*TablaVentas[[#This Row],[PRECIO UNITARIO]]</f>
        <v>271.7</v>
      </c>
      <c r="H5359" s="1">
        <f t="shared" ca="1" si="83"/>
        <v>0.17075311767032214</v>
      </c>
      <c r="I5359" s="2">
        <f ca="1">+TablaVentas[[#This Row],[VENTAL TOTAL]]-TablaVentas[[#This Row],[VENTAL TOTAL]]*TablaVentas[[#This Row],[DESCUENTO]]</f>
        <v>225.30637792897346</v>
      </c>
      <c r="J5359" s="2">
        <f ca="1">0.18*TablaVentas[[#This Row],[SUBTOTAL]]</f>
        <v>40.555148027215225</v>
      </c>
      <c r="K5359" s="2">
        <f ca="1">+TablaVentas[[#This Row],[SUBTOTAL]]+TablaVentas[[#This Row],[IGV]]</f>
        <v>265.8615259561887</v>
      </c>
    </row>
    <row r="5360" spans="1:11" x14ac:dyDescent="0.25">
      <c r="A5360" t="s">
        <v>5369</v>
      </c>
      <c r="B5360" s="6">
        <v>46132</v>
      </c>
      <c r="C5360" t="s">
        <v>10011</v>
      </c>
      <c r="D5360" t="s">
        <v>10022</v>
      </c>
      <c r="E5360">
        <v>11</v>
      </c>
      <c r="F5360">
        <f>+_xlfn.XLOOKUP(TablaVentas[[#This Row],[PRODUCTO FINANCIERO]],TablaPrecios[PRODUCTO FINANCIERO],TablaPrecios[PRECIO UNIT],0)</f>
        <v>20.9</v>
      </c>
      <c r="G5360" s="2">
        <f>+TablaVentas[[#This Row],[CANTIDAD]]*TablaVentas[[#This Row],[PRECIO UNITARIO]]</f>
        <v>229.89999999999998</v>
      </c>
      <c r="H5360" s="1">
        <f t="shared" ca="1" si="83"/>
        <v>0.12183174302337796</v>
      </c>
      <c r="I5360" s="2">
        <f ca="1">+TablaVentas[[#This Row],[VENTAL TOTAL]]-TablaVentas[[#This Row],[VENTAL TOTAL]]*TablaVentas[[#This Row],[DESCUENTO]]</f>
        <v>201.8908822789254</v>
      </c>
      <c r="J5360" s="2">
        <f ca="1">0.18*TablaVentas[[#This Row],[SUBTOTAL]]</f>
        <v>36.340358810206574</v>
      </c>
      <c r="K5360" s="2">
        <f ca="1">+TablaVentas[[#This Row],[SUBTOTAL]]+TablaVentas[[#This Row],[IGV]]</f>
        <v>238.23124108913197</v>
      </c>
    </row>
    <row r="5361" spans="1:11" x14ac:dyDescent="0.25">
      <c r="A5361" t="s">
        <v>5370</v>
      </c>
      <c r="B5361" s="6">
        <v>45752</v>
      </c>
      <c r="C5361" t="s">
        <v>10015</v>
      </c>
      <c r="D5361" t="s">
        <v>10022</v>
      </c>
      <c r="E5361">
        <v>6</v>
      </c>
      <c r="F5361">
        <f>+_xlfn.XLOOKUP(TablaVentas[[#This Row],[PRODUCTO FINANCIERO]],TablaPrecios[PRODUCTO FINANCIERO],TablaPrecios[PRECIO UNIT],0)</f>
        <v>20.9</v>
      </c>
      <c r="G5361" s="2">
        <f>+TablaVentas[[#This Row],[CANTIDAD]]*TablaVentas[[#This Row],[PRECIO UNITARIO]]</f>
        <v>125.39999999999999</v>
      </c>
      <c r="H5361" s="1">
        <f t="shared" ca="1" si="83"/>
        <v>0.1446567409637769</v>
      </c>
      <c r="I5361" s="2">
        <f ca="1">+TablaVentas[[#This Row],[VENTAL TOTAL]]-TablaVentas[[#This Row],[VENTAL TOTAL]]*TablaVentas[[#This Row],[DESCUENTO]]</f>
        <v>107.26004468314237</v>
      </c>
      <c r="J5361" s="2">
        <f ca="1">0.18*TablaVentas[[#This Row],[SUBTOTAL]]</f>
        <v>19.306808042965624</v>
      </c>
      <c r="K5361" s="2">
        <f ca="1">+TablaVentas[[#This Row],[SUBTOTAL]]+TablaVentas[[#This Row],[IGV]]</f>
        <v>126.566852726108</v>
      </c>
    </row>
    <row r="5362" spans="1:11" x14ac:dyDescent="0.25">
      <c r="A5362" t="s">
        <v>5371</v>
      </c>
      <c r="B5362" s="6">
        <v>45366</v>
      </c>
      <c r="C5362" t="s">
        <v>10014</v>
      </c>
      <c r="D5362" t="s">
        <v>10019</v>
      </c>
      <c r="E5362">
        <v>19</v>
      </c>
      <c r="F5362">
        <f>+_xlfn.XLOOKUP(TablaVentas[[#This Row],[PRODUCTO FINANCIERO]],TablaPrecios[PRODUCTO FINANCIERO],TablaPrecios[PRECIO UNIT],0)</f>
        <v>9.9</v>
      </c>
      <c r="G5362" s="2">
        <f>+TablaVentas[[#This Row],[CANTIDAD]]*TablaVentas[[#This Row],[PRECIO UNITARIO]]</f>
        <v>188.1</v>
      </c>
      <c r="H5362" s="1">
        <f t="shared" ca="1" si="83"/>
        <v>0.19070197500723543</v>
      </c>
      <c r="I5362" s="2">
        <f ca="1">+TablaVentas[[#This Row],[VENTAL TOTAL]]-TablaVentas[[#This Row],[VENTAL TOTAL]]*TablaVentas[[#This Row],[DESCUENTO]]</f>
        <v>152.228958501139</v>
      </c>
      <c r="J5362" s="2">
        <f ca="1">0.18*TablaVentas[[#This Row],[SUBTOTAL]]</f>
        <v>27.401212530205019</v>
      </c>
      <c r="K5362" s="2">
        <f ca="1">+TablaVentas[[#This Row],[SUBTOTAL]]+TablaVentas[[#This Row],[IGV]]</f>
        <v>179.63017103134402</v>
      </c>
    </row>
    <row r="5363" spans="1:11" x14ac:dyDescent="0.25">
      <c r="A5363" t="s">
        <v>5372</v>
      </c>
      <c r="B5363" s="6">
        <v>46356</v>
      </c>
      <c r="C5363" t="s">
        <v>10015</v>
      </c>
      <c r="D5363" t="s">
        <v>10019</v>
      </c>
      <c r="E5363">
        <v>18</v>
      </c>
      <c r="F5363">
        <f>+_xlfn.XLOOKUP(TablaVentas[[#This Row],[PRODUCTO FINANCIERO]],TablaPrecios[PRODUCTO FINANCIERO],TablaPrecios[PRECIO UNIT],0)</f>
        <v>9.9</v>
      </c>
      <c r="G5363" s="2">
        <f>+TablaVentas[[#This Row],[CANTIDAD]]*TablaVentas[[#This Row],[PRECIO UNITARIO]]</f>
        <v>178.20000000000002</v>
      </c>
      <c r="H5363" s="1">
        <f t="shared" ca="1" si="83"/>
        <v>0.15668024975339162</v>
      </c>
      <c r="I5363" s="2">
        <f ca="1">+TablaVentas[[#This Row],[VENTAL TOTAL]]-TablaVentas[[#This Row],[VENTAL TOTAL]]*TablaVentas[[#This Row],[DESCUENTO]]</f>
        <v>150.27957949394562</v>
      </c>
      <c r="J5363" s="2">
        <f ca="1">0.18*TablaVentas[[#This Row],[SUBTOTAL]]</f>
        <v>27.050324308910209</v>
      </c>
      <c r="K5363" s="2">
        <f ca="1">+TablaVentas[[#This Row],[SUBTOTAL]]+TablaVentas[[#This Row],[IGV]]</f>
        <v>177.32990380285582</v>
      </c>
    </row>
    <row r="5364" spans="1:11" x14ac:dyDescent="0.25">
      <c r="A5364" t="s">
        <v>5373</v>
      </c>
      <c r="B5364" s="6">
        <v>45645</v>
      </c>
      <c r="C5364" t="s">
        <v>10014</v>
      </c>
      <c r="D5364" t="s">
        <v>10017</v>
      </c>
      <c r="E5364">
        <v>20</v>
      </c>
      <c r="F5364">
        <f>+_xlfn.XLOOKUP(TablaVentas[[#This Row],[PRODUCTO FINANCIERO]],TablaPrecios[PRODUCTO FINANCIERO],TablaPrecios[PRECIO UNIT],0)</f>
        <v>9.9</v>
      </c>
      <c r="G5364" s="2">
        <f>+TablaVentas[[#This Row],[CANTIDAD]]*TablaVentas[[#This Row],[PRECIO UNITARIO]]</f>
        <v>198</v>
      </c>
      <c r="H5364" s="1">
        <f t="shared" ca="1" si="83"/>
        <v>0.1646626823811092</v>
      </c>
      <c r="I5364" s="2">
        <f ca="1">+TablaVentas[[#This Row],[VENTAL TOTAL]]-TablaVentas[[#This Row],[VENTAL TOTAL]]*TablaVentas[[#This Row],[DESCUENTO]]</f>
        <v>165.39678888854039</v>
      </c>
      <c r="J5364" s="2">
        <f ca="1">0.18*TablaVentas[[#This Row],[SUBTOTAL]]</f>
        <v>29.771421999937267</v>
      </c>
      <c r="K5364" s="2">
        <f ca="1">+TablaVentas[[#This Row],[SUBTOTAL]]+TablaVentas[[#This Row],[IGV]]</f>
        <v>195.16821088847766</v>
      </c>
    </row>
    <row r="5365" spans="1:11" x14ac:dyDescent="0.25">
      <c r="A5365" t="s">
        <v>5374</v>
      </c>
      <c r="B5365" s="6">
        <v>45890</v>
      </c>
      <c r="C5365" t="s">
        <v>10013</v>
      </c>
      <c r="D5365" t="s">
        <v>10017</v>
      </c>
      <c r="E5365">
        <v>14</v>
      </c>
      <c r="F5365">
        <f>+_xlfn.XLOOKUP(TablaVentas[[#This Row],[PRODUCTO FINANCIERO]],TablaPrecios[PRODUCTO FINANCIERO],TablaPrecios[PRECIO UNIT],0)</f>
        <v>9.9</v>
      </c>
      <c r="G5365" s="2">
        <f>+TablaVentas[[#This Row],[CANTIDAD]]*TablaVentas[[#This Row],[PRECIO UNITARIO]]</f>
        <v>138.6</v>
      </c>
      <c r="H5365" s="1">
        <f t="shared" ca="1" si="83"/>
        <v>0.14805935265914635</v>
      </c>
      <c r="I5365" s="2">
        <f ca="1">+TablaVentas[[#This Row],[VENTAL TOTAL]]-TablaVentas[[#This Row],[VENTAL TOTAL]]*TablaVentas[[#This Row],[DESCUENTO]]</f>
        <v>118.07897372144231</v>
      </c>
      <c r="J5365" s="2">
        <f ca="1">0.18*TablaVentas[[#This Row],[SUBTOTAL]]</f>
        <v>21.254215269859614</v>
      </c>
      <c r="K5365" s="2">
        <f ca="1">+TablaVentas[[#This Row],[SUBTOTAL]]+TablaVentas[[#This Row],[IGV]]</f>
        <v>139.33318899130194</v>
      </c>
    </row>
    <row r="5366" spans="1:11" x14ac:dyDescent="0.25">
      <c r="A5366" t="s">
        <v>5375</v>
      </c>
      <c r="B5366" s="6">
        <v>46015</v>
      </c>
      <c r="C5366" t="s">
        <v>10016</v>
      </c>
      <c r="D5366" t="s">
        <v>10018</v>
      </c>
      <c r="E5366">
        <v>20</v>
      </c>
      <c r="F5366">
        <f>+_xlfn.XLOOKUP(TablaVentas[[#This Row],[PRODUCTO FINANCIERO]],TablaPrecios[PRODUCTO FINANCIERO],TablaPrecios[PRECIO UNIT],0)</f>
        <v>14.9</v>
      </c>
      <c r="G5366" s="2">
        <f>+TablaVentas[[#This Row],[CANTIDAD]]*TablaVentas[[#This Row],[PRECIO UNITARIO]]</f>
        <v>298</v>
      </c>
      <c r="H5366" s="1">
        <f t="shared" ca="1" si="83"/>
        <v>0.1111648784924318</v>
      </c>
      <c r="I5366" s="2">
        <f ca="1">+TablaVentas[[#This Row],[VENTAL TOTAL]]-TablaVentas[[#This Row],[VENTAL TOTAL]]*TablaVentas[[#This Row],[DESCUENTO]]</f>
        <v>264.87286620925533</v>
      </c>
      <c r="J5366" s="2">
        <f ca="1">0.18*TablaVentas[[#This Row],[SUBTOTAL]]</f>
        <v>47.677115917665958</v>
      </c>
      <c r="K5366" s="2">
        <f ca="1">+TablaVentas[[#This Row],[SUBTOTAL]]+TablaVentas[[#This Row],[IGV]]</f>
        <v>312.54998212692129</v>
      </c>
    </row>
    <row r="5367" spans="1:11" x14ac:dyDescent="0.25">
      <c r="A5367" t="s">
        <v>5376</v>
      </c>
      <c r="B5367" s="6">
        <v>45745</v>
      </c>
      <c r="C5367" t="s">
        <v>10011</v>
      </c>
      <c r="D5367" t="s">
        <v>10020</v>
      </c>
      <c r="E5367">
        <v>16</v>
      </c>
      <c r="F5367">
        <f>+_xlfn.XLOOKUP(TablaVentas[[#This Row],[PRODUCTO FINANCIERO]],TablaPrecios[PRODUCTO FINANCIERO],TablaPrecios[PRECIO UNIT],0)</f>
        <v>14.9</v>
      </c>
      <c r="G5367" s="2">
        <f>+TablaVentas[[#This Row],[CANTIDAD]]*TablaVentas[[#This Row],[PRECIO UNITARIO]]</f>
        <v>238.4</v>
      </c>
      <c r="H5367" s="1">
        <f t="shared" ca="1" si="83"/>
        <v>0.11891030339353621</v>
      </c>
      <c r="I5367" s="2">
        <f ca="1">+TablaVentas[[#This Row],[VENTAL TOTAL]]-TablaVentas[[#This Row],[VENTAL TOTAL]]*TablaVentas[[#This Row],[DESCUENTO]]</f>
        <v>210.05178367098097</v>
      </c>
      <c r="J5367" s="2">
        <f ca="1">0.18*TablaVentas[[#This Row],[SUBTOTAL]]</f>
        <v>37.809321060776576</v>
      </c>
      <c r="K5367" s="2">
        <f ca="1">+TablaVentas[[#This Row],[SUBTOTAL]]+TablaVentas[[#This Row],[IGV]]</f>
        <v>247.86110473175754</v>
      </c>
    </row>
    <row r="5368" spans="1:11" x14ac:dyDescent="0.25">
      <c r="A5368" t="s">
        <v>5377</v>
      </c>
      <c r="B5368" s="6">
        <v>45913</v>
      </c>
      <c r="C5368" t="s">
        <v>10012</v>
      </c>
      <c r="D5368" t="s">
        <v>10017</v>
      </c>
      <c r="E5368">
        <v>13</v>
      </c>
      <c r="F5368">
        <f>+_xlfn.XLOOKUP(TablaVentas[[#This Row],[PRODUCTO FINANCIERO]],TablaPrecios[PRODUCTO FINANCIERO],TablaPrecios[PRECIO UNIT],0)</f>
        <v>9.9</v>
      </c>
      <c r="G5368" s="2">
        <f>+TablaVentas[[#This Row],[CANTIDAD]]*TablaVentas[[#This Row],[PRECIO UNITARIO]]</f>
        <v>128.70000000000002</v>
      </c>
      <c r="H5368" s="1">
        <f t="shared" ca="1" si="83"/>
        <v>0.15585203064109723</v>
      </c>
      <c r="I5368" s="2">
        <f ca="1">+TablaVentas[[#This Row],[VENTAL TOTAL]]-TablaVentas[[#This Row],[VENTAL TOTAL]]*TablaVentas[[#This Row],[DESCUENTO]]</f>
        <v>108.64184365649081</v>
      </c>
      <c r="J5368" s="2">
        <f ca="1">0.18*TablaVentas[[#This Row],[SUBTOTAL]]</f>
        <v>19.555531858168344</v>
      </c>
      <c r="K5368" s="2">
        <f ca="1">+TablaVentas[[#This Row],[SUBTOTAL]]+TablaVentas[[#This Row],[IGV]]</f>
        <v>128.19737551465914</v>
      </c>
    </row>
    <row r="5369" spans="1:11" x14ac:dyDescent="0.25">
      <c r="A5369" t="s">
        <v>5378</v>
      </c>
      <c r="B5369" s="6">
        <v>46375</v>
      </c>
      <c r="C5369" t="s">
        <v>10011</v>
      </c>
      <c r="D5369" t="s">
        <v>10017</v>
      </c>
      <c r="E5369">
        <v>14</v>
      </c>
      <c r="F5369">
        <f>+_xlfn.XLOOKUP(TablaVentas[[#This Row],[PRODUCTO FINANCIERO]],TablaPrecios[PRODUCTO FINANCIERO],TablaPrecios[PRECIO UNIT],0)</f>
        <v>9.9</v>
      </c>
      <c r="G5369" s="2">
        <f>+TablaVentas[[#This Row],[CANTIDAD]]*TablaVentas[[#This Row],[PRECIO UNITARIO]]</f>
        <v>138.6</v>
      </c>
      <c r="H5369" s="1">
        <f t="shared" ca="1" si="83"/>
        <v>0.17179276961583853</v>
      </c>
      <c r="I5369" s="2">
        <f ca="1">+TablaVentas[[#This Row],[VENTAL TOTAL]]-TablaVentas[[#This Row],[VENTAL TOTAL]]*TablaVentas[[#This Row],[DESCUENTO]]</f>
        <v>114.78952213124478</v>
      </c>
      <c r="J5369" s="2">
        <f ca="1">0.18*TablaVentas[[#This Row],[SUBTOTAL]]</f>
        <v>20.66211398362406</v>
      </c>
      <c r="K5369" s="2">
        <f ca="1">+TablaVentas[[#This Row],[SUBTOTAL]]+TablaVentas[[#This Row],[IGV]]</f>
        <v>135.45163611486885</v>
      </c>
    </row>
    <row r="5370" spans="1:11" x14ac:dyDescent="0.25">
      <c r="A5370" t="s">
        <v>5379</v>
      </c>
      <c r="B5370" s="6">
        <v>46201</v>
      </c>
      <c r="C5370" t="s">
        <v>10015</v>
      </c>
      <c r="D5370" t="s">
        <v>10018</v>
      </c>
      <c r="E5370">
        <v>17</v>
      </c>
      <c r="F5370">
        <f>+_xlfn.XLOOKUP(TablaVentas[[#This Row],[PRODUCTO FINANCIERO]],TablaPrecios[PRODUCTO FINANCIERO],TablaPrecios[PRECIO UNIT],0)</f>
        <v>14.9</v>
      </c>
      <c r="G5370" s="2">
        <f>+TablaVentas[[#This Row],[CANTIDAD]]*TablaVentas[[#This Row],[PRECIO UNITARIO]]</f>
        <v>253.3</v>
      </c>
      <c r="H5370" s="1">
        <f t="shared" ca="1" si="83"/>
        <v>0.17556478281804505</v>
      </c>
      <c r="I5370" s="2">
        <f ca="1">+TablaVentas[[#This Row],[VENTAL TOTAL]]-TablaVentas[[#This Row],[VENTAL TOTAL]]*TablaVentas[[#This Row],[DESCUENTO]]</f>
        <v>208.82944051218919</v>
      </c>
      <c r="J5370" s="2">
        <f ca="1">0.18*TablaVentas[[#This Row],[SUBTOTAL]]</f>
        <v>37.589299292194056</v>
      </c>
      <c r="K5370" s="2">
        <f ca="1">+TablaVentas[[#This Row],[SUBTOTAL]]+TablaVentas[[#This Row],[IGV]]</f>
        <v>246.41873980438325</v>
      </c>
    </row>
    <row r="5371" spans="1:11" x14ac:dyDescent="0.25">
      <c r="A5371" t="s">
        <v>5380</v>
      </c>
      <c r="B5371" s="6">
        <v>45597</v>
      </c>
      <c r="C5371" t="s">
        <v>10015</v>
      </c>
      <c r="D5371" t="s">
        <v>10017</v>
      </c>
      <c r="E5371">
        <v>20</v>
      </c>
      <c r="F5371">
        <f>+_xlfn.XLOOKUP(TablaVentas[[#This Row],[PRODUCTO FINANCIERO]],TablaPrecios[PRODUCTO FINANCIERO],TablaPrecios[PRECIO UNIT],0)</f>
        <v>9.9</v>
      </c>
      <c r="G5371" s="2">
        <f>+TablaVentas[[#This Row],[CANTIDAD]]*TablaVentas[[#This Row],[PRECIO UNITARIO]]</f>
        <v>198</v>
      </c>
      <c r="H5371" s="1">
        <f t="shared" ca="1" si="83"/>
        <v>0.1539468419573902</v>
      </c>
      <c r="I5371" s="2">
        <f ca="1">+TablaVentas[[#This Row],[VENTAL TOTAL]]-TablaVentas[[#This Row],[VENTAL TOTAL]]*TablaVentas[[#This Row],[DESCUENTO]]</f>
        <v>167.51852529243675</v>
      </c>
      <c r="J5371" s="2">
        <f ca="1">0.18*TablaVentas[[#This Row],[SUBTOTAL]]</f>
        <v>30.153334552638615</v>
      </c>
      <c r="K5371" s="2">
        <f ca="1">+TablaVentas[[#This Row],[SUBTOTAL]]+TablaVentas[[#This Row],[IGV]]</f>
        <v>197.67185984507537</v>
      </c>
    </row>
    <row r="5372" spans="1:11" x14ac:dyDescent="0.25">
      <c r="A5372" t="s">
        <v>5381</v>
      </c>
      <c r="B5372" s="6">
        <v>45595</v>
      </c>
      <c r="C5372" t="s">
        <v>10011</v>
      </c>
      <c r="D5372" t="s">
        <v>10018</v>
      </c>
      <c r="E5372">
        <v>7</v>
      </c>
      <c r="F5372">
        <f>+_xlfn.XLOOKUP(TablaVentas[[#This Row],[PRODUCTO FINANCIERO]],TablaPrecios[PRODUCTO FINANCIERO],TablaPrecios[PRECIO UNIT],0)</f>
        <v>14.9</v>
      </c>
      <c r="G5372" s="2">
        <f>+TablaVentas[[#This Row],[CANTIDAD]]*TablaVentas[[#This Row],[PRECIO UNITARIO]]</f>
        <v>104.3</v>
      </c>
      <c r="H5372" s="1">
        <f t="shared" ca="1" si="83"/>
        <v>0.1072569542922565</v>
      </c>
      <c r="I5372" s="2">
        <f ca="1">+TablaVentas[[#This Row],[VENTAL TOTAL]]-TablaVentas[[#This Row],[VENTAL TOTAL]]*TablaVentas[[#This Row],[DESCUENTO]]</f>
        <v>93.113099667317641</v>
      </c>
      <c r="J5372" s="2">
        <f ca="1">0.18*TablaVentas[[#This Row],[SUBTOTAL]]</f>
        <v>16.760357940117174</v>
      </c>
      <c r="K5372" s="2">
        <f ca="1">+TablaVentas[[#This Row],[SUBTOTAL]]+TablaVentas[[#This Row],[IGV]]</f>
        <v>109.87345760743482</v>
      </c>
    </row>
    <row r="5373" spans="1:11" x14ac:dyDescent="0.25">
      <c r="A5373" t="s">
        <v>5382</v>
      </c>
      <c r="B5373" s="6">
        <v>46300</v>
      </c>
      <c r="C5373" t="s">
        <v>10016</v>
      </c>
      <c r="D5373" t="s">
        <v>10020</v>
      </c>
      <c r="E5373">
        <v>10</v>
      </c>
      <c r="F5373">
        <f>+_xlfn.XLOOKUP(TablaVentas[[#This Row],[PRODUCTO FINANCIERO]],TablaPrecios[PRODUCTO FINANCIERO],TablaPrecios[PRECIO UNIT],0)</f>
        <v>14.9</v>
      </c>
      <c r="G5373" s="2">
        <f>+TablaVentas[[#This Row],[CANTIDAD]]*TablaVentas[[#This Row],[PRECIO UNITARIO]]</f>
        <v>149</v>
      </c>
      <c r="H5373" s="1">
        <f t="shared" ca="1" si="83"/>
        <v>0.13124834633763555</v>
      </c>
      <c r="I5373" s="2">
        <f ca="1">+TablaVentas[[#This Row],[VENTAL TOTAL]]-TablaVentas[[#This Row],[VENTAL TOTAL]]*TablaVentas[[#This Row],[DESCUENTO]]</f>
        <v>129.4439963956923</v>
      </c>
      <c r="J5373" s="2">
        <f ca="1">0.18*TablaVentas[[#This Row],[SUBTOTAL]]</f>
        <v>23.299919351224613</v>
      </c>
      <c r="K5373" s="2">
        <f ca="1">+TablaVentas[[#This Row],[SUBTOTAL]]+TablaVentas[[#This Row],[IGV]]</f>
        <v>152.74391574691691</v>
      </c>
    </row>
    <row r="5374" spans="1:11" x14ac:dyDescent="0.25">
      <c r="A5374" t="s">
        <v>5383</v>
      </c>
      <c r="B5374" s="6">
        <v>46216</v>
      </c>
      <c r="C5374" t="s">
        <v>10015</v>
      </c>
      <c r="D5374" t="s">
        <v>10019</v>
      </c>
      <c r="E5374">
        <v>8</v>
      </c>
      <c r="F5374">
        <f>+_xlfn.XLOOKUP(TablaVentas[[#This Row],[PRODUCTO FINANCIERO]],TablaPrecios[PRODUCTO FINANCIERO],TablaPrecios[PRECIO UNIT],0)</f>
        <v>9.9</v>
      </c>
      <c r="G5374" s="2">
        <f>+TablaVentas[[#This Row],[CANTIDAD]]*TablaVentas[[#This Row],[PRECIO UNITARIO]]</f>
        <v>79.2</v>
      </c>
      <c r="H5374" s="1">
        <f t="shared" ca="1" si="83"/>
        <v>0.15731623069681197</v>
      </c>
      <c r="I5374" s="2">
        <f ca="1">+TablaVentas[[#This Row],[VENTAL TOTAL]]-TablaVentas[[#This Row],[VENTAL TOTAL]]*TablaVentas[[#This Row],[DESCUENTO]]</f>
        <v>66.740554528812496</v>
      </c>
      <c r="J5374" s="2">
        <f ca="1">0.18*TablaVentas[[#This Row],[SUBTOTAL]]</f>
        <v>12.013299815186249</v>
      </c>
      <c r="K5374" s="2">
        <f ca="1">+TablaVentas[[#This Row],[SUBTOTAL]]+TablaVentas[[#This Row],[IGV]]</f>
        <v>78.753854343998739</v>
      </c>
    </row>
    <row r="5375" spans="1:11" x14ac:dyDescent="0.25">
      <c r="A5375" t="s">
        <v>5384</v>
      </c>
      <c r="B5375" s="6">
        <v>46340</v>
      </c>
      <c r="C5375" t="s">
        <v>10016</v>
      </c>
      <c r="D5375" t="s">
        <v>10020</v>
      </c>
      <c r="E5375">
        <v>7</v>
      </c>
      <c r="F5375">
        <f>+_xlfn.XLOOKUP(TablaVentas[[#This Row],[PRODUCTO FINANCIERO]],TablaPrecios[PRODUCTO FINANCIERO],TablaPrecios[PRECIO UNIT],0)</f>
        <v>14.9</v>
      </c>
      <c r="G5375" s="2">
        <f>+TablaVentas[[#This Row],[CANTIDAD]]*TablaVentas[[#This Row],[PRECIO UNITARIO]]</f>
        <v>104.3</v>
      </c>
      <c r="H5375" s="1">
        <f t="shared" ca="1" si="83"/>
        <v>0.19661074758606073</v>
      </c>
      <c r="I5375" s="2">
        <f ca="1">+TablaVentas[[#This Row],[VENTAL TOTAL]]-TablaVentas[[#This Row],[VENTAL TOTAL]]*TablaVentas[[#This Row],[DESCUENTO]]</f>
        <v>83.793499026773858</v>
      </c>
      <c r="J5375" s="2">
        <f ca="1">0.18*TablaVentas[[#This Row],[SUBTOTAL]]</f>
        <v>15.082829824819294</v>
      </c>
      <c r="K5375" s="2">
        <f ca="1">+TablaVentas[[#This Row],[SUBTOTAL]]+TablaVentas[[#This Row],[IGV]]</f>
        <v>98.876328851593158</v>
      </c>
    </row>
    <row r="5376" spans="1:11" x14ac:dyDescent="0.25">
      <c r="A5376" t="s">
        <v>5385</v>
      </c>
      <c r="B5376" s="6">
        <v>45713</v>
      </c>
      <c r="C5376" t="s">
        <v>10015</v>
      </c>
      <c r="D5376" t="s">
        <v>10022</v>
      </c>
      <c r="E5376">
        <v>13</v>
      </c>
      <c r="F5376">
        <f>+_xlfn.XLOOKUP(TablaVentas[[#This Row],[PRODUCTO FINANCIERO]],TablaPrecios[PRODUCTO FINANCIERO],TablaPrecios[PRECIO UNIT],0)</f>
        <v>20.9</v>
      </c>
      <c r="G5376" s="2">
        <f>+TablaVentas[[#This Row],[CANTIDAD]]*TablaVentas[[#This Row],[PRECIO UNITARIO]]</f>
        <v>271.7</v>
      </c>
      <c r="H5376" s="1">
        <f t="shared" ca="1" si="83"/>
        <v>0.14010836740532229</v>
      </c>
      <c r="I5376" s="2">
        <f ca="1">+TablaVentas[[#This Row],[VENTAL TOTAL]]-TablaVentas[[#This Row],[VENTAL TOTAL]]*TablaVentas[[#This Row],[DESCUENTO]]</f>
        <v>233.63255657597392</v>
      </c>
      <c r="J5376" s="2">
        <f ca="1">0.18*TablaVentas[[#This Row],[SUBTOTAL]]</f>
        <v>42.053860183675305</v>
      </c>
      <c r="K5376" s="2">
        <f ca="1">+TablaVentas[[#This Row],[SUBTOTAL]]+TablaVentas[[#This Row],[IGV]]</f>
        <v>275.68641675964921</v>
      </c>
    </row>
    <row r="5377" spans="1:11" x14ac:dyDescent="0.25">
      <c r="A5377" t="s">
        <v>5386</v>
      </c>
      <c r="B5377" s="6">
        <v>45925</v>
      </c>
      <c r="C5377" t="s">
        <v>10015</v>
      </c>
      <c r="D5377" t="s">
        <v>10017</v>
      </c>
      <c r="E5377">
        <v>16</v>
      </c>
      <c r="F5377">
        <f>+_xlfn.XLOOKUP(TablaVentas[[#This Row],[PRODUCTO FINANCIERO]],TablaPrecios[PRODUCTO FINANCIERO],TablaPrecios[PRECIO UNIT],0)</f>
        <v>9.9</v>
      </c>
      <c r="G5377" s="2">
        <f>+TablaVentas[[#This Row],[CANTIDAD]]*TablaVentas[[#This Row],[PRECIO UNITARIO]]</f>
        <v>158.4</v>
      </c>
      <c r="H5377" s="1">
        <f t="shared" ca="1" si="83"/>
        <v>0.11870077432670781</v>
      </c>
      <c r="I5377" s="2">
        <f ca="1">+TablaVentas[[#This Row],[VENTAL TOTAL]]-TablaVentas[[#This Row],[VENTAL TOTAL]]*TablaVentas[[#This Row],[DESCUENTO]]</f>
        <v>139.59779734664949</v>
      </c>
      <c r="J5377" s="2">
        <f ca="1">0.18*TablaVentas[[#This Row],[SUBTOTAL]]</f>
        <v>25.127603522396907</v>
      </c>
      <c r="K5377" s="2">
        <f ca="1">+TablaVentas[[#This Row],[SUBTOTAL]]+TablaVentas[[#This Row],[IGV]]</f>
        <v>164.72540086904638</v>
      </c>
    </row>
    <row r="5378" spans="1:11" x14ac:dyDescent="0.25">
      <c r="A5378" t="s">
        <v>5387</v>
      </c>
      <c r="B5378" s="6">
        <v>46092</v>
      </c>
      <c r="C5378" t="s">
        <v>10014</v>
      </c>
      <c r="D5378" t="s">
        <v>10018</v>
      </c>
      <c r="E5378">
        <v>17</v>
      </c>
      <c r="F5378">
        <f>+_xlfn.XLOOKUP(TablaVentas[[#This Row],[PRODUCTO FINANCIERO]],TablaPrecios[PRODUCTO FINANCIERO],TablaPrecios[PRECIO UNIT],0)</f>
        <v>14.9</v>
      </c>
      <c r="G5378" s="2">
        <f>+TablaVentas[[#This Row],[CANTIDAD]]*TablaVentas[[#This Row],[PRECIO UNITARIO]]</f>
        <v>253.3</v>
      </c>
      <c r="H5378" s="1">
        <f t="shared" ref="H5378:H5441" ca="1" si="84">+RAND()*0.1+0.1</f>
        <v>0.13897285923348091</v>
      </c>
      <c r="I5378" s="2">
        <f ca="1">+TablaVentas[[#This Row],[VENTAL TOTAL]]-TablaVentas[[#This Row],[VENTAL TOTAL]]*TablaVentas[[#This Row],[DESCUENTO]]</f>
        <v>218.0981747561593</v>
      </c>
      <c r="J5378" s="2">
        <f ca="1">0.18*TablaVentas[[#This Row],[SUBTOTAL]]</f>
        <v>39.257671456108675</v>
      </c>
      <c r="K5378" s="2">
        <f ca="1">+TablaVentas[[#This Row],[SUBTOTAL]]+TablaVentas[[#This Row],[IGV]]</f>
        <v>257.35584621226798</v>
      </c>
    </row>
    <row r="5379" spans="1:11" x14ac:dyDescent="0.25">
      <c r="A5379" t="s">
        <v>5388</v>
      </c>
      <c r="B5379" s="6">
        <v>45665</v>
      </c>
      <c r="C5379" t="s">
        <v>10014</v>
      </c>
      <c r="D5379" t="s">
        <v>10018</v>
      </c>
      <c r="E5379">
        <v>20</v>
      </c>
      <c r="F5379">
        <f>+_xlfn.XLOOKUP(TablaVentas[[#This Row],[PRODUCTO FINANCIERO]],TablaPrecios[PRODUCTO FINANCIERO],TablaPrecios[PRECIO UNIT],0)</f>
        <v>14.9</v>
      </c>
      <c r="G5379" s="2">
        <f>+TablaVentas[[#This Row],[CANTIDAD]]*TablaVentas[[#This Row],[PRECIO UNITARIO]]</f>
        <v>298</v>
      </c>
      <c r="H5379" s="1">
        <f t="shared" ca="1" si="84"/>
        <v>0.17278712046280098</v>
      </c>
      <c r="I5379" s="2">
        <f ca="1">+TablaVentas[[#This Row],[VENTAL TOTAL]]-TablaVentas[[#This Row],[VENTAL TOTAL]]*TablaVentas[[#This Row],[DESCUENTO]]</f>
        <v>246.50943810208531</v>
      </c>
      <c r="J5379" s="2">
        <f ca="1">0.18*TablaVentas[[#This Row],[SUBTOTAL]]</f>
        <v>44.371698858375353</v>
      </c>
      <c r="K5379" s="2">
        <f ca="1">+TablaVentas[[#This Row],[SUBTOTAL]]+TablaVentas[[#This Row],[IGV]]</f>
        <v>290.88113696046065</v>
      </c>
    </row>
    <row r="5380" spans="1:11" x14ac:dyDescent="0.25">
      <c r="A5380" t="s">
        <v>5389</v>
      </c>
      <c r="B5380" s="6">
        <v>45311</v>
      </c>
      <c r="C5380" t="s">
        <v>10016</v>
      </c>
      <c r="D5380" t="s">
        <v>10018</v>
      </c>
      <c r="E5380">
        <v>15</v>
      </c>
      <c r="F5380">
        <f>+_xlfn.XLOOKUP(TablaVentas[[#This Row],[PRODUCTO FINANCIERO]],TablaPrecios[PRODUCTO FINANCIERO],TablaPrecios[PRECIO UNIT],0)</f>
        <v>14.9</v>
      </c>
      <c r="G5380" s="2">
        <f>+TablaVentas[[#This Row],[CANTIDAD]]*TablaVentas[[#This Row],[PRECIO UNITARIO]]</f>
        <v>223.5</v>
      </c>
      <c r="H5380" s="1">
        <f t="shared" ca="1" si="84"/>
        <v>0.18530024385444671</v>
      </c>
      <c r="I5380" s="2">
        <f ca="1">+TablaVentas[[#This Row],[VENTAL TOTAL]]-TablaVentas[[#This Row],[VENTAL TOTAL]]*TablaVentas[[#This Row],[DESCUENTO]]</f>
        <v>182.08539549853117</v>
      </c>
      <c r="J5380" s="2">
        <f ca="1">0.18*TablaVentas[[#This Row],[SUBTOTAL]]</f>
        <v>32.775371189735608</v>
      </c>
      <c r="K5380" s="2">
        <f ca="1">+TablaVentas[[#This Row],[SUBTOTAL]]+TablaVentas[[#This Row],[IGV]]</f>
        <v>214.86076668826678</v>
      </c>
    </row>
    <row r="5381" spans="1:11" x14ac:dyDescent="0.25">
      <c r="A5381" t="s">
        <v>5390</v>
      </c>
      <c r="B5381" s="6">
        <v>45675</v>
      </c>
      <c r="C5381" t="s">
        <v>10016</v>
      </c>
      <c r="D5381" t="s">
        <v>10017</v>
      </c>
      <c r="E5381">
        <v>14</v>
      </c>
      <c r="F5381">
        <f>+_xlfn.XLOOKUP(TablaVentas[[#This Row],[PRODUCTO FINANCIERO]],TablaPrecios[PRODUCTO FINANCIERO],TablaPrecios[PRECIO UNIT],0)</f>
        <v>9.9</v>
      </c>
      <c r="G5381" s="2">
        <f>+TablaVentas[[#This Row],[CANTIDAD]]*TablaVentas[[#This Row],[PRECIO UNITARIO]]</f>
        <v>138.6</v>
      </c>
      <c r="H5381" s="1">
        <f t="shared" ca="1" si="84"/>
        <v>0.1501992945402566</v>
      </c>
      <c r="I5381" s="2">
        <f ca="1">+TablaVentas[[#This Row],[VENTAL TOTAL]]-TablaVentas[[#This Row],[VENTAL TOTAL]]*TablaVentas[[#This Row],[DESCUENTO]]</f>
        <v>117.78237777672044</v>
      </c>
      <c r="J5381" s="2">
        <f ca="1">0.18*TablaVentas[[#This Row],[SUBTOTAL]]</f>
        <v>21.200827999809679</v>
      </c>
      <c r="K5381" s="2">
        <f ca="1">+TablaVentas[[#This Row],[SUBTOTAL]]+TablaVentas[[#This Row],[IGV]]</f>
        <v>138.98320577653013</v>
      </c>
    </row>
    <row r="5382" spans="1:11" x14ac:dyDescent="0.25">
      <c r="A5382" t="s">
        <v>5391</v>
      </c>
      <c r="B5382" s="6">
        <v>45330</v>
      </c>
      <c r="C5382" t="s">
        <v>10012</v>
      </c>
      <c r="D5382" t="s">
        <v>10017</v>
      </c>
      <c r="E5382">
        <v>4</v>
      </c>
      <c r="F5382">
        <f>+_xlfn.XLOOKUP(TablaVentas[[#This Row],[PRODUCTO FINANCIERO]],TablaPrecios[PRODUCTO FINANCIERO],TablaPrecios[PRECIO UNIT],0)</f>
        <v>9.9</v>
      </c>
      <c r="G5382" s="2">
        <f>+TablaVentas[[#This Row],[CANTIDAD]]*TablaVentas[[#This Row],[PRECIO UNITARIO]]</f>
        <v>39.6</v>
      </c>
      <c r="H5382" s="1">
        <f t="shared" ca="1" si="84"/>
        <v>0.1627714726284219</v>
      </c>
      <c r="I5382" s="2">
        <f ca="1">+TablaVentas[[#This Row],[VENTAL TOTAL]]-TablaVentas[[#This Row],[VENTAL TOTAL]]*TablaVentas[[#This Row],[DESCUENTO]]</f>
        <v>33.154249683914493</v>
      </c>
      <c r="J5382" s="2">
        <f ca="1">0.18*TablaVentas[[#This Row],[SUBTOTAL]]</f>
        <v>5.9677649431046085</v>
      </c>
      <c r="K5382" s="2">
        <f ca="1">+TablaVentas[[#This Row],[SUBTOTAL]]+TablaVentas[[#This Row],[IGV]]</f>
        <v>39.122014627019098</v>
      </c>
    </row>
    <row r="5383" spans="1:11" x14ac:dyDescent="0.25">
      <c r="A5383" t="s">
        <v>5392</v>
      </c>
      <c r="B5383" s="6">
        <v>45439</v>
      </c>
      <c r="C5383" t="s">
        <v>10012</v>
      </c>
      <c r="D5383" t="s">
        <v>10019</v>
      </c>
      <c r="E5383">
        <v>14</v>
      </c>
      <c r="F5383">
        <f>+_xlfn.XLOOKUP(TablaVentas[[#This Row],[PRODUCTO FINANCIERO]],TablaPrecios[PRODUCTO FINANCIERO],TablaPrecios[PRECIO UNIT],0)</f>
        <v>9.9</v>
      </c>
      <c r="G5383" s="2">
        <f>+TablaVentas[[#This Row],[CANTIDAD]]*TablaVentas[[#This Row],[PRECIO UNITARIO]]</f>
        <v>138.6</v>
      </c>
      <c r="H5383" s="1">
        <f t="shared" ca="1" si="84"/>
        <v>0.16590179782033676</v>
      </c>
      <c r="I5383" s="2">
        <f ca="1">+TablaVentas[[#This Row],[VENTAL TOTAL]]-TablaVentas[[#This Row],[VENTAL TOTAL]]*TablaVentas[[#This Row],[DESCUENTO]]</f>
        <v>115.60601082210133</v>
      </c>
      <c r="J5383" s="2">
        <f ca="1">0.18*TablaVentas[[#This Row],[SUBTOTAL]]</f>
        <v>20.809081947978239</v>
      </c>
      <c r="K5383" s="2">
        <f ca="1">+TablaVentas[[#This Row],[SUBTOTAL]]+TablaVentas[[#This Row],[IGV]]</f>
        <v>136.41509277007955</v>
      </c>
    </row>
    <row r="5384" spans="1:11" x14ac:dyDescent="0.25">
      <c r="A5384" t="s">
        <v>5393</v>
      </c>
      <c r="B5384" s="6">
        <v>45760</v>
      </c>
      <c r="C5384" t="s">
        <v>10015</v>
      </c>
      <c r="D5384" t="s">
        <v>10022</v>
      </c>
      <c r="E5384">
        <v>10</v>
      </c>
      <c r="F5384">
        <f>+_xlfn.XLOOKUP(TablaVentas[[#This Row],[PRODUCTO FINANCIERO]],TablaPrecios[PRODUCTO FINANCIERO],TablaPrecios[PRECIO UNIT],0)</f>
        <v>20.9</v>
      </c>
      <c r="G5384" s="2">
        <f>+TablaVentas[[#This Row],[CANTIDAD]]*TablaVentas[[#This Row],[PRECIO UNITARIO]]</f>
        <v>209</v>
      </c>
      <c r="H5384" s="1">
        <f t="shared" ca="1" si="84"/>
        <v>0.19265546777513087</v>
      </c>
      <c r="I5384" s="2">
        <f ca="1">+TablaVentas[[#This Row],[VENTAL TOTAL]]-TablaVentas[[#This Row],[VENTAL TOTAL]]*TablaVentas[[#This Row],[DESCUENTO]]</f>
        <v>168.73500723499765</v>
      </c>
      <c r="J5384" s="2">
        <f ca="1">0.18*TablaVentas[[#This Row],[SUBTOTAL]]</f>
        <v>30.372301302299576</v>
      </c>
      <c r="K5384" s="2">
        <f ca="1">+TablaVentas[[#This Row],[SUBTOTAL]]+TablaVentas[[#This Row],[IGV]]</f>
        <v>199.10730853729723</v>
      </c>
    </row>
    <row r="5385" spans="1:11" x14ac:dyDescent="0.25">
      <c r="A5385" t="s">
        <v>5394</v>
      </c>
      <c r="B5385" s="6">
        <v>46184</v>
      </c>
      <c r="C5385" t="s">
        <v>10011</v>
      </c>
      <c r="D5385" t="s">
        <v>10020</v>
      </c>
      <c r="E5385">
        <v>3</v>
      </c>
      <c r="F5385">
        <f>+_xlfn.XLOOKUP(TablaVentas[[#This Row],[PRODUCTO FINANCIERO]],TablaPrecios[PRODUCTO FINANCIERO],TablaPrecios[PRECIO UNIT],0)</f>
        <v>14.9</v>
      </c>
      <c r="G5385" s="2">
        <f>+TablaVentas[[#This Row],[CANTIDAD]]*TablaVentas[[#This Row],[PRECIO UNITARIO]]</f>
        <v>44.7</v>
      </c>
      <c r="H5385" s="1">
        <f t="shared" ca="1" si="84"/>
        <v>0.13165544630453721</v>
      </c>
      <c r="I5385" s="2">
        <f ca="1">+TablaVentas[[#This Row],[VENTAL TOTAL]]-TablaVentas[[#This Row],[VENTAL TOTAL]]*TablaVentas[[#This Row],[DESCUENTO]]</f>
        <v>38.815001550187191</v>
      </c>
      <c r="J5385" s="2">
        <f ca="1">0.18*TablaVentas[[#This Row],[SUBTOTAL]]</f>
        <v>6.9867002790336938</v>
      </c>
      <c r="K5385" s="2">
        <f ca="1">+TablaVentas[[#This Row],[SUBTOTAL]]+TablaVentas[[#This Row],[IGV]]</f>
        <v>45.801701829220882</v>
      </c>
    </row>
    <row r="5386" spans="1:11" x14ac:dyDescent="0.25">
      <c r="A5386" t="s">
        <v>5395</v>
      </c>
      <c r="B5386" s="6">
        <v>46207</v>
      </c>
      <c r="C5386" t="s">
        <v>10015</v>
      </c>
      <c r="D5386" t="s">
        <v>10017</v>
      </c>
      <c r="E5386">
        <v>18</v>
      </c>
      <c r="F5386">
        <f>+_xlfn.XLOOKUP(TablaVentas[[#This Row],[PRODUCTO FINANCIERO]],TablaPrecios[PRODUCTO FINANCIERO],TablaPrecios[PRECIO UNIT],0)</f>
        <v>9.9</v>
      </c>
      <c r="G5386" s="2">
        <f>+TablaVentas[[#This Row],[CANTIDAD]]*TablaVentas[[#This Row],[PRECIO UNITARIO]]</f>
        <v>178.20000000000002</v>
      </c>
      <c r="H5386" s="1">
        <f t="shared" ca="1" si="84"/>
        <v>0.17936801123214041</v>
      </c>
      <c r="I5386" s="2">
        <f ca="1">+TablaVentas[[#This Row],[VENTAL TOTAL]]-TablaVentas[[#This Row],[VENTAL TOTAL]]*TablaVentas[[#This Row],[DESCUENTO]]</f>
        <v>146.23662039843259</v>
      </c>
      <c r="J5386" s="2">
        <f ca="1">0.18*TablaVentas[[#This Row],[SUBTOTAL]]</f>
        <v>26.322591671717866</v>
      </c>
      <c r="K5386" s="2">
        <f ca="1">+TablaVentas[[#This Row],[SUBTOTAL]]+TablaVentas[[#This Row],[IGV]]</f>
        <v>172.55921207015047</v>
      </c>
    </row>
    <row r="5387" spans="1:11" x14ac:dyDescent="0.25">
      <c r="A5387" t="s">
        <v>5396</v>
      </c>
      <c r="B5387" s="6">
        <v>45985</v>
      </c>
      <c r="C5387" t="s">
        <v>10012</v>
      </c>
      <c r="D5387" t="s">
        <v>10022</v>
      </c>
      <c r="E5387">
        <v>20</v>
      </c>
      <c r="F5387">
        <f>+_xlfn.XLOOKUP(TablaVentas[[#This Row],[PRODUCTO FINANCIERO]],TablaPrecios[PRODUCTO FINANCIERO],TablaPrecios[PRECIO UNIT],0)</f>
        <v>20.9</v>
      </c>
      <c r="G5387" s="2">
        <f>+TablaVentas[[#This Row],[CANTIDAD]]*TablaVentas[[#This Row],[PRECIO UNITARIO]]</f>
        <v>418</v>
      </c>
      <c r="H5387" s="1">
        <f t="shared" ca="1" si="84"/>
        <v>0.15346515746544417</v>
      </c>
      <c r="I5387" s="2">
        <f ca="1">+TablaVentas[[#This Row],[VENTAL TOTAL]]-TablaVentas[[#This Row],[VENTAL TOTAL]]*TablaVentas[[#This Row],[DESCUENTO]]</f>
        <v>353.85156417944432</v>
      </c>
      <c r="J5387" s="2">
        <f ca="1">0.18*TablaVentas[[#This Row],[SUBTOTAL]]</f>
        <v>63.693281552299979</v>
      </c>
      <c r="K5387" s="2">
        <f ca="1">+TablaVentas[[#This Row],[SUBTOTAL]]+TablaVentas[[#This Row],[IGV]]</f>
        <v>417.54484573174432</v>
      </c>
    </row>
    <row r="5388" spans="1:11" x14ac:dyDescent="0.25">
      <c r="A5388" t="s">
        <v>5397</v>
      </c>
      <c r="B5388" s="6">
        <v>45651</v>
      </c>
      <c r="C5388" t="s">
        <v>10012</v>
      </c>
      <c r="D5388" t="s">
        <v>10018</v>
      </c>
      <c r="E5388">
        <v>19</v>
      </c>
      <c r="F5388">
        <f>+_xlfn.XLOOKUP(TablaVentas[[#This Row],[PRODUCTO FINANCIERO]],TablaPrecios[PRODUCTO FINANCIERO],TablaPrecios[PRECIO UNIT],0)</f>
        <v>14.9</v>
      </c>
      <c r="G5388" s="2">
        <f>+TablaVentas[[#This Row],[CANTIDAD]]*TablaVentas[[#This Row],[PRECIO UNITARIO]]</f>
        <v>283.10000000000002</v>
      </c>
      <c r="H5388" s="1">
        <f t="shared" ca="1" si="84"/>
        <v>0.10175983168823963</v>
      </c>
      <c r="I5388" s="2">
        <f ca="1">+TablaVentas[[#This Row],[VENTAL TOTAL]]-TablaVentas[[#This Row],[VENTAL TOTAL]]*TablaVentas[[#This Row],[DESCUENTO]]</f>
        <v>254.29179164905938</v>
      </c>
      <c r="J5388" s="2">
        <f ca="1">0.18*TablaVentas[[#This Row],[SUBTOTAL]]</f>
        <v>45.772522496830689</v>
      </c>
      <c r="K5388" s="2">
        <f ca="1">+TablaVentas[[#This Row],[SUBTOTAL]]+TablaVentas[[#This Row],[IGV]]</f>
        <v>300.06431414589008</v>
      </c>
    </row>
    <row r="5389" spans="1:11" x14ac:dyDescent="0.25">
      <c r="A5389" t="s">
        <v>5398</v>
      </c>
      <c r="B5389" s="6">
        <v>45439</v>
      </c>
      <c r="C5389" t="s">
        <v>10013</v>
      </c>
      <c r="D5389" t="s">
        <v>10017</v>
      </c>
      <c r="E5389">
        <v>4</v>
      </c>
      <c r="F5389">
        <f>+_xlfn.XLOOKUP(TablaVentas[[#This Row],[PRODUCTO FINANCIERO]],TablaPrecios[PRODUCTO FINANCIERO],TablaPrecios[PRECIO UNIT],0)</f>
        <v>9.9</v>
      </c>
      <c r="G5389" s="2">
        <f>+TablaVentas[[#This Row],[CANTIDAD]]*TablaVentas[[#This Row],[PRECIO UNITARIO]]</f>
        <v>39.6</v>
      </c>
      <c r="H5389" s="1">
        <f t="shared" ca="1" si="84"/>
        <v>0.10928847919346601</v>
      </c>
      <c r="I5389" s="2">
        <f ca="1">+TablaVentas[[#This Row],[VENTAL TOTAL]]-TablaVentas[[#This Row],[VENTAL TOTAL]]*TablaVentas[[#This Row],[DESCUENTO]]</f>
        <v>35.272176223938743</v>
      </c>
      <c r="J5389" s="2">
        <f ca="1">0.18*TablaVentas[[#This Row],[SUBTOTAL]]</f>
        <v>6.3489917203089732</v>
      </c>
      <c r="K5389" s="2">
        <f ca="1">+TablaVentas[[#This Row],[SUBTOTAL]]+TablaVentas[[#This Row],[IGV]]</f>
        <v>41.621167944247716</v>
      </c>
    </row>
    <row r="5390" spans="1:11" x14ac:dyDescent="0.25">
      <c r="A5390" t="s">
        <v>5399</v>
      </c>
      <c r="B5390" s="6">
        <v>46099</v>
      </c>
      <c r="C5390" t="s">
        <v>10014</v>
      </c>
      <c r="D5390" t="s">
        <v>10017</v>
      </c>
      <c r="E5390">
        <v>6</v>
      </c>
      <c r="F5390">
        <f>+_xlfn.XLOOKUP(TablaVentas[[#This Row],[PRODUCTO FINANCIERO]],TablaPrecios[PRODUCTO FINANCIERO],TablaPrecios[PRECIO UNIT],0)</f>
        <v>9.9</v>
      </c>
      <c r="G5390" s="2">
        <f>+TablaVentas[[#This Row],[CANTIDAD]]*TablaVentas[[#This Row],[PRECIO UNITARIO]]</f>
        <v>59.400000000000006</v>
      </c>
      <c r="H5390" s="1">
        <f t="shared" ca="1" si="84"/>
        <v>0.13658250036094582</v>
      </c>
      <c r="I5390" s="2">
        <f ca="1">+TablaVentas[[#This Row],[VENTAL TOTAL]]-TablaVentas[[#This Row],[VENTAL TOTAL]]*TablaVentas[[#This Row],[DESCUENTO]]</f>
        <v>51.286999478559821</v>
      </c>
      <c r="J5390" s="2">
        <f ca="1">0.18*TablaVentas[[#This Row],[SUBTOTAL]]</f>
        <v>9.2316599061407683</v>
      </c>
      <c r="K5390" s="2">
        <f ca="1">+TablaVentas[[#This Row],[SUBTOTAL]]+TablaVentas[[#This Row],[IGV]]</f>
        <v>60.518659384700591</v>
      </c>
    </row>
    <row r="5391" spans="1:11" x14ac:dyDescent="0.25">
      <c r="A5391" t="s">
        <v>5400</v>
      </c>
      <c r="B5391" s="6">
        <v>46162</v>
      </c>
      <c r="C5391" t="s">
        <v>10011</v>
      </c>
      <c r="D5391" t="s">
        <v>10017</v>
      </c>
      <c r="E5391">
        <v>5</v>
      </c>
      <c r="F5391">
        <f>+_xlfn.XLOOKUP(TablaVentas[[#This Row],[PRODUCTO FINANCIERO]],TablaPrecios[PRODUCTO FINANCIERO],TablaPrecios[PRECIO UNIT],0)</f>
        <v>9.9</v>
      </c>
      <c r="G5391" s="2">
        <f>+TablaVentas[[#This Row],[CANTIDAD]]*TablaVentas[[#This Row],[PRECIO UNITARIO]]</f>
        <v>49.5</v>
      </c>
      <c r="H5391" s="1">
        <f t="shared" ca="1" si="84"/>
        <v>0.11156524947842983</v>
      </c>
      <c r="I5391" s="2">
        <f ca="1">+TablaVentas[[#This Row],[VENTAL TOTAL]]-TablaVentas[[#This Row],[VENTAL TOTAL]]*TablaVentas[[#This Row],[DESCUENTO]]</f>
        <v>43.977520150817725</v>
      </c>
      <c r="J5391" s="2">
        <f ca="1">0.18*TablaVentas[[#This Row],[SUBTOTAL]]</f>
        <v>7.9159536271471902</v>
      </c>
      <c r="K5391" s="2">
        <f ca="1">+TablaVentas[[#This Row],[SUBTOTAL]]+TablaVentas[[#This Row],[IGV]]</f>
        <v>51.893473777964914</v>
      </c>
    </row>
    <row r="5392" spans="1:11" x14ac:dyDescent="0.25">
      <c r="A5392" t="s">
        <v>5401</v>
      </c>
      <c r="B5392" s="6">
        <v>46207</v>
      </c>
      <c r="C5392" t="s">
        <v>10014</v>
      </c>
      <c r="D5392" t="s">
        <v>10022</v>
      </c>
      <c r="E5392">
        <v>8</v>
      </c>
      <c r="F5392">
        <f>+_xlfn.XLOOKUP(TablaVentas[[#This Row],[PRODUCTO FINANCIERO]],TablaPrecios[PRODUCTO FINANCIERO],TablaPrecios[PRECIO UNIT],0)</f>
        <v>20.9</v>
      </c>
      <c r="G5392" s="2">
        <f>+TablaVentas[[#This Row],[CANTIDAD]]*TablaVentas[[#This Row],[PRECIO UNITARIO]]</f>
        <v>167.2</v>
      </c>
      <c r="H5392" s="1">
        <f t="shared" ca="1" si="84"/>
        <v>0.13378417410096916</v>
      </c>
      <c r="I5392" s="2">
        <f ca="1">+TablaVentas[[#This Row],[VENTAL TOTAL]]-TablaVentas[[#This Row],[VENTAL TOTAL]]*TablaVentas[[#This Row],[DESCUENTO]]</f>
        <v>144.83128609031795</v>
      </c>
      <c r="J5392" s="2">
        <f ca="1">0.18*TablaVentas[[#This Row],[SUBTOTAL]]</f>
        <v>26.06963149625723</v>
      </c>
      <c r="K5392" s="2">
        <f ca="1">+TablaVentas[[#This Row],[SUBTOTAL]]+TablaVentas[[#This Row],[IGV]]</f>
        <v>170.90091758657519</v>
      </c>
    </row>
    <row r="5393" spans="1:11" x14ac:dyDescent="0.25">
      <c r="A5393" t="s">
        <v>5402</v>
      </c>
      <c r="B5393" s="6">
        <v>45507</v>
      </c>
      <c r="C5393" t="s">
        <v>10015</v>
      </c>
      <c r="D5393" t="s">
        <v>10022</v>
      </c>
      <c r="E5393">
        <v>20</v>
      </c>
      <c r="F5393">
        <f>+_xlfn.XLOOKUP(TablaVentas[[#This Row],[PRODUCTO FINANCIERO]],TablaPrecios[PRODUCTO FINANCIERO],TablaPrecios[PRECIO UNIT],0)</f>
        <v>20.9</v>
      </c>
      <c r="G5393" s="2">
        <f>+TablaVentas[[#This Row],[CANTIDAD]]*TablaVentas[[#This Row],[PRECIO UNITARIO]]</f>
        <v>418</v>
      </c>
      <c r="H5393" s="1">
        <f t="shared" ca="1" si="84"/>
        <v>0.11561639542700261</v>
      </c>
      <c r="I5393" s="2">
        <f ca="1">+TablaVentas[[#This Row],[VENTAL TOTAL]]-TablaVentas[[#This Row],[VENTAL TOTAL]]*TablaVentas[[#This Row],[DESCUENTO]]</f>
        <v>369.67234671151289</v>
      </c>
      <c r="J5393" s="2">
        <f ca="1">0.18*TablaVentas[[#This Row],[SUBTOTAL]]</f>
        <v>66.541022408072322</v>
      </c>
      <c r="K5393" s="2">
        <f ca="1">+TablaVentas[[#This Row],[SUBTOTAL]]+TablaVentas[[#This Row],[IGV]]</f>
        <v>436.2133691195852</v>
      </c>
    </row>
    <row r="5394" spans="1:11" x14ac:dyDescent="0.25">
      <c r="A5394" t="s">
        <v>5403</v>
      </c>
      <c r="B5394" s="6">
        <v>45559</v>
      </c>
      <c r="C5394" t="s">
        <v>10011</v>
      </c>
      <c r="D5394" t="s">
        <v>10017</v>
      </c>
      <c r="E5394">
        <v>16</v>
      </c>
      <c r="F5394">
        <f>+_xlfn.XLOOKUP(TablaVentas[[#This Row],[PRODUCTO FINANCIERO]],TablaPrecios[PRODUCTO FINANCIERO],TablaPrecios[PRECIO UNIT],0)</f>
        <v>9.9</v>
      </c>
      <c r="G5394" s="2">
        <f>+TablaVentas[[#This Row],[CANTIDAD]]*TablaVentas[[#This Row],[PRECIO UNITARIO]]</f>
        <v>158.4</v>
      </c>
      <c r="H5394" s="1">
        <f t="shared" ca="1" si="84"/>
        <v>0.16720091096339962</v>
      </c>
      <c r="I5394" s="2">
        <f ca="1">+TablaVentas[[#This Row],[VENTAL TOTAL]]-TablaVentas[[#This Row],[VENTAL TOTAL]]*TablaVentas[[#This Row],[DESCUENTO]]</f>
        <v>131.9153757033975</v>
      </c>
      <c r="J5394" s="2">
        <f ca="1">0.18*TablaVentas[[#This Row],[SUBTOTAL]]</f>
        <v>23.744767626611548</v>
      </c>
      <c r="K5394" s="2">
        <f ca="1">+TablaVentas[[#This Row],[SUBTOTAL]]+TablaVentas[[#This Row],[IGV]]</f>
        <v>155.66014333000905</v>
      </c>
    </row>
    <row r="5395" spans="1:11" x14ac:dyDescent="0.25">
      <c r="A5395" t="s">
        <v>5404</v>
      </c>
      <c r="B5395" s="6">
        <v>45727</v>
      </c>
      <c r="C5395" t="s">
        <v>10014</v>
      </c>
      <c r="D5395" t="s">
        <v>10022</v>
      </c>
      <c r="E5395">
        <v>14</v>
      </c>
      <c r="F5395">
        <f>+_xlfn.XLOOKUP(TablaVentas[[#This Row],[PRODUCTO FINANCIERO]],TablaPrecios[PRODUCTO FINANCIERO],TablaPrecios[PRECIO UNIT],0)</f>
        <v>20.9</v>
      </c>
      <c r="G5395" s="2">
        <f>+TablaVentas[[#This Row],[CANTIDAD]]*TablaVentas[[#This Row],[PRECIO UNITARIO]]</f>
        <v>292.59999999999997</v>
      </c>
      <c r="H5395" s="1">
        <f t="shared" ca="1" si="84"/>
        <v>0.18256102933651547</v>
      </c>
      <c r="I5395" s="2">
        <f ca="1">+TablaVentas[[#This Row],[VENTAL TOTAL]]-TablaVentas[[#This Row],[VENTAL TOTAL]]*TablaVentas[[#This Row],[DESCUENTO]]</f>
        <v>239.18264281613554</v>
      </c>
      <c r="J5395" s="2">
        <f ca="1">0.18*TablaVentas[[#This Row],[SUBTOTAL]]</f>
        <v>43.052875706904395</v>
      </c>
      <c r="K5395" s="2">
        <f ca="1">+TablaVentas[[#This Row],[SUBTOTAL]]+TablaVentas[[#This Row],[IGV]]</f>
        <v>282.23551852303996</v>
      </c>
    </row>
    <row r="5396" spans="1:11" x14ac:dyDescent="0.25">
      <c r="A5396" t="s">
        <v>5405</v>
      </c>
      <c r="B5396" s="6">
        <v>45464</v>
      </c>
      <c r="C5396" t="s">
        <v>10014</v>
      </c>
      <c r="D5396" t="s">
        <v>10020</v>
      </c>
      <c r="E5396">
        <v>15</v>
      </c>
      <c r="F5396">
        <f>+_xlfn.XLOOKUP(TablaVentas[[#This Row],[PRODUCTO FINANCIERO]],TablaPrecios[PRODUCTO FINANCIERO],TablaPrecios[PRECIO UNIT],0)</f>
        <v>14.9</v>
      </c>
      <c r="G5396" s="2">
        <f>+TablaVentas[[#This Row],[CANTIDAD]]*TablaVentas[[#This Row],[PRECIO UNITARIO]]</f>
        <v>223.5</v>
      </c>
      <c r="H5396" s="1">
        <f t="shared" ca="1" si="84"/>
        <v>0.16944818862120731</v>
      </c>
      <c r="I5396" s="2">
        <f ca="1">+TablaVentas[[#This Row],[VENTAL TOTAL]]-TablaVentas[[#This Row],[VENTAL TOTAL]]*TablaVentas[[#This Row],[DESCUENTO]]</f>
        <v>185.62832984316017</v>
      </c>
      <c r="J5396" s="2">
        <f ca="1">0.18*TablaVentas[[#This Row],[SUBTOTAL]]</f>
        <v>33.41309937176883</v>
      </c>
      <c r="K5396" s="2">
        <f ca="1">+TablaVentas[[#This Row],[SUBTOTAL]]+TablaVentas[[#This Row],[IGV]]</f>
        <v>219.041429214929</v>
      </c>
    </row>
    <row r="5397" spans="1:11" x14ac:dyDescent="0.25">
      <c r="A5397" t="s">
        <v>5406</v>
      </c>
      <c r="B5397" s="6">
        <v>45317</v>
      </c>
      <c r="C5397" t="s">
        <v>10012</v>
      </c>
      <c r="D5397" t="s">
        <v>10018</v>
      </c>
      <c r="E5397">
        <v>17</v>
      </c>
      <c r="F5397">
        <f>+_xlfn.XLOOKUP(TablaVentas[[#This Row],[PRODUCTO FINANCIERO]],TablaPrecios[PRODUCTO FINANCIERO],TablaPrecios[PRECIO UNIT],0)</f>
        <v>14.9</v>
      </c>
      <c r="G5397" s="2">
        <f>+TablaVentas[[#This Row],[CANTIDAD]]*TablaVentas[[#This Row],[PRECIO UNITARIO]]</f>
        <v>253.3</v>
      </c>
      <c r="H5397" s="1">
        <f t="shared" ca="1" si="84"/>
        <v>0.14416165148487814</v>
      </c>
      <c r="I5397" s="2">
        <f ca="1">+TablaVentas[[#This Row],[VENTAL TOTAL]]-TablaVentas[[#This Row],[VENTAL TOTAL]]*TablaVentas[[#This Row],[DESCUENTO]]</f>
        <v>216.78385367888038</v>
      </c>
      <c r="J5397" s="2">
        <f ca="1">0.18*TablaVentas[[#This Row],[SUBTOTAL]]</f>
        <v>39.021093662198467</v>
      </c>
      <c r="K5397" s="2">
        <f ca="1">+TablaVentas[[#This Row],[SUBTOTAL]]+TablaVentas[[#This Row],[IGV]]</f>
        <v>255.80494734107884</v>
      </c>
    </row>
    <row r="5398" spans="1:11" x14ac:dyDescent="0.25">
      <c r="A5398" t="s">
        <v>5407</v>
      </c>
      <c r="B5398" s="6">
        <v>46238</v>
      </c>
      <c r="C5398" t="s">
        <v>10016</v>
      </c>
      <c r="D5398" t="s">
        <v>10019</v>
      </c>
      <c r="E5398">
        <v>7</v>
      </c>
      <c r="F5398">
        <f>+_xlfn.XLOOKUP(TablaVentas[[#This Row],[PRODUCTO FINANCIERO]],TablaPrecios[PRODUCTO FINANCIERO],TablaPrecios[PRECIO UNIT],0)</f>
        <v>9.9</v>
      </c>
      <c r="G5398" s="2">
        <f>+TablaVentas[[#This Row],[CANTIDAD]]*TablaVentas[[#This Row],[PRECIO UNITARIO]]</f>
        <v>69.3</v>
      </c>
      <c r="H5398" s="1">
        <f t="shared" ca="1" si="84"/>
        <v>0.16485306179054504</v>
      </c>
      <c r="I5398" s="2">
        <f ca="1">+TablaVentas[[#This Row],[VENTAL TOTAL]]-TablaVentas[[#This Row],[VENTAL TOTAL]]*TablaVentas[[#This Row],[DESCUENTO]]</f>
        <v>57.875682817915227</v>
      </c>
      <c r="J5398" s="2">
        <f ca="1">0.18*TablaVentas[[#This Row],[SUBTOTAL]]</f>
        <v>10.417622907224741</v>
      </c>
      <c r="K5398" s="2">
        <f ca="1">+TablaVentas[[#This Row],[SUBTOTAL]]+TablaVentas[[#This Row],[IGV]]</f>
        <v>68.293305725139973</v>
      </c>
    </row>
    <row r="5399" spans="1:11" x14ac:dyDescent="0.25">
      <c r="A5399" t="s">
        <v>5408</v>
      </c>
      <c r="B5399" s="6">
        <v>45945</v>
      </c>
      <c r="C5399" t="s">
        <v>10014</v>
      </c>
      <c r="D5399" t="s">
        <v>10022</v>
      </c>
      <c r="E5399">
        <v>7</v>
      </c>
      <c r="F5399">
        <f>+_xlfn.XLOOKUP(TablaVentas[[#This Row],[PRODUCTO FINANCIERO]],TablaPrecios[PRODUCTO FINANCIERO],TablaPrecios[PRECIO UNIT],0)</f>
        <v>20.9</v>
      </c>
      <c r="G5399" s="2">
        <f>+TablaVentas[[#This Row],[CANTIDAD]]*TablaVentas[[#This Row],[PRECIO UNITARIO]]</f>
        <v>146.29999999999998</v>
      </c>
      <c r="H5399" s="1">
        <f t="shared" ca="1" si="84"/>
        <v>0.1298070127891976</v>
      </c>
      <c r="I5399" s="2">
        <f ca="1">+TablaVentas[[#This Row],[VENTAL TOTAL]]-TablaVentas[[#This Row],[VENTAL TOTAL]]*TablaVentas[[#This Row],[DESCUENTO]]</f>
        <v>127.30923402894038</v>
      </c>
      <c r="J5399" s="2">
        <f ca="1">0.18*TablaVentas[[#This Row],[SUBTOTAL]]</f>
        <v>22.915662125209266</v>
      </c>
      <c r="K5399" s="2">
        <f ca="1">+TablaVentas[[#This Row],[SUBTOTAL]]+TablaVentas[[#This Row],[IGV]]</f>
        <v>150.22489615414963</v>
      </c>
    </row>
    <row r="5400" spans="1:11" x14ac:dyDescent="0.25">
      <c r="A5400" t="s">
        <v>5409</v>
      </c>
      <c r="B5400" s="6">
        <v>45454</v>
      </c>
      <c r="C5400" t="s">
        <v>10013</v>
      </c>
      <c r="D5400" t="s">
        <v>10018</v>
      </c>
      <c r="E5400">
        <v>19</v>
      </c>
      <c r="F5400">
        <f>+_xlfn.XLOOKUP(TablaVentas[[#This Row],[PRODUCTO FINANCIERO]],TablaPrecios[PRODUCTO FINANCIERO],TablaPrecios[PRECIO UNIT],0)</f>
        <v>14.9</v>
      </c>
      <c r="G5400" s="2">
        <f>+TablaVentas[[#This Row],[CANTIDAD]]*TablaVentas[[#This Row],[PRECIO UNITARIO]]</f>
        <v>283.10000000000002</v>
      </c>
      <c r="H5400" s="1">
        <f t="shared" ca="1" si="84"/>
        <v>0.11479961030144781</v>
      </c>
      <c r="I5400" s="2">
        <f ca="1">+TablaVentas[[#This Row],[VENTAL TOTAL]]-TablaVentas[[#This Row],[VENTAL TOTAL]]*TablaVentas[[#This Row],[DESCUENTO]]</f>
        <v>250.60023032366016</v>
      </c>
      <c r="J5400" s="2">
        <f ca="1">0.18*TablaVentas[[#This Row],[SUBTOTAL]]</f>
        <v>45.108041458258825</v>
      </c>
      <c r="K5400" s="2">
        <f ca="1">+TablaVentas[[#This Row],[SUBTOTAL]]+TablaVentas[[#This Row],[IGV]]</f>
        <v>295.708271781919</v>
      </c>
    </row>
    <row r="5401" spans="1:11" x14ac:dyDescent="0.25">
      <c r="A5401" t="s">
        <v>5410</v>
      </c>
      <c r="B5401" s="6">
        <v>45752</v>
      </c>
      <c r="C5401" t="s">
        <v>10013</v>
      </c>
      <c r="D5401" t="s">
        <v>10018</v>
      </c>
      <c r="E5401">
        <v>12</v>
      </c>
      <c r="F5401">
        <f>+_xlfn.XLOOKUP(TablaVentas[[#This Row],[PRODUCTO FINANCIERO]],TablaPrecios[PRODUCTO FINANCIERO],TablaPrecios[PRECIO UNIT],0)</f>
        <v>14.9</v>
      </c>
      <c r="G5401" s="2">
        <f>+TablaVentas[[#This Row],[CANTIDAD]]*TablaVentas[[#This Row],[PRECIO UNITARIO]]</f>
        <v>178.8</v>
      </c>
      <c r="H5401" s="1">
        <f t="shared" ca="1" si="84"/>
        <v>0.10199800916058113</v>
      </c>
      <c r="I5401" s="2">
        <f ca="1">+TablaVentas[[#This Row],[VENTAL TOTAL]]-TablaVentas[[#This Row],[VENTAL TOTAL]]*TablaVentas[[#This Row],[DESCUENTO]]</f>
        <v>160.56275596208809</v>
      </c>
      <c r="J5401" s="2">
        <f ca="1">0.18*TablaVentas[[#This Row],[SUBTOTAL]]</f>
        <v>28.901296073175857</v>
      </c>
      <c r="K5401" s="2">
        <f ca="1">+TablaVentas[[#This Row],[SUBTOTAL]]+TablaVentas[[#This Row],[IGV]]</f>
        <v>189.46405203526393</v>
      </c>
    </row>
    <row r="5402" spans="1:11" x14ac:dyDescent="0.25">
      <c r="A5402" t="s">
        <v>5411</v>
      </c>
      <c r="B5402" s="6">
        <v>45447</v>
      </c>
      <c r="C5402" t="s">
        <v>10014</v>
      </c>
      <c r="D5402" t="s">
        <v>10018</v>
      </c>
      <c r="E5402">
        <v>16</v>
      </c>
      <c r="F5402">
        <f>+_xlfn.XLOOKUP(TablaVentas[[#This Row],[PRODUCTO FINANCIERO]],TablaPrecios[PRODUCTO FINANCIERO],TablaPrecios[PRECIO UNIT],0)</f>
        <v>14.9</v>
      </c>
      <c r="G5402" s="2">
        <f>+TablaVentas[[#This Row],[CANTIDAD]]*TablaVentas[[#This Row],[PRECIO UNITARIO]]</f>
        <v>238.4</v>
      </c>
      <c r="H5402" s="1">
        <f t="shared" ca="1" si="84"/>
        <v>0.18936488567531201</v>
      </c>
      <c r="I5402" s="2">
        <f ca="1">+TablaVentas[[#This Row],[VENTAL TOTAL]]-TablaVentas[[#This Row],[VENTAL TOTAL]]*TablaVentas[[#This Row],[DESCUENTO]]</f>
        <v>193.25541125500561</v>
      </c>
      <c r="J5402" s="2">
        <f ca="1">0.18*TablaVentas[[#This Row],[SUBTOTAL]]</f>
        <v>34.785974025901005</v>
      </c>
      <c r="K5402" s="2">
        <f ca="1">+TablaVentas[[#This Row],[SUBTOTAL]]+TablaVentas[[#This Row],[IGV]]</f>
        <v>228.04138528090661</v>
      </c>
    </row>
    <row r="5403" spans="1:11" x14ac:dyDescent="0.25">
      <c r="A5403" t="s">
        <v>5412</v>
      </c>
      <c r="B5403" s="6">
        <v>45594</v>
      </c>
      <c r="C5403" t="s">
        <v>10016</v>
      </c>
      <c r="D5403" t="s">
        <v>10022</v>
      </c>
      <c r="E5403">
        <v>18</v>
      </c>
      <c r="F5403">
        <f>+_xlfn.XLOOKUP(TablaVentas[[#This Row],[PRODUCTO FINANCIERO]],TablaPrecios[PRODUCTO FINANCIERO],TablaPrecios[PRECIO UNIT],0)</f>
        <v>20.9</v>
      </c>
      <c r="G5403" s="2">
        <f>+TablaVentas[[#This Row],[CANTIDAD]]*TablaVentas[[#This Row],[PRECIO UNITARIO]]</f>
        <v>376.2</v>
      </c>
      <c r="H5403" s="1">
        <f t="shared" ca="1" si="84"/>
        <v>0.12798482112528015</v>
      </c>
      <c r="I5403" s="2">
        <f ca="1">+TablaVentas[[#This Row],[VENTAL TOTAL]]-TablaVentas[[#This Row],[VENTAL TOTAL]]*TablaVentas[[#This Row],[DESCUENTO]]</f>
        <v>328.05211029266957</v>
      </c>
      <c r="J5403" s="2">
        <f ca="1">0.18*TablaVentas[[#This Row],[SUBTOTAL]]</f>
        <v>59.049379852680516</v>
      </c>
      <c r="K5403" s="2">
        <f ca="1">+TablaVentas[[#This Row],[SUBTOTAL]]+TablaVentas[[#This Row],[IGV]]</f>
        <v>387.10149014535011</v>
      </c>
    </row>
    <row r="5404" spans="1:11" x14ac:dyDescent="0.25">
      <c r="A5404" t="s">
        <v>5413</v>
      </c>
      <c r="B5404" s="6">
        <v>45781</v>
      </c>
      <c r="C5404" t="s">
        <v>10012</v>
      </c>
      <c r="D5404" t="s">
        <v>10022</v>
      </c>
      <c r="E5404">
        <v>5</v>
      </c>
      <c r="F5404">
        <f>+_xlfn.XLOOKUP(TablaVentas[[#This Row],[PRODUCTO FINANCIERO]],TablaPrecios[PRODUCTO FINANCIERO],TablaPrecios[PRECIO UNIT],0)</f>
        <v>20.9</v>
      </c>
      <c r="G5404" s="2">
        <f>+TablaVentas[[#This Row],[CANTIDAD]]*TablaVentas[[#This Row],[PRECIO UNITARIO]]</f>
        <v>104.5</v>
      </c>
      <c r="H5404" s="1">
        <f t="shared" ca="1" si="84"/>
        <v>0.14257417993888166</v>
      </c>
      <c r="I5404" s="2">
        <f ca="1">+TablaVentas[[#This Row],[VENTAL TOTAL]]-TablaVentas[[#This Row],[VENTAL TOTAL]]*TablaVentas[[#This Row],[DESCUENTO]]</f>
        <v>89.600998196386868</v>
      </c>
      <c r="J5404" s="2">
        <f ca="1">0.18*TablaVentas[[#This Row],[SUBTOTAL]]</f>
        <v>16.128179675349635</v>
      </c>
      <c r="K5404" s="2">
        <f ca="1">+TablaVentas[[#This Row],[SUBTOTAL]]+TablaVentas[[#This Row],[IGV]]</f>
        <v>105.72917787173651</v>
      </c>
    </row>
    <row r="5405" spans="1:11" x14ac:dyDescent="0.25">
      <c r="A5405" t="s">
        <v>5414</v>
      </c>
      <c r="B5405" s="6">
        <v>45339</v>
      </c>
      <c r="C5405" t="s">
        <v>10012</v>
      </c>
      <c r="D5405" t="s">
        <v>10019</v>
      </c>
      <c r="E5405">
        <v>12</v>
      </c>
      <c r="F5405">
        <f>+_xlfn.XLOOKUP(TablaVentas[[#This Row],[PRODUCTO FINANCIERO]],TablaPrecios[PRODUCTO FINANCIERO],TablaPrecios[PRECIO UNIT],0)</f>
        <v>9.9</v>
      </c>
      <c r="G5405" s="2">
        <f>+TablaVentas[[#This Row],[CANTIDAD]]*TablaVentas[[#This Row],[PRECIO UNITARIO]]</f>
        <v>118.80000000000001</v>
      </c>
      <c r="H5405" s="1">
        <f t="shared" ca="1" si="84"/>
        <v>0.10943360202664149</v>
      </c>
      <c r="I5405" s="2">
        <f ca="1">+TablaVentas[[#This Row],[VENTAL TOTAL]]-TablaVentas[[#This Row],[VENTAL TOTAL]]*TablaVentas[[#This Row],[DESCUENTO]]</f>
        <v>105.799288079235</v>
      </c>
      <c r="J5405" s="2">
        <f ca="1">0.18*TablaVentas[[#This Row],[SUBTOTAL]]</f>
        <v>19.043871854262299</v>
      </c>
      <c r="K5405" s="2">
        <f ca="1">+TablaVentas[[#This Row],[SUBTOTAL]]+TablaVentas[[#This Row],[IGV]]</f>
        <v>124.8431599334973</v>
      </c>
    </row>
    <row r="5406" spans="1:11" x14ac:dyDescent="0.25">
      <c r="A5406" t="s">
        <v>5415</v>
      </c>
      <c r="B5406" s="6">
        <v>45595</v>
      </c>
      <c r="C5406" t="s">
        <v>10016</v>
      </c>
      <c r="D5406" t="s">
        <v>10022</v>
      </c>
      <c r="E5406">
        <v>19</v>
      </c>
      <c r="F5406">
        <f>+_xlfn.XLOOKUP(TablaVentas[[#This Row],[PRODUCTO FINANCIERO]],TablaPrecios[PRODUCTO FINANCIERO],TablaPrecios[PRECIO UNIT],0)</f>
        <v>20.9</v>
      </c>
      <c r="G5406" s="2">
        <f>+TablaVentas[[#This Row],[CANTIDAD]]*TablaVentas[[#This Row],[PRECIO UNITARIO]]</f>
        <v>397.09999999999997</v>
      </c>
      <c r="H5406" s="1">
        <f t="shared" ca="1" si="84"/>
        <v>0.18590957857035079</v>
      </c>
      <c r="I5406" s="2">
        <f ca="1">+TablaVentas[[#This Row],[VENTAL TOTAL]]-TablaVentas[[#This Row],[VENTAL TOTAL]]*TablaVentas[[#This Row],[DESCUENTO]]</f>
        <v>323.27530634971367</v>
      </c>
      <c r="J5406" s="2">
        <f ca="1">0.18*TablaVentas[[#This Row],[SUBTOTAL]]</f>
        <v>58.189555142948457</v>
      </c>
      <c r="K5406" s="2">
        <f ca="1">+TablaVentas[[#This Row],[SUBTOTAL]]+TablaVentas[[#This Row],[IGV]]</f>
        <v>381.46486149266212</v>
      </c>
    </row>
    <row r="5407" spans="1:11" x14ac:dyDescent="0.25">
      <c r="A5407" t="s">
        <v>5416</v>
      </c>
      <c r="B5407" s="6">
        <v>45924</v>
      </c>
      <c r="C5407" t="s">
        <v>10013</v>
      </c>
      <c r="D5407" t="s">
        <v>10020</v>
      </c>
      <c r="E5407">
        <v>7</v>
      </c>
      <c r="F5407">
        <f>+_xlfn.XLOOKUP(TablaVentas[[#This Row],[PRODUCTO FINANCIERO]],TablaPrecios[PRODUCTO FINANCIERO],TablaPrecios[PRECIO UNIT],0)</f>
        <v>14.9</v>
      </c>
      <c r="G5407" s="2">
        <f>+TablaVentas[[#This Row],[CANTIDAD]]*TablaVentas[[#This Row],[PRECIO UNITARIO]]</f>
        <v>104.3</v>
      </c>
      <c r="H5407" s="1">
        <f t="shared" ca="1" si="84"/>
        <v>0.10596390598790834</v>
      </c>
      <c r="I5407" s="2">
        <f ca="1">+TablaVentas[[#This Row],[VENTAL TOTAL]]-TablaVentas[[#This Row],[VENTAL TOTAL]]*TablaVentas[[#This Row],[DESCUENTO]]</f>
        <v>93.247964605461164</v>
      </c>
      <c r="J5407" s="2">
        <f ca="1">0.18*TablaVentas[[#This Row],[SUBTOTAL]]</f>
        <v>16.784633628983009</v>
      </c>
      <c r="K5407" s="2">
        <f ca="1">+TablaVentas[[#This Row],[SUBTOTAL]]+TablaVentas[[#This Row],[IGV]]</f>
        <v>110.03259823444418</v>
      </c>
    </row>
    <row r="5408" spans="1:11" x14ac:dyDescent="0.25">
      <c r="A5408" t="s">
        <v>5417</v>
      </c>
      <c r="B5408" s="6">
        <v>45959</v>
      </c>
      <c r="C5408" t="s">
        <v>10016</v>
      </c>
      <c r="D5408" t="s">
        <v>10020</v>
      </c>
      <c r="E5408">
        <v>3</v>
      </c>
      <c r="F5408">
        <f>+_xlfn.XLOOKUP(TablaVentas[[#This Row],[PRODUCTO FINANCIERO]],TablaPrecios[PRODUCTO FINANCIERO],TablaPrecios[PRECIO UNIT],0)</f>
        <v>14.9</v>
      </c>
      <c r="G5408" s="2">
        <f>+TablaVentas[[#This Row],[CANTIDAD]]*TablaVentas[[#This Row],[PRECIO UNITARIO]]</f>
        <v>44.7</v>
      </c>
      <c r="H5408" s="1">
        <f t="shared" ca="1" si="84"/>
        <v>0.16828198702694119</v>
      </c>
      <c r="I5408" s="2">
        <f ca="1">+TablaVentas[[#This Row],[VENTAL TOTAL]]-TablaVentas[[#This Row],[VENTAL TOTAL]]*TablaVentas[[#This Row],[DESCUENTO]]</f>
        <v>37.177795179895732</v>
      </c>
      <c r="J5408" s="2">
        <f ca="1">0.18*TablaVentas[[#This Row],[SUBTOTAL]]</f>
        <v>6.6920031323812319</v>
      </c>
      <c r="K5408" s="2">
        <f ca="1">+TablaVentas[[#This Row],[SUBTOTAL]]+TablaVentas[[#This Row],[IGV]]</f>
        <v>43.869798312276963</v>
      </c>
    </row>
    <row r="5409" spans="1:11" x14ac:dyDescent="0.25">
      <c r="A5409" t="s">
        <v>5418</v>
      </c>
      <c r="B5409" s="6">
        <v>45739</v>
      </c>
      <c r="C5409" t="s">
        <v>10016</v>
      </c>
      <c r="D5409" t="s">
        <v>10017</v>
      </c>
      <c r="E5409">
        <v>5</v>
      </c>
      <c r="F5409">
        <f>+_xlfn.XLOOKUP(TablaVentas[[#This Row],[PRODUCTO FINANCIERO]],TablaPrecios[PRODUCTO FINANCIERO],TablaPrecios[PRECIO UNIT],0)</f>
        <v>9.9</v>
      </c>
      <c r="G5409" s="2">
        <f>+TablaVentas[[#This Row],[CANTIDAD]]*TablaVentas[[#This Row],[PRECIO UNITARIO]]</f>
        <v>49.5</v>
      </c>
      <c r="H5409" s="1">
        <f t="shared" ca="1" si="84"/>
        <v>0.17466577413805623</v>
      </c>
      <c r="I5409" s="2">
        <f ca="1">+TablaVentas[[#This Row],[VENTAL TOTAL]]-TablaVentas[[#This Row],[VENTAL TOTAL]]*TablaVentas[[#This Row],[DESCUENTO]]</f>
        <v>40.854044180166213</v>
      </c>
      <c r="J5409" s="2">
        <f ca="1">0.18*TablaVentas[[#This Row],[SUBTOTAL]]</f>
        <v>7.3537279524299182</v>
      </c>
      <c r="K5409" s="2">
        <f ca="1">+TablaVentas[[#This Row],[SUBTOTAL]]+TablaVentas[[#This Row],[IGV]]</f>
        <v>48.207772132596133</v>
      </c>
    </row>
    <row r="5410" spans="1:11" x14ac:dyDescent="0.25">
      <c r="A5410" t="s">
        <v>5419</v>
      </c>
      <c r="B5410" s="6">
        <v>46029</v>
      </c>
      <c r="C5410" t="s">
        <v>10012</v>
      </c>
      <c r="D5410" t="s">
        <v>10019</v>
      </c>
      <c r="E5410">
        <v>4</v>
      </c>
      <c r="F5410">
        <f>+_xlfn.XLOOKUP(TablaVentas[[#This Row],[PRODUCTO FINANCIERO]],TablaPrecios[PRODUCTO FINANCIERO],TablaPrecios[PRECIO UNIT],0)</f>
        <v>9.9</v>
      </c>
      <c r="G5410" s="2">
        <f>+TablaVentas[[#This Row],[CANTIDAD]]*TablaVentas[[#This Row],[PRECIO UNITARIO]]</f>
        <v>39.6</v>
      </c>
      <c r="H5410" s="1">
        <f t="shared" ca="1" si="84"/>
        <v>0.13955005784599733</v>
      </c>
      <c r="I5410" s="2">
        <f ca="1">+TablaVentas[[#This Row],[VENTAL TOTAL]]-TablaVentas[[#This Row],[VENTAL TOTAL]]*TablaVentas[[#This Row],[DESCUENTO]]</f>
        <v>34.07381770929851</v>
      </c>
      <c r="J5410" s="2">
        <f ca="1">0.18*TablaVentas[[#This Row],[SUBTOTAL]]</f>
        <v>6.1332871876737318</v>
      </c>
      <c r="K5410" s="2">
        <f ca="1">+TablaVentas[[#This Row],[SUBTOTAL]]+TablaVentas[[#This Row],[IGV]]</f>
        <v>40.20710489697224</v>
      </c>
    </row>
    <row r="5411" spans="1:11" x14ac:dyDescent="0.25">
      <c r="A5411" t="s">
        <v>5420</v>
      </c>
      <c r="B5411" s="6">
        <v>46141</v>
      </c>
      <c r="C5411" t="s">
        <v>10013</v>
      </c>
      <c r="D5411" t="s">
        <v>10019</v>
      </c>
      <c r="E5411">
        <v>20</v>
      </c>
      <c r="F5411">
        <f>+_xlfn.XLOOKUP(TablaVentas[[#This Row],[PRODUCTO FINANCIERO]],TablaPrecios[PRODUCTO FINANCIERO],TablaPrecios[PRECIO UNIT],0)</f>
        <v>9.9</v>
      </c>
      <c r="G5411" s="2">
        <f>+TablaVentas[[#This Row],[CANTIDAD]]*TablaVentas[[#This Row],[PRECIO UNITARIO]]</f>
        <v>198</v>
      </c>
      <c r="H5411" s="1">
        <f t="shared" ca="1" si="84"/>
        <v>0.1114498951189111</v>
      </c>
      <c r="I5411" s="2">
        <f ca="1">+TablaVentas[[#This Row],[VENTAL TOTAL]]-TablaVentas[[#This Row],[VENTAL TOTAL]]*TablaVentas[[#This Row],[DESCUENTO]]</f>
        <v>175.9329207664556</v>
      </c>
      <c r="J5411" s="2">
        <f ca="1">0.18*TablaVentas[[#This Row],[SUBTOTAL]]</f>
        <v>31.667925737962005</v>
      </c>
      <c r="K5411" s="2">
        <f ca="1">+TablaVentas[[#This Row],[SUBTOTAL]]+TablaVentas[[#This Row],[IGV]]</f>
        <v>207.6008465044176</v>
      </c>
    </row>
    <row r="5412" spans="1:11" x14ac:dyDescent="0.25">
      <c r="A5412" t="s">
        <v>5421</v>
      </c>
      <c r="B5412" s="6">
        <v>45839</v>
      </c>
      <c r="C5412" t="s">
        <v>10013</v>
      </c>
      <c r="D5412" t="s">
        <v>10022</v>
      </c>
      <c r="E5412">
        <v>6</v>
      </c>
      <c r="F5412">
        <f>+_xlfn.XLOOKUP(TablaVentas[[#This Row],[PRODUCTO FINANCIERO]],TablaPrecios[PRODUCTO FINANCIERO],TablaPrecios[PRECIO UNIT],0)</f>
        <v>20.9</v>
      </c>
      <c r="G5412" s="2">
        <f>+TablaVentas[[#This Row],[CANTIDAD]]*TablaVentas[[#This Row],[PRECIO UNITARIO]]</f>
        <v>125.39999999999999</v>
      </c>
      <c r="H5412" s="1">
        <f t="shared" ca="1" si="84"/>
        <v>0.11078186208473817</v>
      </c>
      <c r="I5412" s="2">
        <f ca="1">+TablaVentas[[#This Row],[VENTAL TOTAL]]-TablaVentas[[#This Row],[VENTAL TOTAL]]*TablaVentas[[#This Row],[DESCUENTO]]</f>
        <v>111.50795449457382</v>
      </c>
      <c r="J5412" s="2">
        <f ca="1">0.18*TablaVentas[[#This Row],[SUBTOTAL]]</f>
        <v>20.071431809023288</v>
      </c>
      <c r="K5412" s="2">
        <f ca="1">+TablaVentas[[#This Row],[SUBTOTAL]]+TablaVentas[[#This Row],[IGV]]</f>
        <v>131.57938630359712</v>
      </c>
    </row>
    <row r="5413" spans="1:11" x14ac:dyDescent="0.25">
      <c r="A5413" t="s">
        <v>5422</v>
      </c>
      <c r="B5413" s="6">
        <v>46179</v>
      </c>
      <c r="C5413" t="s">
        <v>10014</v>
      </c>
      <c r="D5413" t="s">
        <v>10020</v>
      </c>
      <c r="E5413">
        <v>7</v>
      </c>
      <c r="F5413">
        <f>+_xlfn.XLOOKUP(TablaVentas[[#This Row],[PRODUCTO FINANCIERO]],TablaPrecios[PRODUCTO FINANCIERO],TablaPrecios[PRECIO UNIT],0)</f>
        <v>14.9</v>
      </c>
      <c r="G5413" s="2">
        <f>+TablaVentas[[#This Row],[CANTIDAD]]*TablaVentas[[#This Row],[PRECIO UNITARIO]]</f>
        <v>104.3</v>
      </c>
      <c r="H5413" s="1">
        <f t="shared" ca="1" si="84"/>
        <v>0.10394882480482674</v>
      </c>
      <c r="I5413" s="2">
        <f ca="1">+TablaVentas[[#This Row],[VENTAL TOTAL]]-TablaVentas[[#This Row],[VENTAL TOTAL]]*TablaVentas[[#This Row],[DESCUENTO]]</f>
        <v>93.458137572856572</v>
      </c>
      <c r="J5413" s="2">
        <f ca="1">0.18*TablaVentas[[#This Row],[SUBTOTAL]]</f>
        <v>16.822464763114183</v>
      </c>
      <c r="K5413" s="2">
        <f ca="1">+TablaVentas[[#This Row],[SUBTOTAL]]+TablaVentas[[#This Row],[IGV]]</f>
        <v>110.28060233597076</v>
      </c>
    </row>
    <row r="5414" spans="1:11" x14ac:dyDescent="0.25">
      <c r="A5414" t="s">
        <v>5423</v>
      </c>
      <c r="B5414" s="6">
        <v>46177</v>
      </c>
      <c r="C5414" t="s">
        <v>10015</v>
      </c>
      <c r="D5414" t="s">
        <v>10020</v>
      </c>
      <c r="E5414">
        <v>6</v>
      </c>
      <c r="F5414">
        <f>+_xlfn.XLOOKUP(TablaVentas[[#This Row],[PRODUCTO FINANCIERO]],TablaPrecios[PRODUCTO FINANCIERO],TablaPrecios[PRECIO UNIT],0)</f>
        <v>14.9</v>
      </c>
      <c r="G5414" s="2">
        <f>+TablaVentas[[#This Row],[CANTIDAD]]*TablaVentas[[#This Row],[PRECIO UNITARIO]]</f>
        <v>89.4</v>
      </c>
      <c r="H5414" s="1">
        <f t="shared" ca="1" si="84"/>
        <v>0.15272755421004688</v>
      </c>
      <c r="I5414" s="2">
        <f ca="1">+TablaVentas[[#This Row],[VENTAL TOTAL]]-TablaVentas[[#This Row],[VENTAL TOTAL]]*TablaVentas[[#This Row],[DESCUENTO]]</f>
        <v>75.74615665362181</v>
      </c>
      <c r="J5414" s="2">
        <f ca="1">0.18*TablaVentas[[#This Row],[SUBTOTAL]]</f>
        <v>13.634308197651926</v>
      </c>
      <c r="K5414" s="2">
        <f ca="1">+TablaVentas[[#This Row],[SUBTOTAL]]+TablaVentas[[#This Row],[IGV]]</f>
        <v>89.380464851273729</v>
      </c>
    </row>
    <row r="5415" spans="1:11" x14ac:dyDescent="0.25">
      <c r="A5415" t="s">
        <v>5424</v>
      </c>
      <c r="B5415" s="6">
        <v>45918</v>
      </c>
      <c r="C5415" t="s">
        <v>10014</v>
      </c>
      <c r="D5415" t="s">
        <v>10022</v>
      </c>
      <c r="E5415">
        <v>3</v>
      </c>
      <c r="F5415">
        <f>+_xlfn.XLOOKUP(TablaVentas[[#This Row],[PRODUCTO FINANCIERO]],TablaPrecios[PRODUCTO FINANCIERO],TablaPrecios[PRECIO UNIT],0)</f>
        <v>20.9</v>
      </c>
      <c r="G5415" s="2">
        <f>+TablaVentas[[#This Row],[CANTIDAD]]*TablaVentas[[#This Row],[PRECIO UNITARIO]]</f>
        <v>62.699999999999996</v>
      </c>
      <c r="H5415" s="1">
        <f t="shared" ca="1" si="84"/>
        <v>0.14980831400615904</v>
      </c>
      <c r="I5415" s="2">
        <f ca="1">+TablaVentas[[#This Row],[VENTAL TOTAL]]-TablaVentas[[#This Row],[VENTAL TOTAL]]*TablaVentas[[#This Row],[DESCUENTO]]</f>
        <v>53.307018711813825</v>
      </c>
      <c r="J5415" s="2">
        <f ca="1">0.18*TablaVentas[[#This Row],[SUBTOTAL]]</f>
        <v>9.5952633681264885</v>
      </c>
      <c r="K5415" s="2">
        <f ca="1">+TablaVentas[[#This Row],[SUBTOTAL]]+TablaVentas[[#This Row],[IGV]]</f>
        <v>62.902282079940314</v>
      </c>
    </row>
    <row r="5416" spans="1:11" x14ac:dyDescent="0.25">
      <c r="A5416" t="s">
        <v>5425</v>
      </c>
      <c r="B5416" s="6">
        <v>45969</v>
      </c>
      <c r="C5416" t="s">
        <v>10015</v>
      </c>
      <c r="D5416" t="s">
        <v>10022</v>
      </c>
      <c r="E5416">
        <v>8</v>
      </c>
      <c r="F5416">
        <f>+_xlfn.XLOOKUP(TablaVentas[[#This Row],[PRODUCTO FINANCIERO]],TablaPrecios[PRODUCTO FINANCIERO],TablaPrecios[PRECIO UNIT],0)</f>
        <v>20.9</v>
      </c>
      <c r="G5416" s="2">
        <f>+TablaVentas[[#This Row],[CANTIDAD]]*TablaVentas[[#This Row],[PRECIO UNITARIO]]</f>
        <v>167.2</v>
      </c>
      <c r="H5416" s="1">
        <f t="shared" ca="1" si="84"/>
        <v>0.18817169545282378</v>
      </c>
      <c r="I5416" s="2">
        <f ca="1">+TablaVentas[[#This Row],[VENTAL TOTAL]]-TablaVentas[[#This Row],[VENTAL TOTAL]]*TablaVentas[[#This Row],[DESCUENTO]]</f>
        <v>135.73769252028785</v>
      </c>
      <c r="J5416" s="2">
        <f ca="1">0.18*TablaVentas[[#This Row],[SUBTOTAL]]</f>
        <v>24.432784653651812</v>
      </c>
      <c r="K5416" s="2">
        <f ca="1">+TablaVentas[[#This Row],[SUBTOTAL]]+TablaVentas[[#This Row],[IGV]]</f>
        <v>160.17047717393967</v>
      </c>
    </row>
    <row r="5417" spans="1:11" x14ac:dyDescent="0.25">
      <c r="A5417" t="s">
        <v>5426</v>
      </c>
      <c r="B5417" s="6">
        <v>45659</v>
      </c>
      <c r="C5417" t="s">
        <v>10014</v>
      </c>
      <c r="D5417" t="s">
        <v>10019</v>
      </c>
      <c r="E5417">
        <v>11</v>
      </c>
      <c r="F5417">
        <f>+_xlfn.XLOOKUP(TablaVentas[[#This Row],[PRODUCTO FINANCIERO]],TablaPrecios[PRODUCTO FINANCIERO],TablaPrecios[PRECIO UNIT],0)</f>
        <v>9.9</v>
      </c>
      <c r="G5417" s="2">
        <f>+TablaVentas[[#This Row],[CANTIDAD]]*TablaVentas[[#This Row],[PRECIO UNITARIO]]</f>
        <v>108.9</v>
      </c>
      <c r="H5417" s="1">
        <f t="shared" ca="1" si="84"/>
        <v>0.14478211695832963</v>
      </c>
      <c r="I5417" s="2">
        <f ca="1">+TablaVentas[[#This Row],[VENTAL TOTAL]]-TablaVentas[[#This Row],[VENTAL TOTAL]]*TablaVentas[[#This Row],[DESCUENTO]]</f>
        <v>93.133227463237915</v>
      </c>
      <c r="J5417" s="2">
        <f ca="1">0.18*TablaVentas[[#This Row],[SUBTOTAL]]</f>
        <v>16.763980943382823</v>
      </c>
      <c r="K5417" s="2">
        <f ca="1">+TablaVentas[[#This Row],[SUBTOTAL]]+TablaVentas[[#This Row],[IGV]]</f>
        <v>109.89720840662073</v>
      </c>
    </row>
    <row r="5418" spans="1:11" x14ac:dyDescent="0.25">
      <c r="A5418" t="s">
        <v>5427</v>
      </c>
      <c r="B5418" s="6">
        <v>45770</v>
      </c>
      <c r="C5418" t="s">
        <v>10015</v>
      </c>
      <c r="D5418" t="s">
        <v>10022</v>
      </c>
      <c r="E5418">
        <v>4</v>
      </c>
      <c r="F5418">
        <f>+_xlfn.XLOOKUP(TablaVentas[[#This Row],[PRODUCTO FINANCIERO]],TablaPrecios[PRODUCTO FINANCIERO],TablaPrecios[PRECIO UNIT],0)</f>
        <v>20.9</v>
      </c>
      <c r="G5418" s="2">
        <f>+TablaVentas[[#This Row],[CANTIDAD]]*TablaVentas[[#This Row],[PRECIO UNITARIO]]</f>
        <v>83.6</v>
      </c>
      <c r="H5418" s="1">
        <f t="shared" ca="1" si="84"/>
        <v>0.11223684584738598</v>
      </c>
      <c r="I5418" s="2">
        <f ca="1">+TablaVentas[[#This Row],[VENTAL TOTAL]]-TablaVentas[[#This Row],[VENTAL TOTAL]]*TablaVentas[[#This Row],[DESCUENTO]]</f>
        <v>74.216999687158534</v>
      </c>
      <c r="J5418" s="2">
        <f ca="1">0.18*TablaVentas[[#This Row],[SUBTOTAL]]</f>
        <v>13.359059943688536</v>
      </c>
      <c r="K5418" s="2">
        <f ca="1">+TablaVentas[[#This Row],[SUBTOTAL]]+TablaVentas[[#This Row],[IGV]]</f>
        <v>87.57605963084707</v>
      </c>
    </row>
    <row r="5419" spans="1:11" x14ac:dyDescent="0.25">
      <c r="A5419" t="s">
        <v>5428</v>
      </c>
      <c r="B5419" s="6">
        <v>46187</v>
      </c>
      <c r="C5419" t="s">
        <v>10013</v>
      </c>
      <c r="D5419" t="s">
        <v>10020</v>
      </c>
      <c r="E5419">
        <v>15</v>
      </c>
      <c r="F5419">
        <f>+_xlfn.XLOOKUP(TablaVentas[[#This Row],[PRODUCTO FINANCIERO]],TablaPrecios[PRODUCTO FINANCIERO],TablaPrecios[PRECIO UNIT],0)</f>
        <v>14.9</v>
      </c>
      <c r="G5419" s="2">
        <f>+TablaVentas[[#This Row],[CANTIDAD]]*TablaVentas[[#This Row],[PRECIO UNITARIO]]</f>
        <v>223.5</v>
      </c>
      <c r="H5419" s="1">
        <f t="shared" ca="1" si="84"/>
        <v>0.17311912349112518</v>
      </c>
      <c r="I5419" s="2">
        <f ca="1">+TablaVentas[[#This Row],[VENTAL TOTAL]]-TablaVentas[[#This Row],[VENTAL TOTAL]]*TablaVentas[[#This Row],[DESCUENTO]]</f>
        <v>184.80787589973352</v>
      </c>
      <c r="J5419" s="2">
        <f ca="1">0.18*TablaVentas[[#This Row],[SUBTOTAL]]</f>
        <v>33.265417661952029</v>
      </c>
      <c r="K5419" s="2">
        <f ca="1">+TablaVentas[[#This Row],[SUBTOTAL]]+TablaVentas[[#This Row],[IGV]]</f>
        <v>218.07329356168555</v>
      </c>
    </row>
    <row r="5420" spans="1:11" x14ac:dyDescent="0.25">
      <c r="A5420" t="s">
        <v>5429</v>
      </c>
      <c r="B5420" s="6">
        <v>46232</v>
      </c>
      <c r="C5420" t="s">
        <v>10016</v>
      </c>
      <c r="D5420" t="s">
        <v>10020</v>
      </c>
      <c r="E5420">
        <v>4</v>
      </c>
      <c r="F5420">
        <f>+_xlfn.XLOOKUP(TablaVentas[[#This Row],[PRODUCTO FINANCIERO]],TablaPrecios[PRODUCTO FINANCIERO],TablaPrecios[PRECIO UNIT],0)</f>
        <v>14.9</v>
      </c>
      <c r="G5420" s="2">
        <f>+TablaVentas[[#This Row],[CANTIDAD]]*TablaVentas[[#This Row],[PRECIO UNITARIO]]</f>
        <v>59.6</v>
      </c>
      <c r="H5420" s="1">
        <f t="shared" ca="1" si="84"/>
        <v>0.1221136981467984</v>
      </c>
      <c r="I5420" s="2">
        <f ca="1">+TablaVentas[[#This Row],[VENTAL TOTAL]]-TablaVentas[[#This Row],[VENTAL TOTAL]]*TablaVentas[[#This Row],[DESCUENTO]]</f>
        <v>52.322023590450819</v>
      </c>
      <c r="J5420" s="2">
        <f ca="1">0.18*TablaVentas[[#This Row],[SUBTOTAL]]</f>
        <v>9.4179642462811461</v>
      </c>
      <c r="K5420" s="2">
        <f ca="1">+TablaVentas[[#This Row],[SUBTOTAL]]+TablaVentas[[#This Row],[IGV]]</f>
        <v>61.739987836731963</v>
      </c>
    </row>
    <row r="5421" spans="1:11" x14ac:dyDescent="0.25">
      <c r="A5421" t="s">
        <v>5430</v>
      </c>
      <c r="B5421" s="6">
        <v>45805</v>
      </c>
      <c r="C5421" t="s">
        <v>10013</v>
      </c>
      <c r="D5421" t="s">
        <v>10018</v>
      </c>
      <c r="E5421">
        <v>13</v>
      </c>
      <c r="F5421">
        <f>+_xlfn.XLOOKUP(TablaVentas[[#This Row],[PRODUCTO FINANCIERO]],TablaPrecios[PRODUCTO FINANCIERO],TablaPrecios[PRECIO UNIT],0)</f>
        <v>14.9</v>
      </c>
      <c r="G5421" s="2">
        <f>+TablaVentas[[#This Row],[CANTIDAD]]*TablaVentas[[#This Row],[PRECIO UNITARIO]]</f>
        <v>193.70000000000002</v>
      </c>
      <c r="H5421" s="1">
        <f t="shared" ca="1" si="84"/>
        <v>0.11291449175730088</v>
      </c>
      <c r="I5421" s="2">
        <f ca="1">+TablaVentas[[#This Row],[VENTAL TOTAL]]-TablaVentas[[#This Row],[VENTAL TOTAL]]*TablaVentas[[#This Row],[DESCUENTO]]</f>
        <v>171.82846294661084</v>
      </c>
      <c r="J5421" s="2">
        <f ca="1">0.18*TablaVentas[[#This Row],[SUBTOTAL]]</f>
        <v>30.929123330389949</v>
      </c>
      <c r="K5421" s="2">
        <f ca="1">+TablaVentas[[#This Row],[SUBTOTAL]]+TablaVentas[[#This Row],[IGV]]</f>
        <v>202.7575862770008</v>
      </c>
    </row>
    <row r="5422" spans="1:11" x14ac:dyDescent="0.25">
      <c r="A5422" t="s">
        <v>5431</v>
      </c>
      <c r="B5422" s="6">
        <v>46274</v>
      </c>
      <c r="C5422" t="s">
        <v>10015</v>
      </c>
      <c r="D5422" t="s">
        <v>10020</v>
      </c>
      <c r="E5422">
        <v>4</v>
      </c>
      <c r="F5422">
        <f>+_xlfn.XLOOKUP(TablaVentas[[#This Row],[PRODUCTO FINANCIERO]],TablaPrecios[PRODUCTO FINANCIERO],TablaPrecios[PRECIO UNIT],0)</f>
        <v>14.9</v>
      </c>
      <c r="G5422" s="2">
        <f>+TablaVentas[[#This Row],[CANTIDAD]]*TablaVentas[[#This Row],[PRECIO UNITARIO]]</f>
        <v>59.6</v>
      </c>
      <c r="H5422" s="1">
        <f t="shared" ca="1" si="84"/>
        <v>0.1431698139057816</v>
      </c>
      <c r="I5422" s="2">
        <f ca="1">+TablaVentas[[#This Row],[VENTAL TOTAL]]-TablaVentas[[#This Row],[VENTAL TOTAL]]*TablaVentas[[#This Row],[DESCUENTO]]</f>
        <v>51.067079091215419</v>
      </c>
      <c r="J5422" s="2">
        <f ca="1">0.18*TablaVentas[[#This Row],[SUBTOTAL]]</f>
        <v>9.1920742364187742</v>
      </c>
      <c r="K5422" s="2">
        <f ca="1">+TablaVentas[[#This Row],[SUBTOTAL]]+TablaVentas[[#This Row],[IGV]]</f>
        <v>60.259153327634195</v>
      </c>
    </row>
    <row r="5423" spans="1:11" x14ac:dyDescent="0.25">
      <c r="A5423" t="s">
        <v>5432</v>
      </c>
      <c r="B5423" s="6">
        <v>45839</v>
      </c>
      <c r="C5423" t="s">
        <v>10015</v>
      </c>
      <c r="D5423" t="s">
        <v>10017</v>
      </c>
      <c r="E5423">
        <v>13</v>
      </c>
      <c r="F5423">
        <f>+_xlfn.XLOOKUP(TablaVentas[[#This Row],[PRODUCTO FINANCIERO]],TablaPrecios[PRODUCTO FINANCIERO],TablaPrecios[PRECIO UNIT],0)</f>
        <v>9.9</v>
      </c>
      <c r="G5423" s="2">
        <f>+TablaVentas[[#This Row],[CANTIDAD]]*TablaVentas[[#This Row],[PRECIO UNITARIO]]</f>
        <v>128.70000000000002</v>
      </c>
      <c r="H5423" s="1">
        <f t="shared" ca="1" si="84"/>
        <v>0.13623800906700256</v>
      </c>
      <c r="I5423" s="2">
        <f ca="1">+TablaVentas[[#This Row],[VENTAL TOTAL]]-TablaVentas[[#This Row],[VENTAL TOTAL]]*TablaVentas[[#This Row],[DESCUENTO]]</f>
        <v>111.16616823307679</v>
      </c>
      <c r="J5423" s="2">
        <f ca="1">0.18*TablaVentas[[#This Row],[SUBTOTAL]]</f>
        <v>20.009910281953822</v>
      </c>
      <c r="K5423" s="2">
        <f ca="1">+TablaVentas[[#This Row],[SUBTOTAL]]+TablaVentas[[#This Row],[IGV]]</f>
        <v>131.17607851503061</v>
      </c>
    </row>
    <row r="5424" spans="1:11" x14ac:dyDescent="0.25">
      <c r="A5424" t="s">
        <v>5433</v>
      </c>
      <c r="B5424" s="6">
        <v>46171</v>
      </c>
      <c r="C5424" t="s">
        <v>10011</v>
      </c>
      <c r="D5424" t="s">
        <v>10022</v>
      </c>
      <c r="E5424">
        <v>16</v>
      </c>
      <c r="F5424">
        <f>+_xlfn.XLOOKUP(TablaVentas[[#This Row],[PRODUCTO FINANCIERO]],TablaPrecios[PRODUCTO FINANCIERO],TablaPrecios[PRECIO UNIT],0)</f>
        <v>20.9</v>
      </c>
      <c r="G5424" s="2">
        <f>+TablaVentas[[#This Row],[CANTIDAD]]*TablaVentas[[#This Row],[PRECIO UNITARIO]]</f>
        <v>334.4</v>
      </c>
      <c r="H5424" s="1">
        <f t="shared" ca="1" si="84"/>
        <v>0.16354638929351031</v>
      </c>
      <c r="I5424" s="2">
        <f ca="1">+TablaVentas[[#This Row],[VENTAL TOTAL]]-TablaVentas[[#This Row],[VENTAL TOTAL]]*TablaVentas[[#This Row],[DESCUENTO]]</f>
        <v>279.71008742025015</v>
      </c>
      <c r="J5424" s="2">
        <f ca="1">0.18*TablaVentas[[#This Row],[SUBTOTAL]]</f>
        <v>50.347815735645021</v>
      </c>
      <c r="K5424" s="2">
        <f ca="1">+TablaVentas[[#This Row],[SUBTOTAL]]+TablaVentas[[#This Row],[IGV]]</f>
        <v>330.05790315589519</v>
      </c>
    </row>
    <row r="5425" spans="1:11" x14ac:dyDescent="0.25">
      <c r="A5425" t="s">
        <v>5434</v>
      </c>
      <c r="B5425" s="6">
        <v>46104</v>
      </c>
      <c r="C5425" t="s">
        <v>10015</v>
      </c>
      <c r="D5425" t="s">
        <v>10017</v>
      </c>
      <c r="E5425">
        <v>10</v>
      </c>
      <c r="F5425">
        <f>+_xlfn.XLOOKUP(TablaVentas[[#This Row],[PRODUCTO FINANCIERO]],TablaPrecios[PRODUCTO FINANCIERO],TablaPrecios[PRECIO UNIT],0)</f>
        <v>9.9</v>
      </c>
      <c r="G5425" s="2">
        <f>+TablaVentas[[#This Row],[CANTIDAD]]*TablaVentas[[#This Row],[PRECIO UNITARIO]]</f>
        <v>99</v>
      </c>
      <c r="H5425" s="1">
        <f t="shared" ca="1" si="84"/>
        <v>0.1579570200845872</v>
      </c>
      <c r="I5425" s="2">
        <f ca="1">+TablaVentas[[#This Row],[VENTAL TOTAL]]-TablaVentas[[#This Row],[VENTAL TOTAL]]*TablaVentas[[#This Row],[DESCUENTO]]</f>
        <v>83.362255011625862</v>
      </c>
      <c r="J5425" s="2">
        <f ca="1">0.18*TablaVentas[[#This Row],[SUBTOTAL]]</f>
        <v>15.005205902092655</v>
      </c>
      <c r="K5425" s="2">
        <f ca="1">+TablaVentas[[#This Row],[SUBTOTAL]]+TablaVentas[[#This Row],[IGV]]</f>
        <v>98.367460913718517</v>
      </c>
    </row>
    <row r="5426" spans="1:11" x14ac:dyDescent="0.25">
      <c r="A5426" t="s">
        <v>5435</v>
      </c>
      <c r="B5426" s="6">
        <v>45445</v>
      </c>
      <c r="C5426" t="s">
        <v>10011</v>
      </c>
      <c r="D5426" t="s">
        <v>10018</v>
      </c>
      <c r="E5426">
        <v>13</v>
      </c>
      <c r="F5426">
        <f>+_xlfn.XLOOKUP(TablaVentas[[#This Row],[PRODUCTO FINANCIERO]],TablaPrecios[PRODUCTO FINANCIERO],TablaPrecios[PRECIO UNIT],0)</f>
        <v>14.9</v>
      </c>
      <c r="G5426" s="2">
        <f>+TablaVentas[[#This Row],[CANTIDAD]]*TablaVentas[[#This Row],[PRECIO UNITARIO]]</f>
        <v>193.70000000000002</v>
      </c>
      <c r="H5426" s="1">
        <f t="shared" ca="1" si="84"/>
        <v>0.16726565997811976</v>
      </c>
      <c r="I5426" s="2">
        <f ca="1">+TablaVentas[[#This Row],[VENTAL TOTAL]]-TablaVentas[[#This Row],[VENTAL TOTAL]]*TablaVentas[[#This Row],[DESCUENTO]]</f>
        <v>161.30064166223821</v>
      </c>
      <c r="J5426" s="2">
        <f ca="1">0.18*TablaVentas[[#This Row],[SUBTOTAL]]</f>
        <v>29.034115499202876</v>
      </c>
      <c r="K5426" s="2">
        <f ca="1">+TablaVentas[[#This Row],[SUBTOTAL]]+TablaVentas[[#This Row],[IGV]]</f>
        <v>190.33475716144108</v>
      </c>
    </row>
    <row r="5427" spans="1:11" x14ac:dyDescent="0.25">
      <c r="A5427" t="s">
        <v>5436</v>
      </c>
      <c r="B5427" s="6">
        <v>45875</v>
      </c>
      <c r="C5427" t="s">
        <v>10013</v>
      </c>
      <c r="D5427" t="s">
        <v>10017</v>
      </c>
      <c r="E5427">
        <v>18</v>
      </c>
      <c r="F5427">
        <f>+_xlfn.XLOOKUP(TablaVentas[[#This Row],[PRODUCTO FINANCIERO]],TablaPrecios[PRODUCTO FINANCIERO],TablaPrecios[PRECIO UNIT],0)</f>
        <v>9.9</v>
      </c>
      <c r="G5427" s="2">
        <f>+TablaVentas[[#This Row],[CANTIDAD]]*TablaVentas[[#This Row],[PRECIO UNITARIO]]</f>
        <v>178.20000000000002</v>
      </c>
      <c r="H5427" s="1">
        <f t="shared" ca="1" si="84"/>
        <v>0.11667144512718446</v>
      </c>
      <c r="I5427" s="2">
        <f ca="1">+TablaVentas[[#This Row],[VENTAL TOTAL]]-TablaVentas[[#This Row],[VENTAL TOTAL]]*TablaVentas[[#This Row],[DESCUENTO]]</f>
        <v>157.40914847833574</v>
      </c>
      <c r="J5427" s="2">
        <f ca="1">0.18*TablaVentas[[#This Row],[SUBTOTAL]]</f>
        <v>28.333646726100433</v>
      </c>
      <c r="K5427" s="2">
        <f ca="1">+TablaVentas[[#This Row],[SUBTOTAL]]+TablaVentas[[#This Row],[IGV]]</f>
        <v>185.74279520443616</v>
      </c>
    </row>
    <row r="5428" spans="1:11" x14ac:dyDescent="0.25">
      <c r="A5428" t="s">
        <v>5437</v>
      </c>
      <c r="B5428" s="6">
        <v>45971</v>
      </c>
      <c r="C5428" t="s">
        <v>10013</v>
      </c>
      <c r="D5428" t="s">
        <v>10022</v>
      </c>
      <c r="E5428">
        <v>3</v>
      </c>
      <c r="F5428">
        <f>+_xlfn.XLOOKUP(TablaVentas[[#This Row],[PRODUCTO FINANCIERO]],TablaPrecios[PRODUCTO FINANCIERO],TablaPrecios[PRECIO UNIT],0)</f>
        <v>20.9</v>
      </c>
      <c r="G5428" s="2">
        <f>+TablaVentas[[#This Row],[CANTIDAD]]*TablaVentas[[#This Row],[PRECIO UNITARIO]]</f>
        <v>62.699999999999996</v>
      </c>
      <c r="H5428" s="1">
        <f t="shared" ca="1" si="84"/>
        <v>0.16302679346330406</v>
      </c>
      <c r="I5428" s="2">
        <f ca="1">+TablaVentas[[#This Row],[VENTAL TOTAL]]-TablaVentas[[#This Row],[VENTAL TOTAL]]*TablaVentas[[#This Row],[DESCUENTO]]</f>
        <v>52.478220049850833</v>
      </c>
      <c r="J5428" s="2">
        <f ca="1">0.18*TablaVentas[[#This Row],[SUBTOTAL]]</f>
        <v>9.4460796089731502</v>
      </c>
      <c r="K5428" s="2">
        <f ca="1">+TablaVentas[[#This Row],[SUBTOTAL]]+TablaVentas[[#This Row],[IGV]]</f>
        <v>61.924299658823983</v>
      </c>
    </row>
    <row r="5429" spans="1:11" x14ac:dyDescent="0.25">
      <c r="A5429" t="s">
        <v>5438</v>
      </c>
      <c r="B5429" s="6">
        <v>46260</v>
      </c>
      <c r="C5429" t="s">
        <v>10012</v>
      </c>
      <c r="D5429" t="s">
        <v>10017</v>
      </c>
      <c r="E5429">
        <v>16</v>
      </c>
      <c r="F5429">
        <f>+_xlfn.XLOOKUP(TablaVentas[[#This Row],[PRODUCTO FINANCIERO]],TablaPrecios[PRODUCTO FINANCIERO],TablaPrecios[PRECIO UNIT],0)</f>
        <v>9.9</v>
      </c>
      <c r="G5429" s="2">
        <f>+TablaVentas[[#This Row],[CANTIDAD]]*TablaVentas[[#This Row],[PRECIO UNITARIO]]</f>
        <v>158.4</v>
      </c>
      <c r="H5429" s="1">
        <f t="shared" ca="1" si="84"/>
        <v>0.10927898990625301</v>
      </c>
      <c r="I5429" s="2">
        <f ca="1">+TablaVentas[[#This Row],[VENTAL TOTAL]]-TablaVentas[[#This Row],[VENTAL TOTAL]]*TablaVentas[[#This Row],[DESCUENTO]]</f>
        <v>141.09020799884954</v>
      </c>
      <c r="J5429" s="2">
        <f ca="1">0.18*TablaVentas[[#This Row],[SUBTOTAL]]</f>
        <v>25.396237439792916</v>
      </c>
      <c r="K5429" s="2">
        <f ca="1">+TablaVentas[[#This Row],[SUBTOTAL]]+TablaVentas[[#This Row],[IGV]]</f>
        <v>166.48644543864245</v>
      </c>
    </row>
    <row r="5430" spans="1:11" x14ac:dyDescent="0.25">
      <c r="A5430" t="s">
        <v>5439</v>
      </c>
      <c r="B5430" s="6">
        <v>45548</v>
      </c>
      <c r="C5430" t="s">
        <v>10012</v>
      </c>
      <c r="D5430" t="s">
        <v>10018</v>
      </c>
      <c r="E5430">
        <v>14</v>
      </c>
      <c r="F5430">
        <f>+_xlfn.XLOOKUP(TablaVentas[[#This Row],[PRODUCTO FINANCIERO]],TablaPrecios[PRODUCTO FINANCIERO],TablaPrecios[PRECIO UNIT],0)</f>
        <v>14.9</v>
      </c>
      <c r="G5430" s="2">
        <f>+TablaVentas[[#This Row],[CANTIDAD]]*TablaVentas[[#This Row],[PRECIO UNITARIO]]</f>
        <v>208.6</v>
      </c>
      <c r="H5430" s="1">
        <f t="shared" ca="1" si="84"/>
        <v>0.19320694231728502</v>
      </c>
      <c r="I5430" s="2">
        <f ca="1">+TablaVentas[[#This Row],[VENTAL TOTAL]]-TablaVentas[[#This Row],[VENTAL TOTAL]]*TablaVentas[[#This Row],[DESCUENTO]]</f>
        <v>168.29703183261432</v>
      </c>
      <c r="J5430" s="2">
        <f ca="1">0.18*TablaVentas[[#This Row],[SUBTOTAL]]</f>
        <v>30.293465729870576</v>
      </c>
      <c r="K5430" s="2">
        <f ca="1">+TablaVentas[[#This Row],[SUBTOTAL]]+TablaVentas[[#This Row],[IGV]]</f>
        <v>198.5904975624849</v>
      </c>
    </row>
    <row r="5431" spans="1:11" x14ac:dyDescent="0.25">
      <c r="A5431" t="s">
        <v>5440</v>
      </c>
      <c r="B5431" s="6">
        <v>45471</v>
      </c>
      <c r="C5431" t="s">
        <v>10015</v>
      </c>
      <c r="D5431" t="s">
        <v>10018</v>
      </c>
      <c r="E5431">
        <v>5</v>
      </c>
      <c r="F5431">
        <f>+_xlfn.XLOOKUP(TablaVentas[[#This Row],[PRODUCTO FINANCIERO]],TablaPrecios[PRODUCTO FINANCIERO],TablaPrecios[PRECIO UNIT],0)</f>
        <v>14.9</v>
      </c>
      <c r="G5431" s="2">
        <f>+TablaVentas[[#This Row],[CANTIDAD]]*TablaVentas[[#This Row],[PRECIO UNITARIO]]</f>
        <v>74.5</v>
      </c>
      <c r="H5431" s="1">
        <f t="shared" ca="1" si="84"/>
        <v>0.18915664969368517</v>
      </c>
      <c r="I5431" s="2">
        <f ca="1">+TablaVentas[[#This Row],[VENTAL TOTAL]]-TablaVentas[[#This Row],[VENTAL TOTAL]]*TablaVentas[[#This Row],[DESCUENTO]]</f>
        <v>60.407829597820452</v>
      </c>
      <c r="J5431" s="2">
        <f ca="1">0.18*TablaVentas[[#This Row],[SUBTOTAL]]</f>
        <v>10.87340932760768</v>
      </c>
      <c r="K5431" s="2">
        <f ca="1">+TablaVentas[[#This Row],[SUBTOTAL]]+TablaVentas[[#This Row],[IGV]]</f>
        <v>71.281238925428127</v>
      </c>
    </row>
    <row r="5432" spans="1:11" x14ac:dyDescent="0.25">
      <c r="A5432" t="s">
        <v>5441</v>
      </c>
      <c r="B5432" s="6">
        <v>45812</v>
      </c>
      <c r="C5432" t="s">
        <v>10011</v>
      </c>
      <c r="D5432" t="s">
        <v>10017</v>
      </c>
      <c r="E5432">
        <v>11</v>
      </c>
      <c r="F5432">
        <f>+_xlfn.XLOOKUP(TablaVentas[[#This Row],[PRODUCTO FINANCIERO]],TablaPrecios[PRODUCTO FINANCIERO],TablaPrecios[PRECIO UNIT],0)</f>
        <v>9.9</v>
      </c>
      <c r="G5432" s="2">
        <f>+TablaVentas[[#This Row],[CANTIDAD]]*TablaVentas[[#This Row],[PRECIO UNITARIO]]</f>
        <v>108.9</v>
      </c>
      <c r="H5432" s="1">
        <f t="shared" ca="1" si="84"/>
        <v>0.16360108426016451</v>
      </c>
      <c r="I5432" s="2">
        <f ca="1">+TablaVentas[[#This Row],[VENTAL TOTAL]]-TablaVentas[[#This Row],[VENTAL TOTAL]]*TablaVentas[[#This Row],[DESCUENTO]]</f>
        <v>91.083841924068082</v>
      </c>
      <c r="J5432" s="2">
        <f ca="1">0.18*TablaVentas[[#This Row],[SUBTOTAL]]</f>
        <v>16.395091546332253</v>
      </c>
      <c r="K5432" s="2">
        <f ca="1">+TablaVentas[[#This Row],[SUBTOTAL]]+TablaVentas[[#This Row],[IGV]]</f>
        <v>107.47893347040034</v>
      </c>
    </row>
    <row r="5433" spans="1:11" x14ac:dyDescent="0.25">
      <c r="A5433" t="s">
        <v>5442</v>
      </c>
      <c r="B5433" s="6">
        <v>45347</v>
      </c>
      <c r="C5433" t="s">
        <v>10015</v>
      </c>
      <c r="D5433" t="s">
        <v>10017</v>
      </c>
      <c r="E5433">
        <v>9</v>
      </c>
      <c r="F5433">
        <f>+_xlfn.XLOOKUP(TablaVentas[[#This Row],[PRODUCTO FINANCIERO]],TablaPrecios[PRODUCTO FINANCIERO],TablaPrecios[PRECIO UNIT],0)</f>
        <v>9.9</v>
      </c>
      <c r="G5433" s="2">
        <f>+TablaVentas[[#This Row],[CANTIDAD]]*TablaVentas[[#This Row],[PRECIO UNITARIO]]</f>
        <v>89.100000000000009</v>
      </c>
      <c r="H5433" s="1">
        <f t="shared" ca="1" si="84"/>
        <v>0.13220935783494173</v>
      </c>
      <c r="I5433" s="2">
        <f ca="1">+TablaVentas[[#This Row],[VENTAL TOTAL]]-TablaVentas[[#This Row],[VENTAL TOTAL]]*TablaVentas[[#This Row],[DESCUENTO]]</f>
        <v>77.320146216906693</v>
      </c>
      <c r="J5433" s="2">
        <f ca="1">0.18*TablaVentas[[#This Row],[SUBTOTAL]]</f>
        <v>13.917626319043205</v>
      </c>
      <c r="K5433" s="2">
        <f ca="1">+TablaVentas[[#This Row],[SUBTOTAL]]+TablaVentas[[#This Row],[IGV]]</f>
        <v>91.237772535949901</v>
      </c>
    </row>
    <row r="5434" spans="1:11" x14ac:dyDescent="0.25">
      <c r="A5434" t="s">
        <v>5443</v>
      </c>
      <c r="B5434" s="6">
        <v>46097</v>
      </c>
      <c r="C5434" t="s">
        <v>10013</v>
      </c>
      <c r="D5434" t="s">
        <v>10018</v>
      </c>
      <c r="E5434">
        <v>3</v>
      </c>
      <c r="F5434">
        <f>+_xlfn.XLOOKUP(TablaVentas[[#This Row],[PRODUCTO FINANCIERO]],TablaPrecios[PRODUCTO FINANCIERO],TablaPrecios[PRECIO UNIT],0)</f>
        <v>14.9</v>
      </c>
      <c r="G5434" s="2">
        <f>+TablaVentas[[#This Row],[CANTIDAD]]*TablaVentas[[#This Row],[PRECIO UNITARIO]]</f>
        <v>44.7</v>
      </c>
      <c r="H5434" s="1">
        <f t="shared" ca="1" si="84"/>
        <v>0.16340333380477845</v>
      </c>
      <c r="I5434" s="2">
        <f ca="1">+TablaVentas[[#This Row],[VENTAL TOTAL]]-TablaVentas[[#This Row],[VENTAL TOTAL]]*TablaVentas[[#This Row],[DESCUENTO]]</f>
        <v>37.395870978926403</v>
      </c>
      <c r="J5434" s="2">
        <f ca="1">0.18*TablaVentas[[#This Row],[SUBTOTAL]]</f>
        <v>6.7312567762067523</v>
      </c>
      <c r="K5434" s="2">
        <f ca="1">+TablaVentas[[#This Row],[SUBTOTAL]]+TablaVentas[[#This Row],[IGV]]</f>
        <v>44.127127755133159</v>
      </c>
    </row>
    <row r="5435" spans="1:11" x14ac:dyDescent="0.25">
      <c r="A5435" t="s">
        <v>5444</v>
      </c>
      <c r="B5435" s="6">
        <v>45788</v>
      </c>
      <c r="C5435" t="s">
        <v>10015</v>
      </c>
      <c r="D5435" t="s">
        <v>10022</v>
      </c>
      <c r="E5435">
        <v>7</v>
      </c>
      <c r="F5435">
        <f>+_xlfn.XLOOKUP(TablaVentas[[#This Row],[PRODUCTO FINANCIERO]],TablaPrecios[PRODUCTO FINANCIERO],TablaPrecios[PRECIO UNIT],0)</f>
        <v>20.9</v>
      </c>
      <c r="G5435" s="2">
        <f>+TablaVentas[[#This Row],[CANTIDAD]]*TablaVentas[[#This Row],[PRECIO UNITARIO]]</f>
        <v>146.29999999999998</v>
      </c>
      <c r="H5435" s="1">
        <f t="shared" ca="1" si="84"/>
        <v>0.13026613603772874</v>
      </c>
      <c r="I5435" s="2">
        <f ca="1">+TablaVentas[[#This Row],[VENTAL TOTAL]]-TablaVentas[[#This Row],[VENTAL TOTAL]]*TablaVentas[[#This Row],[DESCUENTO]]</f>
        <v>127.24206429768027</v>
      </c>
      <c r="J5435" s="2">
        <f ca="1">0.18*TablaVentas[[#This Row],[SUBTOTAL]]</f>
        <v>22.903571573582447</v>
      </c>
      <c r="K5435" s="2">
        <f ca="1">+TablaVentas[[#This Row],[SUBTOTAL]]+TablaVentas[[#This Row],[IGV]]</f>
        <v>150.14563587126273</v>
      </c>
    </row>
    <row r="5436" spans="1:11" x14ac:dyDescent="0.25">
      <c r="A5436" t="s">
        <v>5445</v>
      </c>
      <c r="B5436" s="6">
        <v>46137</v>
      </c>
      <c r="C5436" t="s">
        <v>10011</v>
      </c>
      <c r="D5436" t="s">
        <v>10017</v>
      </c>
      <c r="E5436">
        <v>17</v>
      </c>
      <c r="F5436">
        <f>+_xlfn.XLOOKUP(TablaVentas[[#This Row],[PRODUCTO FINANCIERO]],TablaPrecios[PRODUCTO FINANCIERO],TablaPrecios[PRECIO UNIT],0)</f>
        <v>9.9</v>
      </c>
      <c r="G5436" s="2">
        <f>+TablaVentas[[#This Row],[CANTIDAD]]*TablaVentas[[#This Row],[PRECIO UNITARIO]]</f>
        <v>168.3</v>
      </c>
      <c r="H5436" s="1">
        <f t="shared" ca="1" si="84"/>
        <v>0.16238560109438091</v>
      </c>
      <c r="I5436" s="2">
        <f ca="1">+TablaVentas[[#This Row],[VENTAL TOTAL]]-TablaVentas[[#This Row],[VENTAL TOTAL]]*TablaVentas[[#This Row],[DESCUENTO]]</f>
        <v>140.97050333581569</v>
      </c>
      <c r="J5436" s="2">
        <f ca="1">0.18*TablaVentas[[#This Row],[SUBTOTAL]]</f>
        <v>25.374690600446822</v>
      </c>
      <c r="K5436" s="2">
        <f ca="1">+TablaVentas[[#This Row],[SUBTOTAL]]+TablaVentas[[#This Row],[IGV]]</f>
        <v>166.34519393626252</v>
      </c>
    </row>
    <row r="5437" spans="1:11" x14ac:dyDescent="0.25">
      <c r="A5437" t="s">
        <v>5446</v>
      </c>
      <c r="B5437" s="6">
        <v>46151</v>
      </c>
      <c r="C5437" t="s">
        <v>10015</v>
      </c>
      <c r="D5437" t="s">
        <v>10018</v>
      </c>
      <c r="E5437">
        <v>19</v>
      </c>
      <c r="F5437">
        <f>+_xlfn.XLOOKUP(TablaVentas[[#This Row],[PRODUCTO FINANCIERO]],TablaPrecios[PRODUCTO FINANCIERO],TablaPrecios[PRECIO UNIT],0)</f>
        <v>14.9</v>
      </c>
      <c r="G5437" s="2">
        <f>+TablaVentas[[#This Row],[CANTIDAD]]*TablaVentas[[#This Row],[PRECIO UNITARIO]]</f>
        <v>283.10000000000002</v>
      </c>
      <c r="H5437" s="1">
        <f t="shared" ca="1" si="84"/>
        <v>0.17886627547494191</v>
      </c>
      <c r="I5437" s="2">
        <f ca="1">+TablaVentas[[#This Row],[VENTAL TOTAL]]-TablaVentas[[#This Row],[VENTAL TOTAL]]*TablaVentas[[#This Row],[DESCUENTO]]</f>
        <v>232.46295741304397</v>
      </c>
      <c r="J5437" s="2">
        <f ca="1">0.18*TablaVentas[[#This Row],[SUBTOTAL]]</f>
        <v>41.843332334347913</v>
      </c>
      <c r="K5437" s="2">
        <f ca="1">+TablaVentas[[#This Row],[SUBTOTAL]]+TablaVentas[[#This Row],[IGV]]</f>
        <v>274.30628974739187</v>
      </c>
    </row>
    <row r="5438" spans="1:11" x14ac:dyDescent="0.25">
      <c r="A5438" t="s">
        <v>5447</v>
      </c>
      <c r="B5438" s="6">
        <v>45936</v>
      </c>
      <c r="C5438" t="s">
        <v>10011</v>
      </c>
      <c r="D5438" t="s">
        <v>10019</v>
      </c>
      <c r="E5438">
        <v>5</v>
      </c>
      <c r="F5438">
        <f>+_xlfn.XLOOKUP(TablaVentas[[#This Row],[PRODUCTO FINANCIERO]],TablaPrecios[PRODUCTO FINANCIERO],TablaPrecios[PRECIO UNIT],0)</f>
        <v>9.9</v>
      </c>
      <c r="G5438" s="2">
        <f>+TablaVentas[[#This Row],[CANTIDAD]]*TablaVentas[[#This Row],[PRECIO UNITARIO]]</f>
        <v>49.5</v>
      </c>
      <c r="H5438" s="1">
        <f t="shared" ca="1" si="84"/>
        <v>0.1511313807342779</v>
      </c>
      <c r="I5438" s="2">
        <f ca="1">+TablaVentas[[#This Row],[VENTAL TOTAL]]-TablaVentas[[#This Row],[VENTAL TOTAL]]*TablaVentas[[#This Row],[DESCUENTO]]</f>
        <v>42.018996653653247</v>
      </c>
      <c r="J5438" s="2">
        <f ca="1">0.18*TablaVentas[[#This Row],[SUBTOTAL]]</f>
        <v>7.5634193976575839</v>
      </c>
      <c r="K5438" s="2">
        <f ca="1">+TablaVentas[[#This Row],[SUBTOTAL]]+TablaVentas[[#This Row],[IGV]]</f>
        <v>49.58241605131083</v>
      </c>
    </row>
    <row r="5439" spans="1:11" x14ac:dyDescent="0.25">
      <c r="A5439" t="s">
        <v>5448</v>
      </c>
      <c r="B5439" s="6">
        <v>46135</v>
      </c>
      <c r="C5439" t="s">
        <v>10013</v>
      </c>
      <c r="D5439" t="s">
        <v>10019</v>
      </c>
      <c r="E5439">
        <v>10</v>
      </c>
      <c r="F5439">
        <f>+_xlfn.XLOOKUP(TablaVentas[[#This Row],[PRODUCTO FINANCIERO]],TablaPrecios[PRODUCTO FINANCIERO],TablaPrecios[PRECIO UNIT],0)</f>
        <v>9.9</v>
      </c>
      <c r="G5439" s="2">
        <f>+TablaVentas[[#This Row],[CANTIDAD]]*TablaVentas[[#This Row],[PRECIO UNITARIO]]</f>
        <v>99</v>
      </c>
      <c r="H5439" s="1">
        <f t="shared" ca="1" si="84"/>
        <v>0.16837599301243153</v>
      </c>
      <c r="I5439" s="2">
        <f ca="1">+TablaVentas[[#This Row],[VENTAL TOTAL]]-TablaVentas[[#This Row],[VENTAL TOTAL]]*TablaVentas[[#This Row],[DESCUENTO]]</f>
        <v>82.330776691769273</v>
      </c>
      <c r="J5439" s="2">
        <f ca="1">0.18*TablaVentas[[#This Row],[SUBTOTAL]]</f>
        <v>14.819539804518469</v>
      </c>
      <c r="K5439" s="2">
        <f ca="1">+TablaVentas[[#This Row],[SUBTOTAL]]+TablaVentas[[#This Row],[IGV]]</f>
        <v>97.150316496287743</v>
      </c>
    </row>
    <row r="5440" spans="1:11" x14ac:dyDescent="0.25">
      <c r="A5440" t="s">
        <v>5449</v>
      </c>
      <c r="B5440" s="6">
        <v>45791</v>
      </c>
      <c r="C5440" t="s">
        <v>10016</v>
      </c>
      <c r="D5440" t="s">
        <v>10019</v>
      </c>
      <c r="E5440">
        <v>5</v>
      </c>
      <c r="F5440">
        <f>+_xlfn.XLOOKUP(TablaVentas[[#This Row],[PRODUCTO FINANCIERO]],TablaPrecios[PRODUCTO FINANCIERO],TablaPrecios[PRECIO UNIT],0)</f>
        <v>9.9</v>
      </c>
      <c r="G5440" s="2">
        <f>+TablaVentas[[#This Row],[CANTIDAD]]*TablaVentas[[#This Row],[PRECIO UNITARIO]]</f>
        <v>49.5</v>
      </c>
      <c r="H5440" s="1">
        <f t="shared" ca="1" si="84"/>
        <v>0.1868512045343968</v>
      </c>
      <c r="I5440" s="2">
        <f ca="1">+TablaVentas[[#This Row],[VENTAL TOTAL]]-TablaVentas[[#This Row],[VENTAL TOTAL]]*TablaVentas[[#This Row],[DESCUENTO]]</f>
        <v>40.250865375547356</v>
      </c>
      <c r="J5440" s="2">
        <f ca="1">0.18*TablaVentas[[#This Row],[SUBTOTAL]]</f>
        <v>7.2451557675985239</v>
      </c>
      <c r="K5440" s="2">
        <f ca="1">+TablaVentas[[#This Row],[SUBTOTAL]]+TablaVentas[[#This Row],[IGV]]</f>
        <v>47.496021143145882</v>
      </c>
    </row>
    <row r="5441" spans="1:11" x14ac:dyDescent="0.25">
      <c r="A5441" t="s">
        <v>5450</v>
      </c>
      <c r="B5441" s="6">
        <v>45957</v>
      </c>
      <c r="C5441" t="s">
        <v>10016</v>
      </c>
      <c r="D5441" t="s">
        <v>10018</v>
      </c>
      <c r="E5441">
        <v>4</v>
      </c>
      <c r="F5441">
        <f>+_xlfn.XLOOKUP(TablaVentas[[#This Row],[PRODUCTO FINANCIERO]],TablaPrecios[PRODUCTO FINANCIERO],TablaPrecios[PRECIO UNIT],0)</f>
        <v>14.9</v>
      </c>
      <c r="G5441" s="2">
        <f>+TablaVentas[[#This Row],[CANTIDAD]]*TablaVentas[[#This Row],[PRECIO UNITARIO]]</f>
        <v>59.6</v>
      </c>
      <c r="H5441" s="1">
        <f t="shared" ca="1" si="84"/>
        <v>0.15011814468037232</v>
      </c>
      <c r="I5441" s="2">
        <f ca="1">+TablaVentas[[#This Row],[VENTAL TOTAL]]-TablaVentas[[#This Row],[VENTAL TOTAL]]*TablaVentas[[#This Row],[DESCUENTO]]</f>
        <v>50.652958577049809</v>
      </c>
      <c r="J5441" s="2">
        <f ca="1">0.18*TablaVentas[[#This Row],[SUBTOTAL]]</f>
        <v>9.1175325438689647</v>
      </c>
      <c r="K5441" s="2">
        <f ca="1">+TablaVentas[[#This Row],[SUBTOTAL]]+TablaVentas[[#This Row],[IGV]]</f>
        <v>59.770491120918777</v>
      </c>
    </row>
    <row r="5442" spans="1:11" x14ac:dyDescent="0.25">
      <c r="A5442" t="s">
        <v>5451</v>
      </c>
      <c r="B5442" s="6">
        <v>46351</v>
      </c>
      <c r="C5442" t="s">
        <v>10015</v>
      </c>
      <c r="D5442" t="s">
        <v>10020</v>
      </c>
      <c r="E5442">
        <v>3</v>
      </c>
      <c r="F5442">
        <f>+_xlfn.XLOOKUP(TablaVentas[[#This Row],[PRODUCTO FINANCIERO]],TablaPrecios[PRODUCTO FINANCIERO],TablaPrecios[PRECIO UNIT],0)</f>
        <v>14.9</v>
      </c>
      <c r="G5442" s="2">
        <f>+TablaVentas[[#This Row],[CANTIDAD]]*TablaVentas[[#This Row],[PRECIO UNITARIO]]</f>
        <v>44.7</v>
      </c>
      <c r="H5442" s="1">
        <f t="shared" ref="H5442:H5505" ca="1" si="85">+RAND()*0.1+0.1</f>
        <v>0.16487176825404856</v>
      </c>
      <c r="I5442" s="2">
        <f ca="1">+TablaVentas[[#This Row],[VENTAL TOTAL]]-TablaVentas[[#This Row],[VENTAL TOTAL]]*TablaVentas[[#This Row],[DESCUENTO]]</f>
        <v>37.330231959044028</v>
      </c>
      <c r="J5442" s="2">
        <f ca="1">0.18*TablaVentas[[#This Row],[SUBTOTAL]]</f>
        <v>6.7194417526279251</v>
      </c>
      <c r="K5442" s="2">
        <f ca="1">+TablaVentas[[#This Row],[SUBTOTAL]]+TablaVentas[[#This Row],[IGV]]</f>
        <v>44.04967371167195</v>
      </c>
    </row>
    <row r="5443" spans="1:11" x14ac:dyDescent="0.25">
      <c r="A5443" t="s">
        <v>5452</v>
      </c>
      <c r="B5443" s="6">
        <v>46334</v>
      </c>
      <c r="C5443" t="s">
        <v>10014</v>
      </c>
      <c r="D5443" t="s">
        <v>10022</v>
      </c>
      <c r="E5443">
        <v>12</v>
      </c>
      <c r="F5443">
        <f>+_xlfn.XLOOKUP(TablaVentas[[#This Row],[PRODUCTO FINANCIERO]],TablaPrecios[PRODUCTO FINANCIERO],TablaPrecios[PRECIO UNIT],0)</f>
        <v>20.9</v>
      </c>
      <c r="G5443" s="2">
        <f>+TablaVentas[[#This Row],[CANTIDAD]]*TablaVentas[[#This Row],[PRECIO UNITARIO]]</f>
        <v>250.79999999999998</v>
      </c>
      <c r="H5443" s="1">
        <f t="shared" ca="1" si="85"/>
        <v>0.15534347574224988</v>
      </c>
      <c r="I5443" s="2">
        <f ca="1">+TablaVentas[[#This Row],[VENTAL TOTAL]]-TablaVentas[[#This Row],[VENTAL TOTAL]]*TablaVentas[[#This Row],[DESCUENTO]]</f>
        <v>211.83985628384372</v>
      </c>
      <c r="J5443" s="2">
        <f ca="1">0.18*TablaVentas[[#This Row],[SUBTOTAL]]</f>
        <v>38.131174131091868</v>
      </c>
      <c r="K5443" s="2">
        <f ca="1">+TablaVentas[[#This Row],[SUBTOTAL]]+TablaVentas[[#This Row],[IGV]]</f>
        <v>249.97103041493557</v>
      </c>
    </row>
    <row r="5444" spans="1:11" x14ac:dyDescent="0.25">
      <c r="A5444" t="s">
        <v>5453</v>
      </c>
      <c r="B5444" s="6">
        <v>46185</v>
      </c>
      <c r="C5444" t="s">
        <v>10011</v>
      </c>
      <c r="D5444" t="s">
        <v>10017</v>
      </c>
      <c r="E5444">
        <v>10</v>
      </c>
      <c r="F5444">
        <f>+_xlfn.XLOOKUP(TablaVentas[[#This Row],[PRODUCTO FINANCIERO]],TablaPrecios[PRODUCTO FINANCIERO],TablaPrecios[PRECIO UNIT],0)</f>
        <v>9.9</v>
      </c>
      <c r="G5444" s="2">
        <f>+TablaVentas[[#This Row],[CANTIDAD]]*TablaVentas[[#This Row],[PRECIO UNITARIO]]</f>
        <v>99</v>
      </c>
      <c r="H5444" s="1">
        <f t="shared" ca="1" si="85"/>
        <v>0.17893821488852762</v>
      </c>
      <c r="I5444" s="2">
        <f ca="1">+TablaVentas[[#This Row],[VENTAL TOTAL]]-TablaVentas[[#This Row],[VENTAL TOTAL]]*TablaVentas[[#This Row],[DESCUENTO]]</f>
        <v>81.285116726035767</v>
      </c>
      <c r="J5444" s="2">
        <f ca="1">0.18*TablaVentas[[#This Row],[SUBTOTAL]]</f>
        <v>14.631321010686438</v>
      </c>
      <c r="K5444" s="2">
        <f ca="1">+TablaVentas[[#This Row],[SUBTOTAL]]+TablaVentas[[#This Row],[IGV]]</f>
        <v>95.916437736722202</v>
      </c>
    </row>
    <row r="5445" spans="1:11" x14ac:dyDescent="0.25">
      <c r="A5445" t="s">
        <v>5454</v>
      </c>
      <c r="B5445" s="6">
        <v>45488</v>
      </c>
      <c r="C5445" t="s">
        <v>10012</v>
      </c>
      <c r="D5445" t="s">
        <v>10017</v>
      </c>
      <c r="E5445">
        <v>14</v>
      </c>
      <c r="F5445">
        <f>+_xlfn.XLOOKUP(TablaVentas[[#This Row],[PRODUCTO FINANCIERO]],TablaPrecios[PRODUCTO FINANCIERO],TablaPrecios[PRECIO UNIT],0)</f>
        <v>9.9</v>
      </c>
      <c r="G5445" s="2">
        <f>+TablaVentas[[#This Row],[CANTIDAD]]*TablaVentas[[#This Row],[PRECIO UNITARIO]]</f>
        <v>138.6</v>
      </c>
      <c r="H5445" s="1">
        <f t="shared" ca="1" si="85"/>
        <v>0.13977689377486349</v>
      </c>
      <c r="I5445" s="2">
        <f ca="1">+TablaVentas[[#This Row],[VENTAL TOTAL]]-TablaVentas[[#This Row],[VENTAL TOTAL]]*TablaVentas[[#This Row],[DESCUENTO]]</f>
        <v>119.22692252280392</v>
      </c>
      <c r="J5445" s="2">
        <f ca="1">0.18*TablaVentas[[#This Row],[SUBTOTAL]]</f>
        <v>21.460846054104703</v>
      </c>
      <c r="K5445" s="2">
        <f ca="1">+TablaVentas[[#This Row],[SUBTOTAL]]+TablaVentas[[#This Row],[IGV]]</f>
        <v>140.68776857690861</v>
      </c>
    </row>
    <row r="5446" spans="1:11" x14ac:dyDescent="0.25">
      <c r="A5446" t="s">
        <v>5455</v>
      </c>
      <c r="B5446" s="6">
        <v>45843</v>
      </c>
      <c r="C5446" t="s">
        <v>10012</v>
      </c>
      <c r="D5446" t="s">
        <v>10020</v>
      </c>
      <c r="E5446">
        <v>14</v>
      </c>
      <c r="F5446">
        <f>+_xlfn.XLOOKUP(TablaVentas[[#This Row],[PRODUCTO FINANCIERO]],TablaPrecios[PRODUCTO FINANCIERO],TablaPrecios[PRECIO UNIT],0)</f>
        <v>14.9</v>
      </c>
      <c r="G5446" s="2">
        <f>+TablaVentas[[#This Row],[CANTIDAD]]*TablaVentas[[#This Row],[PRECIO UNITARIO]]</f>
        <v>208.6</v>
      </c>
      <c r="H5446" s="1">
        <f t="shared" ca="1" si="85"/>
        <v>0.10161301836173989</v>
      </c>
      <c r="I5446" s="2">
        <f ca="1">+TablaVentas[[#This Row],[VENTAL TOTAL]]-TablaVentas[[#This Row],[VENTAL TOTAL]]*TablaVentas[[#This Row],[DESCUENTO]]</f>
        <v>187.40352436974106</v>
      </c>
      <c r="J5446" s="2">
        <f ca="1">0.18*TablaVentas[[#This Row],[SUBTOTAL]]</f>
        <v>33.732634386553393</v>
      </c>
      <c r="K5446" s="2">
        <f ca="1">+TablaVentas[[#This Row],[SUBTOTAL]]+TablaVentas[[#This Row],[IGV]]</f>
        <v>221.13615875629446</v>
      </c>
    </row>
    <row r="5447" spans="1:11" x14ac:dyDescent="0.25">
      <c r="A5447" t="s">
        <v>5456</v>
      </c>
      <c r="B5447" s="6">
        <v>45625</v>
      </c>
      <c r="C5447" t="s">
        <v>10011</v>
      </c>
      <c r="D5447" t="s">
        <v>10020</v>
      </c>
      <c r="E5447">
        <v>12</v>
      </c>
      <c r="F5447">
        <f>+_xlfn.XLOOKUP(TablaVentas[[#This Row],[PRODUCTO FINANCIERO]],TablaPrecios[PRODUCTO FINANCIERO],TablaPrecios[PRECIO UNIT],0)</f>
        <v>14.9</v>
      </c>
      <c r="G5447" s="2">
        <f>+TablaVentas[[#This Row],[CANTIDAD]]*TablaVentas[[#This Row],[PRECIO UNITARIO]]</f>
        <v>178.8</v>
      </c>
      <c r="H5447" s="1">
        <f t="shared" ca="1" si="85"/>
        <v>0.14277420992254616</v>
      </c>
      <c r="I5447" s="2">
        <f ca="1">+TablaVentas[[#This Row],[VENTAL TOTAL]]-TablaVentas[[#This Row],[VENTAL TOTAL]]*TablaVentas[[#This Row],[DESCUENTO]]</f>
        <v>153.27197126584875</v>
      </c>
      <c r="J5447" s="2">
        <f ca="1">0.18*TablaVentas[[#This Row],[SUBTOTAL]]</f>
        <v>27.588954827852774</v>
      </c>
      <c r="K5447" s="2">
        <f ca="1">+TablaVentas[[#This Row],[SUBTOTAL]]+TablaVentas[[#This Row],[IGV]]</f>
        <v>180.86092609370152</v>
      </c>
    </row>
    <row r="5448" spans="1:11" x14ac:dyDescent="0.25">
      <c r="A5448" t="s">
        <v>5457</v>
      </c>
      <c r="B5448" s="6">
        <v>46359</v>
      </c>
      <c r="C5448" t="s">
        <v>10012</v>
      </c>
      <c r="D5448" t="s">
        <v>10020</v>
      </c>
      <c r="E5448">
        <v>6</v>
      </c>
      <c r="F5448">
        <f>+_xlfn.XLOOKUP(TablaVentas[[#This Row],[PRODUCTO FINANCIERO]],TablaPrecios[PRODUCTO FINANCIERO],TablaPrecios[PRECIO UNIT],0)</f>
        <v>14.9</v>
      </c>
      <c r="G5448" s="2">
        <f>+TablaVentas[[#This Row],[CANTIDAD]]*TablaVentas[[#This Row],[PRECIO UNITARIO]]</f>
        <v>89.4</v>
      </c>
      <c r="H5448" s="1">
        <f t="shared" ca="1" si="85"/>
        <v>0.10612354227843945</v>
      </c>
      <c r="I5448" s="2">
        <f ca="1">+TablaVentas[[#This Row],[VENTAL TOTAL]]-TablaVentas[[#This Row],[VENTAL TOTAL]]*TablaVentas[[#This Row],[DESCUENTO]]</f>
        <v>79.912555320307519</v>
      </c>
      <c r="J5448" s="2">
        <f ca="1">0.18*TablaVentas[[#This Row],[SUBTOTAL]]</f>
        <v>14.384259957655352</v>
      </c>
      <c r="K5448" s="2">
        <f ca="1">+TablaVentas[[#This Row],[SUBTOTAL]]+TablaVentas[[#This Row],[IGV]]</f>
        <v>94.296815277962878</v>
      </c>
    </row>
    <row r="5449" spans="1:11" x14ac:dyDescent="0.25">
      <c r="A5449" t="s">
        <v>5458</v>
      </c>
      <c r="B5449" s="6">
        <v>46334</v>
      </c>
      <c r="C5449" t="s">
        <v>10013</v>
      </c>
      <c r="D5449" t="s">
        <v>10017</v>
      </c>
      <c r="E5449">
        <v>3</v>
      </c>
      <c r="F5449">
        <f>+_xlfn.XLOOKUP(TablaVentas[[#This Row],[PRODUCTO FINANCIERO]],TablaPrecios[PRODUCTO FINANCIERO],TablaPrecios[PRECIO UNIT],0)</f>
        <v>9.9</v>
      </c>
      <c r="G5449" s="2">
        <f>+TablaVentas[[#This Row],[CANTIDAD]]*TablaVentas[[#This Row],[PRECIO UNITARIO]]</f>
        <v>29.700000000000003</v>
      </c>
      <c r="H5449" s="1">
        <f t="shared" ca="1" si="85"/>
        <v>0.16537570057553713</v>
      </c>
      <c r="I5449" s="2">
        <f ca="1">+TablaVentas[[#This Row],[VENTAL TOTAL]]-TablaVentas[[#This Row],[VENTAL TOTAL]]*TablaVentas[[#This Row],[DESCUENTO]]</f>
        <v>24.788341692906549</v>
      </c>
      <c r="J5449" s="2">
        <f ca="1">0.18*TablaVentas[[#This Row],[SUBTOTAL]]</f>
        <v>4.4619015047231789</v>
      </c>
      <c r="K5449" s="2">
        <f ca="1">+TablaVentas[[#This Row],[SUBTOTAL]]+TablaVentas[[#This Row],[IGV]]</f>
        <v>29.250243197629729</v>
      </c>
    </row>
    <row r="5450" spans="1:11" x14ac:dyDescent="0.25">
      <c r="A5450" t="s">
        <v>5459</v>
      </c>
      <c r="B5450" s="6">
        <v>46310</v>
      </c>
      <c r="C5450" t="s">
        <v>10015</v>
      </c>
      <c r="D5450" t="s">
        <v>10018</v>
      </c>
      <c r="E5450">
        <v>8</v>
      </c>
      <c r="F5450">
        <f>+_xlfn.XLOOKUP(TablaVentas[[#This Row],[PRODUCTO FINANCIERO]],TablaPrecios[PRODUCTO FINANCIERO],TablaPrecios[PRECIO UNIT],0)</f>
        <v>14.9</v>
      </c>
      <c r="G5450" s="2">
        <f>+TablaVentas[[#This Row],[CANTIDAD]]*TablaVentas[[#This Row],[PRECIO UNITARIO]]</f>
        <v>119.2</v>
      </c>
      <c r="H5450" s="1">
        <f t="shared" ca="1" si="85"/>
        <v>0.1177950336451544</v>
      </c>
      <c r="I5450" s="2">
        <f ca="1">+TablaVentas[[#This Row],[VENTAL TOTAL]]-TablaVentas[[#This Row],[VENTAL TOTAL]]*TablaVentas[[#This Row],[DESCUENTO]]</f>
        <v>105.1588319894976</v>
      </c>
      <c r="J5450" s="2">
        <f ca="1">0.18*TablaVentas[[#This Row],[SUBTOTAL]]</f>
        <v>18.928589758109567</v>
      </c>
      <c r="K5450" s="2">
        <f ca="1">+TablaVentas[[#This Row],[SUBTOTAL]]+TablaVentas[[#This Row],[IGV]]</f>
        <v>124.08742174760717</v>
      </c>
    </row>
    <row r="5451" spans="1:11" x14ac:dyDescent="0.25">
      <c r="A5451" t="s">
        <v>5460</v>
      </c>
      <c r="B5451" s="6">
        <v>45533</v>
      </c>
      <c r="C5451" t="s">
        <v>10013</v>
      </c>
      <c r="D5451" t="s">
        <v>10018</v>
      </c>
      <c r="E5451">
        <v>13</v>
      </c>
      <c r="F5451">
        <f>+_xlfn.XLOOKUP(TablaVentas[[#This Row],[PRODUCTO FINANCIERO]],TablaPrecios[PRODUCTO FINANCIERO],TablaPrecios[PRECIO UNIT],0)</f>
        <v>14.9</v>
      </c>
      <c r="G5451" s="2">
        <f>+TablaVentas[[#This Row],[CANTIDAD]]*TablaVentas[[#This Row],[PRECIO UNITARIO]]</f>
        <v>193.70000000000002</v>
      </c>
      <c r="H5451" s="1">
        <f t="shared" ca="1" si="85"/>
        <v>0.19789789934742272</v>
      </c>
      <c r="I5451" s="2">
        <f ca="1">+TablaVentas[[#This Row],[VENTAL TOTAL]]-TablaVentas[[#This Row],[VENTAL TOTAL]]*TablaVentas[[#This Row],[DESCUENTO]]</f>
        <v>155.36717689640423</v>
      </c>
      <c r="J5451" s="2">
        <f ca="1">0.18*TablaVentas[[#This Row],[SUBTOTAL]]</f>
        <v>27.96609184135276</v>
      </c>
      <c r="K5451" s="2">
        <f ca="1">+TablaVentas[[#This Row],[SUBTOTAL]]+TablaVentas[[#This Row],[IGV]]</f>
        <v>183.33326873775698</v>
      </c>
    </row>
    <row r="5452" spans="1:11" x14ac:dyDescent="0.25">
      <c r="A5452" t="s">
        <v>5461</v>
      </c>
      <c r="B5452" s="6">
        <v>45942</v>
      </c>
      <c r="C5452" t="s">
        <v>10015</v>
      </c>
      <c r="D5452" t="s">
        <v>10019</v>
      </c>
      <c r="E5452">
        <v>14</v>
      </c>
      <c r="F5452">
        <f>+_xlfn.XLOOKUP(TablaVentas[[#This Row],[PRODUCTO FINANCIERO]],TablaPrecios[PRODUCTO FINANCIERO],TablaPrecios[PRECIO UNIT],0)</f>
        <v>9.9</v>
      </c>
      <c r="G5452" s="2">
        <f>+TablaVentas[[#This Row],[CANTIDAD]]*TablaVentas[[#This Row],[PRECIO UNITARIO]]</f>
        <v>138.6</v>
      </c>
      <c r="H5452" s="1">
        <f t="shared" ca="1" si="85"/>
        <v>0.11087300605934798</v>
      </c>
      <c r="I5452" s="2">
        <f ca="1">+TablaVentas[[#This Row],[VENTAL TOTAL]]-TablaVentas[[#This Row],[VENTAL TOTAL]]*TablaVentas[[#This Row],[DESCUENTO]]</f>
        <v>123.23300136017437</v>
      </c>
      <c r="J5452" s="2">
        <f ca="1">0.18*TablaVentas[[#This Row],[SUBTOTAL]]</f>
        <v>22.181940244831384</v>
      </c>
      <c r="K5452" s="2">
        <f ca="1">+TablaVentas[[#This Row],[SUBTOTAL]]+TablaVentas[[#This Row],[IGV]]</f>
        <v>145.41494160500577</v>
      </c>
    </row>
    <row r="5453" spans="1:11" x14ac:dyDescent="0.25">
      <c r="A5453" t="s">
        <v>5462</v>
      </c>
      <c r="B5453" s="6">
        <v>45391</v>
      </c>
      <c r="C5453" t="s">
        <v>10015</v>
      </c>
      <c r="D5453" t="s">
        <v>10022</v>
      </c>
      <c r="E5453">
        <v>4</v>
      </c>
      <c r="F5453">
        <f>+_xlfn.XLOOKUP(TablaVentas[[#This Row],[PRODUCTO FINANCIERO]],TablaPrecios[PRODUCTO FINANCIERO],TablaPrecios[PRECIO UNIT],0)</f>
        <v>20.9</v>
      </c>
      <c r="G5453" s="2">
        <f>+TablaVentas[[#This Row],[CANTIDAD]]*TablaVentas[[#This Row],[PRECIO UNITARIO]]</f>
        <v>83.6</v>
      </c>
      <c r="H5453" s="1">
        <f t="shared" ca="1" si="85"/>
        <v>0.15428382863155041</v>
      </c>
      <c r="I5453" s="2">
        <f ca="1">+TablaVentas[[#This Row],[VENTAL TOTAL]]-TablaVentas[[#This Row],[VENTAL TOTAL]]*TablaVentas[[#This Row],[DESCUENTO]]</f>
        <v>70.701871926402376</v>
      </c>
      <c r="J5453" s="2">
        <f ca="1">0.18*TablaVentas[[#This Row],[SUBTOTAL]]</f>
        <v>12.726336946752427</v>
      </c>
      <c r="K5453" s="2">
        <f ca="1">+TablaVentas[[#This Row],[SUBTOTAL]]+TablaVentas[[#This Row],[IGV]]</f>
        <v>83.428208873154801</v>
      </c>
    </row>
    <row r="5454" spans="1:11" x14ac:dyDescent="0.25">
      <c r="A5454" t="s">
        <v>5463</v>
      </c>
      <c r="B5454" s="6">
        <v>46044</v>
      </c>
      <c r="C5454" t="s">
        <v>10012</v>
      </c>
      <c r="D5454" t="s">
        <v>10019</v>
      </c>
      <c r="E5454">
        <v>15</v>
      </c>
      <c r="F5454">
        <f>+_xlfn.XLOOKUP(TablaVentas[[#This Row],[PRODUCTO FINANCIERO]],TablaPrecios[PRODUCTO FINANCIERO],TablaPrecios[PRECIO UNIT],0)</f>
        <v>9.9</v>
      </c>
      <c r="G5454" s="2">
        <f>+TablaVentas[[#This Row],[CANTIDAD]]*TablaVentas[[#This Row],[PRECIO UNITARIO]]</f>
        <v>148.5</v>
      </c>
      <c r="H5454" s="1">
        <f t="shared" ca="1" si="85"/>
        <v>0.19683828417152721</v>
      </c>
      <c r="I5454" s="2">
        <f ca="1">+TablaVentas[[#This Row],[VENTAL TOTAL]]-TablaVentas[[#This Row],[VENTAL TOTAL]]*TablaVentas[[#This Row],[DESCUENTO]]</f>
        <v>119.26951480052821</v>
      </c>
      <c r="J5454" s="2">
        <f ca="1">0.18*TablaVentas[[#This Row],[SUBTOTAL]]</f>
        <v>21.468512664095076</v>
      </c>
      <c r="K5454" s="2">
        <f ca="1">+TablaVentas[[#This Row],[SUBTOTAL]]+TablaVentas[[#This Row],[IGV]]</f>
        <v>140.73802746462329</v>
      </c>
    </row>
    <row r="5455" spans="1:11" x14ac:dyDescent="0.25">
      <c r="A5455" t="s">
        <v>5464</v>
      </c>
      <c r="B5455" s="6">
        <v>45977</v>
      </c>
      <c r="C5455" t="s">
        <v>10012</v>
      </c>
      <c r="D5455" t="s">
        <v>10017</v>
      </c>
      <c r="E5455">
        <v>6</v>
      </c>
      <c r="F5455">
        <f>+_xlfn.XLOOKUP(TablaVentas[[#This Row],[PRODUCTO FINANCIERO]],TablaPrecios[PRODUCTO FINANCIERO],TablaPrecios[PRECIO UNIT],0)</f>
        <v>9.9</v>
      </c>
      <c r="G5455" s="2">
        <f>+TablaVentas[[#This Row],[CANTIDAD]]*TablaVentas[[#This Row],[PRECIO UNITARIO]]</f>
        <v>59.400000000000006</v>
      </c>
      <c r="H5455" s="1">
        <f t="shared" ca="1" si="85"/>
        <v>0.12691660124316834</v>
      </c>
      <c r="I5455" s="2">
        <f ca="1">+TablaVentas[[#This Row],[VENTAL TOTAL]]-TablaVentas[[#This Row],[VENTAL TOTAL]]*TablaVentas[[#This Row],[DESCUENTO]]</f>
        <v>51.861153886155805</v>
      </c>
      <c r="J5455" s="2">
        <f ca="1">0.18*TablaVentas[[#This Row],[SUBTOTAL]]</f>
        <v>9.3350076995080453</v>
      </c>
      <c r="K5455" s="2">
        <f ca="1">+TablaVentas[[#This Row],[SUBTOTAL]]+TablaVentas[[#This Row],[IGV]]</f>
        <v>61.196161585663852</v>
      </c>
    </row>
    <row r="5456" spans="1:11" x14ac:dyDescent="0.25">
      <c r="A5456" t="s">
        <v>5465</v>
      </c>
      <c r="B5456" s="6">
        <v>46079</v>
      </c>
      <c r="C5456" t="s">
        <v>10014</v>
      </c>
      <c r="D5456" t="s">
        <v>10020</v>
      </c>
      <c r="E5456">
        <v>17</v>
      </c>
      <c r="F5456">
        <f>+_xlfn.XLOOKUP(TablaVentas[[#This Row],[PRODUCTO FINANCIERO]],TablaPrecios[PRODUCTO FINANCIERO],TablaPrecios[PRECIO UNIT],0)</f>
        <v>14.9</v>
      </c>
      <c r="G5456" s="2">
        <f>+TablaVentas[[#This Row],[CANTIDAD]]*TablaVentas[[#This Row],[PRECIO UNITARIO]]</f>
        <v>253.3</v>
      </c>
      <c r="H5456" s="1">
        <f t="shared" ca="1" si="85"/>
        <v>0.11049367013427601</v>
      </c>
      <c r="I5456" s="2">
        <f ca="1">+TablaVentas[[#This Row],[VENTAL TOTAL]]-TablaVentas[[#This Row],[VENTAL TOTAL]]*TablaVentas[[#This Row],[DESCUENTO]]</f>
        <v>225.31195335498791</v>
      </c>
      <c r="J5456" s="2">
        <f ca="1">0.18*TablaVentas[[#This Row],[SUBTOTAL]]</f>
        <v>40.556151603897824</v>
      </c>
      <c r="K5456" s="2">
        <f ca="1">+TablaVentas[[#This Row],[SUBTOTAL]]+TablaVentas[[#This Row],[IGV]]</f>
        <v>265.86810495888574</v>
      </c>
    </row>
    <row r="5457" spans="1:11" x14ac:dyDescent="0.25">
      <c r="A5457" t="s">
        <v>5466</v>
      </c>
      <c r="B5457" s="6">
        <v>45878</v>
      </c>
      <c r="C5457" t="s">
        <v>10012</v>
      </c>
      <c r="D5457" t="s">
        <v>10017</v>
      </c>
      <c r="E5457">
        <v>9</v>
      </c>
      <c r="F5457">
        <f>+_xlfn.XLOOKUP(TablaVentas[[#This Row],[PRODUCTO FINANCIERO]],TablaPrecios[PRODUCTO FINANCIERO],TablaPrecios[PRECIO UNIT],0)</f>
        <v>9.9</v>
      </c>
      <c r="G5457" s="2">
        <f>+TablaVentas[[#This Row],[CANTIDAD]]*TablaVentas[[#This Row],[PRECIO UNITARIO]]</f>
        <v>89.100000000000009</v>
      </c>
      <c r="H5457" s="1">
        <f t="shared" ca="1" si="85"/>
        <v>0.18719717100591485</v>
      </c>
      <c r="I5457" s="2">
        <f ca="1">+TablaVentas[[#This Row],[VENTAL TOTAL]]-TablaVentas[[#This Row],[VENTAL TOTAL]]*TablaVentas[[#This Row],[DESCUENTO]]</f>
        <v>72.420732063372995</v>
      </c>
      <c r="J5457" s="2">
        <f ca="1">0.18*TablaVentas[[#This Row],[SUBTOTAL]]</f>
        <v>13.035731771407139</v>
      </c>
      <c r="K5457" s="2">
        <f ca="1">+TablaVentas[[#This Row],[SUBTOTAL]]+TablaVentas[[#This Row],[IGV]]</f>
        <v>85.456463834780138</v>
      </c>
    </row>
    <row r="5458" spans="1:11" x14ac:dyDescent="0.25">
      <c r="A5458" t="s">
        <v>5467</v>
      </c>
      <c r="B5458" s="6">
        <v>46220</v>
      </c>
      <c r="C5458" t="s">
        <v>10016</v>
      </c>
      <c r="D5458" t="s">
        <v>10020</v>
      </c>
      <c r="E5458">
        <v>10</v>
      </c>
      <c r="F5458">
        <f>+_xlfn.XLOOKUP(TablaVentas[[#This Row],[PRODUCTO FINANCIERO]],TablaPrecios[PRODUCTO FINANCIERO],TablaPrecios[PRECIO UNIT],0)</f>
        <v>14.9</v>
      </c>
      <c r="G5458" s="2">
        <f>+TablaVentas[[#This Row],[CANTIDAD]]*TablaVentas[[#This Row],[PRECIO UNITARIO]]</f>
        <v>149</v>
      </c>
      <c r="H5458" s="1">
        <f t="shared" ca="1" si="85"/>
        <v>0.14615294510875107</v>
      </c>
      <c r="I5458" s="2">
        <f ca="1">+TablaVentas[[#This Row],[VENTAL TOTAL]]-TablaVentas[[#This Row],[VENTAL TOTAL]]*TablaVentas[[#This Row],[DESCUENTO]]</f>
        <v>127.22321117879609</v>
      </c>
      <c r="J5458" s="2">
        <f ca="1">0.18*TablaVentas[[#This Row],[SUBTOTAL]]</f>
        <v>22.900178012183297</v>
      </c>
      <c r="K5458" s="2">
        <f ca="1">+TablaVentas[[#This Row],[SUBTOTAL]]+TablaVentas[[#This Row],[IGV]]</f>
        <v>150.1233891909794</v>
      </c>
    </row>
    <row r="5459" spans="1:11" x14ac:dyDescent="0.25">
      <c r="A5459" t="s">
        <v>5468</v>
      </c>
      <c r="B5459" s="6">
        <v>45380</v>
      </c>
      <c r="C5459" t="s">
        <v>10015</v>
      </c>
      <c r="D5459" t="s">
        <v>10017</v>
      </c>
      <c r="E5459">
        <v>8</v>
      </c>
      <c r="F5459">
        <f>+_xlfn.XLOOKUP(TablaVentas[[#This Row],[PRODUCTO FINANCIERO]],TablaPrecios[PRODUCTO FINANCIERO],TablaPrecios[PRECIO UNIT],0)</f>
        <v>9.9</v>
      </c>
      <c r="G5459" s="2">
        <f>+TablaVentas[[#This Row],[CANTIDAD]]*TablaVentas[[#This Row],[PRECIO UNITARIO]]</f>
        <v>79.2</v>
      </c>
      <c r="H5459" s="1">
        <f t="shared" ca="1" si="85"/>
        <v>0.16921375891703677</v>
      </c>
      <c r="I5459" s="2">
        <f ca="1">+TablaVentas[[#This Row],[VENTAL TOTAL]]-TablaVentas[[#This Row],[VENTAL TOTAL]]*TablaVentas[[#This Row],[DESCUENTO]]</f>
        <v>65.798270293770685</v>
      </c>
      <c r="J5459" s="2">
        <f ca="1">0.18*TablaVentas[[#This Row],[SUBTOTAL]]</f>
        <v>11.843688652878722</v>
      </c>
      <c r="K5459" s="2">
        <f ca="1">+TablaVentas[[#This Row],[SUBTOTAL]]+TablaVentas[[#This Row],[IGV]]</f>
        <v>77.64195894664941</v>
      </c>
    </row>
    <row r="5460" spans="1:11" x14ac:dyDescent="0.25">
      <c r="A5460" t="s">
        <v>5469</v>
      </c>
      <c r="B5460" s="6">
        <v>45466</v>
      </c>
      <c r="C5460" t="s">
        <v>10012</v>
      </c>
      <c r="D5460" t="s">
        <v>10020</v>
      </c>
      <c r="E5460">
        <v>19</v>
      </c>
      <c r="F5460">
        <f>+_xlfn.XLOOKUP(TablaVentas[[#This Row],[PRODUCTO FINANCIERO]],TablaPrecios[PRODUCTO FINANCIERO],TablaPrecios[PRECIO UNIT],0)</f>
        <v>14.9</v>
      </c>
      <c r="G5460" s="2">
        <f>+TablaVentas[[#This Row],[CANTIDAD]]*TablaVentas[[#This Row],[PRECIO UNITARIO]]</f>
        <v>283.10000000000002</v>
      </c>
      <c r="H5460" s="1">
        <f t="shared" ca="1" si="85"/>
        <v>0.19837337759010273</v>
      </c>
      <c r="I5460" s="2">
        <f ca="1">+TablaVentas[[#This Row],[VENTAL TOTAL]]-TablaVentas[[#This Row],[VENTAL TOTAL]]*TablaVentas[[#This Row],[DESCUENTO]]</f>
        <v>226.94049680424195</v>
      </c>
      <c r="J5460" s="2">
        <f ca="1">0.18*TablaVentas[[#This Row],[SUBTOTAL]]</f>
        <v>40.849289424763548</v>
      </c>
      <c r="K5460" s="2">
        <f ca="1">+TablaVentas[[#This Row],[SUBTOTAL]]+TablaVentas[[#This Row],[IGV]]</f>
        <v>267.78978622900547</v>
      </c>
    </row>
    <row r="5461" spans="1:11" x14ac:dyDescent="0.25">
      <c r="A5461" t="s">
        <v>5470</v>
      </c>
      <c r="B5461" s="6">
        <v>45442</v>
      </c>
      <c r="C5461" t="s">
        <v>10011</v>
      </c>
      <c r="D5461" t="s">
        <v>10019</v>
      </c>
      <c r="E5461">
        <v>5</v>
      </c>
      <c r="F5461">
        <f>+_xlfn.XLOOKUP(TablaVentas[[#This Row],[PRODUCTO FINANCIERO]],TablaPrecios[PRODUCTO FINANCIERO],TablaPrecios[PRECIO UNIT],0)</f>
        <v>9.9</v>
      </c>
      <c r="G5461" s="2">
        <f>+TablaVentas[[#This Row],[CANTIDAD]]*TablaVentas[[#This Row],[PRECIO UNITARIO]]</f>
        <v>49.5</v>
      </c>
      <c r="H5461" s="1">
        <f t="shared" ca="1" si="85"/>
        <v>0.19762499698721656</v>
      </c>
      <c r="I5461" s="2">
        <f ca="1">+TablaVentas[[#This Row],[VENTAL TOTAL]]-TablaVentas[[#This Row],[VENTAL TOTAL]]*TablaVentas[[#This Row],[DESCUENTO]]</f>
        <v>39.71756264913278</v>
      </c>
      <c r="J5461" s="2">
        <f ca="1">0.18*TablaVentas[[#This Row],[SUBTOTAL]]</f>
        <v>7.1491612768439001</v>
      </c>
      <c r="K5461" s="2">
        <f ca="1">+TablaVentas[[#This Row],[SUBTOTAL]]+TablaVentas[[#This Row],[IGV]]</f>
        <v>46.866723925976679</v>
      </c>
    </row>
    <row r="5462" spans="1:11" x14ac:dyDescent="0.25">
      <c r="A5462" t="s">
        <v>5471</v>
      </c>
      <c r="B5462" s="6">
        <v>45926</v>
      </c>
      <c r="C5462" t="s">
        <v>10012</v>
      </c>
      <c r="D5462" t="s">
        <v>10017</v>
      </c>
      <c r="E5462">
        <v>8</v>
      </c>
      <c r="F5462">
        <f>+_xlfn.XLOOKUP(TablaVentas[[#This Row],[PRODUCTO FINANCIERO]],TablaPrecios[PRODUCTO FINANCIERO],TablaPrecios[PRECIO UNIT],0)</f>
        <v>9.9</v>
      </c>
      <c r="G5462" s="2">
        <f>+TablaVentas[[#This Row],[CANTIDAD]]*TablaVentas[[#This Row],[PRECIO UNITARIO]]</f>
        <v>79.2</v>
      </c>
      <c r="H5462" s="1">
        <f t="shared" ca="1" si="85"/>
        <v>0.19615705924598692</v>
      </c>
      <c r="I5462" s="2">
        <f ca="1">+TablaVentas[[#This Row],[VENTAL TOTAL]]-TablaVentas[[#This Row],[VENTAL TOTAL]]*TablaVentas[[#This Row],[DESCUENTO]]</f>
        <v>63.664360907717835</v>
      </c>
      <c r="J5462" s="2">
        <f ca="1">0.18*TablaVentas[[#This Row],[SUBTOTAL]]</f>
        <v>11.45958496338921</v>
      </c>
      <c r="K5462" s="2">
        <f ca="1">+TablaVentas[[#This Row],[SUBTOTAL]]+TablaVentas[[#This Row],[IGV]]</f>
        <v>75.12394587110704</v>
      </c>
    </row>
    <row r="5463" spans="1:11" x14ac:dyDescent="0.25">
      <c r="A5463" t="s">
        <v>5472</v>
      </c>
      <c r="B5463" s="6">
        <v>45707</v>
      </c>
      <c r="C5463" t="s">
        <v>10013</v>
      </c>
      <c r="D5463" t="s">
        <v>10022</v>
      </c>
      <c r="E5463">
        <v>18</v>
      </c>
      <c r="F5463">
        <f>+_xlfn.XLOOKUP(TablaVentas[[#This Row],[PRODUCTO FINANCIERO]],TablaPrecios[PRODUCTO FINANCIERO],TablaPrecios[PRECIO UNIT],0)</f>
        <v>20.9</v>
      </c>
      <c r="G5463" s="2">
        <f>+TablaVentas[[#This Row],[CANTIDAD]]*TablaVentas[[#This Row],[PRECIO UNITARIO]]</f>
        <v>376.2</v>
      </c>
      <c r="H5463" s="1">
        <f t="shared" ca="1" si="85"/>
        <v>0.13032845261447623</v>
      </c>
      <c r="I5463" s="2">
        <f ca="1">+TablaVentas[[#This Row],[VENTAL TOTAL]]-TablaVentas[[#This Row],[VENTAL TOTAL]]*TablaVentas[[#This Row],[DESCUENTO]]</f>
        <v>327.17043612643403</v>
      </c>
      <c r="J5463" s="2">
        <f ca="1">0.18*TablaVentas[[#This Row],[SUBTOTAL]]</f>
        <v>58.890678502758121</v>
      </c>
      <c r="K5463" s="2">
        <f ca="1">+TablaVentas[[#This Row],[SUBTOTAL]]+TablaVentas[[#This Row],[IGV]]</f>
        <v>386.06111462919216</v>
      </c>
    </row>
    <row r="5464" spans="1:11" x14ac:dyDescent="0.25">
      <c r="A5464" t="s">
        <v>5473</v>
      </c>
      <c r="B5464" s="6">
        <v>45439</v>
      </c>
      <c r="C5464" t="s">
        <v>10016</v>
      </c>
      <c r="D5464" t="s">
        <v>10020</v>
      </c>
      <c r="E5464">
        <v>10</v>
      </c>
      <c r="F5464">
        <f>+_xlfn.XLOOKUP(TablaVentas[[#This Row],[PRODUCTO FINANCIERO]],TablaPrecios[PRODUCTO FINANCIERO],TablaPrecios[PRECIO UNIT],0)</f>
        <v>14.9</v>
      </c>
      <c r="G5464" s="2">
        <f>+TablaVentas[[#This Row],[CANTIDAD]]*TablaVentas[[#This Row],[PRECIO UNITARIO]]</f>
        <v>149</v>
      </c>
      <c r="H5464" s="1">
        <f t="shared" ca="1" si="85"/>
        <v>0.10476480019278213</v>
      </c>
      <c r="I5464" s="2">
        <f ca="1">+TablaVentas[[#This Row],[VENTAL TOTAL]]-TablaVentas[[#This Row],[VENTAL TOTAL]]*TablaVentas[[#This Row],[DESCUENTO]]</f>
        <v>133.39004477127546</v>
      </c>
      <c r="J5464" s="2">
        <f ca="1">0.18*TablaVentas[[#This Row],[SUBTOTAL]]</f>
        <v>24.01020805882958</v>
      </c>
      <c r="K5464" s="2">
        <f ca="1">+TablaVentas[[#This Row],[SUBTOTAL]]+TablaVentas[[#This Row],[IGV]]</f>
        <v>157.40025283010505</v>
      </c>
    </row>
    <row r="5465" spans="1:11" x14ac:dyDescent="0.25">
      <c r="A5465" t="s">
        <v>5474</v>
      </c>
      <c r="B5465" s="6">
        <v>46226</v>
      </c>
      <c r="C5465" t="s">
        <v>10016</v>
      </c>
      <c r="D5465" t="s">
        <v>10018</v>
      </c>
      <c r="E5465">
        <v>10</v>
      </c>
      <c r="F5465">
        <f>+_xlfn.XLOOKUP(TablaVentas[[#This Row],[PRODUCTO FINANCIERO]],TablaPrecios[PRODUCTO FINANCIERO],TablaPrecios[PRECIO UNIT],0)</f>
        <v>14.9</v>
      </c>
      <c r="G5465" s="2">
        <f>+TablaVentas[[#This Row],[CANTIDAD]]*TablaVentas[[#This Row],[PRECIO UNITARIO]]</f>
        <v>149</v>
      </c>
      <c r="H5465" s="1">
        <f t="shared" ca="1" si="85"/>
        <v>0.17134823611272954</v>
      </c>
      <c r="I5465" s="2">
        <f ca="1">+TablaVentas[[#This Row],[VENTAL TOTAL]]-TablaVentas[[#This Row],[VENTAL TOTAL]]*TablaVentas[[#This Row],[DESCUENTO]]</f>
        <v>123.4691128192033</v>
      </c>
      <c r="J5465" s="2">
        <f ca="1">0.18*TablaVentas[[#This Row],[SUBTOTAL]]</f>
        <v>22.224440307456593</v>
      </c>
      <c r="K5465" s="2">
        <f ca="1">+TablaVentas[[#This Row],[SUBTOTAL]]+TablaVentas[[#This Row],[IGV]]</f>
        <v>145.69355312665991</v>
      </c>
    </row>
    <row r="5466" spans="1:11" x14ac:dyDescent="0.25">
      <c r="A5466" t="s">
        <v>5475</v>
      </c>
      <c r="B5466" s="6">
        <v>45990</v>
      </c>
      <c r="C5466" t="s">
        <v>10013</v>
      </c>
      <c r="D5466" t="s">
        <v>10017</v>
      </c>
      <c r="E5466">
        <v>10</v>
      </c>
      <c r="F5466">
        <f>+_xlfn.XLOOKUP(TablaVentas[[#This Row],[PRODUCTO FINANCIERO]],TablaPrecios[PRODUCTO FINANCIERO],TablaPrecios[PRECIO UNIT],0)</f>
        <v>9.9</v>
      </c>
      <c r="G5466" s="2">
        <f>+TablaVentas[[#This Row],[CANTIDAD]]*TablaVentas[[#This Row],[PRECIO UNITARIO]]</f>
        <v>99</v>
      </c>
      <c r="H5466" s="1">
        <f t="shared" ca="1" si="85"/>
        <v>0.15192786360019828</v>
      </c>
      <c r="I5466" s="2">
        <f ca="1">+TablaVentas[[#This Row],[VENTAL TOTAL]]-TablaVentas[[#This Row],[VENTAL TOTAL]]*TablaVentas[[#This Row],[DESCUENTO]]</f>
        <v>83.959141503580369</v>
      </c>
      <c r="J5466" s="2">
        <f ca="1">0.18*TablaVentas[[#This Row],[SUBTOTAL]]</f>
        <v>15.112645470644466</v>
      </c>
      <c r="K5466" s="2">
        <f ca="1">+TablaVentas[[#This Row],[SUBTOTAL]]+TablaVentas[[#This Row],[IGV]]</f>
        <v>99.071786974224835</v>
      </c>
    </row>
    <row r="5467" spans="1:11" x14ac:dyDescent="0.25">
      <c r="A5467" t="s">
        <v>5476</v>
      </c>
      <c r="B5467" s="6">
        <v>46067</v>
      </c>
      <c r="C5467" t="s">
        <v>10016</v>
      </c>
      <c r="D5467" t="s">
        <v>10018</v>
      </c>
      <c r="E5467">
        <v>20</v>
      </c>
      <c r="F5467">
        <f>+_xlfn.XLOOKUP(TablaVentas[[#This Row],[PRODUCTO FINANCIERO]],TablaPrecios[PRODUCTO FINANCIERO],TablaPrecios[PRECIO UNIT],0)</f>
        <v>14.9</v>
      </c>
      <c r="G5467" s="2">
        <f>+TablaVentas[[#This Row],[CANTIDAD]]*TablaVentas[[#This Row],[PRECIO UNITARIO]]</f>
        <v>298</v>
      </c>
      <c r="H5467" s="1">
        <f t="shared" ca="1" si="85"/>
        <v>0.10965603944058634</v>
      </c>
      <c r="I5467" s="2">
        <f ca="1">+TablaVentas[[#This Row],[VENTAL TOTAL]]-TablaVentas[[#This Row],[VENTAL TOTAL]]*TablaVentas[[#This Row],[DESCUENTO]]</f>
        <v>265.32250024670526</v>
      </c>
      <c r="J5467" s="2">
        <f ca="1">0.18*TablaVentas[[#This Row],[SUBTOTAL]]</f>
        <v>47.758050044406943</v>
      </c>
      <c r="K5467" s="2">
        <f ca="1">+TablaVentas[[#This Row],[SUBTOTAL]]+TablaVentas[[#This Row],[IGV]]</f>
        <v>313.08055029111222</v>
      </c>
    </row>
    <row r="5468" spans="1:11" x14ac:dyDescent="0.25">
      <c r="A5468" t="s">
        <v>5477</v>
      </c>
      <c r="B5468" s="6">
        <v>45364</v>
      </c>
      <c r="C5468" t="s">
        <v>10015</v>
      </c>
      <c r="D5468" t="s">
        <v>10018</v>
      </c>
      <c r="E5468">
        <v>14</v>
      </c>
      <c r="F5468">
        <f>+_xlfn.XLOOKUP(TablaVentas[[#This Row],[PRODUCTO FINANCIERO]],TablaPrecios[PRODUCTO FINANCIERO],TablaPrecios[PRECIO UNIT],0)</f>
        <v>14.9</v>
      </c>
      <c r="G5468" s="2">
        <f>+TablaVentas[[#This Row],[CANTIDAD]]*TablaVentas[[#This Row],[PRECIO UNITARIO]]</f>
        <v>208.6</v>
      </c>
      <c r="H5468" s="1">
        <f t="shared" ca="1" si="85"/>
        <v>0.17273558169258113</v>
      </c>
      <c r="I5468" s="2">
        <f ca="1">+TablaVentas[[#This Row],[VENTAL TOTAL]]-TablaVentas[[#This Row],[VENTAL TOTAL]]*TablaVentas[[#This Row],[DESCUENTO]]</f>
        <v>172.56735765892756</v>
      </c>
      <c r="J5468" s="2">
        <f ca="1">0.18*TablaVentas[[#This Row],[SUBTOTAL]]</f>
        <v>31.06212437860696</v>
      </c>
      <c r="K5468" s="2">
        <f ca="1">+TablaVentas[[#This Row],[SUBTOTAL]]+TablaVentas[[#This Row],[IGV]]</f>
        <v>203.62948203753453</v>
      </c>
    </row>
    <row r="5469" spans="1:11" x14ac:dyDescent="0.25">
      <c r="A5469" t="s">
        <v>5478</v>
      </c>
      <c r="B5469" s="6">
        <v>45491</v>
      </c>
      <c r="C5469" t="s">
        <v>10014</v>
      </c>
      <c r="D5469" t="s">
        <v>10022</v>
      </c>
      <c r="E5469">
        <v>4</v>
      </c>
      <c r="F5469">
        <f>+_xlfn.XLOOKUP(TablaVentas[[#This Row],[PRODUCTO FINANCIERO]],TablaPrecios[PRODUCTO FINANCIERO],TablaPrecios[PRECIO UNIT],0)</f>
        <v>20.9</v>
      </c>
      <c r="G5469" s="2">
        <f>+TablaVentas[[#This Row],[CANTIDAD]]*TablaVentas[[#This Row],[PRECIO UNITARIO]]</f>
        <v>83.6</v>
      </c>
      <c r="H5469" s="1">
        <f t="shared" ca="1" si="85"/>
        <v>0.1640333621907831</v>
      </c>
      <c r="I5469" s="2">
        <f ca="1">+TablaVentas[[#This Row],[VENTAL TOTAL]]-TablaVentas[[#This Row],[VENTAL TOTAL]]*TablaVentas[[#This Row],[DESCUENTO]]</f>
        <v>69.886810920850536</v>
      </c>
      <c r="J5469" s="2">
        <f ca="1">0.18*TablaVentas[[#This Row],[SUBTOTAL]]</f>
        <v>12.579625965753095</v>
      </c>
      <c r="K5469" s="2">
        <f ca="1">+TablaVentas[[#This Row],[SUBTOTAL]]+TablaVentas[[#This Row],[IGV]]</f>
        <v>82.466436886603631</v>
      </c>
    </row>
    <row r="5470" spans="1:11" x14ac:dyDescent="0.25">
      <c r="A5470" t="s">
        <v>5479</v>
      </c>
      <c r="B5470" s="6">
        <v>45708</v>
      </c>
      <c r="C5470" t="s">
        <v>10012</v>
      </c>
      <c r="D5470" t="s">
        <v>10017</v>
      </c>
      <c r="E5470">
        <v>3</v>
      </c>
      <c r="F5470">
        <f>+_xlfn.XLOOKUP(TablaVentas[[#This Row],[PRODUCTO FINANCIERO]],TablaPrecios[PRODUCTO FINANCIERO],TablaPrecios[PRECIO UNIT],0)</f>
        <v>9.9</v>
      </c>
      <c r="G5470" s="2">
        <f>+TablaVentas[[#This Row],[CANTIDAD]]*TablaVentas[[#This Row],[PRECIO UNITARIO]]</f>
        <v>29.700000000000003</v>
      </c>
      <c r="H5470" s="1">
        <f t="shared" ca="1" si="85"/>
        <v>0.13015071110402923</v>
      </c>
      <c r="I5470" s="2">
        <f ca="1">+TablaVentas[[#This Row],[VENTAL TOTAL]]-TablaVentas[[#This Row],[VENTAL TOTAL]]*TablaVentas[[#This Row],[DESCUENTO]]</f>
        <v>25.834523880210334</v>
      </c>
      <c r="J5470" s="2">
        <f ca="1">0.18*TablaVentas[[#This Row],[SUBTOTAL]]</f>
        <v>4.6502142984378603</v>
      </c>
      <c r="K5470" s="2">
        <f ca="1">+TablaVentas[[#This Row],[SUBTOTAL]]+TablaVentas[[#This Row],[IGV]]</f>
        <v>30.484738178648193</v>
      </c>
    </row>
    <row r="5471" spans="1:11" x14ac:dyDescent="0.25">
      <c r="A5471" t="s">
        <v>5480</v>
      </c>
      <c r="B5471" s="6">
        <v>45348</v>
      </c>
      <c r="C5471" t="s">
        <v>10016</v>
      </c>
      <c r="D5471" t="s">
        <v>10020</v>
      </c>
      <c r="E5471">
        <v>20</v>
      </c>
      <c r="F5471">
        <f>+_xlfn.XLOOKUP(TablaVentas[[#This Row],[PRODUCTO FINANCIERO]],TablaPrecios[PRODUCTO FINANCIERO],TablaPrecios[PRECIO UNIT],0)</f>
        <v>14.9</v>
      </c>
      <c r="G5471" s="2">
        <f>+TablaVentas[[#This Row],[CANTIDAD]]*TablaVentas[[#This Row],[PRECIO UNITARIO]]</f>
        <v>298</v>
      </c>
      <c r="H5471" s="1">
        <f t="shared" ca="1" si="85"/>
        <v>0.14834483933272199</v>
      </c>
      <c r="I5471" s="2">
        <f ca="1">+TablaVentas[[#This Row],[VENTAL TOTAL]]-TablaVentas[[#This Row],[VENTAL TOTAL]]*TablaVentas[[#This Row],[DESCUENTO]]</f>
        <v>253.79323787884886</v>
      </c>
      <c r="J5471" s="2">
        <f ca="1">0.18*TablaVentas[[#This Row],[SUBTOTAL]]</f>
        <v>45.682782818192791</v>
      </c>
      <c r="K5471" s="2">
        <f ca="1">+TablaVentas[[#This Row],[SUBTOTAL]]+TablaVentas[[#This Row],[IGV]]</f>
        <v>299.47602069704163</v>
      </c>
    </row>
    <row r="5472" spans="1:11" x14ac:dyDescent="0.25">
      <c r="A5472" t="s">
        <v>5481</v>
      </c>
      <c r="B5472" s="6">
        <v>46038</v>
      </c>
      <c r="C5472" t="s">
        <v>10014</v>
      </c>
      <c r="D5472" t="s">
        <v>10017</v>
      </c>
      <c r="E5472">
        <v>6</v>
      </c>
      <c r="F5472">
        <f>+_xlfn.XLOOKUP(TablaVentas[[#This Row],[PRODUCTO FINANCIERO]],TablaPrecios[PRODUCTO FINANCIERO],TablaPrecios[PRECIO UNIT],0)</f>
        <v>9.9</v>
      </c>
      <c r="G5472" s="2">
        <f>+TablaVentas[[#This Row],[CANTIDAD]]*TablaVentas[[#This Row],[PRECIO UNITARIO]]</f>
        <v>59.400000000000006</v>
      </c>
      <c r="H5472" s="1">
        <f t="shared" ca="1" si="85"/>
        <v>0.16877436621048086</v>
      </c>
      <c r="I5472" s="2">
        <f ca="1">+TablaVentas[[#This Row],[VENTAL TOTAL]]-TablaVentas[[#This Row],[VENTAL TOTAL]]*TablaVentas[[#This Row],[DESCUENTO]]</f>
        <v>49.374802647097439</v>
      </c>
      <c r="J5472" s="2">
        <f ca="1">0.18*TablaVentas[[#This Row],[SUBTOTAL]]</f>
        <v>8.8874644764775379</v>
      </c>
      <c r="K5472" s="2">
        <f ca="1">+TablaVentas[[#This Row],[SUBTOTAL]]+TablaVentas[[#This Row],[IGV]]</f>
        <v>58.262267123574979</v>
      </c>
    </row>
    <row r="5473" spans="1:11" x14ac:dyDescent="0.25">
      <c r="A5473" t="s">
        <v>5482</v>
      </c>
      <c r="B5473" s="6">
        <v>45605</v>
      </c>
      <c r="C5473" t="s">
        <v>10015</v>
      </c>
      <c r="D5473" t="s">
        <v>10020</v>
      </c>
      <c r="E5473">
        <v>16</v>
      </c>
      <c r="F5473">
        <f>+_xlfn.XLOOKUP(TablaVentas[[#This Row],[PRODUCTO FINANCIERO]],TablaPrecios[PRODUCTO FINANCIERO],TablaPrecios[PRECIO UNIT],0)</f>
        <v>14.9</v>
      </c>
      <c r="G5473" s="2">
        <f>+TablaVentas[[#This Row],[CANTIDAD]]*TablaVentas[[#This Row],[PRECIO UNITARIO]]</f>
        <v>238.4</v>
      </c>
      <c r="H5473" s="1">
        <f t="shared" ca="1" si="85"/>
        <v>0.10832932174876174</v>
      </c>
      <c r="I5473" s="2">
        <f ca="1">+TablaVentas[[#This Row],[VENTAL TOTAL]]-TablaVentas[[#This Row],[VENTAL TOTAL]]*TablaVentas[[#This Row],[DESCUENTO]]</f>
        <v>212.57428969509522</v>
      </c>
      <c r="J5473" s="2">
        <f ca="1">0.18*TablaVentas[[#This Row],[SUBTOTAL]]</f>
        <v>38.263372145117138</v>
      </c>
      <c r="K5473" s="2">
        <f ca="1">+TablaVentas[[#This Row],[SUBTOTAL]]+TablaVentas[[#This Row],[IGV]]</f>
        <v>250.83766184021235</v>
      </c>
    </row>
    <row r="5474" spans="1:11" x14ac:dyDescent="0.25">
      <c r="A5474" t="s">
        <v>5483</v>
      </c>
      <c r="B5474" s="6">
        <v>46387</v>
      </c>
      <c r="C5474" t="s">
        <v>10015</v>
      </c>
      <c r="D5474" t="s">
        <v>10022</v>
      </c>
      <c r="E5474">
        <v>11</v>
      </c>
      <c r="F5474">
        <f>+_xlfn.XLOOKUP(TablaVentas[[#This Row],[PRODUCTO FINANCIERO]],TablaPrecios[PRODUCTO FINANCIERO],TablaPrecios[PRECIO UNIT],0)</f>
        <v>20.9</v>
      </c>
      <c r="G5474" s="2">
        <f>+TablaVentas[[#This Row],[CANTIDAD]]*TablaVentas[[#This Row],[PRECIO UNITARIO]]</f>
        <v>229.89999999999998</v>
      </c>
      <c r="H5474" s="1">
        <f t="shared" ca="1" si="85"/>
        <v>0.16286678639107743</v>
      </c>
      <c r="I5474" s="2">
        <f ca="1">+TablaVentas[[#This Row],[VENTAL TOTAL]]-TablaVentas[[#This Row],[VENTAL TOTAL]]*TablaVentas[[#This Row],[DESCUENTO]]</f>
        <v>192.45692580869127</v>
      </c>
      <c r="J5474" s="2">
        <f ca="1">0.18*TablaVentas[[#This Row],[SUBTOTAL]]</f>
        <v>34.642246645564427</v>
      </c>
      <c r="K5474" s="2">
        <f ca="1">+TablaVentas[[#This Row],[SUBTOTAL]]+TablaVentas[[#This Row],[IGV]]</f>
        <v>227.09917245425569</v>
      </c>
    </row>
    <row r="5475" spans="1:11" x14ac:dyDescent="0.25">
      <c r="A5475" t="s">
        <v>5484</v>
      </c>
      <c r="B5475" s="6">
        <v>45646</v>
      </c>
      <c r="C5475" t="s">
        <v>10015</v>
      </c>
      <c r="D5475" t="s">
        <v>10020</v>
      </c>
      <c r="E5475">
        <v>7</v>
      </c>
      <c r="F5475">
        <f>+_xlfn.XLOOKUP(TablaVentas[[#This Row],[PRODUCTO FINANCIERO]],TablaPrecios[PRODUCTO FINANCIERO],TablaPrecios[PRECIO UNIT],0)</f>
        <v>14.9</v>
      </c>
      <c r="G5475" s="2">
        <f>+TablaVentas[[#This Row],[CANTIDAD]]*TablaVentas[[#This Row],[PRECIO UNITARIO]]</f>
        <v>104.3</v>
      </c>
      <c r="H5475" s="1">
        <f t="shared" ca="1" si="85"/>
        <v>0.18154943745985569</v>
      </c>
      <c r="I5475" s="2">
        <f ca="1">+TablaVentas[[#This Row],[VENTAL TOTAL]]-TablaVentas[[#This Row],[VENTAL TOTAL]]*TablaVentas[[#This Row],[DESCUENTO]]</f>
        <v>85.364393672937041</v>
      </c>
      <c r="J5475" s="2">
        <f ca="1">0.18*TablaVentas[[#This Row],[SUBTOTAL]]</f>
        <v>15.365590861128666</v>
      </c>
      <c r="K5475" s="2">
        <f ca="1">+TablaVentas[[#This Row],[SUBTOTAL]]+TablaVentas[[#This Row],[IGV]]</f>
        <v>100.72998453406571</v>
      </c>
    </row>
    <row r="5476" spans="1:11" x14ac:dyDescent="0.25">
      <c r="A5476" t="s">
        <v>5485</v>
      </c>
      <c r="B5476" s="6">
        <v>46109</v>
      </c>
      <c r="C5476" t="s">
        <v>10013</v>
      </c>
      <c r="D5476" t="s">
        <v>10019</v>
      </c>
      <c r="E5476">
        <v>6</v>
      </c>
      <c r="F5476">
        <f>+_xlfn.XLOOKUP(TablaVentas[[#This Row],[PRODUCTO FINANCIERO]],TablaPrecios[PRODUCTO FINANCIERO],TablaPrecios[PRECIO UNIT],0)</f>
        <v>9.9</v>
      </c>
      <c r="G5476" s="2">
        <f>+TablaVentas[[#This Row],[CANTIDAD]]*TablaVentas[[#This Row],[PRECIO UNITARIO]]</f>
        <v>59.400000000000006</v>
      </c>
      <c r="H5476" s="1">
        <f t="shared" ca="1" si="85"/>
        <v>0.13817700970725721</v>
      </c>
      <c r="I5476" s="2">
        <f ca="1">+TablaVentas[[#This Row],[VENTAL TOTAL]]-TablaVentas[[#This Row],[VENTAL TOTAL]]*TablaVentas[[#This Row],[DESCUENTO]]</f>
        <v>51.192285623388926</v>
      </c>
      <c r="J5476" s="2">
        <f ca="1">0.18*TablaVentas[[#This Row],[SUBTOTAL]]</f>
        <v>9.2146114122100062</v>
      </c>
      <c r="K5476" s="2">
        <f ca="1">+TablaVentas[[#This Row],[SUBTOTAL]]+TablaVentas[[#This Row],[IGV]]</f>
        <v>60.406897035598931</v>
      </c>
    </row>
    <row r="5477" spans="1:11" x14ac:dyDescent="0.25">
      <c r="A5477" t="s">
        <v>5486</v>
      </c>
      <c r="B5477" s="6">
        <v>46172</v>
      </c>
      <c r="C5477" t="s">
        <v>10014</v>
      </c>
      <c r="D5477" t="s">
        <v>10020</v>
      </c>
      <c r="E5477">
        <v>5</v>
      </c>
      <c r="F5477">
        <f>+_xlfn.XLOOKUP(TablaVentas[[#This Row],[PRODUCTO FINANCIERO]],TablaPrecios[PRODUCTO FINANCIERO],TablaPrecios[PRECIO UNIT],0)</f>
        <v>14.9</v>
      </c>
      <c r="G5477" s="2">
        <f>+TablaVentas[[#This Row],[CANTIDAD]]*TablaVentas[[#This Row],[PRECIO UNITARIO]]</f>
        <v>74.5</v>
      </c>
      <c r="H5477" s="1">
        <f t="shared" ca="1" si="85"/>
        <v>0.19327921778739934</v>
      </c>
      <c r="I5477" s="2">
        <f ca="1">+TablaVentas[[#This Row],[VENTAL TOTAL]]-TablaVentas[[#This Row],[VENTAL TOTAL]]*TablaVentas[[#This Row],[DESCUENTO]]</f>
        <v>60.100698274838749</v>
      </c>
      <c r="J5477" s="2">
        <f ca="1">0.18*TablaVentas[[#This Row],[SUBTOTAL]]</f>
        <v>10.818125689470975</v>
      </c>
      <c r="K5477" s="2">
        <f ca="1">+TablaVentas[[#This Row],[SUBTOTAL]]+TablaVentas[[#This Row],[IGV]]</f>
        <v>70.918823964309723</v>
      </c>
    </row>
    <row r="5478" spans="1:11" x14ac:dyDescent="0.25">
      <c r="A5478" t="s">
        <v>5487</v>
      </c>
      <c r="B5478" s="6">
        <v>45796</v>
      </c>
      <c r="C5478" t="s">
        <v>10015</v>
      </c>
      <c r="D5478" t="s">
        <v>10020</v>
      </c>
      <c r="E5478">
        <v>7</v>
      </c>
      <c r="F5478">
        <f>+_xlfn.XLOOKUP(TablaVentas[[#This Row],[PRODUCTO FINANCIERO]],TablaPrecios[PRODUCTO FINANCIERO],TablaPrecios[PRECIO UNIT],0)</f>
        <v>14.9</v>
      </c>
      <c r="G5478" s="2">
        <f>+TablaVentas[[#This Row],[CANTIDAD]]*TablaVentas[[#This Row],[PRECIO UNITARIO]]</f>
        <v>104.3</v>
      </c>
      <c r="H5478" s="1">
        <f t="shared" ca="1" si="85"/>
        <v>0.10642035277373486</v>
      </c>
      <c r="I5478" s="2">
        <f ca="1">+TablaVentas[[#This Row],[VENTAL TOTAL]]-TablaVentas[[#This Row],[VENTAL TOTAL]]*TablaVentas[[#This Row],[DESCUENTO]]</f>
        <v>93.200357205699447</v>
      </c>
      <c r="J5478" s="2">
        <f ca="1">0.18*TablaVentas[[#This Row],[SUBTOTAL]]</f>
        <v>16.776064297025901</v>
      </c>
      <c r="K5478" s="2">
        <f ca="1">+TablaVentas[[#This Row],[SUBTOTAL]]+TablaVentas[[#This Row],[IGV]]</f>
        <v>109.97642150272534</v>
      </c>
    </row>
    <row r="5479" spans="1:11" x14ac:dyDescent="0.25">
      <c r="A5479" t="s">
        <v>5488</v>
      </c>
      <c r="B5479" s="6">
        <v>46308</v>
      </c>
      <c r="C5479" t="s">
        <v>10015</v>
      </c>
      <c r="D5479" t="s">
        <v>10017</v>
      </c>
      <c r="E5479">
        <v>5</v>
      </c>
      <c r="F5479">
        <f>+_xlfn.XLOOKUP(TablaVentas[[#This Row],[PRODUCTO FINANCIERO]],TablaPrecios[PRODUCTO FINANCIERO],TablaPrecios[PRECIO UNIT],0)</f>
        <v>9.9</v>
      </c>
      <c r="G5479" s="2">
        <f>+TablaVentas[[#This Row],[CANTIDAD]]*TablaVentas[[#This Row],[PRECIO UNITARIO]]</f>
        <v>49.5</v>
      </c>
      <c r="H5479" s="1">
        <f t="shared" ca="1" si="85"/>
        <v>0.12594666023168682</v>
      </c>
      <c r="I5479" s="2">
        <f ca="1">+TablaVentas[[#This Row],[VENTAL TOTAL]]-TablaVentas[[#This Row],[VENTAL TOTAL]]*TablaVentas[[#This Row],[DESCUENTO]]</f>
        <v>43.265640318531503</v>
      </c>
      <c r="J5479" s="2">
        <f ca="1">0.18*TablaVentas[[#This Row],[SUBTOTAL]]</f>
        <v>7.7878152573356703</v>
      </c>
      <c r="K5479" s="2">
        <f ca="1">+TablaVentas[[#This Row],[SUBTOTAL]]+TablaVentas[[#This Row],[IGV]]</f>
        <v>51.053455575867176</v>
      </c>
    </row>
    <row r="5480" spans="1:11" x14ac:dyDescent="0.25">
      <c r="A5480" t="s">
        <v>5489</v>
      </c>
      <c r="B5480" s="6">
        <v>45955</v>
      </c>
      <c r="C5480" t="s">
        <v>10016</v>
      </c>
      <c r="D5480" t="s">
        <v>10017</v>
      </c>
      <c r="E5480">
        <v>17</v>
      </c>
      <c r="F5480">
        <f>+_xlfn.XLOOKUP(TablaVentas[[#This Row],[PRODUCTO FINANCIERO]],TablaPrecios[PRODUCTO FINANCIERO],TablaPrecios[PRECIO UNIT],0)</f>
        <v>9.9</v>
      </c>
      <c r="G5480" s="2">
        <f>+TablaVentas[[#This Row],[CANTIDAD]]*TablaVentas[[#This Row],[PRECIO UNITARIO]]</f>
        <v>168.3</v>
      </c>
      <c r="H5480" s="1">
        <f t="shared" ca="1" si="85"/>
        <v>0.19617780533631343</v>
      </c>
      <c r="I5480" s="2">
        <f ca="1">+TablaVentas[[#This Row],[VENTAL TOTAL]]-TablaVentas[[#This Row],[VENTAL TOTAL]]*TablaVentas[[#This Row],[DESCUENTO]]</f>
        <v>135.28327536189846</v>
      </c>
      <c r="J5480" s="2">
        <f ca="1">0.18*TablaVentas[[#This Row],[SUBTOTAL]]</f>
        <v>24.350989565141724</v>
      </c>
      <c r="K5480" s="2">
        <f ca="1">+TablaVentas[[#This Row],[SUBTOTAL]]+TablaVentas[[#This Row],[IGV]]</f>
        <v>159.63426492704019</v>
      </c>
    </row>
    <row r="5481" spans="1:11" x14ac:dyDescent="0.25">
      <c r="A5481" t="s">
        <v>5490</v>
      </c>
      <c r="B5481" s="6">
        <v>46167</v>
      </c>
      <c r="C5481" t="s">
        <v>10014</v>
      </c>
      <c r="D5481" t="s">
        <v>10020</v>
      </c>
      <c r="E5481">
        <v>13</v>
      </c>
      <c r="F5481">
        <f>+_xlfn.XLOOKUP(TablaVentas[[#This Row],[PRODUCTO FINANCIERO]],TablaPrecios[PRODUCTO FINANCIERO],TablaPrecios[PRECIO UNIT],0)</f>
        <v>14.9</v>
      </c>
      <c r="G5481" s="2">
        <f>+TablaVentas[[#This Row],[CANTIDAD]]*TablaVentas[[#This Row],[PRECIO UNITARIO]]</f>
        <v>193.70000000000002</v>
      </c>
      <c r="H5481" s="1">
        <f t="shared" ca="1" si="85"/>
        <v>0.11270205008185225</v>
      </c>
      <c r="I5481" s="2">
        <f ca="1">+TablaVentas[[#This Row],[VENTAL TOTAL]]-TablaVentas[[#This Row],[VENTAL TOTAL]]*TablaVentas[[#This Row],[DESCUENTO]]</f>
        <v>171.86961289914524</v>
      </c>
      <c r="J5481" s="2">
        <f ca="1">0.18*TablaVentas[[#This Row],[SUBTOTAL]]</f>
        <v>30.936530321846142</v>
      </c>
      <c r="K5481" s="2">
        <f ca="1">+TablaVentas[[#This Row],[SUBTOTAL]]+TablaVentas[[#This Row],[IGV]]</f>
        <v>202.80614322099137</v>
      </c>
    </row>
    <row r="5482" spans="1:11" x14ac:dyDescent="0.25">
      <c r="A5482" t="s">
        <v>5491</v>
      </c>
      <c r="B5482" s="6">
        <v>45829</v>
      </c>
      <c r="C5482" t="s">
        <v>10015</v>
      </c>
      <c r="D5482" t="s">
        <v>10022</v>
      </c>
      <c r="E5482">
        <v>4</v>
      </c>
      <c r="F5482">
        <f>+_xlfn.XLOOKUP(TablaVentas[[#This Row],[PRODUCTO FINANCIERO]],TablaPrecios[PRODUCTO FINANCIERO],TablaPrecios[PRECIO UNIT],0)</f>
        <v>20.9</v>
      </c>
      <c r="G5482" s="2">
        <f>+TablaVentas[[#This Row],[CANTIDAD]]*TablaVentas[[#This Row],[PRECIO UNITARIO]]</f>
        <v>83.6</v>
      </c>
      <c r="H5482" s="1">
        <f t="shared" ca="1" si="85"/>
        <v>0.12601363632176649</v>
      </c>
      <c r="I5482" s="2">
        <f ca="1">+TablaVentas[[#This Row],[VENTAL TOTAL]]-TablaVentas[[#This Row],[VENTAL TOTAL]]*TablaVentas[[#This Row],[DESCUENTO]]</f>
        <v>73.065260003500313</v>
      </c>
      <c r="J5482" s="2">
        <f ca="1">0.18*TablaVentas[[#This Row],[SUBTOTAL]]</f>
        <v>13.151746800630056</v>
      </c>
      <c r="K5482" s="2">
        <f ca="1">+TablaVentas[[#This Row],[SUBTOTAL]]+TablaVentas[[#This Row],[IGV]]</f>
        <v>86.217006804130364</v>
      </c>
    </row>
    <row r="5483" spans="1:11" x14ac:dyDescent="0.25">
      <c r="A5483" t="s">
        <v>5492</v>
      </c>
      <c r="B5483" s="6">
        <v>45518</v>
      </c>
      <c r="C5483" t="s">
        <v>10014</v>
      </c>
      <c r="D5483" t="s">
        <v>10018</v>
      </c>
      <c r="E5483">
        <v>11</v>
      </c>
      <c r="F5483">
        <f>+_xlfn.XLOOKUP(TablaVentas[[#This Row],[PRODUCTO FINANCIERO]],TablaPrecios[PRODUCTO FINANCIERO],TablaPrecios[PRECIO UNIT],0)</f>
        <v>14.9</v>
      </c>
      <c r="G5483" s="2">
        <f>+TablaVentas[[#This Row],[CANTIDAD]]*TablaVentas[[#This Row],[PRECIO UNITARIO]]</f>
        <v>163.9</v>
      </c>
      <c r="H5483" s="1">
        <f t="shared" ca="1" si="85"/>
        <v>0.12816771438180119</v>
      </c>
      <c r="I5483" s="2">
        <f ca="1">+TablaVentas[[#This Row],[VENTAL TOTAL]]-TablaVentas[[#This Row],[VENTAL TOTAL]]*TablaVentas[[#This Row],[DESCUENTO]]</f>
        <v>142.8933116128228</v>
      </c>
      <c r="J5483" s="2">
        <f ca="1">0.18*TablaVentas[[#This Row],[SUBTOTAL]]</f>
        <v>25.720796090308102</v>
      </c>
      <c r="K5483" s="2">
        <f ca="1">+TablaVentas[[#This Row],[SUBTOTAL]]+TablaVentas[[#This Row],[IGV]]</f>
        <v>168.61410770313091</v>
      </c>
    </row>
    <row r="5484" spans="1:11" x14ac:dyDescent="0.25">
      <c r="A5484" t="s">
        <v>5493</v>
      </c>
      <c r="B5484" s="6">
        <v>46076</v>
      </c>
      <c r="C5484" t="s">
        <v>10013</v>
      </c>
      <c r="D5484" t="s">
        <v>10022</v>
      </c>
      <c r="E5484">
        <v>19</v>
      </c>
      <c r="F5484">
        <f>+_xlfn.XLOOKUP(TablaVentas[[#This Row],[PRODUCTO FINANCIERO]],TablaPrecios[PRODUCTO FINANCIERO],TablaPrecios[PRECIO UNIT],0)</f>
        <v>20.9</v>
      </c>
      <c r="G5484" s="2">
        <f>+TablaVentas[[#This Row],[CANTIDAD]]*TablaVentas[[#This Row],[PRECIO UNITARIO]]</f>
        <v>397.09999999999997</v>
      </c>
      <c r="H5484" s="1">
        <f t="shared" ca="1" si="85"/>
        <v>0.1111740700432729</v>
      </c>
      <c r="I5484" s="2">
        <f ca="1">+TablaVentas[[#This Row],[VENTAL TOTAL]]-TablaVentas[[#This Row],[VENTAL TOTAL]]*TablaVentas[[#This Row],[DESCUENTO]]</f>
        <v>352.9527767858163</v>
      </c>
      <c r="J5484" s="2">
        <f ca="1">0.18*TablaVentas[[#This Row],[SUBTOTAL]]</f>
        <v>63.531499821446928</v>
      </c>
      <c r="K5484" s="2">
        <f ca="1">+TablaVentas[[#This Row],[SUBTOTAL]]+TablaVentas[[#This Row],[IGV]]</f>
        <v>416.48427660726321</v>
      </c>
    </row>
    <row r="5485" spans="1:11" x14ac:dyDescent="0.25">
      <c r="A5485" t="s">
        <v>5494</v>
      </c>
      <c r="B5485" s="6">
        <v>46351</v>
      </c>
      <c r="C5485" t="s">
        <v>10011</v>
      </c>
      <c r="D5485" t="s">
        <v>10022</v>
      </c>
      <c r="E5485">
        <v>16</v>
      </c>
      <c r="F5485">
        <f>+_xlfn.XLOOKUP(TablaVentas[[#This Row],[PRODUCTO FINANCIERO]],TablaPrecios[PRODUCTO FINANCIERO],TablaPrecios[PRECIO UNIT],0)</f>
        <v>20.9</v>
      </c>
      <c r="G5485" s="2">
        <f>+TablaVentas[[#This Row],[CANTIDAD]]*TablaVentas[[#This Row],[PRECIO UNITARIO]]</f>
        <v>334.4</v>
      </c>
      <c r="H5485" s="1">
        <f t="shared" ca="1" si="85"/>
        <v>0.15575719483058864</v>
      </c>
      <c r="I5485" s="2">
        <f ca="1">+TablaVentas[[#This Row],[VENTAL TOTAL]]-TablaVentas[[#This Row],[VENTAL TOTAL]]*TablaVentas[[#This Row],[DESCUENTO]]</f>
        <v>282.31479404865115</v>
      </c>
      <c r="J5485" s="2">
        <f ca="1">0.18*TablaVentas[[#This Row],[SUBTOTAL]]</f>
        <v>50.816662928757204</v>
      </c>
      <c r="K5485" s="2">
        <f ca="1">+TablaVentas[[#This Row],[SUBTOTAL]]+TablaVentas[[#This Row],[IGV]]</f>
        <v>333.13145697740833</v>
      </c>
    </row>
    <row r="5486" spans="1:11" x14ac:dyDescent="0.25">
      <c r="A5486" t="s">
        <v>5495</v>
      </c>
      <c r="B5486" s="6">
        <v>45672</v>
      </c>
      <c r="C5486" t="s">
        <v>10016</v>
      </c>
      <c r="D5486" t="s">
        <v>10018</v>
      </c>
      <c r="E5486">
        <v>5</v>
      </c>
      <c r="F5486">
        <f>+_xlfn.XLOOKUP(TablaVentas[[#This Row],[PRODUCTO FINANCIERO]],TablaPrecios[PRODUCTO FINANCIERO],TablaPrecios[PRECIO UNIT],0)</f>
        <v>14.9</v>
      </c>
      <c r="G5486" s="2">
        <f>+TablaVentas[[#This Row],[CANTIDAD]]*TablaVentas[[#This Row],[PRECIO UNITARIO]]</f>
        <v>74.5</v>
      </c>
      <c r="H5486" s="1">
        <f t="shared" ca="1" si="85"/>
        <v>0.16489093860602877</v>
      </c>
      <c r="I5486" s="2">
        <f ca="1">+TablaVentas[[#This Row],[VENTAL TOTAL]]-TablaVentas[[#This Row],[VENTAL TOTAL]]*TablaVentas[[#This Row],[DESCUENTO]]</f>
        <v>62.215625073850859</v>
      </c>
      <c r="J5486" s="2">
        <f ca="1">0.18*TablaVentas[[#This Row],[SUBTOTAL]]</f>
        <v>11.198812513293154</v>
      </c>
      <c r="K5486" s="2">
        <f ca="1">+TablaVentas[[#This Row],[SUBTOTAL]]+TablaVentas[[#This Row],[IGV]]</f>
        <v>73.414437587144008</v>
      </c>
    </row>
    <row r="5487" spans="1:11" x14ac:dyDescent="0.25">
      <c r="A5487" t="s">
        <v>5496</v>
      </c>
      <c r="B5487" s="6">
        <v>46009</v>
      </c>
      <c r="C5487" t="s">
        <v>10012</v>
      </c>
      <c r="D5487" t="s">
        <v>10018</v>
      </c>
      <c r="E5487">
        <v>15</v>
      </c>
      <c r="F5487">
        <f>+_xlfn.XLOOKUP(TablaVentas[[#This Row],[PRODUCTO FINANCIERO]],TablaPrecios[PRODUCTO FINANCIERO],TablaPrecios[PRECIO UNIT],0)</f>
        <v>14.9</v>
      </c>
      <c r="G5487" s="2">
        <f>+TablaVentas[[#This Row],[CANTIDAD]]*TablaVentas[[#This Row],[PRECIO UNITARIO]]</f>
        <v>223.5</v>
      </c>
      <c r="H5487" s="1">
        <f t="shared" ca="1" si="85"/>
        <v>0.10368531253017375</v>
      </c>
      <c r="I5487" s="2">
        <f ca="1">+TablaVentas[[#This Row],[VENTAL TOTAL]]-TablaVentas[[#This Row],[VENTAL TOTAL]]*TablaVentas[[#This Row],[DESCUENTO]]</f>
        <v>200.32633264950616</v>
      </c>
      <c r="J5487" s="2">
        <f ca="1">0.18*TablaVentas[[#This Row],[SUBTOTAL]]</f>
        <v>36.058739876911105</v>
      </c>
      <c r="K5487" s="2">
        <f ca="1">+TablaVentas[[#This Row],[SUBTOTAL]]+TablaVentas[[#This Row],[IGV]]</f>
        <v>236.38507252641728</v>
      </c>
    </row>
    <row r="5488" spans="1:11" x14ac:dyDescent="0.25">
      <c r="A5488" t="s">
        <v>5497</v>
      </c>
      <c r="B5488" s="6">
        <v>46130</v>
      </c>
      <c r="C5488" t="s">
        <v>10015</v>
      </c>
      <c r="D5488" t="s">
        <v>10019</v>
      </c>
      <c r="E5488">
        <v>12</v>
      </c>
      <c r="F5488">
        <f>+_xlfn.XLOOKUP(TablaVentas[[#This Row],[PRODUCTO FINANCIERO]],TablaPrecios[PRODUCTO FINANCIERO],TablaPrecios[PRECIO UNIT],0)</f>
        <v>9.9</v>
      </c>
      <c r="G5488" s="2">
        <f>+TablaVentas[[#This Row],[CANTIDAD]]*TablaVentas[[#This Row],[PRECIO UNITARIO]]</f>
        <v>118.80000000000001</v>
      </c>
      <c r="H5488" s="1">
        <f t="shared" ca="1" si="85"/>
        <v>0.19836550434712605</v>
      </c>
      <c r="I5488" s="2">
        <f ca="1">+TablaVentas[[#This Row],[VENTAL TOTAL]]-TablaVentas[[#This Row],[VENTAL TOTAL]]*TablaVentas[[#This Row],[DESCUENTO]]</f>
        <v>95.234178083561432</v>
      </c>
      <c r="J5488" s="2">
        <f ca="1">0.18*TablaVentas[[#This Row],[SUBTOTAL]]</f>
        <v>17.142152055041056</v>
      </c>
      <c r="K5488" s="2">
        <f ca="1">+TablaVentas[[#This Row],[SUBTOTAL]]+TablaVentas[[#This Row],[IGV]]</f>
        <v>112.37633013860248</v>
      </c>
    </row>
    <row r="5489" spans="1:11" x14ac:dyDescent="0.25">
      <c r="A5489" t="s">
        <v>5498</v>
      </c>
      <c r="B5489" s="6">
        <v>45460</v>
      </c>
      <c r="C5489" t="s">
        <v>10014</v>
      </c>
      <c r="D5489" t="s">
        <v>10017</v>
      </c>
      <c r="E5489">
        <v>8</v>
      </c>
      <c r="F5489">
        <f>+_xlfn.XLOOKUP(TablaVentas[[#This Row],[PRODUCTO FINANCIERO]],TablaPrecios[PRODUCTO FINANCIERO],TablaPrecios[PRECIO UNIT],0)</f>
        <v>9.9</v>
      </c>
      <c r="G5489" s="2">
        <f>+TablaVentas[[#This Row],[CANTIDAD]]*TablaVentas[[#This Row],[PRECIO UNITARIO]]</f>
        <v>79.2</v>
      </c>
      <c r="H5489" s="1">
        <f t="shared" ca="1" si="85"/>
        <v>0.11433895999088096</v>
      </c>
      <c r="I5489" s="2">
        <f ca="1">+TablaVentas[[#This Row],[VENTAL TOTAL]]-TablaVentas[[#This Row],[VENTAL TOTAL]]*TablaVentas[[#This Row],[DESCUENTO]]</f>
        <v>70.144354368722233</v>
      </c>
      <c r="J5489" s="2">
        <f ca="1">0.18*TablaVentas[[#This Row],[SUBTOTAL]]</f>
        <v>12.625983786370002</v>
      </c>
      <c r="K5489" s="2">
        <f ca="1">+TablaVentas[[#This Row],[SUBTOTAL]]+TablaVentas[[#This Row],[IGV]]</f>
        <v>82.770338155092233</v>
      </c>
    </row>
    <row r="5490" spans="1:11" x14ac:dyDescent="0.25">
      <c r="A5490" t="s">
        <v>5499</v>
      </c>
      <c r="B5490" s="6">
        <v>45626</v>
      </c>
      <c r="C5490" t="s">
        <v>10013</v>
      </c>
      <c r="D5490" t="s">
        <v>10018</v>
      </c>
      <c r="E5490">
        <v>12</v>
      </c>
      <c r="F5490">
        <f>+_xlfn.XLOOKUP(TablaVentas[[#This Row],[PRODUCTO FINANCIERO]],TablaPrecios[PRODUCTO FINANCIERO],TablaPrecios[PRECIO UNIT],0)</f>
        <v>14.9</v>
      </c>
      <c r="G5490" s="2">
        <f>+TablaVentas[[#This Row],[CANTIDAD]]*TablaVentas[[#This Row],[PRECIO UNITARIO]]</f>
        <v>178.8</v>
      </c>
      <c r="H5490" s="1">
        <f t="shared" ca="1" si="85"/>
        <v>0.1298185076797867</v>
      </c>
      <c r="I5490" s="2">
        <f ca="1">+TablaVentas[[#This Row],[VENTAL TOTAL]]-TablaVentas[[#This Row],[VENTAL TOTAL]]*TablaVentas[[#This Row],[DESCUENTO]]</f>
        <v>155.58845082685414</v>
      </c>
      <c r="J5490" s="2">
        <f ca="1">0.18*TablaVentas[[#This Row],[SUBTOTAL]]</f>
        <v>28.005921148833746</v>
      </c>
      <c r="K5490" s="2">
        <f ca="1">+TablaVentas[[#This Row],[SUBTOTAL]]+TablaVentas[[#This Row],[IGV]]</f>
        <v>183.59437197568789</v>
      </c>
    </row>
    <row r="5491" spans="1:11" x14ac:dyDescent="0.25">
      <c r="A5491" t="s">
        <v>5500</v>
      </c>
      <c r="B5491" s="6">
        <v>45318</v>
      </c>
      <c r="C5491" t="s">
        <v>10015</v>
      </c>
      <c r="D5491" t="s">
        <v>10017</v>
      </c>
      <c r="E5491">
        <v>11</v>
      </c>
      <c r="F5491">
        <f>+_xlfn.XLOOKUP(TablaVentas[[#This Row],[PRODUCTO FINANCIERO]],TablaPrecios[PRODUCTO FINANCIERO],TablaPrecios[PRECIO UNIT],0)</f>
        <v>9.9</v>
      </c>
      <c r="G5491" s="2">
        <f>+TablaVentas[[#This Row],[CANTIDAD]]*TablaVentas[[#This Row],[PRECIO UNITARIO]]</f>
        <v>108.9</v>
      </c>
      <c r="H5491" s="1">
        <f t="shared" ca="1" si="85"/>
        <v>0.18520065372024341</v>
      </c>
      <c r="I5491" s="2">
        <f ca="1">+TablaVentas[[#This Row],[VENTAL TOTAL]]-TablaVentas[[#This Row],[VENTAL TOTAL]]*TablaVentas[[#This Row],[DESCUENTO]]</f>
        <v>88.731648809865504</v>
      </c>
      <c r="J5491" s="2">
        <f ca="1">0.18*TablaVentas[[#This Row],[SUBTOTAL]]</f>
        <v>15.971696785775791</v>
      </c>
      <c r="K5491" s="2">
        <f ca="1">+TablaVentas[[#This Row],[SUBTOTAL]]+TablaVentas[[#This Row],[IGV]]</f>
        <v>104.7033455956413</v>
      </c>
    </row>
    <row r="5492" spans="1:11" x14ac:dyDescent="0.25">
      <c r="A5492" t="s">
        <v>5501</v>
      </c>
      <c r="B5492" s="6">
        <v>46046</v>
      </c>
      <c r="C5492" t="s">
        <v>10012</v>
      </c>
      <c r="D5492" t="s">
        <v>10020</v>
      </c>
      <c r="E5492">
        <v>11</v>
      </c>
      <c r="F5492">
        <f>+_xlfn.XLOOKUP(TablaVentas[[#This Row],[PRODUCTO FINANCIERO]],TablaPrecios[PRODUCTO FINANCIERO],TablaPrecios[PRECIO UNIT],0)</f>
        <v>14.9</v>
      </c>
      <c r="G5492" s="2">
        <f>+TablaVentas[[#This Row],[CANTIDAD]]*TablaVentas[[#This Row],[PRECIO UNITARIO]]</f>
        <v>163.9</v>
      </c>
      <c r="H5492" s="1">
        <f t="shared" ca="1" si="85"/>
        <v>0.10167131676773661</v>
      </c>
      <c r="I5492" s="2">
        <f ca="1">+TablaVentas[[#This Row],[VENTAL TOTAL]]-TablaVentas[[#This Row],[VENTAL TOTAL]]*TablaVentas[[#This Row],[DESCUENTO]]</f>
        <v>147.23607118176798</v>
      </c>
      <c r="J5492" s="2">
        <f ca="1">0.18*TablaVentas[[#This Row],[SUBTOTAL]]</f>
        <v>26.502492812718234</v>
      </c>
      <c r="K5492" s="2">
        <f ca="1">+TablaVentas[[#This Row],[SUBTOTAL]]+TablaVentas[[#This Row],[IGV]]</f>
        <v>173.73856399448621</v>
      </c>
    </row>
    <row r="5493" spans="1:11" x14ac:dyDescent="0.25">
      <c r="A5493" t="s">
        <v>5502</v>
      </c>
      <c r="B5493" s="6">
        <v>45700</v>
      </c>
      <c r="C5493" t="s">
        <v>10012</v>
      </c>
      <c r="D5493" t="s">
        <v>10018</v>
      </c>
      <c r="E5493">
        <v>19</v>
      </c>
      <c r="F5493">
        <f>+_xlfn.XLOOKUP(TablaVentas[[#This Row],[PRODUCTO FINANCIERO]],TablaPrecios[PRODUCTO FINANCIERO],TablaPrecios[PRECIO UNIT],0)</f>
        <v>14.9</v>
      </c>
      <c r="G5493" s="2">
        <f>+TablaVentas[[#This Row],[CANTIDAD]]*TablaVentas[[#This Row],[PRECIO UNITARIO]]</f>
        <v>283.10000000000002</v>
      </c>
      <c r="H5493" s="1">
        <f t="shared" ca="1" si="85"/>
        <v>0.11233661222102284</v>
      </c>
      <c r="I5493" s="2">
        <f ca="1">+TablaVentas[[#This Row],[VENTAL TOTAL]]-TablaVentas[[#This Row],[VENTAL TOTAL]]*TablaVentas[[#This Row],[DESCUENTO]]</f>
        <v>251.29750508022846</v>
      </c>
      <c r="J5493" s="2">
        <f ca="1">0.18*TablaVentas[[#This Row],[SUBTOTAL]]</f>
        <v>45.233550914441125</v>
      </c>
      <c r="K5493" s="2">
        <f ca="1">+TablaVentas[[#This Row],[SUBTOTAL]]+TablaVentas[[#This Row],[IGV]]</f>
        <v>296.5310559946696</v>
      </c>
    </row>
    <row r="5494" spans="1:11" x14ac:dyDescent="0.25">
      <c r="A5494" t="s">
        <v>5503</v>
      </c>
      <c r="B5494" s="6">
        <v>45791</v>
      </c>
      <c r="C5494" t="s">
        <v>10011</v>
      </c>
      <c r="D5494" t="s">
        <v>10019</v>
      </c>
      <c r="E5494">
        <v>10</v>
      </c>
      <c r="F5494">
        <f>+_xlfn.XLOOKUP(TablaVentas[[#This Row],[PRODUCTO FINANCIERO]],TablaPrecios[PRODUCTO FINANCIERO],TablaPrecios[PRECIO UNIT],0)</f>
        <v>9.9</v>
      </c>
      <c r="G5494" s="2">
        <f>+TablaVentas[[#This Row],[CANTIDAD]]*TablaVentas[[#This Row],[PRECIO UNITARIO]]</f>
        <v>99</v>
      </c>
      <c r="H5494" s="1">
        <f t="shared" ca="1" si="85"/>
        <v>0.18198715411038538</v>
      </c>
      <c r="I5494" s="2">
        <f ca="1">+TablaVentas[[#This Row],[VENTAL TOTAL]]-TablaVentas[[#This Row],[VENTAL TOTAL]]*TablaVentas[[#This Row],[DESCUENTO]]</f>
        <v>80.983271743071839</v>
      </c>
      <c r="J5494" s="2">
        <f ca="1">0.18*TablaVentas[[#This Row],[SUBTOTAL]]</f>
        <v>14.576988913752931</v>
      </c>
      <c r="K5494" s="2">
        <f ca="1">+TablaVentas[[#This Row],[SUBTOTAL]]+TablaVentas[[#This Row],[IGV]]</f>
        <v>95.560260656824767</v>
      </c>
    </row>
    <row r="5495" spans="1:11" x14ac:dyDescent="0.25">
      <c r="A5495" t="s">
        <v>5504</v>
      </c>
      <c r="B5495" s="6">
        <v>46033</v>
      </c>
      <c r="C5495" t="s">
        <v>10014</v>
      </c>
      <c r="D5495" t="s">
        <v>10020</v>
      </c>
      <c r="E5495">
        <v>7</v>
      </c>
      <c r="F5495">
        <f>+_xlfn.XLOOKUP(TablaVentas[[#This Row],[PRODUCTO FINANCIERO]],TablaPrecios[PRODUCTO FINANCIERO],TablaPrecios[PRECIO UNIT],0)</f>
        <v>14.9</v>
      </c>
      <c r="G5495" s="2">
        <f>+TablaVentas[[#This Row],[CANTIDAD]]*TablaVentas[[#This Row],[PRECIO UNITARIO]]</f>
        <v>104.3</v>
      </c>
      <c r="H5495" s="1">
        <f t="shared" ca="1" si="85"/>
        <v>0.13662878451150359</v>
      </c>
      <c r="I5495" s="2">
        <f ca="1">+TablaVentas[[#This Row],[VENTAL TOTAL]]-TablaVentas[[#This Row],[VENTAL TOTAL]]*TablaVentas[[#This Row],[DESCUENTO]]</f>
        <v>90.049617775450173</v>
      </c>
      <c r="J5495" s="2">
        <f ca="1">0.18*TablaVentas[[#This Row],[SUBTOTAL]]</f>
        <v>16.208931199581031</v>
      </c>
      <c r="K5495" s="2">
        <f ca="1">+TablaVentas[[#This Row],[SUBTOTAL]]+TablaVentas[[#This Row],[IGV]]</f>
        <v>106.2585489750312</v>
      </c>
    </row>
    <row r="5496" spans="1:11" x14ac:dyDescent="0.25">
      <c r="A5496" t="s">
        <v>5505</v>
      </c>
      <c r="B5496" s="6">
        <v>45552</v>
      </c>
      <c r="C5496" t="s">
        <v>10012</v>
      </c>
      <c r="D5496" t="s">
        <v>10019</v>
      </c>
      <c r="E5496">
        <v>14</v>
      </c>
      <c r="F5496">
        <f>+_xlfn.XLOOKUP(TablaVentas[[#This Row],[PRODUCTO FINANCIERO]],TablaPrecios[PRODUCTO FINANCIERO],TablaPrecios[PRECIO UNIT],0)</f>
        <v>9.9</v>
      </c>
      <c r="G5496" s="2">
        <f>+TablaVentas[[#This Row],[CANTIDAD]]*TablaVentas[[#This Row],[PRECIO UNITARIO]]</f>
        <v>138.6</v>
      </c>
      <c r="H5496" s="1">
        <f t="shared" ca="1" si="85"/>
        <v>0.1157426632046149</v>
      </c>
      <c r="I5496" s="2">
        <f ca="1">+TablaVentas[[#This Row],[VENTAL TOTAL]]-TablaVentas[[#This Row],[VENTAL TOTAL]]*TablaVentas[[#This Row],[DESCUENTO]]</f>
        <v>122.55806687984037</v>
      </c>
      <c r="J5496" s="2">
        <f ca="1">0.18*TablaVentas[[#This Row],[SUBTOTAL]]</f>
        <v>22.060452038371267</v>
      </c>
      <c r="K5496" s="2">
        <f ca="1">+TablaVentas[[#This Row],[SUBTOTAL]]+TablaVentas[[#This Row],[IGV]]</f>
        <v>144.61851891821163</v>
      </c>
    </row>
    <row r="5497" spans="1:11" x14ac:dyDescent="0.25">
      <c r="A5497" t="s">
        <v>5506</v>
      </c>
      <c r="B5497" s="6">
        <v>45950</v>
      </c>
      <c r="C5497" t="s">
        <v>10013</v>
      </c>
      <c r="D5497" t="s">
        <v>10019</v>
      </c>
      <c r="E5497">
        <v>11</v>
      </c>
      <c r="F5497">
        <f>+_xlfn.XLOOKUP(TablaVentas[[#This Row],[PRODUCTO FINANCIERO]],TablaPrecios[PRODUCTO FINANCIERO],TablaPrecios[PRECIO UNIT],0)</f>
        <v>9.9</v>
      </c>
      <c r="G5497" s="2">
        <f>+TablaVentas[[#This Row],[CANTIDAD]]*TablaVentas[[#This Row],[PRECIO UNITARIO]]</f>
        <v>108.9</v>
      </c>
      <c r="H5497" s="1">
        <f t="shared" ca="1" si="85"/>
        <v>0.13760774994685654</v>
      </c>
      <c r="I5497" s="2">
        <f ca="1">+TablaVentas[[#This Row],[VENTAL TOTAL]]-TablaVentas[[#This Row],[VENTAL TOTAL]]*TablaVentas[[#This Row],[DESCUENTO]]</f>
        <v>93.914516030787325</v>
      </c>
      <c r="J5497" s="2">
        <f ca="1">0.18*TablaVentas[[#This Row],[SUBTOTAL]]</f>
        <v>16.904612885541717</v>
      </c>
      <c r="K5497" s="2">
        <f ca="1">+TablaVentas[[#This Row],[SUBTOTAL]]+TablaVentas[[#This Row],[IGV]]</f>
        <v>110.81912891632905</v>
      </c>
    </row>
    <row r="5498" spans="1:11" x14ac:dyDescent="0.25">
      <c r="A5498" t="s">
        <v>5507</v>
      </c>
      <c r="B5498" s="6">
        <v>46313</v>
      </c>
      <c r="C5498" t="s">
        <v>10012</v>
      </c>
      <c r="D5498" t="s">
        <v>10019</v>
      </c>
      <c r="E5498">
        <v>15</v>
      </c>
      <c r="F5498">
        <f>+_xlfn.XLOOKUP(TablaVentas[[#This Row],[PRODUCTO FINANCIERO]],TablaPrecios[PRODUCTO FINANCIERO],TablaPrecios[PRECIO UNIT],0)</f>
        <v>9.9</v>
      </c>
      <c r="G5498" s="2">
        <f>+TablaVentas[[#This Row],[CANTIDAD]]*TablaVentas[[#This Row],[PRECIO UNITARIO]]</f>
        <v>148.5</v>
      </c>
      <c r="H5498" s="1">
        <f t="shared" ca="1" si="85"/>
        <v>0.17706559976476677</v>
      </c>
      <c r="I5498" s="2">
        <f ca="1">+TablaVentas[[#This Row],[VENTAL TOTAL]]-TablaVentas[[#This Row],[VENTAL TOTAL]]*TablaVentas[[#This Row],[DESCUENTO]]</f>
        <v>122.20575843493214</v>
      </c>
      <c r="J5498" s="2">
        <f ca="1">0.18*TablaVentas[[#This Row],[SUBTOTAL]]</f>
        <v>21.997036518287782</v>
      </c>
      <c r="K5498" s="2">
        <f ca="1">+TablaVentas[[#This Row],[SUBTOTAL]]+TablaVentas[[#This Row],[IGV]]</f>
        <v>144.20279495321992</v>
      </c>
    </row>
    <row r="5499" spans="1:11" x14ac:dyDescent="0.25">
      <c r="A5499" t="s">
        <v>5508</v>
      </c>
      <c r="B5499" s="6">
        <v>45798</v>
      </c>
      <c r="C5499" t="s">
        <v>10014</v>
      </c>
      <c r="D5499" t="s">
        <v>10019</v>
      </c>
      <c r="E5499">
        <v>6</v>
      </c>
      <c r="F5499">
        <f>+_xlfn.XLOOKUP(TablaVentas[[#This Row],[PRODUCTO FINANCIERO]],TablaPrecios[PRODUCTO FINANCIERO],TablaPrecios[PRECIO UNIT],0)</f>
        <v>9.9</v>
      </c>
      <c r="G5499" s="2">
        <f>+TablaVentas[[#This Row],[CANTIDAD]]*TablaVentas[[#This Row],[PRECIO UNITARIO]]</f>
        <v>59.400000000000006</v>
      </c>
      <c r="H5499" s="1">
        <f t="shared" ca="1" si="85"/>
        <v>0.16027728431467292</v>
      </c>
      <c r="I5499" s="2">
        <f ca="1">+TablaVentas[[#This Row],[VENTAL TOTAL]]-TablaVentas[[#This Row],[VENTAL TOTAL]]*TablaVentas[[#This Row],[DESCUENTO]]</f>
        <v>49.879529311708431</v>
      </c>
      <c r="J5499" s="2">
        <f ca="1">0.18*TablaVentas[[#This Row],[SUBTOTAL]]</f>
        <v>8.9783152761075176</v>
      </c>
      <c r="K5499" s="2">
        <f ca="1">+TablaVentas[[#This Row],[SUBTOTAL]]+TablaVentas[[#This Row],[IGV]]</f>
        <v>58.857844587815947</v>
      </c>
    </row>
    <row r="5500" spans="1:11" x14ac:dyDescent="0.25">
      <c r="A5500" t="s">
        <v>5509</v>
      </c>
      <c r="B5500" s="6">
        <v>45797</v>
      </c>
      <c r="C5500" t="s">
        <v>10013</v>
      </c>
      <c r="D5500" t="s">
        <v>10020</v>
      </c>
      <c r="E5500">
        <v>20</v>
      </c>
      <c r="F5500">
        <f>+_xlfn.XLOOKUP(TablaVentas[[#This Row],[PRODUCTO FINANCIERO]],TablaPrecios[PRODUCTO FINANCIERO],TablaPrecios[PRECIO UNIT],0)</f>
        <v>14.9</v>
      </c>
      <c r="G5500" s="2">
        <f>+TablaVentas[[#This Row],[CANTIDAD]]*TablaVentas[[#This Row],[PRECIO UNITARIO]]</f>
        <v>298</v>
      </c>
      <c r="H5500" s="1">
        <f t="shared" ca="1" si="85"/>
        <v>0.13341549290054627</v>
      </c>
      <c r="I5500" s="2">
        <f ca="1">+TablaVentas[[#This Row],[VENTAL TOTAL]]-TablaVentas[[#This Row],[VENTAL TOTAL]]*TablaVentas[[#This Row],[DESCUENTO]]</f>
        <v>258.2421831156372</v>
      </c>
      <c r="J5500" s="2">
        <f ca="1">0.18*TablaVentas[[#This Row],[SUBTOTAL]]</f>
        <v>46.483592960814697</v>
      </c>
      <c r="K5500" s="2">
        <f ca="1">+TablaVentas[[#This Row],[SUBTOTAL]]+TablaVentas[[#This Row],[IGV]]</f>
        <v>304.72577607645189</v>
      </c>
    </row>
    <row r="5501" spans="1:11" x14ac:dyDescent="0.25">
      <c r="A5501" t="s">
        <v>5510</v>
      </c>
      <c r="B5501" s="6">
        <v>45950</v>
      </c>
      <c r="C5501" t="s">
        <v>10012</v>
      </c>
      <c r="D5501" t="s">
        <v>10020</v>
      </c>
      <c r="E5501">
        <v>20</v>
      </c>
      <c r="F5501">
        <f>+_xlfn.XLOOKUP(TablaVentas[[#This Row],[PRODUCTO FINANCIERO]],TablaPrecios[PRODUCTO FINANCIERO],TablaPrecios[PRECIO UNIT],0)</f>
        <v>14.9</v>
      </c>
      <c r="G5501" s="2">
        <f>+TablaVentas[[#This Row],[CANTIDAD]]*TablaVentas[[#This Row],[PRECIO UNITARIO]]</f>
        <v>298</v>
      </c>
      <c r="H5501" s="1">
        <f t="shared" ca="1" si="85"/>
        <v>0.18041596784685915</v>
      </c>
      <c r="I5501" s="2">
        <f ca="1">+TablaVentas[[#This Row],[VENTAL TOTAL]]-TablaVentas[[#This Row],[VENTAL TOTAL]]*TablaVentas[[#This Row],[DESCUENTO]]</f>
        <v>244.23604158163596</v>
      </c>
      <c r="J5501" s="2">
        <f ca="1">0.18*TablaVentas[[#This Row],[SUBTOTAL]]</f>
        <v>43.962487484694471</v>
      </c>
      <c r="K5501" s="2">
        <f ca="1">+TablaVentas[[#This Row],[SUBTOTAL]]+TablaVentas[[#This Row],[IGV]]</f>
        <v>288.19852906633042</v>
      </c>
    </row>
    <row r="5502" spans="1:11" x14ac:dyDescent="0.25">
      <c r="A5502" t="s">
        <v>5511</v>
      </c>
      <c r="B5502" s="6">
        <v>45683</v>
      </c>
      <c r="C5502" t="s">
        <v>10014</v>
      </c>
      <c r="D5502" t="s">
        <v>10020</v>
      </c>
      <c r="E5502">
        <v>19</v>
      </c>
      <c r="F5502">
        <f>+_xlfn.XLOOKUP(TablaVentas[[#This Row],[PRODUCTO FINANCIERO]],TablaPrecios[PRODUCTO FINANCIERO],TablaPrecios[PRECIO UNIT],0)</f>
        <v>14.9</v>
      </c>
      <c r="G5502" s="2">
        <f>+TablaVentas[[#This Row],[CANTIDAD]]*TablaVentas[[#This Row],[PRECIO UNITARIO]]</f>
        <v>283.10000000000002</v>
      </c>
      <c r="H5502" s="1">
        <f t="shared" ca="1" si="85"/>
        <v>0.1735410332080834</v>
      </c>
      <c r="I5502" s="2">
        <f ca="1">+TablaVentas[[#This Row],[VENTAL TOTAL]]-TablaVentas[[#This Row],[VENTAL TOTAL]]*TablaVentas[[#This Row],[DESCUENTO]]</f>
        <v>233.97053349879161</v>
      </c>
      <c r="J5502" s="2">
        <f ca="1">0.18*TablaVentas[[#This Row],[SUBTOTAL]]</f>
        <v>42.114696029782486</v>
      </c>
      <c r="K5502" s="2">
        <f ca="1">+TablaVentas[[#This Row],[SUBTOTAL]]+TablaVentas[[#This Row],[IGV]]</f>
        <v>276.08522952857408</v>
      </c>
    </row>
    <row r="5503" spans="1:11" x14ac:dyDescent="0.25">
      <c r="A5503" t="s">
        <v>5512</v>
      </c>
      <c r="B5503" s="6">
        <v>45391</v>
      </c>
      <c r="C5503" t="s">
        <v>10013</v>
      </c>
      <c r="D5503" t="s">
        <v>10018</v>
      </c>
      <c r="E5503">
        <v>3</v>
      </c>
      <c r="F5503">
        <f>+_xlfn.XLOOKUP(TablaVentas[[#This Row],[PRODUCTO FINANCIERO]],TablaPrecios[PRODUCTO FINANCIERO],TablaPrecios[PRECIO UNIT],0)</f>
        <v>14.9</v>
      </c>
      <c r="G5503" s="2">
        <f>+TablaVentas[[#This Row],[CANTIDAD]]*TablaVentas[[#This Row],[PRECIO UNITARIO]]</f>
        <v>44.7</v>
      </c>
      <c r="H5503" s="1">
        <f t="shared" ca="1" si="85"/>
        <v>0.10507357171505319</v>
      </c>
      <c r="I5503" s="2">
        <f ca="1">+TablaVentas[[#This Row],[VENTAL TOTAL]]-TablaVentas[[#This Row],[VENTAL TOTAL]]*TablaVentas[[#This Row],[DESCUENTO]]</f>
        <v>40.003211344337124</v>
      </c>
      <c r="J5503" s="2">
        <f ca="1">0.18*TablaVentas[[#This Row],[SUBTOTAL]]</f>
        <v>7.2005780419806822</v>
      </c>
      <c r="K5503" s="2">
        <f ca="1">+TablaVentas[[#This Row],[SUBTOTAL]]+TablaVentas[[#This Row],[IGV]]</f>
        <v>47.203789386317808</v>
      </c>
    </row>
    <row r="5504" spans="1:11" x14ac:dyDescent="0.25">
      <c r="A5504" t="s">
        <v>5513</v>
      </c>
      <c r="B5504" s="6">
        <v>45819</v>
      </c>
      <c r="C5504" t="s">
        <v>10013</v>
      </c>
      <c r="D5504" t="s">
        <v>10018</v>
      </c>
      <c r="E5504">
        <v>6</v>
      </c>
      <c r="F5504">
        <f>+_xlfn.XLOOKUP(TablaVentas[[#This Row],[PRODUCTO FINANCIERO]],TablaPrecios[PRODUCTO FINANCIERO],TablaPrecios[PRECIO UNIT],0)</f>
        <v>14.9</v>
      </c>
      <c r="G5504" s="2">
        <f>+TablaVentas[[#This Row],[CANTIDAD]]*TablaVentas[[#This Row],[PRECIO UNITARIO]]</f>
        <v>89.4</v>
      </c>
      <c r="H5504" s="1">
        <f t="shared" ca="1" si="85"/>
        <v>0.19687441830299182</v>
      </c>
      <c r="I5504" s="2">
        <f ca="1">+TablaVentas[[#This Row],[VENTAL TOTAL]]-TablaVentas[[#This Row],[VENTAL TOTAL]]*TablaVentas[[#This Row],[DESCUENTO]]</f>
        <v>71.799427003712537</v>
      </c>
      <c r="J5504" s="2">
        <f ca="1">0.18*TablaVentas[[#This Row],[SUBTOTAL]]</f>
        <v>12.923896860668256</v>
      </c>
      <c r="K5504" s="2">
        <f ca="1">+TablaVentas[[#This Row],[SUBTOTAL]]+TablaVentas[[#This Row],[IGV]]</f>
        <v>84.723323864380788</v>
      </c>
    </row>
    <row r="5505" spans="1:11" x14ac:dyDescent="0.25">
      <c r="A5505" t="s">
        <v>5514</v>
      </c>
      <c r="B5505" s="6">
        <v>45416</v>
      </c>
      <c r="C5505" t="s">
        <v>10012</v>
      </c>
      <c r="D5505" t="s">
        <v>10017</v>
      </c>
      <c r="E5505">
        <v>15</v>
      </c>
      <c r="F5505">
        <f>+_xlfn.XLOOKUP(TablaVentas[[#This Row],[PRODUCTO FINANCIERO]],TablaPrecios[PRODUCTO FINANCIERO],TablaPrecios[PRECIO UNIT],0)</f>
        <v>9.9</v>
      </c>
      <c r="G5505" s="2">
        <f>+TablaVentas[[#This Row],[CANTIDAD]]*TablaVentas[[#This Row],[PRECIO UNITARIO]]</f>
        <v>148.5</v>
      </c>
      <c r="H5505" s="1">
        <f t="shared" ca="1" si="85"/>
        <v>0.14194734027937642</v>
      </c>
      <c r="I5505" s="2">
        <f ca="1">+TablaVentas[[#This Row],[VENTAL TOTAL]]-TablaVentas[[#This Row],[VENTAL TOTAL]]*TablaVentas[[#This Row],[DESCUENTO]]</f>
        <v>127.4208199685126</v>
      </c>
      <c r="J5505" s="2">
        <f ca="1">0.18*TablaVentas[[#This Row],[SUBTOTAL]]</f>
        <v>22.935747594332266</v>
      </c>
      <c r="K5505" s="2">
        <f ca="1">+TablaVentas[[#This Row],[SUBTOTAL]]+TablaVentas[[#This Row],[IGV]]</f>
        <v>150.35656756284487</v>
      </c>
    </row>
    <row r="5506" spans="1:11" x14ac:dyDescent="0.25">
      <c r="A5506" t="s">
        <v>5515</v>
      </c>
      <c r="B5506" s="6">
        <v>46140</v>
      </c>
      <c r="C5506" t="s">
        <v>10011</v>
      </c>
      <c r="D5506" t="s">
        <v>10022</v>
      </c>
      <c r="E5506">
        <v>3</v>
      </c>
      <c r="F5506">
        <f>+_xlfn.XLOOKUP(TablaVentas[[#This Row],[PRODUCTO FINANCIERO]],TablaPrecios[PRODUCTO FINANCIERO],TablaPrecios[PRECIO UNIT],0)</f>
        <v>20.9</v>
      </c>
      <c r="G5506" s="2">
        <f>+TablaVentas[[#This Row],[CANTIDAD]]*TablaVentas[[#This Row],[PRECIO UNITARIO]]</f>
        <v>62.699999999999996</v>
      </c>
      <c r="H5506" s="1">
        <f t="shared" ref="H5506:H5569" ca="1" si="86">+RAND()*0.1+0.1</f>
        <v>0.16321329961556585</v>
      </c>
      <c r="I5506" s="2">
        <f ca="1">+TablaVentas[[#This Row],[VENTAL TOTAL]]-TablaVentas[[#This Row],[VENTAL TOTAL]]*TablaVentas[[#This Row],[DESCUENTO]]</f>
        <v>52.466526114104013</v>
      </c>
      <c r="J5506" s="2">
        <f ca="1">0.18*TablaVentas[[#This Row],[SUBTOTAL]]</f>
        <v>9.4439747005387229</v>
      </c>
      <c r="K5506" s="2">
        <f ca="1">+TablaVentas[[#This Row],[SUBTOTAL]]+TablaVentas[[#This Row],[IGV]]</f>
        <v>61.910500814642738</v>
      </c>
    </row>
    <row r="5507" spans="1:11" x14ac:dyDescent="0.25">
      <c r="A5507" t="s">
        <v>5516</v>
      </c>
      <c r="B5507" s="6">
        <v>45859</v>
      </c>
      <c r="C5507" t="s">
        <v>10011</v>
      </c>
      <c r="D5507" t="s">
        <v>10020</v>
      </c>
      <c r="E5507">
        <v>4</v>
      </c>
      <c r="F5507">
        <f>+_xlfn.XLOOKUP(TablaVentas[[#This Row],[PRODUCTO FINANCIERO]],TablaPrecios[PRODUCTO FINANCIERO],TablaPrecios[PRECIO UNIT],0)</f>
        <v>14.9</v>
      </c>
      <c r="G5507" s="2">
        <f>+TablaVentas[[#This Row],[CANTIDAD]]*TablaVentas[[#This Row],[PRECIO UNITARIO]]</f>
        <v>59.6</v>
      </c>
      <c r="H5507" s="1">
        <f t="shared" ca="1" si="86"/>
        <v>0.16281102039702822</v>
      </c>
      <c r="I5507" s="2">
        <f ca="1">+TablaVentas[[#This Row],[VENTAL TOTAL]]-TablaVentas[[#This Row],[VENTAL TOTAL]]*TablaVentas[[#This Row],[DESCUENTO]]</f>
        <v>49.896463184337122</v>
      </c>
      <c r="J5507" s="2">
        <f ca="1">0.18*TablaVentas[[#This Row],[SUBTOTAL]]</f>
        <v>8.981363373180681</v>
      </c>
      <c r="K5507" s="2">
        <f ca="1">+TablaVentas[[#This Row],[SUBTOTAL]]+TablaVentas[[#This Row],[IGV]]</f>
        <v>58.877826557517807</v>
      </c>
    </row>
    <row r="5508" spans="1:11" x14ac:dyDescent="0.25">
      <c r="A5508" t="s">
        <v>5517</v>
      </c>
      <c r="B5508" s="6">
        <v>45812</v>
      </c>
      <c r="C5508" t="s">
        <v>10012</v>
      </c>
      <c r="D5508" t="s">
        <v>10020</v>
      </c>
      <c r="E5508">
        <v>6</v>
      </c>
      <c r="F5508">
        <f>+_xlfn.XLOOKUP(TablaVentas[[#This Row],[PRODUCTO FINANCIERO]],TablaPrecios[PRODUCTO FINANCIERO],TablaPrecios[PRECIO UNIT],0)</f>
        <v>14.9</v>
      </c>
      <c r="G5508" s="2">
        <f>+TablaVentas[[#This Row],[CANTIDAD]]*TablaVentas[[#This Row],[PRECIO UNITARIO]]</f>
        <v>89.4</v>
      </c>
      <c r="H5508" s="1">
        <f t="shared" ca="1" si="86"/>
        <v>0.12832157392883797</v>
      </c>
      <c r="I5508" s="2">
        <f ca="1">+TablaVentas[[#This Row],[VENTAL TOTAL]]-TablaVentas[[#This Row],[VENTAL TOTAL]]*TablaVentas[[#This Row],[DESCUENTO]]</f>
        <v>77.928051290761886</v>
      </c>
      <c r="J5508" s="2">
        <f ca="1">0.18*TablaVentas[[#This Row],[SUBTOTAL]]</f>
        <v>14.02704923233714</v>
      </c>
      <c r="K5508" s="2">
        <f ca="1">+TablaVentas[[#This Row],[SUBTOTAL]]+TablaVentas[[#This Row],[IGV]]</f>
        <v>91.95510052309902</v>
      </c>
    </row>
    <row r="5509" spans="1:11" x14ac:dyDescent="0.25">
      <c r="A5509" t="s">
        <v>5518</v>
      </c>
      <c r="B5509" s="6">
        <v>45793</v>
      </c>
      <c r="C5509" t="s">
        <v>10016</v>
      </c>
      <c r="D5509" t="s">
        <v>10020</v>
      </c>
      <c r="E5509">
        <v>6</v>
      </c>
      <c r="F5509">
        <f>+_xlfn.XLOOKUP(TablaVentas[[#This Row],[PRODUCTO FINANCIERO]],TablaPrecios[PRODUCTO FINANCIERO],TablaPrecios[PRECIO UNIT],0)</f>
        <v>14.9</v>
      </c>
      <c r="G5509" s="2">
        <f>+TablaVentas[[#This Row],[CANTIDAD]]*TablaVentas[[#This Row],[PRECIO UNITARIO]]</f>
        <v>89.4</v>
      </c>
      <c r="H5509" s="1">
        <f t="shared" ca="1" si="86"/>
        <v>0.17356143436887222</v>
      </c>
      <c r="I5509" s="2">
        <f ca="1">+TablaVentas[[#This Row],[VENTAL TOTAL]]-TablaVentas[[#This Row],[VENTAL TOTAL]]*TablaVentas[[#This Row],[DESCUENTO]]</f>
        <v>73.883607767422831</v>
      </c>
      <c r="J5509" s="2">
        <f ca="1">0.18*TablaVentas[[#This Row],[SUBTOTAL]]</f>
        <v>13.299049398136109</v>
      </c>
      <c r="K5509" s="2">
        <f ca="1">+TablaVentas[[#This Row],[SUBTOTAL]]+TablaVentas[[#This Row],[IGV]]</f>
        <v>87.182657165558936</v>
      </c>
    </row>
    <row r="5510" spans="1:11" x14ac:dyDescent="0.25">
      <c r="A5510" t="s">
        <v>5519</v>
      </c>
      <c r="B5510" s="6">
        <v>45740</v>
      </c>
      <c r="C5510" t="s">
        <v>10014</v>
      </c>
      <c r="D5510" t="s">
        <v>10019</v>
      </c>
      <c r="E5510">
        <v>10</v>
      </c>
      <c r="F5510">
        <f>+_xlfn.XLOOKUP(TablaVentas[[#This Row],[PRODUCTO FINANCIERO]],TablaPrecios[PRODUCTO FINANCIERO],TablaPrecios[PRECIO UNIT],0)</f>
        <v>9.9</v>
      </c>
      <c r="G5510" s="2">
        <f>+TablaVentas[[#This Row],[CANTIDAD]]*TablaVentas[[#This Row],[PRECIO UNITARIO]]</f>
        <v>99</v>
      </c>
      <c r="H5510" s="1">
        <f t="shared" ca="1" si="86"/>
        <v>0.11677950936947323</v>
      </c>
      <c r="I5510" s="2">
        <f ca="1">+TablaVentas[[#This Row],[VENTAL TOTAL]]-TablaVentas[[#This Row],[VENTAL TOTAL]]*TablaVentas[[#This Row],[DESCUENTO]]</f>
        <v>87.438828572422153</v>
      </c>
      <c r="J5510" s="2">
        <f ca="1">0.18*TablaVentas[[#This Row],[SUBTOTAL]]</f>
        <v>15.738989143035987</v>
      </c>
      <c r="K5510" s="2">
        <f ca="1">+TablaVentas[[#This Row],[SUBTOTAL]]+TablaVentas[[#This Row],[IGV]]</f>
        <v>103.17781771545813</v>
      </c>
    </row>
    <row r="5511" spans="1:11" x14ac:dyDescent="0.25">
      <c r="A5511" t="s">
        <v>5520</v>
      </c>
      <c r="B5511" s="6">
        <v>45461</v>
      </c>
      <c r="C5511" t="s">
        <v>10012</v>
      </c>
      <c r="D5511" t="s">
        <v>10022</v>
      </c>
      <c r="E5511">
        <v>10</v>
      </c>
      <c r="F5511">
        <f>+_xlfn.XLOOKUP(TablaVentas[[#This Row],[PRODUCTO FINANCIERO]],TablaPrecios[PRODUCTO FINANCIERO],TablaPrecios[PRECIO UNIT],0)</f>
        <v>20.9</v>
      </c>
      <c r="G5511" s="2">
        <f>+TablaVentas[[#This Row],[CANTIDAD]]*TablaVentas[[#This Row],[PRECIO UNITARIO]]</f>
        <v>209</v>
      </c>
      <c r="H5511" s="1">
        <f t="shared" ca="1" si="86"/>
        <v>0.12536747113231253</v>
      </c>
      <c r="I5511" s="2">
        <f ca="1">+TablaVentas[[#This Row],[VENTAL TOTAL]]-TablaVentas[[#This Row],[VENTAL TOTAL]]*TablaVentas[[#This Row],[DESCUENTO]]</f>
        <v>182.79819853334669</v>
      </c>
      <c r="J5511" s="2">
        <f ca="1">0.18*TablaVentas[[#This Row],[SUBTOTAL]]</f>
        <v>32.903675736002405</v>
      </c>
      <c r="K5511" s="2">
        <f ca="1">+TablaVentas[[#This Row],[SUBTOTAL]]+TablaVentas[[#This Row],[IGV]]</f>
        <v>215.7018742693491</v>
      </c>
    </row>
    <row r="5512" spans="1:11" x14ac:dyDescent="0.25">
      <c r="A5512" t="s">
        <v>5521</v>
      </c>
      <c r="B5512" s="6">
        <v>46370</v>
      </c>
      <c r="C5512" t="s">
        <v>10015</v>
      </c>
      <c r="D5512" t="s">
        <v>10020</v>
      </c>
      <c r="E5512">
        <v>3</v>
      </c>
      <c r="F5512">
        <f>+_xlfn.XLOOKUP(TablaVentas[[#This Row],[PRODUCTO FINANCIERO]],TablaPrecios[PRODUCTO FINANCIERO],TablaPrecios[PRECIO UNIT],0)</f>
        <v>14.9</v>
      </c>
      <c r="G5512" s="2">
        <f>+TablaVentas[[#This Row],[CANTIDAD]]*TablaVentas[[#This Row],[PRECIO UNITARIO]]</f>
        <v>44.7</v>
      </c>
      <c r="H5512" s="1">
        <f t="shared" ca="1" si="86"/>
        <v>0.10027909855309421</v>
      </c>
      <c r="I5512" s="2">
        <f ca="1">+TablaVentas[[#This Row],[VENTAL TOTAL]]-TablaVentas[[#This Row],[VENTAL TOTAL]]*TablaVentas[[#This Row],[DESCUENTO]]</f>
        <v>40.217524294676693</v>
      </c>
      <c r="J5512" s="2">
        <f ca="1">0.18*TablaVentas[[#This Row],[SUBTOTAL]]</f>
        <v>7.2391543730418046</v>
      </c>
      <c r="K5512" s="2">
        <f ca="1">+TablaVentas[[#This Row],[SUBTOTAL]]+TablaVentas[[#This Row],[IGV]]</f>
        <v>47.456678667718499</v>
      </c>
    </row>
    <row r="5513" spans="1:11" x14ac:dyDescent="0.25">
      <c r="A5513" t="s">
        <v>5522</v>
      </c>
      <c r="B5513" s="6">
        <v>45504</v>
      </c>
      <c r="C5513" t="s">
        <v>10013</v>
      </c>
      <c r="D5513" t="s">
        <v>10018</v>
      </c>
      <c r="E5513">
        <v>7</v>
      </c>
      <c r="F5513">
        <f>+_xlfn.XLOOKUP(TablaVentas[[#This Row],[PRODUCTO FINANCIERO]],TablaPrecios[PRODUCTO FINANCIERO],TablaPrecios[PRECIO UNIT],0)</f>
        <v>14.9</v>
      </c>
      <c r="G5513" s="2">
        <f>+TablaVentas[[#This Row],[CANTIDAD]]*TablaVentas[[#This Row],[PRECIO UNITARIO]]</f>
        <v>104.3</v>
      </c>
      <c r="H5513" s="1">
        <f t="shared" ca="1" si="86"/>
        <v>0.14839422630832902</v>
      </c>
      <c r="I5513" s="2">
        <f ca="1">+TablaVentas[[#This Row],[VENTAL TOTAL]]-TablaVentas[[#This Row],[VENTAL TOTAL]]*TablaVentas[[#This Row],[DESCUENTO]]</f>
        <v>88.822482196041278</v>
      </c>
      <c r="J5513" s="2">
        <f ca="1">0.18*TablaVentas[[#This Row],[SUBTOTAL]]</f>
        <v>15.988046795287429</v>
      </c>
      <c r="K5513" s="2">
        <f ca="1">+TablaVentas[[#This Row],[SUBTOTAL]]+TablaVentas[[#This Row],[IGV]]</f>
        <v>104.81052899132871</v>
      </c>
    </row>
    <row r="5514" spans="1:11" x14ac:dyDescent="0.25">
      <c r="A5514" t="s">
        <v>5523</v>
      </c>
      <c r="B5514" s="6">
        <v>45863</v>
      </c>
      <c r="C5514" t="s">
        <v>10016</v>
      </c>
      <c r="D5514" t="s">
        <v>10018</v>
      </c>
      <c r="E5514">
        <v>17</v>
      </c>
      <c r="F5514">
        <f>+_xlfn.XLOOKUP(TablaVentas[[#This Row],[PRODUCTO FINANCIERO]],TablaPrecios[PRODUCTO FINANCIERO],TablaPrecios[PRECIO UNIT],0)</f>
        <v>14.9</v>
      </c>
      <c r="G5514" s="2">
        <f>+TablaVentas[[#This Row],[CANTIDAD]]*TablaVentas[[#This Row],[PRECIO UNITARIO]]</f>
        <v>253.3</v>
      </c>
      <c r="H5514" s="1">
        <f t="shared" ca="1" si="86"/>
        <v>0.12172498881545794</v>
      </c>
      <c r="I5514" s="2">
        <f ca="1">+TablaVentas[[#This Row],[VENTAL TOTAL]]-TablaVentas[[#This Row],[VENTAL TOTAL]]*TablaVentas[[#This Row],[DESCUENTO]]</f>
        <v>222.46706033304451</v>
      </c>
      <c r="J5514" s="2">
        <f ca="1">0.18*TablaVentas[[#This Row],[SUBTOTAL]]</f>
        <v>40.044070859948015</v>
      </c>
      <c r="K5514" s="2">
        <f ca="1">+TablaVentas[[#This Row],[SUBTOTAL]]+TablaVentas[[#This Row],[IGV]]</f>
        <v>262.51113119299254</v>
      </c>
    </row>
    <row r="5515" spans="1:11" x14ac:dyDescent="0.25">
      <c r="A5515" t="s">
        <v>5524</v>
      </c>
      <c r="B5515" s="6">
        <v>46243</v>
      </c>
      <c r="C5515" t="s">
        <v>10011</v>
      </c>
      <c r="D5515" t="s">
        <v>10019</v>
      </c>
      <c r="E5515">
        <v>20</v>
      </c>
      <c r="F5515">
        <f>+_xlfn.XLOOKUP(TablaVentas[[#This Row],[PRODUCTO FINANCIERO]],TablaPrecios[PRODUCTO FINANCIERO],TablaPrecios[PRECIO UNIT],0)</f>
        <v>9.9</v>
      </c>
      <c r="G5515" s="2">
        <f>+TablaVentas[[#This Row],[CANTIDAD]]*TablaVentas[[#This Row],[PRECIO UNITARIO]]</f>
        <v>198</v>
      </c>
      <c r="H5515" s="1">
        <f t="shared" ca="1" si="86"/>
        <v>0.16611947751415948</v>
      </c>
      <c r="I5515" s="2">
        <f ca="1">+TablaVentas[[#This Row],[VENTAL TOTAL]]-TablaVentas[[#This Row],[VENTAL TOTAL]]*TablaVentas[[#This Row],[DESCUENTO]]</f>
        <v>165.10834345219644</v>
      </c>
      <c r="J5515" s="2">
        <f ca="1">0.18*TablaVentas[[#This Row],[SUBTOTAL]]</f>
        <v>29.719501821395358</v>
      </c>
      <c r="K5515" s="2">
        <f ca="1">+TablaVentas[[#This Row],[SUBTOTAL]]+TablaVentas[[#This Row],[IGV]]</f>
        <v>194.82784527359181</v>
      </c>
    </row>
    <row r="5516" spans="1:11" x14ac:dyDescent="0.25">
      <c r="A5516" t="s">
        <v>5525</v>
      </c>
      <c r="B5516" s="6">
        <v>45870</v>
      </c>
      <c r="C5516" t="s">
        <v>10014</v>
      </c>
      <c r="D5516" t="s">
        <v>10017</v>
      </c>
      <c r="E5516">
        <v>7</v>
      </c>
      <c r="F5516">
        <f>+_xlfn.XLOOKUP(TablaVentas[[#This Row],[PRODUCTO FINANCIERO]],TablaPrecios[PRODUCTO FINANCIERO],TablaPrecios[PRECIO UNIT],0)</f>
        <v>9.9</v>
      </c>
      <c r="G5516" s="2">
        <f>+TablaVentas[[#This Row],[CANTIDAD]]*TablaVentas[[#This Row],[PRECIO UNITARIO]]</f>
        <v>69.3</v>
      </c>
      <c r="H5516" s="1">
        <f t="shared" ca="1" si="86"/>
        <v>0.19726282833812397</v>
      </c>
      <c r="I5516" s="2">
        <f ca="1">+TablaVentas[[#This Row],[VENTAL TOTAL]]-TablaVentas[[#This Row],[VENTAL TOTAL]]*TablaVentas[[#This Row],[DESCUENTO]]</f>
        <v>55.629685996168007</v>
      </c>
      <c r="J5516" s="2">
        <f ca="1">0.18*TablaVentas[[#This Row],[SUBTOTAL]]</f>
        <v>10.01334347931024</v>
      </c>
      <c r="K5516" s="2">
        <f ca="1">+TablaVentas[[#This Row],[SUBTOTAL]]+TablaVentas[[#This Row],[IGV]]</f>
        <v>65.643029475478244</v>
      </c>
    </row>
    <row r="5517" spans="1:11" x14ac:dyDescent="0.25">
      <c r="A5517" t="s">
        <v>5526</v>
      </c>
      <c r="B5517" s="6">
        <v>45573</v>
      </c>
      <c r="C5517" t="s">
        <v>10014</v>
      </c>
      <c r="D5517" t="s">
        <v>10019</v>
      </c>
      <c r="E5517">
        <v>16</v>
      </c>
      <c r="F5517">
        <f>+_xlfn.XLOOKUP(TablaVentas[[#This Row],[PRODUCTO FINANCIERO]],TablaPrecios[PRODUCTO FINANCIERO],TablaPrecios[PRECIO UNIT],0)</f>
        <v>9.9</v>
      </c>
      <c r="G5517" s="2">
        <f>+TablaVentas[[#This Row],[CANTIDAD]]*TablaVentas[[#This Row],[PRECIO UNITARIO]]</f>
        <v>158.4</v>
      </c>
      <c r="H5517" s="1">
        <f t="shared" ca="1" si="86"/>
        <v>0.15605361899141745</v>
      </c>
      <c r="I5517" s="2">
        <f ca="1">+TablaVentas[[#This Row],[VENTAL TOTAL]]-TablaVentas[[#This Row],[VENTAL TOTAL]]*TablaVentas[[#This Row],[DESCUENTO]]</f>
        <v>133.68110675175947</v>
      </c>
      <c r="J5517" s="2">
        <f ca="1">0.18*TablaVentas[[#This Row],[SUBTOTAL]]</f>
        <v>24.062599215316705</v>
      </c>
      <c r="K5517" s="2">
        <f ca="1">+TablaVentas[[#This Row],[SUBTOTAL]]+TablaVentas[[#This Row],[IGV]]</f>
        <v>157.74370596707618</v>
      </c>
    </row>
    <row r="5518" spans="1:11" x14ac:dyDescent="0.25">
      <c r="A5518" t="s">
        <v>5527</v>
      </c>
      <c r="B5518" s="6">
        <v>45758</v>
      </c>
      <c r="C5518" t="s">
        <v>10011</v>
      </c>
      <c r="D5518" t="s">
        <v>10018</v>
      </c>
      <c r="E5518">
        <v>3</v>
      </c>
      <c r="F5518">
        <f>+_xlfn.XLOOKUP(TablaVentas[[#This Row],[PRODUCTO FINANCIERO]],TablaPrecios[PRODUCTO FINANCIERO],TablaPrecios[PRECIO UNIT],0)</f>
        <v>14.9</v>
      </c>
      <c r="G5518" s="2">
        <f>+TablaVentas[[#This Row],[CANTIDAD]]*TablaVentas[[#This Row],[PRECIO UNITARIO]]</f>
        <v>44.7</v>
      </c>
      <c r="H5518" s="1">
        <f t="shared" ca="1" si="86"/>
        <v>0.12598467927988816</v>
      </c>
      <c r="I5518" s="2">
        <f ca="1">+TablaVentas[[#This Row],[VENTAL TOTAL]]-TablaVentas[[#This Row],[VENTAL TOTAL]]*TablaVentas[[#This Row],[DESCUENTO]]</f>
        <v>39.068484836189</v>
      </c>
      <c r="J5518" s="2">
        <f ca="1">0.18*TablaVentas[[#This Row],[SUBTOTAL]]</f>
        <v>7.0323272705140196</v>
      </c>
      <c r="K5518" s="2">
        <f ca="1">+TablaVentas[[#This Row],[SUBTOTAL]]+TablaVentas[[#This Row],[IGV]]</f>
        <v>46.100812106703017</v>
      </c>
    </row>
    <row r="5519" spans="1:11" x14ac:dyDescent="0.25">
      <c r="A5519" t="s">
        <v>5528</v>
      </c>
      <c r="B5519" s="6">
        <v>46001</v>
      </c>
      <c r="C5519" t="s">
        <v>10012</v>
      </c>
      <c r="D5519" t="s">
        <v>10020</v>
      </c>
      <c r="E5519">
        <v>16</v>
      </c>
      <c r="F5519">
        <f>+_xlfn.XLOOKUP(TablaVentas[[#This Row],[PRODUCTO FINANCIERO]],TablaPrecios[PRODUCTO FINANCIERO],TablaPrecios[PRECIO UNIT],0)</f>
        <v>14.9</v>
      </c>
      <c r="G5519" s="2">
        <f>+TablaVentas[[#This Row],[CANTIDAD]]*TablaVentas[[#This Row],[PRECIO UNITARIO]]</f>
        <v>238.4</v>
      </c>
      <c r="H5519" s="1">
        <f t="shared" ca="1" si="86"/>
        <v>0.19312869094502558</v>
      </c>
      <c r="I5519" s="2">
        <f ca="1">+TablaVentas[[#This Row],[VENTAL TOTAL]]-TablaVentas[[#This Row],[VENTAL TOTAL]]*TablaVentas[[#This Row],[DESCUENTO]]</f>
        <v>192.35812007870589</v>
      </c>
      <c r="J5519" s="2">
        <f ca="1">0.18*TablaVentas[[#This Row],[SUBTOTAL]]</f>
        <v>34.62446161416706</v>
      </c>
      <c r="K5519" s="2">
        <f ca="1">+TablaVentas[[#This Row],[SUBTOTAL]]+TablaVentas[[#This Row],[IGV]]</f>
        <v>226.98258169287294</v>
      </c>
    </row>
    <row r="5520" spans="1:11" x14ac:dyDescent="0.25">
      <c r="A5520" t="s">
        <v>5529</v>
      </c>
      <c r="B5520" s="6">
        <v>45374</v>
      </c>
      <c r="C5520" t="s">
        <v>10012</v>
      </c>
      <c r="D5520" t="s">
        <v>10019</v>
      </c>
      <c r="E5520">
        <v>4</v>
      </c>
      <c r="F5520">
        <f>+_xlfn.XLOOKUP(TablaVentas[[#This Row],[PRODUCTO FINANCIERO]],TablaPrecios[PRODUCTO FINANCIERO],TablaPrecios[PRECIO UNIT],0)</f>
        <v>9.9</v>
      </c>
      <c r="G5520" s="2">
        <f>+TablaVentas[[#This Row],[CANTIDAD]]*TablaVentas[[#This Row],[PRECIO UNITARIO]]</f>
        <v>39.6</v>
      </c>
      <c r="H5520" s="1">
        <f t="shared" ca="1" si="86"/>
        <v>0.12583440188593722</v>
      </c>
      <c r="I5520" s="2">
        <f ca="1">+TablaVentas[[#This Row],[VENTAL TOTAL]]-TablaVentas[[#This Row],[VENTAL TOTAL]]*TablaVentas[[#This Row],[DESCUENTO]]</f>
        <v>34.616957685316891</v>
      </c>
      <c r="J5520" s="2">
        <f ca="1">0.18*TablaVentas[[#This Row],[SUBTOTAL]]</f>
        <v>6.2310523833570404</v>
      </c>
      <c r="K5520" s="2">
        <f ca="1">+TablaVentas[[#This Row],[SUBTOTAL]]+TablaVentas[[#This Row],[IGV]]</f>
        <v>40.848010068673929</v>
      </c>
    </row>
    <row r="5521" spans="1:11" x14ac:dyDescent="0.25">
      <c r="A5521" t="s">
        <v>5530</v>
      </c>
      <c r="B5521" s="6">
        <v>45920</v>
      </c>
      <c r="C5521" t="s">
        <v>10014</v>
      </c>
      <c r="D5521" t="s">
        <v>10018</v>
      </c>
      <c r="E5521">
        <v>4</v>
      </c>
      <c r="F5521">
        <f>+_xlfn.XLOOKUP(TablaVentas[[#This Row],[PRODUCTO FINANCIERO]],TablaPrecios[PRODUCTO FINANCIERO],TablaPrecios[PRECIO UNIT],0)</f>
        <v>14.9</v>
      </c>
      <c r="G5521" s="2">
        <f>+TablaVentas[[#This Row],[CANTIDAD]]*TablaVentas[[#This Row],[PRECIO UNITARIO]]</f>
        <v>59.6</v>
      </c>
      <c r="H5521" s="1">
        <f t="shared" ca="1" si="86"/>
        <v>0.16349436546230656</v>
      </c>
      <c r="I5521" s="2">
        <f ca="1">+TablaVentas[[#This Row],[VENTAL TOTAL]]-TablaVentas[[#This Row],[VENTAL TOTAL]]*TablaVentas[[#This Row],[DESCUENTO]]</f>
        <v>49.855735818446533</v>
      </c>
      <c r="J5521" s="2">
        <f ca="1">0.18*TablaVentas[[#This Row],[SUBTOTAL]]</f>
        <v>8.9740324473203756</v>
      </c>
      <c r="K5521" s="2">
        <f ca="1">+TablaVentas[[#This Row],[SUBTOTAL]]+TablaVentas[[#This Row],[IGV]]</f>
        <v>58.829768265766909</v>
      </c>
    </row>
    <row r="5522" spans="1:11" x14ac:dyDescent="0.25">
      <c r="A5522" t="s">
        <v>5531</v>
      </c>
      <c r="B5522" s="6">
        <v>46323</v>
      </c>
      <c r="C5522" t="s">
        <v>10011</v>
      </c>
      <c r="D5522" t="s">
        <v>10020</v>
      </c>
      <c r="E5522">
        <v>19</v>
      </c>
      <c r="F5522">
        <f>+_xlfn.XLOOKUP(TablaVentas[[#This Row],[PRODUCTO FINANCIERO]],TablaPrecios[PRODUCTO FINANCIERO],TablaPrecios[PRECIO UNIT],0)</f>
        <v>14.9</v>
      </c>
      <c r="G5522" s="2">
        <f>+TablaVentas[[#This Row],[CANTIDAD]]*TablaVentas[[#This Row],[PRECIO UNITARIO]]</f>
        <v>283.10000000000002</v>
      </c>
      <c r="H5522" s="1">
        <f t="shared" ca="1" si="86"/>
        <v>0.13592015870808821</v>
      </c>
      <c r="I5522" s="2">
        <f ca="1">+TablaVentas[[#This Row],[VENTAL TOTAL]]-TablaVentas[[#This Row],[VENTAL TOTAL]]*TablaVentas[[#This Row],[DESCUENTO]]</f>
        <v>244.62100306974025</v>
      </c>
      <c r="J5522" s="2">
        <f ca="1">0.18*TablaVentas[[#This Row],[SUBTOTAL]]</f>
        <v>44.031780552553244</v>
      </c>
      <c r="K5522" s="2">
        <f ca="1">+TablaVentas[[#This Row],[SUBTOTAL]]+TablaVentas[[#This Row],[IGV]]</f>
        <v>288.6527836222935</v>
      </c>
    </row>
    <row r="5523" spans="1:11" x14ac:dyDescent="0.25">
      <c r="A5523" t="s">
        <v>5532</v>
      </c>
      <c r="B5523" s="6">
        <v>45995</v>
      </c>
      <c r="C5523" t="s">
        <v>10011</v>
      </c>
      <c r="D5523" t="s">
        <v>10018</v>
      </c>
      <c r="E5523">
        <v>10</v>
      </c>
      <c r="F5523">
        <f>+_xlfn.XLOOKUP(TablaVentas[[#This Row],[PRODUCTO FINANCIERO]],TablaPrecios[PRODUCTO FINANCIERO],TablaPrecios[PRECIO UNIT],0)</f>
        <v>14.9</v>
      </c>
      <c r="G5523" s="2">
        <f>+TablaVentas[[#This Row],[CANTIDAD]]*TablaVentas[[#This Row],[PRECIO UNITARIO]]</f>
        <v>149</v>
      </c>
      <c r="H5523" s="1">
        <f t="shared" ca="1" si="86"/>
        <v>0.1185096893167456</v>
      </c>
      <c r="I5523" s="2">
        <f ca="1">+TablaVentas[[#This Row],[VENTAL TOTAL]]-TablaVentas[[#This Row],[VENTAL TOTAL]]*TablaVentas[[#This Row],[DESCUENTO]]</f>
        <v>131.34205629180491</v>
      </c>
      <c r="J5523" s="2">
        <f ca="1">0.18*TablaVentas[[#This Row],[SUBTOTAL]]</f>
        <v>23.641570132524883</v>
      </c>
      <c r="K5523" s="2">
        <f ca="1">+TablaVentas[[#This Row],[SUBTOTAL]]+TablaVentas[[#This Row],[IGV]]</f>
        <v>154.9836264243298</v>
      </c>
    </row>
    <row r="5524" spans="1:11" x14ac:dyDescent="0.25">
      <c r="A5524" t="s">
        <v>5533</v>
      </c>
      <c r="B5524" s="6">
        <v>46198</v>
      </c>
      <c r="C5524" t="s">
        <v>10012</v>
      </c>
      <c r="D5524" t="s">
        <v>10018</v>
      </c>
      <c r="E5524">
        <v>8</v>
      </c>
      <c r="F5524">
        <f>+_xlfn.XLOOKUP(TablaVentas[[#This Row],[PRODUCTO FINANCIERO]],TablaPrecios[PRODUCTO FINANCIERO],TablaPrecios[PRECIO UNIT],0)</f>
        <v>14.9</v>
      </c>
      <c r="G5524" s="2">
        <f>+TablaVentas[[#This Row],[CANTIDAD]]*TablaVentas[[#This Row],[PRECIO UNITARIO]]</f>
        <v>119.2</v>
      </c>
      <c r="H5524" s="1">
        <f t="shared" ca="1" si="86"/>
        <v>0.16910117938660102</v>
      </c>
      <c r="I5524" s="2">
        <f ca="1">+TablaVentas[[#This Row],[VENTAL TOTAL]]-TablaVentas[[#This Row],[VENTAL TOTAL]]*TablaVentas[[#This Row],[DESCUENTO]]</f>
        <v>99.04313941711716</v>
      </c>
      <c r="J5524" s="2">
        <f ca="1">0.18*TablaVentas[[#This Row],[SUBTOTAL]]</f>
        <v>17.827765095081087</v>
      </c>
      <c r="K5524" s="2">
        <f ca="1">+TablaVentas[[#This Row],[SUBTOTAL]]+TablaVentas[[#This Row],[IGV]]</f>
        <v>116.87090451219825</v>
      </c>
    </row>
    <row r="5525" spans="1:11" x14ac:dyDescent="0.25">
      <c r="A5525" t="s">
        <v>5534</v>
      </c>
      <c r="B5525" s="6">
        <v>46380</v>
      </c>
      <c r="C5525" t="s">
        <v>10014</v>
      </c>
      <c r="D5525" t="s">
        <v>10017</v>
      </c>
      <c r="E5525">
        <v>4</v>
      </c>
      <c r="F5525">
        <f>+_xlfn.XLOOKUP(TablaVentas[[#This Row],[PRODUCTO FINANCIERO]],TablaPrecios[PRODUCTO FINANCIERO],TablaPrecios[PRECIO UNIT],0)</f>
        <v>9.9</v>
      </c>
      <c r="G5525" s="2">
        <f>+TablaVentas[[#This Row],[CANTIDAD]]*TablaVentas[[#This Row],[PRECIO UNITARIO]]</f>
        <v>39.6</v>
      </c>
      <c r="H5525" s="1">
        <f t="shared" ca="1" si="86"/>
        <v>0.18402131511050812</v>
      </c>
      <c r="I5525" s="2">
        <f ca="1">+TablaVentas[[#This Row],[VENTAL TOTAL]]-TablaVentas[[#This Row],[VENTAL TOTAL]]*TablaVentas[[#This Row],[DESCUENTO]]</f>
        <v>32.312755921623882</v>
      </c>
      <c r="J5525" s="2">
        <f ca="1">0.18*TablaVentas[[#This Row],[SUBTOTAL]]</f>
        <v>5.8162960658922982</v>
      </c>
      <c r="K5525" s="2">
        <f ca="1">+TablaVentas[[#This Row],[SUBTOTAL]]+TablaVentas[[#This Row],[IGV]]</f>
        <v>38.129051987516178</v>
      </c>
    </row>
    <row r="5526" spans="1:11" x14ac:dyDescent="0.25">
      <c r="A5526" t="s">
        <v>5535</v>
      </c>
      <c r="B5526" s="6">
        <v>46063</v>
      </c>
      <c r="C5526" t="s">
        <v>10014</v>
      </c>
      <c r="D5526" t="s">
        <v>10017</v>
      </c>
      <c r="E5526">
        <v>12</v>
      </c>
      <c r="F5526">
        <f>+_xlfn.XLOOKUP(TablaVentas[[#This Row],[PRODUCTO FINANCIERO]],TablaPrecios[PRODUCTO FINANCIERO],TablaPrecios[PRECIO UNIT],0)</f>
        <v>9.9</v>
      </c>
      <c r="G5526" s="2">
        <f>+TablaVentas[[#This Row],[CANTIDAD]]*TablaVentas[[#This Row],[PRECIO UNITARIO]]</f>
        <v>118.80000000000001</v>
      </c>
      <c r="H5526" s="1">
        <f t="shared" ca="1" si="86"/>
        <v>0.11876004980104594</v>
      </c>
      <c r="I5526" s="2">
        <f ca="1">+TablaVentas[[#This Row],[VENTAL TOTAL]]-TablaVentas[[#This Row],[VENTAL TOTAL]]*TablaVentas[[#This Row],[DESCUENTO]]</f>
        <v>104.69130608363575</v>
      </c>
      <c r="J5526" s="2">
        <f ca="1">0.18*TablaVentas[[#This Row],[SUBTOTAL]]</f>
        <v>18.844435095054436</v>
      </c>
      <c r="K5526" s="2">
        <f ca="1">+TablaVentas[[#This Row],[SUBTOTAL]]+TablaVentas[[#This Row],[IGV]]</f>
        <v>123.53574117869019</v>
      </c>
    </row>
    <row r="5527" spans="1:11" x14ac:dyDescent="0.25">
      <c r="A5527" t="s">
        <v>5536</v>
      </c>
      <c r="B5527" s="6">
        <v>45538</v>
      </c>
      <c r="C5527" t="s">
        <v>10016</v>
      </c>
      <c r="D5527" t="s">
        <v>10019</v>
      </c>
      <c r="E5527">
        <v>6</v>
      </c>
      <c r="F5527">
        <f>+_xlfn.XLOOKUP(TablaVentas[[#This Row],[PRODUCTO FINANCIERO]],TablaPrecios[PRODUCTO FINANCIERO],TablaPrecios[PRECIO UNIT],0)</f>
        <v>9.9</v>
      </c>
      <c r="G5527" s="2">
        <f>+TablaVentas[[#This Row],[CANTIDAD]]*TablaVentas[[#This Row],[PRECIO UNITARIO]]</f>
        <v>59.400000000000006</v>
      </c>
      <c r="H5527" s="1">
        <f t="shared" ca="1" si="86"/>
        <v>0.18700580937917785</v>
      </c>
      <c r="I5527" s="2">
        <f ca="1">+TablaVentas[[#This Row],[VENTAL TOTAL]]-TablaVentas[[#This Row],[VENTAL TOTAL]]*TablaVentas[[#This Row],[DESCUENTO]]</f>
        <v>48.291854922876837</v>
      </c>
      <c r="J5527" s="2">
        <f ca="1">0.18*TablaVentas[[#This Row],[SUBTOTAL]]</f>
        <v>8.6925338861178307</v>
      </c>
      <c r="K5527" s="2">
        <f ca="1">+TablaVentas[[#This Row],[SUBTOTAL]]+TablaVentas[[#This Row],[IGV]]</f>
        <v>56.984388808994666</v>
      </c>
    </row>
    <row r="5528" spans="1:11" x14ac:dyDescent="0.25">
      <c r="A5528" t="s">
        <v>5537</v>
      </c>
      <c r="B5528" s="6">
        <v>46332</v>
      </c>
      <c r="C5528" t="s">
        <v>10011</v>
      </c>
      <c r="D5528" t="s">
        <v>10022</v>
      </c>
      <c r="E5528">
        <v>16</v>
      </c>
      <c r="F5528">
        <f>+_xlfn.XLOOKUP(TablaVentas[[#This Row],[PRODUCTO FINANCIERO]],TablaPrecios[PRODUCTO FINANCIERO],TablaPrecios[PRECIO UNIT],0)</f>
        <v>20.9</v>
      </c>
      <c r="G5528" s="2">
        <f>+TablaVentas[[#This Row],[CANTIDAD]]*TablaVentas[[#This Row],[PRECIO UNITARIO]]</f>
        <v>334.4</v>
      </c>
      <c r="H5528" s="1">
        <f t="shared" ca="1" si="86"/>
        <v>0.1235456433996406</v>
      </c>
      <c r="I5528" s="2">
        <f ca="1">+TablaVentas[[#This Row],[VENTAL TOTAL]]-TablaVentas[[#This Row],[VENTAL TOTAL]]*TablaVentas[[#This Row],[DESCUENTO]]</f>
        <v>293.08633684716017</v>
      </c>
      <c r="J5528" s="2">
        <f ca="1">0.18*TablaVentas[[#This Row],[SUBTOTAL]]</f>
        <v>52.755540632488831</v>
      </c>
      <c r="K5528" s="2">
        <f ca="1">+TablaVentas[[#This Row],[SUBTOTAL]]+TablaVentas[[#This Row],[IGV]]</f>
        <v>345.84187747964899</v>
      </c>
    </row>
    <row r="5529" spans="1:11" x14ac:dyDescent="0.25">
      <c r="A5529" t="s">
        <v>5538</v>
      </c>
      <c r="B5529" s="6">
        <v>46200</v>
      </c>
      <c r="C5529" t="s">
        <v>10014</v>
      </c>
      <c r="D5529" t="s">
        <v>10022</v>
      </c>
      <c r="E5529">
        <v>10</v>
      </c>
      <c r="F5529">
        <f>+_xlfn.XLOOKUP(TablaVentas[[#This Row],[PRODUCTO FINANCIERO]],TablaPrecios[PRODUCTO FINANCIERO],TablaPrecios[PRECIO UNIT],0)</f>
        <v>20.9</v>
      </c>
      <c r="G5529" s="2">
        <f>+TablaVentas[[#This Row],[CANTIDAD]]*TablaVentas[[#This Row],[PRECIO UNITARIO]]</f>
        <v>209</v>
      </c>
      <c r="H5529" s="1">
        <f t="shared" ca="1" si="86"/>
        <v>0.15230568227366867</v>
      </c>
      <c r="I5529" s="2">
        <f ca="1">+TablaVentas[[#This Row],[VENTAL TOTAL]]-TablaVentas[[#This Row],[VENTAL TOTAL]]*TablaVentas[[#This Row],[DESCUENTO]]</f>
        <v>177.16811240480325</v>
      </c>
      <c r="J5529" s="2">
        <f ca="1">0.18*TablaVentas[[#This Row],[SUBTOTAL]]</f>
        <v>31.890260232864584</v>
      </c>
      <c r="K5529" s="2">
        <f ca="1">+TablaVentas[[#This Row],[SUBTOTAL]]+TablaVentas[[#This Row],[IGV]]</f>
        <v>209.05837263766784</v>
      </c>
    </row>
    <row r="5530" spans="1:11" x14ac:dyDescent="0.25">
      <c r="A5530" t="s">
        <v>5539</v>
      </c>
      <c r="B5530" s="6">
        <v>45338</v>
      </c>
      <c r="C5530" t="s">
        <v>10011</v>
      </c>
      <c r="D5530" t="s">
        <v>10020</v>
      </c>
      <c r="E5530">
        <v>11</v>
      </c>
      <c r="F5530">
        <f>+_xlfn.XLOOKUP(TablaVentas[[#This Row],[PRODUCTO FINANCIERO]],TablaPrecios[PRODUCTO FINANCIERO],TablaPrecios[PRECIO UNIT],0)</f>
        <v>14.9</v>
      </c>
      <c r="G5530" s="2">
        <f>+TablaVentas[[#This Row],[CANTIDAD]]*TablaVentas[[#This Row],[PRECIO UNITARIO]]</f>
        <v>163.9</v>
      </c>
      <c r="H5530" s="1">
        <f t="shared" ca="1" si="86"/>
        <v>0.17829285955604496</v>
      </c>
      <c r="I5530" s="2">
        <f ca="1">+TablaVentas[[#This Row],[VENTAL TOTAL]]-TablaVentas[[#This Row],[VENTAL TOTAL]]*TablaVentas[[#This Row],[DESCUENTO]]</f>
        <v>134.67780031876424</v>
      </c>
      <c r="J5530" s="2">
        <f ca="1">0.18*TablaVentas[[#This Row],[SUBTOTAL]]</f>
        <v>24.242004057377564</v>
      </c>
      <c r="K5530" s="2">
        <f ca="1">+TablaVentas[[#This Row],[SUBTOTAL]]+TablaVentas[[#This Row],[IGV]]</f>
        <v>158.9198043761418</v>
      </c>
    </row>
    <row r="5531" spans="1:11" x14ac:dyDescent="0.25">
      <c r="A5531" t="s">
        <v>5540</v>
      </c>
      <c r="B5531" s="6">
        <v>45588</v>
      </c>
      <c r="C5531" t="s">
        <v>10016</v>
      </c>
      <c r="D5531" t="s">
        <v>10020</v>
      </c>
      <c r="E5531">
        <v>16</v>
      </c>
      <c r="F5531">
        <f>+_xlfn.XLOOKUP(TablaVentas[[#This Row],[PRODUCTO FINANCIERO]],TablaPrecios[PRODUCTO FINANCIERO],TablaPrecios[PRECIO UNIT],0)</f>
        <v>14.9</v>
      </c>
      <c r="G5531" s="2">
        <f>+TablaVentas[[#This Row],[CANTIDAD]]*TablaVentas[[#This Row],[PRECIO UNITARIO]]</f>
        <v>238.4</v>
      </c>
      <c r="H5531" s="1">
        <f t="shared" ca="1" si="86"/>
        <v>0.14369085728008713</v>
      </c>
      <c r="I5531" s="2">
        <f ca="1">+TablaVentas[[#This Row],[VENTAL TOTAL]]-TablaVentas[[#This Row],[VENTAL TOTAL]]*TablaVentas[[#This Row],[DESCUENTO]]</f>
        <v>204.14409962442724</v>
      </c>
      <c r="J5531" s="2">
        <f ca="1">0.18*TablaVentas[[#This Row],[SUBTOTAL]]</f>
        <v>36.745937932396899</v>
      </c>
      <c r="K5531" s="2">
        <f ca="1">+TablaVentas[[#This Row],[SUBTOTAL]]+TablaVentas[[#This Row],[IGV]]</f>
        <v>240.89003755682415</v>
      </c>
    </row>
    <row r="5532" spans="1:11" x14ac:dyDescent="0.25">
      <c r="A5532" t="s">
        <v>5541</v>
      </c>
      <c r="B5532" s="6">
        <v>45564</v>
      </c>
      <c r="C5532" t="s">
        <v>10016</v>
      </c>
      <c r="D5532" t="s">
        <v>10019</v>
      </c>
      <c r="E5532">
        <v>16</v>
      </c>
      <c r="F5532">
        <f>+_xlfn.XLOOKUP(TablaVentas[[#This Row],[PRODUCTO FINANCIERO]],TablaPrecios[PRODUCTO FINANCIERO],TablaPrecios[PRECIO UNIT],0)</f>
        <v>9.9</v>
      </c>
      <c r="G5532" s="2">
        <f>+TablaVentas[[#This Row],[CANTIDAD]]*TablaVentas[[#This Row],[PRECIO UNITARIO]]</f>
        <v>158.4</v>
      </c>
      <c r="H5532" s="1">
        <f t="shared" ca="1" si="86"/>
        <v>0.1593643786003848</v>
      </c>
      <c r="I5532" s="2">
        <f ca="1">+TablaVentas[[#This Row],[VENTAL TOTAL]]-TablaVentas[[#This Row],[VENTAL TOTAL]]*TablaVentas[[#This Row],[DESCUENTO]]</f>
        <v>133.15668242969906</v>
      </c>
      <c r="J5532" s="2">
        <f ca="1">0.18*TablaVentas[[#This Row],[SUBTOTAL]]</f>
        <v>23.968202837345832</v>
      </c>
      <c r="K5532" s="2">
        <f ca="1">+TablaVentas[[#This Row],[SUBTOTAL]]+TablaVentas[[#This Row],[IGV]]</f>
        <v>157.1248852670449</v>
      </c>
    </row>
    <row r="5533" spans="1:11" x14ac:dyDescent="0.25">
      <c r="A5533" t="s">
        <v>5542</v>
      </c>
      <c r="B5533" s="6">
        <v>45892</v>
      </c>
      <c r="C5533" t="s">
        <v>10015</v>
      </c>
      <c r="D5533" t="s">
        <v>10020</v>
      </c>
      <c r="E5533">
        <v>3</v>
      </c>
      <c r="F5533">
        <f>+_xlfn.XLOOKUP(TablaVentas[[#This Row],[PRODUCTO FINANCIERO]],TablaPrecios[PRODUCTO FINANCIERO],TablaPrecios[PRECIO UNIT],0)</f>
        <v>14.9</v>
      </c>
      <c r="G5533" s="2">
        <f>+TablaVentas[[#This Row],[CANTIDAD]]*TablaVentas[[#This Row],[PRECIO UNITARIO]]</f>
        <v>44.7</v>
      </c>
      <c r="H5533" s="1">
        <f t="shared" ca="1" si="86"/>
        <v>0.12053593096647398</v>
      </c>
      <c r="I5533" s="2">
        <f ca="1">+TablaVentas[[#This Row],[VENTAL TOTAL]]-TablaVentas[[#This Row],[VENTAL TOTAL]]*TablaVentas[[#This Row],[DESCUENTO]]</f>
        <v>39.312043885798616</v>
      </c>
      <c r="J5533" s="2">
        <f ca="1">0.18*TablaVentas[[#This Row],[SUBTOTAL]]</f>
        <v>7.0761678994437505</v>
      </c>
      <c r="K5533" s="2">
        <f ca="1">+TablaVentas[[#This Row],[SUBTOTAL]]+TablaVentas[[#This Row],[IGV]]</f>
        <v>46.388211785242369</v>
      </c>
    </row>
    <row r="5534" spans="1:11" x14ac:dyDescent="0.25">
      <c r="A5534" t="s">
        <v>5543</v>
      </c>
      <c r="B5534" s="6">
        <v>45782</v>
      </c>
      <c r="C5534" t="s">
        <v>10014</v>
      </c>
      <c r="D5534" t="s">
        <v>10019</v>
      </c>
      <c r="E5534">
        <v>18</v>
      </c>
      <c r="F5534">
        <f>+_xlfn.XLOOKUP(TablaVentas[[#This Row],[PRODUCTO FINANCIERO]],TablaPrecios[PRODUCTO FINANCIERO],TablaPrecios[PRECIO UNIT],0)</f>
        <v>9.9</v>
      </c>
      <c r="G5534" s="2">
        <f>+TablaVentas[[#This Row],[CANTIDAD]]*TablaVentas[[#This Row],[PRECIO UNITARIO]]</f>
        <v>178.20000000000002</v>
      </c>
      <c r="H5534" s="1">
        <f t="shared" ca="1" si="86"/>
        <v>0.15849650245050109</v>
      </c>
      <c r="I5534" s="2">
        <f ca="1">+TablaVentas[[#This Row],[VENTAL TOTAL]]-TablaVentas[[#This Row],[VENTAL TOTAL]]*TablaVentas[[#This Row],[DESCUENTO]]</f>
        <v>149.95592326332073</v>
      </c>
      <c r="J5534" s="2">
        <f ca="1">0.18*TablaVentas[[#This Row],[SUBTOTAL]]</f>
        <v>26.992066187397729</v>
      </c>
      <c r="K5534" s="2">
        <f ca="1">+TablaVentas[[#This Row],[SUBTOTAL]]+TablaVentas[[#This Row],[IGV]]</f>
        <v>176.94798945071847</v>
      </c>
    </row>
    <row r="5535" spans="1:11" x14ac:dyDescent="0.25">
      <c r="A5535" t="s">
        <v>5544</v>
      </c>
      <c r="B5535" s="6">
        <v>46386</v>
      </c>
      <c r="C5535" t="s">
        <v>10016</v>
      </c>
      <c r="D5535" t="s">
        <v>10020</v>
      </c>
      <c r="E5535">
        <v>18</v>
      </c>
      <c r="F5535">
        <f>+_xlfn.XLOOKUP(TablaVentas[[#This Row],[PRODUCTO FINANCIERO]],TablaPrecios[PRODUCTO FINANCIERO],TablaPrecios[PRECIO UNIT],0)</f>
        <v>14.9</v>
      </c>
      <c r="G5535" s="2">
        <f>+TablaVentas[[#This Row],[CANTIDAD]]*TablaVentas[[#This Row],[PRECIO UNITARIO]]</f>
        <v>268.2</v>
      </c>
      <c r="H5535" s="1">
        <f t="shared" ca="1" si="86"/>
        <v>0.15249070028916348</v>
      </c>
      <c r="I5535" s="2">
        <f ca="1">+TablaVentas[[#This Row],[VENTAL TOTAL]]-TablaVentas[[#This Row],[VENTAL TOTAL]]*TablaVentas[[#This Row],[DESCUENTO]]</f>
        <v>227.30199418244635</v>
      </c>
      <c r="J5535" s="2">
        <f ca="1">0.18*TablaVentas[[#This Row],[SUBTOTAL]]</f>
        <v>40.914358952840338</v>
      </c>
      <c r="K5535" s="2">
        <f ca="1">+TablaVentas[[#This Row],[SUBTOTAL]]+TablaVentas[[#This Row],[IGV]]</f>
        <v>268.21635313528668</v>
      </c>
    </row>
    <row r="5536" spans="1:11" x14ac:dyDescent="0.25">
      <c r="A5536" t="s">
        <v>5545</v>
      </c>
      <c r="B5536" s="6">
        <v>46043</v>
      </c>
      <c r="C5536" t="s">
        <v>10011</v>
      </c>
      <c r="D5536" t="s">
        <v>10020</v>
      </c>
      <c r="E5536">
        <v>5</v>
      </c>
      <c r="F5536">
        <f>+_xlfn.XLOOKUP(TablaVentas[[#This Row],[PRODUCTO FINANCIERO]],TablaPrecios[PRODUCTO FINANCIERO],TablaPrecios[PRECIO UNIT],0)</f>
        <v>14.9</v>
      </c>
      <c r="G5536" s="2">
        <f>+TablaVentas[[#This Row],[CANTIDAD]]*TablaVentas[[#This Row],[PRECIO UNITARIO]]</f>
        <v>74.5</v>
      </c>
      <c r="H5536" s="1">
        <f t="shared" ca="1" si="86"/>
        <v>0.18641812294582485</v>
      </c>
      <c r="I5536" s="2">
        <f ca="1">+TablaVentas[[#This Row],[VENTAL TOTAL]]-TablaVentas[[#This Row],[VENTAL TOTAL]]*TablaVentas[[#This Row],[DESCUENTO]]</f>
        <v>60.611849840536053</v>
      </c>
      <c r="J5536" s="2">
        <f ca="1">0.18*TablaVentas[[#This Row],[SUBTOTAL]]</f>
        <v>10.910132971296489</v>
      </c>
      <c r="K5536" s="2">
        <f ca="1">+TablaVentas[[#This Row],[SUBTOTAL]]+TablaVentas[[#This Row],[IGV]]</f>
        <v>71.521982811832544</v>
      </c>
    </row>
    <row r="5537" spans="1:11" x14ac:dyDescent="0.25">
      <c r="A5537" t="s">
        <v>5546</v>
      </c>
      <c r="B5537" s="6">
        <v>45716</v>
      </c>
      <c r="C5537" t="s">
        <v>10014</v>
      </c>
      <c r="D5537" t="s">
        <v>10019</v>
      </c>
      <c r="E5537">
        <v>8</v>
      </c>
      <c r="F5537">
        <f>+_xlfn.XLOOKUP(TablaVentas[[#This Row],[PRODUCTO FINANCIERO]],TablaPrecios[PRODUCTO FINANCIERO],TablaPrecios[PRECIO UNIT],0)</f>
        <v>9.9</v>
      </c>
      <c r="G5537" s="2">
        <f>+TablaVentas[[#This Row],[CANTIDAD]]*TablaVentas[[#This Row],[PRECIO UNITARIO]]</f>
        <v>79.2</v>
      </c>
      <c r="H5537" s="1">
        <f t="shared" ca="1" si="86"/>
        <v>0.10527455275614839</v>
      </c>
      <c r="I5537" s="2">
        <f ca="1">+TablaVentas[[#This Row],[VENTAL TOTAL]]-TablaVentas[[#This Row],[VENTAL TOTAL]]*TablaVentas[[#This Row],[DESCUENTO]]</f>
        <v>70.862255421713044</v>
      </c>
      <c r="J5537" s="2">
        <f ca="1">0.18*TablaVentas[[#This Row],[SUBTOTAL]]</f>
        <v>12.755205975908348</v>
      </c>
      <c r="K5537" s="2">
        <f ca="1">+TablaVentas[[#This Row],[SUBTOTAL]]+TablaVentas[[#This Row],[IGV]]</f>
        <v>83.617461397621398</v>
      </c>
    </row>
    <row r="5538" spans="1:11" x14ac:dyDescent="0.25">
      <c r="A5538" t="s">
        <v>5547</v>
      </c>
      <c r="B5538" s="6">
        <v>45336</v>
      </c>
      <c r="C5538" t="s">
        <v>10014</v>
      </c>
      <c r="D5538" t="s">
        <v>10017</v>
      </c>
      <c r="E5538">
        <v>4</v>
      </c>
      <c r="F5538">
        <f>+_xlfn.XLOOKUP(TablaVentas[[#This Row],[PRODUCTO FINANCIERO]],TablaPrecios[PRODUCTO FINANCIERO],TablaPrecios[PRECIO UNIT],0)</f>
        <v>9.9</v>
      </c>
      <c r="G5538" s="2">
        <f>+TablaVentas[[#This Row],[CANTIDAD]]*TablaVentas[[#This Row],[PRECIO UNITARIO]]</f>
        <v>39.6</v>
      </c>
      <c r="H5538" s="1">
        <f t="shared" ca="1" si="86"/>
        <v>0.18642605043277721</v>
      </c>
      <c r="I5538" s="2">
        <f ca="1">+TablaVentas[[#This Row],[VENTAL TOTAL]]-TablaVentas[[#This Row],[VENTAL TOTAL]]*TablaVentas[[#This Row],[DESCUENTO]]</f>
        <v>32.217528402862023</v>
      </c>
      <c r="J5538" s="2">
        <f ca="1">0.18*TablaVentas[[#This Row],[SUBTOTAL]]</f>
        <v>5.7991551125151641</v>
      </c>
      <c r="K5538" s="2">
        <f ca="1">+TablaVentas[[#This Row],[SUBTOTAL]]+TablaVentas[[#This Row],[IGV]]</f>
        <v>38.016683515377188</v>
      </c>
    </row>
    <row r="5539" spans="1:11" x14ac:dyDescent="0.25">
      <c r="A5539" t="s">
        <v>5548</v>
      </c>
      <c r="B5539" s="6">
        <v>45351</v>
      </c>
      <c r="C5539" t="s">
        <v>10015</v>
      </c>
      <c r="D5539" t="s">
        <v>10017</v>
      </c>
      <c r="E5539">
        <v>10</v>
      </c>
      <c r="F5539">
        <f>+_xlfn.XLOOKUP(TablaVentas[[#This Row],[PRODUCTO FINANCIERO]],TablaPrecios[PRODUCTO FINANCIERO],TablaPrecios[PRECIO UNIT],0)</f>
        <v>9.9</v>
      </c>
      <c r="G5539" s="2">
        <f>+TablaVentas[[#This Row],[CANTIDAD]]*TablaVentas[[#This Row],[PRECIO UNITARIO]]</f>
        <v>99</v>
      </c>
      <c r="H5539" s="1">
        <f t="shared" ca="1" si="86"/>
        <v>0.16067014454885442</v>
      </c>
      <c r="I5539" s="2">
        <f ca="1">+TablaVentas[[#This Row],[VENTAL TOTAL]]-TablaVentas[[#This Row],[VENTAL TOTAL]]*TablaVentas[[#This Row],[DESCUENTO]]</f>
        <v>83.093655689663407</v>
      </c>
      <c r="J5539" s="2">
        <f ca="1">0.18*TablaVentas[[#This Row],[SUBTOTAL]]</f>
        <v>14.956858024139413</v>
      </c>
      <c r="K5539" s="2">
        <f ca="1">+TablaVentas[[#This Row],[SUBTOTAL]]+TablaVentas[[#This Row],[IGV]]</f>
        <v>98.050513713802815</v>
      </c>
    </row>
    <row r="5540" spans="1:11" x14ac:dyDescent="0.25">
      <c r="A5540" t="s">
        <v>5549</v>
      </c>
      <c r="B5540" s="6">
        <v>45525</v>
      </c>
      <c r="C5540" t="s">
        <v>10016</v>
      </c>
      <c r="D5540" t="s">
        <v>10017</v>
      </c>
      <c r="E5540">
        <v>13</v>
      </c>
      <c r="F5540">
        <f>+_xlfn.XLOOKUP(TablaVentas[[#This Row],[PRODUCTO FINANCIERO]],TablaPrecios[PRODUCTO FINANCIERO],TablaPrecios[PRECIO UNIT],0)</f>
        <v>9.9</v>
      </c>
      <c r="G5540" s="2">
        <f>+TablaVentas[[#This Row],[CANTIDAD]]*TablaVentas[[#This Row],[PRECIO UNITARIO]]</f>
        <v>128.70000000000002</v>
      </c>
      <c r="H5540" s="1">
        <f t="shared" ca="1" si="86"/>
        <v>0.1037664753416816</v>
      </c>
      <c r="I5540" s="2">
        <f ca="1">+TablaVentas[[#This Row],[VENTAL TOTAL]]-TablaVentas[[#This Row],[VENTAL TOTAL]]*TablaVentas[[#This Row],[DESCUENTO]]</f>
        <v>115.34525462352559</v>
      </c>
      <c r="J5540" s="2">
        <f ca="1">0.18*TablaVentas[[#This Row],[SUBTOTAL]]</f>
        <v>20.762145832234605</v>
      </c>
      <c r="K5540" s="2">
        <f ca="1">+TablaVentas[[#This Row],[SUBTOTAL]]+TablaVentas[[#This Row],[IGV]]</f>
        <v>136.1074004557602</v>
      </c>
    </row>
    <row r="5541" spans="1:11" x14ac:dyDescent="0.25">
      <c r="A5541" t="s">
        <v>5550</v>
      </c>
      <c r="B5541" s="6">
        <v>45787</v>
      </c>
      <c r="C5541" t="s">
        <v>10011</v>
      </c>
      <c r="D5541" t="s">
        <v>10019</v>
      </c>
      <c r="E5541">
        <v>11</v>
      </c>
      <c r="F5541">
        <f>+_xlfn.XLOOKUP(TablaVentas[[#This Row],[PRODUCTO FINANCIERO]],TablaPrecios[PRODUCTO FINANCIERO],TablaPrecios[PRECIO UNIT],0)</f>
        <v>9.9</v>
      </c>
      <c r="G5541" s="2">
        <f>+TablaVentas[[#This Row],[CANTIDAD]]*TablaVentas[[#This Row],[PRECIO UNITARIO]]</f>
        <v>108.9</v>
      </c>
      <c r="H5541" s="1">
        <f t="shared" ca="1" si="86"/>
        <v>0.16274155642090693</v>
      </c>
      <c r="I5541" s="2">
        <f ca="1">+TablaVentas[[#This Row],[VENTAL TOTAL]]-TablaVentas[[#This Row],[VENTAL TOTAL]]*TablaVentas[[#This Row],[DESCUENTO]]</f>
        <v>91.177444505763248</v>
      </c>
      <c r="J5541" s="2">
        <f ca="1">0.18*TablaVentas[[#This Row],[SUBTOTAL]]</f>
        <v>16.411940011037384</v>
      </c>
      <c r="K5541" s="2">
        <f ca="1">+TablaVentas[[#This Row],[SUBTOTAL]]+TablaVentas[[#This Row],[IGV]]</f>
        <v>107.58938451680064</v>
      </c>
    </row>
    <row r="5542" spans="1:11" x14ac:dyDescent="0.25">
      <c r="A5542" t="s">
        <v>5551</v>
      </c>
      <c r="B5542" s="6">
        <v>46281</v>
      </c>
      <c r="C5542" t="s">
        <v>10014</v>
      </c>
      <c r="D5542" t="s">
        <v>10020</v>
      </c>
      <c r="E5542">
        <v>17</v>
      </c>
      <c r="F5542">
        <f>+_xlfn.XLOOKUP(TablaVentas[[#This Row],[PRODUCTO FINANCIERO]],TablaPrecios[PRODUCTO FINANCIERO],TablaPrecios[PRECIO UNIT],0)</f>
        <v>14.9</v>
      </c>
      <c r="G5542" s="2">
        <f>+TablaVentas[[#This Row],[CANTIDAD]]*TablaVentas[[#This Row],[PRECIO UNITARIO]]</f>
        <v>253.3</v>
      </c>
      <c r="H5542" s="1">
        <f t="shared" ca="1" si="86"/>
        <v>0.15811952017094849</v>
      </c>
      <c r="I5542" s="2">
        <f ca="1">+TablaVentas[[#This Row],[VENTAL TOTAL]]-TablaVentas[[#This Row],[VENTAL TOTAL]]*TablaVentas[[#This Row],[DESCUENTO]]</f>
        <v>213.24832554069877</v>
      </c>
      <c r="J5542" s="2">
        <f ca="1">0.18*TablaVentas[[#This Row],[SUBTOTAL]]</f>
        <v>38.38469859732578</v>
      </c>
      <c r="K5542" s="2">
        <f ca="1">+TablaVentas[[#This Row],[SUBTOTAL]]+TablaVentas[[#This Row],[IGV]]</f>
        <v>251.63302413802455</v>
      </c>
    </row>
    <row r="5543" spans="1:11" x14ac:dyDescent="0.25">
      <c r="A5543" t="s">
        <v>5552</v>
      </c>
      <c r="B5543" s="6">
        <v>46226</v>
      </c>
      <c r="C5543" t="s">
        <v>10012</v>
      </c>
      <c r="D5543" t="s">
        <v>10018</v>
      </c>
      <c r="E5543">
        <v>13</v>
      </c>
      <c r="F5543">
        <f>+_xlfn.XLOOKUP(TablaVentas[[#This Row],[PRODUCTO FINANCIERO]],TablaPrecios[PRODUCTO FINANCIERO],TablaPrecios[PRECIO UNIT],0)</f>
        <v>14.9</v>
      </c>
      <c r="G5543" s="2">
        <f>+TablaVentas[[#This Row],[CANTIDAD]]*TablaVentas[[#This Row],[PRECIO UNITARIO]]</f>
        <v>193.70000000000002</v>
      </c>
      <c r="H5543" s="1">
        <f t="shared" ca="1" si="86"/>
        <v>0.10338513864249306</v>
      </c>
      <c r="I5543" s="2">
        <f ca="1">+TablaVentas[[#This Row],[VENTAL TOTAL]]-TablaVentas[[#This Row],[VENTAL TOTAL]]*TablaVentas[[#This Row],[DESCUENTO]]</f>
        <v>173.67429864494912</v>
      </c>
      <c r="J5543" s="2">
        <f ca="1">0.18*TablaVentas[[#This Row],[SUBTOTAL]]</f>
        <v>31.26137375609084</v>
      </c>
      <c r="K5543" s="2">
        <f ca="1">+TablaVentas[[#This Row],[SUBTOTAL]]+TablaVentas[[#This Row],[IGV]]</f>
        <v>204.93567240103997</v>
      </c>
    </row>
    <row r="5544" spans="1:11" x14ac:dyDescent="0.25">
      <c r="A5544" t="s">
        <v>5553</v>
      </c>
      <c r="B5544" s="6">
        <v>45578</v>
      </c>
      <c r="C5544" t="s">
        <v>10013</v>
      </c>
      <c r="D5544" t="s">
        <v>10022</v>
      </c>
      <c r="E5544">
        <v>5</v>
      </c>
      <c r="F5544">
        <f>+_xlfn.XLOOKUP(TablaVentas[[#This Row],[PRODUCTO FINANCIERO]],TablaPrecios[PRODUCTO FINANCIERO],TablaPrecios[PRECIO UNIT],0)</f>
        <v>20.9</v>
      </c>
      <c r="G5544" s="2">
        <f>+TablaVentas[[#This Row],[CANTIDAD]]*TablaVentas[[#This Row],[PRECIO UNITARIO]]</f>
        <v>104.5</v>
      </c>
      <c r="H5544" s="1">
        <f t="shared" ca="1" si="86"/>
        <v>0.18240525074564157</v>
      </c>
      <c r="I5544" s="2">
        <f ca="1">+TablaVentas[[#This Row],[VENTAL TOTAL]]-TablaVentas[[#This Row],[VENTAL TOTAL]]*TablaVentas[[#This Row],[DESCUENTO]]</f>
        <v>85.438651297080455</v>
      </c>
      <c r="J5544" s="2">
        <f ca="1">0.18*TablaVentas[[#This Row],[SUBTOTAL]]</f>
        <v>15.37895723347448</v>
      </c>
      <c r="K5544" s="2">
        <f ca="1">+TablaVentas[[#This Row],[SUBTOTAL]]+TablaVentas[[#This Row],[IGV]]</f>
        <v>100.81760853055493</v>
      </c>
    </row>
    <row r="5545" spans="1:11" x14ac:dyDescent="0.25">
      <c r="A5545" t="s">
        <v>5554</v>
      </c>
      <c r="B5545" s="6">
        <v>45627</v>
      </c>
      <c r="C5545" t="s">
        <v>10012</v>
      </c>
      <c r="D5545" t="s">
        <v>10017</v>
      </c>
      <c r="E5545">
        <v>19</v>
      </c>
      <c r="F5545">
        <f>+_xlfn.XLOOKUP(TablaVentas[[#This Row],[PRODUCTO FINANCIERO]],TablaPrecios[PRODUCTO FINANCIERO],TablaPrecios[PRECIO UNIT],0)</f>
        <v>9.9</v>
      </c>
      <c r="G5545" s="2">
        <f>+TablaVentas[[#This Row],[CANTIDAD]]*TablaVentas[[#This Row],[PRECIO UNITARIO]]</f>
        <v>188.1</v>
      </c>
      <c r="H5545" s="1">
        <f t="shared" ca="1" si="86"/>
        <v>0.11025385593464851</v>
      </c>
      <c r="I5545" s="2">
        <f ca="1">+TablaVentas[[#This Row],[VENTAL TOTAL]]-TablaVentas[[#This Row],[VENTAL TOTAL]]*TablaVentas[[#This Row],[DESCUENTO]]</f>
        <v>167.3612496986926</v>
      </c>
      <c r="J5545" s="2">
        <f ca="1">0.18*TablaVentas[[#This Row],[SUBTOTAL]]</f>
        <v>30.125024945764668</v>
      </c>
      <c r="K5545" s="2">
        <f ca="1">+TablaVentas[[#This Row],[SUBTOTAL]]+TablaVentas[[#This Row],[IGV]]</f>
        <v>197.48627464445727</v>
      </c>
    </row>
    <row r="5546" spans="1:11" x14ac:dyDescent="0.25">
      <c r="A5546" t="s">
        <v>5555</v>
      </c>
      <c r="B5546" s="6">
        <v>46299</v>
      </c>
      <c r="C5546" t="s">
        <v>10014</v>
      </c>
      <c r="D5546" t="s">
        <v>10022</v>
      </c>
      <c r="E5546">
        <v>20</v>
      </c>
      <c r="F5546">
        <f>+_xlfn.XLOOKUP(TablaVentas[[#This Row],[PRODUCTO FINANCIERO]],TablaPrecios[PRODUCTO FINANCIERO],TablaPrecios[PRECIO UNIT],0)</f>
        <v>20.9</v>
      </c>
      <c r="G5546" s="2">
        <f>+TablaVentas[[#This Row],[CANTIDAD]]*TablaVentas[[#This Row],[PRECIO UNITARIO]]</f>
        <v>418</v>
      </c>
      <c r="H5546" s="1">
        <f t="shared" ca="1" si="86"/>
        <v>0.10710454162338567</v>
      </c>
      <c r="I5546" s="2">
        <f ca="1">+TablaVentas[[#This Row],[VENTAL TOTAL]]-TablaVentas[[#This Row],[VENTAL TOTAL]]*TablaVentas[[#This Row],[DESCUENTO]]</f>
        <v>373.2303016014248</v>
      </c>
      <c r="J5546" s="2">
        <f ca="1">0.18*TablaVentas[[#This Row],[SUBTOTAL]]</f>
        <v>67.181454288256461</v>
      </c>
      <c r="K5546" s="2">
        <f ca="1">+TablaVentas[[#This Row],[SUBTOTAL]]+TablaVentas[[#This Row],[IGV]]</f>
        <v>440.41175588968127</v>
      </c>
    </row>
    <row r="5547" spans="1:11" x14ac:dyDescent="0.25">
      <c r="A5547" t="s">
        <v>5556</v>
      </c>
      <c r="B5547" s="6">
        <v>46017</v>
      </c>
      <c r="C5547" t="s">
        <v>10011</v>
      </c>
      <c r="D5547" t="s">
        <v>10017</v>
      </c>
      <c r="E5547">
        <v>11</v>
      </c>
      <c r="F5547">
        <f>+_xlfn.XLOOKUP(TablaVentas[[#This Row],[PRODUCTO FINANCIERO]],TablaPrecios[PRODUCTO FINANCIERO],TablaPrecios[PRECIO UNIT],0)</f>
        <v>9.9</v>
      </c>
      <c r="G5547" s="2">
        <f>+TablaVentas[[#This Row],[CANTIDAD]]*TablaVentas[[#This Row],[PRECIO UNITARIO]]</f>
        <v>108.9</v>
      </c>
      <c r="H5547" s="1">
        <f t="shared" ca="1" si="86"/>
        <v>0.17626503757809656</v>
      </c>
      <c r="I5547" s="2">
        <f ca="1">+TablaVentas[[#This Row],[VENTAL TOTAL]]-TablaVentas[[#This Row],[VENTAL TOTAL]]*TablaVentas[[#This Row],[DESCUENTO]]</f>
        <v>89.704737407745284</v>
      </c>
      <c r="J5547" s="2">
        <f ca="1">0.18*TablaVentas[[#This Row],[SUBTOTAL]]</f>
        <v>16.146852733394152</v>
      </c>
      <c r="K5547" s="2">
        <f ca="1">+TablaVentas[[#This Row],[SUBTOTAL]]+TablaVentas[[#This Row],[IGV]]</f>
        <v>105.85159014113944</v>
      </c>
    </row>
    <row r="5548" spans="1:11" x14ac:dyDescent="0.25">
      <c r="A5548" t="s">
        <v>5557</v>
      </c>
      <c r="B5548" s="6">
        <v>46383</v>
      </c>
      <c r="C5548" t="s">
        <v>10016</v>
      </c>
      <c r="D5548" t="s">
        <v>10017</v>
      </c>
      <c r="E5548">
        <v>14</v>
      </c>
      <c r="F5548">
        <f>+_xlfn.XLOOKUP(TablaVentas[[#This Row],[PRODUCTO FINANCIERO]],TablaPrecios[PRODUCTO FINANCIERO],TablaPrecios[PRECIO UNIT],0)</f>
        <v>9.9</v>
      </c>
      <c r="G5548" s="2">
        <f>+TablaVentas[[#This Row],[CANTIDAD]]*TablaVentas[[#This Row],[PRECIO UNITARIO]]</f>
        <v>138.6</v>
      </c>
      <c r="H5548" s="1">
        <f t="shared" ca="1" si="86"/>
        <v>0.18934806184515263</v>
      </c>
      <c r="I5548" s="2">
        <f ca="1">+TablaVentas[[#This Row],[VENTAL TOTAL]]-TablaVentas[[#This Row],[VENTAL TOTAL]]*TablaVentas[[#This Row],[DESCUENTO]]</f>
        <v>112.35635862826184</v>
      </c>
      <c r="J5548" s="2">
        <f ca="1">0.18*TablaVentas[[#This Row],[SUBTOTAL]]</f>
        <v>20.224144553087132</v>
      </c>
      <c r="K5548" s="2">
        <f ca="1">+TablaVentas[[#This Row],[SUBTOTAL]]+TablaVentas[[#This Row],[IGV]]</f>
        <v>132.58050318134897</v>
      </c>
    </row>
    <row r="5549" spans="1:11" x14ac:dyDescent="0.25">
      <c r="A5549" t="s">
        <v>5558</v>
      </c>
      <c r="B5549" s="6">
        <v>45925</v>
      </c>
      <c r="C5549" t="s">
        <v>10013</v>
      </c>
      <c r="D5549" t="s">
        <v>10022</v>
      </c>
      <c r="E5549">
        <v>5</v>
      </c>
      <c r="F5549">
        <f>+_xlfn.XLOOKUP(TablaVentas[[#This Row],[PRODUCTO FINANCIERO]],TablaPrecios[PRODUCTO FINANCIERO],TablaPrecios[PRECIO UNIT],0)</f>
        <v>20.9</v>
      </c>
      <c r="G5549" s="2">
        <f>+TablaVentas[[#This Row],[CANTIDAD]]*TablaVentas[[#This Row],[PRECIO UNITARIO]]</f>
        <v>104.5</v>
      </c>
      <c r="H5549" s="1">
        <f t="shared" ca="1" si="86"/>
        <v>0.15165619792066121</v>
      </c>
      <c r="I5549" s="2">
        <f ca="1">+TablaVentas[[#This Row],[VENTAL TOTAL]]-TablaVentas[[#This Row],[VENTAL TOTAL]]*TablaVentas[[#This Row],[DESCUENTO]]</f>
        <v>88.651927317290898</v>
      </c>
      <c r="J5549" s="2">
        <f ca="1">0.18*TablaVentas[[#This Row],[SUBTOTAL]]</f>
        <v>15.957346917112361</v>
      </c>
      <c r="K5549" s="2">
        <f ca="1">+TablaVentas[[#This Row],[SUBTOTAL]]+TablaVentas[[#This Row],[IGV]]</f>
        <v>104.60927423440326</v>
      </c>
    </row>
    <row r="5550" spans="1:11" x14ac:dyDescent="0.25">
      <c r="A5550" t="s">
        <v>5559</v>
      </c>
      <c r="B5550" s="6">
        <v>45815</v>
      </c>
      <c r="C5550" t="s">
        <v>10012</v>
      </c>
      <c r="D5550" t="s">
        <v>10020</v>
      </c>
      <c r="E5550">
        <v>16</v>
      </c>
      <c r="F5550">
        <f>+_xlfn.XLOOKUP(TablaVentas[[#This Row],[PRODUCTO FINANCIERO]],TablaPrecios[PRODUCTO FINANCIERO],TablaPrecios[PRECIO UNIT],0)</f>
        <v>14.9</v>
      </c>
      <c r="G5550" s="2">
        <f>+TablaVentas[[#This Row],[CANTIDAD]]*TablaVentas[[#This Row],[PRECIO UNITARIO]]</f>
        <v>238.4</v>
      </c>
      <c r="H5550" s="1">
        <f t="shared" ca="1" si="86"/>
        <v>0.1271046018883365</v>
      </c>
      <c r="I5550" s="2">
        <f ca="1">+TablaVentas[[#This Row],[VENTAL TOTAL]]-TablaVentas[[#This Row],[VENTAL TOTAL]]*TablaVentas[[#This Row],[DESCUENTO]]</f>
        <v>208.09826290982059</v>
      </c>
      <c r="J5550" s="2">
        <f ca="1">0.18*TablaVentas[[#This Row],[SUBTOTAL]]</f>
        <v>37.457687323767708</v>
      </c>
      <c r="K5550" s="2">
        <f ca="1">+TablaVentas[[#This Row],[SUBTOTAL]]+TablaVentas[[#This Row],[IGV]]</f>
        <v>245.55595023358831</v>
      </c>
    </row>
    <row r="5551" spans="1:11" x14ac:dyDescent="0.25">
      <c r="A5551" t="s">
        <v>5560</v>
      </c>
      <c r="B5551" s="6">
        <v>45477</v>
      </c>
      <c r="C5551" t="s">
        <v>10015</v>
      </c>
      <c r="D5551" t="s">
        <v>10022</v>
      </c>
      <c r="E5551">
        <v>7</v>
      </c>
      <c r="F5551">
        <f>+_xlfn.XLOOKUP(TablaVentas[[#This Row],[PRODUCTO FINANCIERO]],TablaPrecios[PRODUCTO FINANCIERO],TablaPrecios[PRECIO UNIT],0)</f>
        <v>20.9</v>
      </c>
      <c r="G5551" s="2">
        <f>+TablaVentas[[#This Row],[CANTIDAD]]*TablaVentas[[#This Row],[PRECIO UNITARIO]]</f>
        <v>146.29999999999998</v>
      </c>
      <c r="H5551" s="1">
        <f t="shared" ca="1" si="86"/>
        <v>0.10678119191087665</v>
      </c>
      <c r="I5551" s="2">
        <f ca="1">+TablaVentas[[#This Row],[VENTAL TOTAL]]-TablaVentas[[#This Row],[VENTAL TOTAL]]*TablaVentas[[#This Row],[DESCUENTO]]</f>
        <v>130.67791162343872</v>
      </c>
      <c r="J5551" s="2">
        <f ca="1">0.18*TablaVentas[[#This Row],[SUBTOTAL]]</f>
        <v>23.522024092218967</v>
      </c>
      <c r="K5551" s="2">
        <f ca="1">+TablaVentas[[#This Row],[SUBTOTAL]]+TablaVentas[[#This Row],[IGV]]</f>
        <v>154.19993571565769</v>
      </c>
    </row>
    <row r="5552" spans="1:11" x14ac:dyDescent="0.25">
      <c r="A5552" t="s">
        <v>5561</v>
      </c>
      <c r="B5552" s="6">
        <v>45583</v>
      </c>
      <c r="C5552" t="s">
        <v>10016</v>
      </c>
      <c r="D5552" t="s">
        <v>10022</v>
      </c>
      <c r="E5552">
        <v>4</v>
      </c>
      <c r="F5552">
        <f>+_xlfn.XLOOKUP(TablaVentas[[#This Row],[PRODUCTO FINANCIERO]],TablaPrecios[PRODUCTO FINANCIERO],TablaPrecios[PRECIO UNIT],0)</f>
        <v>20.9</v>
      </c>
      <c r="G5552" s="2">
        <f>+TablaVentas[[#This Row],[CANTIDAD]]*TablaVentas[[#This Row],[PRECIO UNITARIO]]</f>
        <v>83.6</v>
      </c>
      <c r="H5552" s="1">
        <f t="shared" ca="1" si="86"/>
        <v>0.11006435266131726</v>
      </c>
      <c r="I5552" s="2">
        <f ca="1">+TablaVentas[[#This Row],[VENTAL TOTAL]]-TablaVentas[[#This Row],[VENTAL TOTAL]]*TablaVentas[[#This Row],[DESCUENTO]]</f>
        <v>74.398620117513872</v>
      </c>
      <c r="J5552" s="2">
        <f ca="1">0.18*TablaVentas[[#This Row],[SUBTOTAL]]</f>
        <v>13.391751621152496</v>
      </c>
      <c r="K5552" s="2">
        <f ca="1">+TablaVentas[[#This Row],[SUBTOTAL]]+TablaVentas[[#This Row],[IGV]]</f>
        <v>87.790371738666366</v>
      </c>
    </row>
    <row r="5553" spans="1:11" x14ac:dyDescent="0.25">
      <c r="A5553" t="s">
        <v>5562</v>
      </c>
      <c r="B5553" s="6">
        <v>45358</v>
      </c>
      <c r="C5553" t="s">
        <v>10011</v>
      </c>
      <c r="D5553" t="s">
        <v>10018</v>
      </c>
      <c r="E5553">
        <v>7</v>
      </c>
      <c r="F5553">
        <f>+_xlfn.XLOOKUP(TablaVentas[[#This Row],[PRODUCTO FINANCIERO]],TablaPrecios[PRODUCTO FINANCIERO],TablaPrecios[PRECIO UNIT],0)</f>
        <v>14.9</v>
      </c>
      <c r="G5553" s="2">
        <f>+TablaVentas[[#This Row],[CANTIDAD]]*TablaVentas[[#This Row],[PRECIO UNITARIO]]</f>
        <v>104.3</v>
      </c>
      <c r="H5553" s="1">
        <f t="shared" ca="1" si="86"/>
        <v>0.1102142505692866</v>
      </c>
      <c r="I5553" s="2">
        <f ca="1">+TablaVentas[[#This Row],[VENTAL TOTAL]]-TablaVentas[[#This Row],[VENTAL TOTAL]]*TablaVentas[[#This Row],[DESCUENTO]]</f>
        <v>92.804653665623405</v>
      </c>
      <c r="J5553" s="2">
        <f ca="1">0.18*TablaVentas[[#This Row],[SUBTOTAL]]</f>
        <v>16.704837659812213</v>
      </c>
      <c r="K5553" s="2">
        <f ca="1">+TablaVentas[[#This Row],[SUBTOTAL]]+TablaVentas[[#This Row],[IGV]]</f>
        <v>109.50949132543562</v>
      </c>
    </row>
    <row r="5554" spans="1:11" x14ac:dyDescent="0.25">
      <c r="A5554" t="s">
        <v>5563</v>
      </c>
      <c r="B5554" s="6">
        <v>46230</v>
      </c>
      <c r="C5554" t="s">
        <v>10012</v>
      </c>
      <c r="D5554" t="s">
        <v>10020</v>
      </c>
      <c r="E5554">
        <v>3</v>
      </c>
      <c r="F5554">
        <f>+_xlfn.XLOOKUP(TablaVentas[[#This Row],[PRODUCTO FINANCIERO]],TablaPrecios[PRODUCTO FINANCIERO],TablaPrecios[PRECIO UNIT],0)</f>
        <v>14.9</v>
      </c>
      <c r="G5554" s="2">
        <f>+TablaVentas[[#This Row],[CANTIDAD]]*TablaVentas[[#This Row],[PRECIO UNITARIO]]</f>
        <v>44.7</v>
      </c>
      <c r="H5554" s="1">
        <f t="shared" ca="1" si="86"/>
        <v>0.15795912598980125</v>
      </c>
      <c r="I5554" s="2">
        <f ca="1">+TablaVentas[[#This Row],[VENTAL TOTAL]]-TablaVentas[[#This Row],[VENTAL TOTAL]]*TablaVentas[[#This Row],[DESCUENTO]]</f>
        <v>37.639227068255884</v>
      </c>
      <c r="J5554" s="2">
        <f ca="1">0.18*TablaVentas[[#This Row],[SUBTOTAL]]</f>
        <v>6.7750608722860592</v>
      </c>
      <c r="K5554" s="2">
        <f ca="1">+TablaVentas[[#This Row],[SUBTOTAL]]+TablaVentas[[#This Row],[IGV]]</f>
        <v>44.414287940541946</v>
      </c>
    </row>
    <row r="5555" spans="1:11" x14ac:dyDescent="0.25">
      <c r="A5555" t="s">
        <v>5564</v>
      </c>
      <c r="B5555" s="6">
        <v>46184</v>
      </c>
      <c r="C5555" t="s">
        <v>10016</v>
      </c>
      <c r="D5555" t="s">
        <v>10020</v>
      </c>
      <c r="E5555">
        <v>19</v>
      </c>
      <c r="F5555">
        <f>+_xlfn.XLOOKUP(TablaVentas[[#This Row],[PRODUCTO FINANCIERO]],TablaPrecios[PRODUCTO FINANCIERO],TablaPrecios[PRECIO UNIT],0)</f>
        <v>14.9</v>
      </c>
      <c r="G5555" s="2">
        <f>+TablaVentas[[#This Row],[CANTIDAD]]*TablaVentas[[#This Row],[PRECIO UNITARIO]]</f>
        <v>283.10000000000002</v>
      </c>
      <c r="H5555" s="1">
        <f t="shared" ca="1" si="86"/>
        <v>0.10389914497567637</v>
      </c>
      <c r="I5555" s="2">
        <f ca="1">+TablaVentas[[#This Row],[VENTAL TOTAL]]-TablaVentas[[#This Row],[VENTAL TOTAL]]*TablaVentas[[#This Row],[DESCUENTO]]</f>
        <v>253.68615205738604</v>
      </c>
      <c r="J5555" s="2">
        <f ca="1">0.18*TablaVentas[[#This Row],[SUBTOTAL]]</f>
        <v>45.663507370329484</v>
      </c>
      <c r="K5555" s="2">
        <f ca="1">+TablaVentas[[#This Row],[SUBTOTAL]]+TablaVentas[[#This Row],[IGV]]</f>
        <v>299.34965942771555</v>
      </c>
    </row>
    <row r="5556" spans="1:11" x14ac:dyDescent="0.25">
      <c r="A5556" t="s">
        <v>5565</v>
      </c>
      <c r="B5556" s="6">
        <v>46384</v>
      </c>
      <c r="C5556" t="s">
        <v>10016</v>
      </c>
      <c r="D5556" t="s">
        <v>10017</v>
      </c>
      <c r="E5556">
        <v>15</v>
      </c>
      <c r="F5556">
        <f>+_xlfn.XLOOKUP(TablaVentas[[#This Row],[PRODUCTO FINANCIERO]],TablaPrecios[PRODUCTO FINANCIERO],TablaPrecios[PRECIO UNIT],0)</f>
        <v>9.9</v>
      </c>
      <c r="G5556" s="2">
        <f>+TablaVentas[[#This Row],[CANTIDAD]]*TablaVentas[[#This Row],[PRECIO UNITARIO]]</f>
        <v>148.5</v>
      </c>
      <c r="H5556" s="1">
        <f t="shared" ca="1" si="86"/>
        <v>0.16729297386879968</v>
      </c>
      <c r="I5556" s="2">
        <f ca="1">+TablaVentas[[#This Row],[VENTAL TOTAL]]-TablaVentas[[#This Row],[VENTAL TOTAL]]*TablaVentas[[#This Row],[DESCUENTO]]</f>
        <v>123.65699338048324</v>
      </c>
      <c r="J5556" s="2">
        <f ca="1">0.18*TablaVentas[[#This Row],[SUBTOTAL]]</f>
        <v>22.258258808486982</v>
      </c>
      <c r="K5556" s="2">
        <f ca="1">+TablaVentas[[#This Row],[SUBTOTAL]]+TablaVentas[[#This Row],[IGV]]</f>
        <v>145.91525218897021</v>
      </c>
    </row>
    <row r="5557" spans="1:11" x14ac:dyDescent="0.25">
      <c r="A5557" t="s">
        <v>5566</v>
      </c>
      <c r="B5557" s="6">
        <v>45367</v>
      </c>
      <c r="C5557" t="s">
        <v>10012</v>
      </c>
      <c r="D5557" t="s">
        <v>10020</v>
      </c>
      <c r="E5557">
        <v>11</v>
      </c>
      <c r="F5557">
        <f>+_xlfn.XLOOKUP(TablaVentas[[#This Row],[PRODUCTO FINANCIERO]],TablaPrecios[PRODUCTO FINANCIERO],TablaPrecios[PRECIO UNIT],0)</f>
        <v>14.9</v>
      </c>
      <c r="G5557" s="2">
        <f>+TablaVentas[[#This Row],[CANTIDAD]]*TablaVentas[[#This Row],[PRECIO UNITARIO]]</f>
        <v>163.9</v>
      </c>
      <c r="H5557" s="1">
        <f t="shared" ca="1" si="86"/>
        <v>0.13594338754164845</v>
      </c>
      <c r="I5557" s="2">
        <f ca="1">+TablaVentas[[#This Row],[VENTAL TOTAL]]-TablaVentas[[#This Row],[VENTAL TOTAL]]*TablaVentas[[#This Row],[DESCUENTO]]</f>
        <v>141.61887878192383</v>
      </c>
      <c r="J5557" s="2">
        <f ca="1">0.18*TablaVentas[[#This Row],[SUBTOTAL]]</f>
        <v>25.491398180746287</v>
      </c>
      <c r="K5557" s="2">
        <f ca="1">+TablaVentas[[#This Row],[SUBTOTAL]]+TablaVentas[[#This Row],[IGV]]</f>
        <v>167.11027696267013</v>
      </c>
    </row>
    <row r="5558" spans="1:11" x14ac:dyDescent="0.25">
      <c r="A5558" t="s">
        <v>5567</v>
      </c>
      <c r="B5558" s="6">
        <v>45359</v>
      </c>
      <c r="C5558" t="s">
        <v>10016</v>
      </c>
      <c r="D5558" t="s">
        <v>10022</v>
      </c>
      <c r="E5558">
        <v>19</v>
      </c>
      <c r="F5558">
        <f>+_xlfn.XLOOKUP(TablaVentas[[#This Row],[PRODUCTO FINANCIERO]],TablaPrecios[PRODUCTO FINANCIERO],TablaPrecios[PRECIO UNIT],0)</f>
        <v>20.9</v>
      </c>
      <c r="G5558" s="2">
        <f>+TablaVentas[[#This Row],[CANTIDAD]]*TablaVentas[[#This Row],[PRECIO UNITARIO]]</f>
        <v>397.09999999999997</v>
      </c>
      <c r="H5558" s="1">
        <f t="shared" ca="1" si="86"/>
        <v>0.10374317812001124</v>
      </c>
      <c r="I5558" s="2">
        <f ca="1">+TablaVentas[[#This Row],[VENTAL TOTAL]]-TablaVentas[[#This Row],[VENTAL TOTAL]]*TablaVentas[[#This Row],[DESCUENTO]]</f>
        <v>355.9035839685435</v>
      </c>
      <c r="J5558" s="2">
        <f ca="1">0.18*TablaVentas[[#This Row],[SUBTOTAL]]</f>
        <v>64.062645114337826</v>
      </c>
      <c r="K5558" s="2">
        <f ca="1">+TablaVentas[[#This Row],[SUBTOTAL]]+TablaVentas[[#This Row],[IGV]]</f>
        <v>419.96622908288134</v>
      </c>
    </row>
    <row r="5559" spans="1:11" x14ac:dyDescent="0.25">
      <c r="A5559" t="s">
        <v>5568</v>
      </c>
      <c r="B5559" s="6">
        <v>45489</v>
      </c>
      <c r="C5559" t="s">
        <v>10013</v>
      </c>
      <c r="D5559" t="s">
        <v>10022</v>
      </c>
      <c r="E5559">
        <v>19</v>
      </c>
      <c r="F5559">
        <f>+_xlfn.XLOOKUP(TablaVentas[[#This Row],[PRODUCTO FINANCIERO]],TablaPrecios[PRODUCTO FINANCIERO],TablaPrecios[PRECIO UNIT],0)</f>
        <v>20.9</v>
      </c>
      <c r="G5559" s="2">
        <f>+TablaVentas[[#This Row],[CANTIDAD]]*TablaVentas[[#This Row],[PRECIO UNITARIO]]</f>
        <v>397.09999999999997</v>
      </c>
      <c r="H5559" s="1">
        <f t="shared" ca="1" si="86"/>
        <v>0.15692501930902608</v>
      </c>
      <c r="I5559" s="2">
        <f ca="1">+TablaVentas[[#This Row],[VENTAL TOTAL]]-TablaVentas[[#This Row],[VENTAL TOTAL]]*TablaVentas[[#This Row],[DESCUENTO]]</f>
        <v>334.7850748323857</v>
      </c>
      <c r="J5559" s="2">
        <f ca="1">0.18*TablaVentas[[#This Row],[SUBTOTAL]]</f>
        <v>60.261313469829425</v>
      </c>
      <c r="K5559" s="2">
        <f ca="1">+TablaVentas[[#This Row],[SUBTOTAL]]+TablaVentas[[#This Row],[IGV]]</f>
        <v>395.04638830221512</v>
      </c>
    </row>
    <row r="5560" spans="1:11" x14ac:dyDescent="0.25">
      <c r="A5560" t="s">
        <v>5569</v>
      </c>
      <c r="B5560" s="6">
        <v>46359</v>
      </c>
      <c r="C5560" t="s">
        <v>10014</v>
      </c>
      <c r="D5560" t="s">
        <v>10020</v>
      </c>
      <c r="E5560">
        <v>15</v>
      </c>
      <c r="F5560">
        <f>+_xlfn.XLOOKUP(TablaVentas[[#This Row],[PRODUCTO FINANCIERO]],TablaPrecios[PRODUCTO FINANCIERO],TablaPrecios[PRECIO UNIT],0)</f>
        <v>14.9</v>
      </c>
      <c r="G5560" s="2">
        <f>+TablaVentas[[#This Row],[CANTIDAD]]*TablaVentas[[#This Row],[PRECIO UNITARIO]]</f>
        <v>223.5</v>
      </c>
      <c r="H5560" s="1">
        <f t="shared" ca="1" si="86"/>
        <v>0.11254031276196226</v>
      </c>
      <c r="I5560" s="2">
        <f ca="1">+TablaVentas[[#This Row],[VENTAL TOTAL]]-TablaVentas[[#This Row],[VENTAL TOTAL]]*TablaVentas[[#This Row],[DESCUENTO]]</f>
        <v>198.34724009770144</v>
      </c>
      <c r="J5560" s="2">
        <f ca="1">0.18*TablaVentas[[#This Row],[SUBTOTAL]]</f>
        <v>35.702503217586262</v>
      </c>
      <c r="K5560" s="2">
        <f ca="1">+TablaVentas[[#This Row],[SUBTOTAL]]+TablaVentas[[#This Row],[IGV]]</f>
        <v>234.04974331528771</v>
      </c>
    </row>
    <row r="5561" spans="1:11" x14ac:dyDescent="0.25">
      <c r="A5561" t="s">
        <v>5570</v>
      </c>
      <c r="B5561" s="6">
        <v>46084</v>
      </c>
      <c r="C5561" t="s">
        <v>10014</v>
      </c>
      <c r="D5561" t="s">
        <v>10022</v>
      </c>
      <c r="E5561">
        <v>14</v>
      </c>
      <c r="F5561">
        <f>+_xlfn.XLOOKUP(TablaVentas[[#This Row],[PRODUCTO FINANCIERO]],TablaPrecios[PRODUCTO FINANCIERO],TablaPrecios[PRECIO UNIT],0)</f>
        <v>20.9</v>
      </c>
      <c r="G5561" s="2">
        <f>+TablaVentas[[#This Row],[CANTIDAD]]*TablaVentas[[#This Row],[PRECIO UNITARIO]]</f>
        <v>292.59999999999997</v>
      </c>
      <c r="H5561" s="1">
        <f t="shared" ca="1" si="86"/>
        <v>0.12034868134845858</v>
      </c>
      <c r="I5561" s="2">
        <f ca="1">+TablaVentas[[#This Row],[VENTAL TOTAL]]-TablaVentas[[#This Row],[VENTAL TOTAL]]*TablaVentas[[#This Row],[DESCUENTO]]</f>
        <v>257.38597583744098</v>
      </c>
      <c r="J5561" s="2">
        <f ca="1">0.18*TablaVentas[[#This Row],[SUBTOTAL]]</f>
        <v>46.329475650739376</v>
      </c>
      <c r="K5561" s="2">
        <f ca="1">+TablaVentas[[#This Row],[SUBTOTAL]]+TablaVentas[[#This Row],[IGV]]</f>
        <v>303.71545148818035</v>
      </c>
    </row>
    <row r="5562" spans="1:11" x14ac:dyDescent="0.25">
      <c r="A5562" t="s">
        <v>5571</v>
      </c>
      <c r="B5562" s="6">
        <v>45983</v>
      </c>
      <c r="C5562" t="s">
        <v>10014</v>
      </c>
      <c r="D5562" t="s">
        <v>10022</v>
      </c>
      <c r="E5562">
        <v>12</v>
      </c>
      <c r="F5562">
        <f>+_xlfn.XLOOKUP(TablaVentas[[#This Row],[PRODUCTO FINANCIERO]],TablaPrecios[PRODUCTO FINANCIERO],TablaPrecios[PRECIO UNIT],0)</f>
        <v>20.9</v>
      </c>
      <c r="G5562" s="2">
        <f>+TablaVentas[[#This Row],[CANTIDAD]]*TablaVentas[[#This Row],[PRECIO UNITARIO]]</f>
        <v>250.79999999999998</v>
      </c>
      <c r="H5562" s="1">
        <f t="shared" ca="1" si="86"/>
        <v>0.16271414249713617</v>
      </c>
      <c r="I5562" s="2">
        <f ca="1">+TablaVentas[[#This Row],[VENTAL TOTAL]]-TablaVentas[[#This Row],[VENTAL TOTAL]]*TablaVentas[[#This Row],[DESCUENTO]]</f>
        <v>209.99129306171824</v>
      </c>
      <c r="J5562" s="2">
        <f ca="1">0.18*TablaVentas[[#This Row],[SUBTOTAL]]</f>
        <v>37.798432751109281</v>
      </c>
      <c r="K5562" s="2">
        <f ca="1">+TablaVentas[[#This Row],[SUBTOTAL]]+TablaVentas[[#This Row],[IGV]]</f>
        <v>247.78972581282753</v>
      </c>
    </row>
    <row r="5563" spans="1:11" x14ac:dyDescent="0.25">
      <c r="A5563" t="s">
        <v>5572</v>
      </c>
      <c r="B5563" s="6">
        <v>45941</v>
      </c>
      <c r="C5563" t="s">
        <v>10011</v>
      </c>
      <c r="D5563" t="s">
        <v>10019</v>
      </c>
      <c r="E5563">
        <v>15</v>
      </c>
      <c r="F5563">
        <f>+_xlfn.XLOOKUP(TablaVentas[[#This Row],[PRODUCTO FINANCIERO]],TablaPrecios[PRODUCTO FINANCIERO],TablaPrecios[PRECIO UNIT],0)</f>
        <v>9.9</v>
      </c>
      <c r="G5563" s="2">
        <f>+TablaVentas[[#This Row],[CANTIDAD]]*TablaVentas[[#This Row],[PRECIO UNITARIO]]</f>
        <v>148.5</v>
      </c>
      <c r="H5563" s="1">
        <f t="shared" ca="1" si="86"/>
        <v>0.15742073746110269</v>
      </c>
      <c r="I5563" s="2">
        <f ca="1">+TablaVentas[[#This Row],[VENTAL TOTAL]]-TablaVentas[[#This Row],[VENTAL TOTAL]]*TablaVentas[[#This Row],[DESCUENTO]]</f>
        <v>125.12302048702625</v>
      </c>
      <c r="J5563" s="2">
        <f ca="1">0.18*TablaVentas[[#This Row],[SUBTOTAL]]</f>
        <v>22.522143687664723</v>
      </c>
      <c r="K5563" s="2">
        <f ca="1">+TablaVentas[[#This Row],[SUBTOTAL]]+TablaVentas[[#This Row],[IGV]]</f>
        <v>147.64516417469099</v>
      </c>
    </row>
    <row r="5564" spans="1:11" x14ac:dyDescent="0.25">
      <c r="A5564" t="s">
        <v>5573</v>
      </c>
      <c r="B5564" s="6">
        <v>46319</v>
      </c>
      <c r="C5564" t="s">
        <v>10011</v>
      </c>
      <c r="D5564" t="s">
        <v>10022</v>
      </c>
      <c r="E5564">
        <v>10</v>
      </c>
      <c r="F5564">
        <f>+_xlfn.XLOOKUP(TablaVentas[[#This Row],[PRODUCTO FINANCIERO]],TablaPrecios[PRODUCTO FINANCIERO],TablaPrecios[PRECIO UNIT],0)</f>
        <v>20.9</v>
      </c>
      <c r="G5564" s="2">
        <f>+TablaVentas[[#This Row],[CANTIDAD]]*TablaVentas[[#This Row],[PRECIO UNITARIO]]</f>
        <v>209</v>
      </c>
      <c r="H5564" s="1">
        <f t="shared" ca="1" si="86"/>
        <v>0.11515457642917475</v>
      </c>
      <c r="I5564" s="2">
        <f ca="1">+TablaVentas[[#This Row],[VENTAL TOTAL]]-TablaVentas[[#This Row],[VENTAL TOTAL]]*TablaVentas[[#This Row],[DESCUENTO]]</f>
        <v>184.93269352630247</v>
      </c>
      <c r="J5564" s="2">
        <f ca="1">0.18*TablaVentas[[#This Row],[SUBTOTAL]]</f>
        <v>33.287884834734442</v>
      </c>
      <c r="K5564" s="2">
        <f ca="1">+TablaVentas[[#This Row],[SUBTOTAL]]+TablaVentas[[#This Row],[IGV]]</f>
        <v>218.22057836103693</v>
      </c>
    </row>
    <row r="5565" spans="1:11" x14ac:dyDescent="0.25">
      <c r="A5565" t="s">
        <v>5574</v>
      </c>
      <c r="B5565" s="6">
        <v>46300</v>
      </c>
      <c r="C5565" t="s">
        <v>10014</v>
      </c>
      <c r="D5565" t="s">
        <v>10019</v>
      </c>
      <c r="E5565">
        <v>9</v>
      </c>
      <c r="F5565">
        <f>+_xlfn.XLOOKUP(TablaVentas[[#This Row],[PRODUCTO FINANCIERO]],TablaPrecios[PRODUCTO FINANCIERO],TablaPrecios[PRECIO UNIT],0)</f>
        <v>9.9</v>
      </c>
      <c r="G5565" s="2">
        <f>+TablaVentas[[#This Row],[CANTIDAD]]*TablaVentas[[#This Row],[PRECIO UNITARIO]]</f>
        <v>89.100000000000009</v>
      </c>
      <c r="H5565" s="1">
        <f t="shared" ca="1" si="86"/>
        <v>0.12642256121152434</v>
      </c>
      <c r="I5565" s="2">
        <f ca="1">+TablaVentas[[#This Row],[VENTAL TOTAL]]-TablaVentas[[#This Row],[VENTAL TOTAL]]*TablaVentas[[#This Row],[DESCUENTO]]</f>
        <v>77.835749796053193</v>
      </c>
      <c r="J5565" s="2">
        <f ca="1">0.18*TablaVentas[[#This Row],[SUBTOTAL]]</f>
        <v>14.010434963289574</v>
      </c>
      <c r="K5565" s="2">
        <f ca="1">+TablaVentas[[#This Row],[SUBTOTAL]]+TablaVentas[[#This Row],[IGV]]</f>
        <v>91.846184759342762</v>
      </c>
    </row>
    <row r="5566" spans="1:11" x14ac:dyDescent="0.25">
      <c r="A5566" t="s">
        <v>5575</v>
      </c>
      <c r="B5566" s="6">
        <v>45504</v>
      </c>
      <c r="C5566" t="s">
        <v>10016</v>
      </c>
      <c r="D5566" t="s">
        <v>10017</v>
      </c>
      <c r="E5566">
        <v>5</v>
      </c>
      <c r="F5566">
        <f>+_xlfn.XLOOKUP(TablaVentas[[#This Row],[PRODUCTO FINANCIERO]],TablaPrecios[PRODUCTO FINANCIERO],TablaPrecios[PRECIO UNIT],0)</f>
        <v>9.9</v>
      </c>
      <c r="G5566" s="2">
        <f>+TablaVentas[[#This Row],[CANTIDAD]]*TablaVentas[[#This Row],[PRECIO UNITARIO]]</f>
        <v>49.5</v>
      </c>
      <c r="H5566" s="1">
        <f t="shared" ca="1" si="86"/>
        <v>0.17659283641234377</v>
      </c>
      <c r="I5566" s="2">
        <f ca="1">+TablaVentas[[#This Row],[VENTAL TOTAL]]-TablaVentas[[#This Row],[VENTAL TOTAL]]*TablaVentas[[#This Row],[DESCUENTO]]</f>
        <v>40.758654597588986</v>
      </c>
      <c r="J5566" s="2">
        <f ca="1">0.18*TablaVentas[[#This Row],[SUBTOTAL]]</f>
        <v>7.3365578275660175</v>
      </c>
      <c r="K5566" s="2">
        <f ca="1">+TablaVentas[[#This Row],[SUBTOTAL]]+TablaVentas[[#This Row],[IGV]]</f>
        <v>48.095212425155005</v>
      </c>
    </row>
    <row r="5567" spans="1:11" x14ac:dyDescent="0.25">
      <c r="A5567" t="s">
        <v>5576</v>
      </c>
      <c r="B5567" s="6">
        <v>46143</v>
      </c>
      <c r="C5567" t="s">
        <v>10012</v>
      </c>
      <c r="D5567" t="s">
        <v>10018</v>
      </c>
      <c r="E5567">
        <v>5</v>
      </c>
      <c r="F5567">
        <f>+_xlfn.XLOOKUP(TablaVentas[[#This Row],[PRODUCTO FINANCIERO]],TablaPrecios[PRODUCTO FINANCIERO],TablaPrecios[PRECIO UNIT],0)</f>
        <v>14.9</v>
      </c>
      <c r="G5567" s="2">
        <f>+TablaVentas[[#This Row],[CANTIDAD]]*TablaVentas[[#This Row],[PRECIO UNITARIO]]</f>
        <v>74.5</v>
      </c>
      <c r="H5567" s="1">
        <f t="shared" ca="1" si="86"/>
        <v>0.17316184789405517</v>
      </c>
      <c r="I5567" s="2">
        <f ca="1">+TablaVentas[[#This Row],[VENTAL TOTAL]]-TablaVentas[[#This Row],[VENTAL TOTAL]]*TablaVentas[[#This Row],[DESCUENTO]]</f>
        <v>61.599442331892888</v>
      </c>
      <c r="J5567" s="2">
        <f ca="1">0.18*TablaVentas[[#This Row],[SUBTOTAL]]</f>
        <v>11.087899619740719</v>
      </c>
      <c r="K5567" s="2">
        <f ca="1">+TablaVentas[[#This Row],[SUBTOTAL]]+TablaVentas[[#This Row],[IGV]]</f>
        <v>72.687341951633613</v>
      </c>
    </row>
    <row r="5568" spans="1:11" x14ac:dyDescent="0.25">
      <c r="A5568" t="s">
        <v>5577</v>
      </c>
      <c r="B5568" s="6">
        <v>45556</v>
      </c>
      <c r="C5568" t="s">
        <v>10016</v>
      </c>
      <c r="D5568" t="s">
        <v>10018</v>
      </c>
      <c r="E5568">
        <v>14</v>
      </c>
      <c r="F5568">
        <f>+_xlfn.XLOOKUP(TablaVentas[[#This Row],[PRODUCTO FINANCIERO]],TablaPrecios[PRODUCTO FINANCIERO],TablaPrecios[PRECIO UNIT],0)</f>
        <v>14.9</v>
      </c>
      <c r="G5568" s="2">
        <f>+TablaVentas[[#This Row],[CANTIDAD]]*TablaVentas[[#This Row],[PRECIO UNITARIO]]</f>
        <v>208.6</v>
      </c>
      <c r="H5568" s="1">
        <f t="shared" ca="1" si="86"/>
        <v>0.11450722749467805</v>
      </c>
      <c r="I5568" s="2">
        <f ca="1">+TablaVentas[[#This Row],[VENTAL TOTAL]]-TablaVentas[[#This Row],[VENTAL TOTAL]]*TablaVentas[[#This Row],[DESCUENTO]]</f>
        <v>184.71379234461014</v>
      </c>
      <c r="J5568" s="2">
        <f ca="1">0.18*TablaVentas[[#This Row],[SUBTOTAL]]</f>
        <v>33.248482622029826</v>
      </c>
      <c r="K5568" s="2">
        <f ca="1">+TablaVentas[[#This Row],[SUBTOTAL]]+TablaVentas[[#This Row],[IGV]]</f>
        <v>217.96227496663997</v>
      </c>
    </row>
    <row r="5569" spans="1:11" x14ac:dyDescent="0.25">
      <c r="A5569" t="s">
        <v>5578</v>
      </c>
      <c r="B5569" s="6">
        <v>45838</v>
      </c>
      <c r="C5569" t="s">
        <v>10016</v>
      </c>
      <c r="D5569" t="s">
        <v>10017</v>
      </c>
      <c r="E5569">
        <v>12</v>
      </c>
      <c r="F5569">
        <f>+_xlfn.XLOOKUP(TablaVentas[[#This Row],[PRODUCTO FINANCIERO]],TablaPrecios[PRODUCTO FINANCIERO],TablaPrecios[PRECIO UNIT],0)</f>
        <v>9.9</v>
      </c>
      <c r="G5569" s="2">
        <f>+TablaVentas[[#This Row],[CANTIDAD]]*TablaVentas[[#This Row],[PRECIO UNITARIO]]</f>
        <v>118.80000000000001</v>
      </c>
      <c r="H5569" s="1">
        <f t="shared" ca="1" si="86"/>
        <v>0.12867562233928276</v>
      </c>
      <c r="I5569" s="2">
        <f ca="1">+TablaVentas[[#This Row],[VENTAL TOTAL]]-TablaVentas[[#This Row],[VENTAL TOTAL]]*TablaVentas[[#This Row],[DESCUENTO]]</f>
        <v>103.51333606609322</v>
      </c>
      <c r="J5569" s="2">
        <f ca="1">0.18*TablaVentas[[#This Row],[SUBTOTAL]]</f>
        <v>18.632400491896778</v>
      </c>
      <c r="K5569" s="2">
        <f ca="1">+TablaVentas[[#This Row],[SUBTOTAL]]+TablaVentas[[#This Row],[IGV]]</f>
        <v>122.14573655798999</v>
      </c>
    </row>
    <row r="5570" spans="1:11" x14ac:dyDescent="0.25">
      <c r="A5570" t="s">
        <v>5579</v>
      </c>
      <c r="B5570" s="6">
        <v>45364</v>
      </c>
      <c r="C5570" t="s">
        <v>10015</v>
      </c>
      <c r="D5570" t="s">
        <v>10022</v>
      </c>
      <c r="E5570">
        <v>5</v>
      </c>
      <c r="F5570">
        <f>+_xlfn.XLOOKUP(TablaVentas[[#This Row],[PRODUCTO FINANCIERO]],TablaPrecios[PRODUCTO FINANCIERO],TablaPrecios[PRECIO UNIT],0)</f>
        <v>20.9</v>
      </c>
      <c r="G5570" s="2">
        <f>+TablaVentas[[#This Row],[CANTIDAD]]*TablaVentas[[#This Row],[PRECIO UNITARIO]]</f>
        <v>104.5</v>
      </c>
      <c r="H5570" s="1">
        <f t="shared" ref="H5570:H5633" ca="1" si="87">+RAND()*0.1+0.1</f>
        <v>0.11609772387855009</v>
      </c>
      <c r="I5570" s="2">
        <f ca="1">+TablaVentas[[#This Row],[VENTAL TOTAL]]-TablaVentas[[#This Row],[VENTAL TOTAL]]*TablaVentas[[#This Row],[DESCUENTO]]</f>
        <v>92.367787854691514</v>
      </c>
      <c r="J5570" s="2">
        <f ca="1">0.18*TablaVentas[[#This Row],[SUBTOTAL]]</f>
        <v>16.626201813844471</v>
      </c>
      <c r="K5570" s="2">
        <f ca="1">+TablaVentas[[#This Row],[SUBTOTAL]]+TablaVentas[[#This Row],[IGV]]</f>
        <v>108.99398966853599</v>
      </c>
    </row>
    <row r="5571" spans="1:11" x14ac:dyDescent="0.25">
      <c r="A5571" t="s">
        <v>5580</v>
      </c>
      <c r="B5571" s="6">
        <v>45698</v>
      </c>
      <c r="C5571" t="s">
        <v>10012</v>
      </c>
      <c r="D5571" t="s">
        <v>10020</v>
      </c>
      <c r="E5571">
        <v>8</v>
      </c>
      <c r="F5571">
        <f>+_xlfn.XLOOKUP(TablaVentas[[#This Row],[PRODUCTO FINANCIERO]],TablaPrecios[PRODUCTO FINANCIERO],TablaPrecios[PRECIO UNIT],0)</f>
        <v>14.9</v>
      </c>
      <c r="G5571" s="2">
        <f>+TablaVentas[[#This Row],[CANTIDAD]]*TablaVentas[[#This Row],[PRECIO UNITARIO]]</f>
        <v>119.2</v>
      </c>
      <c r="H5571" s="1">
        <f t="shared" ca="1" si="87"/>
        <v>0.10722384120206752</v>
      </c>
      <c r="I5571" s="2">
        <f ca="1">+TablaVentas[[#This Row],[VENTAL TOTAL]]-TablaVentas[[#This Row],[VENTAL TOTAL]]*TablaVentas[[#This Row],[DESCUENTO]]</f>
        <v>106.41891812871356</v>
      </c>
      <c r="J5571" s="2">
        <f ca="1">0.18*TablaVentas[[#This Row],[SUBTOTAL]]</f>
        <v>19.15540526316844</v>
      </c>
      <c r="K5571" s="2">
        <f ca="1">+TablaVentas[[#This Row],[SUBTOTAL]]+TablaVentas[[#This Row],[IGV]]</f>
        <v>125.57432339188199</v>
      </c>
    </row>
    <row r="5572" spans="1:11" x14ac:dyDescent="0.25">
      <c r="A5572" t="s">
        <v>5581</v>
      </c>
      <c r="B5572" s="6">
        <v>45895</v>
      </c>
      <c r="C5572" t="s">
        <v>10013</v>
      </c>
      <c r="D5572" t="s">
        <v>10020</v>
      </c>
      <c r="E5572">
        <v>17</v>
      </c>
      <c r="F5572">
        <f>+_xlfn.XLOOKUP(TablaVentas[[#This Row],[PRODUCTO FINANCIERO]],TablaPrecios[PRODUCTO FINANCIERO],TablaPrecios[PRECIO UNIT],0)</f>
        <v>14.9</v>
      </c>
      <c r="G5572" s="2">
        <f>+TablaVentas[[#This Row],[CANTIDAD]]*TablaVentas[[#This Row],[PRECIO UNITARIO]]</f>
        <v>253.3</v>
      </c>
      <c r="H5572" s="1">
        <f t="shared" ca="1" si="87"/>
        <v>0.13665092429672598</v>
      </c>
      <c r="I5572" s="2">
        <f ca="1">+TablaVentas[[#This Row],[VENTAL TOTAL]]-TablaVentas[[#This Row],[VENTAL TOTAL]]*TablaVentas[[#This Row],[DESCUENTO]]</f>
        <v>218.68632087563932</v>
      </c>
      <c r="J5572" s="2">
        <f ca="1">0.18*TablaVentas[[#This Row],[SUBTOTAL]]</f>
        <v>39.363537757615077</v>
      </c>
      <c r="K5572" s="2">
        <f ca="1">+TablaVentas[[#This Row],[SUBTOTAL]]+TablaVentas[[#This Row],[IGV]]</f>
        <v>258.04985863325442</v>
      </c>
    </row>
    <row r="5573" spans="1:11" x14ac:dyDescent="0.25">
      <c r="A5573" t="s">
        <v>5582</v>
      </c>
      <c r="B5573" s="6">
        <v>45385</v>
      </c>
      <c r="C5573" t="s">
        <v>10014</v>
      </c>
      <c r="D5573" t="s">
        <v>10019</v>
      </c>
      <c r="E5573">
        <v>10</v>
      </c>
      <c r="F5573">
        <f>+_xlfn.XLOOKUP(TablaVentas[[#This Row],[PRODUCTO FINANCIERO]],TablaPrecios[PRODUCTO FINANCIERO],TablaPrecios[PRECIO UNIT],0)</f>
        <v>9.9</v>
      </c>
      <c r="G5573" s="2">
        <f>+TablaVentas[[#This Row],[CANTIDAD]]*TablaVentas[[#This Row],[PRECIO UNITARIO]]</f>
        <v>99</v>
      </c>
      <c r="H5573" s="1">
        <f t="shared" ca="1" si="87"/>
        <v>0.15782210935161986</v>
      </c>
      <c r="I5573" s="2">
        <f ca="1">+TablaVentas[[#This Row],[VENTAL TOTAL]]-TablaVentas[[#This Row],[VENTAL TOTAL]]*TablaVentas[[#This Row],[DESCUENTO]]</f>
        <v>83.375611174189629</v>
      </c>
      <c r="J5573" s="2">
        <f ca="1">0.18*TablaVentas[[#This Row],[SUBTOTAL]]</f>
        <v>15.007610011354133</v>
      </c>
      <c r="K5573" s="2">
        <f ca="1">+TablaVentas[[#This Row],[SUBTOTAL]]+TablaVentas[[#This Row],[IGV]]</f>
        <v>98.383221185543761</v>
      </c>
    </row>
    <row r="5574" spans="1:11" x14ac:dyDescent="0.25">
      <c r="A5574" t="s">
        <v>5583</v>
      </c>
      <c r="B5574" s="6">
        <v>45336</v>
      </c>
      <c r="C5574" t="s">
        <v>10013</v>
      </c>
      <c r="D5574" t="s">
        <v>10017</v>
      </c>
      <c r="E5574">
        <v>17</v>
      </c>
      <c r="F5574">
        <f>+_xlfn.XLOOKUP(TablaVentas[[#This Row],[PRODUCTO FINANCIERO]],TablaPrecios[PRODUCTO FINANCIERO],TablaPrecios[PRECIO UNIT],0)</f>
        <v>9.9</v>
      </c>
      <c r="G5574" s="2">
        <f>+TablaVentas[[#This Row],[CANTIDAD]]*TablaVentas[[#This Row],[PRECIO UNITARIO]]</f>
        <v>168.3</v>
      </c>
      <c r="H5574" s="1">
        <f t="shared" ca="1" si="87"/>
        <v>0.12768394542042116</v>
      </c>
      <c r="I5574" s="2">
        <f ca="1">+TablaVentas[[#This Row],[VENTAL TOTAL]]-TablaVentas[[#This Row],[VENTAL TOTAL]]*TablaVentas[[#This Row],[DESCUENTO]]</f>
        <v>146.81079198574312</v>
      </c>
      <c r="J5574" s="2">
        <f ca="1">0.18*TablaVentas[[#This Row],[SUBTOTAL]]</f>
        <v>26.425942557433761</v>
      </c>
      <c r="K5574" s="2">
        <f ca="1">+TablaVentas[[#This Row],[SUBTOTAL]]+TablaVentas[[#This Row],[IGV]]</f>
        <v>173.23673454317688</v>
      </c>
    </row>
    <row r="5575" spans="1:11" x14ac:dyDescent="0.25">
      <c r="A5575" t="s">
        <v>5584</v>
      </c>
      <c r="B5575" s="6">
        <v>45868</v>
      </c>
      <c r="C5575" t="s">
        <v>10011</v>
      </c>
      <c r="D5575" t="s">
        <v>10017</v>
      </c>
      <c r="E5575">
        <v>4</v>
      </c>
      <c r="F5575">
        <f>+_xlfn.XLOOKUP(TablaVentas[[#This Row],[PRODUCTO FINANCIERO]],TablaPrecios[PRODUCTO FINANCIERO],TablaPrecios[PRECIO UNIT],0)</f>
        <v>9.9</v>
      </c>
      <c r="G5575" s="2">
        <f>+TablaVentas[[#This Row],[CANTIDAD]]*TablaVentas[[#This Row],[PRECIO UNITARIO]]</f>
        <v>39.6</v>
      </c>
      <c r="H5575" s="1">
        <f t="shared" ca="1" si="87"/>
        <v>0.1813578756134866</v>
      </c>
      <c r="I5575" s="2">
        <f ca="1">+TablaVentas[[#This Row],[VENTAL TOTAL]]-TablaVentas[[#This Row],[VENTAL TOTAL]]*TablaVentas[[#This Row],[DESCUENTO]]</f>
        <v>32.41822812570593</v>
      </c>
      <c r="J5575" s="2">
        <f ca="1">0.18*TablaVentas[[#This Row],[SUBTOTAL]]</f>
        <v>5.8352810626270673</v>
      </c>
      <c r="K5575" s="2">
        <f ca="1">+TablaVentas[[#This Row],[SUBTOTAL]]+TablaVentas[[#This Row],[IGV]]</f>
        <v>38.253509188332998</v>
      </c>
    </row>
    <row r="5576" spans="1:11" x14ac:dyDescent="0.25">
      <c r="A5576" t="s">
        <v>5585</v>
      </c>
      <c r="B5576" s="6">
        <v>46151</v>
      </c>
      <c r="C5576" t="s">
        <v>10015</v>
      </c>
      <c r="D5576" t="s">
        <v>10019</v>
      </c>
      <c r="E5576">
        <v>19</v>
      </c>
      <c r="F5576">
        <f>+_xlfn.XLOOKUP(TablaVentas[[#This Row],[PRODUCTO FINANCIERO]],TablaPrecios[PRODUCTO FINANCIERO],TablaPrecios[PRECIO UNIT],0)</f>
        <v>9.9</v>
      </c>
      <c r="G5576" s="2">
        <f>+TablaVentas[[#This Row],[CANTIDAD]]*TablaVentas[[#This Row],[PRECIO UNITARIO]]</f>
        <v>188.1</v>
      </c>
      <c r="H5576" s="1">
        <f t="shared" ca="1" si="87"/>
        <v>0.15237708534101801</v>
      </c>
      <c r="I5576" s="2">
        <f ca="1">+TablaVentas[[#This Row],[VENTAL TOTAL]]-TablaVentas[[#This Row],[VENTAL TOTAL]]*TablaVentas[[#This Row],[DESCUENTO]]</f>
        <v>159.43787024735451</v>
      </c>
      <c r="J5576" s="2">
        <f ca="1">0.18*TablaVentas[[#This Row],[SUBTOTAL]]</f>
        <v>28.698816644523809</v>
      </c>
      <c r="K5576" s="2">
        <f ca="1">+TablaVentas[[#This Row],[SUBTOTAL]]+TablaVentas[[#This Row],[IGV]]</f>
        <v>188.13668689187833</v>
      </c>
    </row>
    <row r="5577" spans="1:11" x14ac:dyDescent="0.25">
      <c r="A5577" t="s">
        <v>5586</v>
      </c>
      <c r="B5577" s="6">
        <v>46367</v>
      </c>
      <c r="C5577" t="s">
        <v>10014</v>
      </c>
      <c r="D5577" t="s">
        <v>10017</v>
      </c>
      <c r="E5577">
        <v>12</v>
      </c>
      <c r="F5577">
        <f>+_xlfn.XLOOKUP(TablaVentas[[#This Row],[PRODUCTO FINANCIERO]],TablaPrecios[PRODUCTO FINANCIERO],TablaPrecios[PRECIO UNIT],0)</f>
        <v>9.9</v>
      </c>
      <c r="G5577" s="2">
        <f>+TablaVentas[[#This Row],[CANTIDAD]]*TablaVentas[[#This Row],[PRECIO UNITARIO]]</f>
        <v>118.80000000000001</v>
      </c>
      <c r="H5577" s="1">
        <f t="shared" ca="1" si="87"/>
        <v>0.18088981129775616</v>
      </c>
      <c r="I5577" s="2">
        <f ca="1">+TablaVentas[[#This Row],[VENTAL TOTAL]]-TablaVentas[[#This Row],[VENTAL TOTAL]]*TablaVentas[[#This Row],[DESCUENTO]]</f>
        <v>97.310290417826579</v>
      </c>
      <c r="J5577" s="2">
        <f ca="1">0.18*TablaVentas[[#This Row],[SUBTOTAL]]</f>
        <v>17.515852275208783</v>
      </c>
      <c r="K5577" s="2">
        <f ca="1">+TablaVentas[[#This Row],[SUBTOTAL]]+TablaVentas[[#This Row],[IGV]]</f>
        <v>114.82614269303537</v>
      </c>
    </row>
    <row r="5578" spans="1:11" x14ac:dyDescent="0.25">
      <c r="A5578" t="s">
        <v>5587</v>
      </c>
      <c r="B5578" s="6">
        <v>46369</v>
      </c>
      <c r="C5578" t="s">
        <v>10014</v>
      </c>
      <c r="D5578" t="s">
        <v>10017</v>
      </c>
      <c r="E5578">
        <v>11</v>
      </c>
      <c r="F5578">
        <f>+_xlfn.XLOOKUP(TablaVentas[[#This Row],[PRODUCTO FINANCIERO]],TablaPrecios[PRODUCTO FINANCIERO],TablaPrecios[PRECIO UNIT],0)</f>
        <v>9.9</v>
      </c>
      <c r="G5578" s="2">
        <f>+TablaVentas[[#This Row],[CANTIDAD]]*TablaVentas[[#This Row],[PRECIO UNITARIO]]</f>
        <v>108.9</v>
      </c>
      <c r="H5578" s="1">
        <f t="shared" ca="1" si="87"/>
        <v>0.12838519081724145</v>
      </c>
      <c r="I5578" s="2">
        <f ca="1">+TablaVentas[[#This Row],[VENTAL TOTAL]]-TablaVentas[[#This Row],[VENTAL TOTAL]]*TablaVentas[[#This Row],[DESCUENTO]]</f>
        <v>94.918852720002405</v>
      </c>
      <c r="J5578" s="2">
        <f ca="1">0.18*TablaVentas[[#This Row],[SUBTOTAL]]</f>
        <v>17.085393489600431</v>
      </c>
      <c r="K5578" s="2">
        <f ca="1">+TablaVentas[[#This Row],[SUBTOTAL]]+TablaVentas[[#This Row],[IGV]]</f>
        <v>112.00424620960284</v>
      </c>
    </row>
    <row r="5579" spans="1:11" x14ac:dyDescent="0.25">
      <c r="A5579" t="s">
        <v>5588</v>
      </c>
      <c r="B5579" s="6">
        <v>45854</v>
      </c>
      <c r="C5579" t="s">
        <v>10011</v>
      </c>
      <c r="D5579" t="s">
        <v>10017</v>
      </c>
      <c r="E5579">
        <v>18</v>
      </c>
      <c r="F5579">
        <f>+_xlfn.XLOOKUP(TablaVentas[[#This Row],[PRODUCTO FINANCIERO]],TablaPrecios[PRODUCTO FINANCIERO],TablaPrecios[PRECIO UNIT],0)</f>
        <v>9.9</v>
      </c>
      <c r="G5579" s="2">
        <f>+TablaVentas[[#This Row],[CANTIDAD]]*TablaVentas[[#This Row],[PRECIO UNITARIO]]</f>
        <v>178.20000000000002</v>
      </c>
      <c r="H5579" s="1">
        <f t="shared" ca="1" si="87"/>
        <v>0.16403389236260718</v>
      </c>
      <c r="I5579" s="2">
        <f ca="1">+TablaVentas[[#This Row],[VENTAL TOTAL]]-TablaVentas[[#This Row],[VENTAL TOTAL]]*TablaVentas[[#This Row],[DESCUENTO]]</f>
        <v>148.96916038098342</v>
      </c>
      <c r="J5579" s="2">
        <f ca="1">0.18*TablaVentas[[#This Row],[SUBTOTAL]]</f>
        <v>26.814448868577017</v>
      </c>
      <c r="K5579" s="2">
        <f ca="1">+TablaVentas[[#This Row],[SUBTOTAL]]+TablaVentas[[#This Row],[IGV]]</f>
        <v>175.78360924956044</v>
      </c>
    </row>
    <row r="5580" spans="1:11" x14ac:dyDescent="0.25">
      <c r="A5580" t="s">
        <v>5589</v>
      </c>
      <c r="B5580" s="6">
        <v>45491</v>
      </c>
      <c r="C5580" t="s">
        <v>10014</v>
      </c>
      <c r="D5580" t="s">
        <v>10017</v>
      </c>
      <c r="E5580">
        <v>15</v>
      </c>
      <c r="F5580">
        <f>+_xlfn.XLOOKUP(TablaVentas[[#This Row],[PRODUCTO FINANCIERO]],TablaPrecios[PRODUCTO FINANCIERO],TablaPrecios[PRECIO UNIT],0)</f>
        <v>9.9</v>
      </c>
      <c r="G5580" s="2">
        <f>+TablaVentas[[#This Row],[CANTIDAD]]*TablaVentas[[#This Row],[PRECIO UNITARIO]]</f>
        <v>148.5</v>
      </c>
      <c r="H5580" s="1">
        <f t="shared" ca="1" si="87"/>
        <v>0.17538842630156426</v>
      </c>
      <c r="I5580" s="2">
        <f ca="1">+TablaVentas[[#This Row],[VENTAL TOTAL]]-TablaVentas[[#This Row],[VENTAL TOTAL]]*TablaVentas[[#This Row],[DESCUENTO]]</f>
        <v>122.45481869421771</v>
      </c>
      <c r="J5580" s="2">
        <f ca="1">0.18*TablaVentas[[#This Row],[SUBTOTAL]]</f>
        <v>22.041867364959188</v>
      </c>
      <c r="K5580" s="2">
        <f ca="1">+TablaVentas[[#This Row],[SUBTOTAL]]+TablaVentas[[#This Row],[IGV]]</f>
        <v>144.49668605917691</v>
      </c>
    </row>
    <row r="5581" spans="1:11" x14ac:dyDescent="0.25">
      <c r="A5581" t="s">
        <v>5590</v>
      </c>
      <c r="B5581" s="6">
        <v>45817</v>
      </c>
      <c r="C5581" t="s">
        <v>10015</v>
      </c>
      <c r="D5581" t="s">
        <v>10019</v>
      </c>
      <c r="E5581">
        <v>12</v>
      </c>
      <c r="F5581">
        <f>+_xlfn.XLOOKUP(TablaVentas[[#This Row],[PRODUCTO FINANCIERO]],TablaPrecios[PRODUCTO FINANCIERO],TablaPrecios[PRECIO UNIT],0)</f>
        <v>9.9</v>
      </c>
      <c r="G5581" s="2">
        <f>+TablaVentas[[#This Row],[CANTIDAD]]*TablaVentas[[#This Row],[PRECIO UNITARIO]]</f>
        <v>118.80000000000001</v>
      </c>
      <c r="H5581" s="1">
        <f t="shared" ca="1" si="87"/>
        <v>0.19882157029168918</v>
      </c>
      <c r="I5581" s="2">
        <f ca="1">+TablaVentas[[#This Row],[VENTAL TOTAL]]-TablaVentas[[#This Row],[VENTAL TOTAL]]*TablaVentas[[#This Row],[DESCUENTO]]</f>
        <v>95.17999744934734</v>
      </c>
      <c r="J5581" s="2">
        <f ca="1">0.18*TablaVentas[[#This Row],[SUBTOTAL]]</f>
        <v>17.13239954088252</v>
      </c>
      <c r="K5581" s="2">
        <f ca="1">+TablaVentas[[#This Row],[SUBTOTAL]]+TablaVentas[[#This Row],[IGV]]</f>
        <v>112.31239699022986</v>
      </c>
    </row>
    <row r="5582" spans="1:11" x14ac:dyDescent="0.25">
      <c r="A5582" t="s">
        <v>5591</v>
      </c>
      <c r="B5582" s="6">
        <v>45674</v>
      </c>
      <c r="C5582" t="s">
        <v>10014</v>
      </c>
      <c r="D5582" t="s">
        <v>10017</v>
      </c>
      <c r="E5582">
        <v>18</v>
      </c>
      <c r="F5582">
        <f>+_xlfn.XLOOKUP(TablaVentas[[#This Row],[PRODUCTO FINANCIERO]],TablaPrecios[PRODUCTO FINANCIERO],TablaPrecios[PRECIO UNIT],0)</f>
        <v>9.9</v>
      </c>
      <c r="G5582" s="2">
        <f>+TablaVentas[[#This Row],[CANTIDAD]]*TablaVentas[[#This Row],[PRECIO UNITARIO]]</f>
        <v>178.20000000000002</v>
      </c>
      <c r="H5582" s="1">
        <f t="shared" ca="1" si="87"/>
        <v>0.12748193230984739</v>
      </c>
      <c r="I5582" s="2">
        <f ca="1">+TablaVentas[[#This Row],[VENTAL TOTAL]]-TablaVentas[[#This Row],[VENTAL TOTAL]]*TablaVentas[[#This Row],[DESCUENTO]]</f>
        <v>155.48271966238522</v>
      </c>
      <c r="J5582" s="2">
        <f ca="1">0.18*TablaVentas[[#This Row],[SUBTOTAL]]</f>
        <v>27.986889539229338</v>
      </c>
      <c r="K5582" s="2">
        <f ca="1">+TablaVentas[[#This Row],[SUBTOTAL]]+TablaVentas[[#This Row],[IGV]]</f>
        <v>183.46960920161456</v>
      </c>
    </row>
    <row r="5583" spans="1:11" x14ac:dyDescent="0.25">
      <c r="A5583" t="s">
        <v>5592</v>
      </c>
      <c r="B5583" s="6">
        <v>46267</v>
      </c>
      <c r="C5583" t="s">
        <v>10012</v>
      </c>
      <c r="D5583" t="s">
        <v>10018</v>
      </c>
      <c r="E5583">
        <v>5</v>
      </c>
      <c r="F5583">
        <f>+_xlfn.XLOOKUP(TablaVentas[[#This Row],[PRODUCTO FINANCIERO]],TablaPrecios[PRODUCTO FINANCIERO],TablaPrecios[PRECIO UNIT],0)</f>
        <v>14.9</v>
      </c>
      <c r="G5583" s="2">
        <f>+TablaVentas[[#This Row],[CANTIDAD]]*TablaVentas[[#This Row],[PRECIO UNITARIO]]</f>
        <v>74.5</v>
      </c>
      <c r="H5583" s="1">
        <f t="shared" ca="1" si="87"/>
        <v>0.16616574625730629</v>
      </c>
      <c r="I5583" s="2">
        <f ca="1">+TablaVentas[[#This Row],[VENTAL TOTAL]]-TablaVentas[[#This Row],[VENTAL TOTAL]]*TablaVentas[[#This Row],[DESCUENTO]]</f>
        <v>62.120651903830684</v>
      </c>
      <c r="J5583" s="2">
        <f ca="1">0.18*TablaVentas[[#This Row],[SUBTOTAL]]</f>
        <v>11.181717342689522</v>
      </c>
      <c r="K5583" s="2">
        <f ca="1">+TablaVentas[[#This Row],[SUBTOTAL]]+TablaVentas[[#This Row],[IGV]]</f>
        <v>73.3023692465202</v>
      </c>
    </row>
    <row r="5584" spans="1:11" x14ac:dyDescent="0.25">
      <c r="A5584" t="s">
        <v>5593</v>
      </c>
      <c r="B5584" s="6">
        <v>46307</v>
      </c>
      <c r="C5584" t="s">
        <v>10011</v>
      </c>
      <c r="D5584" t="s">
        <v>10019</v>
      </c>
      <c r="E5584">
        <v>13</v>
      </c>
      <c r="F5584">
        <f>+_xlfn.XLOOKUP(TablaVentas[[#This Row],[PRODUCTO FINANCIERO]],TablaPrecios[PRODUCTO FINANCIERO],TablaPrecios[PRECIO UNIT],0)</f>
        <v>9.9</v>
      </c>
      <c r="G5584" s="2">
        <f>+TablaVentas[[#This Row],[CANTIDAD]]*TablaVentas[[#This Row],[PRECIO UNITARIO]]</f>
        <v>128.70000000000002</v>
      </c>
      <c r="H5584" s="1">
        <f t="shared" ca="1" si="87"/>
        <v>0.15168641512766229</v>
      </c>
      <c r="I5584" s="2">
        <f ca="1">+TablaVentas[[#This Row],[VENTAL TOTAL]]-TablaVentas[[#This Row],[VENTAL TOTAL]]*TablaVentas[[#This Row],[DESCUENTO]]</f>
        <v>109.17795837306988</v>
      </c>
      <c r="J5584" s="2">
        <f ca="1">0.18*TablaVentas[[#This Row],[SUBTOTAL]]</f>
        <v>19.65203250715258</v>
      </c>
      <c r="K5584" s="2">
        <f ca="1">+TablaVentas[[#This Row],[SUBTOTAL]]+TablaVentas[[#This Row],[IGV]]</f>
        <v>128.82999088022245</v>
      </c>
    </row>
    <row r="5585" spans="1:11" x14ac:dyDescent="0.25">
      <c r="A5585" t="s">
        <v>5594</v>
      </c>
      <c r="B5585" s="6">
        <v>45545</v>
      </c>
      <c r="C5585" t="s">
        <v>10016</v>
      </c>
      <c r="D5585" t="s">
        <v>10019</v>
      </c>
      <c r="E5585">
        <v>15</v>
      </c>
      <c r="F5585">
        <f>+_xlfn.XLOOKUP(TablaVentas[[#This Row],[PRODUCTO FINANCIERO]],TablaPrecios[PRODUCTO FINANCIERO],TablaPrecios[PRECIO UNIT],0)</f>
        <v>9.9</v>
      </c>
      <c r="G5585" s="2">
        <f>+TablaVentas[[#This Row],[CANTIDAD]]*TablaVentas[[#This Row],[PRECIO UNITARIO]]</f>
        <v>148.5</v>
      </c>
      <c r="H5585" s="1">
        <f t="shared" ca="1" si="87"/>
        <v>0.19623636268327299</v>
      </c>
      <c r="I5585" s="2">
        <f ca="1">+TablaVentas[[#This Row],[VENTAL TOTAL]]-TablaVentas[[#This Row],[VENTAL TOTAL]]*TablaVentas[[#This Row],[DESCUENTO]]</f>
        <v>119.35890014153397</v>
      </c>
      <c r="J5585" s="2">
        <f ca="1">0.18*TablaVentas[[#This Row],[SUBTOTAL]]</f>
        <v>21.484602025476114</v>
      </c>
      <c r="K5585" s="2">
        <f ca="1">+TablaVentas[[#This Row],[SUBTOTAL]]+TablaVentas[[#This Row],[IGV]]</f>
        <v>140.84350216701009</v>
      </c>
    </row>
    <row r="5586" spans="1:11" x14ac:dyDescent="0.25">
      <c r="A5586" t="s">
        <v>5595</v>
      </c>
      <c r="B5586" s="6">
        <v>46306</v>
      </c>
      <c r="C5586" t="s">
        <v>10014</v>
      </c>
      <c r="D5586" t="s">
        <v>10017</v>
      </c>
      <c r="E5586">
        <v>11</v>
      </c>
      <c r="F5586">
        <f>+_xlfn.XLOOKUP(TablaVentas[[#This Row],[PRODUCTO FINANCIERO]],TablaPrecios[PRODUCTO FINANCIERO],TablaPrecios[PRECIO UNIT],0)</f>
        <v>9.9</v>
      </c>
      <c r="G5586" s="2">
        <f>+TablaVentas[[#This Row],[CANTIDAD]]*TablaVentas[[#This Row],[PRECIO UNITARIO]]</f>
        <v>108.9</v>
      </c>
      <c r="H5586" s="1">
        <f t="shared" ca="1" si="87"/>
        <v>0.17272139438138104</v>
      </c>
      <c r="I5586" s="2">
        <f ca="1">+TablaVentas[[#This Row],[VENTAL TOTAL]]-TablaVentas[[#This Row],[VENTAL TOTAL]]*TablaVentas[[#This Row],[DESCUENTO]]</f>
        <v>90.090640151867603</v>
      </c>
      <c r="J5586" s="2">
        <f ca="1">0.18*TablaVentas[[#This Row],[SUBTOTAL]]</f>
        <v>16.216315227336167</v>
      </c>
      <c r="K5586" s="2">
        <f ca="1">+TablaVentas[[#This Row],[SUBTOTAL]]+TablaVentas[[#This Row],[IGV]]</f>
        <v>106.30695537920377</v>
      </c>
    </row>
    <row r="5587" spans="1:11" x14ac:dyDescent="0.25">
      <c r="A5587" t="s">
        <v>5596</v>
      </c>
      <c r="B5587" s="6">
        <v>45319</v>
      </c>
      <c r="C5587" t="s">
        <v>10016</v>
      </c>
      <c r="D5587" t="s">
        <v>10017</v>
      </c>
      <c r="E5587">
        <v>12</v>
      </c>
      <c r="F5587">
        <f>+_xlfn.XLOOKUP(TablaVentas[[#This Row],[PRODUCTO FINANCIERO]],TablaPrecios[PRODUCTO FINANCIERO],TablaPrecios[PRECIO UNIT],0)</f>
        <v>9.9</v>
      </c>
      <c r="G5587" s="2">
        <f>+TablaVentas[[#This Row],[CANTIDAD]]*TablaVentas[[#This Row],[PRECIO UNITARIO]]</f>
        <v>118.80000000000001</v>
      </c>
      <c r="H5587" s="1">
        <f t="shared" ca="1" si="87"/>
        <v>0.1978816588297658</v>
      </c>
      <c r="I5587" s="2">
        <f ca="1">+TablaVentas[[#This Row],[VENTAL TOTAL]]-TablaVentas[[#This Row],[VENTAL TOTAL]]*TablaVentas[[#This Row],[DESCUENTO]]</f>
        <v>95.291658931023832</v>
      </c>
      <c r="J5587" s="2">
        <f ca="1">0.18*TablaVentas[[#This Row],[SUBTOTAL]]</f>
        <v>17.152498607584288</v>
      </c>
      <c r="K5587" s="2">
        <f ca="1">+TablaVentas[[#This Row],[SUBTOTAL]]+TablaVentas[[#This Row],[IGV]]</f>
        <v>112.44415753860812</v>
      </c>
    </row>
    <row r="5588" spans="1:11" x14ac:dyDescent="0.25">
      <c r="A5588" t="s">
        <v>5597</v>
      </c>
      <c r="B5588" s="6">
        <v>45417</v>
      </c>
      <c r="C5588" t="s">
        <v>10016</v>
      </c>
      <c r="D5588" t="s">
        <v>10017</v>
      </c>
      <c r="E5588">
        <v>10</v>
      </c>
      <c r="F5588">
        <f>+_xlfn.XLOOKUP(TablaVentas[[#This Row],[PRODUCTO FINANCIERO]],TablaPrecios[PRODUCTO FINANCIERO],TablaPrecios[PRECIO UNIT],0)</f>
        <v>9.9</v>
      </c>
      <c r="G5588" s="2">
        <f>+TablaVentas[[#This Row],[CANTIDAD]]*TablaVentas[[#This Row],[PRECIO UNITARIO]]</f>
        <v>99</v>
      </c>
      <c r="H5588" s="1">
        <f t="shared" ca="1" si="87"/>
        <v>0.1183936694795172</v>
      </c>
      <c r="I5588" s="2">
        <f ca="1">+TablaVentas[[#This Row],[VENTAL TOTAL]]-TablaVentas[[#This Row],[VENTAL TOTAL]]*TablaVentas[[#This Row],[DESCUENTO]]</f>
        <v>87.279026721527799</v>
      </c>
      <c r="J5588" s="2">
        <f ca="1">0.18*TablaVentas[[#This Row],[SUBTOTAL]]</f>
        <v>15.710224809875003</v>
      </c>
      <c r="K5588" s="2">
        <f ca="1">+TablaVentas[[#This Row],[SUBTOTAL]]+TablaVentas[[#This Row],[IGV]]</f>
        <v>102.9892515314028</v>
      </c>
    </row>
    <row r="5589" spans="1:11" x14ac:dyDescent="0.25">
      <c r="A5589" t="s">
        <v>5598</v>
      </c>
      <c r="B5589" s="6">
        <v>46298</v>
      </c>
      <c r="C5589" t="s">
        <v>10011</v>
      </c>
      <c r="D5589" t="s">
        <v>10017</v>
      </c>
      <c r="E5589">
        <v>5</v>
      </c>
      <c r="F5589">
        <f>+_xlfn.XLOOKUP(TablaVentas[[#This Row],[PRODUCTO FINANCIERO]],TablaPrecios[PRODUCTO FINANCIERO],TablaPrecios[PRECIO UNIT],0)</f>
        <v>9.9</v>
      </c>
      <c r="G5589" s="2">
        <f>+TablaVentas[[#This Row],[CANTIDAD]]*TablaVentas[[#This Row],[PRECIO UNITARIO]]</f>
        <v>49.5</v>
      </c>
      <c r="H5589" s="1">
        <f t="shared" ca="1" si="87"/>
        <v>0.15794132842563263</v>
      </c>
      <c r="I5589" s="2">
        <f ca="1">+TablaVentas[[#This Row],[VENTAL TOTAL]]-TablaVentas[[#This Row],[VENTAL TOTAL]]*TablaVentas[[#This Row],[DESCUENTO]]</f>
        <v>41.681904242931182</v>
      </c>
      <c r="J5589" s="2">
        <f ca="1">0.18*TablaVentas[[#This Row],[SUBTOTAL]]</f>
        <v>7.5027427637276123</v>
      </c>
      <c r="K5589" s="2">
        <f ca="1">+TablaVentas[[#This Row],[SUBTOTAL]]+TablaVentas[[#This Row],[IGV]]</f>
        <v>49.184647006658793</v>
      </c>
    </row>
    <row r="5590" spans="1:11" x14ac:dyDescent="0.25">
      <c r="A5590" t="s">
        <v>5599</v>
      </c>
      <c r="B5590" s="6">
        <v>46314</v>
      </c>
      <c r="C5590" t="s">
        <v>10011</v>
      </c>
      <c r="D5590" t="s">
        <v>10017</v>
      </c>
      <c r="E5590">
        <v>11</v>
      </c>
      <c r="F5590">
        <f>+_xlfn.XLOOKUP(TablaVentas[[#This Row],[PRODUCTO FINANCIERO]],TablaPrecios[PRODUCTO FINANCIERO],TablaPrecios[PRECIO UNIT],0)</f>
        <v>9.9</v>
      </c>
      <c r="G5590" s="2">
        <f>+TablaVentas[[#This Row],[CANTIDAD]]*TablaVentas[[#This Row],[PRECIO UNITARIO]]</f>
        <v>108.9</v>
      </c>
      <c r="H5590" s="1">
        <f t="shared" ca="1" si="87"/>
        <v>0.11669915881883253</v>
      </c>
      <c r="I5590" s="2">
        <f ca="1">+TablaVentas[[#This Row],[VENTAL TOTAL]]-TablaVentas[[#This Row],[VENTAL TOTAL]]*TablaVentas[[#This Row],[DESCUENTO]]</f>
        <v>96.19146160462914</v>
      </c>
      <c r="J5590" s="2">
        <f ca="1">0.18*TablaVentas[[#This Row],[SUBTOTAL]]</f>
        <v>17.314463088833243</v>
      </c>
      <c r="K5590" s="2">
        <f ca="1">+TablaVentas[[#This Row],[SUBTOTAL]]+TablaVentas[[#This Row],[IGV]]</f>
        <v>113.50592469346239</v>
      </c>
    </row>
    <row r="5591" spans="1:11" x14ac:dyDescent="0.25">
      <c r="A5591" t="s">
        <v>5600</v>
      </c>
      <c r="B5591" s="6">
        <v>45575</v>
      </c>
      <c r="C5591" t="s">
        <v>10015</v>
      </c>
      <c r="D5591" t="s">
        <v>10019</v>
      </c>
      <c r="E5591">
        <v>7</v>
      </c>
      <c r="F5591">
        <f>+_xlfn.XLOOKUP(TablaVentas[[#This Row],[PRODUCTO FINANCIERO]],TablaPrecios[PRODUCTO FINANCIERO],TablaPrecios[PRECIO UNIT],0)</f>
        <v>9.9</v>
      </c>
      <c r="G5591" s="2">
        <f>+TablaVentas[[#This Row],[CANTIDAD]]*TablaVentas[[#This Row],[PRECIO UNITARIO]]</f>
        <v>69.3</v>
      </c>
      <c r="H5591" s="1">
        <f t="shared" ca="1" si="87"/>
        <v>0.11253409364244356</v>
      </c>
      <c r="I5591" s="2">
        <f ca="1">+TablaVentas[[#This Row],[VENTAL TOTAL]]-TablaVentas[[#This Row],[VENTAL TOTAL]]*TablaVentas[[#This Row],[DESCUENTO]]</f>
        <v>61.501387310578657</v>
      </c>
      <c r="J5591" s="2">
        <f ca="1">0.18*TablaVentas[[#This Row],[SUBTOTAL]]</f>
        <v>11.070249715904158</v>
      </c>
      <c r="K5591" s="2">
        <f ca="1">+TablaVentas[[#This Row],[SUBTOTAL]]+TablaVentas[[#This Row],[IGV]]</f>
        <v>72.571637026482819</v>
      </c>
    </row>
    <row r="5592" spans="1:11" x14ac:dyDescent="0.25">
      <c r="A5592" t="s">
        <v>5601</v>
      </c>
      <c r="B5592" s="6">
        <v>45534</v>
      </c>
      <c r="C5592" t="s">
        <v>10016</v>
      </c>
      <c r="D5592" t="s">
        <v>10020</v>
      </c>
      <c r="E5592">
        <v>13</v>
      </c>
      <c r="F5592">
        <f>+_xlfn.XLOOKUP(TablaVentas[[#This Row],[PRODUCTO FINANCIERO]],TablaPrecios[PRODUCTO FINANCIERO],TablaPrecios[PRECIO UNIT],0)</f>
        <v>14.9</v>
      </c>
      <c r="G5592" s="2">
        <f>+TablaVentas[[#This Row],[CANTIDAD]]*TablaVentas[[#This Row],[PRECIO UNITARIO]]</f>
        <v>193.70000000000002</v>
      </c>
      <c r="H5592" s="1">
        <f t="shared" ca="1" si="87"/>
        <v>0.11970115961021352</v>
      </c>
      <c r="I5592" s="2">
        <f ca="1">+TablaVentas[[#This Row],[VENTAL TOTAL]]-TablaVentas[[#This Row],[VENTAL TOTAL]]*TablaVentas[[#This Row],[DESCUENTO]]</f>
        <v>170.51388538350164</v>
      </c>
      <c r="J5592" s="2">
        <f ca="1">0.18*TablaVentas[[#This Row],[SUBTOTAL]]</f>
        <v>30.692499369030294</v>
      </c>
      <c r="K5592" s="2">
        <f ca="1">+TablaVentas[[#This Row],[SUBTOTAL]]+TablaVentas[[#This Row],[IGV]]</f>
        <v>201.20638475253193</v>
      </c>
    </row>
    <row r="5593" spans="1:11" x14ac:dyDescent="0.25">
      <c r="A5593" t="s">
        <v>5602</v>
      </c>
      <c r="B5593" s="6">
        <v>45827</v>
      </c>
      <c r="C5593" t="s">
        <v>10015</v>
      </c>
      <c r="D5593" t="s">
        <v>10022</v>
      </c>
      <c r="E5593">
        <v>9</v>
      </c>
      <c r="F5593">
        <f>+_xlfn.XLOOKUP(TablaVentas[[#This Row],[PRODUCTO FINANCIERO]],TablaPrecios[PRODUCTO FINANCIERO],TablaPrecios[PRECIO UNIT],0)</f>
        <v>20.9</v>
      </c>
      <c r="G5593" s="2">
        <f>+TablaVentas[[#This Row],[CANTIDAD]]*TablaVentas[[#This Row],[PRECIO UNITARIO]]</f>
        <v>188.1</v>
      </c>
      <c r="H5593" s="1">
        <f t="shared" ca="1" si="87"/>
        <v>0.10776396561460196</v>
      </c>
      <c r="I5593" s="2">
        <f ca="1">+TablaVentas[[#This Row],[VENTAL TOTAL]]-TablaVentas[[#This Row],[VENTAL TOTAL]]*TablaVentas[[#This Row],[DESCUENTO]]</f>
        <v>167.82959806789336</v>
      </c>
      <c r="J5593" s="2">
        <f ca="1">0.18*TablaVentas[[#This Row],[SUBTOTAL]]</f>
        <v>30.209327652220804</v>
      </c>
      <c r="K5593" s="2">
        <f ca="1">+TablaVentas[[#This Row],[SUBTOTAL]]+TablaVentas[[#This Row],[IGV]]</f>
        <v>198.03892572011415</v>
      </c>
    </row>
    <row r="5594" spans="1:11" x14ac:dyDescent="0.25">
      <c r="A5594" t="s">
        <v>5603</v>
      </c>
      <c r="B5594" s="6">
        <v>45435</v>
      </c>
      <c r="C5594" t="s">
        <v>10012</v>
      </c>
      <c r="D5594" t="s">
        <v>10017</v>
      </c>
      <c r="E5594">
        <v>3</v>
      </c>
      <c r="F5594">
        <f>+_xlfn.XLOOKUP(TablaVentas[[#This Row],[PRODUCTO FINANCIERO]],TablaPrecios[PRODUCTO FINANCIERO],TablaPrecios[PRECIO UNIT],0)</f>
        <v>9.9</v>
      </c>
      <c r="G5594" s="2">
        <f>+TablaVentas[[#This Row],[CANTIDAD]]*TablaVentas[[#This Row],[PRECIO UNITARIO]]</f>
        <v>29.700000000000003</v>
      </c>
      <c r="H5594" s="1">
        <f t="shared" ca="1" si="87"/>
        <v>0.13316913909550612</v>
      </c>
      <c r="I5594" s="2">
        <f ca="1">+TablaVentas[[#This Row],[VENTAL TOTAL]]-TablaVentas[[#This Row],[VENTAL TOTAL]]*TablaVentas[[#This Row],[DESCUENTO]]</f>
        <v>25.744876568863472</v>
      </c>
      <c r="J5594" s="2">
        <f ca="1">0.18*TablaVentas[[#This Row],[SUBTOTAL]]</f>
        <v>4.6340777823954244</v>
      </c>
      <c r="K5594" s="2">
        <f ca="1">+TablaVentas[[#This Row],[SUBTOTAL]]+TablaVentas[[#This Row],[IGV]]</f>
        <v>30.378954351258898</v>
      </c>
    </row>
    <row r="5595" spans="1:11" x14ac:dyDescent="0.25">
      <c r="A5595" t="s">
        <v>5604</v>
      </c>
      <c r="B5595" s="6">
        <v>46044</v>
      </c>
      <c r="C5595" t="s">
        <v>10012</v>
      </c>
      <c r="D5595" t="s">
        <v>10019</v>
      </c>
      <c r="E5595">
        <v>17</v>
      </c>
      <c r="F5595">
        <f>+_xlfn.XLOOKUP(TablaVentas[[#This Row],[PRODUCTO FINANCIERO]],TablaPrecios[PRODUCTO FINANCIERO],TablaPrecios[PRECIO UNIT],0)</f>
        <v>9.9</v>
      </c>
      <c r="G5595" s="2">
        <f>+TablaVentas[[#This Row],[CANTIDAD]]*TablaVentas[[#This Row],[PRECIO UNITARIO]]</f>
        <v>168.3</v>
      </c>
      <c r="H5595" s="1">
        <f t="shared" ca="1" si="87"/>
        <v>0.17287139904415302</v>
      </c>
      <c r="I5595" s="2">
        <f ca="1">+TablaVentas[[#This Row],[VENTAL TOTAL]]-TablaVentas[[#This Row],[VENTAL TOTAL]]*TablaVentas[[#This Row],[DESCUENTO]]</f>
        <v>139.20574354086907</v>
      </c>
      <c r="J5595" s="2">
        <f ca="1">0.18*TablaVentas[[#This Row],[SUBTOTAL]]</f>
        <v>25.057033837356432</v>
      </c>
      <c r="K5595" s="2">
        <f ca="1">+TablaVentas[[#This Row],[SUBTOTAL]]+TablaVentas[[#This Row],[IGV]]</f>
        <v>164.26277737822551</v>
      </c>
    </row>
    <row r="5596" spans="1:11" x14ac:dyDescent="0.25">
      <c r="A5596" t="s">
        <v>5605</v>
      </c>
      <c r="B5596" s="6">
        <v>45737</v>
      </c>
      <c r="C5596" t="s">
        <v>10013</v>
      </c>
      <c r="D5596" t="s">
        <v>10022</v>
      </c>
      <c r="E5596">
        <v>6</v>
      </c>
      <c r="F5596">
        <f>+_xlfn.XLOOKUP(TablaVentas[[#This Row],[PRODUCTO FINANCIERO]],TablaPrecios[PRODUCTO FINANCIERO],TablaPrecios[PRECIO UNIT],0)</f>
        <v>20.9</v>
      </c>
      <c r="G5596" s="2">
        <f>+TablaVentas[[#This Row],[CANTIDAD]]*TablaVentas[[#This Row],[PRECIO UNITARIO]]</f>
        <v>125.39999999999999</v>
      </c>
      <c r="H5596" s="1">
        <f t="shared" ca="1" si="87"/>
        <v>0.17098819834904735</v>
      </c>
      <c r="I5596" s="2">
        <f ca="1">+TablaVentas[[#This Row],[VENTAL TOTAL]]-TablaVentas[[#This Row],[VENTAL TOTAL]]*TablaVentas[[#This Row],[DESCUENTO]]</f>
        <v>103.95807992702946</v>
      </c>
      <c r="J5596" s="2">
        <f ca="1">0.18*TablaVentas[[#This Row],[SUBTOTAL]]</f>
        <v>18.712454386865303</v>
      </c>
      <c r="K5596" s="2">
        <f ca="1">+TablaVentas[[#This Row],[SUBTOTAL]]+TablaVentas[[#This Row],[IGV]]</f>
        <v>122.67053431389476</v>
      </c>
    </row>
    <row r="5597" spans="1:11" x14ac:dyDescent="0.25">
      <c r="A5597" t="s">
        <v>5606</v>
      </c>
      <c r="B5597" s="6">
        <v>46206</v>
      </c>
      <c r="C5597" t="s">
        <v>10015</v>
      </c>
      <c r="D5597" t="s">
        <v>10019</v>
      </c>
      <c r="E5597">
        <v>5</v>
      </c>
      <c r="F5597">
        <f>+_xlfn.XLOOKUP(TablaVentas[[#This Row],[PRODUCTO FINANCIERO]],TablaPrecios[PRODUCTO FINANCIERO],TablaPrecios[PRECIO UNIT],0)</f>
        <v>9.9</v>
      </c>
      <c r="G5597" s="2">
        <f>+TablaVentas[[#This Row],[CANTIDAD]]*TablaVentas[[#This Row],[PRECIO UNITARIO]]</f>
        <v>49.5</v>
      </c>
      <c r="H5597" s="1">
        <f t="shared" ca="1" si="87"/>
        <v>0.15061182385837829</v>
      </c>
      <c r="I5597" s="2">
        <f ca="1">+TablaVentas[[#This Row],[VENTAL TOTAL]]-TablaVentas[[#This Row],[VENTAL TOTAL]]*TablaVentas[[#This Row],[DESCUENTO]]</f>
        <v>42.044714719010273</v>
      </c>
      <c r="J5597" s="2">
        <f ca="1">0.18*TablaVentas[[#This Row],[SUBTOTAL]]</f>
        <v>7.5680486494218489</v>
      </c>
      <c r="K5597" s="2">
        <f ca="1">+TablaVentas[[#This Row],[SUBTOTAL]]+TablaVentas[[#This Row],[IGV]]</f>
        <v>49.61276336843212</v>
      </c>
    </row>
    <row r="5598" spans="1:11" x14ac:dyDescent="0.25">
      <c r="A5598" t="s">
        <v>5607</v>
      </c>
      <c r="B5598" s="6">
        <v>45534</v>
      </c>
      <c r="C5598" t="s">
        <v>10015</v>
      </c>
      <c r="D5598" t="s">
        <v>10020</v>
      </c>
      <c r="E5598">
        <v>18</v>
      </c>
      <c r="F5598">
        <f>+_xlfn.XLOOKUP(TablaVentas[[#This Row],[PRODUCTO FINANCIERO]],TablaPrecios[PRODUCTO FINANCIERO],TablaPrecios[PRECIO UNIT],0)</f>
        <v>14.9</v>
      </c>
      <c r="G5598" s="2">
        <f>+TablaVentas[[#This Row],[CANTIDAD]]*TablaVentas[[#This Row],[PRECIO UNITARIO]]</f>
        <v>268.2</v>
      </c>
      <c r="H5598" s="1">
        <f t="shared" ca="1" si="87"/>
        <v>0.18218092254916815</v>
      </c>
      <c r="I5598" s="2">
        <f ca="1">+TablaVentas[[#This Row],[VENTAL TOTAL]]-TablaVentas[[#This Row],[VENTAL TOTAL]]*TablaVentas[[#This Row],[DESCUENTO]]</f>
        <v>219.3390765723131</v>
      </c>
      <c r="J5598" s="2">
        <f ca="1">0.18*TablaVentas[[#This Row],[SUBTOTAL]]</f>
        <v>39.481033783016358</v>
      </c>
      <c r="K5598" s="2">
        <f ca="1">+TablaVentas[[#This Row],[SUBTOTAL]]+TablaVentas[[#This Row],[IGV]]</f>
        <v>258.82011035532946</v>
      </c>
    </row>
    <row r="5599" spans="1:11" x14ac:dyDescent="0.25">
      <c r="A5599" t="s">
        <v>5608</v>
      </c>
      <c r="B5599" s="6">
        <v>45473</v>
      </c>
      <c r="C5599" t="s">
        <v>10014</v>
      </c>
      <c r="D5599" t="s">
        <v>10019</v>
      </c>
      <c r="E5599">
        <v>19</v>
      </c>
      <c r="F5599">
        <f>+_xlfn.XLOOKUP(TablaVentas[[#This Row],[PRODUCTO FINANCIERO]],TablaPrecios[PRODUCTO FINANCIERO],TablaPrecios[PRECIO UNIT],0)</f>
        <v>9.9</v>
      </c>
      <c r="G5599" s="2">
        <f>+TablaVentas[[#This Row],[CANTIDAD]]*TablaVentas[[#This Row],[PRECIO UNITARIO]]</f>
        <v>188.1</v>
      </c>
      <c r="H5599" s="1">
        <f t="shared" ca="1" si="87"/>
        <v>0.17945476141609115</v>
      </c>
      <c r="I5599" s="2">
        <f ca="1">+TablaVentas[[#This Row],[VENTAL TOTAL]]-TablaVentas[[#This Row],[VENTAL TOTAL]]*TablaVentas[[#This Row],[DESCUENTO]]</f>
        <v>154.34455937763326</v>
      </c>
      <c r="J5599" s="2">
        <f ca="1">0.18*TablaVentas[[#This Row],[SUBTOTAL]]</f>
        <v>27.782020687973986</v>
      </c>
      <c r="K5599" s="2">
        <f ca="1">+TablaVentas[[#This Row],[SUBTOTAL]]+TablaVentas[[#This Row],[IGV]]</f>
        <v>182.12658006560724</v>
      </c>
    </row>
    <row r="5600" spans="1:11" x14ac:dyDescent="0.25">
      <c r="A5600" t="s">
        <v>5609</v>
      </c>
      <c r="B5600" s="6">
        <v>46061</v>
      </c>
      <c r="C5600" t="s">
        <v>10013</v>
      </c>
      <c r="D5600" t="s">
        <v>10019</v>
      </c>
      <c r="E5600">
        <v>13</v>
      </c>
      <c r="F5600">
        <f>+_xlfn.XLOOKUP(TablaVentas[[#This Row],[PRODUCTO FINANCIERO]],TablaPrecios[PRODUCTO FINANCIERO],TablaPrecios[PRECIO UNIT],0)</f>
        <v>9.9</v>
      </c>
      <c r="G5600" s="2">
        <f>+TablaVentas[[#This Row],[CANTIDAD]]*TablaVentas[[#This Row],[PRECIO UNITARIO]]</f>
        <v>128.70000000000002</v>
      </c>
      <c r="H5600" s="1">
        <f t="shared" ca="1" si="87"/>
        <v>0.10503041239304814</v>
      </c>
      <c r="I5600" s="2">
        <f ca="1">+TablaVentas[[#This Row],[VENTAL TOTAL]]-TablaVentas[[#This Row],[VENTAL TOTAL]]*TablaVentas[[#This Row],[DESCUENTO]]</f>
        <v>115.18258592501472</v>
      </c>
      <c r="J5600" s="2">
        <f ca="1">0.18*TablaVentas[[#This Row],[SUBTOTAL]]</f>
        <v>20.732865466502648</v>
      </c>
      <c r="K5600" s="2">
        <f ca="1">+TablaVentas[[#This Row],[SUBTOTAL]]+TablaVentas[[#This Row],[IGV]]</f>
        <v>135.91545139151737</v>
      </c>
    </row>
    <row r="5601" spans="1:11" x14ac:dyDescent="0.25">
      <c r="A5601" t="s">
        <v>5610</v>
      </c>
      <c r="B5601" s="6">
        <v>46316</v>
      </c>
      <c r="C5601" t="s">
        <v>10012</v>
      </c>
      <c r="D5601" t="s">
        <v>10018</v>
      </c>
      <c r="E5601">
        <v>6</v>
      </c>
      <c r="F5601">
        <f>+_xlfn.XLOOKUP(TablaVentas[[#This Row],[PRODUCTO FINANCIERO]],TablaPrecios[PRODUCTO FINANCIERO],TablaPrecios[PRECIO UNIT],0)</f>
        <v>14.9</v>
      </c>
      <c r="G5601" s="2">
        <f>+TablaVentas[[#This Row],[CANTIDAD]]*TablaVentas[[#This Row],[PRECIO UNITARIO]]</f>
        <v>89.4</v>
      </c>
      <c r="H5601" s="1">
        <f t="shared" ca="1" si="87"/>
        <v>0.13513789093597714</v>
      </c>
      <c r="I5601" s="2">
        <f ca="1">+TablaVentas[[#This Row],[VENTAL TOTAL]]-TablaVentas[[#This Row],[VENTAL TOTAL]]*TablaVentas[[#This Row],[DESCUENTO]]</f>
        <v>77.318672550323654</v>
      </c>
      <c r="J5601" s="2">
        <f ca="1">0.18*TablaVentas[[#This Row],[SUBTOTAL]]</f>
        <v>13.917361059058257</v>
      </c>
      <c r="K5601" s="2">
        <f ca="1">+TablaVentas[[#This Row],[SUBTOTAL]]+TablaVentas[[#This Row],[IGV]]</f>
        <v>91.236033609381906</v>
      </c>
    </row>
    <row r="5602" spans="1:11" x14ac:dyDescent="0.25">
      <c r="A5602" t="s">
        <v>5611</v>
      </c>
      <c r="B5602" s="6">
        <v>46184</v>
      </c>
      <c r="C5602" t="s">
        <v>10011</v>
      </c>
      <c r="D5602" t="s">
        <v>10019</v>
      </c>
      <c r="E5602">
        <v>4</v>
      </c>
      <c r="F5602">
        <f>+_xlfn.XLOOKUP(TablaVentas[[#This Row],[PRODUCTO FINANCIERO]],TablaPrecios[PRODUCTO FINANCIERO],TablaPrecios[PRECIO UNIT],0)</f>
        <v>9.9</v>
      </c>
      <c r="G5602" s="2">
        <f>+TablaVentas[[#This Row],[CANTIDAD]]*TablaVentas[[#This Row],[PRECIO UNITARIO]]</f>
        <v>39.6</v>
      </c>
      <c r="H5602" s="1">
        <f t="shared" ca="1" si="87"/>
        <v>0.11348226552862577</v>
      </c>
      <c r="I5602" s="2">
        <f ca="1">+TablaVentas[[#This Row],[VENTAL TOTAL]]-TablaVentas[[#This Row],[VENTAL TOTAL]]*TablaVentas[[#This Row],[DESCUENTO]]</f>
        <v>35.10610228506642</v>
      </c>
      <c r="J5602" s="2">
        <f ca="1">0.18*TablaVentas[[#This Row],[SUBTOTAL]]</f>
        <v>6.3190984113119555</v>
      </c>
      <c r="K5602" s="2">
        <f ca="1">+TablaVentas[[#This Row],[SUBTOTAL]]+TablaVentas[[#This Row],[IGV]]</f>
        <v>41.425200696378376</v>
      </c>
    </row>
    <row r="5603" spans="1:11" x14ac:dyDescent="0.25">
      <c r="A5603" t="s">
        <v>5612</v>
      </c>
      <c r="B5603" s="6">
        <v>46106</v>
      </c>
      <c r="C5603" t="s">
        <v>10012</v>
      </c>
      <c r="D5603" t="s">
        <v>10020</v>
      </c>
      <c r="E5603">
        <v>5</v>
      </c>
      <c r="F5603">
        <f>+_xlfn.XLOOKUP(TablaVentas[[#This Row],[PRODUCTO FINANCIERO]],TablaPrecios[PRODUCTO FINANCIERO],TablaPrecios[PRECIO UNIT],0)</f>
        <v>14.9</v>
      </c>
      <c r="G5603" s="2">
        <f>+TablaVentas[[#This Row],[CANTIDAD]]*TablaVentas[[#This Row],[PRECIO UNITARIO]]</f>
        <v>74.5</v>
      </c>
      <c r="H5603" s="1">
        <f t="shared" ca="1" si="87"/>
        <v>0.1360293586616855</v>
      </c>
      <c r="I5603" s="2">
        <f ca="1">+TablaVentas[[#This Row],[VENTAL TOTAL]]-TablaVentas[[#This Row],[VENTAL TOTAL]]*TablaVentas[[#This Row],[DESCUENTO]]</f>
        <v>64.365812779704427</v>
      </c>
      <c r="J5603" s="2">
        <f ca="1">0.18*TablaVentas[[#This Row],[SUBTOTAL]]</f>
        <v>11.585846300346796</v>
      </c>
      <c r="K5603" s="2">
        <f ca="1">+TablaVentas[[#This Row],[SUBTOTAL]]+TablaVentas[[#This Row],[IGV]]</f>
        <v>75.951659080051229</v>
      </c>
    </row>
    <row r="5604" spans="1:11" x14ac:dyDescent="0.25">
      <c r="A5604" t="s">
        <v>5613</v>
      </c>
      <c r="B5604" s="6">
        <v>45765</v>
      </c>
      <c r="C5604" t="s">
        <v>10014</v>
      </c>
      <c r="D5604" t="s">
        <v>10018</v>
      </c>
      <c r="E5604">
        <v>6</v>
      </c>
      <c r="F5604">
        <f>+_xlfn.XLOOKUP(TablaVentas[[#This Row],[PRODUCTO FINANCIERO]],TablaPrecios[PRODUCTO FINANCIERO],TablaPrecios[PRECIO UNIT],0)</f>
        <v>14.9</v>
      </c>
      <c r="G5604" s="2">
        <f>+TablaVentas[[#This Row],[CANTIDAD]]*TablaVentas[[#This Row],[PRECIO UNITARIO]]</f>
        <v>89.4</v>
      </c>
      <c r="H5604" s="1">
        <f t="shared" ca="1" si="87"/>
        <v>0.17657944307138879</v>
      </c>
      <c r="I5604" s="2">
        <f ca="1">+TablaVentas[[#This Row],[VENTAL TOTAL]]-TablaVentas[[#This Row],[VENTAL TOTAL]]*TablaVentas[[#This Row],[DESCUENTO]]</f>
        <v>73.613797789417845</v>
      </c>
      <c r="J5604" s="2">
        <f ca="1">0.18*TablaVentas[[#This Row],[SUBTOTAL]]</f>
        <v>13.250483602095212</v>
      </c>
      <c r="K5604" s="2">
        <f ca="1">+TablaVentas[[#This Row],[SUBTOTAL]]+TablaVentas[[#This Row],[IGV]]</f>
        <v>86.86428139151306</v>
      </c>
    </row>
    <row r="5605" spans="1:11" x14ac:dyDescent="0.25">
      <c r="A5605" t="s">
        <v>5614</v>
      </c>
      <c r="B5605" s="6">
        <v>45590</v>
      </c>
      <c r="C5605" t="s">
        <v>10015</v>
      </c>
      <c r="D5605" t="s">
        <v>10022</v>
      </c>
      <c r="E5605">
        <v>11</v>
      </c>
      <c r="F5605">
        <f>+_xlfn.XLOOKUP(TablaVentas[[#This Row],[PRODUCTO FINANCIERO]],TablaPrecios[PRODUCTO FINANCIERO],TablaPrecios[PRECIO UNIT],0)</f>
        <v>20.9</v>
      </c>
      <c r="G5605" s="2">
        <f>+TablaVentas[[#This Row],[CANTIDAD]]*TablaVentas[[#This Row],[PRECIO UNITARIO]]</f>
        <v>229.89999999999998</v>
      </c>
      <c r="H5605" s="1">
        <f t="shared" ca="1" si="87"/>
        <v>0.19390511952823666</v>
      </c>
      <c r="I5605" s="2">
        <f ca="1">+TablaVentas[[#This Row],[VENTAL TOTAL]]-TablaVentas[[#This Row],[VENTAL TOTAL]]*TablaVentas[[#This Row],[DESCUENTO]]</f>
        <v>185.32121302045837</v>
      </c>
      <c r="J5605" s="2">
        <f ca="1">0.18*TablaVentas[[#This Row],[SUBTOTAL]]</f>
        <v>33.357818343682503</v>
      </c>
      <c r="K5605" s="2">
        <f ca="1">+TablaVentas[[#This Row],[SUBTOTAL]]+TablaVentas[[#This Row],[IGV]]</f>
        <v>218.67903136414088</v>
      </c>
    </row>
    <row r="5606" spans="1:11" x14ac:dyDescent="0.25">
      <c r="A5606" t="s">
        <v>5615</v>
      </c>
      <c r="B5606" s="6">
        <v>46279</v>
      </c>
      <c r="C5606" t="s">
        <v>10015</v>
      </c>
      <c r="D5606" t="s">
        <v>10018</v>
      </c>
      <c r="E5606">
        <v>19</v>
      </c>
      <c r="F5606">
        <f>+_xlfn.XLOOKUP(TablaVentas[[#This Row],[PRODUCTO FINANCIERO]],TablaPrecios[PRODUCTO FINANCIERO],TablaPrecios[PRECIO UNIT],0)</f>
        <v>14.9</v>
      </c>
      <c r="G5606" s="2">
        <f>+TablaVentas[[#This Row],[CANTIDAD]]*TablaVentas[[#This Row],[PRECIO UNITARIO]]</f>
        <v>283.10000000000002</v>
      </c>
      <c r="H5606" s="1">
        <f t="shared" ca="1" si="87"/>
        <v>0.19069707158330487</v>
      </c>
      <c r="I5606" s="2">
        <f ca="1">+TablaVentas[[#This Row],[VENTAL TOTAL]]-TablaVentas[[#This Row],[VENTAL TOTAL]]*TablaVentas[[#This Row],[DESCUENTO]]</f>
        <v>229.11365903476641</v>
      </c>
      <c r="J5606" s="2">
        <f ca="1">0.18*TablaVentas[[#This Row],[SUBTOTAL]]</f>
        <v>41.240458626257954</v>
      </c>
      <c r="K5606" s="2">
        <f ca="1">+TablaVentas[[#This Row],[SUBTOTAL]]+TablaVentas[[#This Row],[IGV]]</f>
        <v>270.35411766102436</v>
      </c>
    </row>
    <row r="5607" spans="1:11" x14ac:dyDescent="0.25">
      <c r="A5607" t="s">
        <v>5616</v>
      </c>
      <c r="B5607" s="6">
        <v>45988</v>
      </c>
      <c r="C5607" t="s">
        <v>10013</v>
      </c>
      <c r="D5607" t="s">
        <v>10018</v>
      </c>
      <c r="E5607">
        <v>3</v>
      </c>
      <c r="F5607">
        <f>+_xlfn.XLOOKUP(TablaVentas[[#This Row],[PRODUCTO FINANCIERO]],TablaPrecios[PRODUCTO FINANCIERO],TablaPrecios[PRECIO UNIT],0)</f>
        <v>14.9</v>
      </c>
      <c r="G5607" s="2">
        <f>+TablaVentas[[#This Row],[CANTIDAD]]*TablaVentas[[#This Row],[PRECIO UNITARIO]]</f>
        <v>44.7</v>
      </c>
      <c r="H5607" s="1">
        <f t="shared" ca="1" si="87"/>
        <v>0.13091672300603141</v>
      </c>
      <c r="I5607" s="2">
        <f ca="1">+TablaVentas[[#This Row],[VENTAL TOTAL]]-TablaVentas[[#This Row],[VENTAL TOTAL]]*TablaVentas[[#This Row],[DESCUENTO]]</f>
        <v>38.848022481630395</v>
      </c>
      <c r="J5607" s="2">
        <f ca="1">0.18*TablaVentas[[#This Row],[SUBTOTAL]]</f>
        <v>6.9926440466934707</v>
      </c>
      <c r="K5607" s="2">
        <f ca="1">+TablaVentas[[#This Row],[SUBTOTAL]]+TablaVentas[[#This Row],[IGV]]</f>
        <v>45.840666528323865</v>
      </c>
    </row>
    <row r="5608" spans="1:11" x14ac:dyDescent="0.25">
      <c r="A5608" t="s">
        <v>5617</v>
      </c>
      <c r="B5608" s="6">
        <v>46378</v>
      </c>
      <c r="C5608" t="s">
        <v>10013</v>
      </c>
      <c r="D5608" t="s">
        <v>10019</v>
      </c>
      <c r="E5608">
        <v>17</v>
      </c>
      <c r="F5608">
        <f>+_xlfn.XLOOKUP(TablaVentas[[#This Row],[PRODUCTO FINANCIERO]],TablaPrecios[PRODUCTO FINANCIERO],TablaPrecios[PRECIO UNIT],0)</f>
        <v>9.9</v>
      </c>
      <c r="G5608" s="2">
        <f>+TablaVentas[[#This Row],[CANTIDAD]]*TablaVentas[[#This Row],[PRECIO UNITARIO]]</f>
        <v>168.3</v>
      </c>
      <c r="H5608" s="1">
        <f t="shared" ca="1" si="87"/>
        <v>0.13862621014899273</v>
      </c>
      <c r="I5608" s="2">
        <f ca="1">+TablaVentas[[#This Row],[VENTAL TOTAL]]-TablaVentas[[#This Row],[VENTAL TOTAL]]*TablaVentas[[#This Row],[DESCUENTO]]</f>
        <v>144.96920883192453</v>
      </c>
      <c r="J5608" s="2">
        <f ca="1">0.18*TablaVentas[[#This Row],[SUBTOTAL]]</f>
        <v>26.094457589746415</v>
      </c>
      <c r="K5608" s="2">
        <f ca="1">+TablaVentas[[#This Row],[SUBTOTAL]]+TablaVentas[[#This Row],[IGV]]</f>
        <v>171.06366642167094</v>
      </c>
    </row>
    <row r="5609" spans="1:11" x14ac:dyDescent="0.25">
      <c r="A5609" t="s">
        <v>5618</v>
      </c>
      <c r="B5609" s="6">
        <v>45866</v>
      </c>
      <c r="C5609" t="s">
        <v>10015</v>
      </c>
      <c r="D5609" t="s">
        <v>10019</v>
      </c>
      <c r="E5609">
        <v>9</v>
      </c>
      <c r="F5609">
        <f>+_xlfn.XLOOKUP(TablaVentas[[#This Row],[PRODUCTO FINANCIERO]],TablaPrecios[PRODUCTO FINANCIERO],TablaPrecios[PRECIO UNIT],0)</f>
        <v>9.9</v>
      </c>
      <c r="G5609" s="2">
        <f>+TablaVentas[[#This Row],[CANTIDAD]]*TablaVentas[[#This Row],[PRECIO UNITARIO]]</f>
        <v>89.100000000000009</v>
      </c>
      <c r="H5609" s="1">
        <f t="shared" ca="1" si="87"/>
        <v>0.10110103440504624</v>
      </c>
      <c r="I5609" s="2">
        <f ca="1">+TablaVentas[[#This Row],[VENTAL TOTAL]]-TablaVentas[[#This Row],[VENTAL TOTAL]]*TablaVentas[[#This Row],[DESCUENTO]]</f>
        <v>80.091897834510391</v>
      </c>
      <c r="J5609" s="2">
        <f ca="1">0.18*TablaVentas[[#This Row],[SUBTOTAL]]</f>
        <v>14.416541610211869</v>
      </c>
      <c r="K5609" s="2">
        <f ca="1">+TablaVentas[[#This Row],[SUBTOTAL]]+TablaVentas[[#This Row],[IGV]]</f>
        <v>94.508439444722256</v>
      </c>
    </row>
    <row r="5610" spans="1:11" x14ac:dyDescent="0.25">
      <c r="A5610" t="s">
        <v>5619</v>
      </c>
      <c r="B5610" s="6">
        <v>45842</v>
      </c>
      <c r="C5610" t="s">
        <v>10016</v>
      </c>
      <c r="D5610" t="s">
        <v>10020</v>
      </c>
      <c r="E5610">
        <v>14</v>
      </c>
      <c r="F5610">
        <f>+_xlfn.XLOOKUP(TablaVentas[[#This Row],[PRODUCTO FINANCIERO]],TablaPrecios[PRODUCTO FINANCIERO],TablaPrecios[PRECIO UNIT],0)</f>
        <v>14.9</v>
      </c>
      <c r="G5610" s="2">
        <f>+TablaVentas[[#This Row],[CANTIDAD]]*TablaVentas[[#This Row],[PRECIO UNITARIO]]</f>
        <v>208.6</v>
      </c>
      <c r="H5610" s="1">
        <f t="shared" ca="1" si="87"/>
        <v>0.1264962951755475</v>
      </c>
      <c r="I5610" s="2">
        <f ca="1">+TablaVentas[[#This Row],[VENTAL TOTAL]]-TablaVentas[[#This Row],[VENTAL TOTAL]]*TablaVentas[[#This Row],[DESCUENTO]]</f>
        <v>182.21287282638079</v>
      </c>
      <c r="J5610" s="2">
        <f ca="1">0.18*TablaVentas[[#This Row],[SUBTOTAL]]</f>
        <v>32.798317108748542</v>
      </c>
      <c r="K5610" s="2">
        <f ca="1">+TablaVentas[[#This Row],[SUBTOTAL]]+TablaVentas[[#This Row],[IGV]]</f>
        <v>215.01118993512932</v>
      </c>
    </row>
    <row r="5611" spans="1:11" x14ac:dyDescent="0.25">
      <c r="A5611" t="s">
        <v>5620</v>
      </c>
      <c r="B5611" s="6">
        <v>45747</v>
      </c>
      <c r="C5611" t="s">
        <v>10014</v>
      </c>
      <c r="D5611" t="s">
        <v>10017</v>
      </c>
      <c r="E5611">
        <v>7</v>
      </c>
      <c r="F5611">
        <f>+_xlfn.XLOOKUP(TablaVentas[[#This Row],[PRODUCTO FINANCIERO]],TablaPrecios[PRODUCTO FINANCIERO],TablaPrecios[PRECIO UNIT],0)</f>
        <v>9.9</v>
      </c>
      <c r="G5611" s="2">
        <f>+TablaVentas[[#This Row],[CANTIDAD]]*TablaVentas[[#This Row],[PRECIO UNITARIO]]</f>
        <v>69.3</v>
      </c>
      <c r="H5611" s="1">
        <f t="shared" ca="1" si="87"/>
        <v>0.12884417497793155</v>
      </c>
      <c r="I5611" s="2">
        <f ca="1">+TablaVentas[[#This Row],[VENTAL TOTAL]]-TablaVentas[[#This Row],[VENTAL TOTAL]]*TablaVentas[[#This Row],[DESCUENTO]]</f>
        <v>60.371098674029341</v>
      </c>
      <c r="J5611" s="2">
        <f ca="1">0.18*TablaVentas[[#This Row],[SUBTOTAL]]</f>
        <v>10.86679776132528</v>
      </c>
      <c r="K5611" s="2">
        <f ca="1">+TablaVentas[[#This Row],[SUBTOTAL]]+TablaVentas[[#This Row],[IGV]]</f>
        <v>71.237896435354628</v>
      </c>
    </row>
    <row r="5612" spans="1:11" x14ac:dyDescent="0.25">
      <c r="A5612" t="s">
        <v>5621</v>
      </c>
      <c r="B5612" s="6">
        <v>46321</v>
      </c>
      <c r="C5612" t="s">
        <v>10014</v>
      </c>
      <c r="D5612" t="s">
        <v>10018</v>
      </c>
      <c r="E5612">
        <v>9</v>
      </c>
      <c r="F5612">
        <f>+_xlfn.XLOOKUP(TablaVentas[[#This Row],[PRODUCTO FINANCIERO]],TablaPrecios[PRODUCTO FINANCIERO],TablaPrecios[PRECIO UNIT],0)</f>
        <v>14.9</v>
      </c>
      <c r="G5612" s="2">
        <f>+TablaVentas[[#This Row],[CANTIDAD]]*TablaVentas[[#This Row],[PRECIO UNITARIO]]</f>
        <v>134.1</v>
      </c>
      <c r="H5612" s="1">
        <f t="shared" ca="1" si="87"/>
        <v>0.17952312549452953</v>
      </c>
      <c r="I5612" s="2">
        <f ca="1">+TablaVentas[[#This Row],[VENTAL TOTAL]]-TablaVentas[[#This Row],[VENTAL TOTAL]]*TablaVentas[[#This Row],[DESCUENTO]]</f>
        <v>110.02594887118359</v>
      </c>
      <c r="J5612" s="2">
        <f ca="1">0.18*TablaVentas[[#This Row],[SUBTOTAL]]</f>
        <v>19.804670796813046</v>
      </c>
      <c r="K5612" s="2">
        <f ca="1">+TablaVentas[[#This Row],[SUBTOTAL]]+TablaVentas[[#This Row],[IGV]]</f>
        <v>129.83061966799664</v>
      </c>
    </row>
    <row r="5613" spans="1:11" x14ac:dyDescent="0.25">
      <c r="A5613" t="s">
        <v>5622</v>
      </c>
      <c r="B5613" s="6">
        <v>46241</v>
      </c>
      <c r="C5613" t="s">
        <v>10014</v>
      </c>
      <c r="D5613" t="s">
        <v>10017</v>
      </c>
      <c r="E5613">
        <v>7</v>
      </c>
      <c r="F5613">
        <f>+_xlfn.XLOOKUP(TablaVentas[[#This Row],[PRODUCTO FINANCIERO]],TablaPrecios[PRODUCTO FINANCIERO],TablaPrecios[PRECIO UNIT],0)</f>
        <v>9.9</v>
      </c>
      <c r="G5613" s="2">
        <f>+TablaVentas[[#This Row],[CANTIDAD]]*TablaVentas[[#This Row],[PRECIO UNITARIO]]</f>
        <v>69.3</v>
      </c>
      <c r="H5613" s="1">
        <f t="shared" ca="1" si="87"/>
        <v>0.11798050434504057</v>
      </c>
      <c r="I5613" s="2">
        <f ca="1">+TablaVentas[[#This Row],[VENTAL TOTAL]]-TablaVentas[[#This Row],[VENTAL TOTAL]]*TablaVentas[[#This Row],[DESCUENTO]]</f>
        <v>61.123951048888685</v>
      </c>
      <c r="J5613" s="2">
        <f ca="1">0.18*TablaVentas[[#This Row],[SUBTOTAL]]</f>
        <v>11.002311188799963</v>
      </c>
      <c r="K5613" s="2">
        <f ca="1">+TablaVentas[[#This Row],[SUBTOTAL]]+TablaVentas[[#This Row],[IGV]]</f>
        <v>72.12626223768865</v>
      </c>
    </row>
    <row r="5614" spans="1:11" x14ac:dyDescent="0.25">
      <c r="A5614" t="s">
        <v>5623</v>
      </c>
      <c r="B5614" s="6">
        <v>45580</v>
      </c>
      <c r="C5614" t="s">
        <v>10014</v>
      </c>
      <c r="D5614" t="s">
        <v>10019</v>
      </c>
      <c r="E5614">
        <v>5</v>
      </c>
      <c r="F5614">
        <f>+_xlfn.XLOOKUP(TablaVentas[[#This Row],[PRODUCTO FINANCIERO]],TablaPrecios[PRODUCTO FINANCIERO],TablaPrecios[PRECIO UNIT],0)</f>
        <v>9.9</v>
      </c>
      <c r="G5614" s="2">
        <f>+TablaVentas[[#This Row],[CANTIDAD]]*TablaVentas[[#This Row],[PRECIO UNITARIO]]</f>
        <v>49.5</v>
      </c>
      <c r="H5614" s="1">
        <f t="shared" ca="1" si="87"/>
        <v>0.14764452131768196</v>
      </c>
      <c r="I5614" s="2">
        <f ca="1">+TablaVentas[[#This Row],[VENTAL TOTAL]]-TablaVentas[[#This Row],[VENTAL TOTAL]]*TablaVentas[[#This Row],[DESCUENTO]]</f>
        <v>42.191596194774746</v>
      </c>
      <c r="J5614" s="2">
        <f ca="1">0.18*TablaVentas[[#This Row],[SUBTOTAL]]</f>
        <v>7.5944873150594541</v>
      </c>
      <c r="K5614" s="2">
        <f ca="1">+TablaVentas[[#This Row],[SUBTOTAL]]+TablaVentas[[#This Row],[IGV]]</f>
        <v>49.786083509834199</v>
      </c>
    </row>
    <row r="5615" spans="1:11" x14ac:dyDescent="0.25">
      <c r="A5615" t="s">
        <v>5624</v>
      </c>
      <c r="B5615" s="6">
        <v>46232</v>
      </c>
      <c r="C5615" t="s">
        <v>10014</v>
      </c>
      <c r="D5615" t="s">
        <v>10022</v>
      </c>
      <c r="E5615">
        <v>13</v>
      </c>
      <c r="F5615">
        <f>+_xlfn.XLOOKUP(TablaVentas[[#This Row],[PRODUCTO FINANCIERO]],TablaPrecios[PRODUCTO FINANCIERO],TablaPrecios[PRECIO UNIT],0)</f>
        <v>20.9</v>
      </c>
      <c r="G5615" s="2">
        <f>+TablaVentas[[#This Row],[CANTIDAD]]*TablaVentas[[#This Row],[PRECIO UNITARIO]]</f>
        <v>271.7</v>
      </c>
      <c r="H5615" s="1">
        <f t="shared" ca="1" si="87"/>
        <v>0.16267032689525607</v>
      </c>
      <c r="I5615" s="2">
        <f ca="1">+TablaVentas[[#This Row],[VENTAL TOTAL]]-TablaVentas[[#This Row],[VENTAL TOTAL]]*TablaVentas[[#This Row],[DESCUENTO]]</f>
        <v>227.5024721825589</v>
      </c>
      <c r="J5615" s="2">
        <f ca="1">0.18*TablaVentas[[#This Row],[SUBTOTAL]]</f>
        <v>40.950444992860604</v>
      </c>
      <c r="K5615" s="2">
        <f ca="1">+TablaVentas[[#This Row],[SUBTOTAL]]+TablaVentas[[#This Row],[IGV]]</f>
        <v>268.45291717541949</v>
      </c>
    </row>
    <row r="5616" spans="1:11" x14ac:dyDescent="0.25">
      <c r="A5616" t="s">
        <v>5625</v>
      </c>
      <c r="B5616" s="6">
        <v>45635</v>
      </c>
      <c r="C5616" t="s">
        <v>10012</v>
      </c>
      <c r="D5616" t="s">
        <v>10018</v>
      </c>
      <c r="E5616">
        <v>3</v>
      </c>
      <c r="F5616">
        <f>+_xlfn.XLOOKUP(TablaVentas[[#This Row],[PRODUCTO FINANCIERO]],TablaPrecios[PRODUCTO FINANCIERO],TablaPrecios[PRECIO UNIT],0)</f>
        <v>14.9</v>
      </c>
      <c r="G5616" s="2">
        <f>+TablaVentas[[#This Row],[CANTIDAD]]*TablaVentas[[#This Row],[PRECIO UNITARIO]]</f>
        <v>44.7</v>
      </c>
      <c r="H5616" s="1">
        <f t="shared" ca="1" si="87"/>
        <v>0.13878554687886671</v>
      </c>
      <c r="I5616" s="2">
        <f ca="1">+TablaVentas[[#This Row],[VENTAL TOTAL]]-TablaVentas[[#This Row],[VENTAL TOTAL]]*TablaVentas[[#This Row],[DESCUENTO]]</f>
        <v>38.496286054514663</v>
      </c>
      <c r="J5616" s="2">
        <f ca="1">0.18*TablaVentas[[#This Row],[SUBTOTAL]]</f>
        <v>6.9293314898126388</v>
      </c>
      <c r="K5616" s="2">
        <f ca="1">+TablaVentas[[#This Row],[SUBTOTAL]]+TablaVentas[[#This Row],[IGV]]</f>
        <v>45.425617544327302</v>
      </c>
    </row>
    <row r="5617" spans="1:11" x14ac:dyDescent="0.25">
      <c r="A5617" t="s">
        <v>5626</v>
      </c>
      <c r="B5617" s="6">
        <v>46060</v>
      </c>
      <c r="C5617" t="s">
        <v>10014</v>
      </c>
      <c r="D5617" t="s">
        <v>10018</v>
      </c>
      <c r="E5617">
        <v>20</v>
      </c>
      <c r="F5617">
        <f>+_xlfn.XLOOKUP(TablaVentas[[#This Row],[PRODUCTO FINANCIERO]],TablaPrecios[PRODUCTO FINANCIERO],TablaPrecios[PRECIO UNIT],0)</f>
        <v>14.9</v>
      </c>
      <c r="G5617" s="2">
        <f>+TablaVentas[[#This Row],[CANTIDAD]]*TablaVentas[[#This Row],[PRECIO UNITARIO]]</f>
        <v>298</v>
      </c>
      <c r="H5617" s="1">
        <f t="shared" ca="1" si="87"/>
        <v>0.10939448801035155</v>
      </c>
      <c r="I5617" s="2">
        <f ca="1">+TablaVentas[[#This Row],[VENTAL TOTAL]]-TablaVentas[[#This Row],[VENTAL TOTAL]]*TablaVentas[[#This Row],[DESCUENTO]]</f>
        <v>265.40044257291527</v>
      </c>
      <c r="J5617" s="2">
        <f ca="1">0.18*TablaVentas[[#This Row],[SUBTOTAL]]</f>
        <v>47.77207966312475</v>
      </c>
      <c r="K5617" s="2">
        <f ca="1">+TablaVentas[[#This Row],[SUBTOTAL]]+TablaVentas[[#This Row],[IGV]]</f>
        <v>313.17252223604004</v>
      </c>
    </row>
    <row r="5618" spans="1:11" x14ac:dyDescent="0.25">
      <c r="A5618" t="s">
        <v>5627</v>
      </c>
      <c r="B5618" s="6">
        <v>46269</v>
      </c>
      <c r="C5618" t="s">
        <v>10014</v>
      </c>
      <c r="D5618" t="s">
        <v>10017</v>
      </c>
      <c r="E5618">
        <v>5</v>
      </c>
      <c r="F5618">
        <f>+_xlfn.XLOOKUP(TablaVentas[[#This Row],[PRODUCTO FINANCIERO]],TablaPrecios[PRODUCTO FINANCIERO],TablaPrecios[PRECIO UNIT],0)</f>
        <v>9.9</v>
      </c>
      <c r="G5618" s="2">
        <f>+TablaVentas[[#This Row],[CANTIDAD]]*TablaVentas[[#This Row],[PRECIO UNITARIO]]</f>
        <v>49.5</v>
      </c>
      <c r="H5618" s="1">
        <f t="shared" ca="1" si="87"/>
        <v>0.12477829394699408</v>
      </c>
      <c r="I5618" s="2">
        <f ca="1">+TablaVentas[[#This Row],[VENTAL TOTAL]]-TablaVentas[[#This Row],[VENTAL TOTAL]]*TablaVentas[[#This Row],[DESCUENTO]]</f>
        <v>43.323474449623795</v>
      </c>
      <c r="J5618" s="2">
        <f ca="1">0.18*TablaVentas[[#This Row],[SUBTOTAL]]</f>
        <v>7.7982254009322824</v>
      </c>
      <c r="K5618" s="2">
        <f ca="1">+TablaVentas[[#This Row],[SUBTOTAL]]+TablaVentas[[#This Row],[IGV]]</f>
        <v>51.121699850556077</v>
      </c>
    </row>
    <row r="5619" spans="1:11" x14ac:dyDescent="0.25">
      <c r="A5619" t="s">
        <v>5628</v>
      </c>
      <c r="B5619" s="6">
        <v>45789</v>
      </c>
      <c r="C5619" t="s">
        <v>10011</v>
      </c>
      <c r="D5619" t="s">
        <v>10018</v>
      </c>
      <c r="E5619">
        <v>7</v>
      </c>
      <c r="F5619">
        <f>+_xlfn.XLOOKUP(TablaVentas[[#This Row],[PRODUCTO FINANCIERO]],TablaPrecios[PRODUCTO FINANCIERO],TablaPrecios[PRECIO UNIT],0)</f>
        <v>14.9</v>
      </c>
      <c r="G5619" s="2">
        <f>+TablaVentas[[#This Row],[CANTIDAD]]*TablaVentas[[#This Row],[PRECIO UNITARIO]]</f>
        <v>104.3</v>
      </c>
      <c r="H5619" s="1">
        <f t="shared" ca="1" si="87"/>
        <v>0.17728423457977094</v>
      </c>
      <c r="I5619" s="2">
        <f ca="1">+TablaVentas[[#This Row],[VENTAL TOTAL]]-TablaVentas[[#This Row],[VENTAL TOTAL]]*TablaVentas[[#This Row],[DESCUENTO]]</f>
        <v>85.809254333329889</v>
      </c>
      <c r="J5619" s="2">
        <f ca="1">0.18*TablaVentas[[#This Row],[SUBTOTAL]]</f>
        <v>15.445665779999379</v>
      </c>
      <c r="K5619" s="2">
        <f ca="1">+TablaVentas[[#This Row],[SUBTOTAL]]+TablaVentas[[#This Row],[IGV]]</f>
        <v>101.25492011332926</v>
      </c>
    </row>
    <row r="5620" spans="1:11" x14ac:dyDescent="0.25">
      <c r="A5620" t="s">
        <v>5629</v>
      </c>
      <c r="B5620" s="6">
        <v>45575</v>
      </c>
      <c r="C5620" t="s">
        <v>10013</v>
      </c>
      <c r="D5620" t="s">
        <v>10018</v>
      </c>
      <c r="E5620">
        <v>17</v>
      </c>
      <c r="F5620">
        <f>+_xlfn.XLOOKUP(TablaVentas[[#This Row],[PRODUCTO FINANCIERO]],TablaPrecios[PRODUCTO FINANCIERO],TablaPrecios[PRECIO UNIT],0)</f>
        <v>14.9</v>
      </c>
      <c r="G5620" s="2">
        <f>+TablaVentas[[#This Row],[CANTIDAD]]*TablaVentas[[#This Row],[PRECIO UNITARIO]]</f>
        <v>253.3</v>
      </c>
      <c r="H5620" s="1">
        <f t="shared" ca="1" si="87"/>
        <v>0.16965180243433997</v>
      </c>
      <c r="I5620" s="2">
        <f ca="1">+TablaVentas[[#This Row],[VENTAL TOTAL]]-TablaVentas[[#This Row],[VENTAL TOTAL]]*TablaVentas[[#This Row],[DESCUENTO]]</f>
        <v>210.32719844338169</v>
      </c>
      <c r="J5620" s="2">
        <f ca="1">0.18*TablaVentas[[#This Row],[SUBTOTAL]]</f>
        <v>37.8588957198087</v>
      </c>
      <c r="K5620" s="2">
        <f ca="1">+TablaVentas[[#This Row],[SUBTOTAL]]+TablaVentas[[#This Row],[IGV]]</f>
        <v>248.18609416319038</v>
      </c>
    </row>
    <row r="5621" spans="1:11" x14ac:dyDescent="0.25">
      <c r="A5621" t="s">
        <v>5630</v>
      </c>
      <c r="B5621" s="6">
        <v>45303</v>
      </c>
      <c r="C5621" t="s">
        <v>10012</v>
      </c>
      <c r="D5621" t="s">
        <v>10022</v>
      </c>
      <c r="E5621">
        <v>8</v>
      </c>
      <c r="F5621">
        <f>+_xlfn.XLOOKUP(TablaVentas[[#This Row],[PRODUCTO FINANCIERO]],TablaPrecios[PRODUCTO FINANCIERO],TablaPrecios[PRECIO UNIT],0)</f>
        <v>20.9</v>
      </c>
      <c r="G5621" s="2">
        <f>+TablaVentas[[#This Row],[CANTIDAD]]*TablaVentas[[#This Row],[PRECIO UNITARIO]]</f>
        <v>167.2</v>
      </c>
      <c r="H5621" s="1">
        <f t="shared" ca="1" si="87"/>
        <v>0.16940325542217904</v>
      </c>
      <c r="I5621" s="2">
        <f ca="1">+TablaVentas[[#This Row],[VENTAL TOTAL]]-TablaVentas[[#This Row],[VENTAL TOTAL]]*TablaVentas[[#This Row],[DESCUENTO]]</f>
        <v>138.87577569341164</v>
      </c>
      <c r="J5621" s="2">
        <f ca="1">0.18*TablaVentas[[#This Row],[SUBTOTAL]]</f>
        <v>24.997639624814095</v>
      </c>
      <c r="K5621" s="2">
        <f ca="1">+TablaVentas[[#This Row],[SUBTOTAL]]+TablaVentas[[#This Row],[IGV]]</f>
        <v>163.87341531822574</v>
      </c>
    </row>
    <row r="5622" spans="1:11" x14ac:dyDescent="0.25">
      <c r="A5622" t="s">
        <v>5631</v>
      </c>
      <c r="B5622" s="6">
        <v>45491</v>
      </c>
      <c r="C5622" t="s">
        <v>10014</v>
      </c>
      <c r="D5622" t="s">
        <v>10022</v>
      </c>
      <c r="E5622">
        <v>10</v>
      </c>
      <c r="F5622">
        <f>+_xlfn.XLOOKUP(TablaVentas[[#This Row],[PRODUCTO FINANCIERO]],TablaPrecios[PRODUCTO FINANCIERO],TablaPrecios[PRECIO UNIT],0)</f>
        <v>20.9</v>
      </c>
      <c r="G5622" s="2">
        <f>+TablaVentas[[#This Row],[CANTIDAD]]*TablaVentas[[#This Row],[PRECIO UNITARIO]]</f>
        <v>209</v>
      </c>
      <c r="H5622" s="1">
        <f t="shared" ca="1" si="87"/>
        <v>0.18153407503848407</v>
      </c>
      <c r="I5622" s="2">
        <f ca="1">+TablaVentas[[#This Row],[VENTAL TOTAL]]-TablaVentas[[#This Row],[VENTAL TOTAL]]*TablaVentas[[#This Row],[DESCUENTO]]</f>
        <v>171.05937831695684</v>
      </c>
      <c r="J5622" s="2">
        <f ca="1">0.18*TablaVentas[[#This Row],[SUBTOTAL]]</f>
        <v>30.790688097052229</v>
      </c>
      <c r="K5622" s="2">
        <f ca="1">+TablaVentas[[#This Row],[SUBTOTAL]]+TablaVentas[[#This Row],[IGV]]</f>
        <v>201.85006641400906</v>
      </c>
    </row>
    <row r="5623" spans="1:11" x14ac:dyDescent="0.25">
      <c r="A5623" t="s">
        <v>5632</v>
      </c>
      <c r="B5623" s="6">
        <v>46162</v>
      </c>
      <c r="C5623" t="s">
        <v>10016</v>
      </c>
      <c r="D5623" t="s">
        <v>10019</v>
      </c>
      <c r="E5623">
        <v>17</v>
      </c>
      <c r="F5623">
        <f>+_xlfn.XLOOKUP(TablaVentas[[#This Row],[PRODUCTO FINANCIERO]],TablaPrecios[PRODUCTO FINANCIERO],TablaPrecios[PRECIO UNIT],0)</f>
        <v>9.9</v>
      </c>
      <c r="G5623" s="2">
        <f>+TablaVentas[[#This Row],[CANTIDAD]]*TablaVentas[[#This Row],[PRECIO UNITARIO]]</f>
        <v>168.3</v>
      </c>
      <c r="H5623" s="1">
        <f t="shared" ca="1" si="87"/>
        <v>0.11227615969754574</v>
      </c>
      <c r="I5623" s="2">
        <f ca="1">+TablaVentas[[#This Row],[VENTAL TOTAL]]-TablaVentas[[#This Row],[VENTAL TOTAL]]*TablaVentas[[#This Row],[DESCUENTO]]</f>
        <v>149.40392232290307</v>
      </c>
      <c r="J5623" s="2">
        <f ca="1">0.18*TablaVentas[[#This Row],[SUBTOTAL]]</f>
        <v>26.892706018122553</v>
      </c>
      <c r="K5623" s="2">
        <f ca="1">+TablaVentas[[#This Row],[SUBTOTAL]]+TablaVentas[[#This Row],[IGV]]</f>
        <v>176.29662834102561</v>
      </c>
    </row>
    <row r="5624" spans="1:11" x14ac:dyDescent="0.25">
      <c r="A5624" t="s">
        <v>5633</v>
      </c>
      <c r="B5624" s="6">
        <v>46293</v>
      </c>
      <c r="C5624" t="s">
        <v>10013</v>
      </c>
      <c r="D5624" t="s">
        <v>10020</v>
      </c>
      <c r="E5624">
        <v>9</v>
      </c>
      <c r="F5624">
        <f>+_xlfn.XLOOKUP(TablaVentas[[#This Row],[PRODUCTO FINANCIERO]],TablaPrecios[PRODUCTO FINANCIERO],TablaPrecios[PRECIO UNIT],0)</f>
        <v>14.9</v>
      </c>
      <c r="G5624" s="2">
        <f>+TablaVentas[[#This Row],[CANTIDAD]]*TablaVentas[[#This Row],[PRECIO UNITARIO]]</f>
        <v>134.1</v>
      </c>
      <c r="H5624" s="1">
        <f t="shared" ca="1" si="87"/>
        <v>0.14385232275625989</v>
      </c>
      <c r="I5624" s="2">
        <f ca="1">+TablaVentas[[#This Row],[VENTAL TOTAL]]-TablaVentas[[#This Row],[VENTAL TOTAL]]*TablaVentas[[#This Row],[DESCUENTO]]</f>
        <v>114.80940351838555</v>
      </c>
      <c r="J5624" s="2">
        <f ca="1">0.18*TablaVentas[[#This Row],[SUBTOTAL]]</f>
        <v>20.665692633309398</v>
      </c>
      <c r="K5624" s="2">
        <f ca="1">+TablaVentas[[#This Row],[SUBTOTAL]]+TablaVentas[[#This Row],[IGV]]</f>
        <v>135.47509615169494</v>
      </c>
    </row>
    <row r="5625" spans="1:11" x14ac:dyDescent="0.25">
      <c r="A5625" t="s">
        <v>5634</v>
      </c>
      <c r="B5625" s="6">
        <v>45677</v>
      </c>
      <c r="C5625" t="s">
        <v>10014</v>
      </c>
      <c r="D5625" t="s">
        <v>10019</v>
      </c>
      <c r="E5625">
        <v>16</v>
      </c>
      <c r="F5625">
        <f>+_xlfn.XLOOKUP(TablaVentas[[#This Row],[PRODUCTO FINANCIERO]],TablaPrecios[PRODUCTO FINANCIERO],TablaPrecios[PRECIO UNIT],0)</f>
        <v>9.9</v>
      </c>
      <c r="G5625" s="2">
        <f>+TablaVentas[[#This Row],[CANTIDAD]]*TablaVentas[[#This Row],[PRECIO UNITARIO]]</f>
        <v>158.4</v>
      </c>
      <c r="H5625" s="1">
        <f t="shared" ca="1" si="87"/>
        <v>0.16538536420675681</v>
      </c>
      <c r="I5625" s="2">
        <f ca="1">+TablaVentas[[#This Row],[VENTAL TOTAL]]-TablaVentas[[#This Row],[VENTAL TOTAL]]*TablaVentas[[#This Row],[DESCUENTO]]</f>
        <v>132.20295830964972</v>
      </c>
      <c r="J5625" s="2">
        <f ca="1">0.18*TablaVentas[[#This Row],[SUBTOTAL]]</f>
        <v>23.796532495736948</v>
      </c>
      <c r="K5625" s="2">
        <f ca="1">+TablaVentas[[#This Row],[SUBTOTAL]]+TablaVentas[[#This Row],[IGV]]</f>
        <v>155.99949080538667</v>
      </c>
    </row>
    <row r="5626" spans="1:11" x14ac:dyDescent="0.25">
      <c r="A5626" t="s">
        <v>5635</v>
      </c>
      <c r="B5626" s="6">
        <v>45473</v>
      </c>
      <c r="C5626" t="s">
        <v>10012</v>
      </c>
      <c r="D5626" t="s">
        <v>10020</v>
      </c>
      <c r="E5626">
        <v>11</v>
      </c>
      <c r="F5626">
        <f>+_xlfn.XLOOKUP(TablaVentas[[#This Row],[PRODUCTO FINANCIERO]],TablaPrecios[PRODUCTO FINANCIERO],TablaPrecios[PRECIO UNIT],0)</f>
        <v>14.9</v>
      </c>
      <c r="G5626" s="2">
        <f>+TablaVentas[[#This Row],[CANTIDAD]]*TablaVentas[[#This Row],[PRECIO UNITARIO]]</f>
        <v>163.9</v>
      </c>
      <c r="H5626" s="1">
        <f t="shared" ca="1" si="87"/>
        <v>0.16023807488270611</v>
      </c>
      <c r="I5626" s="2">
        <f ca="1">+TablaVentas[[#This Row],[VENTAL TOTAL]]-TablaVentas[[#This Row],[VENTAL TOTAL]]*TablaVentas[[#This Row],[DESCUENTO]]</f>
        <v>137.63697952672447</v>
      </c>
      <c r="J5626" s="2">
        <f ca="1">0.18*TablaVentas[[#This Row],[SUBTOTAL]]</f>
        <v>24.774656314810404</v>
      </c>
      <c r="K5626" s="2">
        <f ca="1">+TablaVentas[[#This Row],[SUBTOTAL]]+TablaVentas[[#This Row],[IGV]]</f>
        <v>162.41163584153489</v>
      </c>
    </row>
    <row r="5627" spans="1:11" x14ac:dyDescent="0.25">
      <c r="A5627" t="s">
        <v>5636</v>
      </c>
      <c r="B5627" s="6">
        <v>46200</v>
      </c>
      <c r="C5627" t="s">
        <v>10011</v>
      </c>
      <c r="D5627" t="s">
        <v>10017</v>
      </c>
      <c r="E5627">
        <v>11</v>
      </c>
      <c r="F5627">
        <f>+_xlfn.XLOOKUP(TablaVentas[[#This Row],[PRODUCTO FINANCIERO]],TablaPrecios[PRODUCTO FINANCIERO],TablaPrecios[PRECIO UNIT],0)</f>
        <v>9.9</v>
      </c>
      <c r="G5627" s="2">
        <f>+TablaVentas[[#This Row],[CANTIDAD]]*TablaVentas[[#This Row],[PRECIO UNITARIO]]</f>
        <v>108.9</v>
      </c>
      <c r="H5627" s="1">
        <f t="shared" ca="1" si="87"/>
        <v>0.17407503891931259</v>
      </c>
      <c r="I5627" s="2">
        <f ca="1">+TablaVentas[[#This Row],[VENTAL TOTAL]]-TablaVentas[[#This Row],[VENTAL TOTAL]]*TablaVentas[[#This Row],[DESCUENTO]]</f>
        <v>89.943228261686869</v>
      </c>
      <c r="J5627" s="2">
        <f ca="1">0.18*TablaVentas[[#This Row],[SUBTOTAL]]</f>
        <v>16.189781087103636</v>
      </c>
      <c r="K5627" s="2">
        <f ca="1">+TablaVentas[[#This Row],[SUBTOTAL]]+TablaVentas[[#This Row],[IGV]]</f>
        <v>106.13300934879051</v>
      </c>
    </row>
    <row r="5628" spans="1:11" x14ac:dyDescent="0.25">
      <c r="A5628" t="s">
        <v>5637</v>
      </c>
      <c r="B5628" s="6">
        <v>45560</v>
      </c>
      <c r="C5628" t="s">
        <v>10015</v>
      </c>
      <c r="D5628" t="s">
        <v>10017</v>
      </c>
      <c r="E5628">
        <v>17</v>
      </c>
      <c r="F5628">
        <f>+_xlfn.XLOOKUP(TablaVentas[[#This Row],[PRODUCTO FINANCIERO]],TablaPrecios[PRODUCTO FINANCIERO],TablaPrecios[PRECIO UNIT],0)</f>
        <v>9.9</v>
      </c>
      <c r="G5628" s="2">
        <f>+TablaVentas[[#This Row],[CANTIDAD]]*TablaVentas[[#This Row],[PRECIO UNITARIO]]</f>
        <v>168.3</v>
      </c>
      <c r="H5628" s="1">
        <f t="shared" ca="1" si="87"/>
        <v>0.18246005665245973</v>
      </c>
      <c r="I5628" s="2">
        <f ca="1">+TablaVentas[[#This Row],[VENTAL TOTAL]]-TablaVentas[[#This Row],[VENTAL TOTAL]]*TablaVentas[[#This Row],[DESCUENTO]]</f>
        <v>137.59197246539102</v>
      </c>
      <c r="J5628" s="2">
        <f ca="1">0.18*TablaVentas[[#This Row],[SUBTOTAL]]</f>
        <v>24.766555043770385</v>
      </c>
      <c r="K5628" s="2">
        <f ca="1">+TablaVentas[[#This Row],[SUBTOTAL]]+TablaVentas[[#This Row],[IGV]]</f>
        <v>162.35852750916141</v>
      </c>
    </row>
    <row r="5629" spans="1:11" x14ac:dyDescent="0.25">
      <c r="A5629" t="s">
        <v>5638</v>
      </c>
      <c r="B5629" s="6">
        <v>45374</v>
      </c>
      <c r="C5629" t="s">
        <v>10011</v>
      </c>
      <c r="D5629" t="s">
        <v>10017</v>
      </c>
      <c r="E5629">
        <v>15</v>
      </c>
      <c r="F5629">
        <f>+_xlfn.XLOOKUP(TablaVentas[[#This Row],[PRODUCTO FINANCIERO]],TablaPrecios[PRODUCTO FINANCIERO],TablaPrecios[PRECIO UNIT],0)</f>
        <v>9.9</v>
      </c>
      <c r="G5629" s="2">
        <f>+TablaVentas[[#This Row],[CANTIDAD]]*TablaVentas[[#This Row],[PRECIO UNITARIO]]</f>
        <v>148.5</v>
      </c>
      <c r="H5629" s="1">
        <f t="shared" ca="1" si="87"/>
        <v>0.16481771548956731</v>
      </c>
      <c r="I5629" s="2">
        <f ca="1">+TablaVentas[[#This Row],[VENTAL TOTAL]]-TablaVentas[[#This Row],[VENTAL TOTAL]]*TablaVentas[[#This Row],[DESCUENTO]]</f>
        <v>124.02456924979926</v>
      </c>
      <c r="J5629" s="2">
        <f ca="1">0.18*TablaVentas[[#This Row],[SUBTOTAL]]</f>
        <v>22.324422464963867</v>
      </c>
      <c r="K5629" s="2">
        <f ca="1">+TablaVentas[[#This Row],[SUBTOTAL]]+TablaVentas[[#This Row],[IGV]]</f>
        <v>146.34899171476312</v>
      </c>
    </row>
    <row r="5630" spans="1:11" x14ac:dyDescent="0.25">
      <c r="A5630" t="s">
        <v>5639</v>
      </c>
      <c r="B5630" s="6">
        <v>45771</v>
      </c>
      <c r="C5630" t="s">
        <v>10015</v>
      </c>
      <c r="D5630" t="s">
        <v>10017</v>
      </c>
      <c r="E5630">
        <v>9</v>
      </c>
      <c r="F5630">
        <f>+_xlfn.XLOOKUP(TablaVentas[[#This Row],[PRODUCTO FINANCIERO]],TablaPrecios[PRODUCTO FINANCIERO],TablaPrecios[PRECIO UNIT],0)</f>
        <v>9.9</v>
      </c>
      <c r="G5630" s="2">
        <f>+TablaVentas[[#This Row],[CANTIDAD]]*TablaVentas[[#This Row],[PRECIO UNITARIO]]</f>
        <v>89.100000000000009</v>
      </c>
      <c r="H5630" s="1">
        <f t="shared" ca="1" si="87"/>
        <v>0.18461593742128779</v>
      </c>
      <c r="I5630" s="2">
        <f ca="1">+TablaVentas[[#This Row],[VENTAL TOTAL]]-TablaVentas[[#This Row],[VENTAL TOTAL]]*TablaVentas[[#This Row],[DESCUENTO]]</f>
        <v>72.650719975763266</v>
      </c>
      <c r="J5630" s="2">
        <f ca="1">0.18*TablaVentas[[#This Row],[SUBTOTAL]]</f>
        <v>13.077129595637388</v>
      </c>
      <c r="K5630" s="2">
        <f ca="1">+TablaVentas[[#This Row],[SUBTOTAL]]+TablaVentas[[#This Row],[IGV]]</f>
        <v>85.727849571400654</v>
      </c>
    </row>
    <row r="5631" spans="1:11" x14ac:dyDescent="0.25">
      <c r="A5631" t="s">
        <v>5640</v>
      </c>
      <c r="B5631" s="6">
        <v>46117</v>
      </c>
      <c r="C5631" t="s">
        <v>10011</v>
      </c>
      <c r="D5631" t="s">
        <v>10019</v>
      </c>
      <c r="E5631">
        <v>12</v>
      </c>
      <c r="F5631">
        <f>+_xlfn.XLOOKUP(TablaVentas[[#This Row],[PRODUCTO FINANCIERO]],TablaPrecios[PRODUCTO FINANCIERO],TablaPrecios[PRECIO UNIT],0)</f>
        <v>9.9</v>
      </c>
      <c r="G5631" s="2">
        <f>+TablaVentas[[#This Row],[CANTIDAD]]*TablaVentas[[#This Row],[PRECIO UNITARIO]]</f>
        <v>118.80000000000001</v>
      </c>
      <c r="H5631" s="1">
        <f t="shared" ca="1" si="87"/>
        <v>0.18418864146046343</v>
      </c>
      <c r="I5631" s="2">
        <f ca="1">+TablaVentas[[#This Row],[VENTAL TOTAL]]-TablaVentas[[#This Row],[VENTAL TOTAL]]*TablaVentas[[#This Row],[DESCUENTO]]</f>
        <v>96.918389394496955</v>
      </c>
      <c r="J5631" s="2">
        <f ca="1">0.18*TablaVentas[[#This Row],[SUBTOTAL]]</f>
        <v>17.44531009100945</v>
      </c>
      <c r="K5631" s="2">
        <f ca="1">+TablaVentas[[#This Row],[SUBTOTAL]]+TablaVentas[[#This Row],[IGV]]</f>
        <v>114.3636994855064</v>
      </c>
    </row>
    <row r="5632" spans="1:11" x14ac:dyDescent="0.25">
      <c r="A5632" t="s">
        <v>5641</v>
      </c>
      <c r="B5632" s="6">
        <v>45332</v>
      </c>
      <c r="C5632" t="s">
        <v>10011</v>
      </c>
      <c r="D5632" t="s">
        <v>10022</v>
      </c>
      <c r="E5632">
        <v>10</v>
      </c>
      <c r="F5632">
        <f>+_xlfn.XLOOKUP(TablaVentas[[#This Row],[PRODUCTO FINANCIERO]],TablaPrecios[PRODUCTO FINANCIERO],TablaPrecios[PRECIO UNIT],0)</f>
        <v>20.9</v>
      </c>
      <c r="G5632" s="2">
        <f>+TablaVentas[[#This Row],[CANTIDAD]]*TablaVentas[[#This Row],[PRECIO UNITARIO]]</f>
        <v>209</v>
      </c>
      <c r="H5632" s="1">
        <f t="shared" ca="1" si="87"/>
        <v>0.12576887521282623</v>
      </c>
      <c r="I5632" s="2">
        <f ca="1">+TablaVentas[[#This Row],[VENTAL TOTAL]]-TablaVentas[[#This Row],[VENTAL TOTAL]]*TablaVentas[[#This Row],[DESCUENTO]]</f>
        <v>182.71430508051932</v>
      </c>
      <c r="J5632" s="2">
        <f ca="1">0.18*TablaVentas[[#This Row],[SUBTOTAL]]</f>
        <v>32.888574914493475</v>
      </c>
      <c r="K5632" s="2">
        <f ca="1">+TablaVentas[[#This Row],[SUBTOTAL]]+TablaVentas[[#This Row],[IGV]]</f>
        <v>215.60287999501281</v>
      </c>
    </row>
    <row r="5633" spans="1:11" x14ac:dyDescent="0.25">
      <c r="A5633" t="s">
        <v>5642</v>
      </c>
      <c r="B5633" s="6">
        <v>46139</v>
      </c>
      <c r="C5633" t="s">
        <v>10014</v>
      </c>
      <c r="D5633" t="s">
        <v>10017</v>
      </c>
      <c r="E5633">
        <v>6</v>
      </c>
      <c r="F5633">
        <f>+_xlfn.XLOOKUP(TablaVentas[[#This Row],[PRODUCTO FINANCIERO]],TablaPrecios[PRODUCTO FINANCIERO],TablaPrecios[PRECIO UNIT],0)</f>
        <v>9.9</v>
      </c>
      <c r="G5633" s="2">
        <f>+TablaVentas[[#This Row],[CANTIDAD]]*TablaVentas[[#This Row],[PRECIO UNITARIO]]</f>
        <v>59.400000000000006</v>
      </c>
      <c r="H5633" s="1">
        <f t="shared" ca="1" si="87"/>
        <v>0.17604025925207414</v>
      </c>
      <c r="I5633" s="2">
        <f ca="1">+TablaVentas[[#This Row],[VENTAL TOTAL]]-TablaVentas[[#This Row],[VENTAL TOTAL]]*TablaVentas[[#This Row],[DESCUENTO]]</f>
        <v>48.9432086004268</v>
      </c>
      <c r="J5633" s="2">
        <f ca="1">0.18*TablaVentas[[#This Row],[SUBTOTAL]]</f>
        <v>8.8097775480768235</v>
      </c>
      <c r="K5633" s="2">
        <f ca="1">+TablaVentas[[#This Row],[SUBTOTAL]]+TablaVentas[[#This Row],[IGV]]</f>
        <v>57.752986148503624</v>
      </c>
    </row>
    <row r="5634" spans="1:11" x14ac:dyDescent="0.25">
      <c r="A5634" t="s">
        <v>5643</v>
      </c>
      <c r="B5634" s="6">
        <v>45299</v>
      </c>
      <c r="C5634" t="s">
        <v>10013</v>
      </c>
      <c r="D5634" t="s">
        <v>10020</v>
      </c>
      <c r="E5634">
        <v>17</v>
      </c>
      <c r="F5634">
        <f>+_xlfn.XLOOKUP(TablaVentas[[#This Row],[PRODUCTO FINANCIERO]],TablaPrecios[PRODUCTO FINANCIERO],TablaPrecios[PRECIO UNIT],0)</f>
        <v>14.9</v>
      </c>
      <c r="G5634" s="2">
        <f>+TablaVentas[[#This Row],[CANTIDAD]]*TablaVentas[[#This Row],[PRECIO UNITARIO]]</f>
        <v>253.3</v>
      </c>
      <c r="H5634" s="1">
        <f t="shared" ref="H5634:H5697" ca="1" si="88">+RAND()*0.1+0.1</f>
        <v>0.10683687768379074</v>
      </c>
      <c r="I5634" s="2">
        <f ca="1">+TablaVentas[[#This Row],[VENTAL TOTAL]]-TablaVentas[[#This Row],[VENTAL TOTAL]]*TablaVentas[[#This Row],[DESCUENTO]]</f>
        <v>226.2382188826958</v>
      </c>
      <c r="J5634" s="2">
        <f ca="1">0.18*TablaVentas[[#This Row],[SUBTOTAL]]</f>
        <v>40.72287939888524</v>
      </c>
      <c r="K5634" s="2">
        <f ca="1">+TablaVentas[[#This Row],[SUBTOTAL]]+TablaVentas[[#This Row],[IGV]]</f>
        <v>266.96109828158103</v>
      </c>
    </row>
    <row r="5635" spans="1:11" x14ac:dyDescent="0.25">
      <c r="A5635" t="s">
        <v>5644</v>
      </c>
      <c r="B5635" s="6">
        <v>45590</v>
      </c>
      <c r="C5635" t="s">
        <v>10012</v>
      </c>
      <c r="D5635" t="s">
        <v>10018</v>
      </c>
      <c r="E5635">
        <v>13</v>
      </c>
      <c r="F5635">
        <f>+_xlfn.XLOOKUP(TablaVentas[[#This Row],[PRODUCTO FINANCIERO]],TablaPrecios[PRODUCTO FINANCIERO],TablaPrecios[PRECIO UNIT],0)</f>
        <v>14.9</v>
      </c>
      <c r="G5635" s="2">
        <f>+TablaVentas[[#This Row],[CANTIDAD]]*TablaVentas[[#This Row],[PRECIO UNITARIO]]</f>
        <v>193.70000000000002</v>
      </c>
      <c r="H5635" s="1">
        <f t="shared" ca="1" si="88"/>
        <v>0.19096850866676615</v>
      </c>
      <c r="I5635" s="2">
        <f ca="1">+TablaVentas[[#This Row],[VENTAL TOTAL]]-TablaVentas[[#This Row],[VENTAL TOTAL]]*TablaVentas[[#This Row],[DESCUENTO]]</f>
        <v>156.7093998712474</v>
      </c>
      <c r="J5635" s="2">
        <f ca="1">0.18*TablaVentas[[#This Row],[SUBTOTAL]]</f>
        <v>28.207691976824531</v>
      </c>
      <c r="K5635" s="2">
        <f ca="1">+TablaVentas[[#This Row],[SUBTOTAL]]+TablaVentas[[#This Row],[IGV]]</f>
        <v>184.91709184807192</v>
      </c>
    </row>
    <row r="5636" spans="1:11" x14ac:dyDescent="0.25">
      <c r="A5636" t="s">
        <v>5645</v>
      </c>
      <c r="B5636" s="6">
        <v>46048</v>
      </c>
      <c r="C5636" t="s">
        <v>10012</v>
      </c>
      <c r="D5636" t="s">
        <v>10020</v>
      </c>
      <c r="E5636">
        <v>9</v>
      </c>
      <c r="F5636">
        <f>+_xlfn.XLOOKUP(TablaVentas[[#This Row],[PRODUCTO FINANCIERO]],TablaPrecios[PRODUCTO FINANCIERO],TablaPrecios[PRECIO UNIT],0)</f>
        <v>14.9</v>
      </c>
      <c r="G5636" s="2">
        <f>+TablaVentas[[#This Row],[CANTIDAD]]*TablaVentas[[#This Row],[PRECIO UNITARIO]]</f>
        <v>134.1</v>
      </c>
      <c r="H5636" s="1">
        <f t="shared" ca="1" si="88"/>
        <v>0.19455011434472172</v>
      </c>
      <c r="I5636" s="2">
        <f ca="1">+TablaVentas[[#This Row],[VENTAL TOTAL]]-TablaVentas[[#This Row],[VENTAL TOTAL]]*TablaVentas[[#This Row],[DESCUENTO]]</f>
        <v>108.01082966637281</v>
      </c>
      <c r="J5636" s="2">
        <f ca="1">0.18*TablaVentas[[#This Row],[SUBTOTAL]]</f>
        <v>19.441949339947104</v>
      </c>
      <c r="K5636" s="2">
        <f ca="1">+TablaVentas[[#This Row],[SUBTOTAL]]+TablaVentas[[#This Row],[IGV]]</f>
        <v>127.45277900631991</v>
      </c>
    </row>
    <row r="5637" spans="1:11" x14ac:dyDescent="0.25">
      <c r="A5637" t="s">
        <v>5646</v>
      </c>
      <c r="B5637" s="6">
        <v>45589</v>
      </c>
      <c r="C5637" t="s">
        <v>10011</v>
      </c>
      <c r="D5637" t="s">
        <v>10022</v>
      </c>
      <c r="E5637">
        <v>18</v>
      </c>
      <c r="F5637">
        <f>+_xlfn.XLOOKUP(TablaVentas[[#This Row],[PRODUCTO FINANCIERO]],TablaPrecios[PRODUCTO FINANCIERO],TablaPrecios[PRECIO UNIT],0)</f>
        <v>20.9</v>
      </c>
      <c r="G5637" s="2">
        <f>+TablaVentas[[#This Row],[CANTIDAD]]*TablaVentas[[#This Row],[PRECIO UNITARIO]]</f>
        <v>376.2</v>
      </c>
      <c r="H5637" s="1">
        <f t="shared" ca="1" si="88"/>
        <v>0.12818055666822625</v>
      </c>
      <c r="I5637" s="2">
        <f ca="1">+TablaVentas[[#This Row],[VENTAL TOTAL]]-TablaVentas[[#This Row],[VENTAL TOTAL]]*TablaVentas[[#This Row],[DESCUENTO]]</f>
        <v>327.97847458141325</v>
      </c>
      <c r="J5637" s="2">
        <f ca="1">0.18*TablaVentas[[#This Row],[SUBTOTAL]]</f>
        <v>59.036125424654387</v>
      </c>
      <c r="K5637" s="2">
        <f ca="1">+TablaVentas[[#This Row],[SUBTOTAL]]+TablaVentas[[#This Row],[IGV]]</f>
        <v>387.01460000606767</v>
      </c>
    </row>
    <row r="5638" spans="1:11" x14ac:dyDescent="0.25">
      <c r="A5638" t="s">
        <v>5647</v>
      </c>
      <c r="B5638" s="6">
        <v>45549</v>
      </c>
      <c r="C5638" t="s">
        <v>10011</v>
      </c>
      <c r="D5638" t="s">
        <v>10018</v>
      </c>
      <c r="E5638">
        <v>17</v>
      </c>
      <c r="F5638">
        <f>+_xlfn.XLOOKUP(TablaVentas[[#This Row],[PRODUCTO FINANCIERO]],TablaPrecios[PRODUCTO FINANCIERO],TablaPrecios[PRECIO UNIT],0)</f>
        <v>14.9</v>
      </c>
      <c r="G5638" s="2">
        <f>+TablaVentas[[#This Row],[CANTIDAD]]*TablaVentas[[#This Row],[PRECIO UNITARIO]]</f>
        <v>253.3</v>
      </c>
      <c r="H5638" s="1">
        <f t="shared" ca="1" si="88"/>
        <v>0.10014910782993815</v>
      </c>
      <c r="I5638" s="2">
        <f ca="1">+TablaVentas[[#This Row],[VENTAL TOTAL]]-TablaVentas[[#This Row],[VENTAL TOTAL]]*TablaVentas[[#This Row],[DESCUENTO]]</f>
        <v>227.93223098667667</v>
      </c>
      <c r="J5638" s="2">
        <f ca="1">0.18*TablaVentas[[#This Row],[SUBTOTAL]]</f>
        <v>41.027801577601799</v>
      </c>
      <c r="K5638" s="2">
        <f ca="1">+TablaVentas[[#This Row],[SUBTOTAL]]+TablaVentas[[#This Row],[IGV]]</f>
        <v>268.96003256427849</v>
      </c>
    </row>
    <row r="5639" spans="1:11" x14ac:dyDescent="0.25">
      <c r="A5639" t="s">
        <v>5648</v>
      </c>
      <c r="B5639" s="6">
        <v>45770</v>
      </c>
      <c r="C5639" t="s">
        <v>10011</v>
      </c>
      <c r="D5639" t="s">
        <v>10017</v>
      </c>
      <c r="E5639">
        <v>6</v>
      </c>
      <c r="F5639">
        <f>+_xlfn.XLOOKUP(TablaVentas[[#This Row],[PRODUCTO FINANCIERO]],TablaPrecios[PRODUCTO FINANCIERO],TablaPrecios[PRECIO UNIT],0)</f>
        <v>9.9</v>
      </c>
      <c r="G5639" s="2">
        <f>+TablaVentas[[#This Row],[CANTIDAD]]*TablaVentas[[#This Row],[PRECIO UNITARIO]]</f>
        <v>59.400000000000006</v>
      </c>
      <c r="H5639" s="1">
        <f t="shared" ca="1" si="88"/>
        <v>0.18139993584793465</v>
      </c>
      <c r="I5639" s="2">
        <f ca="1">+TablaVentas[[#This Row],[VENTAL TOTAL]]-TablaVentas[[#This Row],[VENTAL TOTAL]]*TablaVentas[[#This Row],[DESCUENTO]]</f>
        <v>48.624843810632683</v>
      </c>
      <c r="J5639" s="2">
        <f ca="1">0.18*TablaVentas[[#This Row],[SUBTOTAL]]</f>
        <v>8.7524718859138826</v>
      </c>
      <c r="K5639" s="2">
        <f ca="1">+TablaVentas[[#This Row],[SUBTOTAL]]+TablaVentas[[#This Row],[IGV]]</f>
        <v>57.377315696546567</v>
      </c>
    </row>
    <row r="5640" spans="1:11" x14ac:dyDescent="0.25">
      <c r="A5640" t="s">
        <v>5649</v>
      </c>
      <c r="B5640" s="6">
        <v>45443</v>
      </c>
      <c r="C5640" t="s">
        <v>10014</v>
      </c>
      <c r="D5640" t="s">
        <v>10019</v>
      </c>
      <c r="E5640">
        <v>16</v>
      </c>
      <c r="F5640">
        <f>+_xlfn.XLOOKUP(TablaVentas[[#This Row],[PRODUCTO FINANCIERO]],TablaPrecios[PRODUCTO FINANCIERO],TablaPrecios[PRECIO UNIT],0)</f>
        <v>9.9</v>
      </c>
      <c r="G5640" s="2">
        <f>+TablaVentas[[#This Row],[CANTIDAD]]*TablaVentas[[#This Row],[PRECIO UNITARIO]]</f>
        <v>158.4</v>
      </c>
      <c r="H5640" s="1">
        <f t="shared" ca="1" si="88"/>
        <v>0.1651009903174348</v>
      </c>
      <c r="I5640" s="2">
        <f ca="1">+TablaVentas[[#This Row],[VENTAL TOTAL]]-TablaVentas[[#This Row],[VENTAL TOTAL]]*TablaVentas[[#This Row],[DESCUENTO]]</f>
        <v>132.24800313371833</v>
      </c>
      <c r="J5640" s="2">
        <f ca="1">0.18*TablaVentas[[#This Row],[SUBTOTAL]]</f>
        <v>23.804640564069299</v>
      </c>
      <c r="K5640" s="2">
        <f ca="1">+TablaVentas[[#This Row],[SUBTOTAL]]+TablaVentas[[#This Row],[IGV]]</f>
        <v>156.05264369778763</v>
      </c>
    </row>
    <row r="5641" spans="1:11" x14ac:dyDescent="0.25">
      <c r="A5641" t="s">
        <v>5650</v>
      </c>
      <c r="B5641" s="6">
        <v>45389</v>
      </c>
      <c r="C5641" t="s">
        <v>10015</v>
      </c>
      <c r="D5641" t="s">
        <v>10017</v>
      </c>
      <c r="E5641">
        <v>6</v>
      </c>
      <c r="F5641">
        <f>+_xlfn.XLOOKUP(TablaVentas[[#This Row],[PRODUCTO FINANCIERO]],TablaPrecios[PRODUCTO FINANCIERO],TablaPrecios[PRECIO UNIT],0)</f>
        <v>9.9</v>
      </c>
      <c r="G5641" s="2">
        <f>+TablaVentas[[#This Row],[CANTIDAD]]*TablaVentas[[#This Row],[PRECIO UNITARIO]]</f>
        <v>59.400000000000006</v>
      </c>
      <c r="H5641" s="1">
        <f t="shared" ca="1" si="88"/>
        <v>0.1550576727645146</v>
      </c>
      <c r="I5641" s="2">
        <f ca="1">+TablaVentas[[#This Row],[VENTAL TOTAL]]-TablaVentas[[#This Row],[VENTAL TOTAL]]*TablaVentas[[#This Row],[DESCUENTO]]</f>
        <v>50.189574237787838</v>
      </c>
      <c r="J5641" s="2">
        <f ca="1">0.18*TablaVentas[[#This Row],[SUBTOTAL]]</f>
        <v>9.0341233628018109</v>
      </c>
      <c r="K5641" s="2">
        <f ca="1">+TablaVentas[[#This Row],[SUBTOTAL]]+TablaVentas[[#This Row],[IGV]]</f>
        <v>59.223697600589645</v>
      </c>
    </row>
    <row r="5642" spans="1:11" x14ac:dyDescent="0.25">
      <c r="A5642" t="s">
        <v>5651</v>
      </c>
      <c r="B5642" s="6">
        <v>45989</v>
      </c>
      <c r="C5642" t="s">
        <v>10011</v>
      </c>
      <c r="D5642" t="s">
        <v>10019</v>
      </c>
      <c r="E5642">
        <v>15</v>
      </c>
      <c r="F5642">
        <f>+_xlfn.XLOOKUP(TablaVentas[[#This Row],[PRODUCTO FINANCIERO]],TablaPrecios[PRODUCTO FINANCIERO],TablaPrecios[PRECIO UNIT],0)</f>
        <v>9.9</v>
      </c>
      <c r="G5642" s="2">
        <f>+TablaVentas[[#This Row],[CANTIDAD]]*TablaVentas[[#This Row],[PRECIO UNITARIO]]</f>
        <v>148.5</v>
      </c>
      <c r="H5642" s="1">
        <f t="shared" ca="1" si="88"/>
        <v>0.16906282262080391</v>
      </c>
      <c r="I5642" s="2">
        <f ca="1">+TablaVentas[[#This Row],[VENTAL TOTAL]]-TablaVentas[[#This Row],[VENTAL TOTAL]]*TablaVentas[[#This Row],[DESCUENTO]]</f>
        <v>123.39417084081062</v>
      </c>
      <c r="J5642" s="2">
        <f ca="1">0.18*TablaVentas[[#This Row],[SUBTOTAL]]</f>
        <v>22.210950751345909</v>
      </c>
      <c r="K5642" s="2">
        <f ca="1">+TablaVentas[[#This Row],[SUBTOTAL]]+TablaVentas[[#This Row],[IGV]]</f>
        <v>145.60512159215654</v>
      </c>
    </row>
    <row r="5643" spans="1:11" x14ac:dyDescent="0.25">
      <c r="A5643" t="s">
        <v>5652</v>
      </c>
      <c r="B5643" s="6">
        <v>46078</v>
      </c>
      <c r="C5643" t="s">
        <v>10016</v>
      </c>
      <c r="D5643" t="s">
        <v>10022</v>
      </c>
      <c r="E5643">
        <v>17</v>
      </c>
      <c r="F5643">
        <f>+_xlfn.XLOOKUP(TablaVentas[[#This Row],[PRODUCTO FINANCIERO]],TablaPrecios[PRODUCTO FINANCIERO],TablaPrecios[PRECIO UNIT],0)</f>
        <v>20.9</v>
      </c>
      <c r="G5643" s="2">
        <f>+TablaVentas[[#This Row],[CANTIDAD]]*TablaVentas[[#This Row],[PRECIO UNITARIO]]</f>
        <v>355.29999999999995</v>
      </c>
      <c r="H5643" s="1">
        <f t="shared" ca="1" si="88"/>
        <v>0.14132519956523926</v>
      </c>
      <c r="I5643" s="2">
        <f ca="1">+TablaVentas[[#This Row],[VENTAL TOTAL]]-TablaVentas[[#This Row],[VENTAL TOTAL]]*TablaVentas[[#This Row],[DESCUENTO]]</f>
        <v>305.08715659447046</v>
      </c>
      <c r="J5643" s="2">
        <f ca="1">0.18*TablaVentas[[#This Row],[SUBTOTAL]]</f>
        <v>54.915688187004683</v>
      </c>
      <c r="K5643" s="2">
        <f ca="1">+TablaVentas[[#This Row],[SUBTOTAL]]+TablaVentas[[#This Row],[IGV]]</f>
        <v>360.00284478147512</v>
      </c>
    </row>
    <row r="5644" spans="1:11" x14ac:dyDescent="0.25">
      <c r="A5644" t="s">
        <v>5653</v>
      </c>
      <c r="B5644" s="6">
        <v>45387</v>
      </c>
      <c r="C5644" t="s">
        <v>10011</v>
      </c>
      <c r="D5644" t="s">
        <v>10019</v>
      </c>
      <c r="E5644">
        <v>11</v>
      </c>
      <c r="F5644">
        <f>+_xlfn.XLOOKUP(TablaVentas[[#This Row],[PRODUCTO FINANCIERO]],TablaPrecios[PRODUCTO FINANCIERO],TablaPrecios[PRECIO UNIT],0)</f>
        <v>9.9</v>
      </c>
      <c r="G5644" s="2">
        <f>+TablaVentas[[#This Row],[CANTIDAD]]*TablaVentas[[#This Row],[PRECIO UNITARIO]]</f>
        <v>108.9</v>
      </c>
      <c r="H5644" s="1">
        <f t="shared" ca="1" si="88"/>
        <v>0.17774464008770191</v>
      </c>
      <c r="I5644" s="2">
        <f ca="1">+TablaVentas[[#This Row],[VENTAL TOTAL]]-TablaVentas[[#This Row],[VENTAL TOTAL]]*TablaVentas[[#This Row],[DESCUENTO]]</f>
        <v>89.543608694449262</v>
      </c>
      <c r="J5644" s="2">
        <f ca="1">0.18*TablaVentas[[#This Row],[SUBTOTAL]]</f>
        <v>16.117849565000867</v>
      </c>
      <c r="K5644" s="2">
        <f ca="1">+TablaVentas[[#This Row],[SUBTOTAL]]+TablaVentas[[#This Row],[IGV]]</f>
        <v>105.66145825945013</v>
      </c>
    </row>
    <row r="5645" spans="1:11" x14ac:dyDescent="0.25">
      <c r="A5645" t="s">
        <v>5654</v>
      </c>
      <c r="B5645" s="6">
        <v>45664</v>
      </c>
      <c r="C5645" t="s">
        <v>10012</v>
      </c>
      <c r="D5645" t="s">
        <v>10018</v>
      </c>
      <c r="E5645">
        <v>3</v>
      </c>
      <c r="F5645">
        <f>+_xlfn.XLOOKUP(TablaVentas[[#This Row],[PRODUCTO FINANCIERO]],TablaPrecios[PRODUCTO FINANCIERO],TablaPrecios[PRECIO UNIT],0)</f>
        <v>14.9</v>
      </c>
      <c r="G5645" s="2">
        <f>+TablaVentas[[#This Row],[CANTIDAD]]*TablaVentas[[#This Row],[PRECIO UNITARIO]]</f>
        <v>44.7</v>
      </c>
      <c r="H5645" s="1">
        <f t="shared" ca="1" si="88"/>
        <v>0.13357359897989571</v>
      </c>
      <c r="I5645" s="2">
        <f ca="1">+TablaVentas[[#This Row],[VENTAL TOTAL]]-TablaVentas[[#This Row],[VENTAL TOTAL]]*TablaVentas[[#This Row],[DESCUENTO]]</f>
        <v>38.729260125598664</v>
      </c>
      <c r="J5645" s="2">
        <f ca="1">0.18*TablaVentas[[#This Row],[SUBTOTAL]]</f>
        <v>6.9712668226077597</v>
      </c>
      <c r="K5645" s="2">
        <f ca="1">+TablaVentas[[#This Row],[SUBTOTAL]]+TablaVentas[[#This Row],[IGV]]</f>
        <v>45.700526948206424</v>
      </c>
    </row>
    <row r="5646" spans="1:11" x14ac:dyDescent="0.25">
      <c r="A5646" t="s">
        <v>5655</v>
      </c>
      <c r="B5646" s="6">
        <v>46162</v>
      </c>
      <c r="C5646" t="s">
        <v>10015</v>
      </c>
      <c r="D5646" t="s">
        <v>10022</v>
      </c>
      <c r="E5646">
        <v>17</v>
      </c>
      <c r="F5646">
        <f>+_xlfn.XLOOKUP(TablaVentas[[#This Row],[PRODUCTO FINANCIERO]],TablaPrecios[PRODUCTO FINANCIERO],TablaPrecios[PRECIO UNIT],0)</f>
        <v>20.9</v>
      </c>
      <c r="G5646" s="2">
        <f>+TablaVentas[[#This Row],[CANTIDAD]]*TablaVentas[[#This Row],[PRECIO UNITARIO]]</f>
        <v>355.29999999999995</v>
      </c>
      <c r="H5646" s="1">
        <f t="shared" ca="1" si="88"/>
        <v>0.13654653189491359</v>
      </c>
      <c r="I5646" s="2">
        <f ca="1">+TablaVentas[[#This Row],[VENTAL TOTAL]]-TablaVentas[[#This Row],[VENTAL TOTAL]]*TablaVentas[[#This Row],[DESCUENTO]]</f>
        <v>306.78501721773716</v>
      </c>
      <c r="J5646" s="2">
        <f ca="1">0.18*TablaVentas[[#This Row],[SUBTOTAL]]</f>
        <v>55.221303099192689</v>
      </c>
      <c r="K5646" s="2">
        <f ca="1">+TablaVentas[[#This Row],[SUBTOTAL]]+TablaVentas[[#This Row],[IGV]]</f>
        <v>362.00632031692987</v>
      </c>
    </row>
    <row r="5647" spans="1:11" x14ac:dyDescent="0.25">
      <c r="A5647" t="s">
        <v>5656</v>
      </c>
      <c r="B5647" s="6">
        <v>45823</v>
      </c>
      <c r="C5647" t="s">
        <v>10011</v>
      </c>
      <c r="D5647" t="s">
        <v>10022</v>
      </c>
      <c r="E5647">
        <v>6</v>
      </c>
      <c r="F5647">
        <f>+_xlfn.XLOOKUP(TablaVentas[[#This Row],[PRODUCTO FINANCIERO]],TablaPrecios[PRODUCTO FINANCIERO],TablaPrecios[PRECIO UNIT],0)</f>
        <v>20.9</v>
      </c>
      <c r="G5647" s="2">
        <f>+TablaVentas[[#This Row],[CANTIDAD]]*TablaVentas[[#This Row],[PRECIO UNITARIO]]</f>
        <v>125.39999999999999</v>
      </c>
      <c r="H5647" s="1">
        <f t="shared" ca="1" si="88"/>
        <v>0.10093811522369946</v>
      </c>
      <c r="I5647" s="2">
        <f ca="1">+TablaVentas[[#This Row],[VENTAL TOTAL]]-TablaVentas[[#This Row],[VENTAL TOTAL]]*TablaVentas[[#This Row],[DESCUENTO]]</f>
        <v>112.74236035094808</v>
      </c>
      <c r="J5647" s="2">
        <f ca="1">0.18*TablaVentas[[#This Row],[SUBTOTAL]]</f>
        <v>20.293624863170653</v>
      </c>
      <c r="K5647" s="2">
        <f ca="1">+TablaVentas[[#This Row],[SUBTOTAL]]+TablaVentas[[#This Row],[IGV]]</f>
        <v>133.03598521411874</v>
      </c>
    </row>
    <row r="5648" spans="1:11" x14ac:dyDescent="0.25">
      <c r="A5648" t="s">
        <v>5657</v>
      </c>
      <c r="B5648" s="6">
        <v>46379</v>
      </c>
      <c r="C5648" t="s">
        <v>10016</v>
      </c>
      <c r="D5648" t="s">
        <v>10022</v>
      </c>
      <c r="E5648">
        <v>11</v>
      </c>
      <c r="F5648">
        <f>+_xlfn.XLOOKUP(TablaVentas[[#This Row],[PRODUCTO FINANCIERO]],TablaPrecios[PRODUCTO FINANCIERO],TablaPrecios[PRECIO UNIT],0)</f>
        <v>20.9</v>
      </c>
      <c r="G5648" s="2">
        <f>+TablaVentas[[#This Row],[CANTIDAD]]*TablaVentas[[#This Row],[PRECIO UNITARIO]]</f>
        <v>229.89999999999998</v>
      </c>
      <c r="H5648" s="1">
        <f t="shared" ca="1" si="88"/>
        <v>0.1208115950313689</v>
      </c>
      <c r="I5648" s="2">
        <f ca="1">+TablaVentas[[#This Row],[VENTAL TOTAL]]-TablaVentas[[#This Row],[VENTAL TOTAL]]*TablaVentas[[#This Row],[DESCUENTO]]</f>
        <v>202.12541430228828</v>
      </c>
      <c r="J5648" s="2">
        <f ca="1">0.18*TablaVentas[[#This Row],[SUBTOTAL]]</f>
        <v>36.38257457441189</v>
      </c>
      <c r="K5648" s="2">
        <f ca="1">+TablaVentas[[#This Row],[SUBTOTAL]]+TablaVentas[[#This Row],[IGV]]</f>
        <v>238.50798887670015</v>
      </c>
    </row>
    <row r="5649" spans="1:11" x14ac:dyDescent="0.25">
      <c r="A5649" t="s">
        <v>5658</v>
      </c>
      <c r="B5649" s="6">
        <v>46040</v>
      </c>
      <c r="C5649" t="s">
        <v>10016</v>
      </c>
      <c r="D5649" t="s">
        <v>10020</v>
      </c>
      <c r="E5649">
        <v>3</v>
      </c>
      <c r="F5649">
        <f>+_xlfn.XLOOKUP(TablaVentas[[#This Row],[PRODUCTO FINANCIERO]],TablaPrecios[PRODUCTO FINANCIERO],TablaPrecios[PRECIO UNIT],0)</f>
        <v>14.9</v>
      </c>
      <c r="G5649" s="2">
        <f>+TablaVentas[[#This Row],[CANTIDAD]]*TablaVentas[[#This Row],[PRECIO UNITARIO]]</f>
        <v>44.7</v>
      </c>
      <c r="H5649" s="1">
        <f t="shared" ca="1" si="88"/>
        <v>0.14458435121306945</v>
      </c>
      <c r="I5649" s="2">
        <f ca="1">+TablaVentas[[#This Row],[VENTAL TOTAL]]-TablaVentas[[#This Row],[VENTAL TOTAL]]*TablaVentas[[#This Row],[DESCUENTO]]</f>
        <v>38.237079500775799</v>
      </c>
      <c r="J5649" s="2">
        <f ca="1">0.18*TablaVentas[[#This Row],[SUBTOTAL]]</f>
        <v>6.8826743101396435</v>
      </c>
      <c r="K5649" s="2">
        <f ca="1">+TablaVentas[[#This Row],[SUBTOTAL]]+TablaVentas[[#This Row],[IGV]]</f>
        <v>45.119753810915441</v>
      </c>
    </row>
    <row r="5650" spans="1:11" x14ac:dyDescent="0.25">
      <c r="A5650" t="s">
        <v>5659</v>
      </c>
      <c r="B5650" s="6">
        <v>46184</v>
      </c>
      <c r="C5650" t="s">
        <v>10013</v>
      </c>
      <c r="D5650" t="s">
        <v>10017</v>
      </c>
      <c r="E5650">
        <v>9</v>
      </c>
      <c r="F5650">
        <f>+_xlfn.XLOOKUP(TablaVentas[[#This Row],[PRODUCTO FINANCIERO]],TablaPrecios[PRODUCTO FINANCIERO],TablaPrecios[PRECIO UNIT],0)</f>
        <v>9.9</v>
      </c>
      <c r="G5650" s="2">
        <f>+TablaVentas[[#This Row],[CANTIDAD]]*TablaVentas[[#This Row],[PRECIO UNITARIO]]</f>
        <v>89.100000000000009</v>
      </c>
      <c r="H5650" s="1">
        <f t="shared" ca="1" si="88"/>
        <v>0.12940196789487543</v>
      </c>
      <c r="I5650" s="2">
        <f ca="1">+TablaVentas[[#This Row],[VENTAL TOTAL]]-TablaVentas[[#This Row],[VENTAL TOTAL]]*TablaVentas[[#This Row],[DESCUENTO]]</f>
        <v>77.570284660566614</v>
      </c>
      <c r="J5650" s="2">
        <f ca="1">0.18*TablaVentas[[#This Row],[SUBTOTAL]]</f>
        <v>13.962651238901991</v>
      </c>
      <c r="K5650" s="2">
        <f ca="1">+TablaVentas[[#This Row],[SUBTOTAL]]+TablaVentas[[#This Row],[IGV]]</f>
        <v>91.532935899468612</v>
      </c>
    </row>
    <row r="5651" spans="1:11" x14ac:dyDescent="0.25">
      <c r="A5651" t="s">
        <v>5660</v>
      </c>
      <c r="B5651" s="6">
        <v>45438</v>
      </c>
      <c r="C5651" t="s">
        <v>10011</v>
      </c>
      <c r="D5651" t="s">
        <v>10019</v>
      </c>
      <c r="E5651">
        <v>4</v>
      </c>
      <c r="F5651">
        <f>+_xlfn.XLOOKUP(TablaVentas[[#This Row],[PRODUCTO FINANCIERO]],TablaPrecios[PRODUCTO FINANCIERO],TablaPrecios[PRECIO UNIT],0)</f>
        <v>9.9</v>
      </c>
      <c r="G5651" s="2">
        <f>+TablaVentas[[#This Row],[CANTIDAD]]*TablaVentas[[#This Row],[PRECIO UNITARIO]]</f>
        <v>39.6</v>
      </c>
      <c r="H5651" s="1">
        <f t="shared" ca="1" si="88"/>
        <v>0.11892473384523201</v>
      </c>
      <c r="I5651" s="2">
        <f ca="1">+TablaVentas[[#This Row],[VENTAL TOTAL]]-TablaVentas[[#This Row],[VENTAL TOTAL]]*TablaVentas[[#This Row],[DESCUENTO]]</f>
        <v>34.890580539728816</v>
      </c>
      <c r="J5651" s="2">
        <f ca="1">0.18*TablaVentas[[#This Row],[SUBTOTAL]]</f>
        <v>6.280304497151187</v>
      </c>
      <c r="K5651" s="2">
        <f ca="1">+TablaVentas[[#This Row],[SUBTOTAL]]+TablaVentas[[#This Row],[IGV]]</f>
        <v>41.170885036880001</v>
      </c>
    </row>
    <row r="5652" spans="1:11" x14ac:dyDescent="0.25">
      <c r="A5652" t="s">
        <v>5661</v>
      </c>
      <c r="B5652" s="6">
        <v>45551</v>
      </c>
      <c r="C5652" t="s">
        <v>10013</v>
      </c>
      <c r="D5652" t="s">
        <v>10018</v>
      </c>
      <c r="E5652">
        <v>5</v>
      </c>
      <c r="F5652">
        <f>+_xlfn.XLOOKUP(TablaVentas[[#This Row],[PRODUCTO FINANCIERO]],TablaPrecios[PRODUCTO FINANCIERO],TablaPrecios[PRECIO UNIT],0)</f>
        <v>14.9</v>
      </c>
      <c r="G5652" s="2">
        <f>+TablaVentas[[#This Row],[CANTIDAD]]*TablaVentas[[#This Row],[PRECIO UNITARIO]]</f>
        <v>74.5</v>
      </c>
      <c r="H5652" s="1">
        <f t="shared" ca="1" si="88"/>
        <v>0.11818703392255581</v>
      </c>
      <c r="I5652" s="2">
        <f ca="1">+TablaVentas[[#This Row],[VENTAL TOTAL]]-TablaVentas[[#This Row],[VENTAL TOTAL]]*TablaVentas[[#This Row],[DESCUENTO]]</f>
        <v>65.695065972769598</v>
      </c>
      <c r="J5652" s="2">
        <f ca="1">0.18*TablaVentas[[#This Row],[SUBTOTAL]]</f>
        <v>11.825111875098527</v>
      </c>
      <c r="K5652" s="2">
        <f ca="1">+TablaVentas[[#This Row],[SUBTOTAL]]+TablaVentas[[#This Row],[IGV]]</f>
        <v>77.520177847868126</v>
      </c>
    </row>
    <row r="5653" spans="1:11" x14ac:dyDescent="0.25">
      <c r="A5653" t="s">
        <v>5662</v>
      </c>
      <c r="B5653" s="6">
        <v>46231</v>
      </c>
      <c r="C5653" t="s">
        <v>10012</v>
      </c>
      <c r="D5653" t="s">
        <v>10019</v>
      </c>
      <c r="E5653">
        <v>15</v>
      </c>
      <c r="F5653">
        <f>+_xlfn.XLOOKUP(TablaVentas[[#This Row],[PRODUCTO FINANCIERO]],TablaPrecios[PRODUCTO FINANCIERO],TablaPrecios[PRECIO UNIT],0)</f>
        <v>9.9</v>
      </c>
      <c r="G5653" s="2">
        <f>+TablaVentas[[#This Row],[CANTIDAD]]*TablaVentas[[#This Row],[PRECIO UNITARIO]]</f>
        <v>148.5</v>
      </c>
      <c r="H5653" s="1">
        <f t="shared" ca="1" si="88"/>
        <v>0.11658134466853823</v>
      </c>
      <c r="I5653" s="2">
        <f ca="1">+TablaVentas[[#This Row],[VENTAL TOTAL]]-TablaVentas[[#This Row],[VENTAL TOTAL]]*TablaVentas[[#This Row],[DESCUENTO]]</f>
        <v>131.18767031672206</v>
      </c>
      <c r="J5653" s="2">
        <f ca="1">0.18*TablaVentas[[#This Row],[SUBTOTAL]]</f>
        <v>23.613780657009972</v>
      </c>
      <c r="K5653" s="2">
        <f ca="1">+TablaVentas[[#This Row],[SUBTOTAL]]+TablaVentas[[#This Row],[IGV]]</f>
        <v>154.80145097373205</v>
      </c>
    </row>
    <row r="5654" spans="1:11" x14ac:dyDescent="0.25">
      <c r="A5654" t="s">
        <v>5663</v>
      </c>
      <c r="B5654" s="6">
        <v>45561</v>
      </c>
      <c r="C5654" t="s">
        <v>10014</v>
      </c>
      <c r="D5654" t="s">
        <v>10017</v>
      </c>
      <c r="E5654">
        <v>15</v>
      </c>
      <c r="F5654">
        <f>+_xlfn.XLOOKUP(TablaVentas[[#This Row],[PRODUCTO FINANCIERO]],TablaPrecios[PRODUCTO FINANCIERO],TablaPrecios[PRECIO UNIT],0)</f>
        <v>9.9</v>
      </c>
      <c r="G5654" s="2">
        <f>+TablaVentas[[#This Row],[CANTIDAD]]*TablaVentas[[#This Row],[PRECIO UNITARIO]]</f>
        <v>148.5</v>
      </c>
      <c r="H5654" s="1">
        <f t="shared" ca="1" si="88"/>
        <v>0.19644519316084127</v>
      </c>
      <c r="I5654" s="2">
        <f ca="1">+TablaVentas[[#This Row],[VENTAL TOTAL]]-TablaVentas[[#This Row],[VENTAL TOTAL]]*TablaVentas[[#This Row],[DESCUENTO]]</f>
        <v>119.32788881561507</v>
      </c>
      <c r="J5654" s="2">
        <f ca="1">0.18*TablaVentas[[#This Row],[SUBTOTAL]]</f>
        <v>21.479019986810712</v>
      </c>
      <c r="K5654" s="2">
        <f ca="1">+TablaVentas[[#This Row],[SUBTOTAL]]+TablaVentas[[#This Row],[IGV]]</f>
        <v>140.80690880242577</v>
      </c>
    </row>
    <row r="5655" spans="1:11" x14ac:dyDescent="0.25">
      <c r="A5655" t="s">
        <v>5664</v>
      </c>
      <c r="B5655" s="6">
        <v>45473</v>
      </c>
      <c r="C5655" t="s">
        <v>10013</v>
      </c>
      <c r="D5655" t="s">
        <v>10019</v>
      </c>
      <c r="E5655">
        <v>15</v>
      </c>
      <c r="F5655">
        <f>+_xlfn.XLOOKUP(TablaVentas[[#This Row],[PRODUCTO FINANCIERO]],TablaPrecios[PRODUCTO FINANCIERO],TablaPrecios[PRECIO UNIT],0)</f>
        <v>9.9</v>
      </c>
      <c r="G5655" s="2">
        <f>+TablaVentas[[#This Row],[CANTIDAD]]*TablaVentas[[#This Row],[PRECIO UNITARIO]]</f>
        <v>148.5</v>
      </c>
      <c r="H5655" s="1">
        <f t="shared" ca="1" si="88"/>
        <v>0.14581376664904644</v>
      </c>
      <c r="I5655" s="2">
        <f ca="1">+TablaVentas[[#This Row],[VENTAL TOTAL]]-TablaVentas[[#This Row],[VENTAL TOTAL]]*TablaVentas[[#This Row],[DESCUENTO]]</f>
        <v>126.8466556526166</v>
      </c>
      <c r="J5655" s="2">
        <f ca="1">0.18*TablaVentas[[#This Row],[SUBTOTAL]]</f>
        <v>22.83239801747099</v>
      </c>
      <c r="K5655" s="2">
        <f ca="1">+TablaVentas[[#This Row],[SUBTOTAL]]+TablaVentas[[#This Row],[IGV]]</f>
        <v>149.6790536700876</v>
      </c>
    </row>
    <row r="5656" spans="1:11" x14ac:dyDescent="0.25">
      <c r="A5656" t="s">
        <v>5665</v>
      </c>
      <c r="B5656" s="6">
        <v>45689</v>
      </c>
      <c r="C5656" t="s">
        <v>10015</v>
      </c>
      <c r="D5656" t="s">
        <v>10017</v>
      </c>
      <c r="E5656">
        <v>11</v>
      </c>
      <c r="F5656">
        <f>+_xlfn.XLOOKUP(TablaVentas[[#This Row],[PRODUCTO FINANCIERO]],TablaPrecios[PRODUCTO FINANCIERO],TablaPrecios[PRECIO UNIT],0)</f>
        <v>9.9</v>
      </c>
      <c r="G5656" s="2">
        <f>+TablaVentas[[#This Row],[CANTIDAD]]*TablaVentas[[#This Row],[PRECIO UNITARIO]]</f>
        <v>108.9</v>
      </c>
      <c r="H5656" s="1">
        <f t="shared" ca="1" si="88"/>
        <v>0.13652419081286227</v>
      </c>
      <c r="I5656" s="2">
        <f ca="1">+TablaVentas[[#This Row],[VENTAL TOTAL]]-TablaVentas[[#This Row],[VENTAL TOTAL]]*TablaVentas[[#This Row],[DESCUENTO]]</f>
        <v>94.032515620479302</v>
      </c>
      <c r="J5656" s="2">
        <f ca="1">0.18*TablaVentas[[#This Row],[SUBTOTAL]]</f>
        <v>16.925852811686273</v>
      </c>
      <c r="K5656" s="2">
        <f ca="1">+TablaVentas[[#This Row],[SUBTOTAL]]+TablaVentas[[#This Row],[IGV]]</f>
        <v>110.95836843216557</v>
      </c>
    </row>
    <row r="5657" spans="1:11" x14ac:dyDescent="0.25">
      <c r="A5657" t="s">
        <v>5666</v>
      </c>
      <c r="B5657" s="6">
        <v>45521</v>
      </c>
      <c r="C5657" t="s">
        <v>10016</v>
      </c>
      <c r="D5657" t="s">
        <v>10022</v>
      </c>
      <c r="E5657">
        <v>5</v>
      </c>
      <c r="F5657">
        <f>+_xlfn.XLOOKUP(TablaVentas[[#This Row],[PRODUCTO FINANCIERO]],TablaPrecios[PRODUCTO FINANCIERO],TablaPrecios[PRECIO UNIT],0)</f>
        <v>20.9</v>
      </c>
      <c r="G5657" s="2">
        <f>+TablaVentas[[#This Row],[CANTIDAD]]*TablaVentas[[#This Row],[PRECIO UNITARIO]]</f>
        <v>104.5</v>
      </c>
      <c r="H5657" s="1">
        <f t="shared" ca="1" si="88"/>
        <v>0.18057202567615843</v>
      </c>
      <c r="I5657" s="2">
        <f ca="1">+TablaVentas[[#This Row],[VENTAL TOTAL]]-TablaVentas[[#This Row],[VENTAL TOTAL]]*TablaVentas[[#This Row],[DESCUENTO]]</f>
        <v>85.630223316841438</v>
      </c>
      <c r="J5657" s="2">
        <f ca="1">0.18*TablaVentas[[#This Row],[SUBTOTAL]]</f>
        <v>15.413440197031457</v>
      </c>
      <c r="K5657" s="2">
        <f ca="1">+TablaVentas[[#This Row],[SUBTOTAL]]+TablaVentas[[#This Row],[IGV]]</f>
        <v>101.0436635138729</v>
      </c>
    </row>
    <row r="5658" spans="1:11" x14ac:dyDescent="0.25">
      <c r="A5658" t="s">
        <v>5667</v>
      </c>
      <c r="B5658" s="6">
        <v>45558</v>
      </c>
      <c r="C5658" t="s">
        <v>10012</v>
      </c>
      <c r="D5658" t="s">
        <v>10020</v>
      </c>
      <c r="E5658">
        <v>13</v>
      </c>
      <c r="F5658">
        <f>+_xlfn.XLOOKUP(TablaVentas[[#This Row],[PRODUCTO FINANCIERO]],TablaPrecios[PRODUCTO FINANCIERO],TablaPrecios[PRECIO UNIT],0)</f>
        <v>14.9</v>
      </c>
      <c r="G5658" s="2">
        <f>+TablaVentas[[#This Row],[CANTIDAD]]*TablaVentas[[#This Row],[PRECIO UNITARIO]]</f>
        <v>193.70000000000002</v>
      </c>
      <c r="H5658" s="1">
        <f t="shared" ca="1" si="88"/>
        <v>0.15974405183116405</v>
      </c>
      <c r="I5658" s="2">
        <f ca="1">+TablaVentas[[#This Row],[VENTAL TOTAL]]-TablaVentas[[#This Row],[VENTAL TOTAL]]*TablaVentas[[#This Row],[DESCUENTO]]</f>
        <v>162.75757716030353</v>
      </c>
      <c r="J5658" s="2">
        <f ca="1">0.18*TablaVentas[[#This Row],[SUBTOTAL]]</f>
        <v>29.296363888854632</v>
      </c>
      <c r="K5658" s="2">
        <f ca="1">+TablaVentas[[#This Row],[SUBTOTAL]]+TablaVentas[[#This Row],[IGV]]</f>
        <v>192.05394104915817</v>
      </c>
    </row>
    <row r="5659" spans="1:11" x14ac:dyDescent="0.25">
      <c r="A5659" t="s">
        <v>5668</v>
      </c>
      <c r="B5659" s="6">
        <v>45807</v>
      </c>
      <c r="C5659" t="s">
        <v>10011</v>
      </c>
      <c r="D5659" t="s">
        <v>10017</v>
      </c>
      <c r="E5659">
        <v>13</v>
      </c>
      <c r="F5659">
        <f>+_xlfn.XLOOKUP(TablaVentas[[#This Row],[PRODUCTO FINANCIERO]],TablaPrecios[PRODUCTO FINANCIERO],TablaPrecios[PRECIO UNIT],0)</f>
        <v>9.9</v>
      </c>
      <c r="G5659" s="2">
        <f>+TablaVentas[[#This Row],[CANTIDAD]]*TablaVentas[[#This Row],[PRECIO UNITARIO]]</f>
        <v>128.70000000000002</v>
      </c>
      <c r="H5659" s="1">
        <f t="shared" ca="1" si="88"/>
        <v>0.10565510500213793</v>
      </c>
      <c r="I5659" s="2">
        <f ca="1">+TablaVentas[[#This Row],[VENTAL TOTAL]]-TablaVentas[[#This Row],[VENTAL TOTAL]]*TablaVentas[[#This Row],[DESCUENTO]]</f>
        <v>115.10218798622486</v>
      </c>
      <c r="J5659" s="2">
        <f ca="1">0.18*TablaVentas[[#This Row],[SUBTOTAL]]</f>
        <v>20.718393837520473</v>
      </c>
      <c r="K5659" s="2">
        <f ca="1">+TablaVentas[[#This Row],[SUBTOTAL]]+TablaVentas[[#This Row],[IGV]]</f>
        <v>135.82058182374533</v>
      </c>
    </row>
    <row r="5660" spans="1:11" x14ac:dyDescent="0.25">
      <c r="A5660" t="s">
        <v>5669</v>
      </c>
      <c r="B5660" s="6">
        <v>46005</v>
      </c>
      <c r="C5660" t="s">
        <v>10013</v>
      </c>
      <c r="D5660" t="s">
        <v>10017</v>
      </c>
      <c r="E5660">
        <v>16</v>
      </c>
      <c r="F5660">
        <f>+_xlfn.XLOOKUP(TablaVentas[[#This Row],[PRODUCTO FINANCIERO]],TablaPrecios[PRODUCTO FINANCIERO],TablaPrecios[PRECIO UNIT],0)</f>
        <v>9.9</v>
      </c>
      <c r="G5660" s="2">
        <f>+TablaVentas[[#This Row],[CANTIDAD]]*TablaVentas[[#This Row],[PRECIO UNITARIO]]</f>
        <v>158.4</v>
      </c>
      <c r="H5660" s="1">
        <f t="shared" ca="1" si="88"/>
        <v>0.14297630356992935</v>
      </c>
      <c r="I5660" s="2">
        <f ca="1">+TablaVentas[[#This Row],[VENTAL TOTAL]]-TablaVentas[[#This Row],[VENTAL TOTAL]]*TablaVentas[[#This Row],[DESCUENTO]]</f>
        <v>135.75255351452319</v>
      </c>
      <c r="J5660" s="2">
        <f ca="1">0.18*TablaVentas[[#This Row],[SUBTOTAL]]</f>
        <v>24.435459632614172</v>
      </c>
      <c r="K5660" s="2">
        <f ca="1">+TablaVentas[[#This Row],[SUBTOTAL]]+TablaVentas[[#This Row],[IGV]]</f>
        <v>160.18801314713735</v>
      </c>
    </row>
    <row r="5661" spans="1:11" x14ac:dyDescent="0.25">
      <c r="A5661" t="s">
        <v>5670</v>
      </c>
      <c r="B5661" s="6">
        <v>45917</v>
      </c>
      <c r="C5661" t="s">
        <v>10013</v>
      </c>
      <c r="D5661" t="s">
        <v>10018</v>
      </c>
      <c r="E5661">
        <v>20</v>
      </c>
      <c r="F5661">
        <f>+_xlfn.XLOOKUP(TablaVentas[[#This Row],[PRODUCTO FINANCIERO]],TablaPrecios[PRODUCTO FINANCIERO],TablaPrecios[PRECIO UNIT],0)</f>
        <v>14.9</v>
      </c>
      <c r="G5661" s="2">
        <f>+TablaVentas[[#This Row],[CANTIDAD]]*TablaVentas[[#This Row],[PRECIO UNITARIO]]</f>
        <v>298</v>
      </c>
      <c r="H5661" s="1">
        <f t="shared" ca="1" si="88"/>
        <v>0.15813762027676265</v>
      </c>
      <c r="I5661" s="2">
        <f ca="1">+TablaVentas[[#This Row],[VENTAL TOTAL]]-TablaVentas[[#This Row],[VENTAL TOTAL]]*TablaVentas[[#This Row],[DESCUENTO]]</f>
        <v>250.87498915752474</v>
      </c>
      <c r="J5661" s="2">
        <f ca="1">0.18*TablaVentas[[#This Row],[SUBTOTAL]]</f>
        <v>45.157498048354448</v>
      </c>
      <c r="K5661" s="2">
        <f ca="1">+TablaVentas[[#This Row],[SUBTOTAL]]+TablaVentas[[#This Row],[IGV]]</f>
        <v>296.03248720587919</v>
      </c>
    </row>
    <row r="5662" spans="1:11" x14ac:dyDescent="0.25">
      <c r="A5662" t="s">
        <v>5671</v>
      </c>
      <c r="B5662" s="6">
        <v>45343</v>
      </c>
      <c r="C5662" t="s">
        <v>10012</v>
      </c>
      <c r="D5662" t="s">
        <v>10022</v>
      </c>
      <c r="E5662">
        <v>9</v>
      </c>
      <c r="F5662">
        <f>+_xlfn.XLOOKUP(TablaVentas[[#This Row],[PRODUCTO FINANCIERO]],TablaPrecios[PRODUCTO FINANCIERO],TablaPrecios[PRECIO UNIT],0)</f>
        <v>20.9</v>
      </c>
      <c r="G5662" s="2">
        <f>+TablaVentas[[#This Row],[CANTIDAD]]*TablaVentas[[#This Row],[PRECIO UNITARIO]]</f>
        <v>188.1</v>
      </c>
      <c r="H5662" s="1">
        <f t="shared" ca="1" si="88"/>
        <v>0.1127298710521048</v>
      </c>
      <c r="I5662" s="2">
        <f ca="1">+TablaVentas[[#This Row],[VENTAL TOTAL]]-TablaVentas[[#This Row],[VENTAL TOTAL]]*TablaVentas[[#This Row],[DESCUENTO]]</f>
        <v>166.89551125509908</v>
      </c>
      <c r="J5662" s="2">
        <f ca="1">0.18*TablaVentas[[#This Row],[SUBTOTAL]]</f>
        <v>30.041192025917834</v>
      </c>
      <c r="K5662" s="2">
        <f ca="1">+TablaVentas[[#This Row],[SUBTOTAL]]+TablaVentas[[#This Row],[IGV]]</f>
        <v>196.93670328101692</v>
      </c>
    </row>
    <row r="5663" spans="1:11" x14ac:dyDescent="0.25">
      <c r="A5663" t="s">
        <v>5672</v>
      </c>
      <c r="B5663" s="6">
        <v>46171</v>
      </c>
      <c r="C5663" t="s">
        <v>10012</v>
      </c>
      <c r="D5663" t="s">
        <v>10017</v>
      </c>
      <c r="E5663">
        <v>6</v>
      </c>
      <c r="F5663">
        <f>+_xlfn.XLOOKUP(TablaVentas[[#This Row],[PRODUCTO FINANCIERO]],TablaPrecios[PRODUCTO FINANCIERO],TablaPrecios[PRECIO UNIT],0)</f>
        <v>9.9</v>
      </c>
      <c r="G5663" s="2">
        <f>+TablaVentas[[#This Row],[CANTIDAD]]*TablaVentas[[#This Row],[PRECIO UNITARIO]]</f>
        <v>59.400000000000006</v>
      </c>
      <c r="H5663" s="1">
        <f t="shared" ca="1" si="88"/>
        <v>0.17375488795465041</v>
      </c>
      <c r="I5663" s="2">
        <f ca="1">+TablaVentas[[#This Row],[VENTAL TOTAL]]-TablaVentas[[#This Row],[VENTAL TOTAL]]*TablaVentas[[#This Row],[DESCUENTO]]</f>
        <v>49.078959655493769</v>
      </c>
      <c r="J5663" s="2">
        <f ca="1">0.18*TablaVentas[[#This Row],[SUBTOTAL]]</f>
        <v>8.834212737988878</v>
      </c>
      <c r="K5663" s="2">
        <f ca="1">+TablaVentas[[#This Row],[SUBTOTAL]]+TablaVentas[[#This Row],[IGV]]</f>
        <v>57.913172393482647</v>
      </c>
    </row>
    <row r="5664" spans="1:11" x14ac:dyDescent="0.25">
      <c r="A5664" t="s">
        <v>5673</v>
      </c>
      <c r="B5664" s="6">
        <v>46238</v>
      </c>
      <c r="C5664" t="s">
        <v>10015</v>
      </c>
      <c r="D5664" t="s">
        <v>10020</v>
      </c>
      <c r="E5664">
        <v>4</v>
      </c>
      <c r="F5664">
        <f>+_xlfn.XLOOKUP(TablaVentas[[#This Row],[PRODUCTO FINANCIERO]],TablaPrecios[PRODUCTO FINANCIERO],TablaPrecios[PRECIO UNIT],0)</f>
        <v>14.9</v>
      </c>
      <c r="G5664" s="2">
        <f>+TablaVentas[[#This Row],[CANTIDAD]]*TablaVentas[[#This Row],[PRECIO UNITARIO]]</f>
        <v>59.6</v>
      </c>
      <c r="H5664" s="1">
        <f t="shared" ca="1" si="88"/>
        <v>0.14082610209102642</v>
      </c>
      <c r="I5664" s="2">
        <f ca="1">+TablaVentas[[#This Row],[VENTAL TOTAL]]-TablaVentas[[#This Row],[VENTAL TOTAL]]*TablaVentas[[#This Row],[DESCUENTO]]</f>
        <v>51.206764315374826</v>
      </c>
      <c r="J5664" s="2">
        <f ca="1">0.18*TablaVentas[[#This Row],[SUBTOTAL]]</f>
        <v>9.2172175767674691</v>
      </c>
      <c r="K5664" s="2">
        <f ca="1">+TablaVentas[[#This Row],[SUBTOTAL]]+TablaVentas[[#This Row],[IGV]]</f>
        <v>60.423981892142294</v>
      </c>
    </row>
    <row r="5665" spans="1:11" x14ac:dyDescent="0.25">
      <c r="A5665" t="s">
        <v>5674</v>
      </c>
      <c r="B5665" s="6">
        <v>46015</v>
      </c>
      <c r="C5665" t="s">
        <v>10016</v>
      </c>
      <c r="D5665" t="s">
        <v>10022</v>
      </c>
      <c r="E5665">
        <v>18</v>
      </c>
      <c r="F5665">
        <f>+_xlfn.XLOOKUP(TablaVentas[[#This Row],[PRODUCTO FINANCIERO]],TablaPrecios[PRODUCTO FINANCIERO],TablaPrecios[PRECIO UNIT],0)</f>
        <v>20.9</v>
      </c>
      <c r="G5665" s="2">
        <f>+TablaVentas[[#This Row],[CANTIDAD]]*TablaVentas[[#This Row],[PRECIO UNITARIO]]</f>
        <v>376.2</v>
      </c>
      <c r="H5665" s="1">
        <f t="shared" ca="1" si="88"/>
        <v>0.18379082207361669</v>
      </c>
      <c r="I5665" s="2">
        <f ca="1">+TablaVentas[[#This Row],[VENTAL TOTAL]]-TablaVentas[[#This Row],[VENTAL TOTAL]]*TablaVentas[[#This Row],[DESCUENTO]]</f>
        <v>307.0578927359054</v>
      </c>
      <c r="J5665" s="2">
        <f ca="1">0.18*TablaVentas[[#This Row],[SUBTOTAL]]</f>
        <v>55.27042069246297</v>
      </c>
      <c r="K5665" s="2">
        <f ca="1">+TablaVentas[[#This Row],[SUBTOTAL]]+TablaVentas[[#This Row],[IGV]]</f>
        <v>362.32831342836835</v>
      </c>
    </row>
    <row r="5666" spans="1:11" x14ac:dyDescent="0.25">
      <c r="A5666" t="s">
        <v>5675</v>
      </c>
      <c r="B5666" s="6">
        <v>46315</v>
      </c>
      <c r="C5666" t="s">
        <v>10016</v>
      </c>
      <c r="D5666" t="s">
        <v>10019</v>
      </c>
      <c r="E5666">
        <v>10</v>
      </c>
      <c r="F5666">
        <f>+_xlfn.XLOOKUP(TablaVentas[[#This Row],[PRODUCTO FINANCIERO]],TablaPrecios[PRODUCTO FINANCIERO],TablaPrecios[PRECIO UNIT],0)</f>
        <v>9.9</v>
      </c>
      <c r="G5666" s="2">
        <f>+TablaVentas[[#This Row],[CANTIDAD]]*TablaVentas[[#This Row],[PRECIO UNITARIO]]</f>
        <v>99</v>
      </c>
      <c r="H5666" s="1">
        <f t="shared" ca="1" si="88"/>
        <v>0.11965428993984224</v>
      </c>
      <c r="I5666" s="2">
        <f ca="1">+TablaVentas[[#This Row],[VENTAL TOTAL]]-TablaVentas[[#This Row],[VENTAL TOTAL]]*TablaVentas[[#This Row],[DESCUENTO]]</f>
        <v>87.154225295955612</v>
      </c>
      <c r="J5666" s="2">
        <f ca="1">0.18*TablaVentas[[#This Row],[SUBTOTAL]]</f>
        <v>15.68776055327201</v>
      </c>
      <c r="K5666" s="2">
        <f ca="1">+TablaVentas[[#This Row],[SUBTOTAL]]+TablaVentas[[#This Row],[IGV]]</f>
        <v>102.84198584922763</v>
      </c>
    </row>
    <row r="5667" spans="1:11" x14ac:dyDescent="0.25">
      <c r="A5667" t="s">
        <v>5676</v>
      </c>
      <c r="B5667" s="6">
        <v>45850</v>
      </c>
      <c r="C5667" t="s">
        <v>10013</v>
      </c>
      <c r="D5667" t="s">
        <v>10017</v>
      </c>
      <c r="E5667">
        <v>9</v>
      </c>
      <c r="F5667">
        <f>+_xlfn.XLOOKUP(TablaVentas[[#This Row],[PRODUCTO FINANCIERO]],TablaPrecios[PRODUCTO FINANCIERO],TablaPrecios[PRECIO UNIT],0)</f>
        <v>9.9</v>
      </c>
      <c r="G5667" s="2">
        <f>+TablaVentas[[#This Row],[CANTIDAD]]*TablaVentas[[#This Row],[PRECIO UNITARIO]]</f>
        <v>89.100000000000009</v>
      </c>
      <c r="H5667" s="1">
        <f t="shared" ca="1" si="88"/>
        <v>0.10470659353902761</v>
      </c>
      <c r="I5667" s="2">
        <f ca="1">+TablaVentas[[#This Row],[VENTAL TOTAL]]-TablaVentas[[#This Row],[VENTAL TOTAL]]*TablaVentas[[#This Row],[DESCUENTO]]</f>
        <v>79.770642515672648</v>
      </c>
      <c r="J5667" s="2">
        <f ca="1">0.18*TablaVentas[[#This Row],[SUBTOTAL]]</f>
        <v>14.358715652821076</v>
      </c>
      <c r="K5667" s="2">
        <f ca="1">+TablaVentas[[#This Row],[SUBTOTAL]]+TablaVentas[[#This Row],[IGV]]</f>
        <v>94.129358168493724</v>
      </c>
    </row>
    <row r="5668" spans="1:11" x14ac:dyDescent="0.25">
      <c r="A5668" t="s">
        <v>5677</v>
      </c>
      <c r="B5668" s="6">
        <v>45548</v>
      </c>
      <c r="C5668" t="s">
        <v>10015</v>
      </c>
      <c r="D5668" t="s">
        <v>10018</v>
      </c>
      <c r="E5668">
        <v>20</v>
      </c>
      <c r="F5668">
        <f>+_xlfn.XLOOKUP(TablaVentas[[#This Row],[PRODUCTO FINANCIERO]],TablaPrecios[PRODUCTO FINANCIERO],TablaPrecios[PRECIO UNIT],0)</f>
        <v>14.9</v>
      </c>
      <c r="G5668" s="2">
        <f>+TablaVentas[[#This Row],[CANTIDAD]]*TablaVentas[[#This Row],[PRECIO UNITARIO]]</f>
        <v>298</v>
      </c>
      <c r="H5668" s="1">
        <f t="shared" ca="1" si="88"/>
        <v>0.10327068580270188</v>
      </c>
      <c r="I5668" s="2">
        <f ca="1">+TablaVentas[[#This Row],[VENTAL TOTAL]]-TablaVentas[[#This Row],[VENTAL TOTAL]]*TablaVentas[[#This Row],[DESCUENTO]]</f>
        <v>267.22533563079486</v>
      </c>
      <c r="J5668" s="2">
        <f ca="1">0.18*TablaVentas[[#This Row],[SUBTOTAL]]</f>
        <v>48.100560413543072</v>
      </c>
      <c r="K5668" s="2">
        <f ca="1">+TablaVentas[[#This Row],[SUBTOTAL]]+TablaVentas[[#This Row],[IGV]]</f>
        <v>315.32589604433792</v>
      </c>
    </row>
    <row r="5669" spans="1:11" x14ac:dyDescent="0.25">
      <c r="A5669" t="s">
        <v>5678</v>
      </c>
      <c r="B5669" s="6">
        <v>46289</v>
      </c>
      <c r="C5669" t="s">
        <v>10011</v>
      </c>
      <c r="D5669" t="s">
        <v>10019</v>
      </c>
      <c r="E5669">
        <v>14</v>
      </c>
      <c r="F5669">
        <f>+_xlfn.XLOOKUP(TablaVentas[[#This Row],[PRODUCTO FINANCIERO]],TablaPrecios[PRODUCTO FINANCIERO],TablaPrecios[PRECIO UNIT],0)</f>
        <v>9.9</v>
      </c>
      <c r="G5669" s="2">
        <f>+TablaVentas[[#This Row],[CANTIDAD]]*TablaVentas[[#This Row],[PRECIO UNITARIO]]</f>
        <v>138.6</v>
      </c>
      <c r="H5669" s="1">
        <f t="shared" ca="1" si="88"/>
        <v>0.18475154499138849</v>
      </c>
      <c r="I5669" s="2">
        <f ca="1">+TablaVentas[[#This Row],[VENTAL TOTAL]]-TablaVentas[[#This Row],[VENTAL TOTAL]]*TablaVentas[[#This Row],[DESCUENTO]]</f>
        <v>112.99343586419354</v>
      </c>
      <c r="J5669" s="2">
        <f ca="1">0.18*TablaVentas[[#This Row],[SUBTOTAL]]</f>
        <v>20.338818455554836</v>
      </c>
      <c r="K5669" s="2">
        <f ca="1">+TablaVentas[[#This Row],[SUBTOTAL]]+TablaVentas[[#This Row],[IGV]]</f>
        <v>133.33225431974839</v>
      </c>
    </row>
    <row r="5670" spans="1:11" x14ac:dyDescent="0.25">
      <c r="A5670" t="s">
        <v>5679</v>
      </c>
      <c r="B5670" s="6">
        <v>46263</v>
      </c>
      <c r="C5670" t="s">
        <v>10011</v>
      </c>
      <c r="D5670" t="s">
        <v>10022</v>
      </c>
      <c r="E5670">
        <v>6</v>
      </c>
      <c r="F5670">
        <f>+_xlfn.XLOOKUP(TablaVentas[[#This Row],[PRODUCTO FINANCIERO]],TablaPrecios[PRODUCTO FINANCIERO],TablaPrecios[PRECIO UNIT],0)</f>
        <v>20.9</v>
      </c>
      <c r="G5670" s="2">
        <f>+TablaVentas[[#This Row],[CANTIDAD]]*TablaVentas[[#This Row],[PRECIO UNITARIO]]</f>
        <v>125.39999999999999</v>
      </c>
      <c r="H5670" s="1">
        <f t="shared" ca="1" si="88"/>
        <v>0.18030272955942878</v>
      </c>
      <c r="I5670" s="2">
        <f ca="1">+TablaVentas[[#This Row],[VENTAL TOTAL]]-TablaVentas[[#This Row],[VENTAL TOTAL]]*TablaVentas[[#This Row],[DESCUENTO]]</f>
        <v>102.79003771324763</v>
      </c>
      <c r="J5670" s="2">
        <f ca="1">0.18*TablaVentas[[#This Row],[SUBTOTAL]]</f>
        <v>18.502206788384573</v>
      </c>
      <c r="K5670" s="2">
        <f ca="1">+TablaVentas[[#This Row],[SUBTOTAL]]+TablaVentas[[#This Row],[IGV]]</f>
        <v>121.2922445016322</v>
      </c>
    </row>
    <row r="5671" spans="1:11" x14ac:dyDescent="0.25">
      <c r="A5671" t="s">
        <v>5680</v>
      </c>
      <c r="B5671" s="6">
        <v>45491</v>
      </c>
      <c r="C5671" t="s">
        <v>10011</v>
      </c>
      <c r="D5671" t="s">
        <v>10019</v>
      </c>
      <c r="E5671">
        <v>12</v>
      </c>
      <c r="F5671">
        <f>+_xlfn.XLOOKUP(TablaVentas[[#This Row],[PRODUCTO FINANCIERO]],TablaPrecios[PRODUCTO FINANCIERO],TablaPrecios[PRECIO UNIT],0)</f>
        <v>9.9</v>
      </c>
      <c r="G5671" s="2">
        <f>+TablaVentas[[#This Row],[CANTIDAD]]*TablaVentas[[#This Row],[PRECIO UNITARIO]]</f>
        <v>118.80000000000001</v>
      </c>
      <c r="H5671" s="1">
        <f t="shared" ca="1" si="88"/>
        <v>0.12199811125094774</v>
      </c>
      <c r="I5671" s="2">
        <f ca="1">+TablaVentas[[#This Row],[VENTAL TOTAL]]-TablaVentas[[#This Row],[VENTAL TOTAL]]*TablaVentas[[#This Row],[DESCUENTO]]</f>
        <v>104.30662438338742</v>
      </c>
      <c r="J5671" s="2">
        <f ca="1">0.18*TablaVentas[[#This Row],[SUBTOTAL]]</f>
        <v>18.775192389009735</v>
      </c>
      <c r="K5671" s="2">
        <f ca="1">+TablaVentas[[#This Row],[SUBTOTAL]]+TablaVentas[[#This Row],[IGV]]</f>
        <v>123.08181677239715</v>
      </c>
    </row>
    <row r="5672" spans="1:11" x14ac:dyDescent="0.25">
      <c r="A5672" t="s">
        <v>5681</v>
      </c>
      <c r="B5672" s="6">
        <v>46068</v>
      </c>
      <c r="C5672" t="s">
        <v>10012</v>
      </c>
      <c r="D5672" t="s">
        <v>10022</v>
      </c>
      <c r="E5672">
        <v>4</v>
      </c>
      <c r="F5672">
        <f>+_xlfn.XLOOKUP(TablaVentas[[#This Row],[PRODUCTO FINANCIERO]],TablaPrecios[PRODUCTO FINANCIERO],TablaPrecios[PRECIO UNIT],0)</f>
        <v>20.9</v>
      </c>
      <c r="G5672" s="2">
        <f>+TablaVentas[[#This Row],[CANTIDAD]]*TablaVentas[[#This Row],[PRECIO UNITARIO]]</f>
        <v>83.6</v>
      </c>
      <c r="H5672" s="1">
        <f t="shared" ca="1" si="88"/>
        <v>0.19392553414931099</v>
      </c>
      <c r="I5672" s="2">
        <f ca="1">+TablaVentas[[#This Row],[VENTAL TOTAL]]-TablaVentas[[#This Row],[VENTAL TOTAL]]*TablaVentas[[#This Row],[DESCUENTO]]</f>
        <v>67.387825345117591</v>
      </c>
      <c r="J5672" s="2">
        <f ca="1">0.18*TablaVentas[[#This Row],[SUBTOTAL]]</f>
        <v>12.129808562121166</v>
      </c>
      <c r="K5672" s="2">
        <f ca="1">+TablaVentas[[#This Row],[SUBTOTAL]]+TablaVentas[[#This Row],[IGV]]</f>
        <v>79.517633907238761</v>
      </c>
    </row>
    <row r="5673" spans="1:11" x14ac:dyDescent="0.25">
      <c r="A5673" t="s">
        <v>5682</v>
      </c>
      <c r="B5673" s="6">
        <v>45309</v>
      </c>
      <c r="C5673" t="s">
        <v>10013</v>
      </c>
      <c r="D5673" t="s">
        <v>10020</v>
      </c>
      <c r="E5673">
        <v>16</v>
      </c>
      <c r="F5673">
        <f>+_xlfn.XLOOKUP(TablaVentas[[#This Row],[PRODUCTO FINANCIERO]],TablaPrecios[PRODUCTO FINANCIERO],TablaPrecios[PRECIO UNIT],0)</f>
        <v>14.9</v>
      </c>
      <c r="G5673" s="2">
        <f>+TablaVentas[[#This Row],[CANTIDAD]]*TablaVentas[[#This Row],[PRECIO UNITARIO]]</f>
        <v>238.4</v>
      </c>
      <c r="H5673" s="1">
        <f t="shared" ca="1" si="88"/>
        <v>0.15161446088876357</v>
      </c>
      <c r="I5673" s="2">
        <f ca="1">+TablaVentas[[#This Row],[VENTAL TOTAL]]-TablaVentas[[#This Row],[VENTAL TOTAL]]*TablaVentas[[#This Row],[DESCUENTO]]</f>
        <v>202.25511252411877</v>
      </c>
      <c r="J5673" s="2">
        <f ca="1">0.18*TablaVentas[[#This Row],[SUBTOTAL]]</f>
        <v>36.405920254341375</v>
      </c>
      <c r="K5673" s="2">
        <f ca="1">+TablaVentas[[#This Row],[SUBTOTAL]]+TablaVentas[[#This Row],[IGV]]</f>
        <v>238.66103277846014</v>
      </c>
    </row>
    <row r="5674" spans="1:11" x14ac:dyDescent="0.25">
      <c r="A5674" t="s">
        <v>5683</v>
      </c>
      <c r="B5674" s="6">
        <v>46221</v>
      </c>
      <c r="C5674" t="s">
        <v>10013</v>
      </c>
      <c r="D5674" t="s">
        <v>10018</v>
      </c>
      <c r="E5674">
        <v>6</v>
      </c>
      <c r="F5674">
        <f>+_xlfn.XLOOKUP(TablaVentas[[#This Row],[PRODUCTO FINANCIERO]],TablaPrecios[PRODUCTO FINANCIERO],TablaPrecios[PRECIO UNIT],0)</f>
        <v>14.9</v>
      </c>
      <c r="G5674" s="2">
        <f>+TablaVentas[[#This Row],[CANTIDAD]]*TablaVentas[[#This Row],[PRECIO UNITARIO]]</f>
        <v>89.4</v>
      </c>
      <c r="H5674" s="1">
        <f t="shared" ca="1" si="88"/>
        <v>0.18930960645733919</v>
      </c>
      <c r="I5674" s="2">
        <f ca="1">+TablaVentas[[#This Row],[VENTAL TOTAL]]-TablaVentas[[#This Row],[VENTAL TOTAL]]*TablaVentas[[#This Row],[DESCUENTO]]</f>
        <v>72.475721182713883</v>
      </c>
      <c r="J5674" s="2">
        <f ca="1">0.18*TablaVentas[[#This Row],[SUBTOTAL]]</f>
        <v>13.045629812888498</v>
      </c>
      <c r="K5674" s="2">
        <f ca="1">+TablaVentas[[#This Row],[SUBTOTAL]]+TablaVentas[[#This Row],[IGV]]</f>
        <v>85.521350995602376</v>
      </c>
    </row>
    <row r="5675" spans="1:11" x14ac:dyDescent="0.25">
      <c r="A5675" t="s">
        <v>5684</v>
      </c>
      <c r="B5675" s="6">
        <v>45463</v>
      </c>
      <c r="C5675" t="s">
        <v>10013</v>
      </c>
      <c r="D5675" t="s">
        <v>10018</v>
      </c>
      <c r="E5675">
        <v>7</v>
      </c>
      <c r="F5675">
        <f>+_xlfn.XLOOKUP(TablaVentas[[#This Row],[PRODUCTO FINANCIERO]],TablaPrecios[PRODUCTO FINANCIERO],TablaPrecios[PRECIO UNIT],0)</f>
        <v>14.9</v>
      </c>
      <c r="G5675" s="2">
        <f>+TablaVentas[[#This Row],[CANTIDAD]]*TablaVentas[[#This Row],[PRECIO UNITARIO]]</f>
        <v>104.3</v>
      </c>
      <c r="H5675" s="1">
        <f t="shared" ca="1" si="88"/>
        <v>0.16970744480010885</v>
      </c>
      <c r="I5675" s="2">
        <f ca="1">+TablaVentas[[#This Row],[VENTAL TOTAL]]-TablaVentas[[#This Row],[VENTAL TOTAL]]*TablaVentas[[#This Row],[DESCUENTO]]</f>
        <v>86.599513507348647</v>
      </c>
      <c r="J5675" s="2">
        <f ca="1">0.18*TablaVentas[[#This Row],[SUBTOTAL]]</f>
        <v>15.587912431322756</v>
      </c>
      <c r="K5675" s="2">
        <f ca="1">+TablaVentas[[#This Row],[SUBTOTAL]]+TablaVentas[[#This Row],[IGV]]</f>
        <v>102.1874259386714</v>
      </c>
    </row>
    <row r="5676" spans="1:11" x14ac:dyDescent="0.25">
      <c r="A5676" t="s">
        <v>5685</v>
      </c>
      <c r="B5676" s="6">
        <v>45788</v>
      </c>
      <c r="C5676" t="s">
        <v>10012</v>
      </c>
      <c r="D5676" t="s">
        <v>10017</v>
      </c>
      <c r="E5676">
        <v>12</v>
      </c>
      <c r="F5676">
        <f>+_xlfn.XLOOKUP(TablaVentas[[#This Row],[PRODUCTO FINANCIERO]],TablaPrecios[PRODUCTO FINANCIERO],TablaPrecios[PRECIO UNIT],0)</f>
        <v>9.9</v>
      </c>
      <c r="G5676" s="2">
        <f>+TablaVentas[[#This Row],[CANTIDAD]]*TablaVentas[[#This Row],[PRECIO UNITARIO]]</f>
        <v>118.80000000000001</v>
      </c>
      <c r="H5676" s="1">
        <f t="shared" ca="1" si="88"/>
        <v>0.16360296824322335</v>
      </c>
      <c r="I5676" s="2">
        <f ca="1">+TablaVentas[[#This Row],[VENTAL TOTAL]]-TablaVentas[[#This Row],[VENTAL TOTAL]]*TablaVentas[[#This Row],[DESCUENTO]]</f>
        <v>99.363967372705076</v>
      </c>
      <c r="J5676" s="2">
        <f ca="1">0.18*TablaVentas[[#This Row],[SUBTOTAL]]</f>
        <v>17.885514127086914</v>
      </c>
      <c r="K5676" s="2">
        <f ca="1">+TablaVentas[[#This Row],[SUBTOTAL]]+TablaVentas[[#This Row],[IGV]]</f>
        <v>117.24948149979198</v>
      </c>
    </row>
    <row r="5677" spans="1:11" x14ac:dyDescent="0.25">
      <c r="A5677" t="s">
        <v>5686</v>
      </c>
      <c r="B5677" s="6">
        <v>46291</v>
      </c>
      <c r="C5677" t="s">
        <v>10011</v>
      </c>
      <c r="D5677" t="s">
        <v>10022</v>
      </c>
      <c r="E5677">
        <v>15</v>
      </c>
      <c r="F5677">
        <f>+_xlfn.XLOOKUP(TablaVentas[[#This Row],[PRODUCTO FINANCIERO]],TablaPrecios[PRODUCTO FINANCIERO],TablaPrecios[PRECIO UNIT],0)</f>
        <v>20.9</v>
      </c>
      <c r="G5677" s="2">
        <f>+TablaVentas[[#This Row],[CANTIDAD]]*TablaVentas[[#This Row],[PRECIO UNITARIO]]</f>
        <v>313.5</v>
      </c>
      <c r="H5677" s="1">
        <f t="shared" ca="1" si="88"/>
        <v>0.19223671735007306</v>
      </c>
      <c r="I5677" s="2">
        <f ca="1">+TablaVentas[[#This Row],[VENTAL TOTAL]]-TablaVentas[[#This Row],[VENTAL TOTAL]]*TablaVentas[[#This Row],[DESCUENTO]]</f>
        <v>253.2337891107521</v>
      </c>
      <c r="J5677" s="2">
        <f ca="1">0.18*TablaVentas[[#This Row],[SUBTOTAL]]</f>
        <v>45.582082039935379</v>
      </c>
      <c r="K5677" s="2">
        <f ca="1">+TablaVentas[[#This Row],[SUBTOTAL]]+TablaVentas[[#This Row],[IGV]]</f>
        <v>298.81587115068749</v>
      </c>
    </row>
    <row r="5678" spans="1:11" x14ac:dyDescent="0.25">
      <c r="A5678" t="s">
        <v>5687</v>
      </c>
      <c r="B5678" s="6">
        <v>45924</v>
      </c>
      <c r="C5678" t="s">
        <v>10015</v>
      </c>
      <c r="D5678" t="s">
        <v>10020</v>
      </c>
      <c r="E5678">
        <v>4</v>
      </c>
      <c r="F5678">
        <f>+_xlfn.XLOOKUP(TablaVentas[[#This Row],[PRODUCTO FINANCIERO]],TablaPrecios[PRODUCTO FINANCIERO],TablaPrecios[PRECIO UNIT],0)</f>
        <v>14.9</v>
      </c>
      <c r="G5678" s="2">
        <f>+TablaVentas[[#This Row],[CANTIDAD]]*TablaVentas[[#This Row],[PRECIO UNITARIO]]</f>
        <v>59.6</v>
      </c>
      <c r="H5678" s="1">
        <f t="shared" ca="1" si="88"/>
        <v>0.13655445956247361</v>
      </c>
      <c r="I5678" s="2">
        <f ca="1">+TablaVentas[[#This Row],[VENTAL TOTAL]]-TablaVentas[[#This Row],[VENTAL TOTAL]]*TablaVentas[[#This Row],[DESCUENTO]]</f>
        <v>51.461354210076571</v>
      </c>
      <c r="J5678" s="2">
        <f ca="1">0.18*TablaVentas[[#This Row],[SUBTOTAL]]</f>
        <v>9.263043757813783</v>
      </c>
      <c r="K5678" s="2">
        <f ca="1">+TablaVentas[[#This Row],[SUBTOTAL]]+TablaVentas[[#This Row],[IGV]]</f>
        <v>60.724397967890354</v>
      </c>
    </row>
    <row r="5679" spans="1:11" x14ac:dyDescent="0.25">
      <c r="A5679" t="s">
        <v>5688</v>
      </c>
      <c r="B5679" s="6">
        <v>46020</v>
      </c>
      <c r="C5679" t="s">
        <v>10016</v>
      </c>
      <c r="D5679" t="s">
        <v>10017</v>
      </c>
      <c r="E5679">
        <v>16</v>
      </c>
      <c r="F5679">
        <f>+_xlfn.XLOOKUP(TablaVentas[[#This Row],[PRODUCTO FINANCIERO]],TablaPrecios[PRODUCTO FINANCIERO],TablaPrecios[PRECIO UNIT],0)</f>
        <v>9.9</v>
      </c>
      <c r="G5679" s="2">
        <f>+TablaVentas[[#This Row],[CANTIDAD]]*TablaVentas[[#This Row],[PRECIO UNITARIO]]</f>
        <v>158.4</v>
      </c>
      <c r="H5679" s="1">
        <f t="shared" ca="1" si="88"/>
        <v>0.10303939711749772</v>
      </c>
      <c r="I5679" s="2">
        <f ca="1">+TablaVentas[[#This Row],[VENTAL TOTAL]]-TablaVentas[[#This Row],[VENTAL TOTAL]]*TablaVentas[[#This Row],[DESCUENTO]]</f>
        <v>142.07855949658835</v>
      </c>
      <c r="J5679" s="2">
        <f ca="1">0.18*TablaVentas[[#This Row],[SUBTOTAL]]</f>
        <v>25.574140709385905</v>
      </c>
      <c r="K5679" s="2">
        <f ca="1">+TablaVentas[[#This Row],[SUBTOTAL]]+TablaVentas[[#This Row],[IGV]]</f>
        <v>167.65270020597427</v>
      </c>
    </row>
    <row r="5680" spans="1:11" x14ac:dyDescent="0.25">
      <c r="A5680" t="s">
        <v>5689</v>
      </c>
      <c r="B5680" s="6">
        <v>45949</v>
      </c>
      <c r="C5680" t="s">
        <v>10014</v>
      </c>
      <c r="D5680" t="s">
        <v>10019</v>
      </c>
      <c r="E5680">
        <v>4</v>
      </c>
      <c r="F5680">
        <f>+_xlfn.XLOOKUP(TablaVentas[[#This Row],[PRODUCTO FINANCIERO]],TablaPrecios[PRODUCTO FINANCIERO],TablaPrecios[PRECIO UNIT],0)</f>
        <v>9.9</v>
      </c>
      <c r="G5680" s="2">
        <f>+TablaVentas[[#This Row],[CANTIDAD]]*TablaVentas[[#This Row],[PRECIO UNITARIO]]</f>
        <v>39.6</v>
      </c>
      <c r="H5680" s="1">
        <f t="shared" ca="1" si="88"/>
        <v>0.15583926393054423</v>
      </c>
      <c r="I5680" s="2">
        <f ca="1">+TablaVentas[[#This Row],[VENTAL TOTAL]]-TablaVentas[[#This Row],[VENTAL TOTAL]]*TablaVentas[[#This Row],[DESCUENTO]]</f>
        <v>33.42876514835045</v>
      </c>
      <c r="J5680" s="2">
        <f ca="1">0.18*TablaVentas[[#This Row],[SUBTOTAL]]</f>
        <v>6.017177726703081</v>
      </c>
      <c r="K5680" s="2">
        <f ca="1">+TablaVentas[[#This Row],[SUBTOTAL]]+TablaVentas[[#This Row],[IGV]]</f>
        <v>39.445942875053532</v>
      </c>
    </row>
    <row r="5681" spans="1:11" x14ac:dyDescent="0.25">
      <c r="A5681" t="s">
        <v>5690</v>
      </c>
      <c r="B5681" s="6">
        <v>45300</v>
      </c>
      <c r="C5681" t="s">
        <v>10015</v>
      </c>
      <c r="D5681" t="s">
        <v>10020</v>
      </c>
      <c r="E5681">
        <v>15</v>
      </c>
      <c r="F5681">
        <f>+_xlfn.XLOOKUP(TablaVentas[[#This Row],[PRODUCTO FINANCIERO]],TablaPrecios[PRODUCTO FINANCIERO],TablaPrecios[PRECIO UNIT],0)</f>
        <v>14.9</v>
      </c>
      <c r="G5681" s="2">
        <f>+TablaVentas[[#This Row],[CANTIDAD]]*TablaVentas[[#This Row],[PRECIO UNITARIO]]</f>
        <v>223.5</v>
      </c>
      <c r="H5681" s="1">
        <f t="shared" ca="1" si="88"/>
        <v>0.13114929997062968</v>
      </c>
      <c r="I5681" s="2">
        <f ca="1">+TablaVentas[[#This Row],[VENTAL TOTAL]]-TablaVentas[[#This Row],[VENTAL TOTAL]]*TablaVentas[[#This Row],[DESCUENTO]]</f>
        <v>194.18813145656426</v>
      </c>
      <c r="J5681" s="2">
        <f ca="1">0.18*TablaVentas[[#This Row],[SUBTOTAL]]</f>
        <v>34.953863662181568</v>
      </c>
      <c r="K5681" s="2">
        <f ca="1">+TablaVentas[[#This Row],[SUBTOTAL]]+TablaVentas[[#This Row],[IGV]]</f>
        <v>229.14199511874583</v>
      </c>
    </row>
    <row r="5682" spans="1:11" x14ac:dyDescent="0.25">
      <c r="A5682" t="s">
        <v>5691</v>
      </c>
      <c r="B5682" s="6">
        <v>45839</v>
      </c>
      <c r="C5682" t="s">
        <v>10012</v>
      </c>
      <c r="D5682" t="s">
        <v>10019</v>
      </c>
      <c r="E5682">
        <v>19</v>
      </c>
      <c r="F5682">
        <f>+_xlfn.XLOOKUP(TablaVentas[[#This Row],[PRODUCTO FINANCIERO]],TablaPrecios[PRODUCTO FINANCIERO],TablaPrecios[PRECIO UNIT],0)</f>
        <v>9.9</v>
      </c>
      <c r="G5682" s="2">
        <f>+TablaVentas[[#This Row],[CANTIDAD]]*TablaVentas[[#This Row],[PRECIO UNITARIO]]</f>
        <v>188.1</v>
      </c>
      <c r="H5682" s="1">
        <f t="shared" ca="1" si="88"/>
        <v>0.11069935962633788</v>
      </c>
      <c r="I5682" s="2">
        <f ca="1">+TablaVentas[[#This Row],[VENTAL TOTAL]]-TablaVentas[[#This Row],[VENTAL TOTAL]]*TablaVentas[[#This Row],[DESCUENTO]]</f>
        <v>167.27745045428583</v>
      </c>
      <c r="J5682" s="2">
        <f ca="1">0.18*TablaVentas[[#This Row],[SUBTOTAL]]</f>
        <v>30.109941081771449</v>
      </c>
      <c r="K5682" s="2">
        <f ca="1">+TablaVentas[[#This Row],[SUBTOTAL]]+TablaVentas[[#This Row],[IGV]]</f>
        <v>197.38739153605727</v>
      </c>
    </row>
    <row r="5683" spans="1:11" x14ac:dyDescent="0.25">
      <c r="A5683" t="s">
        <v>5692</v>
      </c>
      <c r="B5683" s="6">
        <v>45817</v>
      </c>
      <c r="C5683" t="s">
        <v>10015</v>
      </c>
      <c r="D5683" t="s">
        <v>10022</v>
      </c>
      <c r="E5683">
        <v>10</v>
      </c>
      <c r="F5683">
        <f>+_xlfn.XLOOKUP(TablaVentas[[#This Row],[PRODUCTO FINANCIERO]],TablaPrecios[PRODUCTO FINANCIERO],TablaPrecios[PRECIO UNIT],0)</f>
        <v>20.9</v>
      </c>
      <c r="G5683" s="2">
        <f>+TablaVentas[[#This Row],[CANTIDAD]]*TablaVentas[[#This Row],[PRECIO UNITARIO]]</f>
        <v>209</v>
      </c>
      <c r="H5683" s="1">
        <f t="shared" ca="1" si="88"/>
        <v>0.18435991488387068</v>
      </c>
      <c r="I5683" s="2">
        <f ca="1">+TablaVentas[[#This Row],[VENTAL TOTAL]]-TablaVentas[[#This Row],[VENTAL TOTAL]]*TablaVentas[[#This Row],[DESCUENTO]]</f>
        <v>170.46877778927103</v>
      </c>
      <c r="J5683" s="2">
        <f ca="1">0.18*TablaVentas[[#This Row],[SUBTOTAL]]</f>
        <v>30.684380002068785</v>
      </c>
      <c r="K5683" s="2">
        <f ca="1">+TablaVentas[[#This Row],[SUBTOTAL]]+TablaVentas[[#This Row],[IGV]]</f>
        <v>201.15315779133982</v>
      </c>
    </row>
    <row r="5684" spans="1:11" x14ac:dyDescent="0.25">
      <c r="A5684" t="s">
        <v>5693</v>
      </c>
      <c r="B5684" s="6">
        <v>45630</v>
      </c>
      <c r="C5684" t="s">
        <v>10014</v>
      </c>
      <c r="D5684" t="s">
        <v>10020</v>
      </c>
      <c r="E5684">
        <v>13</v>
      </c>
      <c r="F5684">
        <f>+_xlfn.XLOOKUP(TablaVentas[[#This Row],[PRODUCTO FINANCIERO]],TablaPrecios[PRODUCTO FINANCIERO],TablaPrecios[PRECIO UNIT],0)</f>
        <v>14.9</v>
      </c>
      <c r="G5684" s="2">
        <f>+TablaVentas[[#This Row],[CANTIDAD]]*TablaVentas[[#This Row],[PRECIO UNITARIO]]</f>
        <v>193.70000000000002</v>
      </c>
      <c r="H5684" s="1">
        <f t="shared" ca="1" si="88"/>
        <v>0.11306599012218137</v>
      </c>
      <c r="I5684" s="2">
        <f ca="1">+TablaVentas[[#This Row],[VENTAL TOTAL]]-TablaVentas[[#This Row],[VENTAL TOTAL]]*TablaVentas[[#This Row],[DESCUENTO]]</f>
        <v>171.79911771333349</v>
      </c>
      <c r="J5684" s="2">
        <f ca="1">0.18*TablaVentas[[#This Row],[SUBTOTAL]]</f>
        <v>30.923841188400026</v>
      </c>
      <c r="K5684" s="2">
        <f ca="1">+TablaVentas[[#This Row],[SUBTOTAL]]+TablaVentas[[#This Row],[IGV]]</f>
        <v>202.72295890173351</v>
      </c>
    </row>
    <row r="5685" spans="1:11" x14ac:dyDescent="0.25">
      <c r="A5685" t="s">
        <v>5694</v>
      </c>
      <c r="B5685" s="6">
        <v>45573</v>
      </c>
      <c r="C5685" t="s">
        <v>10015</v>
      </c>
      <c r="D5685" t="s">
        <v>10017</v>
      </c>
      <c r="E5685">
        <v>3</v>
      </c>
      <c r="F5685">
        <f>+_xlfn.XLOOKUP(TablaVentas[[#This Row],[PRODUCTO FINANCIERO]],TablaPrecios[PRODUCTO FINANCIERO],TablaPrecios[PRECIO UNIT],0)</f>
        <v>9.9</v>
      </c>
      <c r="G5685" s="2">
        <f>+TablaVentas[[#This Row],[CANTIDAD]]*TablaVentas[[#This Row],[PRECIO UNITARIO]]</f>
        <v>29.700000000000003</v>
      </c>
      <c r="H5685" s="1">
        <f t="shared" ca="1" si="88"/>
        <v>0.19452815775743268</v>
      </c>
      <c r="I5685" s="2">
        <f ca="1">+TablaVentas[[#This Row],[VENTAL TOTAL]]-TablaVentas[[#This Row],[VENTAL TOTAL]]*TablaVentas[[#This Row],[DESCUENTO]]</f>
        <v>23.92251371460425</v>
      </c>
      <c r="J5685" s="2">
        <f ca="1">0.18*TablaVentas[[#This Row],[SUBTOTAL]]</f>
        <v>4.3060524686287645</v>
      </c>
      <c r="K5685" s="2">
        <f ca="1">+TablaVentas[[#This Row],[SUBTOTAL]]+TablaVentas[[#This Row],[IGV]]</f>
        <v>28.228566183233013</v>
      </c>
    </row>
    <row r="5686" spans="1:11" x14ac:dyDescent="0.25">
      <c r="A5686" t="s">
        <v>5695</v>
      </c>
      <c r="B5686" s="6">
        <v>45452</v>
      </c>
      <c r="C5686" t="s">
        <v>10011</v>
      </c>
      <c r="D5686" t="s">
        <v>10022</v>
      </c>
      <c r="E5686">
        <v>16</v>
      </c>
      <c r="F5686">
        <f>+_xlfn.XLOOKUP(TablaVentas[[#This Row],[PRODUCTO FINANCIERO]],TablaPrecios[PRODUCTO FINANCIERO],TablaPrecios[PRECIO UNIT],0)</f>
        <v>20.9</v>
      </c>
      <c r="G5686" s="2">
        <f>+TablaVentas[[#This Row],[CANTIDAD]]*TablaVentas[[#This Row],[PRECIO UNITARIO]]</f>
        <v>334.4</v>
      </c>
      <c r="H5686" s="1">
        <f t="shared" ca="1" si="88"/>
        <v>0.17680094567023424</v>
      </c>
      <c r="I5686" s="2">
        <f ca="1">+TablaVentas[[#This Row],[VENTAL TOTAL]]-TablaVentas[[#This Row],[VENTAL TOTAL]]*TablaVentas[[#This Row],[DESCUENTO]]</f>
        <v>275.27776376787364</v>
      </c>
      <c r="J5686" s="2">
        <f ca="1">0.18*TablaVentas[[#This Row],[SUBTOTAL]]</f>
        <v>49.54999747821725</v>
      </c>
      <c r="K5686" s="2">
        <f ca="1">+TablaVentas[[#This Row],[SUBTOTAL]]+TablaVentas[[#This Row],[IGV]]</f>
        <v>324.82776124609086</v>
      </c>
    </row>
    <row r="5687" spans="1:11" x14ac:dyDescent="0.25">
      <c r="A5687" t="s">
        <v>5696</v>
      </c>
      <c r="B5687" s="6">
        <v>45822</v>
      </c>
      <c r="C5687" t="s">
        <v>10015</v>
      </c>
      <c r="D5687" t="s">
        <v>10019</v>
      </c>
      <c r="E5687">
        <v>6</v>
      </c>
      <c r="F5687">
        <f>+_xlfn.XLOOKUP(TablaVentas[[#This Row],[PRODUCTO FINANCIERO]],TablaPrecios[PRODUCTO FINANCIERO],TablaPrecios[PRECIO UNIT],0)</f>
        <v>9.9</v>
      </c>
      <c r="G5687" s="2">
        <f>+TablaVentas[[#This Row],[CANTIDAD]]*TablaVentas[[#This Row],[PRECIO UNITARIO]]</f>
        <v>59.400000000000006</v>
      </c>
      <c r="H5687" s="1">
        <f t="shared" ca="1" si="88"/>
        <v>0.15626038880021159</v>
      </c>
      <c r="I5687" s="2">
        <f ca="1">+TablaVentas[[#This Row],[VENTAL TOTAL]]-TablaVentas[[#This Row],[VENTAL TOTAL]]*TablaVentas[[#This Row],[DESCUENTO]]</f>
        <v>50.118132905267437</v>
      </c>
      <c r="J5687" s="2">
        <f ca="1">0.18*TablaVentas[[#This Row],[SUBTOTAL]]</f>
        <v>9.0212639229481386</v>
      </c>
      <c r="K5687" s="2">
        <f ca="1">+TablaVentas[[#This Row],[SUBTOTAL]]+TablaVentas[[#This Row],[IGV]]</f>
        <v>59.139396828215574</v>
      </c>
    </row>
    <row r="5688" spans="1:11" x14ac:dyDescent="0.25">
      <c r="A5688" t="s">
        <v>5697</v>
      </c>
      <c r="B5688" s="6">
        <v>45712</v>
      </c>
      <c r="C5688" t="s">
        <v>10015</v>
      </c>
      <c r="D5688" t="s">
        <v>10017</v>
      </c>
      <c r="E5688">
        <v>14</v>
      </c>
      <c r="F5688">
        <f>+_xlfn.XLOOKUP(TablaVentas[[#This Row],[PRODUCTO FINANCIERO]],TablaPrecios[PRODUCTO FINANCIERO],TablaPrecios[PRECIO UNIT],0)</f>
        <v>9.9</v>
      </c>
      <c r="G5688" s="2">
        <f>+TablaVentas[[#This Row],[CANTIDAD]]*TablaVentas[[#This Row],[PRECIO UNITARIO]]</f>
        <v>138.6</v>
      </c>
      <c r="H5688" s="1">
        <f t="shared" ca="1" si="88"/>
        <v>0.11918462302023025</v>
      </c>
      <c r="I5688" s="2">
        <f ca="1">+TablaVentas[[#This Row],[VENTAL TOTAL]]-TablaVentas[[#This Row],[VENTAL TOTAL]]*TablaVentas[[#This Row],[DESCUENTO]]</f>
        <v>122.08101124939608</v>
      </c>
      <c r="J5688" s="2">
        <f ca="1">0.18*TablaVentas[[#This Row],[SUBTOTAL]]</f>
        <v>21.974582024891294</v>
      </c>
      <c r="K5688" s="2">
        <f ca="1">+TablaVentas[[#This Row],[SUBTOTAL]]+TablaVentas[[#This Row],[IGV]]</f>
        <v>144.05559327428739</v>
      </c>
    </row>
    <row r="5689" spans="1:11" x14ac:dyDescent="0.25">
      <c r="A5689" t="s">
        <v>5698</v>
      </c>
      <c r="B5689" s="6">
        <v>45316</v>
      </c>
      <c r="C5689" t="s">
        <v>10016</v>
      </c>
      <c r="D5689" t="s">
        <v>10020</v>
      </c>
      <c r="E5689">
        <v>10</v>
      </c>
      <c r="F5689">
        <f>+_xlfn.XLOOKUP(TablaVentas[[#This Row],[PRODUCTO FINANCIERO]],TablaPrecios[PRODUCTO FINANCIERO],TablaPrecios[PRECIO UNIT],0)</f>
        <v>14.9</v>
      </c>
      <c r="G5689" s="2">
        <f>+TablaVentas[[#This Row],[CANTIDAD]]*TablaVentas[[#This Row],[PRECIO UNITARIO]]</f>
        <v>149</v>
      </c>
      <c r="H5689" s="1">
        <f t="shared" ca="1" si="88"/>
        <v>0.18435641448322493</v>
      </c>
      <c r="I5689" s="2">
        <f ca="1">+TablaVentas[[#This Row],[VENTAL TOTAL]]-TablaVentas[[#This Row],[VENTAL TOTAL]]*TablaVentas[[#This Row],[DESCUENTO]]</f>
        <v>121.53089424199949</v>
      </c>
      <c r="J5689" s="2">
        <f ca="1">0.18*TablaVentas[[#This Row],[SUBTOTAL]]</f>
        <v>21.875560963559906</v>
      </c>
      <c r="K5689" s="2">
        <f ca="1">+TablaVentas[[#This Row],[SUBTOTAL]]+TablaVentas[[#This Row],[IGV]]</f>
        <v>143.40645520555938</v>
      </c>
    </row>
    <row r="5690" spans="1:11" x14ac:dyDescent="0.25">
      <c r="A5690" t="s">
        <v>5699</v>
      </c>
      <c r="B5690" s="6">
        <v>46209</v>
      </c>
      <c r="C5690" t="s">
        <v>10013</v>
      </c>
      <c r="D5690" t="s">
        <v>10019</v>
      </c>
      <c r="E5690">
        <v>5</v>
      </c>
      <c r="F5690">
        <f>+_xlfn.XLOOKUP(TablaVentas[[#This Row],[PRODUCTO FINANCIERO]],TablaPrecios[PRODUCTO FINANCIERO],TablaPrecios[PRECIO UNIT],0)</f>
        <v>9.9</v>
      </c>
      <c r="G5690" s="2">
        <f>+TablaVentas[[#This Row],[CANTIDAD]]*TablaVentas[[#This Row],[PRECIO UNITARIO]]</f>
        <v>49.5</v>
      </c>
      <c r="H5690" s="1">
        <f t="shared" ca="1" si="88"/>
        <v>0.12669681140863398</v>
      </c>
      <c r="I5690" s="2">
        <f ca="1">+TablaVentas[[#This Row],[VENTAL TOTAL]]-TablaVentas[[#This Row],[VENTAL TOTAL]]*TablaVentas[[#This Row],[DESCUENTO]]</f>
        <v>43.228507835272616</v>
      </c>
      <c r="J5690" s="2">
        <f ca="1">0.18*TablaVentas[[#This Row],[SUBTOTAL]]</f>
        <v>7.7811314103490705</v>
      </c>
      <c r="K5690" s="2">
        <f ca="1">+TablaVentas[[#This Row],[SUBTOTAL]]+TablaVentas[[#This Row],[IGV]]</f>
        <v>51.009639245621685</v>
      </c>
    </row>
    <row r="5691" spans="1:11" x14ac:dyDescent="0.25">
      <c r="A5691" t="s">
        <v>5700</v>
      </c>
      <c r="B5691" s="6">
        <v>45617</v>
      </c>
      <c r="C5691" t="s">
        <v>10014</v>
      </c>
      <c r="D5691" t="s">
        <v>10022</v>
      </c>
      <c r="E5691">
        <v>14</v>
      </c>
      <c r="F5691">
        <f>+_xlfn.XLOOKUP(TablaVentas[[#This Row],[PRODUCTO FINANCIERO]],TablaPrecios[PRODUCTO FINANCIERO],TablaPrecios[PRECIO UNIT],0)</f>
        <v>20.9</v>
      </c>
      <c r="G5691" s="2">
        <f>+TablaVentas[[#This Row],[CANTIDAD]]*TablaVentas[[#This Row],[PRECIO UNITARIO]]</f>
        <v>292.59999999999997</v>
      </c>
      <c r="H5691" s="1">
        <f t="shared" ca="1" si="88"/>
        <v>0.11406815052162725</v>
      </c>
      <c r="I5691" s="2">
        <f ca="1">+TablaVentas[[#This Row],[VENTAL TOTAL]]-TablaVentas[[#This Row],[VENTAL TOTAL]]*TablaVentas[[#This Row],[DESCUENTO]]</f>
        <v>259.22365915737186</v>
      </c>
      <c r="J5691" s="2">
        <f ca="1">0.18*TablaVentas[[#This Row],[SUBTOTAL]]</f>
        <v>46.660258648326931</v>
      </c>
      <c r="K5691" s="2">
        <f ca="1">+TablaVentas[[#This Row],[SUBTOTAL]]+TablaVentas[[#This Row],[IGV]]</f>
        <v>305.88391780569879</v>
      </c>
    </row>
    <row r="5692" spans="1:11" x14ac:dyDescent="0.25">
      <c r="A5692" t="s">
        <v>5701</v>
      </c>
      <c r="B5692" s="6">
        <v>46094</v>
      </c>
      <c r="C5692" t="s">
        <v>10015</v>
      </c>
      <c r="D5692" t="s">
        <v>10017</v>
      </c>
      <c r="E5692">
        <v>3</v>
      </c>
      <c r="F5692">
        <f>+_xlfn.XLOOKUP(TablaVentas[[#This Row],[PRODUCTO FINANCIERO]],TablaPrecios[PRODUCTO FINANCIERO],TablaPrecios[PRECIO UNIT],0)</f>
        <v>9.9</v>
      </c>
      <c r="G5692" s="2">
        <f>+TablaVentas[[#This Row],[CANTIDAD]]*TablaVentas[[#This Row],[PRECIO UNITARIO]]</f>
        <v>29.700000000000003</v>
      </c>
      <c r="H5692" s="1">
        <f t="shared" ca="1" si="88"/>
        <v>0.14030528972890277</v>
      </c>
      <c r="I5692" s="2">
        <f ca="1">+TablaVentas[[#This Row],[VENTAL TOTAL]]-TablaVentas[[#This Row],[VENTAL TOTAL]]*TablaVentas[[#This Row],[DESCUENTO]]</f>
        <v>25.532932895051591</v>
      </c>
      <c r="J5692" s="2">
        <f ca="1">0.18*TablaVentas[[#This Row],[SUBTOTAL]]</f>
        <v>4.5959279211092863</v>
      </c>
      <c r="K5692" s="2">
        <f ca="1">+TablaVentas[[#This Row],[SUBTOTAL]]+TablaVentas[[#This Row],[IGV]]</f>
        <v>30.128860816160877</v>
      </c>
    </row>
    <row r="5693" spans="1:11" x14ac:dyDescent="0.25">
      <c r="A5693" t="s">
        <v>5702</v>
      </c>
      <c r="B5693" s="6">
        <v>46227</v>
      </c>
      <c r="C5693" t="s">
        <v>10011</v>
      </c>
      <c r="D5693" t="s">
        <v>10022</v>
      </c>
      <c r="E5693">
        <v>8</v>
      </c>
      <c r="F5693">
        <f>+_xlfn.XLOOKUP(TablaVentas[[#This Row],[PRODUCTO FINANCIERO]],TablaPrecios[PRODUCTO FINANCIERO],TablaPrecios[PRECIO UNIT],0)</f>
        <v>20.9</v>
      </c>
      <c r="G5693" s="2">
        <f>+TablaVentas[[#This Row],[CANTIDAD]]*TablaVentas[[#This Row],[PRECIO UNITARIO]]</f>
        <v>167.2</v>
      </c>
      <c r="H5693" s="1">
        <f t="shared" ca="1" si="88"/>
        <v>0.18741929054590256</v>
      </c>
      <c r="I5693" s="2">
        <f ca="1">+TablaVentas[[#This Row],[VENTAL TOTAL]]-TablaVentas[[#This Row],[VENTAL TOTAL]]*TablaVentas[[#This Row],[DESCUENTO]]</f>
        <v>135.86349462072508</v>
      </c>
      <c r="J5693" s="2">
        <f ca="1">0.18*TablaVentas[[#This Row],[SUBTOTAL]]</f>
        <v>24.455429031730514</v>
      </c>
      <c r="K5693" s="2">
        <f ca="1">+TablaVentas[[#This Row],[SUBTOTAL]]+TablaVentas[[#This Row],[IGV]]</f>
        <v>160.3189236524556</v>
      </c>
    </row>
    <row r="5694" spans="1:11" x14ac:dyDescent="0.25">
      <c r="A5694" t="s">
        <v>5703</v>
      </c>
      <c r="B5694" s="6">
        <v>45434</v>
      </c>
      <c r="C5694" t="s">
        <v>10015</v>
      </c>
      <c r="D5694" t="s">
        <v>10022</v>
      </c>
      <c r="E5694">
        <v>20</v>
      </c>
      <c r="F5694">
        <f>+_xlfn.XLOOKUP(TablaVentas[[#This Row],[PRODUCTO FINANCIERO]],TablaPrecios[PRODUCTO FINANCIERO],TablaPrecios[PRECIO UNIT],0)</f>
        <v>20.9</v>
      </c>
      <c r="G5694" s="2">
        <f>+TablaVentas[[#This Row],[CANTIDAD]]*TablaVentas[[#This Row],[PRECIO UNITARIO]]</f>
        <v>418</v>
      </c>
      <c r="H5694" s="1">
        <f t="shared" ca="1" si="88"/>
        <v>0.17882704563146634</v>
      </c>
      <c r="I5694" s="2">
        <f ca="1">+TablaVentas[[#This Row],[VENTAL TOTAL]]-TablaVentas[[#This Row],[VENTAL TOTAL]]*TablaVentas[[#This Row],[DESCUENTO]]</f>
        <v>343.2502949260471</v>
      </c>
      <c r="J5694" s="2">
        <f ca="1">0.18*TablaVentas[[#This Row],[SUBTOTAL]]</f>
        <v>61.785053086688478</v>
      </c>
      <c r="K5694" s="2">
        <f ca="1">+TablaVentas[[#This Row],[SUBTOTAL]]+TablaVentas[[#This Row],[IGV]]</f>
        <v>405.0353480127356</v>
      </c>
    </row>
    <row r="5695" spans="1:11" x14ac:dyDescent="0.25">
      <c r="A5695" t="s">
        <v>5704</v>
      </c>
      <c r="B5695" s="6">
        <v>46369</v>
      </c>
      <c r="C5695" t="s">
        <v>10015</v>
      </c>
      <c r="D5695" t="s">
        <v>10018</v>
      </c>
      <c r="E5695">
        <v>6</v>
      </c>
      <c r="F5695">
        <f>+_xlfn.XLOOKUP(TablaVentas[[#This Row],[PRODUCTO FINANCIERO]],TablaPrecios[PRODUCTO FINANCIERO],TablaPrecios[PRECIO UNIT],0)</f>
        <v>14.9</v>
      </c>
      <c r="G5695" s="2">
        <f>+TablaVentas[[#This Row],[CANTIDAD]]*TablaVentas[[#This Row],[PRECIO UNITARIO]]</f>
        <v>89.4</v>
      </c>
      <c r="H5695" s="1">
        <f t="shared" ca="1" si="88"/>
        <v>0.15038543837938256</v>
      </c>
      <c r="I5695" s="2">
        <f ca="1">+TablaVentas[[#This Row],[VENTAL TOTAL]]-TablaVentas[[#This Row],[VENTAL TOTAL]]*TablaVentas[[#This Row],[DESCUENTO]]</f>
        <v>75.955541808883197</v>
      </c>
      <c r="J5695" s="2">
        <f ca="1">0.18*TablaVentas[[#This Row],[SUBTOTAL]]</f>
        <v>13.671997525598975</v>
      </c>
      <c r="K5695" s="2">
        <f ca="1">+TablaVentas[[#This Row],[SUBTOTAL]]+TablaVentas[[#This Row],[IGV]]</f>
        <v>89.627539334482179</v>
      </c>
    </row>
    <row r="5696" spans="1:11" x14ac:dyDescent="0.25">
      <c r="A5696" t="s">
        <v>5705</v>
      </c>
      <c r="B5696" s="6">
        <v>46335</v>
      </c>
      <c r="C5696" t="s">
        <v>10014</v>
      </c>
      <c r="D5696" t="s">
        <v>10020</v>
      </c>
      <c r="E5696">
        <v>13</v>
      </c>
      <c r="F5696">
        <f>+_xlfn.XLOOKUP(TablaVentas[[#This Row],[PRODUCTO FINANCIERO]],TablaPrecios[PRODUCTO FINANCIERO],TablaPrecios[PRECIO UNIT],0)</f>
        <v>14.9</v>
      </c>
      <c r="G5696" s="2">
        <f>+TablaVentas[[#This Row],[CANTIDAD]]*TablaVentas[[#This Row],[PRECIO UNITARIO]]</f>
        <v>193.70000000000002</v>
      </c>
      <c r="H5696" s="1">
        <f t="shared" ca="1" si="88"/>
        <v>0.1484520677982013</v>
      </c>
      <c r="I5696" s="2">
        <f ca="1">+TablaVentas[[#This Row],[VENTAL TOTAL]]-TablaVentas[[#This Row],[VENTAL TOTAL]]*TablaVentas[[#This Row],[DESCUENTO]]</f>
        <v>164.94483446748842</v>
      </c>
      <c r="J5696" s="2">
        <f ca="1">0.18*TablaVentas[[#This Row],[SUBTOTAL]]</f>
        <v>29.690070204147915</v>
      </c>
      <c r="K5696" s="2">
        <f ca="1">+TablaVentas[[#This Row],[SUBTOTAL]]+TablaVentas[[#This Row],[IGV]]</f>
        <v>194.63490467163632</v>
      </c>
    </row>
    <row r="5697" spans="1:11" x14ac:dyDescent="0.25">
      <c r="A5697" t="s">
        <v>5706</v>
      </c>
      <c r="B5697" s="6">
        <v>45832</v>
      </c>
      <c r="C5697" t="s">
        <v>10012</v>
      </c>
      <c r="D5697" t="s">
        <v>10022</v>
      </c>
      <c r="E5697">
        <v>5</v>
      </c>
      <c r="F5697">
        <f>+_xlfn.XLOOKUP(TablaVentas[[#This Row],[PRODUCTO FINANCIERO]],TablaPrecios[PRODUCTO FINANCIERO],TablaPrecios[PRECIO UNIT],0)</f>
        <v>20.9</v>
      </c>
      <c r="G5697" s="2">
        <f>+TablaVentas[[#This Row],[CANTIDAD]]*TablaVentas[[#This Row],[PRECIO UNITARIO]]</f>
        <v>104.5</v>
      </c>
      <c r="H5697" s="1">
        <f t="shared" ca="1" si="88"/>
        <v>0.17535219974052677</v>
      </c>
      <c r="I5697" s="2">
        <f ca="1">+TablaVentas[[#This Row],[VENTAL TOTAL]]-TablaVentas[[#This Row],[VENTAL TOTAL]]*TablaVentas[[#This Row],[DESCUENTO]]</f>
        <v>86.175695127114949</v>
      </c>
      <c r="J5697" s="2">
        <f ca="1">0.18*TablaVentas[[#This Row],[SUBTOTAL]]</f>
        <v>15.511625122880691</v>
      </c>
      <c r="K5697" s="2">
        <f ca="1">+TablaVentas[[#This Row],[SUBTOTAL]]+TablaVentas[[#This Row],[IGV]]</f>
        <v>101.68732024999564</v>
      </c>
    </row>
    <row r="5698" spans="1:11" x14ac:dyDescent="0.25">
      <c r="A5698" t="s">
        <v>5707</v>
      </c>
      <c r="B5698" s="6">
        <v>45912</v>
      </c>
      <c r="C5698" t="s">
        <v>10014</v>
      </c>
      <c r="D5698" t="s">
        <v>10017</v>
      </c>
      <c r="E5698">
        <v>8</v>
      </c>
      <c r="F5698">
        <f>+_xlfn.XLOOKUP(TablaVentas[[#This Row],[PRODUCTO FINANCIERO]],TablaPrecios[PRODUCTO FINANCIERO],TablaPrecios[PRECIO UNIT],0)</f>
        <v>9.9</v>
      </c>
      <c r="G5698" s="2">
        <f>+TablaVentas[[#This Row],[CANTIDAD]]*TablaVentas[[#This Row],[PRECIO UNITARIO]]</f>
        <v>79.2</v>
      </c>
      <c r="H5698" s="1">
        <f t="shared" ref="H5698:H5761" ca="1" si="89">+RAND()*0.1+0.1</f>
        <v>0.16438859894617469</v>
      </c>
      <c r="I5698" s="2">
        <f ca="1">+TablaVentas[[#This Row],[VENTAL TOTAL]]-TablaVentas[[#This Row],[VENTAL TOTAL]]*TablaVentas[[#This Row],[DESCUENTO]]</f>
        <v>66.180422963462973</v>
      </c>
      <c r="J5698" s="2">
        <f ca="1">0.18*TablaVentas[[#This Row],[SUBTOTAL]]</f>
        <v>11.912476133423334</v>
      </c>
      <c r="K5698" s="2">
        <f ca="1">+TablaVentas[[#This Row],[SUBTOTAL]]+TablaVentas[[#This Row],[IGV]]</f>
        <v>78.092899096886313</v>
      </c>
    </row>
    <row r="5699" spans="1:11" x14ac:dyDescent="0.25">
      <c r="A5699" t="s">
        <v>5708</v>
      </c>
      <c r="B5699" s="6">
        <v>45304</v>
      </c>
      <c r="C5699" t="s">
        <v>10016</v>
      </c>
      <c r="D5699" t="s">
        <v>10019</v>
      </c>
      <c r="E5699">
        <v>9</v>
      </c>
      <c r="F5699">
        <f>+_xlfn.XLOOKUP(TablaVentas[[#This Row],[PRODUCTO FINANCIERO]],TablaPrecios[PRODUCTO FINANCIERO],TablaPrecios[PRECIO UNIT],0)</f>
        <v>9.9</v>
      </c>
      <c r="G5699" s="2">
        <f>+TablaVentas[[#This Row],[CANTIDAD]]*TablaVentas[[#This Row],[PRECIO UNITARIO]]</f>
        <v>89.100000000000009</v>
      </c>
      <c r="H5699" s="1">
        <f t="shared" ca="1" si="89"/>
        <v>0.14704109962023476</v>
      </c>
      <c r="I5699" s="2">
        <f ca="1">+TablaVentas[[#This Row],[VENTAL TOTAL]]-TablaVentas[[#This Row],[VENTAL TOTAL]]*TablaVentas[[#This Row],[DESCUENTO]]</f>
        <v>75.998638023837088</v>
      </c>
      <c r="J5699" s="2">
        <f ca="1">0.18*TablaVentas[[#This Row],[SUBTOTAL]]</f>
        <v>13.679754844290676</v>
      </c>
      <c r="K5699" s="2">
        <f ca="1">+TablaVentas[[#This Row],[SUBTOTAL]]+TablaVentas[[#This Row],[IGV]]</f>
        <v>89.678392868127759</v>
      </c>
    </row>
    <row r="5700" spans="1:11" x14ac:dyDescent="0.25">
      <c r="A5700" t="s">
        <v>5709</v>
      </c>
      <c r="B5700" s="6">
        <v>45689</v>
      </c>
      <c r="C5700" t="s">
        <v>10016</v>
      </c>
      <c r="D5700" t="s">
        <v>10017</v>
      </c>
      <c r="E5700">
        <v>12</v>
      </c>
      <c r="F5700">
        <f>+_xlfn.XLOOKUP(TablaVentas[[#This Row],[PRODUCTO FINANCIERO]],TablaPrecios[PRODUCTO FINANCIERO],TablaPrecios[PRECIO UNIT],0)</f>
        <v>9.9</v>
      </c>
      <c r="G5700" s="2">
        <f>+TablaVentas[[#This Row],[CANTIDAD]]*TablaVentas[[#This Row],[PRECIO UNITARIO]]</f>
        <v>118.80000000000001</v>
      </c>
      <c r="H5700" s="1">
        <f t="shared" ca="1" si="89"/>
        <v>0.18768925936094349</v>
      </c>
      <c r="I5700" s="2">
        <f ca="1">+TablaVentas[[#This Row],[VENTAL TOTAL]]-TablaVentas[[#This Row],[VENTAL TOTAL]]*TablaVentas[[#This Row],[DESCUENTO]]</f>
        <v>96.502515987919921</v>
      </c>
      <c r="J5700" s="2">
        <f ca="1">0.18*TablaVentas[[#This Row],[SUBTOTAL]]</f>
        <v>17.370452877825585</v>
      </c>
      <c r="K5700" s="2">
        <f ca="1">+TablaVentas[[#This Row],[SUBTOTAL]]+TablaVentas[[#This Row],[IGV]]</f>
        <v>113.87296886574551</v>
      </c>
    </row>
    <row r="5701" spans="1:11" x14ac:dyDescent="0.25">
      <c r="A5701" t="s">
        <v>5710</v>
      </c>
      <c r="B5701" s="6">
        <v>45995</v>
      </c>
      <c r="C5701" t="s">
        <v>10012</v>
      </c>
      <c r="D5701" t="s">
        <v>10020</v>
      </c>
      <c r="E5701">
        <v>3</v>
      </c>
      <c r="F5701">
        <f>+_xlfn.XLOOKUP(TablaVentas[[#This Row],[PRODUCTO FINANCIERO]],TablaPrecios[PRODUCTO FINANCIERO],TablaPrecios[PRECIO UNIT],0)</f>
        <v>14.9</v>
      </c>
      <c r="G5701" s="2">
        <f>+TablaVentas[[#This Row],[CANTIDAD]]*TablaVentas[[#This Row],[PRECIO UNITARIO]]</f>
        <v>44.7</v>
      </c>
      <c r="H5701" s="1">
        <f t="shared" ca="1" si="89"/>
        <v>0.12355715158760694</v>
      </c>
      <c r="I5701" s="2">
        <f ca="1">+TablaVentas[[#This Row],[VENTAL TOTAL]]-TablaVentas[[#This Row],[VENTAL TOTAL]]*TablaVentas[[#This Row],[DESCUENTO]]</f>
        <v>39.176995324033975</v>
      </c>
      <c r="J5701" s="2">
        <f ca="1">0.18*TablaVentas[[#This Row],[SUBTOTAL]]</f>
        <v>7.0518591583261152</v>
      </c>
      <c r="K5701" s="2">
        <f ca="1">+TablaVentas[[#This Row],[SUBTOTAL]]+TablaVentas[[#This Row],[IGV]]</f>
        <v>46.228854482360092</v>
      </c>
    </row>
    <row r="5702" spans="1:11" x14ac:dyDescent="0.25">
      <c r="A5702" t="s">
        <v>5711</v>
      </c>
      <c r="B5702" s="6">
        <v>46290</v>
      </c>
      <c r="C5702" t="s">
        <v>10011</v>
      </c>
      <c r="D5702" t="s">
        <v>10022</v>
      </c>
      <c r="E5702">
        <v>18</v>
      </c>
      <c r="F5702">
        <f>+_xlfn.XLOOKUP(TablaVentas[[#This Row],[PRODUCTO FINANCIERO]],TablaPrecios[PRODUCTO FINANCIERO],TablaPrecios[PRECIO UNIT],0)</f>
        <v>20.9</v>
      </c>
      <c r="G5702" s="2">
        <f>+TablaVentas[[#This Row],[CANTIDAD]]*TablaVentas[[#This Row],[PRECIO UNITARIO]]</f>
        <v>376.2</v>
      </c>
      <c r="H5702" s="1">
        <f t="shared" ca="1" si="89"/>
        <v>0.14763870458168721</v>
      </c>
      <c r="I5702" s="2">
        <f ca="1">+TablaVentas[[#This Row],[VENTAL TOTAL]]-TablaVentas[[#This Row],[VENTAL TOTAL]]*TablaVentas[[#This Row],[DESCUENTO]]</f>
        <v>320.65831933636923</v>
      </c>
      <c r="J5702" s="2">
        <f ca="1">0.18*TablaVentas[[#This Row],[SUBTOTAL]]</f>
        <v>57.718497480546461</v>
      </c>
      <c r="K5702" s="2">
        <f ca="1">+TablaVentas[[#This Row],[SUBTOTAL]]+TablaVentas[[#This Row],[IGV]]</f>
        <v>378.37681681691572</v>
      </c>
    </row>
    <row r="5703" spans="1:11" x14ac:dyDescent="0.25">
      <c r="A5703" t="s">
        <v>5712</v>
      </c>
      <c r="B5703" s="6">
        <v>46300</v>
      </c>
      <c r="C5703" t="s">
        <v>10014</v>
      </c>
      <c r="D5703" t="s">
        <v>10017</v>
      </c>
      <c r="E5703">
        <v>10</v>
      </c>
      <c r="F5703">
        <f>+_xlfn.XLOOKUP(TablaVentas[[#This Row],[PRODUCTO FINANCIERO]],TablaPrecios[PRODUCTO FINANCIERO],TablaPrecios[PRECIO UNIT],0)</f>
        <v>9.9</v>
      </c>
      <c r="G5703" s="2">
        <f>+TablaVentas[[#This Row],[CANTIDAD]]*TablaVentas[[#This Row],[PRECIO UNITARIO]]</f>
        <v>99</v>
      </c>
      <c r="H5703" s="1">
        <f t="shared" ca="1" si="89"/>
        <v>0.1827201206433873</v>
      </c>
      <c r="I5703" s="2">
        <f ca="1">+TablaVentas[[#This Row],[VENTAL TOTAL]]-TablaVentas[[#This Row],[VENTAL TOTAL]]*TablaVentas[[#This Row],[DESCUENTO]]</f>
        <v>80.910708056304657</v>
      </c>
      <c r="J5703" s="2">
        <f ca="1">0.18*TablaVentas[[#This Row],[SUBTOTAL]]</f>
        <v>14.563927450134837</v>
      </c>
      <c r="K5703" s="2">
        <f ca="1">+TablaVentas[[#This Row],[SUBTOTAL]]+TablaVentas[[#This Row],[IGV]]</f>
        <v>95.474635506439498</v>
      </c>
    </row>
    <row r="5704" spans="1:11" x14ac:dyDescent="0.25">
      <c r="A5704" t="s">
        <v>5713</v>
      </c>
      <c r="B5704" s="6">
        <v>46232</v>
      </c>
      <c r="C5704" t="s">
        <v>10012</v>
      </c>
      <c r="D5704" t="s">
        <v>10020</v>
      </c>
      <c r="E5704">
        <v>11</v>
      </c>
      <c r="F5704">
        <f>+_xlfn.XLOOKUP(TablaVentas[[#This Row],[PRODUCTO FINANCIERO]],TablaPrecios[PRODUCTO FINANCIERO],TablaPrecios[PRECIO UNIT],0)</f>
        <v>14.9</v>
      </c>
      <c r="G5704" s="2">
        <f>+TablaVentas[[#This Row],[CANTIDAD]]*TablaVentas[[#This Row],[PRECIO UNITARIO]]</f>
        <v>163.9</v>
      </c>
      <c r="H5704" s="1">
        <f t="shared" ca="1" si="89"/>
        <v>0.19191373495388125</v>
      </c>
      <c r="I5704" s="2">
        <f ca="1">+TablaVentas[[#This Row],[VENTAL TOTAL]]-TablaVentas[[#This Row],[VENTAL TOTAL]]*TablaVentas[[#This Row],[DESCUENTO]]</f>
        <v>132.44533884105886</v>
      </c>
      <c r="J5704" s="2">
        <f ca="1">0.18*TablaVentas[[#This Row],[SUBTOTAL]]</f>
        <v>23.840160991390594</v>
      </c>
      <c r="K5704" s="2">
        <f ca="1">+TablaVentas[[#This Row],[SUBTOTAL]]+TablaVentas[[#This Row],[IGV]]</f>
        <v>156.28549983244946</v>
      </c>
    </row>
    <row r="5705" spans="1:11" x14ac:dyDescent="0.25">
      <c r="A5705" t="s">
        <v>5714</v>
      </c>
      <c r="B5705" s="6">
        <v>45712</v>
      </c>
      <c r="C5705" t="s">
        <v>10013</v>
      </c>
      <c r="D5705" t="s">
        <v>10022</v>
      </c>
      <c r="E5705">
        <v>3</v>
      </c>
      <c r="F5705">
        <f>+_xlfn.XLOOKUP(TablaVentas[[#This Row],[PRODUCTO FINANCIERO]],TablaPrecios[PRODUCTO FINANCIERO],TablaPrecios[PRECIO UNIT],0)</f>
        <v>20.9</v>
      </c>
      <c r="G5705" s="2">
        <f>+TablaVentas[[#This Row],[CANTIDAD]]*TablaVentas[[#This Row],[PRECIO UNITARIO]]</f>
        <v>62.699999999999996</v>
      </c>
      <c r="H5705" s="1">
        <f t="shared" ca="1" si="89"/>
        <v>0.17255377106262249</v>
      </c>
      <c r="I5705" s="2">
        <f ca="1">+TablaVentas[[#This Row],[VENTAL TOTAL]]-TablaVentas[[#This Row],[VENTAL TOTAL]]*TablaVentas[[#This Row],[DESCUENTO]]</f>
        <v>51.880878554373567</v>
      </c>
      <c r="J5705" s="2">
        <f ca="1">0.18*TablaVentas[[#This Row],[SUBTOTAL]]</f>
        <v>9.3385581397872421</v>
      </c>
      <c r="K5705" s="2">
        <f ca="1">+TablaVentas[[#This Row],[SUBTOTAL]]+TablaVentas[[#This Row],[IGV]]</f>
        <v>61.219436694160805</v>
      </c>
    </row>
    <row r="5706" spans="1:11" x14ac:dyDescent="0.25">
      <c r="A5706" t="s">
        <v>5715</v>
      </c>
      <c r="B5706" s="6">
        <v>45520</v>
      </c>
      <c r="C5706" t="s">
        <v>10012</v>
      </c>
      <c r="D5706" t="s">
        <v>10020</v>
      </c>
      <c r="E5706">
        <v>4</v>
      </c>
      <c r="F5706">
        <f>+_xlfn.XLOOKUP(TablaVentas[[#This Row],[PRODUCTO FINANCIERO]],TablaPrecios[PRODUCTO FINANCIERO],TablaPrecios[PRECIO UNIT],0)</f>
        <v>14.9</v>
      </c>
      <c r="G5706" s="2">
        <f>+TablaVentas[[#This Row],[CANTIDAD]]*TablaVentas[[#This Row],[PRECIO UNITARIO]]</f>
        <v>59.6</v>
      </c>
      <c r="H5706" s="1">
        <f t="shared" ca="1" si="89"/>
        <v>0.1165371579858223</v>
      </c>
      <c r="I5706" s="2">
        <f ca="1">+TablaVentas[[#This Row],[VENTAL TOTAL]]-TablaVentas[[#This Row],[VENTAL TOTAL]]*TablaVentas[[#This Row],[DESCUENTO]]</f>
        <v>52.654385384044993</v>
      </c>
      <c r="J5706" s="2">
        <f ca="1">0.18*TablaVentas[[#This Row],[SUBTOTAL]]</f>
        <v>9.4777893691280983</v>
      </c>
      <c r="K5706" s="2">
        <f ca="1">+TablaVentas[[#This Row],[SUBTOTAL]]+TablaVentas[[#This Row],[IGV]]</f>
        <v>62.132174753173089</v>
      </c>
    </row>
    <row r="5707" spans="1:11" x14ac:dyDescent="0.25">
      <c r="A5707" t="s">
        <v>5716</v>
      </c>
      <c r="B5707" s="6">
        <v>46166</v>
      </c>
      <c r="C5707" t="s">
        <v>10015</v>
      </c>
      <c r="D5707" t="s">
        <v>10019</v>
      </c>
      <c r="E5707">
        <v>9</v>
      </c>
      <c r="F5707">
        <f>+_xlfn.XLOOKUP(TablaVentas[[#This Row],[PRODUCTO FINANCIERO]],TablaPrecios[PRODUCTO FINANCIERO],TablaPrecios[PRECIO UNIT],0)</f>
        <v>9.9</v>
      </c>
      <c r="G5707" s="2">
        <f>+TablaVentas[[#This Row],[CANTIDAD]]*TablaVentas[[#This Row],[PRECIO UNITARIO]]</f>
        <v>89.100000000000009</v>
      </c>
      <c r="H5707" s="1">
        <f t="shared" ca="1" si="89"/>
        <v>0.14425063089902029</v>
      </c>
      <c r="I5707" s="2">
        <f ca="1">+TablaVentas[[#This Row],[VENTAL TOTAL]]-TablaVentas[[#This Row],[VENTAL TOTAL]]*TablaVentas[[#This Row],[DESCUENTO]]</f>
        <v>76.247268786897294</v>
      </c>
      <c r="J5707" s="2">
        <f ca="1">0.18*TablaVentas[[#This Row],[SUBTOTAL]]</f>
        <v>13.724508381641513</v>
      </c>
      <c r="K5707" s="2">
        <f ca="1">+TablaVentas[[#This Row],[SUBTOTAL]]+TablaVentas[[#This Row],[IGV]]</f>
        <v>89.971777168538807</v>
      </c>
    </row>
    <row r="5708" spans="1:11" x14ac:dyDescent="0.25">
      <c r="A5708" t="s">
        <v>5717</v>
      </c>
      <c r="B5708" s="6">
        <v>46011</v>
      </c>
      <c r="C5708" t="s">
        <v>10012</v>
      </c>
      <c r="D5708" t="s">
        <v>10019</v>
      </c>
      <c r="E5708">
        <v>12</v>
      </c>
      <c r="F5708">
        <f>+_xlfn.XLOOKUP(TablaVentas[[#This Row],[PRODUCTO FINANCIERO]],TablaPrecios[PRODUCTO FINANCIERO],TablaPrecios[PRECIO UNIT],0)</f>
        <v>9.9</v>
      </c>
      <c r="G5708" s="2">
        <f>+TablaVentas[[#This Row],[CANTIDAD]]*TablaVentas[[#This Row],[PRECIO UNITARIO]]</f>
        <v>118.80000000000001</v>
      </c>
      <c r="H5708" s="1">
        <f t="shared" ca="1" si="89"/>
        <v>0.16467693002096032</v>
      </c>
      <c r="I5708" s="2">
        <f ca="1">+TablaVentas[[#This Row],[VENTAL TOTAL]]-TablaVentas[[#This Row],[VENTAL TOTAL]]*TablaVentas[[#This Row],[DESCUENTO]]</f>
        <v>99.236380713509931</v>
      </c>
      <c r="J5708" s="2">
        <f ca="1">0.18*TablaVentas[[#This Row],[SUBTOTAL]]</f>
        <v>17.862548528431788</v>
      </c>
      <c r="K5708" s="2">
        <f ca="1">+TablaVentas[[#This Row],[SUBTOTAL]]+TablaVentas[[#This Row],[IGV]]</f>
        <v>117.09892924194172</v>
      </c>
    </row>
    <row r="5709" spans="1:11" x14ac:dyDescent="0.25">
      <c r="A5709" t="s">
        <v>5718</v>
      </c>
      <c r="B5709" s="6">
        <v>46136</v>
      </c>
      <c r="C5709" t="s">
        <v>10012</v>
      </c>
      <c r="D5709" t="s">
        <v>10022</v>
      </c>
      <c r="E5709">
        <v>13</v>
      </c>
      <c r="F5709">
        <f>+_xlfn.XLOOKUP(TablaVentas[[#This Row],[PRODUCTO FINANCIERO]],TablaPrecios[PRODUCTO FINANCIERO],TablaPrecios[PRECIO UNIT],0)</f>
        <v>20.9</v>
      </c>
      <c r="G5709" s="2">
        <f>+TablaVentas[[#This Row],[CANTIDAD]]*TablaVentas[[#This Row],[PRECIO UNITARIO]]</f>
        <v>271.7</v>
      </c>
      <c r="H5709" s="1">
        <f t="shared" ca="1" si="89"/>
        <v>0.18860983181326166</v>
      </c>
      <c r="I5709" s="2">
        <f ca="1">+TablaVentas[[#This Row],[VENTAL TOTAL]]-TablaVentas[[#This Row],[VENTAL TOTAL]]*TablaVentas[[#This Row],[DESCUENTO]]</f>
        <v>220.45470869633681</v>
      </c>
      <c r="J5709" s="2">
        <f ca="1">0.18*TablaVentas[[#This Row],[SUBTOTAL]]</f>
        <v>39.681847565340625</v>
      </c>
      <c r="K5709" s="2">
        <f ca="1">+TablaVentas[[#This Row],[SUBTOTAL]]+TablaVentas[[#This Row],[IGV]]</f>
        <v>260.13655626167741</v>
      </c>
    </row>
    <row r="5710" spans="1:11" x14ac:dyDescent="0.25">
      <c r="A5710" t="s">
        <v>5719</v>
      </c>
      <c r="B5710" s="6">
        <v>45518</v>
      </c>
      <c r="C5710" t="s">
        <v>10015</v>
      </c>
      <c r="D5710" t="s">
        <v>10020</v>
      </c>
      <c r="E5710">
        <v>12</v>
      </c>
      <c r="F5710">
        <f>+_xlfn.XLOOKUP(TablaVentas[[#This Row],[PRODUCTO FINANCIERO]],TablaPrecios[PRODUCTO FINANCIERO],TablaPrecios[PRECIO UNIT],0)</f>
        <v>14.9</v>
      </c>
      <c r="G5710" s="2">
        <f>+TablaVentas[[#This Row],[CANTIDAD]]*TablaVentas[[#This Row],[PRECIO UNITARIO]]</f>
        <v>178.8</v>
      </c>
      <c r="H5710" s="1">
        <f t="shared" ca="1" si="89"/>
        <v>0.17911382042874821</v>
      </c>
      <c r="I5710" s="2">
        <f ca="1">+TablaVentas[[#This Row],[VENTAL TOTAL]]-TablaVentas[[#This Row],[VENTAL TOTAL]]*TablaVentas[[#This Row],[DESCUENTO]]</f>
        <v>146.77444890733983</v>
      </c>
      <c r="J5710" s="2">
        <f ca="1">0.18*TablaVentas[[#This Row],[SUBTOTAL]]</f>
        <v>26.419400803321167</v>
      </c>
      <c r="K5710" s="2">
        <f ca="1">+TablaVentas[[#This Row],[SUBTOTAL]]+TablaVentas[[#This Row],[IGV]]</f>
        <v>173.193849710661</v>
      </c>
    </row>
    <row r="5711" spans="1:11" x14ac:dyDescent="0.25">
      <c r="A5711" t="s">
        <v>5720</v>
      </c>
      <c r="B5711" s="6">
        <v>45938</v>
      </c>
      <c r="C5711" t="s">
        <v>10012</v>
      </c>
      <c r="D5711" t="s">
        <v>10018</v>
      </c>
      <c r="E5711">
        <v>19</v>
      </c>
      <c r="F5711">
        <f>+_xlfn.XLOOKUP(TablaVentas[[#This Row],[PRODUCTO FINANCIERO]],TablaPrecios[PRODUCTO FINANCIERO],TablaPrecios[PRECIO UNIT],0)</f>
        <v>14.9</v>
      </c>
      <c r="G5711" s="2">
        <f>+TablaVentas[[#This Row],[CANTIDAD]]*TablaVentas[[#This Row],[PRECIO UNITARIO]]</f>
        <v>283.10000000000002</v>
      </c>
      <c r="H5711" s="1">
        <f t="shared" ca="1" si="89"/>
        <v>0.15431532699994943</v>
      </c>
      <c r="I5711" s="2">
        <f ca="1">+TablaVentas[[#This Row],[VENTAL TOTAL]]-TablaVentas[[#This Row],[VENTAL TOTAL]]*TablaVentas[[#This Row],[DESCUENTO]]</f>
        <v>239.41333092631433</v>
      </c>
      <c r="J5711" s="2">
        <f ca="1">0.18*TablaVentas[[#This Row],[SUBTOTAL]]</f>
        <v>43.094399566736577</v>
      </c>
      <c r="K5711" s="2">
        <f ca="1">+TablaVentas[[#This Row],[SUBTOTAL]]+TablaVentas[[#This Row],[IGV]]</f>
        <v>282.50773049305093</v>
      </c>
    </row>
    <row r="5712" spans="1:11" x14ac:dyDescent="0.25">
      <c r="A5712" t="s">
        <v>5721</v>
      </c>
      <c r="B5712" s="6">
        <v>45474</v>
      </c>
      <c r="C5712" t="s">
        <v>10016</v>
      </c>
      <c r="D5712" t="s">
        <v>10017</v>
      </c>
      <c r="E5712">
        <v>8</v>
      </c>
      <c r="F5712">
        <f>+_xlfn.XLOOKUP(TablaVentas[[#This Row],[PRODUCTO FINANCIERO]],TablaPrecios[PRODUCTO FINANCIERO],TablaPrecios[PRECIO UNIT],0)</f>
        <v>9.9</v>
      </c>
      <c r="G5712" s="2">
        <f>+TablaVentas[[#This Row],[CANTIDAD]]*TablaVentas[[#This Row],[PRECIO UNITARIO]]</f>
        <v>79.2</v>
      </c>
      <c r="H5712" s="1">
        <f t="shared" ca="1" si="89"/>
        <v>0.13342963851368578</v>
      </c>
      <c r="I5712" s="2">
        <f ca="1">+TablaVentas[[#This Row],[VENTAL TOTAL]]-TablaVentas[[#This Row],[VENTAL TOTAL]]*TablaVentas[[#This Row],[DESCUENTO]]</f>
        <v>68.632372629716087</v>
      </c>
      <c r="J5712" s="2">
        <f ca="1">0.18*TablaVentas[[#This Row],[SUBTOTAL]]</f>
        <v>12.353827073348896</v>
      </c>
      <c r="K5712" s="2">
        <f ca="1">+TablaVentas[[#This Row],[SUBTOTAL]]+TablaVentas[[#This Row],[IGV]]</f>
        <v>80.986199703064983</v>
      </c>
    </row>
    <row r="5713" spans="1:11" x14ac:dyDescent="0.25">
      <c r="A5713" t="s">
        <v>5722</v>
      </c>
      <c r="B5713" s="6">
        <v>46273</v>
      </c>
      <c r="C5713" t="s">
        <v>10013</v>
      </c>
      <c r="D5713" t="s">
        <v>10019</v>
      </c>
      <c r="E5713">
        <v>5</v>
      </c>
      <c r="F5713">
        <f>+_xlfn.XLOOKUP(TablaVentas[[#This Row],[PRODUCTO FINANCIERO]],TablaPrecios[PRODUCTO FINANCIERO],TablaPrecios[PRECIO UNIT],0)</f>
        <v>9.9</v>
      </c>
      <c r="G5713" s="2">
        <f>+TablaVentas[[#This Row],[CANTIDAD]]*TablaVentas[[#This Row],[PRECIO UNITARIO]]</f>
        <v>49.5</v>
      </c>
      <c r="H5713" s="1">
        <f t="shared" ca="1" si="89"/>
        <v>0.13179097637535528</v>
      </c>
      <c r="I5713" s="2">
        <f ca="1">+TablaVentas[[#This Row],[VENTAL TOTAL]]-TablaVentas[[#This Row],[VENTAL TOTAL]]*TablaVentas[[#This Row],[DESCUENTO]]</f>
        <v>42.976346669419911</v>
      </c>
      <c r="J5713" s="2">
        <f ca="1">0.18*TablaVentas[[#This Row],[SUBTOTAL]]</f>
        <v>7.7357424004955835</v>
      </c>
      <c r="K5713" s="2">
        <f ca="1">+TablaVentas[[#This Row],[SUBTOTAL]]+TablaVentas[[#This Row],[IGV]]</f>
        <v>50.712089069915493</v>
      </c>
    </row>
    <row r="5714" spans="1:11" x14ac:dyDescent="0.25">
      <c r="A5714" t="s">
        <v>5723</v>
      </c>
      <c r="B5714" s="6">
        <v>46257</v>
      </c>
      <c r="C5714" t="s">
        <v>10012</v>
      </c>
      <c r="D5714" t="s">
        <v>10019</v>
      </c>
      <c r="E5714">
        <v>11</v>
      </c>
      <c r="F5714">
        <f>+_xlfn.XLOOKUP(TablaVentas[[#This Row],[PRODUCTO FINANCIERO]],TablaPrecios[PRODUCTO FINANCIERO],TablaPrecios[PRECIO UNIT],0)</f>
        <v>9.9</v>
      </c>
      <c r="G5714" s="2">
        <f>+TablaVentas[[#This Row],[CANTIDAD]]*TablaVentas[[#This Row],[PRECIO UNITARIO]]</f>
        <v>108.9</v>
      </c>
      <c r="H5714" s="1">
        <f t="shared" ca="1" si="89"/>
        <v>0.16924548401018202</v>
      </c>
      <c r="I5714" s="2">
        <f ca="1">+TablaVentas[[#This Row],[VENTAL TOTAL]]-TablaVentas[[#This Row],[VENTAL TOTAL]]*TablaVentas[[#This Row],[DESCUENTO]]</f>
        <v>90.469166791291187</v>
      </c>
      <c r="J5714" s="2">
        <f ca="1">0.18*TablaVentas[[#This Row],[SUBTOTAL]]</f>
        <v>16.284450022432413</v>
      </c>
      <c r="K5714" s="2">
        <f ca="1">+TablaVentas[[#This Row],[SUBTOTAL]]+TablaVentas[[#This Row],[IGV]]</f>
        <v>106.7536168137236</v>
      </c>
    </row>
    <row r="5715" spans="1:11" x14ac:dyDescent="0.25">
      <c r="A5715" t="s">
        <v>5724</v>
      </c>
      <c r="B5715" s="6">
        <v>45311</v>
      </c>
      <c r="C5715" t="s">
        <v>10014</v>
      </c>
      <c r="D5715" t="s">
        <v>10022</v>
      </c>
      <c r="E5715">
        <v>15</v>
      </c>
      <c r="F5715">
        <f>+_xlfn.XLOOKUP(TablaVentas[[#This Row],[PRODUCTO FINANCIERO]],TablaPrecios[PRODUCTO FINANCIERO],TablaPrecios[PRECIO UNIT],0)</f>
        <v>20.9</v>
      </c>
      <c r="G5715" s="2">
        <f>+TablaVentas[[#This Row],[CANTIDAD]]*TablaVentas[[#This Row],[PRECIO UNITARIO]]</f>
        <v>313.5</v>
      </c>
      <c r="H5715" s="1">
        <f t="shared" ca="1" si="89"/>
        <v>0.11778039273344745</v>
      </c>
      <c r="I5715" s="2">
        <f ca="1">+TablaVentas[[#This Row],[VENTAL TOTAL]]-TablaVentas[[#This Row],[VENTAL TOTAL]]*TablaVentas[[#This Row],[DESCUENTO]]</f>
        <v>276.57584687806423</v>
      </c>
      <c r="J5715" s="2">
        <f ca="1">0.18*TablaVentas[[#This Row],[SUBTOTAL]]</f>
        <v>49.783652438051561</v>
      </c>
      <c r="K5715" s="2">
        <f ca="1">+TablaVentas[[#This Row],[SUBTOTAL]]+TablaVentas[[#This Row],[IGV]]</f>
        <v>326.35949931611577</v>
      </c>
    </row>
    <row r="5716" spans="1:11" x14ac:dyDescent="0.25">
      <c r="A5716" t="s">
        <v>5725</v>
      </c>
      <c r="B5716" s="6">
        <v>46215</v>
      </c>
      <c r="C5716" t="s">
        <v>10015</v>
      </c>
      <c r="D5716" t="s">
        <v>10019</v>
      </c>
      <c r="E5716">
        <v>8</v>
      </c>
      <c r="F5716">
        <f>+_xlfn.XLOOKUP(TablaVentas[[#This Row],[PRODUCTO FINANCIERO]],TablaPrecios[PRODUCTO FINANCIERO],TablaPrecios[PRECIO UNIT],0)</f>
        <v>9.9</v>
      </c>
      <c r="G5716" s="2">
        <f>+TablaVentas[[#This Row],[CANTIDAD]]*TablaVentas[[#This Row],[PRECIO UNITARIO]]</f>
        <v>79.2</v>
      </c>
      <c r="H5716" s="1">
        <f t="shared" ca="1" si="89"/>
        <v>0.16185149833707191</v>
      </c>
      <c r="I5716" s="2">
        <f ca="1">+TablaVentas[[#This Row],[VENTAL TOTAL]]-TablaVentas[[#This Row],[VENTAL TOTAL]]*TablaVentas[[#This Row],[DESCUENTO]]</f>
        <v>66.381361331703914</v>
      </c>
      <c r="J5716" s="2">
        <f ca="1">0.18*TablaVentas[[#This Row],[SUBTOTAL]]</f>
        <v>11.948645039706705</v>
      </c>
      <c r="K5716" s="2">
        <f ca="1">+TablaVentas[[#This Row],[SUBTOTAL]]+TablaVentas[[#This Row],[IGV]]</f>
        <v>78.330006371410619</v>
      </c>
    </row>
    <row r="5717" spans="1:11" x14ac:dyDescent="0.25">
      <c r="A5717" t="s">
        <v>5726</v>
      </c>
      <c r="B5717" s="6">
        <v>45536</v>
      </c>
      <c r="C5717" t="s">
        <v>10011</v>
      </c>
      <c r="D5717" t="s">
        <v>10017</v>
      </c>
      <c r="E5717">
        <v>17</v>
      </c>
      <c r="F5717">
        <f>+_xlfn.XLOOKUP(TablaVentas[[#This Row],[PRODUCTO FINANCIERO]],TablaPrecios[PRODUCTO FINANCIERO],TablaPrecios[PRECIO UNIT],0)</f>
        <v>9.9</v>
      </c>
      <c r="G5717" s="2">
        <f>+TablaVentas[[#This Row],[CANTIDAD]]*TablaVentas[[#This Row],[PRECIO UNITARIO]]</f>
        <v>168.3</v>
      </c>
      <c r="H5717" s="1">
        <f t="shared" ca="1" si="89"/>
        <v>0.17427105687627978</v>
      </c>
      <c r="I5717" s="2">
        <f ca="1">+TablaVentas[[#This Row],[VENTAL TOTAL]]-TablaVentas[[#This Row],[VENTAL TOTAL]]*TablaVentas[[#This Row],[DESCUENTO]]</f>
        <v>138.97018112772213</v>
      </c>
      <c r="J5717" s="2">
        <f ca="1">0.18*TablaVentas[[#This Row],[SUBTOTAL]]</f>
        <v>25.01463260298998</v>
      </c>
      <c r="K5717" s="2">
        <f ca="1">+TablaVentas[[#This Row],[SUBTOTAL]]+TablaVentas[[#This Row],[IGV]]</f>
        <v>163.98481373071212</v>
      </c>
    </row>
    <row r="5718" spans="1:11" x14ac:dyDescent="0.25">
      <c r="A5718" t="s">
        <v>5727</v>
      </c>
      <c r="B5718" s="6">
        <v>46032</v>
      </c>
      <c r="C5718" t="s">
        <v>10013</v>
      </c>
      <c r="D5718" t="s">
        <v>10018</v>
      </c>
      <c r="E5718">
        <v>16</v>
      </c>
      <c r="F5718">
        <f>+_xlfn.XLOOKUP(TablaVentas[[#This Row],[PRODUCTO FINANCIERO]],TablaPrecios[PRODUCTO FINANCIERO],TablaPrecios[PRECIO UNIT],0)</f>
        <v>14.9</v>
      </c>
      <c r="G5718" s="2">
        <f>+TablaVentas[[#This Row],[CANTIDAD]]*TablaVentas[[#This Row],[PRECIO UNITARIO]]</f>
        <v>238.4</v>
      </c>
      <c r="H5718" s="1">
        <f t="shared" ca="1" si="89"/>
        <v>0.1582635060260158</v>
      </c>
      <c r="I5718" s="2">
        <f ca="1">+TablaVentas[[#This Row],[VENTAL TOTAL]]-TablaVentas[[#This Row],[VENTAL TOTAL]]*TablaVentas[[#This Row],[DESCUENTO]]</f>
        <v>200.66998016339784</v>
      </c>
      <c r="J5718" s="2">
        <f ca="1">0.18*TablaVentas[[#This Row],[SUBTOTAL]]</f>
        <v>36.120596429411613</v>
      </c>
      <c r="K5718" s="2">
        <f ca="1">+TablaVentas[[#This Row],[SUBTOTAL]]+TablaVentas[[#This Row],[IGV]]</f>
        <v>236.79057659280946</v>
      </c>
    </row>
    <row r="5719" spans="1:11" x14ac:dyDescent="0.25">
      <c r="A5719" t="s">
        <v>5728</v>
      </c>
      <c r="B5719" s="6">
        <v>45973</v>
      </c>
      <c r="C5719" t="s">
        <v>10013</v>
      </c>
      <c r="D5719" t="s">
        <v>10020</v>
      </c>
      <c r="E5719">
        <v>12</v>
      </c>
      <c r="F5719">
        <f>+_xlfn.XLOOKUP(TablaVentas[[#This Row],[PRODUCTO FINANCIERO]],TablaPrecios[PRODUCTO FINANCIERO],TablaPrecios[PRECIO UNIT],0)</f>
        <v>14.9</v>
      </c>
      <c r="G5719" s="2">
        <f>+TablaVentas[[#This Row],[CANTIDAD]]*TablaVentas[[#This Row],[PRECIO UNITARIO]]</f>
        <v>178.8</v>
      </c>
      <c r="H5719" s="1">
        <f t="shared" ca="1" si="89"/>
        <v>0.11360277600632718</v>
      </c>
      <c r="I5719" s="2">
        <f ca="1">+TablaVentas[[#This Row],[VENTAL TOTAL]]-TablaVentas[[#This Row],[VENTAL TOTAL]]*TablaVentas[[#This Row],[DESCUENTO]]</f>
        <v>158.48782365006872</v>
      </c>
      <c r="J5719" s="2">
        <f ca="1">0.18*TablaVentas[[#This Row],[SUBTOTAL]]</f>
        <v>28.527808257012367</v>
      </c>
      <c r="K5719" s="2">
        <f ca="1">+TablaVentas[[#This Row],[SUBTOTAL]]+TablaVentas[[#This Row],[IGV]]</f>
        <v>187.01563190708109</v>
      </c>
    </row>
    <row r="5720" spans="1:11" x14ac:dyDescent="0.25">
      <c r="A5720" t="s">
        <v>5729</v>
      </c>
      <c r="B5720" s="6">
        <v>46050</v>
      </c>
      <c r="C5720" t="s">
        <v>10012</v>
      </c>
      <c r="D5720" t="s">
        <v>10020</v>
      </c>
      <c r="E5720">
        <v>4</v>
      </c>
      <c r="F5720">
        <f>+_xlfn.XLOOKUP(TablaVentas[[#This Row],[PRODUCTO FINANCIERO]],TablaPrecios[PRODUCTO FINANCIERO],TablaPrecios[PRECIO UNIT],0)</f>
        <v>14.9</v>
      </c>
      <c r="G5720" s="2">
        <f>+TablaVentas[[#This Row],[CANTIDAD]]*TablaVentas[[#This Row],[PRECIO UNITARIO]]</f>
        <v>59.6</v>
      </c>
      <c r="H5720" s="1">
        <f t="shared" ca="1" si="89"/>
        <v>0.10862084833666702</v>
      </c>
      <c r="I5720" s="2">
        <f ca="1">+TablaVentas[[#This Row],[VENTAL TOTAL]]-TablaVentas[[#This Row],[VENTAL TOTAL]]*TablaVentas[[#This Row],[DESCUENTO]]</f>
        <v>53.12619743913465</v>
      </c>
      <c r="J5720" s="2">
        <f ca="1">0.18*TablaVentas[[#This Row],[SUBTOTAL]]</f>
        <v>9.5627155390442358</v>
      </c>
      <c r="K5720" s="2">
        <f ca="1">+TablaVentas[[#This Row],[SUBTOTAL]]+TablaVentas[[#This Row],[IGV]]</f>
        <v>62.688912978178884</v>
      </c>
    </row>
    <row r="5721" spans="1:11" x14ac:dyDescent="0.25">
      <c r="A5721" t="s">
        <v>5730</v>
      </c>
      <c r="B5721" s="6">
        <v>45582</v>
      </c>
      <c r="C5721" t="s">
        <v>10013</v>
      </c>
      <c r="D5721" t="s">
        <v>10020</v>
      </c>
      <c r="E5721">
        <v>17</v>
      </c>
      <c r="F5721">
        <f>+_xlfn.XLOOKUP(TablaVentas[[#This Row],[PRODUCTO FINANCIERO]],TablaPrecios[PRODUCTO FINANCIERO],TablaPrecios[PRECIO UNIT],0)</f>
        <v>14.9</v>
      </c>
      <c r="G5721" s="2">
        <f>+TablaVentas[[#This Row],[CANTIDAD]]*TablaVentas[[#This Row],[PRECIO UNITARIO]]</f>
        <v>253.3</v>
      </c>
      <c r="H5721" s="1">
        <f t="shared" ca="1" si="89"/>
        <v>0.10102637125872505</v>
      </c>
      <c r="I5721" s="2">
        <f ca="1">+TablaVentas[[#This Row],[VENTAL TOTAL]]-TablaVentas[[#This Row],[VENTAL TOTAL]]*TablaVentas[[#This Row],[DESCUENTO]]</f>
        <v>227.71002016016496</v>
      </c>
      <c r="J5721" s="2">
        <f ca="1">0.18*TablaVentas[[#This Row],[SUBTOTAL]]</f>
        <v>40.987803628829688</v>
      </c>
      <c r="K5721" s="2">
        <f ca="1">+TablaVentas[[#This Row],[SUBTOTAL]]+TablaVentas[[#This Row],[IGV]]</f>
        <v>268.69782378899464</v>
      </c>
    </row>
    <row r="5722" spans="1:11" x14ac:dyDescent="0.25">
      <c r="A5722" t="s">
        <v>5731</v>
      </c>
      <c r="B5722" s="6">
        <v>45860</v>
      </c>
      <c r="C5722" t="s">
        <v>10015</v>
      </c>
      <c r="D5722" t="s">
        <v>10022</v>
      </c>
      <c r="E5722">
        <v>12</v>
      </c>
      <c r="F5722">
        <f>+_xlfn.XLOOKUP(TablaVentas[[#This Row],[PRODUCTO FINANCIERO]],TablaPrecios[PRODUCTO FINANCIERO],TablaPrecios[PRECIO UNIT],0)</f>
        <v>20.9</v>
      </c>
      <c r="G5722" s="2">
        <f>+TablaVentas[[#This Row],[CANTIDAD]]*TablaVentas[[#This Row],[PRECIO UNITARIO]]</f>
        <v>250.79999999999998</v>
      </c>
      <c r="H5722" s="1">
        <f t="shared" ca="1" si="89"/>
        <v>0.18038572148109197</v>
      </c>
      <c r="I5722" s="2">
        <f ca="1">+TablaVentas[[#This Row],[VENTAL TOTAL]]-TablaVentas[[#This Row],[VENTAL TOTAL]]*TablaVentas[[#This Row],[DESCUENTO]]</f>
        <v>205.55926105254213</v>
      </c>
      <c r="J5722" s="2">
        <f ca="1">0.18*TablaVentas[[#This Row],[SUBTOTAL]]</f>
        <v>37.000666989457578</v>
      </c>
      <c r="K5722" s="2">
        <f ca="1">+TablaVentas[[#This Row],[SUBTOTAL]]+TablaVentas[[#This Row],[IGV]]</f>
        <v>242.55992804199971</v>
      </c>
    </row>
    <row r="5723" spans="1:11" x14ac:dyDescent="0.25">
      <c r="A5723" t="s">
        <v>5732</v>
      </c>
      <c r="B5723" s="6">
        <v>45692</v>
      </c>
      <c r="C5723" t="s">
        <v>10012</v>
      </c>
      <c r="D5723" t="s">
        <v>10022</v>
      </c>
      <c r="E5723">
        <v>3</v>
      </c>
      <c r="F5723">
        <f>+_xlfn.XLOOKUP(TablaVentas[[#This Row],[PRODUCTO FINANCIERO]],TablaPrecios[PRODUCTO FINANCIERO],TablaPrecios[PRECIO UNIT],0)</f>
        <v>20.9</v>
      </c>
      <c r="G5723" s="2">
        <f>+TablaVentas[[#This Row],[CANTIDAD]]*TablaVentas[[#This Row],[PRECIO UNITARIO]]</f>
        <v>62.699999999999996</v>
      </c>
      <c r="H5723" s="1">
        <f t="shared" ca="1" si="89"/>
        <v>0.1607517092376291</v>
      </c>
      <c r="I5723" s="2">
        <f ca="1">+TablaVentas[[#This Row],[VENTAL TOTAL]]-TablaVentas[[#This Row],[VENTAL TOTAL]]*TablaVentas[[#This Row],[DESCUENTO]]</f>
        <v>52.620867830800648</v>
      </c>
      <c r="J5723" s="2">
        <f ca="1">0.18*TablaVentas[[#This Row],[SUBTOTAL]]</f>
        <v>9.4717562095441163</v>
      </c>
      <c r="K5723" s="2">
        <f ca="1">+TablaVentas[[#This Row],[SUBTOTAL]]+TablaVentas[[#This Row],[IGV]]</f>
        <v>62.092624040344766</v>
      </c>
    </row>
    <row r="5724" spans="1:11" x14ac:dyDescent="0.25">
      <c r="A5724" t="s">
        <v>5733</v>
      </c>
      <c r="B5724" s="6">
        <v>45877</v>
      </c>
      <c r="C5724" t="s">
        <v>10016</v>
      </c>
      <c r="D5724" t="s">
        <v>10022</v>
      </c>
      <c r="E5724">
        <v>7</v>
      </c>
      <c r="F5724">
        <f>+_xlfn.XLOOKUP(TablaVentas[[#This Row],[PRODUCTO FINANCIERO]],TablaPrecios[PRODUCTO FINANCIERO],TablaPrecios[PRECIO UNIT],0)</f>
        <v>20.9</v>
      </c>
      <c r="G5724" s="2">
        <f>+TablaVentas[[#This Row],[CANTIDAD]]*TablaVentas[[#This Row],[PRECIO UNITARIO]]</f>
        <v>146.29999999999998</v>
      </c>
      <c r="H5724" s="1">
        <f t="shared" ca="1" si="89"/>
        <v>0.19205320439634221</v>
      </c>
      <c r="I5724" s="2">
        <f ca="1">+TablaVentas[[#This Row],[VENTAL TOTAL]]-TablaVentas[[#This Row],[VENTAL TOTAL]]*TablaVentas[[#This Row],[DESCUENTO]]</f>
        <v>118.20261619681511</v>
      </c>
      <c r="J5724" s="2">
        <f ca="1">0.18*TablaVentas[[#This Row],[SUBTOTAL]]</f>
        <v>21.276470915426721</v>
      </c>
      <c r="K5724" s="2">
        <f ca="1">+TablaVentas[[#This Row],[SUBTOTAL]]+TablaVentas[[#This Row],[IGV]]</f>
        <v>139.47908711224184</v>
      </c>
    </row>
    <row r="5725" spans="1:11" x14ac:dyDescent="0.25">
      <c r="A5725" t="s">
        <v>5734</v>
      </c>
      <c r="B5725" s="6">
        <v>45765</v>
      </c>
      <c r="C5725" t="s">
        <v>10016</v>
      </c>
      <c r="D5725" t="s">
        <v>10020</v>
      </c>
      <c r="E5725">
        <v>4</v>
      </c>
      <c r="F5725">
        <f>+_xlfn.XLOOKUP(TablaVentas[[#This Row],[PRODUCTO FINANCIERO]],TablaPrecios[PRODUCTO FINANCIERO],TablaPrecios[PRECIO UNIT],0)</f>
        <v>14.9</v>
      </c>
      <c r="G5725" s="2">
        <f>+TablaVentas[[#This Row],[CANTIDAD]]*TablaVentas[[#This Row],[PRECIO UNITARIO]]</f>
        <v>59.6</v>
      </c>
      <c r="H5725" s="1">
        <f t="shared" ca="1" si="89"/>
        <v>0.15278934359917296</v>
      </c>
      <c r="I5725" s="2">
        <f ca="1">+TablaVentas[[#This Row],[VENTAL TOTAL]]-TablaVentas[[#This Row],[VENTAL TOTAL]]*TablaVentas[[#This Row],[DESCUENTO]]</f>
        <v>50.493755121489293</v>
      </c>
      <c r="J5725" s="2">
        <f ca="1">0.18*TablaVentas[[#This Row],[SUBTOTAL]]</f>
        <v>9.0888759218680732</v>
      </c>
      <c r="K5725" s="2">
        <f ca="1">+TablaVentas[[#This Row],[SUBTOTAL]]+TablaVentas[[#This Row],[IGV]]</f>
        <v>59.582631043357367</v>
      </c>
    </row>
    <row r="5726" spans="1:11" x14ac:dyDescent="0.25">
      <c r="A5726" t="s">
        <v>5735</v>
      </c>
      <c r="B5726" s="6">
        <v>46236</v>
      </c>
      <c r="C5726" t="s">
        <v>10014</v>
      </c>
      <c r="D5726" t="s">
        <v>10018</v>
      </c>
      <c r="E5726">
        <v>13</v>
      </c>
      <c r="F5726">
        <f>+_xlfn.XLOOKUP(TablaVentas[[#This Row],[PRODUCTO FINANCIERO]],TablaPrecios[PRODUCTO FINANCIERO],TablaPrecios[PRECIO UNIT],0)</f>
        <v>14.9</v>
      </c>
      <c r="G5726" s="2">
        <f>+TablaVentas[[#This Row],[CANTIDAD]]*TablaVentas[[#This Row],[PRECIO UNITARIO]]</f>
        <v>193.70000000000002</v>
      </c>
      <c r="H5726" s="1">
        <f t="shared" ca="1" si="89"/>
        <v>0.16144998221422413</v>
      </c>
      <c r="I5726" s="2">
        <f ca="1">+TablaVentas[[#This Row],[VENTAL TOTAL]]-TablaVentas[[#This Row],[VENTAL TOTAL]]*TablaVentas[[#This Row],[DESCUENTO]]</f>
        <v>162.42713844510479</v>
      </c>
      <c r="J5726" s="2">
        <f ca="1">0.18*TablaVentas[[#This Row],[SUBTOTAL]]</f>
        <v>29.236884920118861</v>
      </c>
      <c r="K5726" s="2">
        <f ca="1">+TablaVentas[[#This Row],[SUBTOTAL]]+TablaVentas[[#This Row],[IGV]]</f>
        <v>191.66402336522364</v>
      </c>
    </row>
    <row r="5727" spans="1:11" x14ac:dyDescent="0.25">
      <c r="A5727" t="s">
        <v>5736</v>
      </c>
      <c r="B5727" s="6">
        <v>46092</v>
      </c>
      <c r="C5727" t="s">
        <v>10011</v>
      </c>
      <c r="D5727" t="s">
        <v>10019</v>
      </c>
      <c r="E5727">
        <v>16</v>
      </c>
      <c r="F5727">
        <f>+_xlfn.XLOOKUP(TablaVentas[[#This Row],[PRODUCTO FINANCIERO]],TablaPrecios[PRODUCTO FINANCIERO],TablaPrecios[PRECIO UNIT],0)</f>
        <v>9.9</v>
      </c>
      <c r="G5727" s="2">
        <f>+TablaVentas[[#This Row],[CANTIDAD]]*TablaVentas[[#This Row],[PRECIO UNITARIO]]</f>
        <v>158.4</v>
      </c>
      <c r="H5727" s="1">
        <f t="shared" ca="1" si="89"/>
        <v>0.17045915480941365</v>
      </c>
      <c r="I5727" s="2">
        <f ca="1">+TablaVentas[[#This Row],[VENTAL TOTAL]]-TablaVentas[[#This Row],[VENTAL TOTAL]]*TablaVentas[[#This Row],[DESCUENTO]]</f>
        <v>131.39926987818887</v>
      </c>
      <c r="J5727" s="2">
        <f ca="1">0.18*TablaVentas[[#This Row],[SUBTOTAL]]</f>
        <v>23.651868578073998</v>
      </c>
      <c r="K5727" s="2">
        <f ca="1">+TablaVentas[[#This Row],[SUBTOTAL]]+TablaVentas[[#This Row],[IGV]]</f>
        <v>155.05113845626286</v>
      </c>
    </row>
    <row r="5728" spans="1:11" x14ac:dyDescent="0.25">
      <c r="A5728" t="s">
        <v>5737</v>
      </c>
      <c r="B5728" s="6">
        <v>45520</v>
      </c>
      <c r="C5728" t="s">
        <v>10013</v>
      </c>
      <c r="D5728" t="s">
        <v>10019</v>
      </c>
      <c r="E5728">
        <v>18</v>
      </c>
      <c r="F5728">
        <f>+_xlfn.XLOOKUP(TablaVentas[[#This Row],[PRODUCTO FINANCIERO]],TablaPrecios[PRODUCTO FINANCIERO],TablaPrecios[PRECIO UNIT],0)</f>
        <v>9.9</v>
      </c>
      <c r="G5728" s="2">
        <f>+TablaVentas[[#This Row],[CANTIDAD]]*TablaVentas[[#This Row],[PRECIO UNITARIO]]</f>
        <v>178.20000000000002</v>
      </c>
      <c r="H5728" s="1">
        <f t="shared" ca="1" si="89"/>
        <v>0.14729256374540697</v>
      </c>
      <c r="I5728" s="2">
        <f ca="1">+TablaVentas[[#This Row],[VENTAL TOTAL]]-TablaVentas[[#This Row],[VENTAL TOTAL]]*TablaVentas[[#This Row],[DESCUENTO]]</f>
        <v>151.95246514056851</v>
      </c>
      <c r="J5728" s="2">
        <f ca="1">0.18*TablaVentas[[#This Row],[SUBTOTAL]]</f>
        <v>27.351443725302332</v>
      </c>
      <c r="K5728" s="2">
        <f ca="1">+TablaVentas[[#This Row],[SUBTOTAL]]+TablaVentas[[#This Row],[IGV]]</f>
        <v>179.30390886587082</v>
      </c>
    </row>
    <row r="5729" spans="1:11" x14ac:dyDescent="0.25">
      <c r="A5729" t="s">
        <v>5738</v>
      </c>
      <c r="B5729" s="6">
        <v>45522</v>
      </c>
      <c r="C5729" t="s">
        <v>10015</v>
      </c>
      <c r="D5729" t="s">
        <v>10018</v>
      </c>
      <c r="E5729">
        <v>17</v>
      </c>
      <c r="F5729">
        <f>+_xlfn.XLOOKUP(TablaVentas[[#This Row],[PRODUCTO FINANCIERO]],TablaPrecios[PRODUCTO FINANCIERO],TablaPrecios[PRECIO UNIT],0)</f>
        <v>14.9</v>
      </c>
      <c r="G5729" s="2">
        <f>+TablaVentas[[#This Row],[CANTIDAD]]*TablaVentas[[#This Row],[PRECIO UNITARIO]]</f>
        <v>253.3</v>
      </c>
      <c r="H5729" s="1">
        <f t="shared" ca="1" si="89"/>
        <v>0.18887570127637554</v>
      </c>
      <c r="I5729" s="2">
        <f ca="1">+TablaVentas[[#This Row],[VENTAL TOTAL]]-TablaVentas[[#This Row],[VENTAL TOTAL]]*TablaVentas[[#This Row],[DESCUENTO]]</f>
        <v>205.45778486669408</v>
      </c>
      <c r="J5729" s="2">
        <f ca="1">0.18*TablaVentas[[#This Row],[SUBTOTAL]]</f>
        <v>36.982401276004936</v>
      </c>
      <c r="K5729" s="2">
        <f ca="1">+TablaVentas[[#This Row],[SUBTOTAL]]+TablaVentas[[#This Row],[IGV]]</f>
        <v>242.44018614269902</v>
      </c>
    </row>
    <row r="5730" spans="1:11" x14ac:dyDescent="0.25">
      <c r="A5730" t="s">
        <v>5739</v>
      </c>
      <c r="B5730" s="6">
        <v>45625</v>
      </c>
      <c r="C5730" t="s">
        <v>10011</v>
      </c>
      <c r="D5730" t="s">
        <v>10019</v>
      </c>
      <c r="E5730">
        <v>9</v>
      </c>
      <c r="F5730">
        <f>+_xlfn.XLOOKUP(TablaVentas[[#This Row],[PRODUCTO FINANCIERO]],TablaPrecios[PRODUCTO FINANCIERO],TablaPrecios[PRECIO UNIT],0)</f>
        <v>9.9</v>
      </c>
      <c r="G5730" s="2">
        <f>+TablaVentas[[#This Row],[CANTIDAD]]*TablaVentas[[#This Row],[PRECIO UNITARIO]]</f>
        <v>89.100000000000009</v>
      </c>
      <c r="H5730" s="1">
        <f t="shared" ca="1" si="89"/>
        <v>0.14963630827579799</v>
      </c>
      <c r="I5730" s="2">
        <f ca="1">+TablaVentas[[#This Row],[VENTAL TOTAL]]-TablaVentas[[#This Row],[VENTAL TOTAL]]*TablaVentas[[#This Row],[DESCUENTO]]</f>
        <v>75.767404932626405</v>
      </c>
      <c r="J5730" s="2">
        <f ca="1">0.18*TablaVentas[[#This Row],[SUBTOTAL]]</f>
        <v>13.638132887872752</v>
      </c>
      <c r="K5730" s="2">
        <f ca="1">+TablaVentas[[#This Row],[SUBTOTAL]]+TablaVentas[[#This Row],[IGV]]</f>
        <v>89.405537820499163</v>
      </c>
    </row>
    <row r="5731" spans="1:11" x14ac:dyDescent="0.25">
      <c r="A5731" t="s">
        <v>5740</v>
      </c>
      <c r="B5731" s="6">
        <v>45823</v>
      </c>
      <c r="C5731" t="s">
        <v>10015</v>
      </c>
      <c r="D5731" t="s">
        <v>10020</v>
      </c>
      <c r="E5731">
        <v>9</v>
      </c>
      <c r="F5731">
        <f>+_xlfn.XLOOKUP(TablaVentas[[#This Row],[PRODUCTO FINANCIERO]],TablaPrecios[PRODUCTO FINANCIERO],TablaPrecios[PRECIO UNIT],0)</f>
        <v>14.9</v>
      </c>
      <c r="G5731" s="2">
        <f>+TablaVentas[[#This Row],[CANTIDAD]]*TablaVentas[[#This Row],[PRECIO UNITARIO]]</f>
        <v>134.1</v>
      </c>
      <c r="H5731" s="1">
        <f t="shared" ca="1" si="89"/>
        <v>0.12239872227557581</v>
      </c>
      <c r="I5731" s="2">
        <f ca="1">+TablaVentas[[#This Row],[VENTAL TOTAL]]-TablaVentas[[#This Row],[VENTAL TOTAL]]*TablaVentas[[#This Row],[DESCUENTO]]</f>
        <v>117.68633134284528</v>
      </c>
      <c r="J5731" s="2">
        <f ca="1">0.18*TablaVentas[[#This Row],[SUBTOTAL]]</f>
        <v>21.183539641712148</v>
      </c>
      <c r="K5731" s="2">
        <f ca="1">+TablaVentas[[#This Row],[SUBTOTAL]]+TablaVentas[[#This Row],[IGV]]</f>
        <v>138.86987098455742</v>
      </c>
    </row>
    <row r="5732" spans="1:11" x14ac:dyDescent="0.25">
      <c r="A5732" t="s">
        <v>5741</v>
      </c>
      <c r="B5732" s="6">
        <v>45753</v>
      </c>
      <c r="C5732" t="s">
        <v>10012</v>
      </c>
      <c r="D5732" t="s">
        <v>10020</v>
      </c>
      <c r="E5732">
        <v>20</v>
      </c>
      <c r="F5732">
        <f>+_xlfn.XLOOKUP(TablaVentas[[#This Row],[PRODUCTO FINANCIERO]],TablaPrecios[PRODUCTO FINANCIERO],TablaPrecios[PRECIO UNIT],0)</f>
        <v>14.9</v>
      </c>
      <c r="G5732" s="2">
        <f>+TablaVentas[[#This Row],[CANTIDAD]]*TablaVentas[[#This Row],[PRECIO UNITARIO]]</f>
        <v>298</v>
      </c>
      <c r="H5732" s="1">
        <f t="shared" ca="1" si="89"/>
        <v>0.15227887897881862</v>
      </c>
      <c r="I5732" s="2">
        <f ca="1">+TablaVentas[[#This Row],[VENTAL TOTAL]]-TablaVentas[[#This Row],[VENTAL TOTAL]]*TablaVentas[[#This Row],[DESCUENTO]]</f>
        <v>252.62089406431204</v>
      </c>
      <c r="J5732" s="2">
        <f ca="1">0.18*TablaVentas[[#This Row],[SUBTOTAL]]</f>
        <v>45.471760931576164</v>
      </c>
      <c r="K5732" s="2">
        <f ca="1">+TablaVentas[[#This Row],[SUBTOTAL]]+TablaVentas[[#This Row],[IGV]]</f>
        <v>298.09265499588821</v>
      </c>
    </row>
    <row r="5733" spans="1:11" x14ac:dyDescent="0.25">
      <c r="A5733" t="s">
        <v>5742</v>
      </c>
      <c r="B5733" s="6">
        <v>45337</v>
      </c>
      <c r="C5733" t="s">
        <v>10016</v>
      </c>
      <c r="D5733" t="s">
        <v>10018</v>
      </c>
      <c r="E5733">
        <v>11</v>
      </c>
      <c r="F5733">
        <f>+_xlfn.XLOOKUP(TablaVentas[[#This Row],[PRODUCTO FINANCIERO]],TablaPrecios[PRODUCTO FINANCIERO],TablaPrecios[PRECIO UNIT],0)</f>
        <v>14.9</v>
      </c>
      <c r="G5733" s="2">
        <f>+TablaVentas[[#This Row],[CANTIDAD]]*TablaVentas[[#This Row],[PRECIO UNITARIO]]</f>
        <v>163.9</v>
      </c>
      <c r="H5733" s="1">
        <f t="shared" ca="1" si="89"/>
        <v>0.13098441040365974</v>
      </c>
      <c r="I5733" s="2">
        <f ca="1">+TablaVentas[[#This Row],[VENTAL TOTAL]]-TablaVentas[[#This Row],[VENTAL TOTAL]]*TablaVentas[[#This Row],[DESCUENTO]]</f>
        <v>142.43165513484018</v>
      </c>
      <c r="J5733" s="2">
        <f ca="1">0.18*TablaVentas[[#This Row],[SUBTOTAL]]</f>
        <v>25.637697924271233</v>
      </c>
      <c r="K5733" s="2">
        <f ca="1">+TablaVentas[[#This Row],[SUBTOTAL]]+TablaVentas[[#This Row],[IGV]]</f>
        <v>168.06935305911142</v>
      </c>
    </row>
    <row r="5734" spans="1:11" x14ac:dyDescent="0.25">
      <c r="A5734" t="s">
        <v>5743</v>
      </c>
      <c r="B5734" s="6">
        <v>46105</v>
      </c>
      <c r="C5734" t="s">
        <v>10013</v>
      </c>
      <c r="D5734" t="s">
        <v>10019</v>
      </c>
      <c r="E5734">
        <v>13</v>
      </c>
      <c r="F5734">
        <f>+_xlfn.XLOOKUP(TablaVentas[[#This Row],[PRODUCTO FINANCIERO]],TablaPrecios[PRODUCTO FINANCIERO],TablaPrecios[PRECIO UNIT],0)</f>
        <v>9.9</v>
      </c>
      <c r="G5734" s="2">
        <f>+TablaVentas[[#This Row],[CANTIDAD]]*TablaVentas[[#This Row],[PRECIO UNITARIO]]</f>
        <v>128.70000000000002</v>
      </c>
      <c r="H5734" s="1">
        <f t="shared" ca="1" si="89"/>
        <v>0.1440463559723682</v>
      </c>
      <c r="I5734" s="2">
        <f ca="1">+TablaVentas[[#This Row],[VENTAL TOTAL]]-TablaVentas[[#This Row],[VENTAL TOTAL]]*TablaVentas[[#This Row],[DESCUENTO]]</f>
        <v>110.16123398635622</v>
      </c>
      <c r="J5734" s="2">
        <f ca="1">0.18*TablaVentas[[#This Row],[SUBTOTAL]]</f>
        <v>19.82902211754412</v>
      </c>
      <c r="K5734" s="2">
        <f ca="1">+TablaVentas[[#This Row],[SUBTOTAL]]+TablaVentas[[#This Row],[IGV]]</f>
        <v>129.99025610390035</v>
      </c>
    </row>
    <row r="5735" spans="1:11" x14ac:dyDescent="0.25">
      <c r="A5735" t="s">
        <v>5744</v>
      </c>
      <c r="B5735" s="6">
        <v>46088</v>
      </c>
      <c r="C5735" t="s">
        <v>10015</v>
      </c>
      <c r="D5735" t="s">
        <v>10019</v>
      </c>
      <c r="E5735">
        <v>16</v>
      </c>
      <c r="F5735">
        <f>+_xlfn.XLOOKUP(TablaVentas[[#This Row],[PRODUCTO FINANCIERO]],TablaPrecios[PRODUCTO FINANCIERO],TablaPrecios[PRECIO UNIT],0)</f>
        <v>9.9</v>
      </c>
      <c r="G5735" s="2">
        <f>+TablaVentas[[#This Row],[CANTIDAD]]*TablaVentas[[#This Row],[PRECIO UNITARIO]]</f>
        <v>158.4</v>
      </c>
      <c r="H5735" s="1">
        <f t="shared" ca="1" si="89"/>
        <v>0.18084058025388633</v>
      </c>
      <c r="I5735" s="2">
        <f ca="1">+TablaVentas[[#This Row],[VENTAL TOTAL]]-TablaVentas[[#This Row],[VENTAL TOTAL]]*TablaVentas[[#This Row],[DESCUENTO]]</f>
        <v>129.7548520877844</v>
      </c>
      <c r="J5735" s="2">
        <f ca="1">0.18*TablaVentas[[#This Row],[SUBTOTAL]]</f>
        <v>23.355873375801192</v>
      </c>
      <c r="K5735" s="2">
        <f ca="1">+TablaVentas[[#This Row],[SUBTOTAL]]+TablaVentas[[#This Row],[IGV]]</f>
        <v>153.1107254635856</v>
      </c>
    </row>
    <row r="5736" spans="1:11" x14ac:dyDescent="0.25">
      <c r="A5736" t="s">
        <v>5745</v>
      </c>
      <c r="B5736" s="6">
        <v>45751</v>
      </c>
      <c r="C5736" t="s">
        <v>10013</v>
      </c>
      <c r="D5736" t="s">
        <v>10019</v>
      </c>
      <c r="E5736">
        <v>8</v>
      </c>
      <c r="F5736">
        <f>+_xlfn.XLOOKUP(TablaVentas[[#This Row],[PRODUCTO FINANCIERO]],TablaPrecios[PRODUCTO FINANCIERO],TablaPrecios[PRECIO UNIT],0)</f>
        <v>9.9</v>
      </c>
      <c r="G5736" s="2">
        <f>+TablaVentas[[#This Row],[CANTIDAD]]*TablaVentas[[#This Row],[PRECIO UNITARIO]]</f>
        <v>79.2</v>
      </c>
      <c r="H5736" s="1">
        <f t="shared" ca="1" si="89"/>
        <v>0.16296685306244624</v>
      </c>
      <c r="I5736" s="2">
        <f ca="1">+TablaVentas[[#This Row],[VENTAL TOTAL]]-TablaVentas[[#This Row],[VENTAL TOTAL]]*TablaVentas[[#This Row],[DESCUENTO]]</f>
        <v>66.293025237454259</v>
      </c>
      <c r="J5736" s="2">
        <f ca="1">0.18*TablaVentas[[#This Row],[SUBTOTAL]]</f>
        <v>11.932744542741766</v>
      </c>
      <c r="K5736" s="2">
        <f ca="1">+TablaVentas[[#This Row],[SUBTOTAL]]+TablaVentas[[#This Row],[IGV]]</f>
        <v>78.225769780196032</v>
      </c>
    </row>
    <row r="5737" spans="1:11" x14ac:dyDescent="0.25">
      <c r="A5737" t="s">
        <v>5746</v>
      </c>
      <c r="B5737" s="6">
        <v>46227</v>
      </c>
      <c r="C5737" t="s">
        <v>10012</v>
      </c>
      <c r="D5737" t="s">
        <v>10018</v>
      </c>
      <c r="E5737">
        <v>12</v>
      </c>
      <c r="F5737">
        <f>+_xlfn.XLOOKUP(TablaVentas[[#This Row],[PRODUCTO FINANCIERO]],TablaPrecios[PRODUCTO FINANCIERO],TablaPrecios[PRECIO UNIT],0)</f>
        <v>14.9</v>
      </c>
      <c r="G5737" s="2">
        <f>+TablaVentas[[#This Row],[CANTIDAD]]*TablaVentas[[#This Row],[PRECIO UNITARIO]]</f>
        <v>178.8</v>
      </c>
      <c r="H5737" s="1">
        <f t="shared" ca="1" si="89"/>
        <v>0.18351289323891887</v>
      </c>
      <c r="I5737" s="2">
        <f ca="1">+TablaVentas[[#This Row],[VENTAL TOTAL]]-TablaVentas[[#This Row],[VENTAL TOTAL]]*TablaVentas[[#This Row],[DESCUENTO]]</f>
        <v>145.98789468888131</v>
      </c>
      <c r="J5737" s="2">
        <f ca="1">0.18*TablaVentas[[#This Row],[SUBTOTAL]]</f>
        <v>26.277821043998635</v>
      </c>
      <c r="K5737" s="2">
        <f ca="1">+TablaVentas[[#This Row],[SUBTOTAL]]+TablaVentas[[#This Row],[IGV]]</f>
        <v>172.26571573287995</v>
      </c>
    </row>
    <row r="5738" spans="1:11" x14ac:dyDescent="0.25">
      <c r="A5738" t="s">
        <v>5747</v>
      </c>
      <c r="B5738" s="6">
        <v>46140</v>
      </c>
      <c r="C5738" t="s">
        <v>10016</v>
      </c>
      <c r="D5738" t="s">
        <v>10019</v>
      </c>
      <c r="E5738">
        <v>6</v>
      </c>
      <c r="F5738">
        <f>+_xlfn.XLOOKUP(TablaVentas[[#This Row],[PRODUCTO FINANCIERO]],TablaPrecios[PRODUCTO FINANCIERO],TablaPrecios[PRECIO UNIT],0)</f>
        <v>9.9</v>
      </c>
      <c r="G5738" s="2">
        <f>+TablaVentas[[#This Row],[CANTIDAD]]*TablaVentas[[#This Row],[PRECIO UNITARIO]]</f>
        <v>59.400000000000006</v>
      </c>
      <c r="H5738" s="1">
        <f t="shared" ca="1" si="89"/>
        <v>0.18439140246901384</v>
      </c>
      <c r="I5738" s="2">
        <f ca="1">+TablaVentas[[#This Row],[VENTAL TOTAL]]-TablaVentas[[#This Row],[VENTAL TOTAL]]*TablaVentas[[#This Row],[DESCUENTO]]</f>
        <v>48.447150693340582</v>
      </c>
      <c r="J5738" s="2">
        <f ca="1">0.18*TablaVentas[[#This Row],[SUBTOTAL]]</f>
        <v>8.7204871248013038</v>
      </c>
      <c r="K5738" s="2">
        <f ca="1">+TablaVentas[[#This Row],[SUBTOTAL]]+TablaVentas[[#This Row],[IGV]]</f>
        <v>57.167637818141884</v>
      </c>
    </row>
    <row r="5739" spans="1:11" x14ac:dyDescent="0.25">
      <c r="A5739" t="s">
        <v>5748</v>
      </c>
      <c r="B5739" s="6">
        <v>46218</v>
      </c>
      <c r="C5739" t="s">
        <v>10011</v>
      </c>
      <c r="D5739" t="s">
        <v>10022</v>
      </c>
      <c r="E5739">
        <v>7</v>
      </c>
      <c r="F5739">
        <f>+_xlfn.XLOOKUP(TablaVentas[[#This Row],[PRODUCTO FINANCIERO]],TablaPrecios[PRODUCTO FINANCIERO],TablaPrecios[PRECIO UNIT],0)</f>
        <v>20.9</v>
      </c>
      <c r="G5739" s="2">
        <f>+TablaVentas[[#This Row],[CANTIDAD]]*TablaVentas[[#This Row],[PRECIO UNITARIO]]</f>
        <v>146.29999999999998</v>
      </c>
      <c r="H5739" s="1">
        <f t="shared" ca="1" si="89"/>
        <v>0.19993609488041197</v>
      </c>
      <c r="I5739" s="2">
        <f ca="1">+TablaVentas[[#This Row],[VENTAL TOTAL]]-TablaVentas[[#This Row],[VENTAL TOTAL]]*TablaVentas[[#This Row],[DESCUENTO]]</f>
        <v>117.04934931899571</v>
      </c>
      <c r="J5739" s="2">
        <f ca="1">0.18*TablaVentas[[#This Row],[SUBTOTAL]]</f>
        <v>21.068882877419227</v>
      </c>
      <c r="K5739" s="2">
        <f ca="1">+TablaVentas[[#This Row],[SUBTOTAL]]+TablaVentas[[#This Row],[IGV]]</f>
        <v>138.11823219641494</v>
      </c>
    </row>
    <row r="5740" spans="1:11" x14ac:dyDescent="0.25">
      <c r="A5740" t="s">
        <v>5749</v>
      </c>
      <c r="B5740" s="6">
        <v>46067</v>
      </c>
      <c r="C5740" t="s">
        <v>10016</v>
      </c>
      <c r="D5740" t="s">
        <v>10022</v>
      </c>
      <c r="E5740">
        <v>13</v>
      </c>
      <c r="F5740">
        <f>+_xlfn.XLOOKUP(TablaVentas[[#This Row],[PRODUCTO FINANCIERO]],TablaPrecios[PRODUCTO FINANCIERO],TablaPrecios[PRECIO UNIT],0)</f>
        <v>20.9</v>
      </c>
      <c r="G5740" s="2">
        <f>+TablaVentas[[#This Row],[CANTIDAD]]*TablaVentas[[#This Row],[PRECIO UNITARIO]]</f>
        <v>271.7</v>
      </c>
      <c r="H5740" s="1">
        <f t="shared" ca="1" si="89"/>
        <v>0.16888045260520398</v>
      </c>
      <c r="I5740" s="2">
        <f ca="1">+TablaVentas[[#This Row],[VENTAL TOTAL]]-TablaVentas[[#This Row],[VENTAL TOTAL]]*TablaVentas[[#This Row],[DESCUENTO]]</f>
        <v>225.81518102716606</v>
      </c>
      <c r="J5740" s="2">
        <f ca="1">0.18*TablaVentas[[#This Row],[SUBTOTAL]]</f>
        <v>40.646732584889889</v>
      </c>
      <c r="K5740" s="2">
        <f ca="1">+TablaVentas[[#This Row],[SUBTOTAL]]+TablaVentas[[#This Row],[IGV]]</f>
        <v>266.46191361205592</v>
      </c>
    </row>
    <row r="5741" spans="1:11" x14ac:dyDescent="0.25">
      <c r="A5741" t="s">
        <v>5750</v>
      </c>
      <c r="B5741" s="6">
        <v>45502</v>
      </c>
      <c r="C5741" t="s">
        <v>10011</v>
      </c>
      <c r="D5741" t="s">
        <v>10020</v>
      </c>
      <c r="E5741">
        <v>20</v>
      </c>
      <c r="F5741">
        <f>+_xlfn.XLOOKUP(TablaVentas[[#This Row],[PRODUCTO FINANCIERO]],TablaPrecios[PRODUCTO FINANCIERO],TablaPrecios[PRECIO UNIT],0)</f>
        <v>14.9</v>
      </c>
      <c r="G5741" s="2">
        <f>+TablaVentas[[#This Row],[CANTIDAD]]*TablaVentas[[#This Row],[PRECIO UNITARIO]]</f>
        <v>298</v>
      </c>
      <c r="H5741" s="1">
        <f t="shared" ca="1" si="89"/>
        <v>0.1068319420642273</v>
      </c>
      <c r="I5741" s="2">
        <f ca="1">+TablaVentas[[#This Row],[VENTAL TOTAL]]-TablaVentas[[#This Row],[VENTAL TOTAL]]*TablaVentas[[#This Row],[DESCUENTO]]</f>
        <v>266.16408126486027</v>
      </c>
      <c r="J5741" s="2">
        <f ca="1">0.18*TablaVentas[[#This Row],[SUBTOTAL]]</f>
        <v>47.909534627674844</v>
      </c>
      <c r="K5741" s="2">
        <f ca="1">+TablaVentas[[#This Row],[SUBTOTAL]]+TablaVentas[[#This Row],[IGV]]</f>
        <v>314.07361589253514</v>
      </c>
    </row>
    <row r="5742" spans="1:11" x14ac:dyDescent="0.25">
      <c r="A5742" t="s">
        <v>5751</v>
      </c>
      <c r="B5742" s="6">
        <v>45882</v>
      </c>
      <c r="C5742" t="s">
        <v>10012</v>
      </c>
      <c r="D5742" t="s">
        <v>10018</v>
      </c>
      <c r="E5742">
        <v>9</v>
      </c>
      <c r="F5742">
        <f>+_xlfn.XLOOKUP(TablaVentas[[#This Row],[PRODUCTO FINANCIERO]],TablaPrecios[PRODUCTO FINANCIERO],TablaPrecios[PRECIO UNIT],0)</f>
        <v>14.9</v>
      </c>
      <c r="G5742" s="2">
        <f>+TablaVentas[[#This Row],[CANTIDAD]]*TablaVentas[[#This Row],[PRECIO UNITARIO]]</f>
        <v>134.1</v>
      </c>
      <c r="H5742" s="1">
        <f t="shared" ca="1" si="89"/>
        <v>0.1820826830470369</v>
      </c>
      <c r="I5742" s="2">
        <f ca="1">+TablaVentas[[#This Row],[VENTAL TOTAL]]-TablaVentas[[#This Row],[VENTAL TOTAL]]*TablaVentas[[#This Row],[DESCUENTO]]</f>
        <v>109.68271220339236</v>
      </c>
      <c r="J5742" s="2">
        <f ca="1">0.18*TablaVentas[[#This Row],[SUBTOTAL]]</f>
        <v>19.742888196610622</v>
      </c>
      <c r="K5742" s="2">
        <f ca="1">+TablaVentas[[#This Row],[SUBTOTAL]]+TablaVentas[[#This Row],[IGV]]</f>
        <v>129.42560040000296</v>
      </c>
    </row>
    <row r="5743" spans="1:11" x14ac:dyDescent="0.25">
      <c r="A5743" t="s">
        <v>5752</v>
      </c>
      <c r="B5743" s="6">
        <v>46197</v>
      </c>
      <c r="C5743" t="s">
        <v>10014</v>
      </c>
      <c r="D5743" t="s">
        <v>10018</v>
      </c>
      <c r="E5743">
        <v>4</v>
      </c>
      <c r="F5743">
        <f>+_xlfn.XLOOKUP(TablaVentas[[#This Row],[PRODUCTO FINANCIERO]],TablaPrecios[PRODUCTO FINANCIERO],TablaPrecios[PRECIO UNIT],0)</f>
        <v>14.9</v>
      </c>
      <c r="G5743" s="2">
        <f>+TablaVentas[[#This Row],[CANTIDAD]]*TablaVentas[[#This Row],[PRECIO UNITARIO]]</f>
        <v>59.6</v>
      </c>
      <c r="H5743" s="1">
        <f t="shared" ca="1" si="89"/>
        <v>0.19865616371150074</v>
      </c>
      <c r="I5743" s="2">
        <f ca="1">+TablaVentas[[#This Row],[VENTAL TOTAL]]-TablaVentas[[#This Row],[VENTAL TOTAL]]*TablaVentas[[#This Row],[DESCUENTO]]</f>
        <v>47.760092642794561</v>
      </c>
      <c r="J5743" s="2">
        <f ca="1">0.18*TablaVentas[[#This Row],[SUBTOTAL]]</f>
        <v>8.5968166757030211</v>
      </c>
      <c r="K5743" s="2">
        <f ca="1">+TablaVentas[[#This Row],[SUBTOTAL]]+TablaVentas[[#This Row],[IGV]]</f>
        <v>56.356909318497586</v>
      </c>
    </row>
    <row r="5744" spans="1:11" x14ac:dyDescent="0.25">
      <c r="A5744" t="s">
        <v>5753</v>
      </c>
      <c r="B5744" s="6">
        <v>46048</v>
      </c>
      <c r="C5744" t="s">
        <v>10013</v>
      </c>
      <c r="D5744" t="s">
        <v>10017</v>
      </c>
      <c r="E5744">
        <v>16</v>
      </c>
      <c r="F5744">
        <f>+_xlfn.XLOOKUP(TablaVentas[[#This Row],[PRODUCTO FINANCIERO]],TablaPrecios[PRODUCTO FINANCIERO],TablaPrecios[PRECIO UNIT],0)</f>
        <v>9.9</v>
      </c>
      <c r="G5744" s="2">
        <f>+TablaVentas[[#This Row],[CANTIDAD]]*TablaVentas[[#This Row],[PRECIO UNITARIO]]</f>
        <v>158.4</v>
      </c>
      <c r="H5744" s="1">
        <f t="shared" ca="1" si="89"/>
        <v>0.16676936445798424</v>
      </c>
      <c r="I5744" s="2">
        <f ca="1">+TablaVentas[[#This Row],[VENTAL TOTAL]]-TablaVentas[[#This Row],[VENTAL TOTAL]]*TablaVentas[[#This Row],[DESCUENTO]]</f>
        <v>131.9837326698553</v>
      </c>
      <c r="J5744" s="2">
        <f ca="1">0.18*TablaVentas[[#This Row],[SUBTOTAL]]</f>
        <v>23.757071880573953</v>
      </c>
      <c r="K5744" s="2">
        <f ca="1">+TablaVentas[[#This Row],[SUBTOTAL]]+TablaVentas[[#This Row],[IGV]]</f>
        <v>155.74080455042926</v>
      </c>
    </row>
    <row r="5745" spans="1:11" x14ac:dyDescent="0.25">
      <c r="A5745" t="s">
        <v>5754</v>
      </c>
      <c r="B5745" s="6">
        <v>46108</v>
      </c>
      <c r="C5745" t="s">
        <v>10012</v>
      </c>
      <c r="D5745" t="s">
        <v>10019</v>
      </c>
      <c r="E5745">
        <v>11</v>
      </c>
      <c r="F5745">
        <f>+_xlfn.XLOOKUP(TablaVentas[[#This Row],[PRODUCTO FINANCIERO]],TablaPrecios[PRODUCTO FINANCIERO],TablaPrecios[PRECIO UNIT],0)</f>
        <v>9.9</v>
      </c>
      <c r="G5745" s="2">
        <f>+TablaVentas[[#This Row],[CANTIDAD]]*TablaVentas[[#This Row],[PRECIO UNITARIO]]</f>
        <v>108.9</v>
      </c>
      <c r="H5745" s="1">
        <f t="shared" ca="1" si="89"/>
        <v>0.10119773341489513</v>
      </c>
      <c r="I5745" s="2">
        <f ca="1">+TablaVentas[[#This Row],[VENTAL TOTAL]]-TablaVentas[[#This Row],[VENTAL TOTAL]]*TablaVentas[[#This Row],[DESCUENTO]]</f>
        <v>97.879566831117927</v>
      </c>
      <c r="J5745" s="2">
        <f ca="1">0.18*TablaVentas[[#This Row],[SUBTOTAL]]</f>
        <v>17.618322029601227</v>
      </c>
      <c r="K5745" s="2">
        <f ca="1">+TablaVentas[[#This Row],[SUBTOTAL]]+TablaVentas[[#This Row],[IGV]]</f>
        <v>115.49788886071916</v>
      </c>
    </row>
    <row r="5746" spans="1:11" x14ac:dyDescent="0.25">
      <c r="A5746" t="s">
        <v>5755</v>
      </c>
      <c r="B5746" s="6">
        <v>46282</v>
      </c>
      <c r="C5746" t="s">
        <v>10013</v>
      </c>
      <c r="D5746" t="s">
        <v>10020</v>
      </c>
      <c r="E5746">
        <v>17</v>
      </c>
      <c r="F5746">
        <f>+_xlfn.XLOOKUP(TablaVentas[[#This Row],[PRODUCTO FINANCIERO]],TablaPrecios[PRODUCTO FINANCIERO],TablaPrecios[PRECIO UNIT],0)</f>
        <v>14.9</v>
      </c>
      <c r="G5746" s="2">
        <f>+TablaVentas[[#This Row],[CANTIDAD]]*TablaVentas[[#This Row],[PRECIO UNITARIO]]</f>
        <v>253.3</v>
      </c>
      <c r="H5746" s="1">
        <f t="shared" ca="1" si="89"/>
        <v>0.14244895850459807</v>
      </c>
      <c r="I5746" s="2">
        <f ca="1">+TablaVentas[[#This Row],[VENTAL TOTAL]]-TablaVentas[[#This Row],[VENTAL TOTAL]]*TablaVentas[[#This Row],[DESCUENTO]]</f>
        <v>217.21767881078532</v>
      </c>
      <c r="J5746" s="2">
        <f ca="1">0.18*TablaVentas[[#This Row],[SUBTOTAL]]</f>
        <v>39.099182185941352</v>
      </c>
      <c r="K5746" s="2">
        <f ca="1">+TablaVentas[[#This Row],[SUBTOTAL]]+TablaVentas[[#This Row],[IGV]]</f>
        <v>256.31686099672669</v>
      </c>
    </row>
    <row r="5747" spans="1:11" x14ac:dyDescent="0.25">
      <c r="A5747" t="s">
        <v>5756</v>
      </c>
      <c r="B5747" s="6">
        <v>46110</v>
      </c>
      <c r="C5747" t="s">
        <v>10016</v>
      </c>
      <c r="D5747" t="s">
        <v>10018</v>
      </c>
      <c r="E5747">
        <v>9</v>
      </c>
      <c r="F5747">
        <f>+_xlfn.XLOOKUP(TablaVentas[[#This Row],[PRODUCTO FINANCIERO]],TablaPrecios[PRODUCTO FINANCIERO],TablaPrecios[PRECIO UNIT],0)</f>
        <v>14.9</v>
      </c>
      <c r="G5747" s="2">
        <f>+TablaVentas[[#This Row],[CANTIDAD]]*TablaVentas[[#This Row],[PRECIO UNITARIO]]</f>
        <v>134.1</v>
      </c>
      <c r="H5747" s="1">
        <f t="shared" ca="1" si="89"/>
        <v>0.11670268728901381</v>
      </c>
      <c r="I5747" s="2">
        <f ca="1">+TablaVentas[[#This Row],[VENTAL TOTAL]]-TablaVentas[[#This Row],[VENTAL TOTAL]]*TablaVentas[[#This Row],[DESCUENTO]]</f>
        <v>118.45016963454324</v>
      </c>
      <c r="J5747" s="2">
        <f ca="1">0.18*TablaVentas[[#This Row],[SUBTOTAL]]</f>
        <v>21.321030534217783</v>
      </c>
      <c r="K5747" s="2">
        <f ca="1">+TablaVentas[[#This Row],[SUBTOTAL]]+TablaVentas[[#This Row],[IGV]]</f>
        <v>139.77120016876103</v>
      </c>
    </row>
    <row r="5748" spans="1:11" x14ac:dyDescent="0.25">
      <c r="A5748" t="s">
        <v>5757</v>
      </c>
      <c r="B5748" s="6">
        <v>46059</v>
      </c>
      <c r="C5748" t="s">
        <v>10012</v>
      </c>
      <c r="D5748" t="s">
        <v>10017</v>
      </c>
      <c r="E5748">
        <v>9</v>
      </c>
      <c r="F5748">
        <f>+_xlfn.XLOOKUP(TablaVentas[[#This Row],[PRODUCTO FINANCIERO]],TablaPrecios[PRODUCTO FINANCIERO],TablaPrecios[PRECIO UNIT],0)</f>
        <v>9.9</v>
      </c>
      <c r="G5748" s="2">
        <f>+TablaVentas[[#This Row],[CANTIDAD]]*TablaVentas[[#This Row],[PRECIO UNITARIO]]</f>
        <v>89.100000000000009</v>
      </c>
      <c r="H5748" s="1">
        <f t="shared" ca="1" si="89"/>
        <v>0.14860600065400886</v>
      </c>
      <c r="I5748" s="2">
        <f ca="1">+TablaVentas[[#This Row],[VENTAL TOTAL]]-TablaVentas[[#This Row],[VENTAL TOTAL]]*TablaVentas[[#This Row],[DESCUENTO]]</f>
        <v>75.859205341727815</v>
      </c>
      <c r="J5748" s="2">
        <f ca="1">0.18*TablaVentas[[#This Row],[SUBTOTAL]]</f>
        <v>13.654656961511007</v>
      </c>
      <c r="K5748" s="2">
        <f ca="1">+TablaVentas[[#This Row],[SUBTOTAL]]+TablaVentas[[#This Row],[IGV]]</f>
        <v>89.513862303238824</v>
      </c>
    </row>
    <row r="5749" spans="1:11" x14ac:dyDescent="0.25">
      <c r="A5749" t="s">
        <v>5758</v>
      </c>
      <c r="B5749" s="6">
        <v>45564</v>
      </c>
      <c r="C5749" t="s">
        <v>10014</v>
      </c>
      <c r="D5749" t="s">
        <v>10017</v>
      </c>
      <c r="E5749">
        <v>11</v>
      </c>
      <c r="F5749">
        <f>+_xlfn.XLOOKUP(TablaVentas[[#This Row],[PRODUCTO FINANCIERO]],TablaPrecios[PRODUCTO FINANCIERO],TablaPrecios[PRECIO UNIT],0)</f>
        <v>9.9</v>
      </c>
      <c r="G5749" s="2">
        <f>+TablaVentas[[#This Row],[CANTIDAD]]*TablaVentas[[#This Row],[PRECIO UNITARIO]]</f>
        <v>108.9</v>
      </c>
      <c r="H5749" s="1">
        <f t="shared" ca="1" si="89"/>
        <v>0.15823337514953947</v>
      </c>
      <c r="I5749" s="2">
        <f ca="1">+TablaVentas[[#This Row],[VENTAL TOTAL]]-TablaVentas[[#This Row],[VENTAL TOTAL]]*TablaVentas[[#This Row],[DESCUENTO]]</f>
        <v>91.668385446215154</v>
      </c>
      <c r="J5749" s="2">
        <f ca="1">0.18*TablaVentas[[#This Row],[SUBTOTAL]]</f>
        <v>16.500309380318726</v>
      </c>
      <c r="K5749" s="2">
        <f ca="1">+TablaVentas[[#This Row],[SUBTOTAL]]+TablaVentas[[#This Row],[IGV]]</f>
        <v>108.16869482653388</v>
      </c>
    </row>
    <row r="5750" spans="1:11" x14ac:dyDescent="0.25">
      <c r="A5750" t="s">
        <v>5759</v>
      </c>
      <c r="B5750" s="6">
        <v>45654</v>
      </c>
      <c r="C5750" t="s">
        <v>10012</v>
      </c>
      <c r="D5750" t="s">
        <v>10019</v>
      </c>
      <c r="E5750">
        <v>4</v>
      </c>
      <c r="F5750">
        <f>+_xlfn.XLOOKUP(TablaVentas[[#This Row],[PRODUCTO FINANCIERO]],TablaPrecios[PRODUCTO FINANCIERO],TablaPrecios[PRECIO UNIT],0)</f>
        <v>9.9</v>
      </c>
      <c r="G5750" s="2">
        <f>+TablaVentas[[#This Row],[CANTIDAD]]*TablaVentas[[#This Row],[PRECIO UNITARIO]]</f>
        <v>39.6</v>
      </c>
      <c r="H5750" s="1">
        <f t="shared" ca="1" si="89"/>
        <v>0.14136703169529038</v>
      </c>
      <c r="I5750" s="2">
        <f ca="1">+TablaVentas[[#This Row],[VENTAL TOTAL]]-TablaVentas[[#This Row],[VENTAL TOTAL]]*TablaVentas[[#This Row],[DESCUENTO]]</f>
        <v>34.001865544866504</v>
      </c>
      <c r="J5750" s="2">
        <f ca="1">0.18*TablaVentas[[#This Row],[SUBTOTAL]]</f>
        <v>6.1203357980759705</v>
      </c>
      <c r="K5750" s="2">
        <f ca="1">+TablaVentas[[#This Row],[SUBTOTAL]]+TablaVentas[[#This Row],[IGV]]</f>
        <v>40.122201342942475</v>
      </c>
    </row>
    <row r="5751" spans="1:11" x14ac:dyDescent="0.25">
      <c r="A5751" t="s">
        <v>5760</v>
      </c>
      <c r="B5751" s="6">
        <v>45552</v>
      </c>
      <c r="C5751" t="s">
        <v>10014</v>
      </c>
      <c r="D5751" t="s">
        <v>10019</v>
      </c>
      <c r="E5751">
        <v>5</v>
      </c>
      <c r="F5751">
        <f>+_xlfn.XLOOKUP(TablaVentas[[#This Row],[PRODUCTO FINANCIERO]],TablaPrecios[PRODUCTO FINANCIERO],TablaPrecios[PRECIO UNIT],0)</f>
        <v>9.9</v>
      </c>
      <c r="G5751" s="2">
        <f>+TablaVentas[[#This Row],[CANTIDAD]]*TablaVentas[[#This Row],[PRECIO UNITARIO]]</f>
        <v>49.5</v>
      </c>
      <c r="H5751" s="1">
        <f t="shared" ca="1" si="89"/>
        <v>0.10096381234436951</v>
      </c>
      <c r="I5751" s="2">
        <f ca="1">+TablaVentas[[#This Row],[VENTAL TOTAL]]-TablaVentas[[#This Row],[VENTAL TOTAL]]*TablaVentas[[#This Row],[DESCUENTO]]</f>
        <v>44.502291288953707</v>
      </c>
      <c r="J5751" s="2">
        <f ca="1">0.18*TablaVentas[[#This Row],[SUBTOTAL]]</f>
        <v>8.0104124320116661</v>
      </c>
      <c r="K5751" s="2">
        <f ca="1">+TablaVentas[[#This Row],[SUBTOTAL]]+TablaVentas[[#This Row],[IGV]]</f>
        <v>52.512703720965376</v>
      </c>
    </row>
    <row r="5752" spans="1:11" x14ac:dyDescent="0.25">
      <c r="A5752" t="s">
        <v>5761</v>
      </c>
      <c r="B5752" s="6">
        <v>46308</v>
      </c>
      <c r="C5752" t="s">
        <v>10015</v>
      </c>
      <c r="D5752" t="s">
        <v>10022</v>
      </c>
      <c r="E5752">
        <v>8</v>
      </c>
      <c r="F5752">
        <f>+_xlfn.XLOOKUP(TablaVentas[[#This Row],[PRODUCTO FINANCIERO]],TablaPrecios[PRODUCTO FINANCIERO],TablaPrecios[PRECIO UNIT],0)</f>
        <v>20.9</v>
      </c>
      <c r="G5752" s="2">
        <f>+TablaVentas[[#This Row],[CANTIDAD]]*TablaVentas[[#This Row],[PRECIO UNITARIO]]</f>
        <v>167.2</v>
      </c>
      <c r="H5752" s="1">
        <f t="shared" ca="1" si="89"/>
        <v>0.15830113323273365</v>
      </c>
      <c r="I5752" s="2">
        <f ca="1">+TablaVentas[[#This Row],[VENTAL TOTAL]]-TablaVentas[[#This Row],[VENTAL TOTAL]]*TablaVentas[[#This Row],[DESCUENTO]]</f>
        <v>140.73205052348692</v>
      </c>
      <c r="J5752" s="2">
        <f ca="1">0.18*TablaVentas[[#This Row],[SUBTOTAL]]</f>
        <v>25.331769094227646</v>
      </c>
      <c r="K5752" s="2">
        <f ca="1">+TablaVentas[[#This Row],[SUBTOTAL]]+TablaVentas[[#This Row],[IGV]]</f>
        <v>166.06381961771456</v>
      </c>
    </row>
    <row r="5753" spans="1:11" x14ac:dyDescent="0.25">
      <c r="A5753" t="s">
        <v>5762</v>
      </c>
      <c r="B5753" s="6">
        <v>45300</v>
      </c>
      <c r="C5753" t="s">
        <v>10011</v>
      </c>
      <c r="D5753" t="s">
        <v>10022</v>
      </c>
      <c r="E5753">
        <v>7</v>
      </c>
      <c r="F5753">
        <f>+_xlfn.XLOOKUP(TablaVentas[[#This Row],[PRODUCTO FINANCIERO]],TablaPrecios[PRODUCTO FINANCIERO],TablaPrecios[PRECIO UNIT],0)</f>
        <v>20.9</v>
      </c>
      <c r="G5753" s="2">
        <f>+TablaVentas[[#This Row],[CANTIDAD]]*TablaVentas[[#This Row],[PRECIO UNITARIO]]</f>
        <v>146.29999999999998</v>
      </c>
      <c r="H5753" s="1">
        <f t="shared" ca="1" si="89"/>
        <v>0.19420930382966239</v>
      </c>
      <c r="I5753" s="2">
        <f ca="1">+TablaVentas[[#This Row],[VENTAL TOTAL]]-TablaVentas[[#This Row],[VENTAL TOTAL]]*TablaVentas[[#This Row],[DESCUENTO]]</f>
        <v>117.88717884972039</v>
      </c>
      <c r="J5753" s="2">
        <f ca="1">0.18*TablaVentas[[#This Row],[SUBTOTAL]]</f>
        <v>21.219692192949669</v>
      </c>
      <c r="K5753" s="2">
        <f ca="1">+TablaVentas[[#This Row],[SUBTOTAL]]+TablaVentas[[#This Row],[IGV]]</f>
        <v>139.10687104267006</v>
      </c>
    </row>
    <row r="5754" spans="1:11" x14ac:dyDescent="0.25">
      <c r="A5754" t="s">
        <v>5763</v>
      </c>
      <c r="B5754" s="6">
        <v>46018</v>
      </c>
      <c r="C5754" t="s">
        <v>10016</v>
      </c>
      <c r="D5754" t="s">
        <v>10018</v>
      </c>
      <c r="E5754">
        <v>12</v>
      </c>
      <c r="F5754">
        <f>+_xlfn.XLOOKUP(TablaVentas[[#This Row],[PRODUCTO FINANCIERO]],TablaPrecios[PRODUCTO FINANCIERO],TablaPrecios[PRECIO UNIT],0)</f>
        <v>14.9</v>
      </c>
      <c r="G5754" s="2">
        <f>+TablaVentas[[#This Row],[CANTIDAD]]*TablaVentas[[#This Row],[PRECIO UNITARIO]]</f>
        <v>178.8</v>
      </c>
      <c r="H5754" s="1">
        <f t="shared" ca="1" si="89"/>
        <v>0.11896394152940561</v>
      </c>
      <c r="I5754" s="2">
        <f ca="1">+TablaVentas[[#This Row],[VENTAL TOTAL]]-TablaVentas[[#This Row],[VENTAL TOTAL]]*TablaVentas[[#This Row],[DESCUENTO]]</f>
        <v>157.5292472545423</v>
      </c>
      <c r="J5754" s="2">
        <f ca="1">0.18*TablaVentas[[#This Row],[SUBTOTAL]]</f>
        <v>28.355264505817612</v>
      </c>
      <c r="K5754" s="2">
        <f ca="1">+TablaVentas[[#This Row],[SUBTOTAL]]+TablaVentas[[#This Row],[IGV]]</f>
        <v>185.88451176035991</v>
      </c>
    </row>
    <row r="5755" spans="1:11" x14ac:dyDescent="0.25">
      <c r="A5755" t="s">
        <v>5764</v>
      </c>
      <c r="B5755" s="6">
        <v>45630</v>
      </c>
      <c r="C5755" t="s">
        <v>10011</v>
      </c>
      <c r="D5755" t="s">
        <v>10017</v>
      </c>
      <c r="E5755">
        <v>7</v>
      </c>
      <c r="F5755">
        <f>+_xlfn.XLOOKUP(TablaVentas[[#This Row],[PRODUCTO FINANCIERO]],TablaPrecios[PRODUCTO FINANCIERO],TablaPrecios[PRECIO UNIT],0)</f>
        <v>9.9</v>
      </c>
      <c r="G5755" s="2">
        <f>+TablaVentas[[#This Row],[CANTIDAD]]*TablaVentas[[#This Row],[PRECIO UNITARIO]]</f>
        <v>69.3</v>
      </c>
      <c r="H5755" s="1">
        <f t="shared" ca="1" si="89"/>
        <v>0.16690637175798684</v>
      </c>
      <c r="I5755" s="2">
        <f ca="1">+TablaVentas[[#This Row],[VENTAL TOTAL]]-TablaVentas[[#This Row],[VENTAL TOTAL]]*TablaVentas[[#This Row],[DESCUENTO]]</f>
        <v>57.733388437171513</v>
      </c>
      <c r="J5755" s="2">
        <f ca="1">0.18*TablaVentas[[#This Row],[SUBTOTAL]]</f>
        <v>10.392009918690873</v>
      </c>
      <c r="K5755" s="2">
        <f ca="1">+TablaVentas[[#This Row],[SUBTOTAL]]+TablaVentas[[#This Row],[IGV]]</f>
        <v>68.125398355862387</v>
      </c>
    </row>
    <row r="5756" spans="1:11" x14ac:dyDescent="0.25">
      <c r="A5756" t="s">
        <v>5765</v>
      </c>
      <c r="B5756" s="6">
        <v>45544</v>
      </c>
      <c r="C5756" t="s">
        <v>10011</v>
      </c>
      <c r="D5756" t="s">
        <v>10020</v>
      </c>
      <c r="E5756">
        <v>17</v>
      </c>
      <c r="F5756">
        <f>+_xlfn.XLOOKUP(TablaVentas[[#This Row],[PRODUCTO FINANCIERO]],TablaPrecios[PRODUCTO FINANCIERO],TablaPrecios[PRECIO UNIT],0)</f>
        <v>14.9</v>
      </c>
      <c r="G5756" s="2">
        <f>+TablaVentas[[#This Row],[CANTIDAD]]*TablaVentas[[#This Row],[PRECIO UNITARIO]]</f>
        <v>253.3</v>
      </c>
      <c r="H5756" s="1">
        <f t="shared" ca="1" si="89"/>
        <v>0.12658081024125245</v>
      </c>
      <c r="I5756" s="2">
        <f ca="1">+TablaVentas[[#This Row],[VENTAL TOTAL]]-TablaVentas[[#This Row],[VENTAL TOTAL]]*TablaVentas[[#This Row],[DESCUENTO]]</f>
        <v>221.23708076589077</v>
      </c>
      <c r="J5756" s="2">
        <f ca="1">0.18*TablaVentas[[#This Row],[SUBTOTAL]]</f>
        <v>39.822674537860337</v>
      </c>
      <c r="K5756" s="2">
        <f ca="1">+TablaVentas[[#This Row],[SUBTOTAL]]+TablaVentas[[#This Row],[IGV]]</f>
        <v>261.0597553037511</v>
      </c>
    </row>
    <row r="5757" spans="1:11" x14ac:dyDescent="0.25">
      <c r="A5757" t="s">
        <v>5766</v>
      </c>
      <c r="B5757" s="6">
        <v>45936</v>
      </c>
      <c r="C5757" t="s">
        <v>10012</v>
      </c>
      <c r="D5757" t="s">
        <v>10017</v>
      </c>
      <c r="E5757">
        <v>16</v>
      </c>
      <c r="F5757">
        <f>+_xlfn.XLOOKUP(TablaVentas[[#This Row],[PRODUCTO FINANCIERO]],TablaPrecios[PRODUCTO FINANCIERO],TablaPrecios[PRECIO UNIT],0)</f>
        <v>9.9</v>
      </c>
      <c r="G5757" s="2">
        <f>+TablaVentas[[#This Row],[CANTIDAD]]*TablaVentas[[#This Row],[PRECIO UNITARIO]]</f>
        <v>158.4</v>
      </c>
      <c r="H5757" s="1">
        <f t="shared" ca="1" si="89"/>
        <v>0.17677477572986955</v>
      </c>
      <c r="I5757" s="2">
        <f ca="1">+TablaVentas[[#This Row],[VENTAL TOTAL]]-TablaVentas[[#This Row],[VENTAL TOTAL]]*TablaVentas[[#This Row],[DESCUENTO]]</f>
        <v>130.39887552438867</v>
      </c>
      <c r="J5757" s="2">
        <f ca="1">0.18*TablaVentas[[#This Row],[SUBTOTAL]]</f>
        <v>23.471797594389962</v>
      </c>
      <c r="K5757" s="2">
        <f ca="1">+TablaVentas[[#This Row],[SUBTOTAL]]+TablaVentas[[#This Row],[IGV]]</f>
        <v>153.87067311877863</v>
      </c>
    </row>
    <row r="5758" spans="1:11" x14ac:dyDescent="0.25">
      <c r="A5758" t="s">
        <v>5767</v>
      </c>
      <c r="B5758" s="6">
        <v>45728</v>
      </c>
      <c r="C5758" t="s">
        <v>10012</v>
      </c>
      <c r="D5758" t="s">
        <v>10020</v>
      </c>
      <c r="E5758">
        <v>18</v>
      </c>
      <c r="F5758">
        <f>+_xlfn.XLOOKUP(TablaVentas[[#This Row],[PRODUCTO FINANCIERO]],TablaPrecios[PRODUCTO FINANCIERO],TablaPrecios[PRECIO UNIT],0)</f>
        <v>14.9</v>
      </c>
      <c r="G5758" s="2">
        <f>+TablaVentas[[#This Row],[CANTIDAD]]*TablaVentas[[#This Row],[PRECIO UNITARIO]]</f>
        <v>268.2</v>
      </c>
      <c r="H5758" s="1">
        <f t="shared" ca="1" si="89"/>
        <v>0.11854686836160336</v>
      </c>
      <c r="I5758" s="2">
        <f ca="1">+TablaVentas[[#This Row],[VENTAL TOTAL]]-TablaVentas[[#This Row],[VENTAL TOTAL]]*TablaVentas[[#This Row],[DESCUENTO]]</f>
        <v>236.40572990541796</v>
      </c>
      <c r="J5758" s="2">
        <f ca="1">0.18*TablaVentas[[#This Row],[SUBTOTAL]]</f>
        <v>42.553031382975227</v>
      </c>
      <c r="K5758" s="2">
        <f ca="1">+TablaVentas[[#This Row],[SUBTOTAL]]+TablaVentas[[#This Row],[IGV]]</f>
        <v>278.95876128839319</v>
      </c>
    </row>
    <row r="5759" spans="1:11" x14ac:dyDescent="0.25">
      <c r="A5759" t="s">
        <v>5768</v>
      </c>
      <c r="B5759" s="6">
        <v>45689</v>
      </c>
      <c r="C5759" t="s">
        <v>10014</v>
      </c>
      <c r="D5759" t="s">
        <v>10017</v>
      </c>
      <c r="E5759">
        <v>6</v>
      </c>
      <c r="F5759">
        <f>+_xlfn.XLOOKUP(TablaVentas[[#This Row],[PRODUCTO FINANCIERO]],TablaPrecios[PRODUCTO FINANCIERO],TablaPrecios[PRECIO UNIT],0)</f>
        <v>9.9</v>
      </c>
      <c r="G5759" s="2">
        <f>+TablaVentas[[#This Row],[CANTIDAD]]*TablaVentas[[#This Row],[PRECIO UNITARIO]]</f>
        <v>59.400000000000006</v>
      </c>
      <c r="H5759" s="1">
        <f t="shared" ca="1" si="89"/>
        <v>0.18366446595031344</v>
      </c>
      <c r="I5759" s="2">
        <f ca="1">+TablaVentas[[#This Row],[VENTAL TOTAL]]-TablaVentas[[#This Row],[VENTAL TOTAL]]*TablaVentas[[#This Row],[DESCUENTO]]</f>
        <v>48.490330722551384</v>
      </c>
      <c r="J5759" s="2">
        <f ca="1">0.18*TablaVentas[[#This Row],[SUBTOTAL]]</f>
        <v>8.7282595300592494</v>
      </c>
      <c r="K5759" s="2">
        <f ca="1">+TablaVentas[[#This Row],[SUBTOTAL]]+TablaVentas[[#This Row],[IGV]]</f>
        <v>57.218590252610632</v>
      </c>
    </row>
    <row r="5760" spans="1:11" x14ac:dyDescent="0.25">
      <c r="A5760" t="s">
        <v>5769</v>
      </c>
      <c r="B5760" s="6">
        <v>45621</v>
      </c>
      <c r="C5760" t="s">
        <v>10011</v>
      </c>
      <c r="D5760" t="s">
        <v>10017</v>
      </c>
      <c r="E5760">
        <v>20</v>
      </c>
      <c r="F5760">
        <f>+_xlfn.XLOOKUP(TablaVentas[[#This Row],[PRODUCTO FINANCIERO]],TablaPrecios[PRODUCTO FINANCIERO],TablaPrecios[PRECIO UNIT],0)</f>
        <v>9.9</v>
      </c>
      <c r="G5760" s="2">
        <f>+TablaVentas[[#This Row],[CANTIDAD]]*TablaVentas[[#This Row],[PRECIO UNITARIO]]</f>
        <v>198</v>
      </c>
      <c r="H5760" s="1">
        <f t="shared" ca="1" si="89"/>
        <v>0.19677005528312996</v>
      </c>
      <c r="I5760" s="2">
        <f ca="1">+TablaVentas[[#This Row],[VENTAL TOTAL]]-TablaVentas[[#This Row],[VENTAL TOTAL]]*TablaVentas[[#This Row],[DESCUENTO]]</f>
        <v>159.03952905394027</v>
      </c>
      <c r="J5760" s="2">
        <f ca="1">0.18*TablaVentas[[#This Row],[SUBTOTAL]]</f>
        <v>28.627115229709247</v>
      </c>
      <c r="K5760" s="2">
        <f ca="1">+TablaVentas[[#This Row],[SUBTOTAL]]+TablaVentas[[#This Row],[IGV]]</f>
        <v>187.66664428364953</v>
      </c>
    </row>
    <row r="5761" spans="1:11" x14ac:dyDescent="0.25">
      <c r="A5761" t="s">
        <v>5770</v>
      </c>
      <c r="B5761" s="6">
        <v>45565</v>
      </c>
      <c r="C5761" t="s">
        <v>10013</v>
      </c>
      <c r="D5761" t="s">
        <v>10020</v>
      </c>
      <c r="E5761">
        <v>12</v>
      </c>
      <c r="F5761">
        <f>+_xlfn.XLOOKUP(TablaVentas[[#This Row],[PRODUCTO FINANCIERO]],TablaPrecios[PRODUCTO FINANCIERO],TablaPrecios[PRECIO UNIT],0)</f>
        <v>14.9</v>
      </c>
      <c r="G5761" s="2">
        <f>+TablaVentas[[#This Row],[CANTIDAD]]*TablaVentas[[#This Row],[PRECIO UNITARIO]]</f>
        <v>178.8</v>
      </c>
      <c r="H5761" s="1">
        <f t="shared" ca="1" si="89"/>
        <v>0.18545190366523781</v>
      </c>
      <c r="I5761" s="2">
        <f ca="1">+TablaVentas[[#This Row],[VENTAL TOTAL]]-TablaVentas[[#This Row],[VENTAL TOTAL]]*TablaVentas[[#This Row],[DESCUENTO]]</f>
        <v>145.64119962465548</v>
      </c>
      <c r="J5761" s="2">
        <f ca="1">0.18*TablaVentas[[#This Row],[SUBTOTAL]]</f>
        <v>26.215415932437985</v>
      </c>
      <c r="K5761" s="2">
        <f ca="1">+TablaVentas[[#This Row],[SUBTOTAL]]+TablaVentas[[#This Row],[IGV]]</f>
        <v>171.85661555709348</v>
      </c>
    </row>
    <row r="5762" spans="1:11" x14ac:dyDescent="0.25">
      <c r="A5762" t="s">
        <v>5771</v>
      </c>
      <c r="B5762" s="6">
        <v>46210</v>
      </c>
      <c r="C5762" t="s">
        <v>10014</v>
      </c>
      <c r="D5762" t="s">
        <v>10019</v>
      </c>
      <c r="E5762">
        <v>7</v>
      </c>
      <c r="F5762">
        <f>+_xlfn.XLOOKUP(TablaVentas[[#This Row],[PRODUCTO FINANCIERO]],TablaPrecios[PRODUCTO FINANCIERO],TablaPrecios[PRECIO UNIT],0)</f>
        <v>9.9</v>
      </c>
      <c r="G5762" s="2">
        <f>+TablaVentas[[#This Row],[CANTIDAD]]*TablaVentas[[#This Row],[PRECIO UNITARIO]]</f>
        <v>69.3</v>
      </c>
      <c r="H5762" s="1">
        <f t="shared" ref="H5762:H5825" ca="1" si="90">+RAND()*0.1+0.1</f>
        <v>0.15119729124090842</v>
      </c>
      <c r="I5762" s="2">
        <f ca="1">+TablaVentas[[#This Row],[VENTAL TOTAL]]-TablaVentas[[#This Row],[VENTAL TOTAL]]*TablaVentas[[#This Row],[DESCUENTO]]</f>
        <v>58.822027717005042</v>
      </c>
      <c r="J5762" s="2">
        <f ca="1">0.18*TablaVentas[[#This Row],[SUBTOTAL]]</f>
        <v>10.587964989060907</v>
      </c>
      <c r="K5762" s="2">
        <f ca="1">+TablaVentas[[#This Row],[SUBTOTAL]]+TablaVentas[[#This Row],[IGV]]</f>
        <v>69.40999270606595</v>
      </c>
    </row>
    <row r="5763" spans="1:11" x14ac:dyDescent="0.25">
      <c r="A5763" t="s">
        <v>5772</v>
      </c>
      <c r="B5763" s="6">
        <v>46362</v>
      </c>
      <c r="C5763" t="s">
        <v>10013</v>
      </c>
      <c r="D5763" t="s">
        <v>10022</v>
      </c>
      <c r="E5763">
        <v>18</v>
      </c>
      <c r="F5763">
        <f>+_xlfn.XLOOKUP(TablaVentas[[#This Row],[PRODUCTO FINANCIERO]],TablaPrecios[PRODUCTO FINANCIERO],TablaPrecios[PRECIO UNIT],0)</f>
        <v>20.9</v>
      </c>
      <c r="G5763" s="2">
        <f>+TablaVentas[[#This Row],[CANTIDAD]]*TablaVentas[[#This Row],[PRECIO UNITARIO]]</f>
        <v>376.2</v>
      </c>
      <c r="H5763" s="1">
        <f t="shared" ca="1" si="90"/>
        <v>0.16300312487854379</v>
      </c>
      <c r="I5763" s="2">
        <f ca="1">+TablaVentas[[#This Row],[VENTAL TOTAL]]-TablaVentas[[#This Row],[VENTAL TOTAL]]*TablaVentas[[#This Row],[DESCUENTO]]</f>
        <v>314.87822442069182</v>
      </c>
      <c r="J5763" s="2">
        <f ca="1">0.18*TablaVentas[[#This Row],[SUBTOTAL]]</f>
        <v>56.678080395724528</v>
      </c>
      <c r="K5763" s="2">
        <f ca="1">+TablaVentas[[#This Row],[SUBTOTAL]]+TablaVentas[[#This Row],[IGV]]</f>
        <v>371.55630481641634</v>
      </c>
    </row>
    <row r="5764" spans="1:11" x14ac:dyDescent="0.25">
      <c r="A5764" t="s">
        <v>5773</v>
      </c>
      <c r="B5764" s="6">
        <v>45701</v>
      </c>
      <c r="C5764" t="s">
        <v>10015</v>
      </c>
      <c r="D5764" t="s">
        <v>10018</v>
      </c>
      <c r="E5764">
        <v>8</v>
      </c>
      <c r="F5764">
        <f>+_xlfn.XLOOKUP(TablaVentas[[#This Row],[PRODUCTO FINANCIERO]],TablaPrecios[PRODUCTO FINANCIERO],TablaPrecios[PRECIO UNIT],0)</f>
        <v>14.9</v>
      </c>
      <c r="G5764" s="2">
        <f>+TablaVentas[[#This Row],[CANTIDAD]]*TablaVentas[[#This Row],[PRECIO UNITARIO]]</f>
        <v>119.2</v>
      </c>
      <c r="H5764" s="1">
        <f t="shared" ca="1" si="90"/>
        <v>0.1712485070169098</v>
      </c>
      <c r="I5764" s="2">
        <f ca="1">+TablaVentas[[#This Row],[VENTAL TOTAL]]-TablaVentas[[#This Row],[VENTAL TOTAL]]*TablaVentas[[#This Row],[DESCUENTO]]</f>
        <v>98.787177963584355</v>
      </c>
      <c r="J5764" s="2">
        <f ca="1">0.18*TablaVentas[[#This Row],[SUBTOTAL]]</f>
        <v>17.781692033445182</v>
      </c>
      <c r="K5764" s="2">
        <f ca="1">+TablaVentas[[#This Row],[SUBTOTAL]]+TablaVentas[[#This Row],[IGV]]</f>
        <v>116.56886999702954</v>
      </c>
    </row>
    <row r="5765" spans="1:11" x14ac:dyDescent="0.25">
      <c r="A5765" t="s">
        <v>5774</v>
      </c>
      <c r="B5765" s="6">
        <v>45693</v>
      </c>
      <c r="C5765" t="s">
        <v>10014</v>
      </c>
      <c r="D5765" t="s">
        <v>10019</v>
      </c>
      <c r="E5765">
        <v>8</v>
      </c>
      <c r="F5765">
        <f>+_xlfn.XLOOKUP(TablaVentas[[#This Row],[PRODUCTO FINANCIERO]],TablaPrecios[PRODUCTO FINANCIERO],TablaPrecios[PRECIO UNIT],0)</f>
        <v>9.9</v>
      </c>
      <c r="G5765" s="2">
        <f>+TablaVentas[[#This Row],[CANTIDAD]]*TablaVentas[[#This Row],[PRECIO UNITARIO]]</f>
        <v>79.2</v>
      </c>
      <c r="H5765" s="1">
        <f t="shared" ca="1" si="90"/>
        <v>0.1733986190444865</v>
      </c>
      <c r="I5765" s="2">
        <f ca="1">+TablaVentas[[#This Row],[VENTAL TOTAL]]-TablaVentas[[#This Row],[VENTAL TOTAL]]*TablaVentas[[#This Row],[DESCUENTO]]</f>
        <v>65.466829371676667</v>
      </c>
      <c r="J5765" s="2">
        <f ca="1">0.18*TablaVentas[[#This Row],[SUBTOTAL]]</f>
        <v>11.7840292869018</v>
      </c>
      <c r="K5765" s="2">
        <f ca="1">+TablaVentas[[#This Row],[SUBTOTAL]]+TablaVentas[[#This Row],[IGV]]</f>
        <v>77.250858658578466</v>
      </c>
    </row>
    <row r="5766" spans="1:11" x14ac:dyDescent="0.25">
      <c r="A5766" t="s">
        <v>5775</v>
      </c>
      <c r="B5766" s="6">
        <v>45367</v>
      </c>
      <c r="C5766" t="s">
        <v>10013</v>
      </c>
      <c r="D5766" t="s">
        <v>10019</v>
      </c>
      <c r="E5766">
        <v>7</v>
      </c>
      <c r="F5766">
        <f>+_xlfn.XLOOKUP(TablaVentas[[#This Row],[PRODUCTO FINANCIERO]],TablaPrecios[PRODUCTO FINANCIERO],TablaPrecios[PRECIO UNIT],0)</f>
        <v>9.9</v>
      </c>
      <c r="G5766" s="2">
        <f>+TablaVentas[[#This Row],[CANTIDAD]]*TablaVentas[[#This Row],[PRECIO UNITARIO]]</f>
        <v>69.3</v>
      </c>
      <c r="H5766" s="1">
        <f t="shared" ca="1" si="90"/>
        <v>0.11473748087179964</v>
      </c>
      <c r="I5766" s="2">
        <f ca="1">+TablaVentas[[#This Row],[VENTAL TOTAL]]-TablaVentas[[#This Row],[VENTAL TOTAL]]*TablaVentas[[#This Row],[DESCUENTO]]</f>
        <v>61.34869257558428</v>
      </c>
      <c r="J5766" s="2">
        <f ca="1">0.18*TablaVentas[[#This Row],[SUBTOTAL]]</f>
        <v>11.042764663605171</v>
      </c>
      <c r="K5766" s="2">
        <f ca="1">+TablaVentas[[#This Row],[SUBTOTAL]]+TablaVentas[[#This Row],[IGV]]</f>
        <v>72.39145723918945</v>
      </c>
    </row>
    <row r="5767" spans="1:11" x14ac:dyDescent="0.25">
      <c r="A5767" t="s">
        <v>5776</v>
      </c>
      <c r="B5767" s="6">
        <v>46236</v>
      </c>
      <c r="C5767" t="s">
        <v>10011</v>
      </c>
      <c r="D5767" t="s">
        <v>10020</v>
      </c>
      <c r="E5767">
        <v>8</v>
      </c>
      <c r="F5767">
        <f>+_xlfn.XLOOKUP(TablaVentas[[#This Row],[PRODUCTO FINANCIERO]],TablaPrecios[PRODUCTO FINANCIERO],TablaPrecios[PRECIO UNIT],0)</f>
        <v>14.9</v>
      </c>
      <c r="G5767" s="2">
        <f>+TablaVentas[[#This Row],[CANTIDAD]]*TablaVentas[[#This Row],[PRECIO UNITARIO]]</f>
        <v>119.2</v>
      </c>
      <c r="H5767" s="1">
        <f t="shared" ca="1" si="90"/>
        <v>0.180026278400305</v>
      </c>
      <c r="I5767" s="2">
        <f ca="1">+TablaVentas[[#This Row],[VENTAL TOTAL]]-TablaVentas[[#This Row],[VENTAL TOTAL]]*TablaVentas[[#This Row],[DESCUENTO]]</f>
        <v>97.740867614683651</v>
      </c>
      <c r="J5767" s="2">
        <f ca="1">0.18*TablaVentas[[#This Row],[SUBTOTAL]]</f>
        <v>17.593356170643055</v>
      </c>
      <c r="K5767" s="2">
        <f ca="1">+TablaVentas[[#This Row],[SUBTOTAL]]+TablaVentas[[#This Row],[IGV]]</f>
        <v>115.33422378532671</v>
      </c>
    </row>
    <row r="5768" spans="1:11" x14ac:dyDescent="0.25">
      <c r="A5768" t="s">
        <v>5777</v>
      </c>
      <c r="B5768" s="6">
        <v>45804</v>
      </c>
      <c r="C5768" t="s">
        <v>10011</v>
      </c>
      <c r="D5768" t="s">
        <v>10018</v>
      </c>
      <c r="E5768">
        <v>11</v>
      </c>
      <c r="F5768">
        <f>+_xlfn.XLOOKUP(TablaVentas[[#This Row],[PRODUCTO FINANCIERO]],TablaPrecios[PRODUCTO FINANCIERO],TablaPrecios[PRECIO UNIT],0)</f>
        <v>14.9</v>
      </c>
      <c r="G5768" s="2">
        <f>+TablaVentas[[#This Row],[CANTIDAD]]*TablaVentas[[#This Row],[PRECIO UNITARIO]]</f>
        <v>163.9</v>
      </c>
      <c r="H5768" s="1">
        <f t="shared" ca="1" si="90"/>
        <v>0.16097248457863181</v>
      </c>
      <c r="I5768" s="2">
        <f ca="1">+TablaVentas[[#This Row],[VENTAL TOTAL]]-TablaVentas[[#This Row],[VENTAL TOTAL]]*TablaVentas[[#This Row],[DESCUENTO]]</f>
        <v>137.51660977756225</v>
      </c>
      <c r="J5768" s="2">
        <f ca="1">0.18*TablaVentas[[#This Row],[SUBTOTAL]]</f>
        <v>24.752989759961203</v>
      </c>
      <c r="K5768" s="2">
        <f ca="1">+TablaVentas[[#This Row],[SUBTOTAL]]+TablaVentas[[#This Row],[IGV]]</f>
        <v>162.26959953752345</v>
      </c>
    </row>
    <row r="5769" spans="1:11" x14ac:dyDescent="0.25">
      <c r="A5769" t="s">
        <v>5778</v>
      </c>
      <c r="B5769" s="6">
        <v>45571</v>
      </c>
      <c r="C5769" t="s">
        <v>10011</v>
      </c>
      <c r="D5769" t="s">
        <v>10018</v>
      </c>
      <c r="E5769">
        <v>13</v>
      </c>
      <c r="F5769">
        <f>+_xlfn.XLOOKUP(TablaVentas[[#This Row],[PRODUCTO FINANCIERO]],TablaPrecios[PRODUCTO FINANCIERO],TablaPrecios[PRECIO UNIT],0)</f>
        <v>14.9</v>
      </c>
      <c r="G5769" s="2">
        <f>+TablaVentas[[#This Row],[CANTIDAD]]*TablaVentas[[#This Row],[PRECIO UNITARIO]]</f>
        <v>193.70000000000002</v>
      </c>
      <c r="H5769" s="1">
        <f t="shared" ca="1" si="90"/>
        <v>0.19963037662271316</v>
      </c>
      <c r="I5769" s="2">
        <f ca="1">+TablaVentas[[#This Row],[VENTAL TOTAL]]-TablaVentas[[#This Row],[VENTAL TOTAL]]*TablaVentas[[#This Row],[DESCUENTO]]</f>
        <v>155.03159604818046</v>
      </c>
      <c r="J5769" s="2">
        <f ca="1">0.18*TablaVentas[[#This Row],[SUBTOTAL]]</f>
        <v>27.905687288672482</v>
      </c>
      <c r="K5769" s="2">
        <f ca="1">+TablaVentas[[#This Row],[SUBTOTAL]]+TablaVentas[[#This Row],[IGV]]</f>
        <v>182.93728333685294</v>
      </c>
    </row>
    <row r="5770" spans="1:11" x14ac:dyDescent="0.25">
      <c r="A5770" t="s">
        <v>5779</v>
      </c>
      <c r="B5770" s="6">
        <v>45531</v>
      </c>
      <c r="C5770" t="s">
        <v>10016</v>
      </c>
      <c r="D5770" t="s">
        <v>10019</v>
      </c>
      <c r="E5770">
        <v>14</v>
      </c>
      <c r="F5770">
        <f>+_xlfn.XLOOKUP(TablaVentas[[#This Row],[PRODUCTO FINANCIERO]],TablaPrecios[PRODUCTO FINANCIERO],TablaPrecios[PRECIO UNIT],0)</f>
        <v>9.9</v>
      </c>
      <c r="G5770" s="2">
        <f>+TablaVentas[[#This Row],[CANTIDAD]]*TablaVentas[[#This Row],[PRECIO UNITARIO]]</f>
        <v>138.6</v>
      </c>
      <c r="H5770" s="1">
        <f t="shared" ca="1" si="90"/>
        <v>0.19640032998394097</v>
      </c>
      <c r="I5770" s="2">
        <f ca="1">+TablaVentas[[#This Row],[VENTAL TOTAL]]-TablaVentas[[#This Row],[VENTAL TOTAL]]*TablaVentas[[#This Row],[DESCUENTO]]</f>
        <v>111.37891426422578</v>
      </c>
      <c r="J5770" s="2">
        <f ca="1">0.18*TablaVentas[[#This Row],[SUBTOTAL]]</f>
        <v>20.048204567560642</v>
      </c>
      <c r="K5770" s="2">
        <f ca="1">+TablaVentas[[#This Row],[SUBTOTAL]]+TablaVentas[[#This Row],[IGV]]</f>
        <v>131.42711883178643</v>
      </c>
    </row>
    <row r="5771" spans="1:11" x14ac:dyDescent="0.25">
      <c r="A5771" t="s">
        <v>5780</v>
      </c>
      <c r="B5771" s="6">
        <v>45547</v>
      </c>
      <c r="C5771" t="s">
        <v>10013</v>
      </c>
      <c r="D5771" t="s">
        <v>10017</v>
      </c>
      <c r="E5771">
        <v>11</v>
      </c>
      <c r="F5771">
        <f>+_xlfn.XLOOKUP(TablaVentas[[#This Row],[PRODUCTO FINANCIERO]],TablaPrecios[PRODUCTO FINANCIERO],TablaPrecios[PRECIO UNIT],0)</f>
        <v>9.9</v>
      </c>
      <c r="G5771" s="2">
        <f>+TablaVentas[[#This Row],[CANTIDAD]]*TablaVentas[[#This Row],[PRECIO UNITARIO]]</f>
        <v>108.9</v>
      </c>
      <c r="H5771" s="1">
        <f t="shared" ca="1" si="90"/>
        <v>0.15695977584068663</v>
      </c>
      <c r="I5771" s="2">
        <f ca="1">+TablaVentas[[#This Row],[VENTAL TOTAL]]-TablaVentas[[#This Row],[VENTAL TOTAL]]*TablaVentas[[#This Row],[DESCUENTO]]</f>
        <v>91.807080410949226</v>
      </c>
      <c r="J5771" s="2">
        <f ca="1">0.18*TablaVentas[[#This Row],[SUBTOTAL]]</f>
        <v>16.52527447397086</v>
      </c>
      <c r="K5771" s="2">
        <f ca="1">+TablaVentas[[#This Row],[SUBTOTAL]]+TablaVentas[[#This Row],[IGV]]</f>
        <v>108.33235488492008</v>
      </c>
    </row>
    <row r="5772" spans="1:11" x14ac:dyDescent="0.25">
      <c r="A5772" t="s">
        <v>5781</v>
      </c>
      <c r="B5772" s="6">
        <v>45428</v>
      </c>
      <c r="C5772" t="s">
        <v>10011</v>
      </c>
      <c r="D5772" t="s">
        <v>10017</v>
      </c>
      <c r="E5772">
        <v>5</v>
      </c>
      <c r="F5772">
        <f>+_xlfn.XLOOKUP(TablaVentas[[#This Row],[PRODUCTO FINANCIERO]],TablaPrecios[PRODUCTO FINANCIERO],TablaPrecios[PRECIO UNIT],0)</f>
        <v>9.9</v>
      </c>
      <c r="G5772" s="2">
        <f>+TablaVentas[[#This Row],[CANTIDAD]]*TablaVentas[[#This Row],[PRECIO UNITARIO]]</f>
        <v>49.5</v>
      </c>
      <c r="H5772" s="1">
        <f t="shared" ca="1" si="90"/>
        <v>0.19643668951924023</v>
      </c>
      <c r="I5772" s="2">
        <f ca="1">+TablaVentas[[#This Row],[VENTAL TOTAL]]-TablaVentas[[#This Row],[VENTAL TOTAL]]*TablaVentas[[#This Row],[DESCUENTO]]</f>
        <v>39.776383868797609</v>
      </c>
      <c r="J5772" s="2">
        <f ca="1">0.18*TablaVentas[[#This Row],[SUBTOTAL]]</f>
        <v>7.1597490963835693</v>
      </c>
      <c r="K5772" s="2">
        <f ca="1">+TablaVentas[[#This Row],[SUBTOTAL]]+TablaVentas[[#This Row],[IGV]]</f>
        <v>46.93613296518118</v>
      </c>
    </row>
    <row r="5773" spans="1:11" x14ac:dyDescent="0.25">
      <c r="A5773" t="s">
        <v>5782</v>
      </c>
      <c r="B5773" s="6">
        <v>45300</v>
      </c>
      <c r="C5773" t="s">
        <v>10011</v>
      </c>
      <c r="D5773" t="s">
        <v>10019</v>
      </c>
      <c r="E5773">
        <v>16</v>
      </c>
      <c r="F5773">
        <f>+_xlfn.XLOOKUP(TablaVentas[[#This Row],[PRODUCTO FINANCIERO]],TablaPrecios[PRODUCTO FINANCIERO],TablaPrecios[PRECIO UNIT],0)</f>
        <v>9.9</v>
      </c>
      <c r="G5773" s="2">
        <f>+TablaVentas[[#This Row],[CANTIDAD]]*TablaVentas[[#This Row],[PRECIO UNITARIO]]</f>
        <v>158.4</v>
      </c>
      <c r="H5773" s="1">
        <f t="shared" ca="1" si="90"/>
        <v>0.17019035431259766</v>
      </c>
      <c r="I5773" s="2">
        <f ca="1">+TablaVentas[[#This Row],[VENTAL TOTAL]]-TablaVentas[[#This Row],[VENTAL TOTAL]]*TablaVentas[[#This Row],[DESCUENTO]]</f>
        <v>131.44184787688454</v>
      </c>
      <c r="J5773" s="2">
        <f ca="1">0.18*TablaVentas[[#This Row],[SUBTOTAL]]</f>
        <v>23.659532617839215</v>
      </c>
      <c r="K5773" s="2">
        <f ca="1">+TablaVentas[[#This Row],[SUBTOTAL]]+TablaVentas[[#This Row],[IGV]]</f>
        <v>155.10138049472374</v>
      </c>
    </row>
    <row r="5774" spans="1:11" x14ac:dyDescent="0.25">
      <c r="A5774" t="s">
        <v>5783</v>
      </c>
      <c r="B5774" s="6">
        <v>46351</v>
      </c>
      <c r="C5774" t="s">
        <v>10011</v>
      </c>
      <c r="D5774" t="s">
        <v>10020</v>
      </c>
      <c r="E5774">
        <v>13</v>
      </c>
      <c r="F5774">
        <f>+_xlfn.XLOOKUP(TablaVentas[[#This Row],[PRODUCTO FINANCIERO]],TablaPrecios[PRODUCTO FINANCIERO],TablaPrecios[PRECIO UNIT],0)</f>
        <v>14.9</v>
      </c>
      <c r="G5774" s="2">
        <f>+TablaVentas[[#This Row],[CANTIDAD]]*TablaVentas[[#This Row],[PRECIO UNITARIO]]</f>
        <v>193.70000000000002</v>
      </c>
      <c r="H5774" s="1">
        <f t="shared" ca="1" si="90"/>
        <v>0.11463445414619748</v>
      </c>
      <c r="I5774" s="2">
        <f ca="1">+TablaVentas[[#This Row],[VENTAL TOTAL]]-TablaVentas[[#This Row],[VENTAL TOTAL]]*TablaVentas[[#This Row],[DESCUENTO]]</f>
        <v>171.49530623188156</v>
      </c>
      <c r="J5774" s="2">
        <f ca="1">0.18*TablaVentas[[#This Row],[SUBTOTAL]]</f>
        <v>30.869155121738679</v>
      </c>
      <c r="K5774" s="2">
        <f ca="1">+TablaVentas[[#This Row],[SUBTOTAL]]+TablaVentas[[#This Row],[IGV]]</f>
        <v>202.36446135362024</v>
      </c>
    </row>
    <row r="5775" spans="1:11" x14ac:dyDescent="0.25">
      <c r="A5775" t="s">
        <v>5784</v>
      </c>
      <c r="B5775" s="6">
        <v>46271</v>
      </c>
      <c r="C5775" t="s">
        <v>10014</v>
      </c>
      <c r="D5775" t="s">
        <v>10018</v>
      </c>
      <c r="E5775">
        <v>4</v>
      </c>
      <c r="F5775">
        <f>+_xlfn.XLOOKUP(TablaVentas[[#This Row],[PRODUCTO FINANCIERO]],TablaPrecios[PRODUCTO FINANCIERO],TablaPrecios[PRECIO UNIT],0)</f>
        <v>14.9</v>
      </c>
      <c r="G5775" s="2">
        <f>+TablaVentas[[#This Row],[CANTIDAD]]*TablaVentas[[#This Row],[PRECIO UNITARIO]]</f>
        <v>59.6</v>
      </c>
      <c r="H5775" s="1">
        <f t="shared" ca="1" si="90"/>
        <v>0.1534206816977958</v>
      </c>
      <c r="I5775" s="2">
        <f ca="1">+TablaVentas[[#This Row],[VENTAL TOTAL]]-TablaVentas[[#This Row],[VENTAL TOTAL]]*TablaVentas[[#This Row],[DESCUENTO]]</f>
        <v>50.456127370811373</v>
      </c>
      <c r="J5775" s="2">
        <f ca="1">0.18*TablaVentas[[#This Row],[SUBTOTAL]]</f>
        <v>9.082102926746046</v>
      </c>
      <c r="K5775" s="2">
        <f ca="1">+TablaVentas[[#This Row],[SUBTOTAL]]+TablaVentas[[#This Row],[IGV]]</f>
        <v>59.538230297557419</v>
      </c>
    </row>
    <row r="5776" spans="1:11" x14ac:dyDescent="0.25">
      <c r="A5776" t="s">
        <v>5785</v>
      </c>
      <c r="B5776" s="6">
        <v>45596</v>
      </c>
      <c r="C5776" t="s">
        <v>10013</v>
      </c>
      <c r="D5776" t="s">
        <v>10022</v>
      </c>
      <c r="E5776">
        <v>4</v>
      </c>
      <c r="F5776">
        <f>+_xlfn.XLOOKUP(TablaVentas[[#This Row],[PRODUCTO FINANCIERO]],TablaPrecios[PRODUCTO FINANCIERO],TablaPrecios[PRECIO UNIT],0)</f>
        <v>20.9</v>
      </c>
      <c r="G5776" s="2">
        <f>+TablaVentas[[#This Row],[CANTIDAD]]*TablaVentas[[#This Row],[PRECIO UNITARIO]]</f>
        <v>83.6</v>
      </c>
      <c r="H5776" s="1">
        <f t="shared" ca="1" si="90"/>
        <v>0.15931576755825513</v>
      </c>
      <c r="I5776" s="2">
        <f ca="1">+TablaVentas[[#This Row],[VENTAL TOTAL]]-TablaVentas[[#This Row],[VENTAL TOTAL]]*TablaVentas[[#This Row],[DESCUENTO]]</f>
        <v>70.281201832129867</v>
      </c>
      <c r="J5776" s="2">
        <f ca="1">0.18*TablaVentas[[#This Row],[SUBTOTAL]]</f>
        <v>12.650616329783375</v>
      </c>
      <c r="K5776" s="2">
        <f ca="1">+TablaVentas[[#This Row],[SUBTOTAL]]+TablaVentas[[#This Row],[IGV]]</f>
        <v>82.931818161913242</v>
      </c>
    </row>
    <row r="5777" spans="1:11" x14ac:dyDescent="0.25">
      <c r="A5777" t="s">
        <v>5786</v>
      </c>
      <c r="B5777" s="6">
        <v>46037</v>
      </c>
      <c r="C5777" t="s">
        <v>10011</v>
      </c>
      <c r="D5777" t="s">
        <v>10020</v>
      </c>
      <c r="E5777">
        <v>8</v>
      </c>
      <c r="F5777">
        <f>+_xlfn.XLOOKUP(TablaVentas[[#This Row],[PRODUCTO FINANCIERO]],TablaPrecios[PRODUCTO FINANCIERO],TablaPrecios[PRECIO UNIT],0)</f>
        <v>14.9</v>
      </c>
      <c r="G5777" s="2">
        <f>+TablaVentas[[#This Row],[CANTIDAD]]*TablaVentas[[#This Row],[PRECIO UNITARIO]]</f>
        <v>119.2</v>
      </c>
      <c r="H5777" s="1">
        <f t="shared" ca="1" si="90"/>
        <v>0.12972879541821886</v>
      </c>
      <c r="I5777" s="2">
        <f ca="1">+TablaVentas[[#This Row],[VENTAL TOTAL]]-TablaVentas[[#This Row],[VENTAL TOTAL]]*TablaVentas[[#This Row],[DESCUENTO]]</f>
        <v>103.73632758614832</v>
      </c>
      <c r="J5777" s="2">
        <f ca="1">0.18*TablaVentas[[#This Row],[SUBTOTAL]]</f>
        <v>18.672538965506696</v>
      </c>
      <c r="K5777" s="2">
        <f ca="1">+TablaVentas[[#This Row],[SUBTOTAL]]+TablaVentas[[#This Row],[IGV]]</f>
        <v>122.40886655165502</v>
      </c>
    </row>
    <row r="5778" spans="1:11" x14ac:dyDescent="0.25">
      <c r="A5778" t="s">
        <v>5787</v>
      </c>
      <c r="B5778" s="6">
        <v>46304</v>
      </c>
      <c r="C5778" t="s">
        <v>10016</v>
      </c>
      <c r="D5778" t="s">
        <v>10018</v>
      </c>
      <c r="E5778">
        <v>13</v>
      </c>
      <c r="F5778">
        <f>+_xlfn.XLOOKUP(TablaVentas[[#This Row],[PRODUCTO FINANCIERO]],TablaPrecios[PRODUCTO FINANCIERO],TablaPrecios[PRECIO UNIT],0)</f>
        <v>14.9</v>
      </c>
      <c r="G5778" s="2">
        <f>+TablaVentas[[#This Row],[CANTIDAD]]*TablaVentas[[#This Row],[PRECIO UNITARIO]]</f>
        <v>193.70000000000002</v>
      </c>
      <c r="H5778" s="1">
        <f t="shared" ca="1" si="90"/>
        <v>0.14012000270181649</v>
      </c>
      <c r="I5778" s="2">
        <f ca="1">+TablaVentas[[#This Row],[VENTAL TOTAL]]-TablaVentas[[#This Row],[VENTAL TOTAL]]*TablaVentas[[#This Row],[DESCUENTO]]</f>
        <v>166.55875547665815</v>
      </c>
      <c r="J5778" s="2">
        <f ca="1">0.18*TablaVentas[[#This Row],[SUBTOTAL]]</f>
        <v>29.980575985798467</v>
      </c>
      <c r="K5778" s="2">
        <f ca="1">+TablaVentas[[#This Row],[SUBTOTAL]]+TablaVentas[[#This Row],[IGV]]</f>
        <v>196.53933146245663</v>
      </c>
    </row>
    <row r="5779" spans="1:11" x14ac:dyDescent="0.25">
      <c r="A5779" t="s">
        <v>5788</v>
      </c>
      <c r="B5779" s="6">
        <v>46291</v>
      </c>
      <c r="C5779" t="s">
        <v>10012</v>
      </c>
      <c r="D5779" t="s">
        <v>10022</v>
      </c>
      <c r="E5779">
        <v>15</v>
      </c>
      <c r="F5779">
        <f>+_xlfn.XLOOKUP(TablaVentas[[#This Row],[PRODUCTO FINANCIERO]],TablaPrecios[PRODUCTO FINANCIERO],TablaPrecios[PRECIO UNIT],0)</f>
        <v>20.9</v>
      </c>
      <c r="G5779" s="2">
        <f>+TablaVentas[[#This Row],[CANTIDAD]]*TablaVentas[[#This Row],[PRECIO UNITARIO]]</f>
        <v>313.5</v>
      </c>
      <c r="H5779" s="1">
        <f t="shared" ca="1" si="90"/>
        <v>0.1396159850649808</v>
      </c>
      <c r="I5779" s="2">
        <f ca="1">+TablaVentas[[#This Row],[VENTAL TOTAL]]-TablaVentas[[#This Row],[VENTAL TOTAL]]*TablaVentas[[#This Row],[DESCUENTO]]</f>
        <v>269.73038868212853</v>
      </c>
      <c r="J5779" s="2">
        <f ca="1">0.18*TablaVentas[[#This Row],[SUBTOTAL]]</f>
        <v>48.551469962783138</v>
      </c>
      <c r="K5779" s="2">
        <f ca="1">+TablaVentas[[#This Row],[SUBTOTAL]]+TablaVentas[[#This Row],[IGV]]</f>
        <v>318.28185864491167</v>
      </c>
    </row>
    <row r="5780" spans="1:11" x14ac:dyDescent="0.25">
      <c r="A5780" t="s">
        <v>5789</v>
      </c>
      <c r="B5780" s="6">
        <v>45840</v>
      </c>
      <c r="C5780" t="s">
        <v>10016</v>
      </c>
      <c r="D5780" t="s">
        <v>10017</v>
      </c>
      <c r="E5780">
        <v>14</v>
      </c>
      <c r="F5780">
        <f>+_xlfn.XLOOKUP(TablaVentas[[#This Row],[PRODUCTO FINANCIERO]],TablaPrecios[PRODUCTO FINANCIERO],TablaPrecios[PRECIO UNIT],0)</f>
        <v>9.9</v>
      </c>
      <c r="G5780" s="2">
        <f>+TablaVentas[[#This Row],[CANTIDAD]]*TablaVentas[[#This Row],[PRECIO UNITARIO]]</f>
        <v>138.6</v>
      </c>
      <c r="H5780" s="1">
        <f t="shared" ca="1" si="90"/>
        <v>0.16483822689859923</v>
      </c>
      <c r="I5780" s="2">
        <f ca="1">+TablaVentas[[#This Row],[VENTAL TOTAL]]-TablaVentas[[#This Row],[VENTAL TOTAL]]*TablaVentas[[#This Row],[DESCUENTO]]</f>
        <v>115.75342175185415</v>
      </c>
      <c r="J5780" s="2">
        <f ca="1">0.18*TablaVentas[[#This Row],[SUBTOTAL]]</f>
        <v>20.835615915333747</v>
      </c>
      <c r="K5780" s="2">
        <f ca="1">+TablaVentas[[#This Row],[SUBTOTAL]]+TablaVentas[[#This Row],[IGV]]</f>
        <v>136.58903766718788</v>
      </c>
    </row>
    <row r="5781" spans="1:11" x14ac:dyDescent="0.25">
      <c r="A5781" t="s">
        <v>5790</v>
      </c>
      <c r="B5781" s="6">
        <v>46255</v>
      </c>
      <c r="C5781" t="s">
        <v>10011</v>
      </c>
      <c r="D5781" t="s">
        <v>10017</v>
      </c>
      <c r="E5781">
        <v>10</v>
      </c>
      <c r="F5781">
        <f>+_xlfn.XLOOKUP(TablaVentas[[#This Row],[PRODUCTO FINANCIERO]],TablaPrecios[PRODUCTO FINANCIERO],TablaPrecios[PRECIO UNIT],0)</f>
        <v>9.9</v>
      </c>
      <c r="G5781" s="2">
        <f>+TablaVentas[[#This Row],[CANTIDAD]]*TablaVentas[[#This Row],[PRECIO UNITARIO]]</f>
        <v>99</v>
      </c>
      <c r="H5781" s="1">
        <f t="shared" ca="1" si="90"/>
        <v>0.12798290324924688</v>
      </c>
      <c r="I5781" s="2">
        <f ca="1">+TablaVentas[[#This Row],[VENTAL TOTAL]]-TablaVentas[[#This Row],[VENTAL TOTAL]]*TablaVentas[[#This Row],[DESCUENTO]]</f>
        <v>86.329692578324554</v>
      </c>
      <c r="J5781" s="2">
        <f ca="1">0.18*TablaVentas[[#This Row],[SUBTOTAL]]</f>
        <v>15.539344664098419</v>
      </c>
      <c r="K5781" s="2">
        <f ca="1">+TablaVentas[[#This Row],[SUBTOTAL]]+TablaVentas[[#This Row],[IGV]]</f>
        <v>101.86903724242298</v>
      </c>
    </row>
    <row r="5782" spans="1:11" x14ac:dyDescent="0.25">
      <c r="A5782" t="s">
        <v>5791</v>
      </c>
      <c r="B5782" s="6">
        <v>46097</v>
      </c>
      <c r="C5782" t="s">
        <v>10012</v>
      </c>
      <c r="D5782" t="s">
        <v>10020</v>
      </c>
      <c r="E5782">
        <v>10</v>
      </c>
      <c r="F5782">
        <f>+_xlfn.XLOOKUP(TablaVentas[[#This Row],[PRODUCTO FINANCIERO]],TablaPrecios[PRODUCTO FINANCIERO],TablaPrecios[PRECIO UNIT],0)</f>
        <v>14.9</v>
      </c>
      <c r="G5782" s="2">
        <f>+TablaVentas[[#This Row],[CANTIDAD]]*TablaVentas[[#This Row],[PRECIO UNITARIO]]</f>
        <v>149</v>
      </c>
      <c r="H5782" s="1">
        <f t="shared" ca="1" si="90"/>
        <v>0.19745919765510916</v>
      </c>
      <c r="I5782" s="2">
        <f ca="1">+TablaVentas[[#This Row],[VENTAL TOTAL]]-TablaVentas[[#This Row],[VENTAL TOTAL]]*TablaVentas[[#This Row],[DESCUENTO]]</f>
        <v>119.57857954938873</v>
      </c>
      <c r="J5782" s="2">
        <f ca="1">0.18*TablaVentas[[#This Row],[SUBTOTAL]]</f>
        <v>21.52414431888997</v>
      </c>
      <c r="K5782" s="2">
        <f ca="1">+TablaVentas[[#This Row],[SUBTOTAL]]+TablaVentas[[#This Row],[IGV]]</f>
        <v>141.1027238682787</v>
      </c>
    </row>
    <row r="5783" spans="1:11" x14ac:dyDescent="0.25">
      <c r="A5783" t="s">
        <v>5792</v>
      </c>
      <c r="B5783" s="6">
        <v>45743</v>
      </c>
      <c r="C5783" t="s">
        <v>10013</v>
      </c>
      <c r="D5783" t="s">
        <v>10020</v>
      </c>
      <c r="E5783">
        <v>4</v>
      </c>
      <c r="F5783">
        <f>+_xlfn.XLOOKUP(TablaVentas[[#This Row],[PRODUCTO FINANCIERO]],TablaPrecios[PRODUCTO FINANCIERO],TablaPrecios[PRECIO UNIT],0)</f>
        <v>14.9</v>
      </c>
      <c r="G5783" s="2">
        <f>+TablaVentas[[#This Row],[CANTIDAD]]*TablaVentas[[#This Row],[PRECIO UNITARIO]]</f>
        <v>59.6</v>
      </c>
      <c r="H5783" s="1">
        <f t="shared" ca="1" si="90"/>
        <v>0.18752969845798528</v>
      </c>
      <c r="I5783" s="2">
        <f ca="1">+TablaVentas[[#This Row],[VENTAL TOTAL]]-TablaVentas[[#This Row],[VENTAL TOTAL]]*TablaVentas[[#This Row],[DESCUENTO]]</f>
        <v>48.423229971904078</v>
      </c>
      <c r="J5783" s="2">
        <f ca="1">0.18*TablaVentas[[#This Row],[SUBTOTAL]]</f>
        <v>8.7161813949427334</v>
      </c>
      <c r="K5783" s="2">
        <f ca="1">+TablaVentas[[#This Row],[SUBTOTAL]]+TablaVentas[[#This Row],[IGV]]</f>
        <v>57.139411366846815</v>
      </c>
    </row>
    <row r="5784" spans="1:11" x14ac:dyDescent="0.25">
      <c r="A5784" t="s">
        <v>5793</v>
      </c>
      <c r="B5784" s="6">
        <v>46319</v>
      </c>
      <c r="C5784" t="s">
        <v>10011</v>
      </c>
      <c r="D5784" t="s">
        <v>10020</v>
      </c>
      <c r="E5784">
        <v>9</v>
      </c>
      <c r="F5784">
        <f>+_xlfn.XLOOKUP(TablaVentas[[#This Row],[PRODUCTO FINANCIERO]],TablaPrecios[PRODUCTO FINANCIERO],TablaPrecios[PRECIO UNIT],0)</f>
        <v>14.9</v>
      </c>
      <c r="G5784" s="2">
        <f>+TablaVentas[[#This Row],[CANTIDAD]]*TablaVentas[[#This Row],[PRECIO UNITARIO]]</f>
        <v>134.1</v>
      </c>
      <c r="H5784" s="1">
        <f t="shared" ca="1" si="90"/>
        <v>0.11105236656572019</v>
      </c>
      <c r="I5784" s="2">
        <f ca="1">+TablaVentas[[#This Row],[VENTAL TOTAL]]-TablaVentas[[#This Row],[VENTAL TOTAL]]*TablaVentas[[#This Row],[DESCUENTO]]</f>
        <v>119.20787764353692</v>
      </c>
      <c r="J5784" s="2">
        <f ca="1">0.18*TablaVentas[[#This Row],[SUBTOTAL]]</f>
        <v>21.457417975836645</v>
      </c>
      <c r="K5784" s="2">
        <f ca="1">+TablaVentas[[#This Row],[SUBTOTAL]]+TablaVentas[[#This Row],[IGV]]</f>
        <v>140.66529561937355</v>
      </c>
    </row>
    <row r="5785" spans="1:11" x14ac:dyDescent="0.25">
      <c r="A5785" t="s">
        <v>5794</v>
      </c>
      <c r="B5785" s="6">
        <v>45835</v>
      </c>
      <c r="C5785" t="s">
        <v>10015</v>
      </c>
      <c r="D5785" t="s">
        <v>10022</v>
      </c>
      <c r="E5785">
        <v>15</v>
      </c>
      <c r="F5785">
        <f>+_xlfn.XLOOKUP(TablaVentas[[#This Row],[PRODUCTO FINANCIERO]],TablaPrecios[PRODUCTO FINANCIERO],TablaPrecios[PRECIO UNIT],0)</f>
        <v>20.9</v>
      </c>
      <c r="G5785" s="2">
        <f>+TablaVentas[[#This Row],[CANTIDAD]]*TablaVentas[[#This Row],[PRECIO UNITARIO]]</f>
        <v>313.5</v>
      </c>
      <c r="H5785" s="1">
        <f t="shared" ca="1" si="90"/>
        <v>0.19957229827230058</v>
      </c>
      <c r="I5785" s="2">
        <f ca="1">+TablaVentas[[#This Row],[VENTAL TOTAL]]-TablaVentas[[#This Row],[VENTAL TOTAL]]*TablaVentas[[#This Row],[DESCUENTO]]</f>
        <v>250.93408449163377</v>
      </c>
      <c r="J5785" s="2">
        <f ca="1">0.18*TablaVentas[[#This Row],[SUBTOTAL]]</f>
        <v>45.168135208494078</v>
      </c>
      <c r="K5785" s="2">
        <f ca="1">+TablaVentas[[#This Row],[SUBTOTAL]]+TablaVentas[[#This Row],[IGV]]</f>
        <v>296.10221970012788</v>
      </c>
    </row>
    <row r="5786" spans="1:11" x14ac:dyDescent="0.25">
      <c r="A5786" t="s">
        <v>5795</v>
      </c>
      <c r="B5786" s="6">
        <v>46290</v>
      </c>
      <c r="C5786" t="s">
        <v>10011</v>
      </c>
      <c r="D5786" t="s">
        <v>10018</v>
      </c>
      <c r="E5786">
        <v>5</v>
      </c>
      <c r="F5786">
        <f>+_xlfn.XLOOKUP(TablaVentas[[#This Row],[PRODUCTO FINANCIERO]],TablaPrecios[PRODUCTO FINANCIERO],TablaPrecios[PRECIO UNIT],0)</f>
        <v>14.9</v>
      </c>
      <c r="G5786" s="2">
        <f>+TablaVentas[[#This Row],[CANTIDAD]]*TablaVentas[[#This Row],[PRECIO UNITARIO]]</f>
        <v>74.5</v>
      </c>
      <c r="H5786" s="1">
        <f t="shared" ca="1" si="90"/>
        <v>0.17751964647388066</v>
      </c>
      <c r="I5786" s="2">
        <f ca="1">+TablaVentas[[#This Row],[VENTAL TOTAL]]-TablaVentas[[#This Row],[VENTAL TOTAL]]*TablaVentas[[#This Row],[DESCUENTO]]</f>
        <v>61.274786337695893</v>
      </c>
      <c r="J5786" s="2">
        <f ca="1">0.18*TablaVentas[[#This Row],[SUBTOTAL]]</f>
        <v>11.02946154078526</v>
      </c>
      <c r="K5786" s="2">
        <f ca="1">+TablaVentas[[#This Row],[SUBTOTAL]]+TablaVentas[[#This Row],[IGV]]</f>
        <v>72.304247878481149</v>
      </c>
    </row>
    <row r="5787" spans="1:11" x14ac:dyDescent="0.25">
      <c r="A5787" t="s">
        <v>5796</v>
      </c>
      <c r="B5787" s="6">
        <v>45408</v>
      </c>
      <c r="C5787" t="s">
        <v>10016</v>
      </c>
      <c r="D5787" t="s">
        <v>10022</v>
      </c>
      <c r="E5787">
        <v>16</v>
      </c>
      <c r="F5787">
        <f>+_xlfn.XLOOKUP(TablaVentas[[#This Row],[PRODUCTO FINANCIERO]],TablaPrecios[PRODUCTO FINANCIERO],TablaPrecios[PRECIO UNIT],0)</f>
        <v>20.9</v>
      </c>
      <c r="G5787" s="2">
        <f>+TablaVentas[[#This Row],[CANTIDAD]]*TablaVentas[[#This Row],[PRECIO UNITARIO]]</f>
        <v>334.4</v>
      </c>
      <c r="H5787" s="1">
        <f t="shared" ca="1" si="90"/>
        <v>0.14292084433348129</v>
      </c>
      <c r="I5787" s="2">
        <f ca="1">+TablaVentas[[#This Row],[VENTAL TOTAL]]-TablaVentas[[#This Row],[VENTAL TOTAL]]*TablaVentas[[#This Row],[DESCUENTO]]</f>
        <v>286.60726965488385</v>
      </c>
      <c r="J5787" s="2">
        <f ca="1">0.18*TablaVentas[[#This Row],[SUBTOTAL]]</f>
        <v>51.589308537879091</v>
      </c>
      <c r="K5787" s="2">
        <f ca="1">+TablaVentas[[#This Row],[SUBTOTAL]]+TablaVentas[[#This Row],[IGV]]</f>
        <v>338.19657819276296</v>
      </c>
    </row>
    <row r="5788" spans="1:11" x14ac:dyDescent="0.25">
      <c r="A5788" t="s">
        <v>5797</v>
      </c>
      <c r="B5788" s="6">
        <v>45761</v>
      </c>
      <c r="C5788" t="s">
        <v>10016</v>
      </c>
      <c r="D5788" t="s">
        <v>10018</v>
      </c>
      <c r="E5788">
        <v>6</v>
      </c>
      <c r="F5788">
        <f>+_xlfn.XLOOKUP(TablaVentas[[#This Row],[PRODUCTO FINANCIERO]],TablaPrecios[PRODUCTO FINANCIERO],TablaPrecios[PRECIO UNIT],0)</f>
        <v>14.9</v>
      </c>
      <c r="G5788" s="2">
        <f>+TablaVentas[[#This Row],[CANTIDAD]]*TablaVentas[[#This Row],[PRECIO UNITARIO]]</f>
        <v>89.4</v>
      </c>
      <c r="H5788" s="1">
        <f t="shared" ca="1" si="90"/>
        <v>0.15946210326787916</v>
      </c>
      <c r="I5788" s="2">
        <f ca="1">+TablaVentas[[#This Row],[VENTAL TOTAL]]-TablaVentas[[#This Row],[VENTAL TOTAL]]*TablaVentas[[#This Row],[DESCUENTO]]</f>
        <v>75.144087967851604</v>
      </c>
      <c r="J5788" s="2">
        <f ca="1">0.18*TablaVentas[[#This Row],[SUBTOTAL]]</f>
        <v>13.525935834213287</v>
      </c>
      <c r="K5788" s="2">
        <f ca="1">+TablaVentas[[#This Row],[SUBTOTAL]]+TablaVentas[[#This Row],[IGV]]</f>
        <v>88.67002380206489</v>
      </c>
    </row>
    <row r="5789" spans="1:11" x14ac:dyDescent="0.25">
      <c r="A5789" t="s">
        <v>5798</v>
      </c>
      <c r="B5789" s="6">
        <v>46272</v>
      </c>
      <c r="C5789" t="s">
        <v>10015</v>
      </c>
      <c r="D5789" t="s">
        <v>10017</v>
      </c>
      <c r="E5789">
        <v>4</v>
      </c>
      <c r="F5789">
        <f>+_xlfn.XLOOKUP(TablaVentas[[#This Row],[PRODUCTO FINANCIERO]],TablaPrecios[PRODUCTO FINANCIERO],TablaPrecios[PRECIO UNIT],0)</f>
        <v>9.9</v>
      </c>
      <c r="G5789" s="2">
        <f>+TablaVentas[[#This Row],[CANTIDAD]]*TablaVentas[[#This Row],[PRECIO UNITARIO]]</f>
        <v>39.6</v>
      </c>
      <c r="H5789" s="1">
        <f t="shared" ca="1" si="90"/>
        <v>0.19695514497036093</v>
      </c>
      <c r="I5789" s="2">
        <f ca="1">+TablaVentas[[#This Row],[VENTAL TOTAL]]-TablaVentas[[#This Row],[VENTAL TOTAL]]*TablaVentas[[#This Row],[DESCUENTO]]</f>
        <v>31.80057625917371</v>
      </c>
      <c r="J5789" s="2">
        <f ca="1">0.18*TablaVentas[[#This Row],[SUBTOTAL]]</f>
        <v>5.7241037266512675</v>
      </c>
      <c r="K5789" s="2">
        <f ca="1">+TablaVentas[[#This Row],[SUBTOTAL]]+TablaVentas[[#This Row],[IGV]]</f>
        <v>37.524679985824974</v>
      </c>
    </row>
    <row r="5790" spans="1:11" x14ac:dyDescent="0.25">
      <c r="A5790" t="s">
        <v>5799</v>
      </c>
      <c r="B5790" s="6">
        <v>45734</v>
      </c>
      <c r="C5790" t="s">
        <v>10014</v>
      </c>
      <c r="D5790" t="s">
        <v>10022</v>
      </c>
      <c r="E5790">
        <v>3</v>
      </c>
      <c r="F5790">
        <f>+_xlfn.XLOOKUP(TablaVentas[[#This Row],[PRODUCTO FINANCIERO]],TablaPrecios[PRODUCTO FINANCIERO],TablaPrecios[PRECIO UNIT],0)</f>
        <v>20.9</v>
      </c>
      <c r="G5790" s="2">
        <f>+TablaVentas[[#This Row],[CANTIDAD]]*TablaVentas[[#This Row],[PRECIO UNITARIO]]</f>
        <v>62.699999999999996</v>
      </c>
      <c r="H5790" s="1">
        <f t="shared" ca="1" si="90"/>
        <v>0.18422857684180152</v>
      </c>
      <c r="I5790" s="2">
        <f ca="1">+TablaVentas[[#This Row],[VENTAL TOTAL]]-TablaVentas[[#This Row],[VENTAL TOTAL]]*TablaVentas[[#This Row],[DESCUENTO]]</f>
        <v>51.148868232019041</v>
      </c>
      <c r="J5790" s="2">
        <f ca="1">0.18*TablaVentas[[#This Row],[SUBTOTAL]]</f>
        <v>9.2067962817634275</v>
      </c>
      <c r="K5790" s="2">
        <f ca="1">+TablaVentas[[#This Row],[SUBTOTAL]]+TablaVentas[[#This Row],[IGV]]</f>
        <v>60.355664513782472</v>
      </c>
    </row>
    <row r="5791" spans="1:11" x14ac:dyDescent="0.25">
      <c r="A5791" t="s">
        <v>5800</v>
      </c>
      <c r="B5791" s="6">
        <v>46132</v>
      </c>
      <c r="C5791" t="s">
        <v>10012</v>
      </c>
      <c r="D5791" t="s">
        <v>10019</v>
      </c>
      <c r="E5791">
        <v>11</v>
      </c>
      <c r="F5791">
        <f>+_xlfn.XLOOKUP(TablaVentas[[#This Row],[PRODUCTO FINANCIERO]],TablaPrecios[PRODUCTO FINANCIERO],TablaPrecios[PRECIO UNIT],0)</f>
        <v>9.9</v>
      </c>
      <c r="G5791" s="2">
        <f>+TablaVentas[[#This Row],[CANTIDAD]]*TablaVentas[[#This Row],[PRECIO UNITARIO]]</f>
        <v>108.9</v>
      </c>
      <c r="H5791" s="1">
        <f t="shared" ca="1" si="90"/>
        <v>0.10754879974804508</v>
      </c>
      <c r="I5791" s="2">
        <f ca="1">+TablaVentas[[#This Row],[VENTAL TOTAL]]-TablaVentas[[#This Row],[VENTAL TOTAL]]*TablaVentas[[#This Row],[DESCUENTO]]</f>
        <v>97.187935707437902</v>
      </c>
      <c r="J5791" s="2">
        <f ca="1">0.18*TablaVentas[[#This Row],[SUBTOTAL]]</f>
        <v>17.493828427338823</v>
      </c>
      <c r="K5791" s="2">
        <f ca="1">+TablaVentas[[#This Row],[SUBTOTAL]]+TablaVentas[[#This Row],[IGV]]</f>
        <v>114.68176413477673</v>
      </c>
    </row>
    <row r="5792" spans="1:11" x14ac:dyDescent="0.25">
      <c r="A5792" t="s">
        <v>5801</v>
      </c>
      <c r="B5792" s="6">
        <v>45872</v>
      </c>
      <c r="C5792" t="s">
        <v>10016</v>
      </c>
      <c r="D5792" t="s">
        <v>10020</v>
      </c>
      <c r="E5792">
        <v>17</v>
      </c>
      <c r="F5792">
        <f>+_xlfn.XLOOKUP(TablaVentas[[#This Row],[PRODUCTO FINANCIERO]],TablaPrecios[PRODUCTO FINANCIERO],TablaPrecios[PRECIO UNIT],0)</f>
        <v>14.9</v>
      </c>
      <c r="G5792" s="2">
        <f>+TablaVentas[[#This Row],[CANTIDAD]]*TablaVentas[[#This Row],[PRECIO UNITARIO]]</f>
        <v>253.3</v>
      </c>
      <c r="H5792" s="1">
        <f t="shared" ca="1" si="90"/>
        <v>0.17467706041037748</v>
      </c>
      <c r="I5792" s="2">
        <f ca="1">+TablaVentas[[#This Row],[VENTAL TOTAL]]-TablaVentas[[#This Row],[VENTAL TOTAL]]*TablaVentas[[#This Row],[DESCUENTO]]</f>
        <v>209.05430059805138</v>
      </c>
      <c r="J5792" s="2">
        <f ca="1">0.18*TablaVentas[[#This Row],[SUBTOTAL]]</f>
        <v>37.629774107649247</v>
      </c>
      <c r="K5792" s="2">
        <f ca="1">+TablaVentas[[#This Row],[SUBTOTAL]]+TablaVentas[[#This Row],[IGV]]</f>
        <v>246.68407470570062</v>
      </c>
    </row>
    <row r="5793" spans="1:11" x14ac:dyDescent="0.25">
      <c r="A5793" t="s">
        <v>5802</v>
      </c>
      <c r="B5793" s="6">
        <v>45452</v>
      </c>
      <c r="C5793" t="s">
        <v>10015</v>
      </c>
      <c r="D5793" t="s">
        <v>10018</v>
      </c>
      <c r="E5793">
        <v>5</v>
      </c>
      <c r="F5793">
        <f>+_xlfn.XLOOKUP(TablaVentas[[#This Row],[PRODUCTO FINANCIERO]],TablaPrecios[PRODUCTO FINANCIERO],TablaPrecios[PRECIO UNIT],0)</f>
        <v>14.9</v>
      </c>
      <c r="G5793" s="2">
        <f>+TablaVentas[[#This Row],[CANTIDAD]]*TablaVentas[[#This Row],[PRECIO UNITARIO]]</f>
        <v>74.5</v>
      </c>
      <c r="H5793" s="1">
        <f t="shared" ca="1" si="90"/>
        <v>0.10721003660316181</v>
      </c>
      <c r="I5793" s="2">
        <f ca="1">+TablaVentas[[#This Row],[VENTAL TOTAL]]-TablaVentas[[#This Row],[VENTAL TOTAL]]*TablaVentas[[#This Row],[DESCUENTO]]</f>
        <v>66.512852273064439</v>
      </c>
      <c r="J5793" s="2">
        <f ca="1">0.18*TablaVentas[[#This Row],[SUBTOTAL]]</f>
        <v>11.972313409151599</v>
      </c>
      <c r="K5793" s="2">
        <f ca="1">+TablaVentas[[#This Row],[SUBTOTAL]]+TablaVentas[[#This Row],[IGV]]</f>
        <v>78.485165682216035</v>
      </c>
    </row>
    <row r="5794" spans="1:11" x14ac:dyDescent="0.25">
      <c r="A5794" t="s">
        <v>5803</v>
      </c>
      <c r="B5794" s="6">
        <v>46004</v>
      </c>
      <c r="C5794" t="s">
        <v>10014</v>
      </c>
      <c r="D5794" t="s">
        <v>10017</v>
      </c>
      <c r="E5794">
        <v>15</v>
      </c>
      <c r="F5794">
        <f>+_xlfn.XLOOKUP(TablaVentas[[#This Row],[PRODUCTO FINANCIERO]],TablaPrecios[PRODUCTO FINANCIERO],TablaPrecios[PRECIO UNIT],0)</f>
        <v>9.9</v>
      </c>
      <c r="G5794" s="2">
        <f>+TablaVentas[[#This Row],[CANTIDAD]]*TablaVentas[[#This Row],[PRECIO UNITARIO]]</f>
        <v>148.5</v>
      </c>
      <c r="H5794" s="1">
        <f t="shared" ca="1" si="90"/>
        <v>0.14582970958318581</v>
      </c>
      <c r="I5794" s="2">
        <f ca="1">+TablaVentas[[#This Row],[VENTAL TOTAL]]-TablaVentas[[#This Row],[VENTAL TOTAL]]*TablaVentas[[#This Row],[DESCUENTO]]</f>
        <v>126.84428812689691</v>
      </c>
      <c r="J5794" s="2">
        <f ca="1">0.18*TablaVentas[[#This Row],[SUBTOTAL]]</f>
        <v>22.831971862841442</v>
      </c>
      <c r="K5794" s="2">
        <f ca="1">+TablaVentas[[#This Row],[SUBTOTAL]]+TablaVentas[[#This Row],[IGV]]</f>
        <v>149.67625998973836</v>
      </c>
    </row>
    <row r="5795" spans="1:11" x14ac:dyDescent="0.25">
      <c r="A5795" t="s">
        <v>5804</v>
      </c>
      <c r="B5795" s="6">
        <v>46115</v>
      </c>
      <c r="C5795" t="s">
        <v>10011</v>
      </c>
      <c r="D5795" t="s">
        <v>10022</v>
      </c>
      <c r="E5795">
        <v>20</v>
      </c>
      <c r="F5795">
        <f>+_xlfn.XLOOKUP(TablaVentas[[#This Row],[PRODUCTO FINANCIERO]],TablaPrecios[PRODUCTO FINANCIERO],TablaPrecios[PRECIO UNIT],0)</f>
        <v>20.9</v>
      </c>
      <c r="G5795" s="2">
        <f>+TablaVentas[[#This Row],[CANTIDAD]]*TablaVentas[[#This Row],[PRECIO UNITARIO]]</f>
        <v>418</v>
      </c>
      <c r="H5795" s="1">
        <f t="shared" ca="1" si="90"/>
        <v>0.15836176603735586</v>
      </c>
      <c r="I5795" s="2">
        <f ca="1">+TablaVentas[[#This Row],[VENTAL TOTAL]]-TablaVentas[[#This Row],[VENTAL TOTAL]]*TablaVentas[[#This Row],[DESCUENTO]]</f>
        <v>351.80478179638527</v>
      </c>
      <c r="J5795" s="2">
        <f ca="1">0.18*TablaVentas[[#This Row],[SUBTOTAL]]</f>
        <v>63.324860723349346</v>
      </c>
      <c r="K5795" s="2">
        <f ca="1">+TablaVentas[[#This Row],[SUBTOTAL]]+TablaVentas[[#This Row],[IGV]]</f>
        <v>415.1296425197346</v>
      </c>
    </row>
    <row r="5796" spans="1:11" x14ac:dyDescent="0.25">
      <c r="A5796" t="s">
        <v>5805</v>
      </c>
      <c r="B5796" s="6">
        <v>45334</v>
      </c>
      <c r="C5796" t="s">
        <v>10012</v>
      </c>
      <c r="D5796" t="s">
        <v>10019</v>
      </c>
      <c r="E5796">
        <v>12</v>
      </c>
      <c r="F5796">
        <f>+_xlfn.XLOOKUP(TablaVentas[[#This Row],[PRODUCTO FINANCIERO]],TablaPrecios[PRODUCTO FINANCIERO],TablaPrecios[PRECIO UNIT],0)</f>
        <v>9.9</v>
      </c>
      <c r="G5796" s="2">
        <f>+TablaVentas[[#This Row],[CANTIDAD]]*TablaVentas[[#This Row],[PRECIO UNITARIO]]</f>
        <v>118.80000000000001</v>
      </c>
      <c r="H5796" s="1">
        <f t="shared" ca="1" si="90"/>
        <v>0.16250174737899831</v>
      </c>
      <c r="I5796" s="2">
        <f ca="1">+TablaVentas[[#This Row],[VENTAL TOTAL]]-TablaVentas[[#This Row],[VENTAL TOTAL]]*TablaVentas[[#This Row],[DESCUENTO]]</f>
        <v>99.494792411375016</v>
      </c>
      <c r="J5796" s="2">
        <f ca="1">0.18*TablaVentas[[#This Row],[SUBTOTAL]]</f>
        <v>17.909062634047501</v>
      </c>
      <c r="K5796" s="2">
        <f ca="1">+TablaVentas[[#This Row],[SUBTOTAL]]+TablaVentas[[#This Row],[IGV]]</f>
        <v>117.40385504542252</v>
      </c>
    </row>
    <row r="5797" spans="1:11" x14ac:dyDescent="0.25">
      <c r="A5797" t="s">
        <v>5806</v>
      </c>
      <c r="B5797" s="6">
        <v>45578</v>
      </c>
      <c r="C5797" t="s">
        <v>10015</v>
      </c>
      <c r="D5797" t="s">
        <v>10018</v>
      </c>
      <c r="E5797">
        <v>8</v>
      </c>
      <c r="F5797">
        <f>+_xlfn.XLOOKUP(TablaVentas[[#This Row],[PRODUCTO FINANCIERO]],TablaPrecios[PRODUCTO FINANCIERO],TablaPrecios[PRECIO UNIT],0)</f>
        <v>14.9</v>
      </c>
      <c r="G5797" s="2">
        <f>+TablaVentas[[#This Row],[CANTIDAD]]*TablaVentas[[#This Row],[PRECIO UNITARIO]]</f>
        <v>119.2</v>
      </c>
      <c r="H5797" s="1">
        <f t="shared" ca="1" si="90"/>
        <v>0.15019677329821224</v>
      </c>
      <c r="I5797" s="2">
        <f ca="1">+TablaVentas[[#This Row],[VENTAL TOTAL]]-TablaVentas[[#This Row],[VENTAL TOTAL]]*TablaVentas[[#This Row],[DESCUENTO]]</f>
        <v>101.29654462285311</v>
      </c>
      <c r="J5797" s="2">
        <f ca="1">0.18*TablaVentas[[#This Row],[SUBTOTAL]]</f>
        <v>18.23337803211356</v>
      </c>
      <c r="K5797" s="2">
        <f ca="1">+TablaVentas[[#This Row],[SUBTOTAL]]+TablaVentas[[#This Row],[IGV]]</f>
        <v>119.52992265496667</v>
      </c>
    </row>
    <row r="5798" spans="1:11" x14ac:dyDescent="0.25">
      <c r="A5798" t="s">
        <v>5807</v>
      </c>
      <c r="B5798" s="6">
        <v>45881</v>
      </c>
      <c r="C5798" t="s">
        <v>10012</v>
      </c>
      <c r="D5798" t="s">
        <v>10018</v>
      </c>
      <c r="E5798">
        <v>14</v>
      </c>
      <c r="F5798">
        <f>+_xlfn.XLOOKUP(TablaVentas[[#This Row],[PRODUCTO FINANCIERO]],TablaPrecios[PRODUCTO FINANCIERO],TablaPrecios[PRECIO UNIT],0)</f>
        <v>14.9</v>
      </c>
      <c r="G5798" s="2">
        <f>+TablaVentas[[#This Row],[CANTIDAD]]*TablaVentas[[#This Row],[PRECIO UNITARIO]]</f>
        <v>208.6</v>
      </c>
      <c r="H5798" s="1">
        <f t="shared" ca="1" si="90"/>
        <v>0.16731017552905286</v>
      </c>
      <c r="I5798" s="2">
        <f ca="1">+TablaVentas[[#This Row],[VENTAL TOTAL]]-TablaVentas[[#This Row],[VENTAL TOTAL]]*TablaVentas[[#This Row],[DESCUENTO]]</f>
        <v>173.69909738463957</v>
      </c>
      <c r="J5798" s="2">
        <f ca="1">0.18*TablaVentas[[#This Row],[SUBTOTAL]]</f>
        <v>31.265837529235121</v>
      </c>
      <c r="K5798" s="2">
        <f ca="1">+TablaVentas[[#This Row],[SUBTOTAL]]+TablaVentas[[#This Row],[IGV]]</f>
        <v>204.96493491387469</v>
      </c>
    </row>
    <row r="5799" spans="1:11" x14ac:dyDescent="0.25">
      <c r="A5799" t="s">
        <v>5808</v>
      </c>
      <c r="B5799" s="6">
        <v>45509</v>
      </c>
      <c r="C5799" t="s">
        <v>10015</v>
      </c>
      <c r="D5799" t="s">
        <v>10017</v>
      </c>
      <c r="E5799">
        <v>5</v>
      </c>
      <c r="F5799">
        <f>+_xlfn.XLOOKUP(TablaVentas[[#This Row],[PRODUCTO FINANCIERO]],TablaPrecios[PRODUCTO FINANCIERO],TablaPrecios[PRECIO UNIT],0)</f>
        <v>9.9</v>
      </c>
      <c r="G5799" s="2">
        <f>+TablaVentas[[#This Row],[CANTIDAD]]*TablaVentas[[#This Row],[PRECIO UNITARIO]]</f>
        <v>49.5</v>
      </c>
      <c r="H5799" s="1">
        <f t="shared" ca="1" si="90"/>
        <v>0.12547139111151878</v>
      </c>
      <c r="I5799" s="2">
        <f ca="1">+TablaVentas[[#This Row],[VENTAL TOTAL]]-TablaVentas[[#This Row],[VENTAL TOTAL]]*TablaVentas[[#This Row],[DESCUENTO]]</f>
        <v>43.28916613997982</v>
      </c>
      <c r="J5799" s="2">
        <f ca="1">0.18*TablaVentas[[#This Row],[SUBTOTAL]]</f>
        <v>7.7920499051963672</v>
      </c>
      <c r="K5799" s="2">
        <f ca="1">+TablaVentas[[#This Row],[SUBTOTAL]]+TablaVentas[[#This Row],[IGV]]</f>
        <v>51.081216045176184</v>
      </c>
    </row>
    <row r="5800" spans="1:11" x14ac:dyDescent="0.25">
      <c r="A5800" t="s">
        <v>5809</v>
      </c>
      <c r="B5800" s="6">
        <v>45997</v>
      </c>
      <c r="C5800" t="s">
        <v>10012</v>
      </c>
      <c r="D5800" t="s">
        <v>10018</v>
      </c>
      <c r="E5800">
        <v>4</v>
      </c>
      <c r="F5800">
        <f>+_xlfn.XLOOKUP(TablaVentas[[#This Row],[PRODUCTO FINANCIERO]],TablaPrecios[PRODUCTO FINANCIERO],TablaPrecios[PRECIO UNIT],0)</f>
        <v>14.9</v>
      </c>
      <c r="G5800" s="2">
        <f>+TablaVentas[[#This Row],[CANTIDAD]]*TablaVentas[[#This Row],[PRECIO UNITARIO]]</f>
        <v>59.6</v>
      </c>
      <c r="H5800" s="1">
        <f t="shared" ca="1" si="90"/>
        <v>0.17170134913984725</v>
      </c>
      <c r="I5800" s="2">
        <f ca="1">+TablaVentas[[#This Row],[VENTAL TOTAL]]-TablaVentas[[#This Row],[VENTAL TOTAL]]*TablaVentas[[#This Row],[DESCUENTO]]</f>
        <v>49.366599591265107</v>
      </c>
      <c r="J5800" s="2">
        <f ca="1">0.18*TablaVentas[[#This Row],[SUBTOTAL]]</f>
        <v>8.8859879264277186</v>
      </c>
      <c r="K5800" s="2">
        <f ca="1">+TablaVentas[[#This Row],[SUBTOTAL]]+TablaVentas[[#This Row],[IGV]]</f>
        <v>58.252587517692824</v>
      </c>
    </row>
    <row r="5801" spans="1:11" x14ac:dyDescent="0.25">
      <c r="A5801" t="s">
        <v>5810</v>
      </c>
      <c r="B5801" s="6">
        <v>46219</v>
      </c>
      <c r="C5801" t="s">
        <v>10014</v>
      </c>
      <c r="D5801" t="s">
        <v>10020</v>
      </c>
      <c r="E5801">
        <v>18</v>
      </c>
      <c r="F5801">
        <f>+_xlfn.XLOOKUP(TablaVentas[[#This Row],[PRODUCTO FINANCIERO]],TablaPrecios[PRODUCTO FINANCIERO],TablaPrecios[PRECIO UNIT],0)</f>
        <v>14.9</v>
      </c>
      <c r="G5801" s="2">
        <f>+TablaVentas[[#This Row],[CANTIDAD]]*TablaVentas[[#This Row],[PRECIO UNITARIO]]</f>
        <v>268.2</v>
      </c>
      <c r="H5801" s="1">
        <f t="shared" ca="1" si="90"/>
        <v>0.16874012512338088</v>
      </c>
      <c r="I5801" s="2">
        <f ca="1">+TablaVentas[[#This Row],[VENTAL TOTAL]]-TablaVentas[[#This Row],[VENTAL TOTAL]]*TablaVentas[[#This Row],[DESCUENTO]]</f>
        <v>222.94389844190925</v>
      </c>
      <c r="J5801" s="2">
        <f ca="1">0.18*TablaVentas[[#This Row],[SUBTOTAL]]</f>
        <v>40.129901719543668</v>
      </c>
      <c r="K5801" s="2">
        <f ca="1">+TablaVentas[[#This Row],[SUBTOTAL]]+TablaVentas[[#This Row],[IGV]]</f>
        <v>263.07380016145294</v>
      </c>
    </row>
    <row r="5802" spans="1:11" x14ac:dyDescent="0.25">
      <c r="A5802" t="s">
        <v>5811</v>
      </c>
      <c r="B5802" s="6">
        <v>45789</v>
      </c>
      <c r="C5802" t="s">
        <v>10013</v>
      </c>
      <c r="D5802" t="s">
        <v>10018</v>
      </c>
      <c r="E5802">
        <v>6</v>
      </c>
      <c r="F5802">
        <f>+_xlfn.XLOOKUP(TablaVentas[[#This Row],[PRODUCTO FINANCIERO]],TablaPrecios[PRODUCTO FINANCIERO],TablaPrecios[PRECIO UNIT],0)</f>
        <v>14.9</v>
      </c>
      <c r="G5802" s="2">
        <f>+TablaVentas[[#This Row],[CANTIDAD]]*TablaVentas[[#This Row],[PRECIO UNITARIO]]</f>
        <v>89.4</v>
      </c>
      <c r="H5802" s="1">
        <f t="shared" ca="1" si="90"/>
        <v>0.18143048740467657</v>
      </c>
      <c r="I5802" s="2">
        <f ca="1">+TablaVentas[[#This Row],[VENTAL TOTAL]]-TablaVentas[[#This Row],[VENTAL TOTAL]]*TablaVentas[[#This Row],[DESCUENTO]]</f>
        <v>73.180114426021916</v>
      </c>
      <c r="J5802" s="2">
        <f ca="1">0.18*TablaVentas[[#This Row],[SUBTOTAL]]</f>
        <v>13.172420596683944</v>
      </c>
      <c r="K5802" s="2">
        <f ca="1">+TablaVentas[[#This Row],[SUBTOTAL]]+TablaVentas[[#This Row],[IGV]]</f>
        <v>86.352535022705865</v>
      </c>
    </row>
    <row r="5803" spans="1:11" x14ac:dyDescent="0.25">
      <c r="A5803" t="s">
        <v>5812</v>
      </c>
      <c r="B5803" s="6">
        <v>45798</v>
      </c>
      <c r="C5803" t="s">
        <v>10013</v>
      </c>
      <c r="D5803" t="s">
        <v>10019</v>
      </c>
      <c r="E5803">
        <v>9</v>
      </c>
      <c r="F5803">
        <f>+_xlfn.XLOOKUP(TablaVentas[[#This Row],[PRODUCTO FINANCIERO]],TablaPrecios[PRODUCTO FINANCIERO],TablaPrecios[PRECIO UNIT],0)</f>
        <v>9.9</v>
      </c>
      <c r="G5803" s="2">
        <f>+TablaVentas[[#This Row],[CANTIDAD]]*TablaVentas[[#This Row],[PRECIO UNITARIO]]</f>
        <v>89.100000000000009</v>
      </c>
      <c r="H5803" s="1">
        <f t="shared" ca="1" si="90"/>
        <v>0.13667407055065001</v>
      </c>
      <c r="I5803" s="2">
        <f ca="1">+TablaVentas[[#This Row],[VENTAL TOTAL]]-TablaVentas[[#This Row],[VENTAL TOTAL]]*TablaVentas[[#This Row],[DESCUENTO]]</f>
        <v>76.922340313937099</v>
      </c>
      <c r="J5803" s="2">
        <f ca="1">0.18*TablaVentas[[#This Row],[SUBTOTAL]]</f>
        <v>13.846021256508678</v>
      </c>
      <c r="K5803" s="2">
        <f ca="1">+TablaVentas[[#This Row],[SUBTOTAL]]+TablaVentas[[#This Row],[IGV]]</f>
        <v>90.768361570445776</v>
      </c>
    </row>
    <row r="5804" spans="1:11" x14ac:dyDescent="0.25">
      <c r="A5804" t="s">
        <v>5813</v>
      </c>
      <c r="B5804" s="6">
        <v>45861</v>
      </c>
      <c r="C5804" t="s">
        <v>10015</v>
      </c>
      <c r="D5804" t="s">
        <v>10022</v>
      </c>
      <c r="E5804">
        <v>16</v>
      </c>
      <c r="F5804">
        <f>+_xlfn.XLOOKUP(TablaVentas[[#This Row],[PRODUCTO FINANCIERO]],TablaPrecios[PRODUCTO FINANCIERO],TablaPrecios[PRECIO UNIT],0)</f>
        <v>20.9</v>
      </c>
      <c r="G5804" s="2">
        <f>+TablaVentas[[#This Row],[CANTIDAD]]*TablaVentas[[#This Row],[PRECIO UNITARIO]]</f>
        <v>334.4</v>
      </c>
      <c r="H5804" s="1">
        <f t="shared" ca="1" si="90"/>
        <v>0.12485616455819519</v>
      </c>
      <c r="I5804" s="2">
        <f ca="1">+TablaVentas[[#This Row],[VENTAL TOTAL]]-TablaVentas[[#This Row],[VENTAL TOTAL]]*TablaVentas[[#This Row],[DESCUENTO]]</f>
        <v>292.64809857173952</v>
      </c>
      <c r="J5804" s="2">
        <f ca="1">0.18*TablaVentas[[#This Row],[SUBTOTAL]]</f>
        <v>52.676657742913115</v>
      </c>
      <c r="K5804" s="2">
        <f ca="1">+TablaVentas[[#This Row],[SUBTOTAL]]+TablaVentas[[#This Row],[IGV]]</f>
        <v>345.32475631465263</v>
      </c>
    </row>
    <row r="5805" spans="1:11" x14ac:dyDescent="0.25">
      <c r="A5805" t="s">
        <v>5814</v>
      </c>
      <c r="B5805" s="6">
        <v>45868</v>
      </c>
      <c r="C5805" t="s">
        <v>10011</v>
      </c>
      <c r="D5805" t="s">
        <v>10017</v>
      </c>
      <c r="E5805">
        <v>14</v>
      </c>
      <c r="F5805">
        <f>+_xlfn.XLOOKUP(TablaVentas[[#This Row],[PRODUCTO FINANCIERO]],TablaPrecios[PRODUCTO FINANCIERO],TablaPrecios[PRECIO UNIT],0)</f>
        <v>9.9</v>
      </c>
      <c r="G5805" s="2">
        <f>+TablaVentas[[#This Row],[CANTIDAD]]*TablaVentas[[#This Row],[PRECIO UNITARIO]]</f>
        <v>138.6</v>
      </c>
      <c r="H5805" s="1">
        <f t="shared" ca="1" si="90"/>
        <v>0.15847419189956979</v>
      </c>
      <c r="I5805" s="2">
        <f ca="1">+TablaVentas[[#This Row],[VENTAL TOTAL]]-TablaVentas[[#This Row],[VENTAL TOTAL]]*TablaVentas[[#This Row],[DESCUENTO]]</f>
        <v>116.63547700271963</v>
      </c>
      <c r="J5805" s="2">
        <f ca="1">0.18*TablaVentas[[#This Row],[SUBTOTAL]]</f>
        <v>20.994385860489533</v>
      </c>
      <c r="K5805" s="2">
        <f ca="1">+TablaVentas[[#This Row],[SUBTOTAL]]+TablaVentas[[#This Row],[IGV]]</f>
        <v>137.62986286320915</v>
      </c>
    </row>
    <row r="5806" spans="1:11" x14ac:dyDescent="0.25">
      <c r="A5806" t="s">
        <v>5815</v>
      </c>
      <c r="B5806" s="6">
        <v>45330</v>
      </c>
      <c r="C5806" t="s">
        <v>10011</v>
      </c>
      <c r="D5806" t="s">
        <v>10022</v>
      </c>
      <c r="E5806">
        <v>19</v>
      </c>
      <c r="F5806">
        <f>+_xlfn.XLOOKUP(TablaVentas[[#This Row],[PRODUCTO FINANCIERO]],TablaPrecios[PRODUCTO FINANCIERO],TablaPrecios[PRECIO UNIT],0)</f>
        <v>20.9</v>
      </c>
      <c r="G5806" s="2">
        <f>+TablaVentas[[#This Row],[CANTIDAD]]*TablaVentas[[#This Row],[PRECIO UNITARIO]]</f>
        <v>397.09999999999997</v>
      </c>
      <c r="H5806" s="1">
        <f t="shared" ca="1" si="90"/>
        <v>0.11057863478737104</v>
      </c>
      <c r="I5806" s="2">
        <f ca="1">+TablaVentas[[#This Row],[VENTAL TOTAL]]-TablaVentas[[#This Row],[VENTAL TOTAL]]*TablaVentas[[#This Row],[DESCUENTO]]</f>
        <v>353.18922412593491</v>
      </c>
      <c r="J5806" s="2">
        <f ca="1">0.18*TablaVentas[[#This Row],[SUBTOTAL]]</f>
        <v>63.574060342668282</v>
      </c>
      <c r="K5806" s="2">
        <f ca="1">+TablaVentas[[#This Row],[SUBTOTAL]]+TablaVentas[[#This Row],[IGV]]</f>
        <v>416.76328446860322</v>
      </c>
    </row>
    <row r="5807" spans="1:11" x14ac:dyDescent="0.25">
      <c r="A5807" t="s">
        <v>5816</v>
      </c>
      <c r="B5807" s="6">
        <v>45787</v>
      </c>
      <c r="C5807" t="s">
        <v>10013</v>
      </c>
      <c r="D5807" t="s">
        <v>10022</v>
      </c>
      <c r="E5807">
        <v>17</v>
      </c>
      <c r="F5807">
        <f>+_xlfn.XLOOKUP(TablaVentas[[#This Row],[PRODUCTO FINANCIERO]],TablaPrecios[PRODUCTO FINANCIERO],TablaPrecios[PRECIO UNIT],0)</f>
        <v>20.9</v>
      </c>
      <c r="G5807" s="2">
        <f>+TablaVentas[[#This Row],[CANTIDAD]]*TablaVentas[[#This Row],[PRECIO UNITARIO]]</f>
        <v>355.29999999999995</v>
      </c>
      <c r="H5807" s="1">
        <f t="shared" ca="1" si="90"/>
        <v>0.11355229081674806</v>
      </c>
      <c r="I5807" s="2">
        <f ca="1">+TablaVentas[[#This Row],[VENTAL TOTAL]]-TablaVentas[[#This Row],[VENTAL TOTAL]]*TablaVentas[[#This Row],[DESCUENTO]]</f>
        <v>314.9548710728094</v>
      </c>
      <c r="J5807" s="2">
        <f ca="1">0.18*TablaVentas[[#This Row],[SUBTOTAL]]</f>
        <v>56.691876793105692</v>
      </c>
      <c r="K5807" s="2">
        <f ca="1">+TablaVentas[[#This Row],[SUBTOTAL]]+TablaVentas[[#This Row],[IGV]]</f>
        <v>371.64674786591507</v>
      </c>
    </row>
    <row r="5808" spans="1:11" x14ac:dyDescent="0.25">
      <c r="A5808" t="s">
        <v>5817</v>
      </c>
      <c r="B5808" s="6">
        <v>45469</v>
      </c>
      <c r="C5808" t="s">
        <v>10015</v>
      </c>
      <c r="D5808" t="s">
        <v>10020</v>
      </c>
      <c r="E5808">
        <v>18</v>
      </c>
      <c r="F5808">
        <f>+_xlfn.XLOOKUP(TablaVentas[[#This Row],[PRODUCTO FINANCIERO]],TablaPrecios[PRODUCTO FINANCIERO],TablaPrecios[PRECIO UNIT],0)</f>
        <v>14.9</v>
      </c>
      <c r="G5808" s="2">
        <f>+TablaVentas[[#This Row],[CANTIDAD]]*TablaVentas[[#This Row],[PRECIO UNITARIO]]</f>
        <v>268.2</v>
      </c>
      <c r="H5808" s="1">
        <f t="shared" ca="1" si="90"/>
        <v>0.12739749275125223</v>
      </c>
      <c r="I5808" s="2">
        <f ca="1">+TablaVentas[[#This Row],[VENTAL TOTAL]]-TablaVentas[[#This Row],[VENTAL TOTAL]]*TablaVentas[[#This Row],[DESCUENTO]]</f>
        <v>234.03199244411414</v>
      </c>
      <c r="J5808" s="2">
        <f ca="1">0.18*TablaVentas[[#This Row],[SUBTOTAL]]</f>
        <v>42.125758639940543</v>
      </c>
      <c r="K5808" s="2">
        <f ca="1">+TablaVentas[[#This Row],[SUBTOTAL]]+TablaVentas[[#This Row],[IGV]]</f>
        <v>276.15775108405467</v>
      </c>
    </row>
    <row r="5809" spans="1:11" x14ac:dyDescent="0.25">
      <c r="A5809" t="s">
        <v>5818</v>
      </c>
      <c r="B5809" s="6">
        <v>46271</v>
      </c>
      <c r="C5809" t="s">
        <v>10012</v>
      </c>
      <c r="D5809" t="s">
        <v>10020</v>
      </c>
      <c r="E5809">
        <v>8</v>
      </c>
      <c r="F5809">
        <f>+_xlfn.XLOOKUP(TablaVentas[[#This Row],[PRODUCTO FINANCIERO]],TablaPrecios[PRODUCTO FINANCIERO],TablaPrecios[PRECIO UNIT],0)</f>
        <v>14.9</v>
      </c>
      <c r="G5809" s="2">
        <f>+TablaVentas[[#This Row],[CANTIDAD]]*TablaVentas[[#This Row],[PRECIO UNITARIO]]</f>
        <v>119.2</v>
      </c>
      <c r="H5809" s="1">
        <f t="shared" ca="1" si="90"/>
        <v>0.11912977315545181</v>
      </c>
      <c r="I5809" s="2">
        <f ca="1">+TablaVentas[[#This Row],[VENTAL TOTAL]]-TablaVentas[[#This Row],[VENTAL TOTAL]]*TablaVentas[[#This Row],[DESCUENTO]]</f>
        <v>104.99973103987014</v>
      </c>
      <c r="J5809" s="2">
        <f ca="1">0.18*TablaVentas[[#This Row],[SUBTOTAL]]</f>
        <v>18.899951587176623</v>
      </c>
      <c r="K5809" s="2">
        <f ca="1">+TablaVentas[[#This Row],[SUBTOTAL]]+TablaVentas[[#This Row],[IGV]]</f>
        <v>123.89968262704676</v>
      </c>
    </row>
    <row r="5810" spans="1:11" x14ac:dyDescent="0.25">
      <c r="A5810" t="s">
        <v>5819</v>
      </c>
      <c r="B5810" s="6">
        <v>46364</v>
      </c>
      <c r="C5810" t="s">
        <v>10015</v>
      </c>
      <c r="D5810" t="s">
        <v>10019</v>
      </c>
      <c r="E5810">
        <v>4</v>
      </c>
      <c r="F5810">
        <f>+_xlfn.XLOOKUP(TablaVentas[[#This Row],[PRODUCTO FINANCIERO]],TablaPrecios[PRODUCTO FINANCIERO],TablaPrecios[PRECIO UNIT],0)</f>
        <v>9.9</v>
      </c>
      <c r="G5810" s="2">
        <f>+TablaVentas[[#This Row],[CANTIDAD]]*TablaVentas[[#This Row],[PRECIO UNITARIO]]</f>
        <v>39.6</v>
      </c>
      <c r="H5810" s="1">
        <f t="shared" ca="1" si="90"/>
        <v>0.17455785580111882</v>
      </c>
      <c r="I5810" s="2">
        <f ca="1">+TablaVentas[[#This Row],[VENTAL TOTAL]]-TablaVentas[[#This Row],[VENTAL TOTAL]]*TablaVentas[[#This Row],[DESCUENTO]]</f>
        <v>32.687508910275696</v>
      </c>
      <c r="J5810" s="2">
        <f ca="1">0.18*TablaVentas[[#This Row],[SUBTOTAL]]</f>
        <v>5.8837516038496247</v>
      </c>
      <c r="K5810" s="2">
        <f ca="1">+TablaVentas[[#This Row],[SUBTOTAL]]+TablaVentas[[#This Row],[IGV]]</f>
        <v>38.571260514125321</v>
      </c>
    </row>
    <row r="5811" spans="1:11" x14ac:dyDescent="0.25">
      <c r="A5811" t="s">
        <v>5820</v>
      </c>
      <c r="B5811" s="6">
        <v>45983</v>
      </c>
      <c r="C5811" t="s">
        <v>10014</v>
      </c>
      <c r="D5811" t="s">
        <v>10019</v>
      </c>
      <c r="E5811">
        <v>5</v>
      </c>
      <c r="F5811">
        <f>+_xlfn.XLOOKUP(TablaVentas[[#This Row],[PRODUCTO FINANCIERO]],TablaPrecios[PRODUCTO FINANCIERO],TablaPrecios[PRECIO UNIT],0)</f>
        <v>9.9</v>
      </c>
      <c r="G5811" s="2">
        <f>+TablaVentas[[#This Row],[CANTIDAD]]*TablaVentas[[#This Row],[PRECIO UNITARIO]]</f>
        <v>49.5</v>
      </c>
      <c r="H5811" s="1">
        <f t="shared" ca="1" si="90"/>
        <v>0.13907930495082593</v>
      </c>
      <c r="I5811" s="2">
        <f ca="1">+TablaVentas[[#This Row],[VENTAL TOTAL]]-TablaVentas[[#This Row],[VENTAL TOTAL]]*TablaVentas[[#This Row],[DESCUENTO]]</f>
        <v>42.615574404934115</v>
      </c>
      <c r="J5811" s="2">
        <f ca="1">0.18*TablaVentas[[#This Row],[SUBTOTAL]]</f>
        <v>7.6708033928881401</v>
      </c>
      <c r="K5811" s="2">
        <f ca="1">+TablaVentas[[#This Row],[SUBTOTAL]]+TablaVentas[[#This Row],[IGV]]</f>
        <v>50.286377797822254</v>
      </c>
    </row>
    <row r="5812" spans="1:11" x14ac:dyDescent="0.25">
      <c r="A5812" t="s">
        <v>5821</v>
      </c>
      <c r="B5812" s="6">
        <v>45563</v>
      </c>
      <c r="C5812" t="s">
        <v>10014</v>
      </c>
      <c r="D5812" t="s">
        <v>10019</v>
      </c>
      <c r="E5812">
        <v>16</v>
      </c>
      <c r="F5812">
        <f>+_xlfn.XLOOKUP(TablaVentas[[#This Row],[PRODUCTO FINANCIERO]],TablaPrecios[PRODUCTO FINANCIERO],TablaPrecios[PRECIO UNIT],0)</f>
        <v>9.9</v>
      </c>
      <c r="G5812" s="2">
        <f>+TablaVentas[[#This Row],[CANTIDAD]]*TablaVentas[[#This Row],[PRECIO UNITARIO]]</f>
        <v>158.4</v>
      </c>
      <c r="H5812" s="1">
        <f t="shared" ca="1" si="90"/>
        <v>0.19104366763412189</v>
      </c>
      <c r="I5812" s="2">
        <f ca="1">+TablaVentas[[#This Row],[VENTAL TOTAL]]-TablaVentas[[#This Row],[VENTAL TOTAL]]*TablaVentas[[#This Row],[DESCUENTO]]</f>
        <v>128.13868304675509</v>
      </c>
      <c r="J5812" s="2">
        <f ca="1">0.18*TablaVentas[[#This Row],[SUBTOTAL]]</f>
        <v>23.064962948415914</v>
      </c>
      <c r="K5812" s="2">
        <f ca="1">+TablaVentas[[#This Row],[SUBTOTAL]]+TablaVentas[[#This Row],[IGV]]</f>
        <v>151.203645995171</v>
      </c>
    </row>
    <row r="5813" spans="1:11" x14ac:dyDescent="0.25">
      <c r="A5813" t="s">
        <v>5822</v>
      </c>
      <c r="B5813" s="6">
        <v>46004</v>
      </c>
      <c r="C5813" t="s">
        <v>10015</v>
      </c>
      <c r="D5813" t="s">
        <v>10017</v>
      </c>
      <c r="E5813">
        <v>10</v>
      </c>
      <c r="F5813">
        <f>+_xlfn.XLOOKUP(TablaVentas[[#This Row],[PRODUCTO FINANCIERO]],TablaPrecios[PRODUCTO FINANCIERO],TablaPrecios[PRECIO UNIT],0)</f>
        <v>9.9</v>
      </c>
      <c r="G5813" s="2">
        <f>+TablaVentas[[#This Row],[CANTIDAD]]*TablaVentas[[#This Row],[PRECIO UNITARIO]]</f>
        <v>99</v>
      </c>
      <c r="H5813" s="1">
        <f t="shared" ca="1" si="90"/>
        <v>0.19541166672094945</v>
      </c>
      <c r="I5813" s="2">
        <f ca="1">+TablaVentas[[#This Row],[VENTAL TOTAL]]-TablaVentas[[#This Row],[VENTAL TOTAL]]*TablaVentas[[#This Row],[DESCUENTO]]</f>
        <v>79.654244994625998</v>
      </c>
      <c r="J5813" s="2">
        <f ca="1">0.18*TablaVentas[[#This Row],[SUBTOTAL]]</f>
        <v>14.337764099032679</v>
      </c>
      <c r="K5813" s="2">
        <f ca="1">+TablaVentas[[#This Row],[SUBTOTAL]]+TablaVentas[[#This Row],[IGV]]</f>
        <v>93.99200909365868</v>
      </c>
    </row>
    <row r="5814" spans="1:11" x14ac:dyDescent="0.25">
      <c r="A5814" t="s">
        <v>5823</v>
      </c>
      <c r="B5814" s="6">
        <v>46306</v>
      </c>
      <c r="C5814" t="s">
        <v>10016</v>
      </c>
      <c r="D5814" t="s">
        <v>10022</v>
      </c>
      <c r="E5814">
        <v>17</v>
      </c>
      <c r="F5814">
        <f>+_xlfn.XLOOKUP(TablaVentas[[#This Row],[PRODUCTO FINANCIERO]],TablaPrecios[PRODUCTO FINANCIERO],TablaPrecios[PRECIO UNIT],0)</f>
        <v>20.9</v>
      </c>
      <c r="G5814" s="2">
        <f>+TablaVentas[[#This Row],[CANTIDAD]]*TablaVentas[[#This Row],[PRECIO UNITARIO]]</f>
        <v>355.29999999999995</v>
      </c>
      <c r="H5814" s="1">
        <f t="shared" ca="1" si="90"/>
        <v>0.12185279027170218</v>
      </c>
      <c r="I5814" s="2">
        <f ca="1">+TablaVentas[[#This Row],[VENTAL TOTAL]]-TablaVentas[[#This Row],[VENTAL TOTAL]]*TablaVentas[[#This Row],[DESCUENTO]]</f>
        <v>312.00570361646419</v>
      </c>
      <c r="J5814" s="2">
        <f ca="1">0.18*TablaVentas[[#This Row],[SUBTOTAL]]</f>
        <v>56.161026650963549</v>
      </c>
      <c r="K5814" s="2">
        <f ca="1">+TablaVentas[[#This Row],[SUBTOTAL]]+TablaVentas[[#This Row],[IGV]]</f>
        <v>368.16673026742774</v>
      </c>
    </row>
    <row r="5815" spans="1:11" x14ac:dyDescent="0.25">
      <c r="A5815" t="s">
        <v>5824</v>
      </c>
      <c r="B5815" s="6">
        <v>45587</v>
      </c>
      <c r="C5815" t="s">
        <v>10015</v>
      </c>
      <c r="D5815" t="s">
        <v>10019</v>
      </c>
      <c r="E5815">
        <v>6</v>
      </c>
      <c r="F5815">
        <f>+_xlfn.XLOOKUP(TablaVentas[[#This Row],[PRODUCTO FINANCIERO]],TablaPrecios[PRODUCTO FINANCIERO],TablaPrecios[PRECIO UNIT],0)</f>
        <v>9.9</v>
      </c>
      <c r="G5815" s="2">
        <f>+TablaVentas[[#This Row],[CANTIDAD]]*TablaVentas[[#This Row],[PRECIO UNITARIO]]</f>
        <v>59.400000000000006</v>
      </c>
      <c r="H5815" s="1">
        <f t="shared" ca="1" si="90"/>
        <v>0.11206506333939401</v>
      </c>
      <c r="I5815" s="2">
        <f ca="1">+TablaVentas[[#This Row],[VENTAL TOTAL]]-TablaVentas[[#This Row],[VENTAL TOTAL]]*TablaVentas[[#This Row],[DESCUENTO]]</f>
        <v>52.743335237640004</v>
      </c>
      <c r="J5815" s="2">
        <f ca="1">0.18*TablaVentas[[#This Row],[SUBTOTAL]]</f>
        <v>9.4938003427752005</v>
      </c>
      <c r="K5815" s="2">
        <f ca="1">+TablaVentas[[#This Row],[SUBTOTAL]]+TablaVentas[[#This Row],[IGV]]</f>
        <v>62.237135580415206</v>
      </c>
    </row>
    <row r="5816" spans="1:11" x14ac:dyDescent="0.25">
      <c r="A5816" t="s">
        <v>5825</v>
      </c>
      <c r="B5816" s="6">
        <v>45916</v>
      </c>
      <c r="C5816" t="s">
        <v>10015</v>
      </c>
      <c r="D5816" t="s">
        <v>10022</v>
      </c>
      <c r="E5816">
        <v>10</v>
      </c>
      <c r="F5816">
        <f>+_xlfn.XLOOKUP(TablaVentas[[#This Row],[PRODUCTO FINANCIERO]],TablaPrecios[PRODUCTO FINANCIERO],TablaPrecios[PRECIO UNIT],0)</f>
        <v>20.9</v>
      </c>
      <c r="G5816" s="2">
        <f>+TablaVentas[[#This Row],[CANTIDAD]]*TablaVentas[[#This Row],[PRECIO UNITARIO]]</f>
        <v>209</v>
      </c>
      <c r="H5816" s="1">
        <f t="shared" ca="1" si="90"/>
        <v>0.14197989039607806</v>
      </c>
      <c r="I5816" s="2">
        <f ca="1">+TablaVentas[[#This Row],[VENTAL TOTAL]]-TablaVentas[[#This Row],[VENTAL TOTAL]]*TablaVentas[[#This Row],[DESCUENTO]]</f>
        <v>179.32620290721968</v>
      </c>
      <c r="J5816" s="2">
        <f ca="1">0.18*TablaVentas[[#This Row],[SUBTOTAL]]</f>
        <v>32.278716523299543</v>
      </c>
      <c r="K5816" s="2">
        <f ca="1">+TablaVentas[[#This Row],[SUBTOTAL]]+TablaVentas[[#This Row],[IGV]]</f>
        <v>211.60491943051923</v>
      </c>
    </row>
    <row r="5817" spans="1:11" x14ac:dyDescent="0.25">
      <c r="A5817" t="s">
        <v>5826</v>
      </c>
      <c r="B5817" s="6">
        <v>46207</v>
      </c>
      <c r="C5817" t="s">
        <v>10015</v>
      </c>
      <c r="D5817" t="s">
        <v>10017</v>
      </c>
      <c r="E5817">
        <v>8</v>
      </c>
      <c r="F5817">
        <f>+_xlfn.XLOOKUP(TablaVentas[[#This Row],[PRODUCTO FINANCIERO]],TablaPrecios[PRODUCTO FINANCIERO],TablaPrecios[PRECIO UNIT],0)</f>
        <v>9.9</v>
      </c>
      <c r="G5817" s="2">
        <f>+TablaVentas[[#This Row],[CANTIDAD]]*TablaVentas[[#This Row],[PRECIO UNITARIO]]</f>
        <v>79.2</v>
      </c>
      <c r="H5817" s="1">
        <f t="shared" ca="1" si="90"/>
        <v>0.10790318823203521</v>
      </c>
      <c r="I5817" s="2">
        <f ca="1">+TablaVentas[[#This Row],[VENTAL TOTAL]]-TablaVentas[[#This Row],[VENTAL TOTAL]]*TablaVentas[[#This Row],[DESCUENTO]]</f>
        <v>70.654067492022818</v>
      </c>
      <c r="J5817" s="2">
        <f ca="1">0.18*TablaVentas[[#This Row],[SUBTOTAL]]</f>
        <v>12.717732148564107</v>
      </c>
      <c r="K5817" s="2">
        <f ca="1">+TablaVentas[[#This Row],[SUBTOTAL]]+TablaVentas[[#This Row],[IGV]]</f>
        <v>83.371799640586929</v>
      </c>
    </row>
    <row r="5818" spans="1:11" x14ac:dyDescent="0.25">
      <c r="A5818" t="s">
        <v>5827</v>
      </c>
      <c r="B5818" s="6">
        <v>45517</v>
      </c>
      <c r="C5818" t="s">
        <v>10016</v>
      </c>
      <c r="D5818" t="s">
        <v>10022</v>
      </c>
      <c r="E5818">
        <v>13</v>
      </c>
      <c r="F5818">
        <f>+_xlfn.XLOOKUP(TablaVentas[[#This Row],[PRODUCTO FINANCIERO]],TablaPrecios[PRODUCTO FINANCIERO],TablaPrecios[PRECIO UNIT],0)</f>
        <v>20.9</v>
      </c>
      <c r="G5818" s="2">
        <f>+TablaVentas[[#This Row],[CANTIDAD]]*TablaVentas[[#This Row],[PRECIO UNITARIO]]</f>
        <v>271.7</v>
      </c>
      <c r="H5818" s="1">
        <f t="shared" ca="1" si="90"/>
        <v>0.14900844462891544</v>
      </c>
      <c r="I5818" s="2">
        <f ca="1">+TablaVentas[[#This Row],[VENTAL TOTAL]]-TablaVentas[[#This Row],[VENTAL TOTAL]]*TablaVentas[[#This Row],[DESCUENTO]]</f>
        <v>231.21440559432367</v>
      </c>
      <c r="J5818" s="2">
        <f ca="1">0.18*TablaVentas[[#This Row],[SUBTOTAL]]</f>
        <v>41.618593006978259</v>
      </c>
      <c r="K5818" s="2">
        <f ca="1">+TablaVentas[[#This Row],[SUBTOTAL]]+TablaVentas[[#This Row],[IGV]]</f>
        <v>272.83299860130194</v>
      </c>
    </row>
    <row r="5819" spans="1:11" x14ac:dyDescent="0.25">
      <c r="A5819" t="s">
        <v>5828</v>
      </c>
      <c r="B5819" s="6">
        <v>45376</v>
      </c>
      <c r="C5819" t="s">
        <v>10016</v>
      </c>
      <c r="D5819" t="s">
        <v>10020</v>
      </c>
      <c r="E5819">
        <v>7</v>
      </c>
      <c r="F5819">
        <f>+_xlfn.XLOOKUP(TablaVentas[[#This Row],[PRODUCTO FINANCIERO]],TablaPrecios[PRODUCTO FINANCIERO],TablaPrecios[PRECIO UNIT],0)</f>
        <v>14.9</v>
      </c>
      <c r="G5819" s="2">
        <f>+TablaVentas[[#This Row],[CANTIDAD]]*TablaVentas[[#This Row],[PRECIO UNITARIO]]</f>
        <v>104.3</v>
      </c>
      <c r="H5819" s="1">
        <f t="shared" ca="1" si="90"/>
        <v>0.11233362905582729</v>
      </c>
      <c r="I5819" s="2">
        <f ca="1">+TablaVentas[[#This Row],[VENTAL TOTAL]]-TablaVentas[[#This Row],[VENTAL TOTAL]]*TablaVentas[[#This Row],[DESCUENTO]]</f>
        <v>92.583602489477215</v>
      </c>
      <c r="J5819" s="2">
        <f ca="1">0.18*TablaVentas[[#This Row],[SUBTOTAL]]</f>
        <v>16.6650484481059</v>
      </c>
      <c r="K5819" s="2">
        <f ca="1">+TablaVentas[[#This Row],[SUBTOTAL]]+TablaVentas[[#This Row],[IGV]]</f>
        <v>109.24865093758311</v>
      </c>
    </row>
    <row r="5820" spans="1:11" x14ac:dyDescent="0.25">
      <c r="A5820" t="s">
        <v>5829</v>
      </c>
      <c r="B5820" s="6">
        <v>45764</v>
      </c>
      <c r="C5820" t="s">
        <v>10012</v>
      </c>
      <c r="D5820" t="s">
        <v>10018</v>
      </c>
      <c r="E5820">
        <v>5</v>
      </c>
      <c r="F5820">
        <f>+_xlfn.XLOOKUP(TablaVentas[[#This Row],[PRODUCTO FINANCIERO]],TablaPrecios[PRODUCTO FINANCIERO],TablaPrecios[PRECIO UNIT],0)</f>
        <v>14.9</v>
      </c>
      <c r="G5820" s="2">
        <f>+TablaVentas[[#This Row],[CANTIDAD]]*TablaVentas[[#This Row],[PRECIO UNITARIO]]</f>
        <v>74.5</v>
      </c>
      <c r="H5820" s="1">
        <f t="shared" ca="1" si="90"/>
        <v>0.12777435153715533</v>
      </c>
      <c r="I5820" s="2">
        <f ca="1">+TablaVentas[[#This Row],[VENTAL TOTAL]]-TablaVentas[[#This Row],[VENTAL TOTAL]]*TablaVentas[[#This Row],[DESCUENTO]]</f>
        <v>64.980810810481927</v>
      </c>
      <c r="J5820" s="2">
        <f ca="1">0.18*TablaVentas[[#This Row],[SUBTOTAL]]</f>
        <v>11.696545945886747</v>
      </c>
      <c r="K5820" s="2">
        <f ca="1">+TablaVentas[[#This Row],[SUBTOTAL]]+TablaVentas[[#This Row],[IGV]]</f>
        <v>76.677356756368681</v>
      </c>
    </row>
    <row r="5821" spans="1:11" x14ac:dyDescent="0.25">
      <c r="A5821" t="s">
        <v>5830</v>
      </c>
      <c r="B5821" s="6">
        <v>46370</v>
      </c>
      <c r="C5821" t="s">
        <v>10014</v>
      </c>
      <c r="D5821" t="s">
        <v>10018</v>
      </c>
      <c r="E5821">
        <v>8</v>
      </c>
      <c r="F5821">
        <f>+_xlfn.XLOOKUP(TablaVentas[[#This Row],[PRODUCTO FINANCIERO]],TablaPrecios[PRODUCTO FINANCIERO],TablaPrecios[PRECIO UNIT],0)</f>
        <v>14.9</v>
      </c>
      <c r="G5821" s="2">
        <f>+TablaVentas[[#This Row],[CANTIDAD]]*TablaVentas[[#This Row],[PRECIO UNITARIO]]</f>
        <v>119.2</v>
      </c>
      <c r="H5821" s="1">
        <f t="shared" ca="1" si="90"/>
        <v>0.17628498800937673</v>
      </c>
      <c r="I5821" s="2">
        <f ca="1">+TablaVentas[[#This Row],[VENTAL TOTAL]]-TablaVentas[[#This Row],[VENTAL TOTAL]]*TablaVentas[[#This Row],[DESCUENTO]]</f>
        <v>98.186829429282298</v>
      </c>
      <c r="J5821" s="2">
        <f ca="1">0.18*TablaVentas[[#This Row],[SUBTOTAL]]</f>
        <v>17.673629297270814</v>
      </c>
      <c r="K5821" s="2">
        <f ca="1">+TablaVentas[[#This Row],[SUBTOTAL]]+TablaVentas[[#This Row],[IGV]]</f>
        <v>115.86045872655311</v>
      </c>
    </row>
    <row r="5822" spans="1:11" x14ac:dyDescent="0.25">
      <c r="A5822" t="s">
        <v>5831</v>
      </c>
      <c r="B5822" s="6">
        <v>46088</v>
      </c>
      <c r="C5822" t="s">
        <v>10012</v>
      </c>
      <c r="D5822" t="s">
        <v>10017</v>
      </c>
      <c r="E5822">
        <v>15</v>
      </c>
      <c r="F5822">
        <f>+_xlfn.XLOOKUP(TablaVentas[[#This Row],[PRODUCTO FINANCIERO]],TablaPrecios[PRODUCTO FINANCIERO],TablaPrecios[PRECIO UNIT],0)</f>
        <v>9.9</v>
      </c>
      <c r="G5822" s="2">
        <f>+TablaVentas[[#This Row],[CANTIDAD]]*TablaVentas[[#This Row],[PRECIO UNITARIO]]</f>
        <v>148.5</v>
      </c>
      <c r="H5822" s="1">
        <f t="shared" ca="1" si="90"/>
        <v>0.12994993299441895</v>
      </c>
      <c r="I5822" s="2">
        <f ca="1">+TablaVentas[[#This Row],[VENTAL TOTAL]]-TablaVentas[[#This Row],[VENTAL TOTAL]]*TablaVentas[[#This Row],[DESCUENTO]]</f>
        <v>129.20243495032878</v>
      </c>
      <c r="J5822" s="2">
        <f ca="1">0.18*TablaVentas[[#This Row],[SUBTOTAL]]</f>
        <v>23.25643829105918</v>
      </c>
      <c r="K5822" s="2">
        <f ca="1">+TablaVentas[[#This Row],[SUBTOTAL]]+TablaVentas[[#This Row],[IGV]]</f>
        <v>152.45887324138795</v>
      </c>
    </row>
    <row r="5823" spans="1:11" x14ac:dyDescent="0.25">
      <c r="A5823" t="s">
        <v>5832</v>
      </c>
      <c r="B5823" s="6">
        <v>46091</v>
      </c>
      <c r="C5823" t="s">
        <v>10013</v>
      </c>
      <c r="D5823" t="s">
        <v>10017</v>
      </c>
      <c r="E5823">
        <v>5</v>
      </c>
      <c r="F5823">
        <f>+_xlfn.XLOOKUP(TablaVentas[[#This Row],[PRODUCTO FINANCIERO]],TablaPrecios[PRODUCTO FINANCIERO],TablaPrecios[PRECIO UNIT],0)</f>
        <v>9.9</v>
      </c>
      <c r="G5823" s="2">
        <f>+TablaVentas[[#This Row],[CANTIDAD]]*TablaVentas[[#This Row],[PRECIO UNITARIO]]</f>
        <v>49.5</v>
      </c>
      <c r="H5823" s="1">
        <f t="shared" ca="1" si="90"/>
        <v>0.1810515719351935</v>
      </c>
      <c r="I5823" s="2">
        <f ca="1">+TablaVentas[[#This Row],[VENTAL TOTAL]]-TablaVentas[[#This Row],[VENTAL TOTAL]]*TablaVentas[[#This Row],[DESCUENTO]]</f>
        <v>40.53794718920792</v>
      </c>
      <c r="J5823" s="2">
        <f ca="1">0.18*TablaVentas[[#This Row],[SUBTOTAL]]</f>
        <v>7.2968304940574251</v>
      </c>
      <c r="K5823" s="2">
        <f ca="1">+TablaVentas[[#This Row],[SUBTOTAL]]+TablaVentas[[#This Row],[IGV]]</f>
        <v>47.834777683265344</v>
      </c>
    </row>
    <row r="5824" spans="1:11" x14ac:dyDescent="0.25">
      <c r="A5824" t="s">
        <v>5833</v>
      </c>
      <c r="B5824" s="6">
        <v>45646</v>
      </c>
      <c r="C5824" t="s">
        <v>10013</v>
      </c>
      <c r="D5824" t="s">
        <v>10020</v>
      </c>
      <c r="E5824">
        <v>14</v>
      </c>
      <c r="F5824">
        <f>+_xlfn.XLOOKUP(TablaVentas[[#This Row],[PRODUCTO FINANCIERO]],TablaPrecios[PRODUCTO FINANCIERO],TablaPrecios[PRECIO UNIT],0)</f>
        <v>14.9</v>
      </c>
      <c r="G5824" s="2">
        <f>+TablaVentas[[#This Row],[CANTIDAD]]*TablaVentas[[#This Row],[PRECIO UNITARIO]]</f>
        <v>208.6</v>
      </c>
      <c r="H5824" s="1">
        <f t="shared" ca="1" si="90"/>
        <v>0.12780842543107218</v>
      </c>
      <c r="I5824" s="2">
        <f ca="1">+TablaVentas[[#This Row],[VENTAL TOTAL]]-TablaVentas[[#This Row],[VENTAL TOTAL]]*TablaVentas[[#This Row],[DESCUENTO]]</f>
        <v>181.93916245507833</v>
      </c>
      <c r="J5824" s="2">
        <f ca="1">0.18*TablaVentas[[#This Row],[SUBTOTAL]]</f>
        <v>32.749049241914101</v>
      </c>
      <c r="K5824" s="2">
        <f ca="1">+TablaVentas[[#This Row],[SUBTOTAL]]+TablaVentas[[#This Row],[IGV]]</f>
        <v>214.68821169699243</v>
      </c>
    </row>
    <row r="5825" spans="1:11" x14ac:dyDescent="0.25">
      <c r="A5825" t="s">
        <v>5834</v>
      </c>
      <c r="B5825" s="6">
        <v>45747</v>
      </c>
      <c r="C5825" t="s">
        <v>10012</v>
      </c>
      <c r="D5825" t="s">
        <v>10019</v>
      </c>
      <c r="E5825">
        <v>10</v>
      </c>
      <c r="F5825">
        <f>+_xlfn.XLOOKUP(TablaVentas[[#This Row],[PRODUCTO FINANCIERO]],TablaPrecios[PRODUCTO FINANCIERO],TablaPrecios[PRECIO UNIT],0)</f>
        <v>9.9</v>
      </c>
      <c r="G5825" s="2">
        <f>+TablaVentas[[#This Row],[CANTIDAD]]*TablaVentas[[#This Row],[PRECIO UNITARIO]]</f>
        <v>99</v>
      </c>
      <c r="H5825" s="1">
        <f t="shared" ca="1" si="90"/>
        <v>0.11934355086862625</v>
      </c>
      <c r="I5825" s="2">
        <f ca="1">+TablaVentas[[#This Row],[VENTAL TOTAL]]-TablaVentas[[#This Row],[VENTAL TOTAL]]*TablaVentas[[#This Row],[DESCUENTO]]</f>
        <v>87.184988464005997</v>
      </c>
      <c r="J5825" s="2">
        <f ca="1">0.18*TablaVentas[[#This Row],[SUBTOTAL]]</f>
        <v>15.693297923521079</v>
      </c>
      <c r="K5825" s="2">
        <f ca="1">+TablaVentas[[#This Row],[SUBTOTAL]]+TablaVentas[[#This Row],[IGV]]</f>
        <v>102.87828638752708</v>
      </c>
    </row>
    <row r="5826" spans="1:11" x14ac:dyDescent="0.25">
      <c r="A5826" t="s">
        <v>5835</v>
      </c>
      <c r="B5826" s="6">
        <v>45956</v>
      </c>
      <c r="C5826" t="s">
        <v>10016</v>
      </c>
      <c r="D5826" t="s">
        <v>10019</v>
      </c>
      <c r="E5826">
        <v>17</v>
      </c>
      <c r="F5826">
        <f>+_xlfn.XLOOKUP(TablaVentas[[#This Row],[PRODUCTO FINANCIERO]],TablaPrecios[PRODUCTO FINANCIERO],TablaPrecios[PRECIO UNIT],0)</f>
        <v>9.9</v>
      </c>
      <c r="G5826" s="2">
        <f>+TablaVentas[[#This Row],[CANTIDAD]]*TablaVentas[[#This Row],[PRECIO UNITARIO]]</f>
        <v>168.3</v>
      </c>
      <c r="H5826" s="1">
        <f t="shared" ref="H5826:H5889" ca="1" si="91">+RAND()*0.1+0.1</f>
        <v>0.13434799783695317</v>
      </c>
      <c r="I5826" s="2">
        <f ca="1">+TablaVentas[[#This Row],[VENTAL TOTAL]]-TablaVentas[[#This Row],[VENTAL TOTAL]]*TablaVentas[[#This Row],[DESCUENTO]]</f>
        <v>145.6892319640408</v>
      </c>
      <c r="J5826" s="2">
        <f ca="1">0.18*TablaVentas[[#This Row],[SUBTOTAL]]</f>
        <v>26.224061753527344</v>
      </c>
      <c r="K5826" s="2">
        <f ca="1">+TablaVentas[[#This Row],[SUBTOTAL]]+TablaVentas[[#This Row],[IGV]]</f>
        <v>171.91329371756814</v>
      </c>
    </row>
    <row r="5827" spans="1:11" x14ac:dyDescent="0.25">
      <c r="A5827" t="s">
        <v>5836</v>
      </c>
      <c r="B5827" s="6">
        <v>46370</v>
      </c>
      <c r="C5827" t="s">
        <v>10012</v>
      </c>
      <c r="D5827" t="s">
        <v>10022</v>
      </c>
      <c r="E5827">
        <v>18</v>
      </c>
      <c r="F5827">
        <f>+_xlfn.XLOOKUP(TablaVentas[[#This Row],[PRODUCTO FINANCIERO]],TablaPrecios[PRODUCTO FINANCIERO],TablaPrecios[PRECIO UNIT],0)</f>
        <v>20.9</v>
      </c>
      <c r="G5827" s="2">
        <f>+TablaVentas[[#This Row],[CANTIDAD]]*TablaVentas[[#This Row],[PRECIO UNITARIO]]</f>
        <v>376.2</v>
      </c>
      <c r="H5827" s="1">
        <f t="shared" ca="1" si="91"/>
        <v>0.19957157588952879</v>
      </c>
      <c r="I5827" s="2">
        <f ca="1">+TablaVentas[[#This Row],[VENTAL TOTAL]]-TablaVentas[[#This Row],[VENTAL TOTAL]]*TablaVentas[[#This Row],[DESCUENTO]]</f>
        <v>301.12117315035925</v>
      </c>
      <c r="J5827" s="2">
        <f ca="1">0.18*TablaVentas[[#This Row],[SUBTOTAL]]</f>
        <v>54.201811167064662</v>
      </c>
      <c r="K5827" s="2">
        <f ca="1">+TablaVentas[[#This Row],[SUBTOTAL]]+TablaVentas[[#This Row],[IGV]]</f>
        <v>355.3229843174239</v>
      </c>
    </row>
    <row r="5828" spans="1:11" x14ac:dyDescent="0.25">
      <c r="A5828" t="s">
        <v>5837</v>
      </c>
      <c r="B5828" s="6">
        <v>46343</v>
      </c>
      <c r="C5828" t="s">
        <v>10013</v>
      </c>
      <c r="D5828" t="s">
        <v>10017</v>
      </c>
      <c r="E5828">
        <v>19</v>
      </c>
      <c r="F5828">
        <f>+_xlfn.XLOOKUP(TablaVentas[[#This Row],[PRODUCTO FINANCIERO]],TablaPrecios[PRODUCTO FINANCIERO],TablaPrecios[PRECIO UNIT],0)</f>
        <v>9.9</v>
      </c>
      <c r="G5828" s="2">
        <f>+TablaVentas[[#This Row],[CANTIDAD]]*TablaVentas[[#This Row],[PRECIO UNITARIO]]</f>
        <v>188.1</v>
      </c>
      <c r="H5828" s="1">
        <f t="shared" ca="1" si="91"/>
        <v>0.10996463397576407</v>
      </c>
      <c r="I5828" s="2">
        <f ca="1">+TablaVentas[[#This Row],[VENTAL TOTAL]]-TablaVentas[[#This Row],[VENTAL TOTAL]]*TablaVentas[[#This Row],[DESCUENTO]]</f>
        <v>167.41565234915876</v>
      </c>
      <c r="J5828" s="2">
        <f ca="1">0.18*TablaVentas[[#This Row],[SUBTOTAL]]</f>
        <v>30.134817422848577</v>
      </c>
      <c r="K5828" s="2">
        <f ca="1">+TablaVentas[[#This Row],[SUBTOTAL]]+TablaVentas[[#This Row],[IGV]]</f>
        <v>197.55046977200735</v>
      </c>
    </row>
    <row r="5829" spans="1:11" x14ac:dyDescent="0.25">
      <c r="A5829" t="s">
        <v>5838</v>
      </c>
      <c r="B5829" s="6">
        <v>46257</v>
      </c>
      <c r="C5829" t="s">
        <v>10012</v>
      </c>
      <c r="D5829" t="s">
        <v>10018</v>
      </c>
      <c r="E5829">
        <v>12</v>
      </c>
      <c r="F5829">
        <f>+_xlfn.XLOOKUP(TablaVentas[[#This Row],[PRODUCTO FINANCIERO]],TablaPrecios[PRODUCTO FINANCIERO],TablaPrecios[PRECIO UNIT],0)</f>
        <v>14.9</v>
      </c>
      <c r="G5829" s="2">
        <f>+TablaVentas[[#This Row],[CANTIDAD]]*TablaVentas[[#This Row],[PRECIO UNITARIO]]</f>
        <v>178.8</v>
      </c>
      <c r="H5829" s="1">
        <f t="shared" ca="1" si="91"/>
        <v>0.15294013509331419</v>
      </c>
      <c r="I5829" s="2">
        <f ca="1">+TablaVentas[[#This Row],[VENTAL TOTAL]]-TablaVentas[[#This Row],[VENTAL TOTAL]]*TablaVentas[[#This Row],[DESCUENTO]]</f>
        <v>151.45430384531542</v>
      </c>
      <c r="J5829" s="2">
        <f ca="1">0.18*TablaVentas[[#This Row],[SUBTOTAL]]</f>
        <v>27.261774692156774</v>
      </c>
      <c r="K5829" s="2">
        <f ca="1">+TablaVentas[[#This Row],[SUBTOTAL]]+TablaVentas[[#This Row],[IGV]]</f>
        <v>178.71607853747219</v>
      </c>
    </row>
    <row r="5830" spans="1:11" x14ac:dyDescent="0.25">
      <c r="A5830" t="s">
        <v>5839</v>
      </c>
      <c r="B5830" s="6">
        <v>45767</v>
      </c>
      <c r="C5830" t="s">
        <v>10013</v>
      </c>
      <c r="D5830" t="s">
        <v>10018</v>
      </c>
      <c r="E5830">
        <v>11</v>
      </c>
      <c r="F5830">
        <f>+_xlfn.XLOOKUP(TablaVentas[[#This Row],[PRODUCTO FINANCIERO]],TablaPrecios[PRODUCTO FINANCIERO],TablaPrecios[PRECIO UNIT],0)</f>
        <v>14.9</v>
      </c>
      <c r="G5830" s="2">
        <f>+TablaVentas[[#This Row],[CANTIDAD]]*TablaVentas[[#This Row],[PRECIO UNITARIO]]</f>
        <v>163.9</v>
      </c>
      <c r="H5830" s="1">
        <f t="shared" ca="1" si="91"/>
        <v>0.13362219701355837</v>
      </c>
      <c r="I5830" s="2">
        <f ca="1">+TablaVentas[[#This Row],[VENTAL TOTAL]]-TablaVentas[[#This Row],[VENTAL TOTAL]]*TablaVentas[[#This Row],[DESCUENTO]]</f>
        <v>141.99932190947777</v>
      </c>
      <c r="J5830" s="2">
        <f ca="1">0.18*TablaVentas[[#This Row],[SUBTOTAL]]</f>
        <v>25.559877943705999</v>
      </c>
      <c r="K5830" s="2">
        <f ca="1">+TablaVentas[[#This Row],[SUBTOTAL]]+TablaVentas[[#This Row],[IGV]]</f>
        <v>167.55919985318377</v>
      </c>
    </row>
    <row r="5831" spans="1:11" x14ac:dyDescent="0.25">
      <c r="A5831" t="s">
        <v>5840</v>
      </c>
      <c r="B5831" s="6">
        <v>45506</v>
      </c>
      <c r="C5831" t="s">
        <v>10014</v>
      </c>
      <c r="D5831" t="s">
        <v>10020</v>
      </c>
      <c r="E5831">
        <v>3</v>
      </c>
      <c r="F5831">
        <f>+_xlfn.XLOOKUP(TablaVentas[[#This Row],[PRODUCTO FINANCIERO]],TablaPrecios[PRODUCTO FINANCIERO],TablaPrecios[PRECIO UNIT],0)</f>
        <v>14.9</v>
      </c>
      <c r="G5831" s="2">
        <f>+TablaVentas[[#This Row],[CANTIDAD]]*TablaVentas[[#This Row],[PRECIO UNITARIO]]</f>
        <v>44.7</v>
      </c>
      <c r="H5831" s="1">
        <f t="shared" ca="1" si="91"/>
        <v>0.10963626058967635</v>
      </c>
      <c r="I5831" s="2">
        <f ca="1">+TablaVentas[[#This Row],[VENTAL TOTAL]]-TablaVentas[[#This Row],[VENTAL TOTAL]]*TablaVentas[[#This Row],[DESCUENTO]]</f>
        <v>39.799259151641472</v>
      </c>
      <c r="J5831" s="2">
        <f ca="1">0.18*TablaVentas[[#This Row],[SUBTOTAL]]</f>
        <v>7.1638666472954649</v>
      </c>
      <c r="K5831" s="2">
        <f ca="1">+TablaVentas[[#This Row],[SUBTOTAL]]+TablaVentas[[#This Row],[IGV]]</f>
        <v>46.963125798936936</v>
      </c>
    </row>
    <row r="5832" spans="1:11" x14ac:dyDescent="0.25">
      <c r="A5832" t="s">
        <v>5841</v>
      </c>
      <c r="B5832" s="6">
        <v>45687</v>
      </c>
      <c r="C5832" t="s">
        <v>10013</v>
      </c>
      <c r="D5832" t="s">
        <v>10017</v>
      </c>
      <c r="E5832">
        <v>18</v>
      </c>
      <c r="F5832">
        <f>+_xlfn.XLOOKUP(TablaVentas[[#This Row],[PRODUCTO FINANCIERO]],TablaPrecios[PRODUCTO FINANCIERO],TablaPrecios[PRECIO UNIT],0)</f>
        <v>9.9</v>
      </c>
      <c r="G5832" s="2">
        <f>+TablaVentas[[#This Row],[CANTIDAD]]*TablaVentas[[#This Row],[PRECIO UNITARIO]]</f>
        <v>178.20000000000002</v>
      </c>
      <c r="H5832" s="1">
        <f t="shared" ca="1" si="91"/>
        <v>0.12809993563399041</v>
      </c>
      <c r="I5832" s="2">
        <f ca="1">+TablaVentas[[#This Row],[VENTAL TOTAL]]-TablaVentas[[#This Row],[VENTAL TOTAL]]*TablaVentas[[#This Row],[DESCUENTO]]</f>
        <v>155.37259147002291</v>
      </c>
      <c r="J5832" s="2">
        <f ca="1">0.18*TablaVentas[[#This Row],[SUBTOTAL]]</f>
        <v>27.967066464604123</v>
      </c>
      <c r="K5832" s="2">
        <f ca="1">+TablaVentas[[#This Row],[SUBTOTAL]]+TablaVentas[[#This Row],[IGV]]</f>
        <v>183.33965793462704</v>
      </c>
    </row>
    <row r="5833" spans="1:11" x14ac:dyDescent="0.25">
      <c r="A5833" t="s">
        <v>5842</v>
      </c>
      <c r="B5833" s="6">
        <v>46167</v>
      </c>
      <c r="C5833" t="s">
        <v>10011</v>
      </c>
      <c r="D5833" t="s">
        <v>10018</v>
      </c>
      <c r="E5833">
        <v>6</v>
      </c>
      <c r="F5833">
        <f>+_xlfn.XLOOKUP(TablaVentas[[#This Row],[PRODUCTO FINANCIERO]],TablaPrecios[PRODUCTO FINANCIERO],TablaPrecios[PRECIO UNIT],0)</f>
        <v>14.9</v>
      </c>
      <c r="G5833" s="2">
        <f>+TablaVentas[[#This Row],[CANTIDAD]]*TablaVentas[[#This Row],[PRECIO UNITARIO]]</f>
        <v>89.4</v>
      </c>
      <c r="H5833" s="1">
        <f t="shared" ca="1" si="91"/>
        <v>0.148940347778171</v>
      </c>
      <c r="I5833" s="2">
        <f ca="1">+TablaVentas[[#This Row],[VENTAL TOTAL]]-TablaVentas[[#This Row],[VENTAL TOTAL]]*TablaVentas[[#This Row],[DESCUENTO]]</f>
        <v>76.084732908631523</v>
      </c>
      <c r="J5833" s="2">
        <f ca="1">0.18*TablaVentas[[#This Row],[SUBTOTAL]]</f>
        <v>13.695251923553673</v>
      </c>
      <c r="K5833" s="2">
        <f ca="1">+TablaVentas[[#This Row],[SUBTOTAL]]+TablaVentas[[#This Row],[IGV]]</f>
        <v>89.779984832185193</v>
      </c>
    </row>
    <row r="5834" spans="1:11" x14ac:dyDescent="0.25">
      <c r="A5834" t="s">
        <v>5843</v>
      </c>
      <c r="B5834" s="6">
        <v>46385</v>
      </c>
      <c r="C5834" t="s">
        <v>10011</v>
      </c>
      <c r="D5834" t="s">
        <v>10020</v>
      </c>
      <c r="E5834">
        <v>15</v>
      </c>
      <c r="F5834">
        <f>+_xlfn.XLOOKUP(TablaVentas[[#This Row],[PRODUCTO FINANCIERO]],TablaPrecios[PRODUCTO FINANCIERO],TablaPrecios[PRECIO UNIT],0)</f>
        <v>14.9</v>
      </c>
      <c r="G5834" s="2">
        <f>+TablaVentas[[#This Row],[CANTIDAD]]*TablaVentas[[#This Row],[PRECIO UNITARIO]]</f>
        <v>223.5</v>
      </c>
      <c r="H5834" s="1">
        <f t="shared" ca="1" si="91"/>
        <v>0.10960707599133319</v>
      </c>
      <c r="I5834" s="2">
        <f ca="1">+TablaVentas[[#This Row],[VENTAL TOTAL]]-TablaVentas[[#This Row],[VENTAL TOTAL]]*TablaVentas[[#This Row],[DESCUENTO]]</f>
        <v>199.00281851593704</v>
      </c>
      <c r="J5834" s="2">
        <f ca="1">0.18*TablaVentas[[#This Row],[SUBTOTAL]]</f>
        <v>35.820507332868665</v>
      </c>
      <c r="K5834" s="2">
        <f ca="1">+TablaVentas[[#This Row],[SUBTOTAL]]+TablaVentas[[#This Row],[IGV]]</f>
        <v>234.82332584880569</v>
      </c>
    </row>
    <row r="5835" spans="1:11" x14ac:dyDescent="0.25">
      <c r="A5835" t="s">
        <v>5844</v>
      </c>
      <c r="B5835" s="6">
        <v>45815</v>
      </c>
      <c r="C5835" t="s">
        <v>10011</v>
      </c>
      <c r="D5835" t="s">
        <v>10022</v>
      </c>
      <c r="E5835">
        <v>9</v>
      </c>
      <c r="F5835">
        <f>+_xlfn.XLOOKUP(TablaVentas[[#This Row],[PRODUCTO FINANCIERO]],TablaPrecios[PRODUCTO FINANCIERO],TablaPrecios[PRECIO UNIT],0)</f>
        <v>20.9</v>
      </c>
      <c r="G5835" s="2">
        <f>+TablaVentas[[#This Row],[CANTIDAD]]*TablaVentas[[#This Row],[PRECIO UNITARIO]]</f>
        <v>188.1</v>
      </c>
      <c r="H5835" s="1">
        <f t="shared" ca="1" si="91"/>
        <v>0.10775881015499567</v>
      </c>
      <c r="I5835" s="2">
        <f ca="1">+TablaVentas[[#This Row],[VENTAL TOTAL]]-TablaVentas[[#This Row],[VENTAL TOTAL]]*TablaVentas[[#This Row],[DESCUENTO]]</f>
        <v>167.83056780984532</v>
      </c>
      <c r="J5835" s="2">
        <f ca="1">0.18*TablaVentas[[#This Row],[SUBTOTAL]]</f>
        <v>30.209502205772157</v>
      </c>
      <c r="K5835" s="2">
        <f ca="1">+TablaVentas[[#This Row],[SUBTOTAL]]+TablaVentas[[#This Row],[IGV]]</f>
        <v>198.04007001561749</v>
      </c>
    </row>
    <row r="5836" spans="1:11" x14ac:dyDescent="0.25">
      <c r="A5836" t="s">
        <v>5845</v>
      </c>
      <c r="B5836" s="6">
        <v>45661</v>
      </c>
      <c r="C5836" t="s">
        <v>10011</v>
      </c>
      <c r="D5836" t="s">
        <v>10017</v>
      </c>
      <c r="E5836">
        <v>20</v>
      </c>
      <c r="F5836">
        <f>+_xlfn.XLOOKUP(TablaVentas[[#This Row],[PRODUCTO FINANCIERO]],TablaPrecios[PRODUCTO FINANCIERO],TablaPrecios[PRECIO UNIT],0)</f>
        <v>9.9</v>
      </c>
      <c r="G5836" s="2">
        <f>+TablaVentas[[#This Row],[CANTIDAD]]*TablaVentas[[#This Row],[PRECIO UNITARIO]]</f>
        <v>198</v>
      </c>
      <c r="H5836" s="1">
        <f t="shared" ca="1" si="91"/>
        <v>0.17822436648488171</v>
      </c>
      <c r="I5836" s="2">
        <f ca="1">+TablaVentas[[#This Row],[VENTAL TOTAL]]-TablaVentas[[#This Row],[VENTAL TOTAL]]*TablaVentas[[#This Row],[DESCUENTO]]</f>
        <v>162.71157543599344</v>
      </c>
      <c r="J5836" s="2">
        <f ca="1">0.18*TablaVentas[[#This Row],[SUBTOTAL]]</f>
        <v>29.288083578478819</v>
      </c>
      <c r="K5836" s="2">
        <f ca="1">+TablaVentas[[#This Row],[SUBTOTAL]]+TablaVentas[[#This Row],[IGV]]</f>
        <v>191.99965901447226</v>
      </c>
    </row>
    <row r="5837" spans="1:11" x14ac:dyDescent="0.25">
      <c r="A5837" t="s">
        <v>5846</v>
      </c>
      <c r="B5837" s="6">
        <v>45861</v>
      </c>
      <c r="C5837" t="s">
        <v>10015</v>
      </c>
      <c r="D5837" t="s">
        <v>10022</v>
      </c>
      <c r="E5837">
        <v>7</v>
      </c>
      <c r="F5837">
        <f>+_xlfn.XLOOKUP(TablaVentas[[#This Row],[PRODUCTO FINANCIERO]],TablaPrecios[PRODUCTO FINANCIERO],TablaPrecios[PRECIO UNIT],0)</f>
        <v>20.9</v>
      </c>
      <c r="G5837" s="2">
        <f>+TablaVentas[[#This Row],[CANTIDAD]]*TablaVentas[[#This Row],[PRECIO UNITARIO]]</f>
        <v>146.29999999999998</v>
      </c>
      <c r="H5837" s="1">
        <f t="shared" ca="1" si="91"/>
        <v>0.1101000921333992</v>
      </c>
      <c r="I5837" s="2">
        <f ca="1">+TablaVentas[[#This Row],[VENTAL TOTAL]]-TablaVentas[[#This Row],[VENTAL TOTAL]]*TablaVentas[[#This Row],[DESCUENTO]]</f>
        <v>130.19235652088369</v>
      </c>
      <c r="J5837" s="2">
        <f ca="1">0.18*TablaVentas[[#This Row],[SUBTOTAL]]</f>
        <v>23.434624173759065</v>
      </c>
      <c r="K5837" s="2">
        <f ca="1">+TablaVentas[[#This Row],[SUBTOTAL]]+TablaVentas[[#This Row],[IGV]]</f>
        <v>153.62698069464275</v>
      </c>
    </row>
    <row r="5838" spans="1:11" x14ac:dyDescent="0.25">
      <c r="A5838" t="s">
        <v>5847</v>
      </c>
      <c r="B5838" s="6">
        <v>46176</v>
      </c>
      <c r="C5838" t="s">
        <v>10011</v>
      </c>
      <c r="D5838" t="s">
        <v>10018</v>
      </c>
      <c r="E5838">
        <v>15</v>
      </c>
      <c r="F5838">
        <f>+_xlfn.XLOOKUP(TablaVentas[[#This Row],[PRODUCTO FINANCIERO]],TablaPrecios[PRODUCTO FINANCIERO],TablaPrecios[PRECIO UNIT],0)</f>
        <v>14.9</v>
      </c>
      <c r="G5838" s="2">
        <f>+TablaVentas[[#This Row],[CANTIDAD]]*TablaVentas[[#This Row],[PRECIO UNITARIO]]</f>
        <v>223.5</v>
      </c>
      <c r="H5838" s="1">
        <f t="shared" ca="1" si="91"/>
        <v>0.14555817091794043</v>
      </c>
      <c r="I5838" s="2">
        <f ca="1">+TablaVentas[[#This Row],[VENTAL TOTAL]]-TablaVentas[[#This Row],[VENTAL TOTAL]]*TablaVentas[[#This Row],[DESCUENTO]]</f>
        <v>190.96774879984031</v>
      </c>
      <c r="J5838" s="2">
        <f ca="1">0.18*TablaVentas[[#This Row],[SUBTOTAL]]</f>
        <v>34.374194783971255</v>
      </c>
      <c r="K5838" s="2">
        <f ca="1">+TablaVentas[[#This Row],[SUBTOTAL]]+TablaVentas[[#This Row],[IGV]]</f>
        <v>225.34194358381157</v>
      </c>
    </row>
    <row r="5839" spans="1:11" x14ac:dyDescent="0.25">
      <c r="A5839" t="s">
        <v>5848</v>
      </c>
      <c r="B5839" s="6">
        <v>45386</v>
      </c>
      <c r="C5839" t="s">
        <v>10015</v>
      </c>
      <c r="D5839" t="s">
        <v>10020</v>
      </c>
      <c r="E5839">
        <v>5</v>
      </c>
      <c r="F5839">
        <f>+_xlfn.XLOOKUP(TablaVentas[[#This Row],[PRODUCTO FINANCIERO]],TablaPrecios[PRODUCTO FINANCIERO],TablaPrecios[PRECIO UNIT],0)</f>
        <v>14.9</v>
      </c>
      <c r="G5839" s="2">
        <f>+TablaVentas[[#This Row],[CANTIDAD]]*TablaVentas[[#This Row],[PRECIO UNITARIO]]</f>
        <v>74.5</v>
      </c>
      <c r="H5839" s="1">
        <f t="shared" ca="1" si="91"/>
        <v>0.13801445107854649</v>
      </c>
      <c r="I5839" s="2">
        <f ca="1">+TablaVentas[[#This Row],[VENTAL TOTAL]]-TablaVentas[[#This Row],[VENTAL TOTAL]]*TablaVentas[[#This Row],[DESCUENTO]]</f>
        <v>64.217923394648281</v>
      </c>
      <c r="J5839" s="2">
        <f ca="1">0.18*TablaVentas[[#This Row],[SUBTOTAL]]</f>
        <v>11.559226211036691</v>
      </c>
      <c r="K5839" s="2">
        <f ca="1">+TablaVentas[[#This Row],[SUBTOTAL]]+TablaVentas[[#This Row],[IGV]]</f>
        <v>75.777149605684968</v>
      </c>
    </row>
    <row r="5840" spans="1:11" x14ac:dyDescent="0.25">
      <c r="A5840" t="s">
        <v>5849</v>
      </c>
      <c r="B5840" s="6">
        <v>45870</v>
      </c>
      <c r="C5840" t="s">
        <v>10013</v>
      </c>
      <c r="D5840" t="s">
        <v>10017</v>
      </c>
      <c r="E5840">
        <v>5</v>
      </c>
      <c r="F5840">
        <f>+_xlfn.XLOOKUP(TablaVentas[[#This Row],[PRODUCTO FINANCIERO]],TablaPrecios[PRODUCTO FINANCIERO],TablaPrecios[PRECIO UNIT],0)</f>
        <v>9.9</v>
      </c>
      <c r="G5840" s="2">
        <f>+TablaVentas[[#This Row],[CANTIDAD]]*TablaVentas[[#This Row],[PRECIO UNITARIO]]</f>
        <v>49.5</v>
      </c>
      <c r="H5840" s="1">
        <f t="shared" ca="1" si="91"/>
        <v>0.17506140408562454</v>
      </c>
      <c r="I5840" s="2">
        <f ca="1">+TablaVentas[[#This Row],[VENTAL TOTAL]]-TablaVentas[[#This Row],[VENTAL TOTAL]]*TablaVentas[[#This Row],[DESCUENTO]]</f>
        <v>40.834460497761583</v>
      </c>
      <c r="J5840" s="2">
        <f ca="1">0.18*TablaVentas[[#This Row],[SUBTOTAL]]</f>
        <v>7.3502028895970843</v>
      </c>
      <c r="K5840" s="2">
        <f ca="1">+TablaVentas[[#This Row],[SUBTOTAL]]+TablaVentas[[#This Row],[IGV]]</f>
        <v>48.184663387358668</v>
      </c>
    </row>
    <row r="5841" spans="1:11" x14ac:dyDescent="0.25">
      <c r="A5841" t="s">
        <v>5850</v>
      </c>
      <c r="B5841" s="6">
        <v>45547</v>
      </c>
      <c r="C5841" t="s">
        <v>10013</v>
      </c>
      <c r="D5841" t="s">
        <v>10017</v>
      </c>
      <c r="E5841">
        <v>17</v>
      </c>
      <c r="F5841">
        <f>+_xlfn.XLOOKUP(TablaVentas[[#This Row],[PRODUCTO FINANCIERO]],TablaPrecios[PRODUCTO FINANCIERO],TablaPrecios[PRECIO UNIT],0)</f>
        <v>9.9</v>
      </c>
      <c r="G5841" s="2">
        <f>+TablaVentas[[#This Row],[CANTIDAD]]*TablaVentas[[#This Row],[PRECIO UNITARIO]]</f>
        <v>168.3</v>
      </c>
      <c r="H5841" s="1">
        <f t="shared" ca="1" si="91"/>
        <v>0.13021155774538434</v>
      </c>
      <c r="I5841" s="2">
        <f ca="1">+TablaVentas[[#This Row],[VENTAL TOTAL]]-TablaVentas[[#This Row],[VENTAL TOTAL]]*TablaVentas[[#This Row],[DESCUENTO]]</f>
        <v>146.38539483145183</v>
      </c>
      <c r="J5841" s="2">
        <f ca="1">0.18*TablaVentas[[#This Row],[SUBTOTAL]]</f>
        <v>26.349371069661331</v>
      </c>
      <c r="K5841" s="2">
        <f ca="1">+TablaVentas[[#This Row],[SUBTOTAL]]+TablaVentas[[#This Row],[IGV]]</f>
        <v>172.73476590111318</v>
      </c>
    </row>
    <row r="5842" spans="1:11" x14ac:dyDescent="0.25">
      <c r="A5842" t="s">
        <v>5851</v>
      </c>
      <c r="B5842" s="6">
        <v>45710</v>
      </c>
      <c r="C5842" t="s">
        <v>10014</v>
      </c>
      <c r="D5842" t="s">
        <v>10018</v>
      </c>
      <c r="E5842">
        <v>4</v>
      </c>
      <c r="F5842">
        <f>+_xlfn.XLOOKUP(TablaVentas[[#This Row],[PRODUCTO FINANCIERO]],TablaPrecios[PRODUCTO FINANCIERO],TablaPrecios[PRECIO UNIT],0)</f>
        <v>14.9</v>
      </c>
      <c r="G5842" s="2">
        <f>+TablaVentas[[#This Row],[CANTIDAD]]*TablaVentas[[#This Row],[PRECIO UNITARIO]]</f>
        <v>59.6</v>
      </c>
      <c r="H5842" s="1">
        <f t="shared" ca="1" si="91"/>
        <v>0.103612828064593</v>
      </c>
      <c r="I5842" s="2">
        <f ca="1">+TablaVentas[[#This Row],[VENTAL TOTAL]]-TablaVentas[[#This Row],[VENTAL TOTAL]]*TablaVentas[[#This Row],[DESCUENTO]]</f>
        <v>53.424675447350261</v>
      </c>
      <c r="J5842" s="2">
        <f ca="1">0.18*TablaVentas[[#This Row],[SUBTOTAL]]</f>
        <v>9.6164415805230465</v>
      </c>
      <c r="K5842" s="2">
        <f ca="1">+TablaVentas[[#This Row],[SUBTOTAL]]+TablaVentas[[#This Row],[IGV]]</f>
        <v>63.041117027873305</v>
      </c>
    </row>
    <row r="5843" spans="1:11" x14ac:dyDescent="0.25">
      <c r="A5843" t="s">
        <v>5852</v>
      </c>
      <c r="B5843" s="6">
        <v>46232</v>
      </c>
      <c r="C5843" t="s">
        <v>10015</v>
      </c>
      <c r="D5843" t="s">
        <v>10019</v>
      </c>
      <c r="E5843">
        <v>13</v>
      </c>
      <c r="F5843">
        <f>+_xlfn.XLOOKUP(TablaVentas[[#This Row],[PRODUCTO FINANCIERO]],TablaPrecios[PRODUCTO FINANCIERO],TablaPrecios[PRECIO UNIT],0)</f>
        <v>9.9</v>
      </c>
      <c r="G5843" s="2">
        <f>+TablaVentas[[#This Row],[CANTIDAD]]*TablaVentas[[#This Row],[PRECIO UNITARIO]]</f>
        <v>128.70000000000002</v>
      </c>
      <c r="H5843" s="1">
        <f t="shared" ca="1" si="91"/>
        <v>0.17219303852407356</v>
      </c>
      <c r="I5843" s="2">
        <f ca="1">+TablaVentas[[#This Row],[VENTAL TOTAL]]-TablaVentas[[#This Row],[VENTAL TOTAL]]*TablaVentas[[#This Row],[DESCUENTO]]</f>
        <v>106.53875594195175</v>
      </c>
      <c r="J5843" s="2">
        <f ca="1">0.18*TablaVentas[[#This Row],[SUBTOTAL]]</f>
        <v>19.176976069551316</v>
      </c>
      <c r="K5843" s="2">
        <f ca="1">+TablaVentas[[#This Row],[SUBTOTAL]]+TablaVentas[[#This Row],[IGV]]</f>
        <v>125.71573201150306</v>
      </c>
    </row>
    <row r="5844" spans="1:11" x14ac:dyDescent="0.25">
      <c r="A5844" t="s">
        <v>5853</v>
      </c>
      <c r="B5844" s="6">
        <v>45975</v>
      </c>
      <c r="C5844" t="s">
        <v>10013</v>
      </c>
      <c r="D5844" t="s">
        <v>10019</v>
      </c>
      <c r="E5844">
        <v>15</v>
      </c>
      <c r="F5844">
        <f>+_xlfn.XLOOKUP(TablaVentas[[#This Row],[PRODUCTO FINANCIERO]],TablaPrecios[PRODUCTO FINANCIERO],TablaPrecios[PRECIO UNIT],0)</f>
        <v>9.9</v>
      </c>
      <c r="G5844" s="2">
        <f>+TablaVentas[[#This Row],[CANTIDAD]]*TablaVentas[[#This Row],[PRECIO UNITARIO]]</f>
        <v>148.5</v>
      </c>
      <c r="H5844" s="1">
        <f t="shared" ca="1" si="91"/>
        <v>0.14721608775603279</v>
      </c>
      <c r="I5844" s="2">
        <f ca="1">+TablaVentas[[#This Row],[VENTAL TOTAL]]-TablaVentas[[#This Row],[VENTAL TOTAL]]*TablaVentas[[#This Row],[DESCUENTO]]</f>
        <v>126.63841096822912</v>
      </c>
      <c r="J5844" s="2">
        <f ca="1">0.18*TablaVentas[[#This Row],[SUBTOTAL]]</f>
        <v>22.79491397428124</v>
      </c>
      <c r="K5844" s="2">
        <f ca="1">+TablaVentas[[#This Row],[SUBTOTAL]]+TablaVentas[[#This Row],[IGV]]</f>
        <v>149.43332494251035</v>
      </c>
    </row>
    <row r="5845" spans="1:11" x14ac:dyDescent="0.25">
      <c r="A5845" t="s">
        <v>5854</v>
      </c>
      <c r="B5845" s="6">
        <v>45469</v>
      </c>
      <c r="C5845" t="s">
        <v>10016</v>
      </c>
      <c r="D5845" t="s">
        <v>10022</v>
      </c>
      <c r="E5845">
        <v>11</v>
      </c>
      <c r="F5845">
        <f>+_xlfn.XLOOKUP(TablaVentas[[#This Row],[PRODUCTO FINANCIERO]],TablaPrecios[PRODUCTO FINANCIERO],TablaPrecios[PRECIO UNIT],0)</f>
        <v>20.9</v>
      </c>
      <c r="G5845" s="2">
        <f>+TablaVentas[[#This Row],[CANTIDAD]]*TablaVentas[[#This Row],[PRECIO UNITARIO]]</f>
        <v>229.89999999999998</v>
      </c>
      <c r="H5845" s="1">
        <f t="shared" ca="1" si="91"/>
        <v>0.17637453517755575</v>
      </c>
      <c r="I5845" s="2">
        <f ca="1">+TablaVentas[[#This Row],[VENTAL TOTAL]]-TablaVentas[[#This Row],[VENTAL TOTAL]]*TablaVentas[[#This Row],[DESCUENTO]]</f>
        <v>189.35149436267992</v>
      </c>
      <c r="J5845" s="2">
        <f ca="1">0.18*TablaVentas[[#This Row],[SUBTOTAL]]</f>
        <v>34.08326898528238</v>
      </c>
      <c r="K5845" s="2">
        <f ca="1">+TablaVentas[[#This Row],[SUBTOTAL]]+TablaVentas[[#This Row],[IGV]]</f>
        <v>223.4347633479623</v>
      </c>
    </row>
    <row r="5846" spans="1:11" x14ac:dyDescent="0.25">
      <c r="A5846" t="s">
        <v>5855</v>
      </c>
      <c r="B5846" s="6">
        <v>46034</v>
      </c>
      <c r="C5846" t="s">
        <v>10014</v>
      </c>
      <c r="D5846" t="s">
        <v>10020</v>
      </c>
      <c r="E5846">
        <v>10</v>
      </c>
      <c r="F5846">
        <f>+_xlfn.XLOOKUP(TablaVentas[[#This Row],[PRODUCTO FINANCIERO]],TablaPrecios[PRODUCTO FINANCIERO],TablaPrecios[PRECIO UNIT],0)</f>
        <v>14.9</v>
      </c>
      <c r="G5846" s="2">
        <f>+TablaVentas[[#This Row],[CANTIDAD]]*TablaVentas[[#This Row],[PRECIO UNITARIO]]</f>
        <v>149</v>
      </c>
      <c r="H5846" s="1">
        <f t="shared" ca="1" si="91"/>
        <v>0.1220106281802274</v>
      </c>
      <c r="I5846" s="2">
        <f ca="1">+TablaVentas[[#This Row],[VENTAL TOTAL]]-TablaVentas[[#This Row],[VENTAL TOTAL]]*TablaVentas[[#This Row],[DESCUENTO]]</f>
        <v>130.82041640114613</v>
      </c>
      <c r="J5846" s="2">
        <f ca="1">0.18*TablaVentas[[#This Row],[SUBTOTAL]]</f>
        <v>23.547674952206304</v>
      </c>
      <c r="K5846" s="2">
        <f ca="1">+TablaVentas[[#This Row],[SUBTOTAL]]+TablaVentas[[#This Row],[IGV]]</f>
        <v>154.36809135335244</v>
      </c>
    </row>
    <row r="5847" spans="1:11" x14ac:dyDescent="0.25">
      <c r="A5847" t="s">
        <v>5856</v>
      </c>
      <c r="B5847" s="6">
        <v>45368</v>
      </c>
      <c r="C5847" t="s">
        <v>10013</v>
      </c>
      <c r="D5847" t="s">
        <v>10017</v>
      </c>
      <c r="E5847">
        <v>19</v>
      </c>
      <c r="F5847">
        <f>+_xlfn.XLOOKUP(TablaVentas[[#This Row],[PRODUCTO FINANCIERO]],TablaPrecios[PRODUCTO FINANCIERO],TablaPrecios[PRECIO UNIT],0)</f>
        <v>9.9</v>
      </c>
      <c r="G5847" s="2">
        <f>+TablaVentas[[#This Row],[CANTIDAD]]*TablaVentas[[#This Row],[PRECIO UNITARIO]]</f>
        <v>188.1</v>
      </c>
      <c r="H5847" s="1">
        <f t="shared" ca="1" si="91"/>
        <v>0.19722757839476007</v>
      </c>
      <c r="I5847" s="2">
        <f ca="1">+TablaVentas[[#This Row],[VENTAL TOTAL]]-TablaVentas[[#This Row],[VENTAL TOTAL]]*TablaVentas[[#This Row],[DESCUENTO]]</f>
        <v>151.00149250394563</v>
      </c>
      <c r="J5847" s="2">
        <f ca="1">0.18*TablaVentas[[#This Row],[SUBTOTAL]]</f>
        <v>27.180268650710211</v>
      </c>
      <c r="K5847" s="2">
        <f ca="1">+TablaVentas[[#This Row],[SUBTOTAL]]+TablaVentas[[#This Row],[IGV]]</f>
        <v>178.18176115465585</v>
      </c>
    </row>
    <row r="5848" spans="1:11" x14ac:dyDescent="0.25">
      <c r="A5848" t="s">
        <v>5857</v>
      </c>
      <c r="B5848" s="6">
        <v>45709</v>
      </c>
      <c r="C5848" t="s">
        <v>10016</v>
      </c>
      <c r="D5848" t="s">
        <v>10019</v>
      </c>
      <c r="E5848">
        <v>13</v>
      </c>
      <c r="F5848">
        <f>+_xlfn.XLOOKUP(TablaVentas[[#This Row],[PRODUCTO FINANCIERO]],TablaPrecios[PRODUCTO FINANCIERO],TablaPrecios[PRECIO UNIT],0)</f>
        <v>9.9</v>
      </c>
      <c r="G5848" s="2">
        <f>+TablaVentas[[#This Row],[CANTIDAD]]*TablaVentas[[#This Row],[PRECIO UNITARIO]]</f>
        <v>128.70000000000002</v>
      </c>
      <c r="H5848" s="1">
        <f t="shared" ca="1" si="91"/>
        <v>0.14240451297976042</v>
      </c>
      <c r="I5848" s="2">
        <f ca="1">+TablaVentas[[#This Row],[VENTAL TOTAL]]-TablaVentas[[#This Row],[VENTAL TOTAL]]*TablaVentas[[#This Row],[DESCUENTO]]</f>
        <v>110.37253917950486</v>
      </c>
      <c r="J5848" s="2">
        <f ca="1">0.18*TablaVentas[[#This Row],[SUBTOTAL]]</f>
        <v>19.867057052310873</v>
      </c>
      <c r="K5848" s="2">
        <f ca="1">+TablaVentas[[#This Row],[SUBTOTAL]]+TablaVentas[[#This Row],[IGV]]</f>
        <v>130.23959623181574</v>
      </c>
    </row>
    <row r="5849" spans="1:11" x14ac:dyDescent="0.25">
      <c r="A5849" t="s">
        <v>5858</v>
      </c>
      <c r="B5849" s="6">
        <v>45330</v>
      </c>
      <c r="C5849" t="s">
        <v>10011</v>
      </c>
      <c r="D5849" t="s">
        <v>10019</v>
      </c>
      <c r="E5849">
        <v>6</v>
      </c>
      <c r="F5849">
        <f>+_xlfn.XLOOKUP(TablaVentas[[#This Row],[PRODUCTO FINANCIERO]],TablaPrecios[PRODUCTO FINANCIERO],TablaPrecios[PRECIO UNIT],0)</f>
        <v>9.9</v>
      </c>
      <c r="G5849" s="2">
        <f>+TablaVentas[[#This Row],[CANTIDAD]]*TablaVentas[[#This Row],[PRECIO UNITARIO]]</f>
        <v>59.400000000000006</v>
      </c>
      <c r="H5849" s="1">
        <f t="shared" ca="1" si="91"/>
        <v>0.16044847773528487</v>
      </c>
      <c r="I5849" s="2">
        <f ca="1">+TablaVentas[[#This Row],[VENTAL TOTAL]]-TablaVentas[[#This Row],[VENTAL TOTAL]]*TablaVentas[[#This Row],[DESCUENTO]]</f>
        <v>49.869360422524082</v>
      </c>
      <c r="J5849" s="2">
        <f ca="1">0.18*TablaVentas[[#This Row],[SUBTOTAL]]</f>
        <v>8.9764848760543341</v>
      </c>
      <c r="K5849" s="2">
        <f ca="1">+TablaVentas[[#This Row],[SUBTOTAL]]+TablaVentas[[#This Row],[IGV]]</f>
        <v>58.845845298578418</v>
      </c>
    </row>
    <row r="5850" spans="1:11" x14ac:dyDescent="0.25">
      <c r="A5850" t="s">
        <v>5859</v>
      </c>
      <c r="B5850" s="6">
        <v>46058</v>
      </c>
      <c r="C5850" t="s">
        <v>10016</v>
      </c>
      <c r="D5850" t="s">
        <v>10018</v>
      </c>
      <c r="E5850">
        <v>13</v>
      </c>
      <c r="F5850">
        <f>+_xlfn.XLOOKUP(TablaVentas[[#This Row],[PRODUCTO FINANCIERO]],TablaPrecios[PRODUCTO FINANCIERO],TablaPrecios[PRECIO UNIT],0)</f>
        <v>14.9</v>
      </c>
      <c r="G5850" s="2">
        <f>+TablaVentas[[#This Row],[CANTIDAD]]*TablaVentas[[#This Row],[PRECIO UNITARIO]]</f>
        <v>193.70000000000002</v>
      </c>
      <c r="H5850" s="1">
        <f t="shared" ca="1" si="91"/>
        <v>0.11859196154369379</v>
      </c>
      <c r="I5850" s="2">
        <f ca="1">+TablaVentas[[#This Row],[VENTAL TOTAL]]-TablaVentas[[#This Row],[VENTAL TOTAL]]*TablaVentas[[#This Row],[DESCUENTO]]</f>
        <v>170.72873704898652</v>
      </c>
      <c r="J5850" s="2">
        <f ca="1">0.18*TablaVentas[[#This Row],[SUBTOTAL]]</f>
        <v>30.731172668817571</v>
      </c>
      <c r="K5850" s="2">
        <f ca="1">+TablaVentas[[#This Row],[SUBTOTAL]]+TablaVentas[[#This Row],[IGV]]</f>
        <v>201.45990971780409</v>
      </c>
    </row>
    <row r="5851" spans="1:11" x14ac:dyDescent="0.25">
      <c r="A5851" t="s">
        <v>5860</v>
      </c>
      <c r="B5851" s="6">
        <v>45488</v>
      </c>
      <c r="C5851" t="s">
        <v>10016</v>
      </c>
      <c r="D5851" t="s">
        <v>10020</v>
      </c>
      <c r="E5851">
        <v>7</v>
      </c>
      <c r="F5851">
        <f>+_xlfn.XLOOKUP(TablaVentas[[#This Row],[PRODUCTO FINANCIERO]],TablaPrecios[PRODUCTO FINANCIERO],TablaPrecios[PRECIO UNIT],0)</f>
        <v>14.9</v>
      </c>
      <c r="G5851" s="2">
        <f>+TablaVentas[[#This Row],[CANTIDAD]]*TablaVentas[[#This Row],[PRECIO UNITARIO]]</f>
        <v>104.3</v>
      </c>
      <c r="H5851" s="1">
        <f t="shared" ca="1" si="91"/>
        <v>0.11960266441435743</v>
      </c>
      <c r="I5851" s="2">
        <f ca="1">+TablaVentas[[#This Row],[VENTAL TOTAL]]-TablaVentas[[#This Row],[VENTAL TOTAL]]*TablaVentas[[#This Row],[DESCUENTO]]</f>
        <v>91.825442101582524</v>
      </c>
      <c r="J5851" s="2">
        <f ca="1">0.18*TablaVentas[[#This Row],[SUBTOTAL]]</f>
        <v>16.528579578284855</v>
      </c>
      <c r="K5851" s="2">
        <f ca="1">+TablaVentas[[#This Row],[SUBTOTAL]]+TablaVentas[[#This Row],[IGV]]</f>
        <v>108.35402167986737</v>
      </c>
    </row>
    <row r="5852" spans="1:11" x14ac:dyDescent="0.25">
      <c r="A5852" t="s">
        <v>5861</v>
      </c>
      <c r="B5852" s="6">
        <v>46156</v>
      </c>
      <c r="C5852" t="s">
        <v>10012</v>
      </c>
      <c r="D5852" t="s">
        <v>10018</v>
      </c>
      <c r="E5852">
        <v>8</v>
      </c>
      <c r="F5852">
        <f>+_xlfn.XLOOKUP(TablaVentas[[#This Row],[PRODUCTO FINANCIERO]],TablaPrecios[PRODUCTO FINANCIERO],TablaPrecios[PRECIO UNIT],0)</f>
        <v>14.9</v>
      </c>
      <c r="G5852" s="2">
        <f>+TablaVentas[[#This Row],[CANTIDAD]]*TablaVentas[[#This Row],[PRECIO UNITARIO]]</f>
        <v>119.2</v>
      </c>
      <c r="H5852" s="1">
        <f t="shared" ca="1" si="91"/>
        <v>0.13717651787042412</v>
      </c>
      <c r="I5852" s="2">
        <f ca="1">+TablaVentas[[#This Row],[VENTAL TOTAL]]-TablaVentas[[#This Row],[VENTAL TOTAL]]*TablaVentas[[#This Row],[DESCUENTO]]</f>
        <v>102.84855906984545</v>
      </c>
      <c r="J5852" s="2">
        <f ca="1">0.18*TablaVentas[[#This Row],[SUBTOTAL]]</f>
        <v>18.512740632572179</v>
      </c>
      <c r="K5852" s="2">
        <f ca="1">+TablaVentas[[#This Row],[SUBTOTAL]]+TablaVentas[[#This Row],[IGV]]</f>
        <v>121.36129970241763</v>
      </c>
    </row>
    <row r="5853" spans="1:11" x14ac:dyDescent="0.25">
      <c r="A5853" t="s">
        <v>5862</v>
      </c>
      <c r="B5853" s="6">
        <v>46052</v>
      </c>
      <c r="C5853" t="s">
        <v>10016</v>
      </c>
      <c r="D5853" t="s">
        <v>10018</v>
      </c>
      <c r="E5853">
        <v>11</v>
      </c>
      <c r="F5853">
        <f>+_xlfn.XLOOKUP(TablaVentas[[#This Row],[PRODUCTO FINANCIERO]],TablaPrecios[PRODUCTO FINANCIERO],TablaPrecios[PRECIO UNIT],0)</f>
        <v>14.9</v>
      </c>
      <c r="G5853" s="2">
        <f>+TablaVentas[[#This Row],[CANTIDAD]]*TablaVentas[[#This Row],[PRECIO UNITARIO]]</f>
        <v>163.9</v>
      </c>
      <c r="H5853" s="1">
        <f t="shared" ca="1" si="91"/>
        <v>0.17924900724818016</v>
      </c>
      <c r="I5853" s="2">
        <f ca="1">+TablaVentas[[#This Row],[VENTAL TOTAL]]-TablaVentas[[#This Row],[VENTAL TOTAL]]*TablaVentas[[#This Row],[DESCUENTO]]</f>
        <v>134.52108771202327</v>
      </c>
      <c r="J5853" s="2">
        <f ca="1">0.18*TablaVentas[[#This Row],[SUBTOTAL]]</f>
        <v>24.213795788164187</v>
      </c>
      <c r="K5853" s="2">
        <f ca="1">+TablaVentas[[#This Row],[SUBTOTAL]]+TablaVentas[[#This Row],[IGV]]</f>
        <v>158.73488350018746</v>
      </c>
    </row>
    <row r="5854" spans="1:11" x14ac:dyDescent="0.25">
      <c r="A5854" t="s">
        <v>5863</v>
      </c>
      <c r="B5854" s="6">
        <v>45909</v>
      </c>
      <c r="C5854" t="s">
        <v>10016</v>
      </c>
      <c r="D5854" t="s">
        <v>10018</v>
      </c>
      <c r="E5854">
        <v>6</v>
      </c>
      <c r="F5854">
        <f>+_xlfn.XLOOKUP(TablaVentas[[#This Row],[PRODUCTO FINANCIERO]],TablaPrecios[PRODUCTO FINANCIERO],TablaPrecios[PRECIO UNIT],0)</f>
        <v>14.9</v>
      </c>
      <c r="G5854" s="2">
        <f>+TablaVentas[[#This Row],[CANTIDAD]]*TablaVentas[[#This Row],[PRECIO UNITARIO]]</f>
        <v>89.4</v>
      </c>
      <c r="H5854" s="1">
        <f t="shared" ca="1" si="91"/>
        <v>0.19296282083236396</v>
      </c>
      <c r="I5854" s="2">
        <f ca="1">+TablaVentas[[#This Row],[VENTAL TOTAL]]-TablaVentas[[#This Row],[VENTAL TOTAL]]*TablaVentas[[#This Row],[DESCUENTO]]</f>
        <v>72.14912381758667</v>
      </c>
      <c r="J5854" s="2">
        <f ca="1">0.18*TablaVentas[[#This Row],[SUBTOTAL]]</f>
        <v>12.986842287165601</v>
      </c>
      <c r="K5854" s="2">
        <f ca="1">+TablaVentas[[#This Row],[SUBTOTAL]]+TablaVentas[[#This Row],[IGV]]</f>
        <v>85.135966104752271</v>
      </c>
    </row>
    <row r="5855" spans="1:11" x14ac:dyDescent="0.25">
      <c r="A5855" t="s">
        <v>5864</v>
      </c>
      <c r="B5855" s="6">
        <v>45786</v>
      </c>
      <c r="C5855" t="s">
        <v>10012</v>
      </c>
      <c r="D5855" t="s">
        <v>10022</v>
      </c>
      <c r="E5855">
        <v>17</v>
      </c>
      <c r="F5855">
        <f>+_xlfn.XLOOKUP(TablaVentas[[#This Row],[PRODUCTO FINANCIERO]],TablaPrecios[PRODUCTO FINANCIERO],TablaPrecios[PRECIO UNIT],0)</f>
        <v>20.9</v>
      </c>
      <c r="G5855" s="2">
        <f>+TablaVentas[[#This Row],[CANTIDAD]]*TablaVentas[[#This Row],[PRECIO UNITARIO]]</f>
        <v>355.29999999999995</v>
      </c>
      <c r="H5855" s="1">
        <f t="shared" ca="1" si="91"/>
        <v>0.1801561537676136</v>
      </c>
      <c r="I5855" s="2">
        <f ca="1">+TablaVentas[[#This Row],[VENTAL TOTAL]]-TablaVentas[[#This Row],[VENTAL TOTAL]]*TablaVentas[[#This Row],[DESCUENTO]]</f>
        <v>291.29051856636687</v>
      </c>
      <c r="J5855" s="2">
        <f ca="1">0.18*TablaVentas[[#This Row],[SUBTOTAL]]</f>
        <v>52.432293341946036</v>
      </c>
      <c r="K5855" s="2">
        <f ca="1">+TablaVentas[[#This Row],[SUBTOTAL]]+TablaVentas[[#This Row],[IGV]]</f>
        <v>343.72281190831291</v>
      </c>
    </row>
    <row r="5856" spans="1:11" x14ac:dyDescent="0.25">
      <c r="A5856" t="s">
        <v>5865</v>
      </c>
      <c r="B5856" s="6">
        <v>46295</v>
      </c>
      <c r="C5856" t="s">
        <v>10016</v>
      </c>
      <c r="D5856" t="s">
        <v>10017</v>
      </c>
      <c r="E5856">
        <v>4</v>
      </c>
      <c r="F5856">
        <f>+_xlfn.XLOOKUP(TablaVentas[[#This Row],[PRODUCTO FINANCIERO]],TablaPrecios[PRODUCTO FINANCIERO],TablaPrecios[PRECIO UNIT],0)</f>
        <v>9.9</v>
      </c>
      <c r="G5856" s="2">
        <f>+TablaVentas[[#This Row],[CANTIDAD]]*TablaVentas[[#This Row],[PRECIO UNITARIO]]</f>
        <v>39.6</v>
      </c>
      <c r="H5856" s="1">
        <f t="shared" ca="1" si="91"/>
        <v>0.17376773094744008</v>
      </c>
      <c r="I5856" s="2">
        <f ca="1">+TablaVentas[[#This Row],[VENTAL TOTAL]]-TablaVentas[[#This Row],[VENTAL TOTAL]]*TablaVentas[[#This Row],[DESCUENTO]]</f>
        <v>32.718797854481373</v>
      </c>
      <c r="J5856" s="2">
        <f ca="1">0.18*TablaVentas[[#This Row],[SUBTOTAL]]</f>
        <v>5.8893836138066469</v>
      </c>
      <c r="K5856" s="2">
        <f ca="1">+TablaVentas[[#This Row],[SUBTOTAL]]+TablaVentas[[#This Row],[IGV]]</f>
        <v>38.608181468288024</v>
      </c>
    </row>
    <row r="5857" spans="1:11" x14ac:dyDescent="0.25">
      <c r="A5857" t="s">
        <v>5866</v>
      </c>
      <c r="B5857" s="6">
        <v>46268</v>
      </c>
      <c r="C5857" t="s">
        <v>10012</v>
      </c>
      <c r="D5857" t="s">
        <v>10020</v>
      </c>
      <c r="E5857">
        <v>14</v>
      </c>
      <c r="F5857">
        <f>+_xlfn.XLOOKUP(TablaVentas[[#This Row],[PRODUCTO FINANCIERO]],TablaPrecios[PRODUCTO FINANCIERO],TablaPrecios[PRECIO UNIT],0)</f>
        <v>14.9</v>
      </c>
      <c r="G5857" s="2">
        <f>+TablaVentas[[#This Row],[CANTIDAD]]*TablaVentas[[#This Row],[PRECIO UNITARIO]]</f>
        <v>208.6</v>
      </c>
      <c r="H5857" s="1">
        <f t="shared" ca="1" si="91"/>
        <v>0.16340577094350878</v>
      </c>
      <c r="I5857" s="2">
        <f ca="1">+TablaVentas[[#This Row],[VENTAL TOTAL]]-TablaVentas[[#This Row],[VENTAL TOTAL]]*TablaVentas[[#This Row],[DESCUENTO]]</f>
        <v>174.51355618118407</v>
      </c>
      <c r="J5857" s="2">
        <f ca="1">0.18*TablaVentas[[#This Row],[SUBTOTAL]]</f>
        <v>31.412440112613133</v>
      </c>
      <c r="K5857" s="2">
        <f ca="1">+TablaVentas[[#This Row],[SUBTOTAL]]+TablaVentas[[#This Row],[IGV]]</f>
        <v>205.9259962937972</v>
      </c>
    </row>
    <row r="5858" spans="1:11" x14ac:dyDescent="0.25">
      <c r="A5858" t="s">
        <v>5867</v>
      </c>
      <c r="B5858" s="6">
        <v>45876</v>
      </c>
      <c r="C5858" t="s">
        <v>10015</v>
      </c>
      <c r="D5858" t="s">
        <v>10017</v>
      </c>
      <c r="E5858">
        <v>7</v>
      </c>
      <c r="F5858">
        <f>+_xlfn.XLOOKUP(TablaVentas[[#This Row],[PRODUCTO FINANCIERO]],TablaPrecios[PRODUCTO FINANCIERO],TablaPrecios[PRECIO UNIT],0)</f>
        <v>9.9</v>
      </c>
      <c r="G5858" s="2">
        <f>+TablaVentas[[#This Row],[CANTIDAD]]*TablaVentas[[#This Row],[PRECIO UNITARIO]]</f>
        <v>69.3</v>
      </c>
      <c r="H5858" s="1">
        <f t="shared" ca="1" si="91"/>
        <v>0.1063672200377714</v>
      </c>
      <c r="I5858" s="2">
        <f ca="1">+TablaVentas[[#This Row],[VENTAL TOTAL]]-TablaVentas[[#This Row],[VENTAL TOTAL]]*TablaVentas[[#This Row],[DESCUENTO]]</f>
        <v>61.928751651382441</v>
      </c>
      <c r="J5858" s="2">
        <f ca="1">0.18*TablaVentas[[#This Row],[SUBTOTAL]]</f>
        <v>11.14717529724884</v>
      </c>
      <c r="K5858" s="2">
        <f ca="1">+TablaVentas[[#This Row],[SUBTOTAL]]+TablaVentas[[#This Row],[IGV]]</f>
        <v>73.075926948631277</v>
      </c>
    </row>
    <row r="5859" spans="1:11" x14ac:dyDescent="0.25">
      <c r="A5859" t="s">
        <v>5868</v>
      </c>
      <c r="B5859" s="6">
        <v>45861</v>
      </c>
      <c r="C5859" t="s">
        <v>10016</v>
      </c>
      <c r="D5859" t="s">
        <v>10022</v>
      </c>
      <c r="E5859">
        <v>13</v>
      </c>
      <c r="F5859">
        <f>+_xlfn.XLOOKUP(TablaVentas[[#This Row],[PRODUCTO FINANCIERO]],TablaPrecios[PRODUCTO FINANCIERO],TablaPrecios[PRECIO UNIT],0)</f>
        <v>20.9</v>
      </c>
      <c r="G5859" s="2">
        <f>+TablaVentas[[#This Row],[CANTIDAD]]*TablaVentas[[#This Row],[PRECIO UNITARIO]]</f>
        <v>271.7</v>
      </c>
      <c r="H5859" s="1">
        <f t="shared" ca="1" si="91"/>
        <v>0.15464099225383202</v>
      </c>
      <c r="I5859" s="2">
        <f ca="1">+TablaVentas[[#This Row],[VENTAL TOTAL]]-TablaVentas[[#This Row],[VENTAL TOTAL]]*TablaVentas[[#This Row],[DESCUENTO]]</f>
        <v>229.68404240463383</v>
      </c>
      <c r="J5859" s="2">
        <f ca="1">0.18*TablaVentas[[#This Row],[SUBTOTAL]]</f>
        <v>41.34312763283409</v>
      </c>
      <c r="K5859" s="2">
        <f ca="1">+TablaVentas[[#This Row],[SUBTOTAL]]+TablaVentas[[#This Row],[IGV]]</f>
        <v>271.0271700374679</v>
      </c>
    </row>
    <row r="5860" spans="1:11" x14ac:dyDescent="0.25">
      <c r="A5860" t="s">
        <v>5869</v>
      </c>
      <c r="B5860" s="6">
        <v>46059</v>
      </c>
      <c r="C5860" t="s">
        <v>10016</v>
      </c>
      <c r="D5860" t="s">
        <v>10017</v>
      </c>
      <c r="E5860">
        <v>8</v>
      </c>
      <c r="F5860">
        <f>+_xlfn.XLOOKUP(TablaVentas[[#This Row],[PRODUCTO FINANCIERO]],TablaPrecios[PRODUCTO FINANCIERO],TablaPrecios[PRECIO UNIT],0)</f>
        <v>9.9</v>
      </c>
      <c r="G5860" s="2">
        <f>+TablaVentas[[#This Row],[CANTIDAD]]*TablaVentas[[#This Row],[PRECIO UNITARIO]]</f>
        <v>79.2</v>
      </c>
      <c r="H5860" s="1">
        <f t="shared" ca="1" si="91"/>
        <v>0.17530569511481855</v>
      </c>
      <c r="I5860" s="2">
        <f ca="1">+TablaVentas[[#This Row],[VENTAL TOTAL]]-TablaVentas[[#This Row],[VENTAL TOTAL]]*TablaVentas[[#This Row],[DESCUENTO]]</f>
        <v>65.315788946906366</v>
      </c>
      <c r="J5860" s="2">
        <f ca="1">0.18*TablaVentas[[#This Row],[SUBTOTAL]]</f>
        <v>11.756842010443146</v>
      </c>
      <c r="K5860" s="2">
        <f ca="1">+TablaVentas[[#This Row],[SUBTOTAL]]+TablaVentas[[#This Row],[IGV]]</f>
        <v>77.072630957349517</v>
      </c>
    </row>
    <row r="5861" spans="1:11" x14ac:dyDescent="0.25">
      <c r="A5861" t="s">
        <v>5870</v>
      </c>
      <c r="B5861" s="6">
        <v>45519</v>
      </c>
      <c r="C5861" t="s">
        <v>10014</v>
      </c>
      <c r="D5861" t="s">
        <v>10020</v>
      </c>
      <c r="E5861">
        <v>11</v>
      </c>
      <c r="F5861">
        <f>+_xlfn.XLOOKUP(TablaVentas[[#This Row],[PRODUCTO FINANCIERO]],TablaPrecios[PRODUCTO FINANCIERO],TablaPrecios[PRECIO UNIT],0)</f>
        <v>14.9</v>
      </c>
      <c r="G5861" s="2">
        <f>+TablaVentas[[#This Row],[CANTIDAD]]*TablaVentas[[#This Row],[PRECIO UNITARIO]]</f>
        <v>163.9</v>
      </c>
      <c r="H5861" s="1">
        <f t="shared" ca="1" si="91"/>
        <v>0.19158325743494553</v>
      </c>
      <c r="I5861" s="2">
        <f ca="1">+TablaVentas[[#This Row],[VENTAL TOTAL]]-TablaVentas[[#This Row],[VENTAL TOTAL]]*TablaVentas[[#This Row],[DESCUENTO]]</f>
        <v>132.49950410641242</v>
      </c>
      <c r="J5861" s="2">
        <f ca="1">0.18*TablaVentas[[#This Row],[SUBTOTAL]]</f>
        <v>23.849910739154232</v>
      </c>
      <c r="K5861" s="2">
        <f ca="1">+TablaVentas[[#This Row],[SUBTOTAL]]+TablaVentas[[#This Row],[IGV]]</f>
        <v>156.34941484556666</v>
      </c>
    </row>
    <row r="5862" spans="1:11" x14ac:dyDescent="0.25">
      <c r="A5862" t="s">
        <v>5871</v>
      </c>
      <c r="B5862" s="6">
        <v>46008</v>
      </c>
      <c r="C5862" t="s">
        <v>10016</v>
      </c>
      <c r="D5862" t="s">
        <v>10017</v>
      </c>
      <c r="E5862">
        <v>11</v>
      </c>
      <c r="F5862">
        <f>+_xlfn.XLOOKUP(TablaVentas[[#This Row],[PRODUCTO FINANCIERO]],TablaPrecios[PRODUCTO FINANCIERO],TablaPrecios[PRECIO UNIT],0)</f>
        <v>9.9</v>
      </c>
      <c r="G5862" s="2">
        <f>+TablaVentas[[#This Row],[CANTIDAD]]*TablaVentas[[#This Row],[PRECIO UNITARIO]]</f>
        <v>108.9</v>
      </c>
      <c r="H5862" s="1">
        <f t="shared" ca="1" si="91"/>
        <v>0.1758731196326872</v>
      </c>
      <c r="I5862" s="2">
        <f ca="1">+TablaVentas[[#This Row],[VENTAL TOTAL]]-TablaVentas[[#This Row],[VENTAL TOTAL]]*TablaVentas[[#This Row],[DESCUENTO]]</f>
        <v>89.747417272000376</v>
      </c>
      <c r="J5862" s="2">
        <f ca="1">0.18*TablaVentas[[#This Row],[SUBTOTAL]]</f>
        <v>16.154535108960069</v>
      </c>
      <c r="K5862" s="2">
        <f ca="1">+TablaVentas[[#This Row],[SUBTOTAL]]+TablaVentas[[#This Row],[IGV]]</f>
        <v>105.90195238096044</v>
      </c>
    </row>
    <row r="5863" spans="1:11" x14ac:dyDescent="0.25">
      <c r="A5863" t="s">
        <v>5872</v>
      </c>
      <c r="B5863" s="6">
        <v>46357</v>
      </c>
      <c r="C5863" t="s">
        <v>10016</v>
      </c>
      <c r="D5863" t="s">
        <v>10020</v>
      </c>
      <c r="E5863">
        <v>4</v>
      </c>
      <c r="F5863">
        <f>+_xlfn.XLOOKUP(TablaVentas[[#This Row],[PRODUCTO FINANCIERO]],TablaPrecios[PRODUCTO FINANCIERO],TablaPrecios[PRECIO UNIT],0)</f>
        <v>14.9</v>
      </c>
      <c r="G5863" s="2">
        <f>+TablaVentas[[#This Row],[CANTIDAD]]*TablaVentas[[#This Row],[PRECIO UNITARIO]]</f>
        <v>59.6</v>
      </c>
      <c r="H5863" s="1">
        <f t="shared" ca="1" si="91"/>
        <v>0.12568238083579264</v>
      </c>
      <c r="I5863" s="2">
        <f ca="1">+TablaVentas[[#This Row],[VENTAL TOTAL]]-TablaVentas[[#This Row],[VENTAL TOTAL]]*TablaVentas[[#This Row],[DESCUENTO]]</f>
        <v>52.10933010218676</v>
      </c>
      <c r="J5863" s="2">
        <f ca="1">0.18*TablaVentas[[#This Row],[SUBTOTAL]]</f>
        <v>9.3796794183936161</v>
      </c>
      <c r="K5863" s="2">
        <f ca="1">+TablaVentas[[#This Row],[SUBTOTAL]]+TablaVentas[[#This Row],[IGV]]</f>
        <v>61.489009520580375</v>
      </c>
    </row>
    <row r="5864" spans="1:11" x14ac:dyDescent="0.25">
      <c r="A5864" t="s">
        <v>5873</v>
      </c>
      <c r="B5864" s="6">
        <v>45465</v>
      </c>
      <c r="C5864" t="s">
        <v>10013</v>
      </c>
      <c r="D5864" t="s">
        <v>10020</v>
      </c>
      <c r="E5864">
        <v>17</v>
      </c>
      <c r="F5864">
        <f>+_xlfn.XLOOKUP(TablaVentas[[#This Row],[PRODUCTO FINANCIERO]],TablaPrecios[PRODUCTO FINANCIERO],TablaPrecios[PRECIO UNIT],0)</f>
        <v>14.9</v>
      </c>
      <c r="G5864" s="2">
        <f>+TablaVentas[[#This Row],[CANTIDAD]]*TablaVentas[[#This Row],[PRECIO UNITARIO]]</f>
        <v>253.3</v>
      </c>
      <c r="H5864" s="1">
        <f t="shared" ca="1" si="91"/>
        <v>0.12580199813297629</v>
      </c>
      <c r="I5864" s="2">
        <f ca="1">+TablaVentas[[#This Row],[VENTAL TOTAL]]-TablaVentas[[#This Row],[VENTAL TOTAL]]*TablaVentas[[#This Row],[DESCUENTO]]</f>
        <v>221.43435387291711</v>
      </c>
      <c r="J5864" s="2">
        <f ca="1">0.18*TablaVentas[[#This Row],[SUBTOTAL]]</f>
        <v>39.858183697125078</v>
      </c>
      <c r="K5864" s="2">
        <f ca="1">+TablaVentas[[#This Row],[SUBTOTAL]]+TablaVentas[[#This Row],[IGV]]</f>
        <v>261.29253757004221</v>
      </c>
    </row>
    <row r="5865" spans="1:11" x14ac:dyDescent="0.25">
      <c r="A5865" t="s">
        <v>5874</v>
      </c>
      <c r="B5865" s="6">
        <v>46126</v>
      </c>
      <c r="C5865" t="s">
        <v>10012</v>
      </c>
      <c r="D5865" t="s">
        <v>10022</v>
      </c>
      <c r="E5865">
        <v>9</v>
      </c>
      <c r="F5865">
        <f>+_xlfn.XLOOKUP(TablaVentas[[#This Row],[PRODUCTO FINANCIERO]],TablaPrecios[PRODUCTO FINANCIERO],TablaPrecios[PRECIO UNIT],0)</f>
        <v>20.9</v>
      </c>
      <c r="G5865" s="2">
        <f>+TablaVentas[[#This Row],[CANTIDAD]]*TablaVentas[[#This Row],[PRECIO UNITARIO]]</f>
        <v>188.1</v>
      </c>
      <c r="H5865" s="1">
        <f t="shared" ca="1" si="91"/>
        <v>0.10282383356509291</v>
      </c>
      <c r="I5865" s="2">
        <f ca="1">+TablaVentas[[#This Row],[VENTAL TOTAL]]-TablaVentas[[#This Row],[VENTAL TOTAL]]*TablaVentas[[#This Row],[DESCUENTO]]</f>
        <v>168.75883690640603</v>
      </c>
      <c r="J5865" s="2">
        <f ca="1">0.18*TablaVentas[[#This Row],[SUBTOTAL]]</f>
        <v>30.376590643153083</v>
      </c>
      <c r="K5865" s="2">
        <f ca="1">+TablaVentas[[#This Row],[SUBTOTAL]]+TablaVentas[[#This Row],[IGV]]</f>
        <v>199.13542754955913</v>
      </c>
    </row>
    <row r="5866" spans="1:11" x14ac:dyDescent="0.25">
      <c r="A5866" t="s">
        <v>5875</v>
      </c>
      <c r="B5866" s="6">
        <v>45944</v>
      </c>
      <c r="C5866" t="s">
        <v>10015</v>
      </c>
      <c r="D5866" t="s">
        <v>10022</v>
      </c>
      <c r="E5866">
        <v>18</v>
      </c>
      <c r="F5866">
        <f>+_xlfn.XLOOKUP(TablaVentas[[#This Row],[PRODUCTO FINANCIERO]],TablaPrecios[PRODUCTO FINANCIERO],TablaPrecios[PRECIO UNIT],0)</f>
        <v>20.9</v>
      </c>
      <c r="G5866" s="2">
        <f>+TablaVentas[[#This Row],[CANTIDAD]]*TablaVentas[[#This Row],[PRECIO UNITARIO]]</f>
        <v>376.2</v>
      </c>
      <c r="H5866" s="1">
        <f t="shared" ca="1" si="91"/>
        <v>0.15595977226423224</v>
      </c>
      <c r="I5866" s="2">
        <f ca="1">+TablaVentas[[#This Row],[VENTAL TOTAL]]-TablaVentas[[#This Row],[VENTAL TOTAL]]*TablaVentas[[#This Row],[DESCUENTO]]</f>
        <v>317.52793367419582</v>
      </c>
      <c r="J5866" s="2">
        <f ca="1">0.18*TablaVentas[[#This Row],[SUBTOTAL]]</f>
        <v>57.155028061355246</v>
      </c>
      <c r="K5866" s="2">
        <f ca="1">+TablaVentas[[#This Row],[SUBTOTAL]]+TablaVentas[[#This Row],[IGV]]</f>
        <v>374.68296173555109</v>
      </c>
    </row>
    <row r="5867" spans="1:11" x14ac:dyDescent="0.25">
      <c r="A5867" t="s">
        <v>5876</v>
      </c>
      <c r="B5867" s="6">
        <v>45720</v>
      </c>
      <c r="C5867" t="s">
        <v>10012</v>
      </c>
      <c r="D5867" t="s">
        <v>10017</v>
      </c>
      <c r="E5867">
        <v>19</v>
      </c>
      <c r="F5867">
        <f>+_xlfn.XLOOKUP(TablaVentas[[#This Row],[PRODUCTO FINANCIERO]],TablaPrecios[PRODUCTO FINANCIERO],TablaPrecios[PRECIO UNIT],0)</f>
        <v>9.9</v>
      </c>
      <c r="G5867" s="2">
        <f>+TablaVentas[[#This Row],[CANTIDAD]]*TablaVentas[[#This Row],[PRECIO UNITARIO]]</f>
        <v>188.1</v>
      </c>
      <c r="H5867" s="1">
        <f t="shared" ca="1" si="91"/>
        <v>0.16437335279484372</v>
      </c>
      <c r="I5867" s="2">
        <f ca="1">+TablaVentas[[#This Row],[VENTAL TOTAL]]-TablaVentas[[#This Row],[VENTAL TOTAL]]*TablaVentas[[#This Row],[DESCUENTO]]</f>
        <v>157.18137233928988</v>
      </c>
      <c r="J5867" s="2">
        <f ca="1">0.18*TablaVentas[[#This Row],[SUBTOTAL]]</f>
        <v>28.292647021072177</v>
      </c>
      <c r="K5867" s="2">
        <f ca="1">+TablaVentas[[#This Row],[SUBTOTAL]]+TablaVentas[[#This Row],[IGV]]</f>
        <v>185.47401936036206</v>
      </c>
    </row>
    <row r="5868" spans="1:11" x14ac:dyDescent="0.25">
      <c r="A5868" t="s">
        <v>5877</v>
      </c>
      <c r="B5868" s="6">
        <v>46284</v>
      </c>
      <c r="C5868" t="s">
        <v>10011</v>
      </c>
      <c r="D5868" t="s">
        <v>10017</v>
      </c>
      <c r="E5868">
        <v>18</v>
      </c>
      <c r="F5868">
        <f>+_xlfn.XLOOKUP(TablaVentas[[#This Row],[PRODUCTO FINANCIERO]],TablaPrecios[PRODUCTO FINANCIERO],TablaPrecios[PRECIO UNIT],0)</f>
        <v>9.9</v>
      </c>
      <c r="G5868" s="2">
        <f>+TablaVentas[[#This Row],[CANTIDAD]]*TablaVentas[[#This Row],[PRECIO UNITARIO]]</f>
        <v>178.20000000000002</v>
      </c>
      <c r="H5868" s="1">
        <f t="shared" ca="1" si="91"/>
        <v>0.19221351613425147</v>
      </c>
      <c r="I5868" s="2">
        <f ca="1">+TablaVentas[[#This Row],[VENTAL TOTAL]]-TablaVentas[[#This Row],[VENTAL TOTAL]]*TablaVentas[[#This Row],[DESCUENTO]]</f>
        <v>143.94755142487639</v>
      </c>
      <c r="J5868" s="2">
        <f ca="1">0.18*TablaVentas[[#This Row],[SUBTOTAL]]</f>
        <v>25.91055925647775</v>
      </c>
      <c r="K5868" s="2">
        <f ca="1">+TablaVentas[[#This Row],[SUBTOTAL]]+TablaVentas[[#This Row],[IGV]]</f>
        <v>169.85811068135413</v>
      </c>
    </row>
    <row r="5869" spans="1:11" x14ac:dyDescent="0.25">
      <c r="A5869" t="s">
        <v>5878</v>
      </c>
      <c r="B5869" s="6">
        <v>46193</v>
      </c>
      <c r="C5869" t="s">
        <v>10016</v>
      </c>
      <c r="D5869" t="s">
        <v>10018</v>
      </c>
      <c r="E5869">
        <v>11</v>
      </c>
      <c r="F5869">
        <f>+_xlfn.XLOOKUP(TablaVentas[[#This Row],[PRODUCTO FINANCIERO]],TablaPrecios[PRODUCTO FINANCIERO],TablaPrecios[PRECIO UNIT],0)</f>
        <v>14.9</v>
      </c>
      <c r="G5869" s="2">
        <f>+TablaVentas[[#This Row],[CANTIDAD]]*TablaVentas[[#This Row],[PRECIO UNITARIO]]</f>
        <v>163.9</v>
      </c>
      <c r="H5869" s="1">
        <f t="shared" ca="1" si="91"/>
        <v>0.1808249828206562</v>
      </c>
      <c r="I5869" s="2">
        <f ca="1">+TablaVentas[[#This Row],[VENTAL TOTAL]]-TablaVentas[[#This Row],[VENTAL TOTAL]]*TablaVentas[[#This Row],[DESCUENTO]]</f>
        <v>134.26278531569446</v>
      </c>
      <c r="J5869" s="2">
        <f ca="1">0.18*TablaVentas[[#This Row],[SUBTOTAL]]</f>
        <v>24.167301356825</v>
      </c>
      <c r="K5869" s="2">
        <f ca="1">+TablaVentas[[#This Row],[SUBTOTAL]]+TablaVentas[[#This Row],[IGV]]</f>
        <v>158.43008667251945</v>
      </c>
    </row>
    <row r="5870" spans="1:11" x14ac:dyDescent="0.25">
      <c r="A5870" t="s">
        <v>5879</v>
      </c>
      <c r="B5870" s="6">
        <v>45884</v>
      </c>
      <c r="C5870" t="s">
        <v>10014</v>
      </c>
      <c r="D5870" t="s">
        <v>10020</v>
      </c>
      <c r="E5870">
        <v>8</v>
      </c>
      <c r="F5870">
        <f>+_xlfn.XLOOKUP(TablaVentas[[#This Row],[PRODUCTO FINANCIERO]],TablaPrecios[PRODUCTO FINANCIERO],TablaPrecios[PRECIO UNIT],0)</f>
        <v>14.9</v>
      </c>
      <c r="G5870" s="2">
        <f>+TablaVentas[[#This Row],[CANTIDAD]]*TablaVentas[[#This Row],[PRECIO UNITARIO]]</f>
        <v>119.2</v>
      </c>
      <c r="H5870" s="1">
        <f t="shared" ca="1" si="91"/>
        <v>0.17710699376473893</v>
      </c>
      <c r="I5870" s="2">
        <f ca="1">+TablaVentas[[#This Row],[VENTAL TOTAL]]-TablaVentas[[#This Row],[VENTAL TOTAL]]*TablaVentas[[#This Row],[DESCUENTO]]</f>
        <v>98.088846343243119</v>
      </c>
      <c r="J5870" s="2">
        <f ca="1">0.18*TablaVentas[[#This Row],[SUBTOTAL]]</f>
        <v>17.655992341783762</v>
      </c>
      <c r="K5870" s="2">
        <f ca="1">+TablaVentas[[#This Row],[SUBTOTAL]]+TablaVentas[[#This Row],[IGV]]</f>
        <v>115.74483868502688</v>
      </c>
    </row>
    <row r="5871" spans="1:11" x14ac:dyDescent="0.25">
      <c r="A5871" t="s">
        <v>5880</v>
      </c>
      <c r="B5871" s="6">
        <v>46013</v>
      </c>
      <c r="C5871" t="s">
        <v>10015</v>
      </c>
      <c r="D5871" t="s">
        <v>10017</v>
      </c>
      <c r="E5871">
        <v>8</v>
      </c>
      <c r="F5871">
        <f>+_xlfn.XLOOKUP(TablaVentas[[#This Row],[PRODUCTO FINANCIERO]],TablaPrecios[PRODUCTO FINANCIERO],TablaPrecios[PRECIO UNIT],0)</f>
        <v>9.9</v>
      </c>
      <c r="G5871" s="2">
        <f>+TablaVentas[[#This Row],[CANTIDAD]]*TablaVentas[[#This Row],[PRECIO UNITARIO]]</f>
        <v>79.2</v>
      </c>
      <c r="H5871" s="1">
        <f t="shared" ca="1" si="91"/>
        <v>0.13453082531234059</v>
      </c>
      <c r="I5871" s="2">
        <f ca="1">+TablaVentas[[#This Row],[VENTAL TOTAL]]-TablaVentas[[#This Row],[VENTAL TOTAL]]*TablaVentas[[#This Row],[DESCUENTO]]</f>
        <v>68.545158635262624</v>
      </c>
      <c r="J5871" s="2">
        <f ca="1">0.18*TablaVentas[[#This Row],[SUBTOTAL]]</f>
        <v>12.338128554347271</v>
      </c>
      <c r="K5871" s="2">
        <f ca="1">+TablaVentas[[#This Row],[SUBTOTAL]]+TablaVentas[[#This Row],[IGV]]</f>
        <v>80.883287189609888</v>
      </c>
    </row>
    <row r="5872" spans="1:11" x14ac:dyDescent="0.25">
      <c r="A5872" t="s">
        <v>5881</v>
      </c>
      <c r="B5872" s="6">
        <v>46097</v>
      </c>
      <c r="C5872" t="s">
        <v>10012</v>
      </c>
      <c r="D5872" t="s">
        <v>10017</v>
      </c>
      <c r="E5872">
        <v>5</v>
      </c>
      <c r="F5872">
        <f>+_xlfn.XLOOKUP(TablaVentas[[#This Row],[PRODUCTO FINANCIERO]],TablaPrecios[PRODUCTO FINANCIERO],TablaPrecios[PRECIO UNIT],0)</f>
        <v>9.9</v>
      </c>
      <c r="G5872" s="2">
        <f>+TablaVentas[[#This Row],[CANTIDAD]]*TablaVentas[[#This Row],[PRECIO UNITARIO]]</f>
        <v>49.5</v>
      </c>
      <c r="H5872" s="1">
        <f t="shared" ca="1" si="91"/>
        <v>0.13210675228772772</v>
      </c>
      <c r="I5872" s="2">
        <f ca="1">+TablaVentas[[#This Row],[VENTAL TOTAL]]-TablaVentas[[#This Row],[VENTAL TOTAL]]*TablaVentas[[#This Row],[DESCUENTO]]</f>
        <v>42.960715761757477</v>
      </c>
      <c r="J5872" s="2">
        <f ca="1">0.18*TablaVentas[[#This Row],[SUBTOTAL]]</f>
        <v>7.7329288371163454</v>
      </c>
      <c r="K5872" s="2">
        <f ca="1">+TablaVentas[[#This Row],[SUBTOTAL]]+TablaVentas[[#This Row],[IGV]]</f>
        <v>50.693644598873824</v>
      </c>
    </row>
    <row r="5873" spans="1:11" x14ac:dyDescent="0.25">
      <c r="A5873" t="s">
        <v>5882</v>
      </c>
      <c r="B5873" s="6">
        <v>45310</v>
      </c>
      <c r="C5873" t="s">
        <v>10012</v>
      </c>
      <c r="D5873" t="s">
        <v>10018</v>
      </c>
      <c r="E5873">
        <v>3</v>
      </c>
      <c r="F5873">
        <f>+_xlfn.XLOOKUP(TablaVentas[[#This Row],[PRODUCTO FINANCIERO]],TablaPrecios[PRODUCTO FINANCIERO],TablaPrecios[PRECIO UNIT],0)</f>
        <v>14.9</v>
      </c>
      <c r="G5873" s="2">
        <f>+TablaVentas[[#This Row],[CANTIDAD]]*TablaVentas[[#This Row],[PRECIO UNITARIO]]</f>
        <v>44.7</v>
      </c>
      <c r="H5873" s="1">
        <f t="shared" ca="1" si="91"/>
        <v>0.13577319222541162</v>
      </c>
      <c r="I5873" s="2">
        <f ca="1">+TablaVentas[[#This Row],[VENTAL TOTAL]]-TablaVentas[[#This Row],[VENTAL TOTAL]]*TablaVentas[[#This Row],[DESCUENTO]]</f>
        <v>38.630938307524104</v>
      </c>
      <c r="J5873" s="2">
        <f ca="1">0.18*TablaVentas[[#This Row],[SUBTOTAL]]</f>
        <v>6.9535688953543389</v>
      </c>
      <c r="K5873" s="2">
        <f ca="1">+TablaVentas[[#This Row],[SUBTOTAL]]+TablaVentas[[#This Row],[IGV]]</f>
        <v>45.584507202878441</v>
      </c>
    </row>
    <row r="5874" spans="1:11" x14ac:dyDescent="0.25">
      <c r="A5874" t="s">
        <v>5883</v>
      </c>
      <c r="B5874" s="6">
        <v>46259</v>
      </c>
      <c r="C5874" t="s">
        <v>10013</v>
      </c>
      <c r="D5874" t="s">
        <v>10020</v>
      </c>
      <c r="E5874">
        <v>17</v>
      </c>
      <c r="F5874">
        <f>+_xlfn.XLOOKUP(TablaVentas[[#This Row],[PRODUCTO FINANCIERO]],TablaPrecios[PRODUCTO FINANCIERO],TablaPrecios[PRECIO UNIT],0)</f>
        <v>14.9</v>
      </c>
      <c r="G5874" s="2">
        <f>+TablaVentas[[#This Row],[CANTIDAD]]*TablaVentas[[#This Row],[PRECIO UNITARIO]]</f>
        <v>253.3</v>
      </c>
      <c r="H5874" s="1">
        <f t="shared" ca="1" si="91"/>
        <v>0.11346281881967665</v>
      </c>
      <c r="I5874" s="2">
        <f ca="1">+TablaVentas[[#This Row],[VENTAL TOTAL]]-TablaVentas[[#This Row],[VENTAL TOTAL]]*TablaVentas[[#This Row],[DESCUENTO]]</f>
        <v>224.55986799297591</v>
      </c>
      <c r="J5874" s="2">
        <f ca="1">0.18*TablaVentas[[#This Row],[SUBTOTAL]]</f>
        <v>40.420776238735662</v>
      </c>
      <c r="K5874" s="2">
        <f ca="1">+TablaVentas[[#This Row],[SUBTOTAL]]+TablaVentas[[#This Row],[IGV]]</f>
        <v>264.98064423171155</v>
      </c>
    </row>
    <row r="5875" spans="1:11" x14ac:dyDescent="0.25">
      <c r="A5875" t="s">
        <v>5884</v>
      </c>
      <c r="B5875" s="6">
        <v>45384</v>
      </c>
      <c r="C5875" t="s">
        <v>10013</v>
      </c>
      <c r="D5875" t="s">
        <v>10020</v>
      </c>
      <c r="E5875">
        <v>6</v>
      </c>
      <c r="F5875">
        <f>+_xlfn.XLOOKUP(TablaVentas[[#This Row],[PRODUCTO FINANCIERO]],TablaPrecios[PRODUCTO FINANCIERO],TablaPrecios[PRECIO UNIT],0)</f>
        <v>14.9</v>
      </c>
      <c r="G5875" s="2">
        <f>+TablaVentas[[#This Row],[CANTIDAD]]*TablaVentas[[#This Row],[PRECIO UNITARIO]]</f>
        <v>89.4</v>
      </c>
      <c r="H5875" s="1">
        <f t="shared" ca="1" si="91"/>
        <v>0.15640364774800114</v>
      </c>
      <c r="I5875" s="2">
        <f ca="1">+TablaVentas[[#This Row],[VENTAL TOTAL]]-TablaVentas[[#This Row],[VENTAL TOTAL]]*TablaVentas[[#This Row],[DESCUENTO]]</f>
        <v>75.417513891328696</v>
      </c>
      <c r="J5875" s="2">
        <f ca="1">0.18*TablaVentas[[#This Row],[SUBTOTAL]]</f>
        <v>13.575152500439165</v>
      </c>
      <c r="K5875" s="2">
        <f ca="1">+TablaVentas[[#This Row],[SUBTOTAL]]+TablaVentas[[#This Row],[IGV]]</f>
        <v>88.992666391767855</v>
      </c>
    </row>
    <row r="5876" spans="1:11" x14ac:dyDescent="0.25">
      <c r="A5876" t="s">
        <v>5885</v>
      </c>
      <c r="B5876" s="6">
        <v>45765</v>
      </c>
      <c r="C5876" t="s">
        <v>10011</v>
      </c>
      <c r="D5876" t="s">
        <v>10019</v>
      </c>
      <c r="E5876">
        <v>14</v>
      </c>
      <c r="F5876">
        <f>+_xlfn.XLOOKUP(TablaVentas[[#This Row],[PRODUCTO FINANCIERO]],TablaPrecios[PRODUCTO FINANCIERO],TablaPrecios[PRECIO UNIT],0)</f>
        <v>9.9</v>
      </c>
      <c r="G5876" s="2">
        <f>+TablaVentas[[#This Row],[CANTIDAD]]*TablaVentas[[#This Row],[PRECIO UNITARIO]]</f>
        <v>138.6</v>
      </c>
      <c r="H5876" s="1">
        <f t="shared" ca="1" si="91"/>
        <v>0.17399020892522005</v>
      </c>
      <c r="I5876" s="2">
        <f ca="1">+TablaVentas[[#This Row],[VENTAL TOTAL]]-TablaVentas[[#This Row],[VENTAL TOTAL]]*TablaVentas[[#This Row],[DESCUENTO]]</f>
        <v>114.4849570429645</v>
      </c>
      <c r="J5876" s="2">
        <f ca="1">0.18*TablaVentas[[#This Row],[SUBTOTAL]]</f>
        <v>20.607292267733609</v>
      </c>
      <c r="K5876" s="2">
        <f ca="1">+TablaVentas[[#This Row],[SUBTOTAL]]+TablaVentas[[#This Row],[IGV]]</f>
        <v>135.09224931069809</v>
      </c>
    </row>
    <row r="5877" spans="1:11" x14ac:dyDescent="0.25">
      <c r="A5877" t="s">
        <v>5886</v>
      </c>
      <c r="B5877" s="6">
        <v>45877</v>
      </c>
      <c r="C5877" t="s">
        <v>10014</v>
      </c>
      <c r="D5877" t="s">
        <v>10017</v>
      </c>
      <c r="E5877">
        <v>14</v>
      </c>
      <c r="F5877">
        <f>+_xlfn.XLOOKUP(TablaVentas[[#This Row],[PRODUCTO FINANCIERO]],TablaPrecios[PRODUCTO FINANCIERO],TablaPrecios[PRECIO UNIT],0)</f>
        <v>9.9</v>
      </c>
      <c r="G5877" s="2">
        <f>+TablaVentas[[#This Row],[CANTIDAD]]*TablaVentas[[#This Row],[PRECIO UNITARIO]]</f>
        <v>138.6</v>
      </c>
      <c r="H5877" s="1">
        <f t="shared" ca="1" si="91"/>
        <v>0.11274060969914451</v>
      </c>
      <c r="I5877" s="2">
        <f ca="1">+TablaVentas[[#This Row],[VENTAL TOTAL]]-TablaVentas[[#This Row],[VENTAL TOTAL]]*TablaVentas[[#This Row],[DESCUENTO]]</f>
        <v>122.97415149569856</v>
      </c>
      <c r="J5877" s="2">
        <f ca="1">0.18*TablaVentas[[#This Row],[SUBTOTAL]]</f>
        <v>22.13534726922574</v>
      </c>
      <c r="K5877" s="2">
        <f ca="1">+TablaVentas[[#This Row],[SUBTOTAL]]+TablaVentas[[#This Row],[IGV]]</f>
        <v>145.1094987649243</v>
      </c>
    </row>
    <row r="5878" spans="1:11" x14ac:dyDescent="0.25">
      <c r="A5878" t="s">
        <v>5887</v>
      </c>
      <c r="B5878" s="6">
        <v>46331</v>
      </c>
      <c r="C5878" t="s">
        <v>10012</v>
      </c>
      <c r="D5878" t="s">
        <v>10022</v>
      </c>
      <c r="E5878">
        <v>16</v>
      </c>
      <c r="F5878">
        <f>+_xlfn.XLOOKUP(TablaVentas[[#This Row],[PRODUCTO FINANCIERO]],TablaPrecios[PRODUCTO FINANCIERO],TablaPrecios[PRECIO UNIT],0)</f>
        <v>20.9</v>
      </c>
      <c r="G5878" s="2">
        <f>+TablaVentas[[#This Row],[CANTIDAD]]*TablaVentas[[#This Row],[PRECIO UNITARIO]]</f>
        <v>334.4</v>
      </c>
      <c r="H5878" s="1">
        <f t="shared" ca="1" si="91"/>
        <v>0.11823170477535544</v>
      </c>
      <c r="I5878" s="2">
        <f ca="1">+TablaVentas[[#This Row],[VENTAL TOTAL]]-TablaVentas[[#This Row],[VENTAL TOTAL]]*TablaVentas[[#This Row],[DESCUENTO]]</f>
        <v>294.86331792312114</v>
      </c>
      <c r="J5878" s="2">
        <f ca="1">0.18*TablaVentas[[#This Row],[SUBTOTAL]]</f>
        <v>53.075397226161805</v>
      </c>
      <c r="K5878" s="2">
        <f ca="1">+TablaVentas[[#This Row],[SUBTOTAL]]+TablaVentas[[#This Row],[IGV]]</f>
        <v>347.93871514928293</v>
      </c>
    </row>
    <row r="5879" spans="1:11" x14ac:dyDescent="0.25">
      <c r="A5879" t="s">
        <v>5888</v>
      </c>
      <c r="B5879" s="6">
        <v>45516</v>
      </c>
      <c r="C5879" t="s">
        <v>10012</v>
      </c>
      <c r="D5879" t="s">
        <v>10022</v>
      </c>
      <c r="E5879">
        <v>5</v>
      </c>
      <c r="F5879">
        <f>+_xlfn.XLOOKUP(TablaVentas[[#This Row],[PRODUCTO FINANCIERO]],TablaPrecios[PRODUCTO FINANCIERO],TablaPrecios[PRECIO UNIT],0)</f>
        <v>20.9</v>
      </c>
      <c r="G5879" s="2">
        <f>+TablaVentas[[#This Row],[CANTIDAD]]*TablaVentas[[#This Row],[PRECIO UNITARIO]]</f>
        <v>104.5</v>
      </c>
      <c r="H5879" s="1">
        <f t="shared" ca="1" si="91"/>
        <v>0.17106637331293656</v>
      </c>
      <c r="I5879" s="2">
        <f ca="1">+TablaVentas[[#This Row],[VENTAL TOTAL]]-TablaVentas[[#This Row],[VENTAL TOTAL]]*TablaVentas[[#This Row],[DESCUENTO]]</f>
        <v>86.623563988798125</v>
      </c>
      <c r="J5879" s="2">
        <f ca="1">0.18*TablaVentas[[#This Row],[SUBTOTAL]]</f>
        <v>15.592241517983663</v>
      </c>
      <c r="K5879" s="2">
        <f ca="1">+TablaVentas[[#This Row],[SUBTOTAL]]+TablaVentas[[#This Row],[IGV]]</f>
        <v>102.21580550678179</v>
      </c>
    </row>
    <row r="5880" spans="1:11" x14ac:dyDescent="0.25">
      <c r="A5880" t="s">
        <v>5889</v>
      </c>
      <c r="B5880" s="6">
        <v>45382</v>
      </c>
      <c r="C5880" t="s">
        <v>10016</v>
      </c>
      <c r="D5880" t="s">
        <v>10019</v>
      </c>
      <c r="E5880">
        <v>4</v>
      </c>
      <c r="F5880">
        <f>+_xlfn.XLOOKUP(TablaVentas[[#This Row],[PRODUCTO FINANCIERO]],TablaPrecios[PRODUCTO FINANCIERO],TablaPrecios[PRECIO UNIT],0)</f>
        <v>9.9</v>
      </c>
      <c r="G5880" s="2">
        <f>+TablaVentas[[#This Row],[CANTIDAD]]*TablaVentas[[#This Row],[PRECIO UNITARIO]]</f>
        <v>39.6</v>
      </c>
      <c r="H5880" s="1">
        <f t="shared" ca="1" si="91"/>
        <v>0.13844743939547824</v>
      </c>
      <c r="I5880" s="2">
        <f ca="1">+TablaVentas[[#This Row],[VENTAL TOTAL]]-TablaVentas[[#This Row],[VENTAL TOTAL]]*TablaVentas[[#This Row],[DESCUENTO]]</f>
        <v>34.117481399939066</v>
      </c>
      <c r="J5880" s="2">
        <f ca="1">0.18*TablaVentas[[#This Row],[SUBTOTAL]]</f>
        <v>6.1411466519890316</v>
      </c>
      <c r="K5880" s="2">
        <f ca="1">+TablaVentas[[#This Row],[SUBTOTAL]]+TablaVentas[[#This Row],[IGV]]</f>
        <v>40.258628051928099</v>
      </c>
    </row>
    <row r="5881" spans="1:11" x14ac:dyDescent="0.25">
      <c r="A5881" t="s">
        <v>5890</v>
      </c>
      <c r="B5881" s="6">
        <v>46288</v>
      </c>
      <c r="C5881" t="s">
        <v>10013</v>
      </c>
      <c r="D5881" t="s">
        <v>10019</v>
      </c>
      <c r="E5881">
        <v>19</v>
      </c>
      <c r="F5881">
        <f>+_xlfn.XLOOKUP(TablaVentas[[#This Row],[PRODUCTO FINANCIERO]],TablaPrecios[PRODUCTO FINANCIERO],TablaPrecios[PRECIO UNIT],0)</f>
        <v>9.9</v>
      </c>
      <c r="G5881" s="2">
        <f>+TablaVentas[[#This Row],[CANTIDAD]]*TablaVentas[[#This Row],[PRECIO UNITARIO]]</f>
        <v>188.1</v>
      </c>
      <c r="H5881" s="1">
        <f t="shared" ca="1" si="91"/>
        <v>0.14592500547895179</v>
      </c>
      <c r="I5881" s="2">
        <f ca="1">+TablaVentas[[#This Row],[VENTAL TOTAL]]-TablaVentas[[#This Row],[VENTAL TOTAL]]*TablaVentas[[#This Row],[DESCUENTO]]</f>
        <v>160.65150646940916</v>
      </c>
      <c r="J5881" s="2">
        <f ca="1">0.18*TablaVentas[[#This Row],[SUBTOTAL]]</f>
        <v>28.917271164493648</v>
      </c>
      <c r="K5881" s="2">
        <f ca="1">+TablaVentas[[#This Row],[SUBTOTAL]]+TablaVentas[[#This Row],[IGV]]</f>
        <v>189.56877763390281</v>
      </c>
    </row>
    <row r="5882" spans="1:11" x14ac:dyDescent="0.25">
      <c r="A5882" t="s">
        <v>5891</v>
      </c>
      <c r="B5882" s="6">
        <v>45508</v>
      </c>
      <c r="C5882" t="s">
        <v>10016</v>
      </c>
      <c r="D5882" t="s">
        <v>10022</v>
      </c>
      <c r="E5882">
        <v>10</v>
      </c>
      <c r="F5882">
        <f>+_xlfn.XLOOKUP(TablaVentas[[#This Row],[PRODUCTO FINANCIERO]],TablaPrecios[PRODUCTO FINANCIERO],TablaPrecios[PRECIO UNIT],0)</f>
        <v>20.9</v>
      </c>
      <c r="G5882" s="2">
        <f>+TablaVentas[[#This Row],[CANTIDAD]]*TablaVentas[[#This Row],[PRECIO UNITARIO]]</f>
        <v>209</v>
      </c>
      <c r="H5882" s="1">
        <f t="shared" ca="1" si="91"/>
        <v>0.19379495009336961</v>
      </c>
      <c r="I5882" s="2">
        <f ca="1">+TablaVentas[[#This Row],[VENTAL TOTAL]]-TablaVentas[[#This Row],[VENTAL TOTAL]]*TablaVentas[[#This Row],[DESCUENTO]]</f>
        <v>168.49685543048577</v>
      </c>
      <c r="J5882" s="2">
        <f ca="1">0.18*TablaVentas[[#This Row],[SUBTOTAL]]</f>
        <v>30.329433977487437</v>
      </c>
      <c r="K5882" s="2">
        <f ca="1">+TablaVentas[[#This Row],[SUBTOTAL]]+TablaVentas[[#This Row],[IGV]]</f>
        <v>198.82628940797321</v>
      </c>
    </row>
    <row r="5883" spans="1:11" x14ac:dyDescent="0.25">
      <c r="A5883" t="s">
        <v>5892</v>
      </c>
      <c r="B5883" s="6">
        <v>45805</v>
      </c>
      <c r="C5883" t="s">
        <v>10013</v>
      </c>
      <c r="D5883" t="s">
        <v>10022</v>
      </c>
      <c r="E5883">
        <v>5</v>
      </c>
      <c r="F5883">
        <f>+_xlfn.XLOOKUP(TablaVentas[[#This Row],[PRODUCTO FINANCIERO]],TablaPrecios[PRODUCTO FINANCIERO],TablaPrecios[PRECIO UNIT],0)</f>
        <v>20.9</v>
      </c>
      <c r="G5883" s="2">
        <f>+TablaVentas[[#This Row],[CANTIDAD]]*TablaVentas[[#This Row],[PRECIO UNITARIO]]</f>
        <v>104.5</v>
      </c>
      <c r="H5883" s="1">
        <f t="shared" ca="1" si="91"/>
        <v>0.10865553137431411</v>
      </c>
      <c r="I5883" s="2">
        <f ca="1">+TablaVentas[[#This Row],[VENTAL TOTAL]]-TablaVentas[[#This Row],[VENTAL TOTAL]]*TablaVentas[[#This Row],[DESCUENTO]]</f>
        <v>93.145496971384176</v>
      </c>
      <c r="J5883" s="2">
        <f ca="1">0.18*TablaVentas[[#This Row],[SUBTOTAL]]</f>
        <v>16.766189454849151</v>
      </c>
      <c r="K5883" s="2">
        <f ca="1">+TablaVentas[[#This Row],[SUBTOTAL]]+TablaVentas[[#This Row],[IGV]]</f>
        <v>109.91168642623333</v>
      </c>
    </row>
    <row r="5884" spans="1:11" x14ac:dyDescent="0.25">
      <c r="A5884" t="s">
        <v>5893</v>
      </c>
      <c r="B5884" s="6">
        <v>45514</v>
      </c>
      <c r="C5884" t="s">
        <v>10013</v>
      </c>
      <c r="D5884" t="s">
        <v>10017</v>
      </c>
      <c r="E5884">
        <v>4</v>
      </c>
      <c r="F5884">
        <f>+_xlfn.XLOOKUP(TablaVentas[[#This Row],[PRODUCTO FINANCIERO]],TablaPrecios[PRODUCTO FINANCIERO],TablaPrecios[PRECIO UNIT],0)</f>
        <v>9.9</v>
      </c>
      <c r="G5884" s="2">
        <f>+TablaVentas[[#This Row],[CANTIDAD]]*TablaVentas[[#This Row],[PRECIO UNITARIO]]</f>
        <v>39.6</v>
      </c>
      <c r="H5884" s="1">
        <f t="shared" ca="1" si="91"/>
        <v>0.18723811094622611</v>
      </c>
      <c r="I5884" s="2">
        <f ca="1">+TablaVentas[[#This Row],[VENTAL TOTAL]]-TablaVentas[[#This Row],[VENTAL TOTAL]]*TablaVentas[[#This Row],[DESCUENTO]]</f>
        <v>32.185370806529448</v>
      </c>
      <c r="J5884" s="2">
        <f ca="1">0.18*TablaVentas[[#This Row],[SUBTOTAL]]</f>
        <v>5.7933667451753008</v>
      </c>
      <c r="K5884" s="2">
        <f ca="1">+TablaVentas[[#This Row],[SUBTOTAL]]+TablaVentas[[#This Row],[IGV]]</f>
        <v>37.978737551704747</v>
      </c>
    </row>
    <row r="5885" spans="1:11" x14ac:dyDescent="0.25">
      <c r="A5885" t="s">
        <v>5894</v>
      </c>
      <c r="B5885" s="6">
        <v>45330</v>
      </c>
      <c r="C5885" t="s">
        <v>10014</v>
      </c>
      <c r="D5885" t="s">
        <v>10022</v>
      </c>
      <c r="E5885">
        <v>5</v>
      </c>
      <c r="F5885">
        <f>+_xlfn.XLOOKUP(TablaVentas[[#This Row],[PRODUCTO FINANCIERO]],TablaPrecios[PRODUCTO FINANCIERO],TablaPrecios[PRECIO UNIT],0)</f>
        <v>20.9</v>
      </c>
      <c r="G5885" s="2">
        <f>+TablaVentas[[#This Row],[CANTIDAD]]*TablaVentas[[#This Row],[PRECIO UNITARIO]]</f>
        <v>104.5</v>
      </c>
      <c r="H5885" s="1">
        <f t="shared" ca="1" si="91"/>
        <v>0.16588493915613267</v>
      </c>
      <c r="I5885" s="2">
        <f ca="1">+TablaVentas[[#This Row],[VENTAL TOTAL]]-TablaVentas[[#This Row],[VENTAL TOTAL]]*TablaVentas[[#This Row],[DESCUENTO]]</f>
        <v>87.165023858184128</v>
      </c>
      <c r="J5885" s="2">
        <f ca="1">0.18*TablaVentas[[#This Row],[SUBTOTAL]]</f>
        <v>15.689704294473142</v>
      </c>
      <c r="K5885" s="2">
        <f ca="1">+TablaVentas[[#This Row],[SUBTOTAL]]+TablaVentas[[#This Row],[IGV]]</f>
        <v>102.85472815265727</v>
      </c>
    </row>
    <row r="5886" spans="1:11" x14ac:dyDescent="0.25">
      <c r="A5886" t="s">
        <v>5895</v>
      </c>
      <c r="B5886" s="6">
        <v>45508</v>
      </c>
      <c r="C5886" t="s">
        <v>10013</v>
      </c>
      <c r="D5886" t="s">
        <v>10018</v>
      </c>
      <c r="E5886">
        <v>15</v>
      </c>
      <c r="F5886">
        <f>+_xlfn.XLOOKUP(TablaVentas[[#This Row],[PRODUCTO FINANCIERO]],TablaPrecios[PRODUCTO FINANCIERO],TablaPrecios[PRECIO UNIT],0)</f>
        <v>14.9</v>
      </c>
      <c r="G5886" s="2">
        <f>+TablaVentas[[#This Row],[CANTIDAD]]*TablaVentas[[#This Row],[PRECIO UNITARIO]]</f>
        <v>223.5</v>
      </c>
      <c r="H5886" s="1">
        <f t="shared" ca="1" si="91"/>
        <v>0.15830071995254552</v>
      </c>
      <c r="I5886" s="2">
        <f ca="1">+TablaVentas[[#This Row],[VENTAL TOTAL]]-TablaVentas[[#This Row],[VENTAL TOTAL]]*TablaVentas[[#This Row],[DESCUENTO]]</f>
        <v>188.11978909060608</v>
      </c>
      <c r="J5886" s="2">
        <f ca="1">0.18*TablaVentas[[#This Row],[SUBTOTAL]]</f>
        <v>33.861562036309095</v>
      </c>
      <c r="K5886" s="2">
        <f ca="1">+TablaVentas[[#This Row],[SUBTOTAL]]+TablaVentas[[#This Row],[IGV]]</f>
        <v>221.98135112691517</v>
      </c>
    </row>
    <row r="5887" spans="1:11" x14ac:dyDescent="0.25">
      <c r="A5887" t="s">
        <v>5896</v>
      </c>
      <c r="B5887" s="6">
        <v>45439</v>
      </c>
      <c r="C5887" t="s">
        <v>10011</v>
      </c>
      <c r="D5887" t="s">
        <v>10019</v>
      </c>
      <c r="E5887">
        <v>11</v>
      </c>
      <c r="F5887">
        <f>+_xlfn.XLOOKUP(TablaVentas[[#This Row],[PRODUCTO FINANCIERO]],TablaPrecios[PRODUCTO FINANCIERO],TablaPrecios[PRECIO UNIT],0)</f>
        <v>9.9</v>
      </c>
      <c r="G5887" s="2">
        <f>+TablaVentas[[#This Row],[CANTIDAD]]*TablaVentas[[#This Row],[PRECIO UNITARIO]]</f>
        <v>108.9</v>
      </c>
      <c r="H5887" s="1">
        <f t="shared" ca="1" si="91"/>
        <v>0.13355674573010765</v>
      </c>
      <c r="I5887" s="2">
        <f ca="1">+TablaVentas[[#This Row],[VENTAL TOTAL]]-TablaVentas[[#This Row],[VENTAL TOTAL]]*TablaVentas[[#This Row],[DESCUENTO]]</f>
        <v>94.355670389991275</v>
      </c>
      <c r="J5887" s="2">
        <f ca="1">0.18*TablaVentas[[#This Row],[SUBTOTAL]]</f>
        <v>16.984020670198429</v>
      </c>
      <c r="K5887" s="2">
        <f ca="1">+TablaVentas[[#This Row],[SUBTOTAL]]+TablaVentas[[#This Row],[IGV]]</f>
        <v>111.33969106018971</v>
      </c>
    </row>
    <row r="5888" spans="1:11" x14ac:dyDescent="0.25">
      <c r="A5888" t="s">
        <v>5897</v>
      </c>
      <c r="B5888" s="6">
        <v>45611</v>
      </c>
      <c r="C5888" t="s">
        <v>10014</v>
      </c>
      <c r="D5888" t="s">
        <v>10018</v>
      </c>
      <c r="E5888">
        <v>8</v>
      </c>
      <c r="F5888">
        <f>+_xlfn.XLOOKUP(TablaVentas[[#This Row],[PRODUCTO FINANCIERO]],TablaPrecios[PRODUCTO FINANCIERO],TablaPrecios[PRECIO UNIT],0)</f>
        <v>14.9</v>
      </c>
      <c r="G5888" s="2">
        <f>+TablaVentas[[#This Row],[CANTIDAD]]*TablaVentas[[#This Row],[PRECIO UNITARIO]]</f>
        <v>119.2</v>
      </c>
      <c r="H5888" s="1">
        <f t="shared" ca="1" si="91"/>
        <v>0.13399841239173227</v>
      </c>
      <c r="I5888" s="2">
        <f ca="1">+TablaVentas[[#This Row],[VENTAL TOTAL]]-TablaVentas[[#This Row],[VENTAL TOTAL]]*TablaVentas[[#This Row],[DESCUENTO]]</f>
        <v>103.22738924290552</v>
      </c>
      <c r="J5888" s="2">
        <f ca="1">0.18*TablaVentas[[#This Row],[SUBTOTAL]]</f>
        <v>18.580930063722992</v>
      </c>
      <c r="K5888" s="2">
        <f ca="1">+TablaVentas[[#This Row],[SUBTOTAL]]+TablaVentas[[#This Row],[IGV]]</f>
        <v>121.8083193066285</v>
      </c>
    </row>
    <row r="5889" spans="1:11" x14ac:dyDescent="0.25">
      <c r="A5889" t="s">
        <v>5898</v>
      </c>
      <c r="B5889" s="6">
        <v>45651</v>
      </c>
      <c r="C5889" t="s">
        <v>10015</v>
      </c>
      <c r="D5889" t="s">
        <v>10017</v>
      </c>
      <c r="E5889">
        <v>20</v>
      </c>
      <c r="F5889">
        <f>+_xlfn.XLOOKUP(TablaVentas[[#This Row],[PRODUCTO FINANCIERO]],TablaPrecios[PRODUCTO FINANCIERO],TablaPrecios[PRECIO UNIT],0)</f>
        <v>9.9</v>
      </c>
      <c r="G5889" s="2">
        <f>+TablaVentas[[#This Row],[CANTIDAD]]*TablaVentas[[#This Row],[PRECIO UNITARIO]]</f>
        <v>198</v>
      </c>
      <c r="H5889" s="1">
        <f t="shared" ca="1" si="91"/>
        <v>0.17850821327540015</v>
      </c>
      <c r="I5889" s="2">
        <f ca="1">+TablaVentas[[#This Row],[VENTAL TOTAL]]-TablaVentas[[#This Row],[VENTAL TOTAL]]*TablaVentas[[#This Row],[DESCUENTO]]</f>
        <v>162.65537377147078</v>
      </c>
      <c r="J5889" s="2">
        <f ca="1">0.18*TablaVentas[[#This Row],[SUBTOTAL]]</f>
        <v>29.27796727886474</v>
      </c>
      <c r="K5889" s="2">
        <f ca="1">+TablaVentas[[#This Row],[SUBTOTAL]]+TablaVentas[[#This Row],[IGV]]</f>
        <v>191.93334105033551</v>
      </c>
    </row>
    <row r="5890" spans="1:11" x14ac:dyDescent="0.25">
      <c r="A5890" t="s">
        <v>5899</v>
      </c>
      <c r="B5890" s="6">
        <v>46019</v>
      </c>
      <c r="C5890" t="s">
        <v>10016</v>
      </c>
      <c r="D5890" t="s">
        <v>10019</v>
      </c>
      <c r="E5890">
        <v>8</v>
      </c>
      <c r="F5890">
        <f>+_xlfn.XLOOKUP(TablaVentas[[#This Row],[PRODUCTO FINANCIERO]],TablaPrecios[PRODUCTO FINANCIERO],TablaPrecios[PRECIO UNIT],0)</f>
        <v>9.9</v>
      </c>
      <c r="G5890" s="2">
        <f>+TablaVentas[[#This Row],[CANTIDAD]]*TablaVentas[[#This Row],[PRECIO UNITARIO]]</f>
        <v>79.2</v>
      </c>
      <c r="H5890" s="1">
        <f t="shared" ref="H5890:H5953" ca="1" si="92">+RAND()*0.1+0.1</f>
        <v>0.18632569656606865</v>
      </c>
      <c r="I5890" s="2">
        <f ca="1">+TablaVentas[[#This Row],[VENTAL TOTAL]]-TablaVentas[[#This Row],[VENTAL TOTAL]]*TablaVentas[[#This Row],[DESCUENTO]]</f>
        <v>64.443004831967357</v>
      </c>
      <c r="J5890" s="2">
        <f ca="1">0.18*TablaVentas[[#This Row],[SUBTOTAL]]</f>
        <v>11.599740869754124</v>
      </c>
      <c r="K5890" s="2">
        <f ca="1">+TablaVentas[[#This Row],[SUBTOTAL]]+TablaVentas[[#This Row],[IGV]]</f>
        <v>76.042745701721486</v>
      </c>
    </row>
    <row r="5891" spans="1:11" x14ac:dyDescent="0.25">
      <c r="A5891" t="s">
        <v>5900</v>
      </c>
      <c r="B5891" s="6">
        <v>45590</v>
      </c>
      <c r="C5891" t="s">
        <v>10011</v>
      </c>
      <c r="D5891" t="s">
        <v>10017</v>
      </c>
      <c r="E5891">
        <v>18</v>
      </c>
      <c r="F5891">
        <f>+_xlfn.XLOOKUP(TablaVentas[[#This Row],[PRODUCTO FINANCIERO]],TablaPrecios[PRODUCTO FINANCIERO],TablaPrecios[PRECIO UNIT],0)</f>
        <v>9.9</v>
      </c>
      <c r="G5891" s="2">
        <f>+TablaVentas[[#This Row],[CANTIDAD]]*TablaVentas[[#This Row],[PRECIO UNITARIO]]</f>
        <v>178.20000000000002</v>
      </c>
      <c r="H5891" s="1">
        <f t="shared" ca="1" si="92"/>
        <v>0.10556689101294009</v>
      </c>
      <c r="I5891" s="2">
        <f ca="1">+TablaVentas[[#This Row],[VENTAL TOTAL]]-TablaVentas[[#This Row],[VENTAL TOTAL]]*TablaVentas[[#This Row],[DESCUENTO]]</f>
        <v>159.38798002149409</v>
      </c>
      <c r="J5891" s="2">
        <f ca="1">0.18*TablaVentas[[#This Row],[SUBTOTAL]]</f>
        <v>28.689836403868934</v>
      </c>
      <c r="K5891" s="2">
        <f ca="1">+TablaVentas[[#This Row],[SUBTOTAL]]+TablaVentas[[#This Row],[IGV]]</f>
        <v>188.07781642536301</v>
      </c>
    </row>
    <row r="5892" spans="1:11" x14ac:dyDescent="0.25">
      <c r="A5892" t="s">
        <v>5901</v>
      </c>
      <c r="B5892" s="6">
        <v>45927</v>
      </c>
      <c r="C5892" t="s">
        <v>10012</v>
      </c>
      <c r="D5892" t="s">
        <v>10019</v>
      </c>
      <c r="E5892">
        <v>6</v>
      </c>
      <c r="F5892">
        <f>+_xlfn.XLOOKUP(TablaVentas[[#This Row],[PRODUCTO FINANCIERO]],TablaPrecios[PRODUCTO FINANCIERO],TablaPrecios[PRECIO UNIT],0)</f>
        <v>9.9</v>
      </c>
      <c r="G5892" s="2">
        <f>+TablaVentas[[#This Row],[CANTIDAD]]*TablaVentas[[#This Row],[PRECIO UNITARIO]]</f>
        <v>59.400000000000006</v>
      </c>
      <c r="H5892" s="1">
        <f t="shared" ca="1" si="92"/>
        <v>0.16783693441116943</v>
      </c>
      <c r="I5892" s="2">
        <f ca="1">+TablaVentas[[#This Row],[VENTAL TOTAL]]-TablaVentas[[#This Row],[VENTAL TOTAL]]*TablaVentas[[#This Row],[DESCUENTO]]</f>
        <v>49.430486095976541</v>
      </c>
      <c r="J5892" s="2">
        <f ca="1">0.18*TablaVentas[[#This Row],[SUBTOTAL]]</f>
        <v>8.8974874972757778</v>
      </c>
      <c r="K5892" s="2">
        <f ca="1">+TablaVentas[[#This Row],[SUBTOTAL]]+TablaVentas[[#This Row],[IGV]]</f>
        <v>58.327973593252317</v>
      </c>
    </row>
    <row r="5893" spans="1:11" x14ac:dyDescent="0.25">
      <c r="A5893" t="s">
        <v>5902</v>
      </c>
      <c r="B5893" s="6">
        <v>46304</v>
      </c>
      <c r="C5893" t="s">
        <v>10013</v>
      </c>
      <c r="D5893" t="s">
        <v>10020</v>
      </c>
      <c r="E5893">
        <v>3</v>
      </c>
      <c r="F5893">
        <f>+_xlfn.XLOOKUP(TablaVentas[[#This Row],[PRODUCTO FINANCIERO]],TablaPrecios[PRODUCTO FINANCIERO],TablaPrecios[PRECIO UNIT],0)</f>
        <v>14.9</v>
      </c>
      <c r="G5893" s="2">
        <f>+TablaVentas[[#This Row],[CANTIDAD]]*TablaVentas[[#This Row],[PRECIO UNITARIO]]</f>
        <v>44.7</v>
      </c>
      <c r="H5893" s="1">
        <f t="shared" ca="1" si="92"/>
        <v>0.175117410149705</v>
      </c>
      <c r="I5893" s="2">
        <f ca="1">+TablaVentas[[#This Row],[VENTAL TOTAL]]-TablaVentas[[#This Row],[VENTAL TOTAL]]*TablaVentas[[#This Row],[DESCUENTO]]</f>
        <v>36.872251766308189</v>
      </c>
      <c r="J5893" s="2">
        <f ca="1">0.18*TablaVentas[[#This Row],[SUBTOTAL]]</f>
        <v>6.6370053179354738</v>
      </c>
      <c r="K5893" s="2">
        <f ca="1">+TablaVentas[[#This Row],[SUBTOTAL]]+TablaVentas[[#This Row],[IGV]]</f>
        <v>43.509257084243664</v>
      </c>
    </row>
    <row r="5894" spans="1:11" x14ac:dyDescent="0.25">
      <c r="A5894" t="s">
        <v>5903</v>
      </c>
      <c r="B5894" s="6">
        <v>46213</v>
      </c>
      <c r="C5894" t="s">
        <v>10011</v>
      </c>
      <c r="D5894" t="s">
        <v>10018</v>
      </c>
      <c r="E5894">
        <v>6</v>
      </c>
      <c r="F5894">
        <f>+_xlfn.XLOOKUP(TablaVentas[[#This Row],[PRODUCTO FINANCIERO]],TablaPrecios[PRODUCTO FINANCIERO],TablaPrecios[PRECIO UNIT],0)</f>
        <v>14.9</v>
      </c>
      <c r="G5894" s="2">
        <f>+TablaVentas[[#This Row],[CANTIDAD]]*TablaVentas[[#This Row],[PRECIO UNITARIO]]</f>
        <v>89.4</v>
      </c>
      <c r="H5894" s="1">
        <f t="shared" ca="1" si="92"/>
        <v>0.15924491659570295</v>
      </c>
      <c r="I5894" s="2">
        <f ca="1">+TablaVentas[[#This Row],[VENTAL TOTAL]]-TablaVentas[[#This Row],[VENTAL TOTAL]]*TablaVentas[[#This Row],[DESCUENTO]]</f>
        <v>75.163504456344157</v>
      </c>
      <c r="J5894" s="2">
        <f ca="1">0.18*TablaVentas[[#This Row],[SUBTOTAL]]</f>
        <v>13.529430802141947</v>
      </c>
      <c r="K5894" s="2">
        <f ca="1">+TablaVentas[[#This Row],[SUBTOTAL]]+TablaVentas[[#This Row],[IGV]]</f>
        <v>88.692935258486102</v>
      </c>
    </row>
    <row r="5895" spans="1:11" x14ac:dyDescent="0.25">
      <c r="A5895" t="s">
        <v>5904</v>
      </c>
      <c r="B5895" s="6">
        <v>45412</v>
      </c>
      <c r="C5895" t="s">
        <v>10016</v>
      </c>
      <c r="D5895" t="s">
        <v>10018</v>
      </c>
      <c r="E5895">
        <v>3</v>
      </c>
      <c r="F5895">
        <f>+_xlfn.XLOOKUP(TablaVentas[[#This Row],[PRODUCTO FINANCIERO]],TablaPrecios[PRODUCTO FINANCIERO],TablaPrecios[PRECIO UNIT],0)</f>
        <v>14.9</v>
      </c>
      <c r="G5895" s="2">
        <f>+TablaVentas[[#This Row],[CANTIDAD]]*TablaVentas[[#This Row],[PRECIO UNITARIO]]</f>
        <v>44.7</v>
      </c>
      <c r="H5895" s="1">
        <f t="shared" ca="1" si="92"/>
        <v>0.15763887204605384</v>
      </c>
      <c r="I5895" s="2">
        <f ca="1">+TablaVentas[[#This Row],[VENTAL TOTAL]]-TablaVentas[[#This Row],[VENTAL TOTAL]]*TablaVentas[[#This Row],[DESCUENTO]]</f>
        <v>37.653542419541395</v>
      </c>
      <c r="J5895" s="2">
        <f ca="1">0.18*TablaVentas[[#This Row],[SUBTOTAL]]</f>
        <v>6.7776376355174506</v>
      </c>
      <c r="K5895" s="2">
        <f ca="1">+TablaVentas[[#This Row],[SUBTOTAL]]+TablaVentas[[#This Row],[IGV]]</f>
        <v>44.431180055058846</v>
      </c>
    </row>
    <row r="5896" spans="1:11" x14ac:dyDescent="0.25">
      <c r="A5896" t="s">
        <v>5905</v>
      </c>
      <c r="B5896" s="6">
        <v>46174</v>
      </c>
      <c r="C5896" t="s">
        <v>10015</v>
      </c>
      <c r="D5896" t="s">
        <v>10020</v>
      </c>
      <c r="E5896">
        <v>14</v>
      </c>
      <c r="F5896">
        <f>+_xlfn.XLOOKUP(TablaVentas[[#This Row],[PRODUCTO FINANCIERO]],TablaPrecios[PRODUCTO FINANCIERO],TablaPrecios[PRECIO UNIT],0)</f>
        <v>14.9</v>
      </c>
      <c r="G5896" s="2">
        <f>+TablaVentas[[#This Row],[CANTIDAD]]*TablaVentas[[#This Row],[PRECIO UNITARIO]]</f>
        <v>208.6</v>
      </c>
      <c r="H5896" s="1">
        <f t="shared" ca="1" si="92"/>
        <v>0.10834596994815528</v>
      </c>
      <c r="I5896" s="2">
        <f ca="1">+TablaVentas[[#This Row],[VENTAL TOTAL]]-TablaVentas[[#This Row],[VENTAL TOTAL]]*TablaVentas[[#This Row],[DESCUENTO]]</f>
        <v>185.99903066881481</v>
      </c>
      <c r="J5896" s="2">
        <f ca="1">0.18*TablaVentas[[#This Row],[SUBTOTAL]]</f>
        <v>33.479825520386662</v>
      </c>
      <c r="K5896" s="2">
        <f ca="1">+TablaVentas[[#This Row],[SUBTOTAL]]+TablaVentas[[#This Row],[IGV]]</f>
        <v>219.47885618920148</v>
      </c>
    </row>
    <row r="5897" spans="1:11" x14ac:dyDescent="0.25">
      <c r="A5897" t="s">
        <v>5906</v>
      </c>
      <c r="B5897" s="6">
        <v>46337</v>
      </c>
      <c r="C5897" t="s">
        <v>10014</v>
      </c>
      <c r="D5897" t="s">
        <v>10020</v>
      </c>
      <c r="E5897">
        <v>3</v>
      </c>
      <c r="F5897">
        <f>+_xlfn.XLOOKUP(TablaVentas[[#This Row],[PRODUCTO FINANCIERO]],TablaPrecios[PRODUCTO FINANCIERO],TablaPrecios[PRECIO UNIT],0)</f>
        <v>14.9</v>
      </c>
      <c r="G5897" s="2">
        <f>+TablaVentas[[#This Row],[CANTIDAD]]*TablaVentas[[#This Row],[PRECIO UNITARIO]]</f>
        <v>44.7</v>
      </c>
      <c r="H5897" s="1">
        <f t="shared" ca="1" si="92"/>
        <v>0.11521949964589247</v>
      </c>
      <c r="I5897" s="2">
        <f ca="1">+TablaVentas[[#This Row],[VENTAL TOTAL]]-TablaVentas[[#This Row],[VENTAL TOTAL]]*TablaVentas[[#This Row],[DESCUENTO]]</f>
        <v>39.549688365828608</v>
      </c>
      <c r="J5897" s="2">
        <f ca="1">0.18*TablaVentas[[#This Row],[SUBTOTAL]]</f>
        <v>7.1189439058491493</v>
      </c>
      <c r="K5897" s="2">
        <f ca="1">+TablaVentas[[#This Row],[SUBTOTAL]]+TablaVentas[[#This Row],[IGV]]</f>
        <v>46.668632271677758</v>
      </c>
    </row>
    <row r="5898" spans="1:11" x14ac:dyDescent="0.25">
      <c r="A5898" t="s">
        <v>5907</v>
      </c>
      <c r="B5898" s="6">
        <v>45592</v>
      </c>
      <c r="C5898" t="s">
        <v>10012</v>
      </c>
      <c r="D5898" t="s">
        <v>10020</v>
      </c>
      <c r="E5898">
        <v>8</v>
      </c>
      <c r="F5898">
        <f>+_xlfn.XLOOKUP(TablaVentas[[#This Row],[PRODUCTO FINANCIERO]],TablaPrecios[PRODUCTO FINANCIERO],TablaPrecios[PRECIO UNIT],0)</f>
        <v>14.9</v>
      </c>
      <c r="G5898" s="2">
        <f>+TablaVentas[[#This Row],[CANTIDAD]]*TablaVentas[[#This Row],[PRECIO UNITARIO]]</f>
        <v>119.2</v>
      </c>
      <c r="H5898" s="1">
        <f t="shared" ca="1" si="92"/>
        <v>0.13134616646818695</v>
      </c>
      <c r="I5898" s="2">
        <f ca="1">+TablaVentas[[#This Row],[VENTAL TOTAL]]-TablaVentas[[#This Row],[VENTAL TOTAL]]*TablaVentas[[#This Row],[DESCUENTO]]</f>
        <v>103.54353695699211</v>
      </c>
      <c r="J5898" s="2">
        <f ca="1">0.18*TablaVentas[[#This Row],[SUBTOTAL]]</f>
        <v>18.637836652258581</v>
      </c>
      <c r="K5898" s="2">
        <f ca="1">+TablaVentas[[#This Row],[SUBTOTAL]]+TablaVentas[[#This Row],[IGV]]</f>
        <v>122.1813736092507</v>
      </c>
    </row>
    <row r="5899" spans="1:11" x14ac:dyDescent="0.25">
      <c r="A5899" t="s">
        <v>5908</v>
      </c>
      <c r="B5899" s="6">
        <v>45750</v>
      </c>
      <c r="C5899" t="s">
        <v>10016</v>
      </c>
      <c r="D5899" t="s">
        <v>10022</v>
      </c>
      <c r="E5899">
        <v>11</v>
      </c>
      <c r="F5899">
        <f>+_xlfn.XLOOKUP(TablaVentas[[#This Row],[PRODUCTO FINANCIERO]],TablaPrecios[PRODUCTO FINANCIERO],TablaPrecios[PRECIO UNIT],0)</f>
        <v>20.9</v>
      </c>
      <c r="G5899" s="2">
        <f>+TablaVentas[[#This Row],[CANTIDAD]]*TablaVentas[[#This Row],[PRECIO UNITARIO]]</f>
        <v>229.89999999999998</v>
      </c>
      <c r="H5899" s="1">
        <f t="shared" ca="1" si="92"/>
        <v>0.18797004745403015</v>
      </c>
      <c r="I5899" s="2">
        <f ca="1">+TablaVentas[[#This Row],[VENTAL TOTAL]]-TablaVentas[[#This Row],[VENTAL TOTAL]]*TablaVentas[[#This Row],[DESCUENTO]]</f>
        <v>186.68568609031846</v>
      </c>
      <c r="J5899" s="2">
        <f ca="1">0.18*TablaVentas[[#This Row],[SUBTOTAL]]</f>
        <v>33.603423496257321</v>
      </c>
      <c r="K5899" s="2">
        <f ca="1">+TablaVentas[[#This Row],[SUBTOTAL]]+TablaVentas[[#This Row],[IGV]]</f>
        <v>220.28910958657576</v>
      </c>
    </row>
    <row r="5900" spans="1:11" x14ac:dyDescent="0.25">
      <c r="A5900" t="s">
        <v>5909</v>
      </c>
      <c r="B5900" s="6">
        <v>45725</v>
      </c>
      <c r="C5900" t="s">
        <v>10011</v>
      </c>
      <c r="D5900" t="s">
        <v>10020</v>
      </c>
      <c r="E5900">
        <v>7</v>
      </c>
      <c r="F5900">
        <f>+_xlfn.XLOOKUP(TablaVentas[[#This Row],[PRODUCTO FINANCIERO]],TablaPrecios[PRODUCTO FINANCIERO],TablaPrecios[PRECIO UNIT],0)</f>
        <v>14.9</v>
      </c>
      <c r="G5900" s="2">
        <f>+TablaVentas[[#This Row],[CANTIDAD]]*TablaVentas[[#This Row],[PRECIO UNITARIO]]</f>
        <v>104.3</v>
      </c>
      <c r="H5900" s="1">
        <f t="shared" ca="1" si="92"/>
        <v>0.16824120372961862</v>
      </c>
      <c r="I5900" s="2">
        <f ca="1">+TablaVentas[[#This Row],[VENTAL TOTAL]]-TablaVentas[[#This Row],[VENTAL TOTAL]]*TablaVentas[[#This Row],[DESCUENTO]]</f>
        <v>86.752442451000775</v>
      </c>
      <c r="J5900" s="2">
        <f ca="1">0.18*TablaVentas[[#This Row],[SUBTOTAL]]</f>
        <v>15.615439641180139</v>
      </c>
      <c r="K5900" s="2">
        <f ca="1">+TablaVentas[[#This Row],[SUBTOTAL]]+TablaVentas[[#This Row],[IGV]]</f>
        <v>102.36788209218091</v>
      </c>
    </row>
    <row r="5901" spans="1:11" x14ac:dyDescent="0.25">
      <c r="A5901" t="s">
        <v>5910</v>
      </c>
      <c r="B5901" s="6">
        <v>45786</v>
      </c>
      <c r="C5901" t="s">
        <v>10013</v>
      </c>
      <c r="D5901" t="s">
        <v>10022</v>
      </c>
      <c r="E5901">
        <v>14</v>
      </c>
      <c r="F5901">
        <f>+_xlfn.XLOOKUP(TablaVentas[[#This Row],[PRODUCTO FINANCIERO]],TablaPrecios[PRODUCTO FINANCIERO],TablaPrecios[PRECIO UNIT],0)</f>
        <v>20.9</v>
      </c>
      <c r="G5901" s="2">
        <f>+TablaVentas[[#This Row],[CANTIDAD]]*TablaVentas[[#This Row],[PRECIO UNITARIO]]</f>
        <v>292.59999999999997</v>
      </c>
      <c r="H5901" s="1">
        <f t="shared" ca="1" si="92"/>
        <v>0.1563721341267148</v>
      </c>
      <c r="I5901" s="2">
        <f ca="1">+TablaVentas[[#This Row],[VENTAL TOTAL]]-TablaVentas[[#This Row],[VENTAL TOTAL]]*TablaVentas[[#This Row],[DESCUENTO]]</f>
        <v>246.84551355452322</v>
      </c>
      <c r="J5901" s="2">
        <f ca="1">0.18*TablaVentas[[#This Row],[SUBTOTAL]]</f>
        <v>44.43219243981418</v>
      </c>
      <c r="K5901" s="2">
        <f ca="1">+TablaVentas[[#This Row],[SUBTOTAL]]+TablaVentas[[#This Row],[IGV]]</f>
        <v>291.2777059943374</v>
      </c>
    </row>
    <row r="5902" spans="1:11" x14ac:dyDescent="0.25">
      <c r="A5902" t="s">
        <v>5911</v>
      </c>
      <c r="B5902" s="6">
        <v>45357</v>
      </c>
      <c r="C5902" t="s">
        <v>10014</v>
      </c>
      <c r="D5902" t="s">
        <v>10020</v>
      </c>
      <c r="E5902">
        <v>14</v>
      </c>
      <c r="F5902">
        <f>+_xlfn.XLOOKUP(TablaVentas[[#This Row],[PRODUCTO FINANCIERO]],TablaPrecios[PRODUCTO FINANCIERO],TablaPrecios[PRECIO UNIT],0)</f>
        <v>14.9</v>
      </c>
      <c r="G5902" s="2">
        <f>+TablaVentas[[#This Row],[CANTIDAD]]*TablaVentas[[#This Row],[PRECIO UNITARIO]]</f>
        <v>208.6</v>
      </c>
      <c r="H5902" s="1">
        <f t="shared" ca="1" si="92"/>
        <v>0.14373464835664473</v>
      </c>
      <c r="I5902" s="2">
        <f ca="1">+TablaVentas[[#This Row],[VENTAL TOTAL]]-TablaVentas[[#This Row],[VENTAL TOTAL]]*TablaVentas[[#This Row],[DESCUENTO]]</f>
        <v>178.61695235280391</v>
      </c>
      <c r="J5902" s="2">
        <f ca="1">0.18*TablaVentas[[#This Row],[SUBTOTAL]]</f>
        <v>32.151051423504704</v>
      </c>
      <c r="K5902" s="2">
        <f ca="1">+TablaVentas[[#This Row],[SUBTOTAL]]+TablaVentas[[#This Row],[IGV]]</f>
        <v>210.7680037763086</v>
      </c>
    </row>
    <row r="5903" spans="1:11" x14ac:dyDescent="0.25">
      <c r="A5903" t="s">
        <v>5912</v>
      </c>
      <c r="B5903" s="6">
        <v>45595</v>
      </c>
      <c r="C5903" t="s">
        <v>10016</v>
      </c>
      <c r="D5903" t="s">
        <v>10018</v>
      </c>
      <c r="E5903">
        <v>13</v>
      </c>
      <c r="F5903">
        <f>+_xlfn.XLOOKUP(TablaVentas[[#This Row],[PRODUCTO FINANCIERO]],TablaPrecios[PRODUCTO FINANCIERO],TablaPrecios[PRECIO UNIT],0)</f>
        <v>14.9</v>
      </c>
      <c r="G5903" s="2">
        <f>+TablaVentas[[#This Row],[CANTIDAD]]*TablaVentas[[#This Row],[PRECIO UNITARIO]]</f>
        <v>193.70000000000002</v>
      </c>
      <c r="H5903" s="1">
        <f t="shared" ca="1" si="92"/>
        <v>0.14713015369986293</v>
      </c>
      <c r="I5903" s="2">
        <f ca="1">+TablaVentas[[#This Row],[VENTAL TOTAL]]-TablaVentas[[#This Row],[VENTAL TOTAL]]*TablaVentas[[#This Row],[DESCUENTO]]</f>
        <v>165.20088922833656</v>
      </c>
      <c r="J5903" s="2">
        <f ca="1">0.18*TablaVentas[[#This Row],[SUBTOTAL]]</f>
        <v>29.736160061100581</v>
      </c>
      <c r="K5903" s="2">
        <f ca="1">+TablaVentas[[#This Row],[SUBTOTAL]]+TablaVentas[[#This Row],[IGV]]</f>
        <v>194.93704928943714</v>
      </c>
    </row>
    <row r="5904" spans="1:11" x14ac:dyDescent="0.25">
      <c r="A5904" t="s">
        <v>5913</v>
      </c>
      <c r="B5904" s="6">
        <v>45534</v>
      </c>
      <c r="C5904" t="s">
        <v>10013</v>
      </c>
      <c r="D5904" t="s">
        <v>10017</v>
      </c>
      <c r="E5904">
        <v>9</v>
      </c>
      <c r="F5904">
        <f>+_xlfn.XLOOKUP(TablaVentas[[#This Row],[PRODUCTO FINANCIERO]],TablaPrecios[PRODUCTO FINANCIERO],TablaPrecios[PRECIO UNIT],0)</f>
        <v>9.9</v>
      </c>
      <c r="G5904" s="2">
        <f>+TablaVentas[[#This Row],[CANTIDAD]]*TablaVentas[[#This Row],[PRECIO UNITARIO]]</f>
        <v>89.100000000000009</v>
      </c>
      <c r="H5904" s="1">
        <f t="shared" ca="1" si="92"/>
        <v>0.12285535796006267</v>
      </c>
      <c r="I5904" s="2">
        <f ca="1">+TablaVentas[[#This Row],[VENTAL TOTAL]]-TablaVentas[[#This Row],[VENTAL TOTAL]]*TablaVentas[[#This Row],[DESCUENTO]]</f>
        <v>78.153587605758418</v>
      </c>
      <c r="J5904" s="2">
        <f ca="1">0.18*TablaVentas[[#This Row],[SUBTOTAL]]</f>
        <v>14.067645769036515</v>
      </c>
      <c r="K5904" s="2">
        <f ca="1">+TablaVentas[[#This Row],[SUBTOTAL]]+TablaVentas[[#This Row],[IGV]]</f>
        <v>92.221233374794934</v>
      </c>
    </row>
    <row r="5905" spans="1:11" x14ac:dyDescent="0.25">
      <c r="A5905" t="s">
        <v>5914</v>
      </c>
      <c r="B5905" s="6">
        <v>45760</v>
      </c>
      <c r="C5905" t="s">
        <v>10013</v>
      </c>
      <c r="D5905" t="s">
        <v>10017</v>
      </c>
      <c r="E5905">
        <v>3</v>
      </c>
      <c r="F5905">
        <f>+_xlfn.XLOOKUP(TablaVentas[[#This Row],[PRODUCTO FINANCIERO]],TablaPrecios[PRODUCTO FINANCIERO],TablaPrecios[PRECIO UNIT],0)</f>
        <v>9.9</v>
      </c>
      <c r="G5905" s="2">
        <f>+TablaVentas[[#This Row],[CANTIDAD]]*TablaVentas[[#This Row],[PRECIO UNITARIO]]</f>
        <v>29.700000000000003</v>
      </c>
      <c r="H5905" s="1">
        <f t="shared" ca="1" si="92"/>
        <v>0.14397487904191031</v>
      </c>
      <c r="I5905" s="2">
        <f ca="1">+TablaVentas[[#This Row],[VENTAL TOTAL]]-TablaVentas[[#This Row],[VENTAL TOTAL]]*TablaVentas[[#This Row],[DESCUENTO]]</f>
        <v>25.423946092455267</v>
      </c>
      <c r="J5905" s="2">
        <f ca="1">0.18*TablaVentas[[#This Row],[SUBTOTAL]]</f>
        <v>4.5763102966419478</v>
      </c>
      <c r="K5905" s="2">
        <f ca="1">+TablaVentas[[#This Row],[SUBTOTAL]]+TablaVentas[[#This Row],[IGV]]</f>
        <v>30.000256389097217</v>
      </c>
    </row>
    <row r="5906" spans="1:11" x14ac:dyDescent="0.25">
      <c r="A5906" t="s">
        <v>5915</v>
      </c>
      <c r="B5906" s="6">
        <v>46279</v>
      </c>
      <c r="C5906" t="s">
        <v>10013</v>
      </c>
      <c r="D5906" t="s">
        <v>10018</v>
      </c>
      <c r="E5906">
        <v>10</v>
      </c>
      <c r="F5906">
        <f>+_xlfn.XLOOKUP(TablaVentas[[#This Row],[PRODUCTO FINANCIERO]],TablaPrecios[PRODUCTO FINANCIERO],TablaPrecios[PRECIO UNIT],0)</f>
        <v>14.9</v>
      </c>
      <c r="G5906" s="2">
        <f>+TablaVentas[[#This Row],[CANTIDAD]]*TablaVentas[[#This Row],[PRECIO UNITARIO]]</f>
        <v>149</v>
      </c>
      <c r="H5906" s="1">
        <f t="shared" ca="1" si="92"/>
        <v>0.13713505781999738</v>
      </c>
      <c r="I5906" s="2">
        <f ca="1">+TablaVentas[[#This Row],[VENTAL TOTAL]]-TablaVentas[[#This Row],[VENTAL TOTAL]]*TablaVentas[[#This Row],[DESCUENTO]]</f>
        <v>128.56687638482038</v>
      </c>
      <c r="J5906" s="2">
        <f ca="1">0.18*TablaVentas[[#This Row],[SUBTOTAL]]</f>
        <v>23.142037749267665</v>
      </c>
      <c r="K5906" s="2">
        <f ca="1">+TablaVentas[[#This Row],[SUBTOTAL]]+TablaVentas[[#This Row],[IGV]]</f>
        <v>151.70891413408805</v>
      </c>
    </row>
    <row r="5907" spans="1:11" x14ac:dyDescent="0.25">
      <c r="A5907" t="s">
        <v>5916</v>
      </c>
      <c r="B5907" s="6">
        <v>45677</v>
      </c>
      <c r="C5907" t="s">
        <v>10013</v>
      </c>
      <c r="D5907" t="s">
        <v>10022</v>
      </c>
      <c r="E5907">
        <v>3</v>
      </c>
      <c r="F5907">
        <f>+_xlfn.XLOOKUP(TablaVentas[[#This Row],[PRODUCTO FINANCIERO]],TablaPrecios[PRODUCTO FINANCIERO],TablaPrecios[PRECIO UNIT],0)</f>
        <v>20.9</v>
      </c>
      <c r="G5907" s="2">
        <f>+TablaVentas[[#This Row],[CANTIDAD]]*TablaVentas[[#This Row],[PRECIO UNITARIO]]</f>
        <v>62.699999999999996</v>
      </c>
      <c r="H5907" s="1">
        <f t="shared" ca="1" si="92"/>
        <v>0.14464888292063346</v>
      </c>
      <c r="I5907" s="2">
        <f ca="1">+TablaVentas[[#This Row],[VENTAL TOTAL]]-TablaVentas[[#This Row],[VENTAL TOTAL]]*TablaVentas[[#This Row],[DESCUENTO]]</f>
        <v>53.630515040876276</v>
      </c>
      <c r="J5907" s="2">
        <f ca="1">0.18*TablaVentas[[#This Row],[SUBTOTAL]]</f>
        <v>9.6534927073577297</v>
      </c>
      <c r="K5907" s="2">
        <f ca="1">+TablaVentas[[#This Row],[SUBTOTAL]]+TablaVentas[[#This Row],[IGV]]</f>
        <v>63.284007748234004</v>
      </c>
    </row>
    <row r="5908" spans="1:11" x14ac:dyDescent="0.25">
      <c r="A5908" t="s">
        <v>5917</v>
      </c>
      <c r="B5908" s="6">
        <v>46275</v>
      </c>
      <c r="C5908" t="s">
        <v>10015</v>
      </c>
      <c r="D5908" t="s">
        <v>10020</v>
      </c>
      <c r="E5908">
        <v>17</v>
      </c>
      <c r="F5908">
        <f>+_xlfn.XLOOKUP(TablaVentas[[#This Row],[PRODUCTO FINANCIERO]],TablaPrecios[PRODUCTO FINANCIERO],TablaPrecios[PRECIO UNIT],0)</f>
        <v>14.9</v>
      </c>
      <c r="G5908" s="2">
        <f>+TablaVentas[[#This Row],[CANTIDAD]]*TablaVentas[[#This Row],[PRECIO UNITARIO]]</f>
        <v>253.3</v>
      </c>
      <c r="H5908" s="1">
        <f t="shared" ca="1" si="92"/>
        <v>0.1077743133631849</v>
      </c>
      <c r="I5908" s="2">
        <f ca="1">+TablaVentas[[#This Row],[VENTAL TOTAL]]-TablaVentas[[#This Row],[VENTAL TOTAL]]*TablaVentas[[#This Row],[DESCUENTO]]</f>
        <v>226.00076642510527</v>
      </c>
      <c r="J5908" s="2">
        <f ca="1">0.18*TablaVentas[[#This Row],[SUBTOTAL]]</f>
        <v>40.680137956518948</v>
      </c>
      <c r="K5908" s="2">
        <f ca="1">+TablaVentas[[#This Row],[SUBTOTAL]]+TablaVentas[[#This Row],[IGV]]</f>
        <v>266.6809043816242</v>
      </c>
    </row>
    <row r="5909" spans="1:11" x14ac:dyDescent="0.25">
      <c r="A5909" t="s">
        <v>5918</v>
      </c>
      <c r="B5909" s="6">
        <v>46149</v>
      </c>
      <c r="C5909" t="s">
        <v>10011</v>
      </c>
      <c r="D5909" t="s">
        <v>10020</v>
      </c>
      <c r="E5909">
        <v>3</v>
      </c>
      <c r="F5909">
        <f>+_xlfn.XLOOKUP(TablaVentas[[#This Row],[PRODUCTO FINANCIERO]],TablaPrecios[PRODUCTO FINANCIERO],TablaPrecios[PRECIO UNIT],0)</f>
        <v>14.9</v>
      </c>
      <c r="G5909" s="2">
        <f>+TablaVentas[[#This Row],[CANTIDAD]]*TablaVentas[[#This Row],[PRECIO UNITARIO]]</f>
        <v>44.7</v>
      </c>
      <c r="H5909" s="1">
        <f t="shared" ca="1" si="92"/>
        <v>0.1656664330874458</v>
      </c>
      <c r="I5909" s="2">
        <f ca="1">+TablaVentas[[#This Row],[VENTAL TOTAL]]-TablaVentas[[#This Row],[VENTAL TOTAL]]*TablaVentas[[#This Row],[DESCUENTO]]</f>
        <v>37.294710440991174</v>
      </c>
      <c r="J5909" s="2">
        <f ca="1">0.18*TablaVentas[[#This Row],[SUBTOTAL]]</f>
        <v>6.7130478793784114</v>
      </c>
      <c r="K5909" s="2">
        <f ca="1">+TablaVentas[[#This Row],[SUBTOTAL]]+TablaVentas[[#This Row],[IGV]]</f>
        <v>44.007758320369589</v>
      </c>
    </row>
    <row r="5910" spans="1:11" x14ac:dyDescent="0.25">
      <c r="A5910" t="s">
        <v>5919</v>
      </c>
      <c r="B5910" s="6">
        <v>45874</v>
      </c>
      <c r="C5910" t="s">
        <v>10016</v>
      </c>
      <c r="D5910" t="s">
        <v>10018</v>
      </c>
      <c r="E5910">
        <v>20</v>
      </c>
      <c r="F5910">
        <f>+_xlfn.XLOOKUP(TablaVentas[[#This Row],[PRODUCTO FINANCIERO]],TablaPrecios[PRODUCTO FINANCIERO],TablaPrecios[PRECIO UNIT],0)</f>
        <v>14.9</v>
      </c>
      <c r="G5910" s="2">
        <f>+TablaVentas[[#This Row],[CANTIDAD]]*TablaVentas[[#This Row],[PRECIO UNITARIO]]</f>
        <v>298</v>
      </c>
      <c r="H5910" s="1">
        <f t="shared" ca="1" si="92"/>
        <v>0.14747044212320995</v>
      </c>
      <c r="I5910" s="2">
        <f ca="1">+TablaVentas[[#This Row],[VENTAL TOTAL]]-TablaVentas[[#This Row],[VENTAL TOTAL]]*TablaVentas[[#This Row],[DESCUENTO]]</f>
        <v>254.05380824728343</v>
      </c>
      <c r="J5910" s="2">
        <f ca="1">0.18*TablaVentas[[#This Row],[SUBTOTAL]]</f>
        <v>45.729685484511016</v>
      </c>
      <c r="K5910" s="2">
        <f ca="1">+TablaVentas[[#This Row],[SUBTOTAL]]+TablaVentas[[#This Row],[IGV]]</f>
        <v>299.78349373179447</v>
      </c>
    </row>
    <row r="5911" spans="1:11" x14ac:dyDescent="0.25">
      <c r="A5911" t="s">
        <v>5920</v>
      </c>
      <c r="B5911" s="6">
        <v>46281</v>
      </c>
      <c r="C5911" t="s">
        <v>10011</v>
      </c>
      <c r="D5911" t="s">
        <v>10018</v>
      </c>
      <c r="E5911">
        <v>15</v>
      </c>
      <c r="F5911">
        <f>+_xlfn.XLOOKUP(TablaVentas[[#This Row],[PRODUCTO FINANCIERO]],TablaPrecios[PRODUCTO FINANCIERO],TablaPrecios[PRECIO UNIT],0)</f>
        <v>14.9</v>
      </c>
      <c r="G5911" s="2">
        <f>+TablaVentas[[#This Row],[CANTIDAD]]*TablaVentas[[#This Row],[PRECIO UNITARIO]]</f>
        <v>223.5</v>
      </c>
      <c r="H5911" s="1">
        <f t="shared" ca="1" si="92"/>
        <v>0.17833342773009289</v>
      </c>
      <c r="I5911" s="2">
        <f ca="1">+TablaVentas[[#This Row],[VENTAL TOTAL]]-TablaVentas[[#This Row],[VENTAL TOTAL]]*TablaVentas[[#This Row],[DESCUENTO]]</f>
        <v>183.64247890232423</v>
      </c>
      <c r="J5911" s="2">
        <f ca="1">0.18*TablaVentas[[#This Row],[SUBTOTAL]]</f>
        <v>33.055646202418359</v>
      </c>
      <c r="K5911" s="2">
        <f ca="1">+TablaVentas[[#This Row],[SUBTOTAL]]+TablaVentas[[#This Row],[IGV]]</f>
        <v>216.69812510474259</v>
      </c>
    </row>
    <row r="5912" spans="1:11" x14ac:dyDescent="0.25">
      <c r="A5912" t="s">
        <v>5921</v>
      </c>
      <c r="B5912" s="6">
        <v>46065</v>
      </c>
      <c r="C5912" t="s">
        <v>10013</v>
      </c>
      <c r="D5912" t="s">
        <v>10017</v>
      </c>
      <c r="E5912">
        <v>9</v>
      </c>
      <c r="F5912">
        <f>+_xlfn.XLOOKUP(TablaVentas[[#This Row],[PRODUCTO FINANCIERO]],TablaPrecios[PRODUCTO FINANCIERO],TablaPrecios[PRECIO UNIT],0)</f>
        <v>9.9</v>
      </c>
      <c r="G5912" s="2">
        <f>+TablaVentas[[#This Row],[CANTIDAD]]*TablaVentas[[#This Row],[PRECIO UNITARIO]]</f>
        <v>89.100000000000009</v>
      </c>
      <c r="H5912" s="1">
        <f t="shared" ca="1" si="92"/>
        <v>0.13680924042911971</v>
      </c>
      <c r="I5912" s="2">
        <f ca="1">+TablaVentas[[#This Row],[VENTAL TOTAL]]-TablaVentas[[#This Row],[VENTAL TOTAL]]*TablaVentas[[#This Row],[DESCUENTO]]</f>
        <v>76.910296677765444</v>
      </c>
      <c r="J5912" s="2">
        <f ca="1">0.18*TablaVentas[[#This Row],[SUBTOTAL]]</f>
        <v>13.84385340199778</v>
      </c>
      <c r="K5912" s="2">
        <f ca="1">+TablaVentas[[#This Row],[SUBTOTAL]]+TablaVentas[[#This Row],[IGV]]</f>
        <v>90.754150079763221</v>
      </c>
    </row>
    <row r="5913" spans="1:11" x14ac:dyDescent="0.25">
      <c r="A5913" t="s">
        <v>5922</v>
      </c>
      <c r="B5913" s="6">
        <v>45500</v>
      </c>
      <c r="C5913" t="s">
        <v>10012</v>
      </c>
      <c r="D5913" t="s">
        <v>10020</v>
      </c>
      <c r="E5913">
        <v>10</v>
      </c>
      <c r="F5913">
        <f>+_xlfn.XLOOKUP(TablaVentas[[#This Row],[PRODUCTO FINANCIERO]],TablaPrecios[PRODUCTO FINANCIERO],TablaPrecios[PRECIO UNIT],0)</f>
        <v>14.9</v>
      </c>
      <c r="G5913" s="2">
        <f>+TablaVentas[[#This Row],[CANTIDAD]]*TablaVentas[[#This Row],[PRECIO UNITARIO]]</f>
        <v>149</v>
      </c>
      <c r="H5913" s="1">
        <f t="shared" ca="1" si="92"/>
        <v>0.16543516604387182</v>
      </c>
      <c r="I5913" s="2">
        <f ca="1">+TablaVentas[[#This Row],[VENTAL TOTAL]]-TablaVentas[[#This Row],[VENTAL TOTAL]]*TablaVentas[[#This Row],[DESCUENTO]]</f>
        <v>124.3501602594631</v>
      </c>
      <c r="J5913" s="2">
        <f ca="1">0.18*TablaVentas[[#This Row],[SUBTOTAL]]</f>
        <v>22.383028846703358</v>
      </c>
      <c r="K5913" s="2">
        <f ca="1">+TablaVentas[[#This Row],[SUBTOTAL]]+TablaVentas[[#This Row],[IGV]]</f>
        <v>146.73318910616646</v>
      </c>
    </row>
    <row r="5914" spans="1:11" x14ac:dyDescent="0.25">
      <c r="A5914" t="s">
        <v>5923</v>
      </c>
      <c r="B5914" s="6">
        <v>45915</v>
      </c>
      <c r="C5914" t="s">
        <v>10011</v>
      </c>
      <c r="D5914" t="s">
        <v>10022</v>
      </c>
      <c r="E5914">
        <v>19</v>
      </c>
      <c r="F5914">
        <f>+_xlfn.XLOOKUP(TablaVentas[[#This Row],[PRODUCTO FINANCIERO]],TablaPrecios[PRODUCTO FINANCIERO],TablaPrecios[PRECIO UNIT],0)</f>
        <v>20.9</v>
      </c>
      <c r="G5914" s="2">
        <f>+TablaVentas[[#This Row],[CANTIDAD]]*TablaVentas[[#This Row],[PRECIO UNITARIO]]</f>
        <v>397.09999999999997</v>
      </c>
      <c r="H5914" s="1">
        <f t="shared" ca="1" si="92"/>
        <v>0.19990350011252184</v>
      </c>
      <c r="I5914" s="2">
        <f ca="1">+TablaVentas[[#This Row],[VENTAL TOTAL]]-TablaVentas[[#This Row],[VENTAL TOTAL]]*TablaVentas[[#This Row],[DESCUENTO]]</f>
        <v>317.71832010531756</v>
      </c>
      <c r="J5914" s="2">
        <f ca="1">0.18*TablaVentas[[#This Row],[SUBTOTAL]]</f>
        <v>57.189297618957156</v>
      </c>
      <c r="K5914" s="2">
        <f ca="1">+TablaVentas[[#This Row],[SUBTOTAL]]+TablaVentas[[#This Row],[IGV]]</f>
        <v>374.9076177242747</v>
      </c>
    </row>
    <row r="5915" spans="1:11" x14ac:dyDescent="0.25">
      <c r="A5915" t="s">
        <v>5924</v>
      </c>
      <c r="B5915" s="6">
        <v>46306</v>
      </c>
      <c r="C5915" t="s">
        <v>10013</v>
      </c>
      <c r="D5915" t="s">
        <v>10018</v>
      </c>
      <c r="E5915">
        <v>18</v>
      </c>
      <c r="F5915">
        <f>+_xlfn.XLOOKUP(TablaVentas[[#This Row],[PRODUCTO FINANCIERO]],TablaPrecios[PRODUCTO FINANCIERO],TablaPrecios[PRECIO UNIT],0)</f>
        <v>14.9</v>
      </c>
      <c r="G5915" s="2">
        <f>+TablaVentas[[#This Row],[CANTIDAD]]*TablaVentas[[#This Row],[PRECIO UNITARIO]]</f>
        <v>268.2</v>
      </c>
      <c r="H5915" s="1">
        <f t="shared" ca="1" si="92"/>
        <v>0.10742794410554661</v>
      </c>
      <c r="I5915" s="2">
        <f ca="1">+TablaVentas[[#This Row],[VENTAL TOTAL]]-TablaVentas[[#This Row],[VENTAL TOTAL]]*TablaVentas[[#This Row],[DESCUENTO]]</f>
        <v>239.38782539089237</v>
      </c>
      <c r="J5915" s="2">
        <f ca="1">0.18*TablaVentas[[#This Row],[SUBTOTAL]]</f>
        <v>43.089808570360624</v>
      </c>
      <c r="K5915" s="2">
        <f ca="1">+TablaVentas[[#This Row],[SUBTOTAL]]+TablaVentas[[#This Row],[IGV]]</f>
        <v>282.47763396125299</v>
      </c>
    </row>
    <row r="5916" spans="1:11" x14ac:dyDescent="0.25">
      <c r="A5916" t="s">
        <v>5925</v>
      </c>
      <c r="B5916" s="6">
        <v>45548</v>
      </c>
      <c r="C5916" t="s">
        <v>10014</v>
      </c>
      <c r="D5916" t="s">
        <v>10020</v>
      </c>
      <c r="E5916">
        <v>8</v>
      </c>
      <c r="F5916">
        <f>+_xlfn.XLOOKUP(TablaVentas[[#This Row],[PRODUCTO FINANCIERO]],TablaPrecios[PRODUCTO FINANCIERO],TablaPrecios[PRECIO UNIT],0)</f>
        <v>14.9</v>
      </c>
      <c r="G5916" s="2">
        <f>+TablaVentas[[#This Row],[CANTIDAD]]*TablaVentas[[#This Row],[PRECIO UNITARIO]]</f>
        <v>119.2</v>
      </c>
      <c r="H5916" s="1">
        <f t="shared" ca="1" si="92"/>
        <v>0.1761850062570309</v>
      </c>
      <c r="I5916" s="2">
        <f ca="1">+TablaVentas[[#This Row],[VENTAL TOTAL]]-TablaVentas[[#This Row],[VENTAL TOTAL]]*TablaVentas[[#This Row],[DESCUENTO]]</f>
        <v>98.198747254161916</v>
      </c>
      <c r="J5916" s="2">
        <f ca="1">0.18*TablaVentas[[#This Row],[SUBTOTAL]]</f>
        <v>17.675774505749143</v>
      </c>
      <c r="K5916" s="2">
        <f ca="1">+TablaVentas[[#This Row],[SUBTOTAL]]+TablaVentas[[#This Row],[IGV]]</f>
        <v>115.87452175991106</v>
      </c>
    </row>
    <row r="5917" spans="1:11" x14ac:dyDescent="0.25">
      <c r="A5917" t="s">
        <v>5926</v>
      </c>
      <c r="B5917" s="6">
        <v>45471</v>
      </c>
      <c r="C5917" t="s">
        <v>10015</v>
      </c>
      <c r="D5917" t="s">
        <v>10017</v>
      </c>
      <c r="E5917">
        <v>7</v>
      </c>
      <c r="F5917">
        <f>+_xlfn.XLOOKUP(TablaVentas[[#This Row],[PRODUCTO FINANCIERO]],TablaPrecios[PRODUCTO FINANCIERO],TablaPrecios[PRECIO UNIT],0)</f>
        <v>9.9</v>
      </c>
      <c r="G5917" s="2">
        <f>+TablaVentas[[#This Row],[CANTIDAD]]*TablaVentas[[#This Row],[PRECIO UNITARIO]]</f>
        <v>69.3</v>
      </c>
      <c r="H5917" s="1">
        <f t="shared" ca="1" si="92"/>
        <v>0.18395559337010295</v>
      </c>
      <c r="I5917" s="2">
        <f ca="1">+TablaVentas[[#This Row],[VENTAL TOTAL]]-TablaVentas[[#This Row],[VENTAL TOTAL]]*TablaVentas[[#This Row],[DESCUENTO]]</f>
        <v>56.551877379451867</v>
      </c>
      <c r="J5917" s="2">
        <f ca="1">0.18*TablaVentas[[#This Row],[SUBTOTAL]]</f>
        <v>10.179337928301335</v>
      </c>
      <c r="K5917" s="2">
        <f ca="1">+TablaVentas[[#This Row],[SUBTOTAL]]+TablaVentas[[#This Row],[IGV]]</f>
        <v>66.731215307753203</v>
      </c>
    </row>
    <row r="5918" spans="1:11" x14ac:dyDescent="0.25">
      <c r="A5918" t="s">
        <v>5927</v>
      </c>
      <c r="B5918" s="6">
        <v>45522</v>
      </c>
      <c r="C5918" t="s">
        <v>10013</v>
      </c>
      <c r="D5918" t="s">
        <v>10017</v>
      </c>
      <c r="E5918">
        <v>3</v>
      </c>
      <c r="F5918">
        <f>+_xlfn.XLOOKUP(TablaVentas[[#This Row],[PRODUCTO FINANCIERO]],TablaPrecios[PRODUCTO FINANCIERO],TablaPrecios[PRECIO UNIT],0)</f>
        <v>9.9</v>
      </c>
      <c r="G5918" s="2">
        <f>+TablaVentas[[#This Row],[CANTIDAD]]*TablaVentas[[#This Row],[PRECIO UNITARIO]]</f>
        <v>29.700000000000003</v>
      </c>
      <c r="H5918" s="1">
        <f t="shared" ca="1" si="92"/>
        <v>0.1035296532799619</v>
      </c>
      <c r="I5918" s="2">
        <f ca="1">+TablaVentas[[#This Row],[VENTAL TOTAL]]-TablaVentas[[#This Row],[VENTAL TOTAL]]*TablaVentas[[#This Row],[DESCUENTO]]</f>
        <v>26.625169297585135</v>
      </c>
      <c r="J5918" s="2">
        <f ca="1">0.18*TablaVentas[[#This Row],[SUBTOTAL]]</f>
        <v>4.792530473565324</v>
      </c>
      <c r="K5918" s="2">
        <f ca="1">+TablaVentas[[#This Row],[SUBTOTAL]]+TablaVentas[[#This Row],[IGV]]</f>
        <v>31.41769977115046</v>
      </c>
    </row>
    <row r="5919" spans="1:11" x14ac:dyDescent="0.25">
      <c r="A5919" t="s">
        <v>5928</v>
      </c>
      <c r="B5919" s="6">
        <v>45381</v>
      </c>
      <c r="C5919" t="s">
        <v>10014</v>
      </c>
      <c r="D5919" t="s">
        <v>10019</v>
      </c>
      <c r="E5919">
        <v>17</v>
      </c>
      <c r="F5919">
        <f>+_xlfn.XLOOKUP(TablaVentas[[#This Row],[PRODUCTO FINANCIERO]],TablaPrecios[PRODUCTO FINANCIERO],TablaPrecios[PRECIO UNIT],0)</f>
        <v>9.9</v>
      </c>
      <c r="G5919" s="2">
        <f>+TablaVentas[[#This Row],[CANTIDAD]]*TablaVentas[[#This Row],[PRECIO UNITARIO]]</f>
        <v>168.3</v>
      </c>
      <c r="H5919" s="1">
        <f t="shared" ca="1" si="92"/>
        <v>0.13894906939503648</v>
      </c>
      <c r="I5919" s="2">
        <f ca="1">+TablaVentas[[#This Row],[VENTAL TOTAL]]-TablaVentas[[#This Row],[VENTAL TOTAL]]*TablaVentas[[#This Row],[DESCUENTO]]</f>
        <v>144.91487162081538</v>
      </c>
      <c r="J5919" s="2">
        <f ca="1">0.18*TablaVentas[[#This Row],[SUBTOTAL]]</f>
        <v>26.084676891746767</v>
      </c>
      <c r="K5919" s="2">
        <f ca="1">+TablaVentas[[#This Row],[SUBTOTAL]]+TablaVentas[[#This Row],[IGV]]</f>
        <v>170.99954851256214</v>
      </c>
    </row>
    <row r="5920" spans="1:11" x14ac:dyDescent="0.25">
      <c r="A5920" t="s">
        <v>5929</v>
      </c>
      <c r="B5920" s="6">
        <v>46296</v>
      </c>
      <c r="C5920" t="s">
        <v>10011</v>
      </c>
      <c r="D5920" t="s">
        <v>10019</v>
      </c>
      <c r="E5920">
        <v>7</v>
      </c>
      <c r="F5920">
        <f>+_xlfn.XLOOKUP(TablaVentas[[#This Row],[PRODUCTO FINANCIERO]],TablaPrecios[PRODUCTO FINANCIERO],TablaPrecios[PRECIO UNIT],0)</f>
        <v>9.9</v>
      </c>
      <c r="G5920" s="2">
        <f>+TablaVentas[[#This Row],[CANTIDAD]]*TablaVentas[[#This Row],[PRECIO UNITARIO]]</f>
        <v>69.3</v>
      </c>
      <c r="H5920" s="1">
        <f t="shared" ca="1" si="92"/>
        <v>0.13669288470003621</v>
      </c>
      <c r="I5920" s="2">
        <f ca="1">+TablaVentas[[#This Row],[VENTAL TOTAL]]-TablaVentas[[#This Row],[VENTAL TOTAL]]*TablaVentas[[#This Row],[DESCUENTO]]</f>
        <v>59.827183090287491</v>
      </c>
      <c r="J5920" s="2">
        <f ca="1">0.18*TablaVentas[[#This Row],[SUBTOTAL]]</f>
        <v>10.768892956251747</v>
      </c>
      <c r="K5920" s="2">
        <f ca="1">+TablaVentas[[#This Row],[SUBTOTAL]]+TablaVentas[[#This Row],[IGV]]</f>
        <v>70.596076046539238</v>
      </c>
    </row>
    <row r="5921" spans="1:11" x14ac:dyDescent="0.25">
      <c r="A5921" t="s">
        <v>5930</v>
      </c>
      <c r="B5921" s="6">
        <v>45635</v>
      </c>
      <c r="C5921" t="s">
        <v>10016</v>
      </c>
      <c r="D5921" t="s">
        <v>10022</v>
      </c>
      <c r="E5921">
        <v>15</v>
      </c>
      <c r="F5921">
        <f>+_xlfn.XLOOKUP(TablaVentas[[#This Row],[PRODUCTO FINANCIERO]],TablaPrecios[PRODUCTO FINANCIERO],TablaPrecios[PRECIO UNIT],0)</f>
        <v>20.9</v>
      </c>
      <c r="G5921" s="2">
        <f>+TablaVentas[[#This Row],[CANTIDAD]]*TablaVentas[[#This Row],[PRECIO UNITARIO]]</f>
        <v>313.5</v>
      </c>
      <c r="H5921" s="1">
        <f t="shared" ca="1" si="92"/>
        <v>0.16245290642796759</v>
      </c>
      <c r="I5921" s="2">
        <f ca="1">+TablaVentas[[#This Row],[VENTAL TOTAL]]-TablaVentas[[#This Row],[VENTAL TOTAL]]*TablaVentas[[#This Row],[DESCUENTO]]</f>
        <v>262.57101383483217</v>
      </c>
      <c r="J5921" s="2">
        <f ca="1">0.18*TablaVentas[[#This Row],[SUBTOTAL]]</f>
        <v>47.262782490269792</v>
      </c>
      <c r="K5921" s="2">
        <f ca="1">+TablaVentas[[#This Row],[SUBTOTAL]]+TablaVentas[[#This Row],[IGV]]</f>
        <v>309.83379632510196</v>
      </c>
    </row>
    <row r="5922" spans="1:11" x14ac:dyDescent="0.25">
      <c r="A5922" t="s">
        <v>5931</v>
      </c>
      <c r="B5922" s="6">
        <v>46154</v>
      </c>
      <c r="C5922" t="s">
        <v>10011</v>
      </c>
      <c r="D5922" t="s">
        <v>10017</v>
      </c>
      <c r="E5922">
        <v>8</v>
      </c>
      <c r="F5922">
        <f>+_xlfn.XLOOKUP(TablaVentas[[#This Row],[PRODUCTO FINANCIERO]],TablaPrecios[PRODUCTO FINANCIERO],TablaPrecios[PRECIO UNIT],0)</f>
        <v>9.9</v>
      </c>
      <c r="G5922" s="2">
        <f>+TablaVentas[[#This Row],[CANTIDAD]]*TablaVentas[[#This Row],[PRECIO UNITARIO]]</f>
        <v>79.2</v>
      </c>
      <c r="H5922" s="1">
        <f t="shared" ca="1" si="92"/>
        <v>0.1571181942924163</v>
      </c>
      <c r="I5922" s="2">
        <f ca="1">+TablaVentas[[#This Row],[VENTAL TOTAL]]-TablaVentas[[#This Row],[VENTAL TOTAL]]*TablaVentas[[#This Row],[DESCUENTO]]</f>
        <v>66.756239012040623</v>
      </c>
      <c r="J5922" s="2">
        <f ca="1">0.18*TablaVentas[[#This Row],[SUBTOTAL]]</f>
        <v>12.016123022167312</v>
      </c>
      <c r="K5922" s="2">
        <f ca="1">+TablaVentas[[#This Row],[SUBTOTAL]]+TablaVentas[[#This Row],[IGV]]</f>
        <v>78.77236203420793</v>
      </c>
    </row>
    <row r="5923" spans="1:11" x14ac:dyDescent="0.25">
      <c r="A5923" t="s">
        <v>5932</v>
      </c>
      <c r="B5923" s="6">
        <v>45726</v>
      </c>
      <c r="C5923" t="s">
        <v>10015</v>
      </c>
      <c r="D5923" t="s">
        <v>10020</v>
      </c>
      <c r="E5923">
        <v>14</v>
      </c>
      <c r="F5923">
        <f>+_xlfn.XLOOKUP(TablaVentas[[#This Row],[PRODUCTO FINANCIERO]],TablaPrecios[PRODUCTO FINANCIERO],TablaPrecios[PRECIO UNIT],0)</f>
        <v>14.9</v>
      </c>
      <c r="G5923" s="2">
        <f>+TablaVentas[[#This Row],[CANTIDAD]]*TablaVentas[[#This Row],[PRECIO UNITARIO]]</f>
        <v>208.6</v>
      </c>
      <c r="H5923" s="1">
        <f t="shared" ca="1" si="92"/>
        <v>0.13280916167212789</v>
      </c>
      <c r="I5923" s="2">
        <f ca="1">+TablaVentas[[#This Row],[VENTAL TOTAL]]-TablaVentas[[#This Row],[VENTAL TOTAL]]*TablaVentas[[#This Row],[DESCUENTO]]</f>
        <v>180.89600887519413</v>
      </c>
      <c r="J5923" s="2">
        <f ca="1">0.18*TablaVentas[[#This Row],[SUBTOTAL]]</f>
        <v>32.561281597534943</v>
      </c>
      <c r="K5923" s="2">
        <f ca="1">+TablaVentas[[#This Row],[SUBTOTAL]]+TablaVentas[[#This Row],[IGV]]</f>
        <v>213.45729047272908</v>
      </c>
    </row>
    <row r="5924" spans="1:11" x14ac:dyDescent="0.25">
      <c r="A5924" t="s">
        <v>5933</v>
      </c>
      <c r="B5924" s="6">
        <v>45810</v>
      </c>
      <c r="C5924" t="s">
        <v>10014</v>
      </c>
      <c r="D5924" t="s">
        <v>10017</v>
      </c>
      <c r="E5924">
        <v>12</v>
      </c>
      <c r="F5924">
        <f>+_xlfn.XLOOKUP(TablaVentas[[#This Row],[PRODUCTO FINANCIERO]],TablaPrecios[PRODUCTO FINANCIERO],TablaPrecios[PRECIO UNIT],0)</f>
        <v>9.9</v>
      </c>
      <c r="G5924" s="2">
        <f>+TablaVentas[[#This Row],[CANTIDAD]]*TablaVentas[[#This Row],[PRECIO UNITARIO]]</f>
        <v>118.80000000000001</v>
      </c>
      <c r="H5924" s="1">
        <f t="shared" ca="1" si="92"/>
        <v>0.17464518508458007</v>
      </c>
      <c r="I5924" s="2">
        <f ca="1">+TablaVentas[[#This Row],[VENTAL TOTAL]]-TablaVentas[[#This Row],[VENTAL TOTAL]]*TablaVentas[[#This Row],[DESCUENTO]]</f>
        <v>98.052152011951904</v>
      </c>
      <c r="J5924" s="2">
        <f ca="1">0.18*TablaVentas[[#This Row],[SUBTOTAL]]</f>
        <v>17.649387362151341</v>
      </c>
      <c r="K5924" s="2">
        <f ca="1">+TablaVentas[[#This Row],[SUBTOTAL]]+TablaVentas[[#This Row],[IGV]]</f>
        <v>115.70153937410325</v>
      </c>
    </row>
    <row r="5925" spans="1:11" x14ac:dyDescent="0.25">
      <c r="A5925" t="s">
        <v>5934</v>
      </c>
      <c r="B5925" s="6">
        <v>45682</v>
      </c>
      <c r="C5925" t="s">
        <v>10013</v>
      </c>
      <c r="D5925" t="s">
        <v>10017</v>
      </c>
      <c r="E5925">
        <v>19</v>
      </c>
      <c r="F5925">
        <f>+_xlfn.XLOOKUP(TablaVentas[[#This Row],[PRODUCTO FINANCIERO]],TablaPrecios[PRODUCTO FINANCIERO],TablaPrecios[PRECIO UNIT],0)</f>
        <v>9.9</v>
      </c>
      <c r="G5925" s="2">
        <f>+TablaVentas[[#This Row],[CANTIDAD]]*TablaVentas[[#This Row],[PRECIO UNITARIO]]</f>
        <v>188.1</v>
      </c>
      <c r="H5925" s="1">
        <f t="shared" ca="1" si="92"/>
        <v>0.18943284622022255</v>
      </c>
      <c r="I5925" s="2">
        <f ca="1">+TablaVentas[[#This Row],[VENTAL TOTAL]]-TablaVentas[[#This Row],[VENTAL TOTAL]]*TablaVentas[[#This Row],[DESCUENTO]]</f>
        <v>152.46768162597613</v>
      </c>
      <c r="J5925" s="2">
        <f ca="1">0.18*TablaVentas[[#This Row],[SUBTOTAL]]</f>
        <v>27.444182692675703</v>
      </c>
      <c r="K5925" s="2">
        <f ca="1">+TablaVentas[[#This Row],[SUBTOTAL]]+TablaVentas[[#This Row],[IGV]]</f>
        <v>179.91186431865182</v>
      </c>
    </row>
    <row r="5926" spans="1:11" x14ac:dyDescent="0.25">
      <c r="A5926" t="s">
        <v>5935</v>
      </c>
      <c r="B5926" s="6">
        <v>45822</v>
      </c>
      <c r="C5926" t="s">
        <v>10016</v>
      </c>
      <c r="D5926" t="s">
        <v>10022</v>
      </c>
      <c r="E5926">
        <v>16</v>
      </c>
      <c r="F5926">
        <f>+_xlfn.XLOOKUP(TablaVentas[[#This Row],[PRODUCTO FINANCIERO]],TablaPrecios[PRODUCTO FINANCIERO],TablaPrecios[PRECIO UNIT],0)</f>
        <v>20.9</v>
      </c>
      <c r="G5926" s="2">
        <f>+TablaVentas[[#This Row],[CANTIDAD]]*TablaVentas[[#This Row],[PRECIO UNITARIO]]</f>
        <v>334.4</v>
      </c>
      <c r="H5926" s="1">
        <f t="shared" ca="1" si="92"/>
        <v>0.10991834305573644</v>
      </c>
      <c r="I5926" s="2">
        <f ca="1">+TablaVentas[[#This Row],[VENTAL TOTAL]]-TablaVentas[[#This Row],[VENTAL TOTAL]]*TablaVentas[[#This Row],[DESCUENTO]]</f>
        <v>297.6433060821617</v>
      </c>
      <c r="J5926" s="2">
        <f ca="1">0.18*TablaVentas[[#This Row],[SUBTOTAL]]</f>
        <v>53.575795094789108</v>
      </c>
      <c r="K5926" s="2">
        <f ca="1">+TablaVentas[[#This Row],[SUBTOTAL]]+TablaVentas[[#This Row],[IGV]]</f>
        <v>351.2191011769508</v>
      </c>
    </row>
    <row r="5927" spans="1:11" x14ac:dyDescent="0.25">
      <c r="A5927" t="s">
        <v>5936</v>
      </c>
      <c r="B5927" s="6">
        <v>45904</v>
      </c>
      <c r="C5927" t="s">
        <v>10015</v>
      </c>
      <c r="D5927" t="s">
        <v>10018</v>
      </c>
      <c r="E5927">
        <v>16</v>
      </c>
      <c r="F5927">
        <f>+_xlfn.XLOOKUP(TablaVentas[[#This Row],[PRODUCTO FINANCIERO]],TablaPrecios[PRODUCTO FINANCIERO],TablaPrecios[PRECIO UNIT],0)</f>
        <v>14.9</v>
      </c>
      <c r="G5927" s="2">
        <f>+TablaVentas[[#This Row],[CANTIDAD]]*TablaVentas[[#This Row],[PRECIO UNITARIO]]</f>
        <v>238.4</v>
      </c>
      <c r="H5927" s="1">
        <f t="shared" ca="1" si="92"/>
        <v>0.17790750568572802</v>
      </c>
      <c r="I5927" s="2">
        <f ca="1">+TablaVentas[[#This Row],[VENTAL TOTAL]]-TablaVentas[[#This Row],[VENTAL TOTAL]]*TablaVentas[[#This Row],[DESCUENTO]]</f>
        <v>195.98685064452243</v>
      </c>
      <c r="J5927" s="2">
        <f ca="1">0.18*TablaVentas[[#This Row],[SUBTOTAL]]</f>
        <v>35.277633116014037</v>
      </c>
      <c r="K5927" s="2">
        <f ca="1">+TablaVentas[[#This Row],[SUBTOTAL]]+TablaVentas[[#This Row],[IGV]]</f>
        <v>231.26448376053648</v>
      </c>
    </row>
    <row r="5928" spans="1:11" x14ac:dyDescent="0.25">
      <c r="A5928" t="s">
        <v>5937</v>
      </c>
      <c r="B5928" s="6">
        <v>45610</v>
      </c>
      <c r="C5928" t="s">
        <v>10016</v>
      </c>
      <c r="D5928" t="s">
        <v>10018</v>
      </c>
      <c r="E5928">
        <v>11</v>
      </c>
      <c r="F5928">
        <f>+_xlfn.XLOOKUP(TablaVentas[[#This Row],[PRODUCTO FINANCIERO]],TablaPrecios[PRODUCTO FINANCIERO],TablaPrecios[PRECIO UNIT],0)</f>
        <v>14.9</v>
      </c>
      <c r="G5928" s="2">
        <f>+TablaVentas[[#This Row],[CANTIDAD]]*TablaVentas[[#This Row],[PRECIO UNITARIO]]</f>
        <v>163.9</v>
      </c>
      <c r="H5928" s="1">
        <f t="shared" ca="1" si="92"/>
        <v>0.19220184690910749</v>
      </c>
      <c r="I5928" s="2">
        <f ca="1">+TablaVentas[[#This Row],[VENTAL TOTAL]]-TablaVentas[[#This Row],[VENTAL TOTAL]]*TablaVentas[[#This Row],[DESCUENTO]]</f>
        <v>132.39811729159729</v>
      </c>
      <c r="J5928" s="2">
        <f ca="1">0.18*TablaVentas[[#This Row],[SUBTOTAL]]</f>
        <v>23.83166111248751</v>
      </c>
      <c r="K5928" s="2">
        <f ca="1">+TablaVentas[[#This Row],[SUBTOTAL]]+TablaVentas[[#This Row],[IGV]]</f>
        <v>156.22977840408481</v>
      </c>
    </row>
    <row r="5929" spans="1:11" x14ac:dyDescent="0.25">
      <c r="A5929" t="s">
        <v>5938</v>
      </c>
      <c r="B5929" s="6">
        <v>45587</v>
      </c>
      <c r="C5929" t="s">
        <v>10016</v>
      </c>
      <c r="D5929" t="s">
        <v>10019</v>
      </c>
      <c r="E5929">
        <v>11</v>
      </c>
      <c r="F5929">
        <f>+_xlfn.XLOOKUP(TablaVentas[[#This Row],[PRODUCTO FINANCIERO]],TablaPrecios[PRODUCTO FINANCIERO],TablaPrecios[PRECIO UNIT],0)</f>
        <v>9.9</v>
      </c>
      <c r="G5929" s="2">
        <f>+TablaVentas[[#This Row],[CANTIDAD]]*TablaVentas[[#This Row],[PRECIO UNITARIO]]</f>
        <v>108.9</v>
      </c>
      <c r="H5929" s="1">
        <f t="shared" ca="1" si="92"/>
        <v>0.18755923561784701</v>
      </c>
      <c r="I5929" s="2">
        <f ca="1">+TablaVentas[[#This Row],[VENTAL TOTAL]]-TablaVentas[[#This Row],[VENTAL TOTAL]]*TablaVentas[[#This Row],[DESCUENTO]]</f>
        <v>88.474799241216459</v>
      </c>
      <c r="J5929" s="2">
        <f ca="1">0.18*TablaVentas[[#This Row],[SUBTOTAL]]</f>
        <v>15.925463863418962</v>
      </c>
      <c r="K5929" s="2">
        <f ca="1">+TablaVentas[[#This Row],[SUBTOTAL]]+TablaVentas[[#This Row],[IGV]]</f>
        <v>104.40026310463543</v>
      </c>
    </row>
    <row r="5930" spans="1:11" x14ac:dyDescent="0.25">
      <c r="A5930" t="s">
        <v>5939</v>
      </c>
      <c r="B5930" s="6">
        <v>45665</v>
      </c>
      <c r="C5930" t="s">
        <v>10014</v>
      </c>
      <c r="D5930" t="s">
        <v>10020</v>
      </c>
      <c r="E5930">
        <v>3</v>
      </c>
      <c r="F5930">
        <f>+_xlfn.XLOOKUP(TablaVentas[[#This Row],[PRODUCTO FINANCIERO]],TablaPrecios[PRODUCTO FINANCIERO],TablaPrecios[PRECIO UNIT],0)</f>
        <v>14.9</v>
      </c>
      <c r="G5930" s="2">
        <f>+TablaVentas[[#This Row],[CANTIDAD]]*TablaVentas[[#This Row],[PRECIO UNITARIO]]</f>
        <v>44.7</v>
      </c>
      <c r="H5930" s="1">
        <f t="shared" ca="1" si="92"/>
        <v>0.16857623261120377</v>
      </c>
      <c r="I5930" s="2">
        <f ca="1">+TablaVentas[[#This Row],[VENTAL TOTAL]]-TablaVentas[[#This Row],[VENTAL TOTAL]]*TablaVentas[[#This Row],[DESCUENTO]]</f>
        <v>37.164642402279192</v>
      </c>
      <c r="J5930" s="2">
        <f ca="1">0.18*TablaVentas[[#This Row],[SUBTOTAL]]</f>
        <v>6.6896356324102539</v>
      </c>
      <c r="K5930" s="2">
        <f ca="1">+TablaVentas[[#This Row],[SUBTOTAL]]+TablaVentas[[#This Row],[IGV]]</f>
        <v>43.854278034689443</v>
      </c>
    </row>
    <row r="5931" spans="1:11" x14ac:dyDescent="0.25">
      <c r="A5931" t="s">
        <v>5940</v>
      </c>
      <c r="B5931" s="6">
        <v>46303</v>
      </c>
      <c r="C5931" t="s">
        <v>10015</v>
      </c>
      <c r="D5931" t="s">
        <v>10018</v>
      </c>
      <c r="E5931">
        <v>9</v>
      </c>
      <c r="F5931">
        <f>+_xlfn.XLOOKUP(TablaVentas[[#This Row],[PRODUCTO FINANCIERO]],TablaPrecios[PRODUCTO FINANCIERO],TablaPrecios[PRECIO UNIT],0)</f>
        <v>14.9</v>
      </c>
      <c r="G5931" s="2">
        <f>+TablaVentas[[#This Row],[CANTIDAD]]*TablaVentas[[#This Row],[PRECIO UNITARIO]]</f>
        <v>134.1</v>
      </c>
      <c r="H5931" s="1">
        <f t="shared" ca="1" si="92"/>
        <v>0.10872481640737341</v>
      </c>
      <c r="I5931" s="2">
        <f ca="1">+TablaVentas[[#This Row],[VENTAL TOTAL]]-TablaVentas[[#This Row],[VENTAL TOTAL]]*TablaVentas[[#This Row],[DESCUENTO]]</f>
        <v>119.52000211977122</v>
      </c>
      <c r="J5931" s="2">
        <f ca="1">0.18*TablaVentas[[#This Row],[SUBTOTAL]]</f>
        <v>21.51360038155882</v>
      </c>
      <c r="K5931" s="2">
        <f ca="1">+TablaVentas[[#This Row],[SUBTOTAL]]+TablaVentas[[#This Row],[IGV]]</f>
        <v>141.03360250133005</v>
      </c>
    </row>
    <row r="5932" spans="1:11" x14ac:dyDescent="0.25">
      <c r="A5932" t="s">
        <v>5941</v>
      </c>
      <c r="B5932" s="6">
        <v>45872</v>
      </c>
      <c r="C5932" t="s">
        <v>10014</v>
      </c>
      <c r="D5932" t="s">
        <v>10020</v>
      </c>
      <c r="E5932">
        <v>16</v>
      </c>
      <c r="F5932">
        <f>+_xlfn.XLOOKUP(TablaVentas[[#This Row],[PRODUCTO FINANCIERO]],TablaPrecios[PRODUCTO FINANCIERO],TablaPrecios[PRECIO UNIT],0)</f>
        <v>14.9</v>
      </c>
      <c r="G5932" s="2">
        <f>+TablaVentas[[#This Row],[CANTIDAD]]*TablaVentas[[#This Row],[PRECIO UNITARIO]]</f>
        <v>238.4</v>
      </c>
      <c r="H5932" s="1">
        <f t="shared" ca="1" si="92"/>
        <v>0.13258797543208262</v>
      </c>
      <c r="I5932" s="2">
        <f ca="1">+TablaVentas[[#This Row],[VENTAL TOTAL]]-TablaVentas[[#This Row],[VENTAL TOTAL]]*TablaVentas[[#This Row],[DESCUENTO]]</f>
        <v>206.79102665699151</v>
      </c>
      <c r="J5932" s="2">
        <f ca="1">0.18*TablaVentas[[#This Row],[SUBTOTAL]]</f>
        <v>37.222384798258467</v>
      </c>
      <c r="K5932" s="2">
        <f ca="1">+TablaVentas[[#This Row],[SUBTOTAL]]+TablaVentas[[#This Row],[IGV]]</f>
        <v>244.01341145524998</v>
      </c>
    </row>
    <row r="5933" spans="1:11" x14ac:dyDescent="0.25">
      <c r="A5933" t="s">
        <v>5942</v>
      </c>
      <c r="B5933" s="6">
        <v>46152</v>
      </c>
      <c r="C5933" t="s">
        <v>10015</v>
      </c>
      <c r="D5933" t="s">
        <v>10018</v>
      </c>
      <c r="E5933">
        <v>17</v>
      </c>
      <c r="F5933">
        <f>+_xlfn.XLOOKUP(TablaVentas[[#This Row],[PRODUCTO FINANCIERO]],TablaPrecios[PRODUCTO FINANCIERO],TablaPrecios[PRECIO UNIT],0)</f>
        <v>14.9</v>
      </c>
      <c r="G5933" s="2">
        <f>+TablaVentas[[#This Row],[CANTIDAD]]*TablaVentas[[#This Row],[PRECIO UNITARIO]]</f>
        <v>253.3</v>
      </c>
      <c r="H5933" s="1">
        <f t="shared" ca="1" si="92"/>
        <v>0.13701110511014769</v>
      </c>
      <c r="I5933" s="2">
        <f ca="1">+TablaVentas[[#This Row],[VENTAL TOTAL]]-TablaVentas[[#This Row],[VENTAL TOTAL]]*TablaVentas[[#This Row],[DESCUENTO]]</f>
        <v>218.59508707559959</v>
      </c>
      <c r="J5933" s="2">
        <f ca="1">0.18*TablaVentas[[#This Row],[SUBTOTAL]]</f>
        <v>39.347115673607924</v>
      </c>
      <c r="K5933" s="2">
        <f ca="1">+TablaVentas[[#This Row],[SUBTOTAL]]+TablaVentas[[#This Row],[IGV]]</f>
        <v>257.94220274920752</v>
      </c>
    </row>
    <row r="5934" spans="1:11" x14ac:dyDescent="0.25">
      <c r="A5934" t="s">
        <v>5943</v>
      </c>
      <c r="B5934" s="6">
        <v>46049</v>
      </c>
      <c r="C5934" t="s">
        <v>10013</v>
      </c>
      <c r="D5934" t="s">
        <v>10022</v>
      </c>
      <c r="E5934">
        <v>8</v>
      </c>
      <c r="F5934">
        <f>+_xlfn.XLOOKUP(TablaVentas[[#This Row],[PRODUCTO FINANCIERO]],TablaPrecios[PRODUCTO FINANCIERO],TablaPrecios[PRECIO UNIT],0)</f>
        <v>20.9</v>
      </c>
      <c r="G5934" s="2">
        <f>+TablaVentas[[#This Row],[CANTIDAD]]*TablaVentas[[#This Row],[PRECIO UNITARIO]]</f>
        <v>167.2</v>
      </c>
      <c r="H5934" s="1">
        <f t="shared" ca="1" si="92"/>
        <v>0.10740641953452068</v>
      </c>
      <c r="I5934" s="2">
        <f ca="1">+TablaVentas[[#This Row],[VENTAL TOTAL]]-TablaVentas[[#This Row],[VENTAL TOTAL]]*TablaVentas[[#This Row],[DESCUENTO]]</f>
        <v>149.24164665382813</v>
      </c>
      <c r="J5934" s="2">
        <f ca="1">0.18*TablaVentas[[#This Row],[SUBTOTAL]]</f>
        <v>26.863496397689062</v>
      </c>
      <c r="K5934" s="2">
        <f ca="1">+TablaVentas[[#This Row],[SUBTOTAL]]+TablaVentas[[#This Row],[IGV]]</f>
        <v>176.10514305151719</v>
      </c>
    </row>
    <row r="5935" spans="1:11" x14ac:dyDescent="0.25">
      <c r="A5935" t="s">
        <v>5944</v>
      </c>
      <c r="B5935" s="6">
        <v>45321</v>
      </c>
      <c r="C5935" t="s">
        <v>10011</v>
      </c>
      <c r="D5935" t="s">
        <v>10019</v>
      </c>
      <c r="E5935">
        <v>16</v>
      </c>
      <c r="F5935">
        <f>+_xlfn.XLOOKUP(TablaVentas[[#This Row],[PRODUCTO FINANCIERO]],TablaPrecios[PRODUCTO FINANCIERO],TablaPrecios[PRECIO UNIT],0)</f>
        <v>9.9</v>
      </c>
      <c r="G5935" s="2">
        <f>+TablaVentas[[#This Row],[CANTIDAD]]*TablaVentas[[#This Row],[PRECIO UNITARIO]]</f>
        <v>158.4</v>
      </c>
      <c r="H5935" s="1">
        <f t="shared" ca="1" si="92"/>
        <v>0.17484812220785256</v>
      </c>
      <c r="I5935" s="2">
        <f ca="1">+TablaVentas[[#This Row],[VENTAL TOTAL]]-TablaVentas[[#This Row],[VENTAL TOTAL]]*TablaVentas[[#This Row],[DESCUENTO]]</f>
        <v>130.70405744227617</v>
      </c>
      <c r="J5935" s="2">
        <f ca="1">0.18*TablaVentas[[#This Row],[SUBTOTAL]]</f>
        <v>23.52673033960971</v>
      </c>
      <c r="K5935" s="2">
        <f ca="1">+TablaVentas[[#This Row],[SUBTOTAL]]+TablaVentas[[#This Row],[IGV]]</f>
        <v>154.23078778188588</v>
      </c>
    </row>
    <row r="5936" spans="1:11" x14ac:dyDescent="0.25">
      <c r="A5936" t="s">
        <v>5945</v>
      </c>
      <c r="B5936" s="6">
        <v>45729</v>
      </c>
      <c r="C5936" t="s">
        <v>10016</v>
      </c>
      <c r="D5936" t="s">
        <v>10020</v>
      </c>
      <c r="E5936">
        <v>12</v>
      </c>
      <c r="F5936">
        <f>+_xlfn.XLOOKUP(TablaVentas[[#This Row],[PRODUCTO FINANCIERO]],TablaPrecios[PRODUCTO FINANCIERO],TablaPrecios[PRECIO UNIT],0)</f>
        <v>14.9</v>
      </c>
      <c r="G5936" s="2">
        <f>+TablaVentas[[#This Row],[CANTIDAD]]*TablaVentas[[#This Row],[PRECIO UNITARIO]]</f>
        <v>178.8</v>
      </c>
      <c r="H5936" s="1">
        <f t="shared" ca="1" si="92"/>
        <v>0.14563226855757749</v>
      </c>
      <c r="I5936" s="2">
        <f ca="1">+TablaVentas[[#This Row],[VENTAL TOTAL]]-TablaVentas[[#This Row],[VENTAL TOTAL]]*TablaVentas[[#This Row],[DESCUENTO]]</f>
        <v>152.76095038190516</v>
      </c>
      <c r="J5936" s="2">
        <f ca="1">0.18*TablaVentas[[#This Row],[SUBTOTAL]]</f>
        <v>27.496971068742926</v>
      </c>
      <c r="K5936" s="2">
        <f ca="1">+TablaVentas[[#This Row],[SUBTOTAL]]+TablaVentas[[#This Row],[IGV]]</f>
        <v>180.2579214506481</v>
      </c>
    </row>
    <row r="5937" spans="1:11" x14ac:dyDescent="0.25">
      <c r="A5937" t="s">
        <v>5946</v>
      </c>
      <c r="B5937" s="6">
        <v>45851</v>
      </c>
      <c r="C5937" t="s">
        <v>10013</v>
      </c>
      <c r="D5937" t="s">
        <v>10018</v>
      </c>
      <c r="E5937">
        <v>17</v>
      </c>
      <c r="F5937">
        <f>+_xlfn.XLOOKUP(TablaVentas[[#This Row],[PRODUCTO FINANCIERO]],TablaPrecios[PRODUCTO FINANCIERO],TablaPrecios[PRECIO UNIT],0)</f>
        <v>14.9</v>
      </c>
      <c r="G5937" s="2">
        <f>+TablaVentas[[#This Row],[CANTIDAD]]*TablaVentas[[#This Row],[PRECIO UNITARIO]]</f>
        <v>253.3</v>
      </c>
      <c r="H5937" s="1">
        <f t="shared" ca="1" si="92"/>
        <v>0.16051805361442451</v>
      </c>
      <c r="I5937" s="2">
        <f ca="1">+TablaVentas[[#This Row],[VENTAL TOTAL]]-TablaVentas[[#This Row],[VENTAL TOTAL]]*TablaVentas[[#This Row],[DESCUENTO]]</f>
        <v>212.64077701946627</v>
      </c>
      <c r="J5937" s="2">
        <f ca="1">0.18*TablaVentas[[#This Row],[SUBTOTAL]]</f>
        <v>38.27533986350393</v>
      </c>
      <c r="K5937" s="2">
        <f ca="1">+TablaVentas[[#This Row],[SUBTOTAL]]+TablaVentas[[#This Row],[IGV]]</f>
        <v>250.91611688297019</v>
      </c>
    </row>
    <row r="5938" spans="1:11" x14ac:dyDescent="0.25">
      <c r="A5938" t="s">
        <v>5947</v>
      </c>
      <c r="B5938" s="6">
        <v>45685</v>
      </c>
      <c r="C5938" t="s">
        <v>10014</v>
      </c>
      <c r="D5938" t="s">
        <v>10017</v>
      </c>
      <c r="E5938">
        <v>13</v>
      </c>
      <c r="F5938">
        <f>+_xlfn.XLOOKUP(TablaVentas[[#This Row],[PRODUCTO FINANCIERO]],TablaPrecios[PRODUCTO FINANCIERO],TablaPrecios[PRECIO UNIT],0)</f>
        <v>9.9</v>
      </c>
      <c r="G5938" s="2">
        <f>+TablaVentas[[#This Row],[CANTIDAD]]*TablaVentas[[#This Row],[PRECIO UNITARIO]]</f>
        <v>128.70000000000002</v>
      </c>
      <c r="H5938" s="1">
        <f t="shared" ca="1" si="92"/>
        <v>0.18844992961611176</v>
      </c>
      <c r="I5938" s="2">
        <f ca="1">+TablaVentas[[#This Row],[VENTAL TOTAL]]-TablaVentas[[#This Row],[VENTAL TOTAL]]*TablaVentas[[#This Row],[DESCUENTO]]</f>
        <v>104.44649405840643</v>
      </c>
      <c r="J5938" s="2">
        <f ca="1">0.18*TablaVentas[[#This Row],[SUBTOTAL]]</f>
        <v>18.800368930513155</v>
      </c>
      <c r="K5938" s="2">
        <f ca="1">+TablaVentas[[#This Row],[SUBTOTAL]]+TablaVentas[[#This Row],[IGV]]</f>
        <v>123.24686298891959</v>
      </c>
    </row>
    <row r="5939" spans="1:11" x14ac:dyDescent="0.25">
      <c r="A5939" t="s">
        <v>5948</v>
      </c>
      <c r="B5939" s="6">
        <v>45669</v>
      </c>
      <c r="C5939" t="s">
        <v>10015</v>
      </c>
      <c r="D5939" t="s">
        <v>10022</v>
      </c>
      <c r="E5939">
        <v>9</v>
      </c>
      <c r="F5939">
        <f>+_xlfn.XLOOKUP(TablaVentas[[#This Row],[PRODUCTO FINANCIERO]],TablaPrecios[PRODUCTO FINANCIERO],TablaPrecios[PRECIO UNIT],0)</f>
        <v>20.9</v>
      </c>
      <c r="G5939" s="2">
        <f>+TablaVentas[[#This Row],[CANTIDAD]]*TablaVentas[[#This Row],[PRECIO UNITARIO]]</f>
        <v>188.1</v>
      </c>
      <c r="H5939" s="1">
        <f t="shared" ca="1" si="92"/>
        <v>0.14273778150408387</v>
      </c>
      <c r="I5939" s="2">
        <f ca="1">+TablaVentas[[#This Row],[VENTAL TOTAL]]-TablaVentas[[#This Row],[VENTAL TOTAL]]*TablaVentas[[#This Row],[DESCUENTO]]</f>
        <v>161.25102329908182</v>
      </c>
      <c r="J5939" s="2">
        <f ca="1">0.18*TablaVentas[[#This Row],[SUBTOTAL]]</f>
        <v>29.025184193834725</v>
      </c>
      <c r="K5939" s="2">
        <f ca="1">+TablaVentas[[#This Row],[SUBTOTAL]]+TablaVentas[[#This Row],[IGV]]</f>
        <v>190.27620749291654</v>
      </c>
    </row>
    <row r="5940" spans="1:11" x14ac:dyDescent="0.25">
      <c r="A5940" t="s">
        <v>5949</v>
      </c>
      <c r="B5940" s="6">
        <v>46179</v>
      </c>
      <c r="C5940" t="s">
        <v>10014</v>
      </c>
      <c r="D5940" t="s">
        <v>10017</v>
      </c>
      <c r="E5940">
        <v>3</v>
      </c>
      <c r="F5940">
        <f>+_xlfn.XLOOKUP(TablaVentas[[#This Row],[PRODUCTO FINANCIERO]],TablaPrecios[PRODUCTO FINANCIERO],TablaPrecios[PRECIO UNIT],0)</f>
        <v>9.9</v>
      </c>
      <c r="G5940" s="2">
        <f>+TablaVentas[[#This Row],[CANTIDAD]]*TablaVentas[[#This Row],[PRECIO UNITARIO]]</f>
        <v>29.700000000000003</v>
      </c>
      <c r="H5940" s="1">
        <f t="shared" ca="1" si="92"/>
        <v>0.13560770058755664</v>
      </c>
      <c r="I5940" s="2">
        <f ca="1">+TablaVentas[[#This Row],[VENTAL TOTAL]]-TablaVentas[[#This Row],[VENTAL TOTAL]]*TablaVentas[[#This Row],[DESCUENTO]]</f>
        <v>25.672451292549571</v>
      </c>
      <c r="J5940" s="2">
        <f ca="1">0.18*TablaVentas[[#This Row],[SUBTOTAL]]</f>
        <v>4.6210412326589223</v>
      </c>
      <c r="K5940" s="2">
        <f ca="1">+TablaVentas[[#This Row],[SUBTOTAL]]+TablaVentas[[#This Row],[IGV]]</f>
        <v>30.293492525208492</v>
      </c>
    </row>
    <row r="5941" spans="1:11" x14ac:dyDescent="0.25">
      <c r="A5941" t="s">
        <v>5950</v>
      </c>
      <c r="B5941" s="6">
        <v>45378</v>
      </c>
      <c r="C5941" t="s">
        <v>10012</v>
      </c>
      <c r="D5941" t="s">
        <v>10022</v>
      </c>
      <c r="E5941">
        <v>6</v>
      </c>
      <c r="F5941">
        <f>+_xlfn.XLOOKUP(TablaVentas[[#This Row],[PRODUCTO FINANCIERO]],TablaPrecios[PRODUCTO FINANCIERO],TablaPrecios[PRECIO UNIT],0)</f>
        <v>20.9</v>
      </c>
      <c r="G5941" s="2">
        <f>+TablaVentas[[#This Row],[CANTIDAD]]*TablaVentas[[#This Row],[PRECIO UNITARIO]]</f>
        <v>125.39999999999999</v>
      </c>
      <c r="H5941" s="1">
        <f t="shared" ca="1" si="92"/>
        <v>0.19796408056911854</v>
      </c>
      <c r="I5941" s="2">
        <f ca="1">+TablaVentas[[#This Row],[VENTAL TOTAL]]-TablaVentas[[#This Row],[VENTAL TOTAL]]*TablaVentas[[#This Row],[DESCUENTO]]</f>
        <v>100.57530429663252</v>
      </c>
      <c r="J5941" s="2">
        <f ca="1">0.18*TablaVentas[[#This Row],[SUBTOTAL]]</f>
        <v>18.103554773393853</v>
      </c>
      <c r="K5941" s="2">
        <f ca="1">+TablaVentas[[#This Row],[SUBTOTAL]]+TablaVentas[[#This Row],[IGV]]</f>
        <v>118.67885907002638</v>
      </c>
    </row>
    <row r="5942" spans="1:11" x14ac:dyDescent="0.25">
      <c r="A5942" t="s">
        <v>5951</v>
      </c>
      <c r="B5942" s="6">
        <v>45783</v>
      </c>
      <c r="C5942" t="s">
        <v>10016</v>
      </c>
      <c r="D5942" t="s">
        <v>10019</v>
      </c>
      <c r="E5942">
        <v>5</v>
      </c>
      <c r="F5942">
        <f>+_xlfn.XLOOKUP(TablaVentas[[#This Row],[PRODUCTO FINANCIERO]],TablaPrecios[PRODUCTO FINANCIERO],TablaPrecios[PRECIO UNIT],0)</f>
        <v>9.9</v>
      </c>
      <c r="G5942" s="2">
        <f>+TablaVentas[[#This Row],[CANTIDAD]]*TablaVentas[[#This Row],[PRECIO UNITARIO]]</f>
        <v>49.5</v>
      </c>
      <c r="H5942" s="1">
        <f t="shared" ca="1" si="92"/>
        <v>0.13760073982727317</v>
      </c>
      <c r="I5942" s="2">
        <f ca="1">+TablaVentas[[#This Row],[VENTAL TOTAL]]-TablaVentas[[#This Row],[VENTAL TOTAL]]*TablaVentas[[#This Row],[DESCUENTO]]</f>
        <v>42.688763378549979</v>
      </c>
      <c r="J5942" s="2">
        <f ca="1">0.18*TablaVentas[[#This Row],[SUBTOTAL]]</f>
        <v>7.683977408138996</v>
      </c>
      <c r="K5942" s="2">
        <f ca="1">+TablaVentas[[#This Row],[SUBTOTAL]]+TablaVentas[[#This Row],[IGV]]</f>
        <v>50.372740786688972</v>
      </c>
    </row>
    <row r="5943" spans="1:11" x14ac:dyDescent="0.25">
      <c r="A5943" t="s">
        <v>5952</v>
      </c>
      <c r="B5943" s="6">
        <v>46143</v>
      </c>
      <c r="C5943" t="s">
        <v>10011</v>
      </c>
      <c r="D5943" t="s">
        <v>10020</v>
      </c>
      <c r="E5943">
        <v>9</v>
      </c>
      <c r="F5943">
        <f>+_xlfn.XLOOKUP(TablaVentas[[#This Row],[PRODUCTO FINANCIERO]],TablaPrecios[PRODUCTO FINANCIERO],TablaPrecios[PRECIO UNIT],0)</f>
        <v>14.9</v>
      </c>
      <c r="G5943" s="2">
        <f>+TablaVentas[[#This Row],[CANTIDAD]]*TablaVentas[[#This Row],[PRECIO UNITARIO]]</f>
        <v>134.1</v>
      </c>
      <c r="H5943" s="1">
        <f t="shared" ca="1" si="92"/>
        <v>0.10732103268107365</v>
      </c>
      <c r="I5943" s="2">
        <f ca="1">+TablaVentas[[#This Row],[VENTAL TOTAL]]-TablaVentas[[#This Row],[VENTAL TOTAL]]*TablaVentas[[#This Row],[DESCUENTO]]</f>
        <v>119.70824951746802</v>
      </c>
      <c r="J5943" s="2">
        <f ca="1">0.18*TablaVentas[[#This Row],[SUBTOTAL]]</f>
        <v>21.547484913144242</v>
      </c>
      <c r="K5943" s="2">
        <f ca="1">+TablaVentas[[#This Row],[SUBTOTAL]]+TablaVentas[[#This Row],[IGV]]</f>
        <v>141.25573443061225</v>
      </c>
    </row>
    <row r="5944" spans="1:11" x14ac:dyDescent="0.25">
      <c r="A5944" t="s">
        <v>5953</v>
      </c>
      <c r="B5944" s="6">
        <v>46349</v>
      </c>
      <c r="C5944" t="s">
        <v>10016</v>
      </c>
      <c r="D5944" t="s">
        <v>10019</v>
      </c>
      <c r="E5944">
        <v>7</v>
      </c>
      <c r="F5944">
        <f>+_xlfn.XLOOKUP(TablaVentas[[#This Row],[PRODUCTO FINANCIERO]],TablaPrecios[PRODUCTO FINANCIERO],TablaPrecios[PRECIO UNIT],0)</f>
        <v>9.9</v>
      </c>
      <c r="G5944" s="2">
        <f>+TablaVentas[[#This Row],[CANTIDAD]]*TablaVentas[[#This Row],[PRECIO UNITARIO]]</f>
        <v>69.3</v>
      </c>
      <c r="H5944" s="1">
        <f t="shared" ca="1" si="92"/>
        <v>0.10873475321904945</v>
      </c>
      <c r="I5944" s="2">
        <f ca="1">+TablaVentas[[#This Row],[VENTAL TOTAL]]-TablaVentas[[#This Row],[VENTAL TOTAL]]*TablaVentas[[#This Row],[DESCUENTO]]</f>
        <v>61.764681601919868</v>
      </c>
      <c r="J5944" s="2">
        <f ca="1">0.18*TablaVentas[[#This Row],[SUBTOTAL]]</f>
        <v>11.117642688345576</v>
      </c>
      <c r="K5944" s="2">
        <f ca="1">+TablaVentas[[#This Row],[SUBTOTAL]]+TablaVentas[[#This Row],[IGV]]</f>
        <v>72.882324290265444</v>
      </c>
    </row>
    <row r="5945" spans="1:11" x14ac:dyDescent="0.25">
      <c r="A5945" t="s">
        <v>5954</v>
      </c>
      <c r="B5945" s="6">
        <v>46368</v>
      </c>
      <c r="C5945" t="s">
        <v>10014</v>
      </c>
      <c r="D5945" t="s">
        <v>10022</v>
      </c>
      <c r="E5945">
        <v>4</v>
      </c>
      <c r="F5945">
        <f>+_xlfn.XLOOKUP(TablaVentas[[#This Row],[PRODUCTO FINANCIERO]],TablaPrecios[PRODUCTO FINANCIERO],TablaPrecios[PRECIO UNIT],0)</f>
        <v>20.9</v>
      </c>
      <c r="G5945" s="2">
        <f>+TablaVentas[[#This Row],[CANTIDAD]]*TablaVentas[[#This Row],[PRECIO UNITARIO]]</f>
        <v>83.6</v>
      </c>
      <c r="H5945" s="1">
        <f t="shared" ca="1" si="92"/>
        <v>0.17050228634885323</v>
      </c>
      <c r="I5945" s="2">
        <f ca="1">+TablaVentas[[#This Row],[VENTAL TOTAL]]-TablaVentas[[#This Row],[VENTAL TOTAL]]*TablaVentas[[#This Row],[DESCUENTO]]</f>
        <v>69.346008861235873</v>
      </c>
      <c r="J5945" s="2">
        <f ca="1">0.18*TablaVentas[[#This Row],[SUBTOTAL]]</f>
        <v>12.482281595022457</v>
      </c>
      <c r="K5945" s="2">
        <f ca="1">+TablaVentas[[#This Row],[SUBTOTAL]]+TablaVentas[[#This Row],[IGV]]</f>
        <v>81.82829045625833</v>
      </c>
    </row>
    <row r="5946" spans="1:11" x14ac:dyDescent="0.25">
      <c r="A5946" t="s">
        <v>5955</v>
      </c>
      <c r="B5946" s="6">
        <v>45572</v>
      </c>
      <c r="C5946" t="s">
        <v>10016</v>
      </c>
      <c r="D5946" t="s">
        <v>10017</v>
      </c>
      <c r="E5946">
        <v>12</v>
      </c>
      <c r="F5946">
        <f>+_xlfn.XLOOKUP(TablaVentas[[#This Row],[PRODUCTO FINANCIERO]],TablaPrecios[PRODUCTO FINANCIERO],TablaPrecios[PRECIO UNIT],0)</f>
        <v>9.9</v>
      </c>
      <c r="G5946" s="2">
        <f>+TablaVentas[[#This Row],[CANTIDAD]]*TablaVentas[[#This Row],[PRECIO UNITARIO]]</f>
        <v>118.80000000000001</v>
      </c>
      <c r="H5946" s="1">
        <f t="shared" ca="1" si="92"/>
        <v>0.10539039947086042</v>
      </c>
      <c r="I5946" s="2">
        <f ca="1">+TablaVentas[[#This Row],[VENTAL TOTAL]]-TablaVentas[[#This Row],[VENTAL TOTAL]]*TablaVentas[[#This Row],[DESCUENTO]]</f>
        <v>106.27962054286179</v>
      </c>
      <c r="J5946" s="2">
        <f ca="1">0.18*TablaVentas[[#This Row],[SUBTOTAL]]</f>
        <v>19.130331697715121</v>
      </c>
      <c r="K5946" s="2">
        <f ca="1">+TablaVentas[[#This Row],[SUBTOTAL]]+TablaVentas[[#This Row],[IGV]]</f>
        <v>125.40995224057691</v>
      </c>
    </row>
    <row r="5947" spans="1:11" x14ac:dyDescent="0.25">
      <c r="A5947" t="s">
        <v>5956</v>
      </c>
      <c r="B5947" s="6">
        <v>45995</v>
      </c>
      <c r="C5947" t="s">
        <v>10015</v>
      </c>
      <c r="D5947" t="s">
        <v>10018</v>
      </c>
      <c r="E5947">
        <v>17</v>
      </c>
      <c r="F5947">
        <f>+_xlfn.XLOOKUP(TablaVentas[[#This Row],[PRODUCTO FINANCIERO]],TablaPrecios[PRODUCTO FINANCIERO],TablaPrecios[PRECIO UNIT],0)</f>
        <v>14.9</v>
      </c>
      <c r="G5947" s="2">
        <f>+TablaVentas[[#This Row],[CANTIDAD]]*TablaVentas[[#This Row],[PRECIO UNITARIO]]</f>
        <v>253.3</v>
      </c>
      <c r="H5947" s="1">
        <f t="shared" ca="1" si="92"/>
        <v>0.19648572953058632</v>
      </c>
      <c r="I5947" s="2">
        <f ca="1">+TablaVentas[[#This Row],[VENTAL TOTAL]]-TablaVentas[[#This Row],[VENTAL TOTAL]]*TablaVentas[[#This Row],[DESCUENTO]]</f>
        <v>203.53016470990249</v>
      </c>
      <c r="J5947" s="2">
        <f ca="1">0.18*TablaVentas[[#This Row],[SUBTOTAL]]</f>
        <v>36.635429647782445</v>
      </c>
      <c r="K5947" s="2">
        <f ca="1">+TablaVentas[[#This Row],[SUBTOTAL]]+TablaVentas[[#This Row],[IGV]]</f>
        <v>240.16559435768494</v>
      </c>
    </row>
    <row r="5948" spans="1:11" x14ac:dyDescent="0.25">
      <c r="A5948" t="s">
        <v>5957</v>
      </c>
      <c r="B5948" s="6">
        <v>45411</v>
      </c>
      <c r="C5948" t="s">
        <v>10015</v>
      </c>
      <c r="D5948" t="s">
        <v>10018</v>
      </c>
      <c r="E5948">
        <v>9</v>
      </c>
      <c r="F5948">
        <f>+_xlfn.XLOOKUP(TablaVentas[[#This Row],[PRODUCTO FINANCIERO]],TablaPrecios[PRODUCTO FINANCIERO],TablaPrecios[PRECIO UNIT],0)</f>
        <v>14.9</v>
      </c>
      <c r="G5948" s="2">
        <f>+TablaVentas[[#This Row],[CANTIDAD]]*TablaVentas[[#This Row],[PRECIO UNITARIO]]</f>
        <v>134.1</v>
      </c>
      <c r="H5948" s="1">
        <f t="shared" ca="1" si="92"/>
        <v>0.18604677652014295</v>
      </c>
      <c r="I5948" s="2">
        <f ca="1">+TablaVentas[[#This Row],[VENTAL TOTAL]]-TablaVentas[[#This Row],[VENTAL TOTAL]]*TablaVentas[[#This Row],[DESCUENTO]]</f>
        <v>109.15112726864882</v>
      </c>
      <c r="J5948" s="2">
        <f ca="1">0.18*TablaVentas[[#This Row],[SUBTOTAL]]</f>
        <v>19.647202908356785</v>
      </c>
      <c r="K5948" s="2">
        <f ca="1">+TablaVentas[[#This Row],[SUBTOTAL]]+TablaVentas[[#This Row],[IGV]]</f>
        <v>128.7983301770056</v>
      </c>
    </row>
    <row r="5949" spans="1:11" x14ac:dyDescent="0.25">
      <c r="A5949" t="s">
        <v>5958</v>
      </c>
      <c r="B5949" s="6">
        <v>45369</v>
      </c>
      <c r="C5949" t="s">
        <v>10012</v>
      </c>
      <c r="D5949" t="s">
        <v>10017</v>
      </c>
      <c r="E5949">
        <v>7</v>
      </c>
      <c r="F5949">
        <f>+_xlfn.XLOOKUP(TablaVentas[[#This Row],[PRODUCTO FINANCIERO]],TablaPrecios[PRODUCTO FINANCIERO],TablaPrecios[PRECIO UNIT],0)</f>
        <v>9.9</v>
      </c>
      <c r="G5949" s="2">
        <f>+TablaVentas[[#This Row],[CANTIDAD]]*TablaVentas[[#This Row],[PRECIO UNITARIO]]</f>
        <v>69.3</v>
      </c>
      <c r="H5949" s="1">
        <f t="shared" ca="1" si="92"/>
        <v>0.11130425569278221</v>
      </c>
      <c r="I5949" s="2">
        <f ca="1">+TablaVentas[[#This Row],[VENTAL TOTAL]]-TablaVentas[[#This Row],[VENTAL TOTAL]]*TablaVentas[[#This Row],[DESCUENTO]]</f>
        <v>61.586615080490191</v>
      </c>
      <c r="J5949" s="2">
        <f ca="1">0.18*TablaVentas[[#This Row],[SUBTOTAL]]</f>
        <v>11.085590714488234</v>
      </c>
      <c r="K5949" s="2">
        <f ca="1">+TablaVentas[[#This Row],[SUBTOTAL]]+TablaVentas[[#This Row],[IGV]]</f>
        <v>72.672205794978424</v>
      </c>
    </row>
    <row r="5950" spans="1:11" x14ac:dyDescent="0.25">
      <c r="A5950" t="s">
        <v>5959</v>
      </c>
      <c r="B5950" s="6">
        <v>46249</v>
      </c>
      <c r="C5950" t="s">
        <v>10016</v>
      </c>
      <c r="D5950" t="s">
        <v>10019</v>
      </c>
      <c r="E5950">
        <v>18</v>
      </c>
      <c r="F5950">
        <f>+_xlfn.XLOOKUP(TablaVentas[[#This Row],[PRODUCTO FINANCIERO]],TablaPrecios[PRODUCTO FINANCIERO],TablaPrecios[PRECIO UNIT],0)</f>
        <v>9.9</v>
      </c>
      <c r="G5950" s="2">
        <f>+TablaVentas[[#This Row],[CANTIDAD]]*TablaVentas[[#This Row],[PRECIO UNITARIO]]</f>
        <v>178.20000000000002</v>
      </c>
      <c r="H5950" s="1">
        <f t="shared" ca="1" si="92"/>
        <v>0.18285039971643829</v>
      </c>
      <c r="I5950" s="2">
        <f ca="1">+TablaVentas[[#This Row],[VENTAL TOTAL]]-TablaVentas[[#This Row],[VENTAL TOTAL]]*TablaVentas[[#This Row],[DESCUENTO]]</f>
        <v>145.61605877053071</v>
      </c>
      <c r="J5950" s="2">
        <f ca="1">0.18*TablaVentas[[#This Row],[SUBTOTAL]]</f>
        <v>26.210890578695526</v>
      </c>
      <c r="K5950" s="2">
        <f ca="1">+TablaVentas[[#This Row],[SUBTOTAL]]+TablaVentas[[#This Row],[IGV]]</f>
        <v>171.82694934922625</v>
      </c>
    </row>
    <row r="5951" spans="1:11" x14ac:dyDescent="0.25">
      <c r="A5951" t="s">
        <v>5960</v>
      </c>
      <c r="B5951" s="6">
        <v>45943</v>
      </c>
      <c r="C5951" t="s">
        <v>10013</v>
      </c>
      <c r="D5951" t="s">
        <v>10019</v>
      </c>
      <c r="E5951">
        <v>3</v>
      </c>
      <c r="F5951">
        <f>+_xlfn.XLOOKUP(TablaVentas[[#This Row],[PRODUCTO FINANCIERO]],TablaPrecios[PRODUCTO FINANCIERO],TablaPrecios[PRECIO UNIT],0)</f>
        <v>9.9</v>
      </c>
      <c r="G5951" s="2">
        <f>+TablaVentas[[#This Row],[CANTIDAD]]*TablaVentas[[#This Row],[PRECIO UNITARIO]]</f>
        <v>29.700000000000003</v>
      </c>
      <c r="H5951" s="1">
        <f t="shared" ca="1" si="92"/>
        <v>0.1038771767325594</v>
      </c>
      <c r="I5951" s="2">
        <f ca="1">+TablaVentas[[#This Row],[VENTAL TOTAL]]-TablaVentas[[#This Row],[VENTAL TOTAL]]*TablaVentas[[#This Row],[DESCUENTO]]</f>
        <v>26.614847851042988</v>
      </c>
      <c r="J5951" s="2">
        <f ca="1">0.18*TablaVentas[[#This Row],[SUBTOTAL]]</f>
        <v>4.7906726131877377</v>
      </c>
      <c r="K5951" s="2">
        <f ca="1">+TablaVentas[[#This Row],[SUBTOTAL]]+TablaVentas[[#This Row],[IGV]]</f>
        <v>31.405520464230726</v>
      </c>
    </row>
    <row r="5952" spans="1:11" x14ac:dyDescent="0.25">
      <c r="A5952" t="s">
        <v>5961</v>
      </c>
      <c r="B5952" s="6">
        <v>46046</v>
      </c>
      <c r="C5952" t="s">
        <v>10015</v>
      </c>
      <c r="D5952" t="s">
        <v>10017</v>
      </c>
      <c r="E5952">
        <v>18</v>
      </c>
      <c r="F5952">
        <f>+_xlfn.XLOOKUP(TablaVentas[[#This Row],[PRODUCTO FINANCIERO]],TablaPrecios[PRODUCTO FINANCIERO],TablaPrecios[PRECIO UNIT],0)</f>
        <v>9.9</v>
      </c>
      <c r="G5952" s="2">
        <f>+TablaVentas[[#This Row],[CANTIDAD]]*TablaVentas[[#This Row],[PRECIO UNITARIO]]</f>
        <v>178.20000000000002</v>
      </c>
      <c r="H5952" s="1">
        <f t="shared" ca="1" si="92"/>
        <v>0.15920628546818419</v>
      </c>
      <c r="I5952" s="2">
        <f ca="1">+TablaVentas[[#This Row],[VENTAL TOTAL]]-TablaVentas[[#This Row],[VENTAL TOTAL]]*TablaVentas[[#This Row],[DESCUENTO]]</f>
        <v>149.82943992956959</v>
      </c>
      <c r="J5952" s="2">
        <f ca="1">0.18*TablaVentas[[#This Row],[SUBTOTAL]]</f>
        <v>26.969299187322523</v>
      </c>
      <c r="K5952" s="2">
        <f ca="1">+TablaVentas[[#This Row],[SUBTOTAL]]+TablaVentas[[#This Row],[IGV]]</f>
        <v>176.79873911689211</v>
      </c>
    </row>
    <row r="5953" spans="1:11" x14ac:dyDescent="0.25">
      <c r="A5953" t="s">
        <v>5962</v>
      </c>
      <c r="B5953" s="6">
        <v>45591</v>
      </c>
      <c r="C5953" t="s">
        <v>10014</v>
      </c>
      <c r="D5953" t="s">
        <v>10022</v>
      </c>
      <c r="E5953">
        <v>8</v>
      </c>
      <c r="F5953">
        <f>+_xlfn.XLOOKUP(TablaVentas[[#This Row],[PRODUCTO FINANCIERO]],TablaPrecios[PRODUCTO FINANCIERO],TablaPrecios[PRECIO UNIT],0)</f>
        <v>20.9</v>
      </c>
      <c r="G5953" s="2">
        <f>+TablaVentas[[#This Row],[CANTIDAD]]*TablaVentas[[#This Row],[PRECIO UNITARIO]]</f>
        <v>167.2</v>
      </c>
      <c r="H5953" s="1">
        <f t="shared" ca="1" si="92"/>
        <v>0.18494213112032259</v>
      </c>
      <c r="I5953" s="2">
        <f ca="1">+TablaVentas[[#This Row],[VENTAL TOTAL]]-TablaVentas[[#This Row],[VENTAL TOTAL]]*TablaVentas[[#This Row],[DESCUENTO]]</f>
        <v>136.27767567668207</v>
      </c>
      <c r="J5953" s="2">
        <f ca="1">0.18*TablaVentas[[#This Row],[SUBTOTAL]]</f>
        <v>24.529981621802772</v>
      </c>
      <c r="K5953" s="2">
        <f ca="1">+TablaVentas[[#This Row],[SUBTOTAL]]+TablaVentas[[#This Row],[IGV]]</f>
        <v>160.80765729848483</v>
      </c>
    </row>
    <row r="5954" spans="1:11" x14ac:dyDescent="0.25">
      <c r="A5954" t="s">
        <v>5963</v>
      </c>
      <c r="B5954" s="6">
        <v>45471</v>
      </c>
      <c r="C5954" t="s">
        <v>10011</v>
      </c>
      <c r="D5954" t="s">
        <v>10020</v>
      </c>
      <c r="E5954">
        <v>10</v>
      </c>
      <c r="F5954">
        <f>+_xlfn.XLOOKUP(TablaVentas[[#This Row],[PRODUCTO FINANCIERO]],TablaPrecios[PRODUCTO FINANCIERO],TablaPrecios[PRECIO UNIT],0)</f>
        <v>14.9</v>
      </c>
      <c r="G5954" s="2">
        <f>+TablaVentas[[#This Row],[CANTIDAD]]*TablaVentas[[#This Row],[PRECIO UNITARIO]]</f>
        <v>149</v>
      </c>
      <c r="H5954" s="1">
        <f t="shared" ref="H5954:H6017" ca="1" si="93">+RAND()*0.1+0.1</f>
        <v>0.1942168245186284</v>
      </c>
      <c r="I5954" s="2">
        <f ca="1">+TablaVentas[[#This Row],[VENTAL TOTAL]]-TablaVentas[[#This Row],[VENTAL TOTAL]]*TablaVentas[[#This Row],[DESCUENTO]]</f>
        <v>120.06169314672437</v>
      </c>
      <c r="J5954" s="2">
        <f ca="1">0.18*TablaVentas[[#This Row],[SUBTOTAL]]</f>
        <v>21.611104766410385</v>
      </c>
      <c r="K5954" s="2">
        <f ca="1">+TablaVentas[[#This Row],[SUBTOTAL]]+TablaVentas[[#This Row],[IGV]]</f>
        <v>141.67279791313476</v>
      </c>
    </row>
    <row r="5955" spans="1:11" x14ac:dyDescent="0.25">
      <c r="A5955" t="s">
        <v>5964</v>
      </c>
      <c r="B5955" s="6">
        <v>46073</v>
      </c>
      <c r="C5955" t="s">
        <v>10015</v>
      </c>
      <c r="D5955" t="s">
        <v>10019</v>
      </c>
      <c r="E5955">
        <v>5</v>
      </c>
      <c r="F5955">
        <f>+_xlfn.XLOOKUP(TablaVentas[[#This Row],[PRODUCTO FINANCIERO]],TablaPrecios[PRODUCTO FINANCIERO],TablaPrecios[PRECIO UNIT],0)</f>
        <v>9.9</v>
      </c>
      <c r="G5955" s="2">
        <f>+TablaVentas[[#This Row],[CANTIDAD]]*TablaVentas[[#This Row],[PRECIO UNITARIO]]</f>
        <v>49.5</v>
      </c>
      <c r="H5955" s="1">
        <f t="shared" ca="1" si="93"/>
        <v>0.16009341712990344</v>
      </c>
      <c r="I5955" s="2">
        <f ca="1">+TablaVentas[[#This Row],[VENTAL TOTAL]]-TablaVentas[[#This Row],[VENTAL TOTAL]]*TablaVentas[[#This Row],[DESCUENTO]]</f>
        <v>41.575375852069783</v>
      </c>
      <c r="J5955" s="2">
        <f ca="1">0.18*TablaVentas[[#This Row],[SUBTOTAL]]</f>
        <v>7.4835676533725604</v>
      </c>
      <c r="K5955" s="2">
        <f ca="1">+TablaVentas[[#This Row],[SUBTOTAL]]+TablaVentas[[#This Row],[IGV]]</f>
        <v>49.058943505442343</v>
      </c>
    </row>
    <row r="5956" spans="1:11" x14ac:dyDescent="0.25">
      <c r="A5956" t="s">
        <v>5965</v>
      </c>
      <c r="B5956" s="6">
        <v>46017</v>
      </c>
      <c r="C5956" t="s">
        <v>10012</v>
      </c>
      <c r="D5956" t="s">
        <v>10018</v>
      </c>
      <c r="E5956">
        <v>5</v>
      </c>
      <c r="F5956">
        <f>+_xlfn.XLOOKUP(TablaVentas[[#This Row],[PRODUCTO FINANCIERO]],TablaPrecios[PRODUCTO FINANCIERO],TablaPrecios[PRECIO UNIT],0)</f>
        <v>14.9</v>
      </c>
      <c r="G5956" s="2">
        <f>+TablaVentas[[#This Row],[CANTIDAD]]*TablaVentas[[#This Row],[PRECIO UNITARIO]]</f>
        <v>74.5</v>
      </c>
      <c r="H5956" s="1">
        <f t="shared" ca="1" si="93"/>
        <v>0.13365274683323822</v>
      </c>
      <c r="I5956" s="2">
        <f ca="1">+TablaVentas[[#This Row],[VENTAL TOTAL]]-TablaVentas[[#This Row],[VENTAL TOTAL]]*TablaVentas[[#This Row],[DESCUENTO]]</f>
        <v>64.542870360923757</v>
      </c>
      <c r="J5956" s="2">
        <f ca="1">0.18*TablaVentas[[#This Row],[SUBTOTAL]]</f>
        <v>11.617716664966276</v>
      </c>
      <c r="K5956" s="2">
        <f ca="1">+TablaVentas[[#This Row],[SUBTOTAL]]+TablaVentas[[#This Row],[IGV]]</f>
        <v>76.160587025890038</v>
      </c>
    </row>
    <row r="5957" spans="1:11" x14ac:dyDescent="0.25">
      <c r="A5957" t="s">
        <v>5966</v>
      </c>
      <c r="B5957" s="6">
        <v>45583</v>
      </c>
      <c r="C5957" t="s">
        <v>10016</v>
      </c>
      <c r="D5957" t="s">
        <v>10020</v>
      </c>
      <c r="E5957">
        <v>18</v>
      </c>
      <c r="F5957">
        <f>+_xlfn.XLOOKUP(TablaVentas[[#This Row],[PRODUCTO FINANCIERO]],TablaPrecios[PRODUCTO FINANCIERO],TablaPrecios[PRECIO UNIT],0)</f>
        <v>14.9</v>
      </c>
      <c r="G5957" s="2">
        <f>+TablaVentas[[#This Row],[CANTIDAD]]*TablaVentas[[#This Row],[PRECIO UNITARIO]]</f>
        <v>268.2</v>
      </c>
      <c r="H5957" s="1">
        <f t="shared" ca="1" si="93"/>
        <v>0.17694189307470354</v>
      </c>
      <c r="I5957" s="2">
        <f ca="1">+TablaVentas[[#This Row],[VENTAL TOTAL]]-TablaVentas[[#This Row],[VENTAL TOTAL]]*TablaVentas[[#This Row],[DESCUENTO]]</f>
        <v>220.7441842773645</v>
      </c>
      <c r="J5957" s="2">
        <f ca="1">0.18*TablaVentas[[#This Row],[SUBTOTAL]]</f>
        <v>39.733953169925606</v>
      </c>
      <c r="K5957" s="2">
        <f ca="1">+TablaVentas[[#This Row],[SUBTOTAL]]+TablaVentas[[#This Row],[IGV]]</f>
        <v>260.47813744729012</v>
      </c>
    </row>
    <row r="5958" spans="1:11" x14ac:dyDescent="0.25">
      <c r="A5958" t="s">
        <v>5967</v>
      </c>
      <c r="B5958" s="6">
        <v>45671</v>
      </c>
      <c r="C5958" t="s">
        <v>10016</v>
      </c>
      <c r="D5958" t="s">
        <v>10018</v>
      </c>
      <c r="E5958">
        <v>19</v>
      </c>
      <c r="F5958">
        <f>+_xlfn.XLOOKUP(TablaVentas[[#This Row],[PRODUCTO FINANCIERO]],TablaPrecios[PRODUCTO FINANCIERO],TablaPrecios[PRECIO UNIT],0)</f>
        <v>14.9</v>
      </c>
      <c r="G5958" s="2">
        <f>+TablaVentas[[#This Row],[CANTIDAD]]*TablaVentas[[#This Row],[PRECIO UNITARIO]]</f>
        <v>283.10000000000002</v>
      </c>
      <c r="H5958" s="1">
        <f t="shared" ca="1" si="93"/>
        <v>0.19099983058684084</v>
      </c>
      <c r="I5958" s="2">
        <f ca="1">+TablaVentas[[#This Row],[VENTAL TOTAL]]-TablaVentas[[#This Row],[VENTAL TOTAL]]*TablaVentas[[#This Row],[DESCUENTO]]</f>
        <v>229.02794796086539</v>
      </c>
      <c r="J5958" s="2">
        <f ca="1">0.18*TablaVentas[[#This Row],[SUBTOTAL]]</f>
        <v>41.225030632955772</v>
      </c>
      <c r="K5958" s="2">
        <f ca="1">+TablaVentas[[#This Row],[SUBTOTAL]]+TablaVentas[[#This Row],[IGV]]</f>
        <v>270.25297859382118</v>
      </c>
    </row>
    <row r="5959" spans="1:11" x14ac:dyDescent="0.25">
      <c r="A5959" t="s">
        <v>5968</v>
      </c>
      <c r="B5959" s="6">
        <v>45726</v>
      </c>
      <c r="C5959" t="s">
        <v>10014</v>
      </c>
      <c r="D5959" t="s">
        <v>10020</v>
      </c>
      <c r="E5959">
        <v>16</v>
      </c>
      <c r="F5959">
        <f>+_xlfn.XLOOKUP(TablaVentas[[#This Row],[PRODUCTO FINANCIERO]],TablaPrecios[PRODUCTO FINANCIERO],TablaPrecios[PRECIO UNIT],0)</f>
        <v>14.9</v>
      </c>
      <c r="G5959" s="2">
        <f>+TablaVentas[[#This Row],[CANTIDAD]]*TablaVentas[[#This Row],[PRECIO UNITARIO]]</f>
        <v>238.4</v>
      </c>
      <c r="H5959" s="1">
        <f t="shared" ca="1" si="93"/>
        <v>0.17478351467719327</v>
      </c>
      <c r="I5959" s="2">
        <f ca="1">+TablaVentas[[#This Row],[VENTAL TOTAL]]-TablaVentas[[#This Row],[VENTAL TOTAL]]*TablaVentas[[#This Row],[DESCUENTO]]</f>
        <v>196.73161010095714</v>
      </c>
      <c r="J5959" s="2">
        <f ca="1">0.18*TablaVentas[[#This Row],[SUBTOTAL]]</f>
        <v>35.411689818172285</v>
      </c>
      <c r="K5959" s="2">
        <f ca="1">+TablaVentas[[#This Row],[SUBTOTAL]]+TablaVentas[[#This Row],[IGV]]</f>
        <v>232.14329991912942</v>
      </c>
    </row>
    <row r="5960" spans="1:11" x14ac:dyDescent="0.25">
      <c r="A5960" t="s">
        <v>5969</v>
      </c>
      <c r="B5960" s="6">
        <v>45683</v>
      </c>
      <c r="C5960" t="s">
        <v>10013</v>
      </c>
      <c r="D5960" t="s">
        <v>10022</v>
      </c>
      <c r="E5960">
        <v>7</v>
      </c>
      <c r="F5960">
        <f>+_xlfn.XLOOKUP(TablaVentas[[#This Row],[PRODUCTO FINANCIERO]],TablaPrecios[PRODUCTO FINANCIERO],TablaPrecios[PRECIO UNIT],0)</f>
        <v>20.9</v>
      </c>
      <c r="G5960" s="2">
        <f>+TablaVentas[[#This Row],[CANTIDAD]]*TablaVentas[[#This Row],[PRECIO UNITARIO]]</f>
        <v>146.29999999999998</v>
      </c>
      <c r="H5960" s="1">
        <f t="shared" ca="1" si="93"/>
        <v>0.11134173723064496</v>
      </c>
      <c r="I5960" s="2">
        <f ca="1">+TablaVentas[[#This Row],[VENTAL TOTAL]]-TablaVentas[[#This Row],[VENTAL TOTAL]]*TablaVentas[[#This Row],[DESCUENTO]]</f>
        <v>130.01070384315662</v>
      </c>
      <c r="J5960" s="2">
        <f ca="1">0.18*TablaVentas[[#This Row],[SUBTOTAL]]</f>
        <v>23.401926691768189</v>
      </c>
      <c r="K5960" s="2">
        <f ca="1">+TablaVentas[[#This Row],[SUBTOTAL]]+TablaVentas[[#This Row],[IGV]]</f>
        <v>153.4126305349248</v>
      </c>
    </row>
    <row r="5961" spans="1:11" x14ac:dyDescent="0.25">
      <c r="A5961" t="s">
        <v>5970</v>
      </c>
      <c r="B5961" s="6">
        <v>46053</v>
      </c>
      <c r="C5961" t="s">
        <v>10016</v>
      </c>
      <c r="D5961" t="s">
        <v>10020</v>
      </c>
      <c r="E5961">
        <v>17</v>
      </c>
      <c r="F5961">
        <f>+_xlfn.XLOOKUP(TablaVentas[[#This Row],[PRODUCTO FINANCIERO]],TablaPrecios[PRODUCTO FINANCIERO],TablaPrecios[PRECIO UNIT],0)</f>
        <v>14.9</v>
      </c>
      <c r="G5961" s="2">
        <f>+TablaVentas[[#This Row],[CANTIDAD]]*TablaVentas[[#This Row],[PRECIO UNITARIO]]</f>
        <v>253.3</v>
      </c>
      <c r="H5961" s="1">
        <f t="shared" ca="1" si="93"/>
        <v>0.10593280062736531</v>
      </c>
      <c r="I5961" s="2">
        <f ca="1">+TablaVentas[[#This Row],[VENTAL TOTAL]]-TablaVentas[[#This Row],[VENTAL TOTAL]]*TablaVentas[[#This Row],[DESCUENTO]]</f>
        <v>226.46722160108837</v>
      </c>
      <c r="J5961" s="2">
        <f ca="1">0.18*TablaVentas[[#This Row],[SUBTOTAL]]</f>
        <v>40.764099888195908</v>
      </c>
      <c r="K5961" s="2">
        <f ca="1">+TablaVentas[[#This Row],[SUBTOTAL]]+TablaVentas[[#This Row],[IGV]]</f>
        <v>267.23132148928426</v>
      </c>
    </row>
    <row r="5962" spans="1:11" x14ac:dyDescent="0.25">
      <c r="A5962" t="s">
        <v>5971</v>
      </c>
      <c r="B5962" s="6">
        <v>46185</v>
      </c>
      <c r="C5962" t="s">
        <v>10016</v>
      </c>
      <c r="D5962" t="s">
        <v>10018</v>
      </c>
      <c r="E5962">
        <v>8</v>
      </c>
      <c r="F5962">
        <f>+_xlfn.XLOOKUP(TablaVentas[[#This Row],[PRODUCTO FINANCIERO]],TablaPrecios[PRODUCTO FINANCIERO],TablaPrecios[PRECIO UNIT],0)</f>
        <v>14.9</v>
      </c>
      <c r="G5962" s="2">
        <f>+TablaVentas[[#This Row],[CANTIDAD]]*TablaVentas[[#This Row],[PRECIO UNITARIO]]</f>
        <v>119.2</v>
      </c>
      <c r="H5962" s="1">
        <f t="shared" ca="1" si="93"/>
        <v>0.12454095597818297</v>
      </c>
      <c r="I5962" s="2">
        <f ca="1">+TablaVentas[[#This Row],[VENTAL TOTAL]]-TablaVentas[[#This Row],[VENTAL TOTAL]]*TablaVentas[[#This Row],[DESCUENTO]]</f>
        <v>104.3547180474006</v>
      </c>
      <c r="J5962" s="2">
        <f ca="1">0.18*TablaVentas[[#This Row],[SUBTOTAL]]</f>
        <v>18.783849248532107</v>
      </c>
      <c r="K5962" s="2">
        <f ca="1">+TablaVentas[[#This Row],[SUBTOTAL]]+TablaVentas[[#This Row],[IGV]]</f>
        <v>123.1385672959327</v>
      </c>
    </row>
    <row r="5963" spans="1:11" x14ac:dyDescent="0.25">
      <c r="A5963" t="s">
        <v>5972</v>
      </c>
      <c r="B5963" s="6">
        <v>45800</v>
      </c>
      <c r="C5963" t="s">
        <v>10015</v>
      </c>
      <c r="D5963" t="s">
        <v>10020</v>
      </c>
      <c r="E5963">
        <v>7</v>
      </c>
      <c r="F5963">
        <f>+_xlfn.XLOOKUP(TablaVentas[[#This Row],[PRODUCTO FINANCIERO]],TablaPrecios[PRODUCTO FINANCIERO],TablaPrecios[PRECIO UNIT],0)</f>
        <v>14.9</v>
      </c>
      <c r="G5963" s="2">
        <f>+TablaVentas[[#This Row],[CANTIDAD]]*TablaVentas[[#This Row],[PRECIO UNITARIO]]</f>
        <v>104.3</v>
      </c>
      <c r="H5963" s="1">
        <f t="shared" ca="1" si="93"/>
        <v>0.12990612136713919</v>
      </c>
      <c r="I5963" s="2">
        <f ca="1">+TablaVentas[[#This Row],[VENTAL TOTAL]]-TablaVentas[[#This Row],[VENTAL TOTAL]]*TablaVentas[[#This Row],[DESCUENTO]]</f>
        <v>90.750791541407381</v>
      </c>
      <c r="J5963" s="2">
        <f ca="1">0.18*TablaVentas[[#This Row],[SUBTOTAL]]</f>
        <v>16.335142477453328</v>
      </c>
      <c r="K5963" s="2">
        <f ca="1">+TablaVentas[[#This Row],[SUBTOTAL]]+TablaVentas[[#This Row],[IGV]]</f>
        <v>107.08593401886071</v>
      </c>
    </row>
    <row r="5964" spans="1:11" x14ac:dyDescent="0.25">
      <c r="A5964" t="s">
        <v>5973</v>
      </c>
      <c r="B5964" s="6">
        <v>46181</v>
      </c>
      <c r="C5964" t="s">
        <v>10011</v>
      </c>
      <c r="D5964" t="s">
        <v>10019</v>
      </c>
      <c r="E5964">
        <v>19</v>
      </c>
      <c r="F5964">
        <f>+_xlfn.XLOOKUP(TablaVentas[[#This Row],[PRODUCTO FINANCIERO]],TablaPrecios[PRODUCTO FINANCIERO],TablaPrecios[PRECIO UNIT],0)</f>
        <v>9.9</v>
      </c>
      <c r="G5964" s="2">
        <f>+TablaVentas[[#This Row],[CANTIDAD]]*TablaVentas[[#This Row],[PRECIO UNITARIO]]</f>
        <v>188.1</v>
      </c>
      <c r="H5964" s="1">
        <f t="shared" ca="1" si="93"/>
        <v>0.11249181156279596</v>
      </c>
      <c r="I5964" s="2">
        <f ca="1">+TablaVentas[[#This Row],[VENTAL TOTAL]]-TablaVentas[[#This Row],[VENTAL TOTAL]]*TablaVentas[[#This Row],[DESCUENTO]]</f>
        <v>166.94029024503809</v>
      </c>
      <c r="J5964" s="2">
        <f ca="1">0.18*TablaVentas[[#This Row],[SUBTOTAL]]</f>
        <v>30.049252244106853</v>
      </c>
      <c r="K5964" s="2">
        <f ca="1">+TablaVentas[[#This Row],[SUBTOTAL]]+TablaVentas[[#This Row],[IGV]]</f>
        <v>196.98954248914492</v>
      </c>
    </row>
    <row r="5965" spans="1:11" x14ac:dyDescent="0.25">
      <c r="A5965" t="s">
        <v>5974</v>
      </c>
      <c r="B5965" s="6">
        <v>46155</v>
      </c>
      <c r="C5965" t="s">
        <v>10011</v>
      </c>
      <c r="D5965" t="s">
        <v>10017</v>
      </c>
      <c r="E5965">
        <v>19</v>
      </c>
      <c r="F5965">
        <f>+_xlfn.XLOOKUP(TablaVentas[[#This Row],[PRODUCTO FINANCIERO]],TablaPrecios[PRODUCTO FINANCIERO],TablaPrecios[PRECIO UNIT],0)</f>
        <v>9.9</v>
      </c>
      <c r="G5965" s="2">
        <f>+TablaVentas[[#This Row],[CANTIDAD]]*TablaVentas[[#This Row],[PRECIO UNITARIO]]</f>
        <v>188.1</v>
      </c>
      <c r="H5965" s="1">
        <f t="shared" ca="1" si="93"/>
        <v>0.16703813380275317</v>
      </c>
      <c r="I5965" s="2">
        <f ca="1">+TablaVentas[[#This Row],[VENTAL TOTAL]]-TablaVentas[[#This Row],[VENTAL TOTAL]]*TablaVentas[[#This Row],[DESCUENTO]]</f>
        <v>156.68012703170211</v>
      </c>
      <c r="J5965" s="2">
        <f ca="1">0.18*TablaVentas[[#This Row],[SUBTOTAL]]</f>
        <v>28.202422865706378</v>
      </c>
      <c r="K5965" s="2">
        <f ca="1">+TablaVentas[[#This Row],[SUBTOTAL]]+TablaVentas[[#This Row],[IGV]]</f>
        <v>184.8825498974085</v>
      </c>
    </row>
    <row r="5966" spans="1:11" x14ac:dyDescent="0.25">
      <c r="A5966" t="s">
        <v>5975</v>
      </c>
      <c r="B5966" s="6">
        <v>46208</v>
      </c>
      <c r="C5966" t="s">
        <v>10014</v>
      </c>
      <c r="D5966" t="s">
        <v>10018</v>
      </c>
      <c r="E5966">
        <v>14</v>
      </c>
      <c r="F5966">
        <f>+_xlfn.XLOOKUP(TablaVentas[[#This Row],[PRODUCTO FINANCIERO]],TablaPrecios[PRODUCTO FINANCIERO],TablaPrecios[PRECIO UNIT],0)</f>
        <v>14.9</v>
      </c>
      <c r="G5966" s="2">
        <f>+TablaVentas[[#This Row],[CANTIDAD]]*TablaVentas[[#This Row],[PRECIO UNITARIO]]</f>
        <v>208.6</v>
      </c>
      <c r="H5966" s="1">
        <f t="shared" ca="1" si="93"/>
        <v>0.10017059113255521</v>
      </c>
      <c r="I5966" s="2">
        <f ca="1">+TablaVentas[[#This Row],[VENTAL TOTAL]]-TablaVentas[[#This Row],[VENTAL TOTAL]]*TablaVentas[[#This Row],[DESCUENTO]]</f>
        <v>187.70441468974897</v>
      </c>
      <c r="J5966" s="2">
        <f ca="1">0.18*TablaVentas[[#This Row],[SUBTOTAL]]</f>
        <v>33.786794644154817</v>
      </c>
      <c r="K5966" s="2">
        <f ca="1">+TablaVentas[[#This Row],[SUBTOTAL]]+TablaVentas[[#This Row],[IGV]]</f>
        <v>221.49120933390378</v>
      </c>
    </row>
    <row r="5967" spans="1:11" x14ac:dyDescent="0.25">
      <c r="A5967" t="s">
        <v>5976</v>
      </c>
      <c r="B5967" s="6">
        <v>45967</v>
      </c>
      <c r="C5967" t="s">
        <v>10011</v>
      </c>
      <c r="D5967" t="s">
        <v>10022</v>
      </c>
      <c r="E5967">
        <v>6</v>
      </c>
      <c r="F5967">
        <f>+_xlfn.XLOOKUP(TablaVentas[[#This Row],[PRODUCTO FINANCIERO]],TablaPrecios[PRODUCTO FINANCIERO],TablaPrecios[PRECIO UNIT],0)</f>
        <v>20.9</v>
      </c>
      <c r="G5967" s="2">
        <f>+TablaVentas[[#This Row],[CANTIDAD]]*TablaVentas[[#This Row],[PRECIO UNITARIO]]</f>
        <v>125.39999999999999</v>
      </c>
      <c r="H5967" s="1">
        <f t="shared" ca="1" si="93"/>
        <v>0.1905686269856445</v>
      </c>
      <c r="I5967" s="2">
        <f ca="1">+TablaVentas[[#This Row],[VENTAL TOTAL]]-TablaVentas[[#This Row],[VENTAL TOTAL]]*TablaVentas[[#This Row],[DESCUENTO]]</f>
        <v>101.50269417600018</v>
      </c>
      <c r="J5967" s="2">
        <f ca="1">0.18*TablaVentas[[#This Row],[SUBTOTAL]]</f>
        <v>18.270484951680032</v>
      </c>
      <c r="K5967" s="2">
        <f ca="1">+TablaVentas[[#This Row],[SUBTOTAL]]+TablaVentas[[#This Row],[IGV]]</f>
        <v>119.77317912768021</v>
      </c>
    </row>
    <row r="5968" spans="1:11" x14ac:dyDescent="0.25">
      <c r="A5968" t="s">
        <v>5977</v>
      </c>
      <c r="B5968" s="6">
        <v>45420</v>
      </c>
      <c r="C5968" t="s">
        <v>10012</v>
      </c>
      <c r="D5968" t="s">
        <v>10019</v>
      </c>
      <c r="E5968">
        <v>16</v>
      </c>
      <c r="F5968">
        <f>+_xlfn.XLOOKUP(TablaVentas[[#This Row],[PRODUCTO FINANCIERO]],TablaPrecios[PRODUCTO FINANCIERO],TablaPrecios[PRECIO UNIT],0)</f>
        <v>9.9</v>
      </c>
      <c r="G5968" s="2">
        <f>+TablaVentas[[#This Row],[CANTIDAD]]*TablaVentas[[#This Row],[PRECIO UNITARIO]]</f>
        <v>158.4</v>
      </c>
      <c r="H5968" s="1">
        <f t="shared" ca="1" si="93"/>
        <v>0.13209301526244016</v>
      </c>
      <c r="I5968" s="2">
        <f ca="1">+TablaVentas[[#This Row],[VENTAL TOTAL]]-TablaVentas[[#This Row],[VENTAL TOTAL]]*TablaVentas[[#This Row],[DESCUENTO]]</f>
        <v>137.47646638242949</v>
      </c>
      <c r="J5968" s="2">
        <f ca="1">0.18*TablaVentas[[#This Row],[SUBTOTAL]]</f>
        <v>24.745763948837308</v>
      </c>
      <c r="K5968" s="2">
        <f ca="1">+TablaVentas[[#This Row],[SUBTOTAL]]+TablaVentas[[#This Row],[IGV]]</f>
        <v>162.22223033126681</v>
      </c>
    </row>
    <row r="5969" spans="1:11" x14ac:dyDescent="0.25">
      <c r="A5969" t="s">
        <v>5978</v>
      </c>
      <c r="B5969" s="6">
        <v>46067</v>
      </c>
      <c r="C5969" t="s">
        <v>10016</v>
      </c>
      <c r="D5969" t="s">
        <v>10019</v>
      </c>
      <c r="E5969">
        <v>12</v>
      </c>
      <c r="F5969">
        <f>+_xlfn.XLOOKUP(TablaVentas[[#This Row],[PRODUCTO FINANCIERO]],TablaPrecios[PRODUCTO FINANCIERO],TablaPrecios[PRECIO UNIT],0)</f>
        <v>9.9</v>
      </c>
      <c r="G5969" s="2">
        <f>+TablaVentas[[#This Row],[CANTIDAD]]*TablaVentas[[#This Row],[PRECIO UNITARIO]]</f>
        <v>118.80000000000001</v>
      </c>
      <c r="H5969" s="1">
        <f t="shared" ca="1" si="93"/>
        <v>0.12332586786583569</v>
      </c>
      <c r="I5969" s="2">
        <f ca="1">+TablaVentas[[#This Row],[VENTAL TOTAL]]-TablaVentas[[#This Row],[VENTAL TOTAL]]*TablaVentas[[#This Row],[DESCUENTO]]</f>
        <v>104.14888689753873</v>
      </c>
      <c r="J5969" s="2">
        <f ca="1">0.18*TablaVentas[[#This Row],[SUBTOTAL]]</f>
        <v>18.746799641556972</v>
      </c>
      <c r="K5969" s="2">
        <f ca="1">+TablaVentas[[#This Row],[SUBTOTAL]]+TablaVentas[[#This Row],[IGV]]</f>
        <v>122.89568653909571</v>
      </c>
    </row>
    <row r="5970" spans="1:11" x14ac:dyDescent="0.25">
      <c r="A5970" t="s">
        <v>5979</v>
      </c>
      <c r="B5970" s="6">
        <v>46226</v>
      </c>
      <c r="C5970" t="s">
        <v>10013</v>
      </c>
      <c r="D5970" t="s">
        <v>10019</v>
      </c>
      <c r="E5970">
        <v>6</v>
      </c>
      <c r="F5970">
        <f>+_xlfn.XLOOKUP(TablaVentas[[#This Row],[PRODUCTO FINANCIERO]],TablaPrecios[PRODUCTO FINANCIERO],TablaPrecios[PRECIO UNIT],0)</f>
        <v>9.9</v>
      </c>
      <c r="G5970" s="2">
        <f>+TablaVentas[[#This Row],[CANTIDAD]]*TablaVentas[[#This Row],[PRECIO UNITARIO]]</f>
        <v>59.400000000000006</v>
      </c>
      <c r="H5970" s="1">
        <f t="shared" ca="1" si="93"/>
        <v>0.15864101610242334</v>
      </c>
      <c r="I5970" s="2">
        <f ca="1">+TablaVentas[[#This Row],[VENTAL TOTAL]]-TablaVentas[[#This Row],[VENTAL TOTAL]]*TablaVentas[[#This Row],[DESCUENTO]]</f>
        <v>49.97672364351606</v>
      </c>
      <c r="J5970" s="2">
        <f ca="1">0.18*TablaVentas[[#This Row],[SUBTOTAL]]</f>
        <v>8.9958102558328896</v>
      </c>
      <c r="K5970" s="2">
        <f ca="1">+TablaVentas[[#This Row],[SUBTOTAL]]+TablaVentas[[#This Row],[IGV]]</f>
        <v>58.972533899348946</v>
      </c>
    </row>
    <row r="5971" spans="1:11" x14ac:dyDescent="0.25">
      <c r="A5971" t="s">
        <v>5980</v>
      </c>
      <c r="B5971" s="6">
        <v>46152</v>
      </c>
      <c r="C5971" t="s">
        <v>10013</v>
      </c>
      <c r="D5971" t="s">
        <v>10020</v>
      </c>
      <c r="E5971">
        <v>15</v>
      </c>
      <c r="F5971">
        <f>+_xlfn.XLOOKUP(TablaVentas[[#This Row],[PRODUCTO FINANCIERO]],TablaPrecios[PRODUCTO FINANCIERO],TablaPrecios[PRECIO UNIT],0)</f>
        <v>14.9</v>
      </c>
      <c r="G5971" s="2">
        <f>+TablaVentas[[#This Row],[CANTIDAD]]*TablaVentas[[#This Row],[PRECIO UNITARIO]]</f>
        <v>223.5</v>
      </c>
      <c r="H5971" s="1">
        <f t="shared" ca="1" si="93"/>
        <v>0.19349167732361874</v>
      </c>
      <c r="I5971" s="2">
        <f ca="1">+TablaVentas[[#This Row],[VENTAL TOTAL]]-TablaVentas[[#This Row],[VENTAL TOTAL]]*TablaVentas[[#This Row],[DESCUENTO]]</f>
        <v>180.2546101181712</v>
      </c>
      <c r="J5971" s="2">
        <f ca="1">0.18*TablaVentas[[#This Row],[SUBTOTAL]]</f>
        <v>32.445829821270813</v>
      </c>
      <c r="K5971" s="2">
        <f ca="1">+TablaVentas[[#This Row],[SUBTOTAL]]+TablaVentas[[#This Row],[IGV]]</f>
        <v>212.70043993944202</v>
      </c>
    </row>
    <row r="5972" spans="1:11" x14ac:dyDescent="0.25">
      <c r="A5972" t="s">
        <v>5981</v>
      </c>
      <c r="B5972" s="6">
        <v>45639</v>
      </c>
      <c r="C5972" t="s">
        <v>10011</v>
      </c>
      <c r="D5972" t="s">
        <v>10018</v>
      </c>
      <c r="E5972">
        <v>20</v>
      </c>
      <c r="F5972">
        <f>+_xlfn.XLOOKUP(TablaVentas[[#This Row],[PRODUCTO FINANCIERO]],TablaPrecios[PRODUCTO FINANCIERO],TablaPrecios[PRECIO UNIT],0)</f>
        <v>14.9</v>
      </c>
      <c r="G5972" s="2">
        <f>+TablaVentas[[#This Row],[CANTIDAD]]*TablaVentas[[#This Row],[PRECIO UNITARIO]]</f>
        <v>298</v>
      </c>
      <c r="H5972" s="1">
        <f t="shared" ca="1" si="93"/>
        <v>0.13304410195292246</v>
      </c>
      <c r="I5972" s="2">
        <f ca="1">+TablaVentas[[#This Row],[VENTAL TOTAL]]-TablaVentas[[#This Row],[VENTAL TOTAL]]*TablaVentas[[#This Row],[DESCUENTO]]</f>
        <v>258.35285761802913</v>
      </c>
      <c r="J5972" s="2">
        <f ca="1">0.18*TablaVentas[[#This Row],[SUBTOTAL]]</f>
        <v>46.503514371245245</v>
      </c>
      <c r="K5972" s="2">
        <f ca="1">+TablaVentas[[#This Row],[SUBTOTAL]]+TablaVentas[[#This Row],[IGV]]</f>
        <v>304.85637198927441</v>
      </c>
    </row>
    <row r="5973" spans="1:11" x14ac:dyDescent="0.25">
      <c r="A5973" t="s">
        <v>5982</v>
      </c>
      <c r="B5973" s="6">
        <v>45469</v>
      </c>
      <c r="C5973" t="s">
        <v>10014</v>
      </c>
      <c r="D5973" t="s">
        <v>10020</v>
      </c>
      <c r="E5973">
        <v>8</v>
      </c>
      <c r="F5973">
        <f>+_xlfn.XLOOKUP(TablaVentas[[#This Row],[PRODUCTO FINANCIERO]],TablaPrecios[PRODUCTO FINANCIERO],TablaPrecios[PRECIO UNIT],0)</f>
        <v>14.9</v>
      </c>
      <c r="G5973" s="2">
        <f>+TablaVentas[[#This Row],[CANTIDAD]]*TablaVentas[[#This Row],[PRECIO UNITARIO]]</f>
        <v>119.2</v>
      </c>
      <c r="H5973" s="1">
        <f t="shared" ca="1" si="93"/>
        <v>0.10926303631371334</v>
      </c>
      <c r="I5973" s="2">
        <f ca="1">+TablaVentas[[#This Row],[VENTAL TOTAL]]-TablaVentas[[#This Row],[VENTAL TOTAL]]*TablaVentas[[#This Row],[DESCUENTO]]</f>
        <v>106.17584607140537</v>
      </c>
      <c r="J5973" s="2">
        <f ca="1">0.18*TablaVentas[[#This Row],[SUBTOTAL]]</f>
        <v>19.111652292852966</v>
      </c>
      <c r="K5973" s="2">
        <f ca="1">+TablaVentas[[#This Row],[SUBTOTAL]]+TablaVentas[[#This Row],[IGV]]</f>
        <v>125.28749836425834</v>
      </c>
    </row>
    <row r="5974" spans="1:11" x14ac:dyDescent="0.25">
      <c r="A5974" t="s">
        <v>5983</v>
      </c>
      <c r="B5974" s="6">
        <v>46067</v>
      </c>
      <c r="C5974" t="s">
        <v>10015</v>
      </c>
      <c r="D5974" t="s">
        <v>10019</v>
      </c>
      <c r="E5974">
        <v>3</v>
      </c>
      <c r="F5974">
        <f>+_xlfn.XLOOKUP(TablaVentas[[#This Row],[PRODUCTO FINANCIERO]],TablaPrecios[PRODUCTO FINANCIERO],TablaPrecios[PRECIO UNIT],0)</f>
        <v>9.9</v>
      </c>
      <c r="G5974" s="2">
        <f>+TablaVentas[[#This Row],[CANTIDAD]]*TablaVentas[[#This Row],[PRECIO UNITARIO]]</f>
        <v>29.700000000000003</v>
      </c>
      <c r="H5974" s="1">
        <f t="shared" ca="1" si="93"/>
        <v>0.18986755366317945</v>
      </c>
      <c r="I5974" s="2">
        <f ca="1">+TablaVentas[[#This Row],[VENTAL TOTAL]]-TablaVentas[[#This Row],[VENTAL TOTAL]]*TablaVentas[[#This Row],[DESCUENTO]]</f>
        <v>24.060933656203574</v>
      </c>
      <c r="J5974" s="2">
        <f ca="1">0.18*TablaVentas[[#This Row],[SUBTOTAL]]</f>
        <v>4.3309680581166434</v>
      </c>
      <c r="K5974" s="2">
        <f ca="1">+TablaVentas[[#This Row],[SUBTOTAL]]+TablaVentas[[#This Row],[IGV]]</f>
        <v>28.391901714320216</v>
      </c>
    </row>
    <row r="5975" spans="1:11" x14ac:dyDescent="0.25">
      <c r="A5975" t="s">
        <v>5984</v>
      </c>
      <c r="B5975" s="6">
        <v>46098</v>
      </c>
      <c r="C5975" t="s">
        <v>10011</v>
      </c>
      <c r="D5975" t="s">
        <v>10019</v>
      </c>
      <c r="E5975">
        <v>15</v>
      </c>
      <c r="F5975">
        <f>+_xlfn.XLOOKUP(TablaVentas[[#This Row],[PRODUCTO FINANCIERO]],TablaPrecios[PRODUCTO FINANCIERO],TablaPrecios[PRECIO UNIT],0)</f>
        <v>9.9</v>
      </c>
      <c r="G5975" s="2">
        <f>+TablaVentas[[#This Row],[CANTIDAD]]*TablaVentas[[#This Row],[PRECIO UNITARIO]]</f>
        <v>148.5</v>
      </c>
      <c r="H5975" s="1">
        <f t="shared" ca="1" si="93"/>
        <v>0.19704700323484259</v>
      </c>
      <c r="I5975" s="2">
        <f ca="1">+TablaVentas[[#This Row],[VENTAL TOTAL]]-TablaVentas[[#This Row],[VENTAL TOTAL]]*TablaVentas[[#This Row],[DESCUENTO]]</f>
        <v>119.23852001962588</v>
      </c>
      <c r="J5975" s="2">
        <f ca="1">0.18*TablaVentas[[#This Row],[SUBTOTAL]]</f>
        <v>21.462933603532658</v>
      </c>
      <c r="K5975" s="2">
        <f ca="1">+TablaVentas[[#This Row],[SUBTOTAL]]+TablaVentas[[#This Row],[IGV]]</f>
        <v>140.70145362315853</v>
      </c>
    </row>
    <row r="5976" spans="1:11" x14ac:dyDescent="0.25">
      <c r="A5976" t="s">
        <v>5985</v>
      </c>
      <c r="B5976" s="6">
        <v>45725</v>
      </c>
      <c r="C5976" t="s">
        <v>10012</v>
      </c>
      <c r="D5976" t="s">
        <v>10022</v>
      </c>
      <c r="E5976">
        <v>15</v>
      </c>
      <c r="F5976">
        <f>+_xlfn.XLOOKUP(TablaVentas[[#This Row],[PRODUCTO FINANCIERO]],TablaPrecios[PRODUCTO FINANCIERO],TablaPrecios[PRECIO UNIT],0)</f>
        <v>20.9</v>
      </c>
      <c r="G5976" s="2">
        <f>+TablaVentas[[#This Row],[CANTIDAD]]*TablaVentas[[#This Row],[PRECIO UNITARIO]]</f>
        <v>313.5</v>
      </c>
      <c r="H5976" s="1">
        <f t="shared" ca="1" si="93"/>
        <v>0.1947063643386579</v>
      </c>
      <c r="I5976" s="2">
        <f ca="1">+TablaVentas[[#This Row],[VENTAL TOTAL]]-TablaVentas[[#This Row],[VENTAL TOTAL]]*TablaVentas[[#This Row],[DESCUENTO]]</f>
        <v>252.45955477983074</v>
      </c>
      <c r="J5976" s="2">
        <f ca="1">0.18*TablaVentas[[#This Row],[SUBTOTAL]]</f>
        <v>45.442719860369529</v>
      </c>
      <c r="K5976" s="2">
        <f ca="1">+TablaVentas[[#This Row],[SUBTOTAL]]+TablaVentas[[#This Row],[IGV]]</f>
        <v>297.90227464020029</v>
      </c>
    </row>
    <row r="5977" spans="1:11" x14ac:dyDescent="0.25">
      <c r="A5977" t="s">
        <v>5986</v>
      </c>
      <c r="B5977" s="6">
        <v>46079</v>
      </c>
      <c r="C5977" t="s">
        <v>10014</v>
      </c>
      <c r="D5977" t="s">
        <v>10018</v>
      </c>
      <c r="E5977">
        <v>12</v>
      </c>
      <c r="F5977">
        <f>+_xlfn.XLOOKUP(TablaVentas[[#This Row],[PRODUCTO FINANCIERO]],TablaPrecios[PRODUCTO FINANCIERO],TablaPrecios[PRECIO UNIT],0)</f>
        <v>14.9</v>
      </c>
      <c r="G5977" s="2">
        <f>+TablaVentas[[#This Row],[CANTIDAD]]*TablaVentas[[#This Row],[PRECIO UNITARIO]]</f>
        <v>178.8</v>
      </c>
      <c r="H5977" s="1">
        <f t="shared" ca="1" si="93"/>
        <v>0.14480453163810328</v>
      </c>
      <c r="I5977" s="2">
        <f ca="1">+TablaVentas[[#This Row],[VENTAL TOTAL]]-TablaVentas[[#This Row],[VENTAL TOTAL]]*TablaVentas[[#This Row],[DESCUENTO]]</f>
        <v>152.90894974310714</v>
      </c>
      <c r="J5977" s="2">
        <f ca="1">0.18*TablaVentas[[#This Row],[SUBTOTAL]]</f>
        <v>27.523610953759285</v>
      </c>
      <c r="K5977" s="2">
        <f ca="1">+TablaVentas[[#This Row],[SUBTOTAL]]+TablaVentas[[#This Row],[IGV]]</f>
        <v>180.43256069686643</v>
      </c>
    </row>
    <row r="5978" spans="1:11" x14ac:dyDescent="0.25">
      <c r="A5978" t="s">
        <v>5987</v>
      </c>
      <c r="B5978" s="6">
        <v>45334</v>
      </c>
      <c r="C5978" t="s">
        <v>10016</v>
      </c>
      <c r="D5978" t="s">
        <v>10018</v>
      </c>
      <c r="E5978">
        <v>18</v>
      </c>
      <c r="F5978">
        <f>+_xlfn.XLOOKUP(TablaVentas[[#This Row],[PRODUCTO FINANCIERO]],TablaPrecios[PRODUCTO FINANCIERO],TablaPrecios[PRECIO UNIT],0)</f>
        <v>14.9</v>
      </c>
      <c r="G5978" s="2">
        <f>+TablaVentas[[#This Row],[CANTIDAD]]*TablaVentas[[#This Row],[PRECIO UNITARIO]]</f>
        <v>268.2</v>
      </c>
      <c r="H5978" s="1">
        <f t="shared" ca="1" si="93"/>
        <v>0.17018961642854447</v>
      </c>
      <c r="I5978" s="2">
        <f ca="1">+TablaVentas[[#This Row],[VENTAL TOTAL]]-TablaVentas[[#This Row],[VENTAL TOTAL]]*TablaVentas[[#This Row],[DESCUENTO]]</f>
        <v>222.55514487386438</v>
      </c>
      <c r="J5978" s="2">
        <f ca="1">0.18*TablaVentas[[#This Row],[SUBTOTAL]]</f>
        <v>40.059926077295586</v>
      </c>
      <c r="K5978" s="2">
        <f ca="1">+TablaVentas[[#This Row],[SUBTOTAL]]+TablaVentas[[#This Row],[IGV]]</f>
        <v>262.61507095115996</v>
      </c>
    </row>
    <row r="5979" spans="1:11" x14ac:dyDescent="0.25">
      <c r="A5979" t="s">
        <v>5988</v>
      </c>
      <c r="B5979" s="6">
        <v>46195</v>
      </c>
      <c r="C5979" t="s">
        <v>10011</v>
      </c>
      <c r="D5979" t="s">
        <v>10017</v>
      </c>
      <c r="E5979">
        <v>8</v>
      </c>
      <c r="F5979">
        <f>+_xlfn.XLOOKUP(TablaVentas[[#This Row],[PRODUCTO FINANCIERO]],TablaPrecios[PRODUCTO FINANCIERO],TablaPrecios[PRECIO UNIT],0)</f>
        <v>9.9</v>
      </c>
      <c r="G5979" s="2">
        <f>+TablaVentas[[#This Row],[CANTIDAD]]*TablaVentas[[#This Row],[PRECIO UNITARIO]]</f>
        <v>79.2</v>
      </c>
      <c r="H5979" s="1">
        <f t="shared" ca="1" si="93"/>
        <v>0.11423786261025409</v>
      </c>
      <c r="I5979" s="2">
        <f ca="1">+TablaVentas[[#This Row],[VENTAL TOTAL]]-TablaVentas[[#This Row],[VENTAL TOTAL]]*TablaVentas[[#This Row],[DESCUENTO]]</f>
        <v>70.152361281267872</v>
      </c>
      <c r="J5979" s="2">
        <f ca="1">0.18*TablaVentas[[#This Row],[SUBTOTAL]]</f>
        <v>12.627425030628217</v>
      </c>
      <c r="K5979" s="2">
        <f ca="1">+TablaVentas[[#This Row],[SUBTOTAL]]+TablaVentas[[#This Row],[IGV]]</f>
        <v>82.779786311896089</v>
      </c>
    </row>
    <row r="5980" spans="1:11" x14ac:dyDescent="0.25">
      <c r="A5980" t="s">
        <v>5989</v>
      </c>
      <c r="B5980" s="6">
        <v>45384</v>
      </c>
      <c r="C5980" t="s">
        <v>10016</v>
      </c>
      <c r="D5980" t="s">
        <v>10020</v>
      </c>
      <c r="E5980">
        <v>18</v>
      </c>
      <c r="F5980">
        <f>+_xlfn.XLOOKUP(TablaVentas[[#This Row],[PRODUCTO FINANCIERO]],TablaPrecios[PRODUCTO FINANCIERO],TablaPrecios[PRECIO UNIT],0)</f>
        <v>14.9</v>
      </c>
      <c r="G5980" s="2">
        <f>+TablaVentas[[#This Row],[CANTIDAD]]*TablaVentas[[#This Row],[PRECIO UNITARIO]]</f>
        <v>268.2</v>
      </c>
      <c r="H5980" s="1">
        <f t="shared" ca="1" si="93"/>
        <v>0.1266942705598372</v>
      </c>
      <c r="I5980" s="2">
        <f ca="1">+TablaVentas[[#This Row],[VENTAL TOTAL]]-TablaVentas[[#This Row],[VENTAL TOTAL]]*TablaVentas[[#This Row],[DESCUENTO]]</f>
        <v>234.22059663585165</v>
      </c>
      <c r="J5980" s="2">
        <f ca="1">0.18*TablaVentas[[#This Row],[SUBTOTAL]]</f>
        <v>42.159707394453292</v>
      </c>
      <c r="K5980" s="2">
        <f ca="1">+TablaVentas[[#This Row],[SUBTOTAL]]+TablaVentas[[#This Row],[IGV]]</f>
        <v>276.38030403030496</v>
      </c>
    </row>
    <row r="5981" spans="1:11" x14ac:dyDescent="0.25">
      <c r="A5981" t="s">
        <v>5990</v>
      </c>
      <c r="B5981" s="6">
        <v>45969</v>
      </c>
      <c r="C5981" t="s">
        <v>10015</v>
      </c>
      <c r="D5981" t="s">
        <v>10019</v>
      </c>
      <c r="E5981">
        <v>7</v>
      </c>
      <c r="F5981">
        <f>+_xlfn.XLOOKUP(TablaVentas[[#This Row],[PRODUCTO FINANCIERO]],TablaPrecios[PRODUCTO FINANCIERO],TablaPrecios[PRECIO UNIT],0)</f>
        <v>9.9</v>
      </c>
      <c r="G5981" s="2">
        <f>+TablaVentas[[#This Row],[CANTIDAD]]*TablaVentas[[#This Row],[PRECIO UNITARIO]]</f>
        <v>69.3</v>
      </c>
      <c r="H5981" s="1">
        <f t="shared" ca="1" si="93"/>
        <v>0.16723966608924068</v>
      </c>
      <c r="I5981" s="2">
        <f ca="1">+TablaVentas[[#This Row],[VENTAL TOTAL]]-TablaVentas[[#This Row],[VENTAL TOTAL]]*TablaVentas[[#This Row],[DESCUENTO]]</f>
        <v>57.71029114001562</v>
      </c>
      <c r="J5981" s="2">
        <f ca="1">0.18*TablaVentas[[#This Row],[SUBTOTAL]]</f>
        <v>10.387852405202811</v>
      </c>
      <c r="K5981" s="2">
        <f ca="1">+TablaVentas[[#This Row],[SUBTOTAL]]+TablaVentas[[#This Row],[IGV]]</f>
        <v>68.098143545218434</v>
      </c>
    </row>
    <row r="5982" spans="1:11" x14ac:dyDescent="0.25">
      <c r="A5982" t="s">
        <v>5991</v>
      </c>
      <c r="B5982" s="6">
        <v>46158</v>
      </c>
      <c r="C5982" t="s">
        <v>10015</v>
      </c>
      <c r="D5982" t="s">
        <v>10019</v>
      </c>
      <c r="E5982">
        <v>17</v>
      </c>
      <c r="F5982">
        <f>+_xlfn.XLOOKUP(TablaVentas[[#This Row],[PRODUCTO FINANCIERO]],TablaPrecios[PRODUCTO FINANCIERO],TablaPrecios[PRECIO UNIT],0)</f>
        <v>9.9</v>
      </c>
      <c r="G5982" s="2">
        <f>+TablaVentas[[#This Row],[CANTIDAD]]*TablaVentas[[#This Row],[PRECIO UNITARIO]]</f>
        <v>168.3</v>
      </c>
      <c r="H5982" s="1">
        <f t="shared" ca="1" si="93"/>
        <v>0.10592755652680923</v>
      </c>
      <c r="I5982" s="2">
        <f ca="1">+TablaVentas[[#This Row],[VENTAL TOTAL]]-TablaVentas[[#This Row],[VENTAL TOTAL]]*TablaVentas[[#This Row],[DESCUENTO]]</f>
        <v>150.47239223653801</v>
      </c>
      <c r="J5982" s="2">
        <f ca="1">0.18*TablaVentas[[#This Row],[SUBTOTAL]]</f>
        <v>27.08503060257684</v>
      </c>
      <c r="K5982" s="2">
        <f ca="1">+TablaVentas[[#This Row],[SUBTOTAL]]+TablaVentas[[#This Row],[IGV]]</f>
        <v>177.55742283911485</v>
      </c>
    </row>
    <row r="5983" spans="1:11" x14ac:dyDescent="0.25">
      <c r="A5983" t="s">
        <v>5992</v>
      </c>
      <c r="B5983" s="6">
        <v>45333</v>
      </c>
      <c r="C5983" t="s">
        <v>10014</v>
      </c>
      <c r="D5983" t="s">
        <v>10020</v>
      </c>
      <c r="E5983">
        <v>16</v>
      </c>
      <c r="F5983">
        <f>+_xlfn.XLOOKUP(TablaVentas[[#This Row],[PRODUCTO FINANCIERO]],TablaPrecios[PRODUCTO FINANCIERO],TablaPrecios[PRECIO UNIT],0)</f>
        <v>14.9</v>
      </c>
      <c r="G5983" s="2">
        <f>+TablaVentas[[#This Row],[CANTIDAD]]*TablaVentas[[#This Row],[PRECIO UNITARIO]]</f>
        <v>238.4</v>
      </c>
      <c r="H5983" s="1">
        <f t="shared" ca="1" si="93"/>
        <v>0.18419890905302136</v>
      </c>
      <c r="I5983" s="2">
        <f ca="1">+TablaVentas[[#This Row],[VENTAL TOTAL]]-TablaVentas[[#This Row],[VENTAL TOTAL]]*TablaVentas[[#This Row],[DESCUENTO]]</f>
        <v>194.48698008175973</v>
      </c>
      <c r="J5983" s="2">
        <f ca="1">0.18*TablaVentas[[#This Row],[SUBTOTAL]]</f>
        <v>35.007656414716749</v>
      </c>
      <c r="K5983" s="2">
        <f ca="1">+TablaVentas[[#This Row],[SUBTOTAL]]+TablaVentas[[#This Row],[IGV]]</f>
        <v>229.49463649647646</v>
      </c>
    </row>
    <row r="5984" spans="1:11" x14ac:dyDescent="0.25">
      <c r="A5984" t="s">
        <v>5993</v>
      </c>
      <c r="B5984" s="6">
        <v>46086</v>
      </c>
      <c r="C5984" t="s">
        <v>10016</v>
      </c>
      <c r="D5984" t="s">
        <v>10022</v>
      </c>
      <c r="E5984">
        <v>10</v>
      </c>
      <c r="F5984">
        <f>+_xlfn.XLOOKUP(TablaVentas[[#This Row],[PRODUCTO FINANCIERO]],TablaPrecios[PRODUCTO FINANCIERO],TablaPrecios[PRECIO UNIT],0)</f>
        <v>20.9</v>
      </c>
      <c r="G5984" s="2">
        <f>+TablaVentas[[#This Row],[CANTIDAD]]*TablaVentas[[#This Row],[PRECIO UNITARIO]]</f>
        <v>209</v>
      </c>
      <c r="H5984" s="1">
        <f t="shared" ca="1" si="93"/>
        <v>0.17591653505270197</v>
      </c>
      <c r="I5984" s="2">
        <f ca="1">+TablaVentas[[#This Row],[VENTAL TOTAL]]-TablaVentas[[#This Row],[VENTAL TOTAL]]*TablaVentas[[#This Row],[DESCUENTO]]</f>
        <v>172.23344417398528</v>
      </c>
      <c r="J5984" s="2">
        <f ca="1">0.18*TablaVentas[[#This Row],[SUBTOTAL]]</f>
        <v>31.002019951317347</v>
      </c>
      <c r="K5984" s="2">
        <f ca="1">+TablaVentas[[#This Row],[SUBTOTAL]]+TablaVentas[[#This Row],[IGV]]</f>
        <v>203.23546412530263</v>
      </c>
    </row>
    <row r="5985" spans="1:11" x14ac:dyDescent="0.25">
      <c r="A5985" t="s">
        <v>5994</v>
      </c>
      <c r="B5985" s="6">
        <v>45673</v>
      </c>
      <c r="C5985" t="s">
        <v>10013</v>
      </c>
      <c r="D5985" t="s">
        <v>10020</v>
      </c>
      <c r="E5985">
        <v>4</v>
      </c>
      <c r="F5985">
        <f>+_xlfn.XLOOKUP(TablaVentas[[#This Row],[PRODUCTO FINANCIERO]],TablaPrecios[PRODUCTO FINANCIERO],TablaPrecios[PRECIO UNIT],0)</f>
        <v>14.9</v>
      </c>
      <c r="G5985" s="2">
        <f>+TablaVentas[[#This Row],[CANTIDAD]]*TablaVentas[[#This Row],[PRECIO UNITARIO]]</f>
        <v>59.6</v>
      </c>
      <c r="H5985" s="1">
        <f t="shared" ca="1" si="93"/>
        <v>0.19103281963836666</v>
      </c>
      <c r="I5985" s="2">
        <f ca="1">+TablaVentas[[#This Row],[VENTAL TOTAL]]-TablaVentas[[#This Row],[VENTAL TOTAL]]*TablaVentas[[#This Row],[DESCUENTO]]</f>
        <v>48.214443949553349</v>
      </c>
      <c r="J5985" s="2">
        <f ca="1">0.18*TablaVentas[[#This Row],[SUBTOTAL]]</f>
        <v>8.678599910919603</v>
      </c>
      <c r="K5985" s="2">
        <f ca="1">+TablaVentas[[#This Row],[SUBTOTAL]]+TablaVentas[[#This Row],[IGV]]</f>
        <v>56.89304386047295</v>
      </c>
    </row>
    <row r="5986" spans="1:11" x14ac:dyDescent="0.25">
      <c r="A5986" t="s">
        <v>5995</v>
      </c>
      <c r="B5986" s="6">
        <v>46265</v>
      </c>
      <c r="C5986" t="s">
        <v>10015</v>
      </c>
      <c r="D5986" t="s">
        <v>10019</v>
      </c>
      <c r="E5986">
        <v>13</v>
      </c>
      <c r="F5986">
        <f>+_xlfn.XLOOKUP(TablaVentas[[#This Row],[PRODUCTO FINANCIERO]],TablaPrecios[PRODUCTO FINANCIERO],TablaPrecios[PRECIO UNIT],0)</f>
        <v>9.9</v>
      </c>
      <c r="G5986" s="2">
        <f>+TablaVentas[[#This Row],[CANTIDAD]]*TablaVentas[[#This Row],[PRECIO UNITARIO]]</f>
        <v>128.70000000000002</v>
      </c>
      <c r="H5986" s="1">
        <f t="shared" ca="1" si="93"/>
        <v>0.16380486988130449</v>
      </c>
      <c r="I5986" s="2">
        <f ca="1">+TablaVentas[[#This Row],[VENTAL TOTAL]]-TablaVentas[[#This Row],[VENTAL TOTAL]]*TablaVentas[[#This Row],[DESCUENTO]]</f>
        <v>107.61831324627613</v>
      </c>
      <c r="J5986" s="2">
        <f ca="1">0.18*TablaVentas[[#This Row],[SUBTOTAL]]</f>
        <v>19.371296384329703</v>
      </c>
      <c r="K5986" s="2">
        <f ca="1">+TablaVentas[[#This Row],[SUBTOTAL]]+TablaVentas[[#This Row],[IGV]]</f>
        <v>126.98960963060583</v>
      </c>
    </row>
    <row r="5987" spans="1:11" x14ac:dyDescent="0.25">
      <c r="A5987" t="s">
        <v>5996</v>
      </c>
      <c r="B5987" s="6">
        <v>46015</v>
      </c>
      <c r="C5987" t="s">
        <v>10014</v>
      </c>
      <c r="D5987" t="s">
        <v>10017</v>
      </c>
      <c r="E5987">
        <v>19</v>
      </c>
      <c r="F5987">
        <f>+_xlfn.XLOOKUP(TablaVentas[[#This Row],[PRODUCTO FINANCIERO]],TablaPrecios[PRODUCTO FINANCIERO],TablaPrecios[PRECIO UNIT],0)</f>
        <v>9.9</v>
      </c>
      <c r="G5987" s="2">
        <f>+TablaVentas[[#This Row],[CANTIDAD]]*TablaVentas[[#This Row],[PRECIO UNITARIO]]</f>
        <v>188.1</v>
      </c>
      <c r="H5987" s="1">
        <f t="shared" ca="1" si="93"/>
        <v>0.13906983648515467</v>
      </c>
      <c r="I5987" s="2">
        <f ca="1">+TablaVentas[[#This Row],[VENTAL TOTAL]]-TablaVentas[[#This Row],[VENTAL TOTAL]]*TablaVentas[[#This Row],[DESCUENTO]]</f>
        <v>161.94096375714241</v>
      </c>
      <c r="J5987" s="2">
        <f ca="1">0.18*TablaVentas[[#This Row],[SUBTOTAL]]</f>
        <v>29.149373476285632</v>
      </c>
      <c r="K5987" s="2">
        <f ca="1">+TablaVentas[[#This Row],[SUBTOTAL]]+TablaVentas[[#This Row],[IGV]]</f>
        <v>191.09033723342804</v>
      </c>
    </row>
    <row r="5988" spans="1:11" x14ac:dyDescent="0.25">
      <c r="A5988" t="s">
        <v>5997</v>
      </c>
      <c r="B5988" s="6">
        <v>45382</v>
      </c>
      <c r="C5988" t="s">
        <v>10014</v>
      </c>
      <c r="D5988" t="s">
        <v>10018</v>
      </c>
      <c r="E5988">
        <v>3</v>
      </c>
      <c r="F5988">
        <f>+_xlfn.XLOOKUP(TablaVentas[[#This Row],[PRODUCTO FINANCIERO]],TablaPrecios[PRODUCTO FINANCIERO],TablaPrecios[PRECIO UNIT],0)</f>
        <v>14.9</v>
      </c>
      <c r="G5988" s="2">
        <f>+TablaVentas[[#This Row],[CANTIDAD]]*TablaVentas[[#This Row],[PRECIO UNITARIO]]</f>
        <v>44.7</v>
      </c>
      <c r="H5988" s="1">
        <f t="shared" ca="1" si="93"/>
        <v>0.10981926913611847</v>
      </c>
      <c r="I5988" s="2">
        <f ca="1">+TablaVentas[[#This Row],[VENTAL TOTAL]]-TablaVentas[[#This Row],[VENTAL TOTAL]]*TablaVentas[[#This Row],[DESCUENTO]]</f>
        <v>39.791078669615509</v>
      </c>
      <c r="J5988" s="2">
        <f ca="1">0.18*TablaVentas[[#This Row],[SUBTOTAL]]</f>
        <v>7.1623941605307913</v>
      </c>
      <c r="K5988" s="2">
        <f ca="1">+TablaVentas[[#This Row],[SUBTOTAL]]+TablaVentas[[#This Row],[IGV]]</f>
        <v>46.953472830146296</v>
      </c>
    </row>
    <row r="5989" spans="1:11" x14ac:dyDescent="0.25">
      <c r="A5989" t="s">
        <v>5998</v>
      </c>
      <c r="B5989" s="6">
        <v>46035</v>
      </c>
      <c r="C5989" t="s">
        <v>10016</v>
      </c>
      <c r="D5989" t="s">
        <v>10018</v>
      </c>
      <c r="E5989">
        <v>7</v>
      </c>
      <c r="F5989">
        <f>+_xlfn.XLOOKUP(TablaVentas[[#This Row],[PRODUCTO FINANCIERO]],TablaPrecios[PRODUCTO FINANCIERO],TablaPrecios[PRECIO UNIT],0)</f>
        <v>14.9</v>
      </c>
      <c r="G5989" s="2">
        <f>+TablaVentas[[#This Row],[CANTIDAD]]*TablaVentas[[#This Row],[PRECIO UNITARIO]]</f>
        <v>104.3</v>
      </c>
      <c r="H5989" s="1">
        <f t="shared" ca="1" si="93"/>
        <v>0.18067872777741878</v>
      </c>
      <c r="I5989" s="2">
        <f ca="1">+TablaVentas[[#This Row],[VENTAL TOTAL]]-TablaVentas[[#This Row],[VENTAL TOTAL]]*TablaVentas[[#This Row],[DESCUENTO]]</f>
        <v>85.455208692815219</v>
      </c>
      <c r="J5989" s="2">
        <f ca="1">0.18*TablaVentas[[#This Row],[SUBTOTAL]]</f>
        <v>15.381937564706739</v>
      </c>
      <c r="K5989" s="2">
        <f ca="1">+TablaVentas[[#This Row],[SUBTOTAL]]+TablaVentas[[#This Row],[IGV]]</f>
        <v>100.83714625752197</v>
      </c>
    </row>
    <row r="5990" spans="1:11" x14ac:dyDescent="0.25">
      <c r="A5990" t="s">
        <v>5999</v>
      </c>
      <c r="B5990" s="6">
        <v>45784</v>
      </c>
      <c r="C5990" t="s">
        <v>10013</v>
      </c>
      <c r="D5990" t="s">
        <v>10020</v>
      </c>
      <c r="E5990">
        <v>4</v>
      </c>
      <c r="F5990">
        <f>+_xlfn.XLOOKUP(TablaVentas[[#This Row],[PRODUCTO FINANCIERO]],TablaPrecios[PRODUCTO FINANCIERO],TablaPrecios[PRECIO UNIT],0)</f>
        <v>14.9</v>
      </c>
      <c r="G5990" s="2">
        <f>+TablaVentas[[#This Row],[CANTIDAD]]*TablaVentas[[#This Row],[PRECIO UNITARIO]]</f>
        <v>59.6</v>
      </c>
      <c r="H5990" s="1">
        <f t="shared" ca="1" si="93"/>
        <v>0.17426945804274235</v>
      </c>
      <c r="I5990" s="2">
        <f ca="1">+TablaVentas[[#This Row],[VENTAL TOTAL]]-TablaVentas[[#This Row],[VENTAL TOTAL]]*TablaVentas[[#This Row],[DESCUENTO]]</f>
        <v>49.213540300652554</v>
      </c>
      <c r="J5990" s="2">
        <f ca="1">0.18*TablaVentas[[#This Row],[SUBTOTAL]]</f>
        <v>8.8584372541174599</v>
      </c>
      <c r="K5990" s="2">
        <f ca="1">+TablaVentas[[#This Row],[SUBTOTAL]]+TablaVentas[[#This Row],[IGV]]</f>
        <v>58.071977554770015</v>
      </c>
    </row>
    <row r="5991" spans="1:11" x14ac:dyDescent="0.25">
      <c r="A5991" t="s">
        <v>6000</v>
      </c>
      <c r="B5991" s="6">
        <v>46214</v>
      </c>
      <c r="C5991" t="s">
        <v>10016</v>
      </c>
      <c r="D5991" t="s">
        <v>10020</v>
      </c>
      <c r="E5991">
        <v>11</v>
      </c>
      <c r="F5991">
        <f>+_xlfn.XLOOKUP(TablaVentas[[#This Row],[PRODUCTO FINANCIERO]],TablaPrecios[PRODUCTO FINANCIERO],TablaPrecios[PRECIO UNIT],0)</f>
        <v>14.9</v>
      </c>
      <c r="G5991" s="2">
        <f>+TablaVentas[[#This Row],[CANTIDAD]]*TablaVentas[[#This Row],[PRECIO UNITARIO]]</f>
        <v>163.9</v>
      </c>
      <c r="H5991" s="1">
        <f t="shared" ca="1" si="93"/>
        <v>0.16114760759935381</v>
      </c>
      <c r="I5991" s="2">
        <f ca="1">+TablaVentas[[#This Row],[VENTAL TOTAL]]-TablaVentas[[#This Row],[VENTAL TOTAL]]*TablaVentas[[#This Row],[DESCUENTO]]</f>
        <v>137.48790711446591</v>
      </c>
      <c r="J5991" s="2">
        <f ca="1">0.18*TablaVentas[[#This Row],[SUBTOTAL]]</f>
        <v>24.747823280603864</v>
      </c>
      <c r="K5991" s="2">
        <f ca="1">+TablaVentas[[#This Row],[SUBTOTAL]]+TablaVentas[[#This Row],[IGV]]</f>
        <v>162.23573039506977</v>
      </c>
    </row>
    <row r="5992" spans="1:11" x14ac:dyDescent="0.25">
      <c r="A5992" t="s">
        <v>6001</v>
      </c>
      <c r="B5992" s="6">
        <v>45625</v>
      </c>
      <c r="C5992" t="s">
        <v>10011</v>
      </c>
      <c r="D5992" t="s">
        <v>10020</v>
      </c>
      <c r="E5992">
        <v>4</v>
      </c>
      <c r="F5992">
        <f>+_xlfn.XLOOKUP(TablaVentas[[#This Row],[PRODUCTO FINANCIERO]],TablaPrecios[PRODUCTO FINANCIERO],TablaPrecios[PRECIO UNIT],0)</f>
        <v>14.9</v>
      </c>
      <c r="G5992" s="2">
        <f>+TablaVentas[[#This Row],[CANTIDAD]]*TablaVentas[[#This Row],[PRECIO UNITARIO]]</f>
        <v>59.6</v>
      </c>
      <c r="H5992" s="1">
        <f t="shared" ca="1" si="93"/>
        <v>0.12547268257224922</v>
      </c>
      <c r="I5992" s="2">
        <f ca="1">+TablaVentas[[#This Row],[VENTAL TOTAL]]-TablaVentas[[#This Row],[VENTAL TOTAL]]*TablaVentas[[#This Row],[DESCUENTO]]</f>
        <v>52.121828118693948</v>
      </c>
      <c r="J5992" s="2">
        <f ca="1">0.18*TablaVentas[[#This Row],[SUBTOTAL]]</f>
        <v>9.3819290613649109</v>
      </c>
      <c r="K5992" s="2">
        <f ca="1">+TablaVentas[[#This Row],[SUBTOTAL]]+TablaVentas[[#This Row],[IGV]]</f>
        <v>61.503757180058855</v>
      </c>
    </row>
    <row r="5993" spans="1:11" x14ac:dyDescent="0.25">
      <c r="A5993" t="s">
        <v>6002</v>
      </c>
      <c r="B5993" s="6">
        <v>45961</v>
      </c>
      <c r="C5993" t="s">
        <v>10011</v>
      </c>
      <c r="D5993" t="s">
        <v>10019</v>
      </c>
      <c r="E5993">
        <v>15</v>
      </c>
      <c r="F5993">
        <f>+_xlfn.XLOOKUP(TablaVentas[[#This Row],[PRODUCTO FINANCIERO]],TablaPrecios[PRODUCTO FINANCIERO],TablaPrecios[PRECIO UNIT],0)</f>
        <v>9.9</v>
      </c>
      <c r="G5993" s="2">
        <f>+TablaVentas[[#This Row],[CANTIDAD]]*TablaVentas[[#This Row],[PRECIO UNITARIO]]</f>
        <v>148.5</v>
      </c>
      <c r="H5993" s="1">
        <f t="shared" ca="1" si="93"/>
        <v>0.1388200868956872</v>
      </c>
      <c r="I5993" s="2">
        <f ca="1">+TablaVentas[[#This Row],[VENTAL TOTAL]]-TablaVentas[[#This Row],[VENTAL TOTAL]]*TablaVentas[[#This Row],[DESCUENTO]]</f>
        <v>127.88521709599046</v>
      </c>
      <c r="J5993" s="2">
        <f ca="1">0.18*TablaVentas[[#This Row],[SUBTOTAL]]</f>
        <v>23.019339077278282</v>
      </c>
      <c r="K5993" s="2">
        <f ca="1">+TablaVentas[[#This Row],[SUBTOTAL]]+TablaVentas[[#This Row],[IGV]]</f>
        <v>150.90455617326873</v>
      </c>
    </row>
    <row r="5994" spans="1:11" x14ac:dyDescent="0.25">
      <c r="A5994" t="s">
        <v>6003</v>
      </c>
      <c r="B5994" s="6">
        <v>45672</v>
      </c>
      <c r="C5994" t="s">
        <v>10011</v>
      </c>
      <c r="D5994" t="s">
        <v>10019</v>
      </c>
      <c r="E5994">
        <v>7</v>
      </c>
      <c r="F5994">
        <f>+_xlfn.XLOOKUP(TablaVentas[[#This Row],[PRODUCTO FINANCIERO]],TablaPrecios[PRODUCTO FINANCIERO],TablaPrecios[PRECIO UNIT],0)</f>
        <v>9.9</v>
      </c>
      <c r="G5994" s="2">
        <f>+TablaVentas[[#This Row],[CANTIDAD]]*TablaVentas[[#This Row],[PRECIO UNITARIO]]</f>
        <v>69.3</v>
      </c>
      <c r="H5994" s="1">
        <f t="shared" ca="1" si="93"/>
        <v>0.182859371783373</v>
      </c>
      <c r="I5994" s="2">
        <f ca="1">+TablaVentas[[#This Row],[VENTAL TOTAL]]-TablaVentas[[#This Row],[VENTAL TOTAL]]*TablaVentas[[#This Row],[DESCUENTO]]</f>
        <v>56.627845535412249</v>
      </c>
      <c r="J5994" s="2">
        <f ca="1">0.18*TablaVentas[[#This Row],[SUBTOTAL]]</f>
        <v>10.193012196374204</v>
      </c>
      <c r="K5994" s="2">
        <f ca="1">+TablaVentas[[#This Row],[SUBTOTAL]]+TablaVentas[[#This Row],[IGV]]</f>
        <v>66.820857731786447</v>
      </c>
    </row>
    <row r="5995" spans="1:11" x14ac:dyDescent="0.25">
      <c r="A5995" t="s">
        <v>6004</v>
      </c>
      <c r="B5995" s="6">
        <v>45955</v>
      </c>
      <c r="C5995" t="s">
        <v>10015</v>
      </c>
      <c r="D5995" t="s">
        <v>10019</v>
      </c>
      <c r="E5995">
        <v>12</v>
      </c>
      <c r="F5995">
        <f>+_xlfn.XLOOKUP(TablaVentas[[#This Row],[PRODUCTO FINANCIERO]],TablaPrecios[PRODUCTO FINANCIERO],TablaPrecios[PRECIO UNIT],0)</f>
        <v>9.9</v>
      </c>
      <c r="G5995" s="2">
        <f>+TablaVentas[[#This Row],[CANTIDAD]]*TablaVentas[[#This Row],[PRECIO UNITARIO]]</f>
        <v>118.80000000000001</v>
      </c>
      <c r="H5995" s="1">
        <f t="shared" ca="1" si="93"/>
        <v>0.17626916889963132</v>
      </c>
      <c r="I5995" s="2">
        <f ca="1">+TablaVentas[[#This Row],[VENTAL TOTAL]]-TablaVentas[[#This Row],[VENTAL TOTAL]]*TablaVentas[[#This Row],[DESCUENTO]]</f>
        <v>97.859222734723801</v>
      </c>
      <c r="J5995" s="2">
        <f ca="1">0.18*TablaVentas[[#This Row],[SUBTOTAL]]</f>
        <v>17.614660092250283</v>
      </c>
      <c r="K5995" s="2">
        <f ca="1">+TablaVentas[[#This Row],[SUBTOTAL]]+TablaVentas[[#This Row],[IGV]]</f>
        <v>115.47388282697409</v>
      </c>
    </row>
    <row r="5996" spans="1:11" x14ac:dyDescent="0.25">
      <c r="A5996" t="s">
        <v>6005</v>
      </c>
      <c r="B5996" s="6">
        <v>46084</v>
      </c>
      <c r="C5996" t="s">
        <v>10011</v>
      </c>
      <c r="D5996" t="s">
        <v>10018</v>
      </c>
      <c r="E5996">
        <v>12</v>
      </c>
      <c r="F5996">
        <f>+_xlfn.XLOOKUP(TablaVentas[[#This Row],[PRODUCTO FINANCIERO]],TablaPrecios[PRODUCTO FINANCIERO],TablaPrecios[PRECIO UNIT],0)</f>
        <v>14.9</v>
      </c>
      <c r="G5996" s="2">
        <f>+TablaVentas[[#This Row],[CANTIDAD]]*TablaVentas[[#This Row],[PRECIO UNITARIO]]</f>
        <v>178.8</v>
      </c>
      <c r="H5996" s="1">
        <f t="shared" ca="1" si="93"/>
        <v>0.10476865851101547</v>
      </c>
      <c r="I5996" s="2">
        <f ca="1">+TablaVentas[[#This Row],[VENTAL TOTAL]]-TablaVentas[[#This Row],[VENTAL TOTAL]]*TablaVentas[[#This Row],[DESCUENTO]]</f>
        <v>160.06736385823044</v>
      </c>
      <c r="J5996" s="2">
        <f ca="1">0.18*TablaVentas[[#This Row],[SUBTOTAL]]</f>
        <v>28.812125494481478</v>
      </c>
      <c r="K5996" s="2">
        <f ca="1">+TablaVentas[[#This Row],[SUBTOTAL]]+TablaVentas[[#This Row],[IGV]]</f>
        <v>188.87948935271191</v>
      </c>
    </row>
    <row r="5997" spans="1:11" x14ac:dyDescent="0.25">
      <c r="A5997" t="s">
        <v>6006</v>
      </c>
      <c r="B5997" s="6">
        <v>45812</v>
      </c>
      <c r="C5997" t="s">
        <v>10016</v>
      </c>
      <c r="D5997" t="s">
        <v>10018</v>
      </c>
      <c r="E5997">
        <v>4</v>
      </c>
      <c r="F5997">
        <f>+_xlfn.XLOOKUP(TablaVentas[[#This Row],[PRODUCTO FINANCIERO]],TablaPrecios[PRODUCTO FINANCIERO],TablaPrecios[PRECIO UNIT],0)</f>
        <v>14.9</v>
      </c>
      <c r="G5997" s="2">
        <f>+TablaVentas[[#This Row],[CANTIDAD]]*TablaVentas[[#This Row],[PRECIO UNITARIO]]</f>
        <v>59.6</v>
      </c>
      <c r="H5997" s="1">
        <f t="shared" ca="1" si="93"/>
        <v>0.12847433021067844</v>
      </c>
      <c r="I5997" s="2">
        <f ca="1">+TablaVentas[[#This Row],[VENTAL TOTAL]]-TablaVentas[[#This Row],[VENTAL TOTAL]]*TablaVentas[[#This Row],[DESCUENTO]]</f>
        <v>51.942929919443564</v>
      </c>
      <c r="J5997" s="2">
        <f ca="1">0.18*TablaVentas[[#This Row],[SUBTOTAL]]</f>
        <v>9.3497273854998415</v>
      </c>
      <c r="K5997" s="2">
        <f ca="1">+TablaVentas[[#This Row],[SUBTOTAL]]+TablaVentas[[#This Row],[IGV]]</f>
        <v>61.292657304943404</v>
      </c>
    </row>
    <row r="5998" spans="1:11" x14ac:dyDescent="0.25">
      <c r="A5998" t="s">
        <v>6007</v>
      </c>
      <c r="B5998" s="6">
        <v>46160</v>
      </c>
      <c r="C5998" t="s">
        <v>10013</v>
      </c>
      <c r="D5998" t="s">
        <v>10018</v>
      </c>
      <c r="E5998">
        <v>13</v>
      </c>
      <c r="F5998">
        <f>+_xlfn.XLOOKUP(TablaVentas[[#This Row],[PRODUCTO FINANCIERO]],TablaPrecios[PRODUCTO FINANCIERO],TablaPrecios[PRECIO UNIT],0)</f>
        <v>14.9</v>
      </c>
      <c r="G5998" s="2">
        <f>+TablaVentas[[#This Row],[CANTIDAD]]*TablaVentas[[#This Row],[PRECIO UNITARIO]]</f>
        <v>193.70000000000002</v>
      </c>
      <c r="H5998" s="1">
        <f t="shared" ca="1" si="93"/>
        <v>0.14862800921918645</v>
      </c>
      <c r="I5998" s="2">
        <f ca="1">+TablaVentas[[#This Row],[VENTAL TOTAL]]-TablaVentas[[#This Row],[VENTAL TOTAL]]*TablaVentas[[#This Row],[DESCUENTO]]</f>
        <v>164.91075461424359</v>
      </c>
      <c r="J5998" s="2">
        <f ca="1">0.18*TablaVentas[[#This Row],[SUBTOTAL]]</f>
        <v>29.683935830563843</v>
      </c>
      <c r="K5998" s="2">
        <f ca="1">+TablaVentas[[#This Row],[SUBTOTAL]]+TablaVentas[[#This Row],[IGV]]</f>
        <v>194.59469044480744</v>
      </c>
    </row>
    <row r="5999" spans="1:11" x14ac:dyDescent="0.25">
      <c r="A5999" t="s">
        <v>6008</v>
      </c>
      <c r="B5999" s="6">
        <v>46136</v>
      </c>
      <c r="C5999" t="s">
        <v>10015</v>
      </c>
      <c r="D5999" t="s">
        <v>10020</v>
      </c>
      <c r="E5999">
        <v>6</v>
      </c>
      <c r="F5999">
        <f>+_xlfn.XLOOKUP(TablaVentas[[#This Row],[PRODUCTO FINANCIERO]],TablaPrecios[PRODUCTO FINANCIERO],TablaPrecios[PRECIO UNIT],0)</f>
        <v>14.9</v>
      </c>
      <c r="G5999" s="2">
        <f>+TablaVentas[[#This Row],[CANTIDAD]]*TablaVentas[[#This Row],[PRECIO UNITARIO]]</f>
        <v>89.4</v>
      </c>
      <c r="H5999" s="1">
        <f t="shared" ca="1" si="93"/>
        <v>0.10096114837457518</v>
      </c>
      <c r="I5999" s="2">
        <f ca="1">+TablaVentas[[#This Row],[VENTAL TOTAL]]-TablaVentas[[#This Row],[VENTAL TOTAL]]*TablaVentas[[#This Row],[DESCUENTO]]</f>
        <v>80.374073335312985</v>
      </c>
      <c r="J5999" s="2">
        <f ca="1">0.18*TablaVentas[[#This Row],[SUBTOTAL]]</f>
        <v>14.467333200356336</v>
      </c>
      <c r="K5999" s="2">
        <f ca="1">+TablaVentas[[#This Row],[SUBTOTAL]]+TablaVentas[[#This Row],[IGV]]</f>
        <v>94.841406535669321</v>
      </c>
    </row>
    <row r="6000" spans="1:11" x14ac:dyDescent="0.25">
      <c r="A6000" t="s">
        <v>6009</v>
      </c>
      <c r="B6000" s="6">
        <v>46331</v>
      </c>
      <c r="C6000" t="s">
        <v>10016</v>
      </c>
      <c r="D6000" t="s">
        <v>10018</v>
      </c>
      <c r="E6000">
        <v>19</v>
      </c>
      <c r="F6000">
        <f>+_xlfn.XLOOKUP(TablaVentas[[#This Row],[PRODUCTO FINANCIERO]],TablaPrecios[PRODUCTO FINANCIERO],TablaPrecios[PRECIO UNIT],0)</f>
        <v>14.9</v>
      </c>
      <c r="G6000" s="2">
        <f>+TablaVentas[[#This Row],[CANTIDAD]]*TablaVentas[[#This Row],[PRECIO UNITARIO]]</f>
        <v>283.10000000000002</v>
      </c>
      <c r="H6000" s="1">
        <f t="shared" ca="1" si="93"/>
        <v>0.16276312643973842</v>
      </c>
      <c r="I6000" s="2">
        <f ca="1">+TablaVentas[[#This Row],[VENTAL TOTAL]]-TablaVentas[[#This Row],[VENTAL TOTAL]]*TablaVentas[[#This Row],[DESCUENTO]]</f>
        <v>237.02175890491009</v>
      </c>
      <c r="J6000" s="2">
        <f ca="1">0.18*TablaVentas[[#This Row],[SUBTOTAL]]</f>
        <v>42.663916602883816</v>
      </c>
      <c r="K6000" s="2">
        <f ca="1">+TablaVentas[[#This Row],[SUBTOTAL]]+TablaVentas[[#This Row],[IGV]]</f>
        <v>279.68567550779392</v>
      </c>
    </row>
    <row r="6001" spans="1:11" x14ac:dyDescent="0.25">
      <c r="A6001" t="s">
        <v>6010</v>
      </c>
      <c r="B6001" s="6">
        <v>46356</v>
      </c>
      <c r="C6001" t="s">
        <v>10012</v>
      </c>
      <c r="D6001" t="s">
        <v>10018</v>
      </c>
      <c r="E6001">
        <v>19</v>
      </c>
      <c r="F6001">
        <f>+_xlfn.XLOOKUP(TablaVentas[[#This Row],[PRODUCTO FINANCIERO]],TablaPrecios[PRODUCTO FINANCIERO],TablaPrecios[PRECIO UNIT],0)</f>
        <v>14.9</v>
      </c>
      <c r="G6001" s="2">
        <f>+TablaVentas[[#This Row],[CANTIDAD]]*TablaVentas[[#This Row],[PRECIO UNITARIO]]</f>
        <v>283.10000000000002</v>
      </c>
      <c r="H6001" s="1">
        <f t="shared" ca="1" si="93"/>
        <v>0.12685011945251737</v>
      </c>
      <c r="I6001" s="2">
        <f ca="1">+TablaVentas[[#This Row],[VENTAL TOTAL]]-TablaVentas[[#This Row],[VENTAL TOTAL]]*TablaVentas[[#This Row],[DESCUENTO]]</f>
        <v>247.18873118299234</v>
      </c>
      <c r="J6001" s="2">
        <f ca="1">0.18*TablaVentas[[#This Row],[SUBTOTAL]]</f>
        <v>44.493971612938623</v>
      </c>
      <c r="K6001" s="2">
        <f ca="1">+TablaVentas[[#This Row],[SUBTOTAL]]+TablaVentas[[#This Row],[IGV]]</f>
        <v>291.68270279593094</v>
      </c>
    </row>
    <row r="6002" spans="1:11" x14ac:dyDescent="0.25">
      <c r="A6002" t="s">
        <v>6011</v>
      </c>
      <c r="B6002" s="6">
        <v>45348</v>
      </c>
      <c r="C6002" t="s">
        <v>10013</v>
      </c>
      <c r="D6002" t="s">
        <v>10017</v>
      </c>
      <c r="E6002">
        <v>11</v>
      </c>
      <c r="F6002">
        <f>+_xlfn.XLOOKUP(TablaVentas[[#This Row],[PRODUCTO FINANCIERO]],TablaPrecios[PRODUCTO FINANCIERO],TablaPrecios[PRECIO UNIT],0)</f>
        <v>9.9</v>
      </c>
      <c r="G6002" s="2">
        <f>+TablaVentas[[#This Row],[CANTIDAD]]*TablaVentas[[#This Row],[PRECIO UNITARIO]]</f>
        <v>108.9</v>
      </c>
      <c r="H6002" s="1">
        <f t="shared" ca="1" si="93"/>
        <v>0.17100415916796646</v>
      </c>
      <c r="I6002" s="2">
        <f ca="1">+TablaVentas[[#This Row],[VENTAL TOTAL]]-TablaVentas[[#This Row],[VENTAL TOTAL]]*TablaVentas[[#This Row],[DESCUENTO]]</f>
        <v>90.277647066608452</v>
      </c>
      <c r="J6002" s="2">
        <f ca="1">0.18*TablaVentas[[#This Row],[SUBTOTAL]]</f>
        <v>16.24997647198952</v>
      </c>
      <c r="K6002" s="2">
        <f ca="1">+TablaVentas[[#This Row],[SUBTOTAL]]+TablaVentas[[#This Row],[IGV]]</f>
        <v>106.52762353859796</v>
      </c>
    </row>
    <row r="6003" spans="1:11" x14ac:dyDescent="0.25">
      <c r="A6003" t="s">
        <v>6012</v>
      </c>
      <c r="B6003" s="6">
        <v>45953</v>
      </c>
      <c r="C6003" t="s">
        <v>10016</v>
      </c>
      <c r="D6003" t="s">
        <v>10017</v>
      </c>
      <c r="E6003">
        <v>11</v>
      </c>
      <c r="F6003">
        <f>+_xlfn.XLOOKUP(TablaVentas[[#This Row],[PRODUCTO FINANCIERO]],TablaPrecios[PRODUCTO FINANCIERO],TablaPrecios[PRECIO UNIT],0)</f>
        <v>9.9</v>
      </c>
      <c r="G6003" s="2">
        <f>+TablaVentas[[#This Row],[CANTIDAD]]*TablaVentas[[#This Row],[PRECIO UNITARIO]]</f>
        <v>108.9</v>
      </c>
      <c r="H6003" s="1">
        <f t="shared" ca="1" si="93"/>
        <v>0.19321739597967352</v>
      </c>
      <c r="I6003" s="2">
        <f ca="1">+TablaVentas[[#This Row],[VENTAL TOTAL]]-TablaVentas[[#This Row],[VENTAL TOTAL]]*TablaVentas[[#This Row],[DESCUENTO]]</f>
        <v>87.858625577813555</v>
      </c>
      <c r="J6003" s="2">
        <f ca="1">0.18*TablaVentas[[#This Row],[SUBTOTAL]]</f>
        <v>15.814552604006439</v>
      </c>
      <c r="K6003" s="2">
        <f ca="1">+TablaVentas[[#This Row],[SUBTOTAL]]+TablaVentas[[#This Row],[IGV]]</f>
        <v>103.67317818181999</v>
      </c>
    </row>
    <row r="6004" spans="1:11" x14ac:dyDescent="0.25">
      <c r="A6004" t="s">
        <v>6013</v>
      </c>
      <c r="B6004" s="6">
        <v>45644</v>
      </c>
      <c r="C6004" t="s">
        <v>10012</v>
      </c>
      <c r="D6004" t="s">
        <v>10022</v>
      </c>
      <c r="E6004">
        <v>17</v>
      </c>
      <c r="F6004">
        <f>+_xlfn.XLOOKUP(TablaVentas[[#This Row],[PRODUCTO FINANCIERO]],TablaPrecios[PRODUCTO FINANCIERO],TablaPrecios[PRECIO UNIT],0)</f>
        <v>20.9</v>
      </c>
      <c r="G6004" s="2">
        <f>+TablaVentas[[#This Row],[CANTIDAD]]*TablaVentas[[#This Row],[PRECIO UNITARIO]]</f>
        <v>355.29999999999995</v>
      </c>
      <c r="H6004" s="1">
        <f t="shared" ca="1" si="93"/>
        <v>0.11617019656993433</v>
      </c>
      <c r="I6004" s="2">
        <f ca="1">+TablaVentas[[#This Row],[VENTAL TOTAL]]-TablaVentas[[#This Row],[VENTAL TOTAL]]*TablaVentas[[#This Row],[DESCUENTO]]</f>
        <v>314.02472915870231</v>
      </c>
      <c r="J6004" s="2">
        <f ca="1">0.18*TablaVentas[[#This Row],[SUBTOTAL]]</f>
        <v>56.524451248566415</v>
      </c>
      <c r="K6004" s="2">
        <f ca="1">+TablaVentas[[#This Row],[SUBTOTAL]]+TablaVentas[[#This Row],[IGV]]</f>
        <v>370.54918040726875</v>
      </c>
    </row>
    <row r="6005" spans="1:11" x14ac:dyDescent="0.25">
      <c r="A6005" t="s">
        <v>6014</v>
      </c>
      <c r="B6005" s="6">
        <v>45693</v>
      </c>
      <c r="C6005" t="s">
        <v>10013</v>
      </c>
      <c r="D6005" t="s">
        <v>10017</v>
      </c>
      <c r="E6005">
        <v>18</v>
      </c>
      <c r="F6005">
        <f>+_xlfn.XLOOKUP(TablaVentas[[#This Row],[PRODUCTO FINANCIERO]],TablaPrecios[PRODUCTO FINANCIERO],TablaPrecios[PRECIO UNIT],0)</f>
        <v>9.9</v>
      </c>
      <c r="G6005" s="2">
        <f>+TablaVentas[[#This Row],[CANTIDAD]]*TablaVentas[[#This Row],[PRECIO UNITARIO]]</f>
        <v>178.20000000000002</v>
      </c>
      <c r="H6005" s="1">
        <f t="shared" ca="1" si="93"/>
        <v>0.13497054295250052</v>
      </c>
      <c r="I6005" s="2">
        <f ca="1">+TablaVentas[[#This Row],[VENTAL TOTAL]]-TablaVentas[[#This Row],[VENTAL TOTAL]]*TablaVentas[[#This Row],[DESCUENTO]]</f>
        <v>154.14824924586441</v>
      </c>
      <c r="J6005" s="2">
        <f ca="1">0.18*TablaVentas[[#This Row],[SUBTOTAL]]</f>
        <v>27.746684864255592</v>
      </c>
      <c r="K6005" s="2">
        <f ca="1">+TablaVentas[[#This Row],[SUBTOTAL]]+TablaVentas[[#This Row],[IGV]]</f>
        <v>181.89493411012</v>
      </c>
    </row>
    <row r="6006" spans="1:11" x14ac:dyDescent="0.25">
      <c r="A6006" t="s">
        <v>6015</v>
      </c>
      <c r="B6006" s="6">
        <v>45731</v>
      </c>
      <c r="C6006" t="s">
        <v>10014</v>
      </c>
      <c r="D6006" t="s">
        <v>10019</v>
      </c>
      <c r="E6006">
        <v>10</v>
      </c>
      <c r="F6006">
        <f>+_xlfn.XLOOKUP(TablaVentas[[#This Row],[PRODUCTO FINANCIERO]],TablaPrecios[PRODUCTO FINANCIERO],TablaPrecios[PRECIO UNIT],0)</f>
        <v>9.9</v>
      </c>
      <c r="G6006" s="2">
        <f>+TablaVentas[[#This Row],[CANTIDAD]]*TablaVentas[[#This Row],[PRECIO UNITARIO]]</f>
        <v>99</v>
      </c>
      <c r="H6006" s="1">
        <f t="shared" ca="1" si="93"/>
        <v>0.17462475748851636</v>
      </c>
      <c r="I6006" s="2">
        <f ca="1">+TablaVentas[[#This Row],[VENTAL TOTAL]]-TablaVentas[[#This Row],[VENTAL TOTAL]]*TablaVentas[[#This Row],[DESCUENTO]]</f>
        <v>81.712149008636885</v>
      </c>
      <c r="J6006" s="2">
        <f ca="1">0.18*TablaVentas[[#This Row],[SUBTOTAL]]</f>
        <v>14.708186821554639</v>
      </c>
      <c r="K6006" s="2">
        <f ca="1">+TablaVentas[[#This Row],[SUBTOTAL]]+TablaVentas[[#This Row],[IGV]]</f>
        <v>96.420335830191519</v>
      </c>
    </row>
    <row r="6007" spans="1:11" x14ac:dyDescent="0.25">
      <c r="A6007" t="s">
        <v>6016</v>
      </c>
      <c r="B6007" s="6">
        <v>46136</v>
      </c>
      <c r="C6007" t="s">
        <v>10015</v>
      </c>
      <c r="D6007" t="s">
        <v>10022</v>
      </c>
      <c r="E6007">
        <v>12</v>
      </c>
      <c r="F6007">
        <f>+_xlfn.XLOOKUP(TablaVentas[[#This Row],[PRODUCTO FINANCIERO]],TablaPrecios[PRODUCTO FINANCIERO],TablaPrecios[PRECIO UNIT],0)</f>
        <v>20.9</v>
      </c>
      <c r="G6007" s="2">
        <f>+TablaVentas[[#This Row],[CANTIDAD]]*TablaVentas[[#This Row],[PRECIO UNITARIO]]</f>
        <v>250.79999999999998</v>
      </c>
      <c r="H6007" s="1">
        <f t="shared" ca="1" si="93"/>
        <v>0.14094563726483694</v>
      </c>
      <c r="I6007" s="2">
        <f ca="1">+TablaVentas[[#This Row],[VENTAL TOTAL]]-TablaVentas[[#This Row],[VENTAL TOTAL]]*TablaVentas[[#This Row],[DESCUENTO]]</f>
        <v>215.45083417397888</v>
      </c>
      <c r="J6007" s="2">
        <f ca="1">0.18*TablaVentas[[#This Row],[SUBTOTAL]]</f>
        <v>38.781150151316197</v>
      </c>
      <c r="K6007" s="2">
        <f ca="1">+TablaVentas[[#This Row],[SUBTOTAL]]+TablaVentas[[#This Row],[IGV]]</f>
        <v>254.23198432529506</v>
      </c>
    </row>
    <row r="6008" spans="1:11" x14ac:dyDescent="0.25">
      <c r="A6008" t="s">
        <v>6017</v>
      </c>
      <c r="B6008" s="6">
        <v>45613</v>
      </c>
      <c r="C6008" t="s">
        <v>10016</v>
      </c>
      <c r="D6008" t="s">
        <v>10017</v>
      </c>
      <c r="E6008">
        <v>11</v>
      </c>
      <c r="F6008">
        <f>+_xlfn.XLOOKUP(TablaVentas[[#This Row],[PRODUCTO FINANCIERO]],TablaPrecios[PRODUCTO FINANCIERO],TablaPrecios[PRECIO UNIT],0)</f>
        <v>9.9</v>
      </c>
      <c r="G6008" s="2">
        <f>+TablaVentas[[#This Row],[CANTIDAD]]*TablaVentas[[#This Row],[PRECIO UNITARIO]]</f>
        <v>108.9</v>
      </c>
      <c r="H6008" s="1">
        <f t="shared" ca="1" si="93"/>
        <v>0.13407686426405843</v>
      </c>
      <c r="I6008" s="2">
        <f ca="1">+TablaVentas[[#This Row],[VENTAL TOTAL]]-TablaVentas[[#This Row],[VENTAL TOTAL]]*TablaVentas[[#This Row],[DESCUENTO]]</f>
        <v>94.299029481644041</v>
      </c>
      <c r="J6008" s="2">
        <f ca="1">0.18*TablaVentas[[#This Row],[SUBTOTAL]]</f>
        <v>16.973825306695925</v>
      </c>
      <c r="K6008" s="2">
        <f ca="1">+TablaVentas[[#This Row],[SUBTOTAL]]+TablaVentas[[#This Row],[IGV]]</f>
        <v>111.27285478833997</v>
      </c>
    </row>
    <row r="6009" spans="1:11" x14ac:dyDescent="0.25">
      <c r="A6009" t="s">
        <v>6018</v>
      </c>
      <c r="B6009" s="6">
        <v>46280</v>
      </c>
      <c r="C6009" t="s">
        <v>10016</v>
      </c>
      <c r="D6009" t="s">
        <v>10019</v>
      </c>
      <c r="E6009">
        <v>15</v>
      </c>
      <c r="F6009">
        <f>+_xlfn.XLOOKUP(TablaVentas[[#This Row],[PRODUCTO FINANCIERO]],TablaPrecios[PRODUCTO FINANCIERO],TablaPrecios[PRECIO UNIT],0)</f>
        <v>9.9</v>
      </c>
      <c r="G6009" s="2">
        <f>+TablaVentas[[#This Row],[CANTIDAD]]*TablaVentas[[#This Row],[PRECIO UNITARIO]]</f>
        <v>148.5</v>
      </c>
      <c r="H6009" s="1">
        <f t="shared" ca="1" si="93"/>
        <v>0.17101913333736152</v>
      </c>
      <c r="I6009" s="2">
        <f ca="1">+TablaVentas[[#This Row],[VENTAL TOTAL]]-TablaVentas[[#This Row],[VENTAL TOTAL]]*TablaVentas[[#This Row],[DESCUENTO]]</f>
        <v>123.10365869940182</v>
      </c>
      <c r="J6009" s="2">
        <f ca="1">0.18*TablaVentas[[#This Row],[SUBTOTAL]]</f>
        <v>22.158658565892328</v>
      </c>
      <c r="K6009" s="2">
        <f ca="1">+TablaVentas[[#This Row],[SUBTOTAL]]+TablaVentas[[#This Row],[IGV]]</f>
        <v>145.26231726529414</v>
      </c>
    </row>
    <row r="6010" spans="1:11" x14ac:dyDescent="0.25">
      <c r="A6010" t="s">
        <v>6019</v>
      </c>
      <c r="B6010" s="6">
        <v>46354</v>
      </c>
      <c r="C6010" t="s">
        <v>10011</v>
      </c>
      <c r="D6010" t="s">
        <v>10019</v>
      </c>
      <c r="E6010">
        <v>11</v>
      </c>
      <c r="F6010">
        <f>+_xlfn.XLOOKUP(TablaVentas[[#This Row],[PRODUCTO FINANCIERO]],TablaPrecios[PRODUCTO FINANCIERO],TablaPrecios[PRECIO UNIT],0)</f>
        <v>9.9</v>
      </c>
      <c r="G6010" s="2">
        <f>+TablaVentas[[#This Row],[CANTIDAD]]*TablaVentas[[#This Row],[PRECIO UNITARIO]]</f>
        <v>108.9</v>
      </c>
      <c r="H6010" s="1">
        <f t="shared" ca="1" si="93"/>
        <v>0.19308737339921461</v>
      </c>
      <c r="I6010" s="2">
        <f ca="1">+TablaVentas[[#This Row],[VENTAL TOTAL]]-TablaVentas[[#This Row],[VENTAL TOTAL]]*TablaVentas[[#This Row],[DESCUENTO]]</f>
        <v>87.872785036825533</v>
      </c>
      <c r="J6010" s="2">
        <f ca="1">0.18*TablaVentas[[#This Row],[SUBTOTAL]]</f>
        <v>15.817101306628595</v>
      </c>
      <c r="K6010" s="2">
        <f ca="1">+TablaVentas[[#This Row],[SUBTOTAL]]+TablaVentas[[#This Row],[IGV]]</f>
        <v>103.68988634345413</v>
      </c>
    </row>
    <row r="6011" spans="1:11" x14ac:dyDescent="0.25">
      <c r="A6011" t="s">
        <v>6020</v>
      </c>
      <c r="B6011" s="6">
        <v>46132</v>
      </c>
      <c r="C6011" t="s">
        <v>10012</v>
      </c>
      <c r="D6011" t="s">
        <v>10019</v>
      </c>
      <c r="E6011">
        <v>20</v>
      </c>
      <c r="F6011">
        <f>+_xlfn.XLOOKUP(TablaVentas[[#This Row],[PRODUCTO FINANCIERO]],TablaPrecios[PRODUCTO FINANCIERO],TablaPrecios[PRECIO UNIT],0)</f>
        <v>9.9</v>
      </c>
      <c r="G6011" s="2">
        <f>+TablaVentas[[#This Row],[CANTIDAD]]*TablaVentas[[#This Row],[PRECIO UNITARIO]]</f>
        <v>198</v>
      </c>
      <c r="H6011" s="1">
        <f t="shared" ca="1" si="93"/>
        <v>0.17832223956043017</v>
      </c>
      <c r="I6011" s="2">
        <f ca="1">+TablaVentas[[#This Row],[VENTAL TOTAL]]-TablaVentas[[#This Row],[VENTAL TOTAL]]*TablaVentas[[#This Row],[DESCUENTO]]</f>
        <v>162.69219656703484</v>
      </c>
      <c r="J6011" s="2">
        <f ca="1">0.18*TablaVentas[[#This Row],[SUBTOTAL]]</f>
        <v>29.284595382066271</v>
      </c>
      <c r="K6011" s="2">
        <f ca="1">+TablaVentas[[#This Row],[SUBTOTAL]]+TablaVentas[[#This Row],[IGV]]</f>
        <v>191.97679194910111</v>
      </c>
    </row>
    <row r="6012" spans="1:11" x14ac:dyDescent="0.25">
      <c r="A6012" t="s">
        <v>6021</v>
      </c>
      <c r="B6012" s="6">
        <v>45319</v>
      </c>
      <c r="C6012" t="s">
        <v>10015</v>
      </c>
      <c r="D6012" t="s">
        <v>10020</v>
      </c>
      <c r="E6012">
        <v>4</v>
      </c>
      <c r="F6012">
        <f>+_xlfn.XLOOKUP(TablaVentas[[#This Row],[PRODUCTO FINANCIERO]],TablaPrecios[PRODUCTO FINANCIERO],TablaPrecios[PRECIO UNIT],0)</f>
        <v>14.9</v>
      </c>
      <c r="G6012" s="2">
        <f>+TablaVentas[[#This Row],[CANTIDAD]]*TablaVentas[[#This Row],[PRECIO UNITARIO]]</f>
        <v>59.6</v>
      </c>
      <c r="H6012" s="1">
        <f t="shared" ca="1" si="93"/>
        <v>0.10903885592233414</v>
      </c>
      <c r="I6012" s="2">
        <f ca="1">+TablaVentas[[#This Row],[VENTAL TOTAL]]-TablaVentas[[#This Row],[VENTAL TOTAL]]*TablaVentas[[#This Row],[DESCUENTO]]</f>
        <v>53.101284187028888</v>
      </c>
      <c r="J6012" s="2">
        <f ca="1">0.18*TablaVentas[[#This Row],[SUBTOTAL]]</f>
        <v>9.5582311536651989</v>
      </c>
      <c r="K6012" s="2">
        <f ca="1">+TablaVentas[[#This Row],[SUBTOTAL]]+TablaVentas[[#This Row],[IGV]]</f>
        <v>62.659515340694085</v>
      </c>
    </row>
    <row r="6013" spans="1:11" x14ac:dyDescent="0.25">
      <c r="A6013" t="s">
        <v>6022</v>
      </c>
      <c r="B6013" s="6">
        <v>46292</v>
      </c>
      <c r="C6013" t="s">
        <v>10014</v>
      </c>
      <c r="D6013" t="s">
        <v>10017</v>
      </c>
      <c r="E6013">
        <v>9</v>
      </c>
      <c r="F6013">
        <f>+_xlfn.XLOOKUP(TablaVentas[[#This Row],[PRODUCTO FINANCIERO]],TablaPrecios[PRODUCTO FINANCIERO],TablaPrecios[PRECIO UNIT],0)</f>
        <v>9.9</v>
      </c>
      <c r="G6013" s="2">
        <f>+TablaVentas[[#This Row],[CANTIDAD]]*TablaVentas[[#This Row],[PRECIO UNITARIO]]</f>
        <v>89.100000000000009</v>
      </c>
      <c r="H6013" s="1">
        <f t="shared" ca="1" si="93"/>
        <v>0.17501221918971122</v>
      </c>
      <c r="I6013" s="2">
        <f ca="1">+TablaVentas[[#This Row],[VENTAL TOTAL]]-TablaVentas[[#This Row],[VENTAL TOTAL]]*TablaVentas[[#This Row],[DESCUENTO]]</f>
        <v>73.506411270196736</v>
      </c>
      <c r="J6013" s="2">
        <f ca="1">0.18*TablaVentas[[#This Row],[SUBTOTAL]]</f>
        <v>13.231154028635412</v>
      </c>
      <c r="K6013" s="2">
        <f ca="1">+TablaVentas[[#This Row],[SUBTOTAL]]+TablaVentas[[#This Row],[IGV]]</f>
        <v>86.737565298832152</v>
      </c>
    </row>
    <row r="6014" spans="1:11" x14ac:dyDescent="0.25">
      <c r="A6014" t="s">
        <v>6023</v>
      </c>
      <c r="B6014" s="6">
        <v>45381</v>
      </c>
      <c r="C6014" t="s">
        <v>10013</v>
      </c>
      <c r="D6014" t="s">
        <v>10020</v>
      </c>
      <c r="E6014">
        <v>6</v>
      </c>
      <c r="F6014">
        <f>+_xlfn.XLOOKUP(TablaVentas[[#This Row],[PRODUCTO FINANCIERO]],TablaPrecios[PRODUCTO FINANCIERO],TablaPrecios[PRECIO UNIT],0)</f>
        <v>14.9</v>
      </c>
      <c r="G6014" s="2">
        <f>+TablaVentas[[#This Row],[CANTIDAD]]*TablaVentas[[#This Row],[PRECIO UNITARIO]]</f>
        <v>89.4</v>
      </c>
      <c r="H6014" s="1">
        <f t="shared" ca="1" si="93"/>
        <v>0.11490504734900113</v>
      </c>
      <c r="I6014" s="2">
        <f ca="1">+TablaVentas[[#This Row],[VENTAL TOTAL]]-TablaVentas[[#This Row],[VENTAL TOTAL]]*TablaVentas[[#This Row],[DESCUENTO]]</f>
        <v>79.127488766999306</v>
      </c>
      <c r="J6014" s="2">
        <f ca="1">0.18*TablaVentas[[#This Row],[SUBTOTAL]]</f>
        <v>14.242947978059874</v>
      </c>
      <c r="K6014" s="2">
        <f ca="1">+TablaVentas[[#This Row],[SUBTOTAL]]+TablaVentas[[#This Row],[IGV]]</f>
        <v>93.37043674505918</v>
      </c>
    </row>
    <row r="6015" spans="1:11" x14ac:dyDescent="0.25">
      <c r="A6015" t="s">
        <v>6024</v>
      </c>
      <c r="B6015" s="6">
        <v>46160</v>
      </c>
      <c r="C6015" t="s">
        <v>10016</v>
      </c>
      <c r="D6015" t="s">
        <v>10017</v>
      </c>
      <c r="E6015">
        <v>7</v>
      </c>
      <c r="F6015">
        <f>+_xlfn.XLOOKUP(TablaVentas[[#This Row],[PRODUCTO FINANCIERO]],TablaPrecios[PRODUCTO FINANCIERO],TablaPrecios[PRECIO UNIT],0)</f>
        <v>9.9</v>
      </c>
      <c r="G6015" s="2">
        <f>+TablaVentas[[#This Row],[CANTIDAD]]*TablaVentas[[#This Row],[PRECIO UNITARIO]]</f>
        <v>69.3</v>
      </c>
      <c r="H6015" s="1">
        <f t="shared" ca="1" si="93"/>
        <v>0.12773365380326354</v>
      </c>
      <c r="I6015" s="2">
        <f ca="1">+TablaVentas[[#This Row],[VENTAL TOTAL]]-TablaVentas[[#This Row],[VENTAL TOTAL]]*TablaVentas[[#This Row],[DESCUENTO]]</f>
        <v>60.448057791433833</v>
      </c>
      <c r="J6015" s="2">
        <f ca="1">0.18*TablaVentas[[#This Row],[SUBTOTAL]]</f>
        <v>10.880650402458089</v>
      </c>
      <c r="K6015" s="2">
        <f ca="1">+TablaVentas[[#This Row],[SUBTOTAL]]+TablaVentas[[#This Row],[IGV]]</f>
        <v>71.328708193891927</v>
      </c>
    </row>
    <row r="6016" spans="1:11" x14ac:dyDescent="0.25">
      <c r="A6016" t="s">
        <v>6025</v>
      </c>
      <c r="B6016" s="6">
        <v>45309</v>
      </c>
      <c r="C6016" t="s">
        <v>10014</v>
      </c>
      <c r="D6016" t="s">
        <v>10022</v>
      </c>
      <c r="E6016">
        <v>19</v>
      </c>
      <c r="F6016">
        <f>+_xlfn.XLOOKUP(TablaVentas[[#This Row],[PRODUCTO FINANCIERO]],TablaPrecios[PRODUCTO FINANCIERO],TablaPrecios[PRECIO UNIT],0)</f>
        <v>20.9</v>
      </c>
      <c r="G6016" s="2">
        <f>+TablaVentas[[#This Row],[CANTIDAD]]*TablaVentas[[#This Row],[PRECIO UNITARIO]]</f>
        <v>397.09999999999997</v>
      </c>
      <c r="H6016" s="1">
        <f t="shared" ca="1" si="93"/>
        <v>0.14264676345665739</v>
      </c>
      <c r="I6016" s="2">
        <f ca="1">+TablaVentas[[#This Row],[VENTAL TOTAL]]-TablaVentas[[#This Row],[VENTAL TOTAL]]*TablaVentas[[#This Row],[DESCUENTO]]</f>
        <v>340.4549702313613</v>
      </c>
      <c r="J6016" s="2">
        <f ca="1">0.18*TablaVentas[[#This Row],[SUBTOTAL]]</f>
        <v>61.281894641645032</v>
      </c>
      <c r="K6016" s="2">
        <f ca="1">+TablaVentas[[#This Row],[SUBTOTAL]]+TablaVentas[[#This Row],[IGV]]</f>
        <v>401.73686487300631</v>
      </c>
    </row>
    <row r="6017" spans="1:11" x14ac:dyDescent="0.25">
      <c r="A6017" t="s">
        <v>6026</v>
      </c>
      <c r="B6017" s="6">
        <v>45941</v>
      </c>
      <c r="C6017" t="s">
        <v>10012</v>
      </c>
      <c r="D6017" t="s">
        <v>10019</v>
      </c>
      <c r="E6017">
        <v>13</v>
      </c>
      <c r="F6017">
        <f>+_xlfn.XLOOKUP(TablaVentas[[#This Row],[PRODUCTO FINANCIERO]],TablaPrecios[PRODUCTO FINANCIERO],TablaPrecios[PRECIO UNIT],0)</f>
        <v>9.9</v>
      </c>
      <c r="G6017" s="2">
        <f>+TablaVentas[[#This Row],[CANTIDAD]]*TablaVentas[[#This Row],[PRECIO UNITARIO]]</f>
        <v>128.70000000000002</v>
      </c>
      <c r="H6017" s="1">
        <f t="shared" ca="1" si="93"/>
        <v>0.12818341770390301</v>
      </c>
      <c r="I6017" s="2">
        <f ca="1">+TablaVentas[[#This Row],[VENTAL TOTAL]]-TablaVentas[[#This Row],[VENTAL TOTAL]]*TablaVentas[[#This Row],[DESCUENTO]]</f>
        <v>112.2027941415077</v>
      </c>
      <c r="J6017" s="2">
        <f ca="1">0.18*TablaVentas[[#This Row],[SUBTOTAL]]</f>
        <v>20.196502945471384</v>
      </c>
      <c r="K6017" s="2">
        <f ca="1">+TablaVentas[[#This Row],[SUBTOTAL]]+TablaVentas[[#This Row],[IGV]]</f>
        <v>132.39929708697909</v>
      </c>
    </row>
    <row r="6018" spans="1:11" x14ac:dyDescent="0.25">
      <c r="A6018" t="s">
        <v>6027</v>
      </c>
      <c r="B6018" s="6">
        <v>46067</v>
      </c>
      <c r="C6018" t="s">
        <v>10013</v>
      </c>
      <c r="D6018" t="s">
        <v>10020</v>
      </c>
      <c r="E6018">
        <v>5</v>
      </c>
      <c r="F6018">
        <f>+_xlfn.XLOOKUP(TablaVentas[[#This Row],[PRODUCTO FINANCIERO]],TablaPrecios[PRODUCTO FINANCIERO],TablaPrecios[PRECIO UNIT],0)</f>
        <v>14.9</v>
      </c>
      <c r="G6018" s="2">
        <f>+TablaVentas[[#This Row],[CANTIDAD]]*TablaVentas[[#This Row],[PRECIO UNITARIO]]</f>
        <v>74.5</v>
      </c>
      <c r="H6018" s="1">
        <f t="shared" ref="H6018:H6081" ca="1" si="94">+RAND()*0.1+0.1</f>
        <v>0.19073817789654654</v>
      </c>
      <c r="I6018" s="2">
        <f ca="1">+TablaVentas[[#This Row],[VENTAL TOTAL]]-TablaVentas[[#This Row],[VENTAL TOTAL]]*TablaVentas[[#This Row],[DESCUENTO]]</f>
        <v>60.29000574670728</v>
      </c>
      <c r="J6018" s="2">
        <f ca="1">0.18*TablaVentas[[#This Row],[SUBTOTAL]]</f>
        <v>10.85220103440731</v>
      </c>
      <c r="K6018" s="2">
        <f ca="1">+TablaVentas[[#This Row],[SUBTOTAL]]+TablaVentas[[#This Row],[IGV]]</f>
        <v>71.142206781114595</v>
      </c>
    </row>
    <row r="6019" spans="1:11" x14ac:dyDescent="0.25">
      <c r="A6019" t="s">
        <v>6028</v>
      </c>
      <c r="B6019" s="6">
        <v>45686</v>
      </c>
      <c r="C6019" t="s">
        <v>10016</v>
      </c>
      <c r="D6019" t="s">
        <v>10019</v>
      </c>
      <c r="E6019">
        <v>13</v>
      </c>
      <c r="F6019">
        <f>+_xlfn.XLOOKUP(TablaVentas[[#This Row],[PRODUCTO FINANCIERO]],TablaPrecios[PRODUCTO FINANCIERO],TablaPrecios[PRECIO UNIT],0)</f>
        <v>9.9</v>
      </c>
      <c r="G6019" s="2">
        <f>+TablaVentas[[#This Row],[CANTIDAD]]*TablaVentas[[#This Row],[PRECIO UNITARIO]]</f>
        <v>128.70000000000002</v>
      </c>
      <c r="H6019" s="1">
        <f t="shared" ca="1" si="94"/>
        <v>0.15202972584996097</v>
      </c>
      <c r="I6019" s="2">
        <f ca="1">+TablaVentas[[#This Row],[VENTAL TOTAL]]-TablaVentas[[#This Row],[VENTAL TOTAL]]*TablaVentas[[#This Row],[DESCUENTO]]</f>
        <v>109.13377428311004</v>
      </c>
      <c r="J6019" s="2">
        <f ca="1">0.18*TablaVentas[[#This Row],[SUBTOTAL]]</f>
        <v>19.644079370959808</v>
      </c>
      <c r="K6019" s="2">
        <f ca="1">+TablaVentas[[#This Row],[SUBTOTAL]]+TablaVentas[[#This Row],[IGV]]</f>
        <v>128.77785365406984</v>
      </c>
    </row>
    <row r="6020" spans="1:11" x14ac:dyDescent="0.25">
      <c r="A6020" t="s">
        <v>6029</v>
      </c>
      <c r="B6020" s="6">
        <v>45543</v>
      </c>
      <c r="C6020" t="s">
        <v>10016</v>
      </c>
      <c r="D6020" t="s">
        <v>10017</v>
      </c>
      <c r="E6020">
        <v>12</v>
      </c>
      <c r="F6020">
        <f>+_xlfn.XLOOKUP(TablaVentas[[#This Row],[PRODUCTO FINANCIERO]],TablaPrecios[PRODUCTO FINANCIERO],TablaPrecios[PRECIO UNIT],0)</f>
        <v>9.9</v>
      </c>
      <c r="G6020" s="2">
        <f>+TablaVentas[[#This Row],[CANTIDAD]]*TablaVentas[[#This Row],[PRECIO UNITARIO]]</f>
        <v>118.80000000000001</v>
      </c>
      <c r="H6020" s="1">
        <f t="shared" ca="1" si="94"/>
        <v>0.12522049783508005</v>
      </c>
      <c r="I6020" s="2">
        <f ca="1">+TablaVentas[[#This Row],[VENTAL TOTAL]]-TablaVentas[[#This Row],[VENTAL TOTAL]]*TablaVentas[[#This Row],[DESCUENTO]]</f>
        <v>103.92380485719249</v>
      </c>
      <c r="J6020" s="2">
        <f ca="1">0.18*TablaVentas[[#This Row],[SUBTOTAL]]</f>
        <v>18.706284874294649</v>
      </c>
      <c r="K6020" s="2">
        <f ca="1">+TablaVentas[[#This Row],[SUBTOTAL]]+TablaVentas[[#This Row],[IGV]]</f>
        <v>122.63008973148715</v>
      </c>
    </row>
    <row r="6021" spans="1:11" x14ac:dyDescent="0.25">
      <c r="A6021" t="s">
        <v>6030</v>
      </c>
      <c r="B6021" s="6">
        <v>45667</v>
      </c>
      <c r="C6021" t="s">
        <v>10015</v>
      </c>
      <c r="D6021" t="s">
        <v>10019</v>
      </c>
      <c r="E6021">
        <v>13</v>
      </c>
      <c r="F6021">
        <f>+_xlfn.XLOOKUP(TablaVentas[[#This Row],[PRODUCTO FINANCIERO]],TablaPrecios[PRODUCTO FINANCIERO],TablaPrecios[PRECIO UNIT],0)</f>
        <v>9.9</v>
      </c>
      <c r="G6021" s="2">
        <f>+TablaVentas[[#This Row],[CANTIDAD]]*TablaVentas[[#This Row],[PRECIO UNITARIO]]</f>
        <v>128.70000000000002</v>
      </c>
      <c r="H6021" s="1">
        <f t="shared" ca="1" si="94"/>
        <v>0.14206231759615767</v>
      </c>
      <c r="I6021" s="2">
        <f ca="1">+TablaVentas[[#This Row],[VENTAL TOTAL]]-TablaVentas[[#This Row],[VENTAL TOTAL]]*TablaVentas[[#This Row],[DESCUENTO]]</f>
        <v>110.41657972537452</v>
      </c>
      <c r="J6021" s="2">
        <f ca="1">0.18*TablaVentas[[#This Row],[SUBTOTAL]]</f>
        <v>19.874984350567413</v>
      </c>
      <c r="K6021" s="2">
        <f ca="1">+TablaVentas[[#This Row],[SUBTOTAL]]+TablaVentas[[#This Row],[IGV]]</f>
        <v>130.29156407594192</v>
      </c>
    </row>
    <row r="6022" spans="1:11" x14ac:dyDescent="0.25">
      <c r="A6022" t="s">
        <v>6031</v>
      </c>
      <c r="B6022" s="6">
        <v>46123</v>
      </c>
      <c r="C6022" t="s">
        <v>10012</v>
      </c>
      <c r="D6022" t="s">
        <v>10018</v>
      </c>
      <c r="E6022">
        <v>9</v>
      </c>
      <c r="F6022">
        <f>+_xlfn.XLOOKUP(TablaVentas[[#This Row],[PRODUCTO FINANCIERO]],TablaPrecios[PRODUCTO FINANCIERO],TablaPrecios[PRECIO UNIT],0)</f>
        <v>14.9</v>
      </c>
      <c r="G6022" s="2">
        <f>+TablaVentas[[#This Row],[CANTIDAD]]*TablaVentas[[#This Row],[PRECIO UNITARIO]]</f>
        <v>134.1</v>
      </c>
      <c r="H6022" s="1">
        <f t="shared" ca="1" si="94"/>
        <v>0.12114855624579496</v>
      </c>
      <c r="I6022" s="2">
        <f ca="1">+TablaVentas[[#This Row],[VENTAL TOTAL]]-TablaVentas[[#This Row],[VENTAL TOTAL]]*TablaVentas[[#This Row],[DESCUENTO]]</f>
        <v>117.85397860743889</v>
      </c>
      <c r="J6022" s="2">
        <f ca="1">0.18*TablaVentas[[#This Row],[SUBTOTAL]]</f>
        <v>21.213716149339</v>
      </c>
      <c r="K6022" s="2">
        <f ca="1">+TablaVentas[[#This Row],[SUBTOTAL]]+TablaVentas[[#This Row],[IGV]]</f>
        <v>139.06769475677788</v>
      </c>
    </row>
    <row r="6023" spans="1:11" x14ac:dyDescent="0.25">
      <c r="A6023" t="s">
        <v>6032</v>
      </c>
      <c r="B6023" s="6">
        <v>46087</v>
      </c>
      <c r="C6023" t="s">
        <v>10011</v>
      </c>
      <c r="D6023" t="s">
        <v>10020</v>
      </c>
      <c r="E6023">
        <v>16</v>
      </c>
      <c r="F6023">
        <f>+_xlfn.XLOOKUP(TablaVentas[[#This Row],[PRODUCTO FINANCIERO]],TablaPrecios[PRODUCTO FINANCIERO],TablaPrecios[PRECIO UNIT],0)</f>
        <v>14.9</v>
      </c>
      <c r="G6023" s="2">
        <f>+TablaVentas[[#This Row],[CANTIDAD]]*TablaVentas[[#This Row],[PRECIO UNITARIO]]</f>
        <v>238.4</v>
      </c>
      <c r="H6023" s="1">
        <f t="shared" ca="1" si="94"/>
        <v>0.19174012327548218</v>
      </c>
      <c r="I6023" s="2">
        <f ca="1">+TablaVentas[[#This Row],[VENTAL TOTAL]]-TablaVentas[[#This Row],[VENTAL TOTAL]]*TablaVentas[[#This Row],[DESCUENTO]]</f>
        <v>192.68915461112505</v>
      </c>
      <c r="J6023" s="2">
        <f ca="1">0.18*TablaVentas[[#This Row],[SUBTOTAL]]</f>
        <v>34.684047830002505</v>
      </c>
      <c r="K6023" s="2">
        <f ca="1">+TablaVentas[[#This Row],[SUBTOTAL]]+TablaVentas[[#This Row],[IGV]]</f>
        <v>227.37320244112755</v>
      </c>
    </row>
    <row r="6024" spans="1:11" x14ac:dyDescent="0.25">
      <c r="A6024" t="s">
        <v>6033</v>
      </c>
      <c r="B6024" s="6">
        <v>46313</v>
      </c>
      <c r="C6024" t="s">
        <v>10012</v>
      </c>
      <c r="D6024" t="s">
        <v>10017</v>
      </c>
      <c r="E6024">
        <v>15</v>
      </c>
      <c r="F6024">
        <f>+_xlfn.XLOOKUP(TablaVentas[[#This Row],[PRODUCTO FINANCIERO]],TablaPrecios[PRODUCTO FINANCIERO],TablaPrecios[PRECIO UNIT],0)</f>
        <v>9.9</v>
      </c>
      <c r="G6024" s="2">
        <f>+TablaVentas[[#This Row],[CANTIDAD]]*TablaVentas[[#This Row],[PRECIO UNITARIO]]</f>
        <v>148.5</v>
      </c>
      <c r="H6024" s="1">
        <f t="shared" ca="1" si="94"/>
        <v>0.15393204055677295</v>
      </c>
      <c r="I6024" s="2">
        <f ca="1">+TablaVentas[[#This Row],[VENTAL TOTAL]]-TablaVentas[[#This Row],[VENTAL TOTAL]]*TablaVentas[[#This Row],[DESCUENTO]]</f>
        <v>125.64109197731922</v>
      </c>
      <c r="J6024" s="2">
        <f ca="1">0.18*TablaVentas[[#This Row],[SUBTOTAL]]</f>
        <v>22.61539655591746</v>
      </c>
      <c r="K6024" s="2">
        <f ca="1">+TablaVentas[[#This Row],[SUBTOTAL]]+TablaVentas[[#This Row],[IGV]]</f>
        <v>148.25648853323668</v>
      </c>
    </row>
    <row r="6025" spans="1:11" x14ac:dyDescent="0.25">
      <c r="A6025" t="s">
        <v>6034</v>
      </c>
      <c r="B6025" s="6">
        <v>45732</v>
      </c>
      <c r="C6025" t="s">
        <v>10014</v>
      </c>
      <c r="D6025" t="s">
        <v>10018</v>
      </c>
      <c r="E6025">
        <v>11</v>
      </c>
      <c r="F6025">
        <f>+_xlfn.XLOOKUP(TablaVentas[[#This Row],[PRODUCTO FINANCIERO]],TablaPrecios[PRODUCTO FINANCIERO],TablaPrecios[PRECIO UNIT],0)</f>
        <v>14.9</v>
      </c>
      <c r="G6025" s="2">
        <f>+TablaVentas[[#This Row],[CANTIDAD]]*TablaVentas[[#This Row],[PRECIO UNITARIO]]</f>
        <v>163.9</v>
      </c>
      <c r="H6025" s="1">
        <f t="shared" ca="1" si="94"/>
        <v>0.18595571629962915</v>
      </c>
      <c r="I6025" s="2">
        <f ca="1">+TablaVentas[[#This Row],[VENTAL TOTAL]]-TablaVentas[[#This Row],[VENTAL TOTAL]]*TablaVentas[[#This Row],[DESCUENTO]]</f>
        <v>133.42185809849079</v>
      </c>
      <c r="J6025" s="2">
        <f ca="1">0.18*TablaVentas[[#This Row],[SUBTOTAL]]</f>
        <v>24.015934457728342</v>
      </c>
      <c r="K6025" s="2">
        <f ca="1">+TablaVentas[[#This Row],[SUBTOTAL]]+TablaVentas[[#This Row],[IGV]]</f>
        <v>157.43779255621914</v>
      </c>
    </row>
    <row r="6026" spans="1:11" x14ac:dyDescent="0.25">
      <c r="A6026" t="s">
        <v>6035</v>
      </c>
      <c r="B6026" s="6">
        <v>46161</v>
      </c>
      <c r="C6026" t="s">
        <v>10013</v>
      </c>
      <c r="D6026" t="s">
        <v>10017</v>
      </c>
      <c r="E6026">
        <v>18</v>
      </c>
      <c r="F6026">
        <f>+_xlfn.XLOOKUP(TablaVentas[[#This Row],[PRODUCTO FINANCIERO]],TablaPrecios[PRODUCTO FINANCIERO],TablaPrecios[PRECIO UNIT],0)</f>
        <v>9.9</v>
      </c>
      <c r="G6026" s="2">
        <f>+TablaVentas[[#This Row],[CANTIDAD]]*TablaVentas[[#This Row],[PRECIO UNITARIO]]</f>
        <v>178.20000000000002</v>
      </c>
      <c r="H6026" s="1">
        <f t="shared" ca="1" si="94"/>
        <v>0.16464129970953251</v>
      </c>
      <c r="I6026" s="2">
        <f ca="1">+TablaVentas[[#This Row],[VENTAL TOTAL]]-TablaVentas[[#This Row],[VENTAL TOTAL]]*TablaVentas[[#This Row],[DESCUENTO]]</f>
        <v>148.86092039176131</v>
      </c>
      <c r="J6026" s="2">
        <f ca="1">0.18*TablaVentas[[#This Row],[SUBTOTAL]]</f>
        <v>26.794965670517033</v>
      </c>
      <c r="K6026" s="2">
        <f ca="1">+TablaVentas[[#This Row],[SUBTOTAL]]+TablaVentas[[#This Row],[IGV]]</f>
        <v>175.65588606227834</v>
      </c>
    </row>
    <row r="6027" spans="1:11" x14ac:dyDescent="0.25">
      <c r="A6027" t="s">
        <v>6036</v>
      </c>
      <c r="B6027" s="6">
        <v>45328</v>
      </c>
      <c r="C6027" t="s">
        <v>10012</v>
      </c>
      <c r="D6027" t="s">
        <v>10018</v>
      </c>
      <c r="E6027">
        <v>6</v>
      </c>
      <c r="F6027">
        <f>+_xlfn.XLOOKUP(TablaVentas[[#This Row],[PRODUCTO FINANCIERO]],TablaPrecios[PRODUCTO FINANCIERO],TablaPrecios[PRECIO UNIT],0)</f>
        <v>14.9</v>
      </c>
      <c r="G6027" s="2">
        <f>+TablaVentas[[#This Row],[CANTIDAD]]*TablaVentas[[#This Row],[PRECIO UNITARIO]]</f>
        <v>89.4</v>
      </c>
      <c r="H6027" s="1">
        <f t="shared" ca="1" si="94"/>
        <v>0.12521155570297243</v>
      </c>
      <c r="I6027" s="2">
        <f ca="1">+TablaVentas[[#This Row],[VENTAL TOTAL]]-TablaVentas[[#This Row],[VENTAL TOTAL]]*TablaVentas[[#This Row],[DESCUENTO]]</f>
        <v>78.206086920154263</v>
      </c>
      <c r="J6027" s="2">
        <f ca="1">0.18*TablaVentas[[#This Row],[SUBTOTAL]]</f>
        <v>14.077095645627766</v>
      </c>
      <c r="K6027" s="2">
        <f ca="1">+TablaVentas[[#This Row],[SUBTOTAL]]+TablaVentas[[#This Row],[IGV]]</f>
        <v>92.283182565782027</v>
      </c>
    </row>
    <row r="6028" spans="1:11" x14ac:dyDescent="0.25">
      <c r="A6028" t="s">
        <v>6037</v>
      </c>
      <c r="B6028" s="6">
        <v>46002</v>
      </c>
      <c r="C6028" t="s">
        <v>10012</v>
      </c>
      <c r="D6028" t="s">
        <v>10019</v>
      </c>
      <c r="E6028">
        <v>12</v>
      </c>
      <c r="F6028">
        <f>+_xlfn.XLOOKUP(TablaVentas[[#This Row],[PRODUCTO FINANCIERO]],TablaPrecios[PRODUCTO FINANCIERO],TablaPrecios[PRECIO UNIT],0)</f>
        <v>9.9</v>
      </c>
      <c r="G6028" s="2">
        <f>+TablaVentas[[#This Row],[CANTIDAD]]*TablaVentas[[#This Row],[PRECIO UNITARIO]]</f>
        <v>118.80000000000001</v>
      </c>
      <c r="H6028" s="1">
        <f t="shared" ca="1" si="94"/>
        <v>0.1939739632704654</v>
      </c>
      <c r="I6028" s="2">
        <f ca="1">+TablaVentas[[#This Row],[VENTAL TOTAL]]-TablaVentas[[#This Row],[VENTAL TOTAL]]*TablaVentas[[#This Row],[DESCUENTO]]</f>
        <v>95.755893163468727</v>
      </c>
      <c r="J6028" s="2">
        <f ca="1">0.18*TablaVentas[[#This Row],[SUBTOTAL]]</f>
        <v>17.23606076942437</v>
      </c>
      <c r="K6028" s="2">
        <f ca="1">+TablaVentas[[#This Row],[SUBTOTAL]]+TablaVentas[[#This Row],[IGV]]</f>
        <v>112.9919539328931</v>
      </c>
    </row>
    <row r="6029" spans="1:11" x14ac:dyDescent="0.25">
      <c r="A6029" t="s">
        <v>6038</v>
      </c>
      <c r="B6029" s="6">
        <v>45585</v>
      </c>
      <c r="C6029" t="s">
        <v>10012</v>
      </c>
      <c r="D6029" t="s">
        <v>10018</v>
      </c>
      <c r="E6029">
        <v>18</v>
      </c>
      <c r="F6029">
        <f>+_xlfn.XLOOKUP(TablaVentas[[#This Row],[PRODUCTO FINANCIERO]],TablaPrecios[PRODUCTO FINANCIERO],TablaPrecios[PRECIO UNIT],0)</f>
        <v>14.9</v>
      </c>
      <c r="G6029" s="2">
        <f>+TablaVentas[[#This Row],[CANTIDAD]]*TablaVentas[[#This Row],[PRECIO UNITARIO]]</f>
        <v>268.2</v>
      </c>
      <c r="H6029" s="1">
        <f t="shared" ca="1" si="94"/>
        <v>0.11751211185856725</v>
      </c>
      <c r="I6029" s="2">
        <f ca="1">+TablaVentas[[#This Row],[VENTAL TOTAL]]-TablaVentas[[#This Row],[VENTAL TOTAL]]*TablaVentas[[#This Row],[DESCUENTO]]</f>
        <v>236.68325159953224</v>
      </c>
      <c r="J6029" s="2">
        <f ca="1">0.18*TablaVentas[[#This Row],[SUBTOTAL]]</f>
        <v>42.6029852879158</v>
      </c>
      <c r="K6029" s="2">
        <f ca="1">+TablaVentas[[#This Row],[SUBTOTAL]]+TablaVentas[[#This Row],[IGV]]</f>
        <v>279.28623688744801</v>
      </c>
    </row>
    <row r="6030" spans="1:11" x14ac:dyDescent="0.25">
      <c r="A6030" t="s">
        <v>6039</v>
      </c>
      <c r="B6030" s="6">
        <v>46032</v>
      </c>
      <c r="C6030" t="s">
        <v>10012</v>
      </c>
      <c r="D6030" t="s">
        <v>10017</v>
      </c>
      <c r="E6030">
        <v>20</v>
      </c>
      <c r="F6030">
        <f>+_xlfn.XLOOKUP(TablaVentas[[#This Row],[PRODUCTO FINANCIERO]],TablaPrecios[PRODUCTO FINANCIERO],TablaPrecios[PRECIO UNIT],0)</f>
        <v>9.9</v>
      </c>
      <c r="G6030" s="2">
        <f>+TablaVentas[[#This Row],[CANTIDAD]]*TablaVentas[[#This Row],[PRECIO UNITARIO]]</f>
        <v>198</v>
      </c>
      <c r="H6030" s="1">
        <f t="shared" ca="1" si="94"/>
        <v>0.15644941870839943</v>
      </c>
      <c r="I6030" s="2">
        <f ca="1">+TablaVentas[[#This Row],[VENTAL TOTAL]]-TablaVentas[[#This Row],[VENTAL TOTAL]]*TablaVentas[[#This Row],[DESCUENTO]]</f>
        <v>167.02301509573692</v>
      </c>
      <c r="J6030" s="2">
        <f ca="1">0.18*TablaVentas[[#This Row],[SUBTOTAL]]</f>
        <v>30.064142717232645</v>
      </c>
      <c r="K6030" s="2">
        <f ca="1">+TablaVentas[[#This Row],[SUBTOTAL]]+TablaVentas[[#This Row],[IGV]]</f>
        <v>197.08715781296956</v>
      </c>
    </row>
    <row r="6031" spans="1:11" x14ac:dyDescent="0.25">
      <c r="A6031" t="s">
        <v>6040</v>
      </c>
      <c r="B6031" s="6">
        <v>45400</v>
      </c>
      <c r="C6031" t="s">
        <v>10013</v>
      </c>
      <c r="D6031" t="s">
        <v>10017</v>
      </c>
      <c r="E6031">
        <v>9</v>
      </c>
      <c r="F6031">
        <f>+_xlfn.XLOOKUP(TablaVentas[[#This Row],[PRODUCTO FINANCIERO]],TablaPrecios[PRODUCTO FINANCIERO],TablaPrecios[PRECIO UNIT],0)</f>
        <v>9.9</v>
      </c>
      <c r="G6031" s="2">
        <f>+TablaVentas[[#This Row],[CANTIDAD]]*TablaVentas[[#This Row],[PRECIO UNITARIO]]</f>
        <v>89.100000000000009</v>
      </c>
      <c r="H6031" s="1">
        <f t="shared" ca="1" si="94"/>
        <v>0.14311098907964198</v>
      </c>
      <c r="I6031" s="2">
        <f ca="1">+TablaVentas[[#This Row],[VENTAL TOTAL]]-TablaVentas[[#This Row],[VENTAL TOTAL]]*TablaVentas[[#This Row],[DESCUENTO]]</f>
        <v>76.348810873003913</v>
      </c>
      <c r="J6031" s="2">
        <f ca="1">0.18*TablaVentas[[#This Row],[SUBTOTAL]]</f>
        <v>13.742785957140704</v>
      </c>
      <c r="K6031" s="2">
        <f ca="1">+TablaVentas[[#This Row],[SUBTOTAL]]+TablaVentas[[#This Row],[IGV]]</f>
        <v>90.091596830144624</v>
      </c>
    </row>
    <row r="6032" spans="1:11" x14ac:dyDescent="0.25">
      <c r="A6032" t="s">
        <v>6041</v>
      </c>
      <c r="B6032" s="6">
        <v>45521</v>
      </c>
      <c r="C6032" t="s">
        <v>10013</v>
      </c>
      <c r="D6032" t="s">
        <v>10022</v>
      </c>
      <c r="E6032">
        <v>10</v>
      </c>
      <c r="F6032">
        <f>+_xlfn.XLOOKUP(TablaVentas[[#This Row],[PRODUCTO FINANCIERO]],TablaPrecios[PRODUCTO FINANCIERO],TablaPrecios[PRECIO UNIT],0)</f>
        <v>20.9</v>
      </c>
      <c r="G6032" s="2">
        <f>+TablaVentas[[#This Row],[CANTIDAD]]*TablaVentas[[#This Row],[PRECIO UNITARIO]]</f>
        <v>209</v>
      </c>
      <c r="H6032" s="1">
        <f t="shared" ca="1" si="94"/>
        <v>0.1575244386891308</v>
      </c>
      <c r="I6032" s="2">
        <f ca="1">+TablaVentas[[#This Row],[VENTAL TOTAL]]-TablaVentas[[#This Row],[VENTAL TOTAL]]*TablaVentas[[#This Row],[DESCUENTO]]</f>
        <v>176.07739231397167</v>
      </c>
      <c r="J6032" s="2">
        <f ca="1">0.18*TablaVentas[[#This Row],[SUBTOTAL]]</f>
        <v>31.693930616514901</v>
      </c>
      <c r="K6032" s="2">
        <f ca="1">+TablaVentas[[#This Row],[SUBTOTAL]]+TablaVentas[[#This Row],[IGV]]</f>
        <v>207.77132293048658</v>
      </c>
    </row>
    <row r="6033" spans="1:11" x14ac:dyDescent="0.25">
      <c r="A6033" t="s">
        <v>6042</v>
      </c>
      <c r="B6033" s="6">
        <v>45382</v>
      </c>
      <c r="C6033" t="s">
        <v>10015</v>
      </c>
      <c r="D6033" t="s">
        <v>10022</v>
      </c>
      <c r="E6033">
        <v>14</v>
      </c>
      <c r="F6033">
        <f>+_xlfn.XLOOKUP(TablaVentas[[#This Row],[PRODUCTO FINANCIERO]],TablaPrecios[PRODUCTO FINANCIERO],TablaPrecios[PRECIO UNIT],0)</f>
        <v>20.9</v>
      </c>
      <c r="G6033" s="2">
        <f>+TablaVentas[[#This Row],[CANTIDAD]]*TablaVentas[[#This Row],[PRECIO UNITARIO]]</f>
        <v>292.59999999999997</v>
      </c>
      <c r="H6033" s="1">
        <f t="shared" ca="1" si="94"/>
        <v>0.14617907692041299</v>
      </c>
      <c r="I6033" s="2">
        <f ca="1">+TablaVentas[[#This Row],[VENTAL TOTAL]]-TablaVentas[[#This Row],[VENTAL TOTAL]]*TablaVentas[[#This Row],[DESCUENTO]]</f>
        <v>249.82800209308712</v>
      </c>
      <c r="J6033" s="2">
        <f ca="1">0.18*TablaVentas[[#This Row],[SUBTOTAL]]</f>
        <v>44.969040376755679</v>
      </c>
      <c r="K6033" s="2">
        <f ca="1">+TablaVentas[[#This Row],[SUBTOTAL]]+TablaVentas[[#This Row],[IGV]]</f>
        <v>294.79704246984278</v>
      </c>
    </row>
    <row r="6034" spans="1:11" x14ac:dyDescent="0.25">
      <c r="A6034" t="s">
        <v>6043</v>
      </c>
      <c r="B6034" s="6">
        <v>45935</v>
      </c>
      <c r="C6034" t="s">
        <v>10013</v>
      </c>
      <c r="D6034" t="s">
        <v>10019</v>
      </c>
      <c r="E6034">
        <v>17</v>
      </c>
      <c r="F6034">
        <f>+_xlfn.XLOOKUP(TablaVentas[[#This Row],[PRODUCTO FINANCIERO]],TablaPrecios[PRODUCTO FINANCIERO],TablaPrecios[PRECIO UNIT],0)</f>
        <v>9.9</v>
      </c>
      <c r="G6034" s="2">
        <f>+TablaVentas[[#This Row],[CANTIDAD]]*TablaVentas[[#This Row],[PRECIO UNITARIO]]</f>
        <v>168.3</v>
      </c>
      <c r="H6034" s="1">
        <f t="shared" ca="1" si="94"/>
        <v>0.18874501835950208</v>
      </c>
      <c r="I6034" s="2">
        <f ca="1">+TablaVentas[[#This Row],[VENTAL TOTAL]]-TablaVentas[[#This Row],[VENTAL TOTAL]]*TablaVentas[[#This Row],[DESCUENTO]]</f>
        <v>136.53421341009582</v>
      </c>
      <c r="J6034" s="2">
        <f ca="1">0.18*TablaVentas[[#This Row],[SUBTOTAL]]</f>
        <v>24.576158413817247</v>
      </c>
      <c r="K6034" s="2">
        <f ca="1">+TablaVentas[[#This Row],[SUBTOTAL]]+TablaVentas[[#This Row],[IGV]]</f>
        <v>161.11037182391306</v>
      </c>
    </row>
    <row r="6035" spans="1:11" x14ac:dyDescent="0.25">
      <c r="A6035" t="s">
        <v>6044</v>
      </c>
      <c r="B6035" s="6">
        <v>45512</v>
      </c>
      <c r="C6035" t="s">
        <v>10012</v>
      </c>
      <c r="D6035" t="s">
        <v>10018</v>
      </c>
      <c r="E6035">
        <v>18</v>
      </c>
      <c r="F6035">
        <f>+_xlfn.XLOOKUP(TablaVentas[[#This Row],[PRODUCTO FINANCIERO]],TablaPrecios[PRODUCTO FINANCIERO],TablaPrecios[PRECIO UNIT],0)</f>
        <v>14.9</v>
      </c>
      <c r="G6035" s="2">
        <f>+TablaVentas[[#This Row],[CANTIDAD]]*TablaVentas[[#This Row],[PRECIO UNITARIO]]</f>
        <v>268.2</v>
      </c>
      <c r="H6035" s="1">
        <f t="shared" ca="1" si="94"/>
        <v>0.13376789144604323</v>
      </c>
      <c r="I6035" s="2">
        <f ca="1">+TablaVentas[[#This Row],[VENTAL TOTAL]]-TablaVentas[[#This Row],[VENTAL TOTAL]]*TablaVentas[[#This Row],[DESCUENTO]]</f>
        <v>232.32345151417121</v>
      </c>
      <c r="J6035" s="2">
        <f ca="1">0.18*TablaVentas[[#This Row],[SUBTOTAL]]</f>
        <v>41.818221272550815</v>
      </c>
      <c r="K6035" s="2">
        <f ca="1">+TablaVentas[[#This Row],[SUBTOTAL]]+TablaVentas[[#This Row],[IGV]]</f>
        <v>274.14167278672204</v>
      </c>
    </row>
    <row r="6036" spans="1:11" x14ac:dyDescent="0.25">
      <c r="A6036" t="s">
        <v>6045</v>
      </c>
      <c r="B6036" s="6">
        <v>46305</v>
      </c>
      <c r="C6036" t="s">
        <v>10011</v>
      </c>
      <c r="D6036" t="s">
        <v>10019</v>
      </c>
      <c r="E6036">
        <v>4</v>
      </c>
      <c r="F6036">
        <f>+_xlfn.XLOOKUP(TablaVentas[[#This Row],[PRODUCTO FINANCIERO]],TablaPrecios[PRODUCTO FINANCIERO],TablaPrecios[PRECIO UNIT],0)</f>
        <v>9.9</v>
      </c>
      <c r="G6036" s="2">
        <f>+TablaVentas[[#This Row],[CANTIDAD]]*TablaVentas[[#This Row],[PRECIO UNITARIO]]</f>
        <v>39.6</v>
      </c>
      <c r="H6036" s="1">
        <f t="shared" ca="1" si="94"/>
        <v>0.14597220470758324</v>
      </c>
      <c r="I6036" s="2">
        <f ca="1">+TablaVentas[[#This Row],[VENTAL TOTAL]]-TablaVentas[[#This Row],[VENTAL TOTAL]]*TablaVentas[[#This Row],[DESCUENTO]]</f>
        <v>33.819500693579705</v>
      </c>
      <c r="J6036" s="2">
        <f ca="1">0.18*TablaVentas[[#This Row],[SUBTOTAL]]</f>
        <v>6.0875101248443464</v>
      </c>
      <c r="K6036" s="2">
        <f ca="1">+TablaVentas[[#This Row],[SUBTOTAL]]+TablaVentas[[#This Row],[IGV]]</f>
        <v>39.907010818424055</v>
      </c>
    </row>
    <row r="6037" spans="1:11" x14ac:dyDescent="0.25">
      <c r="A6037" t="s">
        <v>6046</v>
      </c>
      <c r="B6037" s="6">
        <v>45657</v>
      </c>
      <c r="C6037" t="s">
        <v>10012</v>
      </c>
      <c r="D6037" t="s">
        <v>10022</v>
      </c>
      <c r="E6037">
        <v>17</v>
      </c>
      <c r="F6037">
        <f>+_xlfn.XLOOKUP(TablaVentas[[#This Row],[PRODUCTO FINANCIERO]],TablaPrecios[PRODUCTO FINANCIERO],TablaPrecios[PRECIO UNIT],0)</f>
        <v>20.9</v>
      </c>
      <c r="G6037" s="2">
        <f>+TablaVentas[[#This Row],[CANTIDAD]]*TablaVentas[[#This Row],[PRECIO UNITARIO]]</f>
        <v>355.29999999999995</v>
      </c>
      <c r="H6037" s="1">
        <f t="shared" ca="1" si="94"/>
        <v>0.16471236936421502</v>
      </c>
      <c r="I6037" s="2">
        <f ca="1">+TablaVentas[[#This Row],[VENTAL TOTAL]]-TablaVentas[[#This Row],[VENTAL TOTAL]]*TablaVentas[[#This Row],[DESCUENTO]]</f>
        <v>296.77769516489434</v>
      </c>
      <c r="J6037" s="2">
        <f ca="1">0.18*TablaVentas[[#This Row],[SUBTOTAL]]</f>
        <v>53.419985129680981</v>
      </c>
      <c r="K6037" s="2">
        <f ca="1">+TablaVentas[[#This Row],[SUBTOTAL]]+TablaVentas[[#This Row],[IGV]]</f>
        <v>350.19768029457532</v>
      </c>
    </row>
    <row r="6038" spans="1:11" x14ac:dyDescent="0.25">
      <c r="A6038" t="s">
        <v>6047</v>
      </c>
      <c r="B6038" s="6">
        <v>45897</v>
      </c>
      <c r="C6038" t="s">
        <v>10016</v>
      </c>
      <c r="D6038" t="s">
        <v>10018</v>
      </c>
      <c r="E6038">
        <v>3</v>
      </c>
      <c r="F6038">
        <f>+_xlfn.XLOOKUP(TablaVentas[[#This Row],[PRODUCTO FINANCIERO]],TablaPrecios[PRODUCTO FINANCIERO],TablaPrecios[PRECIO UNIT],0)</f>
        <v>14.9</v>
      </c>
      <c r="G6038" s="2">
        <f>+TablaVentas[[#This Row],[CANTIDAD]]*TablaVentas[[#This Row],[PRECIO UNITARIO]]</f>
        <v>44.7</v>
      </c>
      <c r="H6038" s="1">
        <f t="shared" ca="1" si="94"/>
        <v>0.13184900949096337</v>
      </c>
      <c r="I6038" s="2">
        <f ca="1">+TablaVentas[[#This Row],[VENTAL TOTAL]]-TablaVentas[[#This Row],[VENTAL TOTAL]]*TablaVentas[[#This Row],[DESCUENTO]]</f>
        <v>38.806349275753938</v>
      </c>
      <c r="J6038" s="2">
        <f ca="1">0.18*TablaVentas[[#This Row],[SUBTOTAL]]</f>
        <v>6.985142869635709</v>
      </c>
      <c r="K6038" s="2">
        <f ca="1">+TablaVentas[[#This Row],[SUBTOTAL]]+TablaVentas[[#This Row],[IGV]]</f>
        <v>45.791492145389647</v>
      </c>
    </row>
    <row r="6039" spans="1:11" x14ac:dyDescent="0.25">
      <c r="A6039" t="s">
        <v>6048</v>
      </c>
      <c r="B6039" s="6">
        <v>45449</v>
      </c>
      <c r="C6039" t="s">
        <v>10011</v>
      </c>
      <c r="D6039" t="s">
        <v>10018</v>
      </c>
      <c r="E6039">
        <v>13</v>
      </c>
      <c r="F6039">
        <f>+_xlfn.XLOOKUP(TablaVentas[[#This Row],[PRODUCTO FINANCIERO]],TablaPrecios[PRODUCTO FINANCIERO],TablaPrecios[PRECIO UNIT],0)</f>
        <v>14.9</v>
      </c>
      <c r="G6039" s="2">
        <f>+TablaVentas[[#This Row],[CANTIDAD]]*TablaVentas[[#This Row],[PRECIO UNITARIO]]</f>
        <v>193.70000000000002</v>
      </c>
      <c r="H6039" s="1">
        <f t="shared" ca="1" si="94"/>
        <v>0.14626395872722367</v>
      </c>
      <c r="I6039" s="2">
        <f ca="1">+TablaVentas[[#This Row],[VENTAL TOTAL]]-TablaVentas[[#This Row],[VENTAL TOTAL]]*TablaVentas[[#This Row],[DESCUENTO]]</f>
        <v>165.3686711945368</v>
      </c>
      <c r="J6039" s="2">
        <f ca="1">0.18*TablaVentas[[#This Row],[SUBTOTAL]]</f>
        <v>29.766360815016622</v>
      </c>
      <c r="K6039" s="2">
        <f ca="1">+TablaVentas[[#This Row],[SUBTOTAL]]+TablaVentas[[#This Row],[IGV]]</f>
        <v>195.13503200955341</v>
      </c>
    </row>
    <row r="6040" spans="1:11" x14ac:dyDescent="0.25">
      <c r="A6040" t="s">
        <v>6049</v>
      </c>
      <c r="B6040" s="6">
        <v>45320</v>
      </c>
      <c r="C6040" t="s">
        <v>10012</v>
      </c>
      <c r="D6040" t="s">
        <v>10019</v>
      </c>
      <c r="E6040">
        <v>11</v>
      </c>
      <c r="F6040">
        <f>+_xlfn.XLOOKUP(TablaVentas[[#This Row],[PRODUCTO FINANCIERO]],TablaPrecios[PRODUCTO FINANCIERO],TablaPrecios[PRECIO UNIT],0)</f>
        <v>9.9</v>
      </c>
      <c r="G6040" s="2">
        <f>+TablaVentas[[#This Row],[CANTIDAD]]*TablaVentas[[#This Row],[PRECIO UNITARIO]]</f>
        <v>108.9</v>
      </c>
      <c r="H6040" s="1">
        <f t="shared" ca="1" si="94"/>
        <v>0.11642712226030191</v>
      </c>
      <c r="I6040" s="2">
        <f ca="1">+TablaVentas[[#This Row],[VENTAL TOTAL]]-TablaVentas[[#This Row],[VENTAL TOTAL]]*TablaVentas[[#This Row],[DESCUENTO]]</f>
        <v>96.221086385853127</v>
      </c>
      <c r="J6040" s="2">
        <f ca="1">0.18*TablaVentas[[#This Row],[SUBTOTAL]]</f>
        <v>17.319795549453563</v>
      </c>
      <c r="K6040" s="2">
        <f ca="1">+TablaVentas[[#This Row],[SUBTOTAL]]+TablaVentas[[#This Row],[IGV]]</f>
        <v>113.54088193530669</v>
      </c>
    </row>
    <row r="6041" spans="1:11" x14ac:dyDescent="0.25">
      <c r="A6041" t="s">
        <v>6050</v>
      </c>
      <c r="B6041" s="6">
        <v>45715</v>
      </c>
      <c r="C6041" t="s">
        <v>10016</v>
      </c>
      <c r="D6041" t="s">
        <v>10020</v>
      </c>
      <c r="E6041">
        <v>8</v>
      </c>
      <c r="F6041">
        <f>+_xlfn.XLOOKUP(TablaVentas[[#This Row],[PRODUCTO FINANCIERO]],TablaPrecios[PRODUCTO FINANCIERO],TablaPrecios[PRECIO UNIT],0)</f>
        <v>14.9</v>
      </c>
      <c r="G6041" s="2">
        <f>+TablaVentas[[#This Row],[CANTIDAD]]*TablaVentas[[#This Row],[PRECIO UNITARIO]]</f>
        <v>119.2</v>
      </c>
      <c r="H6041" s="1">
        <f t="shared" ca="1" si="94"/>
        <v>0.17264312642103266</v>
      </c>
      <c r="I6041" s="2">
        <f ca="1">+TablaVentas[[#This Row],[VENTAL TOTAL]]-TablaVentas[[#This Row],[VENTAL TOTAL]]*TablaVentas[[#This Row],[DESCUENTO]]</f>
        <v>98.620939330612913</v>
      </c>
      <c r="J6041" s="2">
        <f ca="1">0.18*TablaVentas[[#This Row],[SUBTOTAL]]</f>
        <v>17.751769079510325</v>
      </c>
      <c r="K6041" s="2">
        <f ca="1">+TablaVentas[[#This Row],[SUBTOTAL]]+TablaVentas[[#This Row],[IGV]]</f>
        <v>116.37270841012324</v>
      </c>
    </row>
    <row r="6042" spans="1:11" x14ac:dyDescent="0.25">
      <c r="A6042" t="s">
        <v>6051</v>
      </c>
      <c r="B6042" s="6">
        <v>45657</v>
      </c>
      <c r="C6042" t="s">
        <v>10012</v>
      </c>
      <c r="D6042" t="s">
        <v>10022</v>
      </c>
      <c r="E6042">
        <v>6</v>
      </c>
      <c r="F6042">
        <f>+_xlfn.XLOOKUP(TablaVentas[[#This Row],[PRODUCTO FINANCIERO]],TablaPrecios[PRODUCTO FINANCIERO],TablaPrecios[PRECIO UNIT],0)</f>
        <v>20.9</v>
      </c>
      <c r="G6042" s="2">
        <f>+TablaVentas[[#This Row],[CANTIDAD]]*TablaVentas[[#This Row],[PRECIO UNITARIO]]</f>
        <v>125.39999999999999</v>
      </c>
      <c r="H6042" s="1">
        <f t="shared" ca="1" si="94"/>
        <v>0.17184848090141719</v>
      </c>
      <c r="I6042" s="2">
        <f ca="1">+TablaVentas[[#This Row],[VENTAL TOTAL]]-TablaVentas[[#This Row],[VENTAL TOTAL]]*TablaVentas[[#This Row],[DESCUENTO]]</f>
        <v>103.85020049496228</v>
      </c>
      <c r="J6042" s="2">
        <f ca="1">0.18*TablaVentas[[#This Row],[SUBTOTAL]]</f>
        <v>18.693036089093209</v>
      </c>
      <c r="K6042" s="2">
        <f ca="1">+TablaVentas[[#This Row],[SUBTOTAL]]+TablaVentas[[#This Row],[IGV]]</f>
        <v>122.54323658405549</v>
      </c>
    </row>
    <row r="6043" spans="1:11" x14ac:dyDescent="0.25">
      <c r="A6043" t="s">
        <v>6052</v>
      </c>
      <c r="B6043" s="6">
        <v>46233</v>
      </c>
      <c r="C6043" t="s">
        <v>10015</v>
      </c>
      <c r="D6043" t="s">
        <v>10018</v>
      </c>
      <c r="E6043">
        <v>9</v>
      </c>
      <c r="F6043">
        <f>+_xlfn.XLOOKUP(TablaVentas[[#This Row],[PRODUCTO FINANCIERO]],TablaPrecios[PRODUCTO FINANCIERO],TablaPrecios[PRECIO UNIT],0)</f>
        <v>14.9</v>
      </c>
      <c r="G6043" s="2">
        <f>+TablaVentas[[#This Row],[CANTIDAD]]*TablaVentas[[#This Row],[PRECIO UNITARIO]]</f>
        <v>134.1</v>
      </c>
      <c r="H6043" s="1">
        <f t="shared" ca="1" si="94"/>
        <v>0.18261329206091861</v>
      </c>
      <c r="I6043" s="2">
        <f ca="1">+TablaVentas[[#This Row],[VENTAL TOTAL]]-TablaVentas[[#This Row],[VENTAL TOTAL]]*TablaVentas[[#This Row],[DESCUENTO]]</f>
        <v>109.6115575346308</v>
      </c>
      <c r="J6043" s="2">
        <f ca="1">0.18*TablaVentas[[#This Row],[SUBTOTAL]]</f>
        <v>19.730080356233543</v>
      </c>
      <c r="K6043" s="2">
        <f ca="1">+TablaVentas[[#This Row],[SUBTOTAL]]+TablaVentas[[#This Row],[IGV]]</f>
        <v>129.34163789086435</v>
      </c>
    </row>
    <row r="6044" spans="1:11" x14ac:dyDescent="0.25">
      <c r="A6044" t="s">
        <v>6053</v>
      </c>
      <c r="B6044" s="6">
        <v>45734</v>
      </c>
      <c r="C6044" t="s">
        <v>10013</v>
      </c>
      <c r="D6044" t="s">
        <v>10022</v>
      </c>
      <c r="E6044">
        <v>8</v>
      </c>
      <c r="F6044">
        <f>+_xlfn.XLOOKUP(TablaVentas[[#This Row],[PRODUCTO FINANCIERO]],TablaPrecios[PRODUCTO FINANCIERO],TablaPrecios[PRECIO UNIT],0)</f>
        <v>20.9</v>
      </c>
      <c r="G6044" s="2">
        <f>+TablaVentas[[#This Row],[CANTIDAD]]*TablaVentas[[#This Row],[PRECIO UNITARIO]]</f>
        <v>167.2</v>
      </c>
      <c r="H6044" s="1">
        <f t="shared" ca="1" si="94"/>
        <v>0.13682807679342171</v>
      </c>
      <c r="I6044" s="2">
        <f ca="1">+TablaVentas[[#This Row],[VENTAL TOTAL]]-TablaVentas[[#This Row],[VENTAL TOTAL]]*TablaVentas[[#This Row],[DESCUENTO]]</f>
        <v>144.32234556013987</v>
      </c>
      <c r="J6044" s="2">
        <f ca="1">0.18*TablaVentas[[#This Row],[SUBTOTAL]]</f>
        <v>25.978022200825176</v>
      </c>
      <c r="K6044" s="2">
        <f ca="1">+TablaVentas[[#This Row],[SUBTOTAL]]+TablaVentas[[#This Row],[IGV]]</f>
        <v>170.30036776096503</v>
      </c>
    </row>
    <row r="6045" spans="1:11" x14ac:dyDescent="0.25">
      <c r="A6045" t="s">
        <v>6054</v>
      </c>
      <c r="B6045" s="6">
        <v>45859</v>
      </c>
      <c r="C6045" t="s">
        <v>10016</v>
      </c>
      <c r="D6045" t="s">
        <v>10019</v>
      </c>
      <c r="E6045">
        <v>6</v>
      </c>
      <c r="F6045">
        <f>+_xlfn.XLOOKUP(TablaVentas[[#This Row],[PRODUCTO FINANCIERO]],TablaPrecios[PRODUCTO FINANCIERO],TablaPrecios[PRECIO UNIT],0)</f>
        <v>9.9</v>
      </c>
      <c r="G6045" s="2">
        <f>+TablaVentas[[#This Row],[CANTIDAD]]*TablaVentas[[#This Row],[PRECIO UNITARIO]]</f>
        <v>59.400000000000006</v>
      </c>
      <c r="H6045" s="1">
        <f t="shared" ca="1" si="94"/>
        <v>0.16186178168978688</v>
      </c>
      <c r="I6045" s="2">
        <f ca="1">+TablaVentas[[#This Row],[VENTAL TOTAL]]-TablaVentas[[#This Row],[VENTAL TOTAL]]*TablaVentas[[#This Row],[DESCUENTO]]</f>
        <v>49.785410167626665</v>
      </c>
      <c r="J6045" s="2">
        <f ca="1">0.18*TablaVentas[[#This Row],[SUBTOTAL]]</f>
        <v>8.9613738301727999</v>
      </c>
      <c r="K6045" s="2">
        <f ca="1">+TablaVentas[[#This Row],[SUBTOTAL]]+TablaVentas[[#This Row],[IGV]]</f>
        <v>58.746783997799469</v>
      </c>
    </row>
    <row r="6046" spans="1:11" x14ac:dyDescent="0.25">
      <c r="A6046" t="s">
        <v>6055</v>
      </c>
      <c r="B6046" s="6">
        <v>46344</v>
      </c>
      <c r="C6046" t="s">
        <v>10016</v>
      </c>
      <c r="D6046" t="s">
        <v>10019</v>
      </c>
      <c r="E6046">
        <v>7</v>
      </c>
      <c r="F6046">
        <f>+_xlfn.XLOOKUP(TablaVentas[[#This Row],[PRODUCTO FINANCIERO]],TablaPrecios[PRODUCTO FINANCIERO],TablaPrecios[PRECIO UNIT],0)</f>
        <v>9.9</v>
      </c>
      <c r="G6046" s="2">
        <f>+TablaVentas[[#This Row],[CANTIDAD]]*TablaVentas[[#This Row],[PRECIO UNITARIO]]</f>
        <v>69.3</v>
      </c>
      <c r="H6046" s="1">
        <f t="shared" ca="1" si="94"/>
        <v>0.16969950998492647</v>
      </c>
      <c r="I6046" s="2">
        <f ca="1">+TablaVentas[[#This Row],[VENTAL TOTAL]]-TablaVentas[[#This Row],[VENTAL TOTAL]]*TablaVentas[[#This Row],[DESCUENTO]]</f>
        <v>57.539823958044593</v>
      </c>
      <c r="J6046" s="2">
        <f ca="1">0.18*TablaVentas[[#This Row],[SUBTOTAL]]</f>
        <v>10.357168312448026</v>
      </c>
      <c r="K6046" s="2">
        <f ca="1">+TablaVentas[[#This Row],[SUBTOTAL]]+TablaVentas[[#This Row],[IGV]]</f>
        <v>67.896992270492618</v>
      </c>
    </row>
    <row r="6047" spans="1:11" x14ac:dyDescent="0.25">
      <c r="A6047" t="s">
        <v>6056</v>
      </c>
      <c r="B6047" s="6">
        <v>45778</v>
      </c>
      <c r="C6047" t="s">
        <v>10013</v>
      </c>
      <c r="D6047" t="s">
        <v>10022</v>
      </c>
      <c r="E6047">
        <v>7</v>
      </c>
      <c r="F6047">
        <f>+_xlfn.XLOOKUP(TablaVentas[[#This Row],[PRODUCTO FINANCIERO]],TablaPrecios[PRODUCTO FINANCIERO],TablaPrecios[PRECIO UNIT],0)</f>
        <v>20.9</v>
      </c>
      <c r="G6047" s="2">
        <f>+TablaVentas[[#This Row],[CANTIDAD]]*TablaVentas[[#This Row],[PRECIO UNITARIO]]</f>
        <v>146.29999999999998</v>
      </c>
      <c r="H6047" s="1">
        <f t="shared" ca="1" si="94"/>
        <v>0.17073194678447873</v>
      </c>
      <c r="I6047" s="2">
        <f ca="1">+TablaVentas[[#This Row],[VENTAL TOTAL]]-TablaVentas[[#This Row],[VENTAL TOTAL]]*TablaVentas[[#This Row],[DESCUENTO]]</f>
        <v>121.32191618543075</v>
      </c>
      <c r="J6047" s="2">
        <f ca="1">0.18*TablaVentas[[#This Row],[SUBTOTAL]]</f>
        <v>21.837944913377534</v>
      </c>
      <c r="K6047" s="2">
        <f ca="1">+TablaVentas[[#This Row],[SUBTOTAL]]+TablaVentas[[#This Row],[IGV]]</f>
        <v>143.15986109880828</v>
      </c>
    </row>
    <row r="6048" spans="1:11" x14ac:dyDescent="0.25">
      <c r="A6048" t="s">
        <v>6057</v>
      </c>
      <c r="B6048" s="6">
        <v>45697</v>
      </c>
      <c r="C6048" t="s">
        <v>10016</v>
      </c>
      <c r="D6048" t="s">
        <v>10019</v>
      </c>
      <c r="E6048">
        <v>19</v>
      </c>
      <c r="F6048">
        <f>+_xlfn.XLOOKUP(TablaVentas[[#This Row],[PRODUCTO FINANCIERO]],TablaPrecios[PRODUCTO FINANCIERO],TablaPrecios[PRECIO UNIT],0)</f>
        <v>9.9</v>
      </c>
      <c r="G6048" s="2">
        <f>+TablaVentas[[#This Row],[CANTIDAD]]*TablaVentas[[#This Row],[PRECIO UNITARIO]]</f>
        <v>188.1</v>
      </c>
      <c r="H6048" s="1">
        <f t="shared" ca="1" si="94"/>
        <v>0.19265412548476535</v>
      </c>
      <c r="I6048" s="2">
        <f ca="1">+TablaVentas[[#This Row],[VENTAL TOTAL]]-TablaVentas[[#This Row],[VENTAL TOTAL]]*TablaVentas[[#This Row],[DESCUENTO]]</f>
        <v>151.86175899631564</v>
      </c>
      <c r="J6048" s="2">
        <f ca="1">0.18*TablaVentas[[#This Row],[SUBTOTAL]]</f>
        <v>27.335116619336816</v>
      </c>
      <c r="K6048" s="2">
        <f ca="1">+TablaVentas[[#This Row],[SUBTOTAL]]+TablaVentas[[#This Row],[IGV]]</f>
        <v>179.19687561565246</v>
      </c>
    </row>
    <row r="6049" spans="1:11" x14ac:dyDescent="0.25">
      <c r="A6049" t="s">
        <v>6058</v>
      </c>
      <c r="B6049" s="6">
        <v>45789</v>
      </c>
      <c r="C6049" t="s">
        <v>10011</v>
      </c>
      <c r="D6049" t="s">
        <v>10019</v>
      </c>
      <c r="E6049">
        <v>8</v>
      </c>
      <c r="F6049">
        <f>+_xlfn.XLOOKUP(TablaVentas[[#This Row],[PRODUCTO FINANCIERO]],TablaPrecios[PRODUCTO FINANCIERO],TablaPrecios[PRECIO UNIT],0)</f>
        <v>9.9</v>
      </c>
      <c r="G6049" s="2">
        <f>+TablaVentas[[#This Row],[CANTIDAD]]*TablaVentas[[#This Row],[PRECIO UNITARIO]]</f>
        <v>79.2</v>
      </c>
      <c r="H6049" s="1">
        <f t="shared" ca="1" si="94"/>
        <v>0.1931643309536421</v>
      </c>
      <c r="I6049" s="2">
        <f ca="1">+TablaVentas[[#This Row],[VENTAL TOTAL]]-TablaVentas[[#This Row],[VENTAL TOTAL]]*TablaVentas[[#This Row],[DESCUENTO]]</f>
        <v>63.901384988471548</v>
      </c>
      <c r="J6049" s="2">
        <f ca="1">0.18*TablaVentas[[#This Row],[SUBTOTAL]]</f>
        <v>11.502249297924878</v>
      </c>
      <c r="K6049" s="2">
        <f ca="1">+TablaVentas[[#This Row],[SUBTOTAL]]+TablaVentas[[#This Row],[IGV]]</f>
        <v>75.403634286396425</v>
      </c>
    </row>
    <row r="6050" spans="1:11" x14ac:dyDescent="0.25">
      <c r="A6050" t="s">
        <v>6059</v>
      </c>
      <c r="B6050" s="6">
        <v>45555</v>
      </c>
      <c r="C6050" t="s">
        <v>10014</v>
      </c>
      <c r="D6050" t="s">
        <v>10020</v>
      </c>
      <c r="E6050">
        <v>15</v>
      </c>
      <c r="F6050">
        <f>+_xlfn.XLOOKUP(TablaVentas[[#This Row],[PRODUCTO FINANCIERO]],TablaPrecios[PRODUCTO FINANCIERO],TablaPrecios[PRECIO UNIT],0)</f>
        <v>14.9</v>
      </c>
      <c r="G6050" s="2">
        <f>+TablaVentas[[#This Row],[CANTIDAD]]*TablaVentas[[#This Row],[PRECIO UNITARIO]]</f>
        <v>223.5</v>
      </c>
      <c r="H6050" s="1">
        <f t="shared" ca="1" si="94"/>
        <v>0.14446454900930783</v>
      </c>
      <c r="I6050" s="2">
        <f ca="1">+TablaVentas[[#This Row],[VENTAL TOTAL]]-TablaVentas[[#This Row],[VENTAL TOTAL]]*TablaVentas[[#This Row],[DESCUENTO]]</f>
        <v>191.21217329641971</v>
      </c>
      <c r="J6050" s="2">
        <f ca="1">0.18*TablaVentas[[#This Row],[SUBTOTAL]]</f>
        <v>34.418191193355547</v>
      </c>
      <c r="K6050" s="2">
        <f ca="1">+TablaVentas[[#This Row],[SUBTOTAL]]+TablaVentas[[#This Row],[IGV]]</f>
        <v>225.63036448977525</v>
      </c>
    </row>
    <row r="6051" spans="1:11" x14ac:dyDescent="0.25">
      <c r="A6051" t="s">
        <v>6060</v>
      </c>
      <c r="B6051" s="6">
        <v>45533</v>
      </c>
      <c r="C6051" t="s">
        <v>10015</v>
      </c>
      <c r="D6051" t="s">
        <v>10020</v>
      </c>
      <c r="E6051">
        <v>5</v>
      </c>
      <c r="F6051">
        <f>+_xlfn.XLOOKUP(TablaVentas[[#This Row],[PRODUCTO FINANCIERO]],TablaPrecios[PRODUCTO FINANCIERO],TablaPrecios[PRECIO UNIT],0)</f>
        <v>14.9</v>
      </c>
      <c r="G6051" s="2">
        <f>+TablaVentas[[#This Row],[CANTIDAD]]*TablaVentas[[#This Row],[PRECIO UNITARIO]]</f>
        <v>74.5</v>
      </c>
      <c r="H6051" s="1">
        <f t="shared" ca="1" si="94"/>
        <v>0.19331465278691323</v>
      </c>
      <c r="I6051" s="2">
        <f ca="1">+TablaVentas[[#This Row],[VENTAL TOTAL]]-TablaVentas[[#This Row],[VENTAL TOTAL]]*TablaVentas[[#This Row],[DESCUENTO]]</f>
        <v>60.098058367374961</v>
      </c>
      <c r="J6051" s="2">
        <f ca="1">0.18*TablaVentas[[#This Row],[SUBTOTAL]]</f>
        <v>10.817650506127492</v>
      </c>
      <c r="K6051" s="2">
        <f ca="1">+TablaVentas[[#This Row],[SUBTOTAL]]+TablaVentas[[#This Row],[IGV]]</f>
        <v>70.915708873502453</v>
      </c>
    </row>
    <row r="6052" spans="1:11" x14ac:dyDescent="0.25">
      <c r="A6052" t="s">
        <v>6061</v>
      </c>
      <c r="B6052" s="6">
        <v>45661</v>
      </c>
      <c r="C6052" t="s">
        <v>10016</v>
      </c>
      <c r="D6052" t="s">
        <v>10018</v>
      </c>
      <c r="E6052">
        <v>20</v>
      </c>
      <c r="F6052">
        <f>+_xlfn.XLOOKUP(TablaVentas[[#This Row],[PRODUCTO FINANCIERO]],TablaPrecios[PRODUCTO FINANCIERO],TablaPrecios[PRECIO UNIT],0)</f>
        <v>14.9</v>
      </c>
      <c r="G6052" s="2">
        <f>+TablaVentas[[#This Row],[CANTIDAD]]*TablaVentas[[#This Row],[PRECIO UNITARIO]]</f>
        <v>298</v>
      </c>
      <c r="H6052" s="1">
        <f t="shared" ca="1" si="94"/>
        <v>0.14963567949568962</v>
      </c>
      <c r="I6052" s="2">
        <f ca="1">+TablaVentas[[#This Row],[VENTAL TOTAL]]-TablaVentas[[#This Row],[VENTAL TOTAL]]*TablaVentas[[#This Row],[DESCUENTO]]</f>
        <v>253.40856751028448</v>
      </c>
      <c r="J6052" s="2">
        <f ca="1">0.18*TablaVentas[[#This Row],[SUBTOTAL]]</f>
        <v>45.613542151851206</v>
      </c>
      <c r="K6052" s="2">
        <f ca="1">+TablaVentas[[#This Row],[SUBTOTAL]]+TablaVentas[[#This Row],[IGV]]</f>
        <v>299.02210966213568</v>
      </c>
    </row>
    <row r="6053" spans="1:11" x14ac:dyDescent="0.25">
      <c r="A6053" t="s">
        <v>6062</v>
      </c>
      <c r="B6053" s="6">
        <v>46102</v>
      </c>
      <c r="C6053" t="s">
        <v>10011</v>
      </c>
      <c r="D6053" t="s">
        <v>10017</v>
      </c>
      <c r="E6053">
        <v>5</v>
      </c>
      <c r="F6053">
        <f>+_xlfn.XLOOKUP(TablaVentas[[#This Row],[PRODUCTO FINANCIERO]],TablaPrecios[PRODUCTO FINANCIERO],TablaPrecios[PRECIO UNIT],0)</f>
        <v>9.9</v>
      </c>
      <c r="G6053" s="2">
        <f>+TablaVentas[[#This Row],[CANTIDAD]]*TablaVentas[[#This Row],[PRECIO UNITARIO]]</f>
        <v>49.5</v>
      </c>
      <c r="H6053" s="1">
        <f t="shared" ca="1" si="94"/>
        <v>0.16341801238178832</v>
      </c>
      <c r="I6053" s="2">
        <f ca="1">+TablaVentas[[#This Row],[VENTAL TOTAL]]-TablaVentas[[#This Row],[VENTAL TOTAL]]*TablaVentas[[#This Row],[DESCUENTO]]</f>
        <v>41.410808387101476</v>
      </c>
      <c r="J6053" s="2">
        <f ca="1">0.18*TablaVentas[[#This Row],[SUBTOTAL]]</f>
        <v>7.453945509678265</v>
      </c>
      <c r="K6053" s="2">
        <f ca="1">+TablaVentas[[#This Row],[SUBTOTAL]]+TablaVentas[[#This Row],[IGV]]</f>
        <v>48.864753896779739</v>
      </c>
    </row>
    <row r="6054" spans="1:11" x14ac:dyDescent="0.25">
      <c r="A6054" t="s">
        <v>6063</v>
      </c>
      <c r="B6054" s="6">
        <v>45916</v>
      </c>
      <c r="C6054" t="s">
        <v>10011</v>
      </c>
      <c r="D6054" t="s">
        <v>10020</v>
      </c>
      <c r="E6054">
        <v>18</v>
      </c>
      <c r="F6054">
        <f>+_xlfn.XLOOKUP(TablaVentas[[#This Row],[PRODUCTO FINANCIERO]],TablaPrecios[PRODUCTO FINANCIERO],TablaPrecios[PRECIO UNIT],0)</f>
        <v>14.9</v>
      </c>
      <c r="G6054" s="2">
        <f>+TablaVentas[[#This Row],[CANTIDAD]]*TablaVentas[[#This Row],[PRECIO UNITARIO]]</f>
        <v>268.2</v>
      </c>
      <c r="H6054" s="1">
        <f t="shared" ca="1" si="94"/>
        <v>0.13099012048909009</v>
      </c>
      <c r="I6054" s="2">
        <f ca="1">+TablaVentas[[#This Row],[VENTAL TOTAL]]-TablaVentas[[#This Row],[VENTAL TOTAL]]*TablaVentas[[#This Row],[DESCUENTO]]</f>
        <v>233.06844968482602</v>
      </c>
      <c r="J6054" s="2">
        <f ca="1">0.18*TablaVentas[[#This Row],[SUBTOTAL]]</f>
        <v>41.952320943268681</v>
      </c>
      <c r="K6054" s="2">
        <f ca="1">+TablaVentas[[#This Row],[SUBTOTAL]]+TablaVentas[[#This Row],[IGV]]</f>
        <v>275.02077062809468</v>
      </c>
    </row>
    <row r="6055" spans="1:11" x14ac:dyDescent="0.25">
      <c r="A6055" t="s">
        <v>6064</v>
      </c>
      <c r="B6055" s="6">
        <v>45981</v>
      </c>
      <c r="C6055" t="s">
        <v>10014</v>
      </c>
      <c r="D6055" t="s">
        <v>10019</v>
      </c>
      <c r="E6055">
        <v>9</v>
      </c>
      <c r="F6055">
        <f>+_xlfn.XLOOKUP(TablaVentas[[#This Row],[PRODUCTO FINANCIERO]],TablaPrecios[PRODUCTO FINANCIERO],TablaPrecios[PRECIO UNIT],0)</f>
        <v>9.9</v>
      </c>
      <c r="G6055" s="2">
        <f>+TablaVentas[[#This Row],[CANTIDAD]]*TablaVentas[[#This Row],[PRECIO UNITARIO]]</f>
        <v>89.100000000000009</v>
      </c>
      <c r="H6055" s="1">
        <f t="shared" ca="1" si="94"/>
        <v>0.13329188595160549</v>
      </c>
      <c r="I6055" s="2">
        <f ca="1">+TablaVentas[[#This Row],[VENTAL TOTAL]]-TablaVentas[[#This Row],[VENTAL TOTAL]]*TablaVentas[[#This Row],[DESCUENTO]]</f>
        <v>77.223692961711961</v>
      </c>
      <c r="J6055" s="2">
        <f ca="1">0.18*TablaVentas[[#This Row],[SUBTOTAL]]</f>
        <v>13.900264733108152</v>
      </c>
      <c r="K6055" s="2">
        <f ca="1">+TablaVentas[[#This Row],[SUBTOTAL]]+TablaVentas[[#This Row],[IGV]]</f>
        <v>91.12395769482012</v>
      </c>
    </row>
    <row r="6056" spans="1:11" x14ac:dyDescent="0.25">
      <c r="A6056" t="s">
        <v>6065</v>
      </c>
      <c r="B6056" s="6">
        <v>45461</v>
      </c>
      <c r="C6056" t="s">
        <v>10016</v>
      </c>
      <c r="D6056" t="s">
        <v>10018</v>
      </c>
      <c r="E6056">
        <v>4</v>
      </c>
      <c r="F6056">
        <f>+_xlfn.XLOOKUP(TablaVentas[[#This Row],[PRODUCTO FINANCIERO]],TablaPrecios[PRODUCTO FINANCIERO],TablaPrecios[PRECIO UNIT],0)</f>
        <v>14.9</v>
      </c>
      <c r="G6056" s="2">
        <f>+TablaVentas[[#This Row],[CANTIDAD]]*TablaVentas[[#This Row],[PRECIO UNITARIO]]</f>
        <v>59.6</v>
      </c>
      <c r="H6056" s="1">
        <f t="shared" ca="1" si="94"/>
        <v>0.14890709716184758</v>
      </c>
      <c r="I6056" s="2">
        <f ca="1">+TablaVentas[[#This Row],[VENTAL TOTAL]]-TablaVentas[[#This Row],[VENTAL TOTAL]]*TablaVentas[[#This Row],[DESCUENTO]]</f>
        <v>50.725137009153883</v>
      </c>
      <c r="J6056" s="2">
        <f ca="1">0.18*TablaVentas[[#This Row],[SUBTOTAL]]</f>
        <v>9.1305246616476978</v>
      </c>
      <c r="K6056" s="2">
        <f ca="1">+TablaVentas[[#This Row],[SUBTOTAL]]+TablaVentas[[#This Row],[IGV]]</f>
        <v>59.855661670801581</v>
      </c>
    </row>
    <row r="6057" spans="1:11" x14ac:dyDescent="0.25">
      <c r="A6057" t="s">
        <v>6066</v>
      </c>
      <c r="B6057" s="6">
        <v>46038</v>
      </c>
      <c r="C6057" t="s">
        <v>10012</v>
      </c>
      <c r="D6057" t="s">
        <v>10018</v>
      </c>
      <c r="E6057">
        <v>18</v>
      </c>
      <c r="F6057">
        <f>+_xlfn.XLOOKUP(TablaVentas[[#This Row],[PRODUCTO FINANCIERO]],TablaPrecios[PRODUCTO FINANCIERO],TablaPrecios[PRECIO UNIT],0)</f>
        <v>14.9</v>
      </c>
      <c r="G6057" s="2">
        <f>+TablaVentas[[#This Row],[CANTIDAD]]*TablaVentas[[#This Row],[PRECIO UNITARIO]]</f>
        <v>268.2</v>
      </c>
      <c r="H6057" s="1">
        <f t="shared" ca="1" si="94"/>
        <v>0.15085429810753814</v>
      </c>
      <c r="I6057" s="2">
        <f ca="1">+TablaVentas[[#This Row],[VENTAL TOTAL]]-TablaVentas[[#This Row],[VENTAL TOTAL]]*TablaVentas[[#This Row],[DESCUENTO]]</f>
        <v>227.74087724755827</v>
      </c>
      <c r="J6057" s="2">
        <f ca="1">0.18*TablaVentas[[#This Row],[SUBTOTAL]]</f>
        <v>40.99335790456049</v>
      </c>
      <c r="K6057" s="2">
        <f ca="1">+TablaVentas[[#This Row],[SUBTOTAL]]+TablaVentas[[#This Row],[IGV]]</f>
        <v>268.73423515211874</v>
      </c>
    </row>
    <row r="6058" spans="1:11" x14ac:dyDescent="0.25">
      <c r="A6058" t="s">
        <v>6067</v>
      </c>
      <c r="B6058" s="6">
        <v>45982</v>
      </c>
      <c r="C6058" t="s">
        <v>10016</v>
      </c>
      <c r="D6058" t="s">
        <v>10018</v>
      </c>
      <c r="E6058">
        <v>13</v>
      </c>
      <c r="F6058">
        <f>+_xlfn.XLOOKUP(TablaVentas[[#This Row],[PRODUCTO FINANCIERO]],TablaPrecios[PRODUCTO FINANCIERO],TablaPrecios[PRECIO UNIT],0)</f>
        <v>14.9</v>
      </c>
      <c r="G6058" s="2">
        <f>+TablaVentas[[#This Row],[CANTIDAD]]*TablaVentas[[#This Row],[PRECIO UNITARIO]]</f>
        <v>193.70000000000002</v>
      </c>
      <c r="H6058" s="1">
        <f t="shared" ca="1" si="94"/>
        <v>0.11886855895999669</v>
      </c>
      <c r="I6058" s="2">
        <f ca="1">+TablaVentas[[#This Row],[VENTAL TOTAL]]-TablaVentas[[#This Row],[VENTAL TOTAL]]*TablaVentas[[#This Row],[DESCUENTO]]</f>
        <v>170.67516012944867</v>
      </c>
      <c r="J6058" s="2">
        <f ca="1">0.18*TablaVentas[[#This Row],[SUBTOTAL]]</f>
        <v>30.721528823300758</v>
      </c>
      <c r="K6058" s="2">
        <f ca="1">+TablaVentas[[#This Row],[SUBTOTAL]]+TablaVentas[[#This Row],[IGV]]</f>
        <v>201.39668895274943</v>
      </c>
    </row>
    <row r="6059" spans="1:11" x14ac:dyDescent="0.25">
      <c r="A6059" t="s">
        <v>6068</v>
      </c>
      <c r="B6059" s="6">
        <v>45819</v>
      </c>
      <c r="C6059" t="s">
        <v>10011</v>
      </c>
      <c r="D6059" t="s">
        <v>10019</v>
      </c>
      <c r="E6059">
        <v>3</v>
      </c>
      <c r="F6059">
        <f>+_xlfn.XLOOKUP(TablaVentas[[#This Row],[PRODUCTO FINANCIERO]],TablaPrecios[PRODUCTO FINANCIERO],TablaPrecios[PRECIO UNIT],0)</f>
        <v>9.9</v>
      </c>
      <c r="G6059" s="2">
        <f>+TablaVentas[[#This Row],[CANTIDAD]]*TablaVentas[[#This Row],[PRECIO UNITARIO]]</f>
        <v>29.700000000000003</v>
      </c>
      <c r="H6059" s="1">
        <f t="shared" ca="1" si="94"/>
        <v>0.16882579181234816</v>
      </c>
      <c r="I6059" s="2">
        <f ca="1">+TablaVentas[[#This Row],[VENTAL TOTAL]]-TablaVentas[[#This Row],[VENTAL TOTAL]]*TablaVentas[[#This Row],[DESCUENTO]]</f>
        <v>24.685873983173263</v>
      </c>
      <c r="J6059" s="2">
        <f ca="1">0.18*TablaVentas[[#This Row],[SUBTOTAL]]</f>
        <v>4.4434573169711875</v>
      </c>
      <c r="K6059" s="2">
        <f ca="1">+TablaVentas[[#This Row],[SUBTOTAL]]+TablaVentas[[#This Row],[IGV]]</f>
        <v>29.12933130014445</v>
      </c>
    </row>
    <row r="6060" spans="1:11" x14ac:dyDescent="0.25">
      <c r="A6060" t="s">
        <v>6069</v>
      </c>
      <c r="B6060" s="6">
        <v>46246</v>
      </c>
      <c r="C6060" t="s">
        <v>10012</v>
      </c>
      <c r="D6060" t="s">
        <v>10022</v>
      </c>
      <c r="E6060">
        <v>8</v>
      </c>
      <c r="F6060">
        <f>+_xlfn.XLOOKUP(TablaVentas[[#This Row],[PRODUCTO FINANCIERO]],TablaPrecios[PRODUCTO FINANCIERO],TablaPrecios[PRECIO UNIT],0)</f>
        <v>20.9</v>
      </c>
      <c r="G6060" s="2">
        <f>+TablaVentas[[#This Row],[CANTIDAD]]*TablaVentas[[#This Row],[PRECIO UNITARIO]]</f>
        <v>167.2</v>
      </c>
      <c r="H6060" s="1">
        <f t="shared" ca="1" si="94"/>
        <v>0.10910629965138491</v>
      </c>
      <c r="I6060" s="2">
        <f ca="1">+TablaVentas[[#This Row],[VENTAL TOTAL]]-TablaVentas[[#This Row],[VENTAL TOTAL]]*TablaVentas[[#This Row],[DESCUENTO]]</f>
        <v>148.95742669828843</v>
      </c>
      <c r="J6060" s="2">
        <f ca="1">0.18*TablaVentas[[#This Row],[SUBTOTAL]]</f>
        <v>26.812336805691917</v>
      </c>
      <c r="K6060" s="2">
        <f ca="1">+TablaVentas[[#This Row],[SUBTOTAL]]+TablaVentas[[#This Row],[IGV]]</f>
        <v>175.76976350398036</v>
      </c>
    </row>
    <row r="6061" spans="1:11" x14ac:dyDescent="0.25">
      <c r="A6061" t="s">
        <v>6070</v>
      </c>
      <c r="B6061" s="6">
        <v>45483</v>
      </c>
      <c r="C6061" t="s">
        <v>10013</v>
      </c>
      <c r="D6061" t="s">
        <v>10017</v>
      </c>
      <c r="E6061">
        <v>20</v>
      </c>
      <c r="F6061">
        <f>+_xlfn.XLOOKUP(TablaVentas[[#This Row],[PRODUCTO FINANCIERO]],TablaPrecios[PRODUCTO FINANCIERO],TablaPrecios[PRECIO UNIT],0)</f>
        <v>9.9</v>
      </c>
      <c r="G6061" s="2">
        <f>+TablaVentas[[#This Row],[CANTIDAD]]*TablaVentas[[#This Row],[PRECIO UNITARIO]]</f>
        <v>198</v>
      </c>
      <c r="H6061" s="1">
        <f t="shared" ca="1" si="94"/>
        <v>0.13625743542288085</v>
      </c>
      <c r="I6061" s="2">
        <f ca="1">+TablaVentas[[#This Row],[VENTAL TOTAL]]-TablaVentas[[#This Row],[VENTAL TOTAL]]*TablaVentas[[#This Row],[DESCUENTO]]</f>
        <v>171.0210277862696</v>
      </c>
      <c r="J6061" s="2">
        <f ca="1">0.18*TablaVentas[[#This Row],[SUBTOTAL]]</f>
        <v>30.783785001528528</v>
      </c>
      <c r="K6061" s="2">
        <f ca="1">+TablaVentas[[#This Row],[SUBTOTAL]]+TablaVentas[[#This Row],[IGV]]</f>
        <v>201.80481278779814</v>
      </c>
    </row>
    <row r="6062" spans="1:11" x14ac:dyDescent="0.25">
      <c r="A6062" t="s">
        <v>6071</v>
      </c>
      <c r="B6062" s="6">
        <v>45741</v>
      </c>
      <c r="C6062" t="s">
        <v>10013</v>
      </c>
      <c r="D6062" t="s">
        <v>10022</v>
      </c>
      <c r="E6062">
        <v>17</v>
      </c>
      <c r="F6062">
        <f>+_xlfn.XLOOKUP(TablaVentas[[#This Row],[PRODUCTO FINANCIERO]],TablaPrecios[PRODUCTO FINANCIERO],TablaPrecios[PRECIO UNIT],0)</f>
        <v>20.9</v>
      </c>
      <c r="G6062" s="2">
        <f>+TablaVentas[[#This Row],[CANTIDAD]]*TablaVentas[[#This Row],[PRECIO UNITARIO]]</f>
        <v>355.29999999999995</v>
      </c>
      <c r="H6062" s="1">
        <f t="shared" ca="1" si="94"/>
        <v>0.16323938272897093</v>
      </c>
      <c r="I6062" s="2">
        <f ca="1">+TablaVentas[[#This Row],[VENTAL TOTAL]]-TablaVentas[[#This Row],[VENTAL TOTAL]]*TablaVentas[[#This Row],[DESCUENTO]]</f>
        <v>297.30104731639659</v>
      </c>
      <c r="J6062" s="2">
        <f ca="1">0.18*TablaVentas[[#This Row],[SUBTOTAL]]</f>
        <v>53.514188516951386</v>
      </c>
      <c r="K6062" s="2">
        <f ca="1">+TablaVentas[[#This Row],[SUBTOTAL]]+TablaVentas[[#This Row],[IGV]]</f>
        <v>350.81523583334797</v>
      </c>
    </row>
    <row r="6063" spans="1:11" x14ac:dyDescent="0.25">
      <c r="A6063" t="s">
        <v>6072</v>
      </c>
      <c r="B6063" s="6">
        <v>45702</v>
      </c>
      <c r="C6063" t="s">
        <v>10013</v>
      </c>
      <c r="D6063" t="s">
        <v>10018</v>
      </c>
      <c r="E6063">
        <v>9</v>
      </c>
      <c r="F6063">
        <f>+_xlfn.XLOOKUP(TablaVentas[[#This Row],[PRODUCTO FINANCIERO]],TablaPrecios[PRODUCTO FINANCIERO],TablaPrecios[PRECIO UNIT],0)</f>
        <v>14.9</v>
      </c>
      <c r="G6063" s="2">
        <f>+TablaVentas[[#This Row],[CANTIDAD]]*TablaVentas[[#This Row],[PRECIO UNITARIO]]</f>
        <v>134.1</v>
      </c>
      <c r="H6063" s="1">
        <f t="shared" ca="1" si="94"/>
        <v>0.16966851351988566</v>
      </c>
      <c r="I6063" s="2">
        <f ca="1">+TablaVentas[[#This Row],[VENTAL TOTAL]]-TablaVentas[[#This Row],[VENTAL TOTAL]]*TablaVentas[[#This Row],[DESCUENTO]]</f>
        <v>111.34745233698334</v>
      </c>
      <c r="J6063" s="2">
        <f ca="1">0.18*TablaVentas[[#This Row],[SUBTOTAL]]</f>
        <v>20.042541420656999</v>
      </c>
      <c r="K6063" s="2">
        <f ca="1">+TablaVentas[[#This Row],[SUBTOTAL]]+TablaVentas[[#This Row],[IGV]]</f>
        <v>131.38999375764033</v>
      </c>
    </row>
    <row r="6064" spans="1:11" x14ac:dyDescent="0.25">
      <c r="A6064" t="s">
        <v>6073</v>
      </c>
      <c r="B6064" s="6">
        <v>45481</v>
      </c>
      <c r="C6064" t="s">
        <v>10014</v>
      </c>
      <c r="D6064" t="s">
        <v>10020</v>
      </c>
      <c r="E6064">
        <v>16</v>
      </c>
      <c r="F6064">
        <f>+_xlfn.XLOOKUP(TablaVentas[[#This Row],[PRODUCTO FINANCIERO]],TablaPrecios[PRODUCTO FINANCIERO],TablaPrecios[PRECIO UNIT],0)</f>
        <v>14.9</v>
      </c>
      <c r="G6064" s="2">
        <f>+TablaVentas[[#This Row],[CANTIDAD]]*TablaVentas[[#This Row],[PRECIO UNITARIO]]</f>
        <v>238.4</v>
      </c>
      <c r="H6064" s="1">
        <f t="shared" ca="1" si="94"/>
        <v>0.19357500771667382</v>
      </c>
      <c r="I6064" s="2">
        <f ca="1">+TablaVentas[[#This Row],[VENTAL TOTAL]]-TablaVentas[[#This Row],[VENTAL TOTAL]]*TablaVentas[[#This Row],[DESCUENTO]]</f>
        <v>192.25171816034498</v>
      </c>
      <c r="J6064" s="2">
        <f ca="1">0.18*TablaVentas[[#This Row],[SUBTOTAL]]</f>
        <v>34.605309268862094</v>
      </c>
      <c r="K6064" s="2">
        <f ca="1">+TablaVentas[[#This Row],[SUBTOTAL]]+TablaVentas[[#This Row],[IGV]]</f>
        <v>226.85702742920708</v>
      </c>
    </row>
    <row r="6065" spans="1:11" x14ac:dyDescent="0.25">
      <c r="A6065" t="s">
        <v>6074</v>
      </c>
      <c r="B6065" s="6">
        <v>46156</v>
      </c>
      <c r="C6065" t="s">
        <v>10014</v>
      </c>
      <c r="D6065" t="s">
        <v>10018</v>
      </c>
      <c r="E6065">
        <v>19</v>
      </c>
      <c r="F6065">
        <f>+_xlfn.XLOOKUP(TablaVentas[[#This Row],[PRODUCTO FINANCIERO]],TablaPrecios[PRODUCTO FINANCIERO],TablaPrecios[PRECIO UNIT],0)</f>
        <v>14.9</v>
      </c>
      <c r="G6065" s="2">
        <f>+TablaVentas[[#This Row],[CANTIDAD]]*TablaVentas[[#This Row],[PRECIO UNITARIO]]</f>
        <v>283.10000000000002</v>
      </c>
      <c r="H6065" s="1">
        <f t="shared" ca="1" si="94"/>
        <v>0.12198104079748069</v>
      </c>
      <c r="I6065" s="2">
        <f ca="1">+TablaVentas[[#This Row],[VENTAL TOTAL]]-TablaVentas[[#This Row],[VENTAL TOTAL]]*TablaVentas[[#This Row],[DESCUENTO]]</f>
        <v>248.56716735023323</v>
      </c>
      <c r="J6065" s="2">
        <f ca="1">0.18*TablaVentas[[#This Row],[SUBTOTAL]]</f>
        <v>44.742090123041983</v>
      </c>
      <c r="K6065" s="2">
        <f ca="1">+TablaVentas[[#This Row],[SUBTOTAL]]+TablaVentas[[#This Row],[IGV]]</f>
        <v>293.30925747327524</v>
      </c>
    </row>
    <row r="6066" spans="1:11" x14ac:dyDescent="0.25">
      <c r="A6066" t="s">
        <v>6075</v>
      </c>
      <c r="B6066" s="6">
        <v>46341</v>
      </c>
      <c r="C6066" t="s">
        <v>10012</v>
      </c>
      <c r="D6066" t="s">
        <v>10018</v>
      </c>
      <c r="E6066">
        <v>15</v>
      </c>
      <c r="F6066">
        <f>+_xlfn.XLOOKUP(TablaVentas[[#This Row],[PRODUCTO FINANCIERO]],TablaPrecios[PRODUCTO FINANCIERO],TablaPrecios[PRECIO UNIT],0)</f>
        <v>14.9</v>
      </c>
      <c r="G6066" s="2">
        <f>+TablaVentas[[#This Row],[CANTIDAD]]*TablaVentas[[#This Row],[PRECIO UNITARIO]]</f>
        <v>223.5</v>
      </c>
      <c r="H6066" s="1">
        <f t="shared" ca="1" si="94"/>
        <v>0.15409712842008724</v>
      </c>
      <c r="I6066" s="2">
        <f ca="1">+TablaVentas[[#This Row],[VENTAL TOTAL]]-TablaVentas[[#This Row],[VENTAL TOTAL]]*TablaVentas[[#This Row],[DESCUENTO]]</f>
        <v>189.05929179811051</v>
      </c>
      <c r="J6066" s="2">
        <f ca="1">0.18*TablaVentas[[#This Row],[SUBTOTAL]]</f>
        <v>34.030672523659888</v>
      </c>
      <c r="K6066" s="2">
        <f ca="1">+TablaVentas[[#This Row],[SUBTOTAL]]+TablaVentas[[#This Row],[IGV]]</f>
        <v>223.0899643217704</v>
      </c>
    </row>
    <row r="6067" spans="1:11" x14ac:dyDescent="0.25">
      <c r="A6067" t="s">
        <v>6076</v>
      </c>
      <c r="B6067" s="6">
        <v>46006</v>
      </c>
      <c r="C6067" t="s">
        <v>10012</v>
      </c>
      <c r="D6067" t="s">
        <v>10019</v>
      </c>
      <c r="E6067">
        <v>13</v>
      </c>
      <c r="F6067">
        <f>+_xlfn.XLOOKUP(TablaVentas[[#This Row],[PRODUCTO FINANCIERO]],TablaPrecios[PRODUCTO FINANCIERO],TablaPrecios[PRECIO UNIT],0)</f>
        <v>9.9</v>
      </c>
      <c r="G6067" s="2">
        <f>+TablaVentas[[#This Row],[CANTIDAD]]*TablaVentas[[#This Row],[PRECIO UNITARIO]]</f>
        <v>128.70000000000002</v>
      </c>
      <c r="H6067" s="1">
        <f t="shared" ca="1" si="94"/>
        <v>0.16985541797774503</v>
      </c>
      <c r="I6067" s="2">
        <f ca="1">+TablaVentas[[#This Row],[VENTAL TOTAL]]-TablaVentas[[#This Row],[VENTAL TOTAL]]*TablaVentas[[#This Row],[DESCUENTO]]</f>
        <v>106.83960770626423</v>
      </c>
      <c r="J6067" s="2">
        <f ca="1">0.18*TablaVentas[[#This Row],[SUBTOTAL]]</f>
        <v>19.231129387127559</v>
      </c>
      <c r="K6067" s="2">
        <f ca="1">+TablaVentas[[#This Row],[SUBTOTAL]]+TablaVentas[[#This Row],[IGV]]</f>
        <v>126.07073709339178</v>
      </c>
    </row>
    <row r="6068" spans="1:11" x14ac:dyDescent="0.25">
      <c r="A6068" t="s">
        <v>6077</v>
      </c>
      <c r="B6068" s="6">
        <v>46193</v>
      </c>
      <c r="C6068" t="s">
        <v>10014</v>
      </c>
      <c r="D6068" t="s">
        <v>10022</v>
      </c>
      <c r="E6068">
        <v>7</v>
      </c>
      <c r="F6068">
        <f>+_xlfn.XLOOKUP(TablaVentas[[#This Row],[PRODUCTO FINANCIERO]],TablaPrecios[PRODUCTO FINANCIERO],TablaPrecios[PRECIO UNIT],0)</f>
        <v>20.9</v>
      </c>
      <c r="G6068" s="2">
        <f>+TablaVentas[[#This Row],[CANTIDAD]]*TablaVentas[[#This Row],[PRECIO UNITARIO]]</f>
        <v>146.29999999999998</v>
      </c>
      <c r="H6068" s="1">
        <f t="shared" ca="1" si="94"/>
        <v>0.15749535632685896</v>
      </c>
      <c r="I6068" s="2">
        <f ca="1">+TablaVentas[[#This Row],[VENTAL TOTAL]]-TablaVentas[[#This Row],[VENTAL TOTAL]]*TablaVentas[[#This Row],[DESCUENTO]]</f>
        <v>123.25842936938052</v>
      </c>
      <c r="J6068" s="2">
        <f ca="1">0.18*TablaVentas[[#This Row],[SUBTOTAL]]</f>
        <v>22.186517286488492</v>
      </c>
      <c r="K6068" s="2">
        <f ca="1">+TablaVentas[[#This Row],[SUBTOTAL]]+TablaVentas[[#This Row],[IGV]]</f>
        <v>145.44494665586902</v>
      </c>
    </row>
    <row r="6069" spans="1:11" x14ac:dyDescent="0.25">
      <c r="A6069" t="s">
        <v>6078</v>
      </c>
      <c r="B6069" s="6">
        <v>45480</v>
      </c>
      <c r="C6069" t="s">
        <v>10011</v>
      </c>
      <c r="D6069" t="s">
        <v>10017</v>
      </c>
      <c r="E6069">
        <v>20</v>
      </c>
      <c r="F6069">
        <f>+_xlfn.XLOOKUP(TablaVentas[[#This Row],[PRODUCTO FINANCIERO]],TablaPrecios[PRODUCTO FINANCIERO],TablaPrecios[PRECIO UNIT],0)</f>
        <v>9.9</v>
      </c>
      <c r="G6069" s="2">
        <f>+TablaVentas[[#This Row],[CANTIDAD]]*TablaVentas[[#This Row],[PRECIO UNITARIO]]</f>
        <v>198</v>
      </c>
      <c r="H6069" s="1">
        <f t="shared" ca="1" si="94"/>
        <v>0.17412262021545694</v>
      </c>
      <c r="I6069" s="2">
        <f ca="1">+TablaVentas[[#This Row],[VENTAL TOTAL]]-TablaVentas[[#This Row],[VENTAL TOTAL]]*TablaVentas[[#This Row],[DESCUENTO]]</f>
        <v>163.52372119733951</v>
      </c>
      <c r="J6069" s="2">
        <f ca="1">0.18*TablaVentas[[#This Row],[SUBTOTAL]]</f>
        <v>29.434269815521112</v>
      </c>
      <c r="K6069" s="2">
        <f ca="1">+TablaVentas[[#This Row],[SUBTOTAL]]+TablaVentas[[#This Row],[IGV]]</f>
        <v>192.95799101286062</v>
      </c>
    </row>
    <row r="6070" spans="1:11" x14ac:dyDescent="0.25">
      <c r="A6070" t="s">
        <v>6079</v>
      </c>
      <c r="B6070" s="6">
        <v>45396</v>
      </c>
      <c r="C6070" t="s">
        <v>10011</v>
      </c>
      <c r="D6070" t="s">
        <v>10022</v>
      </c>
      <c r="E6070">
        <v>15</v>
      </c>
      <c r="F6070">
        <f>+_xlfn.XLOOKUP(TablaVentas[[#This Row],[PRODUCTO FINANCIERO]],TablaPrecios[PRODUCTO FINANCIERO],TablaPrecios[PRECIO UNIT],0)</f>
        <v>20.9</v>
      </c>
      <c r="G6070" s="2">
        <f>+TablaVentas[[#This Row],[CANTIDAD]]*TablaVentas[[#This Row],[PRECIO UNITARIO]]</f>
        <v>313.5</v>
      </c>
      <c r="H6070" s="1">
        <f t="shared" ca="1" si="94"/>
        <v>0.14519336470608374</v>
      </c>
      <c r="I6070" s="2">
        <f ca="1">+TablaVentas[[#This Row],[VENTAL TOTAL]]-TablaVentas[[#This Row],[VENTAL TOTAL]]*TablaVentas[[#This Row],[DESCUENTO]]</f>
        <v>267.98188016464275</v>
      </c>
      <c r="J6070" s="2">
        <f ca="1">0.18*TablaVentas[[#This Row],[SUBTOTAL]]</f>
        <v>48.236738429635693</v>
      </c>
      <c r="K6070" s="2">
        <f ca="1">+TablaVentas[[#This Row],[SUBTOTAL]]+TablaVentas[[#This Row],[IGV]]</f>
        <v>316.21861859427844</v>
      </c>
    </row>
    <row r="6071" spans="1:11" x14ac:dyDescent="0.25">
      <c r="A6071" t="s">
        <v>6080</v>
      </c>
      <c r="B6071" s="6">
        <v>46138</v>
      </c>
      <c r="C6071" t="s">
        <v>10011</v>
      </c>
      <c r="D6071" t="s">
        <v>10022</v>
      </c>
      <c r="E6071">
        <v>8</v>
      </c>
      <c r="F6071">
        <f>+_xlfn.XLOOKUP(TablaVentas[[#This Row],[PRODUCTO FINANCIERO]],TablaPrecios[PRODUCTO FINANCIERO],TablaPrecios[PRECIO UNIT],0)</f>
        <v>20.9</v>
      </c>
      <c r="G6071" s="2">
        <f>+TablaVentas[[#This Row],[CANTIDAD]]*TablaVentas[[#This Row],[PRECIO UNITARIO]]</f>
        <v>167.2</v>
      </c>
      <c r="H6071" s="1">
        <f t="shared" ca="1" si="94"/>
        <v>0.18445196289941532</v>
      </c>
      <c r="I6071" s="2">
        <f ca="1">+TablaVentas[[#This Row],[VENTAL TOTAL]]-TablaVentas[[#This Row],[VENTAL TOTAL]]*TablaVentas[[#This Row],[DESCUENTO]]</f>
        <v>136.35963180321775</v>
      </c>
      <c r="J6071" s="2">
        <f ca="1">0.18*TablaVentas[[#This Row],[SUBTOTAL]]</f>
        <v>24.544733724579196</v>
      </c>
      <c r="K6071" s="2">
        <f ca="1">+TablaVentas[[#This Row],[SUBTOTAL]]+TablaVentas[[#This Row],[IGV]]</f>
        <v>160.90436552779695</v>
      </c>
    </row>
    <row r="6072" spans="1:11" x14ac:dyDescent="0.25">
      <c r="A6072" t="s">
        <v>6081</v>
      </c>
      <c r="B6072" s="6">
        <v>46046</v>
      </c>
      <c r="C6072" t="s">
        <v>10016</v>
      </c>
      <c r="D6072" t="s">
        <v>10018</v>
      </c>
      <c r="E6072">
        <v>8</v>
      </c>
      <c r="F6072">
        <f>+_xlfn.XLOOKUP(TablaVentas[[#This Row],[PRODUCTO FINANCIERO]],TablaPrecios[PRODUCTO FINANCIERO],TablaPrecios[PRECIO UNIT],0)</f>
        <v>14.9</v>
      </c>
      <c r="G6072" s="2">
        <f>+TablaVentas[[#This Row],[CANTIDAD]]*TablaVentas[[#This Row],[PRECIO UNITARIO]]</f>
        <v>119.2</v>
      </c>
      <c r="H6072" s="1">
        <f t="shared" ca="1" si="94"/>
        <v>0.1308938599713923</v>
      </c>
      <c r="I6072" s="2">
        <f ca="1">+TablaVentas[[#This Row],[VENTAL TOTAL]]-TablaVentas[[#This Row],[VENTAL TOTAL]]*TablaVentas[[#This Row],[DESCUENTO]]</f>
        <v>103.59745189141005</v>
      </c>
      <c r="J6072" s="2">
        <f ca="1">0.18*TablaVentas[[#This Row],[SUBTOTAL]]</f>
        <v>18.647541340453806</v>
      </c>
      <c r="K6072" s="2">
        <f ca="1">+TablaVentas[[#This Row],[SUBTOTAL]]+TablaVentas[[#This Row],[IGV]]</f>
        <v>122.24499323186384</v>
      </c>
    </row>
    <row r="6073" spans="1:11" x14ac:dyDescent="0.25">
      <c r="A6073" t="s">
        <v>6082</v>
      </c>
      <c r="B6073" s="6">
        <v>45449</v>
      </c>
      <c r="C6073" t="s">
        <v>10016</v>
      </c>
      <c r="D6073" t="s">
        <v>10022</v>
      </c>
      <c r="E6073">
        <v>12</v>
      </c>
      <c r="F6073">
        <f>+_xlfn.XLOOKUP(TablaVentas[[#This Row],[PRODUCTO FINANCIERO]],TablaPrecios[PRODUCTO FINANCIERO],TablaPrecios[PRECIO UNIT],0)</f>
        <v>20.9</v>
      </c>
      <c r="G6073" s="2">
        <f>+TablaVentas[[#This Row],[CANTIDAD]]*TablaVentas[[#This Row],[PRECIO UNITARIO]]</f>
        <v>250.79999999999998</v>
      </c>
      <c r="H6073" s="1">
        <f t="shared" ca="1" si="94"/>
        <v>0.1057400108534565</v>
      </c>
      <c r="I6073" s="2">
        <f ca="1">+TablaVentas[[#This Row],[VENTAL TOTAL]]-TablaVentas[[#This Row],[VENTAL TOTAL]]*TablaVentas[[#This Row],[DESCUENTO]]</f>
        <v>224.28040527795309</v>
      </c>
      <c r="J6073" s="2">
        <f ca="1">0.18*TablaVentas[[#This Row],[SUBTOTAL]]</f>
        <v>40.370472950031555</v>
      </c>
      <c r="K6073" s="2">
        <f ca="1">+TablaVentas[[#This Row],[SUBTOTAL]]+TablaVentas[[#This Row],[IGV]]</f>
        <v>264.65087822798466</v>
      </c>
    </row>
    <row r="6074" spans="1:11" x14ac:dyDescent="0.25">
      <c r="A6074" t="s">
        <v>6083</v>
      </c>
      <c r="B6074" s="6">
        <v>46116</v>
      </c>
      <c r="C6074" t="s">
        <v>10016</v>
      </c>
      <c r="D6074" t="s">
        <v>10020</v>
      </c>
      <c r="E6074">
        <v>12</v>
      </c>
      <c r="F6074">
        <f>+_xlfn.XLOOKUP(TablaVentas[[#This Row],[PRODUCTO FINANCIERO]],TablaPrecios[PRODUCTO FINANCIERO],TablaPrecios[PRECIO UNIT],0)</f>
        <v>14.9</v>
      </c>
      <c r="G6074" s="2">
        <f>+TablaVentas[[#This Row],[CANTIDAD]]*TablaVentas[[#This Row],[PRECIO UNITARIO]]</f>
        <v>178.8</v>
      </c>
      <c r="H6074" s="1">
        <f t="shared" ca="1" si="94"/>
        <v>0.18355173765862498</v>
      </c>
      <c r="I6074" s="2">
        <f ca="1">+TablaVentas[[#This Row],[VENTAL TOTAL]]-TablaVentas[[#This Row],[VENTAL TOTAL]]*TablaVentas[[#This Row],[DESCUENTO]]</f>
        <v>145.98094930663785</v>
      </c>
      <c r="J6074" s="2">
        <f ca="1">0.18*TablaVentas[[#This Row],[SUBTOTAL]]</f>
        <v>26.276570875194814</v>
      </c>
      <c r="K6074" s="2">
        <f ca="1">+TablaVentas[[#This Row],[SUBTOTAL]]+TablaVentas[[#This Row],[IGV]]</f>
        <v>172.25752018183266</v>
      </c>
    </row>
    <row r="6075" spans="1:11" x14ac:dyDescent="0.25">
      <c r="A6075" t="s">
        <v>6084</v>
      </c>
      <c r="B6075" s="6">
        <v>45484</v>
      </c>
      <c r="C6075" t="s">
        <v>10011</v>
      </c>
      <c r="D6075" t="s">
        <v>10019</v>
      </c>
      <c r="E6075">
        <v>17</v>
      </c>
      <c r="F6075">
        <f>+_xlfn.XLOOKUP(TablaVentas[[#This Row],[PRODUCTO FINANCIERO]],TablaPrecios[PRODUCTO FINANCIERO],TablaPrecios[PRECIO UNIT],0)</f>
        <v>9.9</v>
      </c>
      <c r="G6075" s="2">
        <f>+TablaVentas[[#This Row],[CANTIDAD]]*TablaVentas[[#This Row],[PRECIO UNITARIO]]</f>
        <v>168.3</v>
      </c>
      <c r="H6075" s="1">
        <f t="shared" ca="1" si="94"/>
        <v>0.19139678557666467</v>
      </c>
      <c r="I6075" s="2">
        <f ca="1">+TablaVentas[[#This Row],[VENTAL TOTAL]]-TablaVentas[[#This Row],[VENTAL TOTAL]]*TablaVentas[[#This Row],[DESCUENTO]]</f>
        <v>136.08792098744735</v>
      </c>
      <c r="J6075" s="2">
        <f ca="1">0.18*TablaVentas[[#This Row],[SUBTOTAL]]</f>
        <v>24.495825777740521</v>
      </c>
      <c r="K6075" s="2">
        <f ca="1">+TablaVentas[[#This Row],[SUBTOTAL]]+TablaVentas[[#This Row],[IGV]]</f>
        <v>160.58374676518787</v>
      </c>
    </row>
    <row r="6076" spans="1:11" x14ac:dyDescent="0.25">
      <c r="A6076" t="s">
        <v>6085</v>
      </c>
      <c r="B6076" s="6">
        <v>46100</v>
      </c>
      <c r="C6076" t="s">
        <v>10011</v>
      </c>
      <c r="D6076" t="s">
        <v>10018</v>
      </c>
      <c r="E6076">
        <v>20</v>
      </c>
      <c r="F6076">
        <f>+_xlfn.XLOOKUP(TablaVentas[[#This Row],[PRODUCTO FINANCIERO]],TablaPrecios[PRODUCTO FINANCIERO],TablaPrecios[PRECIO UNIT],0)</f>
        <v>14.9</v>
      </c>
      <c r="G6076" s="2">
        <f>+TablaVentas[[#This Row],[CANTIDAD]]*TablaVentas[[#This Row],[PRECIO UNITARIO]]</f>
        <v>298</v>
      </c>
      <c r="H6076" s="1">
        <f t="shared" ca="1" si="94"/>
        <v>0.12185582039005344</v>
      </c>
      <c r="I6076" s="2">
        <f ca="1">+TablaVentas[[#This Row],[VENTAL TOTAL]]-TablaVentas[[#This Row],[VENTAL TOTAL]]*TablaVentas[[#This Row],[DESCUENTO]]</f>
        <v>261.68696552376406</v>
      </c>
      <c r="J6076" s="2">
        <f ca="1">0.18*TablaVentas[[#This Row],[SUBTOTAL]]</f>
        <v>47.103653794277527</v>
      </c>
      <c r="K6076" s="2">
        <f ca="1">+TablaVentas[[#This Row],[SUBTOTAL]]+TablaVentas[[#This Row],[IGV]]</f>
        <v>308.79061931804159</v>
      </c>
    </row>
    <row r="6077" spans="1:11" x14ac:dyDescent="0.25">
      <c r="A6077" t="s">
        <v>6086</v>
      </c>
      <c r="B6077" s="6">
        <v>45791</v>
      </c>
      <c r="C6077" t="s">
        <v>10013</v>
      </c>
      <c r="D6077" t="s">
        <v>10019</v>
      </c>
      <c r="E6077">
        <v>16</v>
      </c>
      <c r="F6077">
        <f>+_xlfn.XLOOKUP(TablaVentas[[#This Row],[PRODUCTO FINANCIERO]],TablaPrecios[PRODUCTO FINANCIERO],TablaPrecios[PRECIO UNIT],0)</f>
        <v>9.9</v>
      </c>
      <c r="G6077" s="2">
        <f>+TablaVentas[[#This Row],[CANTIDAD]]*TablaVentas[[#This Row],[PRECIO UNITARIO]]</f>
        <v>158.4</v>
      </c>
      <c r="H6077" s="1">
        <f t="shared" ca="1" si="94"/>
        <v>0.1112931632952941</v>
      </c>
      <c r="I6077" s="2">
        <f ca="1">+TablaVentas[[#This Row],[VENTAL TOTAL]]-TablaVentas[[#This Row],[VENTAL TOTAL]]*TablaVentas[[#This Row],[DESCUENTO]]</f>
        <v>140.77116293402543</v>
      </c>
      <c r="J6077" s="2">
        <f ca="1">0.18*TablaVentas[[#This Row],[SUBTOTAL]]</f>
        <v>25.338809328124576</v>
      </c>
      <c r="K6077" s="2">
        <f ca="1">+TablaVentas[[#This Row],[SUBTOTAL]]+TablaVentas[[#This Row],[IGV]]</f>
        <v>166.10997226215</v>
      </c>
    </row>
    <row r="6078" spans="1:11" x14ac:dyDescent="0.25">
      <c r="A6078" t="s">
        <v>6087</v>
      </c>
      <c r="B6078" s="6">
        <v>45951</v>
      </c>
      <c r="C6078" t="s">
        <v>10013</v>
      </c>
      <c r="D6078" t="s">
        <v>10022</v>
      </c>
      <c r="E6078">
        <v>8</v>
      </c>
      <c r="F6078">
        <f>+_xlfn.XLOOKUP(TablaVentas[[#This Row],[PRODUCTO FINANCIERO]],TablaPrecios[PRODUCTO FINANCIERO],TablaPrecios[PRECIO UNIT],0)</f>
        <v>20.9</v>
      </c>
      <c r="G6078" s="2">
        <f>+TablaVentas[[#This Row],[CANTIDAD]]*TablaVentas[[#This Row],[PRECIO UNITARIO]]</f>
        <v>167.2</v>
      </c>
      <c r="H6078" s="1">
        <f t="shared" ca="1" si="94"/>
        <v>0.1608028112976479</v>
      </c>
      <c r="I6078" s="2">
        <f ca="1">+TablaVentas[[#This Row],[VENTAL TOTAL]]-TablaVentas[[#This Row],[VENTAL TOTAL]]*TablaVentas[[#This Row],[DESCUENTO]]</f>
        <v>140.31376995103327</v>
      </c>
      <c r="J6078" s="2">
        <f ca="1">0.18*TablaVentas[[#This Row],[SUBTOTAL]]</f>
        <v>25.256478591185985</v>
      </c>
      <c r="K6078" s="2">
        <f ca="1">+TablaVentas[[#This Row],[SUBTOTAL]]+TablaVentas[[#This Row],[IGV]]</f>
        <v>165.57024854221925</v>
      </c>
    </row>
    <row r="6079" spans="1:11" x14ac:dyDescent="0.25">
      <c r="A6079" t="s">
        <v>6088</v>
      </c>
      <c r="B6079" s="6">
        <v>45365</v>
      </c>
      <c r="C6079" t="s">
        <v>10015</v>
      </c>
      <c r="D6079" t="s">
        <v>10020</v>
      </c>
      <c r="E6079">
        <v>18</v>
      </c>
      <c r="F6079">
        <f>+_xlfn.XLOOKUP(TablaVentas[[#This Row],[PRODUCTO FINANCIERO]],TablaPrecios[PRODUCTO FINANCIERO],TablaPrecios[PRECIO UNIT],0)</f>
        <v>14.9</v>
      </c>
      <c r="G6079" s="2">
        <f>+TablaVentas[[#This Row],[CANTIDAD]]*TablaVentas[[#This Row],[PRECIO UNITARIO]]</f>
        <v>268.2</v>
      </c>
      <c r="H6079" s="1">
        <f t="shared" ca="1" si="94"/>
        <v>0.18225636330963629</v>
      </c>
      <c r="I6079" s="2">
        <f ca="1">+TablaVentas[[#This Row],[VENTAL TOTAL]]-TablaVentas[[#This Row],[VENTAL TOTAL]]*TablaVentas[[#This Row],[DESCUENTO]]</f>
        <v>219.31884336035554</v>
      </c>
      <c r="J6079" s="2">
        <f ca="1">0.18*TablaVentas[[#This Row],[SUBTOTAL]]</f>
        <v>39.477391804863998</v>
      </c>
      <c r="K6079" s="2">
        <f ca="1">+TablaVentas[[#This Row],[SUBTOTAL]]+TablaVentas[[#This Row],[IGV]]</f>
        <v>258.79623516521951</v>
      </c>
    </row>
    <row r="6080" spans="1:11" x14ac:dyDescent="0.25">
      <c r="A6080" t="s">
        <v>6089</v>
      </c>
      <c r="B6080" s="6">
        <v>45928</v>
      </c>
      <c r="C6080" t="s">
        <v>10011</v>
      </c>
      <c r="D6080" t="s">
        <v>10017</v>
      </c>
      <c r="E6080">
        <v>7</v>
      </c>
      <c r="F6080">
        <f>+_xlfn.XLOOKUP(TablaVentas[[#This Row],[PRODUCTO FINANCIERO]],TablaPrecios[PRODUCTO FINANCIERO],TablaPrecios[PRECIO UNIT],0)</f>
        <v>9.9</v>
      </c>
      <c r="G6080" s="2">
        <f>+TablaVentas[[#This Row],[CANTIDAD]]*TablaVentas[[#This Row],[PRECIO UNITARIO]]</f>
        <v>69.3</v>
      </c>
      <c r="H6080" s="1">
        <f t="shared" ca="1" si="94"/>
        <v>0.13581454426329298</v>
      </c>
      <c r="I6080" s="2">
        <f ca="1">+TablaVentas[[#This Row],[VENTAL TOTAL]]-TablaVentas[[#This Row],[VENTAL TOTAL]]*TablaVentas[[#This Row],[DESCUENTO]]</f>
        <v>59.888052082553791</v>
      </c>
      <c r="J6080" s="2">
        <f ca="1">0.18*TablaVentas[[#This Row],[SUBTOTAL]]</f>
        <v>10.779849374859682</v>
      </c>
      <c r="K6080" s="2">
        <f ca="1">+TablaVentas[[#This Row],[SUBTOTAL]]+TablaVentas[[#This Row],[IGV]]</f>
        <v>70.667901457413478</v>
      </c>
    </row>
    <row r="6081" spans="1:11" x14ac:dyDescent="0.25">
      <c r="A6081" t="s">
        <v>6090</v>
      </c>
      <c r="B6081" s="6">
        <v>46294</v>
      </c>
      <c r="C6081" t="s">
        <v>10014</v>
      </c>
      <c r="D6081" t="s">
        <v>10019</v>
      </c>
      <c r="E6081">
        <v>16</v>
      </c>
      <c r="F6081">
        <f>+_xlfn.XLOOKUP(TablaVentas[[#This Row],[PRODUCTO FINANCIERO]],TablaPrecios[PRODUCTO FINANCIERO],TablaPrecios[PRECIO UNIT],0)</f>
        <v>9.9</v>
      </c>
      <c r="G6081" s="2">
        <f>+TablaVentas[[#This Row],[CANTIDAD]]*TablaVentas[[#This Row],[PRECIO UNITARIO]]</f>
        <v>158.4</v>
      </c>
      <c r="H6081" s="1">
        <f t="shared" ca="1" si="94"/>
        <v>0.14039062081854989</v>
      </c>
      <c r="I6081" s="2">
        <f ca="1">+TablaVentas[[#This Row],[VENTAL TOTAL]]-TablaVentas[[#This Row],[VENTAL TOTAL]]*TablaVentas[[#This Row],[DESCUENTO]]</f>
        <v>136.16212566234171</v>
      </c>
      <c r="J6081" s="2">
        <f ca="1">0.18*TablaVentas[[#This Row],[SUBTOTAL]]</f>
        <v>24.509182619221505</v>
      </c>
      <c r="K6081" s="2">
        <f ca="1">+TablaVentas[[#This Row],[SUBTOTAL]]+TablaVentas[[#This Row],[IGV]]</f>
        <v>160.6713082815632</v>
      </c>
    </row>
    <row r="6082" spans="1:11" x14ac:dyDescent="0.25">
      <c r="A6082" t="s">
        <v>6091</v>
      </c>
      <c r="B6082" s="6">
        <v>45471</v>
      </c>
      <c r="C6082" t="s">
        <v>10014</v>
      </c>
      <c r="D6082" t="s">
        <v>10019</v>
      </c>
      <c r="E6082">
        <v>20</v>
      </c>
      <c r="F6082">
        <f>+_xlfn.XLOOKUP(TablaVentas[[#This Row],[PRODUCTO FINANCIERO]],TablaPrecios[PRODUCTO FINANCIERO],TablaPrecios[PRECIO UNIT],0)</f>
        <v>9.9</v>
      </c>
      <c r="G6082" s="2">
        <f>+TablaVentas[[#This Row],[CANTIDAD]]*TablaVentas[[#This Row],[PRECIO UNITARIO]]</f>
        <v>198</v>
      </c>
      <c r="H6082" s="1">
        <f t="shared" ref="H6082:H6145" ca="1" si="95">+RAND()*0.1+0.1</f>
        <v>0.1052937751737178</v>
      </c>
      <c r="I6082" s="2">
        <f ca="1">+TablaVentas[[#This Row],[VENTAL TOTAL]]-TablaVentas[[#This Row],[VENTAL TOTAL]]*TablaVentas[[#This Row],[DESCUENTO]]</f>
        <v>177.15183251560387</v>
      </c>
      <c r="J6082" s="2">
        <f ca="1">0.18*TablaVentas[[#This Row],[SUBTOTAL]]</f>
        <v>31.887329852808694</v>
      </c>
      <c r="K6082" s="2">
        <f ca="1">+TablaVentas[[#This Row],[SUBTOTAL]]+TablaVentas[[#This Row],[IGV]]</f>
        <v>209.03916236841258</v>
      </c>
    </row>
    <row r="6083" spans="1:11" x14ac:dyDescent="0.25">
      <c r="A6083" t="s">
        <v>6092</v>
      </c>
      <c r="B6083" s="6">
        <v>45303</v>
      </c>
      <c r="C6083" t="s">
        <v>10014</v>
      </c>
      <c r="D6083" t="s">
        <v>10022</v>
      </c>
      <c r="E6083">
        <v>12</v>
      </c>
      <c r="F6083">
        <f>+_xlfn.XLOOKUP(TablaVentas[[#This Row],[PRODUCTO FINANCIERO]],TablaPrecios[PRODUCTO FINANCIERO],TablaPrecios[PRECIO UNIT],0)</f>
        <v>20.9</v>
      </c>
      <c r="G6083" s="2">
        <f>+TablaVentas[[#This Row],[CANTIDAD]]*TablaVentas[[#This Row],[PRECIO UNITARIO]]</f>
        <v>250.79999999999998</v>
      </c>
      <c r="H6083" s="1">
        <f t="shared" ca="1" si="95"/>
        <v>0.17289936954605462</v>
      </c>
      <c r="I6083" s="2">
        <f ca="1">+TablaVentas[[#This Row],[VENTAL TOTAL]]-TablaVentas[[#This Row],[VENTAL TOTAL]]*TablaVentas[[#This Row],[DESCUENTO]]</f>
        <v>207.4368381178495</v>
      </c>
      <c r="J6083" s="2">
        <f ca="1">0.18*TablaVentas[[#This Row],[SUBTOTAL]]</f>
        <v>37.338630861212913</v>
      </c>
      <c r="K6083" s="2">
        <f ca="1">+TablaVentas[[#This Row],[SUBTOTAL]]+TablaVentas[[#This Row],[IGV]]</f>
        <v>244.77546897906242</v>
      </c>
    </row>
    <row r="6084" spans="1:11" x14ac:dyDescent="0.25">
      <c r="A6084" t="s">
        <v>6093</v>
      </c>
      <c r="B6084" s="6">
        <v>45954</v>
      </c>
      <c r="C6084" t="s">
        <v>10011</v>
      </c>
      <c r="D6084" t="s">
        <v>10019</v>
      </c>
      <c r="E6084">
        <v>16</v>
      </c>
      <c r="F6084">
        <f>+_xlfn.XLOOKUP(TablaVentas[[#This Row],[PRODUCTO FINANCIERO]],TablaPrecios[PRODUCTO FINANCIERO],TablaPrecios[PRECIO UNIT],0)</f>
        <v>9.9</v>
      </c>
      <c r="G6084" s="2">
        <f>+TablaVentas[[#This Row],[CANTIDAD]]*TablaVentas[[#This Row],[PRECIO UNITARIO]]</f>
        <v>158.4</v>
      </c>
      <c r="H6084" s="1">
        <f t="shared" ca="1" si="95"/>
        <v>0.15420126735552669</v>
      </c>
      <c r="I6084" s="2">
        <f ca="1">+TablaVentas[[#This Row],[VENTAL TOTAL]]-TablaVentas[[#This Row],[VENTAL TOTAL]]*TablaVentas[[#This Row],[DESCUENTO]]</f>
        <v>133.97451925088458</v>
      </c>
      <c r="J6084" s="2">
        <f ca="1">0.18*TablaVentas[[#This Row],[SUBTOTAL]]</f>
        <v>24.115413465159225</v>
      </c>
      <c r="K6084" s="2">
        <f ca="1">+TablaVentas[[#This Row],[SUBTOTAL]]+TablaVentas[[#This Row],[IGV]]</f>
        <v>158.08993271604382</v>
      </c>
    </row>
    <row r="6085" spans="1:11" x14ac:dyDescent="0.25">
      <c r="A6085" t="s">
        <v>6094</v>
      </c>
      <c r="B6085" s="6">
        <v>45365</v>
      </c>
      <c r="C6085" t="s">
        <v>10016</v>
      </c>
      <c r="D6085" t="s">
        <v>10022</v>
      </c>
      <c r="E6085">
        <v>9</v>
      </c>
      <c r="F6085">
        <f>+_xlfn.XLOOKUP(TablaVentas[[#This Row],[PRODUCTO FINANCIERO]],TablaPrecios[PRODUCTO FINANCIERO],TablaPrecios[PRECIO UNIT],0)</f>
        <v>20.9</v>
      </c>
      <c r="G6085" s="2">
        <f>+TablaVentas[[#This Row],[CANTIDAD]]*TablaVentas[[#This Row],[PRECIO UNITARIO]]</f>
        <v>188.1</v>
      </c>
      <c r="H6085" s="1">
        <f t="shared" ca="1" si="95"/>
        <v>0.10741564564817307</v>
      </c>
      <c r="I6085" s="2">
        <f ca="1">+TablaVentas[[#This Row],[VENTAL TOTAL]]-TablaVentas[[#This Row],[VENTAL TOTAL]]*TablaVentas[[#This Row],[DESCUENTO]]</f>
        <v>167.89511705357864</v>
      </c>
      <c r="J6085" s="2">
        <f ca="1">0.18*TablaVentas[[#This Row],[SUBTOTAL]]</f>
        <v>30.221121069644155</v>
      </c>
      <c r="K6085" s="2">
        <f ca="1">+TablaVentas[[#This Row],[SUBTOTAL]]+TablaVentas[[#This Row],[IGV]]</f>
        <v>198.11623812322279</v>
      </c>
    </row>
    <row r="6086" spans="1:11" x14ac:dyDescent="0.25">
      <c r="A6086" t="s">
        <v>6095</v>
      </c>
      <c r="B6086" s="6">
        <v>46308</v>
      </c>
      <c r="C6086" t="s">
        <v>10014</v>
      </c>
      <c r="D6086" t="s">
        <v>10017</v>
      </c>
      <c r="E6086">
        <v>10</v>
      </c>
      <c r="F6086">
        <f>+_xlfn.XLOOKUP(TablaVentas[[#This Row],[PRODUCTO FINANCIERO]],TablaPrecios[PRODUCTO FINANCIERO],TablaPrecios[PRECIO UNIT],0)</f>
        <v>9.9</v>
      </c>
      <c r="G6086" s="2">
        <f>+TablaVentas[[#This Row],[CANTIDAD]]*TablaVentas[[#This Row],[PRECIO UNITARIO]]</f>
        <v>99</v>
      </c>
      <c r="H6086" s="1">
        <f t="shared" ca="1" si="95"/>
        <v>0.18424170754383859</v>
      </c>
      <c r="I6086" s="2">
        <f ca="1">+TablaVentas[[#This Row],[VENTAL TOTAL]]-TablaVentas[[#This Row],[VENTAL TOTAL]]*TablaVentas[[#This Row],[DESCUENTO]]</f>
        <v>80.760070953159982</v>
      </c>
      <c r="J6086" s="2">
        <f ca="1">0.18*TablaVentas[[#This Row],[SUBTOTAL]]</f>
        <v>14.536812771568796</v>
      </c>
      <c r="K6086" s="2">
        <f ca="1">+TablaVentas[[#This Row],[SUBTOTAL]]+TablaVentas[[#This Row],[IGV]]</f>
        <v>95.296883724728772</v>
      </c>
    </row>
    <row r="6087" spans="1:11" x14ac:dyDescent="0.25">
      <c r="A6087" t="s">
        <v>6096</v>
      </c>
      <c r="B6087" s="6">
        <v>45454</v>
      </c>
      <c r="C6087" t="s">
        <v>10015</v>
      </c>
      <c r="D6087" t="s">
        <v>10019</v>
      </c>
      <c r="E6087">
        <v>17</v>
      </c>
      <c r="F6087">
        <f>+_xlfn.XLOOKUP(TablaVentas[[#This Row],[PRODUCTO FINANCIERO]],TablaPrecios[PRODUCTO FINANCIERO],TablaPrecios[PRECIO UNIT],0)</f>
        <v>9.9</v>
      </c>
      <c r="G6087" s="2">
        <f>+TablaVentas[[#This Row],[CANTIDAD]]*TablaVentas[[#This Row],[PRECIO UNITARIO]]</f>
        <v>168.3</v>
      </c>
      <c r="H6087" s="1">
        <f t="shared" ca="1" si="95"/>
        <v>0.10048020334943771</v>
      </c>
      <c r="I6087" s="2">
        <f ca="1">+TablaVentas[[#This Row],[VENTAL TOTAL]]-TablaVentas[[#This Row],[VENTAL TOTAL]]*TablaVentas[[#This Row],[DESCUENTO]]</f>
        <v>151.38918177628963</v>
      </c>
      <c r="J6087" s="2">
        <f ca="1">0.18*TablaVentas[[#This Row],[SUBTOTAL]]</f>
        <v>27.250052719732132</v>
      </c>
      <c r="K6087" s="2">
        <f ca="1">+TablaVentas[[#This Row],[SUBTOTAL]]+TablaVentas[[#This Row],[IGV]]</f>
        <v>178.63923449602177</v>
      </c>
    </row>
    <row r="6088" spans="1:11" x14ac:dyDescent="0.25">
      <c r="A6088" t="s">
        <v>6097</v>
      </c>
      <c r="B6088" s="6">
        <v>45326</v>
      </c>
      <c r="C6088" t="s">
        <v>10012</v>
      </c>
      <c r="D6088" t="s">
        <v>10019</v>
      </c>
      <c r="E6088">
        <v>18</v>
      </c>
      <c r="F6088">
        <f>+_xlfn.XLOOKUP(TablaVentas[[#This Row],[PRODUCTO FINANCIERO]],TablaPrecios[PRODUCTO FINANCIERO],TablaPrecios[PRECIO UNIT],0)</f>
        <v>9.9</v>
      </c>
      <c r="G6088" s="2">
        <f>+TablaVentas[[#This Row],[CANTIDAD]]*TablaVentas[[#This Row],[PRECIO UNITARIO]]</f>
        <v>178.20000000000002</v>
      </c>
      <c r="H6088" s="1">
        <f t="shared" ca="1" si="95"/>
        <v>0.14211571064201969</v>
      </c>
      <c r="I6088" s="2">
        <f ca="1">+TablaVentas[[#This Row],[VENTAL TOTAL]]-TablaVentas[[#This Row],[VENTAL TOTAL]]*TablaVentas[[#This Row],[DESCUENTO]]</f>
        <v>152.8749803635921</v>
      </c>
      <c r="J6088" s="2">
        <f ca="1">0.18*TablaVentas[[#This Row],[SUBTOTAL]]</f>
        <v>27.517496465446577</v>
      </c>
      <c r="K6088" s="2">
        <f ca="1">+TablaVentas[[#This Row],[SUBTOTAL]]+TablaVentas[[#This Row],[IGV]]</f>
        <v>180.39247682903869</v>
      </c>
    </row>
    <row r="6089" spans="1:11" x14ac:dyDescent="0.25">
      <c r="A6089" t="s">
        <v>6098</v>
      </c>
      <c r="B6089" s="6">
        <v>45792</v>
      </c>
      <c r="C6089" t="s">
        <v>10013</v>
      </c>
      <c r="D6089" t="s">
        <v>10017</v>
      </c>
      <c r="E6089">
        <v>16</v>
      </c>
      <c r="F6089">
        <f>+_xlfn.XLOOKUP(TablaVentas[[#This Row],[PRODUCTO FINANCIERO]],TablaPrecios[PRODUCTO FINANCIERO],TablaPrecios[PRECIO UNIT],0)</f>
        <v>9.9</v>
      </c>
      <c r="G6089" s="2">
        <f>+TablaVentas[[#This Row],[CANTIDAD]]*TablaVentas[[#This Row],[PRECIO UNITARIO]]</f>
        <v>158.4</v>
      </c>
      <c r="H6089" s="1">
        <f t="shared" ca="1" si="95"/>
        <v>0.19965387131764731</v>
      </c>
      <c r="I6089" s="2">
        <f ca="1">+TablaVentas[[#This Row],[VENTAL TOTAL]]-TablaVentas[[#This Row],[VENTAL TOTAL]]*TablaVentas[[#This Row],[DESCUENTO]]</f>
        <v>126.77482678328467</v>
      </c>
      <c r="J6089" s="2">
        <f ca="1">0.18*TablaVentas[[#This Row],[SUBTOTAL]]</f>
        <v>22.81946882099124</v>
      </c>
      <c r="K6089" s="2">
        <f ca="1">+TablaVentas[[#This Row],[SUBTOTAL]]+TablaVentas[[#This Row],[IGV]]</f>
        <v>149.59429560427591</v>
      </c>
    </row>
    <row r="6090" spans="1:11" x14ac:dyDescent="0.25">
      <c r="A6090" t="s">
        <v>6099</v>
      </c>
      <c r="B6090" s="6">
        <v>45822</v>
      </c>
      <c r="C6090" t="s">
        <v>10016</v>
      </c>
      <c r="D6090" t="s">
        <v>10017</v>
      </c>
      <c r="E6090">
        <v>3</v>
      </c>
      <c r="F6090">
        <f>+_xlfn.XLOOKUP(TablaVentas[[#This Row],[PRODUCTO FINANCIERO]],TablaPrecios[PRODUCTO FINANCIERO],TablaPrecios[PRECIO UNIT],0)</f>
        <v>9.9</v>
      </c>
      <c r="G6090" s="2">
        <f>+TablaVentas[[#This Row],[CANTIDAD]]*TablaVentas[[#This Row],[PRECIO UNITARIO]]</f>
        <v>29.700000000000003</v>
      </c>
      <c r="H6090" s="1">
        <f t="shared" ca="1" si="95"/>
        <v>0.15523355967949592</v>
      </c>
      <c r="I6090" s="2">
        <f ca="1">+TablaVentas[[#This Row],[VENTAL TOTAL]]-TablaVentas[[#This Row],[VENTAL TOTAL]]*TablaVentas[[#This Row],[DESCUENTO]]</f>
        <v>25.089563277518973</v>
      </c>
      <c r="J6090" s="2">
        <f ca="1">0.18*TablaVentas[[#This Row],[SUBTOTAL]]</f>
        <v>4.5161213899534154</v>
      </c>
      <c r="K6090" s="2">
        <f ca="1">+TablaVentas[[#This Row],[SUBTOTAL]]+TablaVentas[[#This Row],[IGV]]</f>
        <v>29.605684667472389</v>
      </c>
    </row>
    <row r="6091" spans="1:11" x14ac:dyDescent="0.25">
      <c r="A6091" t="s">
        <v>6100</v>
      </c>
      <c r="B6091" s="6">
        <v>45916</v>
      </c>
      <c r="C6091" t="s">
        <v>10014</v>
      </c>
      <c r="D6091" t="s">
        <v>10022</v>
      </c>
      <c r="E6091">
        <v>12</v>
      </c>
      <c r="F6091">
        <f>+_xlfn.XLOOKUP(TablaVentas[[#This Row],[PRODUCTO FINANCIERO]],TablaPrecios[PRODUCTO FINANCIERO],TablaPrecios[PRECIO UNIT],0)</f>
        <v>20.9</v>
      </c>
      <c r="G6091" s="2">
        <f>+TablaVentas[[#This Row],[CANTIDAD]]*TablaVentas[[#This Row],[PRECIO UNITARIO]]</f>
        <v>250.79999999999998</v>
      </c>
      <c r="H6091" s="1">
        <f t="shared" ca="1" si="95"/>
        <v>0.15398548535629403</v>
      </c>
      <c r="I6091" s="2">
        <f ca="1">+TablaVentas[[#This Row],[VENTAL TOTAL]]-TablaVentas[[#This Row],[VENTAL TOTAL]]*TablaVentas[[#This Row],[DESCUENTO]]</f>
        <v>212.18044027264145</v>
      </c>
      <c r="J6091" s="2">
        <f ca="1">0.18*TablaVentas[[#This Row],[SUBTOTAL]]</f>
        <v>38.192479249075461</v>
      </c>
      <c r="K6091" s="2">
        <f ca="1">+TablaVentas[[#This Row],[SUBTOTAL]]+TablaVentas[[#This Row],[IGV]]</f>
        <v>250.37291952171691</v>
      </c>
    </row>
    <row r="6092" spans="1:11" x14ac:dyDescent="0.25">
      <c r="A6092" t="s">
        <v>6101</v>
      </c>
      <c r="B6092" s="6">
        <v>46183</v>
      </c>
      <c r="C6092" t="s">
        <v>10015</v>
      </c>
      <c r="D6092" t="s">
        <v>10017</v>
      </c>
      <c r="E6092">
        <v>15</v>
      </c>
      <c r="F6092">
        <f>+_xlfn.XLOOKUP(TablaVentas[[#This Row],[PRODUCTO FINANCIERO]],TablaPrecios[PRODUCTO FINANCIERO],TablaPrecios[PRECIO UNIT],0)</f>
        <v>9.9</v>
      </c>
      <c r="G6092" s="2">
        <f>+TablaVentas[[#This Row],[CANTIDAD]]*TablaVentas[[#This Row],[PRECIO UNITARIO]]</f>
        <v>148.5</v>
      </c>
      <c r="H6092" s="1">
        <f t="shared" ca="1" si="95"/>
        <v>0.18524331997081533</v>
      </c>
      <c r="I6092" s="2">
        <f ca="1">+TablaVentas[[#This Row],[VENTAL TOTAL]]-TablaVentas[[#This Row],[VENTAL TOTAL]]*TablaVentas[[#This Row],[DESCUENTO]]</f>
        <v>120.99136698433392</v>
      </c>
      <c r="J6092" s="2">
        <f ca="1">0.18*TablaVentas[[#This Row],[SUBTOTAL]]</f>
        <v>21.778446057180105</v>
      </c>
      <c r="K6092" s="2">
        <f ca="1">+TablaVentas[[#This Row],[SUBTOTAL]]+TablaVentas[[#This Row],[IGV]]</f>
        <v>142.76981304151403</v>
      </c>
    </row>
    <row r="6093" spans="1:11" x14ac:dyDescent="0.25">
      <c r="A6093" t="s">
        <v>6102</v>
      </c>
      <c r="B6093" s="6">
        <v>46140</v>
      </c>
      <c r="C6093" t="s">
        <v>10015</v>
      </c>
      <c r="D6093" t="s">
        <v>10018</v>
      </c>
      <c r="E6093">
        <v>15</v>
      </c>
      <c r="F6093">
        <f>+_xlfn.XLOOKUP(TablaVentas[[#This Row],[PRODUCTO FINANCIERO]],TablaPrecios[PRODUCTO FINANCIERO],TablaPrecios[PRECIO UNIT],0)</f>
        <v>14.9</v>
      </c>
      <c r="G6093" s="2">
        <f>+TablaVentas[[#This Row],[CANTIDAD]]*TablaVentas[[#This Row],[PRECIO UNITARIO]]</f>
        <v>223.5</v>
      </c>
      <c r="H6093" s="1">
        <f t="shared" ca="1" si="95"/>
        <v>0.16907234680250527</v>
      </c>
      <c r="I6093" s="2">
        <f ca="1">+TablaVentas[[#This Row],[VENTAL TOTAL]]-TablaVentas[[#This Row],[VENTAL TOTAL]]*TablaVentas[[#This Row],[DESCUENTO]]</f>
        <v>185.71233048964007</v>
      </c>
      <c r="J6093" s="2">
        <f ca="1">0.18*TablaVentas[[#This Row],[SUBTOTAL]]</f>
        <v>33.428219488135213</v>
      </c>
      <c r="K6093" s="2">
        <f ca="1">+TablaVentas[[#This Row],[SUBTOTAL]]+TablaVentas[[#This Row],[IGV]]</f>
        <v>219.14054997777527</v>
      </c>
    </row>
    <row r="6094" spans="1:11" x14ac:dyDescent="0.25">
      <c r="A6094" t="s">
        <v>6103</v>
      </c>
      <c r="B6094" s="6">
        <v>45811</v>
      </c>
      <c r="C6094" t="s">
        <v>10011</v>
      </c>
      <c r="D6094" t="s">
        <v>10019</v>
      </c>
      <c r="E6094">
        <v>12</v>
      </c>
      <c r="F6094">
        <f>+_xlfn.XLOOKUP(TablaVentas[[#This Row],[PRODUCTO FINANCIERO]],TablaPrecios[PRODUCTO FINANCIERO],TablaPrecios[PRECIO UNIT],0)</f>
        <v>9.9</v>
      </c>
      <c r="G6094" s="2">
        <f>+TablaVentas[[#This Row],[CANTIDAD]]*TablaVentas[[#This Row],[PRECIO UNITARIO]]</f>
        <v>118.80000000000001</v>
      </c>
      <c r="H6094" s="1">
        <f t="shared" ca="1" si="95"/>
        <v>0.13575110846846247</v>
      </c>
      <c r="I6094" s="2">
        <f ca="1">+TablaVentas[[#This Row],[VENTAL TOTAL]]-TablaVentas[[#This Row],[VENTAL TOTAL]]*TablaVentas[[#This Row],[DESCUENTO]]</f>
        <v>102.67276831394668</v>
      </c>
      <c r="J6094" s="2">
        <f ca="1">0.18*TablaVentas[[#This Row],[SUBTOTAL]]</f>
        <v>18.4810982965104</v>
      </c>
      <c r="K6094" s="2">
        <f ca="1">+TablaVentas[[#This Row],[SUBTOTAL]]+TablaVentas[[#This Row],[IGV]]</f>
        <v>121.15386661045707</v>
      </c>
    </row>
    <row r="6095" spans="1:11" x14ac:dyDescent="0.25">
      <c r="A6095" t="s">
        <v>6104</v>
      </c>
      <c r="B6095" s="6">
        <v>46229</v>
      </c>
      <c r="C6095" t="s">
        <v>10011</v>
      </c>
      <c r="D6095" t="s">
        <v>10022</v>
      </c>
      <c r="E6095">
        <v>11</v>
      </c>
      <c r="F6095">
        <f>+_xlfn.XLOOKUP(TablaVentas[[#This Row],[PRODUCTO FINANCIERO]],TablaPrecios[PRODUCTO FINANCIERO],TablaPrecios[PRECIO UNIT],0)</f>
        <v>20.9</v>
      </c>
      <c r="G6095" s="2">
        <f>+TablaVentas[[#This Row],[CANTIDAD]]*TablaVentas[[#This Row],[PRECIO UNITARIO]]</f>
        <v>229.89999999999998</v>
      </c>
      <c r="H6095" s="1">
        <f t="shared" ca="1" si="95"/>
        <v>0.1798574619635375</v>
      </c>
      <c r="I6095" s="2">
        <f ca="1">+TablaVentas[[#This Row],[VENTAL TOTAL]]-TablaVentas[[#This Row],[VENTAL TOTAL]]*TablaVentas[[#This Row],[DESCUENTO]]</f>
        <v>188.55076949458271</v>
      </c>
      <c r="J6095" s="2">
        <f ca="1">0.18*TablaVentas[[#This Row],[SUBTOTAL]]</f>
        <v>33.939138509024886</v>
      </c>
      <c r="K6095" s="2">
        <f ca="1">+TablaVentas[[#This Row],[SUBTOTAL]]+TablaVentas[[#This Row],[IGV]]</f>
        <v>222.48990800360758</v>
      </c>
    </row>
    <row r="6096" spans="1:11" x14ac:dyDescent="0.25">
      <c r="A6096" t="s">
        <v>6105</v>
      </c>
      <c r="B6096" s="6">
        <v>45653</v>
      </c>
      <c r="C6096" t="s">
        <v>10013</v>
      </c>
      <c r="D6096" t="s">
        <v>10018</v>
      </c>
      <c r="E6096">
        <v>5</v>
      </c>
      <c r="F6096">
        <f>+_xlfn.XLOOKUP(TablaVentas[[#This Row],[PRODUCTO FINANCIERO]],TablaPrecios[PRODUCTO FINANCIERO],TablaPrecios[PRECIO UNIT],0)</f>
        <v>14.9</v>
      </c>
      <c r="G6096" s="2">
        <f>+TablaVentas[[#This Row],[CANTIDAD]]*TablaVentas[[#This Row],[PRECIO UNITARIO]]</f>
        <v>74.5</v>
      </c>
      <c r="H6096" s="1">
        <f t="shared" ca="1" si="95"/>
        <v>0.15537685226926923</v>
      </c>
      <c r="I6096" s="2">
        <f ca="1">+TablaVentas[[#This Row],[VENTAL TOTAL]]-TablaVentas[[#This Row],[VENTAL TOTAL]]*TablaVentas[[#This Row],[DESCUENTO]]</f>
        <v>62.924424505939442</v>
      </c>
      <c r="J6096" s="2">
        <f ca="1">0.18*TablaVentas[[#This Row],[SUBTOTAL]]</f>
        <v>11.3263964110691</v>
      </c>
      <c r="K6096" s="2">
        <f ca="1">+TablaVentas[[#This Row],[SUBTOTAL]]+TablaVentas[[#This Row],[IGV]]</f>
        <v>74.250820917008539</v>
      </c>
    </row>
    <row r="6097" spans="1:11" x14ac:dyDescent="0.25">
      <c r="A6097" t="s">
        <v>6106</v>
      </c>
      <c r="B6097" s="6">
        <v>45526</v>
      </c>
      <c r="C6097" t="s">
        <v>10016</v>
      </c>
      <c r="D6097" t="s">
        <v>10017</v>
      </c>
      <c r="E6097">
        <v>15</v>
      </c>
      <c r="F6097">
        <f>+_xlfn.XLOOKUP(TablaVentas[[#This Row],[PRODUCTO FINANCIERO]],TablaPrecios[PRODUCTO FINANCIERO],TablaPrecios[PRECIO UNIT],0)</f>
        <v>9.9</v>
      </c>
      <c r="G6097" s="2">
        <f>+TablaVentas[[#This Row],[CANTIDAD]]*TablaVentas[[#This Row],[PRECIO UNITARIO]]</f>
        <v>148.5</v>
      </c>
      <c r="H6097" s="1">
        <f t="shared" ca="1" si="95"/>
        <v>0.12394114651333732</v>
      </c>
      <c r="I6097" s="2">
        <f ca="1">+TablaVentas[[#This Row],[VENTAL TOTAL]]-TablaVentas[[#This Row],[VENTAL TOTAL]]*TablaVentas[[#This Row],[DESCUENTO]]</f>
        <v>130.09473974276941</v>
      </c>
      <c r="J6097" s="2">
        <f ca="1">0.18*TablaVentas[[#This Row],[SUBTOTAL]]</f>
        <v>23.417053153698493</v>
      </c>
      <c r="K6097" s="2">
        <f ca="1">+TablaVentas[[#This Row],[SUBTOTAL]]+TablaVentas[[#This Row],[IGV]]</f>
        <v>153.51179289646791</v>
      </c>
    </row>
    <row r="6098" spans="1:11" x14ac:dyDescent="0.25">
      <c r="A6098" t="s">
        <v>6107</v>
      </c>
      <c r="B6098" s="6">
        <v>45577</v>
      </c>
      <c r="C6098" t="s">
        <v>10016</v>
      </c>
      <c r="D6098" t="s">
        <v>10020</v>
      </c>
      <c r="E6098">
        <v>17</v>
      </c>
      <c r="F6098">
        <f>+_xlfn.XLOOKUP(TablaVentas[[#This Row],[PRODUCTO FINANCIERO]],TablaPrecios[PRODUCTO FINANCIERO],TablaPrecios[PRECIO UNIT],0)</f>
        <v>14.9</v>
      </c>
      <c r="G6098" s="2">
        <f>+TablaVentas[[#This Row],[CANTIDAD]]*TablaVentas[[#This Row],[PRECIO UNITARIO]]</f>
        <v>253.3</v>
      </c>
      <c r="H6098" s="1">
        <f t="shared" ca="1" si="95"/>
        <v>0.14562973621732883</v>
      </c>
      <c r="I6098" s="2">
        <f ca="1">+TablaVentas[[#This Row],[VENTAL TOTAL]]-TablaVentas[[#This Row],[VENTAL TOTAL]]*TablaVentas[[#This Row],[DESCUENTO]]</f>
        <v>216.4119878161506</v>
      </c>
      <c r="J6098" s="2">
        <f ca="1">0.18*TablaVentas[[#This Row],[SUBTOTAL]]</f>
        <v>38.954157806907105</v>
      </c>
      <c r="K6098" s="2">
        <f ca="1">+TablaVentas[[#This Row],[SUBTOTAL]]+TablaVentas[[#This Row],[IGV]]</f>
        <v>255.36614562305772</v>
      </c>
    </row>
    <row r="6099" spans="1:11" x14ac:dyDescent="0.25">
      <c r="A6099" t="s">
        <v>6108</v>
      </c>
      <c r="B6099" s="6">
        <v>45571</v>
      </c>
      <c r="C6099" t="s">
        <v>10012</v>
      </c>
      <c r="D6099" t="s">
        <v>10019</v>
      </c>
      <c r="E6099">
        <v>8</v>
      </c>
      <c r="F6099">
        <f>+_xlfn.XLOOKUP(TablaVentas[[#This Row],[PRODUCTO FINANCIERO]],TablaPrecios[PRODUCTO FINANCIERO],TablaPrecios[PRECIO UNIT],0)</f>
        <v>9.9</v>
      </c>
      <c r="G6099" s="2">
        <f>+TablaVentas[[#This Row],[CANTIDAD]]*TablaVentas[[#This Row],[PRECIO UNITARIO]]</f>
        <v>79.2</v>
      </c>
      <c r="H6099" s="1">
        <f t="shared" ca="1" si="95"/>
        <v>0.14236278331385574</v>
      </c>
      <c r="I6099" s="2">
        <f ca="1">+TablaVentas[[#This Row],[VENTAL TOTAL]]-TablaVentas[[#This Row],[VENTAL TOTAL]]*TablaVentas[[#This Row],[DESCUENTO]]</f>
        <v>67.924867561542627</v>
      </c>
      <c r="J6099" s="2">
        <f ca="1">0.18*TablaVentas[[#This Row],[SUBTOTAL]]</f>
        <v>12.226476161077672</v>
      </c>
      <c r="K6099" s="2">
        <f ca="1">+TablaVentas[[#This Row],[SUBTOTAL]]+TablaVentas[[#This Row],[IGV]]</f>
        <v>80.151343722620297</v>
      </c>
    </row>
    <row r="6100" spans="1:11" x14ac:dyDescent="0.25">
      <c r="A6100" t="s">
        <v>6109</v>
      </c>
      <c r="B6100" s="6">
        <v>45656</v>
      </c>
      <c r="C6100" t="s">
        <v>10015</v>
      </c>
      <c r="D6100" t="s">
        <v>10020</v>
      </c>
      <c r="E6100">
        <v>4</v>
      </c>
      <c r="F6100">
        <f>+_xlfn.XLOOKUP(TablaVentas[[#This Row],[PRODUCTO FINANCIERO]],TablaPrecios[PRODUCTO FINANCIERO],TablaPrecios[PRECIO UNIT],0)</f>
        <v>14.9</v>
      </c>
      <c r="G6100" s="2">
        <f>+TablaVentas[[#This Row],[CANTIDAD]]*TablaVentas[[#This Row],[PRECIO UNITARIO]]</f>
        <v>59.6</v>
      </c>
      <c r="H6100" s="1">
        <f t="shared" ca="1" si="95"/>
        <v>0.17690615012498323</v>
      </c>
      <c r="I6100" s="2">
        <f ca="1">+TablaVentas[[#This Row],[VENTAL TOTAL]]-TablaVentas[[#This Row],[VENTAL TOTAL]]*TablaVentas[[#This Row],[DESCUENTO]]</f>
        <v>49.056393452550999</v>
      </c>
      <c r="J6100" s="2">
        <f ca="1">0.18*TablaVentas[[#This Row],[SUBTOTAL]]</f>
        <v>8.8301508214591795</v>
      </c>
      <c r="K6100" s="2">
        <f ca="1">+TablaVentas[[#This Row],[SUBTOTAL]]+TablaVentas[[#This Row],[IGV]]</f>
        <v>57.886544274010177</v>
      </c>
    </row>
    <row r="6101" spans="1:11" x14ac:dyDescent="0.25">
      <c r="A6101" t="s">
        <v>6110</v>
      </c>
      <c r="B6101" s="6">
        <v>46069</v>
      </c>
      <c r="C6101" t="s">
        <v>10013</v>
      </c>
      <c r="D6101" t="s">
        <v>10022</v>
      </c>
      <c r="E6101">
        <v>3</v>
      </c>
      <c r="F6101">
        <f>+_xlfn.XLOOKUP(TablaVentas[[#This Row],[PRODUCTO FINANCIERO]],TablaPrecios[PRODUCTO FINANCIERO],TablaPrecios[PRECIO UNIT],0)</f>
        <v>20.9</v>
      </c>
      <c r="G6101" s="2">
        <f>+TablaVentas[[#This Row],[CANTIDAD]]*TablaVentas[[#This Row],[PRECIO UNITARIO]]</f>
        <v>62.699999999999996</v>
      </c>
      <c r="H6101" s="1">
        <f t="shared" ca="1" si="95"/>
        <v>0.13515092071925905</v>
      </c>
      <c r="I6101" s="2">
        <f ca="1">+TablaVentas[[#This Row],[VENTAL TOTAL]]-TablaVentas[[#This Row],[VENTAL TOTAL]]*TablaVentas[[#This Row],[DESCUENTO]]</f>
        <v>54.226037270902452</v>
      </c>
      <c r="J6101" s="2">
        <f ca="1">0.18*TablaVentas[[#This Row],[SUBTOTAL]]</f>
        <v>9.7606867087624405</v>
      </c>
      <c r="K6101" s="2">
        <f ca="1">+TablaVentas[[#This Row],[SUBTOTAL]]+TablaVentas[[#This Row],[IGV]]</f>
        <v>63.986723979664895</v>
      </c>
    </row>
    <row r="6102" spans="1:11" x14ac:dyDescent="0.25">
      <c r="A6102" t="s">
        <v>6111</v>
      </c>
      <c r="B6102" s="6">
        <v>45357</v>
      </c>
      <c r="C6102" t="s">
        <v>10011</v>
      </c>
      <c r="D6102" t="s">
        <v>10018</v>
      </c>
      <c r="E6102">
        <v>6</v>
      </c>
      <c r="F6102">
        <f>+_xlfn.XLOOKUP(TablaVentas[[#This Row],[PRODUCTO FINANCIERO]],TablaPrecios[PRODUCTO FINANCIERO],TablaPrecios[PRECIO UNIT],0)</f>
        <v>14.9</v>
      </c>
      <c r="G6102" s="2">
        <f>+TablaVentas[[#This Row],[CANTIDAD]]*TablaVentas[[#This Row],[PRECIO UNITARIO]]</f>
        <v>89.4</v>
      </c>
      <c r="H6102" s="1">
        <f t="shared" ca="1" si="95"/>
        <v>0.17227676851136153</v>
      </c>
      <c r="I6102" s="2">
        <f ca="1">+TablaVentas[[#This Row],[VENTAL TOTAL]]-TablaVentas[[#This Row],[VENTAL TOTAL]]*TablaVentas[[#This Row],[DESCUENTO]]</f>
        <v>73.998456895084288</v>
      </c>
      <c r="J6102" s="2">
        <f ca="1">0.18*TablaVentas[[#This Row],[SUBTOTAL]]</f>
        <v>13.319722241115171</v>
      </c>
      <c r="K6102" s="2">
        <f ca="1">+TablaVentas[[#This Row],[SUBTOTAL]]+TablaVentas[[#This Row],[IGV]]</f>
        <v>87.318179136199461</v>
      </c>
    </row>
    <row r="6103" spans="1:11" x14ac:dyDescent="0.25">
      <c r="A6103" t="s">
        <v>6112</v>
      </c>
      <c r="B6103" s="6">
        <v>46243</v>
      </c>
      <c r="C6103" t="s">
        <v>10014</v>
      </c>
      <c r="D6103" t="s">
        <v>10022</v>
      </c>
      <c r="E6103">
        <v>18</v>
      </c>
      <c r="F6103">
        <f>+_xlfn.XLOOKUP(TablaVentas[[#This Row],[PRODUCTO FINANCIERO]],TablaPrecios[PRODUCTO FINANCIERO],TablaPrecios[PRECIO UNIT],0)</f>
        <v>20.9</v>
      </c>
      <c r="G6103" s="2">
        <f>+TablaVentas[[#This Row],[CANTIDAD]]*TablaVentas[[#This Row],[PRECIO UNITARIO]]</f>
        <v>376.2</v>
      </c>
      <c r="H6103" s="1">
        <f t="shared" ca="1" si="95"/>
        <v>0.13291617875325418</v>
      </c>
      <c r="I6103" s="2">
        <f ca="1">+TablaVentas[[#This Row],[VENTAL TOTAL]]-TablaVentas[[#This Row],[VENTAL TOTAL]]*TablaVentas[[#This Row],[DESCUENTO]]</f>
        <v>326.19693355302576</v>
      </c>
      <c r="J6103" s="2">
        <f ca="1">0.18*TablaVentas[[#This Row],[SUBTOTAL]]</f>
        <v>58.715448039544633</v>
      </c>
      <c r="K6103" s="2">
        <f ca="1">+TablaVentas[[#This Row],[SUBTOTAL]]+TablaVentas[[#This Row],[IGV]]</f>
        <v>384.9123815925704</v>
      </c>
    </row>
    <row r="6104" spans="1:11" x14ac:dyDescent="0.25">
      <c r="A6104" t="s">
        <v>6113</v>
      </c>
      <c r="B6104" s="6">
        <v>45603</v>
      </c>
      <c r="C6104" t="s">
        <v>10011</v>
      </c>
      <c r="D6104" t="s">
        <v>10022</v>
      </c>
      <c r="E6104">
        <v>13</v>
      </c>
      <c r="F6104">
        <f>+_xlfn.XLOOKUP(TablaVentas[[#This Row],[PRODUCTO FINANCIERO]],TablaPrecios[PRODUCTO FINANCIERO],TablaPrecios[PRECIO UNIT],0)</f>
        <v>20.9</v>
      </c>
      <c r="G6104" s="2">
        <f>+TablaVentas[[#This Row],[CANTIDAD]]*TablaVentas[[#This Row],[PRECIO UNITARIO]]</f>
        <v>271.7</v>
      </c>
      <c r="H6104" s="1">
        <f t="shared" ca="1" si="95"/>
        <v>0.10492772664055745</v>
      </c>
      <c r="I6104" s="2">
        <f ca="1">+TablaVentas[[#This Row],[VENTAL TOTAL]]-TablaVentas[[#This Row],[VENTAL TOTAL]]*TablaVentas[[#This Row],[DESCUENTO]]</f>
        <v>243.19113667176052</v>
      </c>
      <c r="J6104" s="2">
        <f ca="1">0.18*TablaVentas[[#This Row],[SUBTOTAL]]</f>
        <v>43.774404600916888</v>
      </c>
      <c r="K6104" s="2">
        <f ca="1">+TablaVentas[[#This Row],[SUBTOTAL]]+TablaVentas[[#This Row],[IGV]]</f>
        <v>286.9655412726774</v>
      </c>
    </row>
    <row r="6105" spans="1:11" x14ac:dyDescent="0.25">
      <c r="A6105" t="s">
        <v>6114</v>
      </c>
      <c r="B6105" s="6">
        <v>45404</v>
      </c>
      <c r="C6105" t="s">
        <v>10015</v>
      </c>
      <c r="D6105" t="s">
        <v>10022</v>
      </c>
      <c r="E6105">
        <v>7</v>
      </c>
      <c r="F6105">
        <f>+_xlfn.XLOOKUP(TablaVentas[[#This Row],[PRODUCTO FINANCIERO]],TablaPrecios[PRODUCTO FINANCIERO],TablaPrecios[PRECIO UNIT],0)</f>
        <v>20.9</v>
      </c>
      <c r="G6105" s="2">
        <f>+TablaVentas[[#This Row],[CANTIDAD]]*TablaVentas[[#This Row],[PRECIO UNITARIO]]</f>
        <v>146.29999999999998</v>
      </c>
      <c r="H6105" s="1">
        <f t="shared" ca="1" si="95"/>
        <v>0.10980752162417569</v>
      </c>
      <c r="I6105" s="2">
        <f ca="1">+TablaVentas[[#This Row],[VENTAL TOTAL]]-TablaVentas[[#This Row],[VENTAL TOTAL]]*TablaVentas[[#This Row],[DESCUENTO]]</f>
        <v>130.23515958638308</v>
      </c>
      <c r="J6105" s="2">
        <f ca="1">0.18*TablaVentas[[#This Row],[SUBTOTAL]]</f>
        <v>23.442328725548954</v>
      </c>
      <c r="K6105" s="2">
        <f ca="1">+TablaVentas[[#This Row],[SUBTOTAL]]+TablaVentas[[#This Row],[IGV]]</f>
        <v>153.67748831193202</v>
      </c>
    </row>
    <row r="6106" spans="1:11" x14ac:dyDescent="0.25">
      <c r="A6106" t="s">
        <v>6115</v>
      </c>
      <c r="B6106" s="6">
        <v>45981</v>
      </c>
      <c r="C6106" t="s">
        <v>10013</v>
      </c>
      <c r="D6106" t="s">
        <v>10022</v>
      </c>
      <c r="E6106">
        <v>15</v>
      </c>
      <c r="F6106">
        <f>+_xlfn.XLOOKUP(TablaVentas[[#This Row],[PRODUCTO FINANCIERO]],TablaPrecios[PRODUCTO FINANCIERO],TablaPrecios[PRECIO UNIT],0)</f>
        <v>20.9</v>
      </c>
      <c r="G6106" s="2">
        <f>+TablaVentas[[#This Row],[CANTIDAD]]*TablaVentas[[#This Row],[PRECIO UNITARIO]]</f>
        <v>313.5</v>
      </c>
      <c r="H6106" s="1">
        <f t="shared" ca="1" si="95"/>
        <v>0.14128028096218548</v>
      </c>
      <c r="I6106" s="2">
        <f ca="1">+TablaVentas[[#This Row],[VENTAL TOTAL]]-TablaVentas[[#This Row],[VENTAL TOTAL]]*TablaVentas[[#This Row],[DESCUENTO]]</f>
        <v>269.20863191835485</v>
      </c>
      <c r="J6106" s="2">
        <f ca="1">0.18*TablaVentas[[#This Row],[SUBTOTAL]]</f>
        <v>48.457553745303869</v>
      </c>
      <c r="K6106" s="2">
        <f ca="1">+TablaVentas[[#This Row],[SUBTOTAL]]+TablaVentas[[#This Row],[IGV]]</f>
        <v>317.66618566365872</v>
      </c>
    </row>
    <row r="6107" spans="1:11" x14ac:dyDescent="0.25">
      <c r="A6107" t="s">
        <v>6116</v>
      </c>
      <c r="B6107" s="6">
        <v>46218</v>
      </c>
      <c r="C6107" t="s">
        <v>10015</v>
      </c>
      <c r="D6107" t="s">
        <v>10017</v>
      </c>
      <c r="E6107">
        <v>7</v>
      </c>
      <c r="F6107">
        <f>+_xlfn.XLOOKUP(TablaVentas[[#This Row],[PRODUCTO FINANCIERO]],TablaPrecios[PRODUCTO FINANCIERO],TablaPrecios[PRECIO UNIT],0)</f>
        <v>9.9</v>
      </c>
      <c r="G6107" s="2">
        <f>+TablaVentas[[#This Row],[CANTIDAD]]*TablaVentas[[#This Row],[PRECIO UNITARIO]]</f>
        <v>69.3</v>
      </c>
      <c r="H6107" s="1">
        <f t="shared" ca="1" si="95"/>
        <v>0.14390543829318284</v>
      </c>
      <c r="I6107" s="2">
        <f ca="1">+TablaVentas[[#This Row],[VENTAL TOTAL]]-TablaVentas[[#This Row],[VENTAL TOTAL]]*TablaVentas[[#This Row],[DESCUENTO]]</f>
        <v>59.327353126282425</v>
      </c>
      <c r="J6107" s="2">
        <f ca="1">0.18*TablaVentas[[#This Row],[SUBTOTAL]]</f>
        <v>10.678923562730835</v>
      </c>
      <c r="K6107" s="2">
        <f ca="1">+TablaVentas[[#This Row],[SUBTOTAL]]+TablaVentas[[#This Row],[IGV]]</f>
        <v>70.006276689013262</v>
      </c>
    </row>
    <row r="6108" spans="1:11" x14ac:dyDescent="0.25">
      <c r="A6108" t="s">
        <v>6117</v>
      </c>
      <c r="B6108" s="6">
        <v>45357</v>
      </c>
      <c r="C6108" t="s">
        <v>10015</v>
      </c>
      <c r="D6108" t="s">
        <v>10018</v>
      </c>
      <c r="E6108">
        <v>6</v>
      </c>
      <c r="F6108">
        <f>+_xlfn.XLOOKUP(TablaVentas[[#This Row],[PRODUCTO FINANCIERO]],TablaPrecios[PRODUCTO FINANCIERO],TablaPrecios[PRECIO UNIT],0)</f>
        <v>14.9</v>
      </c>
      <c r="G6108" s="2">
        <f>+TablaVentas[[#This Row],[CANTIDAD]]*TablaVentas[[#This Row],[PRECIO UNITARIO]]</f>
        <v>89.4</v>
      </c>
      <c r="H6108" s="1">
        <f t="shared" ca="1" si="95"/>
        <v>0.14843725480836567</v>
      </c>
      <c r="I6108" s="2">
        <f ca="1">+TablaVentas[[#This Row],[VENTAL TOTAL]]-TablaVentas[[#This Row],[VENTAL TOTAL]]*TablaVentas[[#This Row],[DESCUENTO]]</f>
        <v>76.129709420132116</v>
      </c>
      <c r="J6108" s="2">
        <f ca="1">0.18*TablaVentas[[#This Row],[SUBTOTAL]]</f>
        <v>13.70334769562378</v>
      </c>
      <c r="K6108" s="2">
        <f ca="1">+TablaVentas[[#This Row],[SUBTOTAL]]+TablaVentas[[#This Row],[IGV]]</f>
        <v>89.833057115755892</v>
      </c>
    </row>
    <row r="6109" spans="1:11" x14ac:dyDescent="0.25">
      <c r="A6109" t="s">
        <v>6118</v>
      </c>
      <c r="B6109" s="6">
        <v>45402</v>
      </c>
      <c r="C6109" t="s">
        <v>10013</v>
      </c>
      <c r="D6109" t="s">
        <v>10018</v>
      </c>
      <c r="E6109">
        <v>11</v>
      </c>
      <c r="F6109">
        <f>+_xlfn.XLOOKUP(TablaVentas[[#This Row],[PRODUCTO FINANCIERO]],TablaPrecios[PRODUCTO FINANCIERO],TablaPrecios[PRECIO UNIT],0)</f>
        <v>14.9</v>
      </c>
      <c r="G6109" s="2">
        <f>+TablaVentas[[#This Row],[CANTIDAD]]*TablaVentas[[#This Row],[PRECIO UNITARIO]]</f>
        <v>163.9</v>
      </c>
      <c r="H6109" s="1">
        <f t="shared" ca="1" si="95"/>
        <v>0.11035091987960335</v>
      </c>
      <c r="I6109" s="2">
        <f ca="1">+TablaVentas[[#This Row],[VENTAL TOTAL]]-TablaVentas[[#This Row],[VENTAL TOTAL]]*TablaVentas[[#This Row],[DESCUENTO]]</f>
        <v>145.81348423173301</v>
      </c>
      <c r="J6109" s="2">
        <f ca="1">0.18*TablaVentas[[#This Row],[SUBTOTAL]]</f>
        <v>26.246427161711942</v>
      </c>
      <c r="K6109" s="2">
        <f ca="1">+TablaVentas[[#This Row],[SUBTOTAL]]+TablaVentas[[#This Row],[IGV]]</f>
        <v>172.05991139344496</v>
      </c>
    </row>
    <row r="6110" spans="1:11" x14ac:dyDescent="0.25">
      <c r="A6110" t="s">
        <v>6119</v>
      </c>
      <c r="B6110" s="6">
        <v>46196</v>
      </c>
      <c r="C6110" t="s">
        <v>10015</v>
      </c>
      <c r="D6110" t="s">
        <v>10019</v>
      </c>
      <c r="E6110">
        <v>12</v>
      </c>
      <c r="F6110">
        <f>+_xlfn.XLOOKUP(TablaVentas[[#This Row],[PRODUCTO FINANCIERO]],TablaPrecios[PRODUCTO FINANCIERO],TablaPrecios[PRECIO UNIT],0)</f>
        <v>9.9</v>
      </c>
      <c r="G6110" s="2">
        <f>+TablaVentas[[#This Row],[CANTIDAD]]*TablaVentas[[#This Row],[PRECIO UNITARIO]]</f>
        <v>118.80000000000001</v>
      </c>
      <c r="H6110" s="1">
        <f t="shared" ca="1" si="95"/>
        <v>0.1410744064926247</v>
      </c>
      <c r="I6110" s="2">
        <f ca="1">+TablaVentas[[#This Row],[VENTAL TOTAL]]-TablaVentas[[#This Row],[VENTAL TOTAL]]*TablaVentas[[#This Row],[DESCUENTO]]</f>
        <v>102.0403605086762</v>
      </c>
      <c r="J6110" s="2">
        <f ca="1">0.18*TablaVentas[[#This Row],[SUBTOTAL]]</f>
        <v>18.367264891561714</v>
      </c>
      <c r="K6110" s="2">
        <f ca="1">+TablaVentas[[#This Row],[SUBTOTAL]]+TablaVentas[[#This Row],[IGV]]</f>
        <v>120.40762540023792</v>
      </c>
    </row>
    <row r="6111" spans="1:11" x14ac:dyDescent="0.25">
      <c r="A6111" t="s">
        <v>6120</v>
      </c>
      <c r="B6111" s="6">
        <v>46094</v>
      </c>
      <c r="C6111" t="s">
        <v>10014</v>
      </c>
      <c r="D6111" t="s">
        <v>10019</v>
      </c>
      <c r="E6111">
        <v>6</v>
      </c>
      <c r="F6111">
        <f>+_xlfn.XLOOKUP(TablaVentas[[#This Row],[PRODUCTO FINANCIERO]],TablaPrecios[PRODUCTO FINANCIERO],TablaPrecios[PRECIO UNIT],0)</f>
        <v>9.9</v>
      </c>
      <c r="G6111" s="2">
        <f>+TablaVentas[[#This Row],[CANTIDAD]]*TablaVentas[[#This Row],[PRECIO UNITARIO]]</f>
        <v>59.400000000000006</v>
      </c>
      <c r="H6111" s="1">
        <f t="shared" ca="1" si="95"/>
        <v>0.15642201069653416</v>
      </c>
      <c r="I6111" s="2">
        <f ca="1">+TablaVentas[[#This Row],[VENTAL TOTAL]]-TablaVentas[[#This Row],[VENTAL TOTAL]]*TablaVentas[[#This Row],[DESCUENTO]]</f>
        <v>50.108532564625875</v>
      </c>
      <c r="J6111" s="2">
        <f ca="1">0.18*TablaVentas[[#This Row],[SUBTOTAL]]</f>
        <v>9.019535861632658</v>
      </c>
      <c r="K6111" s="2">
        <f ca="1">+TablaVentas[[#This Row],[SUBTOTAL]]+TablaVentas[[#This Row],[IGV]]</f>
        <v>59.128068426258537</v>
      </c>
    </row>
    <row r="6112" spans="1:11" x14ac:dyDescent="0.25">
      <c r="A6112" t="s">
        <v>6121</v>
      </c>
      <c r="B6112" s="6">
        <v>45625</v>
      </c>
      <c r="C6112" t="s">
        <v>10015</v>
      </c>
      <c r="D6112" t="s">
        <v>10018</v>
      </c>
      <c r="E6112">
        <v>4</v>
      </c>
      <c r="F6112">
        <f>+_xlfn.XLOOKUP(TablaVentas[[#This Row],[PRODUCTO FINANCIERO]],TablaPrecios[PRODUCTO FINANCIERO],TablaPrecios[PRECIO UNIT],0)</f>
        <v>14.9</v>
      </c>
      <c r="G6112" s="2">
        <f>+TablaVentas[[#This Row],[CANTIDAD]]*TablaVentas[[#This Row],[PRECIO UNITARIO]]</f>
        <v>59.6</v>
      </c>
      <c r="H6112" s="1">
        <f t="shared" ca="1" si="95"/>
        <v>0.11067886580097468</v>
      </c>
      <c r="I6112" s="2">
        <f ca="1">+TablaVentas[[#This Row],[VENTAL TOTAL]]-TablaVentas[[#This Row],[VENTAL TOTAL]]*TablaVentas[[#This Row],[DESCUENTO]]</f>
        <v>53.003539598261909</v>
      </c>
      <c r="J6112" s="2">
        <f ca="1">0.18*TablaVentas[[#This Row],[SUBTOTAL]]</f>
        <v>9.5406371276871429</v>
      </c>
      <c r="K6112" s="2">
        <f ca="1">+TablaVentas[[#This Row],[SUBTOTAL]]+TablaVentas[[#This Row],[IGV]]</f>
        <v>62.54417672594905</v>
      </c>
    </row>
    <row r="6113" spans="1:11" x14ac:dyDescent="0.25">
      <c r="A6113" t="s">
        <v>6122</v>
      </c>
      <c r="B6113" s="6">
        <v>45547</v>
      </c>
      <c r="C6113" t="s">
        <v>10015</v>
      </c>
      <c r="D6113" t="s">
        <v>10019</v>
      </c>
      <c r="E6113">
        <v>8</v>
      </c>
      <c r="F6113">
        <f>+_xlfn.XLOOKUP(TablaVentas[[#This Row],[PRODUCTO FINANCIERO]],TablaPrecios[PRODUCTO FINANCIERO],TablaPrecios[PRECIO UNIT],0)</f>
        <v>9.9</v>
      </c>
      <c r="G6113" s="2">
        <f>+TablaVentas[[#This Row],[CANTIDAD]]*TablaVentas[[#This Row],[PRECIO UNITARIO]]</f>
        <v>79.2</v>
      </c>
      <c r="H6113" s="1">
        <f t="shared" ca="1" si="95"/>
        <v>0.1068095779388042</v>
      </c>
      <c r="I6113" s="2">
        <f ca="1">+TablaVentas[[#This Row],[VENTAL TOTAL]]-TablaVentas[[#This Row],[VENTAL TOTAL]]*TablaVentas[[#This Row],[DESCUENTO]]</f>
        <v>70.740681427246713</v>
      </c>
      <c r="J6113" s="2">
        <f ca="1">0.18*TablaVentas[[#This Row],[SUBTOTAL]]</f>
        <v>12.733322656904408</v>
      </c>
      <c r="K6113" s="2">
        <f ca="1">+TablaVentas[[#This Row],[SUBTOTAL]]+TablaVentas[[#This Row],[IGV]]</f>
        <v>83.474004084151119</v>
      </c>
    </row>
    <row r="6114" spans="1:11" x14ac:dyDescent="0.25">
      <c r="A6114" t="s">
        <v>6123</v>
      </c>
      <c r="B6114" s="6">
        <v>45623</v>
      </c>
      <c r="C6114" t="s">
        <v>10013</v>
      </c>
      <c r="D6114" t="s">
        <v>10022</v>
      </c>
      <c r="E6114">
        <v>16</v>
      </c>
      <c r="F6114">
        <f>+_xlfn.XLOOKUP(TablaVentas[[#This Row],[PRODUCTO FINANCIERO]],TablaPrecios[PRODUCTO FINANCIERO],TablaPrecios[PRECIO UNIT],0)</f>
        <v>20.9</v>
      </c>
      <c r="G6114" s="2">
        <f>+TablaVentas[[#This Row],[CANTIDAD]]*TablaVentas[[#This Row],[PRECIO UNITARIO]]</f>
        <v>334.4</v>
      </c>
      <c r="H6114" s="1">
        <f t="shared" ca="1" si="95"/>
        <v>0.10644294165176355</v>
      </c>
      <c r="I6114" s="2">
        <f ca="1">+TablaVentas[[#This Row],[VENTAL TOTAL]]-TablaVentas[[#This Row],[VENTAL TOTAL]]*TablaVentas[[#This Row],[DESCUENTO]]</f>
        <v>298.80548031165023</v>
      </c>
      <c r="J6114" s="2">
        <f ca="1">0.18*TablaVentas[[#This Row],[SUBTOTAL]]</f>
        <v>53.784986456097037</v>
      </c>
      <c r="K6114" s="2">
        <f ca="1">+TablaVentas[[#This Row],[SUBTOTAL]]+TablaVentas[[#This Row],[IGV]]</f>
        <v>352.59046676774727</v>
      </c>
    </row>
    <row r="6115" spans="1:11" x14ac:dyDescent="0.25">
      <c r="A6115" t="s">
        <v>6124</v>
      </c>
      <c r="B6115" s="6">
        <v>45934</v>
      </c>
      <c r="C6115" t="s">
        <v>10016</v>
      </c>
      <c r="D6115" t="s">
        <v>10019</v>
      </c>
      <c r="E6115">
        <v>17</v>
      </c>
      <c r="F6115">
        <f>+_xlfn.XLOOKUP(TablaVentas[[#This Row],[PRODUCTO FINANCIERO]],TablaPrecios[PRODUCTO FINANCIERO],TablaPrecios[PRECIO UNIT],0)</f>
        <v>9.9</v>
      </c>
      <c r="G6115" s="2">
        <f>+TablaVentas[[#This Row],[CANTIDAD]]*TablaVentas[[#This Row],[PRECIO UNITARIO]]</f>
        <v>168.3</v>
      </c>
      <c r="H6115" s="1">
        <f t="shared" ca="1" si="95"/>
        <v>0.16506231353945799</v>
      </c>
      <c r="I6115" s="2">
        <f ca="1">+TablaVentas[[#This Row],[VENTAL TOTAL]]-TablaVentas[[#This Row],[VENTAL TOTAL]]*TablaVentas[[#This Row],[DESCUENTO]]</f>
        <v>140.52001263130921</v>
      </c>
      <c r="J6115" s="2">
        <f ca="1">0.18*TablaVentas[[#This Row],[SUBTOTAL]]</f>
        <v>25.293602273635656</v>
      </c>
      <c r="K6115" s="2">
        <f ca="1">+TablaVentas[[#This Row],[SUBTOTAL]]+TablaVentas[[#This Row],[IGV]]</f>
        <v>165.81361490494487</v>
      </c>
    </row>
    <row r="6116" spans="1:11" x14ac:dyDescent="0.25">
      <c r="A6116" t="s">
        <v>6125</v>
      </c>
      <c r="B6116" s="6">
        <v>46279</v>
      </c>
      <c r="C6116" t="s">
        <v>10014</v>
      </c>
      <c r="D6116" t="s">
        <v>10022</v>
      </c>
      <c r="E6116">
        <v>5</v>
      </c>
      <c r="F6116">
        <f>+_xlfn.XLOOKUP(TablaVentas[[#This Row],[PRODUCTO FINANCIERO]],TablaPrecios[PRODUCTO FINANCIERO],TablaPrecios[PRECIO UNIT],0)</f>
        <v>20.9</v>
      </c>
      <c r="G6116" s="2">
        <f>+TablaVentas[[#This Row],[CANTIDAD]]*TablaVentas[[#This Row],[PRECIO UNITARIO]]</f>
        <v>104.5</v>
      </c>
      <c r="H6116" s="1">
        <f t="shared" ca="1" si="95"/>
        <v>0.15745327652101201</v>
      </c>
      <c r="I6116" s="2">
        <f ca="1">+TablaVentas[[#This Row],[VENTAL TOTAL]]-TablaVentas[[#This Row],[VENTAL TOTAL]]*TablaVentas[[#This Row],[DESCUENTO]]</f>
        <v>88.046132603554241</v>
      </c>
      <c r="J6116" s="2">
        <f ca="1">0.18*TablaVentas[[#This Row],[SUBTOTAL]]</f>
        <v>15.848303868639762</v>
      </c>
      <c r="K6116" s="2">
        <f ca="1">+TablaVentas[[#This Row],[SUBTOTAL]]+TablaVentas[[#This Row],[IGV]]</f>
        <v>103.894436472194</v>
      </c>
    </row>
    <row r="6117" spans="1:11" x14ac:dyDescent="0.25">
      <c r="A6117" t="s">
        <v>6126</v>
      </c>
      <c r="B6117" s="6">
        <v>45812</v>
      </c>
      <c r="C6117" t="s">
        <v>10013</v>
      </c>
      <c r="D6117" t="s">
        <v>10019</v>
      </c>
      <c r="E6117">
        <v>15</v>
      </c>
      <c r="F6117">
        <f>+_xlfn.XLOOKUP(TablaVentas[[#This Row],[PRODUCTO FINANCIERO]],TablaPrecios[PRODUCTO FINANCIERO],TablaPrecios[PRECIO UNIT],0)</f>
        <v>9.9</v>
      </c>
      <c r="G6117" s="2">
        <f>+TablaVentas[[#This Row],[CANTIDAD]]*TablaVentas[[#This Row],[PRECIO UNITARIO]]</f>
        <v>148.5</v>
      </c>
      <c r="H6117" s="1">
        <f t="shared" ca="1" si="95"/>
        <v>0.14723160154607759</v>
      </c>
      <c r="I6117" s="2">
        <f ca="1">+TablaVentas[[#This Row],[VENTAL TOTAL]]-TablaVentas[[#This Row],[VENTAL TOTAL]]*TablaVentas[[#This Row],[DESCUENTO]]</f>
        <v>126.63610717040748</v>
      </c>
      <c r="J6117" s="2">
        <f ca="1">0.18*TablaVentas[[#This Row],[SUBTOTAL]]</f>
        <v>22.794499290673347</v>
      </c>
      <c r="K6117" s="2">
        <f ca="1">+TablaVentas[[#This Row],[SUBTOTAL]]+TablaVentas[[#This Row],[IGV]]</f>
        <v>149.43060646108083</v>
      </c>
    </row>
    <row r="6118" spans="1:11" x14ac:dyDescent="0.25">
      <c r="A6118" t="s">
        <v>6127</v>
      </c>
      <c r="B6118" s="6">
        <v>45771</v>
      </c>
      <c r="C6118" t="s">
        <v>10015</v>
      </c>
      <c r="D6118" t="s">
        <v>10017</v>
      </c>
      <c r="E6118">
        <v>14</v>
      </c>
      <c r="F6118">
        <f>+_xlfn.XLOOKUP(TablaVentas[[#This Row],[PRODUCTO FINANCIERO]],TablaPrecios[PRODUCTO FINANCIERO],TablaPrecios[PRECIO UNIT],0)</f>
        <v>9.9</v>
      </c>
      <c r="G6118" s="2">
        <f>+TablaVentas[[#This Row],[CANTIDAD]]*TablaVentas[[#This Row],[PRECIO UNITARIO]]</f>
        <v>138.6</v>
      </c>
      <c r="H6118" s="1">
        <f t="shared" ca="1" si="95"/>
        <v>0.14541254846598431</v>
      </c>
      <c r="I6118" s="2">
        <f ca="1">+TablaVentas[[#This Row],[VENTAL TOTAL]]-TablaVentas[[#This Row],[VENTAL TOTAL]]*TablaVentas[[#This Row],[DESCUENTO]]</f>
        <v>118.44582078261456</v>
      </c>
      <c r="J6118" s="2">
        <f ca="1">0.18*TablaVentas[[#This Row],[SUBTOTAL]]</f>
        <v>21.32024774087062</v>
      </c>
      <c r="K6118" s="2">
        <f ca="1">+TablaVentas[[#This Row],[SUBTOTAL]]+TablaVentas[[#This Row],[IGV]]</f>
        <v>139.76606852348519</v>
      </c>
    </row>
    <row r="6119" spans="1:11" x14ac:dyDescent="0.25">
      <c r="A6119" t="s">
        <v>6128</v>
      </c>
      <c r="B6119" s="6">
        <v>45710</v>
      </c>
      <c r="C6119" t="s">
        <v>10012</v>
      </c>
      <c r="D6119" t="s">
        <v>10022</v>
      </c>
      <c r="E6119">
        <v>14</v>
      </c>
      <c r="F6119">
        <f>+_xlfn.XLOOKUP(TablaVentas[[#This Row],[PRODUCTO FINANCIERO]],TablaPrecios[PRODUCTO FINANCIERO],TablaPrecios[PRECIO UNIT],0)</f>
        <v>20.9</v>
      </c>
      <c r="G6119" s="2">
        <f>+TablaVentas[[#This Row],[CANTIDAD]]*TablaVentas[[#This Row],[PRECIO UNITARIO]]</f>
        <v>292.59999999999997</v>
      </c>
      <c r="H6119" s="1">
        <f t="shared" ca="1" si="95"/>
        <v>0.16394525426012546</v>
      </c>
      <c r="I6119" s="2">
        <f ca="1">+TablaVentas[[#This Row],[VENTAL TOTAL]]-TablaVentas[[#This Row],[VENTAL TOTAL]]*TablaVentas[[#This Row],[DESCUENTO]]</f>
        <v>244.62961860348724</v>
      </c>
      <c r="J6119" s="2">
        <f ca="1">0.18*TablaVentas[[#This Row],[SUBTOTAL]]</f>
        <v>44.033331348627705</v>
      </c>
      <c r="K6119" s="2">
        <f ca="1">+TablaVentas[[#This Row],[SUBTOTAL]]+TablaVentas[[#This Row],[IGV]]</f>
        <v>288.66294995211496</v>
      </c>
    </row>
    <row r="6120" spans="1:11" x14ac:dyDescent="0.25">
      <c r="A6120" t="s">
        <v>6129</v>
      </c>
      <c r="B6120" s="6">
        <v>46094</v>
      </c>
      <c r="C6120" t="s">
        <v>10014</v>
      </c>
      <c r="D6120" t="s">
        <v>10019</v>
      </c>
      <c r="E6120">
        <v>20</v>
      </c>
      <c r="F6120">
        <f>+_xlfn.XLOOKUP(TablaVentas[[#This Row],[PRODUCTO FINANCIERO]],TablaPrecios[PRODUCTO FINANCIERO],TablaPrecios[PRECIO UNIT],0)</f>
        <v>9.9</v>
      </c>
      <c r="G6120" s="2">
        <f>+TablaVentas[[#This Row],[CANTIDAD]]*TablaVentas[[#This Row],[PRECIO UNITARIO]]</f>
        <v>198</v>
      </c>
      <c r="H6120" s="1">
        <f t="shared" ca="1" si="95"/>
        <v>0.15593578478405462</v>
      </c>
      <c r="I6120" s="2">
        <f ca="1">+TablaVentas[[#This Row],[VENTAL TOTAL]]-TablaVentas[[#This Row],[VENTAL TOTAL]]*TablaVentas[[#This Row],[DESCUENTO]]</f>
        <v>167.12471461275717</v>
      </c>
      <c r="J6120" s="2">
        <f ca="1">0.18*TablaVentas[[#This Row],[SUBTOTAL]]</f>
        <v>30.082448630296291</v>
      </c>
      <c r="K6120" s="2">
        <f ca="1">+TablaVentas[[#This Row],[SUBTOTAL]]+TablaVentas[[#This Row],[IGV]]</f>
        <v>197.20716324305346</v>
      </c>
    </row>
    <row r="6121" spans="1:11" x14ac:dyDescent="0.25">
      <c r="A6121" t="s">
        <v>6130</v>
      </c>
      <c r="B6121" s="6">
        <v>46143</v>
      </c>
      <c r="C6121" t="s">
        <v>10012</v>
      </c>
      <c r="D6121" t="s">
        <v>10022</v>
      </c>
      <c r="E6121">
        <v>17</v>
      </c>
      <c r="F6121">
        <f>+_xlfn.XLOOKUP(TablaVentas[[#This Row],[PRODUCTO FINANCIERO]],TablaPrecios[PRODUCTO FINANCIERO],TablaPrecios[PRECIO UNIT],0)</f>
        <v>20.9</v>
      </c>
      <c r="G6121" s="2">
        <f>+TablaVentas[[#This Row],[CANTIDAD]]*TablaVentas[[#This Row],[PRECIO UNITARIO]]</f>
        <v>355.29999999999995</v>
      </c>
      <c r="H6121" s="1">
        <f t="shared" ca="1" si="95"/>
        <v>0.15435879851332945</v>
      </c>
      <c r="I6121" s="2">
        <f ca="1">+TablaVentas[[#This Row],[VENTAL TOTAL]]-TablaVentas[[#This Row],[VENTAL TOTAL]]*TablaVentas[[#This Row],[DESCUENTO]]</f>
        <v>300.45631888821401</v>
      </c>
      <c r="J6121" s="2">
        <f ca="1">0.18*TablaVentas[[#This Row],[SUBTOTAL]]</f>
        <v>54.082137399878519</v>
      </c>
      <c r="K6121" s="2">
        <f ca="1">+TablaVentas[[#This Row],[SUBTOTAL]]+TablaVentas[[#This Row],[IGV]]</f>
        <v>354.53845628809256</v>
      </c>
    </row>
    <row r="6122" spans="1:11" x14ac:dyDescent="0.25">
      <c r="A6122" t="s">
        <v>6131</v>
      </c>
      <c r="B6122" s="6">
        <v>45785</v>
      </c>
      <c r="C6122" t="s">
        <v>10014</v>
      </c>
      <c r="D6122" t="s">
        <v>10019</v>
      </c>
      <c r="E6122">
        <v>6</v>
      </c>
      <c r="F6122">
        <f>+_xlfn.XLOOKUP(TablaVentas[[#This Row],[PRODUCTO FINANCIERO]],TablaPrecios[PRODUCTO FINANCIERO],TablaPrecios[PRECIO UNIT],0)</f>
        <v>9.9</v>
      </c>
      <c r="G6122" s="2">
        <f>+TablaVentas[[#This Row],[CANTIDAD]]*TablaVentas[[#This Row],[PRECIO UNITARIO]]</f>
        <v>59.400000000000006</v>
      </c>
      <c r="H6122" s="1">
        <f t="shared" ca="1" si="95"/>
        <v>0.17891143919010499</v>
      </c>
      <c r="I6122" s="2">
        <f ca="1">+TablaVentas[[#This Row],[VENTAL TOTAL]]-TablaVentas[[#This Row],[VENTAL TOTAL]]*TablaVentas[[#This Row],[DESCUENTO]]</f>
        <v>48.77266051210777</v>
      </c>
      <c r="J6122" s="2">
        <f ca="1">0.18*TablaVentas[[#This Row],[SUBTOTAL]]</f>
        <v>8.779078892179399</v>
      </c>
      <c r="K6122" s="2">
        <f ca="1">+TablaVentas[[#This Row],[SUBTOTAL]]+TablaVentas[[#This Row],[IGV]]</f>
        <v>57.551739404287169</v>
      </c>
    </row>
    <row r="6123" spans="1:11" x14ac:dyDescent="0.25">
      <c r="A6123" t="s">
        <v>6132</v>
      </c>
      <c r="B6123" s="6">
        <v>45822</v>
      </c>
      <c r="C6123" t="s">
        <v>10015</v>
      </c>
      <c r="D6123" t="s">
        <v>10022</v>
      </c>
      <c r="E6123">
        <v>14</v>
      </c>
      <c r="F6123">
        <f>+_xlfn.XLOOKUP(TablaVentas[[#This Row],[PRODUCTO FINANCIERO]],TablaPrecios[PRODUCTO FINANCIERO],TablaPrecios[PRECIO UNIT],0)</f>
        <v>20.9</v>
      </c>
      <c r="G6123" s="2">
        <f>+TablaVentas[[#This Row],[CANTIDAD]]*TablaVentas[[#This Row],[PRECIO UNITARIO]]</f>
        <v>292.59999999999997</v>
      </c>
      <c r="H6123" s="1">
        <f t="shared" ca="1" si="95"/>
        <v>0.18992728611210458</v>
      </c>
      <c r="I6123" s="2">
        <f ca="1">+TablaVentas[[#This Row],[VENTAL TOTAL]]-TablaVentas[[#This Row],[VENTAL TOTAL]]*TablaVentas[[#This Row],[DESCUENTO]]</f>
        <v>237.02727608359817</v>
      </c>
      <c r="J6123" s="2">
        <f ca="1">0.18*TablaVentas[[#This Row],[SUBTOTAL]]</f>
        <v>42.664909695047669</v>
      </c>
      <c r="K6123" s="2">
        <f ca="1">+TablaVentas[[#This Row],[SUBTOTAL]]+TablaVentas[[#This Row],[IGV]]</f>
        <v>279.69218577864581</v>
      </c>
    </row>
    <row r="6124" spans="1:11" x14ac:dyDescent="0.25">
      <c r="A6124" t="s">
        <v>6133</v>
      </c>
      <c r="B6124" s="6">
        <v>46041</v>
      </c>
      <c r="C6124" t="s">
        <v>10014</v>
      </c>
      <c r="D6124" t="s">
        <v>10020</v>
      </c>
      <c r="E6124">
        <v>15</v>
      </c>
      <c r="F6124">
        <f>+_xlfn.XLOOKUP(TablaVentas[[#This Row],[PRODUCTO FINANCIERO]],TablaPrecios[PRODUCTO FINANCIERO],TablaPrecios[PRECIO UNIT],0)</f>
        <v>14.9</v>
      </c>
      <c r="G6124" s="2">
        <f>+TablaVentas[[#This Row],[CANTIDAD]]*TablaVentas[[#This Row],[PRECIO UNITARIO]]</f>
        <v>223.5</v>
      </c>
      <c r="H6124" s="1">
        <f t="shared" ca="1" si="95"/>
        <v>0.19514614201126651</v>
      </c>
      <c r="I6124" s="2">
        <f ca="1">+TablaVentas[[#This Row],[VENTAL TOTAL]]-TablaVentas[[#This Row],[VENTAL TOTAL]]*TablaVentas[[#This Row],[DESCUENTO]]</f>
        <v>179.88483726048193</v>
      </c>
      <c r="J6124" s="2">
        <f ca="1">0.18*TablaVentas[[#This Row],[SUBTOTAL]]</f>
        <v>32.379270706886743</v>
      </c>
      <c r="K6124" s="2">
        <f ca="1">+TablaVentas[[#This Row],[SUBTOTAL]]+TablaVentas[[#This Row],[IGV]]</f>
        <v>212.26410796736866</v>
      </c>
    </row>
    <row r="6125" spans="1:11" x14ac:dyDescent="0.25">
      <c r="A6125" t="s">
        <v>6134</v>
      </c>
      <c r="B6125" s="6">
        <v>45510</v>
      </c>
      <c r="C6125" t="s">
        <v>10015</v>
      </c>
      <c r="D6125" t="s">
        <v>10022</v>
      </c>
      <c r="E6125">
        <v>9</v>
      </c>
      <c r="F6125">
        <f>+_xlfn.XLOOKUP(TablaVentas[[#This Row],[PRODUCTO FINANCIERO]],TablaPrecios[PRODUCTO FINANCIERO],TablaPrecios[PRECIO UNIT],0)</f>
        <v>20.9</v>
      </c>
      <c r="G6125" s="2">
        <f>+TablaVentas[[#This Row],[CANTIDAD]]*TablaVentas[[#This Row],[PRECIO UNITARIO]]</f>
        <v>188.1</v>
      </c>
      <c r="H6125" s="1">
        <f t="shared" ca="1" si="95"/>
        <v>0.17661551022685187</v>
      </c>
      <c r="I6125" s="2">
        <f ca="1">+TablaVentas[[#This Row],[VENTAL TOTAL]]-TablaVentas[[#This Row],[VENTAL TOTAL]]*TablaVentas[[#This Row],[DESCUENTO]]</f>
        <v>154.87862252632917</v>
      </c>
      <c r="J6125" s="2">
        <f ca="1">0.18*TablaVentas[[#This Row],[SUBTOTAL]]</f>
        <v>27.87815205473925</v>
      </c>
      <c r="K6125" s="2">
        <f ca="1">+TablaVentas[[#This Row],[SUBTOTAL]]+TablaVentas[[#This Row],[IGV]]</f>
        <v>182.75677458106841</v>
      </c>
    </row>
    <row r="6126" spans="1:11" x14ac:dyDescent="0.25">
      <c r="A6126" t="s">
        <v>6135</v>
      </c>
      <c r="B6126" s="6">
        <v>46173</v>
      </c>
      <c r="C6126" t="s">
        <v>10012</v>
      </c>
      <c r="D6126" t="s">
        <v>10022</v>
      </c>
      <c r="E6126">
        <v>11</v>
      </c>
      <c r="F6126">
        <f>+_xlfn.XLOOKUP(TablaVentas[[#This Row],[PRODUCTO FINANCIERO]],TablaPrecios[PRODUCTO FINANCIERO],TablaPrecios[PRECIO UNIT],0)</f>
        <v>20.9</v>
      </c>
      <c r="G6126" s="2">
        <f>+TablaVentas[[#This Row],[CANTIDAD]]*TablaVentas[[#This Row],[PRECIO UNITARIO]]</f>
        <v>229.89999999999998</v>
      </c>
      <c r="H6126" s="1">
        <f t="shared" ca="1" si="95"/>
        <v>0.1840125992070592</v>
      </c>
      <c r="I6126" s="2">
        <f ca="1">+TablaVentas[[#This Row],[VENTAL TOTAL]]-TablaVentas[[#This Row],[VENTAL TOTAL]]*TablaVentas[[#This Row],[DESCUENTO]]</f>
        <v>187.59550344229706</v>
      </c>
      <c r="J6126" s="2">
        <f ca="1">0.18*TablaVentas[[#This Row],[SUBTOTAL]]</f>
        <v>33.767190619613473</v>
      </c>
      <c r="K6126" s="2">
        <f ca="1">+TablaVentas[[#This Row],[SUBTOTAL]]+TablaVentas[[#This Row],[IGV]]</f>
        <v>221.36269406191053</v>
      </c>
    </row>
    <row r="6127" spans="1:11" x14ac:dyDescent="0.25">
      <c r="A6127" t="s">
        <v>6136</v>
      </c>
      <c r="B6127" s="6">
        <v>45799</v>
      </c>
      <c r="C6127" t="s">
        <v>10014</v>
      </c>
      <c r="D6127" t="s">
        <v>10017</v>
      </c>
      <c r="E6127">
        <v>4</v>
      </c>
      <c r="F6127">
        <f>+_xlfn.XLOOKUP(TablaVentas[[#This Row],[PRODUCTO FINANCIERO]],TablaPrecios[PRODUCTO FINANCIERO],TablaPrecios[PRECIO UNIT],0)</f>
        <v>9.9</v>
      </c>
      <c r="G6127" s="2">
        <f>+TablaVentas[[#This Row],[CANTIDAD]]*TablaVentas[[#This Row],[PRECIO UNITARIO]]</f>
        <v>39.6</v>
      </c>
      <c r="H6127" s="1">
        <f t="shared" ca="1" si="95"/>
        <v>0.18516199117025567</v>
      </c>
      <c r="I6127" s="2">
        <f ca="1">+TablaVentas[[#This Row],[VENTAL TOTAL]]-TablaVentas[[#This Row],[VENTAL TOTAL]]*TablaVentas[[#This Row],[DESCUENTO]]</f>
        <v>32.267585149657876</v>
      </c>
      <c r="J6127" s="2">
        <f ca="1">0.18*TablaVentas[[#This Row],[SUBTOTAL]]</f>
        <v>5.8081653269384175</v>
      </c>
      <c r="K6127" s="2">
        <f ca="1">+TablaVentas[[#This Row],[SUBTOTAL]]+TablaVentas[[#This Row],[IGV]]</f>
        <v>38.075750476596291</v>
      </c>
    </row>
    <row r="6128" spans="1:11" x14ac:dyDescent="0.25">
      <c r="A6128" t="s">
        <v>6137</v>
      </c>
      <c r="B6128" s="6">
        <v>45599</v>
      </c>
      <c r="C6128" t="s">
        <v>10015</v>
      </c>
      <c r="D6128" t="s">
        <v>10019</v>
      </c>
      <c r="E6128">
        <v>14</v>
      </c>
      <c r="F6128">
        <f>+_xlfn.XLOOKUP(TablaVentas[[#This Row],[PRODUCTO FINANCIERO]],TablaPrecios[PRODUCTO FINANCIERO],TablaPrecios[PRECIO UNIT],0)</f>
        <v>9.9</v>
      </c>
      <c r="G6128" s="2">
        <f>+TablaVentas[[#This Row],[CANTIDAD]]*TablaVentas[[#This Row],[PRECIO UNITARIO]]</f>
        <v>138.6</v>
      </c>
      <c r="H6128" s="1">
        <f t="shared" ca="1" si="95"/>
        <v>0.12624131134672906</v>
      </c>
      <c r="I6128" s="2">
        <f ca="1">+TablaVentas[[#This Row],[VENTAL TOTAL]]-TablaVentas[[#This Row],[VENTAL TOTAL]]*TablaVentas[[#This Row],[DESCUENTO]]</f>
        <v>121.10295424734335</v>
      </c>
      <c r="J6128" s="2">
        <f ca="1">0.18*TablaVentas[[#This Row],[SUBTOTAL]]</f>
        <v>21.798531764521801</v>
      </c>
      <c r="K6128" s="2">
        <f ca="1">+TablaVentas[[#This Row],[SUBTOTAL]]+TablaVentas[[#This Row],[IGV]]</f>
        <v>142.90148601186516</v>
      </c>
    </row>
    <row r="6129" spans="1:11" x14ac:dyDescent="0.25">
      <c r="A6129" t="s">
        <v>6138</v>
      </c>
      <c r="B6129" s="6">
        <v>45870</v>
      </c>
      <c r="C6129" t="s">
        <v>10012</v>
      </c>
      <c r="D6129" t="s">
        <v>10020</v>
      </c>
      <c r="E6129">
        <v>16</v>
      </c>
      <c r="F6129">
        <f>+_xlfn.XLOOKUP(TablaVentas[[#This Row],[PRODUCTO FINANCIERO]],TablaPrecios[PRODUCTO FINANCIERO],TablaPrecios[PRECIO UNIT],0)</f>
        <v>14.9</v>
      </c>
      <c r="G6129" s="2">
        <f>+TablaVentas[[#This Row],[CANTIDAD]]*TablaVentas[[#This Row],[PRECIO UNITARIO]]</f>
        <v>238.4</v>
      </c>
      <c r="H6129" s="1">
        <f t="shared" ca="1" si="95"/>
        <v>0.17360959223226174</v>
      </c>
      <c r="I6129" s="2">
        <f ca="1">+TablaVentas[[#This Row],[VENTAL TOTAL]]-TablaVentas[[#This Row],[VENTAL TOTAL]]*TablaVentas[[#This Row],[DESCUENTO]]</f>
        <v>197.01147321182881</v>
      </c>
      <c r="J6129" s="2">
        <f ca="1">0.18*TablaVentas[[#This Row],[SUBTOTAL]]</f>
        <v>35.462065178129187</v>
      </c>
      <c r="K6129" s="2">
        <f ca="1">+TablaVentas[[#This Row],[SUBTOTAL]]+TablaVentas[[#This Row],[IGV]]</f>
        <v>232.47353838995801</v>
      </c>
    </row>
    <row r="6130" spans="1:11" x14ac:dyDescent="0.25">
      <c r="A6130" t="s">
        <v>6139</v>
      </c>
      <c r="B6130" s="6">
        <v>45446</v>
      </c>
      <c r="C6130" t="s">
        <v>10012</v>
      </c>
      <c r="D6130" t="s">
        <v>10022</v>
      </c>
      <c r="E6130">
        <v>19</v>
      </c>
      <c r="F6130">
        <f>+_xlfn.XLOOKUP(TablaVentas[[#This Row],[PRODUCTO FINANCIERO]],TablaPrecios[PRODUCTO FINANCIERO],TablaPrecios[PRECIO UNIT],0)</f>
        <v>20.9</v>
      </c>
      <c r="G6130" s="2">
        <f>+TablaVentas[[#This Row],[CANTIDAD]]*TablaVentas[[#This Row],[PRECIO UNITARIO]]</f>
        <v>397.09999999999997</v>
      </c>
      <c r="H6130" s="1">
        <f t="shared" ca="1" si="95"/>
        <v>0.1039908505526559</v>
      </c>
      <c r="I6130" s="2">
        <f ca="1">+TablaVentas[[#This Row],[VENTAL TOTAL]]-TablaVentas[[#This Row],[VENTAL TOTAL]]*TablaVentas[[#This Row],[DESCUENTO]]</f>
        <v>355.80523324554031</v>
      </c>
      <c r="J6130" s="2">
        <f ca="1">0.18*TablaVentas[[#This Row],[SUBTOTAL]]</f>
        <v>64.044941984197251</v>
      </c>
      <c r="K6130" s="2">
        <f ca="1">+TablaVentas[[#This Row],[SUBTOTAL]]+TablaVentas[[#This Row],[IGV]]</f>
        <v>419.85017522973754</v>
      </c>
    </row>
    <row r="6131" spans="1:11" x14ac:dyDescent="0.25">
      <c r="A6131" t="s">
        <v>6140</v>
      </c>
      <c r="B6131" s="6">
        <v>45767</v>
      </c>
      <c r="C6131" t="s">
        <v>10013</v>
      </c>
      <c r="D6131" t="s">
        <v>10022</v>
      </c>
      <c r="E6131">
        <v>4</v>
      </c>
      <c r="F6131">
        <f>+_xlfn.XLOOKUP(TablaVentas[[#This Row],[PRODUCTO FINANCIERO]],TablaPrecios[PRODUCTO FINANCIERO],TablaPrecios[PRECIO UNIT],0)</f>
        <v>20.9</v>
      </c>
      <c r="G6131" s="2">
        <f>+TablaVentas[[#This Row],[CANTIDAD]]*TablaVentas[[#This Row],[PRECIO UNITARIO]]</f>
        <v>83.6</v>
      </c>
      <c r="H6131" s="1">
        <f t="shared" ca="1" si="95"/>
        <v>0.1619261155213394</v>
      </c>
      <c r="I6131" s="2">
        <f ca="1">+TablaVentas[[#This Row],[VENTAL TOTAL]]-TablaVentas[[#This Row],[VENTAL TOTAL]]*TablaVentas[[#This Row],[DESCUENTO]]</f>
        <v>70.062976742416026</v>
      </c>
      <c r="J6131" s="2">
        <f ca="1">0.18*TablaVentas[[#This Row],[SUBTOTAL]]</f>
        <v>12.611335813634884</v>
      </c>
      <c r="K6131" s="2">
        <f ca="1">+TablaVentas[[#This Row],[SUBTOTAL]]+TablaVentas[[#This Row],[IGV]]</f>
        <v>82.674312556050907</v>
      </c>
    </row>
    <row r="6132" spans="1:11" x14ac:dyDescent="0.25">
      <c r="A6132" t="s">
        <v>6141</v>
      </c>
      <c r="B6132" s="6">
        <v>45616</v>
      </c>
      <c r="C6132" t="s">
        <v>10012</v>
      </c>
      <c r="D6132" t="s">
        <v>10022</v>
      </c>
      <c r="E6132">
        <v>3</v>
      </c>
      <c r="F6132">
        <f>+_xlfn.XLOOKUP(TablaVentas[[#This Row],[PRODUCTO FINANCIERO]],TablaPrecios[PRODUCTO FINANCIERO],TablaPrecios[PRECIO UNIT],0)</f>
        <v>20.9</v>
      </c>
      <c r="G6132" s="2">
        <f>+TablaVentas[[#This Row],[CANTIDAD]]*TablaVentas[[#This Row],[PRECIO UNITARIO]]</f>
        <v>62.699999999999996</v>
      </c>
      <c r="H6132" s="1">
        <f t="shared" ca="1" si="95"/>
        <v>0.10418810897753378</v>
      </c>
      <c r="I6132" s="2">
        <f ca="1">+TablaVentas[[#This Row],[VENTAL TOTAL]]-TablaVentas[[#This Row],[VENTAL TOTAL]]*TablaVentas[[#This Row],[DESCUENTO]]</f>
        <v>56.167405567108631</v>
      </c>
      <c r="J6132" s="2">
        <f ca="1">0.18*TablaVentas[[#This Row],[SUBTOTAL]]</f>
        <v>10.110133002079554</v>
      </c>
      <c r="K6132" s="2">
        <f ca="1">+TablaVentas[[#This Row],[SUBTOTAL]]+TablaVentas[[#This Row],[IGV]]</f>
        <v>66.277538569188181</v>
      </c>
    </row>
    <row r="6133" spans="1:11" x14ac:dyDescent="0.25">
      <c r="A6133" t="s">
        <v>6142</v>
      </c>
      <c r="B6133" s="6">
        <v>46075</v>
      </c>
      <c r="C6133" t="s">
        <v>10011</v>
      </c>
      <c r="D6133" t="s">
        <v>10022</v>
      </c>
      <c r="E6133">
        <v>9</v>
      </c>
      <c r="F6133">
        <f>+_xlfn.XLOOKUP(TablaVentas[[#This Row],[PRODUCTO FINANCIERO]],TablaPrecios[PRODUCTO FINANCIERO],TablaPrecios[PRECIO UNIT],0)</f>
        <v>20.9</v>
      </c>
      <c r="G6133" s="2">
        <f>+TablaVentas[[#This Row],[CANTIDAD]]*TablaVentas[[#This Row],[PRECIO UNITARIO]]</f>
        <v>188.1</v>
      </c>
      <c r="H6133" s="1">
        <f t="shared" ca="1" si="95"/>
        <v>0.16180342173925447</v>
      </c>
      <c r="I6133" s="2">
        <f ca="1">+TablaVentas[[#This Row],[VENTAL TOTAL]]-TablaVentas[[#This Row],[VENTAL TOTAL]]*TablaVentas[[#This Row],[DESCUENTO]]</f>
        <v>157.66477637084623</v>
      </c>
      <c r="J6133" s="2">
        <f ca="1">0.18*TablaVentas[[#This Row],[SUBTOTAL]]</f>
        <v>28.379659746752321</v>
      </c>
      <c r="K6133" s="2">
        <f ca="1">+TablaVentas[[#This Row],[SUBTOTAL]]+TablaVentas[[#This Row],[IGV]]</f>
        <v>186.04443611759854</v>
      </c>
    </row>
    <row r="6134" spans="1:11" x14ac:dyDescent="0.25">
      <c r="A6134" t="s">
        <v>6143</v>
      </c>
      <c r="B6134" s="6">
        <v>45966</v>
      </c>
      <c r="C6134" t="s">
        <v>10014</v>
      </c>
      <c r="D6134" t="s">
        <v>10020</v>
      </c>
      <c r="E6134">
        <v>15</v>
      </c>
      <c r="F6134">
        <f>+_xlfn.XLOOKUP(TablaVentas[[#This Row],[PRODUCTO FINANCIERO]],TablaPrecios[PRODUCTO FINANCIERO],TablaPrecios[PRECIO UNIT],0)</f>
        <v>14.9</v>
      </c>
      <c r="G6134" s="2">
        <f>+TablaVentas[[#This Row],[CANTIDAD]]*TablaVentas[[#This Row],[PRECIO UNITARIO]]</f>
        <v>223.5</v>
      </c>
      <c r="H6134" s="1">
        <f t="shared" ca="1" si="95"/>
        <v>0.15528286987405354</v>
      </c>
      <c r="I6134" s="2">
        <f ca="1">+TablaVentas[[#This Row],[VENTAL TOTAL]]-TablaVentas[[#This Row],[VENTAL TOTAL]]*TablaVentas[[#This Row],[DESCUENTO]]</f>
        <v>188.79427858314904</v>
      </c>
      <c r="J6134" s="2">
        <f ca="1">0.18*TablaVentas[[#This Row],[SUBTOTAL]]</f>
        <v>33.982970144966828</v>
      </c>
      <c r="K6134" s="2">
        <f ca="1">+TablaVentas[[#This Row],[SUBTOTAL]]+TablaVentas[[#This Row],[IGV]]</f>
        <v>222.77724872811586</v>
      </c>
    </row>
    <row r="6135" spans="1:11" x14ac:dyDescent="0.25">
      <c r="A6135" t="s">
        <v>6144</v>
      </c>
      <c r="B6135" s="6">
        <v>46312</v>
      </c>
      <c r="C6135" t="s">
        <v>10013</v>
      </c>
      <c r="D6135" t="s">
        <v>10018</v>
      </c>
      <c r="E6135">
        <v>16</v>
      </c>
      <c r="F6135">
        <f>+_xlfn.XLOOKUP(TablaVentas[[#This Row],[PRODUCTO FINANCIERO]],TablaPrecios[PRODUCTO FINANCIERO],TablaPrecios[PRECIO UNIT],0)</f>
        <v>14.9</v>
      </c>
      <c r="G6135" s="2">
        <f>+TablaVentas[[#This Row],[CANTIDAD]]*TablaVentas[[#This Row],[PRECIO UNITARIO]]</f>
        <v>238.4</v>
      </c>
      <c r="H6135" s="1">
        <f t="shared" ca="1" si="95"/>
        <v>0.11991423992184574</v>
      </c>
      <c r="I6135" s="2">
        <f ca="1">+TablaVentas[[#This Row],[VENTAL TOTAL]]-TablaVentas[[#This Row],[VENTAL TOTAL]]*TablaVentas[[#This Row],[DESCUENTO]]</f>
        <v>209.81244520263198</v>
      </c>
      <c r="J6135" s="2">
        <f ca="1">0.18*TablaVentas[[#This Row],[SUBTOTAL]]</f>
        <v>37.766240136473755</v>
      </c>
      <c r="K6135" s="2">
        <f ca="1">+TablaVentas[[#This Row],[SUBTOTAL]]+TablaVentas[[#This Row],[IGV]]</f>
        <v>247.57868533910573</v>
      </c>
    </row>
    <row r="6136" spans="1:11" x14ac:dyDescent="0.25">
      <c r="A6136" t="s">
        <v>6145</v>
      </c>
      <c r="B6136" s="6">
        <v>45629</v>
      </c>
      <c r="C6136" t="s">
        <v>10013</v>
      </c>
      <c r="D6136" t="s">
        <v>10020</v>
      </c>
      <c r="E6136">
        <v>12</v>
      </c>
      <c r="F6136">
        <f>+_xlfn.XLOOKUP(TablaVentas[[#This Row],[PRODUCTO FINANCIERO]],TablaPrecios[PRODUCTO FINANCIERO],TablaPrecios[PRECIO UNIT],0)</f>
        <v>14.9</v>
      </c>
      <c r="G6136" s="2">
        <f>+TablaVentas[[#This Row],[CANTIDAD]]*TablaVentas[[#This Row],[PRECIO UNITARIO]]</f>
        <v>178.8</v>
      </c>
      <c r="H6136" s="1">
        <f t="shared" ca="1" si="95"/>
        <v>0.12671532722116979</v>
      </c>
      <c r="I6136" s="2">
        <f ca="1">+TablaVentas[[#This Row],[VENTAL TOTAL]]-TablaVentas[[#This Row],[VENTAL TOTAL]]*TablaVentas[[#This Row],[DESCUENTO]]</f>
        <v>156.14329949285485</v>
      </c>
      <c r="J6136" s="2">
        <f ca="1">0.18*TablaVentas[[#This Row],[SUBTOTAL]]</f>
        <v>28.105793908713871</v>
      </c>
      <c r="K6136" s="2">
        <f ca="1">+TablaVentas[[#This Row],[SUBTOTAL]]+TablaVentas[[#This Row],[IGV]]</f>
        <v>184.24909340156873</v>
      </c>
    </row>
    <row r="6137" spans="1:11" x14ac:dyDescent="0.25">
      <c r="A6137" t="s">
        <v>6146</v>
      </c>
      <c r="B6137" s="6">
        <v>45422</v>
      </c>
      <c r="C6137" t="s">
        <v>10015</v>
      </c>
      <c r="D6137" t="s">
        <v>10019</v>
      </c>
      <c r="E6137">
        <v>6</v>
      </c>
      <c r="F6137">
        <f>+_xlfn.XLOOKUP(TablaVentas[[#This Row],[PRODUCTO FINANCIERO]],TablaPrecios[PRODUCTO FINANCIERO],TablaPrecios[PRECIO UNIT],0)</f>
        <v>9.9</v>
      </c>
      <c r="G6137" s="2">
        <f>+TablaVentas[[#This Row],[CANTIDAD]]*TablaVentas[[#This Row],[PRECIO UNITARIO]]</f>
        <v>59.400000000000006</v>
      </c>
      <c r="H6137" s="1">
        <f t="shared" ca="1" si="95"/>
        <v>0.10589640522841347</v>
      </c>
      <c r="I6137" s="2">
        <f ca="1">+TablaVentas[[#This Row],[VENTAL TOTAL]]-TablaVentas[[#This Row],[VENTAL TOTAL]]*TablaVentas[[#This Row],[DESCUENTO]]</f>
        <v>53.109753529432247</v>
      </c>
      <c r="J6137" s="2">
        <f ca="1">0.18*TablaVentas[[#This Row],[SUBTOTAL]]</f>
        <v>9.5597556352978046</v>
      </c>
      <c r="K6137" s="2">
        <f ca="1">+TablaVentas[[#This Row],[SUBTOTAL]]+TablaVentas[[#This Row],[IGV]]</f>
        <v>62.669509164730052</v>
      </c>
    </row>
    <row r="6138" spans="1:11" x14ac:dyDescent="0.25">
      <c r="A6138" t="s">
        <v>6147</v>
      </c>
      <c r="B6138" s="6">
        <v>45527</v>
      </c>
      <c r="C6138" t="s">
        <v>10014</v>
      </c>
      <c r="D6138" t="s">
        <v>10017</v>
      </c>
      <c r="E6138">
        <v>8</v>
      </c>
      <c r="F6138">
        <f>+_xlfn.XLOOKUP(TablaVentas[[#This Row],[PRODUCTO FINANCIERO]],TablaPrecios[PRODUCTO FINANCIERO],TablaPrecios[PRECIO UNIT],0)</f>
        <v>9.9</v>
      </c>
      <c r="G6138" s="2">
        <f>+TablaVentas[[#This Row],[CANTIDAD]]*TablaVentas[[#This Row],[PRECIO UNITARIO]]</f>
        <v>79.2</v>
      </c>
      <c r="H6138" s="1">
        <f t="shared" ca="1" si="95"/>
        <v>0.19442949520331765</v>
      </c>
      <c r="I6138" s="2">
        <f ca="1">+TablaVentas[[#This Row],[VENTAL TOTAL]]-TablaVentas[[#This Row],[VENTAL TOTAL]]*TablaVentas[[#This Row],[DESCUENTO]]</f>
        <v>63.801183979897246</v>
      </c>
      <c r="J6138" s="2">
        <f ca="1">0.18*TablaVentas[[#This Row],[SUBTOTAL]]</f>
        <v>11.484213116381504</v>
      </c>
      <c r="K6138" s="2">
        <f ca="1">+TablaVentas[[#This Row],[SUBTOTAL]]+TablaVentas[[#This Row],[IGV]]</f>
        <v>75.285397096278757</v>
      </c>
    </row>
    <row r="6139" spans="1:11" x14ac:dyDescent="0.25">
      <c r="A6139" t="s">
        <v>6148</v>
      </c>
      <c r="B6139" s="6">
        <v>46015</v>
      </c>
      <c r="C6139" t="s">
        <v>10012</v>
      </c>
      <c r="D6139" t="s">
        <v>10020</v>
      </c>
      <c r="E6139">
        <v>9</v>
      </c>
      <c r="F6139">
        <f>+_xlfn.XLOOKUP(TablaVentas[[#This Row],[PRODUCTO FINANCIERO]],TablaPrecios[PRODUCTO FINANCIERO],TablaPrecios[PRECIO UNIT],0)</f>
        <v>14.9</v>
      </c>
      <c r="G6139" s="2">
        <f>+TablaVentas[[#This Row],[CANTIDAD]]*TablaVentas[[#This Row],[PRECIO UNITARIO]]</f>
        <v>134.1</v>
      </c>
      <c r="H6139" s="1">
        <f t="shared" ca="1" si="95"/>
        <v>0.15109259018595719</v>
      </c>
      <c r="I6139" s="2">
        <f ca="1">+TablaVentas[[#This Row],[VENTAL TOTAL]]-TablaVentas[[#This Row],[VENTAL TOTAL]]*TablaVentas[[#This Row],[DESCUENTO]]</f>
        <v>113.83848365606313</v>
      </c>
      <c r="J6139" s="2">
        <f ca="1">0.18*TablaVentas[[#This Row],[SUBTOTAL]]</f>
        <v>20.490927058091362</v>
      </c>
      <c r="K6139" s="2">
        <f ca="1">+TablaVentas[[#This Row],[SUBTOTAL]]+TablaVentas[[#This Row],[IGV]]</f>
        <v>134.32941071415451</v>
      </c>
    </row>
    <row r="6140" spans="1:11" x14ac:dyDescent="0.25">
      <c r="A6140" t="s">
        <v>6149</v>
      </c>
      <c r="B6140" s="6">
        <v>45930</v>
      </c>
      <c r="C6140" t="s">
        <v>10014</v>
      </c>
      <c r="D6140" t="s">
        <v>10020</v>
      </c>
      <c r="E6140">
        <v>7</v>
      </c>
      <c r="F6140">
        <f>+_xlfn.XLOOKUP(TablaVentas[[#This Row],[PRODUCTO FINANCIERO]],TablaPrecios[PRODUCTO FINANCIERO],TablaPrecios[PRECIO UNIT],0)</f>
        <v>14.9</v>
      </c>
      <c r="G6140" s="2">
        <f>+TablaVentas[[#This Row],[CANTIDAD]]*TablaVentas[[#This Row],[PRECIO UNITARIO]]</f>
        <v>104.3</v>
      </c>
      <c r="H6140" s="1">
        <f t="shared" ca="1" si="95"/>
        <v>0.10218957599449624</v>
      </c>
      <c r="I6140" s="2">
        <f ca="1">+TablaVentas[[#This Row],[VENTAL TOTAL]]-TablaVentas[[#This Row],[VENTAL TOTAL]]*TablaVentas[[#This Row],[DESCUENTO]]</f>
        <v>93.641627223774037</v>
      </c>
      <c r="J6140" s="2">
        <f ca="1">0.18*TablaVentas[[#This Row],[SUBTOTAL]]</f>
        <v>16.855492900279327</v>
      </c>
      <c r="K6140" s="2">
        <f ca="1">+TablaVentas[[#This Row],[SUBTOTAL]]+TablaVentas[[#This Row],[IGV]]</f>
        <v>110.49712012405337</v>
      </c>
    </row>
    <row r="6141" spans="1:11" x14ac:dyDescent="0.25">
      <c r="A6141" t="s">
        <v>6150</v>
      </c>
      <c r="B6141" s="6">
        <v>46361</v>
      </c>
      <c r="C6141" t="s">
        <v>10014</v>
      </c>
      <c r="D6141" t="s">
        <v>10019</v>
      </c>
      <c r="E6141">
        <v>20</v>
      </c>
      <c r="F6141">
        <f>+_xlfn.XLOOKUP(TablaVentas[[#This Row],[PRODUCTO FINANCIERO]],TablaPrecios[PRODUCTO FINANCIERO],TablaPrecios[PRECIO UNIT],0)</f>
        <v>9.9</v>
      </c>
      <c r="G6141" s="2">
        <f>+TablaVentas[[#This Row],[CANTIDAD]]*TablaVentas[[#This Row],[PRECIO UNITARIO]]</f>
        <v>198</v>
      </c>
      <c r="H6141" s="1">
        <f t="shared" ca="1" si="95"/>
        <v>0.10754812150349757</v>
      </c>
      <c r="I6141" s="2">
        <f ca="1">+TablaVentas[[#This Row],[VENTAL TOTAL]]-TablaVentas[[#This Row],[VENTAL TOTAL]]*TablaVentas[[#This Row],[DESCUENTO]]</f>
        <v>176.70547194230747</v>
      </c>
      <c r="J6141" s="2">
        <f ca="1">0.18*TablaVentas[[#This Row],[SUBTOTAL]]</f>
        <v>31.806984949615345</v>
      </c>
      <c r="K6141" s="2">
        <f ca="1">+TablaVentas[[#This Row],[SUBTOTAL]]+TablaVentas[[#This Row],[IGV]]</f>
        <v>208.51245689192282</v>
      </c>
    </row>
    <row r="6142" spans="1:11" x14ac:dyDescent="0.25">
      <c r="A6142" t="s">
        <v>6151</v>
      </c>
      <c r="B6142" s="6">
        <v>45385</v>
      </c>
      <c r="C6142" t="s">
        <v>10015</v>
      </c>
      <c r="D6142" t="s">
        <v>10017</v>
      </c>
      <c r="E6142">
        <v>6</v>
      </c>
      <c r="F6142">
        <f>+_xlfn.XLOOKUP(TablaVentas[[#This Row],[PRODUCTO FINANCIERO]],TablaPrecios[PRODUCTO FINANCIERO],TablaPrecios[PRECIO UNIT],0)</f>
        <v>9.9</v>
      </c>
      <c r="G6142" s="2">
        <f>+TablaVentas[[#This Row],[CANTIDAD]]*TablaVentas[[#This Row],[PRECIO UNITARIO]]</f>
        <v>59.400000000000006</v>
      </c>
      <c r="H6142" s="1">
        <f t="shared" ca="1" si="95"/>
        <v>0.18383214305188014</v>
      </c>
      <c r="I6142" s="2">
        <f ca="1">+TablaVentas[[#This Row],[VENTAL TOTAL]]-TablaVentas[[#This Row],[VENTAL TOTAL]]*TablaVentas[[#This Row],[DESCUENTO]]</f>
        <v>48.480370702718325</v>
      </c>
      <c r="J6142" s="2">
        <f ca="1">0.18*TablaVentas[[#This Row],[SUBTOTAL]]</f>
        <v>8.7264667264892974</v>
      </c>
      <c r="K6142" s="2">
        <f ca="1">+TablaVentas[[#This Row],[SUBTOTAL]]+TablaVentas[[#This Row],[IGV]]</f>
        <v>57.206837429207624</v>
      </c>
    </row>
    <row r="6143" spans="1:11" x14ac:dyDescent="0.25">
      <c r="A6143" t="s">
        <v>6152</v>
      </c>
      <c r="B6143" s="6">
        <v>46024</v>
      </c>
      <c r="C6143" t="s">
        <v>10012</v>
      </c>
      <c r="D6143" t="s">
        <v>10017</v>
      </c>
      <c r="E6143">
        <v>15</v>
      </c>
      <c r="F6143">
        <f>+_xlfn.XLOOKUP(TablaVentas[[#This Row],[PRODUCTO FINANCIERO]],TablaPrecios[PRODUCTO FINANCIERO],TablaPrecios[PRECIO UNIT],0)</f>
        <v>9.9</v>
      </c>
      <c r="G6143" s="2">
        <f>+TablaVentas[[#This Row],[CANTIDAD]]*TablaVentas[[#This Row],[PRECIO UNITARIO]]</f>
        <v>148.5</v>
      </c>
      <c r="H6143" s="1">
        <f t="shared" ca="1" si="95"/>
        <v>0.17935194523103035</v>
      </c>
      <c r="I6143" s="2">
        <f ca="1">+TablaVentas[[#This Row],[VENTAL TOTAL]]-TablaVentas[[#This Row],[VENTAL TOTAL]]*TablaVentas[[#This Row],[DESCUENTO]]</f>
        <v>121.86623613319199</v>
      </c>
      <c r="J6143" s="2">
        <f ca="1">0.18*TablaVentas[[#This Row],[SUBTOTAL]]</f>
        <v>21.935922503974556</v>
      </c>
      <c r="K6143" s="2">
        <f ca="1">+TablaVentas[[#This Row],[SUBTOTAL]]+TablaVentas[[#This Row],[IGV]]</f>
        <v>143.80215863716654</v>
      </c>
    </row>
    <row r="6144" spans="1:11" x14ac:dyDescent="0.25">
      <c r="A6144" t="s">
        <v>6153</v>
      </c>
      <c r="B6144" s="6">
        <v>45777</v>
      </c>
      <c r="C6144" t="s">
        <v>10011</v>
      </c>
      <c r="D6144" t="s">
        <v>10022</v>
      </c>
      <c r="E6144">
        <v>14</v>
      </c>
      <c r="F6144">
        <f>+_xlfn.XLOOKUP(TablaVentas[[#This Row],[PRODUCTO FINANCIERO]],TablaPrecios[PRODUCTO FINANCIERO],TablaPrecios[PRECIO UNIT],0)</f>
        <v>20.9</v>
      </c>
      <c r="G6144" s="2">
        <f>+TablaVentas[[#This Row],[CANTIDAD]]*TablaVentas[[#This Row],[PRECIO UNITARIO]]</f>
        <v>292.59999999999997</v>
      </c>
      <c r="H6144" s="1">
        <f t="shared" ca="1" si="95"/>
        <v>0.13116965007095222</v>
      </c>
      <c r="I6144" s="2">
        <f ca="1">+TablaVentas[[#This Row],[VENTAL TOTAL]]-TablaVentas[[#This Row],[VENTAL TOTAL]]*TablaVentas[[#This Row],[DESCUENTO]]</f>
        <v>254.21976038923935</v>
      </c>
      <c r="J6144" s="2">
        <f ca="1">0.18*TablaVentas[[#This Row],[SUBTOTAL]]</f>
        <v>45.759556870063079</v>
      </c>
      <c r="K6144" s="2">
        <f ca="1">+TablaVentas[[#This Row],[SUBTOTAL]]+TablaVentas[[#This Row],[IGV]]</f>
        <v>299.97931725930243</v>
      </c>
    </row>
    <row r="6145" spans="1:11" x14ac:dyDescent="0.25">
      <c r="A6145" t="s">
        <v>6154</v>
      </c>
      <c r="B6145" s="6">
        <v>46342</v>
      </c>
      <c r="C6145" t="s">
        <v>10013</v>
      </c>
      <c r="D6145" t="s">
        <v>10022</v>
      </c>
      <c r="E6145">
        <v>5</v>
      </c>
      <c r="F6145">
        <f>+_xlfn.XLOOKUP(TablaVentas[[#This Row],[PRODUCTO FINANCIERO]],TablaPrecios[PRODUCTO FINANCIERO],TablaPrecios[PRECIO UNIT],0)</f>
        <v>20.9</v>
      </c>
      <c r="G6145" s="2">
        <f>+TablaVentas[[#This Row],[CANTIDAD]]*TablaVentas[[#This Row],[PRECIO UNITARIO]]</f>
        <v>104.5</v>
      </c>
      <c r="H6145" s="1">
        <f t="shared" ca="1" si="95"/>
        <v>0.1928546376521395</v>
      </c>
      <c r="I6145" s="2">
        <f ca="1">+TablaVentas[[#This Row],[VENTAL TOTAL]]-TablaVentas[[#This Row],[VENTAL TOTAL]]*TablaVentas[[#This Row],[DESCUENTO]]</f>
        <v>84.346690365351421</v>
      </c>
      <c r="J6145" s="2">
        <f ca="1">0.18*TablaVentas[[#This Row],[SUBTOTAL]]</f>
        <v>15.182404265763255</v>
      </c>
      <c r="K6145" s="2">
        <f ca="1">+TablaVentas[[#This Row],[SUBTOTAL]]+TablaVentas[[#This Row],[IGV]]</f>
        <v>99.529094631114674</v>
      </c>
    </row>
    <row r="6146" spans="1:11" x14ac:dyDescent="0.25">
      <c r="A6146" t="s">
        <v>6155</v>
      </c>
      <c r="B6146" s="6">
        <v>46274</v>
      </c>
      <c r="C6146" t="s">
        <v>10013</v>
      </c>
      <c r="D6146" t="s">
        <v>10019</v>
      </c>
      <c r="E6146">
        <v>10</v>
      </c>
      <c r="F6146">
        <f>+_xlfn.XLOOKUP(TablaVentas[[#This Row],[PRODUCTO FINANCIERO]],TablaPrecios[PRODUCTO FINANCIERO],TablaPrecios[PRECIO UNIT],0)</f>
        <v>9.9</v>
      </c>
      <c r="G6146" s="2">
        <f>+TablaVentas[[#This Row],[CANTIDAD]]*TablaVentas[[#This Row],[PRECIO UNITARIO]]</f>
        <v>99</v>
      </c>
      <c r="H6146" s="1">
        <f t="shared" ref="H6146:H6209" ca="1" si="96">+RAND()*0.1+0.1</f>
        <v>0.15101335031070087</v>
      </c>
      <c r="I6146" s="2">
        <f ca="1">+TablaVentas[[#This Row],[VENTAL TOTAL]]-TablaVentas[[#This Row],[VENTAL TOTAL]]*TablaVentas[[#This Row],[DESCUENTO]]</f>
        <v>84.049678319240613</v>
      </c>
      <c r="J6146" s="2">
        <f ca="1">0.18*TablaVentas[[#This Row],[SUBTOTAL]]</f>
        <v>15.128942097463309</v>
      </c>
      <c r="K6146" s="2">
        <f ca="1">+TablaVentas[[#This Row],[SUBTOTAL]]+TablaVentas[[#This Row],[IGV]]</f>
        <v>99.178620416703922</v>
      </c>
    </row>
    <row r="6147" spans="1:11" x14ac:dyDescent="0.25">
      <c r="A6147" t="s">
        <v>6156</v>
      </c>
      <c r="B6147" s="6">
        <v>45852</v>
      </c>
      <c r="C6147" t="s">
        <v>10011</v>
      </c>
      <c r="D6147" t="s">
        <v>10020</v>
      </c>
      <c r="E6147">
        <v>17</v>
      </c>
      <c r="F6147">
        <f>+_xlfn.XLOOKUP(TablaVentas[[#This Row],[PRODUCTO FINANCIERO]],TablaPrecios[PRODUCTO FINANCIERO],TablaPrecios[PRECIO UNIT],0)</f>
        <v>14.9</v>
      </c>
      <c r="G6147" s="2">
        <f>+TablaVentas[[#This Row],[CANTIDAD]]*TablaVentas[[#This Row],[PRECIO UNITARIO]]</f>
        <v>253.3</v>
      </c>
      <c r="H6147" s="1">
        <f t="shared" ca="1" si="96"/>
        <v>0.12180850615878773</v>
      </c>
      <c r="I6147" s="2">
        <f ca="1">+TablaVentas[[#This Row],[VENTAL TOTAL]]-TablaVentas[[#This Row],[VENTAL TOTAL]]*TablaVentas[[#This Row],[DESCUENTO]]</f>
        <v>222.44590538997909</v>
      </c>
      <c r="J6147" s="2">
        <f ca="1">0.18*TablaVentas[[#This Row],[SUBTOTAL]]</f>
        <v>40.040262970196231</v>
      </c>
      <c r="K6147" s="2">
        <f ca="1">+TablaVentas[[#This Row],[SUBTOTAL]]+TablaVentas[[#This Row],[IGV]]</f>
        <v>262.48616836017533</v>
      </c>
    </row>
    <row r="6148" spans="1:11" x14ac:dyDescent="0.25">
      <c r="A6148" t="s">
        <v>6157</v>
      </c>
      <c r="B6148" s="6">
        <v>46072</v>
      </c>
      <c r="C6148" t="s">
        <v>10016</v>
      </c>
      <c r="D6148" t="s">
        <v>10018</v>
      </c>
      <c r="E6148">
        <v>7</v>
      </c>
      <c r="F6148">
        <f>+_xlfn.XLOOKUP(TablaVentas[[#This Row],[PRODUCTO FINANCIERO]],TablaPrecios[PRODUCTO FINANCIERO],TablaPrecios[PRECIO UNIT],0)</f>
        <v>14.9</v>
      </c>
      <c r="G6148" s="2">
        <f>+TablaVentas[[#This Row],[CANTIDAD]]*TablaVentas[[#This Row],[PRECIO UNITARIO]]</f>
        <v>104.3</v>
      </c>
      <c r="H6148" s="1">
        <f t="shared" ca="1" si="96"/>
        <v>0.13674606469015563</v>
      </c>
      <c r="I6148" s="2">
        <f ca="1">+TablaVentas[[#This Row],[VENTAL TOTAL]]-TablaVentas[[#This Row],[VENTAL TOTAL]]*TablaVentas[[#This Row],[DESCUENTO]]</f>
        <v>90.037385452816764</v>
      </c>
      <c r="J6148" s="2">
        <f ca="1">0.18*TablaVentas[[#This Row],[SUBTOTAL]]</f>
        <v>16.206729381507017</v>
      </c>
      <c r="K6148" s="2">
        <f ca="1">+TablaVentas[[#This Row],[SUBTOTAL]]+TablaVentas[[#This Row],[IGV]]</f>
        <v>106.24411483432378</v>
      </c>
    </row>
    <row r="6149" spans="1:11" x14ac:dyDescent="0.25">
      <c r="A6149" t="s">
        <v>6158</v>
      </c>
      <c r="B6149" s="6">
        <v>45472</v>
      </c>
      <c r="C6149" t="s">
        <v>10013</v>
      </c>
      <c r="D6149" t="s">
        <v>10020</v>
      </c>
      <c r="E6149">
        <v>7</v>
      </c>
      <c r="F6149">
        <f>+_xlfn.XLOOKUP(TablaVentas[[#This Row],[PRODUCTO FINANCIERO]],TablaPrecios[PRODUCTO FINANCIERO],TablaPrecios[PRECIO UNIT],0)</f>
        <v>14.9</v>
      </c>
      <c r="G6149" s="2">
        <f>+TablaVentas[[#This Row],[CANTIDAD]]*TablaVentas[[#This Row],[PRECIO UNITARIO]]</f>
        <v>104.3</v>
      </c>
      <c r="H6149" s="1">
        <f t="shared" ca="1" si="96"/>
        <v>0.17176365549926709</v>
      </c>
      <c r="I6149" s="2">
        <f ca="1">+TablaVentas[[#This Row],[VENTAL TOTAL]]-TablaVentas[[#This Row],[VENTAL TOTAL]]*TablaVentas[[#This Row],[DESCUENTO]]</f>
        <v>86.385050731426446</v>
      </c>
      <c r="J6149" s="2">
        <f ca="1">0.18*TablaVentas[[#This Row],[SUBTOTAL]]</f>
        <v>15.549309131656759</v>
      </c>
      <c r="K6149" s="2">
        <f ca="1">+TablaVentas[[#This Row],[SUBTOTAL]]+TablaVentas[[#This Row],[IGV]]</f>
        <v>101.9343598630832</v>
      </c>
    </row>
    <row r="6150" spans="1:11" x14ac:dyDescent="0.25">
      <c r="A6150" t="s">
        <v>6159</v>
      </c>
      <c r="B6150" s="6">
        <v>45547</v>
      </c>
      <c r="C6150" t="s">
        <v>10016</v>
      </c>
      <c r="D6150" t="s">
        <v>10017</v>
      </c>
      <c r="E6150">
        <v>12</v>
      </c>
      <c r="F6150">
        <f>+_xlfn.XLOOKUP(TablaVentas[[#This Row],[PRODUCTO FINANCIERO]],TablaPrecios[PRODUCTO FINANCIERO],TablaPrecios[PRECIO UNIT],0)</f>
        <v>9.9</v>
      </c>
      <c r="G6150" s="2">
        <f>+TablaVentas[[#This Row],[CANTIDAD]]*TablaVentas[[#This Row],[PRECIO UNITARIO]]</f>
        <v>118.80000000000001</v>
      </c>
      <c r="H6150" s="1">
        <f t="shared" ca="1" si="96"/>
        <v>0.12269581000939943</v>
      </c>
      <c r="I6150" s="2">
        <f ca="1">+TablaVentas[[#This Row],[VENTAL TOTAL]]-TablaVentas[[#This Row],[VENTAL TOTAL]]*TablaVentas[[#This Row],[DESCUENTO]]</f>
        <v>104.22373777088336</v>
      </c>
      <c r="J6150" s="2">
        <f ca="1">0.18*TablaVentas[[#This Row],[SUBTOTAL]]</f>
        <v>18.760272798759004</v>
      </c>
      <c r="K6150" s="2">
        <f ca="1">+TablaVentas[[#This Row],[SUBTOTAL]]+TablaVentas[[#This Row],[IGV]]</f>
        <v>122.98401056964236</v>
      </c>
    </row>
    <row r="6151" spans="1:11" x14ac:dyDescent="0.25">
      <c r="A6151" t="s">
        <v>6160</v>
      </c>
      <c r="B6151" s="6">
        <v>45472</v>
      </c>
      <c r="C6151" t="s">
        <v>10014</v>
      </c>
      <c r="D6151" t="s">
        <v>10020</v>
      </c>
      <c r="E6151">
        <v>17</v>
      </c>
      <c r="F6151">
        <f>+_xlfn.XLOOKUP(TablaVentas[[#This Row],[PRODUCTO FINANCIERO]],TablaPrecios[PRODUCTO FINANCIERO],TablaPrecios[PRECIO UNIT],0)</f>
        <v>14.9</v>
      </c>
      <c r="G6151" s="2">
        <f>+TablaVentas[[#This Row],[CANTIDAD]]*TablaVentas[[#This Row],[PRECIO UNITARIO]]</f>
        <v>253.3</v>
      </c>
      <c r="H6151" s="1">
        <f t="shared" ca="1" si="96"/>
        <v>0.15691670512390679</v>
      </c>
      <c r="I6151" s="2">
        <f ca="1">+TablaVentas[[#This Row],[VENTAL TOTAL]]-TablaVentas[[#This Row],[VENTAL TOTAL]]*TablaVentas[[#This Row],[DESCUENTO]]</f>
        <v>213.55299859211442</v>
      </c>
      <c r="J6151" s="2">
        <f ca="1">0.18*TablaVentas[[#This Row],[SUBTOTAL]]</f>
        <v>38.439539746580593</v>
      </c>
      <c r="K6151" s="2">
        <f ca="1">+TablaVentas[[#This Row],[SUBTOTAL]]+TablaVentas[[#This Row],[IGV]]</f>
        <v>251.992538338695</v>
      </c>
    </row>
    <row r="6152" spans="1:11" x14ac:dyDescent="0.25">
      <c r="A6152" t="s">
        <v>6161</v>
      </c>
      <c r="B6152" s="6">
        <v>46111</v>
      </c>
      <c r="C6152" t="s">
        <v>10012</v>
      </c>
      <c r="D6152" t="s">
        <v>10020</v>
      </c>
      <c r="E6152">
        <v>4</v>
      </c>
      <c r="F6152">
        <f>+_xlfn.XLOOKUP(TablaVentas[[#This Row],[PRODUCTO FINANCIERO]],TablaPrecios[PRODUCTO FINANCIERO],TablaPrecios[PRECIO UNIT],0)</f>
        <v>14.9</v>
      </c>
      <c r="G6152" s="2">
        <f>+TablaVentas[[#This Row],[CANTIDAD]]*TablaVentas[[#This Row],[PRECIO UNITARIO]]</f>
        <v>59.6</v>
      </c>
      <c r="H6152" s="1">
        <f t="shared" ca="1" si="96"/>
        <v>0.19442421284176908</v>
      </c>
      <c r="I6152" s="2">
        <f ca="1">+TablaVentas[[#This Row],[VENTAL TOTAL]]-TablaVentas[[#This Row],[VENTAL TOTAL]]*TablaVentas[[#This Row],[DESCUENTO]]</f>
        <v>48.01231691463056</v>
      </c>
      <c r="J6152" s="2">
        <f ca="1">0.18*TablaVentas[[#This Row],[SUBTOTAL]]</f>
        <v>8.6422170446335009</v>
      </c>
      <c r="K6152" s="2">
        <f ca="1">+TablaVentas[[#This Row],[SUBTOTAL]]+TablaVentas[[#This Row],[IGV]]</f>
        <v>56.654533959264057</v>
      </c>
    </row>
    <row r="6153" spans="1:11" x14ac:dyDescent="0.25">
      <c r="A6153" t="s">
        <v>6162</v>
      </c>
      <c r="B6153" s="6">
        <v>46234</v>
      </c>
      <c r="C6153" t="s">
        <v>10012</v>
      </c>
      <c r="D6153" t="s">
        <v>10019</v>
      </c>
      <c r="E6153">
        <v>8</v>
      </c>
      <c r="F6153">
        <f>+_xlfn.XLOOKUP(TablaVentas[[#This Row],[PRODUCTO FINANCIERO]],TablaPrecios[PRODUCTO FINANCIERO],TablaPrecios[PRECIO UNIT],0)</f>
        <v>9.9</v>
      </c>
      <c r="G6153" s="2">
        <f>+TablaVentas[[#This Row],[CANTIDAD]]*TablaVentas[[#This Row],[PRECIO UNITARIO]]</f>
        <v>79.2</v>
      </c>
      <c r="H6153" s="1">
        <f t="shared" ca="1" si="96"/>
        <v>0.12254738123683095</v>
      </c>
      <c r="I6153" s="2">
        <f ca="1">+TablaVentas[[#This Row],[VENTAL TOTAL]]-TablaVentas[[#This Row],[VENTAL TOTAL]]*TablaVentas[[#This Row],[DESCUENTO]]</f>
        <v>69.494247406042987</v>
      </c>
      <c r="J6153" s="2">
        <f ca="1">0.18*TablaVentas[[#This Row],[SUBTOTAL]]</f>
        <v>12.508964533087736</v>
      </c>
      <c r="K6153" s="2">
        <f ca="1">+TablaVentas[[#This Row],[SUBTOTAL]]+TablaVentas[[#This Row],[IGV]]</f>
        <v>82.003211939130722</v>
      </c>
    </row>
    <row r="6154" spans="1:11" x14ac:dyDescent="0.25">
      <c r="A6154" t="s">
        <v>6163</v>
      </c>
      <c r="B6154" s="6">
        <v>45960</v>
      </c>
      <c r="C6154" t="s">
        <v>10013</v>
      </c>
      <c r="D6154" t="s">
        <v>10017</v>
      </c>
      <c r="E6154">
        <v>14</v>
      </c>
      <c r="F6154">
        <f>+_xlfn.XLOOKUP(TablaVentas[[#This Row],[PRODUCTO FINANCIERO]],TablaPrecios[PRODUCTO FINANCIERO],TablaPrecios[PRECIO UNIT],0)</f>
        <v>9.9</v>
      </c>
      <c r="G6154" s="2">
        <f>+TablaVentas[[#This Row],[CANTIDAD]]*TablaVentas[[#This Row],[PRECIO UNITARIO]]</f>
        <v>138.6</v>
      </c>
      <c r="H6154" s="1">
        <f t="shared" ca="1" si="96"/>
        <v>0.19660771348637984</v>
      </c>
      <c r="I6154" s="2">
        <f ca="1">+TablaVentas[[#This Row],[VENTAL TOTAL]]-TablaVentas[[#This Row],[VENTAL TOTAL]]*TablaVentas[[#This Row],[DESCUENTO]]</f>
        <v>111.35017091078775</v>
      </c>
      <c r="J6154" s="2">
        <f ca="1">0.18*TablaVentas[[#This Row],[SUBTOTAL]]</f>
        <v>20.043030763941793</v>
      </c>
      <c r="K6154" s="2">
        <f ca="1">+TablaVentas[[#This Row],[SUBTOTAL]]+TablaVentas[[#This Row],[IGV]]</f>
        <v>131.39320167472954</v>
      </c>
    </row>
    <row r="6155" spans="1:11" x14ac:dyDescent="0.25">
      <c r="A6155" t="s">
        <v>6164</v>
      </c>
      <c r="B6155" s="6">
        <v>45533</v>
      </c>
      <c r="C6155" t="s">
        <v>10015</v>
      </c>
      <c r="D6155" t="s">
        <v>10019</v>
      </c>
      <c r="E6155">
        <v>16</v>
      </c>
      <c r="F6155">
        <f>+_xlfn.XLOOKUP(TablaVentas[[#This Row],[PRODUCTO FINANCIERO]],TablaPrecios[PRODUCTO FINANCIERO],TablaPrecios[PRECIO UNIT],0)</f>
        <v>9.9</v>
      </c>
      <c r="G6155" s="2">
        <f>+TablaVentas[[#This Row],[CANTIDAD]]*TablaVentas[[#This Row],[PRECIO UNITARIO]]</f>
        <v>158.4</v>
      </c>
      <c r="H6155" s="1">
        <f t="shared" ca="1" si="96"/>
        <v>0.13238045397521792</v>
      </c>
      <c r="I6155" s="2">
        <f ca="1">+TablaVentas[[#This Row],[VENTAL TOTAL]]-TablaVentas[[#This Row],[VENTAL TOTAL]]*TablaVentas[[#This Row],[DESCUENTO]]</f>
        <v>137.43093609032547</v>
      </c>
      <c r="J6155" s="2">
        <f ca="1">0.18*TablaVentas[[#This Row],[SUBTOTAL]]</f>
        <v>24.737568496258586</v>
      </c>
      <c r="K6155" s="2">
        <f ca="1">+TablaVentas[[#This Row],[SUBTOTAL]]+TablaVentas[[#This Row],[IGV]]</f>
        <v>162.16850458658405</v>
      </c>
    </row>
    <row r="6156" spans="1:11" x14ac:dyDescent="0.25">
      <c r="A6156" t="s">
        <v>6165</v>
      </c>
      <c r="B6156" s="6">
        <v>46144</v>
      </c>
      <c r="C6156" t="s">
        <v>10015</v>
      </c>
      <c r="D6156" t="s">
        <v>10018</v>
      </c>
      <c r="E6156">
        <v>8</v>
      </c>
      <c r="F6156">
        <f>+_xlfn.XLOOKUP(TablaVentas[[#This Row],[PRODUCTO FINANCIERO]],TablaPrecios[PRODUCTO FINANCIERO],TablaPrecios[PRECIO UNIT],0)</f>
        <v>14.9</v>
      </c>
      <c r="G6156" s="2">
        <f>+TablaVentas[[#This Row],[CANTIDAD]]*TablaVentas[[#This Row],[PRECIO UNITARIO]]</f>
        <v>119.2</v>
      </c>
      <c r="H6156" s="1">
        <f t="shared" ca="1" si="96"/>
        <v>0.13894854456925812</v>
      </c>
      <c r="I6156" s="2">
        <f ca="1">+TablaVentas[[#This Row],[VENTAL TOTAL]]-TablaVentas[[#This Row],[VENTAL TOTAL]]*TablaVentas[[#This Row],[DESCUENTO]]</f>
        <v>102.63733348734443</v>
      </c>
      <c r="J6156" s="2">
        <f ca="1">0.18*TablaVentas[[#This Row],[SUBTOTAL]]</f>
        <v>18.474720027721997</v>
      </c>
      <c r="K6156" s="2">
        <f ca="1">+TablaVentas[[#This Row],[SUBTOTAL]]+TablaVentas[[#This Row],[IGV]]</f>
        <v>121.11205351506644</v>
      </c>
    </row>
    <row r="6157" spans="1:11" x14ac:dyDescent="0.25">
      <c r="A6157" t="s">
        <v>6166</v>
      </c>
      <c r="B6157" s="6">
        <v>45470</v>
      </c>
      <c r="C6157" t="s">
        <v>10013</v>
      </c>
      <c r="D6157" t="s">
        <v>10017</v>
      </c>
      <c r="E6157">
        <v>15</v>
      </c>
      <c r="F6157">
        <f>+_xlfn.XLOOKUP(TablaVentas[[#This Row],[PRODUCTO FINANCIERO]],TablaPrecios[PRODUCTO FINANCIERO],TablaPrecios[PRECIO UNIT],0)</f>
        <v>9.9</v>
      </c>
      <c r="G6157" s="2">
        <f>+TablaVentas[[#This Row],[CANTIDAD]]*TablaVentas[[#This Row],[PRECIO UNITARIO]]</f>
        <v>148.5</v>
      </c>
      <c r="H6157" s="1">
        <f t="shared" ca="1" si="96"/>
        <v>0.12795074286058827</v>
      </c>
      <c r="I6157" s="2">
        <f ca="1">+TablaVentas[[#This Row],[VENTAL TOTAL]]-TablaVentas[[#This Row],[VENTAL TOTAL]]*TablaVentas[[#This Row],[DESCUENTO]]</f>
        <v>129.49931468520265</v>
      </c>
      <c r="J6157" s="2">
        <f ca="1">0.18*TablaVentas[[#This Row],[SUBTOTAL]]</f>
        <v>23.309876643336477</v>
      </c>
      <c r="K6157" s="2">
        <f ca="1">+TablaVentas[[#This Row],[SUBTOTAL]]+TablaVentas[[#This Row],[IGV]]</f>
        <v>152.80919132853913</v>
      </c>
    </row>
    <row r="6158" spans="1:11" x14ac:dyDescent="0.25">
      <c r="A6158" t="s">
        <v>6167</v>
      </c>
      <c r="B6158" s="6">
        <v>46284</v>
      </c>
      <c r="C6158" t="s">
        <v>10015</v>
      </c>
      <c r="D6158" t="s">
        <v>10022</v>
      </c>
      <c r="E6158">
        <v>5</v>
      </c>
      <c r="F6158">
        <f>+_xlfn.XLOOKUP(TablaVentas[[#This Row],[PRODUCTO FINANCIERO]],TablaPrecios[PRODUCTO FINANCIERO],TablaPrecios[PRECIO UNIT],0)</f>
        <v>20.9</v>
      </c>
      <c r="G6158" s="2">
        <f>+TablaVentas[[#This Row],[CANTIDAD]]*TablaVentas[[#This Row],[PRECIO UNITARIO]]</f>
        <v>104.5</v>
      </c>
      <c r="H6158" s="1">
        <f t="shared" ca="1" si="96"/>
        <v>0.12454024082430454</v>
      </c>
      <c r="I6158" s="2">
        <f ca="1">+TablaVentas[[#This Row],[VENTAL TOTAL]]-TablaVentas[[#This Row],[VENTAL TOTAL]]*TablaVentas[[#This Row],[DESCUENTO]]</f>
        <v>91.485544833860175</v>
      </c>
      <c r="J6158" s="2">
        <f ca="1">0.18*TablaVentas[[#This Row],[SUBTOTAL]]</f>
        <v>16.467398070094831</v>
      </c>
      <c r="K6158" s="2">
        <f ca="1">+TablaVentas[[#This Row],[SUBTOTAL]]+TablaVentas[[#This Row],[IGV]]</f>
        <v>107.95294290395501</v>
      </c>
    </row>
    <row r="6159" spans="1:11" x14ac:dyDescent="0.25">
      <c r="A6159" t="s">
        <v>6168</v>
      </c>
      <c r="B6159" s="6">
        <v>45950</v>
      </c>
      <c r="C6159" t="s">
        <v>10012</v>
      </c>
      <c r="D6159" t="s">
        <v>10018</v>
      </c>
      <c r="E6159">
        <v>8</v>
      </c>
      <c r="F6159">
        <f>+_xlfn.XLOOKUP(TablaVentas[[#This Row],[PRODUCTO FINANCIERO]],TablaPrecios[PRODUCTO FINANCIERO],TablaPrecios[PRECIO UNIT],0)</f>
        <v>14.9</v>
      </c>
      <c r="G6159" s="2">
        <f>+TablaVentas[[#This Row],[CANTIDAD]]*TablaVentas[[#This Row],[PRECIO UNITARIO]]</f>
        <v>119.2</v>
      </c>
      <c r="H6159" s="1">
        <f t="shared" ca="1" si="96"/>
        <v>0.18647672562234618</v>
      </c>
      <c r="I6159" s="2">
        <f ca="1">+TablaVentas[[#This Row],[VENTAL TOTAL]]-TablaVentas[[#This Row],[VENTAL TOTAL]]*TablaVentas[[#This Row],[DESCUENTO]]</f>
        <v>96.971974305816332</v>
      </c>
      <c r="J6159" s="2">
        <f ca="1">0.18*TablaVentas[[#This Row],[SUBTOTAL]]</f>
        <v>17.454955375046939</v>
      </c>
      <c r="K6159" s="2">
        <f ca="1">+TablaVentas[[#This Row],[SUBTOTAL]]+TablaVentas[[#This Row],[IGV]]</f>
        <v>114.42692968086327</v>
      </c>
    </row>
    <row r="6160" spans="1:11" x14ac:dyDescent="0.25">
      <c r="A6160" t="s">
        <v>6169</v>
      </c>
      <c r="B6160" s="6">
        <v>45856</v>
      </c>
      <c r="C6160" t="s">
        <v>10016</v>
      </c>
      <c r="D6160" t="s">
        <v>10022</v>
      </c>
      <c r="E6160">
        <v>20</v>
      </c>
      <c r="F6160">
        <f>+_xlfn.XLOOKUP(TablaVentas[[#This Row],[PRODUCTO FINANCIERO]],TablaPrecios[PRODUCTO FINANCIERO],TablaPrecios[PRECIO UNIT],0)</f>
        <v>20.9</v>
      </c>
      <c r="G6160" s="2">
        <f>+TablaVentas[[#This Row],[CANTIDAD]]*TablaVentas[[#This Row],[PRECIO UNITARIO]]</f>
        <v>418</v>
      </c>
      <c r="H6160" s="1">
        <f t="shared" ca="1" si="96"/>
        <v>0.1038666840709164</v>
      </c>
      <c r="I6160" s="2">
        <f ca="1">+TablaVentas[[#This Row],[VENTAL TOTAL]]-TablaVentas[[#This Row],[VENTAL TOTAL]]*TablaVentas[[#This Row],[DESCUENTO]]</f>
        <v>374.58372605835694</v>
      </c>
      <c r="J6160" s="2">
        <f ca="1">0.18*TablaVentas[[#This Row],[SUBTOTAL]]</f>
        <v>67.425070690504242</v>
      </c>
      <c r="K6160" s="2">
        <f ca="1">+TablaVentas[[#This Row],[SUBTOTAL]]+TablaVentas[[#This Row],[IGV]]</f>
        <v>442.00879674886119</v>
      </c>
    </row>
    <row r="6161" spans="1:11" x14ac:dyDescent="0.25">
      <c r="A6161" t="s">
        <v>6170</v>
      </c>
      <c r="B6161" s="6">
        <v>46216</v>
      </c>
      <c r="C6161" t="s">
        <v>10014</v>
      </c>
      <c r="D6161" t="s">
        <v>10019</v>
      </c>
      <c r="E6161">
        <v>13</v>
      </c>
      <c r="F6161">
        <f>+_xlfn.XLOOKUP(TablaVentas[[#This Row],[PRODUCTO FINANCIERO]],TablaPrecios[PRODUCTO FINANCIERO],TablaPrecios[PRECIO UNIT],0)</f>
        <v>9.9</v>
      </c>
      <c r="G6161" s="2">
        <f>+TablaVentas[[#This Row],[CANTIDAD]]*TablaVentas[[#This Row],[PRECIO UNITARIO]]</f>
        <v>128.70000000000002</v>
      </c>
      <c r="H6161" s="1">
        <f t="shared" ca="1" si="96"/>
        <v>0.18089366396498954</v>
      </c>
      <c r="I6161" s="2">
        <f ca="1">+TablaVentas[[#This Row],[VENTAL TOTAL]]-TablaVentas[[#This Row],[VENTAL TOTAL]]*TablaVentas[[#This Row],[DESCUENTO]]</f>
        <v>105.41898544770586</v>
      </c>
      <c r="J6161" s="2">
        <f ca="1">0.18*TablaVentas[[#This Row],[SUBTOTAL]]</f>
        <v>18.975417380587054</v>
      </c>
      <c r="K6161" s="2">
        <f ca="1">+TablaVentas[[#This Row],[SUBTOTAL]]+TablaVentas[[#This Row],[IGV]]</f>
        <v>124.39440282829293</v>
      </c>
    </row>
    <row r="6162" spans="1:11" x14ac:dyDescent="0.25">
      <c r="A6162" t="s">
        <v>6171</v>
      </c>
      <c r="B6162" s="6">
        <v>45928</v>
      </c>
      <c r="C6162" t="s">
        <v>10011</v>
      </c>
      <c r="D6162" t="s">
        <v>10017</v>
      </c>
      <c r="E6162">
        <v>4</v>
      </c>
      <c r="F6162">
        <f>+_xlfn.XLOOKUP(TablaVentas[[#This Row],[PRODUCTO FINANCIERO]],TablaPrecios[PRODUCTO FINANCIERO],TablaPrecios[PRECIO UNIT],0)</f>
        <v>9.9</v>
      </c>
      <c r="G6162" s="2">
        <f>+TablaVentas[[#This Row],[CANTIDAD]]*TablaVentas[[#This Row],[PRECIO UNITARIO]]</f>
        <v>39.6</v>
      </c>
      <c r="H6162" s="1">
        <f t="shared" ca="1" si="96"/>
        <v>0.12832231795113197</v>
      </c>
      <c r="I6162" s="2">
        <f ca="1">+TablaVentas[[#This Row],[VENTAL TOTAL]]-TablaVentas[[#This Row],[VENTAL TOTAL]]*TablaVentas[[#This Row],[DESCUENTO]]</f>
        <v>34.518436209135174</v>
      </c>
      <c r="J6162" s="2">
        <f ca="1">0.18*TablaVentas[[#This Row],[SUBTOTAL]]</f>
        <v>6.2133185176443311</v>
      </c>
      <c r="K6162" s="2">
        <f ca="1">+TablaVentas[[#This Row],[SUBTOTAL]]+TablaVentas[[#This Row],[IGV]]</f>
        <v>40.731754726779506</v>
      </c>
    </row>
    <row r="6163" spans="1:11" x14ac:dyDescent="0.25">
      <c r="A6163" t="s">
        <v>6172</v>
      </c>
      <c r="B6163" s="6">
        <v>45297</v>
      </c>
      <c r="C6163" t="s">
        <v>10012</v>
      </c>
      <c r="D6163" t="s">
        <v>10019</v>
      </c>
      <c r="E6163">
        <v>13</v>
      </c>
      <c r="F6163">
        <f>+_xlfn.XLOOKUP(TablaVentas[[#This Row],[PRODUCTO FINANCIERO]],TablaPrecios[PRODUCTO FINANCIERO],TablaPrecios[PRECIO UNIT],0)</f>
        <v>9.9</v>
      </c>
      <c r="G6163" s="2">
        <f>+TablaVentas[[#This Row],[CANTIDAD]]*TablaVentas[[#This Row],[PRECIO UNITARIO]]</f>
        <v>128.70000000000002</v>
      </c>
      <c r="H6163" s="1">
        <f t="shared" ca="1" si="96"/>
        <v>0.14079236055869504</v>
      </c>
      <c r="I6163" s="2">
        <f ca="1">+TablaVentas[[#This Row],[VENTAL TOTAL]]-TablaVentas[[#This Row],[VENTAL TOTAL]]*TablaVentas[[#This Row],[DESCUENTO]]</f>
        <v>110.58002319609596</v>
      </c>
      <c r="J6163" s="2">
        <f ca="1">0.18*TablaVentas[[#This Row],[SUBTOTAL]]</f>
        <v>19.904404175297273</v>
      </c>
      <c r="K6163" s="2">
        <f ca="1">+TablaVentas[[#This Row],[SUBTOTAL]]+TablaVentas[[#This Row],[IGV]]</f>
        <v>130.48442737139322</v>
      </c>
    </row>
    <row r="6164" spans="1:11" x14ac:dyDescent="0.25">
      <c r="A6164" t="s">
        <v>6173</v>
      </c>
      <c r="B6164" s="6">
        <v>45783</v>
      </c>
      <c r="C6164" t="s">
        <v>10014</v>
      </c>
      <c r="D6164" t="s">
        <v>10020</v>
      </c>
      <c r="E6164">
        <v>3</v>
      </c>
      <c r="F6164">
        <f>+_xlfn.XLOOKUP(TablaVentas[[#This Row],[PRODUCTO FINANCIERO]],TablaPrecios[PRODUCTO FINANCIERO],TablaPrecios[PRECIO UNIT],0)</f>
        <v>14.9</v>
      </c>
      <c r="G6164" s="2">
        <f>+TablaVentas[[#This Row],[CANTIDAD]]*TablaVentas[[#This Row],[PRECIO UNITARIO]]</f>
        <v>44.7</v>
      </c>
      <c r="H6164" s="1">
        <f t="shared" ca="1" si="96"/>
        <v>0.17505620253915444</v>
      </c>
      <c r="I6164" s="2">
        <f ca="1">+TablaVentas[[#This Row],[VENTAL TOTAL]]-TablaVentas[[#This Row],[VENTAL TOTAL]]*TablaVentas[[#This Row],[DESCUENTO]]</f>
        <v>36.874987746499798</v>
      </c>
      <c r="J6164" s="2">
        <f ca="1">0.18*TablaVentas[[#This Row],[SUBTOTAL]]</f>
        <v>6.6374977943699633</v>
      </c>
      <c r="K6164" s="2">
        <f ca="1">+TablaVentas[[#This Row],[SUBTOTAL]]+TablaVentas[[#This Row],[IGV]]</f>
        <v>43.512485540869761</v>
      </c>
    </row>
    <row r="6165" spans="1:11" x14ac:dyDescent="0.25">
      <c r="A6165" t="s">
        <v>6174</v>
      </c>
      <c r="B6165" s="6">
        <v>45889</v>
      </c>
      <c r="C6165" t="s">
        <v>10011</v>
      </c>
      <c r="D6165" t="s">
        <v>10017</v>
      </c>
      <c r="E6165">
        <v>19</v>
      </c>
      <c r="F6165">
        <f>+_xlfn.XLOOKUP(TablaVentas[[#This Row],[PRODUCTO FINANCIERO]],TablaPrecios[PRODUCTO FINANCIERO],TablaPrecios[PRECIO UNIT],0)</f>
        <v>9.9</v>
      </c>
      <c r="G6165" s="2">
        <f>+TablaVentas[[#This Row],[CANTIDAD]]*TablaVentas[[#This Row],[PRECIO UNITARIO]]</f>
        <v>188.1</v>
      </c>
      <c r="H6165" s="1">
        <f t="shared" ca="1" si="96"/>
        <v>0.1736331715119368</v>
      </c>
      <c r="I6165" s="2">
        <f ca="1">+TablaVentas[[#This Row],[VENTAL TOTAL]]-TablaVentas[[#This Row],[VENTAL TOTAL]]*TablaVentas[[#This Row],[DESCUENTO]]</f>
        <v>155.43960043860469</v>
      </c>
      <c r="J6165" s="2">
        <f ca="1">0.18*TablaVentas[[#This Row],[SUBTOTAL]]</f>
        <v>27.979128078948843</v>
      </c>
      <c r="K6165" s="2">
        <f ca="1">+TablaVentas[[#This Row],[SUBTOTAL]]+TablaVentas[[#This Row],[IGV]]</f>
        <v>183.41872851755352</v>
      </c>
    </row>
    <row r="6166" spans="1:11" x14ac:dyDescent="0.25">
      <c r="A6166" t="s">
        <v>6175</v>
      </c>
      <c r="B6166" s="6">
        <v>45574</v>
      </c>
      <c r="C6166" t="s">
        <v>10015</v>
      </c>
      <c r="D6166" t="s">
        <v>10020</v>
      </c>
      <c r="E6166">
        <v>4</v>
      </c>
      <c r="F6166">
        <f>+_xlfn.XLOOKUP(TablaVentas[[#This Row],[PRODUCTO FINANCIERO]],TablaPrecios[PRODUCTO FINANCIERO],TablaPrecios[PRECIO UNIT],0)</f>
        <v>14.9</v>
      </c>
      <c r="G6166" s="2">
        <f>+TablaVentas[[#This Row],[CANTIDAD]]*TablaVentas[[#This Row],[PRECIO UNITARIO]]</f>
        <v>59.6</v>
      </c>
      <c r="H6166" s="1">
        <f t="shared" ca="1" si="96"/>
        <v>0.10869177050856631</v>
      </c>
      <c r="I6166" s="2">
        <f ca="1">+TablaVentas[[#This Row],[VENTAL TOTAL]]-TablaVentas[[#This Row],[VENTAL TOTAL]]*TablaVentas[[#This Row],[DESCUENTO]]</f>
        <v>53.121970477689452</v>
      </c>
      <c r="J6166" s="2">
        <f ca="1">0.18*TablaVentas[[#This Row],[SUBTOTAL]]</f>
        <v>9.5619546859841016</v>
      </c>
      <c r="K6166" s="2">
        <f ca="1">+TablaVentas[[#This Row],[SUBTOTAL]]+TablaVentas[[#This Row],[IGV]]</f>
        <v>62.68392516367355</v>
      </c>
    </row>
    <row r="6167" spans="1:11" x14ac:dyDescent="0.25">
      <c r="A6167" t="s">
        <v>6176</v>
      </c>
      <c r="B6167" s="6">
        <v>46202</v>
      </c>
      <c r="C6167" t="s">
        <v>10013</v>
      </c>
      <c r="D6167" t="s">
        <v>10017</v>
      </c>
      <c r="E6167">
        <v>5</v>
      </c>
      <c r="F6167">
        <f>+_xlfn.XLOOKUP(TablaVentas[[#This Row],[PRODUCTO FINANCIERO]],TablaPrecios[PRODUCTO FINANCIERO],TablaPrecios[PRECIO UNIT],0)</f>
        <v>9.9</v>
      </c>
      <c r="G6167" s="2">
        <f>+TablaVentas[[#This Row],[CANTIDAD]]*TablaVentas[[#This Row],[PRECIO UNITARIO]]</f>
        <v>49.5</v>
      </c>
      <c r="H6167" s="1">
        <f t="shared" ca="1" si="96"/>
        <v>0.15652175023447482</v>
      </c>
      <c r="I6167" s="2">
        <f ca="1">+TablaVentas[[#This Row],[VENTAL TOTAL]]-TablaVentas[[#This Row],[VENTAL TOTAL]]*TablaVentas[[#This Row],[DESCUENTO]]</f>
        <v>41.752173363393496</v>
      </c>
      <c r="J6167" s="2">
        <f ca="1">0.18*TablaVentas[[#This Row],[SUBTOTAL]]</f>
        <v>7.5153912054108289</v>
      </c>
      <c r="K6167" s="2">
        <f ca="1">+TablaVentas[[#This Row],[SUBTOTAL]]+TablaVentas[[#This Row],[IGV]]</f>
        <v>49.267564568804325</v>
      </c>
    </row>
    <row r="6168" spans="1:11" x14ac:dyDescent="0.25">
      <c r="A6168" t="s">
        <v>6177</v>
      </c>
      <c r="B6168" s="6">
        <v>46219</v>
      </c>
      <c r="C6168" t="s">
        <v>10014</v>
      </c>
      <c r="D6168" t="s">
        <v>10020</v>
      </c>
      <c r="E6168">
        <v>15</v>
      </c>
      <c r="F6168">
        <f>+_xlfn.XLOOKUP(TablaVentas[[#This Row],[PRODUCTO FINANCIERO]],TablaPrecios[PRODUCTO FINANCIERO],TablaPrecios[PRECIO UNIT],0)</f>
        <v>14.9</v>
      </c>
      <c r="G6168" s="2">
        <f>+TablaVentas[[#This Row],[CANTIDAD]]*TablaVentas[[#This Row],[PRECIO UNITARIO]]</f>
        <v>223.5</v>
      </c>
      <c r="H6168" s="1">
        <f t="shared" ca="1" si="96"/>
        <v>0.12730663165001241</v>
      </c>
      <c r="I6168" s="2">
        <f ca="1">+TablaVentas[[#This Row],[VENTAL TOTAL]]-TablaVentas[[#This Row],[VENTAL TOTAL]]*TablaVentas[[#This Row],[DESCUENTO]]</f>
        <v>195.04696782622221</v>
      </c>
      <c r="J6168" s="2">
        <f ca="1">0.18*TablaVentas[[#This Row],[SUBTOTAL]]</f>
        <v>35.108454208719998</v>
      </c>
      <c r="K6168" s="2">
        <f ca="1">+TablaVentas[[#This Row],[SUBTOTAL]]+TablaVentas[[#This Row],[IGV]]</f>
        <v>230.15542203494221</v>
      </c>
    </row>
    <row r="6169" spans="1:11" x14ac:dyDescent="0.25">
      <c r="A6169" t="s">
        <v>6178</v>
      </c>
      <c r="B6169" s="6">
        <v>45607</v>
      </c>
      <c r="C6169" t="s">
        <v>10015</v>
      </c>
      <c r="D6169" t="s">
        <v>10017</v>
      </c>
      <c r="E6169">
        <v>5</v>
      </c>
      <c r="F6169">
        <f>+_xlfn.XLOOKUP(TablaVentas[[#This Row],[PRODUCTO FINANCIERO]],TablaPrecios[PRODUCTO FINANCIERO],TablaPrecios[PRECIO UNIT],0)</f>
        <v>9.9</v>
      </c>
      <c r="G6169" s="2">
        <f>+TablaVentas[[#This Row],[CANTIDAD]]*TablaVentas[[#This Row],[PRECIO UNITARIO]]</f>
        <v>49.5</v>
      </c>
      <c r="H6169" s="1">
        <f t="shared" ca="1" si="96"/>
        <v>0.1996832021269403</v>
      </c>
      <c r="I6169" s="2">
        <f ca="1">+TablaVentas[[#This Row],[VENTAL TOTAL]]-TablaVentas[[#This Row],[VENTAL TOTAL]]*TablaVentas[[#This Row],[DESCUENTO]]</f>
        <v>39.615681494716455</v>
      </c>
      <c r="J6169" s="2">
        <f ca="1">0.18*TablaVentas[[#This Row],[SUBTOTAL]]</f>
        <v>7.1308226690489613</v>
      </c>
      <c r="K6169" s="2">
        <f ca="1">+TablaVentas[[#This Row],[SUBTOTAL]]+TablaVentas[[#This Row],[IGV]]</f>
        <v>46.746504163765415</v>
      </c>
    </row>
    <row r="6170" spans="1:11" x14ac:dyDescent="0.25">
      <c r="A6170" t="s">
        <v>6179</v>
      </c>
      <c r="B6170" s="6">
        <v>46216</v>
      </c>
      <c r="C6170" t="s">
        <v>10011</v>
      </c>
      <c r="D6170" t="s">
        <v>10017</v>
      </c>
      <c r="E6170">
        <v>16</v>
      </c>
      <c r="F6170">
        <f>+_xlfn.XLOOKUP(TablaVentas[[#This Row],[PRODUCTO FINANCIERO]],TablaPrecios[PRODUCTO FINANCIERO],TablaPrecios[PRECIO UNIT],0)</f>
        <v>9.9</v>
      </c>
      <c r="G6170" s="2">
        <f>+TablaVentas[[#This Row],[CANTIDAD]]*TablaVentas[[#This Row],[PRECIO UNITARIO]]</f>
        <v>158.4</v>
      </c>
      <c r="H6170" s="1">
        <f t="shared" ca="1" si="96"/>
        <v>0.10516030427037194</v>
      </c>
      <c r="I6170" s="2">
        <f ca="1">+TablaVentas[[#This Row],[VENTAL TOTAL]]-TablaVentas[[#This Row],[VENTAL TOTAL]]*TablaVentas[[#This Row],[DESCUENTO]]</f>
        <v>141.74260780357309</v>
      </c>
      <c r="J6170" s="2">
        <f ca="1">0.18*TablaVentas[[#This Row],[SUBTOTAL]]</f>
        <v>25.513669404643156</v>
      </c>
      <c r="K6170" s="2">
        <f ca="1">+TablaVentas[[#This Row],[SUBTOTAL]]+TablaVentas[[#This Row],[IGV]]</f>
        <v>167.25627720821626</v>
      </c>
    </row>
    <row r="6171" spans="1:11" x14ac:dyDescent="0.25">
      <c r="A6171" t="s">
        <v>6180</v>
      </c>
      <c r="B6171" s="6">
        <v>46221</v>
      </c>
      <c r="C6171" t="s">
        <v>10014</v>
      </c>
      <c r="D6171" t="s">
        <v>10017</v>
      </c>
      <c r="E6171">
        <v>4</v>
      </c>
      <c r="F6171">
        <f>+_xlfn.XLOOKUP(TablaVentas[[#This Row],[PRODUCTO FINANCIERO]],TablaPrecios[PRODUCTO FINANCIERO],TablaPrecios[PRECIO UNIT],0)</f>
        <v>9.9</v>
      </c>
      <c r="G6171" s="2">
        <f>+TablaVentas[[#This Row],[CANTIDAD]]*TablaVentas[[#This Row],[PRECIO UNITARIO]]</f>
        <v>39.6</v>
      </c>
      <c r="H6171" s="1">
        <f t="shared" ca="1" si="96"/>
        <v>0.16233934487447299</v>
      </c>
      <c r="I6171" s="2">
        <f ca="1">+TablaVentas[[#This Row],[VENTAL TOTAL]]-TablaVentas[[#This Row],[VENTAL TOTAL]]*TablaVentas[[#This Row],[DESCUENTO]]</f>
        <v>33.171361942970869</v>
      </c>
      <c r="J6171" s="2">
        <f ca="1">0.18*TablaVentas[[#This Row],[SUBTOTAL]]</f>
        <v>5.9708451497347559</v>
      </c>
      <c r="K6171" s="2">
        <f ca="1">+TablaVentas[[#This Row],[SUBTOTAL]]+TablaVentas[[#This Row],[IGV]]</f>
        <v>39.142207092705625</v>
      </c>
    </row>
    <row r="6172" spans="1:11" x14ac:dyDescent="0.25">
      <c r="A6172" t="s">
        <v>6181</v>
      </c>
      <c r="B6172" s="6">
        <v>45559</v>
      </c>
      <c r="C6172" t="s">
        <v>10015</v>
      </c>
      <c r="D6172" t="s">
        <v>10022</v>
      </c>
      <c r="E6172">
        <v>14</v>
      </c>
      <c r="F6172">
        <f>+_xlfn.XLOOKUP(TablaVentas[[#This Row],[PRODUCTO FINANCIERO]],TablaPrecios[PRODUCTO FINANCIERO],TablaPrecios[PRECIO UNIT],0)</f>
        <v>20.9</v>
      </c>
      <c r="G6172" s="2">
        <f>+TablaVentas[[#This Row],[CANTIDAD]]*TablaVentas[[#This Row],[PRECIO UNITARIO]]</f>
        <v>292.59999999999997</v>
      </c>
      <c r="H6172" s="1">
        <f t="shared" ca="1" si="96"/>
        <v>0.15051415935569479</v>
      </c>
      <c r="I6172" s="2">
        <f ca="1">+TablaVentas[[#This Row],[VENTAL TOTAL]]-TablaVentas[[#This Row],[VENTAL TOTAL]]*TablaVentas[[#This Row],[DESCUENTO]]</f>
        <v>248.55955697252367</v>
      </c>
      <c r="J6172" s="2">
        <f ca="1">0.18*TablaVentas[[#This Row],[SUBTOTAL]]</f>
        <v>44.740720255054256</v>
      </c>
      <c r="K6172" s="2">
        <f ca="1">+TablaVentas[[#This Row],[SUBTOTAL]]+TablaVentas[[#This Row],[IGV]]</f>
        <v>293.30027722757791</v>
      </c>
    </row>
    <row r="6173" spans="1:11" x14ac:dyDescent="0.25">
      <c r="A6173" t="s">
        <v>6182</v>
      </c>
      <c r="B6173" s="6">
        <v>45506</v>
      </c>
      <c r="C6173" t="s">
        <v>10011</v>
      </c>
      <c r="D6173" t="s">
        <v>10020</v>
      </c>
      <c r="E6173">
        <v>9</v>
      </c>
      <c r="F6173">
        <f>+_xlfn.XLOOKUP(TablaVentas[[#This Row],[PRODUCTO FINANCIERO]],TablaPrecios[PRODUCTO FINANCIERO],TablaPrecios[PRECIO UNIT],0)</f>
        <v>14.9</v>
      </c>
      <c r="G6173" s="2">
        <f>+TablaVentas[[#This Row],[CANTIDAD]]*TablaVentas[[#This Row],[PRECIO UNITARIO]]</f>
        <v>134.1</v>
      </c>
      <c r="H6173" s="1">
        <f t="shared" ca="1" si="96"/>
        <v>0.16863320546848304</v>
      </c>
      <c r="I6173" s="2">
        <f ca="1">+TablaVentas[[#This Row],[VENTAL TOTAL]]-TablaVentas[[#This Row],[VENTAL TOTAL]]*TablaVentas[[#This Row],[DESCUENTO]]</f>
        <v>111.48628714667642</v>
      </c>
      <c r="J6173" s="2">
        <f ca="1">0.18*TablaVentas[[#This Row],[SUBTOTAL]]</f>
        <v>20.067531686401754</v>
      </c>
      <c r="K6173" s="2">
        <f ca="1">+TablaVentas[[#This Row],[SUBTOTAL]]+TablaVentas[[#This Row],[IGV]]</f>
        <v>131.55381883307817</v>
      </c>
    </row>
    <row r="6174" spans="1:11" x14ac:dyDescent="0.25">
      <c r="A6174" t="s">
        <v>6183</v>
      </c>
      <c r="B6174" s="6">
        <v>45949</v>
      </c>
      <c r="C6174" t="s">
        <v>10012</v>
      </c>
      <c r="D6174" t="s">
        <v>10020</v>
      </c>
      <c r="E6174">
        <v>20</v>
      </c>
      <c r="F6174">
        <f>+_xlfn.XLOOKUP(TablaVentas[[#This Row],[PRODUCTO FINANCIERO]],TablaPrecios[PRODUCTO FINANCIERO],TablaPrecios[PRECIO UNIT],0)</f>
        <v>14.9</v>
      </c>
      <c r="G6174" s="2">
        <f>+TablaVentas[[#This Row],[CANTIDAD]]*TablaVentas[[#This Row],[PRECIO UNITARIO]]</f>
        <v>298</v>
      </c>
      <c r="H6174" s="1">
        <f t="shared" ca="1" si="96"/>
        <v>0.15391587820679523</v>
      </c>
      <c r="I6174" s="2">
        <f ca="1">+TablaVentas[[#This Row],[VENTAL TOTAL]]-TablaVentas[[#This Row],[VENTAL TOTAL]]*TablaVentas[[#This Row],[DESCUENTO]]</f>
        <v>252.13306829437502</v>
      </c>
      <c r="J6174" s="2">
        <f ca="1">0.18*TablaVentas[[#This Row],[SUBTOTAL]]</f>
        <v>45.383952292987502</v>
      </c>
      <c r="K6174" s="2">
        <f ca="1">+TablaVentas[[#This Row],[SUBTOTAL]]+TablaVentas[[#This Row],[IGV]]</f>
        <v>297.51702058736254</v>
      </c>
    </row>
    <row r="6175" spans="1:11" x14ac:dyDescent="0.25">
      <c r="A6175" t="s">
        <v>6184</v>
      </c>
      <c r="B6175" s="6">
        <v>46365</v>
      </c>
      <c r="C6175" t="s">
        <v>10014</v>
      </c>
      <c r="D6175" t="s">
        <v>10017</v>
      </c>
      <c r="E6175">
        <v>10</v>
      </c>
      <c r="F6175">
        <f>+_xlfn.XLOOKUP(TablaVentas[[#This Row],[PRODUCTO FINANCIERO]],TablaPrecios[PRODUCTO FINANCIERO],TablaPrecios[PRECIO UNIT],0)</f>
        <v>9.9</v>
      </c>
      <c r="G6175" s="2">
        <f>+TablaVentas[[#This Row],[CANTIDAD]]*TablaVentas[[#This Row],[PRECIO UNITARIO]]</f>
        <v>99</v>
      </c>
      <c r="H6175" s="1">
        <f t="shared" ca="1" si="96"/>
        <v>0.10593355716377163</v>
      </c>
      <c r="I6175" s="2">
        <f ca="1">+TablaVentas[[#This Row],[VENTAL TOTAL]]-TablaVentas[[#This Row],[VENTAL TOTAL]]*TablaVentas[[#This Row],[DESCUENTO]]</f>
        <v>88.512577840786605</v>
      </c>
      <c r="J6175" s="2">
        <f ca="1">0.18*TablaVentas[[#This Row],[SUBTOTAL]]</f>
        <v>15.932264011341589</v>
      </c>
      <c r="K6175" s="2">
        <f ca="1">+TablaVentas[[#This Row],[SUBTOTAL]]+TablaVentas[[#This Row],[IGV]]</f>
        <v>104.44484185212819</v>
      </c>
    </row>
    <row r="6176" spans="1:11" x14ac:dyDescent="0.25">
      <c r="A6176" t="s">
        <v>6185</v>
      </c>
      <c r="B6176" s="6">
        <v>45458</v>
      </c>
      <c r="C6176" t="s">
        <v>10012</v>
      </c>
      <c r="D6176" t="s">
        <v>10018</v>
      </c>
      <c r="E6176">
        <v>5</v>
      </c>
      <c r="F6176">
        <f>+_xlfn.XLOOKUP(TablaVentas[[#This Row],[PRODUCTO FINANCIERO]],TablaPrecios[PRODUCTO FINANCIERO],TablaPrecios[PRECIO UNIT],0)</f>
        <v>14.9</v>
      </c>
      <c r="G6176" s="2">
        <f>+TablaVentas[[#This Row],[CANTIDAD]]*TablaVentas[[#This Row],[PRECIO UNITARIO]]</f>
        <v>74.5</v>
      </c>
      <c r="H6176" s="1">
        <f t="shared" ca="1" si="96"/>
        <v>0.19501230527471175</v>
      </c>
      <c r="I6176" s="2">
        <f ca="1">+TablaVentas[[#This Row],[VENTAL TOTAL]]-TablaVentas[[#This Row],[VENTAL TOTAL]]*TablaVentas[[#This Row],[DESCUENTO]]</f>
        <v>59.971583257033977</v>
      </c>
      <c r="J6176" s="2">
        <f ca="1">0.18*TablaVentas[[#This Row],[SUBTOTAL]]</f>
        <v>10.794884986266116</v>
      </c>
      <c r="K6176" s="2">
        <f ca="1">+TablaVentas[[#This Row],[SUBTOTAL]]+TablaVentas[[#This Row],[IGV]]</f>
        <v>70.766468243300096</v>
      </c>
    </row>
    <row r="6177" spans="1:11" x14ac:dyDescent="0.25">
      <c r="A6177" t="s">
        <v>6186</v>
      </c>
      <c r="B6177" s="6">
        <v>45670</v>
      </c>
      <c r="C6177" t="s">
        <v>10016</v>
      </c>
      <c r="D6177" t="s">
        <v>10022</v>
      </c>
      <c r="E6177">
        <v>20</v>
      </c>
      <c r="F6177">
        <f>+_xlfn.XLOOKUP(TablaVentas[[#This Row],[PRODUCTO FINANCIERO]],TablaPrecios[PRODUCTO FINANCIERO],TablaPrecios[PRECIO UNIT],0)</f>
        <v>20.9</v>
      </c>
      <c r="G6177" s="2">
        <f>+TablaVentas[[#This Row],[CANTIDAD]]*TablaVentas[[#This Row],[PRECIO UNITARIO]]</f>
        <v>418</v>
      </c>
      <c r="H6177" s="1">
        <f t="shared" ca="1" si="96"/>
        <v>0.10215749658908158</v>
      </c>
      <c r="I6177" s="2">
        <f ca="1">+TablaVentas[[#This Row],[VENTAL TOTAL]]-TablaVentas[[#This Row],[VENTAL TOTAL]]*TablaVentas[[#This Row],[DESCUENTO]]</f>
        <v>375.2981664257639</v>
      </c>
      <c r="J6177" s="2">
        <f ca="1">0.18*TablaVentas[[#This Row],[SUBTOTAL]]</f>
        <v>67.553669956637492</v>
      </c>
      <c r="K6177" s="2">
        <f ca="1">+TablaVentas[[#This Row],[SUBTOTAL]]+TablaVentas[[#This Row],[IGV]]</f>
        <v>442.85183638240142</v>
      </c>
    </row>
    <row r="6178" spans="1:11" x14ac:dyDescent="0.25">
      <c r="A6178" t="s">
        <v>6187</v>
      </c>
      <c r="B6178" s="6">
        <v>45742</v>
      </c>
      <c r="C6178" t="s">
        <v>10014</v>
      </c>
      <c r="D6178" t="s">
        <v>10019</v>
      </c>
      <c r="E6178">
        <v>17</v>
      </c>
      <c r="F6178">
        <f>+_xlfn.XLOOKUP(TablaVentas[[#This Row],[PRODUCTO FINANCIERO]],TablaPrecios[PRODUCTO FINANCIERO],TablaPrecios[PRECIO UNIT],0)</f>
        <v>9.9</v>
      </c>
      <c r="G6178" s="2">
        <f>+TablaVentas[[#This Row],[CANTIDAD]]*TablaVentas[[#This Row],[PRECIO UNITARIO]]</f>
        <v>168.3</v>
      </c>
      <c r="H6178" s="1">
        <f t="shared" ca="1" si="96"/>
        <v>0.14902209185449317</v>
      </c>
      <c r="I6178" s="2">
        <f ca="1">+TablaVentas[[#This Row],[VENTAL TOTAL]]-TablaVentas[[#This Row],[VENTAL TOTAL]]*TablaVentas[[#This Row],[DESCUENTO]]</f>
        <v>143.21958194088882</v>
      </c>
      <c r="J6178" s="2">
        <f ca="1">0.18*TablaVentas[[#This Row],[SUBTOTAL]]</f>
        <v>25.779524749359986</v>
      </c>
      <c r="K6178" s="2">
        <f ca="1">+TablaVentas[[#This Row],[SUBTOTAL]]+TablaVentas[[#This Row],[IGV]]</f>
        <v>168.99910669024879</v>
      </c>
    </row>
    <row r="6179" spans="1:11" x14ac:dyDescent="0.25">
      <c r="A6179" t="s">
        <v>6188</v>
      </c>
      <c r="B6179" s="6">
        <v>46220</v>
      </c>
      <c r="C6179" t="s">
        <v>10014</v>
      </c>
      <c r="D6179" t="s">
        <v>10018</v>
      </c>
      <c r="E6179">
        <v>5</v>
      </c>
      <c r="F6179">
        <f>+_xlfn.XLOOKUP(TablaVentas[[#This Row],[PRODUCTO FINANCIERO]],TablaPrecios[PRODUCTO FINANCIERO],TablaPrecios[PRECIO UNIT],0)</f>
        <v>14.9</v>
      </c>
      <c r="G6179" s="2">
        <f>+TablaVentas[[#This Row],[CANTIDAD]]*TablaVentas[[#This Row],[PRECIO UNITARIO]]</f>
        <v>74.5</v>
      </c>
      <c r="H6179" s="1">
        <f t="shared" ca="1" si="96"/>
        <v>0.1822783112339062</v>
      </c>
      <c r="I6179" s="2">
        <f ca="1">+TablaVentas[[#This Row],[VENTAL TOTAL]]-TablaVentas[[#This Row],[VENTAL TOTAL]]*TablaVentas[[#This Row],[DESCUENTO]]</f>
        <v>60.920265813073989</v>
      </c>
      <c r="J6179" s="2">
        <f ca="1">0.18*TablaVentas[[#This Row],[SUBTOTAL]]</f>
        <v>10.965647846353317</v>
      </c>
      <c r="K6179" s="2">
        <f ca="1">+TablaVentas[[#This Row],[SUBTOTAL]]+TablaVentas[[#This Row],[IGV]]</f>
        <v>71.885913659427302</v>
      </c>
    </row>
    <row r="6180" spans="1:11" x14ac:dyDescent="0.25">
      <c r="A6180" t="s">
        <v>6189</v>
      </c>
      <c r="B6180" s="6">
        <v>45733</v>
      </c>
      <c r="C6180" t="s">
        <v>10014</v>
      </c>
      <c r="D6180" t="s">
        <v>10019</v>
      </c>
      <c r="E6180">
        <v>17</v>
      </c>
      <c r="F6180">
        <f>+_xlfn.XLOOKUP(TablaVentas[[#This Row],[PRODUCTO FINANCIERO]],TablaPrecios[PRODUCTO FINANCIERO],TablaPrecios[PRECIO UNIT],0)</f>
        <v>9.9</v>
      </c>
      <c r="G6180" s="2">
        <f>+TablaVentas[[#This Row],[CANTIDAD]]*TablaVentas[[#This Row],[PRECIO UNITARIO]]</f>
        <v>168.3</v>
      </c>
      <c r="H6180" s="1">
        <f t="shared" ca="1" si="96"/>
        <v>0.18026877164157132</v>
      </c>
      <c r="I6180" s="2">
        <f ca="1">+TablaVentas[[#This Row],[VENTAL TOTAL]]-TablaVentas[[#This Row],[VENTAL TOTAL]]*TablaVentas[[#This Row],[DESCUENTO]]</f>
        <v>137.96076573272356</v>
      </c>
      <c r="J6180" s="2">
        <f ca="1">0.18*TablaVentas[[#This Row],[SUBTOTAL]]</f>
        <v>24.832937831890241</v>
      </c>
      <c r="K6180" s="2">
        <f ca="1">+TablaVentas[[#This Row],[SUBTOTAL]]+TablaVentas[[#This Row],[IGV]]</f>
        <v>162.79370356461379</v>
      </c>
    </row>
    <row r="6181" spans="1:11" x14ac:dyDescent="0.25">
      <c r="A6181" t="s">
        <v>6190</v>
      </c>
      <c r="B6181" s="6">
        <v>45788</v>
      </c>
      <c r="C6181" t="s">
        <v>10015</v>
      </c>
      <c r="D6181" t="s">
        <v>10017</v>
      </c>
      <c r="E6181">
        <v>7</v>
      </c>
      <c r="F6181">
        <f>+_xlfn.XLOOKUP(TablaVentas[[#This Row],[PRODUCTO FINANCIERO]],TablaPrecios[PRODUCTO FINANCIERO],TablaPrecios[PRECIO UNIT],0)</f>
        <v>9.9</v>
      </c>
      <c r="G6181" s="2">
        <f>+TablaVentas[[#This Row],[CANTIDAD]]*TablaVentas[[#This Row],[PRECIO UNITARIO]]</f>
        <v>69.3</v>
      </c>
      <c r="H6181" s="1">
        <f t="shared" ca="1" si="96"/>
        <v>0.13373292798349268</v>
      </c>
      <c r="I6181" s="2">
        <f ca="1">+TablaVentas[[#This Row],[VENTAL TOTAL]]-TablaVentas[[#This Row],[VENTAL TOTAL]]*TablaVentas[[#This Row],[DESCUENTO]]</f>
        <v>60.032308090743953</v>
      </c>
      <c r="J6181" s="2">
        <f ca="1">0.18*TablaVentas[[#This Row],[SUBTOTAL]]</f>
        <v>10.805815456333912</v>
      </c>
      <c r="K6181" s="2">
        <f ca="1">+TablaVentas[[#This Row],[SUBTOTAL]]+TablaVentas[[#This Row],[IGV]]</f>
        <v>70.838123547077871</v>
      </c>
    </row>
    <row r="6182" spans="1:11" x14ac:dyDescent="0.25">
      <c r="A6182" t="s">
        <v>6191</v>
      </c>
      <c r="B6182" s="6">
        <v>45595</v>
      </c>
      <c r="C6182" t="s">
        <v>10012</v>
      </c>
      <c r="D6182" t="s">
        <v>10018</v>
      </c>
      <c r="E6182">
        <v>18</v>
      </c>
      <c r="F6182">
        <f>+_xlfn.XLOOKUP(TablaVentas[[#This Row],[PRODUCTO FINANCIERO]],TablaPrecios[PRODUCTO FINANCIERO],TablaPrecios[PRECIO UNIT],0)</f>
        <v>14.9</v>
      </c>
      <c r="G6182" s="2">
        <f>+TablaVentas[[#This Row],[CANTIDAD]]*TablaVentas[[#This Row],[PRECIO UNITARIO]]</f>
        <v>268.2</v>
      </c>
      <c r="H6182" s="1">
        <f t="shared" ca="1" si="96"/>
        <v>0.11815061798385976</v>
      </c>
      <c r="I6182" s="2">
        <f ca="1">+TablaVentas[[#This Row],[VENTAL TOTAL]]-TablaVentas[[#This Row],[VENTAL TOTAL]]*TablaVentas[[#This Row],[DESCUENTO]]</f>
        <v>236.5120042567288</v>
      </c>
      <c r="J6182" s="2">
        <f ca="1">0.18*TablaVentas[[#This Row],[SUBTOTAL]]</f>
        <v>42.572160766211184</v>
      </c>
      <c r="K6182" s="2">
        <f ca="1">+TablaVentas[[#This Row],[SUBTOTAL]]+TablaVentas[[#This Row],[IGV]]</f>
        <v>279.08416502294</v>
      </c>
    </row>
    <row r="6183" spans="1:11" x14ac:dyDescent="0.25">
      <c r="A6183" t="s">
        <v>6192</v>
      </c>
      <c r="B6183" s="6">
        <v>45937</v>
      </c>
      <c r="C6183" t="s">
        <v>10012</v>
      </c>
      <c r="D6183" t="s">
        <v>10022</v>
      </c>
      <c r="E6183">
        <v>9</v>
      </c>
      <c r="F6183">
        <f>+_xlfn.XLOOKUP(TablaVentas[[#This Row],[PRODUCTO FINANCIERO]],TablaPrecios[PRODUCTO FINANCIERO],TablaPrecios[PRECIO UNIT],0)</f>
        <v>20.9</v>
      </c>
      <c r="G6183" s="2">
        <f>+TablaVentas[[#This Row],[CANTIDAD]]*TablaVentas[[#This Row],[PRECIO UNITARIO]]</f>
        <v>188.1</v>
      </c>
      <c r="H6183" s="1">
        <f t="shared" ca="1" si="96"/>
        <v>0.15135206976042656</v>
      </c>
      <c r="I6183" s="2">
        <f ca="1">+TablaVentas[[#This Row],[VENTAL TOTAL]]-TablaVentas[[#This Row],[VENTAL TOTAL]]*TablaVentas[[#This Row],[DESCUENTO]]</f>
        <v>159.63067567806377</v>
      </c>
      <c r="J6183" s="2">
        <f ca="1">0.18*TablaVentas[[#This Row],[SUBTOTAL]]</f>
        <v>28.733521622051477</v>
      </c>
      <c r="K6183" s="2">
        <f ca="1">+TablaVentas[[#This Row],[SUBTOTAL]]+TablaVentas[[#This Row],[IGV]]</f>
        <v>188.36419730011525</v>
      </c>
    </row>
    <row r="6184" spans="1:11" x14ac:dyDescent="0.25">
      <c r="A6184" t="s">
        <v>6193</v>
      </c>
      <c r="B6184" s="6">
        <v>45432</v>
      </c>
      <c r="C6184" t="s">
        <v>10012</v>
      </c>
      <c r="D6184" t="s">
        <v>10020</v>
      </c>
      <c r="E6184">
        <v>7</v>
      </c>
      <c r="F6184">
        <f>+_xlfn.XLOOKUP(TablaVentas[[#This Row],[PRODUCTO FINANCIERO]],TablaPrecios[PRODUCTO FINANCIERO],TablaPrecios[PRECIO UNIT],0)</f>
        <v>14.9</v>
      </c>
      <c r="G6184" s="2">
        <f>+TablaVentas[[#This Row],[CANTIDAD]]*TablaVentas[[#This Row],[PRECIO UNITARIO]]</f>
        <v>104.3</v>
      </c>
      <c r="H6184" s="1">
        <f t="shared" ca="1" si="96"/>
        <v>0.1873296781611736</v>
      </c>
      <c r="I6184" s="2">
        <f ca="1">+TablaVentas[[#This Row],[VENTAL TOTAL]]-TablaVentas[[#This Row],[VENTAL TOTAL]]*TablaVentas[[#This Row],[DESCUENTO]]</f>
        <v>84.76151456778959</v>
      </c>
      <c r="J6184" s="2">
        <f ca="1">0.18*TablaVentas[[#This Row],[SUBTOTAL]]</f>
        <v>15.257072622202125</v>
      </c>
      <c r="K6184" s="2">
        <f ca="1">+TablaVentas[[#This Row],[SUBTOTAL]]+TablaVentas[[#This Row],[IGV]]</f>
        <v>100.01858718999172</v>
      </c>
    </row>
    <row r="6185" spans="1:11" x14ac:dyDescent="0.25">
      <c r="A6185" t="s">
        <v>6194</v>
      </c>
      <c r="B6185" s="6">
        <v>45329</v>
      </c>
      <c r="C6185" t="s">
        <v>10014</v>
      </c>
      <c r="D6185" t="s">
        <v>10018</v>
      </c>
      <c r="E6185">
        <v>9</v>
      </c>
      <c r="F6185">
        <f>+_xlfn.XLOOKUP(TablaVentas[[#This Row],[PRODUCTO FINANCIERO]],TablaPrecios[PRODUCTO FINANCIERO],TablaPrecios[PRECIO UNIT],0)</f>
        <v>14.9</v>
      </c>
      <c r="G6185" s="2">
        <f>+TablaVentas[[#This Row],[CANTIDAD]]*TablaVentas[[#This Row],[PRECIO UNITARIO]]</f>
        <v>134.1</v>
      </c>
      <c r="H6185" s="1">
        <f t="shared" ca="1" si="96"/>
        <v>0.10239842828537149</v>
      </c>
      <c r="I6185" s="2">
        <f ca="1">+TablaVentas[[#This Row],[VENTAL TOTAL]]-TablaVentas[[#This Row],[VENTAL TOTAL]]*TablaVentas[[#This Row],[DESCUENTO]]</f>
        <v>120.36837076693168</v>
      </c>
      <c r="J6185" s="2">
        <f ca="1">0.18*TablaVentas[[#This Row],[SUBTOTAL]]</f>
        <v>21.666306738047702</v>
      </c>
      <c r="K6185" s="2">
        <f ca="1">+TablaVentas[[#This Row],[SUBTOTAL]]+TablaVentas[[#This Row],[IGV]]</f>
        <v>142.03467750497938</v>
      </c>
    </row>
    <row r="6186" spans="1:11" x14ac:dyDescent="0.25">
      <c r="A6186" t="s">
        <v>6195</v>
      </c>
      <c r="B6186" s="6">
        <v>45437</v>
      </c>
      <c r="C6186" t="s">
        <v>10014</v>
      </c>
      <c r="D6186" t="s">
        <v>10020</v>
      </c>
      <c r="E6186">
        <v>19</v>
      </c>
      <c r="F6186">
        <f>+_xlfn.XLOOKUP(TablaVentas[[#This Row],[PRODUCTO FINANCIERO]],TablaPrecios[PRODUCTO FINANCIERO],TablaPrecios[PRECIO UNIT],0)</f>
        <v>14.9</v>
      </c>
      <c r="G6186" s="2">
        <f>+TablaVentas[[#This Row],[CANTIDAD]]*TablaVentas[[#This Row],[PRECIO UNITARIO]]</f>
        <v>283.10000000000002</v>
      </c>
      <c r="H6186" s="1">
        <f t="shared" ca="1" si="96"/>
        <v>0.19421361152253019</v>
      </c>
      <c r="I6186" s="2">
        <f ca="1">+TablaVentas[[#This Row],[VENTAL TOTAL]]-TablaVentas[[#This Row],[VENTAL TOTAL]]*TablaVentas[[#This Row],[DESCUENTO]]</f>
        <v>228.11812657797174</v>
      </c>
      <c r="J6186" s="2">
        <f ca="1">0.18*TablaVentas[[#This Row],[SUBTOTAL]]</f>
        <v>41.061262784034909</v>
      </c>
      <c r="K6186" s="2">
        <f ca="1">+TablaVentas[[#This Row],[SUBTOTAL]]+TablaVentas[[#This Row],[IGV]]</f>
        <v>269.17938936200665</v>
      </c>
    </row>
    <row r="6187" spans="1:11" x14ac:dyDescent="0.25">
      <c r="A6187" t="s">
        <v>6196</v>
      </c>
      <c r="B6187" s="6">
        <v>45648</v>
      </c>
      <c r="C6187" t="s">
        <v>10014</v>
      </c>
      <c r="D6187" t="s">
        <v>10022</v>
      </c>
      <c r="E6187">
        <v>9</v>
      </c>
      <c r="F6187">
        <f>+_xlfn.XLOOKUP(TablaVentas[[#This Row],[PRODUCTO FINANCIERO]],TablaPrecios[PRODUCTO FINANCIERO],TablaPrecios[PRECIO UNIT],0)</f>
        <v>20.9</v>
      </c>
      <c r="G6187" s="2">
        <f>+TablaVentas[[#This Row],[CANTIDAD]]*TablaVentas[[#This Row],[PRECIO UNITARIO]]</f>
        <v>188.1</v>
      </c>
      <c r="H6187" s="1">
        <f t="shared" ca="1" si="96"/>
        <v>0.13924725232377966</v>
      </c>
      <c r="I6187" s="2">
        <f ca="1">+TablaVentas[[#This Row],[VENTAL TOTAL]]-TablaVentas[[#This Row],[VENTAL TOTAL]]*TablaVentas[[#This Row],[DESCUENTO]]</f>
        <v>161.90759183789703</v>
      </c>
      <c r="J6187" s="2">
        <f ca="1">0.18*TablaVentas[[#This Row],[SUBTOTAL]]</f>
        <v>29.143366530821464</v>
      </c>
      <c r="K6187" s="2">
        <f ca="1">+TablaVentas[[#This Row],[SUBTOTAL]]+TablaVentas[[#This Row],[IGV]]</f>
        <v>191.05095836871848</v>
      </c>
    </row>
    <row r="6188" spans="1:11" x14ac:dyDescent="0.25">
      <c r="A6188" t="s">
        <v>6197</v>
      </c>
      <c r="B6188" s="6">
        <v>46311</v>
      </c>
      <c r="C6188" t="s">
        <v>10015</v>
      </c>
      <c r="D6188" t="s">
        <v>10018</v>
      </c>
      <c r="E6188">
        <v>16</v>
      </c>
      <c r="F6188">
        <f>+_xlfn.XLOOKUP(TablaVentas[[#This Row],[PRODUCTO FINANCIERO]],TablaPrecios[PRODUCTO FINANCIERO],TablaPrecios[PRECIO UNIT],0)</f>
        <v>14.9</v>
      </c>
      <c r="G6188" s="2">
        <f>+TablaVentas[[#This Row],[CANTIDAD]]*TablaVentas[[#This Row],[PRECIO UNITARIO]]</f>
        <v>238.4</v>
      </c>
      <c r="H6188" s="1">
        <f t="shared" ca="1" si="96"/>
        <v>0.15565783029655789</v>
      </c>
      <c r="I6188" s="2">
        <f ca="1">+TablaVentas[[#This Row],[VENTAL TOTAL]]-TablaVentas[[#This Row],[VENTAL TOTAL]]*TablaVentas[[#This Row],[DESCUENTO]]</f>
        <v>201.29117325730061</v>
      </c>
      <c r="J6188" s="2">
        <f ca="1">0.18*TablaVentas[[#This Row],[SUBTOTAL]]</f>
        <v>36.23241118631411</v>
      </c>
      <c r="K6188" s="2">
        <f ca="1">+TablaVentas[[#This Row],[SUBTOTAL]]+TablaVentas[[#This Row],[IGV]]</f>
        <v>237.52358444361471</v>
      </c>
    </row>
    <row r="6189" spans="1:11" x14ac:dyDescent="0.25">
      <c r="A6189" t="s">
        <v>6198</v>
      </c>
      <c r="B6189" s="6">
        <v>46360</v>
      </c>
      <c r="C6189" t="s">
        <v>10012</v>
      </c>
      <c r="D6189" t="s">
        <v>10020</v>
      </c>
      <c r="E6189">
        <v>19</v>
      </c>
      <c r="F6189">
        <f>+_xlfn.XLOOKUP(TablaVentas[[#This Row],[PRODUCTO FINANCIERO]],TablaPrecios[PRODUCTO FINANCIERO],TablaPrecios[PRECIO UNIT],0)</f>
        <v>14.9</v>
      </c>
      <c r="G6189" s="2">
        <f>+TablaVentas[[#This Row],[CANTIDAD]]*TablaVentas[[#This Row],[PRECIO UNITARIO]]</f>
        <v>283.10000000000002</v>
      </c>
      <c r="H6189" s="1">
        <f t="shared" ca="1" si="96"/>
        <v>0.17517112280572739</v>
      </c>
      <c r="I6189" s="2">
        <f ca="1">+TablaVentas[[#This Row],[VENTAL TOTAL]]-TablaVentas[[#This Row],[VENTAL TOTAL]]*TablaVentas[[#This Row],[DESCUENTO]]</f>
        <v>233.50905513369861</v>
      </c>
      <c r="J6189" s="2">
        <f ca="1">0.18*TablaVentas[[#This Row],[SUBTOTAL]]</f>
        <v>42.031629924065747</v>
      </c>
      <c r="K6189" s="2">
        <f ca="1">+TablaVentas[[#This Row],[SUBTOTAL]]+TablaVentas[[#This Row],[IGV]]</f>
        <v>275.54068505776434</v>
      </c>
    </row>
    <row r="6190" spans="1:11" x14ac:dyDescent="0.25">
      <c r="A6190" t="s">
        <v>6199</v>
      </c>
      <c r="B6190" s="6">
        <v>45298</v>
      </c>
      <c r="C6190" t="s">
        <v>10012</v>
      </c>
      <c r="D6190" t="s">
        <v>10020</v>
      </c>
      <c r="E6190">
        <v>15</v>
      </c>
      <c r="F6190">
        <f>+_xlfn.XLOOKUP(TablaVentas[[#This Row],[PRODUCTO FINANCIERO]],TablaPrecios[PRODUCTO FINANCIERO],TablaPrecios[PRECIO UNIT],0)</f>
        <v>14.9</v>
      </c>
      <c r="G6190" s="2">
        <f>+TablaVentas[[#This Row],[CANTIDAD]]*TablaVentas[[#This Row],[PRECIO UNITARIO]]</f>
        <v>223.5</v>
      </c>
      <c r="H6190" s="1">
        <f t="shared" ca="1" si="96"/>
        <v>0.15531844085065155</v>
      </c>
      <c r="I6190" s="2">
        <f ca="1">+TablaVentas[[#This Row],[VENTAL TOTAL]]-TablaVentas[[#This Row],[VENTAL TOTAL]]*TablaVentas[[#This Row],[DESCUENTO]]</f>
        <v>188.78632846987938</v>
      </c>
      <c r="J6190" s="2">
        <f ca="1">0.18*TablaVentas[[#This Row],[SUBTOTAL]]</f>
        <v>33.981539124578291</v>
      </c>
      <c r="K6190" s="2">
        <f ca="1">+TablaVentas[[#This Row],[SUBTOTAL]]+TablaVentas[[#This Row],[IGV]]</f>
        <v>222.76786759445767</v>
      </c>
    </row>
    <row r="6191" spans="1:11" x14ac:dyDescent="0.25">
      <c r="A6191" t="s">
        <v>6200</v>
      </c>
      <c r="B6191" s="6">
        <v>45424</v>
      </c>
      <c r="C6191" t="s">
        <v>10013</v>
      </c>
      <c r="D6191" t="s">
        <v>10020</v>
      </c>
      <c r="E6191">
        <v>15</v>
      </c>
      <c r="F6191">
        <f>+_xlfn.XLOOKUP(TablaVentas[[#This Row],[PRODUCTO FINANCIERO]],TablaPrecios[PRODUCTO FINANCIERO],TablaPrecios[PRECIO UNIT],0)</f>
        <v>14.9</v>
      </c>
      <c r="G6191" s="2">
        <f>+TablaVentas[[#This Row],[CANTIDAD]]*TablaVentas[[#This Row],[PRECIO UNITARIO]]</f>
        <v>223.5</v>
      </c>
      <c r="H6191" s="1">
        <f t="shared" ca="1" si="96"/>
        <v>0.13046038984935718</v>
      </c>
      <c r="I6191" s="2">
        <f ca="1">+TablaVentas[[#This Row],[VENTAL TOTAL]]-TablaVentas[[#This Row],[VENTAL TOTAL]]*TablaVentas[[#This Row],[DESCUENTO]]</f>
        <v>194.34210286866866</v>
      </c>
      <c r="J6191" s="2">
        <f ca="1">0.18*TablaVentas[[#This Row],[SUBTOTAL]]</f>
        <v>34.981578516360358</v>
      </c>
      <c r="K6191" s="2">
        <f ca="1">+TablaVentas[[#This Row],[SUBTOTAL]]+TablaVentas[[#This Row],[IGV]]</f>
        <v>229.32368138502903</v>
      </c>
    </row>
    <row r="6192" spans="1:11" x14ac:dyDescent="0.25">
      <c r="A6192" t="s">
        <v>6201</v>
      </c>
      <c r="B6192" s="6">
        <v>46269</v>
      </c>
      <c r="C6192" t="s">
        <v>10012</v>
      </c>
      <c r="D6192" t="s">
        <v>10017</v>
      </c>
      <c r="E6192">
        <v>12</v>
      </c>
      <c r="F6192">
        <f>+_xlfn.XLOOKUP(TablaVentas[[#This Row],[PRODUCTO FINANCIERO]],TablaPrecios[PRODUCTO FINANCIERO],TablaPrecios[PRECIO UNIT],0)</f>
        <v>9.9</v>
      </c>
      <c r="G6192" s="2">
        <f>+TablaVentas[[#This Row],[CANTIDAD]]*TablaVentas[[#This Row],[PRECIO UNITARIO]]</f>
        <v>118.80000000000001</v>
      </c>
      <c r="H6192" s="1">
        <f t="shared" ca="1" si="96"/>
        <v>0.15156394523427613</v>
      </c>
      <c r="I6192" s="2">
        <f ca="1">+TablaVentas[[#This Row],[VENTAL TOTAL]]-TablaVentas[[#This Row],[VENTAL TOTAL]]*TablaVentas[[#This Row],[DESCUENTO]]</f>
        <v>100.794203306168</v>
      </c>
      <c r="J6192" s="2">
        <f ca="1">0.18*TablaVentas[[#This Row],[SUBTOTAL]]</f>
        <v>18.142956595110238</v>
      </c>
      <c r="K6192" s="2">
        <f ca="1">+TablaVentas[[#This Row],[SUBTOTAL]]+TablaVentas[[#This Row],[IGV]]</f>
        <v>118.93715990127824</v>
      </c>
    </row>
    <row r="6193" spans="1:11" x14ac:dyDescent="0.25">
      <c r="A6193" t="s">
        <v>6202</v>
      </c>
      <c r="B6193" s="6">
        <v>45804</v>
      </c>
      <c r="C6193" t="s">
        <v>10015</v>
      </c>
      <c r="D6193" t="s">
        <v>10020</v>
      </c>
      <c r="E6193">
        <v>9</v>
      </c>
      <c r="F6193">
        <f>+_xlfn.XLOOKUP(TablaVentas[[#This Row],[PRODUCTO FINANCIERO]],TablaPrecios[PRODUCTO FINANCIERO],TablaPrecios[PRECIO UNIT],0)</f>
        <v>14.9</v>
      </c>
      <c r="G6193" s="2">
        <f>+TablaVentas[[#This Row],[CANTIDAD]]*TablaVentas[[#This Row],[PRECIO UNITARIO]]</f>
        <v>134.1</v>
      </c>
      <c r="H6193" s="1">
        <f t="shared" ca="1" si="96"/>
        <v>0.13244488307612984</v>
      </c>
      <c r="I6193" s="2">
        <f ca="1">+TablaVentas[[#This Row],[VENTAL TOTAL]]-TablaVentas[[#This Row],[VENTAL TOTAL]]*TablaVentas[[#This Row],[DESCUENTO]]</f>
        <v>116.33914117949098</v>
      </c>
      <c r="J6193" s="2">
        <f ca="1">0.18*TablaVentas[[#This Row],[SUBTOTAL]]</f>
        <v>20.941045412308377</v>
      </c>
      <c r="K6193" s="2">
        <f ca="1">+TablaVentas[[#This Row],[SUBTOTAL]]+TablaVentas[[#This Row],[IGV]]</f>
        <v>137.28018659179935</v>
      </c>
    </row>
    <row r="6194" spans="1:11" x14ac:dyDescent="0.25">
      <c r="A6194" t="s">
        <v>6203</v>
      </c>
      <c r="B6194" s="6">
        <v>45632</v>
      </c>
      <c r="C6194" t="s">
        <v>10016</v>
      </c>
      <c r="D6194" t="s">
        <v>10020</v>
      </c>
      <c r="E6194">
        <v>6</v>
      </c>
      <c r="F6194">
        <f>+_xlfn.XLOOKUP(TablaVentas[[#This Row],[PRODUCTO FINANCIERO]],TablaPrecios[PRODUCTO FINANCIERO],TablaPrecios[PRECIO UNIT],0)</f>
        <v>14.9</v>
      </c>
      <c r="G6194" s="2">
        <f>+TablaVentas[[#This Row],[CANTIDAD]]*TablaVentas[[#This Row],[PRECIO UNITARIO]]</f>
        <v>89.4</v>
      </c>
      <c r="H6194" s="1">
        <f t="shared" ca="1" si="96"/>
        <v>0.15557363053948634</v>
      </c>
      <c r="I6194" s="2">
        <f ca="1">+TablaVentas[[#This Row],[VENTAL TOTAL]]-TablaVentas[[#This Row],[VENTAL TOTAL]]*TablaVentas[[#This Row],[DESCUENTO]]</f>
        <v>75.49171742976992</v>
      </c>
      <c r="J6194" s="2">
        <f ca="1">0.18*TablaVentas[[#This Row],[SUBTOTAL]]</f>
        <v>13.588509137358585</v>
      </c>
      <c r="K6194" s="2">
        <f ca="1">+TablaVentas[[#This Row],[SUBTOTAL]]+TablaVentas[[#This Row],[IGV]]</f>
        <v>89.080226567128506</v>
      </c>
    </row>
    <row r="6195" spans="1:11" x14ac:dyDescent="0.25">
      <c r="A6195" t="s">
        <v>6204</v>
      </c>
      <c r="B6195" s="6">
        <v>46088</v>
      </c>
      <c r="C6195" t="s">
        <v>10014</v>
      </c>
      <c r="D6195" t="s">
        <v>10022</v>
      </c>
      <c r="E6195">
        <v>8</v>
      </c>
      <c r="F6195">
        <f>+_xlfn.XLOOKUP(TablaVentas[[#This Row],[PRODUCTO FINANCIERO]],TablaPrecios[PRODUCTO FINANCIERO],TablaPrecios[PRECIO UNIT],0)</f>
        <v>20.9</v>
      </c>
      <c r="G6195" s="2">
        <f>+TablaVentas[[#This Row],[CANTIDAD]]*TablaVentas[[#This Row],[PRECIO UNITARIO]]</f>
        <v>167.2</v>
      </c>
      <c r="H6195" s="1">
        <f t="shared" ca="1" si="96"/>
        <v>0.12968359809249802</v>
      </c>
      <c r="I6195" s="2">
        <f ca="1">+TablaVentas[[#This Row],[VENTAL TOTAL]]-TablaVentas[[#This Row],[VENTAL TOTAL]]*TablaVentas[[#This Row],[DESCUENTO]]</f>
        <v>145.51690239893432</v>
      </c>
      <c r="J6195" s="2">
        <f ca="1">0.18*TablaVentas[[#This Row],[SUBTOTAL]]</f>
        <v>26.193042431808177</v>
      </c>
      <c r="K6195" s="2">
        <f ca="1">+TablaVentas[[#This Row],[SUBTOTAL]]+TablaVentas[[#This Row],[IGV]]</f>
        <v>171.7099448307425</v>
      </c>
    </row>
    <row r="6196" spans="1:11" x14ac:dyDescent="0.25">
      <c r="A6196" t="s">
        <v>6205</v>
      </c>
      <c r="B6196" s="6">
        <v>45326</v>
      </c>
      <c r="C6196" t="s">
        <v>10016</v>
      </c>
      <c r="D6196" t="s">
        <v>10018</v>
      </c>
      <c r="E6196">
        <v>5</v>
      </c>
      <c r="F6196">
        <f>+_xlfn.XLOOKUP(TablaVentas[[#This Row],[PRODUCTO FINANCIERO]],TablaPrecios[PRODUCTO FINANCIERO],TablaPrecios[PRECIO UNIT],0)</f>
        <v>14.9</v>
      </c>
      <c r="G6196" s="2">
        <f>+TablaVentas[[#This Row],[CANTIDAD]]*TablaVentas[[#This Row],[PRECIO UNITARIO]]</f>
        <v>74.5</v>
      </c>
      <c r="H6196" s="1">
        <f t="shared" ca="1" si="96"/>
        <v>0.18996497630612058</v>
      </c>
      <c r="I6196" s="2">
        <f ca="1">+TablaVentas[[#This Row],[VENTAL TOTAL]]-TablaVentas[[#This Row],[VENTAL TOTAL]]*TablaVentas[[#This Row],[DESCUENTO]]</f>
        <v>60.347609265194016</v>
      </c>
      <c r="J6196" s="2">
        <f ca="1">0.18*TablaVentas[[#This Row],[SUBTOTAL]]</f>
        <v>10.862569667734922</v>
      </c>
      <c r="K6196" s="2">
        <f ca="1">+TablaVentas[[#This Row],[SUBTOTAL]]+TablaVentas[[#This Row],[IGV]]</f>
        <v>71.21017893292894</v>
      </c>
    </row>
    <row r="6197" spans="1:11" x14ac:dyDescent="0.25">
      <c r="A6197" t="s">
        <v>6206</v>
      </c>
      <c r="B6197" s="6">
        <v>46011</v>
      </c>
      <c r="C6197" t="s">
        <v>10014</v>
      </c>
      <c r="D6197" t="s">
        <v>10017</v>
      </c>
      <c r="E6197">
        <v>20</v>
      </c>
      <c r="F6197">
        <f>+_xlfn.XLOOKUP(TablaVentas[[#This Row],[PRODUCTO FINANCIERO]],TablaPrecios[PRODUCTO FINANCIERO],TablaPrecios[PRECIO UNIT],0)</f>
        <v>9.9</v>
      </c>
      <c r="G6197" s="2">
        <f>+TablaVentas[[#This Row],[CANTIDAD]]*TablaVentas[[#This Row],[PRECIO UNITARIO]]</f>
        <v>198</v>
      </c>
      <c r="H6197" s="1">
        <f t="shared" ca="1" si="96"/>
        <v>0.14969700903204597</v>
      </c>
      <c r="I6197" s="2">
        <f ca="1">+TablaVentas[[#This Row],[VENTAL TOTAL]]-TablaVentas[[#This Row],[VENTAL TOTAL]]*TablaVentas[[#This Row],[DESCUENTO]]</f>
        <v>168.35999221165491</v>
      </c>
      <c r="J6197" s="2">
        <f ca="1">0.18*TablaVentas[[#This Row],[SUBTOTAL]]</f>
        <v>30.304798598097882</v>
      </c>
      <c r="K6197" s="2">
        <f ca="1">+TablaVentas[[#This Row],[SUBTOTAL]]+TablaVentas[[#This Row],[IGV]]</f>
        <v>198.66479080975279</v>
      </c>
    </row>
    <row r="6198" spans="1:11" x14ac:dyDescent="0.25">
      <c r="A6198" t="s">
        <v>6207</v>
      </c>
      <c r="B6198" s="6">
        <v>45895</v>
      </c>
      <c r="C6198" t="s">
        <v>10015</v>
      </c>
      <c r="D6198" t="s">
        <v>10018</v>
      </c>
      <c r="E6198">
        <v>16</v>
      </c>
      <c r="F6198">
        <f>+_xlfn.XLOOKUP(TablaVentas[[#This Row],[PRODUCTO FINANCIERO]],TablaPrecios[PRODUCTO FINANCIERO],TablaPrecios[PRECIO UNIT],0)</f>
        <v>14.9</v>
      </c>
      <c r="G6198" s="2">
        <f>+TablaVentas[[#This Row],[CANTIDAD]]*TablaVentas[[#This Row],[PRECIO UNITARIO]]</f>
        <v>238.4</v>
      </c>
      <c r="H6198" s="1">
        <f t="shared" ca="1" si="96"/>
        <v>0.10449254865311898</v>
      </c>
      <c r="I6198" s="2">
        <f ca="1">+TablaVentas[[#This Row],[VENTAL TOTAL]]-TablaVentas[[#This Row],[VENTAL TOTAL]]*TablaVentas[[#This Row],[DESCUENTO]]</f>
        <v>213.48897640109644</v>
      </c>
      <c r="J6198" s="2">
        <f ca="1">0.18*TablaVentas[[#This Row],[SUBTOTAL]]</f>
        <v>38.428015752197361</v>
      </c>
      <c r="K6198" s="2">
        <f ca="1">+TablaVentas[[#This Row],[SUBTOTAL]]+TablaVentas[[#This Row],[IGV]]</f>
        <v>251.91699215329379</v>
      </c>
    </row>
    <row r="6199" spans="1:11" x14ac:dyDescent="0.25">
      <c r="A6199" t="s">
        <v>6208</v>
      </c>
      <c r="B6199" s="6">
        <v>46118</v>
      </c>
      <c r="C6199" t="s">
        <v>10016</v>
      </c>
      <c r="D6199" t="s">
        <v>10020</v>
      </c>
      <c r="E6199">
        <v>19</v>
      </c>
      <c r="F6199">
        <f>+_xlfn.XLOOKUP(TablaVentas[[#This Row],[PRODUCTO FINANCIERO]],TablaPrecios[PRODUCTO FINANCIERO],TablaPrecios[PRECIO UNIT],0)</f>
        <v>14.9</v>
      </c>
      <c r="G6199" s="2">
        <f>+TablaVentas[[#This Row],[CANTIDAD]]*TablaVentas[[#This Row],[PRECIO UNITARIO]]</f>
        <v>283.10000000000002</v>
      </c>
      <c r="H6199" s="1">
        <f t="shared" ca="1" si="96"/>
        <v>0.15278092342347288</v>
      </c>
      <c r="I6199" s="2">
        <f ca="1">+TablaVentas[[#This Row],[VENTAL TOTAL]]-TablaVentas[[#This Row],[VENTAL TOTAL]]*TablaVentas[[#This Row],[DESCUENTO]]</f>
        <v>239.84772057881486</v>
      </c>
      <c r="J6199" s="2">
        <f ca="1">0.18*TablaVentas[[#This Row],[SUBTOTAL]]</f>
        <v>43.17258970418667</v>
      </c>
      <c r="K6199" s="2">
        <f ca="1">+TablaVentas[[#This Row],[SUBTOTAL]]+TablaVentas[[#This Row],[IGV]]</f>
        <v>283.02031028300155</v>
      </c>
    </row>
    <row r="6200" spans="1:11" x14ac:dyDescent="0.25">
      <c r="A6200" t="s">
        <v>6209</v>
      </c>
      <c r="B6200" s="6">
        <v>45545</v>
      </c>
      <c r="C6200" t="s">
        <v>10016</v>
      </c>
      <c r="D6200" t="s">
        <v>10022</v>
      </c>
      <c r="E6200">
        <v>14</v>
      </c>
      <c r="F6200">
        <f>+_xlfn.XLOOKUP(TablaVentas[[#This Row],[PRODUCTO FINANCIERO]],TablaPrecios[PRODUCTO FINANCIERO],TablaPrecios[PRECIO UNIT],0)</f>
        <v>20.9</v>
      </c>
      <c r="G6200" s="2">
        <f>+TablaVentas[[#This Row],[CANTIDAD]]*TablaVentas[[#This Row],[PRECIO UNITARIO]]</f>
        <v>292.59999999999997</v>
      </c>
      <c r="H6200" s="1">
        <f t="shared" ca="1" si="96"/>
        <v>0.18515001453330332</v>
      </c>
      <c r="I6200" s="2">
        <f ca="1">+TablaVentas[[#This Row],[VENTAL TOTAL]]-TablaVentas[[#This Row],[VENTAL TOTAL]]*TablaVentas[[#This Row],[DESCUENTO]]</f>
        <v>238.42510574755542</v>
      </c>
      <c r="J6200" s="2">
        <f ca="1">0.18*TablaVentas[[#This Row],[SUBTOTAL]]</f>
        <v>42.916519034559975</v>
      </c>
      <c r="K6200" s="2">
        <f ca="1">+TablaVentas[[#This Row],[SUBTOTAL]]+TablaVentas[[#This Row],[IGV]]</f>
        <v>281.34162478211539</v>
      </c>
    </row>
    <row r="6201" spans="1:11" x14ac:dyDescent="0.25">
      <c r="A6201" t="s">
        <v>6210</v>
      </c>
      <c r="B6201" s="6">
        <v>45912</v>
      </c>
      <c r="C6201" t="s">
        <v>10011</v>
      </c>
      <c r="D6201" t="s">
        <v>10022</v>
      </c>
      <c r="E6201">
        <v>8</v>
      </c>
      <c r="F6201">
        <f>+_xlfn.XLOOKUP(TablaVentas[[#This Row],[PRODUCTO FINANCIERO]],TablaPrecios[PRODUCTO FINANCIERO],TablaPrecios[PRECIO UNIT],0)</f>
        <v>20.9</v>
      </c>
      <c r="G6201" s="2">
        <f>+TablaVentas[[#This Row],[CANTIDAD]]*TablaVentas[[#This Row],[PRECIO UNITARIO]]</f>
        <v>167.2</v>
      </c>
      <c r="H6201" s="1">
        <f t="shared" ca="1" si="96"/>
        <v>0.15902156004598883</v>
      </c>
      <c r="I6201" s="2">
        <f ca="1">+TablaVentas[[#This Row],[VENTAL TOTAL]]-TablaVentas[[#This Row],[VENTAL TOTAL]]*TablaVentas[[#This Row],[DESCUENTO]]</f>
        <v>140.61159516031066</v>
      </c>
      <c r="J6201" s="2">
        <f ca="1">0.18*TablaVentas[[#This Row],[SUBTOTAL]]</f>
        <v>25.310087128855915</v>
      </c>
      <c r="K6201" s="2">
        <f ca="1">+TablaVentas[[#This Row],[SUBTOTAL]]+TablaVentas[[#This Row],[IGV]]</f>
        <v>165.92168228916657</v>
      </c>
    </row>
    <row r="6202" spans="1:11" x14ac:dyDescent="0.25">
      <c r="A6202" t="s">
        <v>6211</v>
      </c>
      <c r="B6202" s="6">
        <v>45426</v>
      </c>
      <c r="C6202" t="s">
        <v>10012</v>
      </c>
      <c r="D6202" t="s">
        <v>10022</v>
      </c>
      <c r="E6202">
        <v>6</v>
      </c>
      <c r="F6202">
        <f>+_xlfn.XLOOKUP(TablaVentas[[#This Row],[PRODUCTO FINANCIERO]],TablaPrecios[PRODUCTO FINANCIERO],TablaPrecios[PRECIO UNIT],0)</f>
        <v>20.9</v>
      </c>
      <c r="G6202" s="2">
        <f>+TablaVentas[[#This Row],[CANTIDAD]]*TablaVentas[[#This Row],[PRECIO UNITARIO]]</f>
        <v>125.39999999999999</v>
      </c>
      <c r="H6202" s="1">
        <f t="shared" ca="1" si="96"/>
        <v>0.10654739006232472</v>
      </c>
      <c r="I6202" s="2">
        <f ca="1">+TablaVentas[[#This Row],[VENTAL TOTAL]]-TablaVentas[[#This Row],[VENTAL TOTAL]]*TablaVentas[[#This Row],[DESCUENTO]]</f>
        <v>112.03895728618447</v>
      </c>
      <c r="J6202" s="2">
        <f ca="1">0.18*TablaVentas[[#This Row],[SUBTOTAL]]</f>
        <v>20.167012311513204</v>
      </c>
      <c r="K6202" s="2">
        <f ca="1">+TablaVentas[[#This Row],[SUBTOTAL]]+TablaVentas[[#This Row],[IGV]]</f>
        <v>132.20596959769767</v>
      </c>
    </row>
    <row r="6203" spans="1:11" x14ac:dyDescent="0.25">
      <c r="A6203" t="s">
        <v>6212</v>
      </c>
      <c r="B6203" s="6">
        <v>45683</v>
      </c>
      <c r="C6203" t="s">
        <v>10015</v>
      </c>
      <c r="D6203" t="s">
        <v>10022</v>
      </c>
      <c r="E6203">
        <v>12</v>
      </c>
      <c r="F6203">
        <f>+_xlfn.XLOOKUP(TablaVentas[[#This Row],[PRODUCTO FINANCIERO]],TablaPrecios[PRODUCTO FINANCIERO],TablaPrecios[PRECIO UNIT],0)</f>
        <v>20.9</v>
      </c>
      <c r="G6203" s="2">
        <f>+TablaVentas[[#This Row],[CANTIDAD]]*TablaVentas[[#This Row],[PRECIO UNITARIO]]</f>
        <v>250.79999999999998</v>
      </c>
      <c r="H6203" s="1">
        <f t="shared" ca="1" si="96"/>
        <v>0.11157075461130286</v>
      </c>
      <c r="I6203" s="2">
        <f ca="1">+TablaVentas[[#This Row],[VENTAL TOTAL]]-TablaVentas[[#This Row],[VENTAL TOTAL]]*TablaVentas[[#This Row],[DESCUENTO]]</f>
        <v>222.81805474348522</v>
      </c>
      <c r="J6203" s="2">
        <f ca="1">0.18*TablaVentas[[#This Row],[SUBTOTAL]]</f>
        <v>40.107249853827341</v>
      </c>
      <c r="K6203" s="2">
        <f ca="1">+TablaVentas[[#This Row],[SUBTOTAL]]+TablaVentas[[#This Row],[IGV]]</f>
        <v>262.92530459731256</v>
      </c>
    </row>
    <row r="6204" spans="1:11" x14ac:dyDescent="0.25">
      <c r="A6204" t="s">
        <v>6213</v>
      </c>
      <c r="B6204" s="6">
        <v>46080</v>
      </c>
      <c r="C6204" t="s">
        <v>10012</v>
      </c>
      <c r="D6204" t="s">
        <v>10018</v>
      </c>
      <c r="E6204">
        <v>4</v>
      </c>
      <c r="F6204">
        <f>+_xlfn.XLOOKUP(TablaVentas[[#This Row],[PRODUCTO FINANCIERO]],TablaPrecios[PRODUCTO FINANCIERO],TablaPrecios[PRECIO UNIT],0)</f>
        <v>14.9</v>
      </c>
      <c r="G6204" s="2">
        <f>+TablaVentas[[#This Row],[CANTIDAD]]*TablaVentas[[#This Row],[PRECIO UNITARIO]]</f>
        <v>59.6</v>
      </c>
      <c r="H6204" s="1">
        <f t="shared" ca="1" si="96"/>
        <v>0.12307201188766356</v>
      </c>
      <c r="I6204" s="2">
        <f ca="1">+TablaVentas[[#This Row],[VENTAL TOTAL]]-TablaVentas[[#This Row],[VENTAL TOTAL]]*TablaVentas[[#This Row],[DESCUENTO]]</f>
        <v>52.264908091495251</v>
      </c>
      <c r="J6204" s="2">
        <f ca="1">0.18*TablaVentas[[#This Row],[SUBTOTAL]]</f>
        <v>9.4076834564691456</v>
      </c>
      <c r="K6204" s="2">
        <f ca="1">+TablaVentas[[#This Row],[SUBTOTAL]]+TablaVentas[[#This Row],[IGV]]</f>
        <v>61.672591547964394</v>
      </c>
    </row>
    <row r="6205" spans="1:11" x14ac:dyDescent="0.25">
      <c r="A6205" t="s">
        <v>6214</v>
      </c>
      <c r="B6205" s="6">
        <v>45581</v>
      </c>
      <c r="C6205" t="s">
        <v>10015</v>
      </c>
      <c r="D6205" t="s">
        <v>10017</v>
      </c>
      <c r="E6205">
        <v>14</v>
      </c>
      <c r="F6205">
        <f>+_xlfn.XLOOKUP(TablaVentas[[#This Row],[PRODUCTO FINANCIERO]],TablaPrecios[PRODUCTO FINANCIERO],TablaPrecios[PRECIO UNIT],0)</f>
        <v>9.9</v>
      </c>
      <c r="G6205" s="2">
        <f>+TablaVentas[[#This Row],[CANTIDAD]]*TablaVentas[[#This Row],[PRECIO UNITARIO]]</f>
        <v>138.6</v>
      </c>
      <c r="H6205" s="1">
        <f t="shared" ca="1" si="96"/>
        <v>0.11686254029392656</v>
      </c>
      <c r="I6205" s="2">
        <f ca="1">+TablaVentas[[#This Row],[VENTAL TOTAL]]-TablaVentas[[#This Row],[VENTAL TOTAL]]*TablaVentas[[#This Row],[DESCUENTO]]</f>
        <v>122.40285191526178</v>
      </c>
      <c r="J6205" s="2">
        <f ca="1">0.18*TablaVentas[[#This Row],[SUBTOTAL]]</f>
        <v>22.03251334474712</v>
      </c>
      <c r="K6205" s="2">
        <f ca="1">+TablaVentas[[#This Row],[SUBTOTAL]]+TablaVentas[[#This Row],[IGV]]</f>
        <v>144.43536526000889</v>
      </c>
    </row>
    <row r="6206" spans="1:11" x14ac:dyDescent="0.25">
      <c r="A6206" t="s">
        <v>6215</v>
      </c>
      <c r="B6206" s="6">
        <v>46251</v>
      </c>
      <c r="C6206" t="s">
        <v>10014</v>
      </c>
      <c r="D6206" t="s">
        <v>10022</v>
      </c>
      <c r="E6206">
        <v>20</v>
      </c>
      <c r="F6206">
        <f>+_xlfn.XLOOKUP(TablaVentas[[#This Row],[PRODUCTO FINANCIERO]],TablaPrecios[PRODUCTO FINANCIERO],TablaPrecios[PRECIO UNIT],0)</f>
        <v>20.9</v>
      </c>
      <c r="G6206" s="2">
        <f>+TablaVentas[[#This Row],[CANTIDAD]]*TablaVentas[[#This Row],[PRECIO UNITARIO]]</f>
        <v>418</v>
      </c>
      <c r="H6206" s="1">
        <f t="shared" ca="1" si="96"/>
        <v>0.15159495406766568</v>
      </c>
      <c r="I6206" s="2">
        <f ca="1">+TablaVentas[[#This Row],[VENTAL TOTAL]]-TablaVentas[[#This Row],[VENTAL TOTAL]]*TablaVentas[[#This Row],[DESCUENTO]]</f>
        <v>354.63330919971577</v>
      </c>
      <c r="J6206" s="2">
        <f ca="1">0.18*TablaVentas[[#This Row],[SUBTOTAL]]</f>
        <v>63.833995655948833</v>
      </c>
      <c r="K6206" s="2">
        <f ca="1">+TablaVentas[[#This Row],[SUBTOTAL]]+TablaVentas[[#This Row],[IGV]]</f>
        <v>418.46730485566462</v>
      </c>
    </row>
    <row r="6207" spans="1:11" x14ac:dyDescent="0.25">
      <c r="A6207" t="s">
        <v>6216</v>
      </c>
      <c r="B6207" s="6">
        <v>45934</v>
      </c>
      <c r="C6207" t="s">
        <v>10013</v>
      </c>
      <c r="D6207" t="s">
        <v>10017</v>
      </c>
      <c r="E6207">
        <v>3</v>
      </c>
      <c r="F6207">
        <f>+_xlfn.XLOOKUP(TablaVentas[[#This Row],[PRODUCTO FINANCIERO]],TablaPrecios[PRODUCTO FINANCIERO],TablaPrecios[PRECIO UNIT],0)</f>
        <v>9.9</v>
      </c>
      <c r="G6207" s="2">
        <f>+TablaVentas[[#This Row],[CANTIDAD]]*TablaVentas[[#This Row],[PRECIO UNITARIO]]</f>
        <v>29.700000000000003</v>
      </c>
      <c r="H6207" s="1">
        <f t="shared" ca="1" si="96"/>
        <v>0.14400676552271005</v>
      </c>
      <c r="I6207" s="2">
        <f ca="1">+TablaVentas[[#This Row],[VENTAL TOTAL]]-TablaVentas[[#This Row],[VENTAL TOTAL]]*TablaVentas[[#This Row],[DESCUENTO]]</f>
        <v>25.422999063975514</v>
      </c>
      <c r="J6207" s="2">
        <f ca="1">0.18*TablaVentas[[#This Row],[SUBTOTAL]]</f>
        <v>4.5761398315155919</v>
      </c>
      <c r="K6207" s="2">
        <f ca="1">+TablaVentas[[#This Row],[SUBTOTAL]]+TablaVentas[[#This Row],[IGV]]</f>
        <v>29.999138895491107</v>
      </c>
    </row>
    <row r="6208" spans="1:11" x14ac:dyDescent="0.25">
      <c r="A6208" t="s">
        <v>6217</v>
      </c>
      <c r="B6208" s="6">
        <v>45629</v>
      </c>
      <c r="C6208" t="s">
        <v>10011</v>
      </c>
      <c r="D6208" t="s">
        <v>10018</v>
      </c>
      <c r="E6208">
        <v>15</v>
      </c>
      <c r="F6208">
        <f>+_xlfn.XLOOKUP(TablaVentas[[#This Row],[PRODUCTO FINANCIERO]],TablaPrecios[PRODUCTO FINANCIERO],TablaPrecios[PRECIO UNIT],0)</f>
        <v>14.9</v>
      </c>
      <c r="G6208" s="2">
        <f>+TablaVentas[[#This Row],[CANTIDAD]]*TablaVentas[[#This Row],[PRECIO UNITARIO]]</f>
        <v>223.5</v>
      </c>
      <c r="H6208" s="1">
        <f t="shared" ca="1" si="96"/>
        <v>0.16136724658862039</v>
      </c>
      <c r="I6208" s="2">
        <f ca="1">+TablaVentas[[#This Row],[VENTAL TOTAL]]-TablaVentas[[#This Row],[VENTAL TOTAL]]*TablaVentas[[#This Row],[DESCUENTO]]</f>
        <v>187.43442038744334</v>
      </c>
      <c r="J6208" s="2">
        <f ca="1">0.18*TablaVentas[[#This Row],[SUBTOTAL]]</f>
        <v>33.738195669739802</v>
      </c>
      <c r="K6208" s="2">
        <f ca="1">+TablaVentas[[#This Row],[SUBTOTAL]]+TablaVentas[[#This Row],[IGV]]</f>
        <v>221.17261605718315</v>
      </c>
    </row>
    <row r="6209" spans="1:11" x14ac:dyDescent="0.25">
      <c r="A6209" t="s">
        <v>6218</v>
      </c>
      <c r="B6209" s="6">
        <v>46273</v>
      </c>
      <c r="C6209" t="s">
        <v>10011</v>
      </c>
      <c r="D6209" t="s">
        <v>10017</v>
      </c>
      <c r="E6209">
        <v>17</v>
      </c>
      <c r="F6209">
        <f>+_xlfn.XLOOKUP(TablaVentas[[#This Row],[PRODUCTO FINANCIERO]],TablaPrecios[PRODUCTO FINANCIERO],TablaPrecios[PRECIO UNIT],0)</f>
        <v>9.9</v>
      </c>
      <c r="G6209" s="2">
        <f>+TablaVentas[[#This Row],[CANTIDAD]]*TablaVentas[[#This Row],[PRECIO UNITARIO]]</f>
        <v>168.3</v>
      </c>
      <c r="H6209" s="1">
        <f t="shared" ca="1" si="96"/>
        <v>0.18520752603964399</v>
      </c>
      <c r="I6209" s="2">
        <f ca="1">+TablaVentas[[#This Row],[VENTAL TOTAL]]-TablaVentas[[#This Row],[VENTAL TOTAL]]*TablaVentas[[#This Row],[DESCUENTO]]</f>
        <v>137.12957336752794</v>
      </c>
      <c r="J6209" s="2">
        <f ca="1">0.18*TablaVentas[[#This Row],[SUBTOTAL]]</f>
        <v>24.683323206155027</v>
      </c>
      <c r="K6209" s="2">
        <f ca="1">+TablaVentas[[#This Row],[SUBTOTAL]]+TablaVentas[[#This Row],[IGV]]</f>
        <v>161.81289657368296</v>
      </c>
    </row>
    <row r="6210" spans="1:11" x14ac:dyDescent="0.25">
      <c r="A6210" t="s">
        <v>6219</v>
      </c>
      <c r="B6210" s="6">
        <v>46005</v>
      </c>
      <c r="C6210" t="s">
        <v>10011</v>
      </c>
      <c r="D6210" t="s">
        <v>10022</v>
      </c>
      <c r="E6210">
        <v>13</v>
      </c>
      <c r="F6210">
        <f>+_xlfn.XLOOKUP(TablaVentas[[#This Row],[PRODUCTO FINANCIERO]],TablaPrecios[PRODUCTO FINANCIERO],TablaPrecios[PRECIO UNIT],0)</f>
        <v>20.9</v>
      </c>
      <c r="G6210" s="2">
        <f>+TablaVentas[[#This Row],[CANTIDAD]]*TablaVentas[[#This Row],[PRECIO UNITARIO]]</f>
        <v>271.7</v>
      </c>
      <c r="H6210" s="1">
        <f t="shared" ref="H6210:H6273" ca="1" si="97">+RAND()*0.1+0.1</f>
        <v>0.19375815530229698</v>
      </c>
      <c r="I6210" s="2">
        <f ca="1">+TablaVentas[[#This Row],[VENTAL TOTAL]]-TablaVentas[[#This Row],[VENTAL TOTAL]]*TablaVentas[[#This Row],[DESCUENTO]]</f>
        <v>219.05590920436589</v>
      </c>
      <c r="J6210" s="2">
        <f ca="1">0.18*TablaVentas[[#This Row],[SUBTOTAL]]</f>
        <v>39.430063656785862</v>
      </c>
      <c r="K6210" s="2">
        <f ca="1">+TablaVentas[[#This Row],[SUBTOTAL]]+TablaVentas[[#This Row],[IGV]]</f>
        <v>258.48597286115177</v>
      </c>
    </row>
    <row r="6211" spans="1:11" x14ac:dyDescent="0.25">
      <c r="A6211" t="s">
        <v>6220</v>
      </c>
      <c r="B6211" s="6">
        <v>45922</v>
      </c>
      <c r="C6211" t="s">
        <v>10012</v>
      </c>
      <c r="D6211" t="s">
        <v>10017</v>
      </c>
      <c r="E6211">
        <v>11</v>
      </c>
      <c r="F6211">
        <f>+_xlfn.XLOOKUP(TablaVentas[[#This Row],[PRODUCTO FINANCIERO]],TablaPrecios[PRODUCTO FINANCIERO],TablaPrecios[PRECIO UNIT],0)</f>
        <v>9.9</v>
      </c>
      <c r="G6211" s="2">
        <f>+TablaVentas[[#This Row],[CANTIDAD]]*TablaVentas[[#This Row],[PRECIO UNITARIO]]</f>
        <v>108.9</v>
      </c>
      <c r="H6211" s="1">
        <f t="shared" ca="1" si="97"/>
        <v>0.16983641760582047</v>
      </c>
      <c r="I6211" s="2">
        <f ca="1">+TablaVentas[[#This Row],[VENTAL TOTAL]]-TablaVentas[[#This Row],[VENTAL TOTAL]]*TablaVentas[[#This Row],[DESCUENTO]]</f>
        <v>90.404814122726151</v>
      </c>
      <c r="J6211" s="2">
        <f ca="1">0.18*TablaVentas[[#This Row],[SUBTOTAL]]</f>
        <v>16.272866542090707</v>
      </c>
      <c r="K6211" s="2">
        <f ca="1">+TablaVentas[[#This Row],[SUBTOTAL]]+TablaVentas[[#This Row],[IGV]]</f>
        <v>106.67768066481686</v>
      </c>
    </row>
    <row r="6212" spans="1:11" x14ac:dyDescent="0.25">
      <c r="A6212" t="s">
        <v>6221</v>
      </c>
      <c r="B6212" s="6">
        <v>46237</v>
      </c>
      <c r="C6212" t="s">
        <v>10011</v>
      </c>
      <c r="D6212" t="s">
        <v>10020</v>
      </c>
      <c r="E6212">
        <v>7</v>
      </c>
      <c r="F6212">
        <f>+_xlfn.XLOOKUP(TablaVentas[[#This Row],[PRODUCTO FINANCIERO]],TablaPrecios[PRODUCTO FINANCIERO],TablaPrecios[PRECIO UNIT],0)</f>
        <v>14.9</v>
      </c>
      <c r="G6212" s="2">
        <f>+TablaVentas[[#This Row],[CANTIDAD]]*TablaVentas[[#This Row],[PRECIO UNITARIO]]</f>
        <v>104.3</v>
      </c>
      <c r="H6212" s="1">
        <f t="shared" ca="1" si="97"/>
        <v>0.15805563985064541</v>
      </c>
      <c r="I6212" s="2">
        <f ca="1">+TablaVentas[[#This Row],[VENTAL TOTAL]]-TablaVentas[[#This Row],[VENTAL TOTAL]]*TablaVentas[[#This Row],[DESCUENTO]]</f>
        <v>87.814796763577675</v>
      </c>
      <c r="J6212" s="2">
        <f ca="1">0.18*TablaVentas[[#This Row],[SUBTOTAL]]</f>
        <v>15.80666341744398</v>
      </c>
      <c r="K6212" s="2">
        <f ca="1">+TablaVentas[[#This Row],[SUBTOTAL]]+TablaVentas[[#This Row],[IGV]]</f>
        <v>103.62146018102166</v>
      </c>
    </row>
    <row r="6213" spans="1:11" x14ac:dyDescent="0.25">
      <c r="A6213" t="s">
        <v>6222</v>
      </c>
      <c r="B6213" s="6">
        <v>45710</v>
      </c>
      <c r="C6213" t="s">
        <v>10011</v>
      </c>
      <c r="D6213" t="s">
        <v>10017</v>
      </c>
      <c r="E6213">
        <v>6</v>
      </c>
      <c r="F6213">
        <f>+_xlfn.XLOOKUP(TablaVentas[[#This Row],[PRODUCTO FINANCIERO]],TablaPrecios[PRODUCTO FINANCIERO],TablaPrecios[PRECIO UNIT],0)</f>
        <v>9.9</v>
      </c>
      <c r="G6213" s="2">
        <f>+TablaVentas[[#This Row],[CANTIDAD]]*TablaVentas[[#This Row],[PRECIO UNITARIO]]</f>
        <v>59.400000000000006</v>
      </c>
      <c r="H6213" s="1">
        <f t="shared" ca="1" si="97"/>
        <v>0.19937627127324781</v>
      </c>
      <c r="I6213" s="2">
        <f ca="1">+TablaVentas[[#This Row],[VENTAL TOTAL]]-TablaVentas[[#This Row],[VENTAL TOTAL]]*TablaVentas[[#This Row],[DESCUENTO]]</f>
        <v>47.557049486369081</v>
      </c>
      <c r="J6213" s="2">
        <f ca="1">0.18*TablaVentas[[#This Row],[SUBTOTAL]]</f>
        <v>8.5602689075464351</v>
      </c>
      <c r="K6213" s="2">
        <f ca="1">+TablaVentas[[#This Row],[SUBTOTAL]]+TablaVentas[[#This Row],[IGV]]</f>
        <v>56.117318393915518</v>
      </c>
    </row>
    <row r="6214" spans="1:11" x14ac:dyDescent="0.25">
      <c r="A6214" t="s">
        <v>6223</v>
      </c>
      <c r="B6214" s="6">
        <v>45541</v>
      </c>
      <c r="C6214" t="s">
        <v>10011</v>
      </c>
      <c r="D6214" t="s">
        <v>10020</v>
      </c>
      <c r="E6214">
        <v>5</v>
      </c>
      <c r="F6214">
        <f>+_xlfn.XLOOKUP(TablaVentas[[#This Row],[PRODUCTO FINANCIERO]],TablaPrecios[PRODUCTO FINANCIERO],TablaPrecios[PRECIO UNIT],0)</f>
        <v>14.9</v>
      </c>
      <c r="G6214" s="2">
        <f>+TablaVentas[[#This Row],[CANTIDAD]]*TablaVentas[[#This Row],[PRECIO UNITARIO]]</f>
        <v>74.5</v>
      </c>
      <c r="H6214" s="1">
        <f t="shared" ca="1" si="97"/>
        <v>0.13251213010884563</v>
      </c>
      <c r="I6214" s="2">
        <f ca="1">+TablaVentas[[#This Row],[VENTAL TOTAL]]-TablaVentas[[#This Row],[VENTAL TOTAL]]*TablaVentas[[#This Row],[DESCUENTO]]</f>
        <v>64.627846306891001</v>
      </c>
      <c r="J6214" s="2">
        <f ca="1">0.18*TablaVentas[[#This Row],[SUBTOTAL]]</f>
        <v>11.63301233524038</v>
      </c>
      <c r="K6214" s="2">
        <f ca="1">+TablaVentas[[#This Row],[SUBTOTAL]]+TablaVentas[[#This Row],[IGV]]</f>
        <v>76.260858642131382</v>
      </c>
    </row>
    <row r="6215" spans="1:11" x14ac:dyDescent="0.25">
      <c r="A6215" t="s">
        <v>6224</v>
      </c>
      <c r="B6215" s="6">
        <v>46335</v>
      </c>
      <c r="C6215" t="s">
        <v>10013</v>
      </c>
      <c r="D6215" t="s">
        <v>10017</v>
      </c>
      <c r="E6215">
        <v>8</v>
      </c>
      <c r="F6215">
        <f>+_xlfn.XLOOKUP(TablaVentas[[#This Row],[PRODUCTO FINANCIERO]],TablaPrecios[PRODUCTO FINANCIERO],TablaPrecios[PRECIO UNIT],0)</f>
        <v>9.9</v>
      </c>
      <c r="G6215" s="2">
        <f>+TablaVentas[[#This Row],[CANTIDAD]]*TablaVentas[[#This Row],[PRECIO UNITARIO]]</f>
        <v>79.2</v>
      </c>
      <c r="H6215" s="1">
        <f t="shared" ca="1" si="97"/>
        <v>0.13322540204871255</v>
      </c>
      <c r="I6215" s="2">
        <f ca="1">+TablaVentas[[#This Row],[VENTAL TOTAL]]-TablaVentas[[#This Row],[VENTAL TOTAL]]*TablaVentas[[#This Row],[DESCUENTO]]</f>
        <v>68.64854815774197</v>
      </c>
      <c r="J6215" s="2">
        <f ca="1">0.18*TablaVentas[[#This Row],[SUBTOTAL]]</f>
        <v>12.356738668393554</v>
      </c>
      <c r="K6215" s="2">
        <f ca="1">+TablaVentas[[#This Row],[SUBTOTAL]]+TablaVentas[[#This Row],[IGV]]</f>
        <v>81.005286826135517</v>
      </c>
    </row>
    <row r="6216" spans="1:11" x14ac:dyDescent="0.25">
      <c r="A6216" t="s">
        <v>6225</v>
      </c>
      <c r="B6216" s="6">
        <v>46168</v>
      </c>
      <c r="C6216" t="s">
        <v>10014</v>
      </c>
      <c r="D6216" t="s">
        <v>10020</v>
      </c>
      <c r="E6216">
        <v>12</v>
      </c>
      <c r="F6216">
        <f>+_xlfn.XLOOKUP(TablaVentas[[#This Row],[PRODUCTO FINANCIERO]],TablaPrecios[PRODUCTO FINANCIERO],TablaPrecios[PRECIO UNIT],0)</f>
        <v>14.9</v>
      </c>
      <c r="G6216" s="2">
        <f>+TablaVentas[[#This Row],[CANTIDAD]]*TablaVentas[[#This Row],[PRECIO UNITARIO]]</f>
        <v>178.8</v>
      </c>
      <c r="H6216" s="1">
        <f t="shared" ca="1" si="97"/>
        <v>0.19010693807160489</v>
      </c>
      <c r="I6216" s="2">
        <f ca="1">+TablaVentas[[#This Row],[VENTAL TOTAL]]-TablaVentas[[#This Row],[VENTAL TOTAL]]*TablaVentas[[#This Row],[DESCUENTO]]</f>
        <v>144.80887947279706</v>
      </c>
      <c r="J6216" s="2">
        <f ca="1">0.18*TablaVentas[[#This Row],[SUBTOTAL]]</f>
        <v>26.065598305103471</v>
      </c>
      <c r="K6216" s="2">
        <f ca="1">+TablaVentas[[#This Row],[SUBTOTAL]]+TablaVentas[[#This Row],[IGV]]</f>
        <v>170.87447777790052</v>
      </c>
    </row>
    <row r="6217" spans="1:11" x14ac:dyDescent="0.25">
      <c r="A6217" t="s">
        <v>6226</v>
      </c>
      <c r="B6217" s="6">
        <v>45665</v>
      </c>
      <c r="C6217" t="s">
        <v>10013</v>
      </c>
      <c r="D6217" t="s">
        <v>10018</v>
      </c>
      <c r="E6217">
        <v>3</v>
      </c>
      <c r="F6217">
        <f>+_xlfn.XLOOKUP(TablaVentas[[#This Row],[PRODUCTO FINANCIERO]],TablaPrecios[PRODUCTO FINANCIERO],TablaPrecios[PRECIO UNIT],0)</f>
        <v>14.9</v>
      </c>
      <c r="G6217" s="2">
        <f>+TablaVentas[[#This Row],[CANTIDAD]]*TablaVentas[[#This Row],[PRECIO UNITARIO]]</f>
        <v>44.7</v>
      </c>
      <c r="H6217" s="1">
        <f t="shared" ca="1" si="97"/>
        <v>0.15438463219097248</v>
      </c>
      <c r="I6217" s="2">
        <f ca="1">+TablaVentas[[#This Row],[VENTAL TOTAL]]-TablaVentas[[#This Row],[VENTAL TOTAL]]*TablaVentas[[#This Row],[DESCUENTO]]</f>
        <v>37.799006941063531</v>
      </c>
      <c r="J6217" s="2">
        <f ca="1">0.18*TablaVentas[[#This Row],[SUBTOTAL]]</f>
        <v>6.8038212493914356</v>
      </c>
      <c r="K6217" s="2">
        <f ca="1">+TablaVentas[[#This Row],[SUBTOTAL]]+TablaVentas[[#This Row],[IGV]]</f>
        <v>44.602828190454964</v>
      </c>
    </row>
    <row r="6218" spans="1:11" x14ac:dyDescent="0.25">
      <c r="A6218" t="s">
        <v>6227</v>
      </c>
      <c r="B6218" s="6">
        <v>45691</v>
      </c>
      <c r="C6218" t="s">
        <v>10012</v>
      </c>
      <c r="D6218" t="s">
        <v>10018</v>
      </c>
      <c r="E6218">
        <v>17</v>
      </c>
      <c r="F6218">
        <f>+_xlfn.XLOOKUP(TablaVentas[[#This Row],[PRODUCTO FINANCIERO]],TablaPrecios[PRODUCTO FINANCIERO],TablaPrecios[PRECIO UNIT],0)</f>
        <v>14.9</v>
      </c>
      <c r="G6218" s="2">
        <f>+TablaVentas[[#This Row],[CANTIDAD]]*TablaVentas[[#This Row],[PRECIO UNITARIO]]</f>
        <v>253.3</v>
      </c>
      <c r="H6218" s="1">
        <f t="shared" ca="1" si="97"/>
        <v>0.14697555311729041</v>
      </c>
      <c r="I6218" s="2">
        <f ca="1">+TablaVentas[[#This Row],[VENTAL TOTAL]]-TablaVentas[[#This Row],[VENTAL TOTAL]]*TablaVentas[[#This Row],[DESCUENTO]]</f>
        <v>216.07109239539034</v>
      </c>
      <c r="J6218" s="2">
        <f ca="1">0.18*TablaVentas[[#This Row],[SUBTOTAL]]</f>
        <v>38.892796631170256</v>
      </c>
      <c r="K6218" s="2">
        <f ca="1">+TablaVentas[[#This Row],[SUBTOTAL]]+TablaVentas[[#This Row],[IGV]]</f>
        <v>254.96388902656059</v>
      </c>
    </row>
    <row r="6219" spans="1:11" x14ac:dyDescent="0.25">
      <c r="A6219" t="s">
        <v>6228</v>
      </c>
      <c r="B6219" s="6">
        <v>45923</v>
      </c>
      <c r="C6219" t="s">
        <v>10015</v>
      </c>
      <c r="D6219" t="s">
        <v>10019</v>
      </c>
      <c r="E6219">
        <v>15</v>
      </c>
      <c r="F6219">
        <f>+_xlfn.XLOOKUP(TablaVentas[[#This Row],[PRODUCTO FINANCIERO]],TablaPrecios[PRODUCTO FINANCIERO],TablaPrecios[PRECIO UNIT],0)</f>
        <v>9.9</v>
      </c>
      <c r="G6219" s="2">
        <f>+TablaVentas[[#This Row],[CANTIDAD]]*TablaVentas[[#This Row],[PRECIO UNITARIO]]</f>
        <v>148.5</v>
      </c>
      <c r="H6219" s="1">
        <f t="shared" ca="1" si="97"/>
        <v>0.12577764731738017</v>
      </c>
      <c r="I6219" s="2">
        <f ca="1">+TablaVentas[[#This Row],[VENTAL TOTAL]]-TablaVentas[[#This Row],[VENTAL TOTAL]]*TablaVentas[[#This Row],[DESCUENTO]]</f>
        <v>129.82201937336905</v>
      </c>
      <c r="J6219" s="2">
        <f ca="1">0.18*TablaVentas[[#This Row],[SUBTOTAL]]</f>
        <v>23.367963487206428</v>
      </c>
      <c r="K6219" s="2">
        <f ca="1">+TablaVentas[[#This Row],[SUBTOTAL]]+TablaVentas[[#This Row],[IGV]]</f>
        <v>153.18998286057547</v>
      </c>
    </row>
    <row r="6220" spans="1:11" x14ac:dyDescent="0.25">
      <c r="A6220" t="s">
        <v>6229</v>
      </c>
      <c r="B6220" s="6">
        <v>45306</v>
      </c>
      <c r="C6220" t="s">
        <v>10012</v>
      </c>
      <c r="D6220" t="s">
        <v>10020</v>
      </c>
      <c r="E6220">
        <v>9</v>
      </c>
      <c r="F6220">
        <f>+_xlfn.XLOOKUP(TablaVentas[[#This Row],[PRODUCTO FINANCIERO]],TablaPrecios[PRODUCTO FINANCIERO],TablaPrecios[PRECIO UNIT],0)</f>
        <v>14.9</v>
      </c>
      <c r="G6220" s="2">
        <f>+TablaVentas[[#This Row],[CANTIDAD]]*TablaVentas[[#This Row],[PRECIO UNITARIO]]</f>
        <v>134.1</v>
      </c>
      <c r="H6220" s="1">
        <f t="shared" ca="1" si="97"/>
        <v>0.11967013947466376</v>
      </c>
      <c r="I6220" s="2">
        <f ca="1">+TablaVentas[[#This Row],[VENTAL TOTAL]]-TablaVentas[[#This Row],[VENTAL TOTAL]]*TablaVentas[[#This Row],[DESCUENTO]]</f>
        <v>118.05223429644758</v>
      </c>
      <c r="J6220" s="2">
        <f ca="1">0.18*TablaVentas[[#This Row],[SUBTOTAL]]</f>
        <v>21.249402173360565</v>
      </c>
      <c r="K6220" s="2">
        <f ca="1">+TablaVentas[[#This Row],[SUBTOTAL]]+TablaVentas[[#This Row],[IGV]]</f>
        <v>139.30163646980816</v>
      </c>
    </row>
    <row r="6221" spans="1:11" x14ac:dyDescent="0.25">
      <c r="A6221" t="s">
        <v>6230</v>
      </c>
      <c r="B6221" s="6">
        <v>45845</v>
      </c>
      <c r="C6221" t="s">
        <v>10012</v>
      </c>
      <c r="D6221" t="s">
        <v>10022</v>
      </c>
      <c r="E6221">
        <v>9</v>
      </c>
      <c r="F6221">
        <f>+_xlfn.XLOOKUP(TablaVentas[[#This Row],[PRODUCTO FINANCIERO]],TablaPrecios[PRODUCTO FINANCIERO],TablaPrecios[PRECIO UNIT],0)</f>
        <v>20.9</v>
      </c>
      <c r="G6221" s="2">
        <f>+TablaVentas[[#This Row],[CANTIDAD]]*TablaVentas[[#This Row],[PRECIO UNITARIO]]</f>
        <v>188.1</v>
      </c>
      <c r="H6221" s="1">
        <f t="shared" ca="1" si="97"/>
        <v>0.17012431640272471</v>
      </c>
      <c r="I6221" s="2">
        <f ca="1">+TablaVentas[[#This Row],[VENTAL TOTAL]]-TablaVentas[[#This Row],[VENTAL TOTAL]]*TablaVentas[[#This Row],[DESCUENTO]]</f>
        <v>156.09961608464749</v>
      </c>
      <c r="J6221" s="2">
        <f ca="1">0.18*TablaVentas[[#This Row],[SUBTOTAL]]</f>
        <v>28.097930895236548</v>
      </c>
      <c r="K6221" s="2">
        <f ca="1">+TablaVentas[[#This Row],[SUBTOTAL]]+TablaVentas[[#This Row],[IGV]]</f>
        <v>184.19754697988404</v>
      </c>
    </row>
    <row r="6222" spans="1:11" x14ac:dyDescent="0.25">
      <c r="A6222" t="s">
        <v>6231</v>
      </c>
      <c r="B6222" s="6">
        <v>45509</v>
      </c>
      <c r="C6222" t="s">
        <v>10011</v>
      </c>
      <c r="D6222" t="s">
        <v>10018</v>
      </c>
      <c r="E6222">
        <v>8</v>
      </c>
      <c r="F6222">
        <f>+_xlfn.XLOOKUP(TablaVentas[[#This Row],[PRODUCTO FINANCIERO]],TablaPrecios[PRODUCTO FINANCIERO],TablaPrecios[PRECIO UNIT],0)</f>
        <v>14.9</v>
      </c>
      <c r="G6222" s="2">
        <f>+TablaVentas[[#This Row],[CANTIDAD]]*TablaVentas[[#This Row],[PRECIO UNITARIO]]</f>
        <v>119.2</v>
      </c>
      <c r="H6222" s="1">
        <f t="shared" ca="1" si="97"/>
        <v>0.11449866712205896</v>
      </c>
      <c r="I6222" s="2">
        <f ca="1">+TablaVentas[[#This Row],[VENTAL TOTAL]]-TablaVentas[[#This Row],[VENTAL TOTAL]]*TablaVentas[[#This Row],[DESCUENTO]]</f>
        <v>105.55175887905057</v>
      </c>
      <c r="J6222" s="2">
        <f ca="1">0.18*TablaVentas[[#This Row],[SUBTOTAL]]</f>
        <v>18.9993165982291</v>
      </c>
      <c r="K6222" s="2">
        <f ca="1">+TablaVentas[[#This Row],[SUBTOTAL]]+TablaVentas[[#This Row],[IGV]]</f>
        <v>124.55107547727967</v>
      </c>
    </row>
    <row r="6223" spans="1:11" x14ac:dyDescent="0.25">
      <c r="A6223" t="s">
        <v>6232</v>
      </c>
      <c r="B6223" s="6">
        <v>45975</v>
      </c>
      <c r="C6223" t="s">
        <v>10015</v>
      </c>
      <c r="D6223" t="s">
        <v>10019</v>
      </c>
      <c r="E6223">
        <v>12</v>
      </c>
      <c r="F6223">
        <f>+_xlfn.XLOOKUP(TablaVentas[[#This Row],[PRODUCTO FINANCIERO]],TablaPrecios[PRODUCTO FINANCIERO],TablaPrecios[PRECIO UNIT],0)</f>
        <v>9.9</v>
      </c>
      <c r="G6223" s="2">
        <f>+TablaVentas[[#This Row],[CANTIDAD]]*TablaVentas[[#This Row],[PRECIO UNITARIO]]</f>
        <v>118.80000000000001</v>
      </c>
      <c r="H6223" s="1">
        <f t="shared" ca="1" si="97"/>
        <v>0.18267613992693965</v>
      </c>
      <c r="I6223" s="2">
        <f ca="1">+TablaVentas[[#This Row],[VENTAL TOTAL]]-TablaVentas[[#This Row],[VENTAL TOTAL]]*TablaVentas[[#This Row],[DESCUENTO]]</f>
        <v>97.098074576679579</v>
      </c>
      <c r="J6223" s="2">
        <f ca="1">0.18*TablaVentas[[#This Row],[SUBTOTAL]]</f>
        <v>17.477653423802323</v>
      </c>
      <c r="K6223" s="2">
        <f ca="1">+TablaVentas[[#This Row],[SUBTOTAL]]+TablaVentas[[#This Row],[IGV]]</f>
        <v>114.5757280004819</v>
      </c>
    </row>
    <row r="6224" spans="1:11" x14ac:dyDescent="0.25">
      <c r="A6224" t="s">
        <v>6233</v>
      </c>
      <c r="B6224" s="6">
        <v>45849</v>
      </c>
      <c r="C6224" t="s">
        <v>10011</v>
      </c>
      <c r="D6224" t="s">
        <v>10018</v>
      </c>
      <c r="E6224">
        <v>8</v>
      </c>
      <c r="F6224">
        <f>+_xlfn.XLOOKUP(TablaVentas[[#This Row],[PRODUCTO FINANCIERO]],TablaPrecios[PRODUCTO FINANCIERO],TablaPrecios[PRECIO UNIT],0)</f>
        <v>14.9</v>
      </c>
      <c r="G6224" s="2">
        <f>+TablaVentas[[#This Row],[CANTIDAD]]*TablaVentas[[#This Row],[PRECIO UNITARIO]]</f>
        <v>119.2</v>
      </c>
      <c r="H6224" s="1">
        <f t="shared" ca="1" si="97"/>
        <v>0.1168612807069383</v>
      </c>
      <c r="I6224" s="2">
        <f ca="1">+TablaVentas[[#This Row],[VENTAL TOTAL]]-TablaVentas[[#This Row],[VENTAL TOTAL]]*TablaVentas[[#This Row],[DESCUENTO]]</f>
        <v>105.27013533973296</v>
      </c>
      <c r="J6224" s="2">
        <f ca="1">0.18*TablaVentas[[#This Row],[SUBTOTAL]]</f>
        <v>18.948624361151932</v>
      </c>
      <c r="K6224" s="2">
        <f ca="1">+TablaVentas[[#This Row],[SUBTOTAL]]+TablaVentas[[#This Row],[IGV]]</f>
        <v>124.21875970088489</v>
      </c>
    </row>
    <row r="6225" spans="1:11" x14ac:dyDescent="0.25">
      <c r="A6225" t="s">
        <v>6234</v>
      </c>
      <c r="B6225" s="6">
        <v>46179</v>
      </c>
      <c r="C6225" t="s">
        <v>10013</v>
      </c>
      <c r="D6225" t="s">
        <v>10022</v>
      </c>
      <c r="E6225">
        <v>10</v>
      </c>
      <c r="F6225">
        <f>+_xlfn.XLOOKUP(TablaVentas[[#This Row],[PRODUCTO FINANCIERO]],TablaPrecios[PRODUCTO FINANCIERO],TablaPrecios[PRECIO UNIT],0)</f>
        <v>20.9</v>
      </c>
      <c r="G6225" s="2">
        <f>+TablaVentas[[#This Row],[CANTIDAD]]*TablaVentas[[#This Row],[PRECIO UNITARIO]]</f>
        <v>209</v>
      </c>
      <c r="H6225" s="1">
        <f t="shared" ca="1" si="97"/>
        <v>0.13568459402164842</v>
      </c>
      <c r="I6225" s="2">
        <f ca="1">+TablaVentas[[#This Row],[VENTAL TOTAL]]-TablaVentas[[#This Row],[VENTAL TOTAL]]*TablaVentas[[#This Row],[DESCUENTO]]</f>
        <v>180.64191984947547</v>
      </c>
      <c r="J6225" s="2">
        <f ca="1">0.18*TablaVentas[[#This Row],[SUBTOTAL]]</f>
        <v>32.51554557290558</v>
      </c>
      <c r="K6225" s="2">
        <f ca="1">+TablaVentas[[#This Row],[SUBTOTAL]]+TablaVentas[[#This Row],[IGV]]</f>
        <v>213.15746542238105</v>
      </c>
    </row>
    <row r="6226" spans="1:11" x14ac:dyDescent="0.25">
      <c r="A6226" t="s">
        <v>6235</v>
      </c>
      <c r="B6226" s="6">
        <v>45576</v>
      </c>
      <c r="C6226" t="s">
        <v>10014</v>
      </c>
      <c r="D6226" t="s">
        <v>10022</v>
      </c>
      <c r="E6226">
        <v>11</v>
      </c>
      <c r="F6226">
        <f>+_xlfn.XLOOKUP(TablaVentas[[#This Row],[PRODUCTO FINANCIERO]],TablaPrecios[PRODUCTO FINANCIERO],TablaPrecios[PRECIO UNIT],0)</f>
        <v>20.9</v>
      </c>
      <c r="G6226" s="2">
        <f>+TablaVentas[[#This Row],[CANTIDAD]]*TablaVentas[[#This Row],[PRECIO UNITARIO]]</f>
        <v>229.89999999999998</v>
      </c>
      <c r="H6226" s="1">
        <f t="shared" ca="1" si="97"/>
        <v>0.18333307461393039</v>
      </c>
      <c r="I6226" s="2">
        <f ca="1">+TablaVentas[[#This Row],[VENTAL TOTAL]]-TablaVentas[[#This Row],[VENTAL TOTAL]]*TablaVentas[[#This Row],[DESCUENTO]]</f>
        <v>187.7517261462574</v>
      </c>
      <c r="J6226" s="2">
        <f ca="1">0.18*TablaVentas[[#This Row],[SUBTOTAL]]</f>
        <v>33.795310706326333</v>
      </c>
      <c r="K6226" s="2">
        <f ca="1">+TablaVentas[[#This Row],[SUBTOTAL]]+TablaVentas[[#This Row],[IGV]]</f>
        <v>221.54703685258374</v>
      </c>
    </row>
    <row r="6227" spans="1:11" x14ac:dyDescent="0.25">
      <c r="A6227" t="s">
        <v>6236</v>
      </c>
      <c r="B6227" s="6">
        <v>45662</v>
      </c>
      <c r="C6227" t="s">
        <v>10011</v>
      </c>
      <c r="D6227" t="s">
        <v>10017</v>
      </c>
      <c r="E6227">
        <v>18</v>
      </c>
      <c r="F6227">
        <f>+_xlfn.XLOOKUP(TablaVentas[[#This Row],[PRODUCTO FINANCIERO]],TablaPrecios[PRODUCTO FINANCIERO],TablaPrecios[PRECIO UNIT],0)</f>
        <v>9.9</v>
      </c>
      <c r="G6227" s="2">
        <f>+TablaVentas[[#This Row],[CANTIDAD]]*TablaVentas[[#This Row],[PRECIO UNITARIO]]</f>
        <v>178.20000000000002</v>
      </c>
      <c r="H6227" s="1">
        <f t="shared" ca="1" si="97"/>
        <v>0.18682146580961612</v>
      </c>
      <c r="I6227" s="2">
        <f ca="1">+TablaVentas[[#This Row],[VENTAL TOTAL]]-TablaVentas[[#This Row],[VENTAL TOTAL]]*TablaVentas[[#This Row],[DESCUENTO]]</f>
        <v>144.90841479272643</v>
      </c>
      <c r="J6227" s="2">
        <f ca="1">0.18*TablaVentas[[#This Row],[SUBTOTAL]]</f>
        <v>26.083514662690757</v>
      </c>
      <c r="K6227" s="2">
        <f ca="1">+TablaVentas[[#This Row],[SUBTOTAL]]+TablaVentas[[#This Row],[IGV]]</f>
        <v>170.99192945541719</v>
      </c>
    </row>
    <row r="6228" spans="1:11" x14ac:dyDescent="0.25">
      <c r="A6228" t="s">
        <v>6237</v>
      </c>
      <c r="B6228" s="6">
        <v>45682</v>
      </c>
      <c r="C6228" t="s">
        <v>10013</v>
      </c>
      <c r="D6228" t="s">
        <v>10019</v>
      </c>
      <c r="E6228">
        <v>9</v>
      </c>
      <c r="F6228">
        <f>+_xlfn.XLOOKUP(TablaVentas[[#This Row],[PRODUCTO FINANCIERO]],TablaPrecios[PRODUCTO FINANCIERO],TablaPrecios[PRECIO UNIT],0)</f>
        <v>9.9</v>
      </c>
      <c r="G6228" s="2">
        <f>+TablaVentas[[#This Row],[CANTIDAD]]*TablaVentas[[#This Row],[PRECIO UNITARIO]]</f>
        <v>89.100000000000009</v>
      </c>
      <c r="H6228" s="1">
        <f t="shared" ca="1" si="97"/>
        <v>0.11177960832822684</v>
      </c>
      <c r="I6228" s="2">
        <f ca="1">+TablaVentas[[#This Row],[VENTAL TOTAL]]-TablaVentas[[#This Row],[VENTAL TOTAL]]*TablaVentas[[#This Row],[DESCUENTO]]</f>
        <v>79.140436897954999</v>
      </c>
      <c r="J6228" s="2">
        <f ca="1">0.18*TablaVentas[[#This Row],[SUBTOTAL]]</f>
        <v>14.245278641631899</v>
      </c>
      <c r="K6228" s="2">
        <f ca="1">+TablaVentas[[#This Row],[SUBTOTAL]]+TablaVentas[[#This Row],[IGV]]</f>
        <v>93.385715539586897</v>
      </c>
    </row>
    <row r="6229" spans="1:11" x14ac:dyDescent="0.25">
      <c r="A6229" t="s">
        <v>6238</v>
      </c>
      <c r="B6229" s="6">
        <v>46263</v>
      </c>
      <c r="C6229" t="s">
        <v>10013</v>
      </c>
      <c r="D6229" t="s">
        <v>10019</v>
      </c>
      <c r="E6229">
        <v>18</v>
      </c>
      <c r="F6229">
        <f>+_xlfn.XLOOKUP(TablaVentas[[#This Row],[PRODUCTO FINANCIERO]],TablaPrecios[PRODUCTO FINANCIERO],TablaPrecios[PRECIO UNIT],0)</f>
        <v>9.9</v>
      </c>
      <c r="G6229" s="2">
        <f>+TablaVentas[[#This Row],[CANTIDAD]]*TablaVentas[[#This Row],[PRECIO UNITARIO]]</f>
        <v>178.20000000000002</v>
      </c>
      <c r="H6229" s="1">
        <f t="shared" ca="1" si="97"/>
        <v>0.19971959771185882</v>
      </c>
      <c r="I6229" s="2">
        <f ca="1">+TablaVentas[[#This Row],[VENTAL TOTAL]]-TablaVentas[[#This Row],[VENTAL TOTAL]]*TablaVentas[[#This Row],[DESCUENTO]]</f>
        <v>142.60996768774677</v>
      </c>
      <c r="J6229" s="2">
        <f ca="1">0.18*TablaVentas[[#This Row],[SUBTOTAL]]</f>
        <v>25.669794183794419</v>
      </c>
      <c r="K6229" s="2">
        <f ca="1">+TablaVentas[[#This Row],[SUBTOTAL]]+TablaVentas[[#This Row],[IGV]]</f>
        <v>168.27976187154118</v>
      </c>
    </row>
    <row r="6230" spans="1:11" x14ac:dyDescent="0.25">
      <c r="A6230" t="s">
        <v>6239</v>
      </c>
      <c r="B6230" s="6">
        <v>45531</v>
      </c>
      <c r="C6230" t="s">
        <v>10012</v>
      </c>
      <c r="D6230" t="s">
        <v>10017</v>
      </c>
      <c r="E6230">
        <v>10</v>
      </c>
      <c r="F6230">
        <f>+_xlfn.XLOOKUP(TablaVentas[[#This Row],[PRODUCTO FINANCIERO]],TablaPrecios[PRODUCTO FINANCIERO],TablaPrecios[PRECIO UNIT],0)</f>
        <v>9.9</v>
      </c>
      <c r="G6230" s="2">
        <f>+TablaVentas[[#This Row],[CANTIDAD]]*TablaVentas[[#This Row],[PRECIO UNITARIO]]</f>
        <v>99</v>
      </c>
      <c r="H6230" s="1">
        <f t="shared" ca="1" si="97"/>
        <v>0.16719653843105331</v>
      </c>
      <c r="I6230" s="2">
        <f ca="1">+TablaVentas[[#This Row],[VENTAL TOTAL]]-TablaVentas[[#This Row],[VENTAL TOTAL]]*TablaVentas[[#This Row],[DESCUENTO]]</f>
        <v>82.447542695325723</v>
      </c>
      <c r="J6230" s="2">
        <f ca="1">0.18*TablaVentas[[#This Row],[SUBTOTAL]]</f>
        <v>14.840557685158629</v>
      </c>
      <c r="K6230" s="2">
        <f ca="1">+TablaVentas[[#This Row],[SUBTOTAL]]+TablaVentas[[#This Row],[IGV]]</f>
        <v>97.288100380484352</v>
      </c>
    </row>
    <row r="6231" spans="1:11" x14ac:dyDescent="0.25">
      <c r="A6231" t="s">
        <v>6240</v>
      </c>
      <c r="B6231" s="6">
        <v>46078</v>
      </c>
      <c r="C6231" t="s">
        <v>10012</v>
      </c>
      <c r="D6231" t="s">
        <v>10018</v>
      </c>
      <c r="E6231">
        <v>19</v>
      </c>
      <c r="F6231">
        <f>+_xlfn.XLOOKUP(TablaVentas[[#This Row],[PRODUCTO FINANCIERO]],TablaPrecios[PRODUCTO FINANCIERO],TablaPrecios[PRECIO UNIT],0)</f>
        <v>14.9</v>
      </c>
      <c r="G6231" s="2">
        <f>+TablaVentas[[#This Row],[CANTIDAD]]*TablaVentas[[#This Row],[PRECIO UNITARIO]]</f>
        <v>283.10000000000002</v>
      </c>
      <c r="H6231" s="1">
        <f t="shared" ca="1" si="97"/>
        <v>0.15919033366779542</v>
      </c>
      <c r="I6231" s="2">
        <f ca="1">+TablaVentas[[#This Row],[VENTAL TOTAL]]-TablaVentas[[#This Row],[VENTAL TOTAL]]*TablaVentas[[#This Row],[DESCUENTO]]</f>
        <v>238.03321653864714</v>
      </c>
      <c r="J6231" s="2">
        <f ca="1">0.18*TablaVentas[[#This Row],[SUBTOTAL]]</f>
        <v>42.845978976956481</v>
      </c>
      <c r="K6231" s="2">
        <f ca="1">+TablaVentas[[#This Row],[SUBTOTAL]]+TablaVentas[[#This Row],[IGV]]</f>
        <v>280.87919551560361</v>
      </c>
    </row>
    <row r="6232" spans="1:11" x14ac:dyDescent="0.25">
      <c r="A6232" t="s">
        <v>6241</v>
      </c>
      <c r="B6232" s="6">
        <v>45846</v>
      </c>
      <c r="C6232" t="s">
        <v>10016</v>
      </c>
      <c r="D6232" t="s">
        <v>10020</v>
      </c>
      <c r="E6232">
        <v>14</v>
      </c>
      <c r="F6232">
        <f>+_xlfn.XLOOKUP(TablaVentas[[#This Row],[PRODUCTO FINANCIERO]],TablaPrecios[PRODUCTO FINANCIERO],TablaPrecios[PRECIO UNIT],0)</f>
        <v>14.9</v>
      </c>
      <c r="G6232" s="2">
        <f>+TablaVentas[[#This Row],[CANTIDAD]]*TablaVentas[[#This Row],[PRECIO UNITARIO]]</f>
        <v>208.6</v>
      </c>
      <c r="H6232" s="1">
        <f t="shared" ca="1" si="97"/>
        <v>0.10538879829823061</v>
      </c>
      <c r="I6232" s="2">
        <f ca="1">+TablaVentas[[#This Row],[VENTAL TOTAL]]-TablaVentas[[#This Row],[VENTAL TOTAL]]*TablaVentas[[#This Row],[DESCUENTO]]</f>
        <v>186.61589667498907</v>
      </c>
      <c r="J6232" s="2">
        <f ca="1">0.18*TablaVentas[[#This Row],[SUBTOTAL]]</f>
        <v>33.590861401498032</v>
      </c>
      <c r="K6232" s="2">
        <f ca="1">+TablaVentas[[#This Row],[SUBTOTAL]]+TablaVentas[[#This Row],[IGV]]</f>
        <v>220.20675807648712</v>
      </c>
    </row>
    <row r="6233" spans="1:11" x14ac:dyDescent="0.25">
      <c r="A6233" t="s">
        <v>6242</v>
      </c>
      <c r="B6233" s="6">
        <v>45928</v>
      </c>
      <c r="C6233" t="s">
        <v>10012</v>
      </c>
      <c r="D6233" t="s">
        <v>10017</v>
      </c>
      <c r="E6233">
        <v>5</v>
      </c>
      <c r="F6233">
        <f>+_xlfn.XLOOKUP(TablaVentas[[#This Row],[PRODUCTO FINANCIERO]],TablaPrecios[PRODUCTO FINANCIERO],TablaPrecios[PRECIO UNIT],0)</f>
        <v>9.9</v>
      </c>
      <c r="G6233" s="2">
        <f>+TablaVentas[[#This Row],[CANTIDAD]]*TablaVentas[[#This Row],[PRECIO UNITARIO]]</f>
        <v>49.5</v>
      </c>
      <c r="H6233" s="1">
        <f t="shared" ca="1" si="97"/>
        <v>0.19507120434169045</v>
      </c>
      <c r="I6233" s="2">
        <f ca="1">+TablaVentas[[#This Row],[VENTAL TOTAL]]-TablaVentas[[#This Row],[VENTAL TOTAL]]*TablaVentas[[#This Row],[DESCUENTO]]</f>
        <v>39.843975385086324</v>
      </c>
      <c r="J6233" s="2">
        <f ca="1">0.18*TablaVentas[[#This Row],[SUBTOTAL]]</f>
        <v>7.1719155693155381</v>
      </c>
      <c r="K6233" s="2">
        <f ca="1">+TablaVentas[[#This Row],[SUBTOTAL]]+TablaVentas[[#This Row],[IGV]]</f>
        <v>47.015890954401861</v>
      </c>
    </row>
    <row r="6234" spans="1:11" x14ac:dyDescent="0.25">
      <c r="A6234" t="s">
        <v>6243</v>
      </c>
      <c r="B6234" s="6">
        <v>45595</v>
      </c>
      <c r="C6234" t="s">
        <v>10012</v>
      </c>
      <c r="D6234" t="s">
        <v>10018</v>
      </c>
      <c r="E6234">
        <v>19</v>
      </c>
      <c r="F6234">
        <f>+_xlfn.XLOOKUP(TablaVentas[[#This Row],[PRODUCTO FINANCIERO]],TablaPrecios[PRODUCTO FINANCIERO],TablaPrecios[PRECIO UNIT],0)</f>
        <v>14.9</v>
      </c>
      <c r="G6234" s="2">
        <f>+TablaVentas[[#This Row],[CANTIDAD]]*TablaVentas[[#This Row],[PRECIO UNITARIO]]</f>
        <v>283.10000000000002</v>
      </c>
      <c r="H6234" s="1">
        <f t="shared" ca="1" si="97"/>
        <v>0.10385192828761727</v>
      </c>
      <c r="I6234" s="2">
        <f ca="1">+TablaVentas[[#This Row],[VENTAL TOTAL]]-TablaVentas[[#This Row],[VENTAL TOTAL]]*TablaVentas[[#This Row],[DESCUENTO]]</f>
        <v>253.69951910177556</v>
      </c>
      <c r="J6234" s="2">
        <f ca="1">0.18*TablaVentas[[#This Row],[SUBTOTAL]]</f>
        <v>45.665913438319599</v>
      </c>
      <c r="K6234" s="2">
        <f ca="1">+TablaVentas[[#This Row],[SUBTOTAL]]+TablaVentas[[#This Row],[IGV]]</f>
        <v>299.36543254009518</v>
      </c>
    </row>
    <row r="6235" spans="1:11" x14ac:dyDescent="0.25">
      <c r="A6235" t="s">
        <v>6244</v>
      </c>
      <c r="B6235" s="6">
        <v>45715</v>
      </c>
      <c r="C6235" t="s">
        <v>10011</v>
      </c>
      <c r="D6235" t="s">
        <v>10022</v>
      </c>
      <c r="E6235">
        <v>14</v>
      </c>
      <c r="F6235">
        <f>+_xlfn.XLOOKUP(TablaVentas[[#This Row],[PRODUCTO FINANCIERO]],TablaPrecios[PRODUCTO FINANCIERO],TablaPrecios[PRECIO UNIT],0)</f>
        <v>20.9</v>
      </c>
      <c r="G6235" s="2">
        <f>+TablaVentas[[#This Row],[CANTIDAD]]*TablaVentas[[#This Row],[PRECIO UNITARIO]]</f>
        <v>292.59999999999997</v>
      </c>
      <c r="H6235" s="1">
        <f t="shared" ca="1" si="97"/>
        <v>0.13870794311126444</v>
      </c>
      <c r="I6235" s="2">
        <f ca="1">+TablaVentas[[#This Row],[VENTAL TOTAL]]-TablaVentas[[#This Row],[VENTAL TOTAL]]*TablaVentas[[#This Row],[DESCUENTO]]</f>
        <v>252.01405584564401</v>
      </c>
      <c r="J6235" s="2">
        <f ca="1">0.18*TablaVentas[[#This Row],[SUBTOTAL]]</f>
        <v>45.362530052215916</v>
      </c>
      <c r="K6235" s="2">
        <f ca="1">+TablaVentas[[#This Row],[SUBTOTAL]]+TablaVentas[[#This Row],[IGV]]</f>
        <v>297.37658589785991</v>
      </c>
    </row>
    <row r="6236" spans="1:11" x14ac:dyDescent="0.25">
      <c r="A6236" t="s">
        <v>6245</v>
      </c>
      <c r="B6236" s="6">
        <v>45743</v>
      </c>
      <c r="C6236" t="s">
        <v>10011</v>
      </c>
      <c r="D6236" t="s">
        <v>10017</v>
      </c>
      <c r="E6236">
        <v>4</v>
      </c>
      <c r="F6236">
        <f>+_xlfn.XLOOKUP(TablaVentas[[#This Row],[PRODUCTO FINANCIERO]],TablaPrecios[PRODUCTO FINANCIERO],TablaPrecios[PRECIO UNIT],0)</f>
        <v>9.9</v>
      </c>
      <c r="G6236" s="2">
        <f>+TablaVentas[[#This Row],[CANTIDAD]]*TablaVentas[[#This Row],[PRECIO UNITARIO]]</f>
        <v>39.6</v>
      </c>
      <c r="H6236" s="1">
        <f t="shared" ca="1" si="97"/>
        <v>0.13699522895678695</v>
      </c>
      <c r="I6236" s="2">
        <f ca="1">+TablaVentas[[#This Row],[VENTAL TOTAL]]-TablaVentas[[#This Row],[VENTAL TOTAL]]*TablaVentas[[#This Row],[DESCUENTO]]</f>
        <v>34.174988933311241</v>
      </c>
      <c r="J6236" s="2">
        <f ca="1">0.18*TablaVentas[[#This Row],[SUBTOTAL]]</f>
        <v>6.1514980079960235</v>
      </c>
      <c r="K6236" s="2">
        <f ca="1">+TablaVentas[[#This Row],[SUBTOTAL]]+TablaVentas[[#This Row],[IGV]]</f>
        <v>40.326486941307266</v>
      </c>
    </row>
    <row r="6237" spans="1:11" x14ac:dyDescent="0.25">
      <c r="A6237" t="s">
        <v>6246</v>
      </c>
      <c r="B6237" s="6">
        <v>45347</v>
      </c>
      <c r="C6237" t="s">
        <v>10014</v>
      </c>
      <c r="D6237" t="s">
        <v>10020</v>
      </c>
      <c r="E6237">
        <v>20</v>
      </c>
      <c r="F6237">
        <f>+_xlfn.XLOOKUP(TablaVentas[[#This Row],[PRODUCTO FINANCIERO]],TablaPrecios[PRODUCTO FINANCIERO],TablaPrecios[PRECIO UNIT],0)</f>
        <v>14.9</v>
      </c>
      <c r="G6237" s="2">
        <f>+TablaVentas[[#This Row],[CANTIDAD]]*TablaVentas[[#This Row],[PRECIO UNITARIO]]</f>
        <v>298</v>
      </c>
      <c r="H6237" s="1">
        <f t="shared" ca="1" si="97"/>
        <v>0.18092708271026547</v>
      </c>
      <c r="I6237" s="2">
        <f ca="1">+TablaVentas[[#This Row],[VENTAL TOTAL]]-TablaVentas[[#This Row],[VENTAL TOTAL]]*TablaVentas[[#This Row],[DESCUENTO]]</f>
        <v>244.0837293523409</v>
      </c>
      <c r="J6237" s="2">
        <f ca="1">0.18*TablaVentas[[#This Row],[SUBTOTAL]]</f>
        <v>43.935071283421358</v>
      </c>
      <c r="K6237" s="2">
        <f ca="1">+TablaVentas[[#This Row],[SUBTOTAL]]+TablaVentas[[#This Row],[IGV]]</f>
        <v>288.01880063576226</v>
      </c>
    </row>
    <row r="6238" spans="1:11" x14ac:dyDescent="0.25">
      <c r="A6238" t="s">
        <v>6247</v>
      </c>
      <c r="B6238" s="6">
        <v>45981</v>
      </c>
      <c r="C6238" t="s">
        <v>10016</v>
      </c>
      <c r="D6238" t="s">
        <v>10017</v>
      </c>
      <c r="E6238">
        <v>11</v>
      </c>
      <c r="F6238">
        <f>+_xlfn.XLOOKUP(TablaVentas[[#This Row],[PRODUCTO FINANCIERO]],TablaPrecios[PRODUCTO FINANCIERO],TablaPrecios[PRECIO UNIT],0)</f>
        <v>9.9</v>
      </c>
      <c r="G6238" s="2">
        <f>+TablaVentas[[#This Row],[CANTIDAD]]*TablaVentas[[#This Row],[PRECIO UNITARIO]]</f>
        <v>108.9</v>
      </c>
      <c r="H6238" s="1">
        <f t="shared" ca="1" si="97"/>
        <v>0.13855913018008906</v>
      </c>
      <c r="I6238" s="2">
        <f ca="1">+TablaVentas[[#This Row],[VENTAL TOTAL]]-TablaVentas[[#This Row],[VENTAL TOTAL]]*TablaVentas[[#This Row],[DESCUENTO]]</f>
        <v>93.810910723388304</v>
      </c>
      <c r="J6238" s="2">
        <f ca="1">0.18*TablaVentas[[#This Row],[SUBTOTAL]]</f>
        <v>16.885963930209893</v>
      </c>
      <c r="K6238" s="2">
        <f ca="1">+TablaVentas[[#This Row],[SUBTOTAL]]+TablaVentas[[#This Row],[IGV]]</f>
        <v>110.6968746535982</v>
      </c>
    </row>
    <row r="6239" spans="1:11" x14ac:dyDescent="0.25">
      <c r="A6239" t="s">
        <v>6248</v>
      </c>
      <c r="B6239" s="6">
        <v>45759</v>
      </c>
      <c r="C6239" t="s">
        <v>10013</v>
      </c>
      <c r="D6239" t="s">
        <v>10019</v>
      </c>
      <c r="E6239">
        <v>3</v>
      </c>
      <c r="F6239">
        <f>+_xlfn.XLOOKUP(TablaVentas[[#This Row],[PRODUCTO FINANCIERO]],TablaPrecios[PRODUCTO FINANCIERO],TablaPrecios[PRECIO UNIT],0)</f>
        <v>9.9</v>
      </c>
      <c r="G6239" s="2">
        <f>+TablaVentas[[#This Row],[CANTIDAD]]*TablaVentas[[#This Row],[PRECIO UNITARIO]]</f>
        <v>29.700000000000003</v>
      </c>
      <c r="H6239" s="1">
        <f t="shared" ca="1" si="97"/>
        <v>0.18365453787467506</v>
      </c>
      <c r="I6239" s="2">
        <f ca="1">+TablaVentas[[#This Row],[VENTAL TOTAL]]-TablaVentas[[#This Row],[VENTAL TOTAL]]*TablaVentas[[#This Row],[DESCUENTO]]</f>
        <v>24.245460225122152</v>
      </c>
      <c r="J6239" s="2">
        <f ca="1">0.18*TablaVentas[[#This Row],[SUBTOTAL]]</f>
        <v>4.3641828405219867</v>
      </c>
      <c r="K6239" s="2">
        <f ca="1">+TablaVentas[[#This Row],[SUBTOTAL]]+TablaVentas[[#This Row],[IGV]]</f>
        <v>28.609643065644139</v>
      </c>
    </row>
    <row r="6240" spans="1:11" x14ac:dyDescent="0.25">
      <c r="A6240" t="s">
        <v>6249</v>
      </c>
      <c r="B6240" s="6">
        <v>45360</v>
      </c>
      <c r="C6240" t="s">
        <v>10016</v>
      </c>
      <c r="D6240" t="s">
        <v>10020</v>
      </c>
      <c r="E6240">
        <v>6</v>
      </c>
      <c r="F6240">
        <f>+_xlfn.XLOOKUP(TablaVentas[[#This Row],[PRODUCTO FINANCIERO]],TablaPrecios[PRODUCTO FINANCIERO],TablaPrecios[PRECIO UNIT],0)</f>
        <v>14.9</v>
      </c>
      <c r="G6240" s="2">
        <f>+TablaVentas[[#This Row],[CANTIDAD]]*TablaVentas[[#This Row],[PRECIO UNITARIO]]</f>
        <v>89.4</v>
      </c>
      <c r="H6240" s="1">
        <f t="shared" ca="1" si="97"/>
        <v>0.1161223432912043</v>
      </c>
      <c r="I6240" s="2">
        <f ca="1">+TablaVentas[[#This Row],[VENTAL TOTAL]]-TablaVentas[[#This Row],[VENTAL TOTAL]]*TablaVentas[[#This Row],[DESCUENTO]]</f>
        <v>79.018662509766344</v>
      </c>
      <c r="J6240" s="2">
        <f ca="1">0.18*TablaVentas[[#This Row],[SUBTOTAL]]</f>
        <v>14.223359251757941</v>
      </c>
      <c r="K6240" s="2">
        <f ca="1">+TablaVentas[[#This Row],[SUBTOTAL]]+TablaVentas[[#This Row],[IGV]]</f>
        <v>93.242021761524285</v>
      </c>
    </row>
    <row r="6241" spans="1:11" x14ac:dyDescent="0.25">
      <c r="A6241" t="s">
        <v>6250</v>
      </c>
      <c r="B6241" s="6">
        <v>45374</v>
      </c>
      <c r="C6241" t="s">
        <v>10012</v>
      </c>
      <c r="D6241" t="s">
        <v>10022</v>
      </c>
      <c r="E6241">
        <v>13</v>
      </c>
      <c r="F6241">
        <f>+_xlfn.XLOOKUP(TablaVentas[[#This Row],[PRODUCTO FINANCIERO]],TablaPrecios[PRODUCTO FINANCIERO],TablaPrecios[PRECIO UNIT],0)</f>
        <v>20.9</v>
      </c>
      <c r="G6241" s="2">
        <f>+TablaVentas[[#This Row],[CANTIDAD]]*TablaVentas[[#This Row],[PRECIO UNITARIO]]</f>
        <v>271.7</v>
      </c>
      <c r="H6241" s="1">
        <f t="shared" ca="1" si="97"/>
        <v>0.14523680241449927</v>
      </c>
      <c r="I6241" s="2">
        <f ca="1">+TablaVentas[[#This Row],[VENTAL TOTAL]]-TablaVentas[[#This Row],[VENTAL TOTAL]]*TablaVentas[[#This Row],[DESCUENTO]]</f>
        <v>232.23916078398054</v>
      </c>
      <c r="J6241" s="2">
        <f ca="1">0.18*TablaVentas[[#This Row],[SUBTOTAL]]</f>
        <v>41.803048941116494</v>
      </c>
      <c r="K6241" s="2">
        <f ca="1">+TablaVentas[[#This Row],[SUBTOTAL]]+TablaVentas[[#This Row],[IGV]]</f>
        <v>274.04220972509705</v>
      </c>
    </row>
    <row r="6242" spans="1:11" x14ac:dyDescent="0.25">
      <c r="A6242" t="s">
        <v>6251</v>
      </c>
      <c r="B6242" s="6">
        <v>46317</v>
      </c>
      <c r="C6242" t="s">
        <v>10011</v>
      </c>
      <c r="D6242" t="s">
        <v>10017</v>
      </c>
      <c r="E6242">
        <v>6</v>
      </c>
      <c r="F6242">
        <f>+_xlfn.XLOOKUP(TablaVentas[[#This Row],[PRODUCTO FINANCIERO]],TablaPrecios[PRODUCTO FINANCIERO],TablaPrecios[PRECIO UNIT],0)</f>
        <v>9.9</v>
      </c>
      <c r="G6242" s="2">
        <f>+TablaVentas[[#This Row],[CANTIDAD]]*TablaVentas[[#This Row],[PRECIO UNITARIO]]</f>
        <v>59.400000000000006</v>
      </c>
      <c r="H6242" s="1">
        <f t="shared" ca="1" si="97"/>
        <v>0.15022775190290957</v>
      </c>
      <c r="I6242" s="2">
        <f ca="1">+TablaVentas[[#This Row],[VENTAL TOTAL]]-TablaVentas[[#This Row],[VENTAL TOTAL]]*TablaVentas[[#This Row],[DESCUENTO]]</f>
        <v>50.476471536967175</v>
      </c>
      <c r="J6242" s="2">
        <f ca="1">0.18*TablaVentas[[#This Row],[SUBTOTAL]]</f>
        <v>9.0857648766540908</v>
      </c>
      <c r="K6242" s="2">
        <f ca="1">+TablaVentas[[#This Row],[SUBTOTAL]]+TablaVentas[[#This Row],[IGV]]</f>
        <v>59.562236413621264</v>
      </c>
    </row>
    <row r="6243" spans="1:11" x14ac:dyDescent="0.25">
      <c r="A6243" t="s">
        <v>6252</v>
      </c>
      <c r="B6243" s="6">
        <v>45914</v>
      </c>
      <c r="C6243" t="s">
        <v>10011</v>
      </c>
      <c r="D6243" t="s">
        <v>10017</v>
      </c>
      <c r="E6243">
        <v>3</v>
      </c>
      <c r="F6243">
        <f>+_xlfn.XLOOKUP(TablaVentas[[#This Row],[PRODUCTO FINANCIERO]],TablaPrecios[PRODUCTO FINANCIERO],TablaPrecios[PRECIO UNIT],0)</f>
        <v>9.9</v>
      </c>
      <c r="G6243" s="2">
        <f>+TablaVentas[[#This Row],[CANTIDAD]]*TablaVentas[[#This Row],[PRECIO UNITARIO]]</f>
        <v>29.700000000000003</v>
      </c>
      <c r="H6243" s="1">
        <f t="shared" ca="1" si="97"/>
        <v>0.13271684631992911</v>
      </c>
      <c r="I6243" s="2">
        <f ca="1">+TablaVentas[[#This Row],[VENTAL TOTAL]]-TablaVentas[[#This Row],[VENTAL TOTAL]]*TablaVentas[[#This Row],[DESCUENTO]]</f>
        <v>25.758309664298107</v>
      </c>
      <c r="J6243" s="2">
        <f ca="1">0.18*TablaVentas[[#This Row],[SUBTOTAL]]</f>
        <v>4.6364957395736592</v>
      </c>
      <c r="K6243" s="2">
        <f ca="1">+TablaVentas[[#This Row],[SUBTOTAL]]+TablaVentas[[#This Row],[IGV]]</f>
        <v>30.394805403871764</v>
      </c>
    </row>
    <row r="6244" spans="1:11" x14ac:dyDescent="0.25">
      <c r="A6244" t="s">
        <v>6253</v>
      </c>
      <c r="B6244" s="6">
        <v>45499</v>
      </c>
      <c r="C6244" t="s">
        <v>10014</v>
      </c>
      <c r="D6244" t="s">
        <v>10019</v>
      </c>
      <c r="E6244">
        <v>4</v>
      </c>
      <c r="F6244">
        <f>+_xlfn.XLOOKUP(TablaVentas[[#This Row],[PRODUCTO FINANCIERO]],TablaPrecios[PRODUCTO FINANCIERO],TablaPrecios[PRECIO UNIT],0)</f>
        <v>9.9</v>
      </c>
      <c r="G6244" s="2">
        <f>+TablaVentas[[#This Row],[CANTIDAD]]*TablaVentas[[#This Row],[PRECIO UNITARIO]]</f>
        <v>39.6</v>
      </c>
      <c r="H6244" s="1">
        <f t="shared" ca="1" si="97"/>
        <v>0.17064696690205167</v>
      </c>
      <c r="I6244" s="2">
        <f ca="1">+TablaVentas[[#This Row],[VENTAL TOTAL]]-TablaVentas[[#This Row],[VENTAL TOTAL]]*TablaVentas[[#This Row],[DESCUENTO]]</f>
        <v>32.842380110678754</v>
      </c>
      <c r="J6244" s="2">
        <f ca="1">0.18*TablaVentas[[#This Row],[SUBTOTAL]]</f>
        <v>5.9116284199221756</v>
      </c>
      <c r="K6244" s="2">
        <f ca="1">+TablaVentas[[#This Row],[SUBTOTAL]]+TablaVentas[[#This Row],[IGV]]</f>
        <v>38.754008530600927</v>
      </c>
    </row>
    <row r="6245" spans="1:11" x14ac:dyDescent="0.25">
      <c r="A6245" t="s">
        <v>6254</v>
      </c>
      <c r="B6245" s="6">
        <v>46177</v>
      </c>
      <c r="C6245" t="s">
        <v>10014</v>
      </c>
      <c r="D6245" t="s">
        <v>10017</v>
      </c>
      <c r="E6245">
        <v>19</v>
      </c>
      <c r="F6245">
        <f>+_xlfn.XLOOKUP(TablaVentas[[#This Row],[PRODUCTO FINANCIERO]],TablaPrecios[PRODUCTO FINANCIERO],TablaPrecios[PRECIO UNIT],0)</f>
        <v>9.9</v>
      </c>
      <c r="G6245" s="2">
        <f>+TablaVentas[[#This Row],[CANTIDAD]]*TablaVentas[[#This Row],[PRECIO UNITARIO]]</f>
        <v>188.1</v>
      </c>
      <c r="H6245" s="1">
        <f t="shared" ca="1" si="97"/>
        <v>0.16260438296919338</v>
      </c>
      <c r="I6245" s="2">
        <f ca="1">+TablaVentas[[#This Row],[VENTAL TOTAL]]-TablaVentas[[#This Row],[VENTAL TOTAL]]*TablaVentas[[#This Row],[DESCUENTO]]</f>
        <v>157.51411556349473</v>
      </c>
      <c r="J6245" s="2">
        <f ca="1">0.18*TablaVentas[[#This Row],[SUBTOTAL]]</f>
        <v>28.352540801429051</v>
      </c>
      <c r="K6245" s="2">
        <f ca="1">+TablaVentas[[#This Row],[SUBTOTAL]]+TablaVentas[[#This Row],[IGV]]</f>
        <v>185.86665636492378</v>
      </c>
    </row>
    <row r="6246" spans="1:11" x14ac:dyDescent="0.25">
      <c r="A6246" t="s">
        <v>6255</v>
      </c>
      <c r="B6246" s="6">
        <v>45333</v>
      </c>
      <c r="C6246" t="s">
        <v>10013</v>
      </c>
      <c r="D6246" t="s">
        <v>10022</v>
      </c>
      <c r="E6246">
        <v>14</v>
      </c>
      <c r="F6246">
        <f>+_xlfn.XLOOKUP(TablaVentas[[#This Row],[PRODUCTO FINANCIERO]],TablaPrecios[PRODUCTO FINANCIERO],TablaPrecios[PRECIO UNIT],0)</f>
        <v>20.9</v>
      </c>
      <c r="G6246" s="2">
        <f>+TablaVentas[[#This Row],[CANTIDAD]]*TablaVentas[[#This Row],[PRECIO UNITARIO]]</f>
        <v>292.59999999999997</v>
      </c>
      <c r="H6246" s="1">
        <f t="shared" ca="1" si="97"/>
        <v>0.17581223736365756</v>
      </c>
      <c r="I6246" s="2">
        <f ca="1">+TablaVentas[[#This Row],[VENTAL TOTAL]]-TablaVentas[[#This Row],[VENTAL TOTAL]]*TablaVentas[[#This Row],[DESCUENTO]]</f>
        <v>241.15733934739376</v>
      </c>
      <c r="J6246" s="2">
        <f ca="1">0.18*TablaVentas[[#This Row],[SUBTOTAL]]</f>
        <v>43.408321082530875</v>
      </c>
      <c r="K6246" s="2">
        <f ca="1">+TablaVentas[[#This Row],[SUBTOTAL]]+TablaVentas[[#This Row],[IGV]]</f>
        <v>284.56566042992461</v>
      </c>
    </row>
    <row r="6247" spans="1:11" x14ac:dyDescent="0.25">
      <c r="A6247" t="s">
        <v>6256</v>
      </c>
      <c r="B6247" s="6">
        <v>45959</v>
      </c>
      <c r="C6247" t="s">
        <v>10015</v>
      </c>
      <c r="D6247" t="s">
        <v>10017</v>
      </c>
      <c r="E6247">
        <v>4</v>
      </c>
      <c r="F6247">
        <f>+_xlfn.XLOOKUP(TablaVentas[[#This Row],[PRODUCTO FINANCIERO]],TablaPrecios[PRODUCTO FINANCIERO],TablaPrecios[PRECIO UNIT],0)</f>
        <v>9.9</v>
      </c>
      <c r="G6247" s="2">
        <f>+TablaVentas[[#This Row],[CANTIDAD]]*TablaVentas[[#This Row],[PRECIO UNITARIO]]</f>
        <v>39.6</v>
      </c>
      <c r="H6247" s="1">
        <f t="shared" ca="1" si="97"/>
        <v>0.10143791447928802</v>
      </c>
      <c r="I6247" s="2">
        <f ca="1">+TablaVentas[[#This Row],[VENTAL TOTAL]]-TablaVentas[[#This Row],[VENTAL TOTAL]]*TablaVentas[[#This Row],[DESCUENTO]]</f>
        <v>35.583058586620197</v>
      </c>
      <c r="J6247" s="2">
        <f ca="1">0.18*TablaVentas[[#This Row],[SUBTOTAL]]</f>
        <v>6.4049505455916353</v>
      </c>
      <c r="K6247" s="2">
        <f ca="1">+TablaVentas[[#This Row],[SUBTOTAL]]+TablaVentas[[#This Row],[IGV]]</f>
        <v>41.988009132211829</v>
      </c>
    </row>
    <row r="6248" spans="1:11" x14ac:dyDescent="0.25">
      <c r="A6248" t="s">
        <v>6257</v>
      </c>
      <c r="B6248" s="6">
        <v>46259</v>
      </c>
      <c r="C6248" t="s">
        <v>10015</v>
      </c>
      <c r="D6248" t="s">
        <v>10019</v>
      </c>
      <c r="E6248">
        <v>14</v>
      </c>
      <c r="F6248">
        <f>+_xlfn.XLOOKUP(TablaVentas[[#This Row],[PRODUCTO FINANCIERO]],TablaPrecios[PRODUCTO FINANCIERO],TablaPrecios[PRECIO UNIT],0)</f>
        <v>9.9</v>
      </c>
      <c r="G6248" s="2">
        <f>+TablaVentas[[#This Row],[CANTIDAD]]*TablaVentas[[#This Row],[PRECIO UNITARIO]]</f>
        <v>138.6</v>
      </c>
      <c r="H6248" s="1">
        <f t="shared" ca="1" si="97"/>
        <v>0.1289021076817739</v>
      </c>
      <c r="I6248" s="2">
        <f ca="1">+TablaVentas[[#This Row],[VENTAL TOTAL]]-TablaVentas[[#This Row],[VENTAL TOTAL]]*TablaVentas[[#This Row],[DESCUENTO]]</f>
        <v>120.73416787530613</v>
      </c>
      <c r="J6248" s="2">
        <f ca="1">0.18*TablaVentas[[#This Row],[SUBTOTAL]]</f>
        <v>21.732150217555102</v>
      </c>
      <c r="K6248" s="2">
        <f ca="1">+TablaVentas[[#This Row],[SUBTOTAL]]+TablaVentas[[#This Row],[IGV]]</f>
        <v>142.46631809286123</v>
      </c>
    </row>
    <row r="6249" spans="1:11" x14ac:dyDescent="0.25">
      <c r="A6249" t="s">
        <v>6258</v>
      </c>
      <c r="B6249" s="6">
        <v>46267</v>
      </c>
      <c r="C6249" t="s">
        <v>10012</v>
      </c>
      <c r="D6249" t="s">
        <v>10022</v>
      </c>
      <c r="E6249">
        <v>9</v>
      </c>
      <c r="F6249">
        <f>+_xlfn.XLOOKUP(TablaVentas[[#This Row],[PRODUCTO FINANCIERO]],TablaPrecios[PRODUCTO FINANCIERO],TablaPrecios[PRECIO UNIT],0)</f>
        <v>20.9</v>
      </c>
      <c r="G6249" s="2">
        <f>+TablaVentas[[#This Row],[CANTIDAD]]*TablaVentas[[#This Row],[PRECIO UNITARIO]]</f>
        <v>188.1</v>
      </c>
      <c r="H6249" s="1">
        <f t="shared" ca="1" si="97"/>
        <v>0.10001615254167401</v>
      </c>
      <c r="I6249" s="2">
        <f ca="1">+TablaVentas[[#This Row],[VENTAL TOTAL]]-TablaVentas[[#This Row],[VENTAL TOTAL]]*TablaVentas[[#This Row],[DESCUENTO]]</f>
        <v>169.28696170691111</v>
      </c>
      <c r="J6249" s="2">
        <f ca="1">0.18*TablaVentas[[#This Row],[SUBTOTAL]]</f>
        <v>30.471653107243998</v>
      </c>
      <c r="K6249" s="2">
        <f ca="1">+TablaVentas[[#This Row],[SUBTOTAL]]+TablaVentas[[#This Row],[IGV]]</f>
        <v>199.75861481415512</v>
      </c>
    </row>
    <row r="6250" spans="1:11" x14ac:dyDescent="0.25">
      <c r="A6250" t="s">
        <v>6259</v>
      </c>
      <c r="B6250" s="6">
        <v>45719</v>
      </c>
      <c r="C6250" t="s">
        <v>10013</v>
      </c>
      <c r="D6250" t="s">
        <v>10019</v>
      </c>
      <c r="E6250">
        <v>17</v>
      </c>
      <c r="F6250">
        <f>+_xlfn.XLOOKUP(TablaVentas[[#This Row],[PRODUCTO FINANCIERO]],TablaPrecios[PRODUCTO FINANCIERO],TablaPrecios[PRECIO UNIT],0)</f>
        <v>9.9</v>
      </c>
      <c r="G6250" s="2">
        <f>+TablaVentas[[#This Row],[CANTIDAD]]*TablaVentas[[#This Row],[PRECIO UNITARIO]]</f>
        <v>168.3</v>
      </c>
      <c r="H6250" s="1">
        <f t="shared" ca="1" si="97"/>
        <v>0.11298585428686023</v>
      </c>
      <c r="I6250" s="2">
        <f ca="1">+TablaVentas[[#This Row],[VENTAL TOTAL]]-TablaVentas[[#This Row],[VENTAL TOTAL]]*TablaVentas[[#This Row],[DESCUENTO]]</f>
        <v>149.28448072352143</v>
      </c>
      <c r="J6250" s="2">
        <f ca="1">0.18*TablaVentas[[#This Row],[SUBTOTAL]]</f>
        <v>26.871206530233856</v>
      </c>
      <c r="K6250" s="2">
        <f ca="1">+TablaVentas[[#This Row],[SUBTOTAL]]+TablaVentas[[#This Row],[IGV]]</f>
        <v>176.15568725375527</v>
      </c>
    </row>
    <row r="6251" spans="1:11" x14ac:dyDescent="0.25">
      <c r="A6251" t="s">
        <v>6260</v>
      </c>
      <c r="B6251" s="6">
        <v>45857</v>
      </c>
      <c r="C6251" t="s">
        <v>10015</v>
      </c>
      <c r="D6251" t="s">
        <v>10018</v>
      </c>
      <c r="E6251">
        <v>6</v>
      </c>
      <c r="F6251">
        <f>+_xlfn.XLOOKUP(TablaVentas[[#This Row],[PRODUCTO FINANCIERO]],TablaPrecios[PRODUCTO FINANCIERO],TablaPrecios[PRECIO UNIT],0)</f>
        <v>14.9</v>
      </c>
      <c r="G6251" s="2">
        <f>+TablaVentas[[#This Row],[CANTIDAD]]*TablaVentas[[#This Row],[PRECIO UNITARIO]]</f>
        <v>89.4</v>
      </c>
      <c r="H6251" s="1">
        <f t="shared" ca="1" si="97"/>
        <v>0.16906964564770899</v>
      </c>
      <c r="I6251" s="2">
        <f ca="1">+TablaVentas[[#This Row],[VENTAL TOTAL]]-TablaVentas[[#This Row],[VENTAL TOTAL]]*TablaVentas[[#This Row],[DESCUENTO]]</f>
        <v>74.285173679094825</v>
      </c>
      <c r="J6251" s="2">
        <f ca="1">0.18*TablaVentas[[#This Row],[SUBTOTAL]]</f>
        <v>13.371331262237067</v>
      </c>
      <c r="K6251" s="2">
        <f ca="1">+TablaVentas[[#This Row],[SUBTOTAL]]+TablaVentas[[#This Row],[IGV]]</f>
        <v>87.656504941331889</v>
      </c>
    </row>
    <row r="6252" spans="1:11" x14ac:dyDescent="0.25">
      <c r="A6252" t="s">
        <v>6261</v>
      </c>
      <c r="B6252" s="6">
        <v>46194</v>
      </c>
      <c r="C6252" t="s">
        <v>10016</v>
      </c>
      <c r="D6252" t="s">
        <v>10018</v>
      </c>
      <c r="E6252">
        <v>16</v>
      </c>
      <c r="F6252">
        <f>+_xlfn.XLOOKUP(TablaVentas[[#This Row],[PRODUCTO FINANCIERO]],TablaPrecios[PRODUCTO FINANCIERO],TablaPrecios[PRECIO UNIT],0)</f>
        <v>14.9</v>
      </c>
      <c r="G6252" s="2">
        <f>+TablaVentas[[#This Row],[CANTIDAD]]*TablaVentas[[#This Row],[PRECIO UNITARIO]]</f>
        <v>238.4</v>
      </c>
      <c r="H6252" s="1">
        <f t="shared" ca="1" si="97"/>
        <v>0.13235978123779024</v>
      </c>
      <c r="I6252" s="2">
        <f ca="1">+TablaVentas[[#This Row],[VENTAL TOTAL]]-TablaVentas[[#This Row],[VENTAL TOTAL]]*TablaVentas[[#This Row],[DESCUENTO]]</f>
        <v>206.84542815291081</v>
      </c>
      <c r="J6252" s="2">
        <f ca="1">0.18*TablaVentas[[#This Row],[SUBTOTAL]]</f>
        <v>37.232177067523942</v>
      </c>
      <c r="K6252" s="2">
        <f ca="1">+TablaVentas[[#This Row],[SUBTOTAL]]+TablaVentas[[#This Row],[IGV]]</f>
        <v>244.07760522043475</v>
      </c>
    </row>
    <row r="6253" spans="1:11" x14ac:dyDescent="0.25">
      <c r="A6253" t="s">
        <v>6262</v>
      </c>
      <c r="B6253" s="6">
        <v>46339</v>
      </c>
      <c r="C6253" t="s">
        <v>10014</v>
      </c>
      <c r="D6253" t="s">
        <v>10019</v>
      </c>
      <c r="E6253">
        <v>18</v>
      </c>
      <c r="F6253">
        <f>+_xlfn.XLOOKUP(TablaVentas[[#This Row],[PRODUCTO FINANCIERO]],TablaPrecios[PRODUCTO FINANCIERO],TablaPrecios[PRECIO UNIT],0)</f>
        <v>9.9</v>
      </c>
      <c r="G6253" s="2">
        <f>+TablaVentas[[#This Row],[CANTIDAD]]*TablaVentas[[#This Row],[PRECIO UNITARIO]]</f>
        <v>178.20000000000002</v>
      </c>
      <c r="H6253" s="1">
        <f t="shared" ca="1" si="97"/>
        <v>0.1720419322268425</v>
      </c>
      <c r="I6253" s="2">
        <f ca="1">+TablaVentas[[#This Row],[VENTAL TOTAL]]-TablaVentas[[#This Row],[VENTAL TOTAL]]*TablaVentas[[#This Row],[DESCUENTO]]</f>
        <v>147.54212767717667</v>
      </c>
      <c r="J6253" s="2">
        <f ca="1">0.18*TablaVentas[[#This Row],[SUBTOTAL]]</f>
        <v>26.557582981891798</v>
      </c>
      <c r="K6253" s="2">
        <f ca="1">+TablaVentas[[#This Row],[SUBTOTAL]]+TablaVentas[[#This Row],[IGV]]</f>
        <v>174.09971065906848</v>
      </c>
    </row>
    <row r="6254" spans="1:11" x14ac:dyDescent="0.25">
      <c r="A6254" t="s">
        <v>6263</v>
      </c>
      <c r="B6254" s="6">
        <v>45411</v>
      </c>
      <c r="C6254" t="s">
        <v>10016</v>
      </c>
      <c r="D6254" t="s">
        <v>10018</v>
      </c>
      <c r="E6254">
        <v>4</v>
      </c>
      <c r="F6254">
        <f>+_xlfn.XLOOKUP(TablaVentas[[#This Row],[PRODUCTO FINANCIERO]],TablaPrecios[PRODUCTO FINANCIERO],TablaPrecios[PRECIO UNIT],0)</f>
        <v>14.9</v>
      </c>
      <c r="G6254" s="2">
        <f>+TablaVentas[[#This Row],[CANTIDAD]]*TablaVentas[[#This Row],[PRECIO UNITARIO]]</f>
        <v>59.6</v>
      </c>
      <c r="H6254" s="1">
        <f t="shared" ca="1" si="97"/>
        <v>0.15881511297800782</v>
      </c>
      <c r="I6254" s="2">
        <f ca="1">+TablaVentas[[#This Row],[VENTAL TOTAL]]-TablaVentas[[#This Row],[VENTAL TOTAL]]*TablaVentas[[#This Row],[DESCUENTO]]</f>
        <v>50.134619266510732</v>
      </c>
      <c r="J6254" s="2">
        <f ca="1">0.18*TablaVentas[[#This Row],[SUBTOTAL]]</f>
        <v>9.0242314679719318</v>
      </c>
      <c r="K6254" s="2">
        <f ca="1">+TablaVentas[[#This Row],[SUBTOTAL]]+TablaVentas[[#This Row],[IGV]]</f>
        <v>59.158850734482662</v>
      </c>
    </row>
    <row r="6255" spans="1:11" x14ac:dyDescent="0.25">
      <c r="A6255" t="s">
        <v>6264</v>
      </c>
      <c r="B6255" s="6">
        <v>45301</v>
      </c>
      <c r="C6255" t="s">
        <v>10016</v>
      </c>
      <c r="D6255" t="s">
        <v>10017</v>
      </c>
      <c r="E6255">
        <v>18</v>
      </c>
      <c r="F6255">
        <f>+_xlfn.XLOOKUP(TablaVentas[[#This Row],[PRODUCTO FINANCIERO]],TablaPrecios[PRODUCTO FINANCIERO],TablaPrecios[PRECIO UNIT],0)</f>
        <v>9.9</v>
      </c>
      <c r="G6255" s="2">
        <f>+TablaVentas[[#This Row],[CANTIDAD]]*TablaVentas[[#This Row],[PRECIO UNITARIO]]</f>
        <v>178.20000000000002</v>
      </c>
      <c r="H6255" s="1">
        <f t="shared" ca="1" si="97"/>
        <v>0.11793546466958343</v>
      </c>
      <c r="I6255" s="2">
        <f ca="1">+TablaVentas[[#This Row],[VENTAL TOTAL]]-TablaVentas[[#This Row],[VENTAL TOTAL]]*TablaVentas[[#This Row],[DESCUENTO]]</f>
        <v>157.18390019588026</v>
      </c>
      <c r="J6255" s="2">
        <f ca="1">0.18*TablaVentas[[#This Row],[SUBTOTAL]]</f>
        <v>28.293102035258446</v>
      </c>
      <c r="K6255" s="2">
        <f ca="1">+TablaVentas[[#This Row],[SUBTOTAL]]+TablaVentas[[#This Row],[IGV]]</f>
        <v>185.4770022311387</v>
      </c>
    </row>
    <row r="6256" spans="1:11" x14ac:dyDescent="0.25">
      <c r="A6256" t="s">
        <v>6265</v>
      </c>
      <c r="B6256" s="6">
        <v>45688</v>
      </c>
      <c r="C6256" t="s">
        <v>10014</v>
      </c>
      <c r="D6256" t="s">
        <v>10020</v>
      </c>
      <c r="E6256">
        <v>8</v>
      </c>
      <c r="F6256">
        <f>+_xlfn.XLOOKUP(TablaVentas[[#This Row],[PRODUCTO FINANCIERO]],TablaPrecios[PRODUCTO FINANCIERO],TablaPrecios[PRECIO UNIT],0)</f>
        <v>14.9</v>
      </c>
      <c r="G6256" s="2">
        <f>+TablaVentas[[#This Row],[CANTIDAD]]*TablaVentas[[#This Row],[PRECIO UNITARIO]]</f>
        <v>119.2</v>
      </c>
      <c r="H6256" s="1">
        <f t="shared" ca="1" si="97"/>
        <v>0.16713229770739396</v>
      </c>
      <c r="I6256" s="2">
        <f ca="1">+TablaVentas[[#This Row],[VENTAL TOTAL]]-TablaVentas[[#This Row],[VENTAL TOTAL]]*TablaVentas[[#This Row],[DESCUENTO]]</f>
        <v>99.27783011327864</v>
      </c>
      <c r="J6256" s="2">
        <f ca="1">0.18*TablaVentas[[#This Row],[SUBTOTAL]]</f>
        <v>17.870009420390154</v>
      </c>
      <c r="K6256" s="2">
        <f ca="1">+TablaVentas[[#This Row],[SUBTOTAL]]+TablaVentas[[#This Row],[IGV]]</f>
        <v>117.14783953366879</v>
      </c>
    </row>
    <row r="6257" spans="1:11" x14ac:dyDescent="0.25">
      <c r="A6257" t="s">
        <v>6266</v>
      </c>
      <c r="B6257" s="6">
        <v>45498</v>
      </c>
      <c r="C6257" t="s">
        <v>10011</v>
      </c>
      <c r="D6257" t="s">
        <v>10018</v>
      </c>
      <c r="E6257">
        <v>20</v>
      </c>
      <c r="F6257">
        <f>+_xlfn.XLOOKUP(TablaVentas[[#This Row],[PRODUCTO FINANCIERO]],TablaPrecios[PRODUCTO FINANCIERO],TablaPrecios[PRECIO UNIT],0)</f>
        <v>14.9</v>
      </c>
      <c r="G6257" s="2">
        <f>+TablaVentas[[#This Row],[CANTIDAD]]*TablaVentas[[#This Row],[PRECIO UNITARIO]]</f>
        <v>298</v>
      </c>
      <c r="H6257" s="1">
        <f t="shared" ca="1" si="97"/>
        <v>0.15885446558938401</v>
      </c>
      <c r="I6257" s="2">
        <f ca="1">+TablaVentas[[#This Row],[VENTAL TOTAL]]-TablaVentas[[#This Row],[VENTAL TOTAL]]*TablaVentas[[#This Row],[DESCUENTO]]</f>
        <v>250.66136925436356</v>
      </c>
      <c r="J6257" s="2">
        <f ca="1">0.18*TablaVentas[[#This Row],[SUBTOTAL]]</f>
        <v>45.119046465785438</v>
      </c>
      <c r="K6257" s="2">
        <f ca="1">+TablaVentas[[#This Row],[SUBTOTAL]]+TablaVentas[[#This Row],[IGV]]</f>
        <v>295.78041572014899</v>
      </c>
    </row>
    <row r="6258" spans="1:11" x14ac:dyDescent="0.25">
      <c r="A6258" t="s">
        <v>6267</v>
      </c>
      <c r="B6258" s="6">
        <v>45886</v>
      </c>
      <c r="C6258" t="s">
        <v>10013</v>
      </c>
      <c r="D6258" t="s">
        <v>10022</v>
      </c>
      <c r="E6258">
        <v>11</v>
      </c>
      <c r="F6258">
        <f>+_xlfn.XLOOKUP(TablaVentas[[#This Row],[PRODUCTO FINANCIERO]],TablaPrecios[PRODUCTO FINANCIERO],TablaPrecios[PRECIO UNIT],0)</f>
        <v>20.9</v>
      </c>
      <c r="G6258" s="2">
        <f>+TablaVentas[[#This Row],[CANTIDAD]]*TablaVentas[[#This Row],[PRECIO UNITARIO]]</f>
        <v>229.89999999999998</v>
      </c>
      <c r="H6258" s="1">
        <f t="shared" ca="1" si="97"/>
        <v>0.17256043611329897</v>
      </c>
      <c r="I6258" s="2">
        <f ca="1">+TablaVentas[[#This Row],[VENTAL TOTAL]]-TablaVentas[[#This Row],[VENTAL TOTAL]]*TablaVentas[[#This Row],[DESCUENTO]]</f>
        <v>190.22835573755253</v>
      </c>
      <c r="J6258" s="2">
        <f ca="1">0.18*TablaVentas[[#This Row],[SUBTOTAL]]</f>
        <v>34.241104032759452</v>
      </c>
      <c r="K6258" s="2">
        <f ca="1">+TablaVentas[[#This Row],[SUBTOTAL]]+TablaVentas[[#This Row],[IGV]]</f>
        <v>224.46945977031197</v>
      </c>
    </row>
    <row r="6259" spans="1:11" x14ac:dyDescent="0.25">
      <c r="A6259" t="s">
        <v>6268</v>
      </c>
      <c r="B6259" s="6">
        <v>46220</v>
      </c>
      <c r="C6259" t="s">
        <v>10014</v>
      </c>
      <c r="D6259" t="s">
        <v>10020</v>
      </c>
      <c r="E6259">
        <v>16</v>
      </c>
      <c r="F6259">
        <f>+_xlfn.XLOOKUP(TablaVentas[[#This Row],[PRODUCTO FINANCIERO]],TablaPrecios[PRODUCTO FINANCIERO],TablaPrecios[PRECIO UNIT],0)</f>
        <v>14.9</v>
      </c>
      <c r="G6259" s="2">
        <f>+TablaVentas[[#This Row],[CANTIDAD]]*TablaVentas[[#This Row],[PRECIO UNITARIO]]</f>
        <v>238.4</v>
      </c>
      <c r="H6259" s="1">
        <f t="shared" ca="1" si="97"/>
        <v>0.11452978142642858</v>
      </c>
      <c r="I6259" s="2">
        <f ca="1">+TablaVentas[[#This Row],[VENTAL TOTAL]]-TablaVentas[[#This Row],[VENTAL TOTAL]]*TablaVentas[[#This Row],[DESCUENTO]]</f>
        <v>211.09610010793944</v>
      </c>
      <c r="J6259" s="2">
        <f ca="1">0.18*TablaVentas[[#This Row],[SUBTOTAL]]</f>
        <v>37.997298019429095</v>
      </c>
      <c r="K6259" s="2">
        <f ca="1">+TablaVentas[[#This Row],[SUBTOTAL]]+TablaVentas[[#This Row],[IGV]]</f>
        <v>249.09339812736852</v>
      </c>
    </row>
    <row r="6260" spans="1:11" x14ac:dyDescent="0.25">
      <c r="A6260" t="s">
        <v>6269</v>
      </c>
      <c r="B6260" s="6">
        <v>45594</v>
      </c>
      <c r="C6260" t="s">
        <v>10012</v>
      </c>
      <c r="D6260" t="s">
        <v>10020</v>
      </c>
      <c r="E6260">
        <v>6</v>
      </c>
      <c r="F6260">
        <f>+_xlfn.XLOOKUP(TablaVentas[[#This Row],[PRODUCTO FINANCIERO]],TablaPrecios[PRODUCTO FINANCIERO],TablaPrecios[PRECIO UNIT],0)</f>
        <v>14.9</v>
      </c>
      <c r="G6260" s="2">
        <f>+TablaVentas[[#This Row],[CANTIDAD]]*TablaVentas[[#This Row],[PRECIO UNITARIO]]</f>
        <v>89.4</v>
      </c>
      <c r="H6260" s="1">
        <f t="shared" ca="1" si="97"/>
        <v>0.13314422609996798</v>
      </c>
      <c r="I6260" s="2">
        <f ca="1">+TablaVentas[[#This Row],[VENTAL TOTAL]]-TablaVentas[[#This Row],[VENTAL TOTAL]]*TablaVentas[[#This Row],[DESCUENTO]]</f>
        <v>77.496906186662869</v>
      </c>
      <c r="J6260" s="2">
        <f ca="1">0.18*TablaVentas[[#This Row],[SUBTOTAL]]</f>
        <v>13.949443113599315</v>
      </c>
      <c r="K6260" s="2">
        <f ca="1">+TablaVentas[[#This Row],[SUBTOTAL]]+TablaVentas[[#This Row],[IGV]]</f>
        <v>91.446349300262185</v>
      </c>
    </row>
    <row r="6261" spans="1:11" x14ac:dyDescent="0.25">
      <c r="A6261" t="s">
        <v>6270</v>
      </c>
      <c r="B6261" s="6">
        <v>45583</v>
      </c>
      <c r="C6261" t="s">
        <v>10016</v>
      </c>
      <c r="D6261" t="s">
        <v>10017</v>
      </c>
      <c r="E6261">
        <v>6</v>
      </c>
      <c r="F6261">
        <f>+_xlfn.XLOOKUP(TablaVentas[[#This Row],[PRODUCTO FINANCIERO]],TablaPrecios[PRODUCTO FINANCIERO],TablaPrecios[PRECIO UNIT],0)</f>
        <v>9.9</v>
      </c>
      <c r="G6261" s="2">
        <f>+TablaVentas[[#This Row],[CANTIDAD]]*TablaVentas[[#This Row],[PRECIO UNITARIO]]</f>
        <v>59.400000000000006</v>
      </c>
      <c r="H6261" s="1">
        <f t="shared" ca="1" si="97"/>
        <v>0.10469572014562784</v>
      </c>
      <c r="I6261" s="2">
        <f ca="1">+TablaVentas[[#This Row],[VENTAL TOTAL]]-TablaVentas[[#This Row],[VENTAL TOTAL]]*TablaVentas[[#This Row],[DESCUENTO]]</f>
        <v>53.181074223349711</v>
      </c>
      <c r="J6261" s="2">
        <f ca="1">0.18*TablaVentas[[#This Row],[SUBTOTAL]]</f>
        <v>9.5725933602029478</v>
      </c>
      <c r="K6261" s="2">
        <f ca="1">+TablaVentas[[#This Row],[SUBTOTAL]]+TablaVentas[[#This Row],[IGV]]</f>
        <v>62.753667583552655</v>
      </c>
    </row>
    <row r="6262" spans="1:11" x14ac:dyDescent="0.25">
      <c r="A6262" t="s">
        <v>6271</v>
      </c>
      <c r="B6262" s="6">
        <v>45591</v>
      </c>
      <c r="C6262" t="s">
        <v>10012</v>
      </c>
      <c r="D6262" t="s">
        <v>10022</v>
      </c>
      <c r="E6262">
        <v>19</v>
      </c>
      <c r="F6262">
        <f>+_xlfn.XLOOKUP(TablaVentas[[#This Row],[PRODUCTO FINANCIERO]],TablaPrecios[PRODUCTO FINANCIERO],TablaPrecios[PRECIO UNIT],0)</f>
        <v>20.9</v>
      </c>
      <c r="G6262" s="2">
        <f>+TablaVentas[[#This Row],[CANTIDAD]]*TablaVentas[[#This Row],[PRECIO UNITARIO]]</f>
        <v>397.09999999999997</v>
      </c>
      <c r="H6262" s="1">
        <f t="shared" ca="1" si="97"/>
        <v>0.18166528705202367</v>
      </c>
      <c r="I6262" s="2">
        <f ca="1">+TablaVentas[[#This Row],[VENTAL TOTAL]]-TablaVentas[[#This Row],[VENTAL TOTAL]]*TablaVentas[[#This Row],[DESCUENTO]]</f>
        <v>324.96071451164136</v>
      </c>
      <c r="J6262" s="2">
        <f ca="1">0.18*TablaVentas[[#This Row],[SUBTOTAL]]</f>
        <v>58.49292861209544</v>
      </c>
      <c r="K6262" s="2">
        <f ca="1">+TablaVentas[[#This Row],[SUBTOTAL]]+TablaVentas[[#This Row],[IGV]]</f>
        <v>383.45364312373681</v>
      </c>
    </row>
    <row r="6263" spans="1:11" x14ac:dyDescent="0.25">
      <c r="A6263" t="s">
        <v>6272</v>
      </c>
      <c r="B6263" s="6">
        <v>46161</v>
      </c>
      <c r="C6263" t="s">
        <v>10016</v>
      </c>
      <c r="D6263" t="s">
        <v>10018</v>
      </c>
      <c r="E6263">
        <v>10</v>
      </c>
      <c r="F6263">
        <f>+_xlfn.XLOOKUP(TablaVentas[[#This Row],[PRODUCTO FINANCIERO]],TablaPrecios[PRODUCTO FINANCIERO],TablaPrecios[PRECIO UNIT],0)</f>
        <v>14.9</v>
      </c>
      <c r="G6263" s="2">
        <f>+TablaVentas[[#This Row],[CANTIDAD]]*TablaVentas[[#This Row],[PRECIO UNITARIO]]</f>
        <v>149</v>
      </c>
      <c r="H6263" s="1">
        <f t="shared" ca="1" si="97"/>
        <v>0.15010348478956331</v>
      </c>
      <c r="I6263" s="2">
        <f ca="1">+TablaVentas[[#This Row],[VENTAL TOTAL]]-TablaVentas[[#This Row],[VENTAL TOTAL]]*TablaVentas[[#This Row],[DESCUENTO]]</f>
        <v>126.63458076635507</v>
      </c>
      <c r="J6263" s="2">
        <f ca="1">0.18*TablaVentas[[#This Row],[SUBTOTAL]]</f>
        <v>22.794224537943911</v>
      </c>
      <c r="K6263" s="2">
        <f ca="1">+TablaVentas[[#This Row],[SUBTOTAL]]+TablaVentas[[#This Row],[IGV]]</f>
        <v>149.42880530429898</v>
      </c>
    </row>
    <row r="6264" spans="1:11" x14ac:dyDescent="0.25">
      <c r="A6264" t="s">
        <v>6273</v>
      </c>
      <c r="B6264" s="6">
        <v>45738</v>
      </c>
      <c r="C6264" t="s">
        <v>10016</v>
      </c>
      <c r="D6264" t="s">
        <v>10017</v>
      </c>
      <c r="E6264">
        <v>5</v>
      </c>
      <c r="F6264">
        <f>+_xlfn.XLOOKUP(TablaVentas[[#This Row],[PRODUCTO FINANCIERO]],TablaPrecios[PRODUCTO FINANCIERO],TablaPrecios[PRECIO UNIT],0)</f>
        <v>9.9</v>
      </c>
      <c r="G6264" s="2">
        <f>+TablaVentas[[#This Row],[CANTIDAD]]*TablaVentas[[#This Row],[PRECIO UNITARIO]]</f>
        <v>49.5</v>
      </c>
      <c r="H6264" s="1">
        <f t="shared" ca="1" si="97"/>
        <v>0.14892491933708366</v>
      </c>
      <c r="I6264" s="2">
        <f ca="1">+TablaVentas[[#This Row],[VENTAL TOTAL]]-TablaVentas[[#This Row],[VENTAL TOTAL]]*TablaVentas[[#This Row],[DESCUENTO]]</f>
        <v>42.12821649281436</v>
      </c>
      <c r="J6264" s="2">
        <f ca="1">0.18*TablaVentas[[#This Row],[SUBTOTAL]]</f>
        <v>7.5830789687065847</v>
      </c>
      <c r="K6264" s="2">
        <f ca="1">+TablaVentas[[#This Row],[SUBTOTAL]]+TablaVentas[[#This Row],[IGV]]</f>
        <v>49.711295461520947</v>
      </c>
    </row>
    <row r="6265" spans="1:11" x14ac:dyDescent="0.25">
      <c r="A6265" t="s">
        <v>6274</v>
      </c>
      <c r="B6265" s="6">
        <v>45716</v>
      </c>
      <c r="C6265" t="s">
        <v>10016</v>
      </c>
      <c r="D6265" t="s">
        <v>10019</v>
      </c>
      <c r="E6265">
        <v>12</v>
      </c>
      <c r="F6265">
        <f>+_xlfn.XLOOKUP(TablaVentas[[#This Row],[PRODUCTO FINANCIERO]],TablaPrecios[PRODUCTO FINANCIERO],TablaPrecios[PRECIO UNIT],0)</f>
        <v>9.9</v>
      </c>
      <c r="G6265" s="2">
        <f>+TablaVentas[[#This Row],[CANTIDAD]]*TablaVentas[[#This Row],[PRECIO UNITARIO]]</f>
        <v>118.80000000000001</v>
      </c>
      <c r="H6265" s="1">
        <f t="shared" ca="1" si="97"/>
        <v>0.13197076719670192</v>
      </c>
      <c r="I6265" s="2">
        <f ca="1">+TablaVentas[[#This Row],[VENTAL TOTAL]]-TablaVentas[[#This Row],[VENTAL TOTAL]]*TablaVentas[[#This Row],[DESCUENTO]]</f>
        <v>103.12187285703182</v>
      </c>
      <c r="J6265" s="2">
        <f ca="1">0.18*TablaVentas[[#This Row],[SUBTOTAL]]</f>
        <v>18.561937114265728</v>
      </c>
      <c r="K6265" s="2">
        <f ca="1">+TablaVentas[[#This Row],[SUBTOTAL]]+TablaVentas[[#This Row],[IGV]]</f>
        <v>121.68380997129755</v>
      </c>
    </row>
    <row r="6266" spans="1:11" x14ac:dyDescent="0.25">
      <c r="A6266" t="s">
        <v>6275</v>
      </c>
      <c r="B6266" s="6">
        <v>45714</v>
      </c>
      <c r="C6266" t="s">
        <v>10014</v>
      </c>
      <c r="D6266" t="s">
        <v>10018</v>
      </c>
      <c r="E6266">
        <v>14</v>
      </c>
      <c r="F6266">
        <f>+_xlfn.XLOOKUP(TablaVentas[[#This Row],[PRODUCTO FINANCIERO]],TablaPrecios[PRODUCTO FINANCIERO],TablaPrecios[PRECIO UNIT],0)</f>
        <v>14.9</v>
      </c>
      <c r="G6266" s="2">
        <f>+TablaVentas[[#This Row],[CANTIDAD]]*TablaVentas[[#This Row],[PRECIO UNITARIO]]</f>
        <v>208.6</v>
      </c>
      <c r="H6266" s="1">
        <f t="shared" ca="1" si="97"/>
        <v>0.18022883738647086</v>
      </c>
      <c r="I6266" s="2">
        <f ca="1">+TablaVentas[[#This Row],[VENTAL TOTAL]]-TablaVentas[[#This Row],[VENTAL TOTAL]]*TablaVentas[[#This Row],[DESCUENTO]]</f>
        <v>171.00426452118217</v>
      </c>
      <c r="J6266" s="2">
        <f ca="1">0.18*TablaVentas[[#This Row],[SUBTOTAL]]</f>
        <v>30.780767613812788</v>
      </c>
      <c r="K6266" s="2">
        <f ca="1">+TablaVentas[[#This Row],[SUBTOTAL]]+TablaVentas[[#This Row],[IGV]]</f>
        <v>201.78503213499496</v>
      </c>
    </row>
    <row r="6267" spans="1:11" x14ac:dyDescent="0.25">
      <c r="A6267" t="s">
        <v>6276</v>
      </c>
      <c r="B6267" s="6">
        <v>45344</v>
      </c>
      <c r="C6267" t="s">
        <v>10016</v>
      </c>
      <c r="D6267" t="s">
        <v>10018</v>
      </c>
      <c r="E6267">
        <v>11</v>
      </c>
      <c r="F6267">
        <f>+_xlfn.XLOOKUP(TablaVentas[[#This Row],[PRODUCTO FINANCIERO]],TablaPrecios[PRODUCTO FINANCIERO],TablaPrecios[PRECIO UNIT],0)</f>
        <v>14.9</v>
      </c>
      <c r="G6267" s="2">
        <f>+TablaVentas[[#This Row],[CANTIDAD]]*TablaVentas[[#This Row],[PRECIO UNITARIO]]</f>
        <v>163.9</v>
      </c>
      <c r="H6267" s="1">
        <f t="shared" ca="1" si="97"/>
        <v>0.12654689254131657</v>
      </c>
      <c r="I6267" s="2">
        <f ca="1">+TablaVentas[[#This Row],[VENTAL TOTAL]]-TablaVentas[[#This Row],[VENTAL TOTAL]]*TablaVentas[[#This Row],[DESCUENTO]]</f>
        <v>143.15896431247822</v>
      </c>
      <c r="J6267" s="2">
        <f ca="1">0.18*TablaVentas[[#This Row],[SUBTOTAL]]</f>
        <v>25.768613576246079</v>
      </c>
      <c r="K6267" s="2">
        <f ca="1">+TablaVentas[[#This Row],[SUBTOTAL]]+TablaVentas[[#This Row],[IGV]]</f>
        <v>168.9275778887243</v>
      </c>
    </row>
    <row r="6268" spans="1:11" x14ac:dyDescent="0.25">
      <c r="A6268" t="s">
        <v>6277</v>
      </c>
      <c r="B6268" s="6">
        <v>45579</v>
      </c>
      <c r="C6268" t="s">
        <v>10014</v>
      </c>
      <c r="D6268" t="s">
        <v>10017</v>
      </c>
      <c r="E6268">
        <v>14</v>
      </c>
      <c r="F6268">
        <f>+_xlfn.XLOOKUP(TablaVentas[[#This Row],[PRODUCTO FINANCIERO]],TablaPrecios[PRODUCTO FINANCIERO],TablaPrecios[PRECIO UNIT],0)</f>
        <v>9.9</v>
      </c>
      <c r="G6268" s="2">
        <f>+TablaVentas[[#This Row],[CANTIDAD]]*TablaVentas[[#This Row],[PRECIO UNITARIO]]</f>
        <v>138.6</v>
      </c>
      <c r="H6268" s="1">
        <f t="shared" ca="1" si="97"/>
        <v>0.17183297396660649</v>
      </c>
      <c r="I6268" s="2">
        <f ca="1">+TablaVentas[[#This Row],[VENTAL TOTAL]]-TablaVentas[[#This Row],[VENTAL TOTAL]]*TablaVentas[[#This Row],[DESCUENTO]]</f>
        <v>114.78394980822833</v>
      </c>
      <c r="J6268" s="2">
        <f ca="1">0.18*TablaVentas[[#This Row],[SUBTOTAL]]</f>
        <v>20.661110965481097</v>
      </c>
      <c r="K6268" s="2">
        <f ca="1">+TablaVentas[[#This Row],[SUBTOTAL]]+TablaVentas[[#This Row],[IGV]]</f>
        <v>135.44506077370943</v>
      </c>
    </row>
    <row r="6269" spans="1:11" x14ac:dyDescent="0.25">
      <c r="A6269" t="s">
        <v>6278</v>
      </c>
      <c r="B6269" s="6">
        <v>46004</v>
      </c>
      <c r="C6269" t="s">
        <v>10012</v>
      </c>
      <c r="D6269" t="s">
        <v>10017</v>
      </c>
      <c r="E6269">
        <v>18</v>
      </c>
      <c r="F6269">
        <f>+_xlfn.XLOOKUP(TablaVentas[[#This Row],[PRODUCTO FINANCIERO]],TablaPrecios[PRODUCTO FINANCIERO],TablaPrecios[PRECIO UNIT],0)</f>
        <v>9.9</v>
      </c>
      <c r="G6269" s="2">
        <f>+TablaVentas[[#This Row],[CANTIDAD]]*TablaVentas[[#This Row],[PRECIO UNITARIO]]</f>
        <v>178.20000000000002</v>
      </c>
      <c r="H6269" s="1">
        <f t="shared" ca="1" si="97"/>
        <v>0.13872030942841024</v>
      </c>
      <c r="I6269" s="2">
        <f ca="1">+TablaVentas[[#This Row],[VENTAL TOTAL]]-TablaVentas[[#This Row],[VENTAL TOTAL]]*TablaVentas[[#This Row],[DESCUENTO]]</f>
        <v>153.4800408598573</v>
      </c>
      <c r="J6269" s="2">
        <f ca="1">0.18*TablaVentas[[#This Row],[SUBTOTAL]]</f>
        <v>27.626407354774312</v>
      </c>
      <c r="K6269" s="2">
        <f ca="1">+TablaVentas[[#This Row],[SUBTOTAL]]+TablaVentas[[#This Row],[IGV]]</f>
        <v>181.1064482146316</v>
      </c>
    </row>
    <row r="6270" spans="1:11" x14ac:dyDescent="0.25">
      <c r="A6270" t="s">
        <v>6279</v>
      </c>
      <c r="B6270" s="6">
        <v>46274</v>
      </c>
      <c r="C6270" t="s">
        <v>10014</v>
      </c>
      <c r="D6270" t="s">
        <v>10018</v>
      </c>
      <c r="E6270">
        <v>19</v>
      </c>
      <c r="F6270">
        <f>+_xlfn.XLOOKUP(TablaVentas[[#This Row],[PRODUCTO FINANCIERO]],TablaPrecios[PRODUCTO FINANCIERO],TablaPrecios[PRECIO UNIT],0)</f>
        <v>14.9</v>
      </c>
      <c r="G6270" s="2">
        <f>+TablaVentas[[#This Row],[CANTIDAD]]*TablaVentas[[#This Row],[PRECIO UNITARIO]]</f>
        <v>283.10000000000002</v>
      </c>
      <c r="H6270" s="1">
        <f t="shared" ca="1" si="97"/>
        <v>0.16311475249391233</v>
      </c>
      <c r="I6270" s="2">
        <f ca="1">+TablaVentas[[#This Row],[VENTAL TOTAL]]-TablaVentas[[#This Row],[VENTAL TOTAL]]*TablaVentas[[#This Row],[DESCUENTO]]</f>
        <v>236.92221356897343</v>
      </c>
      <c r="J6270" s="2">
        <f ca="1">0.18*TablaVentas[[#This Row],[SUBTOTAL]]</f>
        <v>42.64599844241522</v>
      </c>
      <c r="K6270" s="2">
        <f ca="1">+TablaVentas[[#This Row],[SUBTOTAL]]+TablaVentas[[#This Row],[IGV]]</f>
        <v>279.56821201138865</v>
      </c>
    </row>
    <row r="6271" spans="1:11" x14ac:dyDescent="0.25">
      <c r="A6271" t="s">
        <v>6280</v>
      </c>
      <c r="B6271" s="6">
        <v>46100</v>
      </c>
      <c r="C6271" t="s">
        <v>10014</v>
      </c>
      <c r="D6271" t="s">
        <v>10020</v>
      </c>
      <c r="E6271">
        <v>11</v>
      </c>
      <c r="F6271">
        <f>+_xlfn.XLOOKUP(TablaVentas[[#This Row],[PRODUCTO FINANCIERO]],TablaPrecios[PRODUCTO FINANCIERO],TablaPrecios[PRECIO UNIT],0)</f>
        <v>14.9</v>
      </c>
      <c r="G6271" s="2">
        <f>+TablaVentas[[#This Row],[CANTIDAD]]*TablaVentas[[#This Row],[PRECIO UNITARIO]]</f>
        <v>163.9</v>
      </c>
      <c r="H6271" s="1">
        <f t="shared" ca="1" si="97"/>
        <v>0.1318045190320222</v>
      </c>
      <c r="I6271" s="2">
        <f ca="1">+TablaVentas[[#This Row],[VENTAL TOTAL]]-TablaVentas[[#This Row],[VENTAL TOTAL]]*TablaVentas[[#This Row],[DESCUENTO]]</f>
        <v>142.29723933065156</v>
      </c>
      <c r="J6271" s="2">
        <f ca="1">0.18*TablaVentas[[#This Row],[SUBTOTAL]]</f>
        <v>25.61350307951728</v>
      </c>
      <c r="K6271" s="2">
        <f ca="1">+TablaVentas[[#This Row],[SUBTOTAL]]+TablaVentas[[#This Row],[IGV]]</f>
        <v>167.91074241016884</v>
      </c>
    </row>
    <row r="6272" spans="1:11" x14ac:dyDescent="0.25">
      <c r="A6272" t="s">
        <v>6281</v>
      </c>
      <c r="B6272" s="6">
        <v>45461</v>
      </c>
      <c r="C6272" t="s">
        <v>10013</v>
      </c>
      <c r="D6272" t="s">
        <v>10020</v>
      </c>
      <c r="E6272">
        <v>3</v>
      </c>
      <c r="F6272">
        <f>+_xlfn.XLOOKUP(TablaVentas[[#This Row],[PRODUCTO FINANCIERO]],TablaPrecios[PRODUCTO FINANCIERO],TablaPrecios[PRECIO UNIT],0)</f>
        <v>14.9</v>
      </c>
      <c r="G6272" s="2">
        <f>+TablaVentas[[#This Row],[CANTIDAD]]*TablaVentas[[#This Row],[PRECIO UNITARIO]]</f>
        <v>44.7</v>
      </c>
      <c r="H6272" s="1">
        <f t="shared" ca="1" si="97"/>
        <v>0.16903219389101598</v>
      </c>
      <c r="I6272" s="2">
        <f ca="1">+TablaVentas[[#This Row],[VENTAL TOTAL]]-TablaVentas[[#This Row],[VENTAL TOTAL]]*TablaVentas[[#This Row],[DESCUENTO]]</f>
        <v>37.144260933071585</v>
      </c>
      <c r="J6272" s="2">
        <f ca="1">0.18*TablaVentas[[#This Row],[SUBTOTAL]]</f>
        <v>6.6859669679528855</v>
      </c>
      <c r="K6272" s="2">
        <f ca="1">+TablaVentas[[#This Row],[SUBTOTAL]]+TablaVentas[[#This Row],[IGV]]</f>
        <v>43.830227901024472</v>
      </c>
    </row>
    <row r="6273" spans="1:11" x14ac:dyDescent="0.25">
      <c r="A6273" t="s">
        <v>6282</v>
      </c>
      <c r="B6273" s="6">
        <v>46242</v>
      </c>
      <c r="C6273" t="s">
        <v>10011</v>
      </c>
      <c r="D6273" t="s">
        <v>10017</v>
      </c>
      <c r="E6273">
        <v>8</v>
      </c>
      <c r="F6273">
        <f>+_xlfn.XLOOKUP(TablaVentas[[#This Row],[PRODUCTO FINANCIERO]],TablaPrecios[PRODUCTO FINANCIERO],TablaPrecios[PRECIO UNIT],0)</f>
        <v>9.9</v>
      </c>
      <c r="G6273" s="2">
        <f>+TablaVentas[[#This Row],[CANTIDAD]]*TablaVentas[[#This Row],[PRECIO UNITARIO]]</f>
        <v>79.2</v>
      </c>
      <c r="H6273" s="1">
        <f t="shared" ca="1" si="97"/>
        <v>0.11770878508055116</v>
      </c>
      <c r="I6273" s="2">
        <f ca="1">+TablaVentas[[#This Row],[VENTAL TOTAL]]-TablaVentas[[#This Row],[VENTAL TOTAL]]*TablaVentas[[#This Row],[DESCUENTO]]</f>
        <v>69.877464221620357</v>
      </c>
      <c r="J6273" s="2">
        <f ca="1">0.18*TablaVentas[[#This Row],[SUBTOTAL]]</f>
        <v>12.577943559891663</v>
      </c>
      <c r="K6273" s="2">
        <f ca="1">+TablaVentas[[#This Row],[SUBTOTAL]]+TablaVentas[[#This Row],[IGV]]</f>
        <v>82.455407781512022</v>
      </c>
    </row>
    <row r="6274" spans="1:11" x14ac:dyDescent="0.25">
      <c r="A6274" t="s">
        <v>6283</v>
      </c>
      <c r="B6274" s="6">
        <v>45373</v>
      </c>
      <c r="C6274" t="s">
        <v>10016</v>
      </c>
      <c r="D6274" t="s">
        <v>10020</v>
      </c>
      <c r="E6274">
        <v>16</v>
      </c>
      <c r="F6274">
        <f>+_xlfn.XLOOKUP(TablaVentas[[#This Row],[PRODUCTO FINANCIERO]],TablaPrecios[PRODUCTO FINANCIERO],TablaPrecios[PRECIO UNIT],0)</f>
        <v>14.9</v>
      </c>
      <c r="G6274" s="2">
        <f>+TablaVentas[[#This Row],[CANTIDAD]]*TablaVentas[[#This Row],[PRECIO UNITARIO]]</f>
        <v>238.4</v>
      </c>
      <c r="H6274" s="1">
        <f t="shared" ref="H6274:H6337" ca="1" si="98">+RAND()*0.1+0.1</f>
        <v>0.1192963092187055</v>
      </c>
      <c r="I6274" s="2">
        <f ca="1">+TablaVentas[[#This Row],[VENTAL TOTAL]]-TablaVentas[[#This Row],[VENTAL TOTAL]]*TablaVentas[[#This Row],[DESCUENTO]]</f>
        <v>209.95975988226061</v>
      </c>
      <c r="J6274" s="2">
        <f ca="1">0.18*TablaVentas[[#This Row],[SUBTOTAL]]</f>
        <v>37.792756778806911</v>
      </c>
      <c r="K6274" s="2">
        <f ca="1">+TablaVentas[[#This Row],[SUBTOTAL]]+TablaVentas[[#This Row],[IGV]]</f>
        <v>247.75251666106752</v>
      </c>
    </row>
    <row r="6275" spans="1:11" x14ac:dyDescent="0.25">
      <c r="A6275" t="s">
        <v>6284</v>
      </c>
      <c r="B6275" s="6">
        <v>45314</v>
      </c>
      <c r="C6275" t="s">
        <v>10015</v>
      </c>
      <c r="D6275" t="s">
        <v>10017</v>
      </c>
      <c r="E6275">
        <v>14</v>
      </c>
      <c r="F6275">
        <f>+_xlfn.XLOOKUP(TablaVentas[[#This Row],[PRODUCTO FINANCIERO]],TablaPrecios[PRODUCTO FINANCIERO],TablaPrecios[PRECIO UNIT],0)</f>
        <v>9.9</v>
      </c>
      <c r="G6275" s="2">
        <f>+TablaVentas[[#This Row],[CANTIDAD]]*TablaVentas[[#This Row],[PRECIO UNITARIO]]</f>
        <v>138.6</v>
      </c>
      <c r="H6275" s="1">
        <f t="shared" ca="1" si="98"/>
        <v>0.105009903267337</v>
      </c>
      <c r="I6275" s="2">
        <f ca="1">+TablaVentas[[#This Row],[VENTAL TOTAL]]-TablaVentas[[#This Row],[VENTAL TOTAL]]*TablaVentas[[#This Row],[DESCUENTO]]</f>
        <v>124.04562740714709</v>
      </c>
      <c r="J6275" s="2">
        <f ca="1">0.18*TablaVentas[[#This Row],[SUBTOTAL]]</f>
        <v>22.328212933286476</v>
      </c>
      <c r="K6275" s="2">
        <f ca="1">+TablaVentas[[#This Row],[SUBTOTAL]]+TablaVentas[[#This Row],[IGV]]</f>
        <v>146.37384034043356</v>
      </c>
    </row>
    <row r="6276" spans="1:11" x14ac:dyDescent="0.25">
      <c r="A6276" t="s">
        <v>6285</v>
      </c>
      <c r="B6276" s="6">
        <v>45364</v>
      </c>
      <c r="C6276" t="s">
        <v>10014</v>
      </c>
      <c r="D6276" t="s">
        <v>10020</v>
      </c>
      <c r="E6276">
        <v>19</v>
      </c>
      <c r="F6276">
        <f>+_xlfn.XLOOKUP(TablaVentas[[#This Row],[PRODUCTO FINANCIERO]],TablaPrecios[PRODUCTO FINANCIERO],TablaPrecios[PRECIO UNIT],0)</f>
        <v>14.9</v>
      </c>
      <c r="G6276" s="2">
        <f>+TablaVentas[[#This Row],[CANTIDAD]]*TablaVentas[[#This Row],[PRECIO UNITARIO]]</f>
        <v>283.10000000000002</v>
      </c>
      <c r="H6276" s="1">
        <f t="shared" ca="1" si="98"/>
        <v>0.10334204449304107</v>
      </c>
      <c r="I6276" s="2">
        <f ca="1">+TablaVentas[[#This Row],[VENTAL TOTAL]]-TablaVentas[[#This Row],[VENTAL TOTAL]]*TablaVentas[[#This Row],[DESCUENTO]]</f>
        <v>253.84386720402009</v>
      </c>
      <c r="J6276" s="2">
        <f ca="1">0.18*TablaVentas[[#This Row],[SUBTOTAL]]</f>
        <v>45.69189609672361</v>
      </c>
      <c r="K6276" s="2">
        <f ca="1">+TablaVentas[[#This Row],[SUBTOTAL]]+TablaVentas[[#This Row],[IGV]]</f>
        <v>299.53576330074372</v>
      </c>
    </row>
    <row r="6277" spans="1:11" x14ac:dyDescent="0.25">
      <c r="A6277" t="s">
        <v>6286</v>
      </c>
      <c r="B6277" s="6">
        <v>46033</v>
      </c>
      <c r="C6277" t="s">
        <v>10015</v>
      </c>
      <c r="D6277" t="s">
        <v>10017</v>
      </c>
      <c r="E6277">
        <v>16</v>
      </c>
      <c r="F6277">
        <f>+_xlfn.XLOOKUP(TablaVentas[[#This Row],[PRODUCTO FINANCIERO]],TablaPrecios[PRODUCTO FINANCIERO],TablaPrecios[PRECIO UNIT],0)</f>
        <v>9.9</v>
      </c>
      <c r="G6277" s="2">
        <f>+TablaVentas[[#This Row],[CANTIDAD]]*TablaVentas[[#This Row],[PRECIO UNITARIO]]</f>
        <v>158.4</v>
      </c>
      <c r="H6277" s="1">
        <f t="shared" ca="1" si="98"/>
        <v>0.19424516535186312</v>
      </c>
      <c r="I6277" s="2">
        <f ca="1">+TablaVentas[[#This Row],[VENTAL TOTAL]]-TablaVentas[[#This Row],[VENTAL TOTAL]]*TablaVentas[[#This Row],[DESCUENTO]]</f>
        <v>127.6315658082649</v>
      </c>
      <c r="J6277" s="2">
        <f ca="1">0.18*TablaVentas[[#This Row],[SUBTOTAL]]</f>
        <v>22.973681845487679</v>
      </c>
      <c r="K6277" s="2">
        <f ca="1">+TablaVentas[[#This Row],[SUBTOTAL]]+TablaVentas[[#This Row],[IGV]]</f>
        <v>150.60524765375257</v>
      </c>
    </row>
    <row r="6278" spans="1:11" x14ac:dyDescent="0.25">
      <c r="A6278" t="s">
        <v>6287</v>
      </c>
      <c r="B6278" s="6">
        <v>45640</v>
      </c>
      <c r="C6278" t="s">
        <v>10016</v>
      </c>
      <c r="D6278" t="s">
        <v>10019</v>
      </c>
      <c r="E6278">
        <v>6</v>
      </c>
      <c r="F6278">
        <f>+_xlfn.XLOOKUP(TablaVentas[[#This Row],[PRODUCTO FINANCIERO]],TablaPrecios[PRODUCTO FINANCIERO],TablaPrecios[PRECIO UNIT],0)</f>
        <v>9.9</v>
      </c>
      <c r="G6278" s="2">
        <f>+TablaVentas[[#This Row],[CANTIDAD]]*TablaVentas[[#This Row],[PRECIO UNITARIO]]</f>
        <v>59.400000000000006</v>
      </c>
      <c r="H6278" s="1">
        <f t="shared" ca="1" si="98"/>
        <v>0.117655244526526</v>
      </c>
      <c r="I6278" s="2">
        <f ca="1">+TablaVentas[[#This Row],[VENTAL TOTAL]]-TablaVentas[[#This Row],[VENTAL TOTAL]]*TablaVentas[[#This Row],[DESCUENTO]]</f>
        <v>52.411278475124362</v>
      </c>
      <c r="J6278" s="2">
        <f ca="1">0.18*TablaVentas[[#This Row],[SUBTOTAL]]</f>
        <v>9.4340301255223853</v>
      </c>
      <c r="K6278" s="2">
        <f ca="1">+TablaVentas[[#This Row],[SUBTOTAL]]+TablaVentas[[#This Row],[IGV]]</f>
        <v>61.845308600646746</v>
      </c>
    </row>
    <row r="6279" spans="1:11" x14ac:dyDescent="0.25">
      <c r="A6279" t="s">
        <v>6288</v>
      </c>
      <c r="B6279" s="6">
        <v>45619</v>
      </c>
      <c r="C6279" t="s">
        <v>10016</v>
      </c>
      <c r="D6279" t="s">
        <v>10017</v>
      </c>
      <c r="E6279">
        <v>20</v>
      </c>
      <c r="F6279">
        <f>+_xlfn.XLOOKUP(TablaVentas[[#This Row],[PRODUCTO FINANCIERO]],TablaPrecios[PRODUCTO FINANCIERO],TablaPrecios[PRECIO UNIT],0)</f>
        <v>9.9</v>
      </c>
      <c r="G6279" s="2">
        <f>+TablaVentas[[#This Row],[CANTIDAD]]*TablaVentas[[#This Row],[PRECIO UNITARIO]]</f>
        <v>198</v>
      </c>
      <c r="H6279" s="1">
        <f t="shared" ca="1" si="98"/>
        <v>0.125739341886069</v>
      </c>
      <c r="I6279" s="2">
        <f ca="1">+TablaVentas[[#This Row],[VENTAL TOTAL]]-TablaVentas[[#This Row],[VENTAL TOTAL]]*TablaVentas[[#This Row],[DESCUENTO]]</f>
        <v>173.10361030655832</v>
      </c>
      <c r="J6279" s="2">
        <f ca="1">0.18*TablaVentas[[#This Row],[SUBTOTAL]]</f>
        <v>31.158649855180496</v>
      </c>
      <c r="K6279" s="2">
        <f ca="1">+TablaVentas[[#This Row],[SUBTOTAL]]+TablaVentas[[#This Row],[IGV]]</f>
        <v>204.26226016173882</v>
      </c>
    </row>
    <row r="6280" spans="1:11" x14ac:dyDescent="0.25">
      <c r="A6280" t="s">
        <v>6289</v>
      </c>
      <c r="B6280" s="6">
        <v>46107</v>
      </c>
      <c r="C6280" t="s">
        <v>10013</v>
      </c>
      <c r="D6280" t="s">
        <v>10017</v>
      </c>
      <c r="E6280">
        <v>18</v>
      </c>
      <c r="F6280">
        <f>+_xlfn.XLOOKUP(TablaVentas[[#This Row],[PRODUCTO FINANCIERO]],TablaPrecios[PRODUCTO FINANCIERO],TablaPrecios[PRECIO UNIT],0)</f>
        <v>9.9</v>
      </c>
      <c r="G6280" s="2">
        <f>+TablaVentas[[#This Row],[CANTIDAD]]*TablaVentas[[#This Row],[PRECIO UNITARIO]]</f>
        <v>178.20000000000002</v>
      </c>
      <c r="H6280" s="1">
        <f t="shared" ca="1" si="98"/>
        <v>0.11456965636320582</v>
      </c>
      <c r="I6280" s="2">
        <f ca="1">+TablaVentas[[#This Row],[VENTAL TOTAL]]-TablaVentas[[#This Row],[VENTAL TOTAL]]*TablaVentas[[#This Row],[DESCUENTO]]</f>
        <v>157.78368723607673</v>
      </c>
      <c r="J6280" s="2">
        <f ca="1">0.18*TablaVentas[[#This Row],[SUBTOTAL]]</f>
        <v>28.401063702493811</v>
      </c>
      <c r="K6280" s="2">
        <f ca="1">+TablaVentas[[#This Row],[SUBTOTAL]]+TablaVentas[[#This Row],[IGV]]</f>
        <v>186.18475093857055</v>
      </c>
    </row>
    <row r="6281" spans="1:11" x14ac:dyDescent="0.25">
      <c r="A6281" t="s">
        <v>6290</v>
      </c>
      <c r="B6281" s="6">
        <v>46332</v>
      </c>
      <c r="C6281" t="s">
        <v>10015</v>
      </c>
      <c r="D6281" t="s">
        <v>10018</v>
      </c>
      <c r="E6281">
        <v>7</v>
      </c>
      <c r="F6281">
        <f>+_xlfn.XLOOKUP(TablaVentas[[#This Row],[PRODUCTO FINANCIERO]],TablaPrecios[PRODUCTO FINANCIERO],TablaPrecios[PRECIO UNIT],0)</f>
        <v>14.9</v>
      </c>
      <c r="G6281" s="2">
        <f>+TablaVentas[[#This Row],[CANTIDAD]]*TablaVentas[[#This Row],[PRECIO UNITARIO]]</f>
        <v>104.3</v>
      </c>
      <c r="H6281" s="1">
        <f t="shared" ca="1" si="98"/>
        <v>0.14674847947706948</v>
      </c>
      <c r="I6281" s="2">
        <f ca="1">+TablaVentas[[#This Row],[VENTAL TOTAL]]-TablaVentas[[#This Row],[VENTAL TOTAL]]*TablaVentas[[#This Row],[DESCUENTO]]</f>
        <v>88.994133590541651</v>
      </c>
      <c r="J6281" s="2">
        <f ca="1">0.18*TablaVentas[[#This Row],[SUBTOTAL]]</f>
        <v>16.018944046297495</v>
      </c>
      <c r="K6281" s="2">
        <f ca="1">+TablaVentas[[#This Row],[SUBTOTAL]]+TablaVentas[[#This Row],[IGV]]</f>
        <v>105.01307763683914</v>
      </c>
    </row>
    <row r="6282" spans="1:11" x14ac:dyDescent="0.25">
      <c r="A6282" t="s">
        <v>6291</v>
      </c>
      <c r="B6282" s="6">
        <v>46127</v>
      </c>
      <c r="C6282" t="s">
        <v>10016</v>
      </c>
      <c r="D6282" t="s">
        <v>10022</v>
      </c>
      <c r="E6282">
        <v>18</v>
      </c>
      <c r="F6282">
        <f>+_xlfn.XLOOKUP(TablaVentas[[#This Row],[PRODUCTO FINANCIERO]],TablaPrecios[PRODUCTO FINANCIERO],TablaPrecios[PRECIO UNIT],0)</f>
        <v>20.9</v>
      </c>
      <c r="G6282" s="2">
        <f>+TablaVentas[[#This Row],[CANTIDAD]]*TablaVentas[[#This Row],[PRECIO UNITARIO]]</f>
        <v>376.2</v>
      </c>
      <c r="H6282" s="1">
        <f t="shared" ca="1" si="98"/>
        <v>0.1977945398032537</v>
      </c>
      <c r="I6282" s="2">
        <f ca="1">+TablaVentas[[#This Row],[VENTAL TOTAL]]-TablaVentas[[#This Row],[VENTAL TOTAL]]*TablaVentas[[#This Row],[DESCUENTO]]</f>
        <v>301.78969412601595</v>
      </c>
      <c r="J6282" s="2">
        <f ca="1">0.18*TablaVentas[[#This Row],[SUBTOTAL]]</f>
        <v>54.322144942682868</v>
      </c>
      <c r="K6282" s="2">
        <f ca="1">+TablaVentas[[#This Row],[SUBTOTAL]]+TablaVentas[[#This Row],[IGV]]</f>
        <v>356.11183906869883</v>
      </c>
    </row>
    <row r="6283" spans="1:11" x14ac:dyDescent="0.25">
      <c r="A6283" t="s">
        <v>6292</v>
      </c>
      <c r="B6283" s="6">
        <v>45907</v>
      </c>
      <c r="C6283" t="s">
        <v>10011</v>
      </c>
      <c r="D6283" t="s">
        <v>10022</v>
      </c>
      <c r="E6283">
        <v>8</v>
      </c>
      <c r="F6283">
        <f>+_xlfn.XLOOKUP(TablaVentas[[#This Row],[PRODUCTO FINANCIERO]],TablaPrecios[PRODUCTO FINANCIERO],TablaPrecios[PRECIO UNIT],0)</f>
        <v>20.9</v>
      </c>
      <c r="G6283" s="2">
        <f>+TablaVentas[[#This Row],[CANTIDAD]]*TablaVentas[[#This Row],[PRECIO UNITARIO]]</f>
        <v>167.2</v>
      </c>
      <c r="H6283" s="1">
        <f t="shared" ca="1" si="98"/>
        <v>0.1441392998030023</v>
      </c>
      <c r="I6283" s="2">
        <f ca="1">+TablaVentas[[#This Row],[VENTAL TOTAL]]-TablaVentas[[#This Row],[VENTAL TOTAL]]*TablaVentas[[#This Row],[DESCUENTO]]</f>
        <v>143.099909072938</v>
      </c>
      <c r="J6283" s="2">
        <f ca="1">0.18*TablaVentas[[#This Row],[SUBTOTAL]]</f>
        <v>25.757983633128841</v>
      </c>
      <c r="K6283" s="2">
        <f ca="1">+TablaVentas[[#This Row],[SUBTOTAL]]+TablaVentas[[#This Row],[IGV]]</f>
        <v>168.85789270606685</v>
      </c>
    </row>
    <row r="6284" spans="1:11" x14ac:dyDescent="0.25">
      <c r="A6284" t="s">
        <v>6293</v>
      </c>
      <c r="B6284" s="6">
        <v>46170</v>
      </c>
      <c r="C6284" t="s">
        <v>10011</v>
      </c>
      <c r="D6284" t="s">
        <v>10017</v>
      </c>
      <c r="E6284">
        <v>3</v>
      </c>
      <c r="F6284">
        <f>+_xlfn.XLOOKUP(TablaVentas[[#This Row],[PRODUCTO FINANCIERO]],TablaPrecios[PRODUCTO FINANCIERO],TablaPrecios[PRECIO UNIT],0)</f>
        <v>9.9</v>
      </c>
      <c r="G6284" s="2">
        <f>+TablaVentas[[#This Row],[CANTIDAD]]*TablaVentas[[#This Row],[PRECIO UNITARIO]]</f>
        <v>29.700000000000003</v>
      </c>
      <c r="H6284" s="1">
        <f t="shared" ca="1" si="98"/>
        <v>0.12222455962244079</v>
      </c>
      <c r="I6284" s="2">
        <f ca="1">+TablaVentas[[#This Row],[VENTAL TOTAL]]-TablaVentas[[#This Row],[VENTAL TOTAL]]*TablaVentas[[#This Row],[DESCUENTO]]</f>
        <v>26.069930579213512</v>
      </c>
      <c r="J6284" s="2">
        <f ca="1">0.18*TablaVentas[[#This Row],[SUBTOTAL]]</f>
        <v>4.692587504258432</v>
      </c>
      <c r="K6284" s="2">
        <f ca="1">+TablaVentas[[#This Row],[SUBTOTAL]]+TablaVentas[[#This Row],[IGV]]</f>
        <v>30.762518083471946</v>
      </c>
    </row>
    <row r="6285" spans="1:11" x14ac:dyDescent="0.25">
      <c r="A6285" t="s">
        <v>6294</v>
      </c>
      <c r="B6285" s="6">
        <v>45611</v>
      </c>
      <c r="C6285" t="s">
        <v>10013</v>
      </c>
      <c r="D6285" t="s">
        <v>10018</v>
      </c>
      <c r="E6285">
        <v>5</v>
      </c>
      <c r="F6285">
        <f>+_xlfn.XLOOKUP(TablaVentas[[#This Row],[PRODUCTO FINANCIERO]],TablaPrecios[PRODUCTO FINANCIERO],TablaPrecios[PRECIO UNIT],0)</f>
        <v>14.9</v>
      </c>
      <c r="G6285" s="2">
        <f>+TablaVentas[[#This Row],[CANTIDAD]]*TablaVentas[[#This Row],[PRECIO UNITARIO]]</f>
        <v>74.5</v>
      </c>
      <c r="H6285" s="1">
        <f t="shared" ca="1" si="98"/>
        <v>0.1587524086393185</v>
      </c>
      <c r="I6285" s="2">
        <f ca="1">+TablaVentas[[#This Row],[VENTAL TOTAL]]-TablaVentas[[#This Row],[VENTAL TOTAL]]*TablaVentas[[#This Row],[DESCUENTO]]</f>
        <v>62.67294555637077</v>
      </c>
      <c r="J6285" s="2">
        <f ca="1">0.18*TablaVentas[[#This Row],[SUBTOTAL]]</f>
        <v>11.281130200146738</v>
      </c>
      <c r="K6285" s="2">
        <f ca="1">+TablaVentas[[#This Row],[SUBTOTAL]]+TablaVentas[[#This Row],[IGV]]</f>
        <v>73.954075756517511</v>
      </c>
    </row>
    <row r="6286" spans="1:11" x14ac:dyDescent="0.25">
      <c r="A6286" t="s">
        <v>6295</v>
      </c>
      <c r="B6286" s="6">
        <v>46202</v>
      </c>
      <c r="C6286" t="s">
        <v>10015</v>
      </c>
      <c r="D6286" t="s">
        <v>10019</v>
      </c>
      <c r="E6286">
        <v>16</v>
      </c>
      <c r="F6286">
        <f>+_xlfn.XLOOKUP(TablaVentas[[#This Row],[PRODUCTO FINANCIERO]],TablaPrecios[PRODUCTO FINANCIERO],TablaPrecios[PRECIO UNIT],0)</f>
        <v>9.9</v>
      </c>
      <c r="G6286" s="2">
        <f>+TablaVentas[[#This Row],[CANTIDAD]]*TablaVentas[[#This Row],[PRECIO UNITARIO]]</f>
        <v>158.4</v>
      </c>
      <c r="H6286" s="1">
        <f t="shared" ca="1" si="98"/>
        <v>0.12605145986525698</v>
      </c>
      <c r="I6286" s="2">
        <f ca="1">+TablaVentas[[#This Row],[VENTAL TOTAL]]-TablaVentas[[#This Row],[VENTAL TOTAL]]*TablaVentas[[#This Row],[DESCUENTO]]</f>
        <v>138.43344875734329</v>
      </c>
      <c r="J6286" s="2">
        <f ca="1">0.18*TablaVentas[[#This Row],[SUBTOTAL]]</f>
        <v>24.918020776321789</v>
      </c>
      <c r="K6286" s="2">
        <f ca="1">+TablaVentas[[#This Row],[SUBTOTAL]]+TablaVentas[[#This Row],[IGV]]</f>
        <v>163.35146953366507</v>
      </c>
    </row>
    <row r="6287" spans="1:11" x14ac:dyDescent="0.25">
      <c r="A6287" t="s">
        <v>6296</v>
      </c>
      <c r="B6287" s="6">
        <v>45956</v>
      </c>
      <c r="C6287" t="s">
        <v>10014</v>
      </c>
      <c r="D6287" t="s">
        <v>10019</v>
      </c>
      <c r="E6287">
        <v>5</v>
      </c>
      <c r="F6287">
        <f>+_xlfn.XLOOKUP(TablaVentas[[#This Row],[PRODUCTO FINANCIERO]],TablaPrecios[PRODUCTO FINANCIERO],TablaPrecios[PRECIO UNIT],0)</f>
        <v>9.9</v>
      </c>
      <c r="G6287" s="2">
        <f>+TablaVentas[[#This Row],[CANTIDAD]]*TablaVentas[[#This Row],[PRECIO UNITARIO]]</f>
        <v>49.5</v>
      </c>
      <c r="H6287" s="1">
        <f t="shared" ca="1" si="98"/>
        <v>0.17438707803028783</v>
      </c>
      <c r="I6287" s="2">
        <f ca="1">+TablaVentas[[#This Row],[VENTAL TOTAL]]-TablaVentas[[#This Row],[VENTAL TOTAL]]*TablaVentas[[#This Row],[DESCUENTO]]</f>
        <v>40.867839637500751</v>
      </c>
      <c r="J6287" s="2">
        <f ca="1">0.18*TablaVentas[[#This Row],[SUBTOTAL]]</f>
        <v>7.3562111347501347</v>
      </c>
      <c r="K6287" s="2">
        <f ca="1">+TablaVentas[[#This Row],[SUBTOTAL]]+TablaVentas[[#This Row],[IGV]]</f>
        <v>48.224050772250884</v>
      </c>
    </row>
    <row r="6288" spans="1:11" x14ac:dyDescent="0.25">
      <c r="A6288" t="s">
        <v>6297</v>
      </c>
      <c r="B6288" s="6">
        <v>46048</v>
      </c>
      <c r="C6288" t="s">
        <v>10015</v>
      </c>
      <c r="D6288" t="s">
        <v>10018</v>
      </c>
      <c r="E6288">
        <v>20</v>
      </c>
      <c r="F6288">
        <f>+_xlfn.XLOOKUP(TablaVentas[[#This Row],[PRODUCTO FINANCIERO]],TablaPrecios[PRODUCTO FINANCIERO],TablaPrecios[PRECIO UNIT],0)</f>
        <v>14.9</v>
      </c>
      <c r="G6288" s="2">
        <f>+TablaVentas[[#This Row],[CANTIDAD]]*TablaVentas[[#This Row],[PRECIO UNITARIO]]</f>
        <v>298</v>
      </c>
      <c r="H6288" s="1">
        <f t="shared" ca="1" si="98"/>
        <v>0.19203922725865516</v>
      </c>
      <c r="I6288" s="2">
        <f ca="1">+TablaVentas[[#This Row],[VENTAL TOTAL]]-TablaVentas[[#This Row],[VENTAL TOTAL]]*TablaVentas[[#This Row],[DESCUENTO]]</f>
        <v>240.77231027692076</v>
      </c>
      <c r="J6288" s="2">
        <f ca="1">0.18*TablaVentas[[#This Row],[SUBTOTAL]]</f>
        <v>43.339015849845737</v>
      </c>
      <c r="K6288" s="2">
        <f ca="1">+TablaVentas[[#This Row],[SUBTOTAL]]+TablaVentas[[#This Row],[IGV]]</f>
        <v>284.11132612676647</v>
      </c>
    </row>
    <row r="6289" spans="1:11" x14ac:dyDescent="0.25">
      <c r="A6289" t="s">
        <v>6298</v>
      </c>
      <c r="B6289" s="6">
        <v>45799</v>
      </c>
      <c r="C6289" t="s">
        <v>10011</v>
      </c>
      <c r="D6289" t="s">
        <v>10019</v>
      </c>
      <c r="E6289">
        <v>4</v>
      </c>
      <c r="F6289">
        <f>+_xlfn.XLOOKUP(TablaVentas[[#This Row],[PRODUCTO FINANCIERO]],TablaPrecios[PRODUCTO FINANCIERO],TablaPrecios[PRECIO UNIT],0)</f>
        <v>9.9</v>
      </c>
      <c r="G6289" s="2">
        <f>+TablaVentas[[#This Row],[CANTIDAD]]*TablaVentas[[#This Row],[PRECIO UNITARIO]]</f>
        <v>39.6</v>
      </c>
      <c r="H6289" s="1">
        <f t="shared" ca="1" si="98"/>
        <v>0.17506222776006666</v>
      </c>
      <c r="I6289" s="2">
        <f ca="1">+TablaVentas[[#This Row],[VENTAL TOTAL]]-TablaVentas[[#This Row],[VENTAL TOTAL]]*TablaVentas[[#This Row],[DESCUENTO]]</f>
        <v>32.667535780701364</v>
      </c>
      <c r="J6289" s="2">
        <f ca="1">0.18*TablaVentas[[#This Row],[SUBTOTAL]]</f>
        <v>5.8801564405262452</v>
      </c>
      <c r="K6289" s="2">
        <f ca="1">+TablaVentas[[#This Row],[SUBTOTAL]]+TablaVentas[[#This Row],[IGV]]</f>
        <v>38.547692221227607</v>
      </c>
    </row>
    <row r="6290" spans="1:11" x14ac:dyDescent="0.25">
      <c r="A6290" t="s">
        <v>6299</v>
      </c>
      <c r="B6290" s="6">
        <v>46056</v>
      </c>
      <c r="C6290" t="s">
        <v>10016</v>
      </c>
      <c r="D6290" t="s">
        <v>10017</v>
      </c>
      <c r="E6290">
        <v>6</v>
      </c>
      <c r="F6290">
        <f>+_xlfn.XLOOKUP(TablaVentas[[#This Row],[PRODUCTO FINANCIERO]],TablaPrecios[PRODUCTO FINANCIERO],TablaPrecios[PRECIO UNIT],0)</f>
        <v>9.9</v>
      </c>
      <c r="G6290" s="2">
        <f>+TablaVentas[[#This Row],[CANTIDAD]]*TablaVentas[[#This Row],[PRECIO UNITARIO]]</f>
        <v>59.400000000000006</v>
      </c>
      <c r="H6290" s="1">
        <f t="shared" ca="1" si="98"/>
        <v>0.12582789425399896</v>
      </c>
      <c r="I6290" s="2">
        <f ca="1">+TablaVentas[[#This Row],[VENTAL TOTAL]]-TablaVentas[[#This Row],[VENTAL TOTAL]]*TablaVentas[[#This Row],[DESCUENTO]]</f>
        <v>51.925823081312465</v>
      </c>
      <c r="J6290" s="2">
        <f ca="1">0.18*TablaVentas[[#This Row],[SUBTOTAL]]</f>
        <v>9.3466481546362434</v>
      </c>
      <c r="K6290" s="2">
        <f ca="1">+TablaVentas[[#This Row],[SUBTOTAL]]+TablaVentas[[#This Row],[IGV]]</f>
        <v>61.272471235948707</v>
      </c>
    </row>
    <row r="6291" spans="1:11" x14ac:dyDescent="0.25">
      <c r="A6291" t="s">
        <v>6300</v>
      </c>
      <c r="B6291" s="6">
        <v>45980</v>
      </c>
      <c r="C6291" t="s">
        <v>10012</v>
      </c>
      <c r="D6291" t="s">
        <v>10017</v>
      </c>
      <c r="E6291">
        <v>5</v>
      </c>
      <c r="F6291">
        <f>+_xlfn.XLOOKUP(TablaVentas[[#This Row],[PRODUCTO FINANCIERO]],TablaPrecios[PRODUCTO FINANCIERO],TablaPrecios[PRECIO UNIT],0)</f>
        <v>9.9</v>
      </c>
      <c r="G6291" s="2">
        <f>+TablaVentas[[#This Row],[CANTIDAD]]*TablaVentas[[#This Row],[PRECIO UNITARIO]]</f>
        <v>49.5</v>
      </c>
      <c r="H6291" s="1">
        <f t="shared" ca="1" si="98"/>
        <v>0.1413432409210883</v>
      </c>
      <c r="I6291" s="2">
        <f ca="1">+TablaVentas[[#This Row],[VENTAL TOTAL]]-TablaVentas[[#This Row],[VENTAL TOTAL]]*TablaVentas[[#This Row],[DESCUENTO]]</f>
        <v>42.503509574406131</v>
      </c>
      <c r="J6291" s="2">
        <f ca="1">0.18*TablaVentas[[#This Row],[SUBTOTAL]]</f>
        <v>7.6506317233931034</v>
      </c>
      <c r="K6291" s="2">
        <f ca="1">+TablaVentas[[#This Row],[SUBTOTAL]]+TablaVentas[[#This Row],[IGV]]</f>
        <v>50.154141297799235</v>
      </c>
    </row>
    <row r="6292" spans="1:11" x14ac:dyDescent="0.25">
      <c r="A6292" t="s">
        <v>6301</v>
      </c>
      <c r="B6292" s="6">
        <v>45462</v>
      </c>
      <c r="C6292" t="s">
        <v>10012</v>
      </c>
      <c r="D6292" t="s">
        <v>10020</v>
      </c>
      <c r="E6292">
        <v>15</v>
      </c>
      <c r="F6292">
        <f>+_xlfn.XLOOKUP(TablaVentas[[#This Row],[PRODUCTO FINANCIERO]],TablaPrecios[PRODUCTO FINANCIERO],TablaPrecios[PRECIO UNIT],0)</f>
        <v>14.9</v>
      </c>
      <c r="G6292" s="2">
        <f>+TablaVentas[[#This Row],[CANTIDAD]]*TablaVentas[[#This Row],[PRECIO UNITARIO]]</f>
        <v>223.5</v>
      </c>
      <c r="H6292" s="1">
        <f t="shared" ca="1" si="98"/>
        <v>0.16231807752001298</v>
      </c>
      <c r="I6292" s="2">
        <f ca="1">+TablaVentas[[#This Row],[VENTAL TOTAL]]-TablaVentas[[#This Row],[VENTAL TOTAL]]*TablaVentas[[#This Row],[DESCUENTO]]</f>
        <v>187.2219096742771</v>
      </c>
      <c r="J6292" s="2">
        <f ca="1">0.18*TablaVentas[[#This Row],[SUBTOTAL]]</f>
        <v>33.699943741369879</v>
      </c>
      <c r="K6292" s="2">
        <f ca="1">+TablaVentas[[#This Row],[SUBTOTAL]]+TablaVentas[[#This Row],[IGV]]</f>
        <v>220.92185341564698</v>
      </c>
    </row>
    <row r="6293" spans="1:11" x14ac:dyDescent="0.25">
      <c r="A6293" t="s">
        <v>6302</v>
      </c>
      <c r="B6293" s="6">
        <v>45570</v>
      </c>
      <c r="C6293" t="s">
        <v>10011</v>
      </c>
      <c r="D6293" t="s">
        <v>10018</v>
      </c>
      <c r="E6293">
        <v>16</v>
      </c>
      <c r="F6293">
        <f>+_xlfn.XLOOKUP(TablaVentas[[#This Row],[PRODUCTO FINANCIERO]],TablaPrecios[PRODUCTO FINANCIERO],TablaPrecios[PRECIO UNIT],0)</f>
        <v>14.9</v>
      </c>
      <c r="G6293" s="2">
        <f>+TablaVentas[[#This Row],[CANTIDAD]]*TablaVentas[[#This Row],[PRECIO UNITARIO]]</f>
        <v>238.4</v>
      </c>
      <c r="H6293" s="1">
        <f t="shared" ca="1" si="98"/>
        <v>0.17036924382075702</v>
      </c>
      <c r="I6293" s="2">
        <f ca="1">+TablaVentas[[#This Row],[VENTAL TOTAL]]-TablaVentas[[#This Row],[VENTAL TOTAL]]*TablaVentas[[#This Row],[DESCUENTO]]</f>
        <v>197.78397227313152</v>
      </c>
      <c r="J6293" s="2">
        <f ca="1">0.18*TablaVentas[[#This Row],[SUBTOTAL]]</f>
        <v>35.601115009163671</v>
      </c>
      <c r="K6293" s="2">
        <f ca="1">+TablaVentas[[#This Row],[SUBTOTAL]]+TablaVentas[[#This Row],[IGV]]</f>
        <v>233.38508728229519</v>
      </c>
    </row>
    <row r="6294" spans="1:11" x14ac:dyDescent="0.25">
      <c r="A6294" t="s">
        <v>6303</v>
      </c>
      <c r="B6294" s="6">
        <v>46377</v>
      </c>
      <c r="C6294" t="s">
        <v>10014</v>
      </c>
      <c r="D6294" t="s">
        <v>10017</v>
      </c>
      <c r="E6294">
        <v>12</v>
      </c>
      <c r="F6294">
        <f>+_xlfn.XLOOKUP(TablaVentas[[#This Row],[PRODUCTO FINANCIERO]],TablaPrecios[PRODUCTO FINANCIERO],TablaPrecios[PRECIO UNIT],0)</f>
        <v>9.9</v>
      </c>
      <c r="G6294" s="2">
        <f>+TablaVentas[[#This Row],[CANTIDAD]]*TablaVentas[[#This Row],[PRECIO UNITARIO]]</f>
        <v>118.80000000000001</v>
      </c>
      <c r="H6294" s="1">
        <f t="shared" ca="1" si="98"/>
        <v>0.15906750359306221</v>
      </c>
      <c r="I6294" s="2">
        <f ca="1">+TablaVentas[[#This Row],[VENTAL TOTAL]]-TablaVentas[[#This Row],[VENTAL TOTAL]]*TablaVentas[[#This Row],[DESCUENTO]]</f>
        <v>99.902780573144213</v>
      </c>
      <c r="J6294" s="2">
        <f ca="1">0.18*TablaVentas[[#This Row],[SUBTOTAL]]</f>
        <v>17.982500503165959</v>
      </c>
      <c r="K6294" s="2">
        <f ca="1">+TablaVentas[[#This Row],[SUBTOTAL]]+TablaVentas[[#This Row],[IGV]]</f>
        <v>117.88528107631018</v>
      </c>
    </row>
    <row r="6295" spans="1:11" x14ac:dyDescent="0.25">
      <c r="A6295" t="s">
        <v>6304</v>
      </c>
      <c r="B6295" s="6">
        <v>46249</v>
      </c>
      <c r="C6295" t="s">
        <v>10012</v>
      </c>
      <c r="D6295" t="s">
        <v>10019</v>
      </c>
      <c r="E6295">
        <v>11</v>
      </c>
      <c r="F6295">
        <f>+_xlfn.XLOOKUP(TablaVentas[[#This Row],[PRODUCTO FINANCIERO]],TablaPrecios[PRODUCTO FINANCIERO],TablaPrecios[PRECIO UNIT],0)</f>
        <v>9.9</v>
      </c>
      <c r="G6295" s="2">
        <f>+TablaVentas[[#This Row],[CANTIDAD]]*TablaVentas[[#This Row],[PRECIO UNITARIO]]</f>
        <v>108.9</v>
      </c>
      <c r="H6295" s="1">
        <f t="shared" ca="1" si="98"/>
        <v>0.18356727171667622</v>
      </c>
      <c r="I6295" s="2">
        <f ca="1">+TablaVentas[[#This Row],[VENTAL TOTAL]]-TablaVentas[[#This Row],[VENTAL TOTAL]]*TablaVentas[[#This Row],[DESCUENTO]]</f>
        <v>88.909524110053965</v>
      </c>
      <c r="J6295" s="2">
        <f ca="1">0.18*TablaVentas[[#This Row],[SUBTOTAL]]</f>
        <v>16.003714339809711</v>
      </c>
      <c r="K6295" s="2">
        <f ca="1">+TablaVentas[[#This Row],[SUBTOTAL]]+TablaVentas[[#This Row],[IGV]]</f>
        <v>104.91323844986368</v>
      </c>
    </row>
    <row r="6296" spans="1:11" x14ac:dyDescent="0.25">
      <c r="A6296" t="s">
        <v>6305</v>
      </c>
      <c r="B6296" s="6">
        <v>45560</v>
      </c>
      <c r="C6296" t="s">
        <v>10016</v>
      </c>
      <c r="D6296" t="s">
        <v>10018</v>
      </c>
      <c r="E6296">
        <v>15</v>
      </c>
      <c r="F6296">
        <f>+_xlfn.XLOOKUP(TablaVentas[[#This Row],[PRODUCTO FINANCIERO]],TablaPrecios[PRODUCTO FINANCIERO],TablaPrecios[PRECIO UNIT],0)</f>
        <v>14.9</v>
      </c>
      <c r="G6296" s="2">
        <f>+TablaVentas[[#This Row],[CANTIDAD]]*TablaVentas[[#This Row],[PRECIO UNITARIO]]</f>
        <v>223.5</v>
      </c>
      <c r="H6296" s="1">
        <f t="shared" ca="1" si="98"/>
        <v>0.16975374010180633</v>
      </c>
      <c r="I6296" s="2">
        <f ca="1">+TablaVentas[[#This Row],[VENTAL TOTAL]]-TablaVentas[[#This Row],[VENTAL TOTAL]]*TablaVentas[[#This Row],[DESCUENTO]]</f>
        <v>185.56003908724628</v>
      </c>
      <c r="J6296" s="2">
        <f ca="1">0.18*TablaVentas[[#This Row],[SUBTOTAL]]</f>
        <v>33.400807035704332</v>
      </c>
      <c r="K6296" s="2">
        <f ca="1">+TablaVentas[[#This Row],[SUBTOTAL]]+TablaVentas[[#This Row],[IGV]]</f>
        <v>218.96084612295061</v>
      </c>
    </row>
    <row r="6297" spans="1:11" x14ac:dyDescent="0.25">
      <c r="A6297" t="s">
        <v>6306</v>
      </c>
      <c r="B6297" s="6">
        <v>46197</v>
      </c>
      <c r="C6297" t="s">
        <v>10013</v>
      </c>
      <c r="D6297" t="s">
        <v>10022</v>
      </c>
      <c r="E6297">
        <v>14</v>
      </c>
      <c r="F6297">
        <f>+_xlfn.XLOOKUP(TablaVentas[[#This Row],[PRODUCTO FINANCIERO]],TablaPrecios[PRODUCTO FINANCIERO],TablaPrecios[PRECIO UNIT],0)</f>
        <v>20.9</v>
      </c>
      <c r="G6297" s="2">
        <f>+TablaVentas[[#This Row],[CANTIDAD]]*TablaVentas[[#This Row],[PRECIO UNITARIO]]</f>
        <v>292.59999999999997</v>
      </c>
      <c r="H6297" s="1">
        <f t="shared" ca="1" si="98"/>
        <v>0.12283964283777675</v>
      </c>
      <c r="I6297" s="2">
        <f ca="1">+TablaVentas[[#This Row],[VENTAL TOTAL]]-TablaVentas[[#This Row],[VENTAL TOTAL]]*TablaVentas[[#This Row],[DESCUENTO]]</f>
        <v>256.65712050566651</v>
      </c>
      <c r="J6297" s="2">
        <f ca="1">0.18*TablaVentas[[#This Row],[SUBTOTAL]]</f>
        <v>46.198281691019972</v>
      </c>
      <c r="K6297" s="2">
        <f ca="1">+TablaVentas[[#This Row],[SUBTOTAL]]+TablaVentas[[#This Row],[IGV]]</f>
        <v>302.8554021966865</v>
      </c>
    </row>
    <row r="6298" spans="1:11" x14ac:dyDescent="0.25">
      <c r="A6298" t="s">
        <v>6307</v>
      </c>
      <c r="B6298" s="6">
        <v>45340</v>
      </c>
      <c r="C6298" t="s">
        <v>10012</v>
      </c>
      <c r="D6298" t="s">
        <v>10017</v>
      </c>
      <c r="E6298">
        <v>9</v>
      </c>
      <c r="F6298">
        <f>+_xlfn.XLOOKUP(TablaVentas[[#This Row],[PRODUCTO FINANCIERO]],TablaPrecios[PRODUCTO FINANCIERO],TablaPrecios[PRECIO UNIT],0)</f>
        <v>9.9</v>
      </c>
      <c r="G6298" s="2">
        <f>+TablaVentas[[#This Row],[CANTIDAD]]*TablaVentas[[#This Row],[PRECIO UNITARIO]]</f>
        <v>89.100000000000009</v>
      </c>
      <c r="H6298" s="1">
        <f t="shared" ca="1" si="98"/>
        <v>0.14759897419551685</v>
      </c>
      <c r="I6298" s="2">
        <f ca="1">+TablaVentas[[#This Row],[VENTAL TOTAL]]-TablaVentas[[#This Row],[VENTAL TOTAL]]*TablaVentas[[#This Row],[DESCUENTO]]</f>
        <v>75.948931399179457</v>
      </c>
      <c r="J6298" s="2">
        <f ca="1">0.18*TablaVentas[[#This Row],[SUBTOTAL]]</f>
        <v>13.670807651852302</v>
      </c>
      <c r="K6298" s="2">
        <f ca="1">+TablaVentas[[#This Row],[SUBTOTAL]]+TablaVentas[[#This Row],[IGV]]</f>
        <v>89.619739051031758</v>
      </c>
    </row>
    <row r="6299" spans="1:11" x14ac:dyDescent="0.25">
      <c r="A6299" t="s">
        <v>6308</v>
      </c>
      <c r="B6299" s="6">
        <v>46255</v>
      </c>
      <c r="C6299" t="s">
        <v>10012</v>
      </c>
      <c r="D6299" t="s">
        <v>10017</v>
      </c>
      <c r="E6299">
        <v>10</v>
      </c>
      <c r="F6299">
        <f>+_xlfn.XLOOKUP(TablaVentas[[#This Row],[PRODUCTO FINANCIERO]],TablaPrecios[PRODUCTO FINANCIERO],TablaPrecios[PRECIO UNIT],0)</f>
        <v>9.9</v>
      </c>
      <c r="G6299" s="2">
        <f>+TablaVentas[[#This Row],[CANTIDAD]]*TablaVentas[[#This Row],[PRECIO UNITARIO]]</f>
        <v>99</v>
      </c>
      <c r="H6299" s="1">
        <f t="shared" ca="1" si="98"/>
        <v>0.16161235641192154</v>
      </c>
      <c r="I6299" s="2">
        <f ca="1">+TablaVentas[[#This Row],[VENTAL TOTAL]]-TablaVentas[[#This Row],[VENTAL TOTAL]]*TablaVentas[[#This Row],[DESCUENTO]]</f>
        <v>83.000376715219772</v>
      </c>
      <c r="J6299" s="2">
        <f ca="1">0.18*TablaVentas[[#This Row],[SUBTOTAL]]</f>
        <v>14.940067808739558</v>
      </c>
      <c r="K6299" s="2">
        <f ca="1">+TablaVentas[[#This Row],[SUBTOTAL]]+TablaVentas[[#This Row],[IGV]]</f>
        <v>97.940444523959329</v>
      </c>
    </row>
    <row r="6300" spans="1:11" x14ac:dyDescent="0.25">
      <c r="A6300" t="s">
        <v>6309</v>
      </c>
      <c r="B6300" s="6">
        <v>45954</v>
      </c>
      <c r="C6300" t="s">
        <v>10013</v>
      </c>
      <c r="D6300" t="s">
        <v>10017</v>
      </c>
      <c r="E6300">
        <v>16</v>
      </c>
      <c r="F6300">
        <f>+_xlfn.XLOOKUP(TablaVentas[[#This Row],[PRODUCTO FINANCIERO]],TablaPrecios[PRODUCTO FINANCIERO],TablaPrecios[PRECIO UNIT],0)</f>
        <v>9.9</v>
      </c>
      <c r="G6300" s="2">
        <f>+TablaVentas[[#This Row],[CANTIDAD]]*TablaVentas[[#This Row],[PRECIO UNITARIO]]</f>
        <v>158.4</v>
      </c>
      <c r="H6300" s="1">
        <f t="shared" ca="1" si="98"/>
        <v>0.16863944653761878</v>
      </c>
      <c r="I6300" s="2">
        <f ca="1">+TablaVentas[[#This Row],[VENTAL TOTAL]]-TablaVentas[[#This Row],[VENTAL TOTAL]]*TablaVentas[[#This Row],[DESCUENTO]]</f>
        <v>131.68751166844118</v>
      </c>
      <c r="J6300" s="2">
        <f ca="1">0.18*TablaVentas[[#This Row],[SUBTOTAL]]</f>
        <v>23.703752100319409</v>
      </c>
      <c r="K6300" s="2">
        <f ca="1">+TablaVentas[[#This Row],[SUBTOTAL]]+TablaVentas[[#This Row],[IGV]]</f>
        <v>155.39126376876058</v>
      </c>
    </row>
    <row r="6301" spans="1:11" x14ac:dyDescent="0.25">
      <c r="A6301" t="s">
        <v>6310</v>
      </c>
      <c r="B6301" s="6">
        <v>46020</v>
      </c>
      <c r="C6301" t="s">
        <v>10015</v>
      </c>
      <c r="D6301" t="s">
        <v>10018</v>
      </c>
      <c r="E6301">
        <v>14</v>
      </c>
      <c r="F6301">
        <f>+_xlfn.XLOOKUP(TablaVentas[[#This Row],[PRODUCTO FINANCIERO]],TablaPrecios[PRODUCTO FINANCIERO],TablaPrecios[PRECIO UNIT],0)</f>
        <v>14.9</v>
      </c>
      <c r="G6301" s="2">
        <f>+TablaVentas[[#This Row],[CANTIDAD]]*TablaVentas[[#This Row],[PRECIO UNITARIO]]</f>
        <v>208.6</v>
      </c>
      <c r="H6301" s="1">
        <f t="shared" ca="1" si="98"/>
        <v>0.19946156457900494</v>
      </c>
      <c r="I6301" s="2">
        <f ca="1">+TablaVentas[[#This Row],[VENTAL TOTAL]]-TablaVentas[[#This Row],[VENTAL TOTAL]]*TablaVentas[[#This Row],[DESCUENTO]]</f>
        <v>166.99231762881956</v>
      </c>
      <c r="J6301" s="2">
        <f ca="1">0.18*TablaVentas[[#This Row],[SUBTOTAL]]</f>
        <v>30.058617173187521</v>
      </c>
      <c r="K6301" s="2">
        <f ca="1">+TablaVentas[[#This Row],[SUBTOTAL]]+TablaVentas[[#This Row],[IGV]]</f>
        <v>197.05093480200708</v>
      </c>
    </row>
    <row r="6302" spans="1:11" x14ac:dyDescent="0.25">
      <c r="A6302" t="s">
        <v>6311</v>
      </c>
      <c r="B6302" s="6">
        <v>45550</v>
      </c>
      <c r="C6302" t="s">
        <v>10016</v>
      </c>
      <c r="D6302" t="s">
        <v>10017</v>
      </c>
      <c r="E6302">
        <v>7</v>
      </c>
      <c r="F6302">
        <f>+_xlfn.XLOOKUP(TablaVentas[[#This Row],[PRODUCTO FINANCIERO]],TablaPrecios[PRODUCTO FINANCIERO],TablaPrecios[PRECIO UNIT],0)</f>
        <v>9.9</v>
      </c>
      <c r="G6302" s="2">
        <f>+TablaVentas[[#This Row],[CANTIDAD]]*TablaVentas[[#This Row],[PRECIO UNITARIO]]</f>
        <v>69.3</v>
      </c>
      <c r="H6302" s="1">
        <f t="shared" ca="1" si="98"/>
        <v>0.13569658298717993</v>
      </c>
      <c r="I6302" s="2">
        <f ca="1">+TablaVentas[[#This Row],[VENTAL TOTAL]]-TablaVentas[[#This Row],[VENTAL TOTAL]]*TablaVentas[[#This Row],[DESCUENTO]]</f>
        <v>59.89622679898843</v>
      </c>
      <c r="J6302" s="2">
        <f ca="1">0.18*TablaVentas[[#This Row],[SUBTOTAL]]</f>
        <v>10.781320823817916</v>
      </c>
      <c r="K6302" s="2">
        <f ca="1">+TablaVentas[[#This Row],[SUBTOTAL]]+TablaVentas[[#This Row],[IGV]]</f>
        <v>70.677547622806344</v>
      </c>
    </row>
    <row r="6303" spans="1:11" x14ac:dyDescent="0.25">
      <c r="A6303" t="s">
        <v>6312</v>
      </c>
      <c r="B6303" s="6">
        <v>45570</v>
      </c>
      <c r="C6303" t="s">
        <v>10011</v>
      </c>
      <c r="D6303" t="s">
        <v>10022</v>
      </c>
      <c r="E6303">
        <v>11</v>
      </c>
      <c r="F6303">
        <f>+_xlfn.XLOOKUP(TablaVentas[[#This Row],[PRODUCTO FINANCIERO]],TablaPrecios[PRODUCTO FINANCIERO],TablaPrecios[PRECIO UNIT],0)</f>
        <v>20.9</v>
      </c>
      <c r="G6303" s="2">
        <f>+TablaVentas[[#This Row],[CANTIDAD]]*TablaVentas[[#This Row],[PRECIO UNITARIO]]</f>
        <v>229.89999999999998</v>
      </c>
      <c r="H6303" s="1">
        <f t="shared" ca="1" si="98"/>
        <v>0.17088038972546277</v>
      </c>
      <c r="I6303" s="2">
        <f ca="1">+TablaVentas[[#This Row],[VENTAL TOTAL]]-TablaVentas[[#This Row],[VENTAL TOTAL]]*TablaVentas[[#This Row],[DESCUENTO]]</f>
        <v>190.61459840211609</v>
      </c>
      <c r="J6303" s="2">
        <f ca="1">0.18*TablaVentas[[#This Row],[SUBTOTAL]]</f>
        <v>34.310627712380892</v>
      </c>
      <c r="K6303" s="2">
        <f ca="1">+TablaVentas[[#This Row],[SUBTOTAL]]+TablaVentas[[#This Row],[IGV]]</f>
        <v>224.92522611449698</v>
      </c>
    </row>
    <row r="6304" spans="1:11" x14ac:dyDescent="0.25">
      <c r="A6304" t="s">
        <v>6313</v>
      </c>
      <c r="B6304" s="6">
        <v>46180</v>
      </c>
      <c r="C6304" t="s">
        <v>10016</v>
      </c>
      <c r="D6304" t="s">
        <v>10018</v>
      </c>
      <c r="E6304">
        <v>12</v>
      </c>
      <c r="F6304">
        <f>+_xlfn.XLOOKUP(TablaVentas[[#This Row],[PRODUCTO FINANCIERO]],TablaPrecios[PRODUCTO FINANCIERO],TablaPrecios[PRECIO UNIT],0)</f>
        <v>14.9</v>
      </c>
      <c r="G6304" s="2">
        <f>+TablaVentas[[#This Row],[CANTIDAD]]*TablaVentas[[#This Row],[PRECIO UNITARIO]]</f>
        <v>178.8</v>
      </c>
      <c r="H6304" s="1">
        <f t="shared" ca="1" si="98"/>
        <v>0.18078195283729503</v>
      </c>
      <c r="I6304" s="2">
        <f ca="1">+TablaVentas[[#This Row],[VENTAL TOTAL]]-TablaVentas[[#This Row],[VENTAL TOTAL]]*TablaVentas[[#This Row],[DESCUENTO]]</f>
        <v>146.47618683269167</v>
      </c>
      <c r="J6304" s="2">
        <f ca="1">0.18*TablaVentas[[#This Row],[SUBTOTAL]]</f>
        <v>26.3657136298845</v>
      </c>
      <c r="K6304" s="2">
        <f ca="1">+TablaVentas[[#This Row],[SUBTOTAL]]+TablaVentas[[#This Row],[IGV]]</f>
        <v>172.84190046257618</v>
      </c>
    </row>
    <row r="6305" spans="1:11" x14ac:dyDescent="0.25">
      <c r="A6305" t="s">
        <v>6314</v>
      </c>
      <c r="B6305" s="6">
        <v>45704</v>
      </c>
      <c r="C6305" t="s">
        <v>10015</v>
      </c>
      <c r="D6305" t="s">
        <v>10020</v>
      </c>
      <c r="E6305">
        <v>17</v>
      </c>
      <c r="F6305">
        <f>+_xlfn.XLOOKUP(TablaVentas[[#This Row],[PRODUCTO FINANCIERO]],TablaPrecios[PRODUCTO FINANCIERO],TablaPrecios[PRECIO UNIT],0)</f>
        <v>14.9</v>
      </c>
      <c r="G6305" s="2">
        <f>+TablaVentas[[#This Row],[CANTIDAD]]*TablaVentas[[#This Row],[PRECIO UNITARIO]]</f>
        <v>253.3</v>
      </c>
      <c r="H6305" s="1">
        <f t="shared" ca="1" si="98"/>
        <v>0.12192394112383025</v>
      </c>
      <c r="I6305" s="2">
        <f ca="1">+TablaVentas[[#This Row],[VENTAL TOTAL]]-TablaVentas[[#This Row],[VENTAL TOTAL]]*TablaVentas[[#This Row],[DESCUENTO]]</f>
        <v>222.4166657133338</v>
      </c>
      <c r="J6305" s="2">
        <f ca="1">0.18*TablaVentas[[#This Row],[SUBTOTAL]]</f>
        <v>40.034999828400082</v>
      </c>
      <c r="K6305" s="2">
        <f ca="1">+TablaVentas[[#This Row],[SUBTOTAL]]+TablaVentas[[#This Row],[IGV]]</f>
        <v>262.45166554173386</v>
      </c>
    </row>
    <row r="6306" spans="1:11" x14ac:dyDescent="0.25">
      <c r="A6306" t="s">
        <v>6315</v>
      </c>
      <c r="B6306" s="6">
        <v>45858</v>
      </c>
      <c r="C6306" t="s">
        <v>10015</v>
      </c>
      <c r="D6306" t="s">
        <v>10017</v>
      </c>
      <c r="E6306">
        <v>14</v>
      </c>
      <c r="F6306">
        <f>+_xlfn.XLOOKUP(TablaVentas[[#This Row],[PRODUCTO FINANCIERO]],TablaPrecios[PRODUCTO FINANCIERO],TablaPrecios[PRECIO UNIT],0)</f>
        <v>9.9</v>
      </c>
      <c r="G6306" s="2">
        <f>+TablaVentas[[#This Row],[CANTIDAD]]*TablaVentas[[#This Row],[PRECIO UNITARIO]]</f>
        <v>138.6</v>
      </c>
      <c r="H6306" s="1">
        <f t="shared" ca="1" si="98"/>
        <v>0.12834208517316403</v>
      </c>
      <c r="I6306" s="2">
        <f ca="1">+TablaVentas[[#This Row],[VENTAL TOTAL]]-TablaVentas[[#This Row],[VENTAL TOTAL]]*TablaVentas[[#This Row],[DESCUENTO]]</f>
        <v>120.81178699499947</v>
      </c>
      <c r="J6306" s="2">
        <f ca="1">0.18*TablaVentas[[#This Row],[SUBTOTAL]]</f>
        <v>21.746121659099902</v>
      </c>
      <c r="K6306" s="2">
        <f ca="1">+TablaVentas[[#This Row],[SUBTOTAL]]+TablaVentas[[#This Row],[IGV]]</f>
        <v>142.55790865409938</v>
      </c>
    </row>
    <row r="6307" spans="1:11" x14ac:dyDescent="0.25">
      <c r="A6307" t="s">
        <v>6316</v>
      </c>
      <c r="B6307" s="6">
        <v>45795</v>
      </c>
      <c r="C6307" t="s">
        <v>10015</v>
      </c>
      <c r="D6307" t="s">
        <v>10018</v>
      </c>
      <c r="E6307">
        <v>13</v>
      </c>
      <c r="F6307">
        <f>+_xlfn.XLOOKUP(TablaVentas[[#This Row],[PRODUCTO FINANCIERO]],TablaPrecios[PRODUCTO FINANCIERO],TablaPrecios[PRECIO UNIT],0)</f>
        <v>14.9</v>
      </c>
      <c r="G6307" s="2">
        <f>+TablaVentas[[#This Row],[CANTIDAD]]*TablaVentas[[#This Row],[PRECIO UNITARIO]]</f>
        <v>193.70000000000002</v>
      </c>
      <c r="H6307" s="1">
        <f t="shared" ca="1" si="98"/>
        <v>0.10881221639852016</v>
      </c>
      <c r="I6307" s="2">
        <f ca="1">+TablaVentas[[#This Row],[VENTAL TOTAL]]-TablaVentas[[#This Row],[VENTAL TOTAL]]*TablaVentas[[#This Row],[DESCUENTO]]</f>
        <v>172.62307368360666</v>
      </c>
      <c r="J6307" s="2">
        <f ca="1">0.18*TablaVentas[[#This Row],[SUBTOTAL]]</f>
        <v>31.072153263049199</v>
      </c>
      <c r="K6307" s="2">
        <f ca="1">+TablaVentas[[#This Row],[SUBTOTAL]]+TablaVentas[[#This Row],[IGV]]</f>
        <v>203.69522694665585</v>
      </c>
    </row>
    <row r="6308" spans="1:11" x14ac:dyDescent="0.25">
      <c r="A6308" t="s">
        <v>6317</v>
      </c>
      <c r="B6308" s="6">
        <v>45328</v>
      </c>
      <c r="C6308" t="s">
        <v>10016</v>
      </c>
      <c r="D6308" t="s">
        <v>10017</v>
      </c>
      <c r="E6308">
        <v>13</v>
      </c>
      <c r="F6308">
        <f>+_xlfn.XLOOKUP(TablaVentas[[#This Row],[PRODUCTO FINANCIERO]],TablaPrecios[PRODUCTO FINANCIERO],TablaPrecios[PRECIO UNIT],0)</f>
        <v>9.9</v>
      </c>
      <c r="G6308" s="2">
        <f>+TablaVentas[[#This Row],[CANTIDAD]]*TablaVentas[[#This Row],[PRECIO UNITARIO]]</f>
        <v>128.70000000000002</v>
      </c>
      <c r="H6308" s="1">
        <f t="shared" ca="1" si="98"/>
        <v>0.1340243321068261</v>
      </c>
      <c r="I6308" s="2">
        <f ca="1">+TablaVentas[[#This Row],[VENTAL TOTAL]]-TablaVentas[[#This Row],[VENTAL TOTAL]]*TablaVentas[[#This Row],[DESCUENTO]]</f>
        <v>111.45106845785149</v>
      </c>
      <c r="J6308" s="2">
        <f ca="1">0.18*TablaVentas[[#This Row],[SUBTOTAL]]</f>
        <v>20.061192322413266</v>
      </c>
      <c r="K6308" s="2">
        <f ca="1">+TablaVentas[[#This Row],[SUBTOTAL]]+TablaVentas[[#This Row],[IGV]]</f>
        <v>131.51226078026477</v>
      </c>
    </row>
    <row r="6309" spans="1:11" x14ac:dyDescent="0.25">
      <c r="A6309" t="s">
        <v>6318</v>
      </c>
      <c r="B6309" s="6">
        <v>46055</v>
      </c>
      <c r="C6309" t="s">
        <v>10015</v>
      </c>
      <c r="D6309" t="s">
        <v>10017</v>
      </c>
      <c r="E6309">
        <v>17</v>
      </c>
      <c r="F6309">
        <f>+_xlfn.XLOOKUP(TablaVentas[[#This Row],[PRODUCTO FINANCIERO]],TablaPrecios[PRODUCTO FINANCIERO],TablaPrecios[PRECIO UNIT],0)</f>
        <v>9.9</v>
      </c>
      <c r="G6309" s="2">
        <f>+TablaVentas[[#This Row],[CANTIDAD]]*TablaVentas[[#This Row],[PRECIO UNITARIO]]</f>
        <v>168.3</v>
      </c>
      <c r="H6309" s="1">
        <f t="shared" ca="1" si="98"/>
        <v>0.13828125004434288</v>
      </c>
      <c r="I6309" s="2">
        <f ca="1">+TablaVentas[[#This Row],[VENTAL TOTAL]]-TablaVentas[[#This Row],[VENTAL TOTAL]]*TablaVentas[[#This Row],[DESCUENTO]]</f>
        <v>145.0272656175371</v>
      </c>
      <c r="J6309" s="2">
        <f ca="1">0.18*TablaVentas[[#This Row],[SUBTOTAL]]</f>
        <v>26.104907811156675</v>
      </c>
      <c r="K6309" s="2">
        <f ca="1">+TablaVentas[[#This Row],[SUBTOTAL]]+TablaVentas[[#This Row],[IGV]]</f>
        <v>171.13217342869376</v>
      </c>
    </row>
    <row r="6310" spans="1:11" x14ac:dyDescent="0.25">
      <c r="A6310" t="s">
        <v>6319</v>
      </c>
      <c r="B6310" s="6">
        <v>46078</v>
      </c>
      <c r="C6310" t="s">
        <v>10016</v>
      </c>
      <c r="D6310" t="s">
        <v>10017</v>
      </c>
      <c r="E6310">
        <v>3</v>
      </c>
      <c r="F6310">
        <f>+_xlfn.XLOOKUP(TablaVentas[[#This Row],[PRODUCTO FINANCIERO]],TablaPrecios[PRODUCTO FINANCIERO],TablaPrecios[PRECIO UNIT],0)</f>
        <v>9.9</v>
      </c>
      <c r="G6310" s="2">
        <f>+TablaVentas[[#This Row],[CANTIDAD]]*TablaVentas[[#This Row],[PRECIO UNITARIO]]</f>
        <v>29.700000000000003</v>
      </c>
      <c r="H6310" s="1">
        <f t="shared" ca="1" si="98"/>
        <v>0.15360811359613033</v>
      </c>
      <c r="I6310" s="2">
        <f ca="1">+TablaVentas[[#This Row],[VENTAL TOTAL]]-TablaVentas[[#This Row],[VENTAL TOTAL]]*TablaVentas[[#This Row],[DESCUENTO]]</f>
        <v>25.137839026194932</v>
      </c>
      <c r="J6310" s="2">
        <f ca="1">0.18*TablaVentas[[#This Row],[SUBTOTAL]]</f>
        <v>4.5248110247150874</v>
      </c>
      <c r="K6310" s="2">
        <f ca="1">+TablaVentas[[#This Row],[SUBTOTAL]]+TablaVentas[[#This Row],[IGV]]</f>
        <v>29.66265005091002</v>
      </c>
    </row>
    <row r="6311" spans="1:11" x14ac:dyDescent="0.25">
      <c r="A6311" t="s">
        <v>6320</v>
      </c>
      <c r="B6311" s="6">
        <v>45375</v>
      </c>
      <c r="C6311" t="s">
        <v>10016</v>
      </c>
      <c r="D6311" t="s">
        <v>10018</v>
      </c>
      <c r="E6311">
        <v>17</v>
      </c>
      <c r="F6311">
        <f>+_xlfn.XLOOKUP(TablaVentas[[#This Row],[PRODUCTO FINANCIERO]],TablaPrecios[PRODUCTO FINANCIERO],TablaPrecios[PRECIO UNIT],0)</f>
        <v>14.9</v>
      </c>
      <c r="G6311" s="2">
        <f>+TablaVentas[[#This Row],[CANTIDAD]]*TablaVentas[[#This Row],[PRECIO UNITARIO]]</f>
        <v>253.3</v>
      </c>
      <c r="H6311" s="1">
        <f t="shared" ca="1" si="98"/>
        <v>0.18426976528329844</v>
      </c>
      <c r="I6311" s="2">
        <f ca="1">+TablaVentas[[#This Row],[VENTAL TOTAL]]-TablaVentas[[#This Row],[VENTAL TOTAL]]*TablaVentas[[#This Row],[DESCUENTO]]</f>
        <v>206.62446845374052</v>
      </c>
      <c r="J6311" s="2">
        <f ca="1">0.18*TablaVentas[[#This Row],[SUBTOTAL]]</f>
        <v>37.192404321673294</v>
      </c>
      <c r="K6311" s="2">
        <f ca="1">+TablaVentas[[#This Row],[SUBTOTAL]]+TablaVentas[[#This Row],[IGV]]</f>
        <v>243.8168727754138</v>
      </c>
    </row>
    <row r="6312" spans="1:11" x14ac:dyDescent="0.25">
      <c r="A6312" t="s">
        <v>6321</v>
      </c>
      <c r="B6312" s="6">
        <v>45736</v>
      </c>
      <c r="C6312" t="s">
        <v>10013</v>
      </c>
      <c r="D6312" t="s">
        <v>10020</v>
      </c>
      <c r="E6312">
        <v>8</v>
      </c>
      <c r="F6312">
        <f>+_xlfn.XLOOKUP(TablaVentas[[#This Row],[PRODUCTO FINANCIERO]],TablaPrecios[PRODUCTO FINANCIERO],TablaPrecios[PRECIO UNIT],0)</f>
        <v>14.9</v>
      </c>
      <c r="G6312" s="2">
        <f>+TablaVentas[[#This Row],[CANTIDAD]]*TablaVentas[[#This Row],[PRECIO UNITARIO]]</f>
        <v>119.2</v>
      </c>
      <c r="H6312" s="1">
        <f t="shared" ca="1" si="98"/>
        <v>0.12186652795796855</v>
      </c>
      <c r="I6312" s="2">
        <f ca="1">+TablaVentas[[#This Row],[VENTAL TOTAL]]-TablaVentas[[#This Row],[VENTAL TOTAL]]*TablaVentas[[#This Row],[DESCUENTO]]</f>
        <v>104.67350986741015</v>
      </c>
      <c r="J6312" s="2">
        <f ca="1">0.18*TablaVentas[[#This Row],[SUBTOTAL]]</f>
        <v>18.841231776133824</v>
      </c>
      <c r="K6312" s="2">
        <f ca="1">+TablaVentas[[#This Row],[SUBTOTAL]]+TablaVentas[[#This Row],[IGV]]</f>
        <v>123.51474164354397</v>
      </c>
    </row>
    <row r="6313" spans="1:11" x14ac:dyDescent="0.25">
      <c r="A6313" t="s">
        <v>6322</v>
      </c>
      <c r="B6313" s="6">
        <v>45728</v>
      </c>
      <c r="C6313" t="s">
        <v>10014</v>
      </c>
      <c r="D6313" t="s">
        <v>10019</v>
      </c>
      <c r="E6313">
        <v>15</v>
      </c>
      <c r="F6313">
        <f>+_xlfn.XLOOKUP(TablaVentas[[#This Row],[PRODUCTO FINANCIERO]],TablaPrecios[PRODUCTO FINANCIERO],TablaPrecios[PRECIO UNIT],0)</f>
        <v>9.9</v>
      </c>
      <c r="G6313" s="2">
        <f>+TablaVentas[[#This Row],[CANTIDAD]]*TablaVentas[[#This Row],[PRECIO UNITARIO]]</f>
        <v>148.5</v>
      </c>
      <c r="H6313" s="1">
        <f t="shared" ca="1" si="98"/>
        <v>0.15681537739005477</v>
      </c>
      <c r="I6313" s="2">
        <f ca="1">+TablaVentas[[#This Row],[VENTAL TOTAL]]-TablaVentas[[#This Row],[VENTAL TOTAL]]*TablaVentas[[#This Row],[DESCUENTO]]</f>
        <v>125.21291645757687</v>
      </c>
      <c r="J6313" s="2">
        <f ca="1">0.18*TablaVentas[[#This Row],[SUBTOTAL]]</f>
        <v>22.538324962363834</v>
      </c>
      <c r="K6313" s="2">
        <f ca="1">+TablaVentas[[#This Row],[SUBTOTAL]]+TablaVentas[[#This Row],[IGV]]</f>
        <v>147.7512414199407</v>
      </c>
    </row>
    <row r="6314" spans="1:11" x14ac:dyDescent="0.25">
      <c r="A6314" t="s">
        <v>6323</v>
      </c>
      <c r="B6314" s="6">
        <v>45586</v>
      </c>
      <c r="C6314" t="s">
        <v>10013</v>
      </c>
      <c r="D6314" t="s">
        <v>10017</v>
      </c>
      <c r="E6314">
        <v>3</v>
      </c>
      <c r="F6314">
        <f>+_xlfn.XLOOKUP(TablaVentas[[#This Row],[PRODUCTO FINANCIERO]],TablaPrecios[PRODUCTO FINANCIERO],TablaPrecios[PRECIO UNIT],0)</f>
        <v>9.9</v>
      </c>
      <c r="G6314" s="2">
        <f>+TablaVentas[[#This Row],[CANTIDAD]]*TablaVentas[[#This Row],[PRECIO UNITARIO]]</f>
        <v>29.700000000000003</v>
      </c>
      <c r="H6314" s="1">
        <f t="shared" ca="1" si="98"/>
        <v>0.14553389536548261</v>
      </c>
      <c r="I6314" s="2">
        <f ca="1">+TablaVentas[[#This Row],[VENTAL TOTAL]]-TablaVentas[[#This Row],[VENTAL TOTAL]]*TablaVentas[[#This Row],[DESCUENTO]]</f>
        <v>25.377643307645169</v>
      </c>
      <c r="J6314" s="2">
        <f ca="1">0.18*TablaVentas[[#This Row],[SUBTOTAL]]</f>
        <v>4.56797579537613</v>
      </c>
      <c r="K6314" s="2">
        <f ca="1">+TablaVentas[[#This Row],[SUBTOTAL]]+TablaVentas[[#This Row],[IGV]]</f>
        <v>29.945619103021301</v>
      </c>
    </row>
    <row r="6315" spans="1:11" x14ac:dyDescent="0.25">
      <c r="A6315" t="s">
        <v>6324</v>
      </c>
      <c r="B6315" s="6">
        <v>45743</v>
      </c>
      <c r="C6315" t="s">
        <v>10014</v>
      </c>
      <c r="D6315" t="s">
        <v>10022</v>
      </c>
      <c r="E6315">
        <v>15</v>
      </c>
      <c r="F6315">
        <f>+_xlfn.XLOOKUP(TablaVentas[[#This Row],[PRODUCTO FINANCIERO]],TablaPrecios[PRODUCTO FINANCIERO],TablaPrecios[PRECIO UNIT],0)</f>
        <v>20.9</v>
      </c>
      <c r="G6315" s="2">
        <f>+TablaVentas[[#This Row],[CANTIDAD]]*TablaVentas[[#This Row],[PRECIO UNITARIO]]</f>
        <v>313.5</v>
      </c>
      <c r="H6315" s="1">
        <f t="shared" ca="1" si="98"/>
        <v>0.18599588506594658</v>
      </c>
      <c r="I6315" s="2">
        <f ca="1">+TablaVentas[[#This Row],[VENTAL TOTAL]]-TablaVentas[[#This Row],[VENTAL TOTAL]]*TablaVentas[[#This Row],[DESCUENTO]]</f>
        <v>255.19029003182575</v>
      </c>
      <c r="J6315" s="2">
        <f ca="1">0.18*TablaVentas[[#This Row],[SUBTOTAL]]</f>
        <v>45.934252205728633</v>
      </c>
      <c r="K6315" s="2">
        <f ca="1">+TablaVentas[[#This Row],[SUBTOTAL]]+TablaVentas[[#This Row],[IGV]]</f>
        <v>301.12454223755441</v>
      </c>
    </row>
    <row r="6316" spans="1:11" x14ac:dyDescent="0.25">
      <c r="A6316" t="s">
        <v>6325</v>
      </c>
      <c r="B6316" s="6">
        <v>46255</v>
      </c>
      <c r="C6316" t="s">
        <v>10012</v>
      </c>
      <c r="D6316" t="s">
        <v>10018</v>
      </c>
      <c r="E6316">
        <v>7</v>
      </c>
      <c r="F6316">
        <f>+_xlfn.XLOOKUP(TablaVentas[[#This Row],[PRODUCTO FINANCIERO]],TablaPrecios[PRODUCTO FINANCIERO],TablaPrecios[PRECIO UNIT],0)</f>
        <v>14.9</v>
      </c>
      <c r="G6316" s="2">
        <f>+TablaVentas[[#This Row],[CANTIDAD]]*TablaVentas[[#This Row],[PRECIO UNITARIO]]</f>
        <v>104.3</v>
      </c>
      <c r="H6316" s="1">
        <f t="shared" ca="1" si="98"/>
        <v>0.14867776707505981</v>
      </c>
      <c r="I6316" s="2">
        <f ca="1">+TablaVentas[[#This Row],[VENTAL TOTAL]]-TablaVentas[[#This Row],[VENTAL TOTAL]]*TablaVentas[[#This Row],[DESCUENTO]]</f>
        <v>88.79290889407126</v>
      </c>
      <c r="J6316" s="2">
        <f ca="1">0.18*TablaVentas[[#This Row],[SUBTOTAL]]</f>
        <v>15.982723600932827</v>
      </c>
      <c r="K6316" s="2">
        <f ca="1">+TablaVentas[[#This Row],[SUBTOTAL]]+TablaVentas[[#This Row],[IGV]]</f>
        <v>104.77563249500409</v>
      </c>
    </row>
    <row r="6317" spans="1:11" x14ac:dyDescent="0.25">
      <c r="A6317" t="s">
        <v>6326</v>
      </c>
      <c r="B6317" s="6">
        <v>46334</v>
      </c>
      <c r="C6317" t="s">
        <v>10014</v>
      </c>
      <c r="D6317" t="s">
        <v>10022</v>
      </c>
      <c r="E6317">
        <v>20</v>
      </c>
      <c r="F6317">
        <f>+_xlfn.XLOOKUP(TablaVentas[[#This Row],[PRODUCTO FINANCIERO]],TablaPrecios[PRODUCTO FINANCIERO],TablaPrecios[PRECIO UNIT],0)</f>
        <v>20.9</v>
      </c>
      <c r="G6317" s="2">
        <f>+TablaVentas[[#This Row],[CANTIDAD]]*TablaVentas[[#This Row],[PRECIO UNITARIO]]</f>
        <v>418</v>
      </c>
      <c r="H6317" s="1">
        <f t="shared" ca="1" si="98"/>
        <v>0.13989424270835663</v>
      </c>
      <c r="I6317" s="2">
        <f ca="1">+TablaVentas[[#This Row],[VENTAL TOTAL]]-TablaVentas[[#This Row],[VENTAL TOTAL]]*TablaVentas[[#This Row],[DESCUENTO]]</f>
        <v>359.52420654790694</v>
      </c>
      <c r="J6317" s="2">
        <f ca="1">0.18*TablaVentas[[#This Row],[SUBTOTAL]]</f>
        <v>64.714357178623246</v>
      </c>
      <c r="K6317" s="2">
        <f ca="1">+TablaVentas[[#This Row],[SUBTOTAL]]+TablaVentas[[#This Row],[IGV]]</f>
        <v>424.23856372653017</v>
      </c>
    </row>
    <row r="6318" spans="1:11" x14ac:dyDescent="0.25">
      <c r="A6318" t="s">
        <v>6327</v>
      </c>
      <c r="B6318" s="6">
        <v>45374</v>
      </c>
      <c r="C6318" t="s">
        <v>10014</v>
      </c>
      <c r="D6318" t="s">
        <v>10019</v>
      </c>
      <c r="E6318">
        <v>3</v>
      </c>
      <c r="F6318">
        <f>+_xlfn.XLOOKUP(TablaVentas[[#This Row],[PRODUCTO FINANCIERO]],TablaPrecios[PRODUCTO FINANCIERO],TablaPrecios[PRECIO UNIT],0)</f>
        <v>9.9</v>
      </c>
      <c r="G6318" s="2">
        <f>+TablaVentas[[#This Row],[CANTIDAD]]*TablaVentas[[#This Row],[PRECIO UNITARIO]]</f>
        <v>29.700000000000003</v>
      </c>
      <c r="H6318" s="1">
        <f t="shared" ca="1" si="98"/>
        <v>0.1303487088585876</v>
      </c>
      <c r="I6318" s="2">
        <f ca="1">+TablaVentas[[#This Row],[VENTAL TOTAL]]-TablaVentas[[#This Row],[VENTAL TOTAL]]*TablaVentas[[#This Row],[DESCUENTO]]</f>
        <v>25.828643346899952</v>
      </c>
      <c r="J6318" s="2">
        <f ca="1">0.18*TablaVentas[[#This Row],[SUBTOTAL]]</f>
        <v>4.6491558024419914</v>
      </c>
      <c r="K6318" s="2">
        <f ca="1">+TablaVentas[[#This Row],[SUBTOTAL]]+TablaVentas[[#This Row],[IGV]]</f>
        <v>30.477799149341944</v>
      </c>
    </row>
    <row r="6319" spans="1:11" x14ac:dyDescent="0.25">
      <c r="A6319" t="s">
        <v>6328</v>
      </c>
      <c r="B6319" s="6">
        <v>45980</v>
      </c>
      <c r="C6319" t="s">
        <v>10013</v>
      </c>
      <c r="D6319" t="s">
        <v>10019</v>
      </c>
      <c r="E6319">
        <v>3</v>
      </c>
      <c r="F6319">
        <f>+_xlfn.XLOOKUP(TablaVentas[[#This Row],[PRODUCTO FINANCIERO]],TablaPrecios[PRODUCTO FINANCIERO],TablaPrecios[PRECIO UNIT],0)</f>
        <v>9.9</v>
      </c>
      <c r="G6319" s="2">
        <f>+TablaVentas[[#This Row],[CANTIDAD]]*TablaVentas[[#This Row],[PRECIO UNITARIO]]</f>
        <v>29.700000000000003</v>
      </c>
      <c r="H6319" s="1">
        <f t="shared" ca="1" si="98"/>
        <v>0.18848822656143105</v>
      </c>
      <c r="I6319" s="2">
        <f ca="1">+TablaVentas[[#This Row],[VENTAL TOTAL]]-TablaVentas[[#This Row],[VENTAL TOTAL]]*TablaVentas[[#This Row],[DESCUENTO]]</f>
        <v>24.101899671125501</v>
      </c>
      <c r="J6319" s="2">
        <f ca="1">0.18*TablaVentas[[#This Row],[SUBTOTAL]]</f>
        <v>4.3383419408025903</v>
      </c>
      <c r="K6319" s="2">
        <f ca="1">+TablaVentas[[#This Row],[SUBTOTAL]]+TablaVentas[[#This Row],[IGV]]</f>
        <v>28.440241611928091</v>
      </c>
    </row>
    <row r="6320" spans="1:11" x14ac:dyDescent="0.25">
      <c r="A6320" t="s">
        <v>6329</v>
      </c>
      <c r="B6320" s="6">
        <v>45689</v>
      </c>
      <c r="C6320" t="s">
        <v>10016</v>
      </c>
      <c r="D6320" t="s">
        <v>10019</v>
      </c>
      <c r="E6320">
        <v>14</v>
      </c>
      <c r="F6320">
        <f>+_xlfn.XLOOKUP(TablaVentas[[#This Row],[PRODUCTO FINANCIERO]],TablaPrecios[PRODUCTO FINANCIERO],TablaPrecios[PRECIO UNIT],0)</f>
        <v>9.9</v>
      </c>
      <c r="G6320" s="2">
        <f>+TablaVentas[[#This Row],[CANTIDAD]]*TablaVentas[[#This Row],[PRECIO UNITARIO]]</f>
        <v>138.6</v>
      </c>
      <c r="H6320" s="1">
        <f t="shared" ca="1" si="98"/>
        <v>0.11031538635265252</v>
      </c>
      <c r="I6320" s="2">
        <f ca="1">+TablaVentas[[#This Row],[VENTAL TOTAL]]-TablaVentas[[#This Row],[VENTAL TOTAL]]*TablaVentas[[#This Row],[DESCUENTO]]</f>
        <v>123.31028745152236</v>
      </c>
      <c r="J6320" s="2">
        <f ca="1">0.18*TablaVentas[[#This Row],[SUBTOTAL]]</f>
        <v>22.195851741274023</v>
      </c>
      <c r="K6320" s="2">
        <f ca="1">+TablaVentas[[#This Row],[SUBTOTAL]]+TablaVentas[[#This Row],[IGV]]</f>
        <v>145.50613919279638</v>
      </c>
    </row>
    <row r="6321" spans="1:11" x14ac:dyDescent="0.25">
      <c r="A6321" t="s">
        <v>6330</v>
      </c>
      <c r="B6321" s="6">
        <v>46167</v>
      </c>
      <c r="C6321" t="s">
        <v>10015</v>
      </c>
      <c r="D6321" t="s">
        <v>10019</v>
      </c>
      <c r="E6321">
        <v>8</v>
      </c>
      <c r="F6321">
        <f>+_xlfn.XLOOKUP(TablaVentas[[#This Row],[PRODUCTO FINANCIERO]],TablaPrecios[PRODUCTO FINANCIERO],TablaPrecios[PRECIO UNIT],0)</f>
        <v>9.9</v>
      </c>
      <c r="G6321" s="2">
        <f>+TablaVentas[[#This Row],[CANTIDAD]]*TablaVentas[[#This Row],[PRECIO UNITARIO]]</f>
        <v>79.2</v>
      </c>
      <c r="H6321" s="1">
        <f t="shared" ca="1" si="98"/>
        <v>0.14317312647416883</v>
      </c>
      <c r="I6321" s="2">
        <f ca="1">+TablaVentas[[#This Row],[VENTAL TOTAL]]-TablaVentas[[#This Row],[VENTAL TOTAL]]*TablaVentas[[#This Row],[DESCUENTO]]</f>
        <v>67.860688383245829</v>
      </c>
      <c r="J6321" s="2">
        <f ca="1">0.18*TablaVentas[[#This Row],[SUBTOTAL]]</f>
        <v>12.214923908984249</v>
      </c>
      <c r="K6321" s="2">
        <f ca="1">+TablaVentas[[#This Row],[SUBTOTAL]]+TablaVentas[[#This Row],[IGV]]</f>
        <v>80.075612292230076</v>
      </c>
    </row>
    <row r="6322" spans="1:11" x14ac:dyDescent="0.25">
      <c r="A6322" t="s">
        <v>6331</v>
      </c>
      <c r="B6322" s="6">
        <v>46381</v>
      </c>
      <c r="C6322" t="s">
        <v>10015</v>
      </c>
      <c r="D6322" t="s">
        <v>10022</v>
      </c>
      <c r="E6322">
        <v>6</v>
      </c>
      <c r="F6322">
        <f>+_xlfn.XLOOKUP(TablaVentas[[#This Row],[PRODUCTO FINANCIERO]],TablaPrecios[PRODUCTO FINANCIERO],TablaPrecios[PRECIO UNIT],0)</f>
        <v>20.9</v>
      </c>
      <c r="G6322" s="2">
        <f>+TablaVentas[[#This Row],[CANTIDAD]]*TablaVentas[[#This Row],[PRECIO UNITARIO]]</f>
        <v>125.39999999999999</v>
      </c>
      <c r="H6322" s="1">
        <f t="shared" ca="1" si="98"/>
        <v>0.11714175912859154</v>
      </c>
      <c r="I6322" s="2">
        <f ca="1">+TablaVentas[[#This Row],[VENTAL TOTAL]]-TablaVentas[[#This Row],[VENTAL TOTAL]]*TablaVentas[[#This Row],[DESCUENTO]]</f>
        <v>110.71042340527461</v>
      </c>
      <c r="J6322" s="2">
        <f ca="1">0.18*TablaVentas[[#This Row],[SUBTOTAL]]</f>
        <v>19.927876212949428</v>
      </c>
      <c r="K6322" s="2">
        <f ca="1">+TablaVentas[[#This Row],[SUBTOTAL]]+TablaVentas[[#This Row],[IGV]]</f>
        <v>130.63829961822404</v>
      </c>
    </row>
    <row r="6323" spans="1:11" x14ac:dyDescent="0.25">
      <c r="A6323" t="s">
        <v>6332</v>
      </c>
      <c r="B6323" s="6">
        <v>46249</v>
      </c>
      <c r="C6323" t="s">
        <v>10016</v>
      </c>
      <c r="D6323" t="s">
        <v>10022</v>
      </c>
      <c r="E6323">
        <v>11</v>
      </c>
      <c r="F6323">
        <f>+_xlfn.XLOOKUP(TablaVentas[[#This Row],[PRODUCTO FINANCIERO]],TablaPrecios[PRODUCTO FINANCIERO],TablaPrecios[PRECIO UNIT],0)</f>
        <v>20.9</v>
      </c>
      <c r="G6323" s="2">
        <f>+TablaVentas[[#This Row],[CANTIDAD]]*TablaVentas[[#This Row],[PRECIO UNITARIO]]</f>
        <v>229.89999999999998</v>
      </c>
      <c r="H6323" s="1">
        <f t="shared" ca="1" si="98"/>
        <v>0.12224151977628696</v>
      </c>
      <c r="I6323" s="2">
        <f ca="1">+TablaVentas[[#This Row],[VENTAL TOTAL]]-TablaVentas[[#This Row],[VENTAL TOTAL]]*TablaVentas[[#This Row],[DESCUENTO]]</f>
        <v>201.7966746034316</v>
      </c>
      <c r="J6323" s="2">
        <f ca="1">0.18*TablaVentas[[#This Row],[SUBTOTAL]]</f>
        <v>36.323401428617686</v>
      </c>
      <c r="K6323" s="2">
        <f ca="1">+TablaVentas[[#This Row],[SUBTOTAL]]+TablaVentas[[#This Row],[IGV]]</f>
        <v>238.12007603204927</v>
      </c>
    </row>
    <row r="6324" spans="1:11" x14ac:dyDescent="0.25">
      <c r="A6324" t="s">
        <v>6333</v>
      </c>
      <c r="B6324" s="6">
        <v>46328</v>
      </c>
      <c r="C6324" t="s">
        <v>10013</v>
      </c>
      <c r="D6324" t="s">
        <v>10017</v>
      </c>
      <c r="E6324">
        <v>19</v>
      </c>
      <c r="F6324">
        <f>+_xlfn.XLOOKUP(TablaVentas[[#This Row],[PRODUCTO FINANCIERO]],TablaPrecios[PRODUCTO FINANCIERO],TablaPrecios[PRECIO UNIT],0)</f>
        <v>9.9</v>
      </c>
      <c r="G6324" s="2">
        <f>+TablaVentas[[#This Row],[CANTIDAD]]*TablaVentas[[#This Row],[PRECIO UNITARIO]]</f>
        <v>188.1</v>
      </c>
      <c r="H6324" s="1">
        <f t="shared" ca="1" si="98"/>
        <v>0.15878869959713487</v>
      </c>
      <c r="I6324" s="2">
        <f ca="1">+TablaVentas[[#This Row],[VENTAL TOTAL]]-TablaVentas[[#This Row],[VENTAL TOTAL]]*TablaVentas[[#This Row],[DESCUENTO]]</f>
        <v>158.23184560577891</v>
      </c>
      <c r="J6324" s="2">
        <f ca="1">0.18*TablaVentas[[#This Row],[SUBTOTAL]]</f>
        <v>28.481732209040203</v>
      </c>
      <c r="K6324" s="2">
        <f ca="1">+TablaVentas[[#This Row],[SUBTOTAL]]+TablaVentas[[#This Row],[IGV]]</f>
        <v>186.71357781481913</v>
      </c>
    </row>
    <row r="6325" spans="1:11" x14ac:dyDescent="0.25">
      <c r="A6325" t="s">
        <v>6334</v>
      </c>
      <c r="B6325" s="6">
        <v>45646</v>
      </c>
      <c r="C6325" t="s">
        <v>10013</v>
      </c>
      <c r="D6325" t="s">
        <v>10020</v>
      </c>
      <c r="E6325">
        <v>20</v>
      </c>
      <c r="F6325">
        <f>+_xlfn.XLOOKUP(TablaVentas[[#This Row],[PRODUCTO FINANCIERO]],TablaPrecios[PRODUCTO FINANCIERO],TablaPrecios[PRECIO UNIT],0)</f>
        <v>14.9</v>
      </c>
      <c r="G6325" s="2">
        <f>+TablaVentas[[#This Row],[CANTIDAD]]*TablaVentas[[#This Row],[PRECIO UNITARIO]]</f>
        <v>298</v>
      </c>
      <c r="H6325" s="1">
        <f t="shared" ca="1" si="98"/>
        <v>0.14634101935848895</v>
      </c>
      <c r="I6325" s="2">
        <f ca="1">+TablaVentas[[#This Row],[VENTAL TOTAL]]-TablaVentas[[#This Row],[VENTAL TOTAL]]*TablaVentas[[#This Row],[DESCUENTO]]</f>
        <v>254.39037623117031</v>
      </c>
      <c r="J6325" s="2">
        <f ca="1">0.18*TablaVentas[[#This Row],[SUBTOTAL]]</f>
        <v>45.790267721610654</v>
      </c>
      <c r="K6325" s="2">
        <f ca="1">+TablaVentas[[#This Row],[SUBTOTAL]]+TablaVentas[[#This Row],[IGV]]</f>
        <v>300.18064395278094</v>
      </c>
    </row>
    <row r="6326" spans="1:11" x14ac:dyDescent="0.25">
      <c r="A6326" t="s">
        <v>6335</v>
      </c>
      <c r="B6326" s="6">
        <v>46211</v>
      </c>
      <c r="C6326" t="s">
        <v>10015</v>
      </c>
      <c r="D6326" t="s">
        <v>10020</v>
      </c>
      <c r="E6326">
        <v>17</v>
      </c>
      <c r="F6326">
        <f>+_xlfn.XLOOKUP(TablaVentas[[#This Row],[PRODUCTO FINANCIERO]],TablaPrecios[PRODUCTO FINANCIERO],TablaPrecios[PRECIO UNIT],0)</f>
        <v>14.9</v>
      </c>
      <c r="G6326" s="2">
        <f>+TablaVentas[[#This Row],[CANTIDAD]]*TablaVentas[[#This Row],[PRECIO UNITARIO]]</f>
        <v>253.3</v>
      </c>
      <c r="H6326" s="1">
        <f t="shared" ca="1" si="98"/>
        <v>0.19010349675432919</v>
      </c>
      <c r="I6326" s="2">
        <f ca="1">+TablaVentas[[#This Row],[VENTAL TOTAL]]-TablaVentas[[#This Row],[VENTAL TOTAL]]*TablaVentas[[#This Row],[DESCUENTO]]</f>
        <v>205.14678427212843</v>
      </c>
      <c r="J6326" s="2">
        <f ca="1">0.18*TablaVentas[[#This Row],[SUBTOTAL]]</f>
        <v>36.926421168983119</v>
      </c>
      <c r="K6326" s="2">
        <f ca="1">+TablaVentas[[#This Row],[SUBTOTAL]]+TablaVentas[[#This Row],[IGV]]</f>
        <v>242.07320544111155</v>
      </c>
    </row>
    <row r="6327" spans="1:11" x14ac:dyDescent="0.25">
      <c r="A6327" t="s">
        <v>6336</v>
      </c>
      <c r="B6327" s="6">
        <v>45804</v>
      </c>
      <c r="C6327" t="s">
        <v>10015</v>
      </c>
      <c r="D6327" t="s">
        <v>10018</v>
      </c>
      <c r="E6327">
        <v>4</v>
      </c>
      <c r="F6327">
        <f>+_xlfn.XLOOKUP(TablaVentas[[#This Row],[PRODUCTO FINANCIERO]],TablaPrecios[PRODUCTO FINANCIERO],TablaPrecios[PRECIO UNIT],0)</f>
        <v>14.9</v>
      </c>
      <c r="G6327" s="2">
        <f>+TablaVentas[[#This Row],[CANTIDAD]]*TablaVentas[[#This Row],[PRECIO UNITARIO]]</f>
        <v>59.6</v>
      </c>
      <c r="H6327" s="1">
        <f t="shared" ca="1" si="98"/>
        <v>0.18573872996306379</v>
      </c>
      <c r="I6327" s="2">
        <f ca="1">+TablaVentas[[#This Row],[VENTAL TOTAL]]-TablaVentas[[#This Row],[VENTAL TOTAL]]*TablaVentas[[#This Row],[DESCUENTO]]</f>
        <v>48.5299716942014</v>
      </c>
      <c r="J6327" s="2">
        <f ca="1">0.18*TablaVentas[[#This Row],[SUBTOTAL]]</f>
        <v>8.7353949049562516</v>
      </c>
      <c r="K6327" s="2">
        <f ca="1">+TablaVentas[[#This Row],[SUBTOTAL]]+TablaVentas[[#This Row],[IGV]]</f>
        <v>57.265366599157652</v>
      </c>
    </row>
    <row r="6328" spans="1:11" x14ac:dyDescent="0.25">
      <c r="A6328" t="s">
        <v>6337</v>
      </c>
      <c r="B6328" s="6">
        <v>45459</v>
      </c>
      <c r="C6328" t="s">
        <v>10012</v>
      </c>
      <c r="D6328" t="s">
        <v>10019</v>
      </c>
      <c r="E6328">
        <v>18</v>
      </c>
      <c r="F6328">
        <f>+_xlfn.XLOOKUP(TablaVentas[[#This Row],[PRODUCTO FINANCIERO]],TablaPrecios[PRODUCTO FINANCIERO],TablaPrecios[PRECIO UNIT],0)</f>
        <v>9.9</v>
      </c>
      <c r="G6328" s="2">
        <f>+TablaVentas[[#This Row],[CANTIDAD]]*TablaVentas[[#This Row],[PRECIO UNITARIO]]</f>
        <v>178.20000000000002</v>
      </c>
      <c r="H6328" s="1">
        <f t="shared" ca="1" si="98"/>
        <v>0.14051485772375766</v>
      </c>
      <c r="I6328" s="2">
        <f ca="1">+TablaVentas[[#This Row],[VENTAL TOTAL]]-TablaVentas[[#This Row],[VENTAL TOTAL]]*TablaVentas[[#This Row],[DESCUENTO]]</f>
        <v>153.16025235362639</v>
      </c>
      <c r="J6328" s="2">
        <f ca="1">0.18*TablaVentas[[#This Row],[SUBTOTAL]]</f>
        <v>27.56884542365275</v>
      </c>
      <c r="K6328" s="2">
        <f ca="1">+TablaVentas[[#This Row],[SUBTOTAL]]+TablaVentas[[#This Row],[IGV]]</f>
        <v>180.72909777727915</v>
      </c>
    </row>
    <row r="6329" spans="1:11" x14ac:dyDescent="0.25">
      <c r="A6329" t="s">
        <v>6338</v>
      </c>
      <c r="B6329" s="6">
        <v>45394</v>
      </c>
      <c r="C6329" t="s">
        <v>10016</v>
      </c>
      <c r="D6329" t="s">
        <v>10022</v>
      </c>
      <c r="E6329">
        <v>12</v>
      </c>
      <c r="F6329">
        <f>+_xlfn.XLOOKUP(TablaVentas[[#This Row],[PRODUCTO FINANCIERO]],TablaPrecios[PRODUCTO FINANCIERO],TablaPrecios[PRECIO UNIT],0)</f>
        <v>20.9</v>
      </c>
      <c r="G6329" s="2">
        <f>+TablaVentas[[#This Row],[CANTIDAD]]*TablaVentas[[#This Row],[PRECIO UNITARIO]]</f>
        <v>250.79999999999998</v>
      </c>
      <c r="H6329" s="1">
        <f t="shared" ca="1" si="98"/>
        <v>0.16698384366694663</v>
      </c>
      <c r="I6329" s="2">
        <f ca="1">+TablaVentas[[#This Row],[VENTAL TOTAL]]-TablaVentas[[#This Row],[VENTAL TOTAL]]*TablaVentas[[#This Row],[DESCUENTO]]</f>
        <v>208.92045200832976</v>
      </c>
      <c r="J6329" s="2">
        <f ca="1">0.18*TablaVentas[[#This Row],[SUBTOTAL]]</f>
        <v>37.605681361499357</v>
      </c>
      <c r="K6329" s="2">
        <f ca="1">+TablaVentas[[#This Row],[SUBTOTAL]]+TablaVentas[[#This Row],[IGV]]</f>
        <v>246.52613336982913</v>
      </c>
    </row>
    <row r="6330" spans="1:11" x14ac:dyDescent="0.25">
      <c r="A6330" t="s">
        <v>6339</v>
      </c>
      <c r="B6330" s="6">
        <v>45989</v>
      </c>
      <c r="C6330" t="s">
        <v>10011</v>
      </c>
      <c r="D6330" t="s">
        <v>10017</v>
      </c>
      <c r="E6330">
        <v>7</v>
      </c>
      <c r="F6330">
        <f>+_xlfn.XLOOKUP(TablaVentas[[#This Row],[PRODUCTO FINANCIERO]],TablaPrecios[PRODUCTO FINANCIERO],TablaPrecios[PRECIO UNIT],0)</f>
        <v>9.9</v>
      </c>
      <c r="G6330" s="2">
        <f>+TablaVentas[[#This Row],[CANTIDAD]]*TablaVentas[[#This Row],[PRECIO UNITARIO]]</f>
        <v>69.3</v>
      </c>
      <c r="H6330" s="1">
        <f t="shared" ca="1" si="98"/>
        <v>0.11187588640112305</v>
      </c>
      <c r="I6330" s="2">
        <f ca="1">+TablaVentas[[#This Row],[VENTAL TOTAL]]-TablaVentas[[#This Row],[VENTAL TOTAL]]*TablaVentas[[#This Row],[DESCUENTO]]</f>
        <v>61.547001072402168</v>
      </c>
      <c r="J6330" s="2">
        <f ca="1">0.18*TablaVentas[[#This Row],[SUBTOTAL]]</f>
        <v>11.07846019303239</v>
      </c>
      <c r="K6330" s="2">
        <f ca="1">+TablaVentas[[#This Row],[SUBTOTAL]]+TablaVentas[[#This Row],[IGV]]</f>
        <v>72.625461265434552</v>
      </c>
    </row>
    <row r="6331" spans="1:11" x14ac:dyDescent="0.25">
      <c r="A6331" t="s">
        <v>6340</v>
      </c>
      <c r="B6331" s="6">
        <v>45650</v>
      </c>
      <c r="C6331" t="s">
        <v>10013</v>
      </c>
      <c r="D6331" t="s">
        <v>10017</v>
      </c>
      <c r="E6331">
        <v>6</v>
      </c>
      <c r="F6331">
        <f>+_xlfn.XLOOKUP(TablaVentas[[#This Row],[PRODUCTO FINANCIERO]],TablaPrecios[PRODUCTO FINANCIERO],TablaPrecios[PRECIO UNIT],0)</f>
        <v>9.9</v>
      </c>
      <c r="G6331" s="2">
        <f>+TablaVentas[[#This Row],[CANTIDAD]]*TablaVentas[[#This Row],[PRECIO UNITARIO]]</f>
        <v>59.400000000000006</v>
      </c>
      <c r="H6331" s="1">
        <f t="shared" ca="1" si="98"/>
        <v>0.16208952015653652</v>
      </c>
      <c r="I6331" s="2">
        <f ca="1">+TablaVentas[[#This Row],[VENTAL TOTAL]]-TablaVentas[[#This Row],[VENTAL TOTAL]]*TablaVentas[[#This Row],[DESCUENTO]]</f>
        <v>49.771882502701736</v>
      </c>
      <c r="J6331" s="2">
        <f ca="1">0.18*TablaVentas[[#This Row],[SUBTOTAL]]</f>
        <v>8.9589388504863123</v>
      </c>
      <c r="K6331" s="2">
        <f ca="1">+TablaVentas[[#This Row],[SUBTOTAL]]+TablaVentas[[#This Row],[IGV]]</f>
        <v>58.730821353188048</v>
      </c>
    </row>
    <row r="6332" spans="1:11" x14ac:dyDescent="0.25">
      <c r="A6332" t="s">
        <v>6341</v>
      </c>
      <c r="B6332" s="6">
        <v>46173</v>
      </c>
      <c r="C6332" t="s">
        <v>10013</v>
      </c>
      <c r="D6332" t="s">
        <v>10018</v>
      </c>
      <c r="E6332">
        <v>14</v>
      </c>
      <c r="F6332">
        <f>+_xlfn.XLOOKUP(TablaVentas[[#This Row],[PRODUCTO FINANCIERO]],TablaPrecios[PRODUCTO FINANCIERO],TablaPrecios[PRECIO UNIT],0)</f>
        <v>14.9</v>
      </c>
      <c r="G6332" s="2">
        <f>+TablaVentas[[#This Row],[CANTIDAD]]*TablaVentas[[#This Row],[PRECIO UNITARIO]]</f>
        <v>208.6</v>
      </c>
      <c r="H6332" s="1">
        <f t="shared" ca="1" si="98"/>
        <v>0.16292361644531872</v>
      </c>
      <c r="I6332" s="2">
        <f ca="1">+TablaVentas[[#This Row],[VENTAL TOTAL]]-TablaVentas[[#This Row],[VENTAL TOTAL]]*TablaVentas[[#This Row],[DESCUENTO]]</f>
        <v>174.6141336095065</v>
      </c>
      <c r="J6332" s="2">
        <f ca="1">0.18*TablaVentas[[#This Row],[SUBTOTAL]]</f>
        <v>31.43054404971117</v>
      </c>
      <c r="K6332" s="2">
        <f ca="1">+TablaVentas[[#This Row],[SUBTOTAL]]+TablaVentas[[#This Row],[IGV]]</f>
        <v>206.04467765921765</v>
      </c>
    </row>
    <row r="6333" spans="1:11" x14ac:dyDescent="0.25">
      <c r="A6333" t="s">
        <v>6342</v>
      </c>
      <c r="B6333" s="6">
        <v>45804</v>
      </c>
      <c r="C6333" t="s">
        <v>10013</v>
      </c>
      <c r="D6333" t="s">
        <v>10019</v>
      </c>
      <c r="E6333">
        <v>5</v>
      </c>
      <c r="F6333">
        <f>+_xlfn.XLOOKUP(TablaVentas[[#This Row],[PRODUCTO FINANCIERO]],TablaPrecios[PRODUCTO FINANCIERO],TablaPrecios[PRECIO UNIT],0)</f>
        <v>9.9</v>
      </c>
      <c r="G6333" s="2">
        <f>+TablaVentas[[#This Row],[CANTIDAD]]*TablaVentas[[#This Row],[PRECIO UNITARIO]]</f>
        <v>49.5</v>
      </c>
      <c r="H6333" s="1">
        <f t="shared" ca="1" si="98"/>
        <v>0.1498109527974778</v>
      </c>
      <c r="I6333" s="2">
        <f ca="1">+TablaVentas[[#This Row],[VENTAL TOTAL]]-TablaVentas[[#This Row],[VENTAL TOTAL]]*TablaVentas[[#This Row],[DESCUENTO]]</f>
        <v>42.084357836524845</v>
      </c>
      <c r="J6333" s="2">
        <f ca="1">0.18*TablaVentas[[#This Row],[SUBTOTAL]]</f>
        <v>7.5751844105744714</v>
      </c>
      <c r="K6333" s="2">
        <f ca="1">+TablaVentas[[#This Row],[SUBTOTAL]]+TablaVentas[[#This Row],[IGV]]</f>
        <v>49.659542247099317</v>
      </c>
    </row>
    <row r="6334" spans="1:11" x14ac:dyDescent="0.25">
      <c r="A6334" t="s">
        <v>6343</v>
      </c>
      <c r="B6334" s="6">
        <v>45738</v>
      </c>
      <c r="C6334" t="s">
        <v>10013</v>
      </c>
      <c r="D6334" t="s">
        <v>10022</v>
      </c>
      <c r="E6334">
        <v>7</v>
      </c>
      <c r="F6334">
        <f>+_xlfn.XLOOKUP(TablaVentas[[#This Row],[PRODUCTO FINANCIERO]],TablaPrecios[PRODUCTO FINANCIERO],TablaPrecios[PRECIO UNIT],0)</f>
        <v>20.9</v>
      </c>
      <c r="G6334" s="2">
        <f>+TablaVentas[[#This Row],[CANTIDAD]]*TablaVentas[[#This Row],[PRECIO UNITARIO]]</f>
        <v>146.29999999999998</v>
      </c>
      <c r="H6334" s="1">
        <f t="shared" ca="1" si="98"/>
        <v>0.13866103161246884</v>
      </c>
      <c r="I6334" s="2">
        <f ca="1">+TablaVentas[[#This Row],[VENTAL TOTAL]]-TablaVentas[[#This Row],[VENTAL TOTAL]]*TablaVentas[[#This Row],[DESCUENTO]]</f>
        <v>126.01389107509578</v>
      </c>
      <c r="J6334" s="2">
        <f ca="1">0.18*TablaVentas[[#This Row],[SUBTOTAL]]</f>
        <v>22.682500393517241</v>
      </c>
      <c r="K6334" s="2">
        <f ca="1">+TablaVentas[[#This Row],[SUBTOTAL]]+TablaVentas[[#This Row],[IGV]]</f>
        <v>148.69639146861303</v>
      </c>
    </row>
    <row r="6335" spans="1:11" x14ac:dyDescent="0.25">
      <c r="A6335" t="s">
        <v>6344</v>
      </c>
      <c r="B6335" s="6">
        <v>45902</v>
      </c>
      <c r="C6335" t="s">
        <v>10014</v>
      </c>
      <c r="D6335" t="s">
        <v>10022</v>
      </c>
      <c r="E6335">
        <v>18</v>
      </c>
      <c r="F6335">
        <f>+_xlfn.XLOOKUP(TablaVentas[[#This Row],[PRODUCTO FINANCIERO]],TablaPrecios[PRODUCTO FINANCIERO],TablaPrecios[PRECIO UNIT],0)</f>
        <v>20.9</v>
      </c>
      <c r="G6335" s="2">
        <f>+TablaVentas[[#This Row],[CANTIDAD]]*TablaVentas[[#This Row],[PRECIO UNITARIO]]</f>
        <v>376.2</v>
      </c>
      <c r="H6335" s="1">
        <f t="shared" ca="1" si="98"/>
        <v>0.15491002250795641</v>
      </c>
      <c r="I6335" s="2">
        <f ca="1">+TablaVentas[[#This Row],[VENTAL TOTAL]]-TablaVentas[[#This Row],[VENTAL TOTAL]]*TablaVentas[[#This Row],[DESCUENTO]]</f>
        <v>317.9228495325068</v>
      </c>
      <c r="J6335" s="2">
        <f ca="1">0.18*TablaVentas[[#This Row],[SUBTOTAL]]</f>
        <v>57.226112915851225</v>
      </c>
      <c r="K6335" s="2">
        <f ca="1">+TablaVentas[[#This Row],[SUBTOTAL]]+TablaVentas[[#This Row],[IGV]]</f>
        <v>375.14896244835802</v>
      </c>
    </row>
    <row r="6336" spans="1:11" x14ac:dyDescent="0.25">
      <c r="A6336" t="s">
        <v>6345</v>
      </c>
      <c r="B6336" s="6">
        <v>45337</v>
      </c>
      <c r="C6336" t="s">
        <v>10015</v>
      </c>
      <c r="D6336" t="s">
        <v>10017</v>
      </c>
      <c r="E6336">
        <v>15</v>
      </c>
      <c r="F6336">
        <f>+_xlfn.XLOOKUP(TablaVentas[[#This Row],[PRODUCTO FINANCIERO]],TablaPrecios[PRODUCTO FINANCIERO],TablaPrecios[PRECIO UNIT],0)</f>
        <v>9.9</v>
      </c>
      <c r="G6336" s="2">
        <f>+TablaVentas[[#This Row],[CANTIDAD]]*TablaVentas[[#This Row],[PRECIO UNITARIO]]</f>
        <v>148.5</v>
      </c>
      <c r="H6336" s="1">
        <f t="shared" ca="1" si="98"/>
        <v>0.15497178937116304</v>
      </c>
      <c r="I6336" s="2">
        <f ca="1">+TablaVentas[[#This Row],[VENTAL TOTAL]]-TablaVentas[[#This Row],[VENTAL TOTAL]]*TablaVentas[[#This Row],[DESCUENTO]]</f>
        <v>125.48668927838229</v>
      </c>
      <c r="J6336" s="2">
        <f ca="1">0.18*TablaVentas[[#This Row],[SUBTOTAL]]</f>
        <v>22.58760407010881</v>
      </c>
      <c r="K6336" s="2">
        <f ca="1">+TablaVentas[[#This Row],[SUBTOTAL]]+TablaVentas[[#This Row],[IGV]]</f>
        <v>148.0742933484911</v>
      </c>
    </row>
    <row r="6337" spans="1:11" x14ac:dyDescent="0.25">
      <c r="A6337" t="s">
        <v>6346</v>
      </c>
      <c r="B6337" s="6">
        <v>46128</v>
      </c>
      <c r="C6337" t="s">
        <v>10015</v>
      </c>
      <c r="D6337" t="s">
        <v>10017</v>
      </c>
      <c r="E6337">
        <v>15</v>
      </c>
      <c r="F6337">
        <f>+_xlfn.XLOOKUP(TablaVentas[[#This Row],[PRODUCTO FINANCIERO]],TablaPrecios[PRODUCTO FINANCIERO],TablaPrecios[PRECIO UNIT],0)</f>
        <v>9.9</v>
      </c>
      <c r="G6337" s="2">
        <f>+TablaVentas[[#This Row],[CANTIDAD]]*TablaVentas[[#This Row],[PRECIO UNITARIO]]</f>
        <v>148.5</v>
      </c>
      <c r="H6337" s="1">
        <f t="shared" ca="1" si="98"/>
        <v>0.10813734344001537</v>
      </c>
      <c r="I6337" s="2">
        <f ca="1">+TablaVentas[[#This Row],[VENTAL TOTAL]]-TablaVentas[[#This Row],[VENTAL TOTAL]]*TablaVentas[[#This Row],[DESCUENTO]]</f>
        <v>132.44160449915773</v>
      </c>
      <c r="J6337" s="2">
        <f ca="1">0.18*TablaVentas[[#This Row],[SUBTOTAL]]</f>
        <v>23.83948880984839</v>
      </c>
      <c r="K6337" s="2">
        <f ca="1">+TablaVentas[[#This Row],[SUBTOTAL]]+TablaVentas[[#This Row],[IGV]]</f>
        <v>156.28109330900611</v>
      </c>
    </row>
    <row r="6338" spans="1:11" x14ac:dyDescent="0.25">
      <c r="A6338" t="s">
        <v>6347</v>
      </c>
      <c r="B6338" s="6">
        <v>45723</v>
      </c>
      <c r="C6338" t="s">
        <v>10011</v>
      </c>
      <c r="D6338" t="s">
        <v>10019</v>
      </c>
      <c r="E6338">
        <v>9</v>
      </c>
      <c r="F6338">
        <f>+_xlfn.XLOOKUP(TablaVentas[[#This Row],[PRODUCTO FINANCIERO]],TablaPrecios[PRODUCTO FINANCIERO],TablaPrecios[PRECIO UNIT],0)</f>
        <v>9.9</v>
      </c>
      <c r="G6338" s="2">
        <f>+TablaVentas[[#This Row],[CANTIDAD]]*TablaVentas[[#This Row],[PRECIO UNITARIO]]</f>
        <v>89.100000000000009</v>
      </c>
      <c r="H6338" s="1">
        <f t="shared" ref="H6338:H6401" ca="1" si="99">+RAND()*0.1+0.1</f>
        <v>0.10064239945524441</v>
      </c>
      <c r="I6338" s="2">
        <f ca="1">+TablaVentas[[#This Row],[VENTAL TOTAL]]-TablaVentas[[#This Row],[VENTAL TOTAL]]*TablaVentas[[#This Row],[DESCUENTO]]</f>
        <v>80.132762208537727</v>
      </c>
      <c r="J6338" s="2">
        <f ca="1">0.18*TablaVentas[[#This Row],[SUBTOTAL]]</f>
        <v>14.423897197536791</v>
      </c>
      <c r="K6338" s="2">
        <f ca="1">+TablaVentas[[#This Row],[SUBTOTAL]]+TablaVentas[[#This Row],[IGV]]</f>
        <v>94.556659406074516</v>
      </c>
    </row>
    <row r="6339" spans="1:11" x14ac:dyDescent="0.25">
      <c r="A6339" t="s">
        <v>6348</v>
      </c>
      <c r="B6339" s="6">
        <v>45437</v>
      </c>
      <c r="C6339" t="s">
        <v>10011</v>
      </c>
      <c r="D6339" t="s">
        <v>10017</v>
      </c>
      <c r="E6339">
        <v>18</v>
      </c>
      <c r="F6339">
        <f>+_xlfn.XLOOKUP(TablaVentas[[#This Row],[PRODUCTO FINANCIERO]],TablaPrecios[PRODUCTO FINANCIERO],TablaPrecios[PRECIO UNIT],0)</f>
        <v>9.9</v>
      </c>
      <c r="G6339" s="2">
        <f>+TablaVentas[[#This Row],[CANTIDAD]]*TablaVentas[[#This Row],[PRECIO UNITARIO]]</f>
        <v>178.20000000000002</v>
      </c>
      <c r="H6339" s="1">
        <f t="shared" ca="1" si="99"/>
        <v>0.16086966950402853</v>
      </c>
      <c r="I6339" s="2">
        <f ca="1">+TablaVentas[[#This Row],[VENTAL TOTAL]]-TablaVentas[[#This Row],[VENTAL TOTAL]]*TablaVentas[[#This Row],[DESCUENTO]]</f>
        <v>149.53302489438212</v>
      </c>
      <c r="J6339" s="2">
        <f ca="1">0.18*TablaVentas[[#This Row],[SUBTOTAL]]</f>
        <v>26.915944480988781</v>
      </c>
      <c r="K6339" s="2">
        <f ca="1">+TablaVentas[[#This Row],[SUBTOTAL]]+TablaVentas[[#This Row],[IGV]]</f>
        <v>176.44896937537089</v>
      </c>
    </row>
    <row r="6340" spans="1:11" x14ac:dyDescent="0.25">
      <c r="A6340" t="s">
        <v>6349</v>
      </c>
      <c r="B6340" s="6">
        <v>45451</v>
      </c>
      <c r="C6340" t="s">
        <v>10014</v>
      </c>
      <c r="D6340" t="s">
        <v>10017</v>
      </c>
      <c r="E6340">
        <v>3</v>
      </c>
      <c r="F6340">
        <f>+_xlfn.XLOOKUP(TablaVentas[[#This Row],[PRODUCTO FINANCIERO]],TablaPrecios[PRODUCTO FINANCIERO],TablaPrecios[PRECIO UNIT],0)</f>
        <v>9.9</v>
      </c>
      <c r="G6340" s="2">
        <f>+TablaVentas[[#This Row],[CANTIDAD]]*TablaVentas[[#This Row],[PRECIO UNITARIO]]</f>
        <v>29.700000000000003</v>
      </c>
      <c r="H6340" s="1">
        <f t="shared" ca="1" si="99"/>
        <v>0.17475924601354012</v>
      </c>
      <c r="I6340" s="2">
        <f ca="1">+TablaVentas[[#This Row],[VENTAL TOTAL]]-TablaVentas[[#This Row],[VENTAL TOTAL]]*TablaVentas[[#This Row],[DESCUENTO]]</f>
        <v>24.509650393397862</v>
      </c>
      <c r="J6340" s="2">
        <f ca="1">0.18*TablaVentas[[#This Row],[SUBTOTAL]]</f>
        <v>4.4117370708116148</v>
      </c>
      <c r="K6340" s="2">
        <f ca="1">+TablaVentas[[#This Row],[SUBTOTAL]]+TablaVentas[[#This Row],[IGV]]</f>
        <v>28.921387464209477</v>
      </c>
    </row>
    <row r="6341" spans="1:11" x14ac:dyDescent="0.25">
      <c r="A6341" t="s">
        <v>6350</v>
      </c>
      <c r="B6341" s="6">
        <v>45298</v>
      </c>
      <c r="C6341" t="s">
        <v>10016</v>
      </c>
      <c r="D6341" t="s">
        <v>10018</v>
      </c>
      <c r="E6341">
        <v>3</v>
      </c>
      <c r="F6341">
        <f>+_xlfn.XLOOKUP(TablaVentas[[#This Row],[PRODUCTO FINANCIERO]],TablaPrecios[PRODUCTO FINANCIERO],TablaPrecios[PRECIO UNIT],0)</f>
        <v>14.9</v>
      </c>
      <c r="G6341" s="2">
        <f>+TablaVentas[[#This Row],[CANTIDAD]]*TablaVentas[[#This Row],[PRECIO UNITARIO]]</f>
        <v>44.7</v>
      </c>
      <c r="H6341" s="1">
        <f t="shared" ca="1" si="99"/>
        <v>0.14002908068078065</v>
      </c>
      <c r="I6341" s="2">
        <f ca="1">+TablaVentas[[#This Row],[VENTAL TOTAL]]-TablaVentas[[#This Row],[VENTAL TOTAL]]*TablaVentas[[#This Row],[DESCUENTO]]</f>
        <v>38.440700093569106</v>
      </c>
      <c r="J6341" s="2">
        <f ca="1">0.18*TablaVentas[[#This Row],[SUBTOTAL]]</f>
        <v>6.9193260168424384</v>
      </c>
      <c r="K6341" s="2">
        <f ca="1">+TablaVentas[[#This Row],[SUBTOTAL]]+TablaVentas[[#This Row],[IGV]]</f>
        <v>45.360026110411546</v>
      </c>
    </row>
    <row r="6342" spans="1:11" x14ac:dyDescent="0.25">
      <c r="A6342" t="s">
        <v>6351</v>
      </c>
      <c r="B6342" s="6">
        <v>45617</v>
      </c>
      <c r="C6342" t="s">
        <v>10012</v>
      </c>
      <c r="D6342" t="s">
        <v>10020</v>
      </c>
      <c r="E6342">
        <v>17</v>
      </c>
      <c r="F6342">
        <f>+_xlfn.XLOOKUP(TablaVentas[[#This Row],[PRODUCTO FINANCIERO]],TablaPrecios[PRODUCTO FINANCIERO],TablaPrecios[PRECIO UNIT],0)</f>
        <v>14.9</v>
      </c>
      <c r="G6342" s="2">
        <f>+TablaVentas[[#This Row],[CANTIDAD]]*TablaVentas[[#This Row],[PRECIO UNITARIO]]</f>
        <v>253.3</v>
      </c>
      <c r="H6342" s="1">
        <f t="shared" ca="1" si="99"/>
        <v>0.15498656947407757</v>
      </c>
      <c r="I6342" s="2">
        <f ca="1">+TablaVentas[[#This Row],[VENTAL TOTAL]]-TablaVentas[[#This Row],[VENTAL TOTAL]]*TablaVentas[[#This Row],[DESCUENTO]]</f>
        <v>214.04190195221616</v>
      </c>
      <c r="J6342" s="2">
        <f ca="1">0.18*TablaVentas[[#This Row],[SUBTOTAL]]</f>
        <v>38.527542351398907</v>
      </c>
      <c r="K6342" s="2">
        <f ca="1">+TablaVentas[[#This Row],[SUBTOTAL]]+TablaVentas[[#This Row],[IGV]]</f>
        <v>252.56944430361506</v>
      </c>
    </row>
    <row r="6343" spans="1:11" x14ac:dyDescent="0.25">
      <c r="A6343" t="s">
        <v>6352</v>
      </c>
      <c r="B6343" s="6">
        <v>45430</v>
      </c>
      <c r="C6343" t="s">
        <v>10016</v>
      </c>
      <c r="D6343" t="s">
        <v>10019</v>
      </c>
      <c r="E6343">
        <v>5</v>
      </c>
      <c r="F6343">
        <f>+_xlfn.XLOOKUP(TablaVentas[[#This Row],[PRODUCTO FINANCIERO]],TablaPrecios[PRODUCTO FINANCIERO],TablaPrecios[PRECIO UNIT],0)</f>
        <v>9.9</v>
      </c>
      <c r="G6343" s="2">
        <f>+TablaVentas[[#This Row],[CANTIDAD]]*TablaVentas[[#This Row],[PRECIO UNITARIO]]</f>
        <v>49.5</v>
      </c>
      <c r="H6343" s="1">
        <f t="shared" ca="1" si="99"/>
        <v>0.18769478101762335</v>
      </c>
      <c r="I6343" s="2">
        <f ca="1">+TablaVentas[[#This Row],[VENTAL TOTAL]]-TablaVentas[[#This Row],[VENTAL TOTAL]]*TablaVentas[[#This Row],[DESCUENTO]]</f>
        <v>40.209108339627647</v>
      </c>
      <c r="J6343" s="2">
        <f ca="1">0.18*TablaVentas[[#This Row],[SUBTOTAL]]</f>
        <v>7.2376395011329766</v>
      </c>
      <c r="K6343" s="2">
        <f ca="1">+TablaVentas[[#This Row],[SUBTOTAL]]+TablaVentas[[#This Row],[IGV]]</f>
        <v>47.446747840760622</v>
      </c>
    </row>
    <row r="6344" spans="1:11" x14ac:dyDescent="0.25">
      <c r="A6344" t="s">
        <v>6353</v>
      </c>
      <c r="B6344" s="6">
        <v>46142</v>
      </c>
      <c r="C6344" t="s">
        <v>10014</v>
      </c>
      <c r="D6344" t="s">
        <v>10019</v>
      </c>
      <c r="E6344">
        <v>6</v>
      </c>
      <c r="F6344">
        <f>+_xlfn.XLOOKUP(TablaVentas[[#This Row],[PRODUCTO FINANCIERO]],TablaPrecios[PRODUCTO FINANCIERO],TablaPrecios[PRECIO UNIT],0)</f>
        <v>9.9</v>
      </c>
      <c r="G6344" s="2">
        <f>+TablaVentas[[#This Row],[CANTIDAD]]*TablaVentas[[#This Row],[PRECIO UNITARIO]]</f>
        <v>59.400000000000006</v>
      </c>
      <c r="H6344" s="1">
        <f t="shared" ca="1" si="99"/>
        <v>0.18837210815045388</v>
      </c>
      <c r="I6344" s="2">
        <f ca="1">+TablaVentas[[#This Row],[VENTAL TOTAL]]-TablaVentas[[#This Row],[VENTAL TOTAL]]*TablaVentas[[#This Row],[DESCUENTO]]</f>
        <v>48.210696775863042</v>
      </c>
      <c r="J6344" s="2">
        <f ca="1">0.18*TablaVentas[[#This Row],[SUBTOTAL]]</f>
        <v>8.677925419655347</v>
      </c>
      <c r="K6344" s="2">
        <f ca="1">+TablaVentas[[#This Row],[SUBTOTAL]]+TablaVentas[[#This Row],[IGV]]</f>
        <v>56.888622195518387</v>
      </c>
    </row>
    <row r="6345" spans="1:11" x14ac:dyDescent="0.25">
      <c r="A6345" t="s">
        <v>6354</v>
      </c>
      <c r="B6345" s="6">
        <v>45523</v>
      </c>
      <c r="C6345" t="s">
        <v>10014</v>
      </c>
      <c r="D6345" t="s">
        <v>10017</v>
      </c>
      <c r="E6345">
        <v>9</v>
      </c>
      <c r="F6345">
        <f>+_xlfn.XLOOKUP(TablaVentas[[#This Row],[PRODUCTO FINANCIERO]],TablaPrecios[PRODUCTO FINANCIERO],TablaPrecios[PRECIO UNIT],0)</f>
        <v>9.9</v>
      </c>
      <c r="G6345" s="2">
        <f>+TablaVentas[[#This Row],[CANTIDAD]]*TablaVentas[[#This Row],[PRECIO UNITARIO]]</f>
        <v>89.100000000000009</v>
      </c>
      <c r="H6345" s="1">
        <f t="shared" ca="1" si="99"/>
        <v>0.1095346358150017</v>
      </c>
      <c r="I6345" s="2">
        <f ca="1">+TablaVentas[[#This Row],[VENTAL TOTAL]]-TablaVentas[[#This Row],[VENTAL TOTAL]]*TablaVentas[[#This Row],[DESCUENTO]]</f>
        <v>79.340463948883354</v>
      </c>
      <c r="J6345" s="2">
        <f ca="1">0.18*TablaVentas[[#This Row],[SUBTOTAL]]</f>
        <v>14.281283510799003</v>
      </c>
      <c r="K6345" s="2">
        <f ca="1">+TablaVentas[[#This Row],[SUBTOTAL]]+TablaVentas[[#This Row],[IGV]]</f>
        <v>93.621747459682354</v>
      </c>
    </row>
    <row r="6346" spans="1:11" x14ac:dyDescent="0.25">
      <c r="A6346" t="s">
        <v>6355</v>
      </c>
      <c r="B6346" s="6">
        <v>45897</v>
      </c>
      <c r="C6346" t="s">
        <v>10013</v>
      </c>
      <c r="D6346" t="s">
        <v>10020</v>
      </c>
      <c r="E6346">
        <v>18</v>
      </c>
      <c r="F6346">
        <f>+_xlfn.XLOOKUP(TablaVentas[[#This Row],[PRODUCTO FINANCIERO]],TablaPrecios[PRODUCTO FINANCIERO],TablaPrecios[PRECIO UNIT],0)</f>
        <v>14.9</v>
      </c>
      <c r="G6346" s="2">
        <f>+TablaVentas[[#This Row],[CANTIDAD]]*TablaVentas[[#This Row],[PRECIO UNITARIO]]</f>
        <v>268.2</v>
      </c>
      <c r="H6346" s="1">
        <f t="shared" ca="1" si="99"/>
        <v>0.16677659730080963</v>
      </c>
      <c r="I6346" s="2">
        <f ca="1">+TablaVentas[[#This Row],[VENTAL TOTAL]]-TablaVentas[[#This Row],[VENTAL TOTAL]]*TablaVentas[[#This Row],[DESCUENTO]]</f>
        <v>223.47051660392285</v>
      </c>
      <c r="J6346" s="2">
        <f ca="1">0.18*TablaVentas[[#This Row],[SUBTOTAL]]</f>
        <v>40.22469298870611</v>
      </c>
      <c r="K6346" s="2">
        <f ca="1">+TablaVentas[[#This Row],[SUBTOTAL]]+TablaVentas[[#This Row],[IGV]]</f>
        <v>263.69520959262894</v>
      </c>
    </row>
    <row r="6347" spans="1:11" x14ac:dyDescent="0.25">
      <c r="A6347" t="s">
        <v>6356</v>
      </c>
      <c r="B6347" s="6">
        <v>46187</v>
      </c>
      <c r="C6347" t="s">
        <v>10015</v>
      </c>
      <c r="D6347" t="s">
        <v>10019</v>
      </c>
      <c r="E6347">
        <v>14</v>
      </c>
      <c r="F6347">
        <f>+_xlfn.XLOOKUP(TablaVentas[[#This Row],[PRODUCTO FINANCIERO]],TablaPrecios[PRODUCTO FINANCIERO],TablaPrecios[PRECIO UNIT],0)</f>
        <v>9.9</v>
      </c>
      <c r="G6347" s="2">
        <f>+TablaVentas[[#This Row],[CANTIDAD]]*TablaVentas[[#This Row],[PRECIO UNITARIO]]</f>
        <v>138.6</v>
      </c>
      <c r="H6347" s="1">
        <f t="shared" ca="1" si="99"/>
        <v>0.1069787033948167</v>
      </c>
      <c r="I6347" s="2">
        <f ca="1">+TablaVentas[[#This Row],[VENTAL TOTAL]]-TablaVentas[[#This Row],[VENTAL TOTAL]]*TablaVentas[[#This Row],[DESCUENTO]]</f>
        <v>123.7727517094784</v>
      </c>
      <c r="J6347" s="2">
        <f ca="1">0.18*TablaVentas[[#This Row],[SUBTOTAL]]</f>
        <v>22.279095307706111</v>
      </c>
      <c r="K6347" s="2">
        <f ca="1">+TablaVentas[[#This Row],[SUBTOTAL]]+TablaVentas[[#This Row],[IGV]]</f>
        <v>146.05184701718451</v>
      </c>
    </row>
    <row r="6348" spans="1:11" x14ac:dyDescent="0.25">
      <c r="A6348" t="s">
        <v>6357</v>
      </c>
      <c r="B6348" s="6">
        <v>45673</v>
      </c>
      <c r="C6348" t="s">
        <v>10013</v>
      </c>
      <c r="D6348" t="s">
        <v>10018</v>
      </c>
      <c r="E6348">
        <v>9</v>
      </c>
      <c r="F6348">
        <f>+_xlfn.XLOOKUP(TablaVentas[[#This Row],[PRODUCTO FINANCIERO]],TablaPrecios[PRODUCTO FINANCIERO],TablaPrecios[PRECIO UNIT],0)</f>
        <v>14.9</v>
      </c>
      <c r="G6348" s="2">
        <f>+TablaVentas[[#This Row],[CANTIDAD]]*TablaVentas[[#This Row],[PRECIO UNITARIO]]</f>
        <v>134.1</v>
      </c>
      <c r="H6348" s="1">
        <f t="shared" ca="1" si="99"/>
        <v>0.19742047595717249</v>
      </c>
      <c r="I6348" s="2">
        <f ca="1">+TablaVentas[[#This Row],[VENTAL TOTAL]]-TablaVentas[[#This Row],[VENTAL TOTAL]]*TablaVentas[[#This Row],[DESCUENTO]]</f>
        <v>107.62591417414316</v>
      </c>
      <c r="J6348" s="2">
        <f ca="1">0.18*TablaVentas[[#This Row],[SUBTOTAL]]</f>
        <v>19.372664551345768</v>
      </c>
      <c r="K6348" s="2">
        <f ca="1">+TablaVentas[[#This Row],[SUBTOTAL]]+TablaVentas[[#This Row],[IGV]]</f>
        <v>126.99857872548893</v>
      </c>
    </row>
    <row r="6349" spans="1:11" x14ac:dyDescent="0.25">
      <c r="A6349" t="s">
        <v>6358</v>
      </c>
      <c r="B6349" s="6">
        <v>46290</v>
      </c>
      <c r="C6349" t="s">
        <v>10014</v>
      </c>
      <c r="D6349" t="s">
        <v>10018</v>
      </c>
      <c r="E6349">
        <v>17</v>
      </c>
      <c r="F6349">
        <f>+_xlfn.XLOOKUP(TablaVentas[[#This Row],[PRODUCTO FINANCIERO]],TablaPrecios[PRODUCTO FINANCIERO],TablaPrecios[PRECIO UNIT],0)</f>
        <v>14.9</v>
      </c>
      <c r="G6349" s="2">
        <f>+TablaVentas[[#This Row],[CANTIDAD]]*TablaVentas[[#This Row],[PRECIO UNITARIO]]</f>
        <v>253.3</v>
      </c>
      <c r="H6349" s="1">
        <f t="shared" ca="1" si="99"/>
        <v>0.17082977441199501</v>
      </c>
      <c r="I6349" s="2">
        <f ca="1">+TablaVentas[[#This Row],[VENTAL TOTAL]]-TablaVentas[[#This Row],[VENTAL TOTAL]]*TablaVentas[[#This Row],[DESCUENTO]]</f>
        <v>210.02881814144166</v>
      </c>
      <c r="J6349" s="2">
        <f ca="1">0.18*TablaVentas[[#This Row],[SUBTOTAL]]</f>
        <v>37.805187265459494</v>
      </c>
      <c r="K6349" s="2">
        <f ca="1">+TablaVentas[[#This Row],[SUBTOTAL]]+TablaVentas[[#This Row],[IGV]]</f>
        <v>247.83400540690116</v>
      </c>
    </row>
    <row r="6350" spans="1:11" x14ac:dyDescent="0.25">
      <c r="A6350" t="s">
        <v>6359</v>
      </c>
      <c r="B6350" s="6">
        <v>45510</v>
      </c>
      <c r="C6350" t="s">
        <v>10013</v>
      </c>
      <c r="D6350" t="s">
        <v>10020</v>
      </c>
      <c r="E6350">
        <v>19</v>
      </c>
      <c r="F6350">
        <f>+_xlfn.XLOOKUP(TablaVentas[[#This Row],[PRODUCTO FINANCIERO]],TablaPrecios[PRODUCTO FINANCIERO],TablaPrecios[PRECIO UNIT],0)</f>
        <v>14.9</v>
      </c>
      <c r="G6350" s="2">
        <f>+TablaVentas[[#This Row],[CANTIDAD]]*TablaVentas[[#This Row],[PRECIO UNITARIO]]</f>
        <v>283.10000000000002</v>
      </c>
      <c r="H6350" s="1">
        <f t="shared" ca="1" si="99"/>
        <v>0.1326517355997289</v>
      </c>
      <c r="I6350" s="2">
        <f ca="1">+TablaVentas[[#This Row],[VENTAL TOTAL]]-TablaVentas[[#This Row],[VENTAL TOTAL]]*TablaVentas[[#This Row],[DESCUENTO]]</f>
        <v>245.54629365171678</v>
      </c>
      <c r="J6350" s="2">
        <f ca="1">0.18*TablaVentas[[#This Row],[SUBTOTAL]]</f>
        <v>44.198332857309019</v>
      </c>
      <c r="K6350" s="2">
        <f ca="1">+TablaVentas[[#This Row],[SUBTOTAL]]+TablaVentas[[#This Row],[IGV]]</f>
        <v>289.74462650902581</v>
      </c>
    </row>
    <row r="6351" spans="1:11" x14ac:dyDescent="0.25">
      <c r="A6351" t="s">
        <v>6360</v>
      </c>
      <c r="B6351" s="6">
        <v>45851</v>
      </c>
      <c r="C6351" t="s">
        <v>10012</v>
      </c>
      <c r="D6351" t="s">
        <v>10022</v>
      </c>
      <c r="E6351">
        <v>12</v>
      </c>
      <c r="F6351">
        <f>+_xlfn.XLOOKUP(TablaVentas[[#This Row],[PRODUCTO FINANCIERO]],TablaPrecios[PRODUCTO FINANCIERO],TablaPrecios[PRECIO UNIT],0)</f>
        <v>20.9</v>
      </c>
      <c r="G6351" s="2">
        <f>+TablaVentas[[#This Row],[CANTIDAD]]*TablaVentas[[#This Row],[PRECIO UNITARIO]]</f>
        <v>250.79999999999998</v>
      </c>
      <c r="H6351" s="1">
        <f t="shared" ca="1" si="99"/>
        <v>0.12269410894327552</v>
      </c>
      <c r="I6351" s="2">
        <f ca="1">+TablaVentas[[#This Row],[VENTAL TOTAL]]-TablaVentas[[#This Row],[VENTAL TOTAL]]*TablaVentas[[#This Row],[DESCUENTO]]</f>
        <v>220.02831747702649</v>
      </c>
      <c r="J6351" s="2">
        <f ca="1">0.18*TablaVentas[[#This Row],[SUBTOTAL]]</f>
        <v>39.605097145864768</v>
      </c>
      <c r="K6351" s="2">
        <f ca="1">+TablaVentas[[#This Row],[SUBTOTAL]]+TablaVentas[[#This Row],[IGV]]</f>
        <v>259.63341462289128</v>
      </c>
    </row>
    <row r="6352" spans="1:11" x14ac:dyDescent="0.25">
      <c r="A6352" t="s">
        <v>6361</v>
      </c>
      <c r="B6352" s="6">
        <v>45611</v>
      </c>
      <c r="C6352" t="s">
        <v>10015</v>
      </c>
      <c r="D6352" t="s">
        <v>10020</v>
      </c>
      <c r="E6352">
        <v>12</v>
      </c>
      <c r="F6352">
        <f>+_xlfn.XLOOKUP(TablaVentas[[#This Row],[PRODUCTO FINANCIERO]],TablaPrecios[PRODUCTO FINANCIERO],TablaPrecios[PRECIO UNIT],0)</f>
        <v>14.9</v>
      </c>
      <c r="G6352" s="2">
        <f>+TablaVentas[[#This Row],[CANTIDAD]]*TablaVentas[[#This Row],[PRECIO UNITARIO]]</f>
        <v>178.8</v>
      </c>
      <c r="H6352" s="1">
        <f t="shared" ca="1" si="99"/>
        <v>0.14266169595226783</v>
      </c>
      <c r="I6352" s="2">
        <f ca="1">+TablaVentas[[#This Row],[VENTAL TOTAL]]-TablaVentas[[#This Row],[VENTAL TOTAL]]*TablaVentas[[#This Row],[DESCUENTO]]</f>
        <v>153.29208876373451</v>
      </c>
      <c r="J6352" s="2">
        <f ca="1">0.18*TablaVentas[[#This Row],[SUBTOTAL]]</f>
        <v>27.592575977472212</v>
      </c>
      <c r="K6352" s="2">
        <f ca="1">+TablaVentas[[#This Row],[SUBTOTAL]]+TablaVentas[[#This Row],[IGV]]</f>
        <v>180.88466474120673</v>
      </c>
    </row>
    <row r="6353" spans="1:11" x14ac:dyDescent="0.25">
      <c r="A6353" t="s">
        <v>6362</v>
      </c>
      <c r="B6353" s="6">
        <v>45922</v>
      </c>
      <c r="C6353" t="s">
        <v>10012</v>
      </c>
      <c r="D6353" t="s">
        <v>10017</v>
      </c>
      <c r="E6353">
        <v>3</v>
      </c>
      <c r="F6353">
        <f>+_xlfn.XLOOKUP(TablaVentas[[#This Row],[PRODUCTO FINANCIERO]],TablaPrecios[PRODUCTO FINANCIERO],TablaPrecios[PRECIO UNIT],0)</f>
        <v>9.9</v>
      </c>
      <c r="G6353" s="2">
        <f>+TablaVentas[[#This Row],[CANTIDAD]]*TablaVentas[[#This Row],[PRECIO UNITARIO]]</f>
        <v>29.700000000000003</v>
      </c>
      <c r="H6353" s="1">
        <f t="shared" ca="1" si="99"/>
        <v>0.13139394843299576</v>
      </c>
      <c r="I6353" s="2">
        <f ca="1">+TablaVentas[[#This Row],[VENTAL TOTAL]]-TablaVentas[[#This Row],[VENTAL TOTAL]]*TablaVentas[[#This Row],[DESCUENTO]]</f>
        <v>25.797599731540029</v>
      </c>
      <c r="J6353" s="2">
        <f ca="1">0.18*TablaVentas[[#This Row],[SUBTOTAL]]</f>
        <v>4.6435679516772046</v>
      </c>
      <c r="K6353" s="2">
        <f ca="1">+TablaVentas[[#This Row],[SUBTOTAL]]+TablaVentas[[#This Row],[IGV]]</f>
        <v>30.441167683217234</v>
      </c>
    </row>
    <row r="6354" spans="1:11" x14ac:dyDescent="0.25">
      <c r="A6354" t="s">
        <v>6363</v>
      </c>
      <c r="B6354" s="6">
        <v>45356</v>
      </c>
      <c r="C6354" t="s">
        <v>10015</v>
      </c>
      <c r="D6354" t="s">
        <v>10019</v>
      </c>
      <c r="E6354">
        <v>13</v>
      </c>
      <c r="F6354">
        <f>+_xlfn.XLOOKUP(TablaVentas[[#This Row],[PRODUCTO FINANCIERO]],TablaPrecios[PRODUCTO FINANCIERO],TablaPrecios[PRECIO UNIT],0)</f>
        <v>9.9</v>
      </c>
      <c r="G6354" s="2">
        <f>+TablaVentas[[#This Row],[CANTIDAD]]*TablaVentas[[#This Row],[PRECIO UNITARIO]]</f>
        <v>128.70000000000002</v>
      </c>
      <c r="H6354" s="1">
        <f t="shared" ca="1" si="99"/>
        <v>0.15934087503755703</v>
      </c>
      <c r="I6354" s="2">
        <f ca="1">+TablaVentas[[#This Row],[VENTAL TOTAL]]-TablaVentas[[#This Row],[VENTAL TOTAL]]*TablaVentas[[#This Row],[DESCUENTO]]</f>
        <v>108.19282938266642</v>
      </c>
      <c r="J6354" s="2">
        <f ca="1">0.18*TablaVentas[[#This Row],[SUBTOTAL]]</f>
        <v>19.474709288879954</v>
      </c>
      <c r="K6354" s="2">
        <f ca="1">+TablaVentas[[#This Row],[SUBTOTAL]]+TablaVentas[[#This Row],[IGV]]</f>
        <v>127.66753867154637</v>
      </c>
    </row>
    <row r="6355" spans="1:11" x14ac:dyDescent="0.25">
      <c r="A6355" t="s">
        <v>6364</v>
      </c>
      <c r="B6355" s="6">
        <v>45753</v>
      </c>
      <c r="C6355" t="s">
        <v>10016</v>
      </c>
      <c r="D6355" t="s">
        <v>10020</v>
      </c>
      <c r="E6355">
        <v>15</v>
      </c>
      <c r="F6355">
        <f>+_xlfn.XLOOKUP(TablaVentas[[#This Row],[PRODUCTO FINANCIERO]],TablaPrecios[PRODUCTO FINANCIERO],TablaPrecios[PRECIO UNIT],0)</f>
        <v>14.9</v>
      </c>
      <c r="G6355" s="2">
        <f>+TablaVentas[[#This Row],[CANTIDAD]]*TablaVentas[[#This Row],[PRECIO UNITARIO]]</f>
        <v>223.5</v>
      </c>
      <c r="H6355" s="1">
        <f t="shared" ca="1" si="99"/>
        <v>0.1180085255513413</v>
      </c>
      <c r="I6355" s="2">
        <f ca="1">+TablaVentas[[#This Row],[VENTAL TOTAL]]-TablaVentas[[#This Row],[VENTAL TOTAL]]*TablaVentas[[#This Row],[DESCUENTO]]</f>
        <v>197.12509453927521</v>
      </c>
      <c r="J6355" s="2">
        <f ca="1">0.18*TablaVentas[[#This Row],[SUBTOTAL]]</f>
        <v>35.482517017069533</v>
      </c>
      <c r="K6355" s="2">
        <f ca="1">+TablaVentas[[#This Row],[SUBTOTAL]]+TablaVentas[[#This Row],[IGV]]</f>
        <v>232.60761155634475</v>
      </c>
    </row>
    <row r="6356" spans="1:11" x14ac:dyDescent="0.25">
      <c r="A6356" t="s">
        <v>6365</v>
      </c>
      <c r="B6356" s="6">
        <v>46070</v>
      </c>
      <c r="C6356" t="s">
        <v>10016</v>
      </c>
      <c r="D6356" t="s">
        <v>10022</v>
      </c>
      <c r="E6356">
        <v>16</v>
      </c>
      <c r="F6356">
        <f>+_xlfn.XLOOKUP(TablaVentas[[#This Row],[PRODUCTO FINANCIERO]],TablaPrecios[PRODUCTO FINANCIERO],TablaPrecios[PRECIO UNIT],0)</f>
        <v>20.9</v>
      </c>
      <c r="G6356" s="2">
        <f>+TablaVentas[[#This Row],[CANTIDAD]]*TablaVentas[[#This Row],[PRECIO UNITARIO]]</f>
        <v>334.4</v>
      </c>
      <c r="H6356" s="1">
        <f t="shared" ca="1" si="99"/>
        <v>0.19929733416834855</v>
      </c>
      <c r="I6356" s="2">
        <f ca="1">+TablaVentas[[#This Row],[VENTAL TOTAL]]-TablaVentas[[#This Row],[VENTAL TOTAL]]*TablaVentas[[#This Row],[DESCUENTO]]</f>
        <v>267.75497145410424</v>
      </c>
      <c r="J6356" s="2">
        <f ca="1">0.18*TablaVentas[[#This Row],[SUBTOTAL]]</f>
        <v>48.195894861738758</v>
      </c>
      <c r="K6356" s="2">
        <f ca="1">+TablaVentas[[#This Row],[SUBTOTAL]]+TablaVentas[[#This Row],[IGV]]</f>
        <v>315.95086631584297</v>
      </c>
    </row>
    <row r="6357" spans="1:11" x14ac:dyDescent="0.25">
      <c r="A6357" t="s">
        <v>6366</v>
      </c>
      <c r="B6357" s="6">
        <v>46267</v>
      </c>
      <c r="C6357" t="s">
        <v>10011</v>
      </c>
      <c r="D6357" t="s">
        <v>10019</v>
      </c>
      <c r="E6357">
        <v>7</v>
      </c>
      <c r="F6357">
        <f>+_xlfn.XLOOKUP(TablaVentas[[#This Row],[PRODUCTO FINANCIERO]],TablaPrecios[PRODUCTO FINANCIERO],TablaPrecios[PRECIO UNIT],0)</f>
        <v>9.9</v>
      </c>
      <c r="G6357" s="2">
        <f>+TablaVentas[[#This Row],[CANTIDAD]]*TablaVentas[[#This Row],[PRECIO UNITARIO]]</f>
        <v>69.3</v>
      </c>
      <c r="H6357" s="1">
        <f t="shared" ca="1" si="99"/>
        <v>0.11160365195621304</v>
      </c>
      <c r="I6357" s="2">
        <f ca="1">+TablaVentas[[#This Row],[VENTAL TOTAL]]-TablaVentas[[#This Row],[VENTAL TOTAL]]*TablaVentas[[#This Row],[DESCUENTO]]</f>
        <v>61.565866919434434</v>
      </c>
      <c r="J6357" s="2">
        <f ca="1">0.18*TablaVentas[[#This Row],[SUBTOTAL]]</f>
        <v>11.081856045498197</v>
      </c>
      <c r="K6357" s="2">
        <f ca="1">+TablaVentas[[#This Row],[SUBTOTAL]]+TablaVentas[[#This Row],[IGV]]</f>
        <v>72.647722964932626</v>
      </c>
    </row>
    <row r="6358" spans="1:11" x14ac:dyDescent="0.25">
      <c r="A6358" t="s">
        <v>6367</v>
      </c>
      <c r="B6358" s="6">
        <v>46113</v>
      </c>
      <c r="C6358" t="s">
        <v>10011</v>
      </c>
      <c r="D6358" t="s">
        <v>10017</v>
      </c>
      <c r="E6358">
        <v>19</v>
      </c>
      <c r="F6358">
        <f>+_xlfn.XLOOKUP(TablaVentas[[#This Row],[PRODUCTO FINANCIERO]],TablaPrecios[PRODUCTO FINANCIERO],TablaPrecios[PRECIO UNIT],0)</f>
        <v>9.9</v>
      </c>
      <c r="G6358" s="2">
        <f>+TablaVentas[[#This Row],[CANTIDAD]]*TablaVentas[[#This Row],[PRECIO UNITARIO]]</f>
        <v>188.1</v>
      </c>
      <c r="H6358" s="1">
        <f t="shared" ca="1" si="99"/>
        <v>0.19549841782607205</v>
      </c>
      <c r="I6358" s="2">
        <f ca="1">+TablaVentas[[#This Row],[VENTAL TOTAL]]-TablaVentas[[#This Row],[VENTAL TOTAL]]*TablaVentas[[#This Row],[DESCUENTO]]</f>
        <v>151.32674760691583</v>
      </c>
      <c r="J6358" s="2">
        <f ca="1">0.18*TablaVentas[[#This Row],[SUBTOTAL]]</f>
        <v>27.238814569244848</v>
      </c>
      <c r="K6358" s="2">
        <f ca="1">+TablaVentas[[#This Row],[SUBTOTAL]]+TablaVentas[[#This Row],[IGV]]</f>
        <v>178.56556217616068</v>
      </c>
    </row>
    <row r="6359" spans="1:11" x14ac:dyDescent="0.25">
      <c r="A6359" t="s">
        <v>6368</v>
      </c>
      <c r="B6359" s="6">
        <v>45724</v>
      </c>
      <c r="C6359" t="s">
        <v>10016</v>
      </c>
      <c r="D6359" t="s">
        <v>10017</v>
      </c>
      <c r="E6359">
        <v>14</v>
      </c>
      <c r="F6359">
        <f>+_xlfn.XLOOKUP(TablaVentas[[#This Row],[PRODUCTO FINANCIERO]],TablaPrecios[PRODUCTO FINANCIERO],TablaPrecios[PRECIO UNIT],0)</f>
        <v>9.9</v>
      </c>
      <c r="G6359" s="2">
        <f>+TablaVentas[[#This Row],[CANTIDAD]]*TablaVentas[[#This Row],[PRECIO UNITARIO]]</f>
        <v>138.6</v>
      </c>
      <c r="H6359" s="1">
        <f t="shared" ca="1" si="99"/>
        <v>0.10646542052931325</v>
      </c>
      <c r="I6359" s="2">
        <f ca="1">+TablaVentas[[#This Row],[VENTAL TOTAL]]-TablaVentas[[#This Row],[VENTAL TOTAL]]*TablaVentas[[#This Row],[DESCUENTO]]</f>
        <v>123.84389271463718</v>
      </c>
      <c r="J6359" s="2">
        <f ca="1">0.18*TablaVentas[[#This Row],[SUBTOTAL]]</f>
        <v>22.291900688634691</v>
      </c>
      <c r="K6359" s="2">
        <f ca="1">+TablaVentas[[#This Row],[SUBTOTAL]]+TablaVentas[[#This Row],[IGV]]</f>
        <v>146.13579340327186</v>
      </c>
    </row>
    <row r="6360" spans="1:11" x14ac:dyDescent="0.25">
      <c r="A6360" t="s">
        <v>6369</v>
      </c>
      <c r="B6360" s="6">
        <v>45519</v>
      </c>
      <c r="C6360" t="s">
        <v>10014</v>
      </c>
      <c r="D6360" t="s">
        <v>10019</v>
      </c>
      <c r="E6360">
        <v>8</v>
      </c>
      <c r="F6360">
        <f>+_xlfn.XLOOKUP(TablaVentas[[#This Row],[PRODUCTO FINANCIERO]],TablaPrecios[PRODUCTO FINANCIERO],TablaPrecios[PRECIO UNIT],0)</f>
        <v>9.9</v>
      </c>
      <c r="G6360" s="2">
        <f>+TablaVentas[[#This Row],[CANTIDAD]]*TablaVentas[[#This Row],[PRECIO UNITARIO]]</f>
        <v>79.2</v>
      </c>
      <c r="H6360" s="1">
        <f t="shared" ca="1" si="99"/>
        <v>0.18690289561756171</v>
      </c>
      <c r="I6360" s="2">
        <f ca="1">+TablaVentas[[#This Row],[VENTAL TOTAL]]-TablaVentas[[#This Row],[VENTAL TOTAL]]*TablaVentas[[#This Row],[DESCUENTO]]</f>
        <v>64.397290667089109</v>
      </c>
      <c r="J6360" s="2">
        <f ca="1">0.18*TablaVentas[[#This Row],[SUBTOTAL]]</f>
        <v>11.591512320076038</v>
      </c>
      <c r="K6360" s="2">
        <f ca="1">+TablaVentas[[#This Row],[SUBTOTAL]]+TablaVentas[[#This Row],[IGV]]</f>
        <v>75.988802987165144</v>
      </c>
    </row>
    <row r="6361" spans="1:11" x14ac:dyDescent="0.25">
      <c r="A6361" t="s">
        <v>6370</v>
      </c>
      <c r="B6361" s="6">
        <v>45469</v>
      </c>
      <c r="C6361" t="s">
        <v>10012</v>
      </c>
      <c r="D6361" t="s">
        <v>10022</v>
      </c>
      <c r="E6361">
        <v>13</v>
      </c>
      <c r="F6361">
        <f>+_xlfn.XLOOKUP(TablaVentas[[#This Row],[PRODUCTO FINANCIERO]],TablaPrecios[PRODUCTO FINANCIERO],TablaPrecios[PRECIO UNIT],0)</f>
        <v>20.9</v>
      </c>
      <c r="G6361" s="2">
        <f>+TablaVentas[[#This Row],[CANTIDAD]]*TablaVentas[[#This Row],[PRECIO UNITARIO]]</f>
        <v>271.7</v>
      </c>
      <c r="H6361" s="1">
        <f t="shared" ca="1" si="99"/>
        <v>0.10100003826670961</v>
      </c>
      <c r="I6361" s="2">
        <f ca="1">+TablaVentas[[#This Row],[VENTAL TOTAL]]-TablaVentas[[#This Row],[VENTAL TOTAL]]*TablaVentas[[#This Row],[DESCUENTO]]</f>
        <v>244.25828960293498</v>
      </c>
      <c r="J6361" s="2">
        <f ca="1">0.18*TablaVentas[[#This Row],[SUBTOTAL]]</f>
        <v>43.966492128528294</v>
      </c>
      <c r="K6361" s="2">
        <f ca="1">+TablaVentas[[#This Row],[SUBTOTAL]]+TablaVentas[[#This Row],[IGV]]</f>
        <v>288.22478173146328</v>
      </c>
    </row>
    <row r="6362" spans="1:11" x14ac:dyDescent="0.25">
      <c r="A6362" t="s">
        <v>6371</v>
      </c>
      <c r="B6362" s="6">
        <v>45432</v>
      </c>
      <c r="C6362" t="s">
        <v>10011</v>
      </c>
      <c r="D6362" t="s">
        <v>10019</v>
      </c>
      <c r="E6362">
        <v>9</v>
      </c>
      <c r="F6362">
        <f>+_xlfn.XLOOKUP(TablaVentas[[#This Row],[PRODUCTO FINANCIERO]],TablaPrecios[PRODUCTO FINANCIERO],TablaPrecios[PRECIO UNIT],0)</f>
        <v>9.9</v>
      </c>
      <c r="G6362" s="2">
        <f>+TablaVentas[[#This Row],[CANTIDAD]]*TablaVentas[[#This Row],[PRECIO UNITARIO]]</f>
        <v>89.100000000000009</v>
      </c>
      <c r="H6362" s="1">
        <f t="shared" ca="1" si="99"/>
        <v>0.11303729350561698</v>
      </c>
      <c r="I6362" s="2">
        <f ca="1">+TablaVentas[[#This Row],[VENTAL TOTAL]]-TablaVentas[[#This Row],[VENTAL TOTAL]]*TablaVentas[[#This Row],[DESCUENTO]]</f>
        <v>79.02837714864954</v>
      </c>
      <c r="J6362" s="2">
        <f ca="1">0.18*TablaVentas[[#This Row],[SUBTOTAL]]</f>
        <v>14.225107886756916</v>
      </c>
      <c r="K6362" s="2">
        <f ca="1">+TablaVentas[[#This Row],[SUBTOTAL]]+TablaVentas[[#This Row],[IGV]]</f>
        <v>93.253485035406456</v>
      </c>
    </row>
    <row r="6363" spans="1:11" x14ac:dyDescent="0.25">
      <c r="A6363" t="s">
        <v>6372</v>
      </c>
      <c r="B6363" s="6">
        <v>45783</v>
      </c>
      <c r="C6363" t="s">
        <v>10013</v>
      </c>
      <c r="D6363" t="s">
        <v>10017</v>
      </c>
      <c r="E6363">
        <v>10</v>
      </c>
      <c r="F6363">
        <f>+_xlfn.XLOOKUP(TablaVentas[[#This Row],[PRODUCTO FINANCIERO]],TablaPrecios[PRODUCTO FINANCIERO],TablaPrecios[PRECIO UNIT],0)</f>
        <v>9.9</v>
      </c>
      <c r="G6363" s="2">
        <f>+TablaVentas[[#This Row],[CANTIDAD]]*TablaVentas[[#This Row],[PRECIO UNITARIO]]</f>
        <v>99</v>
      </c>
      <c r="H6363" s="1">
        <f t="shared" ca="1" si="99"/>
        <v>0.1786668711996123</v>
      </c>
      <c r="I6363" s="2">
        <f ca="1">+TablaVentas[[#This Row],[VENTAL TOTAL]]-TablaVentas[[#This Row],[VENTAL TOTAL]]*TablaVentas[[#This Row],[DESCUENTO]]</f>
        <v>81.311979751238383</v>
      </c>
      <c r="J6363" s="2">
        <f ca="1">0.18*TablaVentas[[#This Row],[SUBTOTAL]]</f>
        <v>14.636156355222909</v>
      </c>
      <c r="K6363" s="2">
        <f ca="1">+TablaVentas[[#This Row],[SUBTOTAL]]+TablaVentas[[#This Row],[IGV]]</f>
        <v>95.948136106461291</v>
      </c>
    </row>
    <row r="6364" spans="1:11" x14ac:dyDescent="0.25">
      <c r="A6364" t="s">
        <v>6373</v>
      </c>
      <c r="B6364" s="6">
        <v>45405</v>
      </c>
      <c r="C6364" t="s">
        <v>10016</v>
      </c>
      <c r="D6364" t="s">
        <v>10019</v>
      </c>
      <c r="E6364">
        <v>12</v>
      </c>
      <c r="F6364">
        <f>+_xlfn.XLOOKUP(TablaVentas[[#This Row],[PRODUCTO FINANCIERO]],TablaPrecios[PRODUCTO FINANCIERO],TablaPrecios[PRECIO UNIT],0)</f>
        <v>9.9</v>
      </c>
      <c r="G6364" s="2">
        <f>+TablaVentas[[#This Row],[CANTIDAD]]*TablaVentas[[#This Row],[PRECIO UNITARIO]]</f>
        <v>118.80000000000001</v>
      </c>
      <c r="H6364" s="1">
        <f t="shared" ca="1" si="99"/>
        <v>0.10264259269102811</v>
      </c>
      <c r="I6364" s="2">
        <f ca="1">+TablaVentas[[#This Row],[VENTAL TOTAL]]-TablaVentas[[#This Row],[VENTAL TOTAL]]*TablaVentas[[#This Row],[DESCUENTO]]</f>
        <v>106.60605998830587</v>
      </c>
      <c r="J6364" s="2">
        <f ca="1">0.18*TablaVentas[[#This Row],[SUBTOTAL]]</f>
        <v>19.189090797895055</v>
      </c>
      <c r="K6364" s="2">
        <f ca="1">+TablaVentas[[#This Row],[SUBTOTAL]]+TablaVentas[[#This Row],[IGV]]</f>
        <v>125.79515078620094</v>
      </c>
    </row>
    <row r="6365" spans="1:11" x14ac:dyDescent="0.25">
      <c r="A6365" t="s">
        <v>6374</v>
      </c>
      <c r="B6365" s="6">
        <v>45477</v>
      </c>
      <c r="C6365" t="s">
        <v>10011</v>
      </c>
      <c r="D6365" t="s">
        <v>10019</v>
      </c>
      <c r="E6365">
        <v>13</v>
      </c>
      <c r="F6365">
        <f>+_xlfn.XLOOKUP(TablaVentas[[#This Row],[PRODUCTO FINANCIERO]],TablaPrecios[PRODUCTO FINANCIERO],TablaPrecios[PRECIO UNIT],0)</f>
        <v>9.9</v>
      </c>
      <c r="G6365" s="2">
        <f>+TablaVentas[[#This Row],[CANTIDAD]]*TablaVentas[[#This Row],[PRECIO UNITARIO]]</f>
        <v>128.70000000000002</v>
      </c>
      <c r="H6365" s="1">
        <f t="shared" ca="1" si="99"/>
        <v>0.12814460590822158</v>
      </c>
      <c r="I6365" s="2">
        <f ca="1">+TablaVentas[[#This Row],[VENTAL TOTAL]]-TablaVentas[[#This Row],[VENTAL TOTAL]]*TablaVentas[[#This Row],[DESCUENTO]]</f>
        <v>112.2077892196119</v>
      </c>
      <c r="J6365" s="2">
        <f ca="1">0.18*TablaVentas[[#This Row],[SUBTOTAL]]</f>
        <v>20.197402059530141</v>
      </c>
      <c r="K6365" s="2">
        <f ca="1">+TablaVentas[[#This Row],[SUBTOTAL]]+TablaVentas[[#This Row],[IGV]]</f>
        <v>132.40519127914203</v>
      </c>
    </row>
    <row r="6366" spans="1:11" x14ac:dyDescent="0.25">
      <c r="A6366" t="s">
        <v>6375</v>
      </c>
      <c r="B6366" s="6">
        <v>45397</v>
      </c>
      <c r="C6366" t="s">
        <v>10011</v>
      </c>
      <c r="D6366" t="s">
        <v>10018</v>
      </c>
      <c r="E6366">
        <v>7</v>
      </c>
      <c r="F6366">
        <f>+_xlfn.XLOOKUP(TablaVentas[[#This Row],[PRODUCTO FINANCIERO]],TablaPrecios[PRODUCTO FINANCIERO],TablaPrecios[PRECIO UNIT],0)</f>
        <v>14.9</v>
      </c>
      <c r="G6366" s="2">
        <f>+TablaVentas[[#This Row],[CANTIDAD]]*TablaVentas[[#This Row],[PRECIO UNITARIO]]</f>
        <v>104.3</v>
      </c>
      <c r="H6366" s="1">
        <f t="shared" ca="1" si="99"/>
        <v>0.1979468303875393</v>
      </c>
      <c r="I6366" s="2">
        <f ca="1">+TablaVentas[[#This Row],[VENTAL TOTAL]]-TablaVentas[[#This Row],[VENTAL TOTAL]]*TablaVentas[[#This Row],[DESCUENTO]]</f>
        <v>83.654145590579645</v>
      </c>
      <c r="J6366" s="2">
        <f ca="1">0.18*TablaVentas[[#This Row],[SUBTOTAL]]</f>
        <v>15.057746206304335</v>
      </c>
      <c r="K6366" s="2">
        <f ca="1">+TablaVentas[[#This Row],[SUBTOTAL]]+TablaVentas[[#This Row],[IGV]]</f>
        <v>98.711891796883975</v>
      </c>
    </row>
    <row r="6367" spans="1:11" x14ac:dyDescent="0.25">
      <c r="A6367" t="s">
        <v>6376</v>
      </c>
      <c r="B6367" s="6">
        <v>45725</v>
      </c>
      <c r="C6367" t="s">
        <v>10014</v>
      </c>
      <c r="D6367" t="s">
        <v>10018</v>
      </c>
      <c r="E6367">
        <v>20</v>
      </c>
      <c r="F6367">
        <f>+_xlfn.XLOOKUP(TablaVentas[[#This Row],[PRODUCTO FINANCIERO]],TablaPrecios[PRODUCTO FINANCIERO],TablaPrecios[PRECIO UNIT],0)</f>
        <v>14.9</v>
      </c>
      <c r="G6367" s="2">
        <f>+TablaVentas[[#This Row],[CANTIDAD]]*TablaVentas[[#This Row],[PRECIO UNITARIO]]</f>
        <v>298</v>
      </c>
      <c r="H6367" s="1">
        <f t="shared" ca="1" si="99"/>
        <v>0.12637849251673453</v>
      </c>
      <c r="I6367" s="2">
        <f ca="1">+TablaVentas[[#This Row],[VENTAL TOTAL]]-TablaVentas[[#This Row],[VENTAL TOTAL]]*TablaVentas[[#This Row],[DESCUENTO]]</f>
        <v>260.33920923001313</v>
      </c>
      <c r="J6367" s="2">
        <f ca="1">0.18*TablaVentas[[#This Row],[SUBTOTAL]]</f>
        <v>46.861057661402363</v>
      </c>
      <c r="K6367" s="2">
        <f ca="1">+TablaVentas[[#This Row],[SUBTOTAL]]+TablaVentas[[#This Row],[IGV]]</f>
        <v>307.20026689141548</v>
      </c>
    </row>
    <row r="6368" spans="1:11" x14ac:dyDescent="0.25">
      <c r="A6368" t="s">
        <v>6377</v>
      </c>
      <c r="B6368" s="6">
        <v>45931</v>
      </c>
      <c r="C6368" t="s">
        <v>10014</v>
      </c>
      <c r="D6368" t="s">
        <v>10020</v>
      </c>
      <c r="E6368">
        <v>11</v>
      </c>
      <c r="F6368">
        <f>+_xlfn.XLOOKUP(TablaVentas[[#This Row],[PRODUCTO FINANCIERO]],TablaPrecios[PRODUCTO FINANCIERO],TablaPrecios[PRECIO UNIT],0)</f>
        <v>14.9</v>
      </c>
      <c r="G6368" s="2">
        <f>+TablaVentas[[#This Row],[CANTIDAD]]*TablaVentas[[#This Row],[PRECIO UNITARIO]]</f>
        <v>163.9</v>
      </c>
      <c r="H6368" s="1">
        <f t="shared" ca="1" si="99"/>
        <v>0.17696676587221466</v>
      </c>
      <c r="I6368" s="2">
        <f ca="1">+TablaVentas[[#This Row],[VENTAL TOTAL]]-TablaVentas[[#This Row],[VENTAL TOTAL]]*TablaVentas[[#This Row],[DESCUENTO]]</f>
        <v>134.89514707354402</v>
      </c>
      <c r="J6368" s="2">
        <f ca="1">0.18*TablaVentas[[#This Row],[SUBTOTAL]]</f>
        <v>24.281126473237922</v>
      </c>
      <c r="K6368" s="2">
        <f ca="1">+TablaVentas[[#This Row],[SUBTOTAL]]+TablaVentas[[#This Row],[IGV]]</f>
        <v>159.17627354678194</v>
      </c>
    </row>
    <row r="6369" spans="1:11" x14ac:dyDescent="0.25">
      <c r="A6369" t="s">
        <v>6378</v>
      </c>
      <c r="B6369" s="6">
        <v>46034</v>
      </c>
      <c r="C6369" t="s">
        <v>10015</v>
      </c>
      <c r="D6369" t="s">
        <v>10022</v>
      </c>
      <c r="E6369">
        <v>14</v>
      </c>
      <c r="F6369">
        <f>+_xlfn.XLOOKUP(TablaVentas[[#This Row],[PRODUCTO FINANCIERO]],TablaPrecios[PRODUCTO FINANCIERO],TablaPrecios[PRECIO UNIT],0)</f>
        <v>20.9</v>
      </c>
      <c r="G6369" s="2">
        <f>+TablaVentas[[#This Row],[CANTIDAD]]*TablaVentas[[#This Row],[PRECIO UNITARIO]]</f>
        <v>292.59999999999997</v>
      </c>
      <c r="H6369" s="1">
        <f t="shared" ca="1" si="99"/>
        <v>0.19738501541459302</v>
      </c>
      <c r="I6369" s="2">
        <f ca="1">+TablaVentas[[#This Row],[VENTAL TOTAL]]-TablaVentas[[#This Row],[VENTAL TOTAL]]*TablaVentas[[#This Row],[DESCUENTO]]</f>
        <v>234.84514448969006</v>
      </c>
      <c r="J6369" s="2">
        <f ca="1">0.18*TablaVentas[[#This Row],[SUBTOTAL]]</f>
        <v>42.272126008144205</v>
      </c>
      <c r="K6369" s="2">
        <f ca="1">+TablaVentas[[#This Row],[SUBTOTAL]]+TablaVentas[[#This Row],[IGV]]</f>
        <v>277.11727049783428</v>
      </c>
    </row>
    <row r="6370" spans="1:11" x14ac:dyDescent="0.25">
      <c r="A6370" t="s">
        <v>6379</v>
      </c>
      <c r="B6370" s="6">
        <v>45664</v>
      </c>
      <c r="C6370" t="s">
        <v>10016</v>
      </c>
      <c r="D6370" t="s">
        <v>10020</v>
      </c>
      <c r="E6370">
        <v>12</v>
      </c>
      <c r="F6370">
        <f>+_xlfn.XLOOKUP(TablaVentas[[#This Row],[PRODUCTO FINANCIERO]],TablaPrecios[PRODUCTO FINANCIERO],TablaPrecios[PRECIO UNIT],0)</f>
        <v>14.9</v>
      </c>
      <c r="G6370" s="2">
        <f>+TablaVentas[[#This Row],[CANTIDAD]]*TablaVentas[[#This Row],[PRECIO UNITARIO]]</f>
        <v>178.8</v>
      </c>
      <c r="H6370" s="1">
        <f t="shared" ca="1" si="99"/>
        <v>0.18178163647105897</v>
      </c>
      <c r="I6370" s="2">
        <f ca="1">+TablaVentas[[#This Row],[VENTAL TOTAL]]-TablaVentas[[#This Row],[VENTAL TOTAL]]*TablaVentas[[#This Row],[DESCUENTO]]</f>
        <v>146.29744339897468</v>
      </c>
      <c r="J6370" s="2">
        <f ca="1">0.18*TablaVentas[[#This Row],[SUBTOTAL]]</f>
        <v>26.333539811815442</v>
      </c>
      <c r="K6370" s="2">
        <f ca="1">+TablaVentas[[#This Row],[SUBTOTAL]]+TablaVentas[[#This Row],[IGV]]</f>
        <v>172.63098321079013</v>
      </c>
    </row>
    <row r="6371" spans="1:11" x14ac:dyDescent="0.25">
      <c r="A6371" t="s">
        <v>6380</v>
      </c>
      <c r="B6371" s="6">
        <v>45860</v>
      </c>
      <c r="C6371" t="s">
        <v>10014</v>
      </c>
      <c r="D6371" t="s">
        <v>10022</v>
      </c>
      <c r="E6371">
        <v>17</v>
      </c>
      <c r="F6371">
        <f>+_xlfn.XLOOKUP(TablaVentas[[#This Row],[PRODUCTO FINANCIERO]],TablaPrecios[PRODUCTO FINANCIERO],TablaPrecios[PRECIO UNIT],0)</f>
        <v>20.9</v>
      </c>
      <c r="G6371" s="2">
        <f>+TablaVentas[[#This Row],[CANTIDAD]]*TablaVentas[[#This Row],[PRECIO UNITARIO]]</f>
        <v>355.29999999999995</v>
      </c>
      <c r="H6371" s="1">
        <f t="shared" ca="1" si="99"/>
        <v>0.18600330783935579</v>
      </c>
      <c r="I6371" s="2">
        <f ca="1">+TablaVentas[[#This Row],[VENTAL TOTAL]]-TablaVentas[[#This Row],[VENTAL TOTAL]]*TablaVentas[[#This Row],[DESCUENTO]]</f>
        <v>289.21302472467687</v>
      </c>
      <c r="J6371" s="2">
        <f ca="1">0.18*TablaVentas[[#This Row],[SUBTOTAL]]</f>
        <v>52.058344450441837</v>
      </c>
      <c r="K6371" s="2">
        <f ca="1">+TablaVentas[[#This Row],[SUBTOTAL]]+TablaVentas[[#This Row],[IGV]]</f>
        <v>341.27136917511871</v>
      </c>
    </row>
    <row r="6372" spans="1:11" x14ac:dyDescent="0.25">
      <c r="A6372" t="s">
        <v>6381</v>
      </c>
      <c r="B6372" s="6">
        <v>46028</v>
      </c>
      <c r="C6372" t="s">
        <v>10012</v>
      </c>
      <c r="D6372" t="s">
        <v>10018</v>
      </c>
      <c r="E6372">
        <v>15</v>
      </c>
      <c r="F6372">
        <f>+_xlfn.XLOOKUP(TablaVentas[[#This Row],[PRODUCTO FINANCIERO]],TablaPrecios[PRODUCTO FINANCIERO],TablaPrecios[PRECIO UNIT],0)</f>
        <v>14.9</v>
      </c>
      <c r="G6372" s="2">
        <f>+TablaVentas[[#This Row],[CANTIDAD]]*TablaVentas[[#This Row],[PRECIO UNITARIO]]</f>
        <v>223.5</v>
      </c>
      <c r="H6372" s="1">
        <f t="shared" ca="1" si="99"/>
        <v>0.14970698135201593</v>
      </c>
      <c r="I6372" s="2">
        <f ca="1">+TablaVentas[[#This Row],[VENTAL TOTAL]]-TablaVentas[[#This Row],[VENTAL TOTAL]]*TablaVentas[[#This Row],[DESCUENTO]]</f>
        <v>190.04048966782443</v>
      </c>
      <c r="J6372" s="2">
        <f ca="1">0.18*TablaVentas[[#This Row],[SUBTOTAL]]</f>
        <v>34.207288140208398</v>
      </c>
      <c r="K6372" s="2">
        <f ca="1">+TablaVentas[[#This Row],[SUBTOTAL]]+TablaVentas[[#This Row],[IGV]]</f>
        <v>224.24777780803282</v>
      </c>
    </row>
    <row r="6373" spans="1:11" x14ac:dyDescent="0.25">
      <c r="A6373" t="s">
        <v>6382</v>
      </c>
      <c r="B6373" s="6">
        <v>45476</v>
      </c>
      <c r="C6373" t="s">
        <v>10016</v>
      </c>
      <c r="D6373" t="s">
        <v>10019</v>
      </c>
      <c r="E6373">
        <v>19</v>
      </c>
      <c r="F6373">
        <f>+_xlfn.XLOOKUP(TablaVentas[[#This Row],[PRODUCTO FINANCIERO]],TablaPrecios[PRODUCTO FINANCIERO],TablaPrecios[PRECIO UNIT],0)</f>
        <v>9.9</v>
      </c>
      <c r="G6373" s="2">
        <f>+TablaVentas[[#This Row],[CANTIDAD]]*TablaVentas[[#This Row],[PRECIO UNITARIO]]</f>
        <v>188.1</v>
      </c>
      <c r="H6373" s="1">
        <f t="shared" ca="1" si="99"/>
        <v>0.13789654782554306</v>
      </c>
      <c r="I6373" s="2">
        <f ca="1">+TablaVentas[[#This Row],[VENTAL TOTAL]]-TablaVentas[[#This Row],[VENTAL TOTAL]]*TablaVentas[[#This Row],[DESCUENTO]]</f>
        <v>162.16165935401534</v>
      </c>
      <c r="J6373" s="2">
        <f ca="1">0.18*TablaVentas[[#This Row],[SUBTOTAL]]</f>
        <v>29.189098683722762</v>
      </c>
      <c r="K6373" s="2">
        <f ca="1">+TablaVentas[[#This Row],[SUBTOTAL]]+TablaVentas[[#This Row],[IGV]]</f>
        <v>191.3507580377381</v>
      </c>
    </row>
    <row r="6374" spans="1:11" x14ac:dyDescent="0.25">
      <c r="A6374" t="s">
        <v>6383</v>
      </c>
      <c r="B6374" s="6">
        <v>45423</v>
      </c>
      <c r="C6374" t="s">
        <v>10013</v>
      </c>
      <c r="D6374" t="s">
        <v>10017</v>
      </c>
      <c r="E6374">
        <v>14</v>
      </c>
      <c r="F6374">
        <f>+_xlfn.XLOOKUP(TablaVentas[[#This Row],[PRODUCTO FINANCIERO]],TablaPrecios[PRODUCTO FINANCIERO],TablaPrecios[PRECIO UNIT],0)</f>
        <v>9.9</v>
      </c>
      <c r="G6374" s="2">
        <f>+TablaVentas[[#This Row],[CANTIDAD]]*TablaVentas[[#This Row],[PRECIO UNITARIO]]</f>
        <v>138.6</v>
      </c>
      <c r="H6374" s="1">
        <f t="shared" ca="1" si="99"/>
        <v>0.10861269847241189</v>
      </c>
      <c r="I6374" s="2">
        <f ca="1">+TablaVentas[[#This Row],[VENTAL TOTAL]]-TablaVentas[[#This Row],[VENTAL TOTAL]]*TablaVentas[[#This Row],[DESCUENTO]]</f>
        <v>123.54627999172371</v>
      </c>
      <c r="J6374" s="2">
        <f ca="1">0.18*TablaVentas[[#This Row],[SUBTOTAL]]</f>
        <v>22.238330398510268</v>
      </c>
      <c r="K6374" s="2">
        <f ca="1">+TablaVentas[[#This Row],[SUBTOTAL]]+TablaVentas[[#This Row],[IGV]]</f>
        <v>145.78461039023398</v>
      </c>
    </row>
    <row r="6375" spans="1:11" x14ac:dyDescent="0.25">
      <c r="A6375" t="s">
        <v>6384</v>
      </c>
      <c r="B6375" s="6">
        <v>45387</v>
      </c>
      <c r="C6375" t="s">
        <v>10011</v>
      </c>
      <c r="D6375" t="s">
        <v>10020</v>
      </c>
      <c r="E6375">
        <v>13</v>
      </c>
      <c r="F6375">
        <f>+_xlfn.XLOOKUP(TablaVentas[[#This Row],[PRODUCTO FINANCIERO]],TablaPrecios[PRODUCTO FINANCIERO],TablaPrecios[PRECIO UNIT],0)</f>
        <v>14.9</v>
      </c>
      <c r="G6375" s="2">
        <f>+TablaVentas[[#This Row],[CANTIDAD]]*TablaVentas[[#This Row],[PRECIO UNITARIO]]</f>
        <v>193.70000000000002</v>
      </c>
      <c r="H6375" s="1">
        <f t="shared" ca="1" si="99"/>
        <v>0.17522995872438824</v>
      </c>
      <c r="I6375" s="2">
        <f ca="1">+TablaVentas[[#This Row],[VENTAL TOTAL]]-TablaVentas[[#This Row],[VENTAL TOTAL]]*TablaVentas[[#This Row],[DESCUENTO]]</f>
        <v>159.757956995086</v>
      </c>
      <c r="J6375" s="2">
        <f ca="1">0.18*TablaVentas[[#This Row],[SUBTOTAL]]</f>
        <v>28.756432259115481</v>
      </c>
      <c r="K6375" s="2">
        <f ca="1">+TablaVentas[[#This Row],[SUBTOTAL]]+TablaVentas[[#This Row],[IGV]]</f>
        <v>188.51438925420149</v>
      </c>
    </row>
    <row r="6376" spans="1:11" x14ac:dyDescent="0.25">
      <c r="A6376" t="s">
        <v>6385</v>
      </c>
      <c r="B6376" s="6">
        <v>45708</v>
      </c>
      <c r="C6376" t="s">
        <v>10011</v>
      </c>
      <c r="D6376" t="s">
        <v>10020</v>
      </c>
      <c r="E6376">
        <v>14</v>
      </c>
      <c r="F6376">
        <f>+_xlfn.XLOOKUP(TablaVentas[[#This Row],[PRODUCTO FINANCIERO]],TablaPrecios[PRODUCTO FINANCIERO],TablaPrecios[PRECIO UNIT],0)</f>
        <v>14.9</v>
      </c>
      <c r="G6376" s="2">
        <f>+TablaVentas[[#This Row],[CANTIDAD]]*TablaVentas[[#This Row],[PRECIO UNITARIO]]</f>
        <v>208.6</v>
      </c>
      <c r="H6376" s="1">
        <f t="shared" ca="1" si="99"/>
        <v>0.19100685635493742</v>
      </c>
      <c r="I6376" s="2">
        <f ca="1">+TablaVentas[[#This Row],[VENTAL TOTAL]]-TablaVentas[[#This Row],[VENTAL TOTAL]]*TablaVentas[[#This Row],[DESCUENTO]]</f>
        <v>168.75596976436006</v>
      </c>
      <c r="J6376" s="2">
        <f ca="1">0.18*TablaVentas[[#This Row],[SUBTOTAL]]</f>
        <v>30.376074557584811</v>
      </c>
      <c r="K6376" s="2">
        <f ca="1">+TablaVentas[[#This Row],[SUBTOTAL]]+TablaVentas[[#This Row],[IGV]]</f>
        <v>199.13204432194487</v>
      </c>
    </row>
    <row r="6377" spans="1:11" x14ac:dyDescent="0.25">
      <c r="A6377" t="s">
        <v>6386</v>
      </c>
      <c r="B6377" s="6">
        <v>45739</v>
      </c>
      <c r="C6377" t="s">
        <v>10015</v>
      </c>
      <c r="D6377" t="s">
        <v>10022</v>
      </c>
      <c r="E6377">
        <v>7</v>
      </c>
      <c r="F6377">
        <f>+_xlfn.XLOOKUP(TablaVentas[[#This Row],[PRODUCTO FINANCIERO]],TablaPrecios[PRODUCTO FINANCIERO],TablaPrecios[PRECIO UNIT],0)</f>
        <v>20.9</v>
      </c>
      <c r="G6377" s="2">
        <f>+TablaVentas[[#This Row],[CANTIDAD]]*TablaVentas[[#This Row],[PRECIO UNITARIO]]</f>
        <v>146.29999999999998</v>
      </c>
      <c r="H6377" s="1">
        <f t="shared" ca="1" si="99"/>
        <v>0.19634671659894118</v>
      </c>
      <c r="I6377" s="2">
        <f ca="1">+TablaVentas[[#This Row],[VENTAL TOTAL]]-TablaVentas[[#This Row],[VENTAL TOTAL]]*TablaVentas[[#This Row],[DESCUENTO]]</f>
        <v>117.57447536157488</v>
      </c>
      <c r="J6377" s="2">
        <f ca="1">0.18*TablaVentas[[#This Row],[SUBTOTAL]]</f>
        <v>21.16340556508348</v>
      </c>
      <c r="K6377" s="2">
        <f ca="1">+TablaVentas[[#This Row],[SUBTOTAL]]+TablaVentas[[#This Row],[IGV]]</f>
        <v>138.73788092665836</v>
      </c>
    </row>
    <row r="6378" spans="1:11" x14ac:dyDescent="0.25">
      <c r="A6378" t="s">
        <v>6387</v>
      </c>
      <c r="B6378" s="6">
        <v>45867</v>
      </c>
      <c r="C6378" t="s">
        <v>10015</v>
      </c>
      <c r="D6378" t="s">
        <v>10019</v>
      </c>
      <c r="E6378">
        <v>8</v>
      </c>
      <c r="F6378">
        <f>+_xlfn.XLOOKUP(TablaVentas[[#This Row],[PRODUCTO FINANCIERO]],TablaPrecios[PRODUCTO FINANCIERO],TablaPrecios[PRECIO UNIT],0)</f>
        <v>9.9</v>
      </c>
      <c r="G6378" s="2">
        <f>+TablaVentas[[#This Row],[CANTIDAD]]*TablaVentas[[#This Row],[PRECIO UNITARIO]]</f>
        <v>79.2</v>
      </c>
      <c r="H6378" s="1">
        <f t="shared" ca="1" si="99"/>
        <v>0.12075580315257055</v>
      </c>
      <c r="I6378" s="2">
        <f ca="1">+TablaVentas[[#This Row],[VENTAL TOTAL]]-TablaVentas[[#This Row],[VENTAL TOTAL]]*TablaVentas[[#This Row],[DESCUENTO]]</f>
        <v>69.636140390316413</v>
      </c>
      <c r="J6378" s="2">
        <f ca="1">0.18*TablaVentas[[#This Row],[SUBTOTAL]]</f>
        <v>12.534505270256954</v>
      </c>
      <c r="K6378" s="2">
        <f ca="1">+TablaVentas[[#This Row],[SUBTOTAL]]+TablaVentas[[#This Row],[IGV]]</f>
        <v>82.170645660573371</v>
      </c>
    </row>
    <row r="6379" spans="1:11" x14ac:dyDescent="0.25">
      <c r="A6379" t="s">
        <v>6388</v>
      </c>
      <c r="B6379" s="6">
        <v>45622</v>
      </c>
      <c r="C6379" t="s">
        <v>10015</v>
      </c>
      <c r="D6379" t="s">
        <v>10022</v>
      </c>
      <c r="E6379">
        <v>18</v>
      </c>
      <c r="F6379">
        <f>+_xlfn.XLOOKUP(TablaVentas[[#This Row],[PRODUCTO FINANCIERO]],TablaPrecios[PRODUCTO FINANCIERO],TablaPrecios[PRECIO UNIT],0)</f>
        <v>20.9</v>
      </c>
      <c r="G6379" s="2">
        <f>+TablaVentas[[#This Row],[CANTIDAD]]*TablaVentas[[#This Row],[PRECIO UNITARIO]]</f>
        <v>376.2</v>
      </c>
      <c r="H6379" s="1">
        <f t="shared" ca="1" si="99"/>
        <v>0.17171746605072269</v>
      </c>
      <c r="I6379" s="2">
        <f ca="1">+TablaVentas[[#This Row],[VENTAL TOTAL]]-TablaVentas[[#This Row],[VENTAL TOTAL]]*TablaVentas[[#This Row],[DESCUENTO]]</f>
        <v>311.5998892717181</v>
      </c>
      <c r="J6379" s="2">
        <f ca="1">0.18*TablaVentas[[#This Row],[SUBTOTAL]]</f>
        <v>56.087980068909253</v>
      </c>
      <c r="K6379" s="2">
        <f ca="1">+TablaVentas[[#This Row],[SUBTOTAL]]+TablaVentas[[#This Row],[IGV]]</f>
        <v>367.68786934062734</v>
      </c>
    </row>
    <row r="6380" spans="1:11" x14ac:dyDescent="0.25">
      <c r="A6380" t="s">
        <v>6389</v>
      </c>
      <c r="B6380" s="6">
        <v>45370</v>
      </c>
      <c r="C6380" t="s">
        <v>10011</v>
      </c>
      <c r="D6380" t="s">
        <v>10020</v>
      </c>
      <c r="E6380">
        <v>17</v>
      </c>
      <c r="F6380">
        <f>+_xlfn.XLOOKUP(TablaVentas[[#This Row],[PRODUCTO FINANCIERO]],TablaPrecios[PRODUCTO FINANCIERO],TablaPrecios[PRECIO UNIT],0)</f>
        <v>14.9</v>
      </c>
      <c r="G6380" s="2">
        <f>+TablaVentas[[#This Row],[CANTIDAD]]*TablaVentas[[#This Row],[PRECIO UNITARIO]]</f>
        <v>253.3</v>
      </c>
      <c r="H6380" s="1">
        <f t="shared" ca="1" si="99"/>
        <v>0.19510557770877146</v>
      </c>
      <c r="I6380" s="2">
        <f ca="1">+TablaVentas[[#This Row],[VENTAL TOTAL]]-TablaVentas[[#This Row],[VENTAL TOTAL]]*TablaVentas[[#This Row],[DESCUENTO]]</f>
        <v>203.87975716636819</v>
      </c>
      <c r="J6380" s="2">
        <f ca="1">0.18*TablaVentas[[#This Row],[SUBTOTAL]]</f>
        <v>36.698356289946275</v>
      </c>
      <c r="K6380" s="2">
        <f ca="1">+TablaVentas[[#This Row],[SUBTOTAL]]+TablaVentas[[#This Row],[IGV]]</f>
        <v>240.57811345631447</v>
      </c>
    </row>
    <row r="6381" spans="1:11" x14ac:dyDescent="0.25">
      <c r="A6381" t="s">
        <v>6390</v>
      </c>
      <c r="B6381" s="6">
        <v>45580</v>
      </c>
      <c r="C6381" t="s">
        <v>10012</v>
      </c>
      <c r="D6381" t="s">
        <v>10020</v>
      </c>
      <c r="E6381">
        <v>13</v>
      </c>
      <c r="F6381">
        <f>+_xlfn.XLOOKUP(TablaVentas[[#This Row],[PRODUCTO FINANCIERO]],TablaPrecios[PRODUCTO FINANCIERO],TablaPrecios[PRECIO UNIT],0)</f>
        <v>14.9</v>
      </c>
      <c r="G6381" s="2">
        <f>+TablaVentas[[#This Row],[CANTIDAD]]*TablaVentas[[#This Row],[PRECIO UNITARIO]]</f>
        <v>193.70000000000002</v>
      </c>
      <c r="H6381" s="1">
        <f t="shared" ca="1" si="99"/>
        <v>0.13743315983514068</v>
      </c>
      <c r="I6381" s="2">
        <f ca="1">+TablaVentas[[#This Row],[VENTAL TOTAL]]-TablaVentas[[#This Row],[VENTAL TOTAL]]*TablaVentas[[#This Row],[DESCUENTO]]</f>
        <v>167.07919693993327</v>
      </c>
      <c r="J6381" s="2">
        <f ca="1">0.18*TablaVentas[[#This Row],[SUBTOTAL]]</f>
        <v>30.074255449187987</v>
      </c>
      <c r="K6381" s="2">
        <f ca="1">+TablaVentas[[#This Row],[SUBTOTAL]]+TablaVentas[[#This Row],[IGV]]</f>
        <v>197.15345238912124</v>
      </c>
    </row>
    <row r="6382" spans="1:11" x14ac:dyDescent="0.25">
      <c r="A6382" t="s">
        <v>6391</v>
      </c>
      <c r="B6382" s="6">
        <v>46004</v>
      </c>
      <c r="C6382" t="s">
        <v>10013</v>
      </c>
      <c r="D6382" t="s">
        <v>10022</v>
      </c>
      <c r="E6382">
        <v>7</v>
      </c>
      <c r="F6382">
        <f>+_xlfn.XLOOKUP(TablaVentas[[#This Row],[PRODUCTO FINANCIERO]],TablaPrecios[PRODUCTO FINANCIERO],TablaPrecios[PRECIO UNIT],0)</f>
        <v>20.9</v>
      </c>
      <c r="G6382" s="2">
        <f>+TablaVentas[[#This Row],[CANTIDAD]]*TablaVentas[[#This Row],[PRECIO UNITARIO]]</f>
        <v>146.29999999999998</v>
      </c>
      <c r="H6382" s="1">
        <f t="shared" ca="1" si="99"/>
        <v>0.16569486888999829</v>
      </c>
      <c r="I6382" s="2">
        <f ca="1">+TablaVentas[[#This Row],[VENTAL TOTAL]]-TablaVentas[[#This Row],[VENTAL TOTAL]]*TablaVentas[[#This Row],[DESCUENTO]]</f>
        <v>122.05884068139324</v>
      </c>
      <c r="J6382" s="2">
        <f ca="1">0.18*TablaVentas[[#This Row],[SUBTOTAL]]</f>
        <v>21.970591322650783</v>
      </c>
      <c r="K6382" s="2">
        <f ca="1">+TablaVentas[[#This Row],[SUBTOTAL]]+TablaVentas[[#This Row],[IGV]]</f>
        <v>144.02943200404403</v>
      </c>
    </row>
    <row r="6383" spans="1:11" x14ac:dyDescent="0.25">
      <c r="A6383" t="s">
        <v>6392</v>
      </c>
      <c r="B6383" s="6">
        <v>45517</v>
      </c>
      <c r="C6383" t="s">
        <v>10012</v>
      </c>
      <c r="D6383" t="s">
        <v>10020</v>
      </c>
      <c r="E6383">
        <v>5</v>
      </c>
      <c r="F6383">
        <f>+_xlfn.XLOOKUP(TablaVentas[[#This Row],[PRODUCTO FINANCIERO]],TablaPrecios[PRODUCTO FINANCIERO],TablaPrecios[PRECIO UNIT],0)</f>
        <v>14.9</v>
      </c>
      <c r="G6383" s="2">
        <f>+TablaVentas[[#This Row],[CANTIDAD]]*TablaVentas[[#This Row],[PRECIO UNITARIO]]</f>
        <v>74.5</v>
      </c>
      <c r="H6383" s="1">
        <f t="shared" ca="1" si="99"/>
        <v>0.12793469433692903</v>
      </c>
      <c r="I6383" s="2">
        <f ca="1">+TablaVentas[[#This Row],[VENTAL TOTAL]]-TablaVentas[[#This Row],[VENTAL TOTAL]]*TablaVentas[[#This Row],[DESCUENTO]]</f>
        <v>64.968865271898792</v>
      </c>
      <c r="J6383" s="2">
        <f ca="1">0.18*TablaVentas[[#This Row],[SUBTOTAL]]</f>
        <v>11.694395748941782</v>
      </c>
      <c r="K6383" s="2">
        <f ca="1">+TablaVentas[[#This Row],[SUBTOTAL]]+TablaVentas[[#This Row],[IGV]]</f>
        <v>76.663261020840579</v>
      </c>
    </row>
    <row r="6384" spans="1:11" x14ac:dyDescent="0.25">
      <c r="A6384" t="s">
        <v>6393</v>
      </c>
      <c r="B6384" s="6">
        <v>46353</v>
      </c>
      <c r="C6384" t="s">
        <v>10014</v>
      </c>
      <c r="D6384" t="s">
        <v>10018</v>
      </c>
      <c r="E6384">
        <v>20</v>
      </c>
      <c r="F6384">
        <f>+_xlfn.XLOOKUP(TablaVentas[[#This Row],[PRODUCTO FINANCIERO]],TablaPrecios[PRODUCTO FINANCIERO],TablaPrecios[PRECIO UNIT],0)</f>
        <v>14.9</v>
      </c>
      <c r="G6384" s="2">
        <f>+TablaVentas[[#This Row],[CANTIDAD]]*TablaVentas[[#This Row],[PRECIO UNITARIO]]</f>
        <v>298</v>
      </c>
      <c r="H6384" s="1">
        <f t="shared" ca="1" si="99"/>
        <v>0.13551153346190442</v>
      </c>
      <c r="I6384" s="2">
        <f ca="1">+TablaVentas[[#This Row],[VENTAL TOTAL]]-TablaVentas[[#This Row],[VENTAL TOTAL]]*TablaVentas[[#This Row],[DESCUENTO]]</f>
        <v>257.61756302835249</v>
      </c>
      <c r="J6384" s="2">
        <f ca="1">0.18*TablaVentas[[#This Row],[SUBTOTAL]]</f>
        <v>46.371161345103445</v>
      </c>
      <c r="K6384" s="2">
        <f ca="1">+TablaVentas[[#This Row],[SUBTOTAL]]+TablaVentas[[#This Row],[IGV]]</f>
        <v>303.98872437345597</v>
      </c>
    </row>
    <row r="6385" spans="1:11" x14ac:dyDescent="0.25">
      <c r="A6385" t="s">
        <v>6394</v>
      </c>
      <c r="B6385" s="6">
        <v>45992</v>
      </c>
      <c r="C6385" t="s">
        <v>10014</v>
      </c>
      <c r="D6385" t="s">
        <v>10017</v>
      </c>
      <c r="E6385">
        <v>17</v>
      </c>
      <c r="F6385">
        <f>+_xlfn.XLOOKUP(TablaVentas[[#This Row],[PRODUCTO FINANCIERO]],TablaPrecios[PRODUCTO FINANCIERO],TablaPrecios[PRECIO UNIT],0)</f>
        <v>9.9</v>
      </c>
      <c r="G6385" s="2">
        <f>+TablaVentas[[#This Row],[CANTIDAD]]*TablaVentas[[#This Row],[PRECIO UNITARIO]]</f>
        <v>168.3</v>
      </c>
      <c r="H6385" s="1">
        <f t="shared" ca="1" si="99"/>
        <v>0.11930152024124413</v>
      </c>
      <c r="I6385" s="2">
        <f ca="1">+TablaVentas[[#This Row],[VENTAL TOTAL]]-TablaVentas[[#This Row],[VENTAL TOTAL]]*TablaVentas[[#This Row],[DESCUENTO]]</f>
        <v>148.22155414339863</v>
      </c>
      <c r="J6385" s="2">
        <f ca="1">0.18*TablaVentas[[#This Row],[SUBTOTAL]]</f>
        <v>26.679879745811753</v>
      </c>
      <c r="K6385" s="2">
        <f ca="1">+TablaVentas[[#This Row],[SUBTOTAL]]+TablaVentas[[#This Row],[IGV]]</f>
        <v>174.90143388921038</v>
      </c>
    </row>
    <row r="6386" spans="1:11" x14ac:dyDescent="0.25">
      <c r="A6386" t="s">
        <v>6395</v>
      </c>
      <c r="B6386" s="6">
        <v>45967</v>
      </c>
      <c r="C6386" t="s">
        <v>10015</v>
      </c>
      <c r="D6386" t="s">
        <v>10022</v>
      </c>
      <c r="E6386">
        <v>10</v>
      </c>
      <c r="F6386">
        <f>+_xlfn.XLOOKUP(TablaVentas[[#This Row],[PRODUCTO FINANCIERO]],TablaPrecios[PRODUCTO FINANCIERO],TablaPrecios[PRECIO UNIT],0)</f>
        <v>20.9</v>
      </c>
      <c r="G6386" s="2">
        <f>+TablaVentas[[#This Row],[CANTIDAD]]*TablaVentas[[#This Row],[PRECIO UNITARIO]]</f>
        <v>209</v>
      </c>
      <c r="H6386" s="1">
        <f t="shared" ca="1" si="99"/>
        <v>0.10579296806809424</v>
      </c>
      <c r="I6386" s="2">
        <f ca="1">+TablaVentas[[#This Row],[VENTAL TOTAL]]-TablaVentas[[#This Row],[VENTAL TOTAL]]*TablaVentas[[#This Row],[DESCUENTO]]</f>
        <v>186.8892696737683</v>
      </c>
      <c r="J6386" s="2">
        <f ca="1">0.18*TablaVentas[[#This Row],[SUBTOTAL]]</f>
        <v>33.640068541278289</v>
      </c>
      <c r="K6386" s="2">
        <f ca="1">+TablaVentas[[#This Row],[SUBTOTAL]]+TablaVentas[[#This Row],[IGV]]</f>
        <v>220.52933821504658</v>
      </c>
    </row>
    <row r="6387" spans="1:11" x14ac:dyDescent="0.25">
      <c r="A6387" t="s">
        <v>6396</v>
      </c>
      <c r="B6387" s="6">
        <v>45501</v>
      </c>
      <c r="C6387" t="s">
        <v>10013</v>
      </c>
      <c r="D6387" t="s">
        <v>10017</v>
      </c>
      <c r="E6387">
        <v>20</v>
      </c>
      <c r="F6387">
        <f>+_xlfn.XLOOKUP(TablaVentas[[#This Row],[PRODUCTO FINANCIERO]],TablaPrecios[PRODUCTO FINANCIERO],TablaPrecios[PRECIO UNIT],0)</f>
        <v>9.9</v>
      </c>
      <c r="G6387" s="2">
        <f>+TablaVentas[[#This Row],[CANTIDAD]]*TablaVentas[[#This Row],[PRECIO UNITARIO]]</f>
        <v>198</v>
      </c>
      <c r="H6387" s="1">
        <f t="shared" ca="1" si="99"/>
        <v>0.18909884614057476</v>
      </c>
      <c r="I6387" s="2">
        <f ca="1">+TablaVentas[[#This Row],[VENTAL TOTAL]]-TablaVentas[[#This Row],[VENTAL TOTAL]]*TablaVentas[[#This Row],[DESCUENTO]]</f>
        <v>160.55842846416618</v>
      </c>
      <c r="J6387" s="2">
        <f ca="1">0.18*TablaVentas[[#This Row],[SUBTOTAL]]</f>
        <v>28.900517123549911</v>
      </c>
      <c r="K6387" s="2">
        <f ca="1">+TablaVentas[[#This Row],[SUBTOTAL]]+TablaVentas[[#This Row],[IGV]]</f>
        <v>189.4589455877161</v>
      </c>
    </row>
    <row r="6388" spans="1:11" x14ac:dyDescent="0.25">
      <c r="A6388" t="s">
        <v>6397</v>
      </c>
      <c r="B6388" s="6">
        <v>45473</v>
      </c>
      <c r="C6388" t="s">
        <v>10016</v>
      </c>
      <c r="D6388" t="s">
        <v>10018</v>
      </c>
      <c r="E6388">
        <v>20</v>
      </c>
      <c r="F6388">
        <f>+_xlfn.XLOOKUP(TablaVentas[[#This Row],[PRODUCTO FINANCIERO]],TablaPrecios[PRODUCTO FINANCIERO],TablaPrecios[PRECIO UNIT],0)</f>
        <v>14.9</v>
      </c>
      <c r="G6388" s="2">
        <f>+TablaVentas[[#This Row],[CANTIDAD]]*TablaVentas[[#This Row],[PRECIO UNITARIO]]</f>
        <v>298</v>
      </c>
      <c r="H6388" s="1">
        <f t="shared" ca="1" si="99"/>
        <v>0.14513889647691725</v>
      </c>
      <c r="I6388" s="2">
        <f ca="1">+TablaVentas[[#This Row],[VENTAL TOTAL]]-TablaVentas[[#This Row],[VENTAL TOTAL]]*TablaVentas[[#This Row],[DESCUENTO]]</f>
        <v>254.74860884987868</v>
      </c>
      <c r="J6388" s="2">
        <f ca="1">0.18*TablaVentas[[#This Row],[SUBTOTAL]]</f>
        <v>45.854749592978159</v>
      </c>
      <c r="K6388" s="2">
        <f ca="1">+TablaVentas[[#This Row],[SUBTOTAL]]+TablaVentas[[#This Row],[IGV]]</f>
        <v>300.60335844285686</v>
      </c>
    </row>
    <row r="6389" spans="1:11" x14ac:dyDescent="0.25">
      <c r="A6389" t="s">
        <v>6398</v>
      </c>
      <c r="B6389" s="6">
        <v>46346</v>
      </c>
      <c r="C6389" t="s">
        <v>10014</v>
      </c>
      <c r="D6389" t="s">
        <v>10022</v>
      </c>
      <c r="E6389">
        <v>5</v>
      </c>
      <c r="F6389">
        <f>+_xlfn.XLOOKUP(TablaVentas[[#This Row],[PRODUCTO FINANCIERO]],TablaPrecios[PRODUCTO FINANCIERO],TablaPrecios[PRECIO UNIT],0)</f>
        <v>20.9</v>
      </c>
      <c r="G6389" s="2">
        <f>+TablaVentas[[#This Row],[CANTIDAD]]*TablaVentas[[#This Row],[PRECIO UNITARIO]]</f>
        <v>104.5</v>
      </c>
      <c r="H6389" s="1">
        <f t="shared" ca="1" si="99"/>
        <v>0.18363089781461225</v>
      </c>
      <c r="I6389" s="2">
        <f ca="1">+TablaVentas[[#This Row],[VENTAL TOTAL]]-TablaVentas[[#This Row],[VENTAL TOTAL]]*TablaVentas[[#This Row],[DESCUENTO]]</f>
        <v>85.310571178373024</v>
      </c>
      <c r="J6389" s="2">
        <f ca="1">0.18*TablaVentas[[#This Row],[SUBTOTAL]]</f>
        <v>15.355902812107145</v>
      </c>
      <c r="K6389" s="2">
        <f ca="1">+TablaVentas[[#This Row],[SUBTOTAL]]+TablaVentas[[#This Row],[IGV]]</f>
        <v>100.66647399048017</v>
      </c>
    </row>
    <row r="6390" spans="1:11" x14ac:dyDescent="0.25">
      <c r="A6390" t="s">
        <v>6399</v>
      </c>
      <c r="B6390" s="6">
        <v>46063</v>
      </c>
      <c r="C6390" t="s">
        <v>10014</v>
      </c>
      <c r="D6390" t="s">
        <v>10017</v>
      </c>
      <c r="E6390">
        <v>16</v>
      </c>
      <c r="F6390">
        <f>+_xlfn.XLOOKUP(TablaVentas[[#This Row],[PRODUCTO FINANCIERO]],TablaPrecios[PRODUCTO FINANCIERO],TablaPrecios[PRECIO UNIT],0)</f>
        <v>9.9</v>
      </c>
      <c r="G6390" s="2">
        <f>+TablaVentas[[#This Row],[CANTIDAD]]*TablaVentas[[#This Row],[PRECIO UNITARIO]]</f>
        <v>158.4</v>
      </c>
      <c r="H6390" s="1">
        <f t="shared" ca="1" si="99"/>
        <v>0.10810868392832933</v>
      </c>
      <c r="I6390" s="2">
        <f ca="1">+TablaVentas[[#This Row],[VENTAL TOTAL]]-TablaVentas[[#This Row],[VENTAL TOTAL]]*TablaVentas[[#This Row],[DESCUENTO]]</f>
        <v>141.27558446575264</v>
      </c>
      <c r="J6390" s="2">
        <f ca="1">0.18*TablaVentas[[#This Row],[SUBTOTAL]]</f>
        <v>25.429605203835475</v>
      </c>
      <c r="K6390" s="2">
        <f ca="1">+TablaVentas[[#This Row],[SUBTOTAL]]+TablaVentas[[#This Row],[IGV]]</f>
        <v>166.70518966958812</v>
      </c>
    </row>
    <row r="6391" spans="1:11" x14ac:dyDescent="0.25">
      <c r="A6391" t="s">
        <v>6400</v>
      </c>
      <c r="B6391" s="6">
        <v>45844</v>
      </c>
      <c r="C6391" t="s">
        <v>10012</v>
      </c>
      <c r="D6391" t="s">
        <v>10017</v>
      </c>
      <c r="E6391">
        <v>9</v>
      </c>
      <c r="F6391">
        <f>+_xlfn.XLOOKUP(TablaVentas[[#This Row],[PRODUCTO FINANCIERO]],TablaPrecios[PRODUCTO FINANCIERO],TablaPrecios[PRECIO UNIT],0)</f>
        <v>9.9</v>
      </c>
      <c r="G6391" s="2">
        <f>+TablaVentas[[#This Row],[CANTIDAD]]*TablaVentas[[#This Row],[PRECIO UNITARIO]]</f>
        <v>89.100000000000009</v>
      </c>
      <c r="H6391" s="1">
        <f t="shared" ca="1" si="99"/>
        <v>0.14702929115373051</v>
      </c>
      <c r="I6391" s="2">
        <f ca="1">+TablaVentas[[#This Row],[VENTAL TOTAL]]-TablaVentas[[#This Row],[VENTAL TOTAL]]*TablaVentas[[#This Row],[DESCUENTO]]</f>
        <v>75.999690158202611</v>
      </c>
      <c r="J6391" s="2">
        <f ca="1">0.18*TablaVentas[[#This Row],[SUBTOTAL]]</f>
        <v>13.679944228476469</v>
      </c>
      <c r="K6391" s="2">
        <f ca="1">+TablaVentas[[#This Row],[SUBTOTAL]]+TablaVentas[[#This Row],[IGV]]</f>
        <v>89.679634386679083</v>
      </c>
    </row>
    <row r="6392" spans="1:11" x14ac:dyDescent="0.25">
      <c r="A6392" t="s">
        <v>6401</v>
      </c>
      <c r="B6392" s="6">
        <v>45511</v>
      </c>
      <c r="C6392" t="s">
        <v>10011</v>
      </c>
      <c r="D6392" t="s">
        <v>10022</v>
      </c>
      <c r="E6392">
        <v>5</v>
      </c>
      <c r="F6392">
        <f>+_xlfn.XLOOKUP(TablaVentas[[#This Row],[PRODUCTO FINANCIERO]],TablaPrecios[PRODUCTO FINANCIERO],TablaPrecios[PRECIO UNIT],0)</f>
        <v>20.9</v>
      </c>
      <c r="G6392" s="2">
        <f>+TablaVentas[[#This Row],[CANTIDAD]]*TablaVentas[[#This Row],[PRECIO UNITARIO]]</f>
        <v>104.5</v>
      </c>
      <c r="H6392" s="1">
        <f t="shared" ca="1" si="99"/>
        <v>0.18085021463951739</v>
      </c>
      <c r="I6392" s="2">
        <f ca="1">+TablaVentas[[#This Row],[VENTAL TOTAL]]-TablaVentas[[#This Row],[VENTAL TOTAL]]*TablaVentas[[#This Row],[DESCUENTO]]</f>
        <v>85.601152570170427</v>
      </c>
      <c r="J6392" s="2">
        <f ca="1">0.18*TablaVentas[[#This Row],[SUBTOTAL]]</f>
        <v>15.408207462630676</v>
      </c>
      <c r="K6392" s="2">
        <f ca="1">+TablaVentas[[#This Row],[SUBTOTAL]]+TablaVentas[[#This Row],[IGV]]</f>
        <v>101.0093600328011</v>
      </c>
    </row>
    <row r="6393" spans="1:11" x14ac:dyDescent="0.25">
      <c r="A6393" t="s">
        <v>6402</v>
      </c>
      <c r="B6393" s="6">
        <v>45872</v>
      </c>
      <c r="C6393" t="s">
        <v>10016</v>
      </c>
      <c r="D6393" t="s">
        <v>10017</v>
      </c>
      <c r="E6393">
        <v>13</v>
      </c>
      <c r="F6393">
        <f>+_xlfn.XLOOKUP(TablaVentas[[#This Row],[PRODUCTO FINANCIERO]],TablaPrecios[PRODUCTO FINANCIERO],TablaPrecios[PRECIO UNIT],0)</f>
        <v>9.9</v>
      </c>
      <c r="G6393" s="2">
        <f>+TablaVentas[[#This Row],[CANTIDAD]]*TablaVentas[[#This Row],[PRECIO UNITARIO]]</f>
        <v>128.70000000000002</v>
      </c>
      <c r="H6393" s="1">
        <f t="shared" ca="1" si="99"/>
        <v>0.19051604506879755</v>
      </c>
      <c r="I6393" s="2">
        <f ca="1">+TablaVentas[[#This Row],[VENTAL TOTAL]]-TablaVentas[[#This Row],[VENTAL TOTAL]]*TablaVentas[[#This Row],[DESCUENTO]]</f>
        <v>104.18058499964577</v>
      </c>
      <c r="J6393" s="2">
        <f ca="1">0.18*TablaVentas[[#This Row],[SUBTOTAL]]</f>
        <v>18.752505299936239</v>
      </c>
      <c r="K6393" s="2">
        <f ca="1">+TablaVentas[[#This Row],[SUBTOTAL]]+TablaVentas[[#This Row],[IGV]]</f>
        <v>122.93309029958201</v>
      </c>
    </row>
    <row r="6394" spans="1:11" x14ac:dyDescent="0.25">
      <c r="A6394" t="s">
        <v>6403</v>
      </c>
      <c r="B6394" s="6">
        <v>45942</v>
      </c>
      <c r="C6394" t="s">
        <v>10015</v>
      </c>
      <c r="D6394" t="s">
        <v>10020</v>
      </c>
      <c r="E6394">
        <v>19</v>
      </c>
      <c r="F6394">
        <f>+_xlfn.XLOOKUP(TablaVentas[[#This Row],[PRODUCTO FINANCIERO]],TablaPrecios[PRODUCTO FINANCIERO],TablaPrecios[PRECIO UNIT],0)</f>
        <v>14.9</v>
      </c>
      <c r="G6394" s="2">
        <f>+TablaVentas[[#This Row],[CANTIDAD]]*TablaVentas[[#This Row],[PRECIO UNITARIO]]</f>
        <v>283.10000000000002</v>
      </c>
      <c r="H6394" s="1">
        <f t="shared" ca="1" si="99"/>
        <v>0.13964399900089039</v>
      </c>
      <c r="I6394" s="2">
        <f ca="1">+TablaVentas[[#This Row],[VENTAL TOTAL]]-TablaVentas[[#This Row],[VENTAL TOTAL]]*TablaVentas[[#This Row],[DESCUENTO]]</f>
        <v>243.56678388284794</v>
      </c>
      <c r="J6394" s="2">
        <f ca="1">0.18*TablaVentas[[#This Row],[SUBTOTAL]]</f>
        <v>43.842021098912625</v>
      </c>
      <c r="K6394" s="2">
        <f ca="1">+TablaVentas[[#This Row],[SUBTOTAL]]+TablaVentas[[#This Row],[IGV]]</f>
        <v>287.40880498176057</v>
      </c>
    </row>
    <row r="6395" spans="1:11" x14ac:dyDescent="0.25">
      <c r="A6395" t="s">
        <v>6404</v>
      </c>
      <c r="B6395" s="6">
        <v>46357</v>
      </c>
      <c r="C6395" t="s">
        <v>10013</v>
      </c>
      <c r="D6395" t="s">
        <v>10020</v>
      </c>
      <c r="E6395">
        <v>10</v>
      </c>
      <c r="F6395">
        <f>+_xlfn.XLOOKUP(TablaVentas[[#This Row],[PRODUCTO FINANCIERO]],TablaPrecios[PRODUCTO FINANCIERO],TablaPrecios[PRECIO UNIT],0)</f>
        <v>14.9</v>
      </c>
      <c r="G6395" s="2">
        <f>+TablaVentas[[#This Row],[CANTIDAD]]*TablaVentas[[#This Row],[PRECIO UNITARIO]]</f>
        <v>149</v>
      </c>
      <c r="H6395" s="1">
        <f t="shared" ca="1" si="99"/>
        <v>0.11257521556975411</v>
      </c>
      <c r="I6395" s="2">
        <f ca="1">+TablaVentas[[#This Row],[VENTAL TOTAL]]-TablaVentas[[#This Row],[VENTAL TOTAL]]*TablaVentas[[#This Row],[DESCUENTO]]</f>
        <v>132.22629288010663</v>
      </c>
      <c r="J6395" s="2">
        <f ca="1">0.18*TablaVentas[[#This Row],[SUBTOTAL]]</f>
        <v>23.800732718419191</v>
      </c>
      <c r="K6395" s="2">
        <f ca="1">+TablaVentas[[#This Row],[SUBTOTAL]]+TablaVentas[[#This Row],[IGV]]</f>
        <v>156.02702559852582</v>
      </c>
    </row>
    <row r="6396" spans="1:11" x14ac:dyDescent="0.25">
      <c r="A6396" t="s">
        <v>6405</v>
      </c>
      <c r="B6396" s="6">
        <v>45917</v>
      </c>
      <c r="C6396" t="s">
        <v>10011</v>
      </c>
      <c r="D6396" t="s">
        <v>10017</v>
      </c>
      <c r="E6396">
        <v>4</v>
      </c>
      <c r="F6396">
        <f>+_xlfn.XLOOKUP(TablaVentas[[#This Row],[PRODUCTO FINANCIERO]],TablaPrecios[PRODUCTO FINANCIERO],TablaPrecios[PRECIO UNIT],0)</f>
        <v>9.9</v>
      </c>
      <c r="G6396" s="2">
        <f>+TablaVentas[[#This Row],[CANTIDAD]]*TablaVentas[[#This Row],[PRECIO UNITARIO]]</f>
        <v>39.6</v>
      </c>
      <c r="H6396" s="1">
        <f t="shared" ca="1" si="99"/>
        <v>0.14892551640028295</v>
      </c>
      <c r="I6396" s="2">
        <f ca="1">+TablaVentas[[#This Row],[VENTAL TOTAL]]-TablaVentas[[#This Row],[VENTAL TOTAL]]*TablaVentas[[#This Row],[DESCUENTO]]</f>
        <v>33.702549550548795</v>
      </c>
      <c r="J6396" s="2">
        <f ca="1">0.18*TablaVentas[[#This Row],[SUBTOTAL]]</f>
        <v>6.0664589190987828</v>
      </c>
      <c r="K6396" s="2">
        <f ca="1">+TablaVentas[[#This Row],[SUBTOTAL]]+TablaVentas[[#This Row],[IGV]]</f>
        <v>39.769008469647581</v>
      </c>
    </row>
    <row r="6397" spans="1:11" x14ac:dyDescent="0.25">
      <c r="A6397" t="s">
        <v>6406</v>
      </c>
      <c r="B6397" s="6">
        <v>45456</v>
      </c>
      <c r="C6397" t="s">
        <v>10014</v>
      </c>
      <c r="D6397" t="s">
        <v>10019</v>
      </c>
      <c r="E6397">
        <v>20</v>
      </c>
      <c r="F6397">
        <f>+_xlfn.XLOOKUP(TablaVentas[[#This Row],[PRODUCTO FINANCIERO]],TablaPrecios[PRODUCTO FINANCIERO],TablaPrecios[PRECIO UNIT],0)</f>
        <v>9.9</v>
      </c>
      <c r="G6397" s="2">
        <f>+TablaVentas[[#This Row],[CANTIDAD]]*TablaVentas[[#This Row],[PRECIO UNITARIO]]</f>
        <v>198</v>
      </c>
      <c r="H6397" s="1">
        <f t="shared" ca="1" si="99"/>
        <v>0.12359263269921021</v>
      </c>
      <c r="I6397" s="2">
        <f ca="1">+TablaVentas[[#This Row],[VENTAL TOTAL]]-TablaVentas[[#This Row],[VENTAL TOTAL]]*TablaVentas[[#This Row],[DESCUENTO]]</f>
        <v>173.52865872555637</v>
      </c>
      <c r="J6397" s="2">
        <f ca="1">0.18*TablaVentas[[#This Row],[SUBTOTAL]]</f>
        <v>31.235158570600145</v>
      </c>
      <c r="K6397" s="2">
        <f ca="1">+TablaVentas[[#This Row],[SUBTOTAL]]+TablaVentas[[#This Row],[IGV]]</f>
        <v>204.7638172961565</v>
      </c>
    </row>
    <row r="6398" spans="1:11" x14ac:dyDescent="0.25">
      <c r="A6398" t="s">
        <v>6407</v>
      </c>
      <c r="B6398" s="6">
        <v>46108</v>
      </c>
      <c r="C6398" t="s">
        <v>10015</v>
      </c>
      <c r="D6398" t="s">
        <v>10019</v>
      </c>
      <c r="E6398">
        <v>8</v>
      </c>
      <c r="F6398">
        <f>+_xlfn.XLOOKUP(TablaVentas[[#This Row],[PRODUCTO FINANCIERO]],TablaPrecios[PRODUCTO FINANCIERO],TablaPrecios[PRECIO UNIT],0)</f>
        <v>9.9</v>
      </c>
      <c r="G6398" s="2">
        <f>+TablaVentas[[#This Row],[CANTIDAD]]*TablaVentas[[#This Row],[PRECIO UNITARIO]]</f>
        <v>79.2</v>
      </c>
      <c r="H6398" s="1">
        <f t="shared" ca="1" si="99"/>
        <v>0.17925283288110236</v>
      </c>
      <c r="I6398" s="2">
        <f ca="1">+TablaVentas[[#This Row],[VENTAL TOTAL]]-TablaVentas[[#This Row],[VENTAL TOTAL]]*TablaVentas[[#This Row],[DESCUENTO]]</f>
        <v>65.003175635816689</v>
      </c>
      <c r="J6398" s="2">
        <f ca="1">0.18*TablaVentas[[#This Row],[SUBTOTAL]]</f>
        <v>11.700571614447004</v>
      </c>
      <c r="K6398" s="2">
        <f ca="1">+TablaVentas[[#This Row],[SUBTOTAL]]+TablaVentas[[#This Row],[IGV]]</f>
        <v>76.703747250263689</v>
      </c>
    </row>
    <row r="6399" spans="1:11" x14ac:dyDescent="0.25">
      <c r="A6399" t="s">
        <v>6408</v>
      </c>
      <c r="B6399" s="6">
        <v>45454</v>
      </c>
      <c r="C6399" t="s">
        <v>10014</v>
      </c>
      <c r="D6399" t="s">
        <v>10019</v>
      </c>
      <c r="E6399">
        <v>14</v>
      </c>
      <c r="F6399">
        <f>+_xlfn.XLOOKUP(TablaVentas[[#This Row],[PRODUCTO FINANCIERO]],TablaPrecios[PRODUCTO FINANCIERO],TablaPrecios[PRECIO UNIT],0)</f>
        <v>9.9</v>
      </c>
      <c r="G6399" s="2">
        <f>+TablaVentas[[#This Row],[CANTIDAD]]*TablaVentas[[#This Row],[PRECIO UNITARIO]]</f>
        <v>138.6</v>
      </c>
      <c r="H6399" s="1">
        <f t="shared" ca="1" si="99"/>
        <v>0.14584663569832321</v>
      </c>
      <c r="I6399" s="2">
        <f ca="1">+TablaVentas[[#This Row],[VENTAL TOTAL]]-TablaVentas[[#This Row],[VENTAL TOTAL]]*TablaVentas[[#This Row],[DESCUENTO]]</f>
        <v>118.3856562922124</v>
      </c>
      <c r="J6399" s="2">
        <f ca="1">0.18*TablaVentas[[#This Row],[SUBTOTAL]]</f>
        <v>21.309418132598232</v>
      </c>
      <c r="K6399" s="2">
        <f ca="1">+TablaVentas[[#This Row],[SUBTOTAL]]+TablaVentas[[#This Row],[IGV]]</f>
        <v>139.69507442481063</v>
      </c>
    </row>
    <row r="6400" spans="1:11" x14ac:dyDescent="0.25">
      <c r="A6400" t="s">
        <v>6409</v>
      </c>
      <c r="B6400" s="6">
        <v>45474</v>
      </c>
      <c r="C6400" t="s">
        <v>10016</v>
      </c>
      <c r="D6400" t="s">
        <v>10020</v>
      </c>
      <c r="E6400">
        <v>6</v>
      </c>
      <c r="F6400">
        <f>+_xlfn.XLOOKUP(TablaVentas[[#This Row],[PRODUCTO FINANCIERO]],TablaPrecios[PRODUCTO FINANCIERO],TablaPrecios[PRECIO UNIT],0)</f>
        <v>14.9</v>
      </c>
      <c r="G6400" s="2">
        <f>+TablaVentas[[#This Row],[CANTIDAD]]*TablaVentas[[#This Row],[PRECIO UNITARIO]]</f>
        <v>89.4</v>
      </c>
      <c r="H6400" s="1">
        <f t="shared" ca="1" si="99"/>
        <v>0.17832586128261849</v>
      </c>
      <c r="I6400" s="2">
        <f ca="1">+TablaVentas[[#This Row],[VENTAL TOTAL]]-TablaVentas[[#This Row],[VENTAL TOTAL]]*TablaVentas[[#This Row],[DESCUENTO]]</f>
        <v>73.457668001333914</v>
      </c>
      <c r="J6400" s="2">
        <f ca="1">0.18*TablaVentas[[#This Row],[SUBTOTAL]]</f>
        <v>13.222380240240104</v>
      </c>
      <c r="K6400" s="2">
        <f ca="1">+TablaVentas[[#This Row],[SUBTOTAL]]+TablaVentas[[#This Row],[IGV]]</f>
        <v>86.680048241574013</v>
      </c>
    </row>
    <row r="6401" spans="1:11" x14ac:dyDescent="0.25">
      <c r="A6401" t="s">
        <v>6410</v>
      </c>
      <c r="B6401" s="6">
        <v>46001</v>
      </c>
      <c r="C6401" t="s">
        <v>10012</v>
      </c>
      <c r="D6401" t="s">
        <v>10019</v>
      </c>
      <c r="E6401">
        <v>14</v>
      </c>
      <c r="F6401">
        <f>+_xlfn.XLOOKUP(TablaVentas[[#This Row],[PRODUCTO FINANCIERO]],TablaPrecios[PRODUCTO FINANCIERO],TablaPrecios[PRECIO UNIT],0)</f>
        <v>9.9</v>
      </c>
      <c r="G6401" s="2">
        <f>+TablaVentas[[#This Row],[CANTIDAD]]*TablaVentas[[#This Row],[PRECIO UNITARIO]]</f>
        <v>138.6</v>
      </c>
      <c r="H6401" s="1">
        <f t="shared" ca="1" si="99"/>
        <v>0.18174123291797412</v>
      </c>
      <c r="I6401" s="2">
        <f ca="1">+TablaVentas[[#This Row],[VENTAL TOTAL]]-TablaVentas[[#This Row],[VENTAL TOTAL]]*TablaVentas[[#This Row],[DESCUENTO]]</f>
        <v>113.41066511756878</v>
      </c>
      <c r="J6401" s="2">
        <f ca="1">0.18*TablaVentas[[#This Row],[SUBTOTAL]]</f>
        <v>20.41391972116238</v>
      </c>
      <c r="K6401" s="2">
        <f ca="1">+TablaVentas[[#This Row],[SUBTOTAL]]+TablaVentas[[#This Row],[IGV]]</f>
        <v>133.82458483873117</v>
      </c>
    </row>
    <row r="6402" spans="1:11" x14ac:dyDescent="0.25">
      <c r="A6402" t="s">
        <v>6411</v>
      </c>
      <c r="B6402" s="6">
        <v>45486</v>
      </c>
      <c r="C6402" t="s">
        <v>10011</v>
      </c>
      <c r="D6402" t="s">
        <v>10020</v>
      </c>
      <c r="E6402">
        <v>12</v>
      </c>
      <c r="F6402">
        <f>+_xlfn.XLOOKUP(TablaVentas[[#This Row],[PRODUCTO FINANCIERO]],TablaPrecios[PRODUCTO FINANCIERO],TablaPrecios[PRECIO UNIT],0)</f>
        <v>14.9</v>
      </c>
      <c r="G6402" s="2">
        <f>+TablaVentas[[#This Row],[CANTIDAD]]*TablaVentas[[#This Row],[PRECIO UNITARIO]]</f>
        <v>178.8</v>
      </c>
      <c r="H6402" s="1">
        <f t="shared" ref="H6402:H6465" ca="1" si="100">+RAND()*0.1+0.1</f>
        <v>0.14826684441089308</v>
      </c>
      <c r="I6402" s="2">
        <f ca="1">+TablaVentas[[#This Row],[VENTAL TOTAL]]-TablaVentas[[#This Row],[VENTAL TOTAL]]*TablaVentas[[#This Row],[DESCUENTO]]</f>
        <v>152.28988821933234</v>
      </c>
      <c r="J6402" s="2">
        <f ca="1">0.18*TablaVentas[[#This Row],[SUBTOTAL]]</f>
        <v>27.412179879479819</v>
      </c>
      <c r="K6402" s="2">
        <f ca="1">+TablaVentas[[#This Row],[SUBTOTAL]]+TablaVentas[[#This Row],[IGV]]</f>
        <v>179.70206809881216</v>
      </c>
    </row>
    <row r="6403" spans="1:11" x14ac:dyDescent="0.25">
      <c r="A6403" t="s">
        <v>6412</v>
      </c>
      <c r="B6403" s="6">
        <v>45589</v>
      </c>
      <c r="C6403" t="s">
        <v>10012</v>
      </c>
      <c r="D6403" t="s">
        <v>10019</v>
      </c>
      <c r="E6403">
        <v>8</v>
      </c>
      <c r="F6403">
        <f>+_xlfn.XLOOKUP(TablaVentas[[#This Row],[PRODUCTO FINANCIERO]],TablaPrecios[PRODUCTO FINANCIERO],TablaPrecios[PRECIO UNIT],0)</f>
        <v>9.9</v>
      </c>
      <c r="G6403" s="2">
        <f>+TablaVentas[[#This Row],[CANTIDAD]]*TablaVentas[[#This Row],[PRECIO UNITARIO]]</f>
        <v>79.2</v>
      </c>
      <c r="H6403" s="1">
        <f t="shared" ca="1" si="100"/>
        <v>0.15327427672822014</v>
      </c>
      <c r="I6403" s="2">
        <f ca="1">+TablaVentas[[#This Row],[VENTAL TOTAL]]-TablaVentas[[#This Row],[VENTAL TOTAL]]*TablaVentas[[#This Row],[DESCUENTO]]</f>
        <v>67.06067728312496</v>
      </c>
      <c r="J6403" s="2">
        <f ca="1">0.18*TablaVentas[[#This Row],[SUBTOTAL]]</f>
        <v>12.070921910962493</v>
      </c>
      <c r="K6403" s="2">
        <f ca="1">+TablaVentas[[#This Row],[SUBTOTAL]]+TablaVentas[[#This Row],[IGV]]</f>
        <v>79.131599194087457</v>
      </c>
    </row>
    <row r="6404" spans="1:11" x14ac:dyDescent="0.25">
      <c r="A6404" t="s">
        <v>6413</v>
      </c>
      <c r="B6404" s="6">
        <v>45989</v>
      </c>
      <c r="C6404" t="s">
        <v>10016</v>
      </c>
      <c r="D6404" t="s">
        <v>10022</v>
      </c>
      <c r="E6404">
        <v>13</v>
      </c>
      <c r="F6404">
        <f>+_xlfn.XLOOKUP(TablaVentas[[#This Row],[PRODUCTO FINANCIERO]],TablaPrecios[PRODUCTO FINANCIERO],TablaPrecios[PRECIO UNIT],0)</f>
        <v>20.9</v>
      </c>
      <c r="G6404" s="2">
        <f>+TablaVentas[[#This Row],[CANTIDAD]]*TablaVentas[[#This Row],[PRECIO UNITARIO]]</f>
        <v>271.7</v>
      </c>
      <c r="H6404" s="1">
        <f t="shared" ca="1" si="100"/>
        <v>0.13641227622346316</v>
      </c>
      <c r="I6404" s="2">
        <f ca="1">+TablaVentas[[#This Row],[VENTAL TOTAL]]-TablaVentas[[#This Row],[VENTAL TOTAL]]*TablaVentas[[#This Row],[DESCUENTO]]</f>
        <v>234.63678455008505</v>
      </c>
      <c r="J6404" s="2">
        <f ca="1">0.18*TablaVentas[[#This Row],[SUBTOTAL]]</f>
        <v>42.23462121901531</v>
      </c>
      <c r="K6404" s="2">
        <f ca="1">+TablaVentas[[#This Row],[SUBTOTAL]]+TablaVentas[[#This Row],[IGV]]</f>
        <v>276.87140576910036</v>
      </c>
    </row>
    <row r="6405" spans="1:11" x14ac:dyDescent="0.25">
      <c r="A6405" t="s">
        <v>6414</v>
      </c>
      <c r="B6405" s="6">
        <v>45306</v>
      </c>
      <c r="C6405" t="s">
        <v>10014</v>
      </c>
      <c r="D6405" t="s">
        <v>10017</v>
      </c>
      <c r="E6405">
        <v>4</v>
      </c>
      <c r="F6405">
        <f>+_xlfn.XLOOKUP(TablaVentas[[#This Row],[PRODUCTO FINANCIERO]],TablaPrecios[PRODUCTO FINANCIERO],TablaPrecios[PRECIO UNIT],0)</f>
        <v>9.9</v>
      </c>
      <c r="G6405" s="2">
        <f>+TablaVentas[[#This Row],[CANTIDAD]]*TablaVentas[[#This Row],[PRECIO UNITARIO]]</f>
        <v>39.6</v>
      </c>
      <c r="H6405" s="1">
        <f t="shared" ca="1" si="100"/>
        <v>0.1095476494923724</v>
      </c>
      <c r="I6405" s="2">
        <f ca="1">+TablaVentas[[#This Row],[VENTAL TOTAL]]-TablaVentas[[#This Row],[VENTAL TOTAL]]*TablaVentas[[#This Row],[DESCUENTO]]</f>
        <v>35.261913080102055</v>
      </c>
      <c r="J6405" s="2">
        <f ca="1">0.18*TablaVentas[[#This Row],[SUBTOTAL]]</f>
        <v>6.3471443544183694</v>
      </c>
      <c r="K6405" s="2">
        <f ca="1">+TablaVentas[[#This Row],[SUBTOTAL]]+TablaVentas[[#This Row],[IGV]]</f>
        <v>41.609057434520423</v>
      </c>
    </row>
    <row r="6406" spans="1:11" x14ac:dyDescent="0.25">
      <c r="A6406" t="s">
        <v>6415</v>
      </c>
      <c r="B6406" s="6">
        <v>45847</v>
      </c>
      <c r="C6406" t="s">
        <v>10016</v>
      </c>
      <c r="D6406" t="s">
        <v>10020</v>
      </c>
      <c r="E6406">
        <v>6</v>
      </c>
      <c r="F6406">
        <f>+_xlfn.XLOOKUP(TablaVentas[[#This Row],[PRODUCTO FINANCIERO]],TablaPrecios[PRODUCTO FINANCIERO],TablaPrecios[PRECIO UNIT],0)</f>
        <v>14.9</v>
      </c>
      <c r="G6406" s="2">
        <f>+TablaVentas[[#This Row],[CANTIDAD]]*TablaVentas[[#This Row],[PRECIO UNITARIO]]</f>
        <v>89.4</v>
      </c>
      <c r="H6406" s="1">
        <f t="shared" ca="1" si="100"/>
        <v>0.10429589538054633</v>
      </c>
      <c r="I6406" s="2">
        <f ca="1">+TablaVentas[[#This Row],[VENTAL TOTAL]]-TablaVentas[[#This Row],[VENTAL TOTAL]]*TablaVentas[[#This Row],[DESCUENTO]]</f>
        <v>80.075946952979166</v>
      </c>
      <c r="J6406" s="2">
        <f ca="1">0.18*TablaVentas[[#This Row],[SUBTOTAL]]</f>
        <v>14.41367045153625</v>
      </c>
      <c r="K6406" s="2">
        <f ca="1">+TablaVentas[[#This Row],[SUBTOTAL]]+TablaVentas[[#This Row],[IGV]]</f>
        <v>94.489617404515414</v>
      </c>
    </row>
    <row r="6407" spans="1:11" x14ac:dyDescent="0.25">
      <c r="A6407" t="s">
        <v>6416</v>
      </c>
      <c r="B6407" s="6">
        <v>46265</v>
      </c>
      <c r="C6407" t="s">
        <v>10015</v>
      </c>
      <c r="D6407" t="s">
        <v>10022</v>
      </c>
      <c r="E6407">
        <v>19</v>
      </c>
      <c r="F6407">
        <f>+_xlfn.XLOOKUP(TablaVentas[[#This Row],[PRODUCTO FINANCIERO]],TablaPrecios[PRODUCTO FINANCIERO],TablaPrecios[PRECIO UNIT],0)</f>
        <v>20.9</v>
      </c>
      <c r="G6407" s="2">
        <f>+TablaVentas[[#This Row],[CANTIDAD]]*TablaVentas[[#This Row],[PRECIO UNITARIO]]</f>
        <v>397.09999999999997</v>
      </c>
      <c r="H6407" s="1">
        <f t="shared" ca="1" si="100"/>
        <v>0.15217262271986443</v>
      </c>
      <c r="I6407" s="2">
        <f ca="1">+TablaVentas[[#This Row],[VENTAL TOTAL]]-TablaVentas[[#This Row],[VENTAL TOTAL]]*TablaVentas[[#This Row],[DESCUENTO]]</f>
        <v>336.67225151794179</v>
      </c>
      <c r="J6407" s="2">
        <f ca="1">0.18*TablaVentas[[#This Row],[SUBTOTAL]]</f>
        <v>60.601005273229518</v>
      </c>
      <c r="K6407" s="2">
        <f ca="1">+TablaVentas[[#This Row],[SUBTOTAL]]+TablaVentas[[#This Row],[IGV]]</f>
        <v>397.27325679117132</v>
      </c>
    </row>
    <row r="6408" spans="1:11" x14ac:dyDescent="0.25">
      <c r="A6408" t="s">
        <v>6417</v>
      </c>
      <c r="B6408" s="6">
        <v>45866</v>
      </c>
      <c r="C6408" t="s">
        <v>10016</v>
      </c>
      <c r="D6408" t="s">
        <v>10019</v>
      </c>
      <c r="E6408">
        <v>7</v>
      </c>
      <c r="F6408">
        <f>+_xlfn.XLOOKUP(TablaVentas[[#This Row],[PRODUCTO FINANCIERO]],TablaPrecios[PRODUCTO FINANCIERO],TablaPrecios[PRECIO UNIT],0)</f>
        <v>9.9</v>
      </c>
      <c r="G6408" s="2">
        <f>+TablaVentas[[#This Row],[CANTIDAD]]*TablaVentas[[#This Row],[PRECIO UNITARIO]]</f>
        <v>69.3</v>
      </c>
      <c r="H6408" s="1">
        <f t="shared" ca="1" si="100"/>
        <v>0.16398431950935238</v>
      </c>
      <c r="I6408" s="2">
        <f ca="1">+TablaVentas[[#This Row],[VENTAL TOTAL]]-TablaVentas[[#This Row],[VENTAL TOTAL]]*TablaVentas[[#This Row],[DESCUENTO]]</f>
        <v>57.935886658001877</v>
      </c>
      <c r="J6408" s="2">
        <f ca="1">0.18*TablaVentas[[#This Row],[SUBTOTAL]]</f>
        <v>10.428459598440337</v>
      </c>
      <c r="K6408" s="2">
        <f ca="1">+TablaVentas[[#This Row],[SUBTOTAL]]+TablaVentas[[#This Row],[IGV]]</f>
        <v>68.364346256442218</v>
      </c>
    </row>
    <row r="6409" spans="1:11" x14ac:dyDescent="0.25">
      <c r="A6409" t="s">
        <v>6418</v>
      </c>
      <c r="B6409" s="6">
        <v>45949</v>
      </c>
      <c r="C6409" t="s">
        <v>10011</v>
      </c>
      <c r="D6409" t="s">
        <v>10020</v>
      </c>
      <c r="E6409">
        <v>7</v>
      </c>
      <c r="F6409">
        <f>+_xlfn.XLOOKUP(TablaVentas[[#This Row],[PRODUCTO FINANCIERO]],TablaPrecios[PRODUCTO FINANCIERO],TablaPrecios[PRECIO UNIT],0)</f>
        <v>14.9</v>
      </c>
      <c r="G6409" s="2">
        <f>+TablaVentas[[#This Row],[CANTIDAD]]*TablaVentas[[#This Row],[PRECIO UNITARIO]]</f>
        <v>104.3</v>
      </c>
      <c r="H6409" s="1">
        <f t="shared" ca="1" si="100"/>
        <v>0.11493090038343637</v>
      </c>
      <c r="I6409" s="2">
        <f ca="1">+TablaVentas[[#This Row],[VENTAL TOTAL]]-TablaVentas[[#This Row],[VENTAL TOTAL]]*TablaVentas[[#This Row],[DESCUENTO]]</f>
        <v>92.312707090007592</v>
      </c>
      <c r="J6409" s="2">
        <f ca="1">0.18*TablaVentas[[#This Row],[SUBTOTAL]]</f>
        <v>16.616287276201366</v>
      </c>
      <c r="K6409" s="2">
        <f ca="1">+TablaVentas[[#This Row],[SUBTOTAL]]+TablaVentas[[#This Row],[IGV]]</f>
        <v>108.92899436620895</v>
      </c>
    </row>
    <row r="6410" spans="1:11" x14ac:dyDescent="0.25">
      <c r="A6410" t="s">
        <v>6419</v>
      </c>
      <c r="B6410" s="6">
        <v>45353</v>
      </c>
      <c r="C6410" t="s">
        <v>10013</v>
      </c>
      <c r="D6410" t="s">
        <v>10019</v>
      </c>
      <c r="E6410">
        <v>19</v>
      </c>
      <c r="F6410">
        <f>+_xlfn.XLOOKUP(TablaVentas[[#This Row],[PRODUCTO FINANCIERO]],TablaPrecios[PRODUCTO FINANCIERO],TablaPrecios[PRECIO UNIT],0)</f>
        <v>9.9</v>
      </c>
      <c r="G6410" s="2">
        <f>+TablaVentas[[#This Row],[CANTIDAD]]*TablaVentas[[#This Row],[PRECIO UNITARIO]]</f>
        <v>188.1</v>
      </c>
      <c r="H6410" s="1">
        <f t="shared" ca="1" si="100"/>
        <v>0.17073230812115742</v>
      </c>
      <c r="I6410" s="2">
        <f ca="1">+TablaVentas[[#This Row],[VENTAL TOTAL]]-TablaVentas[[#This Row],[VENTAL TOTAL]]*TablaVentas[[#This Row],[DESCUENTO]]</f>
        <v>155.98525284241029</v>
      </c>
      <c r="J6410" s="2">
        <f ca="1">0.18*TablaVentas[[#This Row],[SUBTOTAL]]</f>
        <v>28.077345511633851</v>
      </c>
      <c r="K6410" s="2">
        <f ca="1">+TablaVentas[[#This Row],[SUBTOTAL]]+TablaVentas[[#This Row],[IGV]]</f>
        <v>184.06259835404416</v>
      </c>
    </row>
    <row r="6411" spans="1:11" x14ac:dyDescent="0.25">
      <c r="A6411" t="s">
        <v>6420</v>
      </c>
      <c r="B6411" s="6">
        <v>45657</v>
      </c>
      <c r="C6411" t="s">
        <v>10013</v>
      </c>
      <c r="D6411" t="s">
        <v>10020</v>
      </c>
      <c r="E6411">
        <v>6</v>
      </c>
      <c r="F6411">
        <f>+_xlfn.XLOOKUP(TablaVentas[[#This Row],[PRODUCTO FINANCIERO]],TablaPrecios[PRODUCTO FINANCIERO],TablaPrecios[PRECIO UNIT],0)</f>
        <v>14.9</v>
      </c>
      <c r="G6411" s="2">
        <f>+TablaVentas[[#This Row],[CANTIDAD]]*TablaVentas[[#This Row],[PRECIO UNITARIO]]</f>
        <v>89.4</v>
      </c>
      <c r="H6411" s="1">
        <f t="shared" ca="1" si="100"/>
        <v>0.19056337307158699</v>
      </c>
      <c r="I6411" s="2">
        <f ca="1">+TablaVentas[[#This Row],[VENTAL TOTAL]]-TablaVentas[[#This Row],[VENTAL TOTAL]]*TablaVentas[[#This Row],[DESCUENTO]]</f>
        <v>72.363634447400131</v>
      </c>
      <c r="J6411" s="2">
        <f ca="1">0.18*TablaVentas[[#This Row],[SUBTOTAL]]</f>
        <v>13.025454200532023</v>
      </c>
      <c r="K6411" s="2">
        <f ca="1">+TablaVentas[[#This Row],[SUBTOTAL]]+TablaVentas[[#This Row],[IGV]]</f>
        <v>85.389088647932155</v>
      </c>
    </row>
    <row r="6412" spans="1:11" x14ac:dyDescent="0.25">
      <c r="A6412" t="s">
        <v>6421</v>
      </c>
      <c r="B6412" s="6">
        <v>45590</v>
      </c>
      <c r="C6412" t="s">
        <v>10015</v>
      </c>
      <c r="D6412" t="s">
        <v>10020</v>
      </c>
      <c r="E6412">
        <v>7</v>
      </c>
      <c r="F6412">
        <f>+_xlfn.XLOOKUP(TablaVentas[[#This Row],[PRODUCTO FINANCIERO]],TablaPrecios[PRODUCTO FINANCIERO],TablaPrecios[PRECIO UNIT],0)</f>
        <v>14.9</v>
      </c>
      <c r="G6412" s="2">
        <f>+TablaVentas[[#This Row],[CANTIDAD]]*TablaVentas[[#This Row],[PRECIO UNITARIO]]</f>
        <v>104.3</v>
      </c>
      <c r="H6412" s="1">
        <f t="shared" ca="1" si="100"/>
        <v>0.10804522992926872</v>
      </c>
      <c r="I6412" s="2">
        <f ca="1">+TablaVentas[[#This Row],[VENTAL TOTAL]]-TablaVentas[[#This Row],[VENTAL TOTAL]]*TablaVentas[[#This Row],[DESCUENTO]]</f>
        <v>93.030882518377268</v>
      </c>
      <c r="J6412" s="2">
        <f ca="1">0.18*TablaVentas[[#This Row],[SUBTOTAL]]</f>
        <v>16.745558853307909</v>
      </c>
      <c r="K6412" s="2">
        <f ca="1">+TablaVentas[[#This Row],[SUBTOTAL]]+TablaVentas[[#This Row],[IGV]]</f>
        <v>109.77644137168518</v>
      </c>
    </row>
    <row r="6413" spans="1:11" x14ac:dyDescent="0.25">
      <c r="A6413" t="s">
        <v>6422</v>
      </c>
      <c r="B6413" s="6">
        <v>45442</v>
      </c>
      <c r="C6413" t="s">
        <v>10011</v>
      </c>
      <c r="D6413" t="s">
        <v>10020</v>
      </c>
      <c r="E6413">
        <v>4</v>
      </c>
      <c r="F6413">
        <f>+_xlfn.XLOOKUP(TablaVentas[[#This Row],[PRODUCTO FINANCIERO]],TablaPrecios[PRODUCTO FINANCIERO],TablaPrecios[PRECIO UNIT],0)</f>
        <v>14.9</v>
      </c>
      <c r="G6413" s="2">
        <f>+TablaVentas[[#This Row],[CANTIDAD]]*TablaVentas[[#This Row],[PRECIO UNITARIO]]</f>
        <v>59.6</v>
      </c>
      <c r="H6413" s="1">
        <f t="shared" ca="1" si="100"/>
        <v>0.15781195228960765</v>
      </c>
      <c r="I6413" s="2">
        <f ca="1">+TablaVentas[[#This Row],[VENTAL TOTAL]]-TablaVentas[[#This Row],[VENTAL TOTAL]]*TablaVentas[[#This Row],[DESCUENTO]]</f>
        <v>50.194407643539385</v>
      </c>
      <c r="J6413" s="2">
        <f ca="1">0.18*TablaVentas[[#This Row],[SUBTOTAL]]</f>
        <v>9.0349933758370895</v>
      </c>
      <c r="K6413" s="2">
        <f ca="1">+TablaVentas[[#This Row],[SUBTOTAL]]+TablaVentas[[#This Row],[IGV]]</f>
        <v>59.229401019376475</v>
      </c>
    </row>
    <row r="6414" spans="1:11" x14ac:dyDescent="0.25">
      <c r="A6414" t="s">
        <v>6423</v>
      </c>
      <c r="B6414" s="6">
        <v>45401</v>
      </c>
      <c r="C6414" t="s">
        <v>10016</v>
      </c>
      <c r="D6414" t="s">
        <v>10019</v>
      </c>
      <c r="E6414">
        <v>17</v>
      </c>
      <c r="F6414">
        <f>+_xlfn.XLOOKUP(TablaVentas[[#This Row],[PRODUCTO FINANCIERO]],TablaPrecios[PRODUCTO FINANCIERO],TablaPrecios[PRECIO UNIT],0)</f>
        <v>9.9</v>
      </c>
      <c r="G6414" s="2">
        <f>+TablaVentas[[#This Row],[CANTIDAD]]*TablaVentas[[#This Row],[PRECIO UNITARIO]]</f>
        <v>168.3</v>
      </c>
      <c r="H6414" s="1">
        <f t="shared" ca="1" si="100"/>
        <v>0.15481234469661126</v>
      </c>
      <c r="I6414" s="2">
        <f ca="1">+TablaVentas[[#This Row],[VENTAL TOTAL]]-TablaVentas[[#This Row],[VENTAL TOTAL]]*TablaVentas[[#This Row],[DESCUENTO]]</f>
        <v>142.24508238756033</v>
      </c>
      <c r="J6414" s="2">
        <f ca="1">0.18*TablaVentas[[#This Row],[SUBTOTAL]]</f>
        <v>25.60411482976086</v>
      </c>
      <c r="K6414" s="2">
        <f ca="1">+TablaVentas[[#This Row],[SUBTOTAL]]+TablaVentas[[#This Row],[IGV]]</f>
        <v>167.8491972173212</v>
      </c>
    </row>
    <row r="6415" spans="1:11" x14ac:dyDescent="0.25">
      <c r="A6415" t="s">
        <v>6424</v>
      </c>
      <c r="B6415" s="6">
        <v>45818</v>
      </c>
      <c r="C6415" t="s">
        <v>10014</v>
      </c>
      <c r="D6415" t="s">
        <v>10019</v>
      </c>
      <c r="E6415">
        <v>19</v>
      </c>
      <c r="F6415">
        <f>+_xlfn.XLOOKUP(TablaVentas[[#This Row],[PRODUCTO FINANCIERO]],TablaPrecios[PRODUCTO FINANCIERO],TablaPrecios[PRECIO UNIT],0)</f>
        <v>9.9</v>
      </c>
      <c r="G6415" s="2">
        <f>+TablaVentas[[#This Row],[CANTIDAD]]*TablaVentas[[#This Row],[PRECIO UNITARIO]]</f>
        <v>188.1</v>
      </c>
      <c r="H6415" s="1">
        <f t="shared" ca="1" si="100"/>
        <v>0.11561490216675684</v>
      </c>
      <c r="I6415" s="2">
        <f ca="1">+TablaVentas[[#This Row],[VENTAL TOTAL]]-TablaVentas[[#This Row],[VENTAL TOTAL]]*TablaVentas[[#This Row],[DESCUENTO]]</f>
        <v>166.35283690243304</v>
      </c>
      <c r="J6415" s="2">
        <f ca="1">0.18*TablaVentas[[#This Row],[SUBTOTAL]]</f>
        <v>29.943510642437946</v>
      </c>
      <c r="K6415" s="2">
        <f ca="1">+TablaVentas[[#This Row],[SUBTOTAL]]+TablaVentas[[#This Row],[IGV]]</f>
        <v>196.296347544871</v>
      </c>
    </row>
    <row r="6416" spans="1:11" x14ac:dyDescent="0.25">
      <c r="A6416" t="s">
        <v>6425</v>
      </c>
      <c r="B6416" s="6">
        <v>46220</v>
      </c>
      <c r="C6416" t="s">
        <v>10013</v>
      </c>
      <c r="D6416" t="s">
        <v>10022</v>
      </c>
      <c r="E6416">
        <v>8</v>
      </c>
      <c r="F6416">
        <f>+_xlfn.XLOOKUP(TablaVentas[[#This Row],[PRODUCTO FINANCIERO]],TablaPrecios[PRODUCTO FINANCIERO],TablaPrecios[PRECIO UNIT],0)</f>
        <v>20.9</v>
      </c>
      <c r="G6416" s="2">
        <f>+TablaVentas[[#This Row],[CANTIDAD]]*TablaVentas[[#This Row],[PRECIO UNITARIO]]</f>
        <v>167.2</v>
      </c>
      <c r="H6416" s="1">
        <f t="shared" ca="1" si="100"/>
        <v>0.19902710286992853</v>
      </c>
      <c r="I6416" s="2">
        <f ca="1">+TablaVentas[[#This Row],[VENTAL TOTAL]]-TablaVentas[[#This Row],[VENTAL TOTAL]]*TablaVentas[[#This Row],[DESCUENTO]]</f>
        <v>133.92266840014793</v>
      </c>
      <c r="J6416" s="2">
        <f ca="1">0.18*TablaVentas[[#This Row],[SUBTOTAL]]</f>
        <v>24.106080312026627</v>
      </c>
      <c r="K6416" s="2">
        <f ca="1">+TablaVentas[[#This Row],[SUBTOTAL]]+TablaVentas[[#This Row],[IGV]]</f>
        <v>158.02874871217455</v>
      </c>
    </row>
    <row r="6417" spans="1:11" x14ac:dyDescent="0.25">
      <c r="A6417" t="s">
        <v>6426</v>
      </c>
      <c r="B6417" s="6">
        <v>45947</v>
      </c>
      <c r="C6417" t="s">
        <v>10014</v>
      </c>
      <c r="D6417" t="s">
        <v>10019</v>
      </c>
      <c r="E6417">
        <v>20</v>
      </c>
      <c r="F6417">
        <f>+_xlfn.XLOOKUP(TablaVentas[[#This Row],[PRODUCTO FINANCIERO]],TablaPrecios[PRODUCTO FINANCIERO],TablaPrecios[PRECIO UNIT],0)</f>
        <v>9.9</v>
      </c>
      <c r="G6417" s="2">
        <f>+TablaVentas[[#This Row],[CANTIDAD]]*TablaVentas[[#This Row],[PRECIO UNITARIO]]</f>
        <v>198</v>
      </c>
      <c r="H6417" s="1">
        <f t="shared" ca="1" si="100"/>
        <v>0.12995433904519499</v>
      </c>
      <c r="I6417" s="2">
        <f ca="1">+TablaVentas[[#This Row],[VENTAL TOTAL]]-TablaVentas[[#This Row],[VENTAL TOTAL]]*TablaVentas[[#This Row],[DESCUENTO]]</f>
        <v>172.26904086905139</v>
      </c>
      <c r="J6417" s="2">
        <f ca="1">0.18*TablaVentas[[#This Row],[SUBTOTAL]]</f>
        <v>31.008427356429252</v>
      </c>
      <c r="K6417" s="2">
        <f ca="1">+TablaVentas[[#This Row],[SUBTOTAL]]+TablaVentas[[#This Row],[IGV]]</f>
        <v>203.27746822548065</v>
      </c>
    </row>
    <row r="6418" spans="1:11" x14ac:dyDescent="0.25">
      <c r="A6418" t="s">
        <v>6427</v>
      </c>
      <c r="B6418" s="6">
        <v>45387</v>
      </c>
      <c r="C6418" t="s">
        <v>10016</v>
      </c>
      <c r="D6418" t="s">
        <v>10017</v>
      </c>
      <c r="E6418">
        <v>19</v>
      </c>
      <c r="F6418">
        <f>+_xlfn.XLOOKUP(TablaVentas[[#This Row],[PRODUCTO FINANCIERO]],TablaPrecios[PRODUCTO FINANCIERO],TablaPrecios[PRECIO UNIT],0)</f>
        <v>9.9</v>
      </c>
      <c r="G6418" s="2">
        <f>+TablaVentas[[#This Row],[CANTIDAD]]*TablaVentas[[#This Row],[PRECIO UNITARIO]]</f>
        <v>188.1</v>
      </c>
      <c r="H6418" s="1">
        <f t="shared" ca="1" si="100"/>
        <v>0.17348445708016363</v>
      </c>
      <c r="I6418" s="2">
        <f ca="1">+TablaVentas[[#This Row],[VENTAL TOTAL]]-TablaVentas[[#This Row],[VENTAL TOTAL]]*TablaVentas[[#This Row],[DESCUENTO]]</f>
        <v>155.4675736232212</v>
      </c>
      <c r="J6418" s="2">
        <f ca="1">0.18*TablaVentas[[#This Row],[SUBTOTAL]]</f>
        <v>27.984163252179815</v>
      </c>
      <c r="K6418" s="2">
        <f ca="1">+TablaVentas[[#This Row],[SUBTOTAL]]+TablaVentas[[#This Row],[IGV]]</f>
        <v>183.45173687540102</v>
      </c>
    </row>
    <row r="6419" spans="1:11" x14ac:dyDescent="0.25">
      <c r="A6419" t="s">
        <v>6428</v>
      </c>
      <c r="B6419" s="6">
        <v>45462</v>
      </c>
      <c r="C6419" t="s">
        <v>10015</v>
      </c>
      <c r="D6419" t="s">
        <v>10020</v>
      </c>
      <c r="E6419">
        <v>4</v>
      </c>
      <c r="F6419">
        <f>+_xlfn.XLOOKUP(TablaVentas[[#This Row],[PRODUCTO FINANCIERO]],TablaPrecios[PRODUCTO FINANCIERO],TablaPrecios[PRECIO UNIT],0)</f>
        <v>14.9</v>
      </c>
      <c r="G6419" s="2">
        <f>+TablaVentas[[#This Row],[CANTIDAD]]*TablaVentas[[#This Row],[PRECIO UNITARIO]]</f>
        <v>59.6</v>
      </c>
      <c r="H6419" s="1">
        <f t="shared" ca="1" si="100"/>
        <v>0.11043121908344168</v>
      </c>
      <c r="I6419" s="2">
        <f ca="1">+TablaVentas[[#This Row],[VENTAL TOTAL]]-TablaVentas[[#This Row],[VENTAL TOTAL]]*TablaVentas[[#This Row],[DESCUENTO]]</f>
        <v>53.018299342626875</v>
      </c>
      <c r="J6419" s="2">
        <f ca="1">0.18*TablaVentas[[#This Row],[SUBTOTAL]]</f>
        <v>9.5432938816728363</v>
      </c>
      <c r="K6419" s="2">
        <f ca="1">+TablaVentas[[#This Row],[SUBTOTAL]]+TablaVentas[[#This Row],[IGV]]</f>
        <v>62.561593224299713</v>
      </c>
    </row>
    <row r="6420" spans="1:11" x14ac:dyDescent="0.25">
      <c r="A6420" t="s">
        <v>6429</v>
      </c>
      <c r="B6420" s="6">
        <v>45722</v>
      </c>
      <c r="C6420" t="s">
        <v>10011</v>
      </c>
      <c r="D6420" t="s">
        <v>10022</v>
      </c>
      <c r="E6420">
        <v>6</v>
      </c>
      <c r="F6420">
        <f>+_xlfn.XLOOKUP(TablaVentas[[#This Row],[PRODUCTO FINANCIERO]],TablaPrecios[PRODUCTO FINANCIERO],TablaPrecios[PRECIO UNIT],0)</f>
        <v>20.9</v>
      </c>
      <c r="G6420" s="2">
        <f>+TablaVentas[[#This Row],[CANTIDAD]]*TablaVentas[[#This Row],[PRECIO UNITARIO]]</f>
        <v>125.39999999999999</v>
      </c>
      <c r="H6420" s="1">
        <f t="shared" ca="1" si="100"/>
        <v>0.16857111827644256</v>
      </c>
      <c r="I6420" s="2">
        <f ca="1">+TablaVentas[[#This Row],[VENTAL TOTAL]]-TablaVentas[[#This Row],[VENTAL TOTAL]]*TablaVentas[[#This Row],[DESCUENTO]]</f>
        <v>104.26118176813409</v>
      </c>
      <c r="J6420" s="2">
        <f ca="1">0.18*TablaVentas[[#This Row],[SUBTOTAL]]</f>
        <v>18.767012718264137</v>
      </c>
      <c r="K6420" s="2">
        <f ca="1">+TablaVentas[[#This Row],[SUBTOTAL]]+TablaVentas[[#This Row],[IGV]]</f>
        <v>123.02819448639823</v>
      </c>
    </row>
    <row r="6421" spans="1:11" x14ac:dyDescent="0.25">
      <c r="A6421" t="s">
        <v>6430</v>
      </c>
      <c r="B6421" s="6">
        <v>46084</v>
      </c>
      <c r="C6421" t="s">
        <v>10016</v>
      </c>
      <c r="D6421" t="s">
        <v>10022</v>
      </c>
      <c r="E6421">
        <v>20</v>
      </c>
      <c r="F6421">
        <f>+_xlfn.XLOOKUP(TablaVentas[[#This Row],[PRODUCTO FINANCIERO]],TablaPrecios[PRODUCTO FINANCIERO],TablaPrecios[PRECIO UNIT],0)</f>
        <v>20.9</v>
      </c>
      <c r="G6421" s="2">
        <f>+TablaVentas[[#This Row],[CANTIDAD]]*TablaVentas[[#This Row],[PRECIO UNITARIO]]</f>
        <v>418</v>
      </c>
      <c r="H6421" s="1">
        <f t="shared" ca="1" si="100"/>
        <v>0.14895370812876035</v>
      </c>
      <c r="I6421" s="2">
        <f ca="1">+TablaVentas[[#This Row],[VENTAL TOTAL]]-TablaVentas[[#This Row],[VENTAL TOTAL]]*TablaVentas[[#This Row],[DESCUENTO]]</f>
        <v>355.73735000217818</v>
      </c>
      <c r="J6421" s="2">
        <f ca="1">0.18*TablaVentas[[#This Row],[SUBTOTAL]]</f>
        <v>64.032723000392068</v>
      </c>
      <c r="K6421" s="2">
        <f ca="1">+TablaVentas[[#This Row],[SUBTOTAL]]+TablaVentas[[#This Row],[IGV]]</f>
        <v>419.77007300257026</v>
      </c>
    </row>
    <row r="6422" spans="1:11" x14ac:dyDescent="0.25">
      <c r="A6422" t="s">
        <v>6431</v>
      </c>
      <c r="B6422" s="6">
        <v>46268</v>
      </c>
      <c r="C6422" t="s">
        <v>10011</v>
      </c>
      <c r="D6422" t="s">
        <v>10017</v>
      </c>
      <c r="E6422">
        <v>9</v>
      </c>
      <c r="F6422">
        <f>+_xlfn.XLOOKUP(TablaVentas[[#This Row],[PRODUCTO FINANCIERO]],TablaPrecios[PRODUCTO FINANCIERO],TablaPrecios[PRECIO UNIT],0)</f>
        <v>9.9</v>
      </c>
      <c r="G6422" s="2">
        <f>+TablaVentas[[#This Row],[CANTIDAD]]*TablaVentas[[#This Row],[PRECIO UNITARIO]]</f>
        <v>89.100000000000009</v>
      </c>
      <c r="H6422" s="1">
        <f t="shared" ca="1" si="100"/>
        <v>0.10644420245181208</v>
      </c>
      <c r="I6422" s="2">
        <f ca="1">+TablaVentas[[#This Row],[VENTAL TOTAL]]-TablaVentas[[#This Row],[VENTAL TOTAL]]*TablaVentas[[#This Row],[DESCUENTO]]</f>
        <v>79.615821561543555</v>
      </c>
      <c r="J6422" s="2">
        <f ca="1">0.18*TablaVentas[[#This Row],[SUBTOTAL]]</f>
        <v>14.330847881077839</v>
      </c>
      <c r="K6422" s="2">
        <f ca="1">+TablaVentas[[#This Row],[SUBTOTAL]]+TablaVentas[[#This Row],[IGV]]</f>
        <v>93.946669442621399</v>
      </c>
    </row>
    <row r="6423" spans="1:11" x14ac:dyDescent="0.25">
      <c r="A6423" t="s">
        <v>6432</v>
      </c>
      <c r="B6423" s="6">
        <v>46167</v>
      </c>
      <c r="C6423" t="s">
        <v>10013</v>
      </c>
      <c r="D6423" t="s">
        <v>10020</v>
      </c>
      <c r="E6423">
        <v>9</v>
      </c>
      <c r="F6423">
        <f>+_xlfn.XLOOKUP(TablaVentas[[#This Row],[PRODUCTO FINANCIERO]],TablaPrecios[PRODUCTO FINANCIERO],TablaPrecios[PRECIO UNIT],0)</f>
        <v>14.9</v>
      </c>
      <c r="G6423" s="2">
        <f>+TablaVentas[[#This Row],[CANTIDAD]]*TablaVentas[[#This Row],[PRECIO UNITARIO]]</f>
        <v>134.1</v>
      </c>
      <c r="H6423" s="1">
        <f t="shared" ca="1" si="100"/>
        <v>0.12336842726817118</v>
      </c>
      <c r="I6423" s="2">
        <f ca="1">+TablaVentas[[#This Row],[VENTAL TOTAL]]-TablaVentas[[#This Row],[VENTAL TOTAL]]*TablaVentas[[#This Row],[DESCUENTO]]</f>
        <v>117.55629390333824</v>
      </c>
      <c r="J6423" s="2">
        <f ca="1">0.18*TablaVentas[[#This Row],[SUBTOTAL]]</f>
        <v>21.160132902600882</v>
      </c>
      <c r="K6423" s="2">
        <f ca="1">+TablaVentas[[#This Row],[SUBTOTAL]]+TablaVentas[[#This Row],[IGV]]</f>
        <v>138.71642680593914</v>
      </c>
    </row>
    <row r="6424" spans="1:11" x14ac:dyDescent="0.25">
      <c r="A6424" t="s">
        <v>6433</v>
      </c>
      <c r="B6424" s="6">
        <v>45889</v>
      </c>
      <c r="C6424" t="s">
        <v>10011</v>
      </c>
      <c r="D6424" t="s">
        <v>10022</v>
      </c>
      <c r="E6424">
        <v>17</v>
      </c>
      <c r="F6424">
        <f>+_xlfn.XLOOKUP(TablaVentas[[#This Row],[PRODUCTO FINANCIERO]],TablaPrecios[PRODUCTO FINANCIERO],TablaPrecios[PRECIO UNIT],0)</f>
        <v>20.9</v>
      </c>
      <c r="G6424" s="2">
        <f>+TablaVentas[[#This Row],[CANTIDAD]]*TablaVentas[[#This Row],[PRECIO UNITARIO]]</f>
        <v>355.29999999999995</v>
      </c>
      <c r="H6424" s="1">
        <f t="shared" ca="1" si="100"/>
        <v>0.19159345942194861</v>
      </c>
      <c r="I6424" s="2">
        <f ca="1">+TablaVentas[[#This Row],[VENTAL TOTAL]]-TablaVentas[[#This Row],[VENTAL TOTAL]]*TablaVentas[[#This Row],[DESCUENTO]]</f>
        <v>287.2268438673816</v>
      </c>
      <c r="J6424" s="2">
        <f ca="1">0.18*TablaVentas[[#This Row],[SUBTOTAL]]</f>
        <v>51.700831896128683</v>
      </c>
      <c r="K6424" s="2">
        <f ca="1">+TablaVentas[[#This Row],[SUBTOTAL]]+TablaVentas[[#This Row],[IGV]]</f>
        <v>338.92767576351031</v>
      </c>
    </row>
    <row r="6425" spans="1:11" x14ac:dyDescent="0.25">
      <c r="A6425" t="s">
        <v>6434</v>
      </c>
      <c r="B6425" s="6">
        <v>45497</v>
      </c>
      <c r="C6425" t="s">
        <v>10016</v>
      </c>
      <c r="D6425" t="s">
        <v>10020</v>
      </c>
      <c r="E6425">
        <v>10</v>
      </c>
      <c r="F6425">
        <f>+_xlfn.XLOOKUP(TablaVentas[[#This Row],[PRODUCTO FINANCIERO]],TablaPrecios[PRODUCTO FINANCIERO],TablaPrecios[PRECIO UNIT],0)</f>
        <v>14.9</v>
      </c>
      <c r="G6425" s="2">
        <f>+TablaVentas[[#This Row],[CANTIDAD]]*TablaVentas[[#This Row],[PRECIO UNITARIO]]</f>
        <v>149</v>
      </c>
      <c r="H6425" s="1">
        <f t="shared" ca="1" si="100"/>
        <v>0.12609125350704958</v>
      </c>
      <c r="I6425" s="2">
        <f ca="1">+TablaVentas[[#This Row],[VENTAL TOTAL]]-TablaVentas[[#This Row],[VENTAL TOTAL]]*TablaVentas[[#This Row],[DESCUENTO]]</f>
        <v>130.21240322744961</v>
      </c>
      <c r="J6425" s="2">
        <f ca="1">0.18*TablaVentas[[#This Row],[SUBTOTAL]]</f>
        <v>23.43823258094093</v>
      </c>
      <c r="K6425" s="2">
        <f ca="1">+TablaVentas[[#This Row],[SUBTOTAL]]+TablaVentas[[#This Row],[IGV]]</f>
        <v>153.65063580839055</v>
      </c>
    </row>
    <row r="6426" spans="1:11" x14ac:dyDescent="0.25">
      <c r="A6426" t="s">
        <v>6435</v>
      </c>
      <c r="B6426" s="6">
        <v>46112</v>
      </c>
      <c r="C6426" t="s">
        <v>10012</v>
      </c>
      <c r="D6426" t="s">
        <v>10017</v>
      </c>
      <c r="E6426">
        <v>12</v>
      </c>
      <c r="F6426">
        <f>+_xlfn.XLOOKUP(TablaVentas[[#This Row],[PRODUCTO FINANCIERO]],TablaPrecios[PRODUCTO FINANCIERO],TablaPrecios[PRECIO UNIT],0)</f>
        <v>9.9</v>
      </c>
      <c r="G6426" s="2">
        <f>+TablaVentas[[#This Row],[CANTIDAD]]*TablaVentas[[#This Row],[PRECIO UNITARIO]]</f>
        <v>118.80000000000001</v>
      </c>
      <c r="H6426" s="1">
        <f t="shared" ca="1" si="100"/>
        <v>0.10962845141712957</v>
      </c>
      <c r="I6426" s="2">
        <f ca="1">+TablaVentas[[#This Row],[VENTAL TOTAL]]-TablaVentas[[#This Row],[VENTAL TOTAL]]*TablaVentas[[#This Row],[DESCUENTO]]</f>
        <v>105.77613997164502</v>
      </c>
      <c r="J6426" s="2">
        <f ca="1">0.18*TablaVentas[[#This Row],[SUBTOTAL]]</f>
        <v>19.039705194896104</v>
      </c>
      <c r="K6426" s="2">
        <f ca="1">+TablaVentas[[#This Row],[SUBTOTAL]]+TablaVentas[[#This Row],[IGV]]</f>
        <v>124.81584516654112</v>
      </c>
    </row>
    <row r="6427" spans="1:11" x14ac:dyDescent="0.25">
      <c r="A6427" t="s">
        <v>6436</v>
      </c>
      <c r="B6427" s="6">
        <v>46133</v>
      </c>
      <c r="C6427" t="s">
        <v>10013</v>
      </c>
      <c r="D6427" t="s">
        <v>10017</v>
      </c>
      <c r="E6427">
        <v>7</v>
      </c>
      <c r="F6427">
        <f>+_xlfn.XLOOKUP(TablaVentas[[#This Row],[PRODUCTO FINANCIERO]],TablaPrecios[PRODUCTO FINANCIERO],TablaPrecios[PRECIO UNIT],0)</f>
        <v>9.9</v>
      </c>
      <c r="G6427" s="2">
        <f>+TablaVentas[[#This Row],[CANTIDAD]]*TablaVentas[[#This Row],[PRECIO UNITARIO]]</f>
        <v>69.3</v>
      </c>
      <c r="H6427" s="1">
        <f t="shared" ca="1" si="100"/>
        <v>0.18588186810295665</v>
      </c>
      <c r="I6427" s="2">
        <f ca="1">+TablaVentas[[#This Row],[VENTAL TOTAL]]-TablaVentas[[#This Row],[VENTAL TOTAL]]*TablaVentas[[#This Row],[DESCUENTO]]</f>
        <v>56.4183865404651</v>
      </c>
      <c r="J6427" s="2">
        <f ca="1">0.18*TablaVentas[[#This Row],[SUBTOTAL]]</f>
        <v>10.155309577283719</v>
      </c>
      <c r="K6427" s="2">
        <f ca="1">+TablaVentas[[#This Row],[SUBTOTAL]]+TablaVentas[[#This Row],[IGV]]</f>
        <v>66.573696117748824</v>
      </c>
    </row>
    <row r="6428" spans="1:11" x14ac:dyDescent="0.25">
      <c r="A6428" t="s">
        <v>6437</v>
      </c>
      <c r="B6428" s="6">
        <v>45558</v>
      </c>
      <c r="C6428" t="s">
        <v>10016</v>
      </c>
      <c r="D6428" t="s">
        <v>10018</v>
      </c>
      <c r="E6428">
        <v>4</v>
      </c>
      <c r="F6428">
        <f>+_xlfn.XLOOKUP(TablaVentas[[#This Row],[PRODUCTO FINANCIERO]],TablaPrecios[PRODUCTO FINANCIERO],TablaPrecios[PRECIO UNIT],0)</f>
        <v>14.9</v>
      </c>
      <c r="G6428" s="2">
        <f>+TablaVentas[[#This Row],[CANTIDAD]]*TablaVentas[[#This Row],[PRECIO UNITARIO]]</f>
        <v>59.6</v>
      </c>
      <c r="H6428" s="1">
        <f t="shared" ca="1" si="100"/>
        <v>0.14903823643096376</v>
      </c>
      <c r="I6428" s="2">
        <f ca="1">+TablaVentas[[#This Row],[VENTAL TOTAL]]-TablaVentas[[#This Row],[VENTAL TOTAL]]*TablaVentas[[#This Row],[DESCUENTO]]</f>
        <v>50.717321108714557</v>
      </c>
      <c r="J6428" s="2">
        <f ca="1">0.18*TablaVentas[[#This Row],[SUBTOTAL]]</f>
        <v>9.1291177995686201</v>
      </c>
      <c r="K6428" s="2">
        <f ca="1">+TablaVentas[[#This Row],[SUBTOTAL]]+TablaVentas[[#This Row],[IGV]]</f>
        <v>59.846438908283176</v>
      </c>
    </row>
    <row r="6429" spans="1:11" x14ac:dyDescent="0.25">
      <c r="A6429" t="s">
        <v>6438</v>
      </c>
      <c r="B6429" s="6">
        <v>46147</v>
      </c>
      <c r="C6429" t="s">
        <v>10014</v>
      </c>
      <c r="D6429" t="s">
        <v>10020</v>
      </c>
      <c r="E6429">
        <v>4</v>
      </c>
      <c r="F6429">
        <f>+_xlfn.XLOOKUP(TablaVentas[[#This Row],[PRODUCTO FINANCIERO]],TablaPrecios[PRODUCTO FINANCIERO],TablaPrecios[PRECIO UNIT],0)</f>
        <v>14.9</v>
      </c>
      <c r="G6429" s="2">
        <f>+TablaVentas[[#This Row],[CANTIDAD]]*TablaVentas[[#This Row],[PRECIO UNITARIO]]</f>
        <v>59.6</v>
      </c>
      <c r="H6429" s="1">
        <f t="shared" ca="1" si="100"/>
        <v>0.19219230829765255</v>
      </c>
      <c r="I6429" s="2">
        <f ca="1">+TablaVentas[[#This Row],[VENTAL TOTAL]]-TablaVentas[[#This Row],[VENTAL TOTAL]]*TablaVentas[[#This Row],[DESCUENTO]]</f>
        <v>48.145338425459911</v>
      </c>
      <c r="J6429" s="2">
        <f ca="1">0.18*TablaVentas[[#This Row],[SUBTOTAL]]</f>
        <v>8.6661609165827844</v>
      </c>
      <c r="K6429" s="2">
        <f ca="1">+TablaVentas[[#This Row],[SUBTOTAL]]+TablaVentas[[#This Row],[IGV]]</f>
        <v>56.811499342042694</v>
      </c>
    </row>
    <row r="6430" spans="1:11" x14ac:dyDescent="0.25">
      <c r="A6430" t="s">
        <v>6439</v>
      </c>
      <c r="B6430" s="6">
        <v>46236</v>
      </c>
      <c r="C6430" t="s">
        <v>10014</v>
      </c>
      <c r="D6430" t="s">
        <v>10022</v>
      </c>
      <c r="E6430">
        <v>4</v>
      </c>
      <c r="F6430">
        <f>+_xlfn.XLOOKUP(TablaVentas[[#This Row],[PRODUCTO FINANCIERO]],TablaPrecios[PRODUCTO FINANCIERO],TablaPrecios[PRECIO UNIT],0)</f>
        <v>20.9</v>
      </c>
      <c r="G6430" s="2">
        <f>+TablaVentas[[#This Row],[CANTIDAD]]*TablaVentas[[#This Row],[PRECIO UNITARIO]]</f>
        <v>83.6</v>
      </c>
      <c r="H6430" s="1">
        <f t="shared" ca="1" si="100"/>
        <v>0.18294736946990506</v>
      </c>
      <c r="I6430" s="2">
        <f ca="1">+TablaVentas[[#This Row],[VENTAL TOTAL]]-TablaVentas[[#This Row],[VENTAL TOTAL]]*TablaVentas[[#This Row],[DESCUENTO]]</f>
        <v>68.305599912315927</v>
      </c>
      <c r="J6430" s="2">
        <f ca="1">0.18*TablaVentas[[#This Row],[SUBTOTAL]]</f>
        <v>12.295007984216866</v>
      </c>
      <c r="K6430" s="2">
        <f ca="1">+TablaVentas[[#This Row],[SUBTOTAL]]+TablaVentas[[#This Row],[IGV]]</f>
        <v>80.600607896532793</v>
      </c>
    </row>
    <row r="6431" spans="1:11" x14ac:dyDescent="0.25">
      <c r="A6431" t="s">
        <v>6440</v>
      </c>
      <c r="B6431" s="6">
        <v>46176</v>
      </c>
      <c r="C6431" t="s">
        <v>10016</v>
      </c>
      <c r="D6431" t="s">
        <v>10020</v>
      </c>
      <c r="E6431">
        <v>11</v>
      </c>
      <c r="F6431">
        <f>+_xlfn.XLOOKUP(TablaVentas[[#This Row],[PRODUCTO FINANCIERO]],TablaPrecios[PRODUCTO FINANCIERO],TablaPrecios[PRECIO UNIT],0)</f>
        <v>14.9</v>
      </c>
      <c r="G6431" s="2">
        <f>+TablaVentas[[#This Row],[CANTIDAD]]*TablaVentas[[#This Row],[PRECIO UNITARIO]]</f>
        <v>163.9</v>
      </c>
      <c r="H6431" s="1">
        <f t="shared" ca="1" si="100"/>
        <v>0.13448191635330864</v>
      </c>
      <c r="I6431" s="2">
        <f ca="1">+TablaVentas[[#This Row],[VENTAL TOTAL]]-TablaVentas[[#This Row],[VENTAL TOTAL]]*TablaVentas[[#This Row],[DESCUENTO]]</f>
        <v>141.85841390969273</v>
      </c>
      <c r="J6431" s="2">
        <f ca="1">0.18*TablaVentas[[#This Row],[SUBTOTAL]]</f>
        <v>25.534514503744692</v>
      </c>
      <c r="K6431" s="2">
        <f ca="1">+TablaVentas[[#This Row],[SUBTOTAL]]+TablaVentas[[#This Row],[IGV]]</f>
        <v>167.39292841343743</v>
      </c>
    </row>
    <row r="6432" spans="1:11" x14ac:dyDescent="0.25">
      <c r="A6432" t="s">
        <v>6441</v>
      </c>
      <c r="B6432" s="6">
        <v>45368</v>
      </c>
      <c r="C6432" t="s">
        <v>10012</v>
      </c>
      <c r="D6432" t="s">
        <v>10019</v>
      </c>
      <c r="E6432">
        <v>19</v>
      </c>
      <c r="F6432">
        <f>+_xlfn.XLOOKUP(TablaVentas[[#This Row],[PRODUCTO FINANCIERO]],TablaPrecios[PRODUCTO FINANCIERO],TablaPrecios[PRECIO UNIT],0)</f>
        <v>9.9</v>
      </c>
      <c r="G6432" s="2">
        <f>+TablaVentas[[#This Row],[CANTIDAD]]*TablaVentas[[#This Row],[PRECIO UNITARIO]]</f>
        <v>188.1</v>
      </c>
      <c r="H6432" s="1">
        <f t="shared" ca="1" si="100"/>
        <v>0.14299378691935943</v>
      </c>
      <c r="I6432" s="2">
        <f ca="1">+TablaVentas[[#This Row],[VENTAL TOTAL]]-TablaVentas[[#This Row],[VENTAL TOTAL]]*TablaVentas[[#This Row],[DESCUENTO]]</f>
        <v>161.2028686804685</v>
      </c>
      <c r="J6432" s="2">
        <f ca="1">0.18*TablaVentas[[#This Row],[SUBTOTAL]]</f>
        <v>29.016516362484328</v>
      </c>
      <c r="K6432" s="2">
        <f ca="1">+TablaVentas[[#This Row],[SUBTOTAL]]+TablaVentas[[#This Row],[IGV]]</f>
        <v>190.21938504295284</v>
      </c>
    </row>
    <row r="6433" spans="1:11" x14ac:dyDescent="0.25">
      <c r="A6433" t="s">
        <v>6442</v>
      </c>
      <c r="B6433" s="6">
        <v>45832</v>
      </c>
      <c r="C6433" t="s">
        <v>10014</v>
      </c>
      <c r="D6433" t="s">
        <v>10017</v>
      </c>
      <c r="E6433">
        <v>3</v>
      </c>
      <c r="F6433">
        <f>+_xlfn.XLOOKUP(TablaVentas[[#This Row],[PRODUCTO FINANCIERO]],TablaPrecios[PRODUCTO FINANCIERO],TablaPrecios[PRECIO UNIT],0)</f>
        <v>9.9</v>
      </c>
      <c r="G6433" s="2">
        <f>+TablaVentas[[#This Row],[CANTIDAD]]*TablaVentas[[#This Row],[PRECIO UNITARIO]]</f>
        <v>29.700000000000003</v>
      </c>
      <c r="H6433" s="1">
        <f t="shared" ca="1" si="100"/>
        <v>0.11098932279413244</v>
      </c>
      <c r="I6433" s="2">
        <f ca="1">+TablaVentas[[#This Row],[VENTAL TOTAL]]-TablaVentas[[#This Row],[VENTAL TOTAL]]*TablaVentas[[#This Row],[DESCUENTO]]</f>
        <v>26.403617113014271</v>
      </c>
      <c r="J6433" s="2">
        <f ca="1">0.18*TablaVentas[[#This Row],[SUBTOTAL]]</f>
        <v>4.7526510803425683</v>
      </c>
      <c r="K6433" s="2">
        <f ca="1">+TablaVentas[[#This Row],[SUBTOTAL]]+TablaVentas[[#This Row],[IGV]]</f>
        <v>31.156268193356837</v>
      </c>
    </row>
    <row r="6434" spans="1:11" x14ac:dyDescent="0.25">
      <c r="A6434" t="s">
        <v>6443</v>
      </c>
      <c r="B6434" s="6">
        <v>45437</v>
      </c>
      <c r="C6434" t="s">
        <v>10014</v>
      </c>
      <c r="D6434" t="s">
        <v>10019</v>
      </c>
      <c r="E6434">
        <v>18</v>
      </c>
      <c r="F6434">
        <f>+_xlfn.XLOOKUP(TablaVentas[[#This Row],[PRODUCTO FINANCIERO]],TablaPrecios[PRODUCTO FINANCIERO],TablaPrecios[PRECIO UNIT],0)</f>
        <v>9.9</v>
      </c>
      <c r="G6434" s="2">
        <f>+TablaVentas[[#This Row],[CANTIDAD]]*TablaVentas[[#This Row],[PRECIO UNITARIO]]</f>
        <v>178.20000000000002</v>
      </c>
      <c r="H6434" s="1">
        <f t="shared" ca="1" si="100"/>
        <v>0.12334925084528607</v>
      </c>
      <c r="I6434" s="2">
        <f ca="1">+TablaVentas[[#This Row],[VENTAL TOTAL]]-TablaVentas[[#This Row],[VENTAL TOTAL]]*TablaVentas[[#This Row],[DESCUENTO]]</f>
        <v>156.21916349937004</v>
      </c>
      <c r="J6434" s="2">
        <f ca="1">0.18*TablaVentas[[#This Row],[SUBTOTAL]]</f>
        <v>28.119449429886608</v>
      </c>
      <c r="K6434" s="2">
        <f ca="1">+TablaVentas[[#This Row],[SUBTOTAL]]+TablaVentas[[#This Row],[IGV]]</f>
        <v>184.33861292925664</v>
      </c>
    </row>
    <row r="6435" spans="1:11" x14ac:dyDescent="0.25">
      <c r="A6435" t="s">
        <v>6444</v>
      </c>
      <c r="B6435" s="6">
        <v>46244</v>
      </c>
      <c r="C6435" t="s">
        <v>10014</v>
      </c>
      <c r="D6435" t="s">
        <v>10017</v>
      </c>
      <c r="E6435">
        <v>19</v>
      </c>
      <c r="F6435">
        <f>+_xlfn.XLOOKUP(TablaVentas[[#This Row],[PRODUCTO FINANCIERO]],TablaPrecios[PRODUCTO FINANCIERO],TablaPrecios[PRECIO UNIT],0)</f>
        <v>9.9</v>
      </c>
      <c r="G6435" s="2">
        <f>+TablaVentas[[#This Row],[CANTIDAD]]*TablaVentas[[#This Row],[PRECIO UNITARIO]]</f>
        <v>188.1</v>
      </c>
      <c r="H6435" s="1">
        <f t="shared" ca="1" si="100"/>
        <v>0.1868347437807949</v>
      </c>
      <c r="I6435" s="2">
        <f ca="1">+TablaVentas[[#This Row],[VENTAL TOTAL]]-TablaVentas[[#This Row],[VENTAL TOTAL]]*TablaVentas[[#This Row],[DESCUENTO]]</f>
        <v>152.95638469483248</v>
      </c>
      <c r="J6435" s="2">
        <f ca="1">0.18*TablaVentas[[#This Row],[SUBTOTAL]]</f>
        <v>27.532149245069846</v>
      </c>
      <c r="K6435" s="2">
        <f ca="1">+TablaVentas[[#This Row],[SUBTOTAL]]+TablaVentas[[#This Row],[IGV]]</f>
        <v>180.48853393990231</v>
      </c>
    </row>
    <row r="6436" spans="1:11" x14ac:dyDescent="0.25">
      <c r="A6436" t="s">
        <v>6445</v>
      </c>
      <c r="B6436" s="6">
        <v>45581</v>
      </c>
      <c r="C6436" t="s">
        <v>10014</v>
      </c>
      <c r="D6436" t="s">
        <v>10018</v>
      </c>
      <c r="E6436">
        <v>11</v>
      </c>
      <c r="F6436">
        <f>+_xlfn.XLOOKUP(TablaVentas[[#This Row],[PRODUCTO FINANCIERO]],TablaPrecios[PRODUCTO FINANCIERO],TablaPrecios[PRECIO UNIT],0)</f>
        <v>14.9</v>
      </c>
      <c r="G6436" s="2">
        <f>+TablaVentas[[#This Row],[CANTIDAD]]*TablaVentas[[#This Row],[PRECIO UNITARIO]]</f>
        <v>163.9</v>
      </c>
      <c r="H6436" s="1">
        <f t="shared" ca="1" si="100"/>
        <v>0.13547918813667215</v>
      </c>
      <c r="I6436" s="2">
        <f ca="1">+TablaVentas[[#This Row],[VENTAL TOTAL]]-TablaVentas[[#This Row],[VENTAL TOTAL]]*TablaVentas[[#This Row],[DESCUENTO]]</f>
        <v>141.69496106439945</v>
      </c>
      <c r="J6436" s="2">
        <f ca="1">0.18*TablaVentas[[#This Row],[SUBTOTAL]]</f>
        <v>25.505092991591901</v>
      </c>
      <c r="K6436" s="2">
        <f ca="1">+TablaVentas[[#This Row],[SUBTOTAL]]+TablaVentas[[#This Row],[IGV]]</f>
        <v>167.20005405599136</v>
      </c>
    </row>
    <row r="6437" spans="1:11" x14ac:dyDescent="0.25">
      <c r="A6437" t="s">
        <v>6446</v>
      </c>
      <c r="B6437" s="6">
        <v>46279</v>
      </c>
      <c r="C6437" t="s">
        <v>10015</v>
      </c>
      <c r="D6437" t="s">
        <v>10022</v>
      </c>
      <c r="E6437">
        <v>13</v>
      </c>
      <c r="F6437">
        <f>+_xlfn.XLOOKUP(TablaVentas[[#This Row],[PRODUCTO FINANCIERO]],TablaPrecios[PRODUCTO FINANCIERO],TablaPrecios[PRECIO UNIT],0)</f>
        <v>20.9</v>
      </c>
      <c r="G6437" s="2">
        <f>+TablaVentas[[#This Row],[CANTIDAD]]*TablaVentas[[#This Row],[PRECIO UNITARIO]]</f>
        <v>271.7</v>
      </c>
      <c r="H6437" s="1">
        <f t="shared" ca="1" si="100"/>
        <v>0.14880664668537397</v>
      </c>
      <c r="I6437" s="2">
        <f ca="1">+TablaVentas[[#This Row],[VENTAL TOTAL]]-TablaVentas[[#This Row],[VENTAL TOTAL]]*TablaVentas[[#This Row],[DESCUENTO]]</f>
        <v>231.2692340955839</v>
      </c>
      <c r="J6437" s="2">
        <f ca="1">0.18*TablaVentas[[#This Row],[SUBTOTAL]]</f>
        <v>41.628462137205098</v>
      </c>
      <c r="K6437" s="2">
        <f ca="1">+TablaVentas[[#This Row],[SUBTOTAL]]+TablaVentas[[#This Row],[IGV]]</f>
        <v>272.89769623278897</v>
      </c>
    </row>
    <row r="6438" spans="1:11" x14ac:dyDescent="0.25">
      <c r="A6438" t="s">
        <v>6447</v>
      </c>
      <c r="B6438" s="6">
        <v>45479</v>
      </c>
      <c r="C6438" t="s">
        <v>10011</v>
      </c>
      <c r="D6438" t="s">
        <v>10020</v>
      </c>
      <c r="E6438">
        <v>18</v>
      </c>
      <c r="F6438">
        <f>+_xlfn.XLOOKUP(TablaVentas[[#This Row],[PRODUCTO FINANCIERO]],TablaPrecios[PRODUCTO FINANCIERO],TablaPrecios[PRECIO UNIT],0)</f>
        <v>14.9</v>
      </c>
      <c r="G6438" s="2">
        <f>+TablaVentas[[#This Row],[CANTIDAD]]*TablaVentas[[#This Row],[PRECIO UNITARIO]]</f>
        <v>268.2</v>
      </c>
      <c r="H6438" s="1">
        <f t="shared" ca="1" si="100"/>
        <v>0.19356299198618745</v>
      </c>
      <c r="I6438" s="2">
        <f ca="1">+TablaVentas[[#This Row],[VENTAL TOTAL]]-TablaVentas[[#This Row],[VENTAL TOTAL]]*TablaVentas[[#This Row],[DESCUENTO]]</f>
        <v>216.2864055493045</v>
      </c>
      <c r="J6438" s="2">
        <f ca="1">0.18*TablaVentas[[#This Row],[SUBTOTAL]]</f>
        <v>38.931552998874807</v>
      </c>
      <c r="K6438" s="2">
        <f ca="1">+TablaVentas[[#This Row],[SUBTOTAL]]+TablaVentas[[#This Row],[IGV]]</f>
        <v>255.2179585481793</v>
      </c>
    </row>
    <row r="6439" spans="1:11" x14ac:dyDescent="0.25">
      <c r="A6439" t="s">
        <v>6448</v>
      </c>
      <c r="B6439" s="6">
        <v>45861</v>
      </c>
      <c r="C6439" t="s">
        <v>10014</v>
      </c>
      <c r="D6439" t="s">
        <v>10020</v>
      </c>
      <c r="E6439">
        <v>12</v>
      </c>
      <c r="F6439">
        <f>+_xlfn.XLOOKUP(TablaVentas[[#This Row],[PRODUCTO FINANCIERO]],TablaPrecios[PRODUCTO FINANCIERO],TablaPrecios[PRECIO UNIT],0)</f>
        <v>14.9</v>
      </c>
      <c r="G6439" s="2">
        <f>+TablaVentas[[#This Row],[CANTIDAD]]*TablaVentas[[#This Row],[PRECIO UNITARIO]]</f>
        <v>178.8</v>
      </c>
      <c r="H6439" s="1">
        <f t="shared" ca="1" si="100"/>
        <v>0.14713185463980605</v>
      </c>
      <c r="I6439" s="2">
        <f ca="1">+TablaVentas[[#This Row],[VENTAL TOTAL]]-TablaVentas[[#This Row],[VENTAL TOTAL]]*TablaVentas[[#This Row],[DESCUENTO]]</f>
        <v>152.49282439040269</v>
      </c>
      <c r="J6439" s="2">
        <f ca="1">0.18*TablaVentas[[#This Row],[SUBTOTAL]]</f>
        <v>27.448708390272483</v>
      </c>
      <c r="K6439" s="2">
        <f ca="1">+TablaVentas[[#This Row],[SUBTOTAL]]+TablaVentas[[#This Row],[IGV]]</f>
        <v>179.94153278067517</v>
      </c>
    </row>
    <row r="6440" spans="1:11" x14ac:dyDescent="0.25">
      <c r="A6440" t="s">
        <v>6449</v>
      </c>
      <c r="B6440" s="6">
        <v>46085</v>
      </c>
      <c r="C6440" t="s">
        <v>10015</v>
      </c>
      <c r="D6440" t="s">
        <v>10022</v>
      </c>
      <c r="E6440">
        <v>12</v>
      </c>
      <c r="F6440">
        <f>+_xlfn.XLOOKUP(TablaVentas[[#This Row],[PRODUCTO FINANCIERO]],TablaPrecios[PRODUCTO FINANCIERO],TablaPrecios[PRECIO UNIT],0)</f>
        <v>20.9</v>
      </c>
      <c r="G6440" s="2">
        <f>+TablaVentas[[#This Row],[CANTIDAD]]*TablaVentas[[#This Row],[PRECIO UNITARIO]]</f>
        <v>250.79999999999998</v>
      </c>
      <c r="H6440" s="1">
        <f t="shared" ca="1" si="100"/>
        <v>0.13393693825185318</v>
      </c>
      <c r="I6440" s="2">
        <f ca="1">+TablaVentas[[#This Row],[VENTAL TOTAL]]-TablaVentas[[#This Row],[VENTAL TOTAL]]*TablaVentas[[#This Row],[DESCUENTO]]</f>
        <v>217.20861588643521</v>
      </c>
      <c r="J6440" s="2">
        <f ca="1">0.18*TablaVentas[[#This Row],[SUBTOTAL]]</f>
        <v>39.097550859558339</v>
      </c>
      <c r="K6440" s="2">
        <f ca="1">+TablaVentas[[#This Row],[SUBTOTAL]]+TablaVentas[[#This Row],[IGV]]</f>
        <v>256.30616674599355</v>
      </c>
    </row>
    <row r="6441" spans="1:11" x14ac:dyDescent="0.25">
      <c r="A6441" t="s">
        <v>6450</v>
      </c>
      <c r="B6441" s="6">
        <v>45908</v>
      </c>
      <c r="C6441" t="s">
        <v>10015</v>
      </c>
      <c r="D6441" t="s">
        <v>10017</v>
      </c>
      <c r="E6441">
        <v>16</v>
      </c>
      <c r="F6441">
        <f>+_xlfn.XLOOKUP(TablaVentas[[#This Row],[PRODUCTO FINANCIERO]],TablaPrecios[PRODUCTO FINANCIERO],TablaPrecios[PRECIO UNIT],0)</f>
        <v>9.9</v>
      </c>
      <c r="G6441" s="2">
        <f>+TablaVentas[[#This Row],[CANTIDAD]]*TablaVentas[[#This Row],[PRECIO UNITARIO]]</f>
        <v>158.4</v>
      </c>
      <c r="H6441" s="1">
        <f t="shared" ca="1" si="100"/>
        <v>0.1086268173268941</v>
      </c>
      <c r="I6441" s="2">
        <f ca="1">+TablaVentas[[#This Row],[VENTAL TOTAL]]-TablaVentas[[#This Row],[VENTAL TOTAL]]*TablaVentas[[#This Row],[DESCUENTO]]</f>
        <v>141.19351213541998</v>
      </c>
      <c r="J6441" s="2">
        <f ca="1">0.18*TablaVentas[[#This Row],[SUBTOTAL]]</f>
        <v>25.414832184375594</v>
      </c>
      <c r="K6441" s="2">
        <f ca="1">+TablaVentas[[#This Row],[SUBTOTAL]]+TablaVentas[[#This Row],[IGV]]</f>
        <v>166.60834431979558</v>
      </c>
    </row>
    <row r="6442" spans="1:11" x14ac:dyDescent="0.25">
      <c r="A6442" t="s">
        <v>6451</v>
      </c>
      <c r="B6442" s="6">
        <v>45834</v>
      </c>
      <c r="C6442" t="s">
        <v>10013</v>
      </c>
      <c r="D6442" t="s">
        <v>10017</v>
      </c>
      <c r="E6442">
        <v>5</v>
      </c>
      <c r="F6442">
        <f>+_xlfn.XLOOKUP(TablaVentas[[#This Row],[PRODUCTO FINANCIERO]],TablaPrecios[PRODUCTO FINANCIERO],TablaPrecios[PRECIO UNIT],0)</f>
        <v>9.9</v>
      </c>
      <c r="G6442" s="2">
        <f>+TablaVentas[[#This Row],[CANTIDAD]]*TablaVentas[[#This Row],[PRECIO UNITARIO]]</f>
        <v>49.5</v>
      </c>
      <c r="H6442" s="1">
        <f t="shared" ca="1" si="100"/>
        <v>0.14668994037329386</v>
      </c>
      <c r="I6442" s="2">
        <f ca="1">+TablaVentas[[#This Row],[VENTAL TOTAL]]-TablaVentas[[#This Row],[VENTAL TOTAL]]*TablaVentas[[#This Row],[DESCUENTO]]</f>
        <v>42.238847951521954</v>
      </c>
      <c r="J6442" s="2">
        <f ca="1">0.18*TablaVentas[[#This Row],[SUBTOTAL]]</f>
        <v>7.6029926312739518</v>
      </c>
      <c r="K6442" s="2">
        <f ca="1">+TablaVentas[[#This Row],[SUBTOTAL]]+TablaVentas[[#This Row],[IGV]]</f>
        <v>49.841840582795903</v>
      </c>
    </row>
    <row r="6443" spans="1:11" x14ac:dyDescent="0.25">
      <c r="A6443" t="s">
        <v>6452</v>
      </c>
      <c r="B6443" s="6">
        <v>45490</v>
      </c>
      <c r="C6443" t="s">
        <v>10011</v>
      </c>
      <c r="D6443" t="s">
        <v>10019</v>
      </c>
      <c r="E6443">
        <v>6</v>
      </c>
      <c r="F6443">
        <f>+_xlfn.XLOOKUP(TablaVentas[[#This Row],[PRODUCTO FINANCIERO]],TablaPrecios[PRODUCTO FINANCIERO],TablaPrecios[PRECIO UNIT],0)</f>
        <v>9.9</v>
      </c>
      <c r="G6443" s="2">
        <f>+TablaVentas[[#This Row],[CANTIDAD]]*TablaVentas[[#This Row],[PRECIO UNITARIO]]</f>
        <v>59.400000000000006</v>
      </c>
      <c r="H6443" s="1">
        <f t="shared" ca="1" si="100"/>
        <v>0.11921004360783054</v>
      </c>
      <c r="I6443" s="2">
        <f ca="1">+TablaVentas[[#This Row],[VENTAL TOTAL]]-TablaVentas[[#This Row],[VENTAL TOTAL]]*TablaVentas[[#This Row],[DESCUENTO]]</f>
        <v>52.318923409694868</v>
      </c>
      <c r="J6443" s="2">
        <f ca="1">0.18*TablaVentas[[#This Row],[SUBTOTAL]]</f>
        <v>9.4174062137450765</v>
      </c>
      <c r="K6443" s="2">
        <f ca="1">+TablaVentas[[#This Row],[SUBTOTAL]]+TablaVentas[[#This Row],[IGV]]</f>
        <v>61.736329623439943</v>
      </c>
    </row>
    <row r="6444" spans="1:11" x14ac:dyDescent="0.25">
      <c r="A6444" t="s">
        <v>6453</v>
      </c>
      <c r="B6444" s="6">
        <v>46126</v>
      </c>
      <c r="C6444" t="s">
        <v>10013</v>
      </c>
      <c r="D6444" t="s">
        <v>10017</v>
      </c>
      <c r="E6444">
        <v>6</v>
      </c>
      <c r="F6444">
        <f>+_xlfn.XLOOKUP(TablaVentas[[#This Row],[PRODUCTO FINANCIERO]],TablaPrecios[PRODUCTO FINANCIERO],TablaPrecios[PRECIO UNIT],0)</f>
        <v>9.9</v>
      </c>
      <c r="G6444" s="2">
        <f>+TablaVentas[[#This Row],[CANTIDAD]]*TablaVentas[[#This Row],[PRECIO UNITARIO]]</f>
        <v>59.400000000000006</v>
      </c>
      <c r="H6444" s="1">
        <f t="shared" ca="1" si="100"/>
        <v>0.13944579890653239</v>
      </c>
      <c r="I6444" s="2">
        <f ca="1">+TablaVentas[[#This Row],[VENTAL TOTAL]]-TablaVentas[[#This Row],[VENTAL TOTAL]]*TablaVentas[[#This Row],[DESCUENTO]]</f>
        <v>51.116919544951983</v>
      </c>
      <c r="J6444" s="2">
        <f ca="1">0.18*TablaVentas[[#This Row],[SUBTOTAL]]</f>
        <v>9.2010455180913571</v>
      </c>
      <c r="K6444" s="2">
        <f ca="1">+TablaVentas[[#This Row],[SUBTOTAL]]+TablaVentas[[#This Row],[IGV]]</f>
        <v>60.317965063043339</v>
      </c>
    </row>
    <row r="6445" spans="1:11" x14ac:dyDescent="0.25">
      <c r="A6445" t="s">
        <v>6454</v>
      </c>
      <c r="B6445" s="6">
        <v>45580</v>
      </c>
      <c r="C6445" t="s">
        <v>10011</v>
      </c>
      <c r="D6445" t="s">
        <v>10019</v>
      </c>
      <c r="E6445">
        <v>7</v>
      </c>
      <c r="F6445">
        <f>+_xlfn.XLOOKUP(TablaVentas[[#This Row],[PRODUCTO FINANCIERO]],TablaPrecios[PRODUCTO FINANCIERO],TablaPrecios[PRECIO UNIT],0)</f>
        <v>9.9</v>
      </c>
      <c r="G6445" s="2">
        <f>+TablaVentas[[#This Row],[CANTIDAD]]*TablaVentas[[#This Row],[PRECIO UNITARIO]]</f>
        <v>69.3</v>
      </c>
      <c r="H6445" s="1">
        <f t="shared" ca="1" si="100"/>
        <v>0.13821573580476232</v>
      </c>
      <c r="I6445" s="2">
        <f ca="1">+TablaVentas[[#This Row],[VENTAL TOTAL]]-TablaVentas[[#This Row],[VENTAL TOTAL]]*TablaVentas[[#This Row],[DESCUENTO]]</f>
        <v>59.721649508729968</v>
      </c>
      <c r="J6445" s="2">
        <f ca="1">0.18*TablaVentas[[#This Row],[SUBTOTAL]]</f>
        <v>10.749896911571394</v>
      </c>
      <c r="K6445" s="2">
        <f ca="1">+TablaVentas[[#This Row],[SUBTOTAL]]+TablaVentas[[#This Row],[IGV]]</f>
        <v>70.471546420301365</v>
      </c>
    </row>
    <row r="6446" spans="1:11" x14ac:dyDescent="0.25">
      <c r="A6446" t="s">
        <v>6455</v>
      </c>
      <c r="B6446" s="6">
        <v>45510</v>
      </c>
      <c r="C6446" t="s">
        <v>10011</v>
      </c>
      <c r="D6446" t="s">
        <v>10019</v>
      </c>
      <c r="E6446">
        <v>20</v>
      </c>
      <c r="F6446">
        <f>+_xlfn.XLOOKUP(TablaVentas[[#This Row],[PRODUCTO FINANCIERO]],TablaPrecios[PRODUCTO FINANCIERO],TablaPrecios[PRECIO UNIT],0)</f>
        <v>9.9</v>
      </c>
      <c r="G6446" s="2">
        <f>+TablaVentas[[#This Row],[CANTIDAD]]*TablaVentas[[#This Row],[PRECIO UNITARIO]]</f>
        <v>198</v>
      </c>
      <c r="H6446" s="1">
        <f t="shared" ca="1" si="100"/>
        <v>0.11252923598697839</v>
      </c>
      <c r="I6446" s="2">
        <f ca="1">+TablaVentas[[#This Row],[VENTAL TOTAL]]-TablaVentas[[#This Row],[VENTAL TOTAL]]*TablaVentas[[#This Row],[DESCUENTO]]</f>
        <v>175.71921127457827</v>
      </c>
      <c r="J6446" s="2">
        <f ca="1">0.18*TablaVentas[[#This Row],[SUBTOTAL]]</f>
        <v>31.629458029424086</v>
      </c>
      <c r="K6446" s="2">
        <f ca="1">+TablaVentas[[#This Row],[SUBTOTAL]]+TablaVentas[[#This Row],[IGV]]</f>
        <v>207.34866930400236</v>
      </c>
    </row>
    <row r="6447" spans="1:11" x14ac:dyDescent="0.25">
      <c r="A6447" t="s">
        <v>6456</v>
      </c>
      <c r="B6447" s="6">
        <v>45726</v>
      </c>
      <c r="C6447" t="s">
        <v>10015</v>
      </c>
      <c r="D6447" t="s">
        <v>10020</v>
      </c>
      <c r="E6447">
        <v>16</v>
      </c>
      <c r="F6447">
        <f>+_xlfn.XLOOKUP(TablaVentas[[#This Row],[PRODUCTO FINANCIERO]],TablaPrecios[PRODUCTO FINANCIERO],TablaPrecios[PRECIO UNIT],0)</f>
        <v>14.9</v>
      </c>
      <c r="G6447" s="2">
        <f>+TablaVentas[[#This Row],[CANTIDAD]]*TablaVentas[[#This Row],[PRECIO UNITARIO]]</f>
        <v>238.4</v>
      </c>
      <c r="H6447" s="1">
        <f t="shared" ca="1" si="100"/>
        <v>0.12987066697436372</v>
      </c>
      <c r="I6447" s="2">
        <f ca="1">+TablaVentas[[#This Row],[VENTAL TOTAL]]-TablaVentas[[#This Row],[VENTAL TOTAL]]*TablaVentas[[#This Row],[DESCUENTO]]</f>
        <v>207.43883299331168</v>
      </c>
      <c r="J6447" s="2">
        <f ca="1">0.18*TablaVentas[[#This Row],[SUBTOTAL]]</f>
        <v>37.338989938796104</v>
      </c>
      <c r="K6447" s="2">
        <f ca="1">+TablaVentas[[#This Row],[SUBTOTAL]]+TablaVentas[[#This Row],[IGV]]</f>
        <v>244.77782293210777</v>
      </c>
    </row>
    <row r="6448" spans="1:11" x14ac:dyDescent="0.25">
      <c r="A6448" t="s">
        <v>6457</v>
      </c>
      <c r="B6448" s="6">
        <v>46190</v>
      </c>
      <c r="C6448" t="s">
        <v>10015</v>
      </c>
      <c r="D6448" t="s">
        <v>10018</v>
      </c>
      <c r="E6448">
        <v>17</v>
      </c>
      <c r="F6448">
        <f>+_xlfn.XLOOKUP(TablaVentas[[#This Row],[PRODUCTO FINANCIERO]],TablaPrecios[PRODUCTO FINANCIERO],TablaPrecios[PRECIO UNIT],0)</f>
        <v>14.9</v>
      </c>
      <c r="G6448" s="2">
        <f>+TablaVentas[[#This Row],[CANTIDAD]]*TablaVentas[[#This Row],[PRECIO UNITARIO]]</f>
        <v>253.3</v>
      </c>
      <c r="H6448" s="1">
        <f t="shared" ca="1" si="100"/>
        <v>0.12317737648361761</v>
      </c>
      <c r="I6448" s="2">
        <f ca="1">+TablaVentas[[#This Row],[VENTAL TOTAL]]-TablaVentas[[#This Row],[VENTAL TOTAL]]*TablaVentas[[#This Row],[DESCUENTO]]</f>
        <v>222.09917053669966</v>
      </c>
      <c r="J6448" s="2">
        <f ca="1">0.18*TablaVentas[[#This Row],[SUBTOTAL]]</f>
        <v>39.977850696605934</v>
      </c>
      <c r="K6448" s="2">
        <f ca="1">+TablaVentas[[#This Row],[SUBTOTAL]]+TablaVentas[[#This Row],[IGV]]</f>
        <v>262.07702123330557</v>
      </c>
    </row>
    <row r="6449" spans="1:11" x14ac:dyDescent="0.25">
      <c r="A6449" t="s">
        <v>6458</v>
      </c>
      <c r="B6449" s="6">
        <v>46309</v>
      </c>
      <c r="C6449" t="s">
        <v>10012</v>
      </c>
      <c r="D6449" t="s">
        <v>10017</v>
      </c>
      <c r="E6449">
        <v>17</v>
      </c>
      <c r="F6449">
        <f>+_xlfn.XLOOKUP(TablaVentas[[#This Row],[PRODUCTO FINANCIERO]],TablaPrecios[PRODUCTO FINANCIERO],TablaPrecios[PRECIO UNIT],0)</f>
        <v>9.9</v>
      </c>
      <c r="G6449" s="2">
        <f>+TablaVentas[[#This Row],[CANTIDAD]]*TablaVentas[[#This Row],[PRECIO UNITARIO]]</f>
        <v>168.3</v>
      </c>
      <c r="H6449" s="1">
        <f t="shared" ca="1" si="100"/>
        <v>0.19529454550048447</v>
      </c>
      <c r="I6449" s="2">
        <f ca="1">+TablaVentas[[#This Row],[VENTAL TOTAL]]-TablaVentas[[#This Row],[VENTAL TOTAL]]*TablaVentas[[#This Row],[DESCUENTO]]</f>
        <v>135.43192799226847</v>
      </c>
      <c r="J6449" s="2">
        <f ca="1">0.18*TablaVentas[[#This Row],[SUBTOTAL]]</f>
        <v>24.377747038608323</v>
      </c>
      <c r="K6449" s="2">
        <f ca="1">+TablaVentas[[#This Row],[SUBTOTAL]]+TablaVentas[[#This Row],[IGV]]</f>
        <v>159.8096750308768</v>
      </c>
    </row>
    <row r="6450" spans="1:11" x14ac:dyDescent="0.25">
      <c r="A6450" t="s">
        <v>6459</v>
      </c>
      <c r="B6450" s="6">
        <v>45738</v>
      </c>
      <c r="C6450" t="s">
        <v>10015</v>
      </c>
      <c r="D6450" t="s">
        <v>10020</v>
      </c>
      <c r="E6450">
        <v>8</v>
      </c>
      <c r="F6450">
        <f>+_xlfn.XLOOKUP(TablaVentas[[#This Row],[PRODUCTO FINANCIERO]],TablaPrecios[PRODUCTO FINANCIERO],TablaPrecios[PRECIO UNIT],0)</f>
        <v>14.9</v>
      </c>
      <c r="G6450" s="2">
        <f>+TablaVentas[[#This Row],[CANTIDAD]]*TablaVentas[[#This Row],[PRECIO UNITARIO]]</f>
        <v>119.2</v>
      </c>
      <c r="H6450" s="1">
        <f t="shared" ca="1" si="100"/>
        <v>0.11718083613395858</v>
      </c>
      <c r="I6450" s="2">
        <f ca="1">+TablaVentas[[#This Row],[VENTAL TOTAL]]-TablaVentas[[#This Row],[VENTAL TOTAL]]*TablaVentas[[#This Row],[DESCUENTO]]</f>
        <v>105.23204433283215</v>
      </c>
      <c r="J6450" s="2">
        <f ca="1">0.18*TablaVentas[[#This Row],[SUBTOTAL]]</f>
        <v>18.941767979909784</v>
      </c>
      <c r="K6450" s="2">
        <f ca="1">+TablaVentas[[#This Row],[SUBTOTAL]]+TablaVentas[[#This Row],[IGV]]</f>
        <v>124.17381231274193</v>
      </c>
    </row>
    <row r="6451" spans="1:11" x14ac:dyDescent="0.25">
      <c r="A6451" t="s">
        <v>6460</v>
      </c>
      <c r="B6451" s="6">
        <v>45560</v>
      </c>
      <c r="C6451" t="s">
        <v>10012</v>
      </c>
      <c r="D6451" t="s">
        <v>10019</v>
      </c>
      <c r="E6451">
        <v>17</v>
      </c>
      <c r="F6451">
        <f>+_xlfn.XLOOKUP(TablaVentas[[#This Row],[PRODUCTO FINANCIERO]],TablaPrecios[PRODUCTO FINANCIERO],TablaPrecios[PRECIO UNIT],0)</f>
        <v>9.9</v>
      </c>
      <c r="G6451" s="2">
        <f>+TablaVentas[[#This Row],[CANTIDAD]]*TablaVentas[[#This Row],[PRECIO UNITARIO]]</f>
        <v>168.3</v>
      </c>
      <c r="H6451" s="1">
        <f t="shared" ca="1" si="100"/>
        <v>0.11449123556702978</v>
      </c>
      <c r="I6451" s="2">
        <f ca="1">+TablaVentas[[#This Row],[VENTAL TOTAL]]-TablaVentas[[#This Row],[VENTAL TOTAL]]*TablaVentas[[#This Row],[DESCUENTO]]</f>
        <v>149.03112505406889</v>
      </c>
      <c r="J6451" s="2">
        <f ca="1">0.18*TablaVentas[[#This Row],[SUBTOTAL]]</f>
        <v>26.825602509732398</v>
      </c>
      <c r="K6451" s="2">
        <f ca="1">+TablaVentas[[#This Row],[SUBTOTAL]]+TablaVentas[[#This Row],[IGV]]</f>
        <v>175.85672756380129</v>
      </c>
    </row>
    <row r="6452" spans="1:11" x14ac:dyDescent="0.25">
      <c r="A6452" t="s">
        <v>6461</v>
      </c>
      <c r="B6452" s="6">
        <v>45782</v>
      </c>
      <c r="C6452" t="s">
        <v>10012</v>
      </c>
      <c r="D6452" t="s">
        <v>10022</v>
      </c>
      <c r="E6452">
        <v>13</v>
      </c>
      <c r="F6452">
        <f>+_xlfn.XLOOKUP(TablaVentas[[#This Row],[PRODUCTO FINANCIERO]],TablaPrecios[PRODUCTO FINANCIERO],TablaPrecios[PRECIO UNIT],0)</f>
        <v>20.9</v>
      </c>
      <c r="G6452" s="2">
        <f>+TablaVentas[[#This Row],[CANTIDAD]]*TablaVentas[[#This Row],[PRECIO UNITARIO]]</f>
        <v>271.7</v>
      </c>
      <c r="H6452" s="1">
        <f t="shared" ca="1" si="100"/>
        <v>0.1018359138925192</v>
      </c>
      <c r="I6452" s="2">
        <f ca="1">+TablaVentas[[#This Row],[VENTAL TOTAL]]-TablaVentas[[#This Row],[VENTAL TOTAL]]*TablaVentas[[#This Row],[DESCUENTO]]</f>
        <v>244.03118219540252</v>
      </c>
      <c r="J6452" s="2">
        <f ca="1">0.18*TablaVentas[[#This Row],[SUBTOTAL]]</f>
        <v>43.925612795172455</v>
      </c>
      <c r="K6452" s="2">
        <f ca="1">+TablaVentas[[#This Row],[SUBTOTAL]]+TablaVentas[[#This Row],[IGV]]</f>
        <v>287.95679499057496</v>
      </c>
    </row>
    <row r="6453" spans="1:11" x14ac:dyDescent="0.25">
      <c r="A6453" t="s">
        <v>6462</v>
      </c>
      <c r="B6453" s="6">
        <v>46164</v>
      </c>
      <c r="C6453" t="s">
        <v>10011</v>
      </c>
      <c r="D6453" t="s">
        <v>10020</v>
      </c>
      <c r="E6453">
        <v>3</v>
      </c>
      <c r="F6453">
        <f>+_xlfn.XLOOKUP(TablaVentas[[#This Row],[PRODUCTO FINANCIERO]],TablaPrecios[PRODUCTO FINANCIERO],TablaPrecios[PRECIO UNIT],0)</f>
        <v>14.9</v>
      </c>
      <c r="G6453" s="2">
        <f>+TablaVentas[[#This Row],[CANTIDAD]]*TablaVentas[[#This Row],[PRECIO UNITARIO]]</f>
        <v>44.7</v>
      </c>
      <c r="H6453" s="1">
        <f t="shared" ca="1" si="100"/>
        <v>0.11908721094698763</v>
      </c>
      <c r="I6453" s="2">
        <f ca="1">+TablaVentas[[#This Row],[VENTAL TOTAL]]-TablaVentas[[#This Row],[VENTAL TOTAL]]*TablaVentas[[#This Row],[DESCUENTO]]</f>
        <v>39.376801670669657</v>
      </c>
      <c r="J6453" s="2">
        <f ca="1">0.18*TablaVentas[[#This Row],[SUBTOTAL]]</f>
        <v>7.0878243007205377</v>
      </c>
      <c r="K6453" s="2">
        <f ca="1">+TablaVentas[[#This Row],[SUBTOTAL]]+TablaVentas[[#This Row],[IGV]]</f>
        <v>46.464625971390191</v>
      </c>
    </row>
    <row r="6454" spans="1:11" x14ac:dyDescent="0.25">
      <c r="A6454" t="s">
        <v>6463</v>
      </c>
      <c r="B6454" s="6">
        <v>46317</v>
      </c>
      <c r="C6454" t="s">
        <v>10012</v>
      </c>
      <c r="D6454" t="s">
        <v>10017</v>
      </c>
      <c r="E6454">
        <v>5</v>
      </c>
      <c r="F6454">
        <f>+_xlfn.XLOOKUP(TablaVentas[[#This Row],[PRODUCTO FINANCIERO]],TablaPrecios[PRODUCTO FINANCIERO],TablaPrecios[PRECIO UNIT],0)</f>
        <v>9.9</v>
      </c>
      <c r="G6454" s="2">
        <f>+TablaVentas[[#This Row],[CANTIDAD]]*TablaVentas[[#This Row],[PRECIO UNITARIO]]</f>
        <v>49.5</v>
      </c>
      <c r="H6454" s="1">
        <f t="shared" ca="1" si="100"/>
        <v>0.14625434642145896</v>
      </c>
      <c r="I6454" s="2">
        <f ca="1">+TablaVentas[[#This Row],[VENTAL TOTAL]]-TablaVentas[[#This Row],[VENTAL TOTAL]]*TablaVentas[[#This Row],[DESCUENTO]]</f>
        <v>42.260409852137784</v>
      </c>
      <c r="J6454" s="2">
        <f ca="1">0.18*TablaVentas[[#This Row],[SUBTOTAL]]</f>
        <v>7.6068737733848009</v>
      </c>
      <c r="K6454" s="2">
        <f ca="1">+TablaVentas[[#This Row],[SUBTOTAL]]+TablaVentas[[#This Row],[IGV]]</f>
        <v>49.867283625522582</v>
      </c>
    </row>
    <row r="6455" spans="1:11" x14ac:dyDescent="0.25">
      <c r="A6455" t="s">
        <v>6464</v>
      </c>
      <c r="B6455" s="6">
        <v>45348</v>
      </c>
      <c r="C6455" t="s">
        <v>10014</v>
      </c>
      <c r="D6455" t="s">
        <v>10022</v>
      </c>
      <c r="E6455">
        <v>4</v>
      </c>
      <c r="F6455">
        <f>+_xlfn.XLOOKUP(TablaVentas[[#This Row],[PRODUCTO FINANCIERO]],TablaPrecios[PRODUCTO FINANCIERO],TablaPrecios[PRECIO UNIT],0)</f>
        <v>20.9</v>
      </c>
      <c r="G6455" s="2">
        <f>+TablaVentas[[#This Row],[CANTIDAD]]*TablaVentas[[#This Row],[PRECIO UNITARIO]]</f>
        <v>83.6</v>
      </c>
      <c r="H6455" s="1">
        <f t="shared" ca="1" si="100"/>
        <v>0.17125986500480647</v>
      </c>
      <c r="I6455" s="2">
        <f ca="1">+TablaVentas[[#This Row],[VENTAL TOTAL]]-TablaVentas[[#This Row],[VENTAL TOTAL]]*TablaVentas[[#This Row],[DESCUENTO]]</f>
        <v>69.282675285598174</v>
      </c>
      <c r="J6455" s="2">
        <f ca="1">0.18*TablaVentas[[#This Row],[SUBTOTAL]]</f>
        <v>12.47088155140767</v>
      </c>
      <c r="K6455" s="2">
        <f ca="1">+TablaVentas[[#This Row],[SUBTOTAL]]+TablaVentas[[#This Row],[IGV]]</f>
        <v>81.753556837005846</v>
      </c>
    </row>
    <row r="6456" spans="1:11" x14ac:dyDescent="0.25">
      <c r="A6456" t="s">
        <v>6465</v>
      </c>
      <c r="B6456" s="6">
        <v>46206</v>
      </c>
      <c r="C6456" t="s">
        <v>10011</v>
      </c>
      <c r="D6456" t="s">
        <v>10018</v>
      </c>
      <c r="E6456">
        <v>4</v>
      </c>
      <c r="F6456">
        <f>+_xlfn.XLOOKUP(TablaVentas[[#This Row],[PRODUCTO FINANCIERO]],TablaPrecios[PRODUCTO FINANCIERO],TablaPrecios[PRECIO UNIT],0)</f>
        <v>14.9</v>
      </c>
      <c r="G6456" s="2">
        <f>+TablaVentas[[#This Row],[CANTIDAD]]*TablaVentas[[#This Row],[PRECIO UNITARIO]]</f>
        <v>59.6</v>
      </c>
      <c r="H6456" s="1">
        <f t="shared" ca="1" si="100"/>
        <v>0.16608714057462576</v>
      </c>
      <c r="I6456" s="2">
        <f ca="1">+TablaVentas[[#This Row],[VENTAL TOTAL]]-TablaVentas[[#This Row],[VENTAL TOTAL]]*TablaVentas[[#This Row],[DESCUENTO]]</f>
        <v>49.701206421752303</v>
      </c>
      <c r="J6456" s="2">
        <f ca="1">0.18*TablaVentas[[#This Row],[SUBTOTAL]]</f>
        <v>8.9462171559154147</v>
      </c>
      <c r="K6456" s="2">
        <f ca="1">+TablaVentas[[#This Row],[SUBTOTAL]]+TablaVentas[[#This Row],[IGV]]</f>
        <v>58.647423577667716</v>
      </c>
    </row>
    <row r="6457" spans="1:11" x14ac:dyDescent="0.25">
      <c r="A6457" t="s">
        <v>6466</v>
      </c>
      <c r="B6457" s="6">
        <v>45425</v>
      </c>
      <c r="C6457" t="s">
        <v>10014</v>
      </c>
      <c r="D6457" t="s">
        <v>10020</v>
      </c>
      <c r="E6457">
        <v>16</v>
      </c>
      <c r="F6457">
        <f>+_xlfn.XLOOKUP(TablaVentas[[#This Row],[PRODUCTO FINANCIERO]],TablaPrecios[PRODUCTO FINANCIERO],TablaPrecios[PRECIO UNIT],0)</f>
        <v>14.9</v>
      </c>
      <c r="G6457" s="2">
        <f>+TablaVentas[[#This Row],[CANTIDAD]]*TablaVentas[[#This Row],[PRECIO UNITARIO]]</f>
        <v>238.4</v>
      </c>
      <c r="H6457" s="1">
        <f t="shared" ca="1" si="100"/>
        <v>0.12561087745526733</v>
      </c>
      <c r="I6457" s="2">
        <f ca="1">+TablaVentas[[#This Row],[VENTAL TOTAL]]-TablaVentas[[#This Row],[VENTAL TOTAL]]*TablaVentas[[#This Row],[DESCUENTO]]</f>
        <v>208.45436681466427</v>
      </c>
      <c r="J6457" s="2">
        <f ca="1">0.18*TablaVentas[[#This Row],[SUBTOTAL]]</f>
        <v>37.521786026639568</v>
      </c>
      <c r="K6457" s="2">
        <f ca="1">+TablaVentas[[#This Row],[SUBTOTAL]]+TablaVentas[[#This Row],[IGV]]</f>
        <v>245.97615284130384</v>
      </c>
    </row>
    <row r="6458" spans="1:11" x14ac:dyDescent="0.25">
      <c r="A6458" t="s">
        <v>6467</v>
      </c>
      <c r="B6458" s="6">
        <v>46246</v>
      </c>
      <c r="C6458" t="s">
        <v>10016</v>
      </c>
      <c r="D6458" t="s">
        <v>10020</v>
      </c>
      <c r="E6458">
        <v>11</v>
      </c>
      <c r="F6458">
        <f>+_xlfn.XLOOKUP(TablaVentas[[#This Row],[PRODUCTO FINANCIERO]],TablaPrecios[PRODUCTO FINANCIERO],TablaPrecios[PRECIO UNIT],0)</f>
        <v>14.9</v>
      </c>
      <c r="G6458" s="2">
        <f>+TablaVentas[[#This Row],[CANTIDAD]]*TablaVentas[[#This Row],[PRECIO UNITARIO]]</f>
        <v>163.9</v>
      </c>
      <c r="H6458" s="1">
        <f t="shared" ca="1" si="100"/>
        <v>0.12985677955505143</v>
      </c>
      <c r="I6458" s="2">
        <f ca="1">+TablaVentas[[#This Row],[VENTAL TOTAL]]-TablaVentas[[#This Row],[VENTAL TOTAL]]*TablaVentas[[#This Row],[DESCUENTO]]</f>
        <v>142.61647383092708</v>
      </c>
      <c r="J6458" s="2">
        <f ca="1">0.18*TablaVentas[[#This Row],[SUBTOTAL]]</f>
        <v>25.670965289566873</v>
      </c>
      <c r="K6458" s="2">
        <f ca="1">+TablaVentas[[#This Row],[SUBTOTAL]]+TablaVentas[[#This Row],[IGV]]</f>
        <v>168.28743912049396</v>
      </c>
    </row>
    <row r="6459" spans="1:11" x14ac:dyDescent="0.25">
      <c r="A6459" t="s">
        <v>6468</v>
      </c>
      <c r="B6459" s="6">
        <v>46369</v>
      </c>
      <c r="C6459" t="s">
        <v>10011</v>
      </c>
      <c r="D6459" t="s">
        <v>10017</v>
      </c>
      <c r="E6459">
        <v>8</v>
      </c>
      <c r="F6459">
        <f>+_xlfn.XLOOKUP(TablaVentas[[#This Row],[PRODUCTO FINANCIERO]],TablaPrecios[PRODUCTO FINANCIERO],TablaPrecios[PRECIO UNIT],0)</f>
        <v>9.9</v>
      </c>
      <c r="G6459" s="2">
        <f>+TablaVentas[[#This Row],[CANTIDAD]]*TablaVentas[[#This Row],[PRECIO UNITARIO]]</f>
        <v>79.2</v>
      </c>
      <c r="H6459" s="1">
        <f t="shared" ca="1" si="100"/>
        <v>0.10897042313069029</v>
      </c>
      <c r="I6459" s="2">
        <f ca="1">+TablaVentas[[#This Row],[VENTAL TOTAL]]-TablaVentas[[#This Row],[VENTAL TOTAL]]*TablaVentas[[#This Row],[DESCUENTO]]</f>
        <v>70.569542488049336</v>
      </c>
      <c r="J6459" s="2">
        <f ca="1">0.18*TablaVentas[[#This Row],[SUBTOTAL]]</f>
        <v>12.702517647848881</v>
      </c>
      <c r="K6459" s="2">
        <f ca="1">+TablaVentas[[#This Row],[SUBTOTAL]]+TablaVentas[[#This Row],[IGV]]</f>
        <v>83.272060135898215</v>
      </c>
    </row>
    <row r="6460" spans="1:11" x14ac:dyDescent="0.25">
      <c r="A6460" t="s">
        <v>6469</v>
      </c>
      <c r="B6460" s="6">
        <v>46321</v>
      </c>
      <c r="C6460" t="s">
        <v>10012</v>
      </c>
      <c r="D6460" t="s">
        <v>10022</v>
      </c>
      <c r="E6460">
        <v>6</v>
      </c>
      <c r="F6460">
        <f>+_xlfn.XLOOKUP(TablaVentas[[#This Row],[PRODUCTO FINANCIERO]],TablaPrecios[PRODUCTO FINANCIERO],TablaPrecios[PRECIO UNIT],0)</f>
        <v>20.9</v>
      </c>
      <c r="G6460" s="2">
        <f>+TablaVentas[[#This Row],[CANTIDAD]]*TablaVentas[[#This Row],[PRECIO UNITARIO]]</f>
        <v>125.39999999999999</v>
      </c>
      <c r="H6460" s="1">
        <f t="shared" ca="1" si="100"/>
        <v>0.1543531812125003</v>
      </c>
      <c r="I6460" s="2">
        <f ca="1">+TablaVentas[[#This Row],[VENTAL TOTAL]]-TablaVentas[[#This Row],[VENTAL TOTAL]]*TablaVentas[[#This Row],[DESCUENTO]]</f>
        <v>106.04411107595246</v>
      </c>
      <c r="J6460" s="2">
        <f ca="1">0.18*TablaVentas[[#This Row],[SUBTOTAL]]</f>
        <v>19.087939993671441</v>
      </c>
      <c r="K6460" s="2">
        <f ca="1">+TablaVentas[[#This Row],[SUBTOTAL]]+TablaVentas[[#This Row],[IGV]]</f>
        <v>125.1320510696239</v>
      </c>
    </row>
    <row r="6461" spans="1:11" x14ac:dyDescent="0.25">
      <c r="A6461" t="s">
        <v>6470</v>
      </c>
      <c r="B6461" s="6">
        <v>45549</v>
      </c>
      <c r="C6461" t="s">
        <v>10016</v>
      </c>
      <c r="D6461" t="s">
        <v>10018</v>
      </c>
      <c r="E6461">
        <v>17</v>
      </c>
      <c r="F6461">
        <f>+_xlfn.XLOOKUP(TablaVentas[[#This Row],[PRODUCTO FINANCIERO]],TablaPrecios[PRODUCTO FINANCIERO],TablaPrecios[PRECIO UNIT],0)</f>
        <v>14.9</v>
      </c>
      <c r="G6461" s="2">
        <f>+TablaVentas[[#This Row],[CANTIDAD]]*TablaVentas[[#This Row],[PRECIO UNITARIO]]</f>
        <v>253.3</v>
      </c>
      <c r="H6461" s="1">
        <f t="shared" ca="1" si="100"/>
        <v>0.17781874016121152</v>
      </c>
      <c r="I6461" s="2">
        <f ca="1">+TablaVentas[[#This Row],[VENTAL TOTAL]]-TablaVentas[[#This Row],[VENTAL TOTAL]]*TablaVentas[[#This Row],[DESCUENTO]]</f>
        <v>208.25851311716514</v>
      </c>
      <c r="J6461" s="2">
        <f ca="1">0.18*TablaVentas[[#This Row],[SUBTOTAL]]</f>
        <v>37.486532361089722</v>
      </c>
      <c r="K6461" s="2">
        <f ca="1">+TablaVentas[[#This Row],[SUBTOTAL]]+TablaVentas[[#This Row],[IGV]]</f>
        <v>245.74504547825487</v>
      </c>
    </row>
    <row r="6462" spans="1:11" x14ac:dyDescent="0.25">
      <c r="A6462" t="s">
        <v>6471</v>
      </c>
      <c r="B6462" s="6">
        <v>45651</v>
      </c>
      <c r="C6462" t="s">
        <v>10012</v>
      </c>
      <c r="D6462" t="s">
        <v>10017</v>
      </c>
      <c r="E6462">
        <v>7</v>
      </c>
      <c r="F6462">
        <f>+_xlfn.XLOOKUP(TablaVentas[[#This Row],[PRODUCTO FINANCIERO]],TablaPrecios[PRODUCTO FINANCIERO],TablaPrecios[PRECIO UNIT],0)</f>
        <v>9.9</v>
      </c>
      <c r="G6462" s="2">
        <f>+TablaVentas[[#This Row],[CANTIDAD]]*TablaVentas[[#This Row],[PRECIO UNITARIO]]</f>
        <v>69.3</v>
      </c>
      <c r="H6462" s="1">
        <f t="shared" ca="1" si="100"/>
        <v>0.14008333240153856</v>
      </c>
      <c r="I6462" s="2">
        <f ca="1">+TablaVentas[[#This Row],[VENTAL TOTAL]]-TablaVentas[[#This Row],[VENTAL TOTAL]]*TablaVentas[[#This Row],[DESCUENTO]]</f>
        <v>59.592225064573377</v>
      </c>
      <c r="J6462" s="2">
        <f ca="1">0.18*TablaVentas[[#This Row],[SUBTOTAL]]</f>
        <v>10.726600511623207</v>
      </c>
      <c r="K6462" s="2">
        <f ca="1">+TablaVentas[[#This Row],[SUBTOTAL]]+TablaVentas[[#This Row],[IGV]]</f>
        <v>70.318825576196588</v>
      </c>
    </row>
    <row r="6463" spans="1:11" x14ac:dyDescent="0.25">
      <c r="A6463" t="s">
        <v>6472</v>
      </c>
      <c r="B6463" s="6">
        <v>45334</v>
      </c>
      <c r="C6463" t="s">
        <v>10012</v>
      </c>
      <c r="D6463" t="s">
        <v>10019</v>
      </c>
      <c r="E6463">
        <v>5</v>
      </c>
      <c r="F6463">
        <f>+_xlfn.XLOOKUP(TablaVentas[[#This Row],[PRODUCTO FINANCIERO]],TablaPrecios[PRODUCTO FINANCIERO],TablaPrecios[PRECIO UNIT],0)</f>
        <v>9.9</v>
      </c>
      <c r="G6463" s="2">
        <f>+TablaVentas[[#This Row],[CANTIDAD]]*TablaVentas[[#This Row],[PRECIO UNITARIO]]</f>
        <v>49.5</v>
      </c>
      <c r="H6463" s="1">
        <f t="shared" ca="1" si="100"/>
        <v>0.11444467195571298</v>
      </c>
      <c r="I6463" s="2">
        <f ca="1">+TablaVentas[[#This Row],[VENTAL TOTAL]]-TablaVentas[[#This Row],[VENTAL TOTAL]]*TablaVentas[[#This Row],[DESCUENTO]]</f>
        <v>43.834988738192209</v>
      </c>
      <c r="J6463" s="2">
        <f ca="1">0.18*TablaVentas[[#This Row],[SUBTOTAL]]</f>
        <v>7.8902979728745972</v>
      </c>
      <c r="K6463" s="2">
        <f ca="1">+TablaVentas[[#This Row],[SUBTOTAL]]+TablaVentas[[#This Row],[IGV]]</f>
        <v>51.725286711066808</v>
      </c>
    </row>
    <row r="6464" spans="1:11" x14ac:dyDescent="0.25">
      <c r="A6464" t="s">
        <v>6473</v>
      </c>
      <c r="B6464" s="6">
        <v>45346</v>
      </c>
      <c r="C6464" t="s">
        <v>10014</v>
      </c>
      <c r="D6464" t="s">
        <v>10017</v>
      </c>
      <c r="E6464">
        <v>3</v>
      </c>
      <c r="F6464">
        <f>+_xlfn.XLOOKUP(TablaVentas[[#This Row],[PRODUCTO FINANCIERO]],TablaPrecios[PRODUCTO FINANCIERO],TablaPrecios[PRECIO UNIT],0)</f>
        <v>9.9</v>
      </c>
      <c r="G6464" s="2">
        <f>+TablaVentas[[#This Row],[CANTIDAD]]*TablaVentas[[#This Row],[PRECIO UNITARIO]]</f>
        <v>29.700000000000003</v>
      </c>
      <c r="H6464" s="1">
        <f t="shared" ca="1" si="100"/>
        <v>0.11634325284608983</v>
      </c>
      <c r="I6464" s="2">
        <f ca="1">+TablaVentas[[#This Row],[VENTAL TOTAL]]-TablaVentas[[#This Row],[VENTAL TOTAL]]*TablaVentas[[#This Row],[DESCUENTO]]</f>
        <v>26.244605390471136</v>
      </c>
      <c r="J6464" s="2">
        <f ca="1">0.18*TablaVentas[[#This Row],[SUBTOTAL]]</f>
        <v>4.7240289702848042</v>
      </c>
      <c r="K6464" s="2">
        <f ca="1">+TablaVentas[[#This Row],[SUBTOTAL]]+TablaVentas[[#This Row],[IGV]]</f>
        <v>30.968634360755942</v>
      </c>
    </row>
    <row r="6465" spans="1:11" x14ac:dyDescent="0.25">
      <c r="A6465" t="s">
        <v>6474</v>
      </c>
      <c r="B6465" s="6">
        <v>45548</v>
      </c>
      <c r="C6465" t="s">
        <v>10015</v>
      </c>
      <c r="D6465" t="s">
        <v>10017</v>
      </c>
      <c r="E6465">
        <v>13</v>
      </c>
      <c r="F6465">
        <f>+_xlfn.XLOOKUP(TablaVentas[[#This Row],[PRODUCTO FINANCIERO]],TablaPrecios[PRODUCTO FINANCIERO],TablaPrecios[PRECIO UNIT],0)</f>
        <v>9.9</v>
      </c>
      <c r="G6465" s="2">
        <f>+TablaVentas[[#This Row],[CANTIDAD]]*TablaVentas[[#This Row],[PRECIO UNITARIO]]</f>
        <v>128.70000000000002</v>
      </c>
      <c r="H6465" s="1">
        <f t="shared" ca="1" si="100"/>
        <v>0.1326164330269381</v>
      </c>
      <c r="I6465" s="2">
        <f ca="1">+TablaVentas[[#This Row],[VENTAL TOTAL]]-TablaVentas[[#This Row],[VENTAL TOTAL]]*TablaVentas[[#This Row],[DESCUENTO]]</f>
        <v>111.63226506943309</v>
      </c>
      <c r="J6465" s="2">
        <f ca="1">0.18*TablaVentas[[#This Row],[SUBTOTAL]]</f>
        <v>20.093807712497956</v>
      </c>
      <c r="K6465" s="2">
        <f ca="1">+TablaVentas[[#This Row],[SUBTOTAL]]+TablaVentas[[#This Row],[IGV]]</f>
        <v>131.72607278193104</v>
      </c>
    </row>
    <row r="6466" spans="1:11" x14ac:dyDescent="0.25">
      <c r="A6466" t="s">
        <v>6475</v>
      </c>
      <c r="B6466" s="6">
        <v>45391</v>
      </c>
      <c r="C6466" t="s">
        <v>10014</v>
      </c>
      <c r="D6466" t="s">
        <v>10022</v>
      </c>
      <c r="E6466">
        <v>18</v>
      </c>
      <c r="F6466">
        <f>+_xlfn.XLOOKUP(TablaVentas[[#This Row],[PRODUCTO FINANCIERO]],TablaPrecios[PRODUCTO FINANCIERO],TablaPrecios[PRECIO UNIT],0)</f>
        <v>20.9</v>
      </c>
      <c r="G6466" s="2">
        <f>+TablaVentas[[#This Row],[CANTIDAD]]*TablaVentas[[#This Row],[PRECIO UNITARIO]]</f>
        <v>376.2</v>
      </c>
      <c r="H6466" s="1">
        <f t="shared" ref="H6466:H6529" ca="1" si="101">+RAND()*0.1+0.1</f>
        <v>0.14732301874750245</v>
      </c>
      <c r="I6466" s="2">
        <f ca="1">+TablaVentas[[#This Row],[VENTAL TOTAL]]-TablaVentas[[#This Row],[VENTAL TOTAL]]*TablaVentas[[#This Row],[DESCUENTO]]</f>
        <v>320.77708034718955</v>
      </c>
      <c r="J6466" s="2">
        <f ca="1">0.18*TablaVentas[[#This Row],[SUBTOTAL]]</f>
        <v>57.739874462494114</v>
      </c>
      <c r="K6466" s="2">
        <f ca="1">+TablaVentas[[#This Row],[SUBTOTAL]]+TablaVentas[[#This Row],[IGV]]</f>
        <v>378.51695480968368</v>
      </c>
    </row>
    <row r="6467" spans="1:11" x14ac:dyDescent="0.25">
      <c r="A6467" t="s">
        <v>6476</v>
      </c>
      <c r="B6467" s="6">
        <v>45593</v>
      </c>
      <c r="C6467" t="s">
        <v>10016</v>
      </c>
      <c r="D6467" t="s">
        <v>10017</v>
      </c>
      <c r="E6467">
        <v>11</v>
      </c>
      <c r="F6467">
        <f>+_xlfn.XLOOKUP(TablaVentas[[#This Row],[PRODUCTO FINANCIERO]],TablaPrecios[PRODUCTO FINANCIERO],TablaPrecios[PRECIO UNIT],0)</f>
        <v>9.9</v>
      </c>
      <c r="G6467" s="2">
        <f>+TablaVentas[[#This Row],[CANTIDAD]]*TablaVentas[[#This Row],[PRECIO UNITARIO]]</f>
        <v>108.9</v>
      </c>
      <c r="H6467" s="1">
        <f t="shared" ca="1" si="101"/>
        <v>0.13722236756470063</v>
      </c>
      <c r="I6467" s="2">
        <f ca="1">+TablaVentas[[#This Row],[VENTAL TOTAL]]-TablaVentas[[#This Row],[VENTAL TOTAL]]*TablaVentas[[#This Row],[DESCUENTO]]</f>
        <v>93.956484172204114</v>
      </c>
      <c r="J6467" s="2">
        <f ca="1">0.18*TablaVentas[[#This Row],[SUBTOTAL]]</f>
        <v>16.912167150996741</v>
      </c>
      <c r="K6467" s="2">
        <f ca="1">+TablaVentas[[#This Row],[SUBTOTAL]]+TablaVentas[[#This Row],[IGV]]</f>
        <v>110.86865132320085</v>
      </c>
    </row>
    <row r="6468" spans="1:11" x14ac:dyDescent="0.25">
      <c r="A6468" t="s">
        <v>6477</v>
      </c>
      <c r="B6468" s="6">
        <v>45432</v>
      </c>
      <c r="C6468" t="s">
        <v>10014</v>
      </c>
      <c r="D6468" t="s">
        <v>10017</v>
      </c>
      <c r="E6468">
        <v>18</v>
      </c>
      <c r="F6468">
        <f>+_xlfn.XLOOKUP(TablaVentas[[#This Row],[PRODUCTO FINANCIERO]],TablaPrecios[PRODUCTO FINANCIERO],TablaPrecios[PRECIO UNIT],0)</f>
        <v>9.9</v>
      </c>
      <c r="G6468" s="2">
        <f>+TablaVentas[[#This Row],[CANTIDAD]]*TablaVentas[[#This Row],[PRECIO UNITARIO]]</f>
        <v>178.20000000000002</v>
      </c>
      <c r="H6468" s="1">
        <f t="shared" ca="1" si="101"/>
        <v>0.19181551118270526</v>
      </c>
      <c r="I6468" s="2">
        <f ca="1">+TablaVentas[[#This Row],[VENTAL TOTAL]]-TablaVentas[[#This Row],[VENTAL TOTAL]]*TablaVentas[[#This Row],[DESCUENTO]]</f>
        <v>144.01847590724194</v>
      </c>
      <c r="J6468" s="2">
        <f ca="1">0.18*TablaVentas[[#This Row],[SUBTOTAL]]</f>
        <v>25.923325663303547</v>
      </c>
      <c r="K6468" s="2">
        <f ca="1">+TablaVentas[[#This Row],[SUBTOTAL]]+TablaVentas[[#This Row],[IGV]]</f>
        <v>169.94180157054549</v>
      </c>
    </row>
    <row r="6469" spans="1:11" x14ac:dyDescent="0.25">
      <c r="A6469" t="s">
        <v>6478</v>
      </c>
      <c r="B6469" s="6">
        <v>45378</v>
      </c>
      <c r="C6469" t="s">
        <v>10016</v>
      </c>
      <c r="D6469" t="s">
        <v>10017</v>
      </c>
      <c r="E6469">
        <v>15</v>
      </c>
      <c r="F6469">
        <f>+_xlfn.XLOOKUP(TablaVentas[[#This Row],[PRODUCTO FINANCIERO]],TablaPrecios[PRODUCTO FINANCIERO],TablaPrecios[PRECIO UNIT],0)</f>
        <v>9.9</v>
      </c>
      <c r="G6469" s="2">
        <f>+TablaVentas[[#This Row],[CANTIDAD]]*TablaVentas[[#This Row],[PRECIO UNITARIO]]</f>
        <v>148.5</v>
      </c>
      <c r="H6469" s="1">
        <f t="shared" ca="1" si="101"/>
        <v>0.17266913021558822</v>
      </c>
      <c r="I6469" s="2">
        <f ca="1">+TablaVentas[[#This Row],[VENTAL TOTAL]]-TablaVentas[[#This Row],[VENTAL TOTAL]]*TablaVentas[[#This Row],[DESCUENTO]]</f>
        <v>122.85863416298515</v>
      </c>
      <c r="J6469" s="2">
        <f ca="1">0.18*TablaVentas[[#This Row],[SUBTOTAL]]</f>
        <v>22.114554149337327</v>
      </c>
      <c r="K6469" s="2">
        <f ca="1">+TablaVentas[[#This Row],[SUBTOTAL]]+TablaVentas[[#This Row],[IGV]]</f>
        <v>144.97318831232249</v>
      </c>
    </row>
    <row r="6470" spans="1:11" x14ac:dyDescent="0.25">
      <c r="A6470" t="s">
        <v>6479</v>
      </c>
      <c r="B6470" s="6">
        <v>45597</v>
      </c>
      <c r="C6470" t="s">
        <v>10016</v>
      </c>
      <c r="D6470" t="s">
        <v>10019</v>
      </c>
      <c r="E6470">
        <v>14</v>
      </c>
      <c r="F6470">
        <f>+_xlfn.XLOOKUP(TablaVentas[[#This Row],[PRODUCTO FINANCIERO]],TablaPrecios[PRODUCTO FINANCIERO],TablaPrecios[PRECIO UNIT],0)</f>
        <v>9.9</v>
      </c>
      <c r="G6470" s="2">
        <f>+TablaVentas[[#This Row],[CANTIDAD]]*TablaVentas[[#This Row],[PRECIO UNITARIO]]</f>
        <v>138.6</v>
      </c>
      <c r="H6470" s="1">
        <f t="shared" ca="1" si="101"/>
        <v>0.1169596896773526</v>
      </c>
      <c r="I6470" s="2">
        <f ca="1">+TablaVentas[[#This Row],[VENTAL TOTAL]]-TablaVentas[[#This Row],[VENTAL TOTAL]]*TablaVentas[[#This Row],[DESCUENTO]]</f>
        <v>122.38938701071892</v>
      </c>
      <c r="J6470" s="2">
        <f ca="1">0.18*TablaVentas[[#This Row],[SUBTOTAL]]</f>
        <v>22.030089661929406</v>
      </c>
      <c r="K6470" s="2">
        <f ca="1">+TablaVentas[[#This Row],[SUBTOTAL]]+TablaVentas[[#This Row],[IGV]]</f>
        <v>144.41947667264833</v>
      </c>
    </row>
    <row r="6471" spans="1:11" x14ac:dyDescent="0.25">
      <c r="A6471" t="s">
        <v>6480</v>
      </c>
      <c r="B6471" s="6">
        <v>45347</v>
      </c>
      <c r="C6471" t="s">
        <v>10015</v>
      </c>
      <c r="D6471" t="s">
        <v>10017</v>
      </c>
      <c r="E6471">
        <v>10</v>
      </c>
      <c r="F6471">
        <f>+_xlfn.XLOOKUP(TablaVentas[[#This Row],[PRODUCTO FINANCIERO]],TablaPrecios[PRODUCTO FINANCIERO],TablaPrecios[PRECIO UNIT],0)</f>
        <v>9.9</v>
      </c>
      <c r="G6471" s="2">
        <f>+TablaVentas[[#This Row],[CANTIDAD]]*TablaVentas[[#This Row],[PRECIO UNITARIO]]</f>
        <v>99</v>
      </c>
      <c r="H6471" s="1">
        <f t="shared" ca="1" si="101"/>
        <v>0.16863391485883622</v>
      </c>
      <c r="I6471" s="2">
        <f ca="1">+TablaVentas[[#This Row],[VENTAL TOTAL]]-TablaVentas[[#This Row],[VENTAL TOTAL]]*TablaVentas[[#This Row],[DESCUENTO]]</f>
        <v>82.30524242897522</v>
      </c>
      <c r="J6471" s="2">
        <f ca="1">0.18*TablaVentas[[#This Row],[SUBTOTAL]]</f>
        <v>14.814943637215539</v>
      </c>
      <c r="K6471" s="2">
        <f ca="1">+TablaVentas[[#This Row],[SUBTOTAL]]+TablaVentas[[#This Row],[IGV]]</f>
        <v>97.120186066190755</v>
      </c>
    </row>
    <row r="6472" spans="1:11" x14ac:dyDescent="0.25">
      <c r="A6472" t="s">
        <v>6481</v>
      </c>
      <c r="B6472" s="6">
        <v>45303</v>
      </c>
      <c r="C6472" t="s">
        <v>10012</v>
      </c>
      <c r="D6472" t="s">
        <v>10020</v>
      </c>
      <c r="E6472">
        <v>9</v>
      </c>
      <c r="F6472">
        <f>+_xlfn.XLOOKUP(TablaVentas[[#This Row],[PRODUCTO FINANCIERO]],TablaPrecios[PRODUCTO FINANCIERO],TablaPrecios[PRECIO UNIT],0)</f>
        <v>14.9</v>
      </c>
      <c r="G6472" s="2">
        <f>+TablaVentas[[#This Row],[CANTIDAD]]*TablaVentas[[#This Row],[PRECIO UNITARIO]]</f>
        <v>134.1</v>
      </c>
      <c r="H6472" s="1">
        <f t="shared" ca="1" si="101"/>
        <v>0.158608317962082</v>
      </c>
      <c r="I6472" s="2">
        <f ca="1">+TablaVentas[[#This Row],[VENTAL TOTAL]]-TablaVentas[[#This Row],[VENTAL TOTAL]]*TablaVentas[[#This Row],[DESCUENTO]]</f>
        <v>112.83062456128479</v>
      </c>
      <c r="J6472" s="2">
        <f ca="1">0.18*TablaVentas[[#This Row],[SUBTOTAL]]</f>
        <v>20.309512421031261</v>
      </c>
      <c r="K6472" s="2">
        <f ca="1">+TablaVentas[[#This Row],[SUBTOTAL]]+TablaVentas[[#This Row],[IGV]]</f>
        <v>133.14013698231605</v>
      </c>
    </row>
    <row r="6473" spans="1:11" x14ac:dyDescent="0.25">
      <c r="A6473" t="s">
        <v>6482</v>
      </c>
      <c r="B6473" s="6">
        <v>45906</v>
      </c>
      <c r="C6473" t="s">
        <v>10013</v>
      </c>
      <c r="D6473" t="s">
        <v>10022</v>
      </c>
      <c r="E6473">
        <v>3</v>
      </c>
      <c r="F6473">
        <f>+_xlfn.XLOOKUP(TablaVentas[[#This Row],[PRODUCTO FINANCIERO]],TablaPrecios[PRODUCTO FINANCIERO],TablaPrecios[PRECIO UNIT],0)</f>
        <v>20.9</v>
      </c>
      <c r="G6473" s="2">
        <f>+TablaVentas[[#This Row],[CANTIDAD]]*TablaVentas[[#This Row],[PRECIO UNITARIO]]</f>
        <v>62.699999999999996</v>
      </c>
      <c r="H6473" s="1">
        <f t="shared" ca="1" si="101"/>
        <v>0.1048714606403322</v>
      </c>
      <c r="I6473" s="2">
        <f ca="1">+TablaVentas[[#This Row],[VENTAL TOTAL]]-TablaVentas[[#This Row],[VENTAL TOTAL]]*TablaVentas[[#This Row],[DESCUENTO]]</f>
        <v>56.124559417851167</v>
      </c>
      <c r="J6473" s="2">
        <f ca="1">0.18*TablaVentas[[#This Row],[SUBTOTAL]]</f>
        <v>10.10242069521321</v>
      </c>
      <c r="K6473" s="2">
        <f ca="1">+TablaVentas[[#This Row],[SUBTOTAL]]+TablaVentas[[#This Row],[IGV]]</f>
        <v>66.226980113064371</v>
      </c>
    </row>
    <row r="6474" spans="1:11" x14ac:dyDescent="0.25">
      <c r="A6474" t="s">
        <v>6483</v>
      </c>
      <c r="B6474" s="6">
        <v>45590</v>
      </c>
      <c r="C6474" t="s">
        <v>10015</v>
      </c>
      <c r="D6474" t="s">
        <v>10019</v>
      </c>
      <c r="E6474">
        <v>19</v>
      </c>
      <c r="F6474">
        <f>+_xlfn.XLOOKUP(TablaVentas[[#This Row],[PRODUCTO FINANCIERO]],TablaPrecios[PRODUCTO FINANCIERO],TablaPrecios[PRECIO UNIT],0)</f>
        <v>9.9</v>
      </c>
      <c r="G6474" s="2">
        <f>+TablaVentas[[#This Row],[CANTIDAD]]*TablaVentas[[#This Row],[PRECIO UNITARIO]]</f>
        <v>188.1</v>
      </c>
      <c r="H6474" s="1">
        <f t="shared" ca="1" si="101"/>
        <v>0.11744502033686276</v>
      </c>
      <c r="I6474" s="2">
        <f ca="1">+TablaVentas[[#This Row],[VENTAL TOTAL]]-TablaVentas[[#This Row],[VENTAL TOTAL]]*TablaVentas[[#This Row],[DESCUENTO]]</f>
        <v>166.00859167463611</v>
      </c>
      <c r="J6474" s="2">
        <f ca="1">0.18*TablaVentas[[#This Row],[SUBTOTAL]]</f>
        <v>29.881546501434499</v>
      </c>
      <c r="K6474" s="2">
        <f ca="1">+TablaVentas[[#This Row],[SUBTOTAL]]+TablaVentas[[#This Row],[IGV]]</f>
        <v>195.89013817607059</v>
      </c>
    </row>
    <row r="6475" spans="1:11" x14ac:dyDescent="0.25">
      <c r="A6475" t="s">
        <v>6484</v>
      </c>
      <c r="B6475" s="6">
        <v>45357</v>
      </c>
      <c r="C6475" t="s">
        <v>10013</v>
      </c>
      <c r="D6475" t="s">
        <v>10019</v>
      </c>
      <c r="E6475">
        <v>7</v>
      </c>
      <c r="F6475">
        <f>+_xlfn.XLOOKUP(TablaVentas[[#This Row],[PRODUCTO FINANCIERO]],TablaPrecios[PRODUCTO FINANCIERO],TablaPrecios[PRECIO UNIT],0)</f>
        <v>9.9</v>
      </c>
      <c r="G6475" s="2">
        <f>+TablaVentas[[#This Row],[CANTIDAD]]*TablaVentas[[#This Row],[PRECIO UNITARIO]]</f>
        <v>69.3</v>
      </c>
      <c r="H6475" s="1">
        <f t="shared" ca="1" si="101"/>
        <v>0.1157921265249383</v>
      </c>
      <c r="I6475" s="2">
        <f ca="1">+TablaVentas[[#This Row],[VENTAL TOTAL]]-TablaVentas[[#This Row],[VENTAL TOTAL]]*TablaVentas[[#This Row],[DESCUENTO]]</f>
        <v>61.275605631821776</v>
      </c>
      <c r="J6475" s="2">
        <f ca="1">0.18*TablaVentas[[#This Row],[SUBTOTAL]]</f>
        <v>11.029609013727919</v>
      </c>
      <c r="K6475" s="2">
        <f ca="1">+TablaVentas[[#This Row],[SUBTOTAL]]+TablaVentas[[#This Row],[IGV]]</f>
        <v>72.305214645549697</v>
      </c>
    </row>
    <row r="6476" spans="1:11" x14ac:dyDescent="0.25">
      <c r="A6476" t="s">
        <v>6485</v>
      </c>
      <c r="B6476" s="6">
        <v>45358</v>
      </c>
      <c r="C6476" t="s">
        <v>10012</v>
      </c>
      <c r="D6476" t="s">
        <v>10017</v>
      </c>
      <c r="E6476">
        <v>17</v>
      </c>
      <c r="F6476">
        <f>+_xlfn.XLOOKUP(TablaVentas[[#This Row],[PRODUCTO FINANCIERO]],TablaPrecios[PRODUCTO FINANCIERO],TablaPrecios[PRECIO UNIT],0)</f>
        <v>9.9</v>
      </c>
      <c r="G6476" s="2">
        <f>+TablaVentas[[#This Row],[CANTIDAD]]*TablaVentas[[#This Row],[PRECIO UNITARIO]]</f>
        <v>168.3</v>
      </c>
      <c r="H6476" s="1">
        <f t="shared" ca="1" si="101"/>
        <v>0.1547383022095038</v>
      </c>
      <c r="I6476" s="2">
        <f ca="1">+TablaVentas[[#This Row],[VENTAL TOTAL]]-TablaVentas[[#This Row],[VENTAL TOTAL]]*TablaVentas[[#This Row],[DESCUENTO]]</f>
        <v>142.25754373814053</v>
      </c>
      <c r="J6476" s="2">
        <f ca="1">0.18*TablaVentas[[#This Row],[SUBTOTAL]]</f>
        <v>25.606357872865292</v>
      </c>
      <c r="K6476" s="2">
        <f ca="1">+TablaVentas[[#This Row],[SUBTOTAL]]+TablaVentas[[#This Row],[IGV]]</f>
        <v>167.86390161100582</v>
      </c>
    </row>
    <row r="6477" spans="1:11" x14ac:dyDescent="0.25">
      <c r="A6477" t="s">
        <v>6486</v>
      </c>
      <c r="B6477" s="6">
        <v>45742</v>
      </c>
      <c r="C6477" t="s">
        <v>10015</v>
      </c>
      <c r="D6477" t="s">
        <v>10020</v>
      </c>
      <c r="E6477">
        <v>8</v>
      </c>
      <c r="F6477">
        <f>+_xlfn.XLOOKUP(TablaVentas[[#This Row],[PRODUCTO FINANCIERO]],TablaPrecios[PRODUCTO FINANCIERO],TablaPrecios[PRECIO UNIT],0)</f>
        <v>14.9</v>
      </c>
      <c r="G6477" s="2">
        <f>+TablaVentas[[#This Row],[CANTIDAD]]*TablaVentas[[#This Row],[PRECIO UNITARIO]]</f>
        <v>119.2</v>
      </c>
      <c r="H6477" s="1">
        <f t="shared" ca="1" si="101"/>
        <v>0.14581692037571259</v>
      </c>
      <c r="I6477" s="2">
        <f ca="1">+TablaVentas[[#This Row],[VENTAL TOTAL]]-TablaVentas[[#This Row],[VENTAL TOTAL]]*TablaVentas[[#This Row],[DESCUENTO]]</f>
        <v>101.81862309121506</v>
      </c>
      <c r="J6477" s="2">
        <f ca="1">0.18*TablaVentas[[#This Row],[SUBTOTAL]]</f>
        <v>18.327352156418709</v>
      </c>
      <c r="K6477" s="2">
        <f ca="1">+TablaVentas[[#This Row],[SUBTOTAL]]+TablaVentas[[#This Row],[IGV]]</f>
        <v>120.14597524763377</v>
      </c>
    </row>
    <row r="6478" spans="1:11" x14ac:dyDescent="0.25">
      <c r="A6478" t="s">
        <v>6487</v>
      </c>
      <c r="B6478" s="6">
        <v>45977</v>
      </c>
      <c r="C6478" t="s">
        <v>10011</v>
      </c>
      <c r="D6478" t="s">
        <v>10017</v>
      </c>
      <c r="E6478">
        <v>19</v>
      </c>
      <c r="F6478">
        <f>+_xlfn.XLOOKUP(TablaVentas[[#This Row],[PRODUCTO FINANCIERO]],TablaPrecios[PRODUCTO FINANCIERO],TablaPrecios[PRECIO UNIT],0)</f>
        <v>9.9</v>
      </c>
      <c r="G6478" s="2">
        <f>+TablaVentas[[#This Row],[CANTIDAD]]*TablaVentas[[#This Row],[PRECIO UNITARIO]]</f>
        <v>188.1</v>
      </c>
      <c r="H6478" s="1">
        <f t="shared" ca="1" si="101"/>
        <v>0.12709553106665605</v>
      </c>
      <c r="I6478" s="2">
        <f ca="1">+TablaVentas[[#This Row],[VENTAL TOTAL]]-TablaVentas[[#This Row],[VENTAL TOTAL]]*TablaVentas[[#This Row],[DESCUENTO]]</f>
        <v>164.193330606362</v>
      </c>
      <c r="J6478" s="2">
        <f ca="1">0.18*TablaVentas[[#This Row],[SUBTOTAL]]</f>
        <v>29.554799509145159</v>
      </c>
      <c r="K6478" s="2">
        <f ca="1">+TablaVentas[[#This Row],[SUBTOTAL]]+TablaVentas[[#This Row],[IGV]]</f>
        <v>193.74813011550717</v>
      </c>
    </row>
    <row r="6479" spans="1:11" x14ac:dyDescent="0.25">
      <c r="A6479" t="s">
        <v>6488</v>
      </c>
      <c r="B6479" s="6">
        <v>46203</v>
      </c>
      <c r="C6479" t="s">
        <v>10014</v>
      </c>
      <c r="D6479" t="s">
        <v>10017</v>
      </c>
      <c r="E6479">
        <v>16</v>
      </c>
      <c r="F6479">
        <f>+_xlfn.XLOOKUP(TablaVentas[[#This Row],[PRODUCTO FINANCIERO]],TablaPrecios[PRODUCTO FINANCIERO],TablaPrecios[PRECIO UNIT],0)</f>
        <v>9.9</v>
      </c>
      <c r="G6479" s="2">
        <f>+TablaVentas[[#This Row],[CANTIDAD]]*TablaVentas[[#This Row],[PRECIO UNITARIO]]</f>
        <v>158.4</v>
      </c>
      <c r="H6479" s="1">
        <f t="shared" ca="1" si="101"/>
        <v>0.18356103527119083</v>
      </c>
      <c r="I6479" s="2">
        <f ca="1">+TablaVentas[[#This Row],[VENTAL TOTAL]]-TablaVentas[[#This Row],[VENTAL TOTAL]]*TablaVentas[[#This Row],[DESCUENTO]]</f>
        <v>129.32393201304336</v>
      </c>
      <c r="J6479" s="2">
        <f ca="1">0.18*TablaVentas[[#This Row],[SUBTOTAL]]</f>
        <v>23.278307762347804</v>
      </c>
      <c r="K6479" s="2">
        <f ca="1">+TablaVentas[[#This Row],[SUBTOTAL]]+TablaVentas[[#This Row],[IGV]]</f>
        <v>152.60223977539115</v>
      </c>
    </row>
    <row r="6480" spans="1:11" x14ac:dyDescent="0.25">
      <c r="A6480" t="s">
        <v>6489</v>
      </c>
      <c r="B6480" s="6">
        <v>45985</v>
      </c>
      <c r="C6480" t="s">
        <v>10011</v>
      </c>
      <c r="D6480" t="s">
        <v>10018</v>
      </c>
      <c r="E6480">
        <v>18</v>
      </c>
      <c r="F6480">
        <f>+_xlfn.XLOOKUP(TablaVentas[[#This Row],[PRODUCTO FINANCIERO]],TablaPrecios[PRODUCTO FINANCIERO],TablaPrecios[PRECIO UNIT],0)</f>
        <v>14.9</v>
      </c>
      <c r="G6480" s="2">
        <f>+TablaVentas[[#This Row],[CANTIDAD]]*TablaVentas[[#This Row],[PRECIO UNITARIO]]</f>
        <v>268.2</v>
      </c>
      <c r="H6480" s="1">
        <f t="shared" ca="1" si="101"/>
        <v>0.14080056300128813</v>
      </c>
      <c r="I6480" s="2">
        <f ca="1">+TablaVentas[[#This Row],[VENTAL TOTAL]]-TablaVentas[[#This Row],[VENTAL TOTAL]]*TablaVentas[[#This Row],[DESCUENTO]]</f>
        <v>230.4372890030545</v>
      </c>
      <c r="J6480" s="2">
        <f ca="1">0.18*TablaVentas[[#This Row],[SUBTOTAL]]</f>
        <v>41.478712020549807</v>
      </c>
      <c r="K6480" s="2">
        <f ca="1">+TablaVentas[[#This Row],[SUBTOTAL]]+TablaVentas[[#This Row],[IGV]]</f>
        <v>271.91600102360428</v>
      </c>
    </row>
    <row r="6481" spans="1:11" x14ac:dyDescent="0.25">
      <c r="A6481" t="s">
        <v>6490</v>
      </c>
      <c r="B6481" s="6">
        <v>45364</v>
      </c>
      <c r="C6481" t="s">
        <v>10012</v>
      </c>
      <c r="D6481" t="s">
        <v>10020</v>
      </c>
      <c r="E6481">
        <v>11</v>
      </c>
      <c r="F6481">
        <f>+_xlfn.XLOOKUP(TablaVentas[[#This Row],[PRODUCTO FINANCIERO]],TablaPrecios[PRODUCTO FINANCIERO],TablaPrecios[PRECIO UNIT],0)</f>
        <v>14.9</v>
      </c>
      <c r="G6481" s="2">
        <f>+TablaVentas[[#This Row],[CANTIDAD]]*TablaVentas[[#This Row],[PRECIO UNITARIO]]</f>
        <v>163.9</v>
      </c>
      <c r="H6481" s="1">
        <f t="shared" ca="1" si="101"/>
        <v>0.19033325337371276</v>
      </c>
      <c r="I6481" s="2">
        <f ca="1">+TablaVentas[[#This Row],[VENTAL TOTAL]]-TablaVentas[[#This Row],[VENTAL TOTAL]]*TablaVentas[[#This Row],[DESCUENTO]]</f>
        <v>132.70437977204847</v>
      </c>
      <c r="J6481" s="2">
        <f ca="1">0.18*TablaVentas[[#This Row],[SUBTOTAL]]</f>
        <v>23.886788358968722</v>
      </c>
      <c r="K6481" s="2">
        <f ca="1">+TablaVentas[[#This Row],[SUBTOTAL]]+TablaVentas[[#This Row],[IGV]]</f>
        <v>156.59116813101718</v>
      </c>
    </row>
    <row r="6482" spans="1:11" x14ac:dyDescent="0.25">
      <c r="A6482" t="s">
        <v>6491</v>
      </c>
      <c r="B6482" s="6">
        <v>46185</v>
      </c>
      <c r="C6482" t="s">
        <v>10015</v>
      </c>
      <c r="D6482" t="s">
        <v>10020</v>
      </c>
      <c r="E6482">
        <v>5</v>
      </c>
      <c r="F6482">
        <f>+_xlfn.XLOOKUP(TablaVentas[[#This Row],[PRODUCTO FINANCIERO]],TablaPrecios[PRODUCTO FINANCIERO],TablaPrecios[PRECIO UNIT],0)</f>
        <v>14.9</v>
      </c>
      <c r="G6482" s="2">
        <f>+TablaVentas[[#This Row],[CANTIDAD]]*TablaVentas[[#This Row],[PRECIO UNITARIO]]</f>
        <v>74.5</v>
      </c>
      <c r="H6482" s="1">
        <f t="shared" ca="1" si="101"/>
        <v>0.18842112483441553</v>
      </c>
      <c r="I6482" s="2">
        <f ca="1">+TablaVentas[[#This Row],[VENTAL TOTAL]]-TablaVentas[[#This Row],[VENTAL TOTAL]]*TablaVentas[[#This Row],[DESCUENTO]]</f>
        <v>60.462626199836045</v>
      </c>
      <c r="J6482" s="2">
        <f ca="1">0.18*TablaVentas[[#This Row],[SUBTOTAL]]</f>
        <v>10.883272715970488</v>
      </c>
      <c r="K6482" s="2">
        <f ca="1">+TablaVentas[[#This Row],[SUBTOTAL]]+TablaVentas[[#This Row],[IGV]]</f>
        <v>71.345898915806529</v>
      </c>
    </row>
    <row r="6483" spans="1:11" x14ac:dyDescent="0.25">
      <c r="A6483" t="s">
        <v>6492</v>
      </c>
      <c r="B6483" s="6">
        <v>46133</v>
      </c>
      <c r="C6483" t="s">
        <v>10015</v>
      </c>
      <c r="D6483" t="s">
        <v>10018</v>
      </c>
      <c r="E6483">
        <v>18</v>
      </c>
      <c r="F6483">
        <f>+_xlfn.XLOOKUP(TablaVentas[[#This Row],[PRODUCTO FINANCIERO]],TablaPrecios[PRODUCTO FINANCIERO],TablaPrecios[PRECIO UNIT],0)</f>
        <v>14.9</v>
      </c>
      <c r="G6483" s="2">
        <f>+TablaVentas[[#This Row],[CANTIDAD]]*TablaVentas[[#This Row],[PRECIO UNITARIO]]</f>
        <v>268.2</v>
      </c>
      <c r="H6483" s="1">
        <f t="shared" ca="1" si="101"/>
        <v>0.15626239687273977</v>
      </c>
      <c r="I6483" s="2">
        <f ca="1">+TablaVentas[[#This Row],[VENTAL TOTAL]]-TablaVentas[[#This Row],[VENTAL TOTAL]]*TablaVentas[[#This Row],[DESCUENTO]]</f>
        <v>226.29042515873118</v>
      </c>
      <c r="J6483" s="2">
        <f ca="1">0.18*TablaVentas[[#This Row],[SUBTOTAL]]</f>
        <v>40.73227652857161</v>
      </c>
      <c r="K6483" s="2">
        <f ca="1">+TablaVentas[[#This Row],[SUBTOTAL]]+TablaVentas[[#This Row],[IGV]]</f>
        <v>267.0227016873028</v>
      </c>
    </row>
    <row r="6484" spans="1:11" x14ac:dyDescent="0.25">
      <c r="A6484" t="s">
        <v>6493</v>
      </c>
      <c r="B6484" s="6">
        <v>45560</v>
      </c>
      <c r="C6484" t="s">
        <v>10015</v>
      </c>
      <c r="D6484" t="s">
        <v>10022</v>
      </c>
      <c r="E6484">
        <v>19</v>
      </c>
      <c r="F6484">
        <f>+_xlfn.XLOOKUP(TablaVentas[[#This Row],[PRODUCTO FINANCIERO]],TablaPrecios[PRODUCTO FINANCIERO],TablaPrecios[PRECIO UNIT],0)</f>
        <v>20.9</v>
      </c>
      <c r="G6484" s="2">
        <f>+TablaVentas[[#This Row],[CANTIDAD]]*TablaVentas[[#This Row],[PRECIO UNITARIO]]</f>
        <v>397.09999999999997</v>
      </c>
      <c r="H6484" s="1">
        <f t="shared" ca="1" si="101"/>
        <v>0.10114921890478902</v>
      </c>
      <c r="I6484" s="2">
        <f ca="1">+TablaVentas[[#This Row],[VENTAL TOTAL]]-TablaVentas[[#This Row],[VENTAL TOTAL]]*TablaVentas[[#This Row],[DESCUENTO]]</f>
        <v>356.93364517290826</v>
      </c>
      <c r="J6484" s="2">
        <f ca="1">0.18*TablaVentas[[#This Row],[SUBTOTAL]]</f>
        <v>64.248056131123491</v>
      </c>
      <c r="K6484" s="2">
        <f ca="1">+TablaVentas[[#This Row],[SUBTOTAL]]+TablaVentas[[#This Row],[IGV]]</f>
        <v>421.18170130403178</v>
      </c>
    </row>
    <row r="6485" spans="1:11" x14ac:dyDescent="0.25">
      <c r="A6485" t="s">
        <v>6494</v>
      </c>
      <c r="B6485" s="6">
        <v>45768</v>
      </c>
      <c r="C6485" t="s">
        <v>10014</v>
      </c>
      <c r="D6485" t="s">
        <v>10017</v>
      </c>
      <c r="E6485">
        <v>13</v>
      </c>
      <c r="F6485">
        <f>+_xlfn.XLOOKUP(TablaVentas[[#This Row],[PRODUCTO FINANCIERO]],TablaPrecios[PRODUCTO FINANCIERO],TablaPrecios[PRECIO UNIT],0)</f>
        <v>9.9</v>
      </c>
      <c r="G6485" s="2">
        <f>+TablaVentas[[#This Row],[CANTIDAD]]*TablaVentas[[#This Row],[PRECIO UNITARIO]]</f>
        <v>128.70000000000002</v>
      </c>
      <c r="H6485" s="1">
        <f t="shared" ca="1" si="101"/>
        <v>0.18802706251212101</v>
      </c>
      <c r="I6485" s="2">
        <f ca="1">+TablaVentas[[#This Row],[VENTAL TOTAL]]-TablaVentas[[#This Row],[VENTAL TOTAL]]*TablaVentas[[#This Row],[DESCUENTO]]</f>
        <v>104.50091705469004</v>
      </c>
      <c r="J6485" s="2">
        <f ca="1">0.18*TablaVentas[[#This Row],[SUBTOTAL]]</f>
        <v>18.810165069844206</v>
      </c>
      <c r="K6485" s="2">
        <f ca="1">+TablaVentas[[#This Row],[SUBTOTAL]]+TablaVentas[[#This Row],[IGV]]</f>
        <v>123.31108212453424</v>
      </c>
    </row>
    <row r="6486" spans="1:11" x14ac:dyDescent="0.25">
      <c r="A6486" t="s">
        <v>6495</v>
      </c>
      <c r="B6486" s="6">
        <v>45696</v>
      </c>
      <c r="C6486" t="s">
        <v>10011</v>
      </c>
      <c r="D6486" t="s">
        <v>10022</v>
      </c>
      <c r="E6486">
        <v>17</v>
      </c>
      <c r="F6486">
        <f>+_xlfn.XLOOKUP(TablaVentas[[#This Row],[PRODUCTO FINANCIERO]],TablaPrecios[PRODUCTO FINANCIERO],TablaPrecios[PRECIO UNIT],0)</f>
        <v>20.9</v>
      </c>
      <c r="G6486" s="2">
        <f>+TablaVentas[[#This Row],[CANTIDAD]]*TablaVentas[[#This Row],[PRECIO UNITARIO]]</f>
        <v>355.29999999999995</v>
      </c>
      <c r="H6486" s="1">
        <f t="shared" ca="1" si="101"/>
        <v>0.11588238963434948</v>
      </c>
      <c r="I6486" s="2">
        <f ca="1">+TablaVentas[[#This Row],[VENTAL TOTAL]]-TablaVentas[[#This Row],[VENTAL TOTAL]]*TablaVentas[[#This Row],[DESCUENTO]]</f>
        <v>314.12698696291557</v>
      </c>
      <c r="J6486" s="2">
        <f ca="1">0.18*TablaVentas[[#This Row],[SUBTOTAL]]</f>
        <v>56.542857653324802</v>
      </c>
      <c r="K6486" s="2">
        <f ca="1">+TablaVentas[[#This Row],[SUBTOTAL]]+TablaVentas[[#This Row],[IGV]]</f>
        <v>370.66984461624037</v>
      </c>
    </row>
    <row r="6487" spans="1:11" x14ac:dyDescent="0.25">
      <c r="A6487" t="s">
        <v>6496</v>
      </c>
      <c r="B6487" s="6">
        <v>46326</v>
      </c>
      <c r="C6487" t="s">
        <v>10016</v>
      </c>
      <c r="D6487" t="s">
        <v>10020</v>
      </c>
      <c r="E6487">
        <v>20</v>
      </c>
      <c r="F6487">
        <f>+_xlfn.XLOOKUP(TablaVentas[[#This Row],[PRODUCTO FINANCIERO]],TablaPrecios[PRODUCTO FINANCIERO],TablaPrecios[PRECIO UNIT],0)</f>
        <v>14.9</v>
      </c>
      <c r="G6487" s="2">
        <f>+TablaVentas[[#This Row],[CANTIDAD]]*TablaVentas[[#This Row],[PRECIO UNITARIO]]</f>
        <v>298</v>
      </c>
      <c r="H6487" s="1">
        <f t="shared" ca="1" si="101"/>
        <v>0.10871970072518694</v>
      </c>
      <c r="I6487" s="2">
        <f ca="1">+TablaVentas[[#This Row],[VENTAL TOTAL]]-TablaVentas[[#This Row],[VENTAL TOTAL]]*TablaVentas[[#This Row],[DESCUENTO]]</f>
        <v>265.60152918389429</v>
      </c>
      <c r="J6487" s="2">
        <f ca="1">0.18*TablaVentas[[#This Row],[SUBTOTAL]]</f>
        <v>47.808275253100973</v>
      </c>
      <c r="K6487" s="2">
        <f ca="1">+TablaVentas[[#This Row],[SUBTOTAL]]+TablaVentas[[#This Row],[IGV]]</f>
        <v>313.40980443699527</v>
      </c>
    </row>
    <row r="6488" spans="1:11" x14ac:dyDescent="0.25">
      <c r="A6488" t="s">
        <v>6497</v>
      </c>
      <c r="B6488" s="6">
        <v>46034</v>
      </c>
      <c r="C6488" t="s">
        <v>10011</v>
      </c>
      <c r="D6488" t="s">
        <v>10020</v>
      </c>
      <c r="E6488">
        <v>7</v>
      </c>
      <c r="F6488">
        <f>+_xlfn.XLOOKUP(TablaVentas[[#This Row],[PRODUCTO FINANCIERO]],TablaPrecios[PRODUCTO FINANCIERO],TablaPrecios[PRECIO UNIT],0)</f>
        <v>14.9</v>
      </c>
      <c r="G6488" s="2">
        <f>+TablaVentas[[#This Row],[CANTIDAD]]*TablaVentas[[#This Row],[PRECIO UNITARIO]]</f>
        <v>104.3</v>
      </c>
      <c r="H6488" s="1">
        <f t="shared" ca="1" si="101"/>
        <v>0.10195445813185983</v>
      </c>
      <c r="I6488" s="2">
        <f ca="1">+TablaVentas[[#This Row],[VENTAL TOTAL]]-TablaVentas[[#This Row],[VENTAL TOTAL]]*TablaVentas[[#This Row],[DESCUENTO]]</f>
        <v>93.666150016847013</v>
      </c>
      <c r="J6488" s="2">
        <f ca="1">0.18*TablaVentas[[#This Row],[SUBTOTAL]]</f>
        <v>16.859907003032461</v>
      </c>
      <c r="K6488" s="2">
        <f ca="1">+TablaVentas[[#This Row],[SUBTOTAL]]+TablaVentas[[#This Row],[IGV]]</f>
        <v>110.52605701987947</v>
      </c>
    </row>
    <row r="6489" spans="1:11" x14ac:dyDescent="0.25">
      <c r="A6489" t="s">
        <v>6498</v>
      </c>
      <c r="B6489" s="6">
        <v>45565</v>
      </c>
      <c r="C6489" t="s">
        <v>10011</v>
      </c>
      <c r="D6489" t="s">
        <v>10019</v>
      </c>
      <c r="E6489">
        <v>11</v>
      </c>
      <c r="F6489">
        <f>+_xlfn.XLOOKUP(TablaVentas[[#This Row],[PRODUCTO FINANCIERO]],TablaPrecios[PRODUCTO FINANCIERO],TablaPrecios[PRECIO UNIT],0)</f>
        <v>9.9</v>
      </c>
      <c r="G6489" s="2">
        <f>+TablaVentas[[#This Row],[CANTIDAD]]*TablaVentas[[#This Row],[PRECIO UNITARIO]]</f>
        <v>108.9</v>
      </c>
      <c r="H6489" s="1">
        <f t="shared" ca="1" si="101"/>
        <v>0.15397458640271611</v>
      </c>
      <c r="I6489" s="2">
        <f ca="1">+TablaVentas[[#This Row],[VENTAL TOTAL]]-TablaVentas[[#This Row],[VENTAL TOTAL]]*TablaVentas[[#This Row],[DESCUENTO]]</f>
        <v>92.13216754074422</v>
      </c>
      <c r="J6489" s="2">
        <f ca="1">0.18*TablaVentas[[#This Row],[SUBTOTAL]]</f>
        <v>16.583790157333958</v>
      </c>
      <c r="K6489" s="2">
        <f ca="1">+TablaVentas[[#This Row],[SUBTOTAL]]+TablaVentas[[#This Row],[IGV]]</f>
        <v>108.71595769807817</v>
      </c>
    </row>
    <row r="6490" spans="1:11" x14ac:dyDescent="0.25">
      <c r="A6490" t="s">
        <v>6499</v>
      </c>
      <c r="B6490" s="6">
        <v>45845</v>
      </c>
      <c r="C6490" t="s">
        <v>10016</v>
      </c>
      <c r="D6490" t="s">
        <v>10018</v>
      </c>
      <c r="E6490">
        <v>17</v>
      </c>
      <c r="F6490">
        <f>+_xlfn.XLOOKUP(TablaVentas[[#This Row],[PRODUCTO FINANCIERO]],TablaPrecios[PRODUCTO FINANCIERO],TablaPrecios[PRECIO UNIT],0)</f>
        <v>14.9</v>
      </c>
      <c r="G6490" s="2">
        <f>+TablaVentas[[#This Row],[CANTIDAD]]*TablaVentas[[#This Row],[PRECIO UNITARIO]]</f>
        <v>253.3</v>
      </c>
      <c r="H6490" s="1">
        <f t="shared" ca="1" si="101"/>
        <v>0.18160495599251361</v>
      </c>
      <c r="I6490" s="2">
        <f ca="1">+TablaVentas[[#This Row],[VENTAL TOTAL]]-TablaVentas[[#This Row],[VENTAL TOTAL]]*TablaVentas[[#This Row],[DESCUENTO]]</f>
        <v>207.29946464709633</v>
      </c>
      <c r="J6490" s="2">
        <f ca="1">0.18*TablaVentas[[#This Row],[SUBTOTAL]]</f>
        <v>37.313903636477335</v>
      </c>
      <c r="K6490" s="2">
        <f ca="1">+TablaVentas[[#This Row],[SUBTOTAL]]+TablaVentas[[#This Row],[IGV]]</f>
        <v>244.61336828357366</v>
      </c>
    </row>
    <row r="6491" spans="1:11" x14ac:dyDescent="0.25">
      <c r="A6491" t="s">
        <v>6500</v>
      </c>
      <c r="B6491" s="6">
        <v>46133</v>
      </c>
      <c r="C6491" t="s">
        <v>10016</v>
      </c>
      <c r="D6491" t="s">
        <v>10018</v>
      </c>
      <c r="E6491">
        <v>16</v>
      </c>
      <c r="F6491">
        <f>+_xlfn.XLOOKUP(TablaVentas[[#This Row],[PRODUCTO FINANCIERO]],TablaPrecios[PRODUCTO FINANCIERO],TablaPrecios[PRECIO UNIT],0)</f>
        <v>14.9</v>
      </c>
      <c r="G6491" s="2">
        <f>+TablaVentas[[#This Row],[CANTIDAD]]*TablaVentas[[#This Row],[PRECIO UNITARIO]]</f>
        <v>238.4</v>
      </c>
      <c r="H6491" s="1">
        <f t="shared" ca="1" si="101"/>
        <v>0.11475537219191888</v>
      </c>
      <c r="I6491" s="2">
        <f ca="1">+TablaVentas[[#This Row],[VENTAL TOTAL]]-TablaVentas[[#This Row],[VENTAL TOTAL]]*TablaVentas[[#This Row],[DESCUENTO]]</f>
        <v>211.04231926944655</v>
      </c>
      <c r="J6491" s="2">
        <f ca="1">0.18*TablaVentas[[#This Row],[SUBTOTAL]]</f>
        <v>37.987617468500375</v>
      </c>
      <c r="K6491" s="2">
        <f ca="1">+TablaVentas[[#This Row],[SUBTOTAL]]+TablaVentas[[#This Row],[IGV]]</f>
        <v>249.02993673794691</v>
      </c>
    </row>
    <row r="6492" spans="1:11" x14ac:dyDescent="0.25">
      <c r="A6492" t="s">
        <v>6501</v>
      </c>
      <c r="B6492" s="6">
        <v>45682</v>
      </c>
      <c r="C6492" t="s">
        <v>10011</v>
      </c>
      <c r="D6492" t="s">
        <v>10020</v>
      </c>
      <c r="E6492">
        <v>20</v>
      </c>
      <c r="F6492">
        <f>+_xlfn.XLOOKUP(TablaVentas[[#This Row],[PRODUCTO FINANCIERO]],TablaPrecios[PRODUCTO FINANCIERO],TablaPrecios[PRECIO UNIT],0)</f>
        <v>14.9</v>
      </c>
      <c r="G6492" s="2">
        <f>+TablaVentas[[#This Row],[CANTIDAD]]*TablaVentas[[#This Row],[PRECIO UNITARIO]]</f>
        <v>298</v>
      </c>
      <c r="H6492" s="1">
        <f t="shared" ca="1" si="101"/>
        <v>0.12271158856071623</v>
      </c>
      <c r="I6492" s="2">
        <f ca="1">+TablaVentas[[#This Row],[VENTAL TOTAL]]-TablaVentas[[#This Row],[VENTAL TOTAL]]*TablaVentas[[#This Row],[DESCUENTO]]</f>
        <v>261.43194660890657</v>
      </c>
      <c r="J6492" s="2">
        <f ca="1">0.18*TablaVentas[[#This Row],[SUBTOTAL]]</f>
        <v>47.057750389603179</v>
      </c>
      <c r="K6492" s="2">
        <f ca="1">+TablaVentas[[#This Row],[SUBTOTAL]]+TablaVentas[[#This Row],[IGV]]</f>
        <v>308.48969699850977</v>
      </c>
    </row>
    <row r="6493" spans="1:11" x14ac:dyDescent="0.25">
      <c r="A6493" t="s">
        <v>6502</v>
      </c>
      <c r="B6493" s="6">
        <v>46174</v>
      </c>
      <c r="C6493" t="s">
        <v>10016</v>
      </c>
      <c r="D6493" t="s">
        <v>10019</v>
      </c>
      <c r="E6493">
        <v>11</v>
      </c>
      <c r="F6493">
        <f>+_xlfn.XLOOKUP(TablaVentas[[#This Row],[PRODUCTO FINANCIERO]],TablaPrecios[PRODUCTO FINANCIERO],TablaPrecios[PRECIO UNIT],0)</f>
        <v>9.9</v>
      </c>
      <c r="G6493" s="2">
        <f>+TablaVentas[[#This Row],[CANTIDAD]]*TablaVentas[[#This Row],[PRECIO UNITARIO]]</f>
        <v>108.9</v>
      </c>
      <c r="H6493" s="1">
        <f t="shared" ca="1" si="101"/>
        <v>0.19152136565727934</v>
      </c>
      <c r="I6493" s="2">
        <f ca="1">+TablaVentas[[#This Row],[VENTAL TOTAL]]-TablaVentas[[#This Row],[VENTAL TOTAL]]*TablaVentas[[#This Row],[DESCUENTO]]</f>
        <v>88.043323279922276</v>
      </c>
      <c r="J6493" s="2">
        <f ca="1">0.18*TablaVentas[[#This Row],[SUBTOTAL]]</f>
        <v>15.847798190386008</v>
      </c>
      <c r="K6493" s="2">
        <f ca="1">+TablaVentas[[#This Row],[SUBTOTAL]]+TablaVentas[[#This Row],[IGV]]</f>
        <v>103.89112147030829</v>
      </c>
    </row>
    <row r="6494" spans="1:11" x14ac:dyDescent="0.25">
      <c r="A6494" t="s">
        <v>6503</v>
      </c>
      <c r="B6494" s="6">
        <v>46156</v>
      </c>
      <c r="C6494" t="s">
        <v>10013</v>
      </c>
      <c r="D6494" t="s">
        <v>10018</v>
      </c>
      <c r="E6494">
        <v>19</v>
      </c>
      <c r="F6494">
        <f>+_xlfn.XLOOKUP(TablaVentas[[#This Row],[PRODUCTO FINANCIERO]],TablaPrecios[PRODUCTO FINANCIERO],TablaPrecios[PRECIO UNIT],0)</f>
        <v>14.9</v>
      </c>
      <c r="G6494" s="2">
        <f>+TablaVentas[[#This Row],[CANTIDAD]]*TablaVentas[[#This Row],[PRECIO UNITARIO]]</f>
        <v>283.10000000000002</v>
      </c>
      <c r="H6494" s="1">
        <f t="shared" ca="1" si="101"/>
        <v>0.12366093253376528</v>
      </c>
      <c r="I6494" s="2">
        <f ca="1">+TablaVentas[[#This Row],[VENTAL TOTAL]]-TablaVentas[[#This Row],[VENTAL TOTAL]]*TablaVentas[[#This Row],[DESCUENTO]]</f>
        <v>248.09158999969105</v>
      </c>
      <c r="J6494" s="2">
        <f ca="1">0.18*TablaVentas[[#This Row],[SUBTOTAL]]</f>
        <v>44.656486199944389</v>
      </c>
      <c r="K6494" s="2">
        <f ca="1">+TablaVentas[[#This Row],[SUBTOTAL]]+TablaVentas[[#This Row],[IGV]]</f>
        <v>292.74807619963542</v>
      </c>
    </row>
    <row r="6495" spans="1:11" x14ac:dyDescent="0.25">
      <c r="A6495" t="s">
        <v>6504</v>
      </c>
      <c r="B6495" s="6">
        <v>46265</v>
      </c>
      <c r="C6495" t="s">
        <v>10011</v>
      </c>
      <c r="D6495" t="s">
        <v>10022</v>
      </c>
      <c r="E6495">
        <v>20</v>
      </c>
      <c r="F6495">
        <f>+_xlfn.XLOOKUP(TablaVentas[[#This Row],[PRODUCTO FINANCIERO]],TablaPrecios[PRODUCTO FINANCIERO],TablaPrecios[PRECIO UNIT],0)</f>
        <v>20.9</v>
      </c>
      <c r="G6495" s="2">
        <f>+TablaVentas[[#This Row],[CANTIDAD]]*TablaVentas[[#This Row],[PRECIO UNITARIO]]</f>
        <v>418</v>
      </c>
      <c r="H6495" s="1">
        <f t="shared" ca="1" si="101"/>
        <v>0.17639783174220092</v>
      </c>
      <c r="I6495" s="2">
        <f ca="1">+TablaVentas[[#This Row],[VENTAL TOTAL]]-TablaVentas[[#This Row],[VENTAL TOTAL]]*TablaVentas[[#This Row],[DESCUENTO]]</f>
        <v>344.26570633176004</v>
      </c>
      <c r="J6495" s="2">
        <f ca="1">0.18*TablaVentas[[#This Row],[SUBTOTAL]]</f>
        <v>61.967827139716803</v>
      </c>
      <c r="K6495" s="2">
        <f ca="1">+TablaVentas[[#This Row],[SUBTOTAL]]+TablaVentas[[#This Row],[IGV]]</f>
        <v>406.23353347147685</v>
      </c>
    </row>
    <row r="6496" spans="1:11" x14ac:dyDescent="0.25">
      <c r="A6496" t="s">
        <v>6505</v>
      </c>
      <c r="B6496" s="6">
        <v>45298</v>
      </c>
      <c r="C6496" t="s">
        <v>10012</v>
      </c>
      <c r="D6496" t="s">
        <v>10018</v>
      </c>
      <c r="E6496">
        <v>17</v>
      </c>
      <c r="F6496">
        <f>+_xlfn.XLOOKUP(TablaVentas[[#This Row],[PRODUCTO FINANCIERO]],TablaPrecios[PRODUCTO FINANCIERO],TablaPrecios[PRECIO UNIT],0)</f>
        <v>14.9</v>
      </c>
      <c r="G6496" s="2">
        <f>+TablaVentas[[#This Row],[CANTIDAD]]*TablaVentas[[#This Row],[PRECIO UNITARIO]]</f>
        <v>253.3</v>
      </c>
      <c r="H6496" s="1">
        <f t="shared" ca="1" si="101"/>
        <v>0.11290381142964451</v>
      </c>
      <c r="I6496" s="2">
        <f ca="1">+TablaVentas[[#This Row],[VENTAL TOTAL]]-TablaVentas[[#This Row],[VENTAL TOTAL]]*TablaVentas[[#This Row],[DESCUENTO]]</f>
        <v>224.70146456487106</v>
      </c>
      <c r="J6496" s="2">
        <f ca="1">0.18*TablaVentas[[#This Row],[SUBTOTAL]]</f>
        <v>40.446263621676792</v>
      </c>
      <c r="K6496" s="2">
        <f ca="1">+TablaVentas[[#This Row],[SUBTOTAL]]+TablaVentas[[#This Row],[IGV]]</f>
        <v>265.14772818654785</v>
      </c>
    </row>
    <row r="6497" spans="1:11" x14ac:dyDescent="0.25">
      <c r="A6497" t="s">
        <v>6506</v>
      </c>
      <c r="B6497" s="6">
        <v>45564</v>
      </c>
      <c r="C6497" t="s">
        <v>10015</v>
      </c>
      <c r="D6497" t="s">
        <v>10022</v>
      </c>
      <c r="E6497">
        <v>14</v>
      </c>
      <c r="F6497">
        <f>+_xlfn.XLOOKUP(TablaVentas[[#This Row],[PRODUCTO FINANCIERO]],TablaPrecios[PRODUCTO FINANCIERO],TablaPrecios[PRECIO UNIT],0)</f>
        <v>20.9</v>
      </c>
      <c r="G6497" s="2">
        <f>+TablaVentas[[#This Row],[CANTIDAD]]*TablaVentas[[#This Row],[PRECIO UNITARIO]]</f>
        <v>292.59999999999997</v>
      </c>
      <c r="H6497" s="1">
        <f t="shared" ca="1" si="101"/>
        <v>0.18775509630706191</v>
      </c>
      <c r="I6497" s="2">
        <f ca="1">+TablaVentas[[#This Row],[VENTAL TOTAL]]-TablaVentas[[#This Row],[VENTAL TOTAL]]*TablaVentas[[#This Row],[DESCUENTO]]</f>
        <v>237.66285882055365</v>
      </c>
      <c r="J6497" s="2">
        <f ca="1">0.18*TablaVentas[[#This Row],[SUBTOTAL]]</f>
        <v>42.779314587699659</v>
      </c>
      <c r="K6497" s="2">
        <f ca="1">+TablaVentas[[#This Row],[SUBTOTAL]]+TablaVentas[[#This Row],[IGV]]</f>
        <v>280.44217340825332</v>
      </c>
    </row>
    <row r="6498" spans="1:11" x14ac:dyDescent="0.25">
      <c r="A6498" t="s">
        <v>6507</v>
      </c>
      <c r="B6498" s="6">
        <v>46288</v>
      </c>
      <c r="C6498" t="s">
        <v>10011</v>
      </c>
      <c r="D6498" t="s">
        <v>10020</v>
      </c>
      <c r="E6498">
        <v>5</v>
      </c>
      <c r="F6498">
        <f>+_xlfn.XLOOKUP(TablaVentas[[#This Row],[PRODUCTO FINANCIERO]],TablaPrecios[PRODUCTO FINANCIERO],TablaPrecios[PRECIO UNIT],0)</f>
        <v>14.9</v>
      </c>
      <c r="G6498" s="2">
        <f>+TablaVentas[[#This Row],[CANTIDAD]]*TablaVentas[[#This Row],[PRECIO UNITARIO]]</f>
        <v>74.5</v>
      </c>
      <c r="H6498" s="1">
        <f t="shared" ca="1" si="101"/>
        <v>0.1353608392320097</v>
      </c>
      <c r="I6498" s="2">
        <f ca="1">+TablaVentas[[#This Row],[VENTAL TOTAL]]-TablaVentas[[#This Row],[VENTAL TOTAL]]*TablaVentas[[#This Row],[DESCUENTO]]</f>
        <v>64.415617477215278</v>
      </c>
      <c r="J6498" s="2">
        <f ca="1">0.18*TablaVentas[[#This Row],[SUBTOTAL]]</f>
        <v>11.594811145898749</v>
      </c>
      <c r="K6498" s="2">
        <f ca="1">+TablaVentas[[#This Row],[SUBTOTAL]]+TablaVentas[[#This Row],[IGV]]</f>
        <v>76.010428623114024</v>
      </c>
    </row>
    <row r="6499" spans="1:11" x14ac:dyDescent="0.25">
      <c r="A6499" t="s">
        <v>6508</v>
      </c>
      <c r="B6499" s="6">
        <v>45769</v>
      </c>
      <c r="C6499" t="s">
        <v>10011</v>
      </c>
      <c r="D6499" t="s">
        <v>10018</v>
      </c>
      <c r="E6499">
        <v>7</v>
      </c>
      <c r="F6499">
        <f>+_xlfn.XLOOKUP(TablaVentas[[#This Row],[PRODUCTO FINANCIERO]],TablaPrecios[PRODUCTO FINANCIERO],TablaPrecios[PRECIO UNIT],0)</f>
        <v>14.9</v>
      </c>
      <c r="G6499" s="2">
        <f>+TablaVentas[[#This Row],[CANTIDAD]]*TablaVentas[[#This Row],[PRECIO UNITARIO]]</f>
        <v>104.3</v>
      </c>
      <c r="H6499" s="1">
        <f t="shared" ca="1" si="101"/>
        <v>0.1331403463839943</v>
      </c>
      <c r="I6499" s="2">
        <f ca="1">+TablaVentas[[#This Row],[VENTAL TOTAL]]-TablaVentas[[#This Row],[VENTAL TOTAL]]*TablaVentas[[#This Row],[DESCUENTO]]</f>
        <v>90.413461872149398</v>
      </c>
      <c r="J6499" s="2">
        <f ca="1">0.18*TablaVentas[[#This Row],[SUBTOTAL]]</f>
        <v>16.27442313698689</v>
      </c>
      <c r="K6499" s="2">
        <f ca="1">+TablaVentas[[#This Row],[SUBTOTAL]]+TablaVentas[[#This Row],[IGV]]</f>
        <v>106.68788500913629</v>
      </c>
    </row>
    <row r="6500" spans="1:11" x14ac:dyDescent="0.25">
      <c r="A6500" t="s">
        <v>6509</v>
      </c>
      <c r="B6500" s="6">
        <v>46046</v>
      </c>
      <c r="C6500" t="s">
        <v>10015</v>
      </c>
      <c r="D6500" t="s">
        <v>10018</v>
      </c>
      <c r="E6500">
        <v>7</v>
      </c>
      <c r="F6500">
        <f>+_xlfn.XLOOKUP(TablaVentas[[#This Row],[PRODUCTO FINANCIERO]],TablaPrecios[PRODUCTO FINANCIERO],TablaPrecios[PRECIO UNIT],0)</f>
        <v>14.9</v>
      </c>
      <c r="G6500" s="2">
        <f>+TablaVentas[[#This Row],[CANTIDAD]]*TablaVentas[[#This Row],[PRECIO UNITARIO]]</f>
        <v>104.3</v>
      </c>
      <c r="H6500" s="1">
        <f t="shared" ca="1" si="101"/>
        <v>0.10329701584239699</v>
      </c>
      <c r="I6500" s="2">
        <f ca="1">+TablaVentas[[#This Row],[VENTAL TOTAL]]-TablaVentas[[#This Row],[VENTAL TOTAL]]*TablaVentas[[#This Row],[DESCUENTO]]</f>
        <v>93.526121247637988</v>
      </c>
      <c r="J6500" s="2">
        <f ca="1">0.18*TablaVentas[[#This Row],[SUBTOTAL]]</f>
        <v>16.834701824574836</v>
      </c>
      <c r="K6500" s="2">
        <f ca="1">+TablaVentas[[#This Row],[SUBTOTAL]]+TablaVentas[[#This Row],[IGV]]</f>
        <v>110.36082307221282</v>
      </c>
    </row>
    <row r="6501" spans="1:11" x14ac:dyDescent="0.25">
      <c r="A6501" t="s">
        <v>6510</v>
      </c>
      <c r="B6501" s="6">
        <v>46313</v>
      </c>
      <c r="C6501" t="s">
        <v>10016</v>
      </c>
      <c r="D6501" t="s">
        <v>10017</v>
      </c>
      <c r="E6501">
        <v>17</v>
      </c>
      <c r="F6501">
        <f>+_xlfn.XLOOKUP(TablaVentas[[#This Row],[PRODUCTO FINANCIERO]],TablaPrecios[PRODUCTO FINANCIERO],TablaPrecios[PRECIO UNIT],0)</f>
        <v>9.9</v>
      </c>
      <c r="G6501" s="2">
        <f>+TablaVentas[[#This Row],[CANTIDAD]]*TablaVentas[[#This Row],[PRECIO UNITARIO]]</f>
        <v>168.3</v>
      </c>
      <c r="H6501" s="1">
        <f t="shared" ca="1" si="101"/>
        <v>0.10643695238972865</v>
      </c>
      <c r="I6501" s="2">
        <f ca="1">+TablaVentas[[#This Row],[VENTAL TOTAL]]-TablaVentas[[#This Row],[VENTAL TOTAL]]*TablaVentas[[#This Row],[DESCUENTO]]</f>
        <v>150.38666091280868</v>
      </c>
      <c r="J6501" s="2">
        <f ca="1">0.18*TablaVentas[[#This Row],[SUBTOTAL]]</f>
        <v>27.069598964305563</v>
      </c>
      <c r="K6501" s="2">
        <f ca="1">+TablaVentas[[#This Row],[SUBTOTAL]]+TablaVentas[[#This Row],[IGV]]</f>
        <v>177.45625987711423</v>
      </c>
    </row>
    <row r="6502" spans="1:11" x14ac:dyDescent="0.25">
      <c r="A6502" t="s">
        <v>6511</v>
      </c>
      <c r="B6502" s="6">
        <v>45846</v>
      </c>
      <c r="C6502" t="s">
        <v>10016</v>
      </c>
      <c r="D6502" t="s">
        <v>10017</v>
      </c>
      <c r="E6502">
        <v>18</v>
      </c>
      <c r="F6502">
        <f>+_xlfn.XLOOKUP(TablaVentas[[#This Row],[PRODUCTO FINANCIERO]],TablaPrecios[PRODUCTO FINANCIERO],TablaPrecios[PRECIO UNIT],0)</f>
        <v>9.9</v>
      </c>
      <c r="G6502" s="2">
        <f>+TablaVentas[[#This Row],[CANTIDAD]]*TablaVentas[[#This Row],[PRECIO UNITARIO]]</f>
        <v>178.20000000000002</v>
      </c>
      <c r="H6502" s="1">
        <f t="shared" ca="1" si="101"/>
        <v>0.17096520088774086</v>
      </c>
      <c r="I6502" s="2">
        <f ca="1">+TablaVentas[[#This Row],[VENTAL TOTAL]]-TablaVentas[[#This Row],[VENTAL TOTAL]]*TablaVentas[[#This Row],[DESCUENTO]]</f>
        <v>147.7340012018046</v>
      </c>
      <c r="J6502" s="2">
        <f ca="1">0.18*TablaVentas[[#This Row],[SUBTOTAL]]</f>
        <v>26.592120216324826</v>
      </c>
      <c r="K6502" s="2">
        <f ca="1">+TablaVentas[[#This Row],[SUBTOTAL]]+TablaVentas[[#This Row],[IGV]]</f>
        <v>174.32612141812942</v>
      </c>
    </row>
    <row r="6503" spans="1:11" x14ac:dyDescent="0.25">
      <c r="A6503" t="s">
        <v>6512</v>
      </c>
      <c r="B6503" s="6">
        <v>45377</v>
      </c>
      <c r="C6503" t="s">
        <v>10014</v>
      </c>
      <c r="D6503" t="s">
        <v>10018</v>
      </c>
      <c r="E6503">
        <v>12</v>
      </c>
      <c r="F6503">
        <f>+_xlfn.XLOOKUP(TablaVentas[[#This Row],[PRODUCTO FINANCIERO]],TablaPrecios[PRODUCTO FINANCIERO],TablaPrecios[PRECIO UNIT],0)</f>
        <v>14.9</v>
      </c>
      <c r="G6503" s="2">
        <f>+TablaVentas[[#This Row],[CANTIDAD]]*TablaVentas[[#This Row],[PRECIO UNITARIO]]</f>
        <v>178.8</v>
      </c>
      <c r="H6503" s="1">
        <f t="shared" ca="1" si="101"/>
        <v>0.16162797565619882</v>
      </c>
      <c r="I6503" s="2">
        <f ca="1">+TablaVentas[[#This Row],[VENTAL TOTAL]]-TablaVentas[[#This Row],[VENTAL TOTAL]]*TablaVentas[[#This Row],[DESCUENTO]]</f>
        <v>149.90091795267165</v>
      </c>
      <c r="J6503" s="2">
        <f ca="1">0.18*TablaVentas[[#This Row],[SUBTOTAL]]</f>
        <v>26.982165231480895</v>
      </c>
      <c r="K6503" s="2">
        <f ca="1">+TablaVentas[[#This Row],[SUBTOTAL]]+TablaVentas[[#This Row],[IGV]]</f>
        <v>176.88308318415255</v>
      </c>
    </row>
    <row r="6504" spans="1:11" x14ac:dyDescent="0.25">
      <c r="A6504" t="s">
        <v>6513</v>
      </c>
      <c r="B6504" s="6">
        <v>46251</v>
      </c>
      <c r="C6504" t="s">
        <v>10016</v>
      </c>
      <c r="D6504" t="s">
        <v>10017</v>
      </c>
      <c r="E6504">
        <v>6</v>
      </c>
      <c r="F6504">
        <f>+_xlfn.XLOOKUP(TablaVentas[[#This Row],[PRODUCTO FINANCIERO]],TablaPrecios[PRODUCTO FINANCIERO],TablaPrecios[PRECIO UNIT],0)</f>
        <v>9.9</v>
      </c>
      <c r="G6504" s="2">
        <f>+TablaVentas[[#This Row],[CANTIDAD]]*TablaVentas[[#This Row],[PRECIO UNITARIO]]</f>
        <v>59.400000000000006</v>
      </c>
      <c r="H6504" s="1">
        <f t="shared" ca="1" si="101"/>
        <v>0.11147174283335504</v>
      </c>
      <c r="I6504" s="2">
        <f ca="1">+TablaVentas[[#This Row],[VENTAL TOTAL]]-TablaVentas[[#This Row],[VENTAL TOTAL]]*TablaVentas[[#This Row],[DESCUENTO]]</f>
        <v>52.778578475698716</v>
      </c>
      <c r="J6504" s="2">
        <f ca="1">0.18*TablaVentas[[#This Row],[SUBTOTAL]]</f>
        <v>9.5001441256257682</v>
      </c>
      <c r="K6504" s="2">
        <f ca="1">+TablaVentas[[#This Row],[SUBTOTAL]]+TablaVentas[[#This Row],[IGV]]</f>
        <v>62.278722601324482</v>
      </c>
    </row>
    <row r="6505" spans="1:11" x14ac:dyDescent="0.25">
      <c r="A6505" t="s">
        <v>6514</v>
      </c>
      <c r="B6505" s="6">
        <v>46200</v>
      </c>
      <c r="C6505" t="s">
        <v>10016</v>
      </c>
      <c r="D6505" t="s">
        <v>10019</v>
      </c>
      <c r="E6505">
        <v>5</v>
      </c>
      <c r="F6505">
        <f>+_xlfn.XLOOKUP(TablaVentas[[#This Row],[PRODUCTO FINANCIERO]],TablaPrecios[PRODUCTO FINANCIERO],TablaPrecios[PRECIO UNIT],0)</f>
        <v>9.9</v>
      </c>
      <c r="G6505" s="2">
        <f>+TablaVentas[[#This Row],[CANTIDAD]]*TablaVentas[[#This Row],[PRECIO UNITARIO]]</f>
        <v>49.5</v>
      </c>
      <c r="H6505" s="1">
        <f t="shared" ca="1" si="101"/>
        <v>0.11309596211406137</v>
      </c>
      <c r="I6505" s="2">
        <f ca="1">+TablaVentas[[#This Row],[VENTAL TOTAL]]-TablaVentas[[#This Row],[VENTAL TOTAL]]*TablaVentas[[#This Row],[DESCUENTO]]</f>
        <v>43.901749875353964</v>
      </c>
      <c r="J6505" s="2">
        <f ca="1">0.18*TablaVentas[[#This Row],[SUBTOTAL]]</f>
        <v>7.9023149775637131</v>
      </c>
      <c r="K6505" s="2">
        <f ca="1">+TablaVentas[[#This Row],[SUBTOTAL]]+TablaVentas[[#This Row],[IGV]]</f>
        <v>51.804064852917676</v>
      </c>
    </row>
    <row r="6506" spans="1:11" x14ac:dyDescent="0.25">
      <c r="A6506" t="s">
        <v>6515</v>
      </c>
      <c r="B6506" s="6">
        <v>46104</v>
      </c>
      <c r="C6506" t="s">
        <v>10012</v>
      </c>
      <c r="D6506" t="s">
        <v>10018</v>
      </c>
      <c r="E6506">
        <v>12</v>
      </c>
      <c r="F6506">
        <f>+_xlfn.XLOOKUP(TablaVentas[[#This Row],[PRODUCTO FINANCIERO]],TablaPrecios[PRODUCTO FINANCIERO],TablaPrecios[PRECIO UNIT],0)</f>
        <v>14.9</v>
      </c>
      <c r="G6506" s="2">
        <f>+TablaVentas[[#This Row],[CANTIDAD]]*TablaVentas[[#This Row],[PRECIO UNITARIO]]</f>
        <v>178.8</v>
      </c>
      <c r="H6506" s="1">
        <f t="shared" ca="1" si="101"/>
        <v>0.16052057790298513</v>
      </c>
      <c r="I6506" s="2">
        <f ca="1">+TablaVentas[[#This Row],[VENTAL TOTAL]]-TablaVentas[[#This Row],[VENTAL TOTAL]]*TablaVentas[[#This Row],[DESCUENTO]]</f>
        <v>150.09892067094626</v>
      </c>
      <c r="J6506" s="2">
        <f ca="1">0.18*TablaVentas[[#This Row],[SUBTOTAL]]</f>
        <v>27.017805720770326</v>
      </c>
      <c r="K6506" s="2">
        <f ca="1">+TablaVentas[[#This Row],[SUBTOTAL]]+TablaVentas[[#This Row],[IGV]]</f>
        <v>177.11672639171658</v>
      </c>
    </row>
    <row r="6507" spans="1:11" x14ac:dyDescent="0.25">
      <c r="A6507" t="s">
        <v>6516</v>
      </c>
      <c r="B6507" s="6">
        <v>45334</v>
      </c>
      <c r="C6507" t="s">
        <v>10014</v>
      </c>
      <c r="D6507" t="s">
        <v>10020</v>
      </c>
      <c r="E6507">
        <v>17</v>
      </c>
      <c r="F6507">
        <f>+_xlfn.XLOOKUP(TablaVentas[[#This Row],[PRODUCTO FINANCIERO]],TablaPrecios[PRODUCTO FINANCIERO],TablaPrecios[PRECIO UNIT],0)</f>
        <v>14.9</v>
      </c>
      <c r="G6507" s="2">
        <f>+TablaVentas[[#This Row],[CANTIDAD]]*TablaVentas[[#This Row],[PRECIO UNITARIO]]</f>
        <v>253.3</v>
      </c>
      <c r="H6507" s="1">
        <f t="shared" ca="1" si="101"/>
        <v>0.17027767761785323</v>
      </c>
      <c r="I6507" s="2">
        <f ca="1">+TablaVentas[[#This Row],[VENTAL TOTAL]]-TablaVentas[[#This Row],[VENTAL TOTAL]]*TablaVentas[[#This Row],[DESCUENTO]]</f>
        <v>210.16866425939779</v>
      </c>
      <c r="J6507" s="2">
        <f ca="1">0.18*TablaVentas[[#This Row],[SUBTOTAL]]</f>
        <v>37.830359566691598</v>
      </c>
      <c r="K6507" s="2">
        <f ca="1">+TablaVentas[[#This Row],[SUBTOTAL]]+TablaVentas[[#This Row],[IGV]]</f>
        <v>247.9990238260894</v>
      </c>
    </row>
    <row r="6508" spans="1:11" x14ac:dyDescent="0.25">
      <c r="A6508" t="s">
        <v>6517</v>
      </c>
      <c r="B6508" s="6">
        <v>45943</v>
      </c>
      <c r="C6508" t="s">
        <v>10012</v>
      </c>
      <c r="D6508" t="s">
        <v>10019</v>
      </c>
      <c r="E6508">
        <v>3</v>
      </c>
      <c r="F6508">
        <f>+_xlfn.XLOOKUP(TablaVentas[[#This Row],[PRODUCTO FINANCIERO]],TablaPrecios[PRODUCTO FINANCIERO],TablaPrecios[PRECIO UNIT],0)</f>
        <v>9.9</v>
      </c>
      <c r="G6508" s="2">
        <f>+TablaVentas[[#This Row],[CANTIDAD]]*TablaVentas[[#This Row],[PRECIO UNITARIO]]</f>
        <v>29.700000000000003</v>
      </c>
      <c r="H6508" s="1">
        <f t="shared" ca="1" si="101"/>
        <v>0.11365112502610254</v>
      </c>
      <c r="I6508" s="2">
        <f ca="1">+TablaVentas[[#This Row],[VENTAL TOTAL]]-TablaVentas[[#This Row],[VENTAL TOTAL]]*TablaVentas[[#This Row],[DESCUENTO]]</f>
        <v>26.324561586724755</v>
      </c>
      <c r="J6508" s="2">
        <f ca="1">0.18*TablaVentas[[#This Row],[SUBTOTAL]]</f>
        <v>4.7384210856104554</v>
      </c>
      <c r="K6508" s="2">
        <f ca="1">+TablaVentas[[#This Row],[SUBTOTAL]]+TablaVentas[[#This Row],[IGV]]</f>
        <v>31.06298267233521</v>
      </c>
    </row>
    <row r="6509" spans="1:11" x14ac:dyDescent="0.25">
      <c r="A6509" t="s">
        <v>6518</v>
      </c>
      <c r="B6509" s="6">
        <v>46032</v>
      </c>
      <c r="C6509" t="s">
        <v>10013</v>
      </c>
      <c r="D6509" t="s">
        <v>10018</v>
      </c>
      <c r="E6509">
        <v>13</v>
      </c>
      <c r="F6509">
        <f>+_xlfn.XLOOKUP(TablaVentas[[#This Row],[PRODUCTO FINANCIERO]],TablaPrecios[PRODUCTO FINANCIERO],TablaPrecios[PRECIO UNIT],0)</f>
        <v>14.9</v>
      </c>
      <c r="G6509" s="2">
        <f>+TablaVentas[[#This Row],[CANTIDAD]]*TablaVentas[[#This Row],[PRECIO UNITARIO]]</f>
        <v>193.70000000000002</v>
      </c>
      <c r="H6509" s="1">
        <f t="shared" ca="1" si="101"/>
        <v>0.11587378705029813</v>
      </c>
      <c r="I6509" s="2">
        <f ca="1">+TablaVentas[[#This Row],[VENTAL TOTAL]]-TablaVentas[[#This Row],[VENTAL TOTAL]]*TablaVentas[[#This Row],[DESCUENTO]]</f>
        <v>171.25524744835727</v>
      </c>
      <c r="J6509" s="2">
        <f ca="1">0.18*TablaVentas[[#This Row],[SUBTOTAL]]</f>
        <v>30.825944540704306</v>
      </c>
      <c r="K6509" s="2">
        <f ca="1">+TablaVentas[[#This Row],[SUBTOTAL]]+TablaVentas[[#This Row],[IGV]]</f>
        <v>202.08119198906158</v>
      </c>
    </row>
    <row r="6510" spans="1:11" x14ac:dyDescent="0.25">
      <c r="A6510" t="s">
        <v>6519</v>
      </c>
      <c r="B6510" s="6">
        <v>45969</v>
      </c>
      <c r="C6510" t="s">
        <v>10015</v>
      </c>
      <c r="D6510" t="s">
        <v>10017</v>
      </c>
      <c r="E6510">
        <v>10</v>
      </c>
      <c r="F6510">
        <f>+_xlfn.XLOOKUP(TablaVentas[[#This Row],[PRODUCTO FINANCIERO]],TablaPrecios[PRODUCTO FINANCIERO],TablaPrecios[PRECIO UNIT],0)</f>
        <v>9.9</v>
      </c>
      <c r="G6510" s="2">
        <f>+TablaVentas[[#This Row],[CANTIDAD]]*TablaVentas[[#This Row],[PRECIO UNITARIO]]</f>
        <v>99</v>
      </c>
      <c r="H6510" s="1">
        <f t="shared" ca="1" si="101"/>
        <v>0.10202581062689063</v>
      </c>
      <c r="I6510" s="2">
        <f ca="1">+TablaVentas[[#This Row],[VENTAL TOTAL]]-TablaVentas[[#This Row],[VENTAL TOTAL]]*TablaVentas[[#This Row],[DESCUENTO]]</f>
        <v>88.899444747937821</v>
      </c>
      <c r="J6510" s="2">
        <f ca="1">0.18*TablaVentas[[#This Row],[SUBTOTAL]]</f>
        <v>16.001900054628805</v>
      </c>
      <c r="K6510" s="2">
        <f ca="1">+TablaVentas[[#This Row],[SUBTOTAL]]+TablaVentas[[#This Row],[IGV]]</f>
        <v>104.90134480256663</v>
      </c>
    </row>
    <row r="6511" spans="1:11" x14ac:dyDescent="0.25">
      <c r="A6511" t="s">
        <v>6520</v>
      </c>
      <c r="B6511" s="6">
        <v>45870</v>
      </c>
      <c r="C6511" t="s">
        <v>10015</v>
      </c>
      <c r="D6511" t="s">
        <v>10022</v>
      </c>
      <c r="E6511">
        <v>15</v>
      </c>
      <c r="F6511">
        <f>+_xlfn.XLOOKUP(TablaVentas[[#This Row],[PRODUCTO FINANCIERO]],TablaPrecios[PRODUCTO FINANCIERO],TablaPrecios[PRECIO UNIT],0)</f>
        <v>20.9</v>
      </c>
      <c r="G6511" s="2">
        <f>+TablaVentas[[#This Row],[CANTIDAD]]*TablaVentas[[#This Row],[PRECIO UNITARIO]]</f>
        <v>313.5</v>
      </c>
      <c r="H6511" s="1">
        <f t="shared" ca="1" si="101"/>
        <v>0.15329774125008414</v>
      </c>
      <c r="I6511" s="2">
        <f ca="1">+TablaVentas[[#This Row],[VENTAL TOTAL]]-TablaVentas[[#This Row],[VENTAL TOTAL]]*TablaVentas[[#This Row],[DESCUENTO]]</f>
        <v>265.4411581180986</v>
      </c>
      <c r="J6511" s="2">
        <f ca="1">0.18*TablaVentas[[#This Row],[SUBTOTAL]]</f>
        <v>47.779408461257745</v>
      </c>
      <c r="K6511" s="2">
        <f ca="1">+TablaVentas[[#This Row],[SUBTOTAL]]+TablaVentas[[#This Row],[IGV]]</f>
        <v>313.22056657935633</v>
      </c>
    </row>
    <row r="6512" spans="1:11" x14ac:dyDescent="0.25">
      <c r="A6512" t="s">
        <v>6521</v>
      </c>
      <c r="B6512" s="6">
        <v>45691</v>
      </c>
      <c r="C6512" t="s">
        <v>10012</v>
      </c>
      <c r="D6512" t="s">
        <v>10022</v>
      </c>
      <c r="E6512">
        <v>4</v>
      </c>
      <c r="F6512">
        <f>+_xlfn.XLOOKUP(TablaVentas[[#This Row],[PRODUCTO FINANCIERO]],TablaPrecios[PRODUCTO FINANCIERO],TablaPrecios[PRECIO UNIT],0)</f>
        <v>20.9</v>
      </c>
      <c r="G6512" s="2">
        <f>+TablaVentas[[#This Row],[CANTIDAD]]*TablaVentas[[#This Row],[PRECIO UNITARIO]]</f>
        <v>83.6</v>
      </c>
      <c r="H6512" s="1">
        <f t="shared" ca="1" si="101"/>
        <v>0.15559367704550819</v>
      </c>
      <c r="I6512" s="2">
        <f ca="1">+TablaVentas[[#This Row],[VENTAL TOTAL]]-TablaVentas[[#This Row],[VENTAL TOTAL]]*TablaVentas[[#This Row],[DESCUENTO]]</f>
        <v>70.592368598995506</v>
      </c>
      <c r="J6512" s="2">
        <f ca="1">0.18*TablaVentas[[#This Row],[SUBTOTAL]]</f>
        <v>12.70662634781919</v>
      </c>
      <c r="K6512" s="2">
        <f ca="1">+TablaVentas[[#This Row],[SUBTOTAL]]+TablaVentas[[#This Row],[IGV]]</f>
        <v>83.298994946814702</v>
      </c>
    </row>
    <row r="6513" spans="1:11" x14ac:dyDescent="0.25">
      <c r="A6513" t="s">
        <v>6522</v>
      </c>
      <c r="B6513" s="6">
        <v>46066</v>
      </c>
      <c r="C6513" t="s">
        <v>10012</v>
      </c>
      <c r="D6513" t="s">
        <v>10018</v>
      </c>
      <c r="E6513">
        <v>5</v>
      </c>
      <c r="F6513">
        <f>+_xlfn.XLOOKUP(TablaVentas[[#This Row],[PRODUCTO FINANCIERO]],TablaPrecios[PRODUCTO FINANCIERO],TablaPrecios[PRECIO UNIT],0)</f>
        <v>14.9</v>
      </c>
      <c r="G6513" s="2">
        <f>+TablaVentas[[#This Row],[CANTIDAD]]*TablaVentas[[#This Row],[PRECIO UNITARIO]]</f>
        <v>74.5</v>
      </c>
      <c r="H6513" s="1">
        <f t="shared" ca="1" si="101"/>
        <v>0.11309344550558009</v>
      </c>
      <c r="I6513" s="2">
        <f ca="1">+TablaVentas[[#This Row],[VENTAL TOTAL]]-TablaVentas[[#This Row],[VENTAL TOTAL]]*TablaVentas[[#This Row],[DESCUENTO]]</f>
        <v>66.074538309834281</v>
      </c>
      <c r="J6513" s="2">
        <f ca="1">0.18*TablaVentas[[#This Row],[SUBTOTAL]]</f>
        <v>11.893416895770169</v>
      </c>
      <c r="K6513" s="2">
        <f ca="1">+TablaVentas[[#This Row],[SUBTOTAL]]+TablaVentas[[#This Row],[IGV]]</f>
        <v>77.967955205604454</v>
      </c>
    </row>
    <row r="6514" spans="1:11" x14ac:dyDescent="0.25">
      <c r="A6514" t="s">
        <v>6523</v>
      </c>
      <c r="B6514" s="6">
        <v>46193</v>
      </c>
      <c r="C6514" t="s">
        <v>10013</v>
      </c>
      <c r="D6514" t="s">
        <v>10018</v>
      </c>
      <c r="E6514">
        <v>11</v>
      </c>
      <c r="F6514">
        <f>+_xlfn.XLOOKUP(TablaVentas[[#This Row],[PRODUCTO FINANCIERO]],TablaPrecios[PRODUCTO FINANCIERO],TablaPrecios[PRECIO UNIT],0)</f>
        <v>14.9</v>
      </c>
      <c r="G6514" s="2">
        <f>+TablaVentas[[#This Row],[CANTIDAD]]*TablaVentas[[#This Row],[PRECIO UNITARIO]]</f>
        <v>163.9</v>
      </c>
      <c r="H6514" s="1">
        <f t="shared" ca="1" si="101"/>
        <v>0.10153122411259287</v>
      </c>
      <c r="I6514" s="2">
        <f ca="1">+TablaVentas[[#This Row],[VENTAL TOTAL]]-TablaVentas[[#This Row],[VENTAL TOTAL]]*TablaVentas[[#This Row],[DESCUENTO]]</f>
        <v>147.25903236794602</v>
      </c>
      <c r="J6514" s="2">
        <f ca="1">0.18*TablaVentas[[#This Row],[SUBTOTAL]]</f>
        <v>26.506625826230284</v>
      </c>
      <c r="K6514" s="2">
        <f ca="1">+TablaVentas[[#This Row],[SUBTOTAL]]+TablaVentas[[#This Row],[IGV]]</f>
        <v>173.7656581941763</v>
      </c>
    </row>
    <row r="6515" spans="1:11" x14ac:dyDescent="0.25">
      <c r="A6515" t="s">
        <v>6524</v>
      </c>
      <c r="B6515" s="6">
        <v>46263</v>
      </c>
      <c r="C6515" t="s">
        <v>10012</v>
      </c>
      <c r="D6515" t="s">
        <v>10022</v>
      </c>
      <c r="E6515">
        <v>12</v>
      </c>
      <c r="F6515">
        <f>+_xlfn.XLOOKUP(TablaVentas[[#This Row],[PRODUCTO FINANCIERO]],TablaPrecios[PRODUCTO FINANCIERO],TablaPrecios[PRECIO UNIT],0)</f>
        <v>20.9</v>
      </c>
      <c r="G6515" s="2">
        <f>+TablaVentas[[#This Row],[CANTIDAD]]*TablaVentas[[#This Row],[PRECIO UNITARIO]]</f>
        <v>250.79999999999998</v>
      </c>
      <c r="H6515" s="1">
        <f t="shared" ca="1" si="101"/>
        <v>0.13508652733509677</v>
      </c>
      <c r="I6515" s="2">
        <f ca="1">+TablaVentas[[#This Row],[VENTAL TOTAL]]-TablaVentas[[#This Row],[VENTAL TOTAL]]*TablaVentas[[#This Row],[DESCUENTO]]</f>
        <v>216.92029894435771</v>
      </c>
      <c r="J6515" s="2">
        <f ca="1">0.18*TablaVentas[[#This Row],[SUBTOTAL]]</f>
        <v>39.045653809984387</v>
      </c>
      <c r="K6515" s="2">
        <f ca="1">+TablaVentas[[#This Row],[SUBTOTAL]]+TablaVentas[[#This Row],[IGV]]</f>
        <v>255.96595275434208</v>
      </c>
    </row>
    <row r="6516" spans="1:11" x14ac:dyDescent="0.25">
      <c r="A6516" t="s">
        <v>6525</v>
      </c>
      <c r="B6516" s="6">
        <v>45794</v>
      </c>
      <c r="C6516" t="s">
        <v>10013</v>
      </c>
      <c r="D6516" t="s">
        <v>10019</v>
      </c>
      <c r="E6516">
        <v>11</v>
      </c>
      <c r="F6516">
        <f>+_xlfn.XLOOKUP(TablaVentas[[#This Row],[PRODUCTO FINANCIERO]],TablaPrecios[PRODUCTO FINANCIERO],TablaPrecios[PRECIO UNIT],0)</f>
        <v>9.9</v>
      </c>
      <c r="G6516" s="2">
        <f>+TablaVentas[[#This Row],[CANTIDAD]]*TablaVentas[[#This Row],[PRECIO UNITARIO]]</f>
        <v>108.9</v>
      </c>
      <c r="H6516" s="1">
        <f t="shared" ca="1" si="101"/>
        <v>0.15609324955655032</v>
      </c>
      <c r="I6516" s="2">
        <f ca="1">+TablaVentas[[#This Row],[VENTAL TOTAL]]-TablaVentas[[#This Row],[VENTAL TOTAL]]*TablaVentas[[#This Row],[DESCUENTO]]</f>
        <v>91.90144512329168</v>
      </c>
      <c r="J6516" s="2">
        <f ca="1">0.18*TablaVentas[[#This Row],[SUBTOTAL]]</f>
        <v>16.542260122192502</v>
      </c>
      <c r="K6516" s="2">
        <f ca="1">+TablaVentas[[#This Row],[SUBTOTAL]]+TablaVentas[[#This Row],[IGV]]</f>
        <v>108.44370524548418</v>
      </c>
    </row>
    <row r="6517" spans="1:11" x14ac:dyDescent="0.25">
      <c r="A6517" t="s">
        <v>6526</v>
      </c>
      <c r="B6517" s="6">
        <v>45922</v>
      </c>
      <c r="C6517" t="s">
        <v>10011</v>
      </c>
      <c r="D6517" t="s">
        <v>10022</v>
      </c>
      <c r="E6517">
        <v>6</v>
      </c>
      <c r="F6517">
        <f>+_xlfn.XLOOKUP(TablaVentas[[#This Row],[PRODUCTO FINANCIERO]],TablaPrecios[PRODUCTO FINANCIERO],TablaPrecios[PRECIO UNIT],0)</f>
        <v>20.9</v>
      </c>
      <c r="G6517" s="2">
        <f>+TablaVentas[[#This Row],[CANTIDAD]]*TablaVentas[[#This Row],[PRECIO UNITARIO]]</f>
        <v>125.39999999999999</v>
      </c>
      <c r="H6517" s="1">
        <f t="shared" ca="1" si="101"/>
        <v>0.15378614967274873</v>
      </c>
      <c r="I6517" s="2">
        <f ca="1">+TablaVentas[[#This Row],[VENTAL TOTAL]]-TablaVentas[[#This Row],[VENTAL TOTAL]]*TablaVentas[[#This Row],[DESCUENTO]]</f>
        <v>106.1152168310373</v>
      </c>
      <c r="J6517" s="2">
        <f ca="1">0.18*TablaVentas[[#This Row],[SUBTOTAL]]</f>
        <v>19.100739029586713</v>
      </c>
      <c r="K6517" s="2">
        <f ca="1">+TablaVentas[[#This Row],[SUBTOTAL]]+TablaVentas[[#This Row],[IGV]]</f>
        <v>125.21595586062401</v>
      </c>
    </row>
    <row r="6518" spans="1:11" x14ac:dyDescent="0.25">
      <c r="A6518" t="s">
        <v>6527</v>
      </c>
      <c r="B6518" s="6">
        <v>45879</v>
      </c>
      <c r="C6518" t="s">
        <v>10013</v>
      </c>
      <c r="D6518" t="s">
        <v>10018</v>
      </c>
      <c r="E6518">
        <v>9</v>
      </c>
      <c r="F6518">
        <f>+_xlfn.XLOOKUP(TablaVentas[[#This Row],[PRODUCTO FINANCIERO]],TablaPrecios[PRODUCTO FINANCIERO],TablaPrecios[PRECIO UNIT],0)</f>
        <v>14.9</v>
      </c>
      <c r="G6518" s="2">
        <f>+TablaVentas[[#This Row],[CANTIDAD]]*TablaVentas[[#This Row],[PRECIO UNITARIO]]</f>
        <v>134.1</v>
      </c>
      <c r="H6518" s="1">
        <f t="shared" ca="1" si="101"/>
        <v>0.16116200021878657</v>
      </c>
      <c r="I6518" s="2">
        <f ca="1">+TablaVentas[[#This Row],[VENTAL TOTAL]]-TablaVentas[[#This Row],[VENTAL TOTAL]]*TablaVentas[[#This Row],[DESCUENTO]]</f>
        <v>112.48817577066072</v>
      </c>
      <c r="J6518" s="2">
        <f ca="1">0.18*TablaVentas[[#This Row],[SUBTOTAL]]</f>
        <v>20.24787163871893</v>
      </c>
      <c r="K6518" s="2">
        <f ca="1">+TablaVentas[[#This Row],[SUBTOTAL]]+TablaVentas[[#This Row],[IGV]]</f>
        <v>132.73604740937964</v>
      </c>
    </row>
    <row r="6519" spans="1:11" x14ac:dyDescent="0.25">
      <c r="A6519" t="s">
        <v>6528</v>
      </c>
      <c r="B6519" s="6">
        <v>46197</v>
      </c>
      <c r="C6519" t="s">
        <v>10012</v>
      </c>
      <c r="D6519" t="s">
        <v>10022</v>
      </c>
      <c r="E6519">
        <v>5</v>
      </c>
      <c r="F6519">
        <f>+_xlfn.XLOOKUP(TablaVentas[[#This Row],[PRODUCTO FINANCIERO]],TablaPrecios[PRODUCTO FINANCIERO],TablaPrecios[PRECIO UNIT],0)</f>
        <v>20.9</v>
      </c>
      <c r="G6519" s="2">
        <f>+TablaVentas[[#This Row],[CANTIDAD]]*TablaVentas[[#This Row],[PRECIO UNITARIO]]</f>
        <v>104.5</v>
      </c>
      <c r="H6519" s="1">
        <f t="shared" ca="1" si="101"/>
        <v>0.19317443529863218</v>
      </c>
      <c r="I6519" s="2">
        <f ca="1">+TablaVentas[[#This Row],[VENTAL TOTAL]]-TablaVentas[[#This Row],[VENTAL TOTAL]]*TablaVentas[[#This Row],[DESCUENTO]]</f>
        <v>84.313271511292939</v>
      </c>
      <c r="J6519" s="2">
        <f ca="1">0.18*TablaVentas[[#This Row],[SUBTOTAL]]</f>
        <v>15.176388872032728</v>
      </c>
      <c r="K6519" s="2">
        <f ca="1">+TablaVentas[[#This Row],[SUBTOTAL]]+TablaVentas[[#This Row],[IGV]]</f>
        <v>99.489660383325671</v>
      </c>
    </row>
    <row r="6520" spans="1:11" x14ac:dyDescent="0.25">
      <c r="A6520" t="s">
        <v>6529</v>
      </c>
      <c r="B6520" s="6">
        <v>45543</v>
      </c>
      <c r="C6520" t="s">
        <v>10013</v>
      </c>
      <c r="D6520" t="s">
        <v>10018</v>
      </c>
      <c r="E6520">
        <v>3</v>
      </c>
      <c r="F6520">
        <f>+_xlfn.XLOOKUP(TablaVentas[[#This Row],[PRODUCTO FINANCIERO]],TablaPrecios[PRODUCTO FINANCIERO],TablaPrecios[PRECIO UNIT],0)</f>
        <v>14.9</v>
      </c>
      <c r="G6520" s="2">
        <f>+TablaVentas[[#This Row],[CANTIDAD]]*TablaVentas[[#This Row],[PRECIO UNITARIO]]</f>
        <v>44.7</v>
      </c>
      <c r="H6520" s="1">
        <f t="shared" ca="1" si="101"/>
        <v>0.15610924994478156</v>
      </c>
      <c r="I6520" s="2">
        <f ca="1">+TablaVentas[[#This Row],[VENTAL TOTAL]]-TablaVentas[[#This Row],[VENTAL TOTAL]]*TablaVentas[[#This Row],[DESCUENTO]]</f>
        <v>37.721916527468267</v>
      </c>
      <c r="J6520" s="2">
        <f ca="1">0.18*TablaVentas[[#This Row],[SUBTOTAL]]</f>
        <v>6.7899449749442882</v>
      </c>
      <c r="K6520" s="2">
        <f ca="1">+TablaVentas[[#This Row],[SUBTOTAL]]+TablaVentas[[#This Row],[IGV]]</f>
        <v>44.511861502412557</v>
      </c>
    </row>
    <row r="6521" spans="1:11" x14ac:dyDescent="0.25">
      <c r="A6521" t="s">
        <v>6530</v>
      </c>
      <c r="B6521" s="6">
        <v>46310</v>
      </c>
      <c r="C6521" t="s">
        <v>10016</v>
      </c>
      <c r="D6521" t="s">
        <v>10022</v>
      </c>
      <c r="E6521">
        <v>15</v>
      </c>
      <c r="F6521">
        <f>+_xlfn.XLOOKUP(TablaVentas[[#This Row],[PRODUCTO FINANCIERO]],TablaPrecios[PRODUCTO FINANCIERO],TablaPrecios[PRECIO UNIT],0)</f>
        <v>20.9</v>
      </c>
      <c r="G6521" s="2">
        <f>+TablaVentas[[#This Row],[CANTIDAD]]*TablaVentas[[#This Row],[PRECIO UNITARIO]]</f>
        <v>313.5</v>
      </c>
      <c r="H6521" s="1">
        <f t="shared" ca="1" si="101"/>
        <v>0.13593816764004149</v>
      </c>
      <c r="I6521" s="2">
        <f ca="1">+TablaVentas[[#This Row],[VENTAL TOTAL]]-TablaVentas[[#This Row],[VENTAL TOTAL]]*TablaVentas[[#This Row],[DESCUENTO]]</f>
        <v>270.88338444484702</v>
      </c>
      <c r="J6521" s="2">
        <f ca="1">0.18*TablaVentas[[#This Row],[SUBTOTAL]]</f>
        <v>48.759009200072462</v>
      </c>
      <c r="K6521" s="2">
        <f ca="1">+TablaVentas[[#This Row],[SUBTOTAL]]+TablaVentas[[#This Row],[IGV]]</f>
        <v>319.64239364491948</v>
      </c>
    </row>
    <row r="6522" spans="1:11" x14ac:dyDescent="0.25">
      <c r="A6522" t="s">
        <v>6531</v>
      </c>
      <c r="B6522" s="6">
        <v>45756</v>
      </c>
      <c r="C6522" t="s">
        <v>10016</v>
      </c>
      <c r="D6522" t="s">
        <v>10017</v>
      </c>
      <c r="E6522">
        <v>14</v>
      </c>
      <c r="F6522">
        <f>+_xlfn.XLOOKUP(TablaVentas[[#This Row],[PRODUCTO FINANCIERO]],TablaPrecios[PRODUCTO FINANCIERO],TablaPrecios[PRECIO UNIT],0)</f>
        <v>9.9</v>
      </c>
      <c r="G6522" s="2">
        <f>+TablaVentas[[#This Row],[CANTIDAD]]*TablaVentas[[#This Row],[PRECIO UNITARIO]]</f>
        <v>138.6</v>
      </c>
      <c r="H6522" s="1">
        <f t="shared" ca="1" si="101"/>
        <v>0.12493516786644691</v>
      </c>
      <c r="I6522" s="2">
        <f ca="1">+TablaVentas[[#This Row],[VENTAL TOTAL]]-TablaVentas[[#This Row],[VENTAL TOTAL]]*TablaVentas[[#This Row],[DESCUENTO]]</f>
        <v>121.28398573371045</v>
      </c>
      <c r="J6522" s="2">
        <f ca="1">0.18*TablaVentas[[#This Row],[SUBTOTAL]]</f>
        <v>21.831117432067881</v>
      </c>
      <c r="K6522" s="2">
        <f ca="1">+TablaVentas[[#This Row],[SUBTOTAL]]+TablaVentas[[#This Row],[IGV]]</f>
        <v>143.11510316577832</v>
      </c>
    </row>
    <row r="6523" spans="1:11" x14ac:dyDescent="0.25">
      <c r="A6523" t="s">
        <v>6532</v>
      </c>
      <c r="B6523" s="6">
        <v>45629</v>
      </c>
      <c r="C6523" t="s">
        <v>10015</v>
      </c>
      <c r="D6523" t="s">
        <v>10019</v>
      </c>
      <c r="E6523">
        <v>3</v>
      </c>
      <c r="F6523">
        <f>+_xlfn.XLOOKUP(TablaVentas[[#This Row],[PRODUCTO FINANCIERO]],TablaPrecios[PRODUCTO FINANCIERO],TablaPrecios[PRECIO UNIT],0)</f>
        <v>9.9</v>
      </c>
      <c r="G6523" s="2">
        <f>+TablaVentas[[#This Row],[CANTIDAD]]*TablaVentas[[#This Row],[PRECIO UNITARIO]]</f>
        <v>29.700000000000003</v>
      </c>
      <c r="H6523" s="1">
        <f t="shared" ca="1" si="101"/>
        <v>0.12295210587332894</v>
      </c>
      <c r="I6523" s="2">
        <f ca="1">+TablaVentas[[#This Row],[VENTAL TOTAL]]-TablaVentas[[#This Row],[VENTAL TOTAL]]*TablaVentas[[#This Row],[DESCUENTO]]</f>
        <v>26.048322455562133</v>
      </c>
      <c r="J6523" s="2">
        <f ca="1">0.18*TablaVentas[[#This Row],[SUBTOTAL]]</f>
        <v>4.6886980420011835</v>
      </c>
      <c r="K6523" s="2">
        <f ca="1">+TablaVentas[[#This Row],[SUBTOTAL]]+TablaVentas[[#This Row],[IGV]]</f>
        <v>30.737020497563314</v>
      </c>
    </row>
    <row r="6524" spans="1:11" x14ac:dyDescent="0.25">
      <c r="A6524" t="s">
        <v>6533</v>
      </c>
      <c r="B6524" s="6">
        <v>45694</v>
      </c>
      <c r="C6524" t="s">
        <v>10015</v>
      </c>
      <c r="D6524" t="s">
        <v>10020</v>
      </c>
      <c r="E6524">
        <v>18</v>
      </c>
      <c r="F6524">
        <f>+_xlfn.XLOOKUP(TablaVentas[[#This Row],[PRODUCTO FINANCIERO]],TablaPrecios[PRODUCTO FINANCIERO],TablaPrecios[PRECIO UNIT],0)</f>
        <v>14.9</v>
      </c>
      <c r="G6524" s="2">
        <f>+TablaVentas[[#This Row],[CANTIDAD]]*TablaVentas[[#This Row],[PRECIO UNITARIO]]</f>
        <v>268.2</v>
      </c>
      <c r="H6524" s="1">
        <f t="shared" ca="1" si="101"/>
        <v>0.12886108085121245</v>
      </c>
      <c r="I6524" s="2">
        <f ca="1">+TablaVentas[[#This Row],[VENTAL TOTAL]]-TablaVentas[[#This Row],[VENTAL TOTAL]]*TablaVentas[[#This Row],[DESCUENTO]]</f>
        <v>233.63945811570483</v>
      </c>
      <c r="J6524" s="2">
        <f ca="1">0.18*TablaVentas[[#This Row],[SUBTOTAL]]</f>
        <v>42.055102460826866</v>
      </c>
      <c r="K6524" s="2">
        <f ca="1">+TablaVentas[[#This Row],[SUBTOTAL]]+TablaVentas[[#This Row],[IGV]]</f>
        <v>275.69456057653167</v>
      </c>
    </row>
    <row r="6525" spans="1:11" x14ac:dyDescent="0.25">
      <c r="A6525" t="s">
        <v>6534</v>
      </c>
      <c r="B6525" s="6">
        <v>45770</v>
      </c>
      <c r="C6525" t="s">
        <v>10013</v>
      </c>
      <c r="D6525" t="s">
        <v>10017</v>
      </c>
      <c r="E6525">
        <v>5</v>
      </c>
      <c r="F6525">
        <f>+_xlfn.XLOOKUP(TablaVentas[[#This Row],[PRODUCTO FINANCIERO]],TablaPrecios[PRODUCTO FINANCIERO],TablaPrecios[PRECIO UNIT],0)</f>
        <v>9.9</v>
      </c>
      <c r="G6525" s="2">
        <f>+TablaVentas[[#This Row],[CANTIDAD]]*TablaVentas[[#This Row],[PRECIO UNITARIO]]</f>
        <v>49.5</v>
      </c>
      <c r="H6525" s="1">
        <f t="shared" ca="1" si="101"/>
        <v>0.12578956158049229</v>
      </c>
      <c r="I6525" s="2">
        <f ca="1">+TablaVentas[[#This Row],[VENTAL TOTAL]]-TablaVentas[[#This Row],[VENTAL TOTAL]]*TablaVentas[[#This Row],[DESCUENTO]]</f>
        <v>43.273416701765633</v>
      </c>
      <c r="J6525" s="2">
        <f ca="1">0.18*TablaVentas[[#This Row],[SUBTOTAL]]</f>
        <v>7.7892150063178134</v>
      </c>
      <c r="K6525" s="2">
        <f ca="1">+TablaVentas[[#This Row],[SUBTOTAL]]+TablaVentas[[#This Row],[IGV]]</f>
        <v>51.062631708083444</v>
      </c>
    </row>
    <row r="6526" spans="1:11" x14ac:dyDescent="0.25">
      <c r="A6526" t="s">
        <v>6535</v>
      </c>
      <c r="B6526" s="6">
        <v>46187</v>
      </c>
      <c r="C6526" t="s">
        <v>10016</v>
      </c>
      <c r="D6526" t="s">
        <v>10017</v>
      </c>
      <c r="E6526">
        <v>4</v>
      </c>
      <c r="F6526">
        <f>+_xlfn.XLOOKUP(TablaVentas[[#This Row],[PRODUCTO FINANCIERO]],TablaPrecios[PRODUCTO FINANCIERO],TablaPrecios[PRECIO UNIT],0)</f>
        <v>9.9</v>
      </c>
      <c r="G6526" s="2">
        <f>+TablaVentas[[#This Row],[CANTIDAD]]*TablaVentas[[#This Row],[PRECIO UNITARIO]]</f>
        <v>39.6</v>
      </c>
      <c r="H6526" s="1">
        <f t="shared" ca="1" si="101"/>
        <v>0.16065448986322167</v>
      </c>
      <c r="I6526" s="2">
        <f ca="1">+TablaVentas[[#This Row],[VENTAL TOTAL]]-TablaVentas[[#This Row],[VENTAL TOTAL]]*TablaVentas[[#This Row],[DESCUENTO]]</f>
        <v>33.238082201416425</v>
      </c>
      <c r="J6526" s="2">
        <f ca="1">0.18*TablaVentas[[#This Row],[SUBTOTAL]]</f>
        <v>5.9828547962549568</v>
      </c>
      <c r="K6526" s="2">
        <f ca="1">+TablaVentas[[#This Row],[SUBTOTAL]]+TablaVentas[[#This Row],[IGV]]</f>
        <v>39.22093699767138</v>
      </c>
    </row>
    <row r="6527" spans="1:11" x14ac:dyDescent="0.25">
      <c r="A6527" t="s">
        <v>6536</v>
      </c>
      <c r="B6527" s="6">
        <v>46066</v>
      </c>
      <c r="C6527" t="s">
        <v>10016</v>
      </c>
      <c r="D6527" t="s">
        <v>10020</v>
      </c>
      <c r="E6527">
        <v>20</v>
      </c>
      <c r="F6527">
        <f>+_xlfn.XLOOKUP(TablaVentas[[#This Row],[PRODUCTO FINANCIERO]],TablaPrecios[PRODUCTO FINANCIERO],TablaPrecios[PRECIO UNIT],0)</f>
        <v>14.9</v>
      </c>
      <c r="G6527" s="2">
        <f>+TablaVentas[[#This Row],[CANTIDAD]]*TablaVentas[[#This Row],[PRECIO UNITARIO]]</f>
        <v>298</v>
      </c>
      <c r="H6527" s="1">
        <f t="shared" ca="1" si="101"/>
        <v>0.10397963478168859</v>
      </c>
      <c r="I6527" s="2">
        <f ca="1">+TablaVentas[[#This Row],[VENTAL TOTAL]]-TablaVentas[[#This Row],[VENTAL TOTAL]]*TablaVentas[[#This Row],[DESCUENTO]]</f>
        <v>267.01406883505678</v>
      </c>
      <c r="J6527" s="2">
        <f ca="1">0.18*TablaVentas[[#This Row],[SUBTOTAL]]</f>
        <v>48.062532390310217</v>
      </c>
      <c r="K6527" s="2">
        <f ca="1">+TablaVentas[[#This Row],[SUBTOTAL]]+TablaVentas[[#This Row],[IGV]]</f>
        <v>315.07660122536697</v>
      </c>
    </row>
    <row r="6528" spans="1:11" x14ac:dyDescent="0.25">
      <c r="A6528" t="s">
        <v>6537</v>
      </c>
      <c r="B6528" s="6">
        <v>46141</v>
      </c>
      <c r="C6528" t="s">
        <v>10011</v>
      </c>
      <c r="D6528" t="s">
        <v>10018</v>
      </c>
      <c r="E6528">
        <v>9</v>
      </c>
      <c r="F6528">
        <f>+_xlfn.XLOOKUP(TablaVentas[[#This Row],[PRODUCTO FINANCIERO]],TablaPrecios[PRODUCTO FINANCIERO],TablaPrecios[PRECIO UNIT],0)</f>
        <v>14.9</v>
      </c>
      <c r="G6528" s="2">
        <f>+TablaVentas[[#This Row],[CANTIDAD]]*TablaVentas[[#This Row],[PRECIO UNITARIO]]</f>
        <v>134.1</v>
      </c>
      <c r="H6528" s="1">
        <f t="shared" ca="1" si="101"/>
        <v>0.11089503354290833</v>
      </c>
      <c r="I6528" s="2">
        <f ca="1">+TablaVentas[[#This Row],[VENTAL TOTAL]]-TablaVentas[[#This Row],[VENTAL TOTAL]]*TablaVentas[[#This Row],[DESCUENTO]]</f>
        <v>119.22897600189599</v>
      </c>
      <c r="J6528" s="2">
        <f ca="1">0.18*TablaVentas[[#This Row],[SUBTOTAL]]</f>
        <v>21.461215680341276</v>
      </c>
      <c r="K6528" s="2">
        <f ca="1">+TablaVentas[[#This Row],[SUBTOTAL]]+TablaVentas[[#This Row],[IGV]]</f>
        <v>140.69019168223727</v>
      </c>
    </row>
    <row r="6529" spans="1:11" x14ac:dyDescent="0.25">
      <c r="A6529" t="s">
        <v>6538</v>
      </c>
      <c r="B6529" s="6">
        <v>46068</v>
      </c>
      <c r="C6529" t="s">
        <v>10013</v>
      </c>
      <c r="D6529" t="s">
        <v>10022</v>
      </c>
      <c r="E6529">
        <v>10</v>
      </c>
      <c r="F6529">
        <f>+_xlfn.XLOOKUP(TablaVentas[[#This Row],[PRODUCTO FINANCIERO]],TablaPrecios[PRODUCTO FINANCIERO],TablaPrecios[PRECIO UNIT],0)</f>
        <v>20.9</v>
      </c>
      <c r="G6529" s="2">
        <f>+TablaVentas[[#This Row],[CANTIDAD]]*TablaVentas[[#This Row],[PRECIO UNITARIO]]</f>
        <v>209</v>
      </c>
      <c r="H6529" s="1">
        <f t="shared" ca="1" si="101"/>
        <v>0.12928979961968304</v>
      </c>
      <c r="I6529" s="2">
        <f ca="1">+TablaVentas[[#This Row],[VENTAL TOTAL]]-TablaVentas[[#This Row],[VENTAL TOTAL]]*TablaVentas[[#This Row],[DESCUENTO]]</f>
        <v>181.97843187948624</v>
      </c>
      <c r="J6529" s="2">
        <f ca="1">0.18*TablaVentas[[#This Row],[SUBTOTAL]]</f>
        <v>32.756117738307523</v>
      </c>
      <c r="K6529" s="2">
        <f ca="1">+TablaVentas[[#This Row],[SUBTOTAL]]+TablaVentas[[#This Row],[IGV]]</f>
        <v>214.73454961779376</v>
      </c>
    </row>
    <row r="6530" spans="1:11" x14ac:dyDescent="0.25">
      <c r="A6530" t="s">
        <v>6539</v>
      </c>
      <c r="B6530" s="6">
        <v>45872</v>
      </c>
      <c r="C6530" t="s">
        <v>10012</v>
      </c>
      <c r="D6530" t="s">
        <v>10019</v>
      </c>
      <c r="E6530">
        <v>17</v>
      </c>
      <c r="F6530">
        <f>+_xlfn.XLOOKUP(TablaVentas[[#This Row],[PRODUCTO FINANCIERO]],TablaPrecios[PRODUCTO FINANCIERO],TablaPrecios[PRECIO UNIT],0)</f>
        <v>9.9</v>
      </c>
      <c r="G6530" s="2">
        <f>+TablaVentas[[#This Row],[CANTIDAD]]*TablaVentas[[#This Row],[PRECIO UNITARIO]]</f>
        <v>168.3</v>
      </c>
      <c r="H6530" s="1">
        <f t="shared" ref="H6530:H6593" ca="1" si="102">+RAND()*0.1+0.1</f>
        <v>0.14028287509361054</v>
      </c>
      <c r="I6530" s="2">
        <f ca="1">+TablaVentas[[#This Row],[VENTAL TOTAL]]-TablaVentas[[#This Row],[VENTAL TOTAL]]*TablaVentas[[#This Row],[DESCUENTO]]</f>
        <v>144.69039212174536</v>
      </c>
      <c r="J6530" s="2">
        <f ca="1">0.18*TablaVentas[[#This Row],[SUBTOTAL]]</f>
        <v>26.044270581914166</v>
      </c>
      <c r="K6530" s="2">
        <f ca="1">+TablaVentas[[#This Row],[SUBTOTAL]]+TablaVentas[[#This Row],[IGV]]</f>
        <v>170.73466270365952</v>
      </c>
    </row>
    <row r="6531" spans="1:11" x14ac:dyDescent="0.25">
      <c r="A6531" t="s">
        <v>6540</v>
      </c>
      <c r="B6531" s="6">
        <v>45954</v>
      </c>
      <c r="C6531" t="s">
        <v>10014</v>
      </c>
      <c r="D6531" t="s">
        <v>10022</v>
      </c>
      <c r="E6531">
        <v>7</v>
      </c>
      <c r="F6531">
        <f>+_xlfn.XLOOKUP(TablaVentas[[#This Row],[PRODUCTO FINANCIERO]],TablaPrecios[PRODUCTO FINANCIERO],TablaPrecios[PRECIO UNIT],0)</f>
        <v>20.9</v>
      </c>
      <c r="G6531" s="2">
        <f>+TablaVentas[[#This Row],[CANTIDAD]]*TablaVentas[[#This Row],[PRECIO UNITARIO]]</f>
        <v>146.29999999999998</v>
      </c>
      <c r="H6531" s="1">
        <f t="shared" ca="1" si="102"/>
        <v>0.1884529586608214</v>
      </c>
      <c r="I6531" s="2">
        <f ca="1">+TablaVentas[[#This Row],[VENTAL TOTAL]]-TablaVentas[[#This Row],[VENTAL TOTAL]]*TablaVentas[[#This Row],[DESCUENTO]]</f>
        <v>118.72933214792181</v>
      </c>
      <c r="J6531" s="2">
        <f ca="1">0.18*TablaVentas[[#This Row],[SUBTOTAL]]</f>
        <v>21.371279786625927</v>
      </c>
      <c r="K6531" s="2">
        <f ca="1">+TablaVentas[[#This Row],[SUBTOTAL]]+TablaVentas[[#This Row],[IGV]]</f>
        <v>140.10061193454774</v>
      </c>
    </row>
    <row r="6532" spans="1:11" x14ac:dyDescent="0.25">
      <c r="A6532" t="s">
        <v>6541</v>
      </c>
      <c r="B6532" s="6">
        <v>45590</v>
      </c>
      <c r="C6532" t="s">
        <v>10011</v>
      </c>
      <c r="D6532" t="s">
        <v>10018</v>
      </c>
      <c r="E6532">
        <v>13</v>
      </c>
      <c r="F6532">
        <f>+_xlfn.XLOOKUP(TablaVentas[[#This Row],[PRODUCTO FINANCIERO]],TablaPrecios[PRODUCTO FINANCIERO],TablaPrecios[PRECIO UNIT],0)</f>
        <v>14.9</v>
      </c>
      <c r="G6532" s="2">
        <f>+TablaVentas[[#This Row],[CANTIDAD]]*TablaVentas[[#This Row],[PRECIO UNITARIO]]</f>
        <v>193.70000000000002</v>
      </c>
      <c r="H6532" s="1">
        <f t="shared" ca="1" si="102"/>
        <v>0.16482787463117485</v>
      </c>
      <c r="I6532" s="2">
        <f ca="1">+TablaVentas[[#This Row],[VENTAL TOTAL]]-TablaVentas[[#This Row],[VENTAL TOTAL]]*TablaVentas[[#This Row],[DESCUENTO]]</f>
        <v>161.77284068394144</v>
      </c>
      <c r="J6532" s="2">
        <f ca="1">0.18*TablaVentas[[#This Row],[SUBTOTAL]]</f>
        <v>29.119111323109458</v>
      </c>
      <c r="K6532" s="2">
        <f ca="1">+TablaVentas[[#This Row],[SUBTOTAL]]+TablaVentas[[#This Row],[IGV]]</f>
        <v>190.89195200705089</v>
      </c>
    </row>
    <row r="6533" spans="1:11" x14ac:dyDescent="0.25">
      <c r="A6533" t="s">
        <v>6542</v>
      </c>
      <c r="B6533" s="6">
        <v>46029</v>
      </c>
      <c r="C6533" t="s">
        <v>10012</v>
      </c>
      <c r="D6533" t="s">
        <v>10022</v>
      </c>
      <c r="E6533">
        <v>15</v>
      </c>
      <c r="F6533">
        <f>+_xlfn.XLOOKUP(TablaVentas[[#This Row],[PRODUCTO FINANCIERO]],TablaPrecios[PRODUCTO FINANCIERO],TablaPrecios[PRECIO UNIT],0)</f>
        <v>20.9</v>
      </c>
      <c r="G6533" s="2">
        <f>+TablaVentas[[#This Row],[CANTIDAD]]*TablaVentas[[#This Row],[PRECIO UNITARIO]]</f>
        <v>313.5</v>
      </c>
      <c r="H6533" s="1">
        <f t="shared" ca="1" si="102"/>
        <v>0.16590495314919917</v>
      </c>
      <c r="I6533" s="2">
        <f ca="1">+TablaVentas[[#This Row],[VENTAL TOTAL]]-TablaVentas[[#This Row],[VENTAL TOTAL]]*TablaVentas[[#This Row],[DESCUENTO]]</f>
        <v>261.48879718772605</v>
      </c>
      <c r="J6533" s="2">
        <f ca="1">0.18*TablaVentas[[#This Row],[SUBTOTAL]]</f>
        <v>47.067983493790685</v>
      </c>
      <c r="K6533" s="2">
        <f ca="1">+TablaVentas[[#This Row],[SUBTOTAL]]+TablaVentas[[#This Row],[IGV]]</f>
        <v>308.55678068151673</v>
      </c>
    </row>
    <row r="6534" spans="1:11" x14ac:dyDescent="0.25">
      <c r="A6534" t="s">
        <v>6543</v>
      </c>
      <c r="B6534" s="6">
        <v>46093</v>
      </c>
      <c r="C6534" t="s">
        <v>10011</v>
      </c>
      <c r="D6534" t="s">
        <v>10020</v>
      </c>
      <c r="E6534">
        <v>11</v>
      </c>
      <c r="F6534">
        <f>+_xlfn.XLOOKUP(TablaVentas[[#This Row],[PRODUCTO FINANCIERO]],TablaPrecios[PRODUCTO FINANCIERO],TablaPrecios[PRECIO UNIT],0)</f>
        <v>14.9</v>
      </c>
      <c r="G6534" s="2">
        <f>+TablaVentas[[#This Row],[CANTIDAD]]*TablaVentas[[#This Row],[PRECIO UNITARIO]]</f>
        <v>163.9</v>
      </c>
      <c r="H6534" s="1">
        <f t="shared" ca="1" si="102"/>
        <v>0.16198733274656829</v>
      </c>
      <c r="I6534" s="2">
        <f ca="1">+TablaVentas[[#This Row],[VENTAL TOTAL]]-TablaVentas[[#This Row],[VENTAL TOTAL]]*TablaVentas[[#This Row],[DESCUENTO]]</f>
        <v>137.35027616283747</v>
      </c>
      <c r="J6534" s="2">
        <f ca="1">0.18*TablaVentas[[#This Row],[SUBTOTAL]]</f>
        <v>24.723049709310743</v>
      </c>
      <c r="K6534" s="2">
        <f ca="1">+TablaVentas[[#This Row],[SUBTOTAL]]+TablaVentas[[#This Row],[IGV]]</f>
        <v>162.07332587214822</v>
      </c>
    </row>
    <row r="6535" spans="1:11" x14ac:dyDescent="0.25">
      <c r="A6535" t="s">
        <v>6544</v>
      </c>
      <c r="B6535" s="6">
        <v>45924</v>
      </c>
      <c r="C6535" t="s">
        <v>10013</v>
      </c>
      <c r="D6535" t="s">
        <v>10018</v>
      </c>
      <c r="E6535">
        <v>11</v>
      </c>
      <c r="F6535">
        <f>+_xlfn.XLOOKUP(TablaVentas[[#This Row],[PRODUCTO FINANCIERO]],TablaPrecios[PRODUCTO FINANCIERO],TablaPrecios[PRECIO UNIT],0)</f>
        <v>14.9</v>
      </c>
      <c r="G6535" s="2">
        <f>+TablaVentas[[#This Row],[CANTIDAD]]*TablaVentas[[#This Row],[PRECIO UNITARIO]]</f>
        <v>163.9</v>
      </c>
      <c r="H6535" s="1">
        <f t="shared" ca="1" si="102"/>
        <v>0.18242558444842336</v>
      </c>
      <c r="I6535" s="2">
        <f ca="1">+TablaVentas[[#This Row],[VENTAL TOTAL]]-TablaVentas[[#This Row],[VENTAL TOTAL]]*TablaVentas[[#This Row],[DESCUENTO]]</f>
        <v>134.00044670890341</v>
      </c>
      <c r="J6535" s="2">
        <f ca="1">0.18*TablaVentas[[#This Row],[SUBTOTAL]]</f>
        <v>24.120080407602615</v>
      </c>
      <c r="K6535" s="2">
        <f ca="1">+TablaVentas[[#This Row],[SUBTOTAL]]+TablaVentas[[#This Row],[IGV]]</f>
        <v>158.12052711650603</v>
      </c>
    </row>
    <row r="6536" spans="1:11" x14ac:dyDescent="0.25">
      <c r="A6536" t="s">
        <v>6545</v>
      </c>
      <c r="B6536" s="6">
        <v>45728</v>
      </c>
      <c r="C6536" t="s">
        <v>10012</v>
      </c>
      <c r="D6536" t="s">
        <v>10020</v>
      </c>
      <c r="E6536">
        <v>3</v>
      </c>
      <c r="F6536">
        <f>+_xlfn.XLOOKUP(TablaVentas[[#This Row],[PRODUCTO FINANCIERO]],TablaPrecios[PRODUCTO FINANCIERO],TablaPrecios[PRECIO UNIT],0)</f>
        <v>14.9</v>
      </c>
      <c r="G6536" s="2">
        <f>+TablaVentas[[#This Row],[CANTIDAD]]*TablaVentas[[#This Row],[PRECIO UNITARIO]]</f>
        <v>44.7</v>
      </c>
      <c r="H6536" s="1">
        <f t="shared" ca="1" si="102"/>
        <v>0.11431821319641151</v>
      </c>
      <c r="I6536" s="2">
        <f ca="1">+TablaVentas[[#This Row],[VENTAL TOTAL]]-TablaVentas[[#This Row],[VENTAL TOTAL]]*TablaVentas[[#This Row],[DESCUENTO]]</f>
        <v>39.589975870120405</v>
      </c>
      <c r="J6536" s="2">
        <f ca="1">0.18*TablaVentas[[#This Row],[SUBTOTAL]]</f>
        <v>7.1261956566216726</v>
      </c>
      <c r="K6536" s="2">
        <f ca="1">+TablaVentas[[#This Row],[SUBTOTAL]]+TablaVentas[[#This Row],[IGV]]</f>
        <v>46.71617152674208</v>
      </c>
    </row>
    <row r="6537" spans="1:11" x14ac:dyDescent="0.25">
      <c r="A6537" t="s">
        <v>6546</v>
      </c>
      <c r="B6537" s="6">
        <v>46315</v>
      </c>
      <c r="C6537" t="s">
        <v>10014</v>
      </c>
      <c r="D6537" t="s">
        <v>10019</v>
      </c>
      <c r="E6537">
        <v>14</v>
      </c>
      <c r="F6537">
        <f>+_xlfn.XLOOKUP(TablaVentas[[#This Row],[PRODUCTO FINANCIERO]],TablaPrecios[PRODUCTO FINANCIERO],TablaPrecios[PRECIO UNIT],0)</f>
        <v>9.9</v>
      </c>
      <c r="G6537" s="2">
        <f>+TablaVentas[[#This Row],[CANTIDAD]]*TablaVentas[[#This Row],[PRECIO UNITARIO]]</f>
        <v>138.6</v>
      </c>
      <c r="H6537" s="1">
        <f t="shared" ca="1" si="102"/>
        <v>0.11102646569647112</v>
      </c>
      <c r="I6537" s="2">
        <f ca="1">+TablaVentas[[#This Row],[VENTAL TOTAL]]-TablaVentas[[#This Row],[VENTAL TOTAL]]*TablaVentas[[#This Row],[DESCUENTO]]</f>
        <v>123.21173185446909</v>
      </c>
      <c r="J6537" s="2">
        <f ca="1">0.18*TablaVentas[[#This Row],[SUBTOTAL]]</f>
        <v>22.178111733804435</v>
      </c>
      <c r="K6537" s="2">
        <f ca="1">+TablaVentas[[#This Row],[SUBTOTAL]]+TablaVentas[[#This Row],[IGV]]</f>
        <v>145.38984358827352</v>
      </c>
    </row>
    <row r="6538" spans="1:11" x14ac:dyDescent="0.25">
      <c r="A6538" t="s">
        <v>6547</v>
      </c>
      <c r="B6538" s="6">
        <v>46249</v>
      </c>
      <c r="C6538" t="s">
        <v>10013</v>
      </c>
      <c r="D6538" t="s">
        <v>10020</v>
      </c>
      <c r="E6538">
        <v>17</v>
      </c>
      <c r="F6538">
        <f>+_xlfn.XLOOKUP(TablaVentas[[#This Row],[PRODUCTO FINANCIERO]],TablaPrecios[PRODUCTO FINANCIERO],TablaPrecios[PRECIO UNIT],0)</f>
        <v>14.9</v>
      </c>
      <c r="G6538" s="2">
        <f>+TablaVentas[[#This Row],[CANTIDAD]]*TablaVentas[[#This Row],[PRECIO UNITARIO]]</f>
        <v>253.3</v>
      </c>
      <c r="H6538" s="1">
        <f t="shared" ca="1" si="102"/>
        <v>0.12227776879081664</v>
      </c>
      <c r="I6538" s="2">
        <f ca="1">+TablaVentas[[#This Row],[VENTAL TOTAL]]-TablaVentas[[#This Row],[VENTAL TOTAL]]*TablaVentas[[#This Row],[DESCUENTO]]</f>
        <v>222.32704116528615</v>
      </c>
      <c r="J6538" s="2">
        <f ca="1">0.18*TablaVentas[[#This Row],[SUBTOTAL]]</f>
        <v>40.018867409751508</v>
      </c>
      <c r="K6538" s="2">
        <f ca="1">+TablaVentas[[#This Row],[SUBTOTAL]]+TablaVentas[[#This Row],[IGV]]</f>
        <v>262.34590857503764</v>
      </c>
    </row>
    <row r="6539" spans="1:11" x14ac:dyDescent="0.25">
      <c r="A6539" t="s">
        <v>6548</v>
      </c>
      <c r="B6539" s="6">
        <v>45953</v>
      </c>
      <c r="C6539" t="s">
        <v>10011</v>
      </c>
      <c r="D6539" t="s">
        <v>10019</v>
      </c>
      <c r="E6539">
        <v>7</v>
      </c>
      <c r="F6539">
        <f>+_xlfn.XLOOKUP(TablaVentas[[#This Row],[PRODUCTO FINANCIERO]],TablaPrecios[PRODUCTO FINANCIERO],TablaPrecios[PRECIO UNIT],0)</f>
        <v>9.9</v>
      </c>
      <c r="G6539" s="2">
        <f>+TablaVentas[[#This Row],[CANTIDAD]]*TablaVentas[[#This Row],[PRECIO UNITARIO]]</f>
        <v>69.3</v>
      </c>
      <c r="H6539" s="1">
        <f t="shared" ca="1" si="102"/>
        <v>0.16988383444058891</v>
      </c>
      <c r="I6539" s="2">
        <f ca="1">+TablaVentas[[#This Row],[VENTAL TOTAL]]-TablaVentas[[#This Row],[VENTAL TOTAL]]*TablaVentas[[#This Row],[DESCUENTO]]</f>
        <v>57.527050273267186</v>
      </c>
      <c r="J6539" s="2">
        <f ca="1">0.18*TablaVentas[[#This Row],[SUBTOTAL]]</f>
        <v>10.354869049188093</v>
      </c>
      <c r="K6539" s="2">
        <f ca="1">+TablaVentas[[#This Row],[SUBTOTAL]]+TablaVentas[[#This Row],[IGV]]</f>
        <v>67.881919322455275</v>
      </c>
    </row>
    <row r="6540" spans="1:11" x14ac:dyDescent="0.25">
      <c r="A6540" t="s">
        <v>6549</v>
      </c>
      <c r="B6540" s="6">
        <v>46227</v>
      </c>
      <c r="C6540" t="s">
        <v>10013</v>
      </c>
      <c r="D6540" t="s">
        <v>10019</v>
      </c>
      <c r="E6540">
        <v>4</v>
      </c>
      <c r="F6540">
        <f>+_xlfn.XLOOKUP(TablaVentas[[#This Row],[PRODUCTO FINANCIERO]],TablaPrecios[PRODUCTO FINANCIERO],TablaPrecios[PRECIO UNIT],0)</f>
        <v>9.9</v>
      </c>
      <c r="G6540" s="2">
        <f>+TablaVentas[[#This Row],[CANTIDAD]]*TablaVentas[[#This Row],[PRECIO UNITARIO]]</f>
        <v>39.6</v>
      </c>
      <c r="H6540" s="1">
        <f t="shared" ca="1" si="102"/>
        <v>0.16916862973122532</v>
      </c>
      <c r="I6540" s="2">
        <f ca="1">+TablaVentas[[#This Row],[VENTAL TOTAL]]-TablaVentas[[#This Row],[VENTAL TOTAL]]*TablaVentas[[#This Row],[DESCUENTO]]</f>
        <v>32.900922262643476</v>
      </c>
      <c r="J6540" s="2">
        <f ca="1">0.18*TablaVentas[[#This Row],[SUBTOTAL]]</f>
        <v>5.9221660072758251</v>
      </c>
      <c r="K6540" s="2">
        <f ca="1">+TablaVentas[[#This Row],[SUBTOTAL]]+TablaVentas[[#This Row],[IGV]]</f>
        <v>38.823088269919303</v>
      </c>
    </row>
    <row r="6541" spans="1:11" x14ac:dyDescent="0.25">
      <c r="A6541" t="s">
        <v>6550</v>
      </c>
      <c r="B6541" s="6">
        <v>45817</v>
      </c>
      <c r="C6541" t="s">
        <v>10012</v>
      </c>
      <c r="D6541" t="s">
        <v>10020</v>
      </c>
      <c r="E6541">
        <v>18</v>
      </c>
      <c r="F6541">
        <f>+_xlfn.XLOOKUP(TablaVentas[[#This Row],[PRODUCTO FINANCIERO]],TablaPrecios[PRODUCTO FINANCIERO],TablaPrecios[PRECIO UNIT],0)</f>
        <v>14.9</v>
      </c>
      <c r="G6541" s="2">
        <f>+TablaVentas[[#This Row],[CANTIDAD]]*TablaVentas[[#This Row],[PRECIO UNITARIO]]</f>
        <v>268.2</v>
      </c>
      <c r="H6541" s="1">
        <f t="shared" ca="1" si="102"/>
        <v>0.10000676839570088</v>
      </c>
      <c r="I6541" s="2">
        <f ca="1">+TablaVentas[[#This Row],[VENTAL TOTAL]]-TablaVentas[[#This Row],[VENTAL TOTAL]]*TablaVentas[[#This Row],[DESCUENTO]]</f>
        <v>241.37818471627301</v>
      </c>
      <c r="J6541" s="2">
        <f ca="1">0.18*TablaVentas[[#This Row],[SUBTOTAL]]</f>
        <v>43.448073248929141</v>
      </c>
      <c r="K6541" s="2">
        <f ca="1">+TablaVentas[[#This Row],[SUBTOTAL]]+TablaVentas[[#This Row],[IGV]]</f>
        <v>284.82625796520216</v>
      </c>
    </row>
    <row r="6542" spans="1:11" x14ac:dyDescent="0.25">
      <c r="A6542" t="s">
        <v>6551</v>
      </c>
      <c r="B6542" s="6">
        <v>46318</v>
      </c>
      <c r="C6542" t="s">
        <v>10014</v>
      </c>
      <c r="D6542" t="s">
        <v>10022</v>
      </c>
      <c r="E6542">
        <v>14</v>
      </c>
      <c r="F6542">
        <f>+_xlfn.XLOOKUP(TablaVentas[[#This Row],[PRODUCTO FINANCIERO]],TablaPrecios[PRODUCTO FINANCIERO],TablaPrecios[PRECIO UNIT],0)</f>
        <v>20.9</v>
      </c>
      <c r="G6542" s="2">
        <f>+TablaVentas[[#This Row],[CANTIDAD]]*TablaVentas[[#This Row],[PRECIO UNITARIO]]</f>
        <v>292.59999999999997</v>
      </c>
      <c r="H6542" s="1">
        <f t="shared" ca="1" si="102"/>
        <v>0.12509294948835384</v>
      </c>
      <c r="I6542" s="2">
        <f ca="1">+TablaVentas[[#This Row],[VENTAL TOTAL]]-TablaVentas[[#This Row],[VENTAL TOTAL]]*TablaVentas[[#This Row],[DESCUENTO]]</f>
        <v>255.99780297970764</v>
      </c>
      <c r="J6542" s="2">
        <f ca="1">0.18*TablaVentas[[#This Row],[SUBTOTAL]]</f>
        <v>46.079604536347375</v>
      </c>
      <c r="K6542" s="2">
        <f ca="1">+TablaVentas[[#This Row],[SUBTOTAL]]+TablaVentas[[#This Row],[IGV]]</f>
        <v>302.07740751605502</v>
      </c>
    </row>
    <row r="6543" spans="1:11" x14ac:dyDescent="0.25">
      <c r="A6543" t="s">
        <v>6552</v>
      </c>
      <c r="B6543" s="6">
        <v>46384</v>
      </c>
      <c r="C6543" t="s">
        <v>10012</v>
      </c>
      <c r="D6543" t="s">
        <v>10022</v>
      </c>
      <c r="E6543">
        <v>16</v>
      </c>
      <c r="F6543">
        <f>+_xlfn.XLOOKUP(TablaVentas[[#This Row],[PRODUCTO FINANCIERO]],TablaPrecios[PRODUCTO FINANCIERO],TablaPrecios[PRECIO UNIT],0)</f>
        <v>20.9</v>
      </c>
      <c r="G6543" s="2">
        <f>+TablaVentas[[#This Row],[CANTIDAD]]*TablaVentas[[#This Row],[PRECIO UNITARIO]]</f>
        <v>334.4</v>
      </c>
      <c r="H6543" s="1">
        <f t="shared" ca="1" si="102"/>
        <v>0.15575558054447183</v>
      </c>
      <c r="I6543" s="2">
        <f ca="1">+TablaVentas[[#This Row],[VENTAL TOTAL]]-TablaVentas[[#This Row],[VENTAL TOTAL]]*TablaVentas[[#This Row],[DESCUENTO]]</f>
        <v>282.31533386592861</v>
      </c>
      <c r="J6543" s="2">
        <f ca="1">0.18*TablaVentas[[#This Row],[SUBTOTAL]]</f>
        <v>50.816760095867146</v>
      </c>
      <c r="K6543" s="2">
        <f ca="1">+TablaVentas[[#This Row],[SUBTOTAL]]+TablaVentas[[#This Row],[IGV]]</f>
        <v>333.13209396179576</v>
      </c>
    </row>
    <row r="6544" spans="1:11" x14ac:dyDescent="0.25">
      <c r="A6544" t="s">
        <v>6553</v>
      </c>
      <c r="B6544" s="6">
        <v>45742</v>
      </c>
      <c r="C6544" t="s">
        <v>10015</v>
      </c>
      <c r="D6544" t="s">
        <v>10020</v>
      </c>
      <c r="E6544">
        <v>15</v>
      </c>
      <c r="F6544">
        <f>+_xlfn.XLOOKUP(TablaVentas[[#This Row],[PRODUCTO FINANCIERO]],TablaPrecios[PRODUCTO FINANCIERO],TablaPrecios[PRECIO UNIT],0)</f>
        <v>14.9</v>
      </c>
      <c r="G6544" s="2">
        <f>+TablaVentas[[#This Row],[CANTIDAD]]*TablaVentas[[#This Row],[PRECIO UNITARIO]]</f>
        <v>223.5</v>
      </c>
      <c r="H6544" s="1">
        <f t="shared" ca="1" si="102"/>
        <v>0.11579886302548403</v>
      </c>
      <c r="I6544" s="2">
        <f ca="1">+TablaVentas[[#This Row],[VENTAL TOTAL]]-TablaVentas[[#This Row],[VENTAL TOTAL]]*TablaVentas[[#This Row],[DESCUENTO]]</f>
        <v>197.61895411380431</v>
      </c>
      <c r="J6544" s="2">
        <f ca="1">0.18*TablaVentas[[#This Row],[SUBTOTAL]]</f>
        <v>35.571411740484777</v>
      </c>
      <c r="K6544" s="2">
        <f ca="1">+TablaVentas[[#This Row],[SUBTOTAL]]+TablaVentas[[#This Row],[IGV]]</f>
        <v>233.1903658542891</v>
      </c>
    </row>
    <row r="6545" spans="1:11" x14ac:dyDescent="0.25">
      <c r="A6545" t="s">
        <v>6554</v>
      </c>
      <c r="B6545" s="6">
        <v>46234</v>
      </c>
      <c r="C6545" t="s">
        <v>10013</v>
      </c>
      <c r="D6545" t="s">
        <v>10017</v>
      </c>
      <c r="E6545">
        <v>14</v>
      </c>
      <c r="F6545">
        <f>+_xlfn.XLOOKUP(TablaVentas[[#This Row],[PRODUCTO FINANCIERO]],TablaPrecios[PRODUCTO FINANCIERO],TablaPrecios[PRECIO UNIT],0)</f>
        <v>9.9</v>
      </c>
      <c r="G6545" s="2">
        <f>+TablaVentas[[#This Row],[CANTIDAD]]*TablaVentas[[#This Row],[PRECIO UNITARIO]]</f>
        <v>138.6</v>
      </c>
      <c r="H6545" s="1">
        <f t="shared" ca="1" si="102"/>
        <v>0.18016963731728752</v>
      </c>
      <c r="I6545" s="2">
        <f ca="1">+TablaVentas[[#This Row],[VENTAL TOTAL]]-TablaVentas[[#This Row],[VENTAL TOTAL]]*TablaVentas[[#This Row],[DESCUENTO]]</f>
        <v>113.62848826782394</v>
      </c>
      <c r="J6545" s="2">
        <f ca="1">0.18*TablaVentas[[#This Row],[SUBTOTAL]]</f>
        <v>20.453127888208307</v>
      </c>
      <c r="K6545" s="2">
        <f ca="1">+TablaVentas[[#This Row],[SUBTOTAL]]+TablaVentas[[#This Row],[IGV]]</f>
        <v>134.08161615603225</v>
      </c>
    </row>
    <row r="6546" spans="1:11" x14ac:dyDescent="0.25">
      <c r="A6546" t="s">
        <v>6555</v>
      </c>
      <c r="B6546" s="6">
        <v>45296</v>
      </c>
      <c r="C6546" t="s">
        <v>10015</v>
      </c>
      <c r="D6546" t="s">
        <v>10022</v>
      </c>
      <c r="E6546">
        <v>13</v>
      </c>
      <c r="F6546">
        <f>+_xlfn.XLOOKUP(TablaVentas[[#This Row],[PRODUCTO FINANCIERO]],TablaPrecios[PRODUCTO FINANCIERO],TablaPrecios[PRECIO UNIT],0)</f>
        <v>20.9</v>
      </c>
      <c r="G6546" s="2">
        <f>+TablaVentas[[#This Row],[CANTIDAD]]*TablaVentas[[#This Row],[PRECIO UNITARIO]]</f>
        <v>271.7</v>
      </c>
      <c r="H6546" s="1">
        <f t="shared" ca="1" si="102"/>
        <v>0.17243237167766762</v>
      </c>
      <c r="I6546" s="2">
        <f ca="1">+TablaVentas[[#This Row],[VENTAL TOTAL]]-TablaVentas[[#This Row],[VENTAL TOTAL]]*TablaVentas[[#This Row],[DESCUENTO]]</f>
        <v>224.85012461517769</v>
      </c>
      <c r="J6546" s="2">
        <f ca="1">0.18*TablaVentas[[#This Row],[SUBTOTAL]]</f>
        <v>40.47302243073198</v>
      </c>
      <c r="K6546" s="2">
        <f ca="1">+TablaVentas[[#This Row],[SUBTOTAL]]+TablaVentas[[#This Row],[IGV]]</f>
        <v>265.32314704590965</v>
      </c>
    </row>
    <row r="6547" spans="1:11" x14ac:dyDescent="0.25">
      <c r="A6547" t="s">
        <v>6556</v>
      </c>
      <c r="B6547" s="6">
        <v>46062</v>
      </c>
      <c r="C6547" t="s">
        <v>10011</v>
      </c>
      <c r="D6547" t="s">
        <v>10017</v>
      </c>
      <c r="E6547">
        <v>13</v>
      </c>
      <c r="F6547">
        <f>+_xlfn.XLOOKUP(TablaVentas[[#This Row],[PRODUCTO FINANCIERO]],TablaPrecios[PRODUCTO FINANCIERO],TablaPrecios[PRECIO UNIT],0)</f>
        <v>9.9</v>
      </c>
      <c r="G6547" s="2">
        <f>+TablaVentas[[#This Row],[CANTIDAD]]*TablaVentas[[#This Row],[PRECIO UNITARIO]]</f>
        <v>128.70000000000002</v>
      </c>
      <c r="H6547" s="1">
        <f t="shared" ca="1" si="102"/>
        <v>0.13922766472550546</v>
      </c>
      <c r="I6547" s="2">
        <f ca="1">+TablaVentas[[#This Row],[VENTAL TOTAL]]-TablaVentas[[#This Row],[VENTAL TOTAL]]*TablaVentas[[#This Row],[DESCUENTO]]</f>
        <v>110.78139954982746</v>
      </c>
      <c r="J6547" s="2">
        <f ca="1">0.18*TablaVentas[[#This Row],[SUBTOTAL]]</f>
        <v>19.940651918968943</v>
      </c>
      <c r="K6547" s="2">
        <f ca="1">+TablaVentas[[#This Row],[SUBTOTAL]]+TablaVentas[[#This Row],[IGV]]</f>
        <v>130.72205146879639</v>
      </c>
    </row>
    <row r="6548" spans="1:11" x14ac:dyDescent="0.25">
      <c r="A6548" t="s">
        <v>6557</v>
      </c>
      <c r="B6548" s="6">
        <v>45318</v>
      </c>
      <c r="C6548" t="s">
        <v>10016</v>
      </c>
      <c r="D6548" t="s">
        <v>10020</v>
      </c>
      <c r="E6548">
        <v>12</v>
      </c>
      <c r="F6548">
        <f>+_xlfn.XLOOKUP(TablaVentas[[#This Row],[PRODUCTO FINANCIERO]],TablaPrecios[PRODUCTO FINANCIERO],TablaPrecios[PRECIO UNIT],0)</f>
        <v>14.9</v>
      </c>
      <c r="G6548" s="2">
        <f>+TablaVentas[[#This Row],[CANTIDAD]]*TablaVentas[[#This Row],[PRECIO UNITARIO]]</f>
        <v>178.8</v>
      </c>
      <c r="H6548" s="1">
        <f t="shared" ca="1" si="102"/>
        <v>0.16858625967984975</v>
      </c>
      <c r="I6548" s="2">
        <f ca="1">+TablaVentas[[#This Row],[VENTAL TOTAL]]-TablaVentas[[#This Row],[VENTAL TOTAL]]*TablaVentas[[#This Row],[DESCUENTO]]</f>
        <v>148.65677676924287</v>
      </c>
      <c r="J6548" s="2">
        <f ca="1">0.18*TablaVentas[[#This Row],[SUBTOTAL]]</f>
        <v>26.758219818463715</v>
      </c>
      <c r="K6548" s="2">
        <f ca="1">+TablaVentas[[#This Row],[SUBTOTAL]]+TablaVentas[[#This Row],[IGV]]</f>
        <v>175.41499658770658</v>
      </c>
    </row>
    <row r="6549" spans="1:11" x14ac:dyDescent="0.25">
      <c r="A6549" t="s">
        <v>6558</v>
      </c>
      <c r="B6549" s="6">
        <v>46179</v>
      </c>
      <c r="C6549" t="s">
        <v>10012</v>
      </c>
      <c r="D6549" t="s">
        <v>10020</v>
      </c>
      <c r="E6549">
        <v>3</v>
      </c>
      <c r="F6549">
        <f>+_xlfn.XLOOKUP(TablaVentas[[#This Row],[PRODUCTO FINANCIERO]],TablaPrecios[PRODUCTO FINANCIERO],TablaPrecios[PRECIO UNIT],0)</f>
        <v>14.9</v>
      </c>
      <c r="G6549" s="2">
        <f>+TablaVentas[[#This Row],[CANTIDAD]]*TablaVentas[[#This Row],[PRECIO UNITARIO]]</f>
        <v>44.7</v>
      </c>
      <c r="H6549" s="1">
        <f t="shared" ca="1" si="102"/>
        <v>0.17674633174601848</v>
      </c>
      <c r="I6549" s="2">
        <f ca="1">+TablaVentas[[#This Row],[VENTAL TOTAL]]-TablaVentas[[#This Row],[VENTAL TOTAL]]*TablaVentas[[#This Row],[DESCUENTO]]</f>
        <v>36.799438970952977</v>
      </c>
      <c r="J6549" s="2">
        <f ca="1">0.18*TablaVentas[[#This Row],[SUBTOTAL]]</f>
        <v>6.6238990147715358</v>
      </c>
      <c r="K6549" s="2">
        <f ca="1">+TablaVentas[[#This Row],[SUBTOTAL]]+TablaVentas[[#This Row],[IGV]]</f>
        <v>43.423337985724515</v>
      </c>
    </row>
    <row r="6550" spans="1:11" x14ac:dyDescent="0.25">
      <c r="A6550" t="s">
        <v>6559</v>
      </c>
      <c r="B6550" s="6">
        <v>46215</v>
      </c>
      <c r="C6550" t="s">
        <v>10012</v>
      </c>
      <c r="D6550" t="s">
        <v>10020</v>
      </c>
      <c r="E6550">
        <v>19</v>
      </c>
      <c r="F6550">
        <f>+_xlfn.XLOOKUP(TablaVentas[[#This Row],[PRODUCTO FINANCIERO]],TablaPrecios[PRODUCTO FINANCIERO],TablaPrecios[PRECIO UNIT],0)</f>
        <v>14.9</v>
      </c>
      <c r="G6550" s="2">
        <f>+TablaVentas[[#This Row],[CANTIDAD]]*TablaVentas[[#This Row],[PRECIO UNITARIO]]</f>
        <v>283.10000000000002</v>
      </c>
      <c r="H6550" s="1">
        <f t="shared" ca="1" si="102"/>
        <v>0.15840538521183584</v>
      </c>
      <c r="I6550" s="2">
        <f ca="1">+TablaVentas[[#This Row],[VENTAL TOTAL]]-TablaVentas[[#This Row],[VENTAL TOTAL]]*TablaVentas[[#This Row],[DESCUENTO]]</f>
        <v>238.2554354465293</v>
      </c>
      <c r="J6550" s="2">
        <f ca="1">0.18*TablaVentas[[#This Row],[SUBTOTAL]]</f>
        <v>42.885978380375271</v>
      </c>
      <c r="K6550" s="2">
        <f ca="1">+TablaVentas[[#This Row],[SUBTOTAL]]+TablaVentas[[#This Row],[IGV]]</f>
        <v>281.14141382690457</v>
      </c>
    </row>
    <row r="6551" spans="1:11" x14ac:dyDescent="0.25">
      <c r="A6551" t="s">
        <v>6560</v>
      </c>
      <c r="B6551" s="6">
        <v>45485</v>
      </c>
      <c r="C6551" t="s">
        <v>10011</v>
      </c>
      <c r="D6551" t="s">
        <v>10020</v>
      </c>
      <c r="E6551">
        <v>7</v>
      </c>
      <c r="F6551">
        <f>+_xlfn.XLOOKUP(TablaVentas[[#This Row],[PRODUCTO FINANCIERO]],TablaPrecios[PRODUCTO FINANCIERO],TablaPrecios[PRECIO UNIT],0)</f>
        <v>14.9</v>
      </c>
      <c r="G6551" s="2">
        <f>+TablaVentas[[#This Row],[CANTIDAD]]*TablaVentas[[#This Row],[PRECIO UNITARIO]]</f>
        <v>104.3</v>
      </c>
      <c r="H6551" s="1">
        <f t="shared" ca="1" si="102"/>
        <v>0.19332048585348691</v>
      </c>
      <c r="I6551" s="2">
        <f ca="1">+TablaVentas[[#This Row],[VENTAL TOTAL]]-TablaVentas[[#This Row],[VENTAL TOTAL]]*TablaVentas[[#This Row],[DESCUENTO]]</f>
        <v>84.136673325481311</v>
      </c>
      <c r="J6551" s="2">
        <f ca="1">0.18*TablaVentas[[#This Row],[SUBTOTAL]]</f>
        <v>15.144601198586635</v>
      </c>
      <c r="K6551" s="2">
        <f ca="1">+TablaVentas[[#This Row],[SUBTOTAL]]+TablaVentas[[#This Row],[IGV]]</f>
        <v>99.281274524067953</v>
      </c>
    </row>
    <row r="6552" spans="1:11" x14ac:dyDescent="0.25">
      <c r="A6552" t="s">
        <v>6561</v>
      </c>
      <c r="B6552" s="6">
        <v>45720</v>
      </c>
      <c r="C6552" t="s">
        <v>10016</v>
      </c>
      <c r="D6552" t="s">
        <v>10018</v>
      </c>
      <c r="E6552">
        <v>5</v>
      </c>
      <c r="F6552">
        <f>+_xlfn.XLOOKUP(TablaVentas[[#This Row],[PRODUCTO FINANCIERO]],TablaPrecios[PRODUCTO FINANCIERO],TablaPrecios[PRECIO UNIT],0)</f>
        <v>14.9</v>
      </c>
      <c r="G6552" s="2">
        <f>+TablaVentas[[#This Row],[CANTIDAD]]*TablaVentas[[#This Row],[PRECIO UNITARIO]]</f>
        <v>74.5</v>
      </c>
      <c r="H6552" s="1">
        <f t="shared" ca="1" si="102"/>
        <v>0.1298363410601053</v>
      </c>
      <c r="I6552" s="2">
        <f ca="1">+TablaVentas[[#This Row],[VENTAL TOTAL]]-TablaVentas[[#This Row],[VENTAL TOTAL]]*TablaVentas[[#This Row],[DESCUENTO]]</f>
        <v>64.827192591022154</v>
      </c>
      <c r="J6552" s="2">
        <f ca="1">0.18*TablaVentas[[#This Row],[SUBTOTAL]]</f>
        <v>11.668894666383988</v>
      </c>
      <c r="K6552" s="2">
        <f ca="1">+TablaVentas[[#This Row],[SUBTOTAL]]+TablaVentas[[#This Row],[IGV]]</f>
        <v>76.496087257406145</v>
      </c>
    </row>
    <row r="6553" spans="1:11" x14ac:dyDescent="0.25">
      <c r="A6553" t="s">
        <v>6562</v>
      </c>
      <c r="B6553" s="6">
        <v>45556</v>
      </c>
      <c r="C6553" t="s">
        <v>10014</v>
      </c>
      <c r="D6553" t="s">
        <v>10022</v>
      </c>
      <c r="E6553">
        <v>5</v>
      </c>
      <c r="F6553">
        <f>+_xlfn.XLOOKUP(TablaVentas[[#This Row],[PRODUCTO FINANCIERO]],TablaPrecios[PRODUCTO FINANCIERO],TablaPrecios[PRECIO UNIT],0)</f>
        <v>20.9</v>
      </c>
      <c r="G6553" s="2">
        <f>+TablaVentas[[#This Row],[CANTIDAD]]*TablaVentas[[#This Row],[PRECIO UNITARIO]]</f>
        <v>104.5</v>
      </c>
      <c r="H6553" s="1">
        <f t="shared" ca="1" si="102"/>
        <v>0.13967999403367226</v>
      </c>
      <c r="I6553" s="2">
        <f ca="1">+TablaVentas[[#This Row],[VENTAL TOTAL]]-TablaVentas[[#This Row],[VENTAL TOTAL]]*TablaVentas[[#This Row],[DESCUENTO]]</f>
        <v>89.903440623481245</v>
      </c>
      <c r="J6553" s="2">
        <f ca="1">0.18*TablaVentas[[#This Row],[SUBTOTAL]]</f>
        <v>16.182619312226624</v>
      </c>
      <c r="K6553" s="2">
        <f ca="1">+TablaVentas[[#This Row],[SUBTOTAL]]+TablaVentas[[#This Row],[IGV]]</f>
        <v>106.08605993570787</v>
      </c>
    </row>
    <row r="6554" spans="1:11" x14ac:dyDescent="0.25">
      <c r="A6554" t="s">
        <v>6563</v>
      </c>
      <c r="B6554" s="6">
        <v>45645</v>
      </c>
      <c r="C6554" t="s">
        <v>10016</v>
      </c>
      <c r="D6554" t="s">
        <v>10020</v>
      </c>
      <c r="E6554">
        <v>16</v>
      </c>
      <c r="F6554">
        <f>+_xlfn.XLOOKUP(TablaVentas[[#This Row],[PRODUCTO FINANCIERO]],TablaPrecios[PRODUCTO FINANCIERO],TablaPrecios[PRECIO UNIT],0)</f>
        <v>14.9</v>
      </c>
      <c r="G6554" s="2">
        <f>+TablaVentas[[#This Row],[CANTIDAD]]*TablaVentas[[#This Row],[PRECIO UNITARIO]]</f>
        <v>238.4</v>
      </c>
      <c r="H6554" s="1">
        <f t="shared" ca="1" si="102"/>
        <v>0.15967592459185595</v>
      </c>
      <c r="I6554" s="2">
        <f ca="1">+TablaVentas[[#This Row],[VENTAL TOTAL]]-TablaVentas[[#This Row],[VENTAL TOTAL]]*TablaVentas[[#This Row],[DESCUENTO]]</f>
        <v>200.33325957730153</v>
      </c>
      <c r="J6554" s="2">
        <f ca="1">0.18*TablaVentas[[#This Row],[SUBTOTAL]]</f>
        <v>36.059986723914271</v>
      </c>
      <c r="K6554" s="2">
        <f ca="1">+TablaVentas[[#This Row],[SUBTOTAL]]+TablaVentas[[#This Row],[IGV]]</f>
        <v>236.39324630121581</v>
      </c>
    </row>
    <row r="6555" spans="1:11" x14ac:dyDescent="0.25">
      <c r="A6555" t="s">
        <v>6564</v>
      </c>
      <c r="B6555" s="6">
        <v>45563</v>
      </c>
      <c r="C6555" t="s">
        <v>10013</v>
      </c>
      <c r="D6555" t="s">
        <v>10020</v>
      </c>
      <c r="E6555">
        <v>3</v>
      </c>
      <c r="F6555">
        <f>+_xlfn.XLOOKUP(TablaVentas[[#This Row],[PRODUCTO FINANCIERO]],TablaPrecios[PRODUCTO FINANCIERO],TablaPrecios[PRECIO UNIT],0)</f>
        <v>14.9</v>
      </c>
      <c r="G6555" s="2">
        <f>+TablaVentas[[#This Row],[CANTIDAD]]*TablaVentas[[#This Row],[PRECIO UNITARIO]]</f>
        <v>44.7</v>
      </c>
      <c r="H6555" s="1">
        <f t="shared" ca="1" si="102"/>
        <v>0.17867340123326575</v>
      </c>
      <c r="I6555" s="2">
        <f ca="1">+TablaVentas[[#This Row],[VENTAL TOTAL]]-TablaVentas[[#This Row],[VENTAL TOTAL]]*TablaVentas[[#This Row],[DESCUENTO]]</f>
        <v>36.713298964873026</v>
      </c>
      <c r="J6555" s="2">
        <f ca="1">0.18*TablaVentas[[#This Row],[SUBTOTAL]]</f>
        <v>6.6083938136771447</v>
      </c>
      <c r="K6555" s="2">
        <f ca="1">+TablaVentas[[#This Row],[SUBTOTAL]]+TablaVentas[[#This Row],[IGV]]</f>
        <v>43.321692778550172</v>
      </c>
    </row>
    <row r="6556" spans="1:11" x14ac:dyDescent="0.25">
      <c r="A6556" t="s">
        <v>6565</v>
      </c>
      <c r="B6556" s="6">
        <v>46145</v>
      </c>
      <c r="C6556" t="s">
        <v>10016</v>
      </c>
      <c r="D6556" t="s">
        <v>10020</v>
      </c>
      <c r="E6556">
        <v>5</v>
      </c>
      <c r="F6556">
        <f>+_xlfn.XLOOKUP(TablaVentas[[#This Row],[PRODUCTO FINANCIERO]],TablaPrecios[PRODUCTO FINANCIERO],TablaPrecios[PRECIO UNIT],0)</f>
        <v>14.9</v>
      </c>
      <c r="G6556" s="2">
        <f>+TablaVentas[[#This Row],[CANTIDAD]]*TablaVentas[[#This Row],[PRECIO UNITARIO]]</f>
        <v>74.5</v>
      </c>
      <c r="H6556" s="1">
        <f t="shared" ca="1" si="102"/>
        <v>0.16204192565564238</v>
      </c>
      <c r="I6556" s="2">
        <f ca="1">+TablaVentas[[#This Row],[VENTAL TOTAL]]-TablaVentas[[#This Row],[VENTAL TOTAL]]*TablaVentas[[#This Row],[DESCUENTO]]</f>
        <v>62.427876538654644</v>
      </c>
      <c r="J6556" s="2">
        <f ca="1">0.18*TablaVentas[[#This Row],[SUBTOTAL]]</f>
        <v>11.237017776957835</v>
      </c>
      <c r="K6556" s="2">
        <f ca="1">+TablaVentas[[#This Row],[SUBTOTAL]]+TablaVentas[[#This Row],[IGV]]</f>
        <v>73.664894315612486</v>
      </c>
    </row>
    <row r="6557" spans="1:11" x14ac:dyDescent="0.25">
      <c r="A6557" t="s">
        <v>6566</v>
      </c>
      <c r="B6557" s="6">
        <v>46175</v>
      </c>
      <c r="C6557" t="s">
        <v>10013</v>
      </c>
      <c r="D6557" t="s">
        <v>10020</v>
      </c>
      <c r="E6557">
        <v>16</v>
      </c>
      <c r="F6557">
        <f>+_xlfn.XLOOKUP(TablaVentas[[#This Row],[PRODUCTO FINANCIERO]],TablaPrecios[PRODUCTO FINANCIERO],TablaPrecios[PRECIO UNIT],0)</f>
        <v>14.9</v>
      </c>
      <c r="G6557" s="2">
        <f>+TablaVentas[[#This Row],[CANTIDAD]]*TablaVentas[[#This Row],[PRECIO UNITARIO]]</f>
        <v>238.4</v>
      </c>
      <c r="H6557" s="1">
        <f t="shared" ca="1" si="102"/>
        <v>0.14245164177992298</v>
      </c>
      <c r="I6557" s="2">
        <f ca="1">+TablaVentas[[#This Row],[VENTAL TOTAL]]-TablaVentas[[#This Row],[VENTAL TOTAL]]*TablaVentas[[#This Row],[DESCUENTO]]</f>
        <v>204.43952859966637</v>
      </c>
      <c r="J6557" s="2">
        <f ca="1">0.18*TablaVentas[[#This Row],[SUBTOTAL]]</f>
        <v>36.799115147939943</v>
      </c>
      <c r="K6557" s="2">
        <f ca="1">+TablaVentas[[#This Row],[SUBTOTAL]]+TablaVentas[[#This Row],[IGV]]</f>
        <v>241.23864374760632</v>
      </c>
    </row>
    <row r="6558" spans="1:11" x14ac:dyDescent="0.25">
      <c r="A6558" t="s">
        <v>6567</v>
      </c>
      <c r="B6558" s="6">
        <v>45710</v>
      </c>
      <c r="C6558" t="s">
        <v>10014</v>
      </c>
      <c r="D6558" t="s">
        <v>10019</v>
      </c>
      <c r="E6558">
        <v>10</v>
      </c>
      <c r="F6558">
        <f>+_xlfn.XLOOKUP(TablaVentas[[#This Row],[PRODUCTO FINANCIERO]],TablaPrecios[PRODUCTO FINANCIERO],TablaPrecios[PRECIO UNIT],0)</f>
        <v>9.9</v>
      </c>
      <c r="G6558" s="2">
        <f>+TablaVentas[[#This Row],[CANTIDAD]]*TablaVentas[[#This Row],[PRECIO UNITARIO]]</f>
        <v>99</v>
      </c>
      <c r="H6558" s="1">
        <f t="shared" ca="1" si="102"/>
        <v>0.10059219073230413</v>
      </c>
      <c r="I6558" s="2">
        <f ca="1">+TablaVentas[[#This Row],[VENTAL TOTAL]]-TablaVentas[[#This Row],[VENTAL TOTAL]]*TablaVentas[[#This Row],[DESCUENTO]]</f>
        <v>89.041373117501891</v>
      </c>
      <c r="J6558" s="2">
        <f ca="1">0.18*TablaVentas[[#This Row],[SUBTOTAL]]</f>
        <v>16.027447161150342</v>
      </c>
      <c r="K6558" s="2">
        <f ca="1">+TablaVentas[[#This Row],[SUBTOTAL]]+TablaVentas[[#This Row],[IGV]]</f>
        <v>105.06882027865223</v>
      </c>
    </row>
    <row r="6559" spans="1:11" x14ac:dyDescent="0.25">
      <c r="A6559" t="s">
        <v>6568</v>
      </c>
      <c r="B6559" s="6">
        <v>46300</v>
      </c>
      <c r="C6559" t="s">
        <v>10016</v>
      </c>
      <c r="D6559" t="s">
        <v>10018</v>
      </c>
      <c r="E6559">
        <v>13</v>
      </c>
      <c r="F6559">
        <f>+_xlfn.XLOOKUP(TablaVentas[[#This Row],[PRODUCTO FINANCIERO]],TablaPrecios[PRODUCTO FINANCIERO],TablaPrecios[PRECIO UNIT],0)</f>
        <v>14.9</v>
      </c>
      <c r="G6559" s="2">
        <f>+TablaVentas[[#This Row],[CANTIDAD]]*TablaVentas[[#This Row],[PRECIO UNITARIO]]</f>
        <v>193.70000000000002</v>
      </c>
      <c r="H6559" s="1">
        <f t="shared" ca="1" si="102"/>
        <v>0.19979570757861809</v>
      </c>
      <c r="I6559" s="2">
        <f ca="1">+TablaVentas[[#This Row],[VENTAL TOTAL]]-TablaVentas[[#This Row],[VENTAL TOTAL]]*TablaVentas[[#This Row],[DESCUENTO]]</f>
        <v>154.9995714420217</v>
      </c>
      <c r="J6559" s="2">
        <f ca="1">0.18*TablaVentas[[#This Row],[SUBTOTAL]]</f>
        <v>27.899922859563905</v>
      </c>
      <c r="K6559" s="2">
        <f ca="1">+TablaVentas[[#This Row],[SUBTOTAL]]+TablaVentas[[#This Row],[IGV]]</f>
        <v>182.89949430158561</v>
      </c>
    </row>
    <row r="6560" spans="1:11" x14ac:dyDescent="0.25">
      <c r="A6560" t="s">
        <v>6569</v>
      </c>
      <c r="B6560" s="6">
        <v>46066</v>
      </c>
      <c r="C6560" t="s">
        <v>10015</v>
      </c>
      <c r="D6560" t="s">
        <v>10019</v>
      </c>
      <c r="E6560">
        <v>19</v>
      </c>
      <c r="F6560">
        <f>+_xlfn.XLOOKUP(TablaVentas[[#This Row],[PRODUCTO FINANCIERO]],TablaPrecios[PRODUCTO FINANCIERO],TablaPrecios[PRECIO UNIT],0)</f>
        <v>9.9</v>
      </c>
      <c r="G6560" s="2">
        <f>+TablaVentas[[#This Row],[CANTIDAD]]*TablaVentas[[#This Row],[PRECIO UNITARIO]]</f>
        <v>188.1</v>
      </c>
      <c r="H6560" s="1">
        <f t="shared" ca="1" si="102"/>
        <v>0.16608387072039482</v>
      </c>
      <c r="I6560" s="2">
        <f ca="1">+TablaVentas[[#This Row],[VENTAL TOTAL]]-TablaVentas[[#This Row],[VENTAL TOTAL]]*TablaVentas[[#This Row],[DESCUENTO]]</f>
        <v>156.85962391749374</v>
      </c>
      <c r="J6560" s="2">
        <f ca="1">0.18*TablaVentas[[#This Row],[SUBTOTAL]]</f>
        <v>28.234732305148871</v>
      </c>
      <c r="K6560" s="2">
        <f ca="1">+TablaVentas[[#This Row],[SUBTOTAL]]+TablaVentas[[#This Row],[IGV]]</f>
        <v>185.0943562226426</v>
      </c>
    </row>
    <row r="6561" spans="1:11" x14ac:dyDescent="0.25">
      <c r="A6561" t="s">
        <v>6570</v>
      </c>
      <c r="B6561" s="6">
        <v>46211</v>
      </c>
      <c r="C6561" t="s">
        <v>10014</v>
      </c>
      <c r="D6561" t="s">
        <v>10020</v>
      </c>
      <c r="E6561">
        <v>6</v>
      </c>
      <c r="F6561">
        <f>+_xlfn.XLOOKUP(TablaVentas[[#This Row],[PRODUCTO FINANCIERO]],TablaPrecios[PRODUCTO FINANCIERO],TablaPrecios[PRECIO UNIT],0)</f>
        <v>14.9</v>
      </c>
      <c r="G6561" s="2">
        <f>+TablaVentas[[#This Row],[CANTIDAD]]*TablaVentas[[#This Row],[PRECIO UNITARIO]]</f>
        <v>89.4</v>
      </c>
      <c r="H6561" s="1">
        <f t="shared" ca="1" si="102"/>
        <v>0.16970777843167009</v>
      </c>
      <c r="I6561" s="2">
        <f ca="1">+TablaVentas[[#This Row],[VENTAL TOTAL]]-TablaVentas[[#This Row],[VENTAL TOTAL]]*TablaVentas[[#This Row],[DESCUENTO]]</f>
        <v>74.228124608208702</v>
      </c>
      <c r="J6561" s="2">
        <f ca="1">0.18*TablaVentas[[#This Row],[SUBTOTAL]]</f>
        <v>13.361062429477565</v>
      </c>
      <c r="K6561" s="2">
        <f ca="1">+TablaVentas[[#This Row],[SUBTOTAL]]+TablaVentas[[#This Row],[IGV]]</f>
        <v>87.589187037686273</v>
      </c>
    </row>
    <row r="6562" spans="1:11" x14ac:dyDescent="0.25">
      <c r="A6562" t="s">
        <v>6571</v>
      </c>
      <c r="B6562" s="6">
        <v>45802</v>
      </c>
      <c r="C6562" t="s">
        <v>10014</v>
      </c>
      <c r="D6562" t="s">
        <v>10017</v>
      </c>
      <c r="E6562">
        <v>12</v>
      </c>
      <c r="F6562">
        <f>+_xlfn.XLOOKUP(TablaVentas[[#This Row],[PRODUCTO FINANCIERO]],TablaPrecios[PRODUCTO FINANCIERO],TablaPrecios[PRECIO UNIT],0)</f>
        <v>9.9</v>
      </c>
      <c r="G6562" s="2">
        <f>+TablaVentas[[#This Row],[CANTIDAD]]*TablaVentas[[#This Row],[PRECIO UNITARIO]]</f>
        <v>118.80000000000001</v>
      </c>
      <c r="H6562" s="1">
        <f t="shared" ca="1" si="102"/>
        <v>0.17744406459632434</v>
      </c>
      <c r="I6562" s="2">
        <f ca="1">+TablaVentas[[#This Row],[VENTAL TOTAL]]-TablaVentas[[#This Row],[VENTAL TOTAL]]*TablaVentas[[#This Row],[DESCUENTO]]</f>
        <v>97.719645125956674</v>
      </c>
      <c r="J6562" s="2">
        <f ca="1">0.18*TablaVentas[[#This Row],[SUBTOTAL]]</f>
        <v>17.5895361226722</v>
      </c>
      <c r="K6562" s="2">
        <f ca="1">+TablaVentas[[#This Row],[SUBTOTAL]]+TablaVentas[[#This Row],[IGV]]</f>
        <v>115.30918124862887</v>
      </c>
    </row>
    <row r="6563" spans="1:11" x14ac:dyDescent="0.25">
      <c r="A6563" t="s">
        <v>6572</v>
      </c>
      <c r="B6563" s="6">
        <v>45851</v>
      </c>
      <c r="C6563" t="s">
        <v>10012</v>
      </c>
      <c r="D6563" t="s">
        <v>10017</v>
      </c>
      <c r="E6563">
        <v>5</v>
      </c>
      <c r="F6563">
        <f>+_xlfn.XLOOKUP(TablaVentas[[#This Row],[PRODUCTO FINANCIERO]],TablaPrecios[PRODUCTO FINANCIERO],TablaPrecios[PRECIO UNIT],0)</f>
        <v>9.9</v>
      </c>
      <c r="G6563" s="2">
        <f>+TablaVentas[[#This Row],[CANTIDAD]]*TablaVentas[[#This Row],[PRECIO UNITARIO]]</f>
        <v>49.5</v>
      </c>
      <c r="H6563" s="1">
        <f t="shared" ca="1" si="102"/>
        <v>0.13603402598630024</v>
      </c>
      <c r="I6563" s="2">
        <f ca="1">+TablaVentas[[#This Row],[VENTAL TOTAL]]-TablaVentas[[#This Row],[VENTAL TOTAL]]*TablaVentas[[#This Row],[DESCUENTO]]</f>
        <v>42.766315713678139</v>
      </c>
      <c r="J6563" s="2">
        <f ca="1">0.18*TablaVentas[[#This Row],[SUBTOTAL]]</f>
        <v>7.6979368284620646</v>
      </c>
      <c r="K6563" s="2">
        <f ca="1">+TablaVentas[[#This Row],[SUBTOTAL]]+TablaVentas[[#This Row],[IGV]]</f>
        <v>50.464252542140201</v>
      </c>
    </row>
    <row r="6564" spans="1:11" x14ac:dyDescent="0.25">
      <c r="A6564" t="s">
        <v>6573</v>
      </c>
      <c r="B6564" s="6">
        <v>45363</v>
      </c>
      <c r="C6564" t="s">
        <v>10014</v>
      </c>
      <c r="D6564" t="s">
        <v>10020</v>
      </c>
      <c r="E6564">
        <v>3</v>
      </c>
      <c r="F6564">
        <f>+_xlfn.XLOOKUP(TablaVentas[[#This Row],[PRODUCTO FINANCIERO]],TablaPrecios[PRODUCTO FINANCIERO],TablaPrecios[PRECIO UNIT],0)</f>
        <v>14.9</v>
      </c>
      <c r="G6564" s="2">
        <f>+TablaVentas[[#This Row],[CANTIDAD]]*TablaVentas[[#This Row],[PRECIO UNITARIO]]</f>
        <v>44.7</v>
      </c>
      <c r="H6564" s="1">
        <f t="shared" ca="1" si="102"/>
        <v>0.1959612185987705</v>
      </c>
      <c r="I6564" s="2">
        <f ca="1">+TablaVentas[[#This Row],[VENTAL TOTAL]]-TablaVentas[[#This Row],[VENTAL TOTAL]]*TablaVentas[[#This Row],[DESCUENTO]]</f>
        <v>35.940533528634958</v>
      </c>
      <c r="J6564" s="2">
        <f ca="1">0.18*TablaVentas[[#This Row],[SUBTOTAL]]</f>
        <v>6.4692960351542919</v>
      </c>
      <c r="K6564" s="2">
        <f ca="1">+TablaVentas[[#This Row],[SUBTOTAL]]+TablaVentas[[#This Row],[IGV]]</f>
        <v>42.409829563789252</v>
      </c>
    </row>
    <row r="6565" spans="1:11" x14ac:dyDescent="0.25">
      <c r="A6565" t="s">
        <v>6574</v>
      </c>
      <c r="B6565" s="6">
        <v>45794</v>
      </c>
      <c r="C6565" t="s">
        <v>10011</v>
      </c>
      <c r="D6565" t="s">
        <v>10020</v>
      </c>
      <c r="E6565">
        <v>4</v>
      </c>
      <c r="F6565">
        <f>+_xlfn.XLOOKUP(TablaVentas[[#This Row],[PRODUCTO FINANCIERO]],TablaPrecios[PRODUCTO FINANCIERO],TablaPrecios[PRECIO UNIT],0)</f>
        <v>14.9</v>
      </c>
      <c r="G6565" s="2">
        <f>+TablaVentas[[#This Row],[CANTIDAD]]*TablaVentas[[#This Row],[PRECIO UNITARIO]]</f>
        <v>59.6</v>
      </c>
      <c r="H6565" s="1">
        <f t="shared" ca="1" si="102"/>
        <v>0.183846858655481</v>
      </c>
      <c r="I6565" s="2">
        <f ca="1">+TablaVentas[[#This Row],[VENTAL TOTAL]]-TablaVentas[[#This Row],[VENTAL TOTAL]]*TablaVentas[[#This Row],[DESCUENTO]]</f>
        <v>48.642727224133331</v>
      </c>
      <c r="J6565" s="2">
        <f ca="1">0.18*TablaVentas[[#This Row],[SUBTOTAL]]</f>
        <v>8.7556909003439998</v>
      </c>
      <c r="K6565" s="2">
        <f ca="1">+TablaVentas[[#This Row],[SUBTOTAL]]+TablaVentas[[#This Row],[IGV]]</f>
        <v>57.398418124477331</v>
      </c>
    </row>
    <row r="6566" spans="1:11" x14ac:dyDescent="0.25">
      <c r="A6566" t="s">
        <v>6575</v>
      </c>
      <c r="B6566" s="6">
        <v>45805</v>
      </c>
      <c r="C6566" t="s">
        <v>10015</v>
      </c>
      <c r="D6566" t="s">
        <v>10017</v>
      </c>
      <c r="E6566">
        <v>8</v>
      </c>
      <c r="F6566">
        <f>+_xlfn.XLOOKUP(TablaVentas[[#This Row],[PRODUCTO FINANCIERO]],TablaPrecios[PRODUCTO FINANCIERO],TablaPrecios[PRECIO UNIT],0)</f>
        <v>9.9</v>
      </c>
      <c r="G6566" s="2">
        <f>+TablaVentas[[#This Row],[CANTIDAD]]*TablaVentas[[#This Row],[PRECIO UNITARIO]]</f>
        <v>79.2</v>
      </c>
      <c r="H6566" s="1">
        <f t="shared" ca="1" si="102"/>
        <v>0.13555860778755641</v>
      </c>
      <c r="I6566" s="2">
        <f ca="1">+TablaVentas[[#This Row],[VENTAL TOTAL]]-TablaVentas[[#This Row],[VENTAL TOTAL]]*TablaVentas[[#This Row],[DESCUENTO]]</f>
        <v>68.463758263225543</v>
      </c>
      <c r="J6566" s="2">
        <f ca="1">0.18*TablaVentas[[#This Row],[SUBTOTAL]]</f>
        <v>12.323476487380598</v>
      </c>
      <c r="K6566" s="2">
        <f ca="1">+TablaVentas[[#This Row],[SUBTOTAL]]+TablaVentas[[#This Row],[IGV]]</f>
        <v>80.787234750606146</v>
      </c>
    </row>
    <row r="6567" spans="1:11" x14ac:dyDescent="0.25">
      <c r="A6567" t="s">
        <v>6576</v>
      </c>
      <c r="B6567" s="6">
        <v>46133</v>
      </c>
      <c r="C6567" t="s">
        <v>10013</v>
      </c>
      <c r="D6567" t="s">
        <v>10022</v>
      </c>
      <c r="E6567">
        <v>4</v>
      </c>
      <c r="F6567">
        <f>+_xlfn.XLOOKUP(TablaVentas[[#This Row],[PRODUCTO FINANCIERO]],TablaPrecios[PRODUCTO FINANCIERO],TablaPrecios[PRECIO UNIT],0)</f>
        <v>20.9</v>
      </c>
      <c r="G6567" s="2">
        <f>+TablaVentas[[#This Row],[CANTIDAD]]*TablaVentas[[#This Row],[PRECIO UNITARIO]]</f>
        <v>83.6</v>
      </c>
      <c r="H6567" s="1">
        <f t="shared" ca="1" si="102"/>
        <v>0.152272012261222</v>
      </c>
      <c r="I6567" s="2">
        <f ca="1">+TablaVentas[[#This Row],[VENTAL TOTAL]]-TablaVentas[[#This Row],[VENTAL TOTAL]]*TablaVentas[[#This Row],[DESCUENTO]]</f>
        <v>70.870059774961831</v>
      </c>
      <c r="J6567" s="2">
        <f ca="1">0.18*TablaVentas[[#This Row],[SUBTOTAL]]</f>
        <v>12.75661075949313</v>
      </c>
      <c r="K6567" s="2">
        <f ca="1">+TablaVentas[[#This Row],[SUBTOTAL]]+TablaVentas[[#This Row],[IGV]]</f>
        <v>83.626670534454959</v>
      </c>
    </row>
    <row r="6568" spans="1:11" x14ac:dyDescent="0.25">
      <c r="A6568" t="s">
        <v>6577</v>
      </c>
      <c r="B6568" s="6">
        <v>45878</v>
      </c>
      <c r="C6568" t="s">
        <v>10011</v>
      </c>
      <c r="D6568" t="s">
        <v>10019</v>
      </c>
      <c r="E6568">
        <v>5</v>
      </c>
      <c r="F6568">
        <f>+_xlfn.XLOOKUP(TablaVentas[[#This Row],[PRODUCTO FINANCIERO]],TablaPrecios[PRODUCTO FINANCIERO],TablaPrecios[PRECIO UNIT],0)</f>
        <v>9.9</v>
      </c>
      <c r="G6568" s="2">
        <f>+TablaVentas[[#This Row],[CANTIDAD]]*TablaVentas[[#This Row],[PRECIO UNITARIO]]</f>
        <v>49.5</v>
      </c>
      <c r="H6568" s="1">
        <f t="shared" ca="1" si="102"/>
        <v>0.12389666375295488</v>
      </c>
      <c r="I6568" s="2">
        <f ca="1">+TablaVentas[[#This Row],[VENTAL TOTAL]]-TablaVentas[[#This Row],[VENTAL TOTAL]]*TablaVentas[[#This Row],[DESCUENTO]]</f>
        <v>43.367115144228734</v>
      </c>
      <c r="J6568" s="2">
        <f ca="1">0.18*TablaVentas[[#This Row],[SUBTOTAL]]</f>
        <v>7.8060807259611718</v>
      </c>
      <c r="K6568" s="2">
        <f ca="1">+TablaVentas[[#This Row],[SUBTOTAL]]+TablaVentas[[#This Row],[IGV]]</f>
        <v>51.173195870189907</v>
      </c>
    </row>
    <row r="6569" spans="1:11" x14ac:dyDescent="0.25">
      <c r="A6569" t="s">
        <v>6578</v>
      </c>
      <c r="B6569" s="6">
        <v>45294</v>
      </c>
      <c r="C6569" t="s">
        <v>10014</v>
      </c>
      <c r="D6569" t="s">
        <v>10017</v>
      </c>
      <c r="E6569">
        <v>3</v>
      </c>
      <c r="F6569">
        <f>+_xlfn.XLOOKUP(TablaVentas[[#This Row],[PRODUCTO FINANCIERO]],TablaPrecios[PRODUCTO FINANCIERO],TablaPrecios[PRECIO UNIT],0)</f>
        <v>9.9</v>
      </c>
      <c r="G6569" s="2">
        <f>+TablaVentas[[#This Row],[CANTIDAD]]*TablaVentas[[#This Row],[PRECIO UNITARIO]]</f>
        <v>29.700000000000003</v>
      </c>
      <c r="H6569" s="1">
        <f t="shared" ca="1" si="102"/>
        <v>0.13039337174267202</v>
      </c>
      <c r="I6569" s="2">
        <f ca="1">+TablaVentas[[#This Row],[VENTAL TOTAL]]-TablaVentas[[#This Row],[VENTAL TOTAL]]*TablaVentas[[#This Row],[DESCUENTO]]</f>
        <v>25.827316859242643</v>
      </c>
      <c r="J6569" s="2">
        <f ca="1">0.18*TablaVentas[[#This Row],[SUBTOTAL]]</f>
        <v>4.6489170346636755</v>
      </c>
      <c r="K6569" s="2">
        <f ca="1">+TablaVentas[[#This Row],[SUBTOTAL]]+TablaVentas[[#This Row],[IGV]]</f>
        <v>30.476233893906318</v>
      </c>
    </row>
    <row r="6570" spans="1:11" x14ac:dyDescent="0.25">
      <c r="A6570" t="s">
        <v>6579</v>
      </c>
      <c r="B6570" s="6">
        <v>45657</v>
      </c>
      <c r="C6570" t="s">
        <v>10016</v>
      </c>
      <c r="D6570" t="s">
        <v>10018</v>
      </c>
      <c r="E6570">
        <v>8</v>
      </c>
      <c r="F6570">
        <f>+_xlfn.XLOOKUP(TablaVentas[[#This Row],[PRODUCTO FINANCIERO]],TablaPrecios[PRODUCTO FINANCIERO],TablaPrecios[PRECIO UNIT],0)</f>
        <v>14.9</v>
      </c>
      <c r="G6570" s="2">
        <f>+TablaVentas[[#This Row],[CANTIDAD]]*TablaVentas[[#This Row],[PRECIO UNITARIO]]</f>
        <v>119.2</v>
      </c>
      <c r="H6570" s="1">
        <f t="shared" ca="1" si="102"/>
        <v>0.15185954709076943</v>
      </c>
      <c r="I6570" s="2">
        <f ca="1">+TablaVentas[[#This Row],[VENTAL TOTAL]]-TablaVentas[[#This Row],[VENTAL TOTAL]]*TablaVentas[[#This Row],[DESCUENTO]]</f>
        <v>101.09834198678028</v>
      </c>
      <c r="J6570" s="2">
        <f ca="1">0.18*TablaVentas[[#This Row],[SUBTOTAL]]</f>
        <v>18.197701557620451</v>
      </c>
      <c r="K6570" s="2">
        <f ca="1">+TablaVentas[[#This Row],[SUBTOTAL]]+TablaVentas[[#This Row],[IGV]]</f>
        <v>119.29604354440073</v>
      </c>
    </row>
    <row r="6571" spans="1:11" x14ac:dyDescent="0.25">
      <c r="A6571" t="s">
        <v>6580</v>
      </c>
      <c r="B6571" s="6">
        <v>46058</v>
      </c>
      <c r="C6571" t="s">
        <v>10012</v>
      </c>
      <c r="D6571" t="s">
        <v>10022</v>
      </c>
      <c r="E6571">
        <v>8</v>
      </c>
      <c r="F6571">
        <f>+_xlfn.XLOOKUP(TablaVentas[[#This Row],[PRODUCTO FINANCIERO]],TablaPrecios[PRODUCTO FINANCIERO],TablaPrecios[PRECIO UNIT],0)</f>
        <v>20.9</v>
      </c>
      <c r="G6571" s="2">
        <f>+TablaVentas[[#This Row],[CANTIDAD]]*TablaVentas[[#This Row],[PRECIO UNITARIO]]</f>
        <v>167.2</v>
      </c>
      <c r="H6571" s="1">
        <f t="shared" ca="1" si="102"/>
        <v>0.1084367801352645</v>
      </c>
      <c r="I6571" s="2">
        <f ca="1">+TablaVentas[[#This Row],[VENTAL TOTAL]]-TablaVentas[[#This Row],[VENTAL TOTAL]]*TablaVentas[[#This Row],[DESCUENTO]]</f>
        <v>149.06937036138376</v>
      </c>
      <c r="J6571" s="2">
        <f ca="1">0.18*TablaVentas[[#This Row],[SUBTOTAL]]</f>
        <v>26.832486665049075</v>
      </c>
      <c r="K6571" s="2">
        <f ca="1">+TablaVentas[[#This Row],[SUBTOTAL]]+TablaVentas[[#This Row],[IGV]]</f>
        <v>175.90185702643282</v>
      </c>
    </row>
    <row r="6572" spans="1:11" x14ac:dyDescent="0.25">
      <c r="A6572" t="s">
        <v>6581</v>
      </c>
      <c r="B6572" s="6">
        <v>45493</v>
      </c>
      <c r="C6572" t="s">
        <v>10014</v>
      </c>
      <c r="D6572" t="s">
        <v>10019</v>
      </c>
      <c r="E6572">
        <v>18</v>
      </c>
      <c r="F6572">
        <f>+_xlfn.XLOOKUP(TablaVentas[[#This Row],[PRODUCTO FINANCIERO]],TablaPrecios[PRODUCTO FINANCIERO],TablaPrecios[PRECIO UNIT],0)</f>
        <v>9.9</v>
      </c>
      <c r="G6572" s="2">
        <f>+TablaVentas[[#This Row],[CANTIDAD]]*TablaVentas[[#This Row],[PRECIO UNITARIO]]</f>
        <v>178.20000000000002</v>
      </c>
      <c r="H6572" s="1">
        <f t="shared" ca="1" si="102"/>
        <v>0.18916193311022073</v>
      </c>
      <c r="I6572" s="2">
        <f ca="1">+TablaVentas[[#This Row],[VENTAL TOTAL]]-TablaVentas[[#This Row],[VENTAL TOTAL]]*TablaVentas[[#This Row],[DESCUENTO]]</f>
        <v>144.49134351975869</v>
      </c>
      <c r="J6572" s="2">
        <f ca="1">0.18*TablaVentas[[#This Row],[SUBTOTAL]]</f>
        <v>26.008441833556564</v>
      </c>
      <c r="K6572" s="2">
        <f ca="1">+TablaVentas[[#This Row],[SUBTOTAL]]+TablaVentas[[#This Row],[IGV]]</f>
        <v>170.49978535331525</v>
      </c>
    </row>
    <row r="6573" spans="1:11" x14ac:dyDescent="0.25">
      <c r="A6573" t="s">
        <v>6582</v>
      </c>
      <c r="B6573" s="6">
        <v>45435</v>
      </c>
      <c r="C6573" t="s">
        <v>10013</v>
      </c>
      <c r="D6573" t="s">
        <v>10022</v>
      </c>
      <c r="E6573">
        <v>12</v>
      </c>
      <c r="F6573">
        <f>+_xlfn.XLOOKUP(TablaVentas[[#This Row],[PRODUCTO FINANCIERO]],TablaPrecios[PRODUCTO FINANCIERO],TablaPrecios[PRECIO UNIT],0)</f>
        <v>20.9</v>
      </c>
      <c r="G6573" s="2">
        <f>+TablaVentas[[#This Row],[CANTIDAD]]*TablaVentas[[#This Row],[PRECIO UNITARIO]]</f>
        <v>250.79999999999998</v>
      </c>
      <c r="H6573" s="1">
        <f t="shared" ca="1" si="102"/>
        <v>0.19243762935732878</v>
      </c>
      <c r="I6573" s="2">
        <f ca="1">+TablaVentas[[#This Row],[VENTAL TOTAL]]-TablaVentas[[#This Row],[VENTAL TOTAL]]*TablaVentas[[#This Row],[DESCUENTO]]</f>
        <v>202.53664255718192</v>
      </c>
      <c r="J6573" s="2">
        <f ca="1">0.18*TablaVentas[[#This Row],[SUBTOTAL]]</f>
        <v>36.456595660292741</v>
      </c>
      <c r="K6573" s="2">
        <f ca="1">+TablaVentas[[#This Row],[SUBTOTAL]]+TablaVentas[[#This Row],[IGV]]</f>
        <v>238.99323821747467</v>
      </c>
    </row>
    <row r="6574" spans="1:11" x14ac:dyDescent="0.25">
      <c r="A6574" t="s">
        <v>6583</v>
      </c>
      <c r="B6574" s="6">
        <v>45374</v>
      </c>
      <c r="C6574" t="s">
        <v>10016</v>
      </c>
      <c r="D6574" t="s">
        <v>10017</v>
      </c>
      <c r="E6574">
        <v>7</v>
      </c>
      <c r="F6574">
        <f>+_xlfn.XLOOKUP(TablaVentas[[#This Row],[PRODUCTO FINANCIERO]],TablaPrecios[PRODUCTO FINANCIERO],TablaPrecios[PRECIO UNIT],0)</f>
        <v>9.9</v>
      </c>
      <c r="G6574" s="2">
        <f>+TablaVentas[[#This Row],[CANTIDAD]]*TablaVentas[[#This Row],[PRECIO UNITARIO]]</f>
        <v>69.3</v>
      </c>
      <c r="H6574" s="1">
        <f t="shared" ca="1" si="102"/>
        <v>0.1625717499739997</v>
      </c>
      <c r="I6574" s="2">
        <f ca="1">+TablaVentas[[#This Row],[VENTAL TOTAL]]-TablaVentas[[#This Row],[VENTAL TOTAL]]*TablaVentas[[#This Row],[DESCUENTO]]</f>
        <v>58.033777726801816</v>
      </c>
      <c r="J6574" s="2">
        <f ca="1">0.18*TablaVentas[[#This Row],[SUBTOTAL]]</f>
        <v>10.446079990824327</v>
      </c>
      <c r="K6574" s="2">
        <f ca="1">+TablaVentas[[#This Row],[SUBTOTAL]]+TablaVentas[[#This Row],[IGV]]</f>
        <v>68.479857717626146</v>
      </c>
    </row>
    <row r="6575" spans="1:11" x14ac:dyDescent="0.25">
      <c r="A6575" t="s">
        <v>6584</v>
      </c>
      <c r="B6575" s="6">
        <v>46193</v>
      </c>
      <c r="C6575" t="s">
        <v>10011</v>
      </c>
      <c r="D6575" t="s">
        <v>10019</v>
      </c>
      <c r="E6575">
        <v>14</v>
      </c>
      <c r="F6575">
        <f>+_xlfn.XLOOKUP(TablaVentas[[#This Row],[PRODUCTO FINANCIERO]],TablaPrecios[PRODUCTO FINANCIERO],TablaPrecios[PRECIO UNIT],0)</f>
        <v>9.9</v>
      </c>
      <c r="G6575" s="2">
        <f>+TablaVentas[[#This Row],[CANTIDAD]]*TablaVentas[[#This Row],[PRECIO UNITARIO]]</f>
        <v>138.6</v>
      </c>
      <c r="H6575" s="1">
        <f t="shared" ca="1" si="102"/>
        <v>0.16432130385757993</v>
      </c>
      <c r="I6575" s="2">
        <f ca="1">+TablaVentas[[#This Row],[VENTAL TOTAL]]-TablaVentas[[#This Row],[VENTAL TOTAL]]*TablaVentas[[#This Row],[DESCUENTO]]</f>
        <v>115.82506728533941</v>
      </c>
      <c r="J6575" s="2">
        <f ca="1">0.18*TablaVentas[[#This Row],[SUBTOTAL]]</f>
        <v>20.848512111361092</v>
      </c>
      <c r="K6575" s="2">
        <f ca="1">+TablaVentas[[#This Row],[SUBTOTAL]]+TablaVentas[[#This Row],[IGV]]</f>
        <v>136.67357939670052</v>
      </c>
    </row>
    <row r="6576" spans="1:11" x14ac:dyDescent="0.25">
      <c r="A6576" t="s">
        <v>6585</v>
      </c>
      <c r="B6576" s="6">
        <v>46267</v>
      </c>
      <c r="C6576" t="s">
        <v>10016</v>
      </c>
      <c r="D6576" t="s">
        <v>10019</v>
      </c>
      <c r="E6576">
        <v>9</v>
      </c>
      <c r="F6576">
        <f>+_xlfn.XLOOKUP(TablaVentas[[#This Row],[PRODUCTO FINANCIERO]],TablaPrecios[PRODUCTO FINANCIERO],TablaPrecios[PRECIO UNIT],0)</f>
        <v>9.9</v>
      </c>
      <c r="G6576" s="2">
        <f>+TablaVentas[[#This Row],[CANTIDAD]]*TablaVentas[[#This Row],[PRECIO UNITARIO]]</f>
        <v>89.100000000000009</v>
      </c>
      <c r="H6576" s="1">
        <f t="shared" ca="1" si="102"/>
        <v>0.16564336572261995</v>
      </c>
      <c r="I6576" s="2">
        <f ca="1">+TablaVentas[[#This Row],[VENTAL TOTAL]]-TablaVentas[[#This Row],[VENTAL TOTAL]]*TablaVentas[[#This Row],[DESCUENTO]]</f>
        <v>74.341176114114575</v>
      </c>
      <c r="J6576" s="2">
        <f ca="1">0.18*TablaVentas[[#This Row],[SUBTOTAL]]</f>
        <v>13.381411700540623</v>
      </c>
      <c r="K6576" s="2">
        <f ca="1">+TablaVentas[[#This Row],[SUBTOTAL]]+TablaVentas[[#This Row],[IGV]]</f>
        <v>87.722587814655199</v>
      </c>
    </row>
    <row r="6577" spans="1:11" x14ac:dyDescent="0.25">
      <c r="A6577" t="s">
        <v>6586</v>
      </c>
      <c r="B6577" s="6">
        <v>45297</v>
      </c>
      <c r="C6577" t="s">
        <v>10014</v>
      </c>
      <c r="D6577" t="s">
        <v>10017</v>
      </c>
      <c r="E6577">
        <v>18</v>
      </c>
      <c r="F6577">
        <f>+_xlfn.XLOOKUP(TablaVentas[[#This Row],[PRODUCTO FINANCIERO]],TablaPrecios[PRODUCTO FINANCIERO],TablaPrecios[PRECIO UNIT],0)</f>
        <v>9.9</v>
      </c>
      <c r="G6577" s="2">
        <f>+TablaVentas[[#This Row],[CANTIDAD]]*TablaVentas[[#This Row],[PRECIO UNITARIO]]</f>
        <v>178.20000000000002</v>
      </c>
      <c r="H6577" s="1">
        <f t="shared" ca="1" si="102"/>
        <v>0.17686713201771079</v>
      </c>
      <c r="I6577" s="2">
        <f ca="1">+TablaVentas[[#This Row],[VENTAL TOTAL]]-TablaVentas[[#This Row],[VENTAL TOTAL]]*TablaVentas[[#This Row],[DESCUENTO]]</f>
        <v>146.68227707444396</v>
      </c>
      <c r="J6577" s="2">
        <f ca="1">0.18*TablaVentas[[#This Row],[SUBTOTAL]]</f>
        <v>26.40280987339991</v>
      </c>
      <c r="K6577" s="2">
        <f ca="1">+TablaVentas[[#This Row],[SUBTOTAL]]+TablaVentas[[#This Row],[IGV]]</f>
        <v>173.08508694784388</v>
      </c>
    </row>
    <row r="6578" spans="1:11" x14ac:dyDescent="0.25">
      <c r="A6578" t="s">
        <v>6587</v>
      </c>
      <c r="B6578" s="6">
        <v>46027</v>
      </c>
      <c r="C6578" t="s">
        <v>10016</v>
      </c>
      <c r="D6578" t="s">
        <v>10019</v>
      </c>
      <c r="E6578">
        <v>3</v>
      </c>
      <c r="F6578">
        <f>+_xlfn.XLOOKUP(TablaVentas[[#This Row],[PRODUCTO FINANCIERO]],TablaPrecios[PRODUCTO FINANCIERO],TablaPrecios[PRECIO UNIT],0)</f>
        <v>9.9</v>
      </c>
      <c r="G6578" s="2">
        <f>+TablaVentas[[#This Row],[CANTIDAD]]*TablaVentas[[#This Row],[PRECIO UNITARIO]]</f>
        <v>29.700000000000003</v>
      </c>
      <c r="H6578" s="1">
        <f t="shared" ca="1" si="102"/>
        <v>0.19733296920632634</v>
      </c>
      <c r="I6578" s="2">
        <f ca="1">+TablaVentas[[#This Row],[VENTAL TOTAL]]-TablaVentas[[#This Row],[VENTAL TOTAL]]*TablaVentas[[#This Row],[DESCUENTO]]</f>
        <v>23.839210814572109</v>
      </c>
      <c r="J6578" s="2">
        <f ca="1">0.18*TablaVentas[[#This Row],[SUBTOTAL]]</f>
        <v>4.2910579466229795</v>
      </c>
      <c r="K6578" s="2">
        <f ca="1">+TablaVentas[[#This Row],[SUBTOTAL]]+TablaVentas[[#This Row],[IGV]]</f>
        <v>28.13026876119509</v>
      </c>
    </row>
    <row r="6579" spans="1:11" x14ac:dyDescent="0.25">
      <c r="A6579" t="s">
        <v>6588</v>
      </c>
      <c r="B6579" s="6">
        <v>46111</v>
      </c>
      <c r="C6579" t="s">
        <v>10011</v>
      </c>
      <c r="D6579" t="s">
        <v>10020</v>
      </c>
      <c r="E6579">
        <v>14</v>
      </c>
      <c r="F6579">
        <f>+_xlfn.XLOOKUP(TablaVentas[[#This Row],[PRODUCTO FINANCIERO]],TablaPrecios[PRODUCTO FINANCIERO],TablaPrecios[PRECIO UNIT],0)</f>
        <v>14.9</v>
      </c>
      <c r="G6579" s="2">
        <f>+TablaVentas[[#This Row],[CANTIDAD]]*TablaVentas[[#This Row],[PRECIO UNITARIO]]</f>
        <v>208.6</v>
      </c>
      <c r="H6579" s="1">
        <f t="shared" ca="1" si="102"/>
        <v>0.18567071621857248</v>
      </c>
      <c r="I6579" s="2">
        <f ca="1">+TablaVentas[[#This Row],[VENTAL TOTAL]]-TablaVentas[[#This Row],[VENTAL TOTAL]]*TablaVentas[[#This Row],[DESCUENTO]]</f>
        <v>169.86908859680577</v>
      </c>
      <c r="J6579" s="2">
        <f ca="1">0.18*TablaVentas[[#This Row],[SUBTOTAL]]</f>
        <v>30.576435947425036</v>
      </c>
      <c r="K6579" s="2">
        <f ca="1">+TablaVentas[[#This Row],[SUBTOTAL]]+TablaVentas[[#This Row],[IGV]]</f>
        <v>200.44552454423081</v>
      </c>
    </row>
    <row r="6580" spans="1:11" x14ac:dyDescent="0.25">
      <c r="A6580" t="s">
        <v>6589</v>
      </c>
      <c r="B6580" s="6">
        <v>45897</v>
      </c>
      <c r="C6580" t="s">
        <v>10013</v>
      </c>
      <c r="D6580" t="s">
        <v>10022</v>
      </c>
      <c r="E6580">
        <v>4</v>
      </c>
      <c r="F6580">
        <f>+_xlfn.XLOOKUP(TablaVentas[[#This Row],[PRODUCTO FINANCIERO]],TablaPrecios[PRODUCTO FINANCIERO],TablaPrecios[PRECIO UNIT],0)</f>
        <v>20.9</v>
      </c>
      <c r="G6580" s="2">
        <f>+TablaVentas[[#This Row],[CANTIDAD]]*TablaVentas[[#This Row],[PRECIO UNITARIO]]</f>
        <v>83.6</v>
      </c>
      <c r="H6580" s="1">
        <f t="shared" ca="1" si="102"/>
        <v>0.14170366980097976</v>
      </c>
      <c r="I6580" s="2">
        <f ca="1">+TablaVentas[[#This Row],[VENTAL TOTAL]]-TablaVentas[[#This Row],[VENTAL TOTAL]]*TablaVentas[[#This Row],[DESCUENTO]]</f>
        <v>71.753573204638087</v>
      </c>
      <c r="J6580" s="2">
        <f ca="1">0.18*TablaVentas[[#This Row],[SUBTOTAL]]</f>
        <v>12.915643176834855</v>
      </c>
      <c r="K6580" s="2">
        <f ca="1">+TablaVentas[[#This Row],[SUBTOTAL]]+TablaVentas[[#This Row],[IGV]]</f>
        <v>84.66921638147295</v>
      </c>
    </row>
    <row r="6581" spans="1:11" x14ac:dyDescent="0.25">
      <c r="A6581" t="s">
        <v>6590</v>
      </c>
      <c r="B6581" s="6">
        <v>45945</v>
      </c>
      <c r="C6581" t="s">
        <v>10011</v>
      </c>
      <c r="D6581" t="s">
        <v>10019</v>
      </c>
      <c r="E6581">
        <v>8</v>
      </c>
      <c r="F6581">
        <f>+_xlfn.XLOOKUP(TablaVentas[[#This Row],[PRODUCTO FINANCIERO]],TablaPrecios[PRODUCTO FINANCIERO],TablaPrecios[PRECIO UNIT],0)</f>
        <v>9.9</v>
      </c>
      <c r="G6581" s="2">
        <f>+TablaVentas[[#This Row],[CANTIDAD]]*TablaVentas[[#This Row],[PRECIO UNITARIO]]</f>
        <v>79.2</v>
      </c>
      <c r="H6581" s="1">
        <f t="shared" ca="1" si="102"/>
        <v>0.10914995215399545</v>
      </c>
      <c r="I6581" s="2">
        <f ca="1">+TablaVentas[[#This Row],[VENTAL TOTAL]]-TablaVentas[[#This Row],[VENTAL TOTAL]]*TablaVentas[[#This Row],[DESCUENTO]]</f>
        <v>70.555323789403559</v>
      </c>
      <c r="J6581" s="2">
        <f ca="1">0.18*TablaVentas[[#This Row],[SUBTOTAL]]</f>
        <v>12.69995828209264</v>
      </c>
      <c r="K6581" s="2">
        <f ca="1">+TablaVentas[[#This Row],[SUBTOTAL]]+TablaVentas[[#This Row],[IGV]]</f>
        <v>83.255282071496197</v>
      </c>
    </row>
    <row r="6582" spans="1:11" x14ac:dyDescent="0.25">
      <c r="A6582" t="s">
        <v>6591</v>
      </c>
      <c r="B6582" s="6">
        <v>45547</v>
      </c>
      <c r="C6582" t="s">
        <v>10011</v>
      </c>
      <c r="D6582" t="s">
        <v>10022</v>
      </c>
      <c r="E6582">
        <v>12</v>
      </c>
      <c r="F6582">
        <f>+_xlfn.XLOOKUP(TablaVentas[[#This Row],[PRODUCTO FINANCIERO]],TablaPrecios[PRODUCTO FINANCIERO],TablaPrecios[PRECIO UNIT],0)</f>
        <v>20.9</v>
      </c>
      <c r="G6582" s="2">
        <f>+TablaVentas[[#This Row],[CANTIDAD]]*TablaVentas[[#This Row],[PRECIO UNITARIO]]</f>
        <v>250.79999999999998</v>
      </c>
      <c r="H6582" s="1">
        <f t="shared" ca="1" si="102"/>
        <v>0.18473828090683614</v>
      </c>
      <c r="I6582" s="2">
        <f ca="1">+TablaVentas[[#This Row],[VENTAL TOTAL]]-TablaVentas[[#This Row],[VENTAL TOTAL]]*TablaVentas[[#This Row],[DESCUENTO]]</f>
        <v>204.46763914856547</v>
      </c>
      <c r="J6582" s="2">
        <f ca="1">0.18*TablaVentas[[#This Row],[SUBTOTAL]]</f>
        <v>36.804175046741783</v>
      </c>
      <c r="K6582" s="2">
        <f ca="1">+TablaVentas[[#This Row],[SUBTOTAL]]+TablaVentas[[#This Row],[IGV]]</f>
        <v>241.27181419530726</v>
      </c>
    </row>
    <row r="6583" spans="1:11" x14ac:dyDescent="0.25">
      <c r="A6583" t="s">
        <v>6592</v>
      </c>
      <c r="B6583" s="6">
        <v>45848</v>
      </c>
      <c r="C6583" t="s">
        <v>10016</v>
      </c>
      <c r="D6583" t="s">
        <v>10017</v>
      </c>
      <c r="E6583">
        <v>19</v>
      </c>
      <c r="F6583">
        <f>+_xlfn.XLOOKUP(TablaVentas[[#This Row],[PRODUCTO FINANCIERO]],TablaPrecios[PRODUCTO FINANCIERO],TablaPrecios[PRECIO UNIT],0)</f>
        <v>9.9</v>
      </c>
      <c r="G6583" s="2">
        <f>+TablaVentas[[#This Row],[CANTIDAD]]*TablaVentas[[#This Row],[PRECIO UNITARIO]]</f>
        <v>188.1</v>
      </c>
      <c r="H6583" s="1">
        <f t="shared" ca="1" si="102"/>
        <v>0.12834389726642526</v>
      </c>
      <c r="I6583" s="2">
        <f ca="1">+TablaVentas[[#This Row],[VENTAL TOTAL]]-TablaVentas[[#This Row],[VENTAL TOTAL]]*TablaVentas[[#This Row],[DESCUENTO]]</f>
        <v>163.95851292418541</v>
      </c>
      <c r="J6583" s="2">
        <f ca="1">0.18*TablaVentas[[#This Row],[SUBTOTAL]]</f>
        <v>29.512532326353373</v>
      </c>
      <c r="K6583" s="2">
        <f ca="1">+TablaVentas[[#This Row],[SUBTOTAL]]+TablaVentas[[#This Row],[IGV]]</f>
        <v>193.47104525053879</v>
      </c>
    </row>
    <row r="6584" spans="1:11" x14ac:dyDescent="0.25">
      <c r="A6584" t="s">
        <v>6593</v>
      </c>
      <c r="B6584" s="6">
        <v>45905</v>
      </c>
      <c r="C6584" t="s">
        <v>10016</v>
      </c>
      <c r="D6584" t="s">
        <v>10017</v>
      </c>
      <c r="E6584">
        <v>5</v>
      </c>
      <c r="F6584">
        <f>+_xlfn.XLOOKUP(TablaVentas[[#This Row],[PRODUCTO FINANCIERO]],TablaPrecios[PRODUCTO FINANCIERO],TablaPrecios[PRECIO UNIT],0)</f>
        <v>9.9</v>
      </c>
      <c r="G6584" s="2">
        <f>+TablaVentas[[#This Row],[CANTIDAD]]*TablaVentas[[#This Row],[PRECIO UNITARIO]]</f>
        <v>49.5</v>
      </c>
      <c r="H6584" s="1">
        <f t="shared" ca="1" si="102"/>
        <v>0.10137494997178374</v>
      </c>
      <c r="I6584" s="2">
        <f ca="1">+TablaVentas[[#This Row],[VENTAL TOTAL]]-TablaVentas[[#This Row],[VENTAL TOTAL]]*TablaVentas[[#This Row],[DESCUENTO]]</f>
        <v>44.481939976396703</v>
      </c>
      <c r="J6584" s="2">
        <f ca="1">0.18*TablaVentas[[#This Row],[SUBTOTAL]]</f>
        <v>8.0067491957514054</v>
      </c>
      <c r="K6584" s="2">
        <f ca="1">+TablaVentas[[#This Row],[SUBTOTAL]]+TablaVentas[[#This Row],[IGV]]</f>
        <v>52.488689172148106</v>
      </c>
    </row>
    <row r="6585" spans="1:11" x14ac:dyDescent="0.25">
      <c r="A6585" t="s">
        <v>6594</v>
      </c>
      <c r="B6585" s="6">
        <v>45385</v>
      </c>
      <c r="C6585" t="s">
        <v>10016</v>
      </c>
      <c r="D6585" t="s">
        <v>10020</v>
      </c>
      <c r="E6585">
        <v>14</v>
      </c>
      <c r="F6585">
        <f>+_xlfn.XLOOKUP(TablaVentas[[#This Row],[PRODUCTO FINANCIERO]],TablaPrecios[PRODUCTO FINANCIERO],TablaPrecios[PRECIO UNIT],0)</f>
        <v>14.9</v>
      </c>
      <c r="G6585" s="2">
        <f>+TablaVentas[[#This Row],[CANTIDAD]]*TablaVentas[[#This Row],[PRECIO UNITARIO]]</f>
        <v>208.6</v>
      </c>
      <c r="H6585" s="1">
        <f t="shared" ca="1" si="102"/>
        <v>0.17468252702429909</v>
      </c>
      <c r="I6585" s="2">
        <f ca="1">+TablaVentas[[#This Row],[VENTAL TOTAL]]-TablaVentas[[#This Row],[VENTAL TOTAL]]*TablaVentas[[#This Row],[DESCUENTO]]</f>
        <v>172.16122486273122</v>
      </c>
      <c r="J6585" s="2">
        <f ca="1">0.18*TablaVentas[[#This Row],[SUBTOTAL]]</f>
        <v>30.989020475291618</v>
      </c>
      <c r="K6585" s="2">
        <f ca="1">+TablaVentas[[#This Row],[SUBTOTAL]]+TablaVentas[[#This Row],[IGV]]</f>
        <v>203.15024533802284</v>
      </c>
    </row>
    <row r="6586" spans="1:11" x14ac:dyDescent="0.25">
      <c r="A6586" t="s">
        <v>6595</v>
      </c>
      <c r="B6586" s="6">
        <v>45554</v>
      </c>
      <c r="C6586" t="s">
        <v>10013</v>
      </c>
      <c r="D6586" t="s">
        <v>10019</v>
      </c>
      <c r="E6586">
        <v>20</v>
      </c>
      <c r="F6586">
        <f>+_xlfn.XLOOKUP(TablaVentas[[#This Row],[PRODUCTO FINANCIERO]],TablaPrecios[PRODUCTO FINANCIERO],TablaPrecios[PRECIO UNIT],0)</f>
        <v>9.9</v>
      </c>
      <c r="G6586" s="2">
        <f>+TablaVentas[[#This Row],[CANTIDAD]]*TablaVentas[[#This Row],[PRECIO UNITARIO]]</f>
        <v>198</v>
      </c>
      <c r="H6586" s="1">
        <f t="shared" ca="1" si="102"/>
        <v>0.11913498899903817</v>
      </c>
      <c r="I6586" s="2">
        <f ca="1">+TablaVentas[[#This Row],[VENTAL TOTAL]]-TablaVentas[[#This Row],[VENTAL TOTAL]]*TablaVentas[[#This Row],[DESCUENTO]]</f>
        <v>174.41127217819044</v>
      </c>
      <c r="J6586" s="2">
        <f ca="1">0.18*TablaVentas[[#This Row],[SUBTOTAL]]</f>
        <v>31.394028992074279</v>
      </c>
      <c r="K6586" s="2">
        <f ca="1">+TablaVentas[[#This Row],[SUBTOTAL]]+TablaVentas[[#This Row],[IGV]]</f>
        <v>205.80530117026473</v>
      </c>
    </row>
    <row r="6587" spans="1:11" x14ac:dyDescent="0.25">
      <c r="A6587" t="s">
        <v>6596</v>
      </c>
      <c r="B6587" s="6">
        <v>46273</v>
      </c>
      <c r="C6587" t="s">
        <v>10014</v>
      </c>
      <c r="D6587" t="s">
        <v>10019</v>
      </c>
      <c r="E6587">
        <v>12</v>
      </c>
      <c r="F6587">
        <f>+_xlfn.XLOOKUP(TablaVentas[[#This Row],[PRODUCTO FINANCIERO]],TablaPrecios[PRODUCTO FINANCIERO],TablaPrecios[PRECIO UNIT],0)</f>
        <v>9.9</v>
      </c>
      <c r="G6587" s="2">
        <f>+TablaVentas[[#This Row],[CANTIDAD]]*TablaVentas[[#This Row],[PRECIO UNITARIO]]</f>
        <v>118.80000000000001</v>
      </c>
      <c r="H6587" s="1">
        <f t="shared" ca="1" si="102"/>
        <v>0.17367152973150726</v>
      </c>
      <c r="I6587" s="2">
        <f ca="1">+TablaVentas[[#This Row],[VENTAL TOTAL]]-TablaVentas[[#This Row],[VENTAL TOTAL]]*TablaVentas[[#This Row],[DESCUENTO]]</f>
        <v>98.167822267896952</v>
      </c>
      <c r="J6587" s="2">
        <f ca="1">0.18*TablaVentas[[#This Row],[SUBTOTAL]]</f>
        <v>17.670208008221451</v>
      </c>
      <c r="K6587" s="2">
        <f ca="1">+TablaVentas[[#This Row],[SUBTOTAL]]+TablaVentas[[#This Row],[IGV]]</f>
        <v>115.8380302761184</v>
      </c>
    </row>
    <row r="6588" spans="1:11" x14ac:dyDescent="0.25">
      <c r="A6588" t="s">
        <v>6597</v>
      </c>
      <c r="B6588" s="6">
        <v>45666</v>
      </c>
      <c r="C6588" t="s">
        <v>10013</v>
      </c>
      <c r="D6588" t="s">
        <v>10018</v>
      </c>
      <c r="E6588">
        <v>14</v>
      </c>
      <c r="F6588">
        <f>+_xlfn.XLOOKUP(TablaVentas[[#This Row],[PRODUCTO FINANCIERO]],TablaPrecios[PRODUCTO FINANCIERO],TablaPrecios[PRECIO UNIT],0)</f>
        <v>14.9</v>
      </c>
      <c r="G6588" s="2">
        <f>+TablaVentas[[#This Row],[CANTIDAD]]*TablaVentas[[#This Row],[PRECIO UNITARIO]]</f>
        <v>208.6</v>
      </c>
      <c r="H6588" s="1">
        <f t="shared" ca="1" si="102"/>
        <v>0.18966803655452594</v>
      </c>
      <c r="I6588" s="2">
        <f ca="1">+TablaVentas[[#This Row],[VENTAL TOTAL]]-TablaVentas[[#This Row],[VENTAL TOTAL]]*TablaVentas[[#This Row],[DESCUENTO]]</f>
        <v>169.03524757472587</v>
      </c>
      <c r="J6588" s="2">
        <f ca="1">0.18*TablaVentas[[#This Row],[SUBTOTAL]]</f>
        <v>30.426344563450655</v>
      </c>
      <c r="K6588" s="2">
        <f ca="1">+TablaVentas[[#This Row],[SUBTOTAL]]+TablaVentas[[#This Row],[IGV]]</f>
        <v>199.46159213817651</v>
      </c>
    </row>
    <row r="6589" spans="1:11" x14ac:dyDescent="0.25">
      <c r="A6589" t="s">
        <v>6598</v>
      </c>
      <c r="B6589" s="6">
        <v>46017</v>
      </c>
      <c r="C6589" t="s">
        <v>10011</v>
      </c>
      <c r="D6589" t="s">
        <v>10022</v>
      </c>
      <c r="E6589">
        <v>7</v>
      </c>
      <c r="F6589">
        <f>+_xlfn.XLOOKUP(TablaVentas[[#This Row],[PRODUCTO FINANCIERO]],TablaPrecios[PRODUCTO FINANCIERO],TablaPrecios[PRECIO UNIT],0)</f>
        <v>20.9</v>
      </c>
      <c r="G6589" s="2">
        <f>+TablaVentas[[#This Row],[CANTIDAD]]*TablaVentas[[#This Row],[PRECIO UNITARIO]]</f>
        <v>146.29999999999998</v>
      </c>
      <c r="H6589" s="1">
        <f t="shared" ca="1" si="102"/>
        <v>0.15912526236651045</v>
      </c>
      <c r="I6589" s="2">
        <f ca="1">+TablaVentas[[#This Row],[VENTAL TOTAL]]-TablaVentas[[#This Row],[VENTAL TOTAL]]*TablaVentas[[#This Row],[DESCUENTO]]</f>
        <v>123.0199741157795</v>
      </c>
      <c r="J6589" s="2">
        <f ca="1">0.18*TablaVentas[[#This Row],[SUBTOTAL]]</f>
        <v>22.14359534084031</v>
      </c>
      <c r="K6589" s="2">
        <f ca="1">+TablaVentas[[#This Row],[SUBTOTAL]]+TablaVentas[[#This Row],[IGV]]</f>
        <v>145.16356945661983</v>
      </c>
    </row>
    <row r="6590" spans="1:11" x14ac:dyDescent="0.25">
      <c r="A6590" t="s">
        <v>6599</v>
      </c>
      <c r="B6590" s="6">
        <v>46067</v>
      </c>
      <c r="C6590" t="s">
        <v>10011</v>
      </c>
      <c r="D6590" t="s">
        <v>10017</v>
      </c>
      <c r="E6590">
        <v>9</v>
      </c>
      <c r="F6590">
        <f>+_xlfn.XLOOKUP(TablaVentas[[#This Row],[PRODUCTO FINANCIERO]],TablaPrecios[PRODUCTO FINANCIERO],TablaPrecios[PRECIO UNIT],0)</f>
        <v>9.9</v>
      </c>
      <c r="G6590" s="2">
        <f>+TablaVentas[[#This Row],[CANTIDAD]]*TablaVentas[[#This Row],[PRECIO UNITARIO]]</f>
        <v>89.100000000000009</v>
      </c>
      <c r="H6590" s="1">
        <f t="shared" ca="1" si="102"/>
        <v>0.11365026535389101</v>
      </c>
      <c r="I6590" s="2">
        <f ca="1">+TablaVentas[[#This Row],[VENTAL TOTAL]]-TablaVentas[[#This Row],[VENTAL TOTAL]]*TablaVentas[[#This Row],[DESCUENTO]]</f>
        <v>78.973761356968311</v>
      </c>
      <c r="J6590" s="2">
        <f ca="1">0.18*TablaVentas[[#This Row],[SUBTOTAL]]</f>
        <v>14.215277044254295</v>
      </c>
      <c r="K6590" s="2">
        <f ca="1">+TablaVentas[[#This Row],[SUBTOTAL]]+TablaVentas[[#This Row],[IGV]]</f>
        <v>93.189038401222604</v>
      </c>
    </row>
    <row r="6591" spans="1:11" x14ac:dyDescent="0.25">
      <c r="A6591" t="s">
        <v>6600</v>
      </c>
      <c r="B6591" s="6">
        <v>45495</v>
      </c>
      <c r="C6591" t="s">
        <v>10012</v>
      </c>
      <c r="D6591" t="s">
        <v>10017</v>
      </c>
      <c r="E6591">
        <v>5</v>
      </c>
      <c r="F6591">
        <f>+_xlfn.XLOOKUP(TablaVentas[[#This Row],[PRODUCTO FINANCIERO]],TablaPrecios[PRODUCTO FINANCIERO],TablaPrecios[PRECIO UNIT],0)</f>
        <v>9.9</v>
      </c>
      <c r="G6591" s="2">
        <f>+TablaVentas[[#This Row],[CANTIDAD]]*TablaVentas[[#This Row],[PRECIO UNITARIO]]</f>
        <v>49.5</v>
      </c>
      <c r="H6591" s="1">
        <f t="shared" ca="1" si="102"/>
        <v>0.16791526782731819</v>
      </c>
      <c r="I6591" s="2">
        <f ca="1">+TablaVentas[[#This Row],[VENTAL TOTAL]]-TablaVentas[[#This Row],[VENTAL TOTAL]]*TablaVentas[[#This Row],[DESCUENTO]]</f>
        <v>41.188194242547752</v>
      </c>
      <c r="J6591" s="2">
        <f ca="1">0.18*TablaVentas[[#This Row],[SUBTOTAL]]</f>
        <v>7.4138749636585954</v>
      </c>
      <c r="K6591" s="2">
        <f ca="1">+TablaVentas[[#This Row],[SUBTOTAL]]+TablaVentas[[#This Row],[IGV]]</f>
        <v>48.602069206206345</v>
      </c>
    </row>
    <row r="6592" spans="1:11" x14ac:dyDescent="0.25">
      <c r="A6592" t="s">
        <v>6601</v>
      </c>
      <c r="B6592" s="6">
        <v>45468</v>
      </c>
      <c r="C6592" t="s">
        <v>10015</v>
      </c>
      <c r="D6592" t="s">
        <v>10020</v>
      </c>
      <c r="E6592">
        <v>5</v>
      </c>
      <c r="F6592">
        <f>+_xlfn.XLOOKUP(TablaVentas[[#This Row],[PRODUCTO FINANCIERO]],TablaPrecios[PRODUCTO FINANCIERO],TablaPrecios[PRECIO UNIT],0)</f>
        <v>14.9</v>
      </c>
      <c r="G6592" s="2">
        <f>+TablaVentas[[#This Row],[CANTIDAD]]*TablaVentas[[#This Row],[PRECIO UNITARIO]]</f>
        <v>74.5</v>
      </c>
      <c r="H6592" s="1">
        <f t="shared" ca="1" si="102"/>
        <v>0.13863127398847708</v>
      </c>
      <c r="I6592" s="2">
        <f ca="1">+TablaVentas[[#This Row],[VENTAL TOTAL]]-TablaVentas[[#This Row],[VENTAL TOTAL]]*TablaVentas[[#This Row],[DESCUENTO]]</f>
        <v>64.171970087858455</v>
      </c>
      <c r="J6592" s="2">
        <f ca="1">0.18*TablaVentas[[#This Row],[SUBTOTAL]]</f>
        <v>11.550954615814522</v>
      </c>
      <c r="K6592" s="2">
        <f ca="1">+TablaVentas[[#This Row],[SUBTOTAL]]+TablaVentas[[#This Row],[IGV]]</f>
        <v>75.722924703672973</v>
      </c>
    </row>
    <row r="6593" spans="1:11" x14ac:dyDescent="0.25">
      <c r="A6593" t="s">
        <v>6602</v>
      </c>
      <c r="B6593" s="6">
        <v>45823</v>
      </c>
      <c r="C6593" t="s">
        <v>10013</v>
      </c>
      <c r="D6593" t="s">
        <v>10020</v>
      </c>
      <c r="E6593">
        <v>13</v>
      </c>
      <c r="F6593">
        <f>+_xlfn.XLOOKUP(TablaVentas[[#This Row],[PRODUCTO FINANCIERO]],TablaPrecios[PRODUCTO FINANCIERO],TablaPrecios[PRECIO UNIT],0)</f>
        <v>14.9</v>
      </c>
      <c r="G6593" s="2">
        <f>+TablaVentas[[#This Row],[CANTIDAD]]*TablaVentas[[#This Row],[PRECIO UNITARIO]]</f>
        <v>193.70000000000002</v>
      </c>
      <c r="H6593" s="1">
        <f t="shared" ca="1" si="102"/>
        <v>0.16294471450588435</v>
      </c>
      <c r="I6593" s="2">
        <f ca="1">+TablaVentas[[#This Row],[VENTAL TOTAL]]-TablaVentas[[#This Row],[VENTAL TOTAL]]*TablaVentas[[#This Row],[DESCUENTO]]</f>
        <v>162.13760880021022</v>
      </c>
      <c r="J6593" s="2">
        <f ca="1">0.18*TablaVentas[[#This Row],[SUBTOTAL]]</f>
        <v>29.184769584037838</v>
      </c>
      <c r="K6593" s="2">
        <f ca="1">+TablaVentas[[#This Row],[SUBTOTAL]]+TablaVentas[[#This Row],[IGV]]</f>
        <v>191.32237838424805</v>
      </c>
    </row>
    <row r="6594" spans="1:11" x14ac:dyDescent="0.25">
      <c r="A6594" t="s">
        <v>6603</v>
      </c>
      <c r="B6594" s="6">
        <v>45975</v>
      </c>
      <c r="C6594" t="s">
        <v>10016</v>
      </c>
      <c r="D6594" t="s">
        <v>10017</v>
      </c>
      <c r="E6594">
        <v>19</v>
      </c>
      <c r="F6594">
        <f>+_xlfn.XLOOKUP(TablaVentas[[#This Row],[PRODUCTO FINANCIERO]],TablaPrecios[PRODUCTO FINANCIERO],TablaPrecios[PRECIO UNIT],0)</f>
        <v>9.9</v>
      </c>
      <c r="G6594" s="2">
        <f>+TablaVentas[[#This Row],[CANTIDAD]]*TablaVentas[[#This Row],[PRECIO UNITARIO]]</f>
        <v>188.1</v>
      </c>
      <c r="H6594" s="1">
        <f t="shared" ref="H6594:H6657" ca="1" si="103">+RAND()*0.1+0.1</f>
        <v>0.15565634608593862</v>
      </c>
      <c r="I6594" s="2">
        <f ca="1">+TablaVentas[[#This Row],[VENTAL TOTAL]]-TablaVentas[[#This Row],[VENTAL TOTAL]]*TablaVentas[[#This Row],[DESCUENTO]]</f>
        <v>158.82104130123494</v>
      </c>
      <c r="J6594" s="2">
        <f ca="1">0.18*TablaVentas[[#This Row],[SUBTOTAL]]</f>
        <v>28.587787434222289</v>
      </c>
      <c r="K6594" s="2">
        <f ca="1">+TablaVentas[[#This Row],[SUBTOTAL]]+TablaVentas[[#This Row],[IGV]]</f>
        <v>187.40882873545723</v>
      </c>
    </row>
    <row r="6595" spans="1:11" x14ac:dyDescent="0.25">
      <c r="A6595" t="s">
        <v>6604</v>
      </c>
      <c r="B6595" s="6">
        <v>45777</v>
      </c>
      <c r="C6595" t="s">
        <v>10016</v>
      </c>
      <c r="D6595" t="s">
        <v>10022</v>
      </c>
      <c r="E6595">
        <v>6</v>
      </c>
      <c r="F6595">
        <f>+_xlfn.XLOOKUP(TablaVentas[[#This Row],[PRODUCTO FINANCIERO]],TablaPrecios[PRODUCTO FINANCIERO],TablaPrecios[PRECIO UNIT],0)</f>
        <v>20.9</v>
      </c>
      <c r="G6595" s="2">
        <f>+TablaVentas[[#This Row],[CANTIDAD]]*TablaVentas[[#This Row],[PRECIO UNITARIO]]</f>
        <v>125.39999999999999</v>
      </c>
      <c r="H6595" s="1">
        <f t="shared" ca="1" si="103"/>
        <v>0.14711427687136103</v>
      </c>
      <c r="I6595" s="2">
        <f ca="1">+TablaVentas[[#This Row],[VENTAL TOTAL]]-TablaVentas[[#This Row],[VENTAL TOTAL]]*TablaVentas[[#This Row],[DESCUENTO]]</f>
        <v>106.95186968033133</v>
      </c>
      <c r="J6595" s="2">
        <f ca="1">0.18*TablaVentas[[#This Row],[SUBTOTAL]]</f>
        <v>19.251336542459637</v>
      </c>
      <c r="K6595" s="2">
        <f ca="1">+TablaVentas[[#This Row],[SUBTOTAL]]+TablaVentas[[#This Row],[IGV]]</f>
        <v>126.20320622279097</v>
      </c>
    </row>
    <row r="6596" spans="1:11" x14ac:dyDescent="0.25">
      <c r="A6596" t="s">
        <v>6605</v>
      </c>
      <c r="B6596" s="6">
        <v>46088</v>
      </c>
      <c r="C6596" t="s">
        <v>10016</v>
      </c>
      <c r="D6596" t="s">
        <v>10020</v>
      </c>
      <c r="E6596">
        <v>20</v>
      </c>
      <c r="F6596">
        <f>+_xlfn.XLOOKUP(TablaVentas[[#This Row],[PRODUCTO FINANCIERO]],TablaPrecios[PRODUCTO FINANCIERO],TablaPrecios[PRECIO UNIT],0)</f>
        <v>14.9</v>
      </c>
      <c r="G6596" s="2">
        <f>+TablaVentas[[#This Row],[CANTIDAD]]*TablaVentas[[#This Row],[PRECIO UNITARIO]]</f>
        <v>298</v>
      </c>
      <c r="H6596" s="1">
        <f t="shared" ca="1" si="103"/>
        <v>0.10097827970330531</v>
      </c>
      <c r="I6596" s="2">
        <f ca="1">+TablaVentas[[#This Row],[VENTAL TOTAL]]-TablaVentas[[#This Row],[VENTAL TOTAL]]*TablaVentas[[#This Row],[DESCUENTO]]</f>
        <v>267.908472648415</v>
      </c>
      <c r="J6596" s="2">
        <f ca="1">0.18*TablaVentas[[#This Row],[SUBTOTAL]]</f>
        <v>48.223525076714701</v>
      </c>
      <c r="K6596" s="2">
        <f ca="1">+TablaVentas[[#This Row],[SUBTOTAL]]+TablaVentas[[#This Row],[IGV]]</f>
        <v>316.13199772512968</v>
      </c>
    </row>
    <row r="6597" spans="1:11" x14ac:dyDescent="0.25">
      <c r="A6597" t="s">
        <v>6606</v>
      </c>
      <c r="B6597" s="6">
        <v>45539</v>
      </c>
      <c r="C6597" t="s">
        <v>10016</v>
      </c>
      <c r="D6597" t="s">
        <v>10022</v>
      </c>
      <c r="E6597">
        <v>10</v>
      </c>
      <c r="F6597">
        <f>+_xlfn.XLOOKUP(TablaVentas[[#This Row],[PRODUCTO FINANCIERO]],TablaPrecios[PRODUCTO FINANCIERO],TablaPrecios[PRECIO UNIT],0)</f>
        <v>20.9</v>
      </c>
      <c r="G6597" s="2">
        <f>+TablaVentas[[#This Row],[CANTIDAD]]*TablaVentas[[#This Row],[PRECIO UNITARIO]]</f>
        <v>209</v>
      </c>
      <c r="H6597" s="1">
        <f t="shared" ca="1" si="103"/>
        <v>0.13270579015619008</v>
      </c>
      <c r="I6597" s="2">
        <f ca="1">+TablaVentas[[#This Row],[VENTAL TOTAL]]-TablaVentas[[#This Row],[VENTAL TOTAL]]*TablaVentas[[#This Row],[DESCUENTO]]</f>
        <v>181.26448985735627</v>
      </c>
      <c r="J6597" s="2">
        <f ca="1">0.18*TablaVentas[[#This Row],[SUBTOTAL]]</f>
        <v>32.627608174324124</v>
      </c>
      <c r="K6597" s="2">
        <f ca="1">+TablaVentas[[#This Row],[SUBTOTAL]]+TablaVentas[[#This Row],[IGV]]</f>
        <v>213.8920980316804</v>
      </c>
    </row>
    <row r="6598" spans="1:11" x14ac:dyDescent="0.25">
      <c r="A6598" t="s">
        <v>6607</v>
      </c>
      <c r="B6598" s="6">
        <v>46121</v>
      </c>
      <c r="C6598" t="s">
        <v>10012</v>
      </c>
      <c r="D6598" t="s">
        <v>10017</v>
      </c>
      <c r="E6598">
        <v>13</v>
      </c>
      <c r="F6598">
        <f>+_xlfn.XLOOKUP(TablaVentas[[#This Row],[PRODUCTO FINANCIERO]],TablaPrecios[PRODUCTO FINANCIERO],TablaPrecios[PRECIO UNIT],0)</f>
        <v>9.9</v>
      </c>
      <c r="G6598" s="2">
        <f>+TablaVentas[[#This Row],[CANTIDAD]]*TablaVentas[[#This Row],[PRECIO UNITARIO]]</f>
        <v>128.70000000000002</v>
      </c>
      <c r="H6598" s="1">
        <f t="shared" ca="1" si="103"/>
        <v>0.12614993433092159</v>
      </c>
      <c r="I6598" s="2">
        <f ca="1">+TablaVentas[[#This Row],[VENTAL TOTAL]]-TablaVentas[[#This Row],[VENTAL TOTAL]]*TablaVentas[[#This Row],[DESCUENTO]]</f>
        <v>112.46450345161041</v>
      </c>
      <c r="J6598" s="2">
        <f ca="1">0.18*TablaVentas[[#This Row],[SUBTOTAL]]</f>
        <v>20.243610621289875</v>
      </c>
      <c r="K6598" s="2">
        <f ca="1">+TablaVentas[[#This Row],[SUBTOTAL]]+TablaVentas[[#This Row],[IGV]]</f>
        <v>132.70811407290029</v>
      </c>
    </row>
    <row r="6599" spans="1:11" x14ac:dyDescent="0.25">
      <c r="A6599" t="s">
        <v>6608</v>
      </c>
      <c r="B6599" s="6">
        <v>45893</v>
      </c>
      <c r="C6599" t="s">
        <v>10014</v>
      </c>
      <c r="D6599" t="s">
        <v>10017</v>
      </c>
      <c r="E6599">
        <v>12</v>
      </c>
      <c r="F6599">
        <f>+_xlfn.XLOOKUP(TablaVentas[[#This Row],[PRODUCTO FINANCIERO]],TablaPrecios[PRODUCTO FINANCIERO],TablaPrecios[PRECIO UNIT],0)</f>
        <v>9.9</v>
      </c>
      <c r="G6599" s="2">
        <f>+TablaVentas[[#This Row],[CANTIDAD]]*TablaVentas[[#This Row],[PRECIO UNITARIO]]</f>
        <v>118.80000000000001</v>
      </c>
      <c r="H6599" s="1">
        <f t="shared" ca="1" si="103"/>
        <v>0.12932921142111026</v>
      </c>
      <c r="I6599" s="2">
        <f ca="1">+TablaVentas[[#This Row],[VENTAL TOTAL]]-TablaVentas[[#This Row],[VENTAL TOTAL]]*TablaVentas[[#This Row],[DESCUENTO]]</f>
        <v>103.43568968317211</v>
      </c>
      <c r="J6599" s="2">
        <f ca="1">0.18*TablaVentas[[#This Row],[SUBTOTAL]]</f>
        <v>18.61842414297098</v>
      </c>
      <c r="K6599" s="2">
        <f ca="1">+TablaVentas[[#This Row],[SUBTOTAL]]+TablaVentas[[#This Row],[IGV]]</f>
        <v>122.05411382614309</v>
      </c>
    </row>
    <row r="6600" spans="1:11" x14ac:dyDescent="0.25">
      <c r="A6600" t="s">
        <v>6609</v>
      </c>
      <c r="B6600" s="6">
        <v>46083</v>
      </c>
      <c r="C6600" t="s">
        <v>10012</v>
      </c>
      <c r="D6600" t="s">
        <v>10020</v>
      </c>
      <c r="E6600">
        <v>6</v>
      </c>
      <c r="F6600">
        <f>+_xlfn.XLOOKUP(TablaVentas[[#This Row],[PRODUCTO FINANCIERO]],TablaPrecios[PRODUCTO FINANCIERO],TablaPrecios[PRECIO UNIT],0)</f>
        <v>14.9</v>
      </c>
      <c r="G6600" s="2">
        <f>+TablaVentas[[#This Row],[CANTIDAD]]*TablaVentas[[#This Row],[PRECIO UNITARIO]]</f>
        <v>89.4</v>
      </c>
      <c r="H6600" s="1">
        <f t="shared" ca="1" si="103"/>
        <v>0.17247035977736525</v>
      </c>
      <c r="I6600" s="2">
        <f ca="1">+TablaVentas[[#This Row],[VENTAL TOTAL]]-TablaVentas[[#This Row],[VENTAL TOTAL]]*TablaVentas[[#This Row],[DESCUENTO]]</f>
        <v>73.981149835903551</v>
      </c>
      <c r="J6600" s="2">
        <f ca="1">0.18*TablaVentas[[#This Row],[SUBTOTAL]]</f>
        <v>13.316606970462638</v>
      </c>
      <c r="K6600" s="2">
        <f ca="1">+TablaVentas[[#This Row],[SUBTOTAL]]+TablaVentas[[#This Row],[IGV]]</f>
        <v>87.297756806366195</v>
      </c>
    </row>
    <row r="6601" spans="1:11" x14ac:dyDescent="0.25">
      <c r="A6601" t="s">
        <v>6610</v>
      </c>
      <c r="B6601" s="6">
        <v>46072</v>
      </c>
      <c r="C6601" t="s">
        <v>10014</v>
      </c>
      <c r="D6601" t="s">
        <v>10022</v>
      </c>
      <c r="E6601">
        <v>20</v>
      </c>
      <c r="F6601">
        <f>+_xlfn.XLOOKUP(TablaVentas[[#This Row],[PRODUCTO FINANCIERO]],TablaPrecios[PRODUCTO FINANCIERO],TablaPrecios[PRECIO UNIT],0)</f>
        <v>20.9</v>
      </c>
      <c r="G6601" s="2">
        <f>+TablaVentas[[#This Row],[CANTIDAD]]*TablaVentas[[#This Row],[PRECIO UNITARIO]]</f>
        <v>418</v>
      </c>
      <c r="H6601" s="1">
        <f t="shared" ca="1" si="103"/>
        <v>0.12847592229808058</v>
      </c>
      <c r="I6601" s="2">
        <f ca="1">+TablaVentas[[#This Row],[VENTAL TOTAL]]-TablaVentas[[#This Row],[VENTAL TOTAL]]*TablaVentas[[#This Row],[DESCUENTO]]</f>
        <v>364.29706447940231</v>
      </c>
      <c r="J6601" s="2">
        <f ca="1">0.18*TablaVentas[[#This Row],[SUBTOTAL]]</f>
        <v>65.573471606292415</v>
      </c>
      <c r="K6601" s="2">
        <f ca="1">+TablaVentas[[#This Row],[SUBTOTAL]]+TablaVentas[[#This Row],[IGV]]</f>
        <v>429.87053608569471</v>
      </c>
    </row>
    <row r="6602" spans="1:11" x14ac:dyDescent="0.25">
      <c r="A6602" t="s">
        <v>6611</v>
      </c>
      <c r="B6602" s="6">
        <v>45978</v>
      </c>
      <c r="C6602" t="s">
        <v>10011</v>
      </c>
      <c r="D6602" t="s">
        <v>10022</v>
      </c>
      <c r="E6602">
        <v>4</v>
      </c>
      <c r="F6602">
        <f>+_xlfn.XLOOKUP(TablaVentas[[#This Row],[PRODUCTO FINANCIERO]],TablaPrecios[PRODUCTO FINANCIERO],TablaPrecios[PRECIO UNIT],0)</f>
        <v>20.9</v>
      </c>
      <c r="G6602" s="2">
        <f>+TablaVentas[[#This Row],[CANTIDAD]]*TablaVentas[[#This Row],[PRECIO UNITARIO]]</f>
        <v>83.6</v>
      </c>
      <c r="H6602" s="1">
        <f t="shared" ca="1" si="103"/>
        <v>0.11431041776055668</v>
      </c>
      <c r="I6602" s="2">
        <f ca="1">+TablaVentas[[#This Row],[VENTAL TOTAL]]-TablaVentas[[#This Row],[VENTAL TOTAL]]*TablaVentas[[#This Row],[DESCUENTO]]</f>
        <v>74.043649075217459</v>
      </c>
      <c r="J6602" s="2">
        <f ca="1">0.18*TablaVentas[[#This Row],[SUBTOTAL]]</f>
        <v>13.327856833539142</v>
      </c>
      <c r="K6602" s="2">
        <f ca="1">+TablaVentas[[#This Row],[SUBTOTAL]]+TablaVentas[[#This Row],[IGV]]</f>
        <v>87.371505908756603</v>
      </c>
    </row>
    <row r="6603" spans="1:11" x14ac:dyDescent="0.25">
      <c r="A6603" t="s">
        <v>6612</v>
      </c>
      <c r="B6603" s="6">
        <v>45616</v>
      </c>
      <c r="C6603" t="s">
        <v>10015</v>
      </c>
      <c r="D6603" t="s">
        <v>10017</v>
      </c>
      <c r="E6603">
        <v>13</v>
      </c>
      <c r="F6603">
        <f>+_xlfn.XLOOKUP(TablaVentas[[#This Row],[PRODUCTO FINANCIERO]],TablaPrecios[PRODUCTO FINANCIERO],TablaPrecios[PRECIO UNIT],0)</f>
        <v>9.9</v>
      </c>
      <c r="G6603" s="2">
        <f>+TablaVentas[[#This Row],[CANTIDAD]]*TablaVentas[[#This Row],[PRECIO UNITARIO]]</f>
        <v>128.70000000000002</v>
      </c>
      <c r="H6603" s="1">
        <f t="shared" ca="1" si="103"/>
        <v>0.1272435102702742</v>
      </c>
      <c r="I6603" s="2">
        <f ca="1">+TablaVentas[[#This Row],[VENTAL TOTAL]]-TablaVentas[[#This Row],[VENTAL TOTAL]]*TablaVentas[[#This Row],[DESCUENTO]]</f>
        <v>112.32376022821572</v>
      </c>
      <c r="J6603" s="2">
        <f ca="1">0.18*TablaVentas[[#This Row],[SUBTOTAL]]</f>
        <v>20.218276841078829</v>
      </c>
      <c r="K6603" s="2">
        <f ca="1">+TablaVentas[[#This Row],[SUBTOTAL]]+TablaVentas[[#This Row],[IGV]]</f>
        <v>132.54203706929454</v>
      </c>
    </row>
    <row r="6604" spans="1:11" x14ac:dyDescent="0.25">
      <c r="A6604" t="s">
        <v>6613</v>
      </c>
      <c r="B6604" s="6">
        <v>45581</v>
      </c>
      <c r="C6604" t="s">
        <v>10016</v>
      </c>
      <c r="D6604" t="s">
        <v>10019</v>
      </c>
      <c r="E6604">
        <v>9</v>
      </c>
      <c r="F6604">
        <f>+_xlfn.XLOOKUP(TablaVentas[[#This Row],[PRODUCTO FINANCIERO]],TablaPrecios[PRODUCTO FINANCIERO],TablaPrecios[PRECIO UNIT],0)</f>
        <v>9.9</v>
      </c>
      <c r="G6604" s="2">
        <f>+TablaVentas[[#This Row],[CANTIDAD]]*TablaVentas[[#This Row],[PRECIO UNITARIO]]</f>
        <v>89.100000000000009</v>
      </c>
      <c r="H6604" s="1">
        <f t="shared" ca="1" si="103"/>
        <v>0.19836123354141566</v>
      </c>
      <c r="I6604" s="2">
        <f ca="1">+TablaVentas[[#This Row],[VENTAL TOTAL]]-TablaVentas[[#This Row],[VENTAL TOTAL]]*TablaVentas[[#This Row],[DESCUENTO]]</f>
        <v>71.426014091459876</v>
      </c>
      <c r="J6604" s="2">
        <f ca="1">0.18*TablaVentas[[#This Row],[SUBTOTAL]]</f>
        <v>12.856682536462777</v>
      </c>
      <c r="K6604" s="2">
        <f ca="1">+TablaVentas[[#This Row],[SUBTOTAL]]+TablaVentas[[#This Row],[IGV]]</f>
        <v>84.282696627922661</v>
      </c>
    </row>
    <row r="6605" spans="1:11" x14ac:dyDescent="0.25">
      <c r="A6605" t="s">
        <v>6614</v>
      </c>
      <c r="B6605" s="6">
        <v>45779</v>
      </c>
      <c r="C6605" t="s">
        <v>10011</v>
      </c>
      <c r="D6605" t="s">
        <v>10020</v>
      </c>
      <c r="E6605">
        <v>4</v>
      </c>
      <c r="F6605">
        <f>+_xlfn.XLOOKUP(TablaVentas[[#This Row],[PRODUCTO FINANCIERO]],TablaPrecios[PRODUCTO FINANCIERO],TablaPrecios[PRECIO UNIT],0)</f>
        <v>14.9</v>
      </c>
      <c r="G6605" s="2">
        <f>+TablaVentas[[#This Row],[CANTIDAD]]*TablaVentas[[#This Row],[PRECIO UNITARIO]]</f>
        <v>59.6</v>
      </c>
      <c r="H6605" s="1">
        <f t="shared" ca="1" si="103"/>
        <v>0.14288621999920323</v>
      </c>
      <c r="I6605" s="2">
        <f ca="1">+TablaVentas[[#This Row],[VENTAL TOTAL]]-TablaVentas[[#This Row],[VENTAL TOTAL]]*TablaVentas[[#This Row],[DESCUENTO]]</f>
        <v>51.083981288047489</v>
      </c>
      <c r="J6605" s="2">
        <f ca="1">0.18*TablaVentas[[#This Row],[SUBTOTAL]]</f>
        <v>9.1951166318485473</v>
      </c>
      <c r="K6605" s="2">
        <f ca="1">+TablaVentas[[#This Row],[SUBTOTAL]]+TablaVentas[[#This Row],[IGV]]</f>
        <v>60.279097919896039</v>
      </c>
    </row>
    <row r="6606" spans="1:11" x14ac:dyDescent="0.25">
      <c r="A6606" t="s">
        <v>6615</v>
      </c>
      <c r="B6606" s="6">
        <v>45734</v>
      </c>
      <c r="C6606" t="s">
        <v>10015</v>
      </c>
      <c r="D6606" t="s">
        <v>10019</v>
      </c>
      <c r="E6606">
        <v>9</v>
      </c>
      <c r="F6606">
        <f>+_xlfn.XLOOKUP(TablaVentas[[#This Row],[PRODUCTO FINANCIERO]],TablaPrecios[PRODUCTO FINANCIERO],TablaPrecios[PRECIO UNIT],0)</f>
        <v>9.9</v>
      </c>
      <c r="G6606" s="2">
        <f>+TablaVentas[[#This Row],[CANTIDAD]]*TablaVentas[[#This Row],[PRECIO UNITARIO]]</f>
        <v>89.100000000000009</v>
      </c>
      <c r="H6606" s="1">
        <f t="shared" ca="1" si="103"/>
        <v>0.11338093752218016</v>
      </c>
      <c r="I6606" s="2">
        <f ca="1">+TablaVentas[[#This Row],[VENTAL TOTAL]]-TablaVentas[[#This Row],[VENTAL TOTAL]]*TablaVentas[[#This Row],[DESCUENTO]]</f>
        <v>78.99775846677376</v>
      </c>
      <c r="J6606" s="2">
        <f ca="1">0.18*TablaVentas[[#This Row],[SUBTOTAL]]</f>
        <v>14.219596524019277</v>
      </c>
      <c r="K6606" s="2">
        <f ca="1">+TablaVentas[[#This Row],[SUBTOTAL]]+TablaVentas[[#This Row],[IGV]]</f>
        <v>93.217354990793041</v>
      </c>
    </row>
    <row r="6607" spans="1:11" x14ac:dyDescent="0.25">
      <c r="A6607" t="s">
        <v>6616</v>
      </c>
      <c r="B6607" s="6">
        <v>45755</v>
      </c>
      <c r="C6607" t="s">
        <v>10016</v>
      </c>
      <c r="D6607" t="s">
        <v>10018</v>
      </c>
      <c r="E6607">
        <v>11</v>
      </c>
      <c r="F6607">
        <f>+_xlfn.XLOOKUP(TablaVentas[[#This Row],[PRODUCTO FINANCIERO]],TablaPrecios[PRODUCTO FINANCIERO],TablaPrecios[PRECIO UNIT],0)</f>
        <v>14.9</v>
      </c>
      <c r="G6607" s="2">
        <f>+TablaVentas[[#This Row],[CANTIDAD]]*TablaVentas[[#This Row],[PRECIO UNITARIO]]</f>
        <v>163.9</v>
      </c>
      <c r="H6607" s="1">
        <f t="shared" ca="1" si="103"/>
        <v>0.14561407435844403</v>
      </c>
      <c r="I6607" s="2">
        <f ca="1">+TablaVentas[[#This Row],[VENTAL TOTAL]]-TablaVentas[[#This Row],[VENTAL TOTAL]]*TablaVentas[[#This Row],[DESCUENTO]]</f>
        <v>140.03385321265102</v>
      </c>
      <c r="J6607" s="2">
        <f ca="1">0.18*TablaVentas[[#This Row],[SUBTOTAL]]</f>
        <v>25.206093578277184</v>
      </c>
      <c r="K6607" s="2">
        <f ca="1">+TablaVentas[[#This Row],[SUBTOTAL]]+TablaVentas[[#This Row],[IGV]]</f>
        <v>165.2399467909282</v>
      </c>
    </row>
    <row r="6608" spans="1:11" x14ac:dyDescent="0.25">
      <c r="A6608" t="s">
        <v>6617</v>
      </c>
      <c r="B6608" s="6">
        <v>46007</v>
      </c>
      <c r="C6608" t="s">
        <v>10016</v>
      </c>
      <c r="D6608" t="s">
        <v>10022</v>
      </c>
      <c r="E6608">
        <v>9</v>
      </c>
      <c r="F6608">
        <f>+_xlfn.XLOOKUP(TablaVentas[[#This Row],[PRODUCTO FINANCIERO]],TablaPrecios[PRODUCTO FINANCIERO],TablaPrecios[PRECIO UNIT],0)</f>
        <v>20.9</v>
      </c>
      <c r="G6608" s="2">
        <f>+TablaVentas[[#This Row],[CANTIDAD]]*TablaVentas[[#This Row],[PRECIO UNITARIO]]</f>
        <v>188.1</v>
      </c>
      <c r="H6608" s="1">
        <f t="shared" ca="1" si="103"/>
        <v>0.17944002760950781</v>
      </c>
      <c r="I6608" s="2">
        <f ca="1">+TablaVentas[[#This Row],[VENTAL TOTAL]]-TablaVentas[[#This Row],[VENTAL TOTAL]]*TablaVentas[[#This Row],[DESCUENTO]]</f>
        <v>154.34733080665157</v>
      </c>
      <c r="J6608" s="2">
        <f ca="1">0.18*TablaVentas[[#This Row],[SUBTOTAL]]</f>
        <v>27.782519545197282</v>
      </c>
      <c r="K6608" s="2">
        <f ca="1">+TablaVentas[[#This Row],[SUBTOTAL]]+TablaVentas[[#This Row],[IGV]]</f>
        <v>182.12985035184886</v>
      </c>
    </row>
    <row r="6609" spans="1:11" x14ac:dyDescent="0.25">
      <c r="A6609" t="s">
        <v>6618</v>
      </c>
      <c r="B6609" s="6">
        <v>45635</v>
      </c>
      <c r="C6609" t="s">
        <v>10012</v>
      </c>
      <c r="D6609" t="s">
        <v>10017</v>
      </c>
      <c r="E6609">
        <v>7</v>
      </c>
      <c r="F6609">
        <f>+_xlfn.XLOOKUP(TablaVentas[[#This Row],[PRODUCTO FINANCIERO]],TablaPrecios[PRODUCTO FINANCIERO],TablaPrecios[PRECIO UNIT],0)</f>
        <v>9.9</v>
      </c>
      <c r="G6609" s="2">
        <f>+TablaVentas[[#This Row],[CANTIDAD]]*TablaVentas[[#This Row],[PRECIO UNITARIO]]</f>
        <v>69.3</v>
      </c>
      <c r="H6609" s="1">
        <f t="shared" ca="1" si="103"/>
        <v>0.10757778645982782</v>
      </c>
      <c r="I6609" s="2">
        <f ca="1">+TablaVentas[[#This Row],[VENTAL TOTAL]]-TablaVentas[[#This Row],[VENTAL TOTAL]]*TablaVentas[[#This Row],[DESCUENTO]]</f>
        <v>61.844859398333931</v>
      </c>
      <c r="J6609" s="2">
        <f ca="1">0.18*TablaVentas[[#This Row],[SUBTOTAL]]</f>
        <v>11.132074691700106</v>
      </c>
      <c r="K6609" s="2">
        <f ca="1">+TablaVentas[[#This Row],[SUBTOTAL]]+TablaVentas[[#This Row],[IGV]]</f>
        <v>72.976934090034035</v>
      </c>
    </row>
    <row r="6610" spans="1:11" x14ac:dyDescent="0.25">
      <c r="A6610" t="s">
        <v>6619</v>
      </c>
      <c r="B6610" s="6">
        <v>45972</v>
      </c>
      <c r="C6610" t="s">
        <v>10012</v>
      </c>
      <c r="D6610" t="s">
        <v>10017</v>
      </c>
      <c r="E6610">
        <v>20</v>
      </c>
      <c r="F6610">
        <f>+_xlfn.XLOOKUP(TablaVentas[[#This Row],[PRODUCTO FINANCIERO]],TablaPrecios[PRODUCTO FINANCIERO],TablaPrecios[PRECIO UNIT],0)</f>
        <v>9.9</v>
      </c>
      <c r="G6610" s="2">
        <f>+TablaVentas[[#This Row],[CANTIDAD]]*TablaVentas[[#This Row],[PRECIO UNITARIO]]</f>
        <v>198</v>
      </c>
      <c r="H6610" s="1">
        <f t="shared" ca="1" si="103"/>
        <v>0.10630901746742043</v>
      </c>
      <c r="I6610" s="2">
        <f ca="1">+TablaVentas[[#This Row],[VENTAL TOTAL]]-TablaVentas[[#This Row],[VENTAL TOTAL]]*TablaVentas[[#This Row],[DESCUENTO]]</f>
        <v>176.95081454145077</v>
      </c>
      <c r="J6610" s="2">
        <f ca="1">0.18*TablaVentas[[#This Row],[SUBTOTAL]]</f>
        <v>31.851146617461136</v>
      </c>
      <c r="K6610" s="2">
        <f ca="1">+TablaVentas[[#This Row],[SUBTOTAL]]+TablaVentas[[#This Row],[IGV]]</f>
        <v>208.80196115891189</v>
      </c>
    </row>
    <row r="6611" spans="1:11" x14ac:dyDescent="0.25">
      <c r="A6611" t="s">
        <v>6620</v>
      </c>
      <c r="B6611" s="6">
        <v>45927</v>
      </c>
      <c r="C6611" t="s">
        <v>10013</v>
      </c>
      <c r="D6611" t="s">
        <v>10018</v>
      </c>
      <c r="E6611">
        <v>20</v>
      </c>
      <c r="F6611">
        <f>+_xlfn.XLOOKUP(TablaVentas[[#This Row],[PRODUCTO FINANCIERO]],TablaPrecios[PRODUCTO FINANCIERO],TablaPrecios[PRECIO UNIT],0)</f>
        <v>14.9</v>
      </c>
      <c r="G6611" s="2">
        <f>+TablaVentas[[#This Row],[CANTIDAD]]*TablaVentas[[#This Row],[PRECIO UNITARIO]]</f>
        <v>298</v>
      </c>
      <c r="H6611" s="1">
        <f t="shared" ca="1" si="103"/>
        <v>0.11146812136186693</v>
      </c>
      <c r="I6611" s="2">
        <f ca="1">+TablaVentas[[#This Row],[VENTAL TOTAL]]-TablaVentas[[#This Row],[VENTAL TOTAL]]*TablaVentas[[#This Row],[DESCUENTO]]</f>
        <v>264.78249983416367</v>
      </c>
      <c r="J6611" s="2">
        <f ca="1">0.18*TablaVentas[[#This Row],[SUBTOTAL]]</f>
        <v>47.660849970149457</v>
      </c>
      <c r="K6611" s="2">
        <f ca="1">+TablaVentas[[#This Row],[SUBTOTAL]]+TablaVentas[[#This Row],[IGV]]</f>
        <v>312.44334980431313</v>
      </c>
    </row>
    <row r="6612" spans="1:11" x14ac:dyDescent="0.25">
      <c r="A6612" t="s">
        <v>6621</v>
      </c>
      <c r="B6612" s="6">
        <v>45986</v>
      </c>
      <c r="C6612" t="s">
        <v>10014</v>
      </c>
      <c r="D6612" t="s">
        <v>10017</v>
      </c>
      <c r="E6612">
        <v>5</v>
      </c>
      <c r="F6612">
        <f>+_xlfn.XLOOKUP(TablaVentas[[#This Row],[PRODUCTO FINANCIERO]],TablaPrecios[PRODUCTO FINANCIERO],TablaPrecios[PRECIO UNIT],0)</f>
        <v>9.9</v>
      </c>
      <c r="G6612" s="2">
        <f>+TablaVentas[[#This Row],[CANTIDAD]]*TablaVentas[[#This Row],[PRECIO UNITARIO]]</f>
        <v>49.5</v>
      </c>
      <c r="H6612" s="1">
        <f t="shared" ca="1" si="103"/>
        <v>0.14569826056769888</v>
      </c>
      <c r="I6612" s="2">
        <f ca="1">+TablaVentas[[#This Row],[VENTAL TOTAL]]-TablaVentas[[#This Row],[VENTAL TOTAL]]*TablaVentas[[#This Row],[DESCUENTO]]</f>
        <v>42.287936101898907</v>
      </c>
      <c r="J6612" s="2">
        <f ca="1">0.18*TablaVentas[[#This Row],[SUBTOTAL]]</f>
        <v>7.6118284983418034</v>
      </c>
      <c r="K6612" s="2">
        <f ca="1">+TablaVentas[[#This Row],[SUBTOTAL]]+TablaVentas[[#This Row],[IGV]]</f>
        <v>49.899764600240708</v>
      </c>
    </row>
    <row r="6613" spans="1:11" x14ac:dyDescent="0.25">
      <c r="A6613" t="s">
        <v>6622</v>
      </c>
      <c r="B6613" s="6">
        <v>45806</v>
      </c>
      <c r="C6613" t="s">
        <v>10011</v>
      </c>
      <c r="D6613" t="s">
        <v>10018</v>
      </c>
      <c r="E6613">
        <v>5</v>
      </c>
      <c r="F6613">
        <f>+_xlfn.XLOOKUP(TablaVentas[[#This Row],[PRODUCTO FINANCIERO]],TablaPrecios[PRODUCTO FINANCIERO],TablaPrecios[PRECIO UNIT],0)</f>
        <v>14.9</v>
      </c>
      <c r="G6613" s="2">
        <f>+TablaVentas[[#This Row],[CANTIDAD]]*TablaVentas[[#This Row],[PRECIO UNITARIO]]</f>
        <v>74.5</v>
      </c>
      <c r="H6613" s="1">
        <f t="shared" ca="1" si="103"/>
        <v>0.17760935270622552</v>
      </c>
      <c r="I6613" s="2">
        <f ca="1">+TablaVentas[[#This Row],[VENTAL TOTAL]]-TablaVentas[[#This Row],[VENTAL TOTAL]]*TablaVentas[[#This Row],[DESCUENTO]]</f>
        <v>61.268103223386198</v>
      </c>
      <c r="J6613" s="2">
        <f ca="1">0.18*TablaVentas[[#This Row],[SUBTOTAL]]</f>
        <v>11.028258580209515</v>
      </c>
      <c r="K6613" s="2">
        <f ca="1">+TablaVentas[[#This Row],[SUBTOTAL]]+TablaVentas[[#This Row],[IGV]]</f>
        <v>72.296361803595715</v>
      </c>
    </row>
    <row r="6614" spans="1:11" x14ac:dyDescent="0.25">
      <c r="A6614" t="s">
        <v>6623</v>
      </c>
      <c r="B6614" s="6">
        <v>45655</v>
      </c>
      <c r="C6614" t="s">
        <v>10013</v>
      </c>
      <c r="D6614" t="s">
        <v>10018</v>
      </c>
      <c r="E6614">
        <v>7</v>
      </c>
      <c r="F6614">
        <f>+_xlfn.XLOOKUP(TablaVentas[[#This Row],[PRODUCTO FINANCIERO]],TablaPrecios[PRODUCTO FINANCIERO],TablaPrecios[PRECIO UNIT],0)</f>
        <v>14.9</v>
      </c>
      <c r="G6614" s="2">
        <f>+TablaVentas[[#This Row],[CANTIDAD]]*TablaVentas[[#This Row],[PRECIO UNITARIO]]</f>
        <v>104.3</v>
      </c>
      <c r="H6614" s="1">
        <f t="shared" ca="1" si="103"/>
        <v>0.16793781479822112</v>
      </c>
      <c r="I6614" s="2">
        <f ca="1">+TablaVentas[[#This Row],[VENTAL TOTAL]]-TablaVentas[[#This Row],[VENTAL TOTAL]]*TablaVentas[[#This Row],[DESCUENTO]]</f>
        <v>86.784085916545536</v>
      </c>
      <c r="J6614" s="2">
        <f ca="1">0.18*TablaVentas[[#This Row],[SUBTOTAL]]</f>
        <v>15.621135464978195</v>
      </c>
      <c r="K6614" s="2">
        <f ca="1">+TablaVentas[[#This Row],[SUBTOTAL]]+TablaVentas[[#This Row],[IGV]]</f>
        <v>102.40522138152373</v>
      </c>
    </row>
    <row r="6615" spans="1:11" x14ac:dyDescent="0.25">
      <c r="A6615" t="s">
        <v>6624</v>
      </c>
      <c r="B6615" s="6">
        <v>45984</v>
      </c>
      <c r="C6615" t="s">
        <v>10012</v>
      </c>
      <c r="D6615" t="s">
        <v>10017</v>
      </c>
      <c r="E6615">
        <v>15</v>
      </c>
      <c r="F6615">
        <f>+_xlfn.XLOOKUP(TablaVentas[[#This Row],[PRODUCTO FINANCIERO]],TablaPrecios[PRODUCTO FINANCIERO],TablaPrecios[PRECIO UNIT],0)</f>
        <v>9.9</v>
      </c>
      <c r="G6615" s="2">
        <f>+TablaVentas[[#This Row],[CANTIDAD]]*TablaVentas[[#This Row],[PRECIO UNITARIO]]</f>
        <v>148.5</v>
      </c>
      <c r="H6615" s="1">
        <f t="shared" ca="1" si="103"/>
        <v>0.11146305164807853</v>
      </c>
      <c r="I6615" s="2">
        <f ca="1">+TablaVentas[[#This Row],[VENTAL TOTAL]]-TablaVentas[[#This Row],[VENTAL TOTAL]]*TablaVentas[[#This Row],[DESCUENTO]]</f>
        <v>131.94773683026034</v>
      </c>
      <c r="J6615" s="2">
        <f ca="1">0.18*TablaVentas[[#This Row],[SUBTOTAL]]</f>
        <v>23.75059262944686</v>
      </c>
      <c r="K6615" s="2">
        <f ca="1">+TablaVentas[[#This Row],[SUBTOTAL]]+TablaVentas[[#This Row],[IGV]]</f>
        <v>155.6983294597072</v>
      </c>
    </row>
    <row r="6616" spans="1:11" x14ac:dyDescent="0.25">
      <c r="A6616" t="s">
        <v>6625</v>
      </c>
      <c r="B6616" s="6">
        <v>45674</v>
      </c>
      <c r="C6616" t="s">
        <v>10014</v>
      </c>
      <c r="D6616" t="s">
        <v>10019</v>
      </c>
      <c r="E6616">
        <v>6</v>
      </c>
      <c r="F6616">
        <f>+_xlfn.XLOOKUP(TablaVentas[[#This Row],[PRODUCTO FINANCIERO]],TablaPrecios[PRODUCTO FINANCIERO],TablaPrecios[PRECIO UNIT],0)</f>
        <v>9.9</v>
      </c>
      <c r="G6616" s="2">
        <f>+TablaVentas[[#This Row],[CANTIDAD]]*TablaVentas[[#This Row],[PRECIO UNITARIO]]</f>
        <v>59.400000000000006</v>
      </c>
      <c r="H6616" s="1">
        <f t="shared" ca="1" si="103"/>
        <v>0.13795547080355397</v>
      </c>
      <c r="I6616" s="2">
        <f ca="1">+TablaVentas[[#This Row],[VENTAL TOTAL]]-TablaVentas[[#This Row],[VENTAL TOTAL]]*TablaVentas[[#This Row],[DESCUENTO]]</f>
        <v>51.205445034268898</v>
      </c>
      <c r="J6616" s="2">
        <f ca="1">0.18*TablaVentas[[#This Row],[SUBTOTAL]]</f>
        <v>9.2169801061684016</v>
      </c>
      <c r="K6616" s="2">
        <f ca="1">+TablaVentas[[#This Row],[SUBTOTAL]]+TablaVentas[[#This Row],[IGV]]</f>
        <v>60.422425140437298</v>
      </c>
    </row>
    <row r="6617" spans="1:11" x14ac:dyDescent="0.25">
      <c r="A6617" t="s">
        <v>6626</v>
      </c>
      <c r="B6617" s="6">
        <v>45868</v>
      </c>
      <c r="C6617" t="s">
        <v>10014</v>
      </c>
      <c r="D6617" t="s">
        <v>10017</v>
      </c>
      <c r="E6617">
        <v>13</v>
      </c>
      <c r="F6617">
        <f>+_xlfn.XLOOKUP(TablaVentas[[#This Row],[PRODUCTO FINANCIERO]],TablaPrecios[PRODUCTO FINANCIERO],TablaPrecios[PRECIO UNIT],0)</f>
        <v>9.9</v>
      </c>
      <c r="G6617" s="2">
        <f>+TablaVentas[[#This Row],[CANTIDAD]]*TablaVentas[[#This Row],[PRECIO UNITARIO]]</f>
        <v>128.70000000000002</v>
      </c>
      <c r="H6617" s="1">
        <f t="shared" ca="1" si="103"/>
        <v>0.16505877212156822</v>
      </c>
      <c r="I6617" s="2">
        <f ca="1">+TablaVentas[[#This Row],[VENTAL TOTAL]]-TablaVentas[[#This Row],[VENTAL TOTAL]]*TablaVentas[[#This Row],[DESCUENTO]]</f>
        <v>107.45693602795419</v>
      </c>
      <c r="J6617" s="2">
        <f ca="1">0.18*TablaVentas[[#This Row],[SUBTOTAL]]</f>
        <v>19.342248485031753</v>
      </c>
      <c r="K6617" s="2">
        <f ca="1">+TablaVentas[[#This Row],[SUBTOTAL]]+TablaVentas[[#This Row],[IGV]]</f>
        <v>126.79918451298593</v>
      </c>
    </row>
    <row r="6618" spans="1:11" x14ac:dyDescent="0.25">
      <c r="A6618" t="s">
        <v>6627</v>
      </c>
      <c r="B6618" s="6">
        <v>45464</v>
      </c>
      <c r="C6618" t="s">
        <v>10013</v>
      </c>
      <c r="D6618" t="s">
        <v>10017</v>
      </c>
      <c r="E6618">
        <v>10</v>
      </c>
      <c r="F6618">
        <f>+_xlfn.XLOOKUP(TablaVentas[[#This Row],[PRODUCTO FINANCIERO]],TablaPrecios[PRODUCTO FINANCIERO],TablaPrecios[PRECIO UNIT],0)</f>
        <v>9.9</v>
      </c>
      <c r="G6618" s="2">
        <f>+TablaVentas[[#This Row],[CANTIDAD]]*TablaVentas[[#This Row],[PRECIO UNITARIO]]</f>
        <v>99</v>
      </c>
      <c r="H6618" s="1">
        <f t="shared" ca="1" si="103"/>
        <v>0.12471548277040323</v>
      </c>
      <c r="I6618" s="2">
        <f ca="1">+TablaVentas[[#This Row],[VENTAL TOTAL]]-TablaVentas[[#This Row],[VENTAL TOTAL]]*TablaVentas[[#This Row],[DESCUENTO]]</f>
        <v>86.653167205730085</v>
      </c>
      <c r="J6618" s="2">
        <f ca="1">0.18*TablaVentas[[#This Row],[SUBTOTAL]]</f>
        <v>15.597570097031415</v>
      </c>
      <c r="K6618" s="2">
        <f ca="1">+TablaVentas[[#This Row],[SUBTOTAL]]+TablaVentas[[#This Row],[IGV]]</f>
        <v>102.25073730276151</v>
      </c>
    </row>
    <row r="6619" spans="1:11" x14ac:dyDescent="0.25">
      <c r="A6619" t="s">
        <v>6628</v>
      </c>
      <c r="B6619" s="6">
        <v>45961</v>
      </c>
      <c r="C6619" t="s">
        <v>10011</v>
      </c>
      <c r="D6619" t="s">
        <v>10017</v>
      </c>
      <c r="E6619">
        <v>4</v>
      </c>
      <c r="F6619">
        <f>+_xlfn.XLOOKUP(TablaVentas[[#This Row],[PRODUCTO FINANCIERO]],TablaPrecios[PRODUCTO FINANCIERO],TablaPrecios[PRECIO UNIT],0)</f>
        <v>9.9</v>
      </c>
      <c r="G6619" s="2">
        <f>+TablaVentas[[#This Row],[CANTIDAD]]*TablaVentas[[#This Row],[PRECIO UNITARIO]]</f>
        <v>39.6</v>
      </c>
      <c r="H6619" s="1">
        <f t="shared" ca="1" si="103"/>
        <v>0.10004015110409592</v>
      </c>
      <c r="I6619" s="2">
        <f ca="1">+TablaVentas[[#This Row],[VENTAL TOTAL]]-TablaVentas[[#This Row],[VENTAL TOTAL]]*TablaVentas[[#This Row],[DESCUENTO]]</f>
        <v>35.638410016277803</v>
      </c>
      <c r="J6619" s="2">
        <f ca="1">0.18*TablaVentas[[#This Row],[SUBTOTAL]]</f>
        <v>6.4149138029300046</v>
      </c>
      <c r="K6619" s="2">
        <f ca="1">+TablaVentas[[#This Row],[SUBTOTAL]]+TablaVentas[[#This Row],[IGV]]</f>
        <v>42.053323819207804</v>
      </c>
    </row>
    <row r="6620" spans="1:11" x14ac:dyDescent="0.25">
      <c r="A6620" t="s">
        <v>6629</v>
      </c>
      <c r="B6620" s="6">
        <v>46133</v>
      </c>
      <c r="C6620" t="s">
        <v>10011</v>
      </c>
      <c r="D6620" t="s">
        <v>10019</v>
      </c>
      <c r="E6620">
        <v>5</v>
      </c>
      <c r="F6620">
        <f>+_xlfn.XLOOKUP(TablaVentas[[#This Row],[PRODUCTO FINANCIERO]],TablaPrecios[PRODUCTO FINANCIERO],TablaPrecios[PRECIO UNIT],0)</f>
        <v>9.9</v>
      </c>
      <c r="G6620" s="2">
        <f>+TablaVentas[[#This Row],[CANTIDAD]]*TablaVentas[[#This Row],[PRECIO UNITARIO]]</f>
        <v>49.5</v>
      </c>
      <c r="H6620" s="1">
        <f t="shared" ca="1" si="103"/>
        <v>0.12739701809145521</v>
      </c>
      <c r="I6620" s="2">
        <f ca="1">+TablaVentas[[#This Row],[VENTAL TOTAL]]-TablaVentas[[#This Row],[VENTAL TOTAL]]*TablaVentas[[#This Row],[DESCUENTO]]</f>
        <v>43.193847604472964</v>
      </c>
      <c r="J6620" s="2">
        <f ca="1">0.18*TablaVentas[[#This Row],[SUBTOTAL]]</f>
        <v>7.7748925688051331</v>
      </c>
      <c r="K6620" s="2">
        <f ca="1">+TablaVentas[[#This Row],[SUBTOTAL]]+TablaVentas[[#This Row],[IGV]]</f>
        <v>50.9687401732781</v>
      </c>
    </row>
    <row r="6621" spans="1:11" x14ac:dyDescent="0.25">
      <c r="A6621" t="s">
        <v>6630</v>
      </c>
      <c r="B6621" s="6">
        <v>46308</v>
      </c>
      <c r="C6621" t="s">
        <v>10013</v>
      </c>
      <c r="D6621" t="s">
        <v>10018</v>
      </c>
      <c r="E6621">
        <v>7</v>
      </c>
      <c r="F6621">
        <f>+_xlfn.XLOOKUP(TablaVentas[[#This Row],[PRODUCTO FINANCIERO]],TablaPrecios[PRODUCTO FINANCIERO],TablaPrecios[PRECIO UNIT],0)</f>
        <v>14.9</v>
      </c>
      <c r="G6621" s="2">
        <f>+TablaVentas[[#This Row],[CANTIDAD]]*TablaVentas[[#This Row],[PRECIO UNITARIO]]</f>
        <v>104.3</v>
      </c>
      <c r="H6621" s="1">
        <f t="shared" ca="1" si="103"/>
        <v>0.15362157642511992</v>
      </c>
      <c r="I6621" s="2">
        <f ca="1">+TablaVentas[[#This Row],[VENTAL TOTAL]]-TablaVentas[[#This Row],[VENTAL TOTAL]]*TablaVentas[[#This Row],[DESCUENTO]]</f>
        <v>88.277269578859986</v>
      </c>
      <c r="J6621" s="2">
        <f ca="1">0.18*TablaVentas[[#This Row],[SUBTOTAL]]</f>
        <v>15.889908524194796</v>
      </c>
      <c r="K6621" s="2">
        <f ca="1">+TablaVentas[[#This Row],[SUBTOTAL]]+TablaVentas[[#This Row],[IGV]]</f>
        <v>104.16717810305478</v>
      </c>
    </row>
    <row r="6622" spans="1:11" x14ac:dyDescent="0.25">
      <c r="A6622" t="s">
        <v>6631</v>
      </c>
      <c r="B6622" s="6">
        <v>46130</v>
      </c>
      <c r="C6622" t="s">
        <v>10013</v>
      </c>
      <c r="D6622" t="s">
        <v>10020</v>
      </c>
      <c r="E6622">
        <v>4</v>
      </c>
      <c r="F6622">
        <f>+_xlfn.XLOOKUP(TablaVentas[[#This Row],[PRODUCTO FINANCIERO]],TablaPrecios[PRODUCTO FINANCIERO],TablaPrecios[PRECIO UNIT],0)</f>
        <v>14.9</v>
      </c>
      <c r="G6622" s="2">
        <f>+TablaVentas[[#This Row],[CANTIDAD]]*TablaVentas[[#This Row],[PRECIO UNITARIO]]</f>
        <v>59.6</v>
      </c>
      <c r="H6622" s="1">
        <f t="shared" ca="1" si="103"/>
        <v>0.17578804519505131</v>
      </c>
      <c r="I6622" s="2">
        <f ca="1">+TablaVentas[[#This Row],[VENTAL TOTAL]]-TablaVentas[[#This Row],[VENTAL TOTAL]]*TablaVentas[[#This Row],[DESCUENTO]]</f>
        <v>49.12303250637494</v>
      </c>
      <c r="J6622" s="2">
        <f ca="1">0.18*TablaVentas[[#This Row],[SUBTOTAL]]</f>
        <v>8.8421458511474889</v>
      </c>
      <c r="K6622" s="2">
        <f ca="1">+TablaVentas[[#This Row],[SUBTOTAL]]+TablaVentas[[#This Row],[IGV]]</f>
        <v>57.965178357522433</v>
      </c>
    </row>
    <row r="6623" spans="1:11" x14ac:dyDescent="0.25">
      <c r="A6623" t="s">
        <v>6632</v>
      </c>
      <c r="B6623" s="6">
        <v>46301</v>
      </c>
      <c r="C6623" t="s">
        <v>10013</v>
      </c>
      <c r="D6623" t="s">
        <v>10019</v>
      </c>
      <c r="E6623">
        <v>8</v>
      </c>
      <c r="F6623">
        <f>+_xlfn.XLOOKUP(TablaVentas[[#This Row],[PRODUCTO FINANCIERO]],TablaPrecios[PRODUCTO FINANCIERO],TablaPrecios[PRECIO UNIT],0)</f>
        <v>9.9</v>
      </c>
      <c r="G6623" s="2">
        <f>+TablaVentas[[#This Row],[CANTIDAD]]*TablaVentas[[#This Row],[PRECIO UNITARIO]]</f>
        <v>79.2</v>
      </c>
      <c r="H6623" s="1">
        <f t="shared" ca="1" si="103"/>
        <v>0.1884392045878088</v>
      </c>
      <c r="I6623" s="2">
        <f ca="1">+TablaVentas[[#This Row],[VENTAL TOTAL]]-TablaVentas[[#This Row],[VENTAL TOTAL]]*TablaVentas[[#This Row],[DESCUENTO]]</f>
        <v>64.275614996645544</v>
      </c>
      <c r="J6623" s="2">
        <f ca="1">0.18*TablaVentas[[#This Row],[SUBTOTAL]]</f>
        <v>11.569610699396197</v>
      </c>
      <c r="K6623" s="2">
        <f ca="1">+TablaVentas[[#This Row],[SUBTOTAL]]+TablaVentas[[#This Row],[IGV]]</f>
        <v>75.845225696041737</v>
      </c>
    </row>
    <row r="6624" spans="1:11" x14ac:dyDescent="0.25">
      <c r="A6624" t="s">
        <v>6633</v>
      </c>
      <c r="B6624" s="6">
        <v>46089</v>
      </c>
      <c r="C6624" t="s">
        <v>10016</v>
      </c>
      <c r="D6624" t="s">
        <v>10017</v>
      </c>
      <c r="E6624">
        <v>16</v>
      </c>
      <c r="F6624">
        <f>+_xlfn.XLOOKUP(TablaVentas[[#This Row],[PRODUCTO FINANCIERO]],TablaPrecios[PRODUCTO FINANCIERO],TablaPrecios[PRECIO UNIT],0)</f>
        <v>9.9</v>
      </c>
      <c r="G6624" s="2">
        <f>+TablaVentas[[#This Row],[CANTIDAD]]*TablaVentas[[#This Row],[PRECIO UNITARIO]]</f>
        <v>158.4</v>
      </c>
      <c r="H6624" s="1">
        <f t="shared" ca="1" si="103"/>
        <v>0.18680956312030883</v>
      </c>
      <c r="I6624" s="2">
        <f ca="1">+TablaVentas[[#This Row],[VENTAL TOTAL]]-TablaVentas[[#This Row],[VENTAL TOTAL]]*TablaVentas[[#This Row],[DESCUENTO]]</f>
        <v>128.80936520174308</v>
      </c>
      <c r="J6624" s="2">
        <f ca="1">0.18*TablaVentas[[#This Row],[SUBTOTAL]]</f>
        <v>23.185685736313754</v>
      </c>
      <c r="K6624" s="2">
        <f ca="1">+TablaVentas[[#This Row],[SUBTOTAL]]+TablaVentas[[#This Row],[IGV]]</f>
        <v>151.99505093805683</v>
      </c>
    </row>
    <row r="6625" spans="1:11" x14ac:dyDescent="0.25">
      <c r="A6625" t="s">
        <v>6634</v>
      </c>
      <c r="B6625" s="6">
        <v>45703</v>
      </c>
      <c r="C6625" t="s">
        <v>10016</v>
      </c>
      <c r="D6625" t="s">
        <v>10020</v>
      </c>
      <c r="E6625">
        <v>7</v>
      </c>
      <c r="F6625">
        <f>+_xlfn.XLOOKUP(TablaVentas[[#This Row],[PRODUCTO FINANCIERO]],TablaPrecios[PRODUCTO FINANCIERO],TablaPrecios[PRECIO UNIT],0)</f>
        <v>14.9</v>
      </c>
      <c r="G6625" s="2">
        <f>+TablaVentas[[#This Row],[CANTIDAD]]*TablaVentas[[#This Row],[PRECIO UNITARIO]]</f>
        <v>104.3</v>
      </c>
      <c r="H6625" s="1">
        <f t="shared" ca="1" si="103"/>
        <v>0.17189353759632597</v>
      </c>
      <c r="I6625" s="2">
        <f ca="1">+TablaVentas[[#This Row],[VENTAL TOTAL]]-TablaVentas[[#This Row],[VENTAL TOTAL]]*TablaVentas[[#This Row],[DESCUENTO]]</f>
        <v>86.3715040287032</v>
      </c>
      <c r="J6625" s="2">
        <f ca="1">0.18*TablaVentas[[#This Row],[SUBTOTAL]]</f>
        <v>15.546870725166576</v>
      </c>
      <c r="K6625" s="2">
        <f ca="1">+TablaVentas[[#This Row],[SUBTOTAL]]+TablaVentas[[#This Row],[IGV]]</f>
        <v>101.91837475386977</v>
      </c>
    </row>
    <row r="6626" spans="1:11" x14ac:dyDescent="0.25">
      <c r="A6626" t="s">
        <v>6635</v>
      </c>
      <c r="B6626" s="6">
        <v>45376</v>
      </c>
      <c r="C6626" t="s">
        <v>10014</v>
      </c>
      <c r="D6626" t="s">
        <v>10017</v>
      </c>
      <c r="E6626">
        <v>20</v>
      </c>
      <c r="F6626">
        <f>+_xlfn.XLOOKUP(TablaVentas[[#This Row],[PRODUCTO FINANCIERO]],TablaPrecios[PRODUCTO FINANCIERO],TablaPrecios[PRECIO UNIT],0)</f>
        <v>9.9</v>
      </c>
      <c r="G6626" s="2">
        <f>+TablaVentas[[#This Row],[CANTIDAD]]*TablaVentas[[#This Row],[PRECIO UNITARIO]]</f>
        <v>198</v>
      </c>
      <c r="H6626" s="1">
        <f t="shared" ca="1" si="103"/>
        <v>0.10122776560873699</v>
      </c>
      <c r="I6626" s="2">
        <f ca="1">+TablaVentas[[#This Row],[VENTAL TOTAL]]-TablaVentas[[#This Row],[VENTAL TOTAL]]*TablaVentas[[#This Row],[DESCUENTO]]</f>
        <v>177.95690240947008</v>
      </c>
      <c r="J6626" s="2">
        <f ca="1">0.18*TablaVentas[[#This Row],[SUBTOTAL]]</f>
        <v>32.03224243370461</v>
      </c>
      <c r="K6626" s="2">
        <f ca="1">+TablaVentas[[#This Row],[SUBTOTAL]]+TablaVentas[[#This Row],[IGV]]</f>
        <v>209.9891448431747</v>
      </c>
    </row>
    <row r="6627" spans="1:11" x14ac:dyDescent="0.25">
      <c r="A6627" t="s">
        <v>6636</v>
      </c>
      <c r="B6627" s="6">
        <v>46345</v>
      </c>
      <c r="C6627" t="s">
        <v>10016</v>
      </c>
      <c r="D6627" t="s">
        <v>10017</v>
      </c>
      <c r="E6627">
        <v>10</v>
      </c>
      <c r="F6627">
        <f>+_xlfn.XLOOKUP(TablaVentas[[#This Row],[PRODUCTO FINANCIERO]],TablaPrecios[PRODUCTO FINANCIERO],TablaPrecios[PRECIO UNIT],0)</f>
        <v>9.9</v>
      </c>
      <c r="G6627" s="2">
        <f>+TablaVentas[[#This Row],[CANTIDAD]]*TablaVentas[[#This Row],[PRECIO UNITARIO]]</f>
        <v>99</v>
      </c>
      <c r="H6627" s="1">
        <f t="shared" ca="1" si="103"/>
        <v>0.17105270300581463</v>
      </c>
      <c r="I6627" s="2">
        <f ca="1">+TablaVentas[[#This Row],[VENTAL TOTAL]]-TablaVentas[[#This Row],[VENTAL TOTAL]]*TablaVentas[[#This Row],[DESCUENTO]]</f>
        <v>82.065782402424347</v>
      </c>
      <c r="J6627" s="2">
        <f ca="1">0.18*TablaVentas[[#This Row],[SUBTOTAL]]</f>
        <v>14.771840832436382</v>
      </c>
      <c r="K6627" s="2">
        <f ca="1">+TablaVentas[[#This Row],[SUBTOTAL]]+TablaVentas[[#This Row],[IGV]]</f>
        <v>96.837623234860729</v>
      </c>
    </row>
    <row r="6628" spans="1:11" x14ac:dyDescent="0.25">
      <c r="A6628" t="s">
        <v>6637</v>
      </c>
      <c r="B6628" s="6">
        <v>45459</v>
      </c>
      <c r="C6628" t="s">
        <v>10014</v>
      </c>
      <c r="D6628" t="s">
        <v>10020</v>
      </c>
      <c r="E6628">
        <v>11</v>
      </c>
      <c r="F6628">
        <f>+_xlfn.XLOOKUP(TablaVentas[[#This Row],[PRODUCTO FINANCIERO]],TablaPrecios[PRODUCTO FINANCIERO],TablaPrecios[PRECIO UNIT],0)</f>
        <v>14.9</v>
      </c>
      <c r="G6628" s="2">
        <f>+TablaVentas[[#This Row],[CANTIDAD]]*TablaVentas[[#This Row],[PRECIO UNITARIO]]</f>
        <v>163.9</v>
      </c>
      <c r="H6628" s="1">
        <f t="shared" ca="1" si="103"/>
        <v>0.12756030157842579</v>
      </c>
      <c r="I6628" s="2">
        <f ca="1">+TablaVentas[[#This Row],[VENTAL TOTAL]]-TablaVentas[[#This Row],[VENTAL TOTAL]]*TablaVentas[[#This Row],[DESCUENTO]]</f>
        <v>142.99286657129602</v>
      </c>
      <c r="J6628" s="2">
        <f ca="1">0.18*TablaVentas[[#This Row],[SUBTOTAL]]</f>
        <v>25.738715982833284</v>
      </c>
      <c r="K6628" s="2">
        <f ca="1">+TablaVentas[[#This Row],[SUBTOTAL]]+TablaVentas[[#This Row],[IGV]]</f>
        <v>168.73158255412932</v>
      </c>
    </row>
    <row r="6629" spans="1:11" x14ac:dyDescent="0.25">
      <c r="A6629" t="s">
        <v>6638</v>
      </c>
      <c r="B6629" s="6">
        <v>45366</v>
      </c>
      <c r="C6629" t="s">
        <v>10011</v>
      </c>
      <c r="D6629" t="s">
        <v>10019</v>
      </c>
      <c r="E6629">
        <v>3</v>
      </c>
      <c r="F6629">
        <f>+_xlfn.XLOOKUP(TablaVentas[[#This Row],[PRODUCTO FINANCIERO]],TablaPrecios[PRODUCTO FINANCIERO],TablaPrecios[PRECIO UNIT],0)</f>
        <v>9.9</v>
      </c>
      <c r="G6629" s="2">
        <f>+TablaVentas[[#This Row],[CANTIDAD]]*TablaVentas[[#This Row],[PRECIO UNITARIO]]</f>
        <v>29.700000000000003</v>
      </c>
      <c r="H6629" s="1">
        <f t="shared" ca="1" si="103"/>
        <v>0.11888136922115056</v>
      </c>
      <c r="I6629" s="2">
        <f ca="1">+TablaVentas[[#This Row],[VENTAL TOTAL]]-TablaVentas[[#This Row],[VENTAL TOTAL]]*TablaVentas[[#This Row],[DESCUENTO]]</f>
        <v>26.169223334131832</v>
      </c>
      <c r="J6629" s="2">
        <f ca="1">0.18*TablaVentas[[#This Row],[SUBTOTAL]]</f>
        <v>4.7104602001437295</v>
      </c>
      <c r="K6629" s="2">
        <f ca="1">+TablaVentas[[#This Row],[SUBTOTAL]]+TablaVentas[[#This Row],[IGV]]</f>
        <v>30.879683534275561</v>
      </c>
    </row>
    <row r="6630" spans="1:11" x14ac:dyDescent="0.25">
      <c r="A6630" t="s">
        <v>6639</v>
      </c>
      <c r="B6630" s="6">
        <v>45359</v>
      </c>
      <c r="C6630" t="s">
        <v>10013</v>
      </c>
      <c r="D6630" t="s">
        <v>10017</v>
      </c>
      <c r="E6630">
        <v>3</v>
      </c>
      <c r="F6630">
        <f>+_xlfn.XLOOKUP(TablaVentas[[#This Row],[PRODUCTO FINANCIERO]],TablaPrecios[PRODUCTO FINANCIERO],TablaPrecios[PRECIO UNIT],0)</f>
        <v>9.9</v>
      </c>
      <c r="G6630" s="2">
        <f>+TablaVentas[[#This Row],[CANTIDAD]]*TablaVentas[[#This Row],[PRECIO UNITARIO]]</f>
        <v>29.700000000000003</v>
      </c>
      <c r="H6630" s="1">
        <f t="shared" ca="1" si="103"/>
        <v>0.11256035258451139</v>
      </c>
      <c r="I6630" s="2">
        <f ca="1">+TablaVentas[[#This Row],[VENTAL TOTAL]]-TablaVentas[[#This Row],[VENTAL TOTAL]]*TablaVentas[[#This Row],[DESCUENTO]]</f>
        <v>26.356957528240013</v>
      </c>
      <c r="J6630" s="2">
        <f ca="1">0.18*TablaVentas[[#This Row],[SUBTOTAL]]</f>
        <v>4.7442523550832023</v>
      </c>
      <c r="K6630" s="2">
        <f ca="1">+TablaVentas[[#This Row],[SUBTOTAL]]+TablaVentas[[#This Row],[IGV]]</f>
        <v>31.101209883323214</v>
      </c>
    </row>
    <row r="6631" spans="1:11" x14ac:dyDescent="0.25">
      <c r="A6631" t="s">
        <v>6640</v>
      </c>
      <c r="B6631" s="6">
        <v>45456</v>
      </c>
      <c r="C6631" t="s">
        <v>10016</v>
      </c>
      <c r="D6631" t="s">
        <v>10017</v>
      </c>
      <c r="E6631">
        <v>20</v>
      </c>
      <c r="F6631">
        <f>+_xlfn.XLOOKUP(TablaVentas[[#This Row],[PRODUCTO FINANCIERO]],TablaPrecios[PRODUCTO FINANCIERO],TablaPrecios[PRECIO UNIT],0)</f>
        <v>9.9</v>
      </c>
      <c r="G6631" s="2">
        <f>+TablaVentas[[#This Row],[CANTIDAD]]*TablaVentas[[#This Row],[PRECIO UNITARIO]]</f>
        <v>198</v>
      </c>
      <c r="H6631" s="1">
        <f t="shared" ca="1" si="103"/>
        <v>0.16534222688868438</v>
      </c>
      <c r="I6631" s="2">
        <f ca="1">+TablaVentas[[#This Row],[VENTAL TOTAL]]-TablaVentas[[#This Row],[VENTAL TOTAL]]*TablaVentas[[#This Row],[DESCUENTO]]</f>
        <v>165.26223907604049</v>
      </c>
      <c r="J6631" s="2">
        <f ca="1">0.18*TablaVentas[[#This Row],[SUBTOTAL]]</f>
        <v>29.747203033687285</v>
      </c>
      <c r="K6631" s="2">
        <f ca="1">+TablaVentas[[#This Row],[SUBTOTAL]]+TablaVentas[[#This Row],[IGV]]</f>
        <v>195.00944210972779</v>
      </c>
    </row>
    <row r="6632" spans="1:11" x14ac:dyDescent="0.25">
      <c r="A6632" t="s">
        <v>6641</v>
      </c>
      <c r="B6632" s="6">
        <v>45673</v>
      </c>
      <c r="C6632" t="s">
        <v>10015</v>
      </c>
      <c r="D6632" t="s">
        <v>10020</v>
      </c>
      <c r="E6632">
        <v>15</v>
      </c>
      <c r="F6632">
        <f>+_xlfn.XLOOKUP(TablaVentas[[#This Row],[PRODUCTO FINANCIERO]],TablaPrecios[PRODUCTO FINANCIERO],TablaPrecios[PRECIO UNIT],0)</f>
        <v>14.9</v>
      </c>
      <c r="G6632" s="2">
        <f>+TablaVentas[[#This Row],[CANTIDAD]]*TablaVentas[[#This Row],[PRECIO UNITARIO]]</f>
        <v>223.5</v>
      </c>
      <c r="H6632" s="1">
        <f t="shared" ca="1" si="103"/>
        <v>0.16973348101630287</v>
      </c>
      <c r="I6632" s="2">
        <f ca="1">+TablaVentas[[#This Row],[VENTAL TOTAL]]-TablaVentas[[#This Row],[VENTAL TOTAL]]*TablaVentas[[#This Row],[DESCUENTO]]</f>
        <v>185.5645669928563</v>
      </c>
      <c r="J6632" s="2">
        <f ca="1">0.18*TablaVentas[[#This Row],[SUBTOTAL]]</f>
        <v>33.401622058714132</v>
      </c>
      <c r="K6632" s="2">
        <f ca="1">+TablaVentas[[#This Row],[SUBTOTAL]]+TablaVentas[[#This Row],[IGV]]</f>
        <v>218.96618905157044</v>
      </c>
    </row>
    <row r="6633" spans="1:11" x14ac:dyDescent="0.25">
      <c r="A6633" t="s">
        <v>6642</v>
      </c>
      <c r="B6633" s="6">
        <v>45926</v>
      </c>
      <c r="C6633" t="s">
        <v>10011</v>
      </c>
      <c r="D6633" t="s">
        <v>10019</v>
      </c>
      <c r="E6633">
        <v>12</v>
      </c>
      <c r="F6633">
        <f>+_xlfn.XLOOKUP(TablaVentas[[#This Row],[PRODUCTO FINANCIERO]],TablaPrecios[PRODUCTO FINANCIERO],TablaPrecios[PRECIO UNIT],0)</f>
        <v>9.9</v>
      </c>
      <c r="G6633" s="2">
        <f>+TablaVentas[[#This Row],[CANTIDAD]]*TablaVentas[[#This Row],[PRECIO UNITARIO]]</f>
        <v>118.80000000000001</v>
      </c>
      <c r="H6633" s="1">
        <f t="shared" ca="1" si="103"/>
        <v>0.12220249082065789</v>
      </c>
      <c r="I6633" s="2">
        <f ca="1">+TablaVentas[[#This Row],[VENTAL TOTAL]]-TablaVentas[[#This Row],[VENTAL TOTAL]]*TablaVentas[[#This Row],[DESCUENTO]]</f>
        <v>104.28234409050586</v>
      </c>
      <c r="J6633" s="2">
        <f ca="1">0.18*TablaVentas[[#This Row],[SUBTOTAL]]</f>
        <v>18.770821936291053</v>
      </c>
      <c r="K6633" s="2">
        <f ca="1">+TablaVentas[[#This Row],[SUBTOTAL]]+TablaVentas[[#This Row],[IGV]]</f>
        <v>123.05316602679692</v>
      </c>
    </row>
    <row r="6634" spans="1:11" x14ac:dyDescent="0.25">
      <c r="A6634" t="s">
        <v>6643</v>
      </c>
      <c r="B6634" s="6">
        <v>45314</v>
      </c>
      <c r="C6634" t="s">
        <v>10015</v>
      </c>
      <c r="D6634" t="s">
        <v>10022</v>
      </c>
      <c r="E6634">
        <v>20</v>
      </c>
      <c r="F6634">
        <f>+_xlfn.XLOOKUP(TablaVentas[[#This Row],[PRODUCTO FINANCIERO]],TablaPrecios[PRODUCTO FINANCIERO],TablaPrecios[PRECIO UNIT],0)</f>
        <v>20.9</v>
      </c>
      <c r="G6634" s="2">
        <f>+TablaVentas[[#This Row],[CANTIDAD]]*TablaVentas[[#This Row],[PRECIO UNITARIO]]</f>
        <v>418</v>
      </c>
      <c r="H6634" s="1">
        <f t="shared" ca="1" si="103"/>
        <v>0.13366663394698411</v>
      </c>
      <c r="I6634" s="2">
        <f ca="1">+TablaVentas[[#This Row],[VENTAL TOTAL]]-TablaVentas[[#This Row],[VENTAL TOTAL]]*TablaVentas[[#This Row],[DESCUENTO]]</f>
        <v>362.12734701016063</v>
      </c>
      <c r="J6634" s="2">
        <f ca="1">0.18*TablaVentas[[#This Row],[SUBTOTAL]]</f>
        <v>65.182922461828909</v>
      </c>
      <c r="K6634" s="2">
        <f ca="1">+TablaVentas[[#This Row],[SUBTOTAL]]+TablaVentas[[#This Row],[IGV]]</f>
        <v>427.31026947198956</v>
      </c>
    </row>
    <row r="6635" spans="1:11" x14ac:dyDescent="0.25">
      <c r="A6635" t="s">
        <v>6644</v>
      </c>
      <c r="B6635" s="6">
        <v>45316</v>
      </c>
      <c r="C6635" t="s">
        <v>10013</v>
      </c>
      <c r="D6635" t="s">
        <v>10019</v>
      </c>
      <c r="E6635">
        <v>7</v>
      </c>
      <c r="F6635">
        <f>+_xlfn.XLOOKUP(TablaVentas[[#This Row],[PRODUCTO FINANCIERO]],TablaPrecios[PRODUCTO FINANCIERO],TablaPrecios[PRECIO UNIT],0)</f>
        <v>9.9</v>
      </c>
      <c r="G6635" s="2">
        <f>+TablaVentas[[#This Row],[CANTIDAD]]*TablaVentas[[#This Row],[PRECIO UNITARIO]]</f>
        <v>69.3</v>
      </c>
      <c r="H6635" s="1">
        <f t="shared" ca="1" si="103"/>
        <v>0.16698570515046102</v>
      </c>
      <c r="I6635" s="2">
        <f ca="1">+TablaVentas[[#This Row],[VENTAL TOTAL]]-TablaVentas[[#This Row],[VENTAL TOTAL]]*TablaVentas[[#This Row],[DESCUENTO]]</f>
        <v>57.727890633073045</v>
      </c>
      <c r="J6635" s="2">
        <f ca="1">0.18*TablaVentas[[#This Row],[SUBTOTAL]]</f>
        <v>10.391020313953147</v>
      </c>
      <c r="K6635" s="2">
        <f ca="1">+TablaVentas[[#This Row],[SUBTOTAL]]+TablaVentas[[#This Row],[IGV]]</f>
        <v>68.118910947026194</v>
      </c>
    </row>
    <row r="6636" spans="1:11" x14ac:dyDescent="0.25">
      <c r="A6636" t="s">
        <v>6645</v>
      </c>
      <c r="B6636" s="6">
        <v>46323</v>
      </c>
      <c r="C6636" t="s">
        <v>10014</v>
      </c>
      <c r="D6636" t="s">
        <v>10018</v>
      </c>
      <c r="E6636">
        <v>14</v>
      </c>
      <c r="F6636">
        <f>+_xlfn.XLOOKUP(TablaVentas[[#This Row],[PRODUCTO FINANCIERO]],TablaPrecios[PRODUCTO FINANCIERO],TablaPrecios[PRECIO UNIT],0)</f>
        <v>14.9</v>
      </c>
      <c r="G6636" s="2">
        <f>+TablaVentas[[#This Row],[CANTIDAD]]*TablaVentas[[#This Row],[PRECIO UNITARIO]]</f>
        <v>208.6</v>
      </c>
      <c r="H6636" s="1">
        <f t="shared" ca="1" si="103"/>
        <v>0.12713384511714421</v>
      </c>
      <c r="I6636" s="2">
        <f ca="1">+TablaVentas[[#This Row],[VENTAL TOTAL]]-TablaVentas[[#This Row],[VENTAL TOTAL]]*TablaVentas[[#This Row],[DESCUENTO]]</f>
        <v>182.07987990856373</v>
      </c>
      <c r="J6636" s="2">
        <f ca="1">0.18*TablaVentas[[#This Row],[SUBTOTAL]]</f>
        <v>32.774378383541467</v>
      </c>
      <c r="K6636" s="2">
        <f ca="1">+TablaVentas[[#This Row],[SUBTOTAL]]+TablaVentas[[#This Row],[IGV]]</f>
        <v>214.85425829210519</v>
      </c>
    </row>
    <row r="6637" spans="1:11" x14ac:dyDescent="0.25">
      <c r="A6637" t="s">
        <v>6646</v>
      </c>
      <c r="B6637" s="6">
        <v>45951</v>
      </c>
      <c r="C6637" t="s">
        <v>10015</v>
      </c>
      <c r="D6637" t="s">
        <v>10020</v>
      </c>
      <c r="E6637">
        <v>14</v>
      </c>
      <c r="F6637">
        <f>+_xlfn.XLOOKUP(TablaVentas[[#This Row],[PRODUCTO FINANCIERO]],TablaPrecios[PRODUCTO FINANCIERO],TablaPrecios[PRECIO UNIT],0)</f>
        <v>14.9</v>
      </c>
      <c r="G6637" s="2">
        <f>+TablaVentas[[#This Row],[CANTIDAD]]*TablaVentas[[#This Row],[PRECIO UNITARIO]]</f>
        <v>208.6</v>
      </c>
      <c r="H6637" s="1">
        <f t="shared" ca="1" si="103"/>
        <v>0.14828550052345435</v>
      </c>
      <c r="I6637" s="2">
        <f ca="1">+TablaVentas[[#This Row],[VENTAL TOTAL]]-TablaVentas[[#This Row],[VENTAL TOTAL]]*TablaVentas[[#This Row],[DESCUENTO]]</f>
        <v>177.66764459080741</v>
      </c>
      <c r="J6637" s="2">
        <f ca="1">0.18*TablaVentas[[#This Row],[SUBTOTAL]]</f>
        <v>31.980176026345333</v>
      </c>
      <c r="K6637" s="2">
        <f ca="1">+TablaVentas[[#This Row],[SUBTOTAL]]+TablaVentas[[#This Row],[IGV]]</f>
        <v>209.64782061715275</v>
      </c>
    </row>
    <row r="6638" spans="1:11" x14ac:dyDescent="0.25">
      <c r="A6638" t="s">
        <v>6647</v>
      </c>
      <c r="B6638" s="6">
        <v>45295</v>
      </c>
      <c r="C6638" t="s">
        <v>10013</v>
      </c>
      <c r="D6638" t="s">
        <v>10017</v>
      </c>
      <c r="E6638">
        <v>9</v>
      </c>
      <c r="F6638">
        <f>+_xlfn.XLOOKUP(TablaVentas[[#This Row],[PRODUCTO FINANCIERO]],TablaPrecios[PRODUCTO FINANCIERO],TablaPrecios[PRECIO UNIT],0)</f>
        <v>9.9</v>
      </c>
      <c r="G6638" s="2">
        <f>+TablaVentas[[#This Row],[CANTIDAD]]*TablaVentas[[#This Row],[PRECIO UNITARIO]]</f>
        <v>89.100000000000009</v>
      </c>
      <c r="H6638" s="1">
        <f t="shared" ca="1" si="103"/>
        <v>0.139575048462524</v>
      </c>
      <c r="I6638" s="2">
        <f ca="1">+TablaVentas[[#This Row],[VENTAL TOTAL]]-TablaVentas[[#This Row],[VENTAL TOTAL]]*TablaVentas[[#This Row],[DESCUENTO]]</f>
        <v>76.663863181989115</v>
      </c>
      <c r="J6638" s="2">
        <f ca="1">0.18*TablaVentas[[#This Row],[SUBTOTAL]]</f>
        <v>13.79949537275804</v>
      </c>
      <c r="K6638" s="2">
        <f ca="1">+TablaVentas[[#This Row],[SUBTOTAL]]+TablaVentas[[#This Row],[IGV]]</f>
        <v>90.46335855474716</v>
      </c>
    </row>
    <row r="6639" spans="1:11" x14ac:dyDescent="0.25">
      <c r="A6639" t="s">
        <v>6648</v>
      </c>
      <c r="B6639" s="6">
        <v>45987</v>
      </c>
      <c r="C6639" t="s">
        <v>10013</v>
      </c>
      <c r="D6639" t="s">
        <v>10017</v>
      </c>
      <c r="E6639">
        <v>4</v>
      </c>
      <c r="F6639">
        <f>+_xlfn.XLOOKUP(TablaVentas[[#This Row],[PRODUCTO FINANCIERO]],TablaPrecios[PRODUCTO FINANCIERO],TablaPrecios[PRECIO UNIT],0)</f>
        <v>9.9</v>
      </c>
      <c r="G6639" s="2">
        <f>+TablaVentas[[#This Row],[CANTIDAD]]*TablaVentas[[#This Row],[PRECIO UNITARIO]]</f>
        <v>39.6</v>
      </c>
      <c r="H6639" s="1">
        <f t="shared" ca="1" si="103"/>
        <v>0.19148037733044759</v>
      </c>
      <c r="I6639" s="2">
        <f ca="1">+TablaVentas[[#This Row],[VENTAL TOTAL]]-TablaVentas[[#This Row],[VENTAL TOTAL]]*TablaVentas[[#This Row],[DESCUENTO]]</f>
        <v>32.017377057714278</v>
      </c>
      <c r="J6639" s="2">
        <f ca="1">0.18*TablaVentas[[#This Row],[SUBTOTAL]]</f>
        <v>5.76312787038857</v>
      </c>
      <c r="K6639" s="2">
        <f ca="1">+TablaVentas[[#This Row],[SUBTOTAL]]+TablaVentas[[#This Row],[IGV]]</f>
        <v>37.78050492810285</v>
      </c>
    </row>
    <row r="6640" spans="1:11" x14ac:dyDescent="0.25">
      <c r="A6640" t="s">
        <v>6649</v>
      </c>
      <c r="B6640" s="6">
        <v>45410</v>
      </c>
      <c r="C6640" t="s">
        <v>10011</v>
      </c>
      <c r="D6640" t="s">
        <v>10019</v>
      </c>
      <c r="E6640">
        <v>7</v>
      </c>
      <c r="F6640">
        <f>+_xlfn.XLOOKUP(TablaVentas[[#This Row],[PRODUCTO FINANCIERO]],TablaPrecios[PRODUCTO FINANCIERO],TablaPrecios[PRECIO UNIT],0)</f>
        <v>9.9</v>
      </c>
      <c r="G6640" s="2">
        <f>+TablaVentas[[#This Row],[CANTIDAD]]*TablaVentas[[#This Row],[PRECIO UNITARIO]]</f>
        <v>69.3</v>
      </c>
      <c r="H6640" s="1">
        <f t="shared" ca="1" si="103"/>
        <v>0.10273901984094297</v>
      </c>
      <c r="I6640" s="2">
        <f ca="1">+TablaVentas[[#This Row],[VENTAL TOTAL]]-TablaVentas[[#This Row],[VENTAL TOTAL]]*TablaVentas[[#This Row],[DESCUENTO]]</f>
        <v>62.180185925022649</v>
      </c>
      <c r="J6640" s="2">
        <f ca="1">0.18*TablaVentas[[#This Row],[SUBTOTAL]]</f>
        <v>11.192433466504076</v>
      </c>
      <c r="K6640" s="2">
        <f ca="1">+TablaVentas[[#This Row],[SUBTOTAL]]+TablaVentas[[#This Row],[IGV]]</f>
        <v>73.372619391526726</v>
      </c>
    </row>
    <row r="6641" spans="1:11" x14ac:dyDescent="0.25">
      <c r="A6641" t="s">
        <v>6650</v>
      </c>
      <c r="B6641" s="6">
        <v>45876</v>
      </c>
      <c r="C6641" t="s">
        <v>10013</v>
      </c>
      <c r="D6641" t="s">
        <v>10020</v>
      </c>
      <c r="E6641">
        <v>5</v>
      </c>
      <c r="F6641">
        <f>+_xlfn.XLOOKUP(TablaVentas[[#This Row],[PRODUCTO FINANCIERO]],TablaPrecios[PRODUCTO FINANCIERO],TablaPrecios[PRECIO UNIT],0)</f>
        <v>14.9</v>
      </c>
      <c r="G6641" s="2">
        <f>+TablaVentas[[#This Row],[CANTIDAD]]*TablaVentas[[#This Row],[PRECIO UNITARIO]]</f>
        <v>74.5</v>
      </c>
      <c r="H6641" s="1">
        <f t="shared" ca="1" si="103"/>
        <v>0.18665532916292285</v>
      </c>
      <c r="I6641" s="2">
        <f ca="1">+TablaVentas[[#This Row],[VENTAL TOTAL]]-TablaVentas[[#This Row],[VENTAL TOTAL]]*TablaVentas[[#This Row],[DESCUENTO]]</f>
        <v>60.59417797736225</v>
      </c>
      <c r="J6641" s="2">
        <f ca="1">0.18*TablaVentas[[#This Row],[SUBTOTAL]]</f>
        <v>10.906952035925205</v>
      </c>
      <c r="K6641" s="2">
        <f ca="1">+TablaVentas[[#This Row],[SUBTOTAL]]+TablaVentas[[#This Row],[IGV]]</f>
        <v>71.501130013287451</v>
      </c>
    </row>
    <row r="6642" spans="1:11" x14ac:dyDescent="0.25">
      <c r="A6642" t="s">
        <v>6651</v>
      </c>
      <c r="B6642" s="6">
        <v>45314</v>
      </c>
      <c r="C6642" t="s">
        <v>10015</v>
      </c>
      <c r="D6642" t="s">
        <v>10017</v>
      </c>
      <c r="E6642">
        <v>8</v>
      </c>
      <c r="F6642">
        <f>+_xlfn.XLOOKUP(TablaVentas[[#This Row],[PRODUCTO FINANCIERO]],TablaPrecios[PRODUCTO FINANCIERO],TablaPrecios[PRECIO UNIT],0)</f>
        <v>9.9</v>
      </c>
      <c r="G6642" s="2">
        <f>+TablaVentas[[#This Row],[CANTIDAD]]*TablaVentas[[#This Row],[PRECIO UNITARIO]]</f>
        <v>79.2</v>
      </c>
      <c r="H6642" s="1">
        <f t="shared" ca="1" si="103"/>
        <v>0.17205347277309782</v>
      </c>
      <c r="I6642" s="2">
        <f ca="1">+TablaVentas[[#This Row],[VENTAL TOTAL]]-TablaVentas[[#This Row],[VENTAL TOTAL]]*TablaVentas[[#This Row],[DESCUENTO]]</f>
        <v>65.573364956370654</v>
      </c>
      <c r="J6642" s="2">
        <f ca="1">0.18*TablaVentas[[#This Row],[SUBTOTAL]]</f>
        <v>11.803205692146717</v>
      </c>
      <c r="K6642" s="2">
        <f ca="1">+TablaVentas[[#This Row],[SUBTOTAL]]+TablaVentas[[#This Row],[IGV]]</f>
        <v>77.376570648517372</v>
      </c>
    </row>
    <row r="6643" spans="1:11" x14ac:dyDescent="0.25">
      <c r="A6643" t="s">
        <v>6652</v>
      </c>
      <c r="B6643" s="6">
        <v>46307</v>
      </c>
      <c r="C6643" t="s">
        <v>10014</v>
      </c>
      <c r="D6643" t="s">
        <v>10019</v>
      </c>
      <c r="E6643">
        <v>10</v>
      </c>
      <c r="F6643">
        <f>+_xlfn.XLOOKUP(TablaVentas[[#This Row],[PRODUCTO FINANCIERO]],TablaPrecios[PRODUCTO FINANCIERO],TablaPrecios[PRECIO UNIT],0)</f>
        <v>9.9</v>
      </c>
      <c r="G6643" s="2">
        <f>+TablaVentas[[#This Row],[CANTIDAD]]*TablaVentas[[#This Row],[PRECIO UNITARIO]]</f>
        <v>99</v>
      </c>
      <c r="H6643" s="1">
        <f t="shared" ca="1" si="103"/>
        <v>0.16239483839291036</v>
      </c>
      <c r="I6643" s="2">
        <f ca="1">+TablaVentas[[#This Row],[VENTAL TOTAL]]-TablaVentas[[#This Row],[VENTAL TOTAL]]*TablaVentas[[#This Row],[DESCUENTO]]</f>
        <v>82.922910999101873</v>
      </c>
      <c r="J6643" s="2">
        <f ca="1">0.18*TablaVentas[[#This Row],[SUBTOTAL]]</f>
        <v>14.926123979838337</v>
      </c>
      <c r="K6643" s="2">
        <f ca="1">+TablaVentas[[#This Row],[SUBTOTAL]]+TablaVentas[[#This Row],[IGV]]</f>
        <v>97.84903497894021</v>
      </c>
    </row>
    <row r="6644" spans="1:11" x14ac:dyDescent="0.25">
      <c r="A6644" t="s">
        <v>6653</v>
      </c>
      <c r="B6644" s="6">
        <v>46092</v>
      </c>
      <c r="C6644" t="s">
        <v>10012</v>
      </c>
      <c r="D6644" t="s">
        <v>10020</v>
      </c>
      <c r="E6644">
        <v>17</v>
      </c>
      <c r="F6644">
        <f>+_xlfn.XLOOKUP(TablaVentas[[#This Row],[PRODUCTO FINANCIERO]],TablaPrecios[PRODUCTO FINANCIERO],TablaPrecios[PRECIO UNIT],0)</f>
        <v>14.9</v>
      </c>
      <c r="G6644" s="2">
        <f>+TablaVentas[[#This Row],[CANTIDAD]]*TablaVentas[[#This Row],[PRECIO UNITARIO]]</f>
        <v>253.3</v>
      </c>
      <c r="H6644" s="1">
        <f t="shared" ca="1" si="103"/>
        <v>0.16183107172647218</v>
      </c>
      <c r="I6644" s="2">
        <f ca="1">+TablaVentas[[#This Row],[VENTAL TOTAL]]-TablaVentas[[#This Row],[VENTAL TOTAL]]*TablaVentas[[#This Row],[DESCUENTO]]</f>
        <v>212.3081895316846</v>
      </c>
      <c r="J6644" s="2">
        <f ca="1">0.18*TablaVentas[[#This Row],[SUBTOTAL]]</f>
        <v>38.21547411570323</v>
      </c>
      <c r="K6644" s="2">
        <f ca="1">+TablaVentas[[#This Row],[SUBTOTAL]]+TablaVentas[[#This Row],[IGV]]</f>
        <v>250.52366364738782</v>
      </c>
    </row>
    <row r="6645" spans="1:11" x14ac:dyDescent="0.25">
      <c r="A6645" t="s">
        <v>6654</v>
      </c>
      <c r="B6645" s="6">
        <v>45861</v>
      </c>
      <c r="C6645" t="s">
        <v>10013</v>
      </c>
      <c r="D6645" t="s">
        <v>10020</v>
      </c>
      <c r="E6645">
        <v>10</v>
      </c>
      <c r="F6645">
        <f>+_xlfn.XLOOKUP(TablaVentas[[#This Row],[PRODUCTO FINANCIERO]],TablaPrecios[PRODUCTO FINANCIERO],TablaPrecios[PRECIO UNIT],0)</f>
        <v>14.9</v>
      </c>
      <c r="G6645" s="2">
        <f>+TablaVentas[[#This Row],[CANTIDAD]]*TablaVentas[[#This Row],[PRECIO UNITARIO]]</f>
        <v>149</v>
      </c>
      <c r="H6645" s="1">
        <f t="shared" ca="1" si="103"/>
        <v>0.12243177765883184</v>
      </c>
      <c r="I6645" s="2">
        <f ca="1">+TablaVentas[[#This Row],[VENTAL TOTAL]]-TablaVentas[[#This Row],[VENTAL TOTAL]]*TablaVentas[[#This Row],[DESCUENTO]]</f>
        <v>130.75766512883405</v>
      </c>
      <c r="J6645" s="2">
        <f ca="1">0.18*TablaVentas[[#This Row],[SUBTOTAL]]</f>
        <v>23.536379723190127</v>
      </c>
      <c r="K6645" s="2">
        <f ca="1">+TablaVentas[[#This Row],[SUBTOTAL]]+TablaVentas[[#This Row],[IGV]]</f>
        <v>154.29404485202417</v>
      </c>
    </row>
    <row r="6646" spans="1:11" x14ac:dyDescent="0.25">
      <c r="A6646" t="s">
        <v>6655</v>
      </c>
      <c r="B6646" s="6">
        <v>45374</v>
      </c>
      <c r="C6646" t="s">
        <v>10011</v>
      </c>
      <c r="D6646" t="s">
        <v>10019</v>
      </c>
      <c r="E6646">
        <v>12</v>
      </c>
      <c r="F6646">
        <f>+_xlfn.XLOOKUP(TablaVentas[[#This Row],[PRODUCTO FINANCIERO]],TablaPrecios[PRODUCTO FINANCIERO],TablaPrecios[PRECIO UNIT],0)</f>
        <v>9.9</v>
      </c>
      <c r="G6646" s="2">
        <f>+TablaVentas[[#This Row],[CANTIDAD]]*TablaVentas[[#This Row],[PRECIO UNITARIO]]</f>
        <v>118.80000000000001</v>
      </c>
      <c r="H6646" s="1">
        <f t="shared" ca="1" si="103"/>
        <v>0.11532173686919156</v>
      </c>
      <c r="I6646" s="2">
        <f ca="1">+TablaVentas[[#This Row],[VENTAL TOTAL]]-TablaVentas[[#This Row],[VENTAL TOTAL]]*TablaVentas[[#This Row],[DESCUENTO]]</f>
        <v>105.09977765994006</v>
      </c>
      <c r="J6646" s="2">
        <f ca="1">0.18*TablaVentas[[#This Row],[SUBTOTAL]]</f>
        <v>18.917959978789209</v>
      </c>
      <c r="K6646" s="2">
        <f ca="1">+TablaVentas[[#This Row],[SUBTOTAL]]+TablaVentas[[#This Row],[IGV]]</f>
        <v>124.01773763872927</v>
      </c>
    </row>
    <row r="6647" spans="1:11" x14ac:dyDescent="0.25">
      <c r="A6647" t="s">
        <v>6656</v>
      </c>
      <c r="B6647" s="6">
        <v>45852</v>
      </c>
      <c r="C6647" t="s">
        <v>10012</v>
      </c>
      <c r="D6647" t="s">
        <v>10022</v>
      </c>
      <c r="E6647">
        <v>16</v>
      </c>
      <c r="F6647">
        <f>+_xlfn.XLOOKUP(TablaVentas[[#This Row],[PRODUCTO FINANCIERO]],TablaPrecios[PRODUCTO FINANCIERO],TablaPrecios[PRECIO UNIT],0)</f>
        <v>20.9</v>
      </c>
      <c r="G6647" s="2">
        <f>+TablaVentas[[#This Row],[CANTIDAD]]*TablaVentas[[#This Row],[PRECIO UNITARIO]]</f>
        <v>334.4</v>
      </c>
      <c r="H6647" s="1">
        <f t="shared" ca="1" si="103"/>
        <v>0.11759219534523369</v>
      </c>
      <c r="I6647" s="2">
        <f ca="1">+TablaVentas[[#This Row],[VENTAL TOTAL]]-TablaVentas[[#This Row],[VENTAL TOTAL]]*TablaVentas[[#This Row],[DESCUENTO]]</f>
        <v>295.07716987655385</v>
      </c>
      <c r="J6647" s="2">
        <f ca="1">0.18*TablaVentas[[#This Row],[SUBTOTAL]]</f>
        <v>53.113890577779692</v>
      </c>
      <c r="K6647" s="2">
        <f ca="1">+TablaVentas[[#This Row],[SUBTOTAL]]+TablaVentas[[#This Row],[IGV]]</f>
        <v>348.19106045433352</v>
      </c>
    </row>
    <row r="6648" spans="1:11" x14ac:dyDescent="0.25">
      <c r="A6648" t="s">
        <v>6657</v>
      </c>
      <c r="B6648" s="6">
        <v>45780</v>
      </c>
      <c r="C6648" t="s">
        <v>10013</v>
      </c>
      <c r="D6648" t="s">
        <v>10019</v>
      </c>
      <c r="E6648">
        <v>19</v>
      </c>
      <c r="F6648">
        <f>+_xlfn.XLOOKUP(TablaVentas[[#This Row],[PRODUCTO FINANCIERO]],TablaPrecios[PRODUCTO FINANCIERO],TablaPrecios[PRECIO UNIT],0)</f>
        <v>9.9</v>
      </c>
      <c r="G6648" s="2">
        <f>+TablaVentas[[#This Row],[CANTIDAD]]*TablaVentas[[#This Row],[PRECIO UNITARIO]]</f>
        <v>188.1</v>
      </c>
      <c r="H6648" s="1">
        <f t="shared" ca="1" si="103"/>
        <v>0.15684203271197986</v>
      </c>
      <c r="I6648" s="2">
        <f ca="1">+TablaVentas[[#This Row],[VENTAL TOTAL]]-TablaVentas[[#This Row],[VENTAL TOTAL]]*TablaVentas[[#This Row],[DESCUENTO]]</f>
        <v>158.59801364687658</v>
      </c>
      <c r="J6648" s="2">
        <f ca="1">0.18*TablaVentas[[#This Row],[SUBTOTAL]]</f>
        <v>28.547642456437785</v>
      </c>
      <c r="K6648" s="2">
        <f ca="1">+TablaVentas[[#This Row],[SUBTOTAL]]+TablaVentas[[#This Row],[IGV]]</f>
        <v>187.14565610331437</v>
      </c>
    </row>
    <row r="6649" spans="1:11" x14ac:dyDescent="0.25">
      <c r="A6649" t="s">
        <v>6658</v>
      </c>
      <c r="B6649" s="6">
        <v>46349</v>
      </c>
      <c r="C6649" t="s">
        <v>10015</v>
      </c>
      <c r="D6649" t="s">
        <v>10019</v>
      </c>
      <c r="E6649">
        <v>8</v>
      </c>
      <c r="F6649">
        <f>+_xlfn.XLOOKUP(TablaVentas[[#This Row],[PRODUCTO FINANCIERO]],TablaPrecios[PRODUCTO FINANCIERO],TablaPrecios[PRECIO UNIT],0)</f>
        <v>9.9</v>
      </c>
      <c r="G6649" s="2">
        <f>+TablaVentas[[#This Row],[CANTIDAD]]*TablaVentas[[#This Row],[PRECIO UNITARIO]]</f>
        <v>79.2</v>
      </c>
      <c r="H6649" s="1">
        <f t="shared" ca="1" si="103"/>
        <v>0.13202196931333809</v>
      </c>
      <c r="I6649" s="2">
        <f ca="1">+TablaVentas[[#This Row],[VENTAL TOTAL]]-TablaVentas[[#This Row],[VENTAL TOTAL]]*TablaVentas[[#This Row],[DESCUENTO]]</f>
        <v>68.74386003038363</v>
      </c>
      <c r="J6649" s="2">
        <f ca="1">0.18*TablaVentas[[#This Row],[SUBTOTAL]]</f>
        <v>12.373894805469053</v>
      </c>
      <c r="K6649" s="2">
        <f ca="1">+TablaVentas[[#This Row],[SUBTOTAL]]+TablaVentas[[#This Row],[IGV]]</f>
        <v>81.117754835852679</v>
      </c>
    </row>
    <row r="6650" spans="1:11" x14ac:dyDescent="0.25">
      <c r="A6650" t="s">
        <v>6659</v>
      </c>
      <c r="B6650" s="6">
        <v>46363</v>
      </c>
      <c r="C6650" t="s">
        <v>10013</v>
      </c>
      <c r="D6650" t="s">
        <v>10020</v>
      </c>
      <c r="E6650">
        <v>20</v>
      </c>
      <c r="F6650">
        <f>+_xlfn.XLOOKUP(TablaVentas[[#This Row],[PRODUCTO FINANCIERO]],TablaPrecios[PRODUCTO FINANCIERO],TablaPrecios[PRECIO UNIT],0)</f>
        <v>14.9</v>
      </c>
      <c r="G6650" s="2">
        <f>+TablaVentas[[#This Row],[CANTIDAD]]*TablaVentas[[#This Row],[PRECIO UNITARIO]]</f>
        <v>298</v>
      </c>
      <c r="H6650" s="1">
        <f t="shared" ca="1" si="103"/>
        <v>0.19992995873305525</v>
      </c>
      <c r="I6650" s="2">
        <f ca="1">+TablaVentas[[#This Row],[VENTAL TOTAL]]-TablaVentas[[#This Row],[VENTAL TOTAL]]*TablaVentas[[#This Row],[DESCUENTO]]</f>
        <v>238.42087229754952</v>
      </c>
      <c r="J6650" s="2">
        <f ca="1">0.18*TablaVentas[[#This Row],[SUBTOTAL]]</f>
        <v>42.91575701355891</v>
      </c>
      <c r="K6650" s="2">
        <f ca="1">+TablaVentas[[#This Row],[SUBTOTAL]]+TablaVentas[[#This Row],[IGV]]</f>
        <v>281.33662931110842</v>
      </c>
    </row>
    <row r="6651" spans="1:11" x14ac:dyDescent="0.25">
      <c r="A6651" t="s">
        <v>6660</v>
      </c>
      <c r="B6651" s="6">
        <v>45842</v>
      </c>
      <c r="C6651" t="s">
        <v>10013</v>
      </c>
      <c r="D6651" t="s">
        <v>10020</v>
      </c>
      <c r="E6651">
        <v>18</v>
      </c>
      <c r="F6651">
        <f>+_xlfn.XLOOKUP(TablaVentas[[#This Row],[PRODUCTO FINANCIERO]],TablaPrecios[PRODUCTO FINANCIERO],TablaPrecios[PRECIO UNIT],0)</f>
        <v>14.9</v>
      </c>
      <c r="G6651" s="2">
        <f>+TablaVentas[[#This Row],[CANTIDAD]]*TablaVentas[[#This Row],[PRECIO UNITARIO]]</f>
        <v>268.2</v>
      </c>
      <c r="H6651" s="1">
        <f t="shared" ca="1" si="103"/>
        <v>0.19976417604911795</v>
      </c>
      <c r="I6651" s="2">
        <f ca="1">+TablaVentas[[#This Row],[VENTAL TOTAL]]-TablaVentas[[#This Row],[VENTAL TOTAL]]*TablaVentas[[#This Row],[DESCUENTO]]</f>
        <v>214.62324798362656</v>
      </c>
      <c r="J6651" s="2">
        <f ca="1">0.18*TablaVentas[[#This Row],[SUBTOTAL]]</f>
        <v>38.632184637052781</v>
      </c>
      <c r="K6651" s="2">
        <f ca="1">+TablaVentas[[#This Row],[SUBTOTAL]]+TablaVentas[[#This Row],[IGV]]</f>
        <v>253.25543262067933</v>
      </c>
    </row>
    <row r="6652" spans="1:11" x14ac:dyDescent="0.25">
      <c r="A6652" t="s">
        <v>6661</v>
      </c>
      <c r="B6652" s="6">
        <v>46167</v>
      </c>
      <c r="C6652" t="s">
        <v>10013</v>
      </c>
      <c r="D6652" t="s">
        <v>10017</v>
      </c>
      <c r="E6652">
        <v>17</v>
      </c>
      <c r="F6652">
        <f>+_xlfn.XLOOKUP(TablaVentas[[#This Row],[PRODUCTO FINANCIERO]],TablaPrecios[PRODUCTO FINANCIERO],TablaPrecios[PRECIO UNIT],0)</f>
        <v>9.9</v>
      </c>
      <c r="G6652" s="2">
        <f>+TablaVentas[[#This Row],[CANTIDAD]]*TablaVentas[[#This Row],[PRECIO UNITARIO]]</f>
        <v>168.3</v>
      </c>
      <c r="H6652" s="1">
        <f t="shared" ca="1" si="103"/>
        <v>0.1106294288645468</v>
      </c>
      <c r="I6652" s="2">
        <f ca="1">+TablaVentas[[#This Row],[VENTAL TOTAL]]-TablaVentas[[#This Row],[VENTAL TOTAL]]*TablaVentas[[#This Row],[DESCUENTO]]</f>
        <v>149.68106712209678</v>
      </c>
      <c r="J6652" s="2">
        <f ca="1">0.18*TablaVentas[[#This Row],[SUBTOTAL]]</f>
        <v>26.94259208197742</v>
      </c>
      <c r="K6652" s="2">
        <f ca="1">+TablaVentas[[#This Row],[SUBTOTAL]]+TablaVentas[[#This Row],[IGV]]</f>
        <v>176.62365920407419</v>
      </c>
    </row>
    <row r="6653" spans="1:11" x14ac:dyDescent="0.25">
      <c r="A6653" t="s">
        <v>6662</v>
      </c>
      <c r="B6653" s="6">
        <v>45411</v>
      </c>
      <c r="C6653" t="s">
        <v>10012</v>
      </c>
      <c r="D6653" t="s">
        <v>10019</v>
      </c>
      <c r="E6653">
        <v>4</v>
      </c>
      <c r="F6653">
        <f>+_xlfn.XLOOKUP(TablaVentas[[#This Row],[PRODUCTO FINANCIERO]],TablaPrecios[PRODUCTO FINANCIERO],TablaPrecios[PRECIO UNIT],0)</f>
        <v>9.9</v>
      </c>
      <c r="G6653" s="2">
        <f>+TablaVentas[[#This Row],[CANTIDAD]]*TablaVentas[[#This Row],[PRECIO UNITARIO]]</f>
        <v>39.6</v>
      </c>
      <c r="H6653" s="1">
        <f t="shared" ca="1" si="103"/>
        <v>0.11823836449538738</v>
      </c>
      <c r="I6653" s="2">
        <f ca="1">+TablaVentas[[#This Row],[VENTAL TOTAL]]-TablaVentas[[#This Row],[VENTAL TOTAL]]*TablaVentas[[#This Row],[DESCUENTO]]</f>
        <v>34.917760765982663</v>
      </c>
      <c r="J6653" s="2">
        <f ca="1">0.18*TablaVentas[[#This Row],[SUBTOTAL]]</f>
        <v>6.2851969378768793</v>
      </c>
      <c r="K6653" s="2">
        <f ca="1">+TablaVentas[[#This Row],[SUBTOTAL]]+TablaVentas[[#This Row],[IGV]]</f>
        <v>41.202957703859539</v>
      </c>
    </row>
    <row r="6654" spans="1:11" x14ac:dyDescent="0.25">
      <c r="A6654" t="s">
        <v>6663</v>
      </c>
      <c r="B6654" s="6">
        <v>46175</v>
      </c>
      <c r="C6654" t="s">
        <v>10013</v>
      </c>
      <c r="D6654" t="s">
        <v>10017</v>
      </c>
      <c r="E6654">
        <v>3</v>
      </c>
      <c r="F6654">
        <f>+_xlfn.XLOOKUP(TablaVentas[[#This Row],[PRODUCTO FINANCIERO]],TablaPrecios[PRODUCTO FINANCIERO],TablaPrecios[PRECIO UNIT],0)</f>
        <v>9.9</v>
      </c>
      <c r="G6654" s="2">
        <f>+TablaVentas[[#This Row],[CANTIDAD]]*TablaVentas[[#This Row],[PRECIO UNITARIO]]</f>
        <v>29.700000000000003</v>
      </c>
      <c r="H6654" s="1">
        <f t="shared" ca="1" si="103"/>
        <v>0.19657896278901416</v>
      </c>
      <c r="I6654" s="2">
        <f ca="1">+TablaVentas[[#This Row],[VENTAL TOTAL]]-TablaVentas[[#This Row],[VENTAL TOTAL]]*TablaVentas[[#This Row],[DESCUENTO]]</f>
        <v>23.86160480516628</v>
      </c>
      <c r="J6654" s="2">
        <f ca="1">0.18*TablaVentas[[#This Row],[SUBTOTAL]]</f>
        <v>4.2950888649299301</v>
      </c>
      <c r="K6654" s="2">
        <f ca="1">+TablaVentas[[#This Row],[SUBTOTAL]]+TablaVentas[[#This Row],[IGV]]</f>
        <v>28.15669367009621</v>
      </c>
    </row>
    <row r="6655" spans="1:11" x14ac:dyDescent="0.25">
      <c r="A6655" t="s">
        <v>6664</v>
      </c>
      <c r="B6655" s="6">
        <v>45948</v>
      </c>
      <c r="C6655" t="s">
        <v>10015</v>
      </c>
      <c r="D6655" t="s">
        <v>10018</v>
      </c>
      <c r="E6655">
        <v>14</v>
      </c>
      <c r="F6655">
        <f>+_xlfn.XLOOKUP(TablaVentas[[#This Row],[PRODUCTO FINANCIERO]],TablaPrecios[PRODUCTO FINANCIERO],TablaPrecios[PRECIO UNIT],0)</f>
        <v>14.9</v>
      </c>
      <c r="G6655" s="2">
        <f>+TablaVentas[[#This Row],[CANTIDAD]]*TablaVentas[[#This Row],[PRECIO UNITARIO]]</f>
        <v>208.6</v>
      </c>
      <c r="H6655" s="1">
        <f t="shared" ca="1" si="103"/>
        <v>0.12926322194283019</v>
      </c>
      <c r="I6655" s="2">
        <f ca="1">+TablaVentas[[#This Row],[VENTAL TOTAL]]-TablaVentas[[#This Row],[VENTAL TOTAL]]*TablaVentas[[#This Row],[DESCUENTO]]</f>
        <v>181.63569190272563</v>
      </c>
      <c r="J6655" s="2">
        <f ca="1">0.18*TablaVentas[[#This Row],[SUBTOTAL]]</f>
        <v>32.694424542490609</v>
      </c>
      <c r="K6655" s="2">
        <f ca="1">+TablaVentas[[#This Row],[SUBTOTAL]]+TablaVentas[[#This Row],[IGV]]</f>
        <v>214.33011644521622</v>
      </c>
    </row>
    <row r="6656" spans="1:11" x14ac:dyDescent="0.25">
      <c r="A6656" t="s">
        <v>6665</v>
      </c>
      <c r="B6656" s="6">
        <v>45306</v>
      </c>
      <c r="C6656" t="s">
        <v>10016</v>
      </c>
      <c r="D6656" t="s">
        <v>10019</v>
      </c>
      <c r="E6656">
        <v>10</v>
      </c>
      <c r="F6656">
        <f>+_xlfn.XLOOKUP(TablaVentas[[#This Row],[PRODUCTO FINANCIERO]],TablaPrecios[PRODUCTO FINANCIERO],TablaPrecios[PRECIO UNIT],0)</f>
        <v>9.9</v>
      </c>
      <c r="G6656" s="2">
        <f>+TablaVentas[[#This Row],[CANTIDAD]]*TablaVentas[[#This Row],[PRECIO UNITARIO]]</f>
        <v>99</v>
      </c>
      <c r="H6656" s="1">
        <f t="shared" ca="1" si="103"/>
        <v>0.17486151937312489</v>
      </c>
      <c r="I6656" s="2">
        <f ca="1">+TablaVentas[[#This Row],[VENTAL TOTAL]]-TablaVentas[[#This Row],[VENTAL TOTAL]]*TablaVentas[[#This Row],[DESCUENTO]]</f>
        <v>81.688709582060639</v>
      </c>
      <c r="J6656" s="2">
        <f ca="1">0.18*TablaVentas[[#This Row],[SUBTOTAL]]</f>
        <v>14.703967724770914</v>
      </c>
      <c r="K6656" s="2">
        <f ca="1">+TablaVentas[[#This Row],[SUBTOTAL]]+TablaVentas[[#This Row],[IGV]]</f>
        <v>96.392677306831558</v>
      </c>
    </row>
    <row r="6657" spans="1:11" x14ac:dyDescent="0.25">
      <c r="A6657" t="s">
        <v>6666</v>
      </c>
      <c r="B6657" s="6">
        <v>46046</v>
      </c>
      <c r="C6657" t="s">
        <v>10015</v>
      </c>
      <c r="D6657" t="s">
        <v>10022</v>
      </c>
      <c r="E6657">
        <v>9</v>
      </c>
      <c r="F6657">
        <f>+_xlfn.XLOOKUP(TablaVentas[[#This Row],[PRODUCTO FINANCIERO]],TablaPrecios[PRODUCTO FINANCIERO],TablaPrecios[PRECIO UNIT],0)</f>
        <v>20.9</v>
      </c>
      <c r="G6657" s="2">
        <f>+TablaVentas[[#This Row],[CANTIDAD]]*TablaVentas[[#This Row],[PRECIO UNITARIO]]</f>
        <v>188.1</v>
      </c>
      <c r="H6657" s="1">
        <f t="shared" ca="1" si="103"/>
        <v>0.10076465560758938</v>
      </c>
      <c r="I6657" s="2">
        <f ca="1">+TablaVentas[[#This Row],[VENTAL TOTAL]]-TablaVentas[[#This Row],[VENTAL TOTAL]]*TablaVentas[[#This Row],[DESCUENTO]]</f>
        <v>169.14616828021244</v>
      </c>
      <c r="J6657" s="2">
        <f ca="1">0.18*TablaVentas[[#This Row],[SUBTOTAL]]</f>
        <v>30.446310290438237</v>
      </c>
      <c r="K6657" s="2">
        <f ca="1">+TablaVentas[[#This Row],[SUBTOTAL]]+TablaVentas[[#This Row],[IGV]]</f>
        <v>199.59247857065068</v>
      </c>
    </row>
    <row r="6658" spans="1:11" x14ac:dyDescent="0.25">
      <c r="A6658" t="s">
        <v>6667</v>
      </c>
      <c r="B6658" s="6">
        <v>46253</v>
      </c>
      <c r="C6658" t="s">
        <v>10011</v>
      </c>
      <c r="D6658" t="s">
        <v>10022</v>
      </c>
      <c r="E6658">
        <v>13</v>
      </c>
      <c r="F6658">
        <f>+_xlfn.XLOOKUP(TablaVentas[[#This Row],[PRODUCTO FINANCIERO]],TablaPrecios[PRODUCTO FINANCIERO],TablaPrecios[PRECIO UNIT],0)</f>
        <v>20.9</v>
      </c>
      <c r="G6658" s="2">
        <f>+TablaVentas[[#This Row],[CANTIDAD]]*TablaVentas[[#This Row],[PRECIO UNITARIO]]</f>
        <v>271.7</v>
      </c>
      <c r="H6658" s="1">
        <f t="shared" ref="H6658:H6721" ca="1" si="104">+RAND()*0.1+0.1</f>
        <v>0.13493381785392053</v>
      </c>
      <c r="I6658" s="2">
        <f ca="1">+TablaVentas[[#This Row],[VENTAL TOTAL]]-TablaVentas[[#This Row],[VENTAL TOTAL]]*TablaVentas[[#This Row],[DESCUENTO]]</f>
        <v>235.03848168908979</v>
      </c>
      <c r="J6658" s="2">
        <f ca="1">0.18*TablaVentas[[#This Row],[SUBTOTAL]]</f>
        <v>42.306926704036158</v>
      </c>
      <c r="K6658" s="2">
        <f ca="1">+TablaVentas[[#This Row],[SUBTOTAL]]+TablaVentas[[#This Row],[IGV]]</f>
        <v>277.34540839312592</v>
      </c>
    </row>
    <row r="6659" spans="1:11" x14ac:dyDescent="0.25">
      <c r="A6659" t="s">
        <v>6668</v>
      </c>
      <c r="B6659" s="6">
        <v>45578</v>
      </c>
      <c r="C6659" t="s">
        <v>10013</v>
      </c>
      <c r="D6659" t="s">
        <v>10019</v>
      </c>
      <c r="E6659">
        <v>20</v>
      </c>
      <c r="F6659">
        <f>+_xlfn.XLOOKUP(TablaVentas[[#This Row],[PRODUCTO FINANCIERO]],TablaPrecios[PRODUCTO FINANCIERO],TablaPrecios[PRECIO UNIT],0)</f>
        <v>9.9</v>
      </c>
      <c r="G6659" s="2">
        <f>+TablaVentas[[#This Row],[CANTIDAD]]*TablaVentas[[#This Row],[PRECIO UNITARIO]]</f>
        <v>198</v>
      </c>
      <c r="H6659" s="1">
        <f t="shared" ca="1" si="104"/>
        <v>0.11568942229646435</v>
      </c>
      <c r="I6659" s="2">
        <f ca="1">+TablaVentas[[#This Row],[VENTAL TOTAL]]-TablaVentas[[#This Row],[VENTAL TOTAL]]*TablaVentas[[#This Row],[DESCUENTO]]</f>
        <v>175.09349438530006</v>
      </c>
      <c r="J6659" s="2">
        <f ca="1">0.18*TablaVentas[[#This Row],[SUBTOTAL]]</f>
        <v>31.516828989354011</v>
      </c>
      <c r="K6659" s="2">
        <f ca="1">+TablaVentas[[#This Row],[SUBTOTAL]]+TablaVentas[[#This Row],[IGV]]</f>
        <v>206.61032337465406</v>
      </c>
    </row>
    <row r="6660" spans="1:11" x14ac:dyDescent="0.25">
      <c r="A6660" t="s">
        <v>6669</v>
      </c>
      <c r="B6660" s="6">
        <v>45595</v>
      </c>
      <c r="C6660" t="s">
        <v>10016</v>
      </c>
      <c r="D6660" t="s">
        <v>10018</v>
      </c>
      <c r="E6660">
        <v>11</v>
      </c>
      <c r="F6660">
        <f>+_xlfn.XLOOKUP(TablaVentas[[#This Row],[PRODUCTO FINANCIERO]],TablaPrecios[PRODUCTO FINANCIERO],TablaPrecios[PRECIO UNIT],0)</f>
        <v>14.9</v>
      </c>
      <c r="G6660" s="2">
        <f>+TablaVentas[[#This Row],[CANTIDAD]]*TablaVentas[[#This Row],[PRECIO UNITARIO]]</f>
        <v>163.9</v>
      </c>
      <c r="H6660" s="1">
        <f t="shared" ca="1" si="104"/>
        <v>0.17043173461936759</v>
      </c>
      <c r="I6660" s="2">
        <f ca="1">+TablaVentas[[#This Row],[VENTAL TOTAL]]-TablaVentas[[#This Row],[VENTAL TOTAL]]*TablaVentas[[#This Row],[DESCUENTO]]</f>
        <v>135.96623869588566</v>
      </c>
      <c r="J6660" s="2">
        <f ca="1">0.18*TablaVentas[[#This Row],[SUBTOTAL]]</f>
        <v>24.473922965259419</v>
      </c>
      <c r="K6660" s="2">
        <f ca="1">+TablaVentas[[#This Row],[SUBTOTAL]]+TablaVentas[[#This Row],[IGV]]</f>
        <v>160.44016166114508</v>
      </c>
    </row>
    <row r="6661" spans="1:11" x14ac:dyDescent="0.25">
      <c r="A6661" t="s">
        <v>6670</v>
      </c>
      <c r="B6661" s="6">
        <v>45844</v>
      </c>
      <c r="C6661" t="s">
        <v>10015</v>
      </c>
      <c r="D6661" t="s">
        <v>10018</v>
      </c>
      <c r="E6661">
        <v>9</v>
      </c>
      <c r="F6661">
        <f>+_xlfn.XLOOKUP(TablaVentas[[#This Row],[PRODUCTO FINANCIERO]],TablaPrecios[PRODUCTO FINANCIERO],TablaPrecios[PRECIO UNIT],0)</f>
        <v>14.9</v>
      </c>
      <c r="G6661" s="2">
        <f>+TablaVentas[[#This Row],[CANTIDAD]]*TablaVentas[[#This Row],[PRECIO UNITARIO]]</f>
        <v>134.1</v>
      </c>
      <c r="H6661" s="1">
        <f t="shared" ca="1" si="104"/>
        <v>0.15074325038081249</v>
      </c>
      <c r="I6661" s="2">
        <f ca="1">+TablaVentas[[#This Row],[VENTAL TOTAL]]-TablaVentas[[#This Row],[VENTAL TOTAL]]*TablaVentas[[#This Row],[DESCUENTO]]</f>
        <v>113.88533012393304</v>
      </c>
      <c r="J6661" s="2">
        <f ca="1">0.18*TablaVentas[[#This Row],[SUBTOTAL]]</f>
        <v>20.499359422307947</v>
      </c>
      <c r="K6661" s="2">
        <f ca="1">+TablaVentas[[#This Row],[SUBTOTAL]]+TablaVentas[[#This Row],[IGV]]</f>
        <v>134.38468954624099</v>
      </c>
    </row>
    <row r="6662" spans="1:11" x14ac:dyDescent="0.25">
      <c r="A6662" t="s">
        <v>6671</v>
      </c>
      <c r="B6662" s="6">
        <v>46111</v>
      </c>
      <c r="C6662" t="s">
        <v>10016</v>
      </c>
      <c r="D6662" t="s">
        <v>10018</v>
      </c>
      <c r="E6662">
        <v>11</v>
      </c>
      <c r="F6662">
        <f>+_xlfn.XLOOKUP(TablaVentas[[#This Row],[PRODUCTO FINANCIERO]],TablaPrecios[PRODUCTO FINANCIERO],TablaPrecios[PRECIO UNIT],0)</f>
        <v>14.9</v>
      </c>
      <c r="G6662" s="2">
        <f>+TablaVentas[[#This Row],[CANTIDAD]]*TablaVentas[[#This Row],[PRECIO UNITARIO]]</f>
        <v>163.9</v>
      </c>
      <c r="H6662" s="1">
        <f t="shared" ca="1" si="104"/>
        <v>0.15377615468585493</v>
      </c>
      <c r="I6662" s="2">
        <f ca="1">+TablaVentas[[#This Row],[VENTAL TOTAL]]-TablaVentas[[#This Row],[VENTAL TOTAL]]*TablaVentas[[#This Row],[DESCUENTO]]</f>
        <v>138.69608824698838</v>
      </c>
      <c r="J6662" s="2">
        <f ca="1">0.18*TablaVentas[[#This Row],[SUBTOTAL]]</f>
        <v>24.965295884457909</v>
      </c>
      <c r="K6662" s="2">
        <f ca="1">+TablaVentas[[#This Row],[SUBTOTAL]]+TablaVentas[[#This Row],[IGV]]</f>
        <v>163.66138413144628</v>
      </c>
    </row>
    <row r="6663" spans="1:11" x14ac:dyDescent="0.25">
      <c r="A6663" t="s">
        <v>6672</v>
      </c>
      <c r="B6663" s="6">
        <v>45442</v>
      </c>
      <c r="C6663" t="s">
        <v>10016</v>
      </c>
      <c r="D6663" t="s">
        <v>10017</v>
      </c>
      <c r="E6663">
        <v>14</v>
      </c>
      <c r="F6663">
        <f>+_xlfn.XLOOKUP(TablaVentas[[#This Row],[PRODUCTO FINANCIERO]],TablaPrecios[PRODUCTO FINANCIERO],TablaPrecios[PRECIO UNIT],0)</f>
        <v>9.9</v>
      </c>
      <c r="G6663" s="2">
        <f>+TablaVentas[[#This Row],[CANTIDAD]]*TablaVentas[[#This Row],[PRECIO UNITARIO]]</f>
        <v>138.6</v>
      </c>
      <c r="H6663" s="1">
        <f t="shared" ca="1" si="104"/>
        <v>0.11605136520891146</v>
      </c>
      <c r="I6663" s="2">
        <f ca="1">+TablaVentas[[#This Row],[VENTAL TOTAL]]-TablaVentas[[#This Row],[VENTAL TOTAL]]*TablaVentas[[#This Row],[DESCUENTO]]</f>
        <v>122.51528078204487</v>
      </c>
      <c r="J6663" s="2">
        <f ca="1">0.18*TablaVentas[[#This Row],[SUBTOTAL]]</f>
        <v>22.052750540768077</v>
      </c>
      <c r="K6663" s="2">
        <f ca="1">+TablaVentas[[#This Row],[SUBTOTAL]]+TablaVentas[[#This Row],[IGV]]</f>
        <v>144.56803132281294</v>
      </c>
    </row>
    <row r="6664" spans="1:11" x14ac:dyDescent="0.25">
      <c r="A6664" t="s">
        <v>6673</v>
      </c>
      <c r="B6664" s="6">
        <v>46233</v>
      </c>
      <c r="C6664" t="s">
        <v>10016</v>
      </c>
      <c r="D6664" t="s">
        <v>10018</v>
      </c>
      <c r="E6664">
        <v>7</v>
      </c>
      <c r="F6664">
        <f>+_xlfn.XLOOKUP(TablaVentas[[#This Row],[PRODUCTO FINANCIERO]],TablaPrecios[PRODUCTO FINANCIERO],TablaPrecios[PRECIO UNIT],0)</f>
        <v>14.9</v>
      </c>
      <c r="G6664" s="2">
        <f>+TablaVentas[[#This Row],[CANTIDAD]]*TablaVentas[[#This Row],[PRECIO UNITARIO]]</f>
        <v>104.3</v>
      </c>
      <c r="H6664" s="1">
        <f t="shared" ca="1" si="104"/>
        <v>0.13733075910861681</v>
      </c>
      <c r="I6664" s="2">
        <f ca="1">+TablaVentas[[#This Row],[VENTAL TOTAL]]-TablaVentas[[#This Row],[VENTAL TOTAL]]*TablaVentas[[#This Row],[DESCUENTO]]</f>
        <v>89.976401824971262</v>
      </c>
      <c r="J6664" s="2">
        <f ca="1">0.18*TablaVentas[[#This Row],[SUBTOTAL]]</f>
        <v>16.195752328494827</v>
      </c>
      <c r="K6664" s="2">
        <f ca="1">+TablaVentas[[#This Row],[SUBTOTAL]]+TablaVentas[[#This Row],[IGV]]</f>
        <v>106.1721541534661</v>
      </c>
    </row>
    <row r="6665" spans="1:11" x14ac:dyDescent="0.25">
      <c r="A6665" t="s">
        <v>6674</v>
      </c>
      <c r="B6665" s="6">
        <v>46234</v>
      </c>
      <c r="C6665" t="s">
        <v>10014</v>
      </c>
      <c r="D6665" t="s">
        <v>10019</v>
      </c>
      <c r="E6665">
        <v>6</v>
      </c>
      <c r="F6665">
        <f>+_xlfn.XLOOKUP(TablaVentas[[#This Row],[PRODUCTO FINANCIERO]],TablaPrecios[PRODUCTO FINANCIERO],TablaPrecios[PRECIO UNIT],0)</f>
        <v>9.9</v>
      </c>
      <c r="G6665" s="2">
        <f>+TablaVentas[[#This Row],[CANTIDAD]]*TablaVentas[[#This Row],[PRECIO UNITARIO]]</f>
        <v>59.400000000000006</v>
      </c>
      <c r="H6665" s="1">
        <f t="shared" ca="1" si="104"/>
        <v>0.13296147563028815</v>
      </c>
      <c r="I6665" s="2">
        <f ca="1">+TablaVentas[[#This Row],[VENTAL TOTAL]]-TablaVentas[[#This Row],[VENTAL TOTAL]]*TablaVentas[[#This Row],[DESCUENTO]]</f>
        <v>51.502088347560885</v>
      </c>
      <c r="J6665" s="2">
        <f ca="1">0.18*TablaVentas[[#This Row],[SUBTOTAL]]</f>
        <v>9.2703759025609589</v>
      </c>
      <c r="K6665" s="2">
        <f ca="1">+TablaVentas[[#This Row],[SUBTOTAL]]+TablaVentas[[#This Row],[IGV]]</f>
        <v>60.772464250121843</v>
      </c>
    </row>
    <row r="6666" spans="1:11" x14ac:dyDescent="0.25">
      <c r="A6666" t="s">
        <v>6675</v>
      </c>
      <c r="B6666" s="6">
        <v>45600</v>
      </c>
      <c r="C6666" t="s">
        <v>10016</v>
      </c>
      <c r="D6666" t="s">
        <v>10018</v>
      </c>
      <c r="E6666">
        <v>7</v>
      </c>
      <c r="F6666">
        <f>+_xlfn.XLOOKUP(TablaVentas[[#This Row],[PRODUCTO FINANCIERO]],TablaPrecios[PRODUCTO FINANCIERO],TablaPrecios[PRECIO UNIT],0)</f>
        <v>14.9</v>
      </c>
      <c r="G6666" s="2">
        <f>+TablaVentas[[#This Row],[CANTIDAD]]*TablaVentas[[#This Row],[PRECIO UNITARIO]]</f>
        <v>104.3</v>
      </c>
      <c r="H6666" s="1">
        <f t="shared" ca="1" si="104"/>
        <v>0.1449396004145061</v>
      </c>
      <c r="I6666" s="2">
        <f ca="1">+TablaVentas[[#This Row],[VENTAL TOTAL]]-TablaVentas[[#This Row],[VENTAL TOTAL]]*TablaVentas[[#This Row],[DESCUENTO]]</f>
        <v>89.182799676767019</v>
      </c>
      <c r="J6666" s="2">
        <f ca="1">0.18*TablaVentas[[#This Row],[SUBTOTAL]]</f>
        <v>16.052903941818062</v>
      </c>
      <c r="K6666" s="2">
        <f ca="1">+TablaVentas[[#This Row],[SUBTOTAL]]+TablaVentas[[#This Row],[IGV]]</f>
        <v>105.23570361858508</v>
      </c>
    </row>
    <row r="6667" spans="1:11" x14ac:dyDescent="0.25">
      <c r="A6667" t="s">
        <v>6676</v>
      </c>
      <c r="B6667" s="6">
        <v>46085</v>
      </c>
      <c r="C6667" t="s">
        <v>10014</v>
      </c>
      <c r="D6667" t="s">
        <v>10019</v>
      </c>
      <c r="E6667">
        <v>9</v>
      </c>
      <c r="F6667">
        <f>+_xlfn.XLOOKUP(TablaVentas[[#This Row],[PRODUCTO FINANCIERO]],TablaPrecios[PRODUCTO FINANCIERO],TablaPrecios[PRECIO UNIT],0)</f>
        <v>9.9</v>
      </c>
      <c r="G6667" s="2">
        <f>+TablaVentas[[#This Row],[CANTIDAD]]*TablaVentas[[#This Row],[PRECIO UNITARIO]]</f>
        <v>89.100000000000009</v>
      </c>
      <c r="H6667" s="1">
        <f t="shared" ca="1" si="104"/>
        <v>0.12843927781127801</v>
      </c>
      <c r="I6667" s="2">
        <f ca="1">+TablaVentas[[#This Row],[VENTAL TOTAL]]-TablaVentas[[#This Row],[VENTAL TOTAL]]*TablaVentas[[#This Row],[DESCUENTO]]</f>
        <v>77.656060347015142</v>
      </c>
      <c r="J6667" s="2">
        <f ca="1">0.18*TablaVentas[[#This Row],[SUBTOTAL]]</f>
        <v>13.978090862462725</v>
      </c>
      <c r="K6667" s="2">
        <f ca="1">+TablaVentas[[#This Row],[SUBTOTAL]]+TablaVentas[[#This Row],[IGV]]</f>
        <v>91.634151209477864</v>
      </c>
    </row>
    <row r="6668" spans="1:11" x14ac:dyDescent="0.25">
      <c r="A6668" t="s">
        <v>6677</v>
      </c>
      <c r="B6668" s="6">
        <v>45680</v>
      </c>
      <c r="C6668" t="s">
        <v>10012</v>
      </c>
      <c r="D6668" t="s">
        <v>10019</v>
      </c>
      <c r="E6668">
        <v>10</v>
      </c>
      <c r="F6668">
        <f>+_xlfn.XLOOKUP(TablaVentas[[#This Row],[PRODUCTO FINANCIERO]],TablaPrecios[PRODUCTO FINANCIERO],TablaPrecios[PRECIO UNIT],0)</f>
        <v>9.9</v>
      </c>
      <c r="G6668" s="2">
        <f>+TablaVentas[[#This Row],[CANTIDAD]]*TablaVentas[[#This Row],[PRECIO UNITARIO]]</f>
        <v>99</v>
      </c>
      <c r="H6668" s="1">
        <f t="shared" ca="1" si="104"/>
        <v>0.12494860712877032</v>
      </c>
      <c r="I6668" s="2">
        <f ca="1">+TablaVentas[[#This Row],[VENTAL TOTAL]]-TablaVentas[[#This Row],[VENTAL TOTAL]]*TablaVentas[[#This Row],[DESCUENTO]]</f>
        <v>86.630087894251744</v>
      </c>
      <c r="J6668" s="2">
        <f ca="1">0.18*TablaVentas[[#This Row],[SUBTOTAL]]</f>
        <v>15.593415820965314</v>
      </c>
      <c r="K6668" s="2">
        <f ca="1">+TablaVentas[[#This Row],[SUBTOTAL]]+TablaVentas[[#This Row],[IGV]]</f>
        <v>102.22350371521706</v>
      </c>
    </row>
    <row r="6669" spans="1:11" x14ac:dyDescent="0.25">
      <c r="A6669" t="s">
        <v>6678</v>
      </c>
      <c r="B6669" s="6">
        <v>45585</v>
      </c>
      <c r="C6669" t="s">
        <v>10016</v>
      </c>
      <c r="D6669" t="s">
        <v>10020</v>
      </c>
      <c r="E6669">
        <v>9</v>
      </c>
      <c r="F6669">
        <f>+_xlfn.XLOOKUP(TablaVentas[[#This Row],[PRODUCTO FINANCIERO]],TablaPrecios[PRODUCTO FINANCIERO],TablaPrecios[PRECIO UNIT],0)</f>
        <v>14.9</v>
      </c>
      <c r="G6669" s="2">
        <f>+TablaVentas[[#This Row],[CANTIDAD]]*TablaVentas[[#This Row],[PRECIO UNITARIO]]</f>
        <v>134.1</v>
      </c>
      <c r="H6669" s="1">
        <f t="shared" ca="1" si="104"/>
        <v>0.16679572866169995</v>
      </c>
      <c r="I6669" s="2">
        <f ca="1">+TablaVentas[[#This Row],[VENTAL TOTAL]]-TablaVentas[[#This Row],[VENTAL TOTAL]]*TablaVentas[[#This Row],[DESCUENTO]]</f>
        <v>111.73269278646603</v>
      </c>
      <c r="J6669" s="2">
        <f ca="1">0.18*TablaVentas[[#This Row],[SUBTOTAL]]</f>
        <v>20.111884701563884</v>
      </c>
      <c r="K6669" s="2">
        <f ca="1">+TablaVentas[[#This Row],[SUBTOTAL]]+TablaVentas[[#This Row],[IGV]]</f>
        <v>131.84457748802993</v>
      </c>
    </row>
    <row r="6670" spans="1:11" x14ac:dyDescent="0.25">
      <c r="A6670" t="s">
        <v>6679</v>
      </c>
      <c r="B6670" s="6">
        <v>45775</v>
      </c>
      <c r="C6670" t="s">
        <v>10016</v>
      </c>
      <c r="D6670" t="s">
        <v>10019</v>
      </c>
      <c r="E6670">
        <v>19</v>
      </c>
      <c r="F6670">
        <f>+_xlfn.XLOOKUP(TablaVentas[[#This Row],[PRODUCTO FINANCIERO]],TablaPrecios[PRODUCTO FINANCIERO],TablaPrecios[PRECIO UNIT],0)</f>
        <v>9.9</v>
      </c>
      <c r="G6670" s="2">
        <f>+TablaVentas[[#This Row],[CANTIDAD]]*TablaVentas[[#This Row],[PRECIO UNITARIO]]</f>
        <v>188.1</v>
      </c>
      <c r="H6670" s="1">
        <f t="shared" ca="1" si="104"/>
        <v>0.13088506411954179</v>
      </c>
      <c r="I6670" s="2">
        <f ca="1">+TablaVentas[[#This Row],[VENTAL TOTAL]]-TablaVentas[[#This Row],[VENTAL TOTAL]]*TablaVentas[[#This Row],[DESCUENTO]]</f>
        <v>163.48051943911418</v>
      </c>
      <c r="J6670" s="2">
        <f ca="1">0.18*TablaVentas[[#This Row],[SUBTOTAL]]</f>
        <v>29.42649349904055</v>
      </c>
      <c r="K6670" s="2">
        <f ca="1">+TablaVentas[[#This Row],[SUBTOTAL]]+TablaVentas[[#This Row],[IGV]]</f>
        <v>192.90701293815474</v>
      </c>
    </row>
    <row r="6671" spans="1:11" x14ac:dyDescent="0.25">
      <c r="A6671" t="s">
        <v>6680</v>
      </c>
      <c r="B6671" s="6">
        <v>45864</v>
      </c>
      <c r="C6671" t="s">
        <v>10011</v>
      </c>
      <c r="D6671" t="s">
        <v>10019</v>
      </c>
      <c r="E6671">
        <v>6</v>
      </c>
      <c r="F6671">
        <f>+_xlfn.XLOOKUP(TablaVentas[[#This Row],[PRODUCTO FINANCIERO]],TablaPrecios[PRODUCTO FINANCIERO],TablaPrecios[PRECIO UNIT],0)</f>
        <v>9.9</v>
      </c>
      <c r="G6671" s="2">
        <f>+TablaVentas[[#This Row],[CANTIDAD]]*TablaVentas[[#This Row],[PRECIO UNITARIO]]</f>
        <v>59.400000000000006</v>
      </c>
      <c r="H6671" s="1">
        <f t="shared" ca="1" si="104"/>
        <v>0.14078918729639112</v>
      </c>
      <c r="I6671" s="2">
        <f ca="1">+TablaVentas[[#This Row],[VENTAL TOTAL]]-TablaVentas[[#This Row],[VENTAL TOTAL]]*TablaVentas[[#This Row],[DESCUENTO]]</f>
        <v>51.037122274594374</v>
      </c>
      <c r="J6671" s="2">
        <f ca="1">0.18*TablaVentas[[#This Row],[SUBTOTAL]]</f>
        <v>9.1866820094269865</v>
      </c>
      <c r="K6671" s="2">
        <f ca="1">+TablaVentas[[#This Row],[SUBTOTAL]]+TablaVentas[[#This Row],[IGV]]</f>
        <v>60.223804284021362</v>
      </c>
    </row>
    <row r="6672" spans="1:11" x14ac:dyDescent="0.25">
      <c r="A6672" t="s">
        <v>6681</v>
      </c>
      <c r="B6672" s="6">
        <v>45329</v>
      </c>
      <c r="C6672" t="s">
        <v>10012</v>
      </c>
      <c r="D6672" t="s">
        <v>10020</v>
      </c>
      <c r="E6672">
        <v>12</v>
      </c>
      <c r="F6672">
        <f>+_xlfn.XLOOKUP(TablaVentas[[#This Row],[PRODUCTO FINANCIERO]],TablaPrecios[PRODUCTO FINANCIERO],TablaPrecios[PRECIO UNIT],0)</f>
        <v>14.9</v>
      </c>
      <c r="G6672" s="2">
        <f>+TablaVentas[[#This Row],[CANTIDAD]]*TablaVentas[[#This Row],[PRECIO UNITARIO]]</f>
        <v>178.8</v>
      </c>
      <c r="H6672" s="1">
        <f t="shared" ca="1" si="104"/>
        <v>0.19615049410502047</v>
      </c>
      <c r="I6672" s="2">
        <f ca="1">+TablaVentas[[#This Row],[VENTAL TOTAL]]-TablaVentas[[#This Row],[VENTAL TOTAL]]*TablaVentas[[#This Row],[DESCUENTO]]</f>
        <v>143.72829165402234</v>
      </c>
      <c r="J6672" s="2">
        <f ca="1">0.18*TablaVentas[[#This Row],[SUBTOTAL]]</f>
        <v>25.871092497724021</v>
      </c>
      <c r="K6672" s="2">
        <f ca="1">+TablaVentas[[#This Row],[SUBTOTAL]]+TablaVentas[[#This Row],[IGV]]</f>
        <v>169.59938415174636</v>
      </c>
    </row>
    <row r="6673" spans="1:11" x14ac:dyDescent="0.25">
      <c r="A6673" t="s">
        <v>6682</v>
      </c>
      <c r="B6673" s="6">
        <v>46077</v>
      </c>
      <c r="C6673" t="s">
        <v>10014</v>
      </c>
      <c r="D6673" t="s">
        <v>10018</v>
      </c>
      <c r="E6673">
        <v>9</v>
      </c>
      <c r="F6673">
        <f>+_xlfn.XLOOKUP(TablaVentas[[#This Row],[PRODUCTO FINANCIERO]],TablaPrecios[PRODUCTO FINANCIERO],TablaPrecios[PRECIO UNIT],0)</f>
        <v>14.9</v>
      </c>
      <c r="G6673" s="2">
        <f>+TablaVentas[[#This Row],[CANTIDAD]]*TablaVentas[[#This Row],[PRECIO UNITARIO]]</f>
        <v>134.1</v>
      </c>
      <c r="H6673" s="1">
        <f t="shared" ca="1" si="104"/>
        <v>0.18890451451134216</v>
      </c>
      <c r="I6673" s="2">
        <f ca="1">+TablaVentas[[#This Row],[VENTAL TOTAL]]-TablaVentas[[#This Row],[VENTAL TOTAL]]*TablaVentas[[#This Row],[DESCUENTO]]</f>
        <v>108.76790460402901</v>
      </c>
      <c r="J6673" s="2">
        <f ca="1">0.18*TablaVentas[[#This Row],[SUBTOTAL]]</f>
        <v>19.57822282872522</v>
      </c>
      <c r="K6673" s="2">
        <f ca="1">+TablaVentas[[#This Row],[SUBTOTAL]]+TablaVentas[[#This Row],[IGV]]</f>
        <v>128.34612743275423</v>
      </c>
    </row>
    <row r="6674" spans="1:11" x14ac:dyDescent="0.25">
      <c r="A6674" t="s">
        <v>6683</v>
      </c>
      <c r="B6674" s="6">
        <v>45689</v>
      </c>
      <c r="C6674" t="s">
        <v>10015</v>
      </c>
      <c r="D6674" t="s">
        <v>10019</v>
      </c>
      <c r="E6674">
        <v>14</v>
      </c>
      <c r="F6674">
        <f>+_xlfn.XLOOKUP(TablaVentas[[#This Row],[PRODUCTO FINANCIERO]],TablaPrecios[PRODUCTO FINANCIERO],TablaPrecios[PRECIO UNIT],0)</f>
        <v>9.9</v>
      </c>
      <c r="G6674" s="2">
        <f>+TablaVentas[[#This Row],[CANTIDAD]]*TablaVentas[[#This Row],[PRECIO UNITARIO]]</f>
        <v>138.6</v>
      </c>
      <c r="H6674" s="1">
        <f t="shared" ca="1" si="104"/>
        <v>0.19299660209212521</v>
      </c>
      <c r="I6674" s="2">
        <f ca="1">+TablaVentas[[#This Row],[VENTAL TOTAL]]-TablaVentas[[#This Row],[VENTAL TOTAL]]*TablaVentas[[#This Row],[DESCUENTO]]</f>
        <v>111.85067095003144</v>
      </c>
      <c r="J6674" s="2">
        <f ca="1">0.18*TablaVentas[[#This Row],[SUBTOTAL]]</f>
        <v>20.133120771005657</v>
      </c>
      <c r="K6674" s="2">
        <f ca="1">+TablaVentas[[#This Row],[SUBTOTAL]]+TablaVentas[[#This Row],[IGV]]</f>
        <v>131.98379172103711</v>
      </c>
    </row>
    <row r="6675" spans="1:11" x14ac:dyDescent="0.25">
      <c r="A6675" t="s">
        <v>6684</v>
      </c>
      <c r="B6675" s="6">
        <v>46325</v>
      </c>
      <c r="C6675" t="s">
        <v>10016</v>
      </c>
      <c r="D6675" t="s">
        <v>10017</v>
      </c>
      <c r="E6675">
        <v>14</v>
      </c>
      <c r="F6675">
        <f>+_xlfn.XLOOKUP(TablaVentas[[#This Row],[PRODUCTO FINANCIERO]],TablaPrecios[PRODUCTO FINANCIERO],TablaPrecios[PRECIO UNIT],0)</f>
        <v>9.9</v>
      </c>
      <c r="G6675" s="2">
        <f>+TablaVentas[[#This Row],[CANTIDAD]]*TablaVentas[[#This Row],[PRECIO UNITARIO]]</f>
        <v>138.6</v>
      </c>
      <c r="H6675" s="1">
        <f t="shared" ca="1" si="104"/>
        <v>0.12552586472492758</v>
      </c>
      <c r="I6675" s="2">
        <f ca="1">+TablaVentas[[#This Row],[VENTAL TOTAL]]-TablaVentas[[#This Row],[VENTAL TOTAL]]*TablaVentas[[#This Row],[DESCUENTO]]</f>
        <v>121.20211514912504</v>
      </c>
      <c r="J6675" s="2">
        <f ca="1">0.18*TablaVentas[[#This Row],[SUBTOTAL]]</f>
        <v>21.816380726842507</v>
      </c>
      <c r="K6675" s="2">
        <f ca="1">+TablaVentas[[#This Row],[SUBTOTAL]]+TablaVentas[[#This Row],[IGV]]</f>
        <v>143.01849587596755</v>
      </c>
    </row>
    <row r="6676" spans="1:11" x14ac:dyDescent="0.25">
      <c r="A6676" t="s">
        <v>6685</v>
      </c>
      <c r="B6676" s="6">
        <v>45444</v>
      </c>
      <c r="C6676" t="s">
        <v>10016</v>
      </c>
      <c r="D6676" t="s">
        <v>10019</v>
      </c>
      <c r="E6676">
        <v>4</v>
      </c>
      <c r="F6676">
        <f>+_xlfn.XLOOKUP(TablaVentas[[#This Row],[PRODUCTO FINANCIERO]],TablaPrecios[PRODUCTO FINANCIERO],TablaPrecios[PRECIO UNIT],0)</f>
        <v>9.9</v>
      </c>
      <c r="G6676" s="2">
        <f>+TablaVentas[[#This Row],[CANTIDAD]]*TablaVentas[[#This Row],[PRECIO UNITARIO]]</f>
        <v>39.6</v>
      </c>
      <c r="H6676" s="1">
        <f t="shared" ca="1" si="104"/>
        <v>0.10776643474848058</v>
      </c>
      <c r="I6676" s="2">
        <f ca="1">+TablaVentas[[#This Row],[VENTAL TOTAL]]-TablaVentas[[#This Row],[VENTAL TOTAL]]*TablaVentas[[#This Row],[DESCUENTO]]</f>
        <v>35.332449183960172</v>
      </c>
      <c r="J6676" s="2">
        <f ca="1">0.18*TablaVentas[[#This Row],[SUBTOTAL]]</f>
        <v>6.3598408531128303</v>
      </c>
      <c r="K6676" s="2">
        <f ca="1">+TablaVentas[[#This Row],[SUBTOTAL]]+TablaVentas[[#This Row],[IGV]]</f>
        <v>41.692290037073001</v>
      </c>
    </row>
    <row r="6677" spans="1:11" x14ac:dyDescent="0.25">
      <c r="A6677" t="s">
        <v>6686</v>
      </c>
      <c r="B6677" s="6">
        <v>45731</v>
      </c>
      <c r="C6677" t="s">
        <v>10011</v>
      </c>
      <c r="D6677" t="s">
        <v>10017</v>
      </c>
      <c r="E6677">
        <v>10</v>
      </c>
      <c r="F6677">
        <f>+_xlfn.XLOOKUP(TablaVentas[[#This Row],[PRODUCTO FINANCIERO]],TablaPrecios[PRODUCTO FINANCIERO],TablaPrecios[PRECIO UNIT],0)</f>
        <v>9.9</v>
      </c>
      <c r="G6677" s="2">
        <f>+TablaVentas[[#This Row],[CANTIDAD]]*TablaVentas[[#This Row],[PRECIO UNITARIO]]</f>
        <v>99</v>
      </c>
      <c r="H6677" s="1">
        <f t="shared" ca="1" si="104"/>
        <v>0.14846390112757954</v>
      </c>
      <c r="I6677" s="2">
        <f ca="1">+TablaVentas[[#This Row],[VENTAL TOTAL]]-TablaVentas[[#This Row],[VENTAL TOTAL]]*TablaVentas[[#This Row],[DESCUENTO]]</f>
        <v>84.302073788369626</v>
      </c>
      <c r="J6677" s="2">
        <f ca="1">0.18*TablaVentas[[#This Row],[SUBTOTAL]]</f>
        <v>15.174373281906533</v>
      </c>
      <c r="K6677" s="2">
        <f ca="1">+TablaVentas[[#This Row],[SUBTOTAL]]+TablaVentas[[#This Row],[IGV]]</f>
        <v>99.476447070276151</v>
      </c>
    </row>
    <row r="6678" spans="1:11" x14ac:dyDescent="0.25">
      <c r="A6678" t="s">
        <v>6687</v>
      </c>
      <c r="B6678" s="6">
        <v>45854</v>
      </c>
      <c r="C6678" t="s">
        <v>10012</v>
      </c>
      <c r="D6678" t="s">
        <v>10017</v>
      </c>
      <c r="E6678">
        <v>5</v>
      </c>
      <c r="F6678">
        <f>+_xlfn.XLOOKUP(TablaVentas[[#This Row],[PRODUCTO FINANCIERO]],TablaPrecios[PRODUCTO FINANCIERO],TablaPrecios[PRECIO UNIT],0)</f>
        <v>9.9</v>
      </c>
      <c r="G6678" s="2">
        <f>+TablaVentas[[#This Row],[CANTIDAD]]*TablaVentas[[#This Row],[PRECIO UNITARIO]]</f>
        <v>49.5</v>
      </c>
      <c r="H6678" s="1">
        <f t="shared" ca="1" si="104"/>
        <v>0.13392415512876349</v>
      </c>
      <c r="I6678" s="2">
        <f ca="1">+TablaVentas[[#This Row],[VENTAL TOTAL]]-TablaVentas[[#This Row],[VENTAL TOTAL]]*TablaVentas[[#This Row],[DESCUENTO]]</f>
        <v>42.870754321126206</v>
      </c>
      <c r="J6678" s="2">
        <f ca="1">0.18*TablaVentas[[#This Row],[SUBTOTAL]]</f>
        <v>7.7167357778027172</v>
      </c>
      <c r="K6678" s="2">
        <f ca="1">+TablaVentas[[#This Row],[SUBTOTAL]]+TablaVentas[[#This Row],[IGV]]</f>
        <v>50.587490098928924</v>
      </c>
    </row>
    <row r="6679" spans="1:11" x14ac:dyDescent="0.25">
      <c r="A6679" t="s">
        <v>6688</v>
      </c>
      <c r="B6679" s="6">
        <v>45438</v>
      </c>
      <c r="C6679" t="s">
        <v>10016</v>
      </c>
      <c r="D6679" t="s">
        <v>10020</v>
      </c>
      <c r="E6679">
        <v>16</v>
      </c>
      <c r="F6679">
        <f>+_xlfn.XLOOKUP(TablaVentas[[#This Row],[PRODUCTO FINANCIERO]],TablaPrecios[PRODUCTO FINANCIERO],TablaPrecios[PRECIO UNIT],0)</f>
        <v>14.9</v>
      </c>
      <c r="G6679" s="2">
        <f>+TablaVentas[[#This Row],[CANTIDAD]]*TablaVentas[[#This Row],[PRECIO UNITARIO]]</f>
        <v>238.4</v>
      </c>
      <c r="H6679" s="1">
        <f t="shared" ca="1" si="104"/>
        <v>0.13945346483686266</v>
      </c>
      <c r="I6679" s="2">
        <f ca="1">+TablaVentas[[#This Row],[VENTAL TOTAL]]-TablaVentas[[#This Row],[VENTAL TOTAL]]*TablaVentas[[#This Row],[DESCUENTO]]</f>
        <v>205.15429398289194</v>
      </c>
      <c r="J6679" s="2">
        <f ca="1">0.18*TablaVentas[[#This Row],[SUBTOTAL]]</f>
        <v>36.927772916920546</v>
      </c>
      <c r="K6679" s="2">
        <f ca="1">+TablaVentas[[#This Row],[SUBTOTAL]]+TablaVentas[[#This Row],[IGV]]</f>
        <v>242.0820668998125</v>
      </c>
    </row>
    <row r="6680" spans="1:11" x14ac:dyDescent="0.25">
      <c r="A6680" t="s">
        <v>6689</v>
      </c>
      <c r="B6680" s="6">
        <v>46141</v>
      </c>
      <c r="C6680" t="s">
        <v>10012</v>
      </c>
      <c r="D6680" t="s">
        <v>10017</v>
      </c>
      <c r="E6680">
        <v>11</v>
      </c>
      <c r="F6680">
        <f>+_xlfn.XLOOKUP(TablaVentas[[#This Row],[PRODUCTO FINANCIERO]],TablaPrecios[PRODUCTO FINANCIERO],TablaPrecios[PRECIO UNIT],0)</f>
        <v>9.9</v>
      </c>
      <c r="G6680" s="2">
        <f>+TablaVentas[[#This Row],[CANTIDAD]]*TablaVentas[[#This Row],[PRECIO UNITARIO]]</f>
        <v>108.9</v>
      </c>
      <c r="H6680" s="1">
        <f t="shared" ca="1" si="104"/>
        <v>0.17686941447002399</v>
      </c>
      <c r="I6680" s="2">
        <f ca="1">+TablaVentas[[#This Row],[VENTAL TOTAL]]-TablaVentas[[#This Row],[VENTAL TOTAL]]*TablaVentas[[#This Row],[DESCUENTO]]</f>
        <v>89.63892076421439</v>
      </c>
      <c r="J6680" s="2">
        <f ca="1">0.18*TablaVentas[[#This Row],[SUBTOTAL]]</f>
        <v>16.13500573755859</v>
      </c>
      <c r="K6680" s="2">
        <f ca="1">+TablaVentas[[#This Row],[SUBTOTAL]]+TablaVentas[[#This Row],[IGV]]</f>
        <v>105.77392650177298</v>
      </c>
    </row>
    <row r="6681" spans="1:11" x14ac:dyDescent="0.25">
      <c r="A6681" t="s">
        <v>6690</v>
      </c>
      <c r="B6681" s="6">
        <v>45446</v>
      </c>
      <c r="C6681" t="s">
        <v>10011</v>
      </c>
      <c r="D6681" t="s">
        <v>10018</v>
      </c>
      <c r="E6681">
        <v>9</v>
      </c>
      <c r="F6681">
        <f>+_xlfn.XLOOKUP(TablaVentas[[#This Row],[PRODUCTO FINANCIERO]],TablaPrecios[PRODUCTO FINANCIERO],TablaPrecios[PRECIO UNIT],0)</f>
        <v>14.9</v>
      </c>
      <c r="G6681" s="2">
        <f>+TablaVentas[[#This Row],[CANTIDAD]]*TablaVentas[[#This Row],[PRECIO UNITARIO]]</f>
        <v>134.1</v>
      </c>
      <c r="H6681" s="1">
        <f t="shared" ca="1" si="104"/>
        <v>0.13032996568446897</v>
      </c>
      <c r="I6681" s="2">
        <f ca="1">+TablaVentas[[#This Row],[VENTAL TOTAL]]-TablaVentas[[#This Row],[VENTAL TOTAL]]*TablaVentas[[#This Row],[DESCUENTO]]</f>
        <v>116.62275160171271</v>
      </c>
      <c r="J6681" s="2">
        <f ca="1">0.18*TablaVentas[[#This Row],[SUBTOTAL]]</f>
        <v>20.992095288308288</v>
      </c>
      <c r="K6681" s="2">
        <f ca="1">+TablaVentas[[#This Row],[SUBTOTAL]]+TablaVentas[[#This Row],[IGV]]</f>
        <v>137.614846890021</v>
      </c>
    </row>
    <row r="6682" spans="1:11" x14ac:dyDescent="0.25">
      <c r="A6682" t="s">
        <v>6691</v>
      </c>
      <c r="B6682" s="6">
        <v>45293</v>
      </c>
      <c r="C6682" t="s">
        <v>10012</v>
      </c>
      <c r="D6682" t="s">
        <v>10022</v>
      </c>
      <c r="E6682">
        <v>20</v>
      </c>
      <c r="F6682">
        <f>+_xlfn.XLOOKUP(TablaVentas[[#This Row],[PRODUCTO FINANCIERO]],TablaPrecios[PRODUCTO FINANCIERO],TablaPrecios[PRECIO UNIT],0)</f>
        <v>20.9</v>
      </c>
      <c r="G6682" s="2">
        <f>+TablaVentas[[#This Row],[CANTIDAD]]*TablaVentas[[#This Row],[PRECIO UNITARIO]]</f>
        <v>418</v>
      </c>
      <c r="H6682" s="1">
        <f t="shared" ca="1" si="104"/>
        <v>0.16742785752025791</v>
      </c>
      <c r="I6682" s="2">
        <f ca="1">+TablaVentas[[#This Row],[VENTAL TOTAL]]-TablaVentas[[#This Row],[VENTAL TOTAL]]*TablaVentas[[#This Row],[DESCUENTO]]</f>
        <v>348.01515555653219</v>
      </c>
      <c r="J6682" s="2">
        <f ca="1">0.18*TablaVentas[[#This Row],[SUBTOTAL]]</f>
        <v>62.642728000175794</v>
      </c>
      <c r="K6682" s="2">
        <f ca="1">+TablaVentas[[#This Row],[SUBTOTAL]]+TablaVentas[[#This Row],[IGV]]</f>
        <v>410.65788355670799</v>
      </c>
    </row>
    <row r="6683" spans="1:11" x14ac:dyDescent="0.25">
      <c r="A6683" t="s">
        <v>6692</v>
      </c>
      <c r="B6683" s="6">
        <v>45325</v>
      </c>
      <c r="C6683" t="s">
        <v>10015</v>
      </c>
      <c r="D6683" t="s">
        <v>10022</v>
      </c>
      <c r="E6683">
        <v>11</v>
      </c>
      <c r="F6683">
        <f>+_xlfn.XLOOKUP(TablaVentas[[#This Row],[PRODUCTO FINANCIERO]],TablaPrecios[PRODUCTO FINANCIERO],TablaPrecios[PRECIO UNIT],0)</f>
        <v>20.9</v>
      </c>
      <c r="G6683" s="2">
        <f>+TablaVentas[[#This Row],[CANTIDAD]]*TablaVentas[[#This Row],[PRECIO UNITARIO]]</f>
        <v>229.89999999999998</v>
      </c>
      <c r="H6683" s="1">
        <f t="shared" ca="1" si="104"/>
        <v>0.1689395552431899</v>
      </c>
      <c r="I6683" s="2">
        <f ca="1">+TablaVentas[[#This Row],[VENTAL TOTAL]]-TablaVentas[[#This Row],[VENTAL TOTAL]]*TablaVentas[[#This Row],[DESCUENTO]]</f>
        <v>191.06079624959062</v>
      </c>
      <c r="J6683" s="2">
        <f ca="1">0.18*TablaVentas[[#This Row],[SUBTOTAL]]</f>
        <v>34.390943324926312</v>
      </c>
      <c r="K6683" s="2">
        <f ca="1">+TablaVentas[[#This Row],[SUBTOTAL]]+TablaVentas[[#This Row],[IGV]]</f>
        <v>225.45173957451692</v>
      </c>
    </row>
    <row r="6684" spans="1:11" x14ac:dyDescent="0.25">
      <c r="A6684" t="s">
        <v>6693</v>
      </c>
      <c r="B6684" s="6">
        <v>45905</v>
      </c>
      <c r="C6684" t="s">
        <v>10015</v>
      </c>
      <c r="D6684" t="s">
        <v>10017</v>
      </c>
      <c r="E6684">
        <v>11</v>
      </c>
      <c r="F6684">
        <f>+_xlfn.XLOOKUP(TablaVentas[[#This Row],[PRODUCTO FINANCIERO]],TablaPrecios[PRODUCTO FINANCIERO],TablaPrecios[PRECIO UNIT],0)</f>
        <v>9.9</v>
      </c>
      <c r="G6684" s="2">
        <f>+TablaVentas[[#This Row],[CANTIDAD]]*TablaVentas[[#This Row],[PRECIO UNITARIO]]</f>
        <v>108.9</v>
      </c>
      <c r="H6684" s="1">
        <f t="shared" ca="1" si="104"/>
        <v>0.17829934117447985</v>
      </c>
      <c r="I6684" s="2">
        <f ca="1">+TablaVentas[[#This Row],[VENTAL TOTAL]]-TablaVentas[[#This Row],[VENTAL TOTAL]]*TablaVentas[[#This Row],[DESCUENTO]]</f>
        <v>89.483201746099155</v>
      </c>
      <c r="J6684" s="2">
        <f ca="1">0.18*TablaVentas[[#This Row],[SUBTOTAL]]</f>
        <v>16.106976314297846</v>
      </c>
      <c r="K6684" s="2">
        <f ca="1">+TablaVentas[[#This Row],[SUBTOTAL]]+TablaVentas[[#This Row],[IGV]]</f>
        <v>105.59017806039699</v>
      </c>
    </row>
    <row r="6685" spans="1:11" x14ac:dyDescent="0.25">
      <c r="A6685" t="s">
        <v>6694</v>
      </c>
      <c r="B6685" s="6">
        <v>45998</v>
      </c>
      <c r="C6685" t="s">
        <v>10011</v>
      </c>
      <c r="D6685" t="s">
        <v>10019</v>
      </c>
      <c r="E6685">
        <v>13</v>
      </c>
      <c r="F6685">
        <f>+_xlfn.XLOOKUP(TablaVentas[[#This Row],[PRODUCTO FINANCIERO]],TablaPrecios[PRODUCTO FINANCIERO],TablaPrecios[PRECIO UNIT],0)</f>
        <v>9.9</v>
      </c>
      <c r="G6685" s="2">
        <f>+TablaVentas[[#This Row],[CANTIDAD]]*TablaVentas[[#This Row],[PRECIO UNITARIO]]</f>
        <v>128.70000000000002</v>
      </c>
      <c r="H6685" s="1">
        <f t="shared" ca="1" si="104"/>
        <v>0.16024891022827609</v>
      </c>
      <c r="I6685" s="2">
        <f ca="1">+TablaVentas[[#This Row],[VENTAL TOTAL]]-TablaVentas[[#This Row],[VENTAL TOTAL]]*TablaVentas[[#This Row],[DESCUENTO]]</f>
        <v>108.07596525362088</v>
      </c>
      <c r="J6685" s="2">
        <f ca="1">0.18*TablaVentas[[#This Row],[SUBTOTAL]]</f>
        <v>19.453673745651759</v>
      </c>
      <c r="K6685" s="2">
        <f ca="1">+TablaVentas[[#This Row],[SUBTOTAL]]+TablaVentas[[#This Row],[IGV]]</f>
        <v>127.52963899927263</v>
      </c>
    </row>
    <row r="6686" spans="1:11" x14ac:dyDescent="0.25">
      <c r="A6686" t="s">
        <v>6695</v>
      </c>
      <c r="B6686" s="6">
        <v>46236</v>
      </c>
      <c r="C6686" t="s">
        <v>10013</v>
      </c>
      <c r="D6686" t="s">
        <v>10018</v>
      </c>
      <c r="E6686">
        <v>3</v>
      </c>
      <c r="F6686">
        <f>+_xlfn.XLOOKUP(TablaVentas[[#This Row],[PRODUCTO FINANCIERO]],TablaPrecios[PRODUCTO FINANCIERO],TablaPrecios[PRECIO UNIT],0)</f>
        <v>14.9</v>
      </c>
      <c r="G6686" s="2">
        <f>+TablaVentas[[#This Row],[CANTIDAD]]*TablaVentas[[#This Row],[PRECIO UNITARIO]]</f>
        <v>44.7</v>
      </c>
      <c r="H6686" s="1">
        <f t="shared" ca="1" si="104"/>
        <v>0.1858714422850879</v>
      </c>
      <c r="I6686" s="2">
        <f ca="1">+TablaVentas[[#This Row],[VENTAL TOTAL]]-TablaVentas[[#This Row],[VENTAL TOTAL]]*TablaVentas[[#This Row],[DESCUENTO]]</f>
        <v>36.391546529856569</v>
      </c>
      <c r="J6686" s="2">
        <f ca="1">0.18*TablaVentas[[#This Row],[SUBTOTAL]]</f>
        <v>6.5504783753741824</v>
      </c>
      <c r="K6686" s="2">
        <f ca="1">+TablaVentas[[#This Row],[SUBTOTAL]]+TablaVentas[[#This Row],[IGV]]</f>
        <v>42.942024905230753</v>
      </c>
    </row>
    <row r="6687" spans="1:11" x14ac:dyDescent="0.25">
      <c r="A6687" t="s">
        <v>6696</v>
      </c>
      <c r="B6687" s="6">
        <v>46273</v>
      </c>
      <c r="C6687" t="s">
        <v>10012</v>
      </c>
      <c r="D6687" t="s">
        <v>10020</v>
      </c>
      <c r="E6687">
        <v>10</v>
      </c>
      <c r="F6687">
        <f>+_xlfn.XLOOKUP(TablaVentas[[#This Row],[PRODUCTO FINANCIERO]],TablaPrecios[PRODUCTO FINANCIERO],TablaPrecios[PRECIO UNIT],0)</f>
        <v>14.9</v>
      </c>
      <c r="G6687" s="2">
        <f>+TablaVentas[[#This Row],[CANTIDAD]]*TablaVentas[[#This Row],[PRECIO UNITARIO]]</f>
        <v>149</v>
      </c>
      <c r="H6687" s="1">
        <f t="shared" ca="1" si="104"/>
        <v>0.13717327775829552</v>
      </c>
      <c r="I6687" s="2">
        <f ca="1">+TablaVentas[[#This Row],[VENTAL TOTAL]]-TablaVentas[[#This Row],[VENTAL TOTAL]]*TablaVentas[[#This Row],[DESCUENTO]]</f>
        <v>128.56118161401398</v>
      </c>
      <c r="J6687" s="2">
        <f ca="1">0.18*TablaVentas[[#This Row],[SUBTOTAL]]</f>
        <v>23.141012690522516</v>
      </c>
      <c r="K6687" s="2">
        <f ca="1">+TablaVentas[[#This Row],[SUBTOTAL]]+TablaVentas[[#This Row],[IGV]]</f>
        <v>151.70219430453648</v>
      </c>
    </row>
    <row r="6688" spans="1:11" x14ac:dyDescent="0.25">
      <c r="A6688" t="s">
        <v>6697</v>
      </c>
      <c r="B6688" s="6">
        <v>46022</v>
      </c>
      <c r="C6688" t="s">
        <v>10014</v>
      </c>
      <c r="D6688" t="s">
        <v>10020</v>
      </c>
      <c r="E6688">
        <v>20</v>
      </c>
      <c r="F6688">
        <f>+_xlfn.XLOOKUP(TablaVentas[[#This Row],[PRODUCTO FINANCIERO]],TablaPrecios[PRODUCTO FINANCIERO],TablaPrecios[PRECIO UNIT],0)</f>
        <v>14.9</v>
      </c>
      <c r="G6688" s="2">
        <f>+TablaVentas[[#This Row],[CANTIDAD]]*TablaVentas[[#This Row],[PRECIO UNITARIO]]</f>
        <v>298</v>
      </c>
      <c r="H6688" s="1">
        <f t="shared" ca="1" si="104"/>
        <v>0.19149247605656755</v>
      </c>
      <c r="I6688" s="2">
        <f ca="1">+TablaVentas[[#This Row],[VENTAL TOTAL]]-TablaVentas[[#This Row],[VENTAL TOTAL]]*TablaVentas[[#This Row],[DESCUENTO]]</f>
        <v>240.93524213514286</v>
      </c>
      <c r="J6688" s="2">
        <f ca="1">0.18*TablaVentas[[#This Row],[SUBTOTAL]]</f>
        <v>43.368343584325714</v>
      </c>
      <c r="K6688" s="2">
        <f ca="1">+TablaVentas[[#This Row],[SUBTOTAL]]+TablaVentas[[#This Row],[IGV]]</f>
        <v>284.30358571946857</v>
      </c>
    </row>
    <row r="6689" spans="1:11" x14ac:dyDescent="0.25">
      <c r="A6689" t="s">
        <v>6698</v>
      </c>
      <c r="B6689" s="6">
        <v>46016</v>
      </c>
      <c r="C6689" t="s">
        <v>10014</v>
      </c>
      <c r="D6689" t="s">
        <v>10018</v>
      </c>
      <c r="E6689">
        <v>7</v>
      </c>
      <c r="F6689">
        <f>+_xlfn.XLOOKUP(TablaVentas[[#This Row],[PRODUCTO FINANCIERO]],TablaPrecios[PRODUCTO FINANCIERO],TablaPrecios[PRECIO UNIT],0)</f>
        <v>14.9</v>
      </c>
      <c r="G6689" s="2">
        <f>+TablaVentas[[#This Row],[CANTIDAD]]*TablaVentas[[#This Row],[PRECIO UNITARIO]]</f>
        <v>104.3</v>
      </c>
      <c r="H6689" s="1">
        <f t="shared" ca="1" si="104"/>
        <v>0.15234337500186798</v>
      </c>
      <c r="I6689" s="2">
        <f ca="1">+TablaVentas[[#This Row],[VENTAL TOTAL]]-TablaVentas[[#This Row],[VENTAL TOTAL]]*TablaVentas[[#This Row],[DESCUENTO]]</f>
        <v>88.410585987305168</v>
      </c>
      <c r="J6689" s="2">
        <f ca="1">0.18*TablaVentas[[#This Row],[SUBTOTAL]]</f>
        <v>15.91390547771493</v>
      </c>
      <c r="K6689" s="2">
        <f ca="1">+TablaVentas[[#This Row],[SUBTOTAL]]+TablaVentas[[#This Row],[IGV]]</f>
        <v>104.3244914650201</v>
      </c>
    </row>
    <row r="6690" spans="1:11" x14ac:dyDescent="0.25">
      <c r="A6690" t="s">
        <v>6699</v>
      </c>
      <c r="B6690" s="6">
        <v>45820</v>
      </c>
      <c r="C6690" t="s">
        <v>10013</v>
      </c>
      <c r="D6690" t="s">
        <v>10018</v>
      </c>
      <c r="E6690">
        <v>15</v>
      </c>
      <c r="F6690">
        <f>+_xlfn.XLOOKUP(TablaVentas[[#This Row],[PRODUCTO FINANCIERO]],TablaPrecios[PRODUCTO FINANCIERO],TablaPrecios[PRECIO UNIT],0)</f>
        <v>14.9</v>
      </c>
      <c r="G6690" s="2">
        <f>+TablaVentas[[#This Row],[CANTIDAD]]*TablaVentas[[#This Row],[PRECIO UNITARIO]]</f>
        <v>223.5</v>
      </c>
      <c r="H6690" s="1">
        <f t="shared" ca="1" si="104"/>
        <v>0.18810030482141607</v>
      </c>
      <c r="I6690" s="2">
        <f ca="1">+TablaVentas[[#This Row],[VENTAL TOTAL]]-TablaVentas[[#This Row],[VENTAL TOTAL]]*TablaVentas[[#This Row],[DESCUENTO]]</f>
        <v>181.45958187241351</v>
      </c>
      <c r="J6690" s="2">
        <f ca="1">0.18*TablaVentas[[#This Row],[SUBTOTAL]]</f>
        <v>32.662724737034431</v>
      </c>
      <c r="K6690" s="2">
        <f ca="1">+TablaVentas[[#This Row],[SUBTOTAL]]+TablaVentas[[#This Row],[IGV]]</f>
        <v>214.12230660944795</v>
      </c>
    </row>
    <row r="6691" spans="1:11" x14ac:dyDescent="0.25">
      <c r="A6691" t="s">
        <v>6700</v>
      </c>
      <c r="B6691" s="6">
        <v>46126</v>
      </c>
      <c r="C6691" t="s">
        <v>10016</v>
      </c>
      <c r="D6691" t="s">
        <v>10019</v>
      </c>
      <c r="E6691">
        <v>20</v>
      </c>
      <c r="F6691">
        <f>+_xlfn.XLOOKUP(TablaVentas[[#This Row],[PRODUCTO FINANCIERO]],TablaPrecios[PRODUCTO FINANCIERO],TablaPrecios[PRECIO UNIT],0)</f>
        <v>9.9</v>
      </c>
      <c r="G6691" s="2">
        <f>+TablaVentas[[#This Row],[CANTIDAD]]*TablaVentas[[#This Row],[PRECIO UNITARIO]]</f>
        <v>198</v>
      </c>
      <c r="H6691" s="1">
        <f t="shared" ca="1" si="104"/>
        <v>0.11701776495691563</v>
      </c>
      <c r="I6691" s="2">
        <f ca="1">+TablaVentas[[#This Row],[VENTAL TOTAL]]-TablaVentas[[#This Row],[VENTAL TOTAL]]*TablaVentas[[#This Row],[DESCUENTO]]</f>
        <v>174.8304825385307</v>
      </c>
      <c r="J6691" s="2">
        <f ca="1">0.18*TablaVentas[[#This Row],[SUBTOTAL]]</f>
        <v>31.469486856935525</v>
      </c>
      <c r="K6691" s="2">
        <f ca="1">+TablaVentas[[#This Row],[SUBTOTAL]]+TablaVentas[[#This Row],[IGV]]</f>
        <v>206.29996939546623</v>
      </c>
    </row>
    <row r="6692" spans="1:11" x14ac:dyDescent="0.25">
      <c r="A6692" t="s">
        <v>6701</v>
      </c>
      <c r="B6692" s="6">
        <v>45347</v>
      </c>
      <c r="C6692" t="s">
        <v>10015</v>
      </c>
      <c r="D6692" t="s">
        <v>10018</v>
      </c>
      <c r="E6692">
        <v>15</v>
      </c>
      <c r="F6692">
        <f>+_xlfn.XLOOKUP(TablaVentas[[#This Row],[PRODUCTO FINANCIERO]],TablaPrecios[PRODUCTO FINANCIERO],TablaPrecios[PRECIO UNIT],0)</f>
        <v>14.9</v>
      </c>
      <c r="G6692" s="2">
        <f>+TablaVentas[[#This Row],[CANTIDAD]]*TablaVentas[[#This Row],[PRECIO UNITARIO]]</f>
        <v>223.5</v>
      </c>
      <c r="H6692" s="1">
        <f t="shared" ca="1" si="104"/>
        <v>0.17097962187494131</v>
      </c>
      <c r="I6692" s="2">
        <f ca="1">+TablaVentas[[#This Row],[VENTAL TOTAL]]-TablaVentas[[#This Row],[VENTAL TOTAL]]*TablaVentas[[#This Row],[DESCUENTO]]</f>
        <v>185.28605451095061</v>
      </c>
      <c r="J6692" s="2">
        <f ca="1">0.18*TablaVentas[[#This Row],[SUBTOTAL]]</f>
        <v>33.351489811971106</v>
      </c>
      <c r="K6692" s="2">
        <f ca="1">+TablaVentas[[#This Row],[SUBTOTAL]]+TablaVentas[[#This Row],[IGV]]</f>
        <v>218.63754432292171</v>
      </c>
    </row>
    <row r="6693" spans="1:11" x14ac:dyDescent="0.25">
      <c r="A6693" t="s">
        <v>6702</v>
      </c>
      <c r="B6693" s="6">
        <v>45773</v>
      </c>
      <c r="C6693" t="s">
        <v>10013</v>
      </c>
      <c r="D6693" t="s">
        <v>10022</v>
      </c>
      <c r="E6693">
        <v>13</v>
      </c>
      <c r="F6693">
        <f>+_xlfn.XLOOKUP(TablaVentas[[#This Row],[PRODUCTO FINANCIERO]],TablaPrecios[PRODUCTO FINANCIERO],TablaPrecios[PRECIO UNIT],0)</f>
        <v>20.9</v>
      </c>
      <c r="G6693" s="2">
        <f>+TablaVentas[[#This Row],[CANTIDAD]]*TablaVentas[[#This Row],[PRECIO UNITARIO]]</f>
        <v>271.7</v>
      </c>
      <c r="H6693" s="1">
        <f t="shared" ca="1" si="104"/>
        <v>0.10083078439874227</v>
      </c>
      <c r="I6693" s="2">
        <f ca="1">+TablaVentas[[#This Row],[VENTAL TOTAL]]-TablaVentas[[#This Row],[VENTAL TOTAL]]*TablaVentas[[#This Row],[DESCUENTO]]</f>
        <v>244.30427587886172</v>
      </c>
      <c r="J6693" s="2">
        <f ca="1">0.18*TablaVentas[[#This Row],[SUBTOTAL]]</f>
        <v>43.974769658195108</v>
      </c>
      <c r="K6693" s="2">
        <f ca="1">+TablaVentas[[#This Row],[SUBTOTAL]]+TablaVentas[[#This Row],[IGV]]</f>
        <v>288.27904553705685</v>
      </c>
    </row>
    <row r="6694" spans="1:11" x14ac:dyDescent="0.25">
      <c r="A6694" t="s">
        <v>6703</v>
      </c>
      <c r="B6694" s="6">
        <v>46149</v>
      </c>
      <c r="C6694" t="s">
        <v>10014</v>
      </c>
      <c r="D6694" t="s">
        <v>10017</v>
      </c>
      <c r="E6694">
        <v>16</v>
      </c>
      <c r="F6694">
        <f>+_xlfn.XLOOKUP(TablaVentas[[#This Row],[PRODUCTO FINANCIERO]],TablaPrecios[PRODUCTO FINANCIERO],TablaPrecios[PRECIO UNIT],0)</f>
        <v>9.9</v>
      </c>
      <c r="G6694" s="2">
        <f>+TablaVentas[[#This Row],[CANTIDAD]]*TablaVentas[[#This Row],[PRECIO UNITARIO]]</f>
        <v>158.4</v>
      </c>
      <c r="H6694" s="1">
        <f t="shared" ca="1" si="104"/>
        <v>0.17125127886555819</v>
      </c>
      <c r="I6694" s="2">
        <f ca="1">+TablaVentas[[#This Row],[VENTAL TOTAL]]-TablaVentas[[#This Row],[VENTAL TOTAL]]*TablaVentas[[#This Row],[DESCUENTO]]</f>
        <v>131.2737974276956</v>
      </c>
      <c r="J6694" s="2">
        <f ca="1">0.18*TablaVentas[[#This Row],[SUBTOTAL]]</f>
        <v>23.629283536985206</v>
      </c>
      <c r="K6694" s="2">
        <f ca="1">+TablaVentas[[#This Row],[SUBTOTAL]]+TablaVentas[[#This Row],[IGV]]</f>
        <v>154.90308096468081</v>
      </c>
    </row>
    <row r="6695" spans="1:11" x14ac:dyDescent="0.25">
      <c r="A6695" t="s">
        <v>6704</v>
      </c>
      <c r="B6695" s="6">
        <v>45332</v>
      </c>
      <c r="C6695" t="s">
        <v>10016</v>
      </c>
      <c r="D6695" t="s">
        <v>10020</v>
      </c>
      <c r="E6695">
        <v>9</v>
      </c>
      <c r="F6695">
        <f>+_xlfn.XLOOKUP(TablaVentas[[#This Row],[PRODUCTO FINANCIERO]],TablaPrecios[PRODUCTO FINANCIERO],TablaPrecios[PRECIO UNIT],0)</f>
        <v>14.9</v>
      </c>
      <c r="G6695" s="2">
        <f>+TablaVentas[[#This Row],[CANTIDAD]]*TablaVentas[[#This Row],[PRECIO UNITARIO]]</f>
        <v>134.1</v>
      </c>
      <c r="H6695" s="1">
        <f t="shared" ca="1" si="104"/>
        <v>0.14519645584517885</v>
      </c>
      <c r="I6695" s="2">
        <f ca="1">+TablaVentas[[#This Row],[VENTAL TOTAL]]-TablaVentas[[#This Row],[VENTAL TOTAL]]*TablaVentas[[#This Row],[DESCUENTO]]</f>
        <v>114.62915527116151</v>
      </c>
      <c r="J6695" s="2">
        <f ca="1">0.18*TablaVentas[[#This Row],[SUBTOTAL]]</f>
        <v>20.633247948809071</v>
      </c>
      <c r="K6695" s="2">
        <f ca="1">+TablaVentas[[#This Row],[SUBTOTAL]]+TablaVentas[[#This Row],[IGV]]</f>
        <v>135.26240321997057</v>
      </c>
    </row>
    <row r="6696" spans="1:11" x14ac:dyDescent="0.25">
      <c r="A6696" t="s">
        <v>6705</v>
      </c>
      <c r="B6696" s="6">
        <v>45947</v>
      </c>
      <c r="C6696" t="s">
        <v>10015</v>
      </c>
      <c r="D6696" t="s">
        <v>10017</v>
      </c>
      <c r="E6696">
        <v>17</v>
      </c>
      <c r="F6696">
        <f>+_xlfn.XLOOKUP(TablaVentas[[#This Row],[PRODUCTO FINANCIERO]],TablaPrecios[PRODUCTO FINANCIERO],TablaPrecios[PRECIO UNIT],0)</f>
        <v>9.9</v>
      </c>
      <c r="G6696" s="2">
        <f>+TablaVentas[[#This Row],[CANTIDAD]]*TablaVentas[[#This Row],[PRECIO UNITARIO]]</f>
        <v>168.3</v>
      </c>
      <c r="H6696" s="1">
        <f t="shared" ca="1" si="104"/>
        <v>0.13164148580622995</v>
      </c>
      <c r="I6696" s="2">
        <f ca="1">+TablaVentas[[#This Row],[VENTAL TOTAL]]-TablaVentas[[#This Row],[VENTAL TOTAL]]*TablaVentas[[#This Row],[DESCUENTO]]</f>
        <v>146.14473793881152</v>
      </c>
      <c r="J6696" s="2">
        <f ca="1">0.18*TablaVentas[[#This Row],[SUBTOTAL]]</f>
        <v>26.306052828986072</v>
      </c>
      <c r="K6696" s="2">
        <f ca="1">+TablaVentas[[#This Row],[SUBTOTAL]]+TablaVentas[[#This Row],[IGV]]</f>
        <v>172.4507907677976</v>
      </c>
    </row>
    <row r="6697" spans="1:11" x14ac:dyDescent="0.25">
      <c r="A6697" t="s">
        <v>6706</v>
      </c>
      <c r="B6697" s="6">
        <v>46163</v>
      </c>
      <c r="C6697" t="s">
        <v>10013</v>
      </c>
      <c r="D6697" t="s">
        <v>10018</v>
      </c>
      <c r="E6697">
        <v>16</v>
      </c>
      <c r="F6697">
        <f>+_xlfn.XLOOKUP(TablaVentas[[#This Row],[PRODUCTO FINANCIERO]],TablaPrecios[PRODUCTO FINANCIERO],TablaPrecios[PRECIO UNIT],0)</f>
        <v>14.9</v>
      </c>
      <c r="G6697" s="2">
        <f>+TablaVentas[[#This Row],[CANTIDAD]]*TablaVentas[[#This Row],[PRECIO UNITARIO]]</f>
        <v>238.4</v>
      </c>
      <c r="H6697" s="1">
        <f t="shared" ca="1" si="104"/>
        <v>0.1995304528212013</v>
      </c>
      <c r="I6697" s="2">
        <f ca="1">+TablaVentas[[#This Row],[VENTAL TOTAL]]-TablaVentas[[#This Row],[VENTAL TOTAL]]*TablaVentas[[#This Row],[DESCUENTO]]</f>
        <v>190.83194004742563</v>
      </c>
      <c r="J6697" s="2">
        <f ca="1">0.18*TablaVentas[[#This Row],[SUBTOTAL]]</f>
        <v>34.349749208536615</v>
      </c>
      <c r="K6697" s="2">
        <f ca="1">+TablaVentas[[#This Row],[SUBTOTAL]]+TablaVentas[[#This Row],[IGV]]</f>
        <v>225.18168925596225</v>
      </c>
    </row>
    <row r="6698" spans="1:11" x14ac:dyDescent="0.25">
      <c r="A6698" t="s">
        <v>6707</v>
      </c>
      <c r="B6698" s="6">
        <v>46058</v>
      </c>
      <c r="C6698" t="s">
        <v>10014</v>
      </c>
      <c r="D6698" t="s">
        <v>10022</v>
      </c>
      <c r="E6698">
        <v>3</v>
      </c>
      <c r="F6698">
        <f>+_xlfn.XLOOKUP(TablaVentas[[#This Row],[PRODUCTO FINANCIERO]],TablaPrecios[PRODUCTO FINANCIERO],TablaPrecios[PRECIO UNIT],0)</f>
        <v>20.9</v>
      </c>
      <c r="G6698" s="2">
        <f>+TablaVentas[[#This Row],[CANTIDAD]]*TablaVentas[[#This Row],[PRECIO UNITARIO]]</f>
        <v>62.699999999999996</v>
      </c>
      <c r="H6698" s="1">
        <f t="shared" ca="1" si="104"/>
        <v>0.11694334418709515</v>
      </c>
      <c r="I6698" s="2">
        <f ca="1">+TablaVentas[[#This Row],[VENTAL TOTAL]]-TablaVentas[[#This Row],[VENTAL TOTAL]]*TablaVentas[[#This Row],[DESCUENTO]]</f>
        <v>55.36765231946913</v>
      </c>
      <c r="J6698" s="2">
        <f ca="1">0.18*TablaVentas[[#This Row],[SUBTOTAL]]</f>
        <v>9.9661774175044435</v>
      </c>
      <c r="K6698" s="2">
        <f ca="1">+TablaVentas[[#This Row],[SUBTOTAL]]+TablaVentas[[#This Row],[IGV]]</f>
        <v>65.33382973697357</v>
      </c>
    </row>
    <row r="6699" spans="1:11" x14ac:dyDescent="0.25">
      <c r="A6699" t="s">
        <v>6708</v>
      </c>
      <c r="B6699" s="6">
        <v>45451</v>
      </c>
      <c r="C6699" t="s">
        <v>10012</v>
      </c>
      <c r="D6699" t="s">
        <v>10020</v>
      </c>
      <c r="E6699">
        <v>7</v>
      </c>
      <c r="F6699">
        <f>+_xlfn.XLOOKUP(TablaVentas[[#This Row],[PRODUCTO FINANCIERO]],TablaPrecios[PRODUCTO FINANCIERO],TablaPrecios[PRECIO UNIT],0)</f>
        <v>14.9</v>
      </c>
      <c r="G6699" s="2">
        <f>+TablaVentas[[#This Row],[CANTIDAD]]*TablaVentas[[#This Row],[PRECIO UNITARIO]]</f>
        <v>104.3</v>
      </c>
      <c r="H6699" s="1">
        <f t="shared" ca="1" si="104"/>
        <v>0.11612090677126163</v>
      </c>
      <c r="I6699" s="2">
        <f ca="1">+TablaVentas[[#This Row],[VENTAL TOTAL]]-TablaVentas[[#This Row],[VENTAL TOTAL]]*TablaVentas[[#This Row],[DESCUENTO]]</f>
        <v>92.188589423757406</v>
      </c>
      <c r="J6699" s="2">
        <f ca="1">0.18*TablaVentas[[#This Row],[SUBTOTAL]]</f>
        <v>16.593946096276333</v>
      </c>
      <c r="K6699" s="2">
        <f ca="1">+TablaVentas[[#This Row],[SUBTOTAL]]+TablaVentas[[#This Row],[IGV]]</f>
        <v>108.78253552003375</v>
      </c>
    </row>
    <row r="6700" spans="1:11" x14ac:dyDescent="0.25">
      <c r="A6700" t="s">
        <v>6709</v>
      </c>
      <c r="B6700" s="6">
        <v>46174</v>
      </c>
      <c r="C6700" t="s">
        <v>10013</v>
      </c>
      <c r="D6700" t="s">
        <v>10018</v>
      </c>
      <c r="E6700">
        <v>14</v>
      </c>
      <c r="F6700">
        <f>+_xlfn.XLOOKUP(TablaVentas[[#This Row],[PRODUCTO FINANCIERO]],TablaPrecios[PRODUCTO FINANCIERO],TablaPrecios[PRECIO UNIT],0)</f>
        <v>14.9</v>
      </c>
      <c r="G6700" s="2">
        <f>+TablaVentas[[#This Row],[CANTIDAD]]*TablaVentas[[#This Row],[PRECIO UNITARIO]]</f>
        <v>208.6</v>
      </c>
      <c r="H6700" s="1">
        <f t="shared" ca="1" si="104"/>
        <v>0.1943787924643065</v>
      </c>
      <c r="I6700" s="2">
        <f ca="1">+TablaVentas[[#This Row],[VENTAL TOTAL]]-TablaVentas[[#This Row],[VENTAL TOTAL]]*TablaVentas[[#This Row],[DESCUENTO]]</f>
        <v>168.05258389194566</v>
      </c>
      <c r="J6700" s="2">
        <f ca="1">0.18*TablaVentas[[#This Row],[SUBTOTAL]]</f>
        <v>30.249465100550218</v>
      </c>
      <c r="K6700" s="2">
        <f ca="1">+TablaVentas[[#This Row],[SUBTOTAL]]+TablaVentas[[#This Row],[IGV]]</f>
        <v>198.30204899249588</v>
      </c>
    </row>
    <row r="6701" spans="1:11" x14ac:dyDescent="0.25">
      <c r="A6701" t="s">
        <v>6710</v>
      </c>
      <c r="B6701" s="6">
        <v>45936</v>
      </c>
      <c r="C6701" t="s">
        <v>10014</v>
      </c>
      <c r="D6701" t="s">
        <v>10018</v>
      </c>
      <c r="E6701">
        <v>3</v>
      </c>
      <c r="F6701">
        <f>+_xlfn.XLOOKUP(TablaVentas[[#This Row],[PRODUCTO FINANCIERO]],TablaPrecios[PRODUCTO FINANCIERO],TablaPrecios[PRECIO UNIT],0)</f>
        <v>14.9</v>
      </c>
      <c r="G6701" s="2">
        <f>+TablaVentas[[#This Row],[CANTIDAD]]*TablaVentas[[#This Row],[PRECIO UNITARIO]]</f>
        <v>44.7</v>
      </c>
      <c r="H6701" s="1">
        <f t="shared" ca="1" si="104"/>
        <v>0.18614556810110353</v>
      </c>
      <c r="I6701" s="2">
        <f ca="1">+TablaVentas[[#This Row],[VENTAL TOTAL]]-TablaVentas[[#This Row],[VENTAL TOTAL]]*TablaVentas[[#This Row],[DESCUENTO]]</f>
        <v>36.379293105880677</v>
      </c>
      <c r="J6701" s="2">
        <f ca="1">0.18*TablaVentas[[#This Row],[SUBTOTAL]]</f>
        <v>6.5482727590585217</v>
      </c>
      <c r="K6701" s="2">
        <f ca="1">+TablaVentas[[#This Row],[SUBTOTAL]]+TablaVentas[[#This Row],[IGV]]</f>
        <v>42.927565864939197</v>
      </c>
    </row>
    <row r="6702" spans="1:11" x14ac:dyDescent="0.25">
      <c r="A6702" t="s">
        <v>6711</v>
      </c>
      <c r="B6702" s="6">
        <v>46131</v>
      </c>
      <c r="C6702" t="s">
        <v>10015</v>
      </c>
      <c r="D6702" t="s">
        <v>10022</v>
      </c>
      <c r="E6702">
        <v>15</v>
      </c>
      <c r="F6702">
        <f>+_xlfn.XLOOKUP(TablaVentas[[#This Row],[PRODUCTO FINANCIERO]],TablaPrecios[PRODUCTO FINANCIERO],TablaPrecios[PRECIO UNIT],0)</f>
        <v>20.9</v>
      </c>
      <c r="G6702" s="2">
        <f>+TablaVentas[[#This Row],[CANTIDAD]]*TablaVentas[[#This Row],[PRECIO UNITARIO]]</f>
        <v>313.5</v>
      </c>
      <c r="H6702" s="1">
        <f t="shared" ca="1" si="104"/>
        <v>0.17518917210154311</v>
      </c>
      <c r="I6702" s="2">
        <f ca="1">+TablaVentas[[#This Row],[VENTAL TOTAL]]-TablaVentas[[#This Row],[VENTAL TOTAL]]*TablaVentas[[#This Row],[DESCUENTO]]</f>
        <v>258.57819454616623</v>
      </c>
      <c r="J6702" s="2">
        <f ca="1">0.18*TablaVentas[[#This Row],[SUBTOTAL]]</f>
        <v>46.544075018309918</v>
      </c>
      <c r="K6702" s="2">
        <f ca="1">+TablaVentas[[#This Row],[SUBTOTAL]]+TablaVentas[[#This Row],[IGV]]</f>
        <v>305.12226956447614</v>
      </c>
    </row>
    <row r="6703" spans="1:11" x14ac:dyDescent="0.25">
      <c r="A6703" t="s">
        <v>6712</v>
      </c>
      <c r="B6703" s="6">
        <v>45352</v>
      </c>
      <c r="C6703" t="s">
        <v>10016</v>
      </c>
      <c r="D6703" t="s">
        <v>10017</v>
      </c>
      <c r="E6703">
        <v>17</v>
      </c>
      <c r="F6703">
        <f>+_xlfn.XLOOKUP(TablaVentas[[#This Row],[PRODUCTO FINANCIERO]],TablaPrecios[PRODUCTO FINANCIERO],TablaPrecios[PRECIO UNIT],0)</f>
        <v>9.9</v>
      </c>
      <c r="G6703" s="2">
        <f>+TablaVentas[[#This Row],[CANTIDAD]]*TablaVentas[[#This Row],[PRECIO UNITARIO]]</f>
        <v>168.3</v>
      </c>
      <c r="H6703" s="1">
        <f t="shared" ca="1" si="104"/>
        <v>0.13260484539065601</v>
      </c>
      <c r="I6703" s="2">
        <f ca="1">+TablaVentas[[#This Row],[VENTAL TOTAL]]-TablaVentas[[#This Row],[VENTAL TOTAL]]*TablaVentas[[#This Row],[DESCUENTO]]</f>
        <v>145.9826045207526</v>
      </c>
      <c r="J6703" s="2">
        <f ca="1">0.18*TablaVentas[[#This Row],[SUBTOTAL]]</f>
        <v>26.276868813735469</v>
      </c>
      <c r="K6703" s="2">
        <f ca="1">+TablaVentas[[#This Row],[SUBTOTAL]]+TablaVentas[[#This Row],[IGV]]</f>
        <v>172.25947333448806</v>
      </c>
    </row>
    <row r="6704" spans="1:11" x14ac:dyDescent="0.25">
      <c r="A6704" t="s">
        <v>6713</v>
      </c>
      <c r="B6704" s="6">
        <v>45797</v>
      </c>
      <c r="C6704" t="s">
        <v>10015</v>
      </c>
      <c r="D6704" t="s">
        <v>10020</v>
      </c>
      <c r="E6704">
        <v>18</v>
      </c>
      <c r="F6704">
        <f>+_xlfn.XLOOKUP(TablaVentas[[#This Row],[PRODUCTO FINANCIERO]],TablaPrecios[PRODUCTO FINANCIERO],TablaPrecios[PRECIO UNIT],0)</f>
        <v>14.9</v>
      </c>
      <c r="G6704" s="2">
        <f>+TablaVentas[[#This Row],[CANTIDAD]]*TablaVentas[[#This Row],[PRECIO UNITARIO]]</f>
        <v>268.2</v>
      </c>
      <c r="H6704" s="1">
        <f t="shared" ca="1" si="104"/>
        <v>0.10397722157712647</v>
      </c>
      <c r="I6704" s="2">
        <f ca="1">+TablaVentas[[#This Row],[VENTAL TOTAL]]-TablaVentas[[#This Row],[VENTAL TOTAL]]*TablaVentas[[#This Row],[DESCUENTO]]</f>
        <v>240.31330917301466</v>
      </c>
      <c r="J6704" s="2">
        <f ca="1">0.18*TablaVentas[[#This Row],[SUBTOTAL]]</f>
        <v>43.25639565114264</v>
      </c>
      <c r="K6704" s="2">
        <f ca="1">+TablaVentas[[#This Row],[SUBTOTAL]]+TablaVentas[[#This Row],[IGV]]</f>
        <v>283.56970482415727</v>
      </c>
    </row>
    <row r="6705" spans="1:11" x14ac:dyDescent="0.25">
      <c r="A6705" t="s">
        <v>6714</v>
      </c>
      <c r="B6705" s="6">
        <v>46050</v>
      </c>
      <c r="C6705" t="s">
        <v>10011</v>
      </c>
      <c r="D6705" t="s">
        <v>10019</v>
      </c>
      <c r="E6705">
        <v>11</v>
      </c>
      <c r="F6705">
        <f>+_xlfn.XLOOKUP(TablaVentas[[#This Row],[PRODUCTO FINANCIERO]],TablaPrecios[PRODUCTO FINANCIERO],TablaPrecios[PRECIO UNIT],0)</f>
        <v>9.9</v>
      </c>
      <c r="G6705" s="2">
        <f>+TablaVentas[[#This Row],[CANTIDAD]]*TablaVentas[[#This Row],[PRECIO UNITARIO]]</f>
        <v>108.9</v>
      </c>
      <c r="H6705" s="1">
        <f t="shared" ca="1" si="104"/>
        <v>0.12481923452922157</v>
      </c>
      <c r="I6705" s="2">
        <f ca="1">+TablaVentas[[#This Row],[VENTAL TOTAL]]-TablaVentas[[#This Row],[VENTAL TOTAL]]*TablaVentas[[#This Row],[DESCUENTO]]</f>
        <v>95.307185359767772</v>
      </c>
      <c r="J6705" s="2">
        <f ca="1">0.18*TablaVentas[[#This Row],[SUBTOTAL]]</f>
        <v>17.155293364758197</v>
      </c>
      <c r="K6705" s="2">
        <f ca="1">+TablaVentas[[#This Row],[SUBTOTAL]]+TablaVentas[[#This Row],[IGV]]</f>
        <v>112.46247872452597</v>
      </c>
    </row>
    <row r="6706" spans="1:11" x14ac:dyDescent="0.25">
      <c r="A6706" t="s">
        <v>6715</v>
      </c>
      <c r="B6706" s="6">
        <v>46083</v>
      </c>
      <c r="C6706" t="s">
        <v>10011</v>
      </c>
      <c r="D6706" t="s">
        <v>10019</v>
      </c>
      <c r="E6706">
        <v>9</v>
      </c>
      <c r="F6706">
        <f>+_xlfn.XLOOKUP(TablaVentas[[#This Row],[PRODUCTO FINANCIERO]],TablaPrecios[PRODUCTO FINANCIERO],TablaPrecios[PRECIO UNIT],0)</f>
        <v>9.9</v>
      </c>
      <c r="G6706" s="2">
        <f>+TablaVentas[[#This Row],[CANTIDAD]]*TablaVentas[[#This Row],[PRECIO UNITARIO]]</f>
        <v>89.100000000000009</v>
      </c>
      <c r="H6706" s="1">
        <f t="shared" ca="1" si="104"/>
        <v>0.13081960532542175</v>
      </c>
      <c r="I6706" s="2">
        <f ca="1">+TablaVentas[[#This Row],[VENTAL TOTAL]]-TablaVentas[[#This Row],[VENTAL TOTAL]]*TablaVentas[[#This Row],[DESCUENTO]]</f>
        <v>77.443973165504929</v>
      </c>
      <c r="J6706" s="2">
        <f ca="1">0.18*TablaVentas[[#This Row],[SUBTOTAL]]</f>
        <v>13.939915169790886</v>
      </c>
      <c r="K6706" s="2">
        <f ca="1">+TablaVentas[[#This Row],[SUBTOTAL]]+TablaVentas[[#This Row],[IGV]]</f>
        <v>91.383888335295808</v>
      </c>
    </row>
    <row r="6707" spans="1:11" x14ac:dyDescent="0.25">
      <c r="A6707" t="s">
        <v>6716</v>
      </c>
      <c r="B6707" s="6">
        <v>45711</v>
      </c>
      <c r="C6707" t="s">
        <v>10012</v>
      </c>
      <c r="D6707" t="s">
        <v>10017</v>
      </c>
      <c r="E6707">
        <v>20</v>
      </c>
      <c r="F6707">
        <f>+_xlfn.XLOOKUP(TablaVentas[[#This Row],[PRODUCTO FINANCIERO]],TablaPrecios[PRODUCTO FINANCIERO],TablaPrecios[PRECIO UNIT],0)</f>
        <v>9.9</v>
      </c>
      <c r="G6707" s="2">
        <f>+TablaVentas[[#This Row],[CANTIDAD]]*TablaVentas[[#This Row],[PRECIO UNITARIO]]</f>
        <v>198</v>
      </c>
      <c r="H6707" s="1">
        <f t="shared" ca="1" si="104"/>
        <v>0.13990180344493963</v>
      </c>
      <c r="I6707" s="2">
        <f ca="1">+TablaVentas[[#This Row],[VENTAL TOTAL]]-TablaVentas[[#This Row],[VENTAL TOTAL]]*TablaVentas[[#This Row],[DESCUENTO]]</f>
        <v>170.29944291790196</v>
      </c>
      <c r="J6707" s="2">
        <f ca="1">0.18*TablaVentas[[#This Row],[SUBTOTAL]]</f>
        <v>30.653899725222352</v>
      </c>
      <c r="K6707" s="2">
        <f ca="1">+TablaVentas[[#This Row],[SUBTOTAL]]+TablaVentas[[#This Row],[IGV]]</f>
        <v>200.9533426431243</v>
      </c>
    </row>
    <row r="6708" spans="1:11" x14ac:dyDescent="0.25">
      <c r="A6708" t="s">
        <v>6717</v>
      </c>
      <c r="B6708" s="6">
        <v>45449</v>
      </c>
      <c r="C6708" t="s">
        <v>10013</v>
      </c>
      <c r="D6708" t="s">
        <v>10020</v>
      </c>
      <c r="E6708">
        <v>11</v>
      </c>
      <c r="F6708">
        <f>+_xlfn.XLOOKUP(TablaVentas[[#This Row],[PRODUCTO FINANCIERO]],TablaPrecios[PRODUCTO FINANCIERO],TablaPrecios[PRECIO UNIT],0)</f>
        <v>14.9</v>
      </c>
      <c r="G6708" s="2">
        <f>+TablaVentas[[#This Row],[CANTIDAD]]*TablaVentas[[#This Row],[PRECIO UNITARIO]]</f>
        <v>163.9</v>
      </c>
      <c r="H6708" s="1">
        <f t="shared" ca="1" si="104"/>
        <v>0.16215191660196415</v>
      </c>
      <c r="I6708" s="2">
        <f ca="1">+TablaVentas[[#This Row],[VENTAL TOTAL]]-TablaVentas[[#This Row],[VENTAL TOTAL]]*TablaVentas[[#This Row],[DESCUENTO]]</f>
        <v>137.32330086893808</v>
      </c>
      <c r="J6708" s="2">
        <f ca="1">0.18*TablaVentas[[#This Row],[SUBTOTAL]]</f>
        <v>24.718194156408853</v>
      </c>
      <c r="K6708" s="2">
        <f ca="1">+TablaVentas[[#This Row],[SUBTOTAL]]+TablaVentas[[#This Row],[IGV]]</f>
        <v>162.04149502534693</v>
      </c>
    </row>
    <row r="6709" spans="1:11" x14ac:dyDescent="0.25">
      <c r="A6709" t="s">
        <v>6718</v>
      </c>
      <c r="B6709" s="6">
        <v>45924</v>
      </c>
      <c r="C6709" t="s">
        <v>10013</v>
      </c>
      <c r="D6709" t="s">
        <v>10019</v>
      </c>
      <c r="E6709">
        <v>3</v>
      </c>
      <c r="F6709">
        <f>+_xlfn.XLOOKUP(TablaVentas[[#This Row],[PRODUCTO FINANCIERO]],TablaPrecios[PRODUCTO FINANCIERO],TablaPrecios[PRECIO UNIT],0)</f>
        <v>9.9</v>
      </c>
      <c r="G6709" s="2">
        <f>+TablaVentas[[#This Row],[CANTIDAD]]*TablaVentas[[#This Row],[PRECIO UNITARIO]]</f>
        <v>29.700000000000003</v>
      </c>
      <c r="H6709" s="1">
        <f t="shared" ca="1" si="104"/>
        <v>0.16646399129384601</v>
      </c>
      <c r="I6709" s="2">
        <f ca="1">+TablaVentas[[#This Row],[VENTAL TOTAL]]-TablaVentas[[#This Row],[VENTAL TOTAL]]*TablaVentas[[#This Row],[DESCUENTO]]</f>
        <v>24.756019458572776</v>
      </c>
      <c r="J6709" s="2">
        <f ca="1">0.18*TablaVentas[[#This Row],[SUBTOTAL]]</f>
        <v>4.4560835025430992</v>
      </c>
      <c r="K6709" s="2">
        <f ca="1">+TablaVentas[[#This Row],[SUBTOTAL]]+TablaVentas[[#This Row],[IGV]]</f>
        <v>29.212102961115875</v>
      </c>
    </row>
    <row r="6710" spans="1:11" x14ac:dyDescent="0.25">
      <c r="A6710" t="s">
        <v>6719</v>
      </c>
      <c r="B6710" s="6">
        <v>46066</v>
      </c>
      <c r="C6710" t="s">
        <v>10014</v>
      </c>
      <c r="D6710" t="s">
        <v>10018</v>
      </c>
      <c r="E6710">
        <v>19</v>
      </c>
      <c r="F6710">
        <f>+_xlfn.XLOOKUP(TablaVentas[[#This Row],[PRODUCTO FINANCIERO]],TablaPrecios[PRODUCTO FINANCIERO],TablaPrecios[PRECIO UNIT],0)</f>
        <v>14.9</v>
      </c>
      <c r="G6710" s="2">
        <f>+TablaVentas[[#This Row],[CANTIDAD]]*TablaVentas[[#This Row],[PRECIO UNITARIO]]</f>
        <v>283.10000000000002</v>
      </c>
      <c r="H6710" s="1">
        <f t="shared" ca="1" si="104"/>
        <v>0.10898070750435652</v>
      </c>
      <c r="I6710" s="2">
        <f ca="1">+TablaVentas[[#This Row],[VENTAL TOTAL]]-TablaVentas[[#This Row],[VENTAL TOTAL]]*TablaVentas[[#This Row],[DESCUENTO]]</f>
        <v>252.24756170551669</v>
      </c>
      <c r="J6710" s="2">
        <f ca="1">0.18*TablaVentas[[#This Row],[SUBTOTAL]]</f>
        <v>45.404561106993</v>
      </c>
      <c r="K6710" s="2">
        <f ca="1">+TablaVentas[[#This Row],[SUBTOTAL]]+TablaVentas[[#This Row],[IGV]]</f>
        <v>297.65212281250967</v>
      </c>
    </row>
    <row r="6711" spans="1:11" x14ac:dyDescent="0.25">
      <c r="A6711" t="s">
        <v>6720</v>
      </c>
      <c r="B6711" s="6">
        <v>45458</v>
      </c>
      <c r="C6711" t="s">
        <v>10012</v>
      </c>
      <c r="D6711" t="s">
        <v>10017</v>
      </c>
      <c r="E6711">
        <v>20</v>
      </c>
      <c r="F6711">
        <f>+_xlfn.XLOOKUP(TablaVentas[[#This Row],[PRODUCTO FINANCIERO]],TablaPrecios[PRODUCTO FINANCIERO],TablaPrecios[PRECIO UNIT],0)</f>
        <v>9.9</v>
      </c>
      <c r="G6711" s="2">
        <f>+TablaVentas[[#This Row],[CANTIDAD]]*TablaVentas[[#This Row],[PRECIO UNITARIO]]</f>
        <v>198</v>
      </c>
      <c r="H6711" s="1">
        <f t="shared" ca="1" si="104"/>
        <v>0.10708516628882261</v>
      </c>
      <c r="I6711" s="2">
        <f ca="1">+TablaVentas[[#This Row],[VENTAL TOTAL]]-TablaVentas[[#This Row],[VENTAL TOTAL]]*TablaVentas[[#This Row],[DESCUENTO]]</f>
        <v>176.79713707481312</v>
      </c>
      <c r="J6711" s="2">
        <f ca="1">0.18*TablaVentas[[#This Row],[SUBTOTAL]]</f>
        <v>31.823484673466361</v>
      </c>
      <c r="K6711" s="2">
        <f ca="1">+TablaVentas[[#This Row],[SUBTOTAL]]+TablaVentas[[#This Row],[IGV]]</f>
        <v>208.62062174827949</v>
      </c>
    </row>
    <row r="6712" spans="1:11" x14ac:dyDescent="0.25">
      <c r="A6712" t="s">
        <v>6721</v>
      </c>
      <c r="B6712" s="6">
        <v>46249</v>
      </c>
      <c r="C6712" t="s">
        <v>10011</v>
      </c>
      <c r="D6712" t="s">
        <v>10019</v>
      </c>
      <c r="E6712">
        <v>19</v>
      </c>
      <c r="F6712">
        <f>+_xlfn.XLOOKUP(TablaVentas[[#This Row],[PRODUCTO FINANCIERO]],TablaPrecios[PRODUCTO FINANCIERO],TablaPrecios[PRECIO UNIT],0)</f>
        <v>9.9</v>
      </c>
      <c r="G6712" s="2">
        <f>+TablaVentas[[#This Row],[CANTIDAD]]*TablaVentas[[#This Row],[PRECIO UNITARIO]]</f>
        <v>188.1</v>
      </c>
      <c r="H6712" s="1">
        <f t="shared" ca="1" si="104"/>
        <v>0.18360504632627195</v>
      </c>
      <c r="I6712" s="2">
        <f ca="1">+TablaVentas[[#This Row],[VENTAL TOTAL]]-TablaVentas[[#This Row],[VENTAL TOTAL]]*TablaVentas[[#This Row],[DESCUENTO]]</f>
        <v>153.56389078602825</v>
      </c>
      <c r="J6712" s="2">
        <f ca="1">0.18*TablaVentas[[#This Row],[SUBTOTAL]]</f>
        <v>27.641500341485084</v>
      </c>
      <c r="K6712" s="2">
        <f ca="1">+TablaVentas[[#This Row],[SUBTOTAL]]+TablaVentas[[#This Row],[IGV]]</f>
        <v>181.20539112751334</v>
      </c>
    </row>
    <row r="6713" spans="1:11" x14ac:dyDescent="0.25">
      <c r="A6713" t="s">
        <v>6722</v>
      </c>
      <c r="B6713" s="6">
        <v>46112</v>
      </c>
      <c r="C6713" t="s">
        <v>10015</v>
      </c>
      <c r="D6713" t="s">
        <v>10019</v>
      </c>
      <c r="E6713">
        <v>19</v>
      </c>
      <c r="F6713">
        <f>+_xlfn.XLOOKUP(TablaVentas[[#This Row],[PRODUCTO FINANCIERO]],TablaPrecios[PRODUCTO FINANCIERO],TablaPrecios[PRECIO UNIT],0)</f>
        <v>9.9</v>
      </c>
      <c r="G6713" s="2">
        <f>+TablaVentas[[#This Row],[CANTIDAD]]*TablaVentas[[#This Row],[PRECIO UNITARIO]]</f>
        <v>188.1</v>
      </c>
      <c r="H6713" s="1">
        <f t="shared" ca="1" si="104"/>
        <v>0.16723635648449181</v>
      </c>
      <c r="I6713" s="2">
        <f ca="1">+TablaVentas[[#This Row],[VENTAL TOTAL]]-TablaVentas[[#This Row],[VENTAL TOTAL]]*TablaVentas[[#This Row],[DESCUENTO]]</f>
        <v>156.64284134526707</v>
      </c>
      <c r="J6713" s="2">
        <f ca="1">0.18*TablaVentas[[#This Row],[SUBTOTAL]]</f>
        <v>28.19571144214807</v>
      </c>
      <c r="K6713" s="2">
        <f ca="1">+TablaVentas[[#This Row],[SUBTOTAL]]+TablaVentas[[#This Row],[IGV]]</f>
        <v>184.83855278741515</v>
      </c>
    </row>
    <row r="6714" spans="1:11" x14ac:dyDescent="0.25">
      <c r="A6714" t="s">
        <v>6723</v>
      </c>
      <c r="B6714" s="6">
        <v>45401</v>
      </c>
      <c r="C6714" t="s">
        <v>10013</v>
      </c>
      <c r="D6714" t="s">
        <v>10018</v>
      </c>
      <c r="E6714">
        <v>6</v>
      </c>
      <c r="F6714">
        <f>+_xlfn.XLOOKUP(TablaVentas[[#This Row],[PRODUCTO FINANCIERO]],TablaPrecios[PRODUCTO FINANCIERO],TablaPrecios[PRECIO UNIT],0)</f>
        <v>14.9</v>
      </c>
      <c r="G6714" s="2">
        <f>+TablaVentas[[#This Row],[CANTIDAD]]*TablaVentas[[#This Row],[PRECIO UNITARIO]]</f>
        <v>89.4</v>
      </c>
      <c r="H6714" s="1">
        <f t="shared" ca="1" si="104"/>
        <v>0.19219150057997972</v>
      </c>
      <c r="I6714" s="2">
        <f ca="1">+TablaVentas[[#This Row],[VENTAL TOTAL]]-TablaVentas[[#This Row],[VENTAL TOTAL]]*TablaVentas[[#This Row],[DESCUENTO]]</f>
        <v>72.218079848149813</v>
      </c>
      <c r="J6714" s="2">
        <f ca="1">0.18*TablaVentas[[#This Row],[SUBTOTAL]]</f>
        <v>12.999254372666966</v>
      </c>
      <c r="K6714" s="2">
        <f ca="1">+TablaVentas[[#This Row],[SUBTOTAL]]+TablaVentas[[#This Row],[IGV]]</f>
        <v>85.217334220816781</v>
      </c>
    </row>
    <row r="6715" spans="1:11" x14ac:dyDescent="0.25">
      <c r="A6715" t="s">
        <v>6724</v>
      </c>
      <c r="B6715" s="6">
        <v>45920</v>
      </c>
      <c r="C6715" t="s">
        <v>10016</v>
      </c>
      <c r="D6715" t="s">
        <v>10022</v>
      </c>
      <c r="E6715">
        <v>15</v>
      </c>
      <c r="F6715">
        <f>+_xlfn.XLOOKUP(TablaVentas[[#This Row],[PRODUCTO FINANCIERO]],TablaPrecios[PRODUCTO FINANCIERO],TablaPrecios[PRECIO UNIT],0)</f>
        <v>20.9</v>
      </c>
      <c r="G6715" s="2">
        <f>+TablaVentas[[#This Row],[CANTIDAD]]*TablaVentas[[#This Row],[PRECIO UNITARIO]]</f>
        <v>313.5</v>
      </c>
      <c r="H6715" s="1">
        <f t="shared" ca="1" si="104"/>
        <v>0.17930117668181589</v>
      </c>
      <c r="I6715" s="2">
        <f ca="1">+TablaVentas[[#This Row],[VENTAL TOTAL]]-TablaVentas[[#This Row],[VENTAL TOTAL]]*TablaVentas[[#This Row],[DESCUENTO]]</f>
        <v>257.28908111025072</v>
      </c>
      <c r="J6715" s="2">
        <f ca="1">0.18*TablaVentas[[#This Row],[SUBTOTAL]]</f>
        <v>46.312034599845127</v>
      </c>
      <c r="K6715" s="2">
        <f ca="1">+TablaVentas[[#This Row],[SUBTOTAL]]+TablaVentas[[#This Row],[IGV]]</f>
        <v>303.60111571009583</v>
      </c>
    </row>
    <row r="6716" spans="1:11" x14ac:dyDescent="0.25">
      <c r="A6716" t="s">
        <v>6725</v>
      </c>
      <c r="B6716" s="6">
        <v>45899</v>
      </c>
      <c r="C6716" t="s">
        <v>10012</v>
      </c>
      <c r="D6716" t="s">
        <v>10018</v>
      </c>
      <c r="E6716">
        <v>17</v>
      </c>
      <c r="F6716">
        <f>+_xlfn.XLOOKUP(TablaVentas[[#This Row],[PRODUCTO FINANCIERO]],TablaPrecios[PRODUCTO FINANCIERO],TablaPrecios[PRECIO UNIT],0)</f>
        <v>14.9</v>
      </c>
      <c r="G6716" s="2">
        <f>+TablaVentas[[#This Row],[CANTIDAD]]*TablaVentas[[#This Row],[PRECIO UNITARIO]]</f>
        <v>253.3</v>
      </c>
      <c r="H6716" s="1">
        <f t="shared" ca="1" si="104"/>
        <v>0.1652661353652996</v>
      </c>
      <c r="I6716" s="2">
        <f ca="1">+TablaVentas[[#This Row],[VENTAL TOTAL]]-TablaVentas[[#This Row],[VENTAL TOTAL]]*TablaVentas[[#This Row],[DESCUENTO]]</f>
        <v>211.4380879119696</v>
      </c>
      <c r="J6716" s="2">
        <f ca="1">0.18*TablaVentas[[#This Row],[SUBTOTAL]]</f>
        <v>38.058855824154527</v>
      </c>
      <c r="K6716" s="2">
        <f ca="1">+TablaVentas[[#This Row],[SUBTOTAL]]+TablaVentas[[#This Row],[IGV]]</f>
        <v>249.49694373612414</v>
      </c>
    </row>
    <row r="6717" spans="1:11" x14ac:dyDescent="0.25">
      <c r="A6717" t="s">
        <v>6726</v>
      </c>
      <c r="B6717" s="6">
        <v>45621</v>
      </c>
      <c r="C6717" t="s">
        <v>10014</v>
      </c>
      <c r="D6717" t="s">
        <v>10018</v>
      </c>
      <c r="E6717">
        <v>8</v>
      </c>
      <c r="F6717">
        <f>+_xlfn.XLOOKUP(TablaVentas[[#This Row],[PRODUCTO FINANCIERO]],TablaPrecios[PRODUCTO FINANCIERO],TablaPrecios[PRECIO UNIT],0)</f>
        <v>14.9</v>
      </c>
      <c r="G6717" s="2">
        <f>+TablaVentas[[#This Row],[CANTIDAD]]*TablaVentas[[#This Row],[PRECIO UNITARIO]]</f>
        <v>119.2</v>
      </c>
      <c r="H6717" s="1">
        <f t="shared" ca="1" si="104"/>
        <v>0.10155705323864556</v>
      </c>
      <c r="I6717" s="2">
        <f ca="1">+TablaVentas[[#This Row],[VENTAL TOTAL]]-TablaVentas[[#This Row],[VENTAL TOTAL]]*TablaVentas[[#This Row],[DESCUENTO]]</f>
        <v>107.09439925395345</v>
      </c>
      <c r="J6717" s="2">
        <f ca="1">0.18*TablaVentas[[#This Row],[SUBTOTAL]]</f>
        <v>19.276991865711622</v>
      </c>
      <c r="K6717" s="2">
        <f ca="1">+TablaVentas[[#This Row],[SUBTOTAL]]+TablaVentas[[#This Row],[IGV]]</f>
        <v>126.37139111966508</v>
      </c>
    </row>
    <row r="6718" spans="1:11" x14ac:dyDescent="0.25">
      <c r="A6718" t="s">
        <v>6727</v>
      </c>
      <c r="B6718" s="6">
        <v>45675</v>
      </c>
      <c r="C6718" t="s">
        <v>10014</v>
      </c>
      <c r="D6718" t="s">
        <v>10022</v>
      </c>
      <c r="E6718">
        <v>13</v>
      </c>
      <c r="F6718">
        <f>+_xlfn.XLOOKUP(TablaVentas[[#This Row],[PRODUCTO FINANCIERO]],TablaPrecios[PRODUCTO FINANCIERO],TablaPrecios[PRECIO UNIT],0)</f>
        <v>20.9</v>
      </c>
      <c r="G6718" s="2">
        <f>+TablaVentas[[#This Row],[CANTIDAD]]*TablaVentas[[#This Row],[PRECIO UNITARIO]]</f>
        <v>271.7</v>
      </c>
      <c r="H6718" s="1">
        <f t="shared" ca="1" si="104"/>
        <v>0.15461284816364329</v>
      </c>
      <c r="I6718" s="2">
        <f ca="1">+TablaVentas[[#This Row],[VENTAL TOTAL]]-TablaVentas[[#This Row],[VENTAL TOTAL]]*TablaVentas[[#This Row],[DESCUENTO]]</f>
        <v>229.69168915393811</v>
      </c>
      <c r="J6718" s="2">
        <f ca="1">0.18*TablaVentas[[#This Row],[SUBTOTAL]]</f>
        <v>41.34450404770886</v>
      </c>
      <c r="K6718" s="2">
        <f ca="1">+TablaVentas[[#This Row],[SUBTOTAL]]+TablaVentas[[#This Row],[IGV]]</f>
        <v>271.036193201647</v>
      </c>
    </row>
    <row r="6719" spans="1:11" x14ac:dyDescent="0.25">
      <c r="A6719" t="s">
        <v>6728</v>
      </c>
      <c r="B6719" s="6">
        <v>45779</v>
      </c>
      <c r="C6719" t="s">
        <v>10014</v>
      </c>
      <c r="D6719" t="s">
        <v>10017</v>
      </c>
      <c r="E6719">
        <v>20</v>
      </c>
      <c r="F6719">
        <f>+_xlfn.XLOOKUP(TablaVentas[[#This Row],[PRODUCTO FINANCIERO]],TablaPrecios[PRODUCTO FINANCIERO],TablaPrecios[PRECIO UNIT],0)</f>
        <v>9.9</v>
      </c>
      <c r="G6719" s="2">
        <f>+TablaVentas[[#This Row],[CANTIDAD]]*TablaVentas[[#This Row],[PRECIO UNITARIO]]</f>
        <v>198</v>
      </c>
      <c r="H6719" s="1">
        <f t="shared" ca="1" si="104"/>
        <v>0.12312146275495478</v>
      </c>
      <c r="I6719" s="2">
        <f ca="1">+TablaVentas[[#This Row],[VENTAL TOTAL]]-TablaVentas[[#This Row],[VENTAL TOTAL]]*TablaVentas[[#This Row],[DESCUENTO]]</f>
        <v>173.62195037451895</v>
      </c>
      <c r="J6719" s="2">
        <f ca="1">0.18*TablaVentas[[#This Row],[SUBTOTAL]]</f>
        <v>31.251951067413408</v>
      </c>
      <c r="K6719" s="2">
        <f ca="1">+TablaVentas[[#This Row],[SUBTOTAL]]+TablaVentas[[#This Row],[IGV]]</f>
        <v>204.87390144193236</v>
      </c>
    </row>
    <row r="6720" spans="1:11" x14ac:dyDescent="0.25">
      <c r="A6720" t="s">
        <v>6729</v>
      </c>
      <c r="B6720" s="6">
        <v>45316</v>
      </c>
      <c r="C6720" t="s">
        <v>10012</v>
      </c>
      <c r="D6720" t="s">
        <v>10018</v>
      </c>
      <c r="E6720">
        <v>8</v>
      </c>
      <c r="F6720">
        <f>+_xlfn.XLOOKUP(TablaVentas[[#This Row],[PRODUCTO FINANCIERO]],TablaPrecios[PRODUCTO FINANCIERO],TablaPrecios[PRECIO UNIT],0)</f>
        <v>14.9</v>
      </c>
      <c r="G6720" s="2">
        <f>+TablaVentas[[#This Row],[CANTIDAD]]*TablaVentas[[#This Row],[PRECIO UNITARIO]]</f>
        <v>119.2</v>
      </c>
      <c r="H6720" s="1">
        <f t="shared" ca="1" si="104"/>
        <v>0.18197191208815197</v>
      </c>
      <c r="I6720" s="2">
        <f ca="1">+TablaVentas[[#This Row],[VENTAL TOTAL]]-TablaVentas[[#This Row],[VENTAL TOTAL]]*TablaVentas[[#This Row],[DESCUENTO]]</f>
        <v>97.508948079092292</v>
      </c>
      <c r="J6720" s="2">
        <f ca="1">0.18*TablaVentas[[#This Row],[SUBTOTAL]]</f>
        <v>17.551610654236612</v>
      </c>
      <c r="K6720" s="2">
        <f ca="1">+TablaVentas[[#This Row],[SUBTOTAL]]+TablaVentas[[#This Row],[IGV]]</f>
        <v>115.0605587333289</v>
      </c>
    </row>
    <row r="6721" spans="1:11" x14ac:dyDescent="0.25">
      <c r="A6721" t="s">
        <v>6730</v>
      </c>
      <c r="B6721" s="6">
        <v>45989</v>
      </c>
      <c r="C6721" t="s">
        <v>10016</v>
      </c>
      <c r="D6721" t="s">
        <v>10020</v>
      </c>
      <c r="E6721">
        <v>12</v>
      </c>
      <c r="F6721">
        <f>+_xlfn.XLOOKUP(TablaVentas[[#This Row],[PRODUCTO FINANCIERO]],TablaPrecios[PRODUCTO FINANCIERO],TablaPrecios[PRECIO UNIT],0)</f>
        <v>14.9</v>
      </c>
      <c r="G6721" s="2">
        <f>+TablaVentas[[#This Row],[CANTIDAD]]*TablaVentas[[#This Row],[PRECIO UNITARIO]]</f>
        <v>178.8</v>
      </c>
      <c r="H6721" s="1">
        <f t="shared" ca="1" si="104"/>
        <v>0.16383649130869377</v>
      </c>
      <c r="I6721" s="2">
        <f ca="1">+TablaVentas[[#This Row],[VENTAL TOTAL]]-TablaVentas[[#This Row],[VENTAL TOTAL]]*TablaVentas[[#This Row],[DESCUENTO]]</f>
        <v>149.50603535400558</v>
      </c>
      <c r="J6721" s="2">
        <f ca="1">0.18*TablaVentas[[#This Row],[SUBTOTAL]]</f>
        <v>26.911086363721001</v>
      </c>
      <c r="K6721" s="2">
        <f ca="1">+TablaVentas[[#This Row],[SUBTOTAL]]+TablaVentas[[#This Row],[IGV]]</f>
        <v>176.41712171772659</v>
      </c>
    </row>
    <row r="6722" spans="1:11" x14ac:dyDescent="0.25">
      <c r="A6722" t="s">
        <v>6731</v>
      </c>
      <c r="B6722" s="6">
        <v>46206</v>
      </c>
      <c r="C6722" t="s">
        <v>10014</v>
      </c>
      <c r="D6722" t="s">
        <v>10019</v>
      </c>
      <c r="E6722">
        <v>9</v>
      </c>
      <c r="F6722">
        <f>+_xlfn.XLOOKUP(TablaVentas[[#This Row],[PRODUCTO FINANCIERO]],TablaPrecios[PRODUCTO FINANCIERO],TablaPrecios[PRECIO UNIT],0)</f>
        <v>9.9</v>
      </c>
      <c r="G6722" s="2">
        <f>+TablaVentas[[#This Row],[CANTIDAD]]*TablaVentas[[#This Row],[PRECIO UNITARIO]]</f>
        <v>89.100000000000009</v>
      </c>
      <c r="H6722" s="1">
        <f t="shared" ref="H6722:H6785" ca="1" si="105">+RAND()*0.1+0.1</f>
        <v>0.15930077149397726</v>
      </c>
      <c r="I6722" s="2">
        <f ca="1">+TablaVentas[[#This Row],[VENTAL TOTAL]]-TablaVentas[[#This Row],[VENTAL TOTAL]]*TablaVentas[[#This Row],[DESCUENTO]]</f>
        <v>74.906301259886632</v>
      </c>
      <c r="J6722" s="2">
        <f ca="1">0.18*TablaVentas[[#This Row],[SUBTOTAL]]</f>
        <v>13.483134226779594</v>
      </c>
      <c r="K6722" s="2">
        <f ca="1">+TablaVentas[[#This Row],[SUBTOTAL]]+TablaVentas[[#This Row],[IGV]]</f>
        <v>88.38943548666623</v>
      </c>
    </row>
    <row r="6723" spans="1:11" x14ac:dyDescent="0.25">
      <c r="A6723" t="s">
        <v>6732</v>
      </c>
      <c r="B6723" s="6">
        <v>45457</v>
      </c>
      <c r="C6723" t="s">
        <v>10011</v>
      </c>
      <c r="D6723" t="s">
        <v>10018</v>
      </c>
      <c r="E6723">
        <v>17</v>
      </c>
      <c r="F6723">
        <f>+_xlfn.XLOOKUP(TablaVentas[[#This Row],[PRODUCTO FINANCIERO]],TablaPrecios[PRODUCTO FINANCIERO],TablaPrecios[PRECIO UNIT],0)</f>
        <v>14.9</v>
      </c>
      <c r="G6723" s="2">
        <f>+TablaVentas[[#This Row],[CANTIDAD]]*TablaVentas[[#This Row],[PRECIO UNITARIO]]</f>
        <v>253.3</v>
      </c>
      <c r="H6723" s="1">
        <f t="shared" ca="1" si="105"/>
        <v>0.19957853154864172</v>
      </c>
      <c r="I6723" s="2">
        <f ca="1">+TablaVentas[[#This Row],[VENTAL TOTAL]]-TablaVentas[[#This Row],[VENTAL TOTAL]]*TablaVentas[[#This Row],[DESCUENTO]]</f>
        <v>202.74675795872906</v>
      </c>
      <c r="J6723" s="2">
        <f ca="1">0.18*TablaVentas[[#This Row],[SUBTOTAL]]</f>
        <v>36.494416432571228</v>
      </c>
      <c r="K6723" s="2">
        <f ca="1">+TablaVentas[[#This Row],[SUBTOTAL]]+TablaVentas[[#This Row],[IGV]]</f>
        <v>239.24117439130029</v>
      </c>
    </row>
    <row r="6724" spans="1:11" x14ac:dyDescent="0.25">
      <c r="A6724" t="s">
        <v>6733</v>
      </c>
      <c r="B6724" s="6">
        <v>45695</v>
      </c>
      <c r="C6724" t="s">
        <v>10011</v>
      </c>
      <c r="D6724" t="s">
        <v>10020</v>
      </c>
      <c r="E6724">
        <v>10</v>
      </c>
      <c r="F6724">
        <f>+_xlfn.XLOOKUP(TablaVentas[[#This Row],[PRODUCTO FINANCIERO]],TablaPrecios[PRODUCTO FINANCIERO],TablaPrecios[PRECIO UNIT],0)</f>
        <v>14.9</v>
      </c>
      <c r="G6724" s="2">
        <f>+TablaVentas[[#This Row],[CANTIDAD]]*TablaVentas[[#This Row],[PRECIO UNITARIO]]</f>
        <v>149</v>
      </c>
      <c r="H6724" s="1">
        <f t="shared" ca="1" si="105"/>
        <v>0.19432571004551352</v>
      </c>
      <c r="I6724" s="2">
        <f ca="1">+TablaVentas[[#This Row],[VENTAL TOTAL]]-TablaVentas[[#This Row],[VENTAL TOTAL]]*TablaVentas[[#This Row],[DESCUENTO]]</f>
        <v>120.04546920321849</v>
      </c>
      <c r="J6724" s="2">
        <f ca="1">0.18*TablaVentas[[#This Row],[SUBTOTAL]]</f>
        <v>21.608184456579327</v>
      </c>
      <c r="K6724" s="2">
        <f ca="1">+TablaVentas[[#This Row],[SUBTOTAL]]+TablaVentas[[#This Row],[IGV]]</f>
        <v>141.65365365979781</v>
      </c>
    </row>
    <row r="6725" spans="1:11" x14ac:dyDescent="0.25">
      <c r="A6725" t="s">
        <v>6734</v>
      </c>
      <c r="B6725" s="6">
        <v>46106</v>
      </c>
      <c r="C6725" t="s">
        <v>10012</v>
      </c>
      <c r="D6725" t="s">
        <v>10022</v>
      </c>
      <c r="E6725">
        <v>5</v>
      </c>
      <c r="F6725">
        <f>+_xlfn.XLOOKUP(TablaVentas[[#This Row],[PRODUCTO FINANCIERO]],TablaPrecios[PRODUCTO FINANCIERO],TablaPrecios[PRECIO UNIT],0)</f>
        <v>20.9</v>
      </c>
      <c r="G6725" s="2">
        <f>+TablaVentas[[#This Row],[CANTIDAD]]*TablaVentas[[#This Row],[PRECIO UNITARIO]]</f>
        <v>104.5</v>
      </c>
      <c r="H6725" s="1">
        <f t="shared" ca="1" si="105"/>
        <v>0.18726466006107223</v>
      </c>
      <c r="I6725" s="2">
        <f ca="1">+TablaVentas[[#This Row],[VENTAL TOTAL]]-TablaVentas[[#This Row],[VENTAL TOTAL]]*TablaVentas[[#This Row],[DESCUENTO]]</f>
        <v>84.930843023617953</v>
      </c>
      <c r="J6725" s="2">
        <f ca="1">0.18*TablaVentas[[#This Row],[SUBTOTAL]]</f>
        <v>15.287551744251232</v>
      </c>
      <c r="K6725" s="2">
        <f ca="1">+TablaVentas[[#This Row],[SUBTOTAL]]+TablaVentas[[#This Row],[IGV]]</f>
        <v>100.21839476786919</v>
      </c>
    </row>
    <row r="6726" spans="1:11" x14ac:dyDescent="0.25">
      <c r="A6726" t="s">
        <v>6735</v>
      </c>
      <c r="B6726" s="6">
        <v>45742</v>
      </c>
      <c r="C6726" t="s">
        <v>10013</v>
      </c>
      <c r="D6726" t="s">
        <v>10022</v>
      </c>
      <c r="E6726">
        <v>10</v>
      </c>
      <c r="F6726">
        <f>+_xlfn.XLOOKUP(TablaVentas[[#This Row],[PRODUCTO FINANCIERO]],TablaPrecios[PRODUCTO FINANCIERO],TablaPrecios[PRECIO UNIT],0)</f>
        <v>20.9</v>
      </c>
      <c r="G6726" s="2">
        <f>+TablaVentas[[#This Row],[CANTIDAD]]*TablaVentas[[#This Row],[PRECIO UNITARIO]]</f>
        <v>209</v>
      </c>
      <c r="H6726" s="1">
        <f t="shared" ca="1" si="105"/>
        <v>0.17078613664081682</v>
      </c>
      <c r="I6726" s="2">
        <f ca="1">+TablaVentas[[#This Row],[VENTAL TOTAL]]-TablaVentas[[#This Row],[VENTAL TOTAL]]*TablaVentas[[#This Row],[DESCUENTO]]</f>
        <v>173.30569744206929</v>
      </c>
      <c r="J6726" s="2">
        <f ca="1">0.18*TablaVentas[[#This Row],[SUBTOTAL]]</f>
        <v>31.19502553957247</v>
      </c>
      <c r="K6726" s="2">
        <f ca="1">+TablaVentas[[#This Row],[SUBTOTAL]]+TablaVentas[[#This Row],[IGV]]</f>
        <v>204.50072298164176</v>
      </c>
    </row>
    <row r="6727" spans="1:11" x14ac:dyDescent="0.25">
      <c r="A6727" t="s">
        <v>6736</v>
      </c>
      <c r="B6727" s="6">
        <v>46314</v>
      </c>
      <c r="C6727" t="s">
        <v>10013</v>
      </c>
      <c r="D6727" t="s">
        <v>10019</v>
      </c>
      <c r="E6727">
        <v>15</v>
      </c>
      <c r="F6727">
        <f>+_xlfn.XLOOKUP(TablaVentas[[#This Row],[PRODUCTO FINANCIERO]],TablaPrecios[PRODUCTO FINANCIERO],TablaPrecios[PRECIO UNIT],0)</f>
        <v>9.9</v>
      </c>
      <c r="G6727" s="2">
        <f>+TablaVentas[[#This Row],[CANTIDAD]]*TablaVentas[[#This Row],[PRECIO UNITARIO]]</f>
        <v>148.5</v>
      </c>
      <c r="H6727" s="1">
        <f t="shared" ca="1" si="105"/>
        <v>0.13494258781642207</v>
      </c>
      <c r="I6727" s="2">
        <f ca="1">+TablaVentas[[#This Row],[VENTAL TOTAL]]-TablaVentas[[#This Row],[VENTAL TOTAL]]*TablaVentas[[#This Row],[DESCUENTO]]</f>
        <v>128.46102570926132</v>
      </c>
      <c r="J6727" s="2">
        <f ca="1">0.18*TablaVentas[[#This Row],[SUBTOTAL]]</f>
        <v>23.122984627667037</v>
      </c>
      <c r="K6727" s="2">
        <f ca="1">+TablaVentas[[#This Row],[SUBTOTAL]]+TablaVentas[[#This Row],[IGV]]</f>
        <v>151.58401033692837</v>
      </c>
    </row>
    <row r="6728" spans="1:11" x14ac:dyDescent="0.25">
      <c r="A6728" t="s">
        <v>6737</v>
      </c>
      <c r="B6728" s="6">
        <v>45488</v>
      </c>
      <c r="C6728" t="s">
        <v>10013</v>
      </c>
      <c r="D6728" t="s">
        <v>10022</v>
      </c>
      <c r="E6728">
        <v>15</v>
      </c>
      <c r="F6728">
        <f>+_xlfn.XLOOKUP(TablaVentas[[#This Row],[PRODUCTO FINANCIERO]],TablaPrecios[PRODUCTO FINANCIERO],TablaPrecios[PRECIO UNIT],0)</f>
        <v>20.9</v>
      </c>
      <c r="G6728" s="2">
        <f>+TablaVentas[[#This Row],[CANTIDAD]]*TablaVentas[[#This Row],[PRECIO UNITARIO]]</f>
        <v>313.5</v>
      </c>
      <c r="H6728" s="1">
        <f t="shared" ca="1" si="105"/>
        <v>0.14347901924592726</v>
      </c>
      <c r="I6728" s="2">
        <f ca="1">+TablaVentas[[#This Row],[VENTAL TOTAL]]-TablaVentas[[#This Row],[VENTAL TOTAL]]*TablaVentas[[#This Row],[DESCUENTO]]</f>
        <v>268.51932746640182</v>
      </c>
      <c r="J6728" s="2">
        <f ca="1">0.18*TablaVentas[[#This Row],[SUBTOTAL]]</f>
        <v>48.333478943952329</v>
      </c>
      <c r="K6728" s="2">
        <f ca="1">+TablaVentas[[#This Row],[SUBTOTAL]]+TablaVentas[[#This Row],[IGV]]</f>
        <v>316.85280641035416</v>
      </c>
    </row>
    <row r="6729" spans="1:11" x14ac:dyDescent="0.25">
      <c r="A6729" t="s">
        <v>6738</v>
      </c>
      <c r="B6729" s="6">
        <v>45688</v>
      </c>
      <c r="C6729" t="s">
        <v>10014</v>
      </c>
      <c r="D6729" t="s">
        <v>10018</v>
      </c>
      <c r="E6729">
        <v>8</v>
      </c>
      <c r="F6729">
        <f>+_xlfn.XLOOKUP(TablaVentas[[#This Row],[PRODUCTO FINANCIERO]],TablaPrecios[PRODUCTO FINANCIERO],TablaPrecios[PRECIO UNIT],0)</f>
        <v>14.9</v>
      </c>
      <c r="G6729" s="2">
        <f>+TablaVentas[[#This Row],[CANTIDAD]]*TablaVentas[[#This Row],[PRECIO UNITARIO]]</f>
        <v>119.2</v>
      </c>
      <c r="H6729" s="1">
        <f t="shared" ca="1" si="105"/>
        <v>0.12702347458489846</v>
      </c>
      <c r="I6729" s="2">
        <f ca="1">+TablaVentas[[#This Row],[VENTAL TOTAL]]-TablaVentas[[#This Row],[VENTAL TOTAL]]*TablaVentas[[#This Row],[DESCUENTO]]</f>
        <v>104.0588018294801</v>
      </c>
      <c r="J6729" s="2">
        <f ca="1">0.18*TablaVentas[[#This Row],[SUBTOTAL]]</f>
        <v>18.730584329306417</v>
      </c>
      <c r="K6729" s="2">
        <f ca="1">+TablaVentas[[#This Row],[SUBTOTAL]]+TablaVentas[[#This Row],[IGV]]</f>
        <v>122.78938615878653</v>
      </c>
    </row>
    <row r="6730" spans="1:11" x14ac:dyDescent="0.25">
      <c r="A6730" t="s">
        <v>6739</v>
      </c>
      <c r="B6730" s="6">
        <v>46073</v>
      </c>
      <c r="C6730" t="s">
        <v>10012</v>
      </c>
      <c r="D6730" t="s">
        <v>10022</v>
      </c>
      <c r="E6730">
        <v>8</v>
      </c>
      <c r="F6730">
        <f>+_xlfn.XLOOKUP(TablaVentas[[#This Row],[PRODUCTO FINANCIERO]],TablaPrecios[PRODUCTO FINANCIERO],TablaPrecios[PRECIO UNIT],0)</f>
        <v>20.9</v>
      </c>
      <c r="G6730" s="2">
        <f>+TablaVentas[[#This Row],[CANTIDAD]]*TablaVentas[[#This Row],[PRECIO UNITARIO]]</f>
        <v>167.2</v>
      </c>
      <c r="H6730" s="1">
        <f t="shared" ca="1" si="105"/>
        <v>0.12692648944386731</v>
      </c>
      <c r="I6730" s="2">
        <f ca="1">+TablaVentas[[#This Row],[VENTAL TOTAL]]-TablaVentas[[#This Row],[VENTAL TOTAL]]*TablaVentas[[#This Row],[DESCUENTO]]</f>
        <v>145.97789096498536</v>
      </c>
      <c r="J6730" s="2">
        <f ca="1">0.18*TablaVentas[[#This Row],[SUBTOTAL]]</f>
        <v>26.276020373697364</v>
      </c>
      <c r="K6730" s="2">
        <f ca="1">+TablaVentas[[#This Row],[SUBTOTAL]]+TablaVentas[[#This Row],[IGV]]</f>
        <v>172.25391133868271</v>
      </c>
    </row>
    <row r="6731" spans="1:11" x14ac:dyDescent="0.25">
      <c r="A6731" t="s">
        <v>6740</v>
      </c>
      <c r="B6731" s="6">
        <v>46030</v>
      </c>
      <c r="C6731" t="s">
        <v>10016</v>
      </c>
      <c r="D6731" t="s">
        <v>10020</v>
      </c>
      <c r="E6731">
        <v>19</v>
      </c>
      <c r="F6731">
        <f>+_xlfn.XLOOKUP(TablaVentas[[#This Row],[PRODUCTO FINANCIERO]],TablaPrecios[PRODUCTO FINANCIERO],TablaPrecios[PRECIO UNIT],0)</f>
        <v>14.9</v>
      </c>
      <c r="G6731" s="2">
        <f>+TablaVentas[[#This Row],[CANTIDAD]]*TablaVentas[[#This Row],[PRECIO UNITARIO]]</f>
        <v>283.10000000000002</v>
      </c>
      <c r="H6731" s="1">
        <f t="shared" ca="1" si="105"/>
        <v>0.13761299605126315</v>
      </c>
      <c r="I6731" s="2">
        <f ca="1">+TablaVentas[[#This Row],[VENTAL TOTAL]]-TablaVentas[[#This Row],[VENTAL TOTAL]]*TablaVentas[[#This Row],[DESCUENTO]]</f>
        <v>244.14176081788742</v>
      </c>
      <c r="J6731" s="2">
        <f ca="1">0.18*TablaVentas[[#This Row],[SUBTOTAL]]</f>
        <v>43.94551694721973</v>
      </c>
      <c r="K6731" s="2">
        <f ca="1">+TablaVentas[[#This Row],[SUBTOTAL]]+TablaVentas[[#This Row],[IGV]]</f>
        <v>288.08727776510716</v>
      </c>
    </row>
    <row r="6732" spans="1:11" x14ac:dyDescent="0.25">
      <c r="A6732" t="s">
        <v>6741</v>
      </c>
      <c r="B6732" s="6">
        <v>46298</v>
      </c>
      <c r="C6732" t="s">
        <v>10012</v>
      </c>
      <c r="D6732" t="s">
        <v>10018</v>
      </c>
      <c r="E6732">
        <v>6</v>
      </c>
      <c r="F6732">
        <f>+_xlfn.XLOOKUP(TablaVentas[[#This Row],[PRODUCTO FINANCIERO]],TablaPrecios[PRODUCTO FINANCIERO],TablaPrecios[PRECIO UNIT],0)</f>
        <v>14.9</v>
      </c>
      <c r="G6732" s="2">
        <f>+TablaVentas[[#This Row],[CANTIDAD]]*TablaVentas[[#This Row],[PRECIO UNITARIO]]</f>
        <v>89.4</v>
      </c>
      <c r="H6732" s="1">
        <f t="shared" ca="1" si="105"/>
        <v>0.16030896701198366</v>
      </c>
      <c r="I6732" s="2">
        <f ca="1">+TablaVentas[[#This Row],[VENTAL TOTAL]]-TablaVentas[[#This Row],[VENTAL TOTAL]]*TablaVentas[[#This Row],[DESCUENTO]]</f>
        <v>75.068378349128665</v>
      </c>
      <c r="J6732" s="2">
        <f ca="1">0.18*TablaVentas[[#This Row],[SUBTOTAL]]</f>
        <v>13.512308102843159</v>
      </c>
      <c r="K6732" s="2">
        <f ca="1">+TablaVentas[[#This Row],[SUBTOTAL]]+TablaVentas[[#This Row],[IGV]]</f>
        <v>88.580686451971829</v>
      </c>
    </row>
    <row r="6733" spans="1:11" x14ac:dyDescent="0.25">
      <c r="A6733" t="s">
        <v>6742</v>
      </c>
      <c r="B6733" s="6">
        <v>45631</v>
      </c>
      <c r="C6733" t="s">
        <v>10013</v>
      </c>
      <c r="D6733" t="s">
        <v>10017</v>
      </c>
      <c r="E6733">
        <v>19</v>
      </c>
      <c r="F6733">
        <f>+_xlfn.XLOOKUP(TablaVentas[[#This Row],[PRODUCTO FINANCIERO]],TablaPrecios[PRODUCTO FINANCIERO],TablaPrecios[PRECIO UNIT],0)</f>
        <v>9.9</v>
      </c>
      <c r="G6733" s="2">
        <f>+TablaVentas[[#This Row],[CANTIDAD]]*TablaVentas[[#This Row],[PRECIO UNITARIO]]</f>
        <v>188.1</v>
      </c>
      <c r="H6733" s="1">
        <f t="shared" ca="1" si="105"/>
        <v>0.1545558646715105</v>
      </c>
      <c r="I6733" s="2">
        <f ca="1">+TablaVentas[[#This Row],[VENTAL TOTAL]]-TablaVentas[[#This Row],[VENTAL TOTAL]]*TablaVentas[[#This Row],[DESCUENTO]]</f>
        <v>159.02804185528888</v>
      </c>
      <c r="J6733" s="2">
        <f ca="1">0.18*TablaVentas[[#This Row],[SUBTOTAL]]</f>
        <v>28.625047533951996</v>
      </c>
      <c r="K6733" s="2">
        <f ca="1">+TablaVentas[[#This Row],[SUBTOTAL]]+TablaVentas[[#This Row],[IGV]]</f>
        <v>187.65308938924088</v>
      </c>
    </row>
    <row r="6734" spans="1:11" x14ac:dyDescent="0.25">
      <c r="A6734" t="s">
        <v>6743</v>
      </c>
      <c r="B6734" s="6">
        <v>45406</v>
      </c>
      <c r="C6734" t="s">
        <v>10011</v>
      </c>
      <c r="D6734" t="s">
        <v>10019</v>
      </c>
      <c r="E6734">
        <v>5</v>
      </c>
      <c r="F6734">
        <f>+_xlfn.XLOOKUP(TablaVentas[[#This Row],[PRODUCTO FINANCIERO]],TablaPrecios[PRODUCTO FINANCIERO],TablaPrecios[PRECIO UNIT],0)</f>
        <v>9.9</v>
      </c>
      <c r="G6734" s="2">
        <f>+TablaVentas[[#This Row],[CANTIDAD]]*TablaVentas[[#This Row],[PRECIO UNITARIO]]</f>
        <v>49.5</v>
      </c>
      <c r="H6734" s="1">
        <f t="shared" ca="1" si="105"/>
        <v>0.16125917914357576</v>
      </c>
      <c r="I6734" s="2">
        <f ca="1">+TablaVentas[[#This Row],[VENTAL TOTAL]]-TablaVentas[[#This Row],[VENTAL TOTAL]]*TablaVentas[[#This Row],[DESCUENTO]]</f>
        <v>41.517670632392999</v>
      </c>
      <c r="J6734" s="2">
        <f ca="1">0.18*TablaVentas[[#This Row],[SUBTOTAL]]</f>
        <v>7.4731807138307396</v>
      </c>
      <c r="K6734" s="2">
        <f ca="1">+TablaVentas[[#This Row],[SUBTOTAL]]+TablaVentas[[#This Row],[IGV]]</f>
        <v>48.990851346223735</v>
      </c>
    </row>
    <row r="6735" spans="1:11" x14ac:dyDescent="0.25">
      <c r="A6735" t="s">
        <v>6744</v>
      </c>
      <c r="B6735" s="6">
        <v>45725</v>
      </c>
      <c r="C6735" t="s">
        <v>10014</v>
      </c>
      <c r="D6735" t="s">
        <v>10017</v>
      </c>
      <c r="E6735">
        <v>13</v>
      </c>
      <c r="F6735">
        <f>+_xlfn.XLOOKUP(TablaVentas[[#This Row],[PRODUCTO FINANCIERO]],TablaPrecios[PRODUCTO FINANCIERO],TablaPrecios[PRECIO UNIT],0)</f>
        <v>9.9</v>
      </c>
      <c r="G6735" s="2">
        <f>+TablaVentas[[#This Row],[CANTIDAD]]*TablaVentas[[#This Row],[PRECIO UNITARIO]]</f>
        <v>128.70000000000002</v>
      </c>
      <c r="H6735" s="1">
        <f t="shared" ca="1" si="105"/>
        <v>0.15907125532704317</v>
      </c>
      <c r="I6735" s="2">
        <f ca="1">+TablaVentas[[#This Row],[VENTAL TOTAL]]-TablaVentas[[#This Row],[VENTAL TOTAL]]*TablaVentas[[#This Row],[DESCUENTO]]</f>
        <v>108.22752943940955</v>
      </c>
      <c r="J6735" s="2">
        <f ca="1">0.18*TablaVentas[[#This Row],[SUBTOTAL]]</f>
        <v>19.480955299093718</v>
      </c>
      <c r="K6735" s="2">
        <f ca="1">+TablaVentas[[#This Row],[SUBTOTAL]]+TablaVentas[[#This Row],[IGV]]</f>
        <v>127.70848473850327</v>
      </c>
    </row>
    <row r="6736" spans="1:11" x14ac:dyDescent="0.25">
      <c r="A6736" t="s">
        <v>6745</v>
      </c>
      <c r="B6736" s="6">
        <v>46029</v>
      </c>
      <c r="C6736" t="s">
        <v>10015</v>
      </c>
      <c r="D6736" t="s">
        <v>10022</v>
      </c>
      <c r="E6736">
        <v>11</v>
      </c>
      <c r="F6736">
        <f>+_xlfn.XLOOKUP(TablaVentas[[#This Row],[PRODUCTO FINANCIERO]],TablaPrecios[PRODUCTO FINANCIERO],TablaPrecios[PRECIO UNIT],0)</f>
        <v>20.9</v>
      </c>
      <c r="G6736" s="2">
        <f>+TablaVentas[[#This Row],[CANTIDAD]]*TablaVentas[[#This Row],[PRECIO UNITARIO]]</f>
        <v>229.89999999999998</v>
      </c>
      <c r="H6736" s="1">
        <f t="shared" ca="1" si="105"/>
        <v>0.11281893962389858</v>
      </c>
      <c r="I6736" s="2">
        <f ca="1">+TablaVentas[[#This Row],[VENTAL TOTAL]]-TablaVentas[[#This Row],[VENTAL TOTAL]]*TablaVentas[[#This Row],[DESCUENTO]]</f>
        <v>203.9629257804657</v>
      </c>
      <c r="J6736" s="2">
        <f ca="1">0.18*TablaVentas[[#This Row],[SUBTOTAL]]</f>
        <v>36.713326640483821</v>
      </c>
      <c r="K6736" s="2">
        <f ca="1">+TablaVentas[[#This Row],[SUBTOTAL]]+TablaVentas[[#This Row],[IGV]]</f>
        <v>240.67625242094951</v>
      </c>
    </row>
    <row r="6737" spans="1:11" x14ac:dyDescent="0.25">
      <c r="A6737" t="s">
        <v>6746</v>
      </c>
      <c r="B6737" s="6">
        <v>45482</v>
      </c>
      <c r="C6737" t="s">
        <v>10014</v>
      </c>
      <c r="D6737" t="s">
        <v>10018</v>
      </c>
      <c r="E6737">
        <v>11</v>
      </c>
      <c r="F6737">
        <f>+_xlfn.XLOOKUP(TablaVentas[[#This Row],[PRODUCTO FINANCIERO]],TablaPrecios[PRODUCTO FINANCIERO],TablaPrecios[PRECIO UNIT],0)</f>
        <v>14.9</v>
      </c>
      <c r="G6737" s="2">
        <f>+TablaVentas[[#This Row],[CANTIDAD]]*TablaVentas[[#This Row],[PRECIO UNITARIO]]</f>
        <v>163.9</v>
      </c>
      <c r="H6737" s="1">
        <f t="shared" ca="1" si="105"/>
        <v>0.19773523877921581</v>
      </c>
      <c r="I6737" s="2">
        <f ca="1">+TablaVentas[[#This Row],[VENTAL TOTAL]]-TablaVentas[[#This Row],[VENTAL TOTAL]]*TablaVentas[[#This Row],[DESCUENTO]]</f>
        <v>131.49119436408654</v>
      </c>
      <c r="J6737" s="2">
        <f ca="1">0.18*TablaVentas[[#This Row],[SUBTOTAL]]</f>
        <v>23.668414985535577</v>
      </c>
      <c r="K6737" s="2">
        <f ca="1">+TablaVentas[[#This Row],[SUBTOTAL]]+TablaVentas[[#This Row],[IGV]]</f>
        <v>155.15960934962212</v>
      </c>
    </row>
    <row r="6738" spans="1:11" x14ac:dyDescent="0.25">
      <c r="A6738" t="s">
        <v>6747</v>
      </c>
      <c r="B6738" s="6">
        <v>45886</v>
      </c>
      <c r="C6738" t="s">
        <v>10016</v>
      </c>
      <c r="D6738" t="s">
        <v>10017</v>
      </c>
      <c r="E6738">
        <v>5</v>
      </c>
      <c r="F6738">
        <f>+_xlfn.XLOOKUP(TablaVentas[[#This Row],[PRODUCTO FINANCIERO]],TablaPrecios[PRODUCTO FINANCIERO],TablaPrecios[PRECIO UNIT],0)</f>
        <v>9.9</v>
      </c>
      <c r="G6738" s="2">
        <f>+TablaVentas[[#This Row],[CANTIDAD]]*TablaVentas[[#This Row],[PRECIO UNITARIO]]</f>
        <v>49.5</v>
      </c>
      <c r="H6738" s="1">
        <f t="shared" ca="1" si="105"/>
        <v>0.16848188937325165</v>
      </c>
      <c r="I6738" s="2">
        <f ca="1">+TablaVentas[[#This Row],[VENTAL TOTAL]]-TablaVentas[[#This Row],[VENTAL TOTAL]]*TablaVentas[[#This Row],[DESCUENTO]]</f>
        <v>41.160146476024046</v>
      </c>
      <c r="J6738" s="2">
        <f ca="1">0.18*TablaVentas[[#This Row],[SUBTOTAL]]</f>
        <v>7.4088263656843276</v>
      </c>
      <c r="K6738" s="2">
        <f ca="1">+TablaVentas[[#This Row],[SUBTOTAL]]+TablaVentas[[#This Row],[IGV]]</f>
        <v>48.568972841708373</v>
      </c>
    </row>
    <row r="6739" spans="1:11" x14ac:dyDescent="0.25">
      <c r="A6739" t="s">
        <v>6748</v>
      </c>
      <c r="B6739" s="6">
        <v>45478</v>
      </c>
      <c r="C6739" t="s">
        <v>10013</v>
      </c>
      <c r="D6739" t="s">
        <v>10018</v>
      </c>
      <c r="E6739">
        <v>20</v>
      </c>
      <c r="F6739">
        <f>+_xlfn.XLOOKUP(TablaVentas[[#This Row],[PRODUCTO FINANCIERO]],TablaPrecios[PRODUCTO FINANCIERO],TablaPrecios[PRECIO UNIT],0)</f>
        <v>14.9</v>
      </c>
      <c r="G6739" s="2">
        <f>+TablaVentas[[#This Row],[CANTIDAD]]*TablaVentas[[#This Row],[PRECIO UNITARIO]]</f>
        <v>298</v>
      </c>
      <c r="H6739" s="1">
        <f t="shared" ca="1" si="105"/>
        <v>0.101704646652088</v>
      </c>
      <c r="I6739" s="2">
        <f ca="1">+TablaVentas[[#This Row],[VENTAL TOTAL]]-TablaVentas[[#This Row],[VENTAL TOTAL]]*TablaVentas[[#This Row],[DESCUENTO]]</f>
        <v>267.69201529767776</v>
      </c>
      <c r="J6739" s="2">
        <f ca="1">0.18*TablaVentas[[#This Row],[SUBTOTAL]]</f>
        <v>48.184562753581993</v>
      </c>
      <c r="K6739" s="2">
        <f ca="1">+TablaVentas[[#This Row],[SUBTOTAL]]+TablaVentas[[#This Row],[IGV]]</f>
        <v>315.87657805125974</v>
      </c>
    </row>
    <row r="6740" spans="1:11" x14ac:dyDescent="0.25">
      <c r="A6740" t="s">
        <v>6749</v>
      </c>
      <c r="B6740" s="6">
        <v>45979</v>
      </c>
      <c r="C6740" t="s">
        <v>10012</v>
      </c>
      <c r="D6740" t="s">
        <v>10017</v>
      </c>
      <c r="E6740">
        <v>13</v>
      </c>
      <c r="F6740">
        <f>+_xlfn.XLOOKUP(TablaVentas[[#This Row],[PRODUCTO FINANCIERO]],TablaPrecios[PRODUCTO FINANCIERO],TablaPrecios[PRECIO UNIT],0)</f>
        <v>9.9</v>
      </c>
      <c r="G6740" s="2">
        <f>+TablaVentas[[#This Row],[CANTIDAD]]*TablaVentas[[#This Row],[PRECIO UNITARIO]]</f>
        <v>128.70000000000002</v>
      </c>
      <c r="H6740" s="1">
        <f t="shared" ca="1" si="105"/>
        <v>0.17969141032708302</v>
      </c>
      <c r="I6740" s="2">
        <f ca="1">+TablaVentas[[#This Row],[VENTAL TOTAL]]-TablaVentas[[#This Row],[VENTAL TOTAL]]*TablaVentas[[#This Row],[DESCUENTO]]</f>
        <v>105.57371549090443</v>
      </c>
      <c r="J6740" s="2">
        <f ca="1">0.18*TablaVentas[[#This Row],[SUBTOTAL]]</f>
        <v>19.003268788362796</v>
      </c>
      <c r="K6740" s="2">
        <f ca="1">+TablaVentas[[#This Row],[SUBTOTAL]]+TablaVentas[[#This Row],[IGV]]</f>
        <v>124.57698427926724</v>
      </c>
    </row>
    <row r="6741" spans="1:11" x14ac:dyDescent="0.25">
      <c r="A6741" t="s">
        <v>6750</v>
      </c>
      <c r="B6741" s="6">
        <v>45543</v>
      </c>
      <c r="C6741" t="s">
        <v>10013</v>
      </c>
      <c r="D6741" t="s">
        <v>10019</v>
      </c>
      <c r="E6741">
        <v>18</v>
      </c>
      <c r="F6741">
        <f>+_xlfn.XLOOKUP(TablaVentas[[#This Row],[PRODUCTO FINANCIERO]],TablaPrecios[PRODUCTO FINANCIERO],TablaPrecios[PRECIO UNIT],0)</f>
        <v>9.9</v>
      </c>
      <c r="G6741" s="2">
        <f>+TablaVentas[[#This Row],[CANTIDAD]]*TablaVentas[[#This Row],[PRECIO UNITARIO]]</f>
        <v>178.20000000000002</v>
      </c>
      <c r="H6741" s="1">
        <f t="shared" ca="1" si="105"/>
        <v>0.18646653972380411</v>
      </c>
      <c r="I6741" s="2">
        <f ca="1">+TablaVentas[[#This Row],[VENTAL TOTAL]]-TablaVentas[[#This Row],[VENTAL TOTAL]]*TablaVentas[[#This Row],[DESCUENTO]]</f>
        <v>144.97166262121812</v>
      </c>
      <c r="J6741" s="2">
        <f ca="1">0.18*TablaVentas[[#This Row],[SUBTOTAL]]</f>
        <v>26.094899271819259</v>
      </c>
      <c r="K6741" s="2">
        <f ca="1">+TablaVentas[[#This Row],[SUBTOTAL]]+TablaVentas[[#This Row],[IGV]]</f>
        <v>171.06656189303737</v>
      </c>
    </row>
    <row r="6742" spans="1:11" x14ac:dyDescent="0.25">
      <c r="A6742" t="s">
        <v>6751</v>
      </c>
      <c r="B6742" s="6">
        <v>45425</v>
      </c>
      <c r="C6742" t="s">
        <v>10016</v>
      </c>
      <c r="D6742" t="s">
        <v>10019</v>
      </c>
      <c r="E6742">
        <v>16</v>
      </c>
      <c r="F6742">
        <f>+_xlfn.XLOOKUP(TablaVentas[[#This Row],[PRODUCTO FINANCIERO]],TablaPrecios[PRODUCTO FINANCIERO],TablaPrecios[PRECIO UNIT],0)</f>
        <v>9.9</v>
      </c>
      <c r="G6742" s="2">
        <f>+TablaVentas[[#This Row],[CANTIDAD]]*TablaVentas[[#This Row],[PRECIO UNITARIO]]</f>
        <v>158.4</v>
      </c>
      <c r="H6742" s="1">
        <f t="shared" ca="1" si="105"/>
        <v>0.14916226888144976</v>
      </c>
      <c r="I6742" s="2">
        <f ca="1">+TablaVentas[[#This Row],[VENTAL TOTAL]]-TablaVentas[[#This Row],[VENTAL TOTAL]]*TablaVentas[[#This Row],[DESCUENTO]]</f>
        <v>134.77269660917835</v>
      </c>
      <c r="J6742" s="2">
        <f ca="1">0.18*TablaVentas[[#This Row],[SUBTOTAL]]</f>
        <v>24.259085389652103</v>
      </c>
      <c r="K6742" s="2">
        <f ca="1">+TablaVentas[[#This Row],[SUBTOTAL]]+TablaVentas[[#This Row],[IGV]]</f>
        <v>159.03178199883047</v>
      </c>
    </row>
    <row r="6743" spans="1:11" x14ac:dyDescent="0.25">
      <c r="A6743" t="s">
        <v>6752</v>
      </c>
      <c r="B6743" s="6">
        <v>45700</v>
      </c>
      <c r="C6743" t="s">
        <v>10014</v>
      </c>
      <c r="D6743" t="s">
        <v>10022</v>
      </c>
      <c r="E6743">
        <v>7</v>
      </c>
      <c r="F6743">
        <f>+_xlfn.XLOOKUP(TablaVentas[[#This Row],[PRODUCTO FINANCIERO]],TablaPrecios[PRODUCTO FINANCIERO],TablaPrecios[PRECIO UNIT],0)</f>
        <v>20.9</v>
      </c>
      <c r="G6743" s="2">
        <f>+TablaVentas[[#This Row],[CANTIDAD]]*TablaVentas[[#This Row],[PRECIO UNITARIO]]</f>
        <v>146.29999999999998</v>
      </c>
      <c r="H6743" s="1">
        <f t="shared" ca="1" si="105"/>
        <v>0.18138713069812601</v>
      </c>
      <c r="I6743" s="2">
        <f ca="1">+TablaVentas[[#This Row],[VENTAL TOTAL]]-TablaVentas[[#This Row],[VENTAL TOTAL]]*TablaVentas[[#This Row],[DESCUENTO]]</f>
        <v>119.76306277886415</v>
      </c>
      <c r="J6743" s="2">
        <f ca="1">0.18*TablaVentas[[#This Row],[SUBTOTAL]]</f>
        <v>21.557351300195545</v>
      </c>
      <c r="K6743" s="2">
        <f ca="1">+TablaVentas[[#This Row],[SUBTOTAL]]+TablaVentas[[#This Row],[IGV]]</f>
        <v>141.3204140790597</v>
      </c>
    </row>
    <row r="6744" spans="1:11" x14ac:dyDescent="0.25">
      <c r="A6744" t="s">
        <v>6753</v>
      </c>
      <c r="B6744" s="6">
        <v>45865</v>
      </c>
      <c r="C6744" t="s">
        <v>10012</v>
      </c>
      <c r="D6744" t="s">
        <v>10022</v>
      </c>
      <c r="E6744">
        <v>9</v>
      </c>
      <c r="F6744">
        <f>+_xlfn.XLOOKUP(TablaVentas[[#This Row],[PRODUCTO FINANCIERO]],TablaPrecios[PRODUCTO FINANCIERO],TablaPrecios[PRECIO UNIT],0)</f>
        <v>20.9</v>
      </c>
      <c r="G6744" s="2">
        <f>+TablaVentas[[#This Row],[CANTIDAD]]*TablaVentas[[#This Row],[PRECIO UNITARIO]]</f>
        <v>188.1</v>
      </c>
      <c r="H6744" s="1">
        <f t="shared" ca="1" si="105"/>
        <v>0.18210792479542393</v>
      </c>
      <c r="I6744" s="2">
        <f ca="1">+TablaVentas[[#This Row],[VENTAL TOTAL]]-TablaVentas[[#This Row],[VENTAL TOTAL]]*TablaVentas[[#This Row],[DESCUENTO]]</f>
        <v>153.84549934598076</v>
      </c>
      <c r="J6744" s="2">
        <f ca="1">0.18*TablaVentas[[#This Row],[SUBTOTAL]]</f>
        <v>27.692189882276534</v>
      </c>
      <c r="K6744" s="2">
        <f ca="1">+TablaVentas[[#This Row],[SUBTOTAL]]+TablaVentas[[#This Row],[IGV]]</f>
        <v>181.53768922825728</v>
      </c>
    </row>
    <row r="6745" spans="1:11" x14ac:dyDescent="0.25">
      <c r="A6745" t="s">
        <v>6754</v>
      </c>
      <c r="B6745" s="6">
        <v>45715</v>
      </c>
      <c r="C6745" t="s">
        <v>10016</v>
      </c>
      <c r="D6745" t="s">
        <v>10018</v>
      </c>
      <c r="E6745">
        <v>18</v>
      </c>
      <c r="F6745">
        <f>+_xlfn.XLOOKUP(TablaVentas[[#This Row],[PRODUCTO FINANCIERO]],TablaPrecios[PRODUCTO FINANCIERO],TablaPrecios[PRECIO UNIT],0)</f>
        <v>14.9</v>
      </c>
      <c r="G6745" s="2">
        <f>+TablaVentas[[#This Row],[CANTIDAD]]*TablaVentas[[#This Row],[PRECIO UNITARIO]]</f>
        <v>268.2</v>
      </c>
      <c r="H6745" s="1">
        <f t="shared" ca="1" si="105"/>
        <v>0.13379123468448761</v>
      </c>
      <c r="I6745" s="2">
        <f ca="1">+TablaVentas[[#This Row],[VENTAL TOTAL]]-TablaVentas[[#This Row],[VENTAL TOTAL]]*TablaVentas[[#This Row],[DESCUENTO]]</f>
        <v>232.3171908576204</v>
      </c>
      <c r="J6745" s="2">
        <f ca="1">0.18*TablaVentas[[#This Row],[SUBTOTAL]]</f>
        <v>41.817094354371669</v>
      </c>
      <c r="K6745" s="2">
        <f ca="1">+TablaVentas[[#This Row],[SUBTOTAL]]+TablaVentas[[#This Row],[IGV]]</f>
        <v>274.13428521199205</v>
      </c>
    </row>
    <row r="6746" spans="1:11" x14ac:dyDescent="0.25">
      <c r="A6746" t="s">
        <v>6755</v>
      </c>
      <c r="B6746" s="6">
        <v>46350</v>
      </c>
      <c r="C6746" t="s">
        <v>10015</v>
      </c>
      <c r="D6746" t="s">
        <v>10019</v>
      </c>
      <c r="E6746">
        <v>19</v>
      </c>
      <c r="F6746">
        <f>+_xlfn.XLOOKUP(TablaVentas[[#This Row],[PRODUCTO FINANCIERO]],TablaPrecios[PRODUCTO FINANCIERO],TablaPrecios[PRECIO UNIT],0)</f>
        <v>9.9</v>
      </c>
      <c r="G6746" s="2">
        <f>+TablaVentas[[#This Row],[CANTIDAD]]*TablaVentas[[#This Row],[PRECIO UNITARIO]]</f>
        <v>188.1</v>
      </c>
      <c r="H6746" s="1">
        <f t="shared" ca="1" si="105"/>
        <v>0.11123934687637609</v>
      </c>
      <c r="I6746" s="2">
        <f ca="1">+TablaVentas[[#This Row],[VENTAL TOTAL]]-TablaVentas[[#This Row],[VENTAL TOTAL]]*TablaVentas[[#This Row],[DESCUENTO]]</f>
        <v>167.17587885255364</v>
      </c>
      <c r="J6746" s="2">
        <f ca="1">0.18*TablaVentas[[#This Row],[SUBTOTAL]]</f>
        <v>30.091658193459654</v>
      </c>
      <c r="K6746" s="2">
        <f ca="1">+TablaVentas[[#This Row],[SUBTOTAL]]+TablaVentas[[#This Row],[IGV]]</f>
        <v>197.2675370460133</v>
      </c>
    </row>
    <row r="6747" spans="1:11" x14ac:dyDescent="0.25">
      <c r="A6747" t="s">
        <v>6756</v>
      </c>
      <c r="B6747" s="6">
        <v>45355</v>
      </c>
      <c r="C6747" t="s">
        <v>10016</v>
      </c>
      <c r="D6747" t="s">
        <v>10017</v>
      </c>
      <c r="E6747">
        <v>20</v>
      </c>
      <c r="F6747">
        <f>+_xlfn.XLOOKUP(TablaVentas[[#This Row],[PRODUCTO FINANCIERO]],TablaPrecios[PRODUCTO FINANCIERO],TablaPrecios[PRECIO UNIT],0)</f>
        <v>9.9</v>
      </c>
      <c r="G6747" s="2">
        <f>+TablaVentas[[#This Row],[CANTIDAD]]*TablaVentas[[#This Row],[PRECIO UNITARIO]]</f>
        <v>198</v>
      </c>
      <c r="H6747" s="1">
        <f t="shared" ca="1" si="105"/>
        <v>0.10863709664437018</v>
      </c>
      <c r="I6747" s="2">
        <f ca="1">+TablaVentas[[#This Row],[VENTAL TOTAL]]-TablaVentas[[#This Row],[VENTAL TOTAL]]*TablaVentas[[#This Row],[DESCUENTO]]</f>
        <v>176.4898548644147</v>
      </c>
      <c r="J6747" s="2">
        <f ca="1">0.18*TablaVentas[[#This Row],[SUBTOTAL]]</f>
        <v>31.768173875594645</v>
      </c>
      <c r="K6747" s="2">
        <f ca="1">+TablaVentas[[#This Row],[SUBTOTAL]]+TablaVentas[[#This Row],[IGV]]</f>
        <v>208.25802874000934</v>
      </c>
    </row>
    <row r="6748" spans="1:11" x14ac:dyDescent="0.25">
      <c r="A6748" t="s">
        <v>6757</v>
      </c>
      <c r="B6748" s="6">
        <v>46000</v>
      </c>
      <c r="C6748" t="s">
        <v>10013</v>
      </c>
      <c r="D6748" t="s">
        <v>10018</v>
      </c>
      <c r="E6748">
        <v>11</v>
      </c>
      <c r="F6748">
        <f>+_xlfn.XLOOKUP(TablaVentas[[#This Row],[PRODUCTO FINANCIERO]],TablaPrecios[PRODUCTO FINANCIERO],TablaPrecios[PRECIO UNIT],0)</f>
        <v>14.9</v>
      </c>
      <c r="G6748" s="2">
        <f>+TablaVentas[[#This Row],[CANTIDAD]]*TablaVentas[[#This Row],[PRECIO UNITARIO]]</f>
        <v>163.9</v>
      </c>
      <c r="H6748" s="1">
        <f t="shared" ca="1" si="105"/>
        <v>0.18345846547187863</v>
      </c>
      <c r="I6748" s="2">
        <f ca="1">+TablaVentas[[#This Row],[VENTAL TOTAL]]-TablaVentas[[#This Row],[VENTAL TOTAL]]*TablaVentas[[#This Row],[DESCUENTO]]</f>
        <v>133.83115750915908</v>
      </c>
      <c r="J6748" s="2">
        <f ca="1">0.18*TablaVentas[[#This Row],[SUBTOTAL]]</f>
        <v>24.089608351648636</v>
      </c>
      <c r="K6748" s="2">
        <f ca="1">+TablaVentas[[#This Row],[SUBTOTAL]]+TablaVentas[[#This Row],[IGV]]</f>
        <v>157.92076586080771</v>
      </c>
    </row>
    <row r="6749" spans="1:11" x14ac:dyDescent="0.25">
      <c r="A6749" t="s">
        <v>6758</v>
      </c>
      <c r="B6749" s="6">
        <v>45881</v>
      </c>
      <c r="C6749" t="s">
        <v>10015</v>
      </c>
      <c r="D6749" t="s">
        <v>10017</v>
      </c>
      <c r="E6749">
        <v>6</v>
      </c>
      <c r="F6749">
        <f>+_xlfn.XLOOKUP(TablaVentas[[#This Row],[PRODUCTO FINANCIERO]],TablaPrecios[PRODUCTO FINANCIERO],TablaPrecios[PRECIO UNIT],0)</f>
        <v>9.9</v>
      </c>
      <c r="G6749" s="2">
        <f>+TablaVentas[[#This Row],[CANTIDAD]]*TablaVentas[[#This Row],[PRECIO UNITARIO]]</f>
        <v>59.400000000000006</v>
      </c>
      <c r="H6749" s="1">
        <f t="shared" ca="1" si="105"/>
        <v>0.19012725738881966</v>
      </c>
      <c r="I6749" s="2">
        <f ca="1">+TablaVentas[[#This Row],[VENTAL TOTAL]]-TablaVentas[[#This Row],[VENTAL TOTAL]]*TablaVentas[[#This Row],[DESCUENTO]]</f>
        <v>48.106440911104116</v>
      </c>
      <c r="J6749" s="2">
        <f ca="1">0.18*TablaVentas[[#This Row],[SUBTOTAL]]</f>
        <v>8.6591593639987412</v>
      </c>
      <c r="K6749" s="2">
        <f ca="1">+TablaVentas[[#This Row],[SUBTOTAL]]+TablaVentas[[#This Row],[IGV]]</f>
        <v>56.765600275102855</v>
      </c>
    </row>
    <row r="6750" spans="1:11" x14ac:dyDescent="0.25">
      <c r="A6750" t="s">
        <v>6759</v>
      </c>
      <c r="B6750" s="6">
        <v>45973</v>
      </c>
      <c r="C6750" t="s">
        <v>10014</v>
      </c>
      <c r="D6750" t="s">
        <v>10019</v>
      </c>
      <c r="E6750">
        <v>20</v>
      </c>
      <c r="F6750">
        <f>+_xlfn.XLOOKUP(TablaVentas[[#This Row],[PRODUCTO FINANCIERO]],TablaPrecios[PRODUCTO FINANCIERO],TablaPrecios[PRECIO UNIT],0)</f>
        <v>9.9</v>
      </c>
      <c r="G6750" s="2">
        <f>+TablaVentas[[#This Row],[CANTIDAD]]*TablaVentas[[#This Row],[PRECIO UNITARIO]]</f>
        <v>198</v>
      </c>
      <c r="H6750" s="1">
        <f t="shared" ca="1" si="105"/>
        <v>0.10702704930152555</v>
      </c>
      <c r="I6750" s="2">
        <f ca="1">+TablaVentas[[#This Row],[VENTAL TOTAL]]-TablaVentas[[#This Row],[VENTAL TOTAL]]*TablaVentas[[#This Row],[DESCUENTO]]</f>
        <v>176.80864423829794</v>
      </c>
      <c r="J6750" s="2">
        <f ca="1">0.18*TablaVentas[[#This Row],[SUBTOTAL]]</f>
        <v>31.825555962893628</v>
      </c>
      <c r="K6750" s="2">
        <f ca="1">+TablaVentas[[#This Row],[SUBTOTAL]]+TablaVentas[[#This Row],[IGV]]</f>
        <v>208.63420020119156</v>
      </c>
    </row>
    <row r="6751" spans="1:11" x14ac:dyDescent="0.25">
      <c r="A6751" t="s">
        <v>6760</v>
      </c>
      <c r="B6751" s="6">
        <v>46044</v>
      </c>
      <c r="C6751" t="s">
        <v>10015</v>
      </c>
      <c r="D6751" t="s">
        <v>10019</v>
      </c>
      <c r="E6751">
        <v>16</v>
      </c>
      <c r="F6751">
        <f>+_xlfn.XLOOKUP(TablaVentas[[#This Row],[PRODUCTO FINANCIERO]],TablaPrecios[PRODUCTO FINANCIERO],TablaPrecios[PRECIO UNIT],0)</f>
        <v>9.9</v>
      </c>
      <c r="G6751" s="2">
        <f>+TablaVentas[[#This Row],[CANTIDAD]]*TablaVentas[[#This Row],[PRECIO UNITARIO]]</f>
        <v>158.4</v>
      </c>
      <c r="H6751" s="1">
        <f t="shared" ca="1" si="105"/>
        <v>0.16457114661193462</v>
      </c>
      <c r="I6751" s="2">
        <f ca="1">+TablaVentas[[#This Row],[VENTAL TOTAL]]-TablaVentas[[#This Row],[VENTAL TOTAL]]*TablaVentas[[#This Row],[DESCUENTO]]</f>
        <v>132.33193037666956</v>
      </c>
      <c r="J6751" s="2">
        <f ca="1">0.18*TablaVentas[[#This Row],[SUBTOTAL]]</f>
        <v>23.819747467800521</v>
      </c>
      <c r="K6751" s="2">
        <f ca="1">+TablaVentas[[#This Row],[SUBTOTAL]]+TablaVentas[[#This Row],[IGV]]</f>
        <v>156.15167784447007</v>
      </c>
    </row>
    <row r="6752" spans="1:11" x14ac:dyDescent="0.25">
      <c r="A6752" t="s">
        <v>6761</v>
      </c>
      <c r="B6752" s="6">
        <v>45582</v>
      </c>
      <c r="C6752" t="s">
        <v>10015</v>
      </c>
      <c r="D6752" t="s">
        <v>10018</v>
      </c>
      <c r="E6752">
        <v>3</v>
      </c>
      <c r="F6752">
        <f>+_xlfn.XLOOKUP(TablaVentas[[#This Row],[PRODUCTO FINANCIERO]],TablaPrecios[PRODUCTO FINANCIERO],TablaPrecios[PRECIO UNIT],0)</f>
        <v>14.9</v>
      </c>
      <c r="G6752" s="2">
        <f>+TablaVentas[[#This Row],[CANTIDAD]]*TablaVentas[[#This Row],[PRECIO UNITARIO]]</f>
        <v>44.7</v>
      </c>
      <c r="H6752" s="1">
        <f t="shared" ca="1" si="105"/>
        <v>0.17890176436108979</v>
      </c>
      <c r="I6752" s="2">
        <f ca="1">+TablaVentas[[#This Row],[VENTAL TOTAL]]-TablaVentas[[#This Row],[VENTAL TOTAL]]*TablaVentas[[#This Row],[DESCUENTO]]</f>
        <v>36.703091133059289</v>
      </c>
      <c r="J6752" s="2">
        <f ca="1">0.18*TablaVentas[[#This Row],[SUBTOTAL]]</f>
        <v>6.6065564039506715</v>
      </c>
      <c r="K6752" s="2">
        <f ca="1">+TablaVentas[[#This Row],[SUBTOTAL]]+TablaVentas[[#This Row],[IGV]]</f>
        <v>43.309647537009958</v>
      </c>
    </row>
    <row r="6753" spans="1:11" x14ac:dyDescent="0.25">
      <c r="A6753" t="s">
        <v>6762</v>
      </c>
      <c r="B6753" s="6">
        <v>45301</v>
      </c>
      <c r="C6753" t="s">
        <v>10014</v>
      </c>
      <c r="D6753" t="s">
        <v>10022</v>
      </c>
      <c r="E6753">
        <v>18</v>
      </c>
      <c r="F6753">
        <f>+_xlfn.XLOOKUP(TablaVentas[[#This Row],[PRODUCTO FINANCIERO]],TablaPrecios[PRODUCTO FINANCIERO],TablaPrecios[PRECIO UNIT],0)</f>
        <v>20.9</v>
      </c>
      <c r="G6753" s="2">
        <f>+TablaVentas[[#This Row],[CANTIDAD]]*TablaVentas[[#This Row],[PRECIO UNITARIO]]</f>
        <v>376.2</v>
      </c>
      <c r="H6753" s="1">
        <f t="shared" ca="1" si="105"/>
        <v>0.16443206388506659</v>
      </c>
      <c r="I6753" s="2">
        <f ca="1">+TablaVentas[[#This Row],[VENTAL TOTAL]]-TablaVentas[[#This Row],[VENTAL TOTAL]]*TablaVentas[[#This Row],[DESCUENTO]]</f>
        <v>314.34065756643793</v>
      </c>
      <c r="J6753" s="2">
        <f ca="1">0.18*TablaVentas[[#This Row],[SUBTOTAL]]</f>
        <v>56.581318361958822</v>
      </c>
      <c r="K6753" s="2">
        <f ca="1">+TablaVentas[[#This Row],[SUBTOTAL]]+TablaVentas[[#This Row],[IGV]]</f>
        <v>370.92197592839676</v>
      </c>
    </row>
    <row r="6754" spans="1:11" x14ac:dyDescent="0.25">
      <c r="A6754" t="s">
        <v>6763</v>
      </c>
      <c r="B6754" s="6">
        <v>45883</v>
      </c>
      <c r="C6754" t="s">
        <v>10013</v>
      </c>
      <c r="D6754" t="s">
        <v>10019</v>
      </c>
      <c r="E6754">
        <v>20</v>
      </c>
      <c r="F6754">
        <f>+_xlfn.XLOOKUP(TablaVentas[[#This Row],[PRODUCTO FINANCIERO]],TablaPrecios[PRODUCTO FINANCIERO],TablaPrecios[PRECIO UNIT],0)</f>
        <v>9.9</v>
      </c>
      <c r="G6754" s="2">
        <f>+TablaVentas[[#This Row],[CANTIDAD]]*TablaVentas[[#This Row],[PRECIO UNITARIO]]</f>
        <v>198</v>
      </c>
      <c r="H6754" s="1">
        <f t="shared" ca="1" si="105"/>
        <v>0.1098461472552829</v>
      </c>
      <c r="I6754" s="2">
        <f ca="1">+TablaVentas[[#This Row],[VENTAL TOTAL]]-TablaVentas[[#This Row],[VENTAL TOTAL]]*TablaVentas[[#This Row],[DESCUENTO]]</f>
        <v>176.25046284345399</v>
      </c>
      <c r="J6754" s="2">
        <f ca="1">0.18*TablaVentas[[#This Row],[SUBTOTAL]]</f>
        <v>31.725083311821717</v>
      </c>
      <c r="K6754" s="2">
        <f ca="1">+TablaVentas[[#This Row],[SUBTOTAL]]+TablaVentas[[#This Row],[IGV]]</f>
        <v>207.97554615527571</v>
      </c>
    </row>
    <row r="6755" spans="1:11" x14ac:dyDescent="0.25">
      <c r="A6755" t="s">
        <v>6764</v>
      </c>
      <c r="B6755" s="6">
        <v>45992</v>
      </c>
      <c r="C6755" t="s">
        <v>10014</v>
      </c>
      <c r="D6755" t="s">
        <v>10019</v>
      </c>
      <c r="E6755">
        <v>18</v>
      </c>
      <c r="F6755">
        <f>+_xlfn.XLOOKUP(TablaVentas[[#This Row],[PRODUCTO FINANCIERO]],TablaPrecios[PRODUCTO FINANCIERO],TablaPrecios[PRECIO UNIT],0)</f>
        <v>9.9</v>
      </c>
      <c r="G6755" s="2">
        <f>+TablaVentas[[#This Row],[CANTIDAD]]*TablaVentas[[#This Row],[PRECIO UNITARIO]]</f>
        <v>178.20000000000002</v>
      </c>
      <c r="H6755" s="1">
        <f t="shared" ca="1" si="105"/>
        <v>0.18103952432085552</v>
      </c>
      <c r="I6755" s="2">
        <f ca="1">+TablaVentas[[#This Row],[VENTAL TOTAL]]-TablaVentas[[#This Row],[VENTAL TOTAL]]*TablaVentas[[#This Row],[DESCUENTO]]</f>
        <v>145.93875676602357</v>
      </c>
      <c r="J6755" s="2">
        <f ca="1">0.18*TablaVentas[[#This Row],[SUBTOTAL]]</f>
        <v>26.268976217884241</v>
      </c>
      <c r="K6755" s="2">
        <f ca="1">+TablaVentas[[#This Row],[SUBTOTAL]]+TablaVentas[[#This Row],[IGV]]</f>
        <v>172.20773298390782</v>
      </c>
    </row>
    <row r="6756" spans="1:11" x14ac:dyDescent="0.25">
      <c r="A6756" t="s">
        <v>6765</v>
      </c>
      <c r="B6756" s="6">
        <v>45813</v>
      </c>
      <c r="C6756" t="s">
        <v>10016</v>
      </c>
      <c r="D6756" t="s">
        <v>10017</v>
      </c>
      <c r="E6756">
        <v>4</v>
      </c>
      <c r="F6756">
        <f>+_xlfn.XLOOKUP(TablaVentas[[#This Row],[PRODUCTO FINANCIERO]],TablaPrecios[PRODUCTO FINANCIERO],TablaPrecios[PRECIO UNIT],0)</f>
        <v>9.9</v>
      </c>
      <c r="G6756" s="2">
        <f>+TablaVentas[[#This Row],[CANTIDAD]]*TablaVentas[[#This Row],[PRECIO UNITARIO]]</f>
        <v>39.6</v>
      </c>
      <c r="H6756" s="1">
        <f t="shared" ca="1" si="105"/>
        <v>0.18293698457020224</v>
      </c>
      <c r="I6756" s="2">
        <f ca="1">+TablaVentas[[#This Row],[VENTAL TOTAL]]-TablaVentas[[#This Row],[VENTAL TOTAL]]*TablaVentas[[#This Row],[DESCUENTO]]</f>
        <v>32.355695411019994</v>
      </c>
      <c r="J6756" s="2">
        <f ca="1">0.18*TablaVentas[[#This Row],[SUBTOTAL]]</f>
        <v>5.8240251739835989</v>
      </c>
      <c r="K6756" s="2">
        <f ca="1">+TablaVentas[[#This Row],[SUBTOTAL]]+TablaVentas[[#This Row],[IGV]]</f>
        <v>38.179720585003594</v>
      </c>
    </row>
    <row r="6757" spans="1:11" x14ac:dyDescent="0.25">
      <c r="A6757" t="s">
        <v>6766</v>
      </c>
      <c r="B6757" s="6">
        <v>46042</v>
      </c>
      <c r="C6757" t="s">
        <v>10011</v>
      </c>
      <c r="D6757" t="s">
        <v>10017</v>
      </c>
      <c r="E6757">
        <v>18</v>
      </c>
      <c r="F6757">
        <f>+_xlfn.XLOOKUP(TablaVentas[[#This Row],[PRODUCTO FINANCIERO]],TablaPrecios[PRODUCTO FINANCIERO],TablaPrecios[PRECIO UNIT],0)</f>
        <v>9.9</v>
      </c>
      <c r="G6757" s="2">
        <f>+TablaVentas[[#This Row],[CANTIDAD]]*TablaVentas[[#This Row],[PRECIO UNITARIO]]</f>
        <v>178.20000000000002</v>
      </c>
      <c r="H6757" s="1">
        <f t="shared" ca="1" si="105"/>
        <v>0.17737621650762364</v>
      </c>
      <c r="I6757" s="2">
        <f ca="1">+TablaVentas[[#This Row],[VENTAL TOTAL]]-TablaVentas[[#This Row],[VENTAL TOTAL]]*TablaVentas[[#This Row],[DESCUENTO]]</f>
        <v>146.59155821834148</v>
      </c>
      <c r="J6757" s="2">
        <f ca="1">0.18*TablaVentas[[#This Row],[SUBTOTAL]]</f>
        <v>26.386480479301465</v>
      </c>
      <c r="K6757" s="2">
        <f ca="1">+TablaVentas[[#This Row],[SUBTOTAL]]+TablaVentas[[#This Row],[IGV]]</f>
        <v>172.97803869764294</v>
      </c>
    </row>
    <row r="6758" spans="1:11" x14ac:dyDescent="0.25">
      <c r="A6758" t="s">
        <v>6767</v>
      </c>
      <c r="B6758" s="6">
        <v>45312</v>
      </c>
      <c r="C6758" t="s">
        <v>10011</v>
      </c>
      <c r="D6758" t="s">
        <v>10022</v>
      </c>
      <c r="E6758">
        <v>15</v>
      </c>
      <c r="F6758">
        <f>+_xlfn.XLOOKUP(TablaVentas[[#This Row],[PRODUCTO FINANCIERO]],TablaPrecios[PRODUCTO FINANCIERO],TablaPrecios[PRECIO UNIT],0)</f>
        <v>20.9</v>
      </c>
      <c r="G6758" s="2">
        <f>+TablaVentas[[#This Row],[CANTIDAD]]*TablaVentas[[#This Row],[PRECIO UNITARIO]]</f>
        <v>313.5</v>
      </c>
      <c r="H6758" s="1">
        <f t="shared" ca="1" si="105"/>
        <v>0.13642601205188959</v>
      </c>
      <c r="I6758" s="2">
        <f ca="1">+TablaVentas[[#This Row],[VENTAL TOTAL]]-TablaVentas[[#This Row],[VENTAL TOTAL]]*TablaVentas[[#This Row],[DESCUENTO]]</f>
        <v>270.73044522173262</v>
      </c>
      <c r="J6758" s="2">
        <f ca="1">0.18*TablaVentas[[#This Row],[SUBTOTAL]]</f>
        <v>48.731480139911874</v>
      </c>
      <c r="K6758" s="2">
        <f ca="1">+TablaVentas[[#This Row],[SUBTOTAL]]+TablaVentas[[#This Row],[IGV]]</f>
        <v>319.46192536164449</v>
      </c>
    </row>
    <row r="6759" spans="1:11" x14ac:dyDescent="0.25">
      <c r="A6759" t="s">
        <v>6768</v>
      </c>
      <c r="B6759" s="6">
        <v>45407</v>
      </c>
      <c r="C6759" t="s">
        <v>10016</v>
      </c>
      <c r="D6759" t="s">
        <v>10020</v>
      </c>
      <c r="E6759">
        <v>16</v>
      </c>
      <c r="F6759">
        <f>+_xlfn.XLOOKUP(TablaVentas[[#This Row],[PRODUCTO FINANCIERO]],TablaPrecios[PRODUCTO FINANCIERO],TablaPrecios[PRECIO UNIT],0)</f>
        <v>14.9</v>
      </c>
      <c r="G6759" s="2">
        <f>+TablaVentas[[#This Row],[CANTIDAD]]*TablaVentas[[#This Row],[PRECIO UNITARIO]]</f>
        <v>238.4</v>
      </c>
      <c r="H6759" s="1">
        <f t="shared" ca="1" si="105"/>
        <v>0.14096283428148348</v>
      </c>
      <c r="I6759" s="2">
        <f ca="1">+TablaVentas[[#This Row],[VENTAL TOTAL]]-TablaVentas[[#This Row],[VENTAL TOTAL]]*TablaVentas[[#This Row],[DESCUENTO]]</f>
        <v>204.79446030729434</v>
      </c>
      <c r="J6759" s="2">
        <f ca="1">0.18*TablaVentas[[#This Row],[SUBTOTAL]]</f>
        <v>36.863002855312978</v>
      </c>
      <c r="K6759" s="2">
        <f ca="1">+TablaVentas[[#This Row],[SUBTOTAL]]+TablaVentas[[#This Row],[IGV]]</f>
        <v>241.65746316260731</v>
      </c>
    </row>
    <row r="6760" spans="1:11" x14ac:dyDescent="0.25">
      <c r="A6760" t="s">
        <v>6769</v>
      </c>
      <c r="B6760" s="6">
        <v>45948</v>
      </c>
      <c r="C6760" t="s">
        <v>10013</v>
      </c>
      <c r="D6760" t="s">
        <v>10020</v>
      </c>
      <c r="E6760">
        <v>17</v>
      </c>
      <c r="F6760">
        <f>+_xlfn.XLOOKUP(TablaVentas[[#This Row],[PRODUCTO FINANCIERO]],TablaPrecios[PRODUCTO FINANCIERO],TablaPrecios[PRECIO UNIT],0)</f>
        <v>14.9</v>
      </c>
      <c r="G6760" s="2">
        <f>+TablaVentas[[#This Row],[CANTIDAD]]*TablaVentas[[#This Row],[PRECIO UNITARIO]]</f>
        <v>253.3</v>
      </c>
      <c r="H6760" s="1">
        <f t="shared" ca="1" si="105"/>
        <v>0.12393443215676531</v>
      </c>
      <c r="I6760" s="2">
        <f ca="1">+TablaVentas[[#This Row],[VENTAL TOTAL]]-TablaVentas[[#This Row],[VENTAL TOTAL]]*TablaVentas[[#This Row],[DESCUENTO]]</f>
        <v>221.90740833469135</v>
      </c>
      <c r="J6760" s="2">
        <f ca="1">0.18*TablaVentas[[#This Row],[SUBTOTAL]]</f>
        <v>39.943333500244442</v>
      </c>
      <c r="K6760" s="2">
        <f ca="1">+TablaVentas[[#This Row],[SUBTOTAL]]+TablaVentas[[#This Row],[IGV]]</f>
        <v>261.85074183493577</v>
      </c>
    </row>
    <row r="6761" spans="1:11" x14ac:dyDescent="0.25">
      <c r="A6761" t="s">
        <v>6770</v>
      </c>
      <c r="B6761" s="6">
        <v>45700</v>
      </c>
      <c r="C6761" t="s">
        <v>10012</v>
      </c>
      <c r="D6761" t="s">
        <v>10019</v>
      </c>
      <c r="E6761">
        <v>4</v>
      </c>
      <c r="F6761">
        <f>+_xlfn.XLOOKUP(TablaVentas[[#This Row],[PRODUCTO FINANCIERO]],TablaPrecios[PRODUCTO FINANCIERO],TablaPrecios[PRECIO UNIT],0)</f>
        <v>9.9</v>
      </c>
      <c r="G6761" s="2">
        <f>+TablaVentas[[#This Row],[CANTIDAD]]*TablaVentas[[#This Row],[PRECIO UNITARIO]]</f>
        <v>39.6</v>
      </c>
      <c r="H6761" s="1">
        <f t="shared" ca="1" si="105"/>
        <v>0.16816780994575109</v>
      </c>
      <c r="I6761" s="2">
        <f ca="1">+TablaVentas[[#This Row],[VENTAL TOTAL]]-TablaVentas[[#This Row],[VENTAL TOTAL]]*TablaVentas[[#This Row],[DESCUENTO]]</f>
        <v>32.940554726148257</v>
      </c>
      <c r="J6761" s="2">
        <f ca="1">0.18*TablaVentas[[#This Row],[SUBTOTAL]]</f>
        <v>5.9292998507066859</v>
      </c>
      <c r="K6761" s="2">
        <f ca="1">+TablaVentas[[#This Row],[SUBTOTAL]]+TablaVentas[[#This Row],[IGV]]</f>
        <v>38.869854576854941</v>
      </c>
    </row>
    <row r="6762" spans="1:11" x14ac:dyDescent="0.25">
      <c r="A6762" t="s">
        <v>6771</v>
      </c>
      <c r="B6762" s="6">
        <v>45628</v>
      </c>
      <c r="C6762" t="s">
        <v>10011</v>
      </c>
      <c r="D6762" t="s">
        <v>10019</v>
      </c>
      <c r="E6762">
        <v>4</v>
      </c>
      <c r="F6762">
        <f>+_xlfn.XLOOKUP(TablaVentas[[#This Row],[PRODUCTO FINANCIERO]],TablaPrecios[PRODUCTO FINANCIERO],TablaPrecios[PRECIO UNIT],0)</f>
        <v>9.9</v>
      </c>
      <c r="G6762" s="2">
        <f>+TablaVentas[[#This Row],[CANTIDAD]]*TablaVentas[[#This Row],[PRECIO UNITARIO]]</f>
        <v>39.6</v>
      </c>
      <c r="H6762" s="1">
        <f t="shared" ca="1" si="105"/>
        <v>0.14864191337014546</v>
      </c>
      <c r="I6762" s="2">
        <f ca="1">+TablaVentas[[#This Row],[VENTAL TOTAL]]-TablaVentas[[#This Row],[VENTAL TOTAL]]*TablaVentas[[#This Row],[DESCUENTO]]</f>
        <v>33.713780230542241</v>
      </c>
      <c r="J6762" s="2">
        <f ca="1">0.18*TablaVentas[[#This Row],[SUBTOTAL]]</f>
        <v>6.068480441497603</v>
      </c>
      <c r="K6762" s="2">
        <f ca="1">+TablaVentas[[#This Row],[SUBTOTAL]]+TablaVentas[[#This Row],[IGV]]</f>
        <v>39.782260672039847</v>
      </c>
    </row>
    <row r="6763" spans="1:11" x14ac:dyDescent="0.25">
      <c r="A6763" t="s">
        <v>6772</v>
      </c>
      <c r="B6763" s="6">
        <v>45893</v>
      </c>
      <c r="C6763" t="s">
        <v>10016</v>
      </c>
      <c r="D6763" t="s">
        <v>10019</v>
      </c>
      <c r="E6763">
        <v>4</v>
      </c>
      <c r="F6763">
        <f>+_xlfn.XLOOKUP(TablaVentas[[#This Row],[PRODUCTO FINANCIERO]],TablaPrecios[PRODUCTO FINANCIERO],TablaPrecios[PRECIO UNIT],0)</f>
        <v>9.9</v>
      </c>
      <c r="G6763" s="2">
        <f>+TablaVentas[[#This Row],[CANTIDAD]]*TablaVentas[[#This Row],[PRECIO UNITARIO]]</f>
        <v>39.6</v>
      </c>
      <c r="H6763" s="1">
        <f t="shared" ca="1" si="105"/>
        <v>0.16153817436523968</v>
      </c>
      <c r="I6763" s="2">
        <f ca="1">+TablaVentas[[#This Row],[VENTAL TOTAL]]-TablaVentas[[#This Row],[VENTAL TOTAL]]*TablaVentas[[#This Row],[DESCUENTO]]</f>
        <v>33.20308829513651</v>
      </c>
      <c r="J6763" s="2">
        <f ca="1">0.18*TablaVentas[[#This Row],[SUBTOTAL]]</f>
        <v>5.9765558931245719</v>
      </c>
      <c r="K6763" s="2">
        <f ca="1">+TablaVentas[[#This Row],[SUBTOTAL]]+TablaVentas[[#This Row],[IGV]]</f>
        <v>39.179644188261079</v>
      </c>
    </row>
    <row r="6764" spans="1:11" x14ac:dyDescent="0.25">
      <c r="A6764" t="s">
        <v>6773</v>
      </c>
      <c r="B6764" s="6">
        <v>46255</v>
      </c>
      <c r="C6764" t="s">
        <v>10014</v>
      </c>
      <c r="D6764" t="s">
        <v>10018</v>
      </c>
      <c r="E6764">
        <v>18</v>
      </c>
      <c r="F6764">
        <f>+_xlfn.XLOOKUP(TablaVentas[[#This Row],[PRODUCTO FINANCIERO]],TablaPrecios[PRODUCTO FINANCIERO],TablaPrecios[PRECIO UNIT],0)</f>
        <v>14.9</v>
      </c>
      <c r="G6764" s="2">
        <f>+TablaVentas[[#This Row],[CANTIDAD]]*TablaVentas[[#This Row],[PRECIO UNITARIO]]</f>
        <v>268.2</v>
      </c>
      <c r="H6764" s="1">
        <f t="shared" ca="1" si="105"/>
        <v>0.18567414330480683</v>
      </c>
      <c r="I6764" s="2">
        <f ca="1">+TablaVentas[[#This Row],[VENTAL TOTAL]]-TablaVentas[[#This Row],[VENTAL TOTAL]]*TablaVentas[[#This Row],[DESCUENTO]]</f>
        <v>218.40219476565079</v>
      </c>
      <c r="J6764" s="2">
        <f ca="1">0.18*TablaVentas[[#This Row],[SUBTOTAL]]</f>
        <v>39.312395057817142</v>
      </c>
      <c r="K6764" s="2">
        <f ca="1">+TablaVentas[[#This Row],[SUBTOTAL]]+TablaVentas[[#This Row],[IGV]]</f>
        <v>257.71458982346792</v>
      </c>
    </row>
    <row r="6765" spans="1:11" x14ac:dyDescent="0.25">
      <c r="A6765" t="s">
        <v>6774</v>
      </c>
      <c r="B6765" s="6">
        <v>45948</v>
      </c>
      <c r="C6765" t="s">
        <v>10012</v>
      </c>
      <c r="D6765" t="s">
        <v>10017</v>
      </c>
      <c r="E6765">
        <v>16</v>
      </c>
      <c r="F6765">
        <f>+_xlfn.XLOOKUP(TablaVentas[[#This Row],[PRODUCTO FINANCIERO]],TablaPrecios[PRODUCTO FINANCIERO],TablaPrecios[PRECIO UNIT],0)</f>
        <v>9.9</v>
      </c>
      <c r="G6765" s="2">
        <f>+TablaVentas[[#This Row],[CANTIDAD]]*TablaVentas[[#This Row],[PRECIO UNITARIO]]</f>
        <v>158.4</v>
      </c>
      <c r="H6765" s="1">
        <f t="shared" ca="1" si="105"/>
        <v>0.11169861568646999</v>
      </c>
      <c r="I6765" s="2">
        <f ca="1">+TablaVentas[[#This Row],[VENTAL TOTAL]]-TablaVentas[[#This Row],[VENTAL TOTAL]]*TablaVentas[[#This Row],[DESCUENTO]]</f>
        <v>140.70693927526315</v>
      </c>
      <c r="J6765" s="2">
        <f ca="1">0.18*TablaVentas[[#This Row],[SUBTOTAL]]</f>
        <v>25.327249069547367</v>
      </c>
      <c r="K6765" s="2">
        <f ca="1">+TablaVentas[[#This Row],[SUBTOTAL]]+TablaVentas[[#This Row],[IGV]]</f>
        <v>166.03418834481053</v>
      </c>
    </row>
    <row r="6766" spans="1:11" x14ac:dyDescent="0.25">
      <c r="A6766" t="s">
        <v>6775</v>
      </c>
      <c r="B6766" s="6">
        <v>45424</v>
      </c>
      <c r="C6766" t="s">
        <v>10011</v>
      </c>
      <c r="D6766" t="s">
        <v>10022</v>
      </c>
      <c r="E6766">
        <v>3</v>
      </c>
      <c r="F6766">
        <f>+_xlfn.XLOOKUP(TablaVentas[[#This Row],[PRODUCTO FINANCIERO]],TablaPrecios[PRODUCTO FINANCIERO],TablaPrecios[PRECIO UNIT],0)</f>
        <v>20.9</v>
      </c>
      <c r="G6766" s="2">
        <f>+TablaVentas[[#This Row],[CANTIDAD]]*TablaVentas[[#This Row],[PRECIO UNITARIO]]</f>
        <v>62.699999999999996</v>
      </c>
      <c r="H6766" s="1">
        <f t="shared" ca="1" si="105"/>
        <v>0.15391836942765644</v>
      </c>
      <c r="I6766" s="2">
        <f ca="1">+TablaVentas[[#This Row],[VENTAL TOTAL]]-TablaVentas[[#This Row],[VENTAL TOTAL]]*TablaVentas[[#This Row],[DESCUENTO]]</f>
        <v>53.049318236885938</v>
      </c>
      <c r="J6766" s="2">
        <f ca="1">0.18*TablaVentas[[#This Row],[SUBTOTAL]]</f>
        <v>9.5488772826394683</v>
      </c>
      <c r="K6766" s="2">
        <f ca="1">+TablaVentas[[#This Row],[SUBTOTAL]]+TablaVentas[[#This Row],[IGV]]</f>
        <v>62.598195519525405</v>
      </c>
    </row>
    <row r="6767" spans="1:11" x14ac:dyDescent="0.25">
      <c r="A6767" t="s">
        <v>6776</v>
      </c>
      <c r="B6767" s="6">
        <v>46359</v>
      </c>
      <c r="C6767" t="s">
        <v>10011</v>
      </c>
      <c r="D6767" t="s">
        <v>10018</v>
      </c>
      <c r="E6767">
        <v>16</v>
      </c>
      <c r="F6767">
        <f>+_xlfn.XLOOKUP(TablaVentas[[#This Row],[PRODUCTO FINANCIERO]],TablaPrecios[PRODUCTO FINANCIERO],TablaPrecios[PRECIO UNIT],0)</f>
        <v>14.9</v>
      </c>
      <c r="G6767" s="2">
        <f>+TablaVentas[[#This Row],[CANTIDAD]]*TablaVentas[[#This Row],[PRECIO UNITARIO]]</f>
        <v>238.4</v>
      </c>
      <c r="H6767" s="1">
        <f t="shared" ca="1" si="105"/>
        <v>0.16780616648832777</v>
      </c>
      <c r="I6767" s="2">
        <f ca="1">+TablaVentas[[#This Row],[VENTAL TOTAL]]-TablaVentas[[#This Row],[VENTAL TOTAL]]*TablaVentas[[#This Row],[DESCUENTO]]</f>
        <v>198.39500990918265</v>
      </c>
      <c r="J6767" s="2">
        <f ca="1">0.18*TablaVentas[[#This Row],[SUBTOTAL]]</f>
        <v>35.711101783652872</v>
      </c>
      <c r="K6767" s="2">
        <f ca="1">+TablaVentas[[#This Row],[SUBTOTAL]]+TablaVentas[[#This Row],[IGV]]</f>
        <v>234.10611169283553</v>
      </c>
    </row>
    <row r="6768" spans="1:11" x14ac:dyDescent="0.25">
      <c r="A6768" t="s">
        <v>6777</v>
      </c>
      <c r="B6768" s="6">
        <v>46161</v>
      </c>
      <c r="C6768" t="s">
        <v>10015</v>
      </c>
      <c r="D6768" t="s">
        <v>10020</v>
      </c>
      <c r="E6768">
        <v>10</v>
      </c>
      <c r="F6768">
        <f>+_xlfn.XLOOKUP(TablaVentas[[#This Row],[PRODUCTO FINANCIERO]],TablaPrecios[PRODUCTO FINANCIERO],TablaPrecios[PRECIO UNIT],0)</f>
        <v>14.9</v>
      </c>
      <c r="G6768" s="2">
        <f>+TablaVentas[[#This Row],[CANTIDAD]]*TablaVentas[[#This Row],[PRECIO UNITARIO]]</f>
        <v>149</v>
      </c>
      <c r="H6768" s="1">
        <f t="shared" ca="1" si="105"/>
        <v>0.16526356012133053</v>
      </c>
      <c r="I6768" s="2">
        <f ca="1">+TablaVentas[[#This Row],[VENTAL TOTAL]]-TablaVentas[[#This Row],[VENTAL TOTAL]]*TablaVentas[[#This Row],[DESCUENTO]]</f>
        <v>124.37572954192174</v>
      </c>
      <c r="J6768" s="2">
        <f ca="1">0.18*TablaVentas[[#This Row],[SUBTOTAL]]</f>
        <v>22.387631317545914</v>
      </c>
      <c r="K6768" s="2">
        <f ca="1">+TablaVentas[[#This Row],[SUBTOTAL]]+TablaVentas[[#This Row],[IGV]]</f>
        <v>146.76336085946767</v>
      </c>
    </row>
    <row r="6769" spans="1:11" x14ac:dyDescent="0.25">
      <c r="A6769" t="s">
        <v>6778</v>
      </c>
      <c r="B6769" s="6">
        <v>46384</v>
      </c>
      <c r="C6769" t="s">
        <v>10013</v>
      </c>
      <c r="D6769" t="s">
        <v>10020</v>
      </c>
      <c r="E6769">
        <v>20</v>
      </c>
      <c r="F6769">
        <f>+_xlfn.XLOOKUP(TablaVentas[[#This Row],[PRODUCTO FINANCIERO]],TablaPrecios[PRODUCTO FINANCIERO],TablaPrecios[PRECIO UNIT],0)</f>
        <v>14.9</v>
      </c>
      <c r="G6769" s="2">
        <f>+TablaVentas[[#This Row],[CANTIDAD]]*TablaVentas[[#This Row],[PRECIO UNITARIO]]</f>
        <v>298</v>
      </c>
      <c r="H6769" s="1">
        <f t="shared" ca="1" si="105"/>
        <v>0.14413310076800309</v>
      </c>
      <c r="I6769" s="2">
        <f ca="1">+TablaVentas[[#This Row],[VENTAL TOTAL]]-TablaVentas[[#This Row],[VENTAL TOTAL]]*TablaVentas[[#This Row],[DESCUENTO]]</f>
        <v>255.04833597113509</v>
      </c>
      <c r="J6769" s="2">
        <f ca="1">0.18*TablaVentas[[#This Row],[SUBTOTAL]]</f>
        <v>45.908700474804313</v>
      </c>
      <c r="K6769" s="2">
        <f ca="1">+TablaVentas[[#This Row],[SUBTOTAL]]+TablaVentas[[#This Row],[IGV]]</f>
        <v>300.95703644593942</v>
      </c>
    </row>
    <row r="6770" spans="1:11" x14ac:dyDescent="0.25">
      <c r="A6770" t="s">
        <v>6779</v>
      </c>
      <c r="B6770" s="6">
        <v>45587</v>
      </c>
      <c r="C6770" t="s">
        <v>10014</v>
      </c>
      <c r="D6770" t="s">
        <v>10019</v>
      </c>
      <c r="E6770">
        <v>3</v>
      </c>
      <c r="F6770">
        <f>+_xlfn.XLOOKUP(TablaVentas[[#This Row],[PRODUCTO FINANCIERO]],TablaPrecios[PRODUCTO FINANCIERO],TablaPrecios[PRECIO UNIT],0)</f>
        <v>9.9</v>
      </c>
      <c r="G6770" s="2">
        <f>+TablaVentas[[#This Row],[CANTIDAD]]*TablaVentas[[#This Row],[PRECIO UNITARIO]]</f>
        <v>29.700000000000003</v>
      </c>
      <c r="H6770" s="1">
        <f t="shared" ca="1" si="105"/>
        <v>0.18785208050544519</v>
      </c>
      <c r="I6770" s="2">
        <f ca="1">+TablaVentas[[#This Row],[VENTAL TOTAL]]-TablaVentas[[#This Row],[VENTAL TOTAL]]*TablaVentas[[#This Row],[DESCUENTO]]</f>
        <v>24.120793208988282</v>
      </c>
      <c r="J6770" s="2">
        <f ca="1">0.18*TablaVentas[[#This Row],[SUBTOTAL]]</f>
        <v>4.341742777617891</v>
      </c>
      <c r="K6770" s="2">
        <f ca="1">+TablaVentas[[#This Row],[SUBTOTAL]]+TablaVentas[[#This Row],[IGV]]</f>
        <v>28.462535986606174</v>
      </c>
    </row>
    <row r="6771" spans="1:11" x14ac:dyDescent="0.25">
      <c r="A6771" t="s">
        <v>6780</v>
      </c>
      <c r="B6771" s="6">
        <v>45755</v>
      </c>
      <c r="C6771" t="s">
        <v>10014</v>
      </c>
      <c r="D6771" t="s">
        <v>10019</v>
      </c>
      <c r="E6771">
        <v>19</v>
      </c>
      <c r="F6771">
        <f>+_xlfn.XLOOKUP(TablaVentas[[#This Row],[PRODUCTO FINANCIERO]],TablaPrecios[PRODUCTO FINANCIERO],TablaPrecios[PRECIO UNIT],0)</f>
        <v>9.9</v>
      </c>
      <c r="G6771" s="2">
        <f>+TablaVentas[[#This Row],[CANTIDAD]]*TablaVentas[[#This Row],[PRECIO UNITARIO]]</f>
        <v>188.1</v>
      </c>
      <c r="H6771" s="1">
        <f t="shared" ca="1" si="105"/>
        <v>0.10968001128410526</v>
      </c>
      <c r="I6771" s="2">
        <f ca="1">+TablaVentas[[#This Row],[VENTAL TOTAL]]-TablaVentas[[#This Row],[VENTAL TOTAL]]*TablaVentas[[#This Row],[DESCUENTO]]</f>
        <v>167.4691898774598</v>
      </c>
      <c r="J6771" s="2">
        <f ca="1">0.18*TablaVentas[[#This Row],[SUBTOTAL]]</f>
        <v>30.144454177942762</v>
      </c>
      <c r="K6771" s="2">
        <f ca="1">+TablaVentas[[#This Row],[SUBTOTAL]]+TablaVentas[[#This Row],[IGV]]</f>
        <v>197.61364405540257</v>
      </c>
    </row>
    <row r="6772" spans="1:11" x14ac:dyDescent="0.25">
      <c r="A6772" t="s">
        <v>6781</v>
      </c>
      <c r="B6772" s="6">
        <v>45298</v>
      </c>
      <c r="C6772" t="s">
        <v>10011</v>
      </c>
      <c r="D6772" t="s">
        <v>10022</v>
      </c>
      <c r="E6772">
        <v>12</v>
      </c>
      <c r="F6772">
        <f>+_xlfn.XLOOKUP(TablaVentas[[#This Row],[PRODUCTO FINANCIERO]],TablaPrecios[PRODUCTO FINANCIERO],TablaPrecios[PRECIO UNIT],0)</f>
        <v>20.9</v>
      </c>
      <c r="G6772" s="2">
        <f>+TablaVentas[[#This Row],[CANTIDAD]]*TablaVentas[[#This Row],[PRECIO UNITARIO]]</f>
        <v>250.79999999999998</v>
      </c>
      <c r="H6772" s="1">
        <f t="shared" ca="1" si="105"/>
        <v>0.14843503400847999</v>
      </c>
      <c r="I6772" s="2">
        <f ca="1">+TablaVentas[[#This Row],[VENTAL TOTAL]]-TablaVentas[[#This Row],[VENTAL TOTAL]]*TablaVentas[[#This Row],[DESCUENTO]]</f>
        <v>213.57249347067321</v>
      </c>
      <c r="J6772" s="2">
        <f ca="1">0.18*TablaVentas[[#This Row],[SUBTOTAL]]</f>
        <v>38.443048824721174</v>
      </c>
      <c r="K6772" s="2">
        <f ca="1">+TablaVentas[[#This Row],[SUBTOTAL]]+TablaVentas[[#This Row],[IGV]]</f>
        <v>252.01554229539437</v>
      </c>
    </row>
    <row r="6773" spans="1:11" x14ac:dyDescent="0.25">
      <c r="A6773" t="s">
        <v>6782</v>
      </c>
      <c r="B6773" s="6">
        <v>45813</v>
      </c>
      <c r="C6773" t="s">
        <v>10011</v>
      </c>
      <c r="D6773" t="s">
        <v>10022</v>
      </c>
      <c r="E6773">
        <v>7</v>
      </c>
      <c r="F6773">
        <f>+_xlfn.XLOOKUP(TablaVentas[[#This Row],[PRODUCTO FINANCIERO]],TablaPrecios[PRODUCTO FINANCIERO],TablaPrecios[PRECIO UNIT],0)</f>
        <v>20.9</v>
      </c>
      <c r="G6773" s="2">
        <f>+TablaVentas[[#This Row],[CANTIDAD]]*TablaVentas[[#This Row],[PRECIO UNITARIO]]</f>
        <v>146.29999999999998</v>
      </c>
      <c r="H6773" s="1">
        <f t="shared" ca="1" si="105"/>
        <v>0.16828686462683465</v>
      </c>
      <c r="I6773" s="2">
        <f ca="1">+TablaVentas[[#This Row],[VENTAL TOTAL]]-TablaVentas[[#This Row],[VENTAL TOTAL]]*TablaVentas[[#This Row],[DESCUENTO]]</f>
        <v>121.67963170509408</v>
      </c>
      <c r="J6773" s="2">
        <f ca="1">0.18*TablaVentas[[#This Row],[SUBTOTAL]]</f>
        <v>21.902333706916934</v>
      </c>
      <c r="K6773" s="2">
        <f ca="1">+TablaVentas[[#This Row],[SUBTOTAL]]+TablaVentas[[#This Row],[IGV]]</f>
        <v>143.58196541201102</v>
      </c>
    </row>
    <row r="6774" spans="1:11" x14ac:dyDescent="0.25">
      <c r="A6774" t="s">
        <v>6783</v>
      </c>
      <c r="B6774" s="6">
        <v>46089</v>
      </c>
      <c r="C6774" t="s">
        <v>10016</v>
      </c>
      <c r="D6774" t="s">
        <v>10017</v>
      </c>
      <c r="E6774">
        <v>15</v>
      </c>
      <c r="F6774">
        <f>+_xlfn.XLOOKUP(TablaVentas[[#This Row],[PRODUCTO FINANCIERO]],TablaPrecios[PRODUCTO FINANCIERO],TablaPrecios[PRECIO UNIT],0)</f>
        <v>9.9</v>
      </c>
      <c r="G6774" s="2">
        <f>+TablaVentas[[#This Row],[CANTIDAD]]*TablaVentas[[#This Row],[PRECIO UNITARIO]]</f>
        <v>148.5</v>
      </c>
      <c r="H6774" s="1">
        <f t="shared" ca="1" si="105"/>
        <v>0.14815793365616012</v>
      </c>
      <c r="I6774" s="2">
        <f ca="1">+TablaVentas[[#This Row],[VENTAL TOTAL]]-TablaVentas[[#This Row],[VENTAL TOTAL]]*TablaVentas[[#This Row],[DESCUENTO]]</f>
        <v>126.49854685206023</v>
      </c>
      <c r="J6774" s="2">
        <f ca="1">0.18*TablaVentas[[#This Row],[SUBTOTAL]]</f>
        <v>22.76973843337084</v>
      </c>
      <c r="K6774" s="2">
        <f ca="1">+TablaVentas[[#This Row],[SUBTOTAL]]+TablaVentas[[#This Row],[IGV]]</f>
        <v>149.26828528543106</v>
      </c>
    </row>
    <row r="6775" spans="1:11" x14ac:dyDescent="0.25">
      <c r="A6775" t="s">
        <v>6784</v>
      </c>
      <c r="B6775" s="6">
        <v>45754</v>
      </c>
      <c r="C6775" t="s">
        <v>10011</v>
      </c>
      <c r="D6775" t="s">
        <v>10017</v>
      </c>
      <c r="E6775">
        <v>11</v>
      </c>
      <c r="F6775">
        <f>+_xlfn.XLOOKUP(TablaVentas[[#This Row],[PRODUCTO FINANCIERO]],TablaPrecios[PRODUCTO FINANCIERO],TablaPrecios[PRECIO UNIT],0)</f>
        <v>9.9</v>
      </c>
      <c r="G6775" s="2">
        <f>+TablaVentas[[#This Row],[CANTIDAD]]*TablaVentas[[#This Row],[PRECIO UNITARIO]]</f>
        <v>108.9</v>
      </c>
      <c r="H6775" s="1">
        <f t="shared" ca="1" si="105"/>
        <v>0.10377410689545213</v>
      </c>
      <c r="I6775" s="2">
        <f ca="1">+TablaVentas[[#This Row],[VENTAL TOTAL]]-TablaVentas[[#This Row],[VENTAL TOTAL]]*TablaVentas[[#This Row],[DESCUENTO]]</f>
        <v>97.598999759085274</v>
      </c>
      <c r="J6775" s="2">
        <f ca="1">0.18*TablaVentas[[#This Row],[SUBTOTAL]]</f>
        <v>17.567819956635347</v>
      </c>
      <c r="K6775" s="2">
        <f ca="1">+TablaVentas[[#This Row],[SUBTOTAL]]+TablaVentas[[#This Row],[IGV]]</f>
        <v>115.16681971572062</v>
      </c>
    </row>
    <row r="6776" spans="1:11" x14ac:dyDescent="0.25">
      <c r="A6776" t="s">
        <v>6785</v>
      </c>
      <c r="B6776" s="6">
        <v>46083</v>
      </c>
      <c r="C6776" t="s">
        <v>10012</v>
      </c>
      <c r="D6776" t="s">
        <v>10020</v>
      </c>
      <c r="E6776">
        <v>12</v>
      </c>
      <c r="F6776">
        <f>+_xlfn.XLOOKUP(TablaVentas[[#This Row],[PRODUCTO FINANCIERO]],TablaPrecios[PRODUCTO FINANCIERO],TablaPrecios[PRECIO UNIT],0)</f>
        <v>14.9</v>
      </c>
      <c r="G6776" s="2">
        <f>+TablaVentas[[#This Row],[CANTIDAD]]*TablaVentas[[#This Row],[PRECIO UNITARIO]]</f>
        <v>178.8</v>
      </c>
      <c r="H6776" s="1">
        <f t="shared" ca="1" si="105"/>
        <v>0.10792358679356918</v>
      </c>
      <c r="I6776" s="2">
        <f ca="1">+TablaVentas[[#This Row],[VENTAL TOTAL]]-TablaVentas[[#This Row],[VENTAL TOTAL]]*TablaVentas[[#This Row],[DESCUENTO]]</f>
        <v>159.50326268130985</v>
      </c>
      <c r="J6776" s="2">
        <f ca="1">0.18*TablaVentas[[#This Row],[SUBTOTAL]]</f>
        <v>28.710587282635771</v>
      </c>
      <c r="K6776" s="2">
        <f ca="1">+TablaVentas[[#This Row],[SUBTOTAL]]+TablaVentas[[#This Row],[IGV]]</f>
        <v>188.21384996394562</v>
      </c>
    </row>
    <row r="6777" spans="1:11" x14ac:dyDescent="0.25">
      <c r="A6777" t="s">
        <v>6786</v>
      </c>
      <c r="B6777" s="6">
        <v>45545</v>
      </c>
      <c r="C6777" t="s">
        <v>10015</v>
      </c>
      <c r="D6777" t="s">
        <v>10018</v>
      </c>
      <c r="E6777">
        <v>8</v>
      </c>
      <c r="F6777">
        <f>+_xlfn.XLOOKUP(TablaVentas[[#This Row],[PRODUCTO FINANCIERO]],TablaPrecios[PRODUCTO FINANCIERO],TablaPrecios[PRECIO UNIT],0)</f>
        <v>14.9</v>
      </c>
      <c r="G6777" s="2">
        <f>+TablaVentas[[#This Row],[CANTIDAD]]*TablaVentas[[#This Row],[PRECIO UNITARIO]]</f>
        <v>119.2</v>
      </c>
      <c r="H6777" s="1">
        <f t="shared" ca="1" si="105"/>
        <v>0.17343167327679382</v>
      </c>
      <c r="I6777" s="2">
        <f ca="1">+TablaVentas[[#This Row],[VENTAL TOTAL]]-TablaVentas[[#This Row],[VENTAL TOTAL]]*TablaVentas[[#This Row],[DESCUENTO]]</f>
        <v>98.526944545406181</v>
      </c>
      <c r="J6777" s="2">
        <f ca="1">0.18*TablaVentas[[#This Row],[SUBTOTAL]]</f>
        <v>17.734850018173113</v>
      </c>
      <c r="K6777" s="2">
        <f ca="1">+TablaVentas[[#This Row],[SUBTOTAL]]+TablaVentas[[#This Row],[IGV]]</f>
        <v>116.26179456357929</v>
      </c>
    </row>
    <row r="6778" spans="1:11" x14ac:dyDescent="0.25">
      <c r="A6778" t="s">
        <v>6787</v>
      </c>
      <c r="B6778" s="6">
        <v>46365</v>
      </c>
      <c r="C6778" t="s">
        <v>10016</v>
      </c>
      <c r="D6778" t="s">
        <v>10017</v>
      </c>
      <c r="E6778">
        <v>10</v>
      </c>
      <c r="F6778">
        <f>+_xlfn.XLOOKUP(TablaVentas[[#This Row],[PRODUCTO FINANCIERO]],TablaPrecios[PRODUCTO FINANCIERO],TablaPrecios[PRECIO UNIT],0)</f>
        <v>9.9</v>
      </c>
      <c r="G6778" s="2">
        <f>+TablaVentas[[#This Row],[CANTIDAD]]*TablaVentas[[#This Row],[PRECIO UNITARIO]]</f>
        <v>99</v>
      </c>
      <c r="H6778" s="1">
        <f t="shared" ca="1" si="105"/>
        <v>0.18836995987579855</v>
      </c>
      <c r="I6778" s="2">
        <f ca="1">+TablaVentas[[#This Row],[VENTAL TOTAL]]-TablaVentas[[#This Row],[VENTAL TOTAL]]*TablaVentas[[#This Row],[DESCUENTO]]</f>
        <v>80.351373972295946</v>
      </c>
      <c r="J6778" s="2">
        <f ca="1">0.18*TablaVentas[[#This Row],[SUBTOTAL]]</f>
        <v>14.46324731501327</v>
      </c>
      <c r="K6778" s="2">
        <f ca="1">+TablaVentas[[#This Row],[SUBTOTAL]]+TablaVentas[[#This Row],[IGV]]</f>
        <v>94.814621287309222</v>
      </c>
    </row>
    <row r="6779" spans="1:11" x14ac:dyDescent="0.25">
      <c r="A6779" t="s">
        <v>6788</v>
      </c>
      <c r="B6779" s="6">
        <v>45818</v>
      </c>
      <c r="C6779" t="s">
        <v>10012</v>
      </c>
      <c r="D6779" t="s">
        <v>10019</v>
      </c>
      <c r="E6779">
        <v>8</v>
      </c>
      <c r="F6779">
        <f>+_xlfn.XLOOKUP(TablaVentas[[#This Row],[PRODUCTO FINANCIERO]],TablaPrecios[PRODUCTO FINANCIERO],TablaPrecios[PRECIO UNIT],0)</f>
        <v>9.9</v>
      </c>
      <c r="G6779" s="2">
        <f>+TablaVentas[[#This Row],[CANTIDAD]]*TablaVentas[[#This Row],[PRECIO UNITARIO]]</f>
        <v>79.2</v>
      </c>
      <c r="H6779" s="1">
        <f t="shared" ca="1" si="105"/>
        <v>0.19954925315870137</v>
      </c>
      <c r="I6779" s="2">
        <f ca="1">+TablaVentas[[#This Row],[VENTAL TOTAL]]-TablaVentas[[#This Row],[VENTAL TOTAL]]*TablaVentas[[#This Row],[DESCUENTO]]</f>
        <v>63.395699149830854</v>
      </c>
      <c r="J6779" s="2">
        <f ca="1">0.18*TablaVentas[[#This Row],[SUBTOTAL]]</f>
        <v>11.411225846969554</v>
      </c>
      <c r="K6779" s="2">
        <f ca="1">+TablaVentas[[#This Row],[SUBTOTAL]]+TablaVentas[[#This Row],[IGV]]</f>
        <v>74.806924996800404</v>
      </c>
    </row>
    <row r="6780" spans="1:11" x14ac:dyDescent="0.25">
      <c r="A6780" t="s">
        <v>6789</v>
      </c>
      <c r="B6780" s="6">
        <v>45639</v>
      </c>
      <c r="C6780" t="s">
        <v>10014</v>
      </c>
      <c r="D6780" t="s">
        <v>10020</v>
      </c>
      <c r="E6780">
        <v>8</v>
      </c>
      <c r="F6780">
        <f>+_xlfn.XLOOKUP(TablaVentas[[#This Row],[PRODUCTO FINANCIERO]],TablaPrecios[PRODUCTO FINANCIERO],TablaPrecios[PRECIO UNIT],0)</f>
        <v>14.9</v>
      </c>
      <c r="G6780" s="2">
        <f>+TablaVentas[[#This Row],[CANTIDAD]]*TablaVentas[[#This Row],[PRECIO UNITARIO]]</f>
        <v>119.2</v>
      </c>
      <c r="H6780" s="1">
        <f t="shared" ca="1" si="105"/>
        <v>0.13784027428308399</v>
      </c>
      <c r="I6780" s="2">
        <f ca="1">+TablaVentas[[#This Row],[VENTAL TOTAL]]-TablaVentas[[#This Row],[VENTAL TOTAL]]*TablaVentas[[#This Row],[DESCUENTO]]</f>
        <v>102.76943930545639</v>
      </c>
      <c r="J6780" s="2">
        <f ca="1">0.18*TablaVentas[[#This Row],[SUBTOTAL]]</f>
        <v>18.498499074982149</v>
      </c>
      <c r="K6780" s="2">
        <f ca="1">+TablaVentas[[#This Row],[SUBTOTAL]]+TablaVentas[[#This Row],[IGV]]</f>
        <v>121.26793838043854</v>
      </c>
    </row>
    <row r="6781" spans="1:11" x14ac:dyDescent="0.25">
      <c r="A6781" t="s">
        <v>6790</v>
      </c>
      <c r="B6781" s="6">
        <v>45815</v>
      </c>
      <c r="C6781" t="s">
        <v>10015</v>
      </c>
      <c r="D6781" t="s">
        <v>10017</v>
      </c>
      <c r="E6781">
        <v>8</v>
      </c>
      <c r="F6781">
        <f>+_xlfn.XLOOKUP(TablaVentas[[#This Row],[PRODUCTO FINANCIERO]],TablaPrecios[PRODUCTO FINANCIERO],TablaPrecios[PRECIO UNIT],0)</f>
        <v>9.9</v>
      </c>
      <c r="G6781" s="2">
        <f>+TablaVentas[[#This Row],[CANTIDAD]]*TablaVentas[[#This Row],[PRECIO UNITARIO]]</f>
        <v>79.2</v>
      </c>
      <c r="H6781" s="1">
        <f t="shared" ca="1" si="105"/>
        <v>0.12808018837919771</v>
      </c>
      <c r="I6781" s="2">
        <f ca="1">+TablaVentas[[#This Row],[VENTAL TOTAL]]-TablaVentas[[#This Row],[VENTAL TOTAL]]*TablaVentas[[#This Row],[DESCUENTO]]</f>
        <v>69.056049080367544</v>
      </c>
      <c r="J6781" s="2">
        <f ca="1">0.18*TablaVentas[[#This Row],[SUBTOTAL]]</f>
        <v>12.430088834466158</v>
      </c>
      <c r="K6781" s="2">
        <f ca="1">+TablaVentas[[#This Row],[SUBTOTAL]]+TablaVentas[[#This Row],[IGV]]</f>
        <v>81.486137914833705</v>
      </c>
    </row>
    <row r="6782" spans="1:11" x14ac:dyDescent="0.25">
      <c r="A6782" t="s">
        <v>6791</v>
      </c>
      <c r="B6782" s="6">
        <v>46237</v>
      </c>
      <c r="C6782" t="s">
        <v>10012</v>
      </c>
      <c r="D6782" t="s">
        <v>10018</v>
      </c>
      <c r="E6782">
        <v>9</v>
      </c>
      <c r="F6782">
        <f>+_xlfn.XLOOKUP(TablaVentas[[#This Row],[PRODUCTO FINANCIERO]],TablaPrecios[PRODUCTO FINANCIERO],TablaPrecios[PRECIO UNIT],0)</f>
        <v>14.9</v>
      </c>
      <c r="G6782" s="2">
        <f>+TablaVentas[[#This Row],[CANTIDAD]]*TablaVentas[[#This Row],[PRECIO UNITARIO]]</f>
        <v>134.1</v>
      </c>
      <c r="H6782" s="1">
        <f t="shared" ca="1" si="105"/>
        <v>0.14020392122268185</v>
      </c>
      <c r="I6782" s="2">
        <f ca="1">+TablaVentas[[#This Row],[VENTAL TOTAL]]-TablaVentas[[#This Row],[VENTAL TOTAL]]*TablaVentas[[#This Row],[DESCUENTO]]</f>
        <v>115.29865416403835</v>
      </c>
      <c r="J6782" s="2">
        <f ca="1">0.18*TablaVentas[[#This Row],[SUBTOTAL]]</f>
        <v>20.753757749526901</v>
      </c>
      <c r="K6782" s="2">
        <f ca="1">+TablaVentas[[#This Row],[SUBTOTAL]]+TablaVentas[[#This Row],[IGV]]</f>
        <v>136.05241191356527</v>
      </c>
    </row>
    <row r="6783" spans="1:11" x14ac:dyDescent="0.25">
      <c r="A6783" t="s">
        <v>6792</v>
      </c>
      <c r="B6783" s="6">
        <v>45733</v>
      </c>
      <c r="C6783" t="s">
        <v>10011</v>
      </c>
      <c r="D6783" t="s">
        <v>10019</v>
      </c>
      <c r="E6783">
        <v>9</v>
      </c>
      <c r="F6783">
        <f>+_xlfn.XLOOKUP(TablaVentas[[#This Row],[PRODUCTO FINANCIERO]],TablaPrecios[PRODUCTO FINANCIERO],TablaPrecios[PRECIO UNIT],0)</f>
        <v>9.9</v>
      </c>
      <c r="G6783" s="2">
        <f>+TablaVentas[[#This Row],[CANTIDAD]]*TablaVentas[[#This Row],[PRECIO UNITARIO]]</f>
        <v>89.100000000000009</v>
      </c>
      <c r="H6783" s="1">
        <f t="shared" ca="1" si="105"/>
        <v>0.10934899593298997</v>
      </c>
      <c r="I6783" s="2">
        <f ca="1">+TablaVentas[[#This Row],[VENTAL TOTAL]]-TablaVentas[[#This Row],[VENTAL TOTAL]]*TablaVentas[[#This Row],[DESCUENTO]]</f>
        <v>79.357004462370597</v>
      </c>
      <c r="J6783" s="2">
        <f ca="1">0.18*TablaVentas[[#This Row],[SUBTOTAL]]</f>
        <v>14.284260803226706</v>
      </c>
      <c r="K6783" s="2">
        <f ca="1">+TablaVentas[[#This Row],[SUBTOTAL]]+TablaVentas[[#This Row],[IGV]]</f>
        <v>93.641265265597298</v>
      </c>
    </row>
    <row r="6784" spans="1:11" x14ac:dyDescent="0.25">
      <c r="A6784" t="s">
        <v>6793</v>
      </c>
      <c r="B6784" s="6">
        <v>45474</v>
      </c>
      <c r="C6784" t="s">
        <v>10016</v>
      </c>
      <c r="D6784" t="s">
        <v>10020</v>
      </c>
      <c r="E6784">
        <v>3</v>
      </c>
      <c r="F6784">
        <f>+_xlfn.XLOOKUP(TablaVentas[[#This Row],[PRODUCTO FINANCIERO]],TablaPrecios[PRODUCTO FINANCIERO],TablaPrecios[PRECIO UNIT],0)</f>
        <v>14.9</v>
      </c>
      <c r="G6784" s="2">
        <f>+TablaVentas[[#This Row],[CANTIDAD]]*TablaVentas[[#This Row],[PRECIO UNITARIO]]</f>
        <v>44.7</v>
      </c>
      <c r="H6784" s="1">
        <f t="shared" ca="1" si="105"/>
        <v>0.17794958429204166</v>
      </c>
      <c r="I6784" s="2">
        <f ca="1">+TablaVentas[[#This Row],[VENTAL TOTAL]]-TablaVentas[[#This Row],[VENTAL TOTAL]]*TablaVentas[[#This Row],[DESCUENTO]]</f>
        <v>36.745653582145742</v>
      </c>
      <c r="J6784" s="2">
        <f ca="1">0.18*TablaVentas[[#This Row],[SUBTOTAL]]</f>
        <v>6.6142176447862333</v>
      </c>
      <c r="K6784" s="2">
        <f ca="1">+TablaVentas[[#This Row],[SUBTOTAL]]+TablaVentas[[#This Row],[IGV]]</f>
        <v>43.359871226931972</v>
      </c>
    </row>
    <row r="6785" spans="1:11" x14ac:dyDescent="0.25">
      <c r="A6785" t="s">
        <v>6794</v>
      </c>
      <c r="B6785" s="6">
        <v>45600</v>
      </c>
      <c r="C6785" t="s">
        <v>10013</v>
      </c>
      <c r="D6785" t="s">
        <v>10020</v>
      </c>
      <c r="E6785">
        <v>3</v>
      </c>
      <c r="F6785">
        <f>+_xlfn.XLOOKUP(TablaVentas[[#This Row],[PRODUCTO FINANCIERO]],TablaPrecios[PRODUCTO FINANCIERO],TablaPrecios[PRECIO UNIT],0)</f>
        <v>14.9</v>
      </c>
      <c r="G6785" s="2">
        <f>+TablaVentas[[#This Row],[CANTIDAD]]*TablaVentas[[#This Row],[PRECIO UNITARIO]]</f>
        <v>44.7</v>
      </c>
      <c r="H6785" s="1">
        <f t="shared" ca="1" si="105"/>
        <v>0.12283195204432011</v>
      </c>
      <c r="I6785" s="2">
        <f ca="1">+TablaVentas[[#This Row],[VENTAL TOTAL]]-TablaVentas[[#This Row],[VENTAL TOTAL]]*TablaVentas[[#This Row],[DESCUENTO]]</f>
        <v>39.209411743618894</v>
      </c>
      <c r="J6785" s="2">
        <f ca="1">0.18*TablaVentas[[#This Row],[SUBTOTAL]]</f>
        <v>7.0576941138514009</v>
      </c>
      <c r="K6785" s="2">
        <f ca="1">+TablaVentas[[#This Row],[SUBTOTAL]]+TablaVentas[[#This Row],[IGV]]</f>
        <v>46.267105857470298</v>
      </c>
    </row>
    <row r="6786" spans="1:11" x14ac:dyDescent="0.25">
      <c r="A6786" t="s">
        <v>6795</v>
      </c>
      <c r="B6786" s="6">
        <v>45685</v>
      </c>
      <c r="C6786" t="s">
        <v>10015</v>
      </c>
      <c r="D6786" t="s">
        <v>10022</v>
      </c>
      <c r="E6786">
        <v>12</v>
      </c>
      <c r="F6786">
        <f>+_xlfn.XLOOKUP(TablaVentas[[#This Row],[PRODUCTO FINANCIERO]],TablaPrecios[PRODUCTO FINANCIERO],TablaPrecios[PRECIO UNIT],0)</f>
        <v>20.9</v>
      </c>
      <c r="G6786" s="2">
        <f>+TablaVentas[[#This Row],[CANTIDAD]]*TablaVentas[[#This Row],[PRECIO UNITARIO]]</f>
        <v>250.79999999999998</v>
      </c>
      <c r="H6786" s="1">
        <f t="shared" ref="H6786:H6849" ca="1" si="106">+RAND()*0.1+0.1</f>
        <v>0.10371187426525715</v>
      </c>
      <c r="I6786" s="2">
        <f ca="1">+TablaVentas[[#This Row],[VENTAL TOTAL]]-TablaVentas[[#This Row],[VENTAL TOTAL]]*TablaVentas[[#This Row],[DESCUENTO]]</f>
        <v>224.78906193427349</v>
      </c>
      <c r="J6786" s="2">
        <f ca="1">0.18*TablaVentas[[#This Row],[SUBTOTAL]]</f>
        <v>40.462031148169224</v>
      </c>
      <c r="K6786" s="2">
        <f ca="1">+TablaVentas[[#This Row],[SUBTOTAL]]+TablaVentas[[#This Row],[IGV]]</f>
        <v>265.25109308244271</v>
      </c>
    </row>
    <row r="6787" spans="1:11" x14ac:dyDescent="0.25">
      <c r="A6787" t="s">
        <v>6796</v>
      </c>
      <c r="B6787" s="6">
        <v>45533</v>
      </c>
      <c r="C6787" t="s">
        <v>10015</v>
      </c>
      <c r="D6787" t="s">
        <v>10019</v>
      </c>
      <c r="E6787">
        <v>7</v>
      </c>
      <c r="F6787">
        <f>+_xlfn.XLOOKUP(TablaVentas[[#This Row],[PRODUCTO FINANCIERO]],TablaPrecios[PRODUCTO FINANCIERO],TablaPrecios[PRECIO UNIT],0)</f>
        <v>9.9</v>
      </c>
      <c r="G6787" s="2">
        <f>+TablaVentas[[#This Row],[CANTIDAD]]*TablaVentas[[#This Row],[PRECIO UNITARIO]]</f>
        <v>69.3</v>
      </c>
      <c r="H6787" s="1">
        <f t="shared" ca="1" si="106"/>
        <v>0.16671480651329509</v>
      </c>
      <c r="I6787" s="2">
        <f ca="1">+TablaVentas[[#This Row],[VENTAL TOTAL]]-TablaVentas[[#This Row],[VENTAL TOTAL]]*TablaVentas[[#This Row],[DESCUENTO]]</f>
        <v>57.746663908628648</v>
      </c>
      <c r="J6787" s="2">
        <f ca="1">0.18*TablaVentas[[#This Row],[SUBTOTAL]]</f>
        <v>10.394399503553156</v>
      </c>
      <c r="K6787" s="2">
        <f ca="1">+TablaVentas[[#This Row],[SUBTOTAL]]+TablaVentas[[#This Row],[IGV]]</f>
        <v>68.141063412181808</v>
      </c>
    </row>
    <row r="6788" spans="1:11" x14ac:dyDescent="0.25">
      <c r="A6788" t="s">
        <v>6797</v>
      </c>
      <c r="B6788" s="6">
        <v>45979</v>
      </c>
      <c r="C6788" t="s">
        <v>10014</v>
      </c>
      <c r="D6788" t="s">
        <v>10020</v>
      </c>
      <c r="E6788">
        <v>17</v>
      </c>
      <c r="F6788">
        <f>+_xlfn.XLOOKUP(TablaVentas[[#This Row],[PRODUCTO FINANCIERO]],TablaPrecios[PRODUCTO FINANCIERO],TablaPrecios[PRECIO UNIT],0)</f>
        <v>14.9</v>
      </c>
      <c r="G6788" s="2">
        <f>+TablaVentas[[#This Row],[CANTIDAD]]*TablaVentas[[#This Row],[PRECIO UNITARIO]]</f>
        <v>253.3</v>
      </c>
      <c r="H6788" s="1">
        <f t="shared" ca="1" si="106"/>
        <v>0.14303096793086872</v>
      </c>
      <c r="I6788" s="2">
        <f ca="1">+TablaVentas[[#This Row],[VENTAL TOTAL]]-TablaVentas[[#This Row],[VENTAL TOTAL]]*TablaVentas[[#This Row],[DESCUENTO]]</f>
        <v>217.07025582311095</v>
      </c>
      <c r="J6788" s="2">
        <f ca="1">0.18*TablaVentas[[#This Row],[SUBTOTAL]]</f>
        <v>39.072646048159967</v>
      </c>
      <c r="K6788" s="2">
        <f ca="1">+TablaVentas[[#This Row],[SUBTOTAL]]+TablaVentas[[#This Row],[IGV]]</f>
        <v>256.14290187127091</v>
      </c>
    </row>
    <row r="6789" spans="1:11" x14ac:dyDescent="0.25">
      <c r="A6789" t="s">
        <v>6798</v>
      </c>
      <c r="B6789" s="6">
        <v>45741</v>
      </c>
      <c r="C6789" t="s">
        <v>10013</v>
      </c>
      <c r="D6789" t="s">
        <v>10020</v>
      </c>
      <c r="E6789">
        <v>4</v>
      </c>
      <c r="F6789">
        <f>+_xlfn.XLOOKUP(TablaVentas[[#This Row],[PRODUCTO FINANCIERO]],TablaPrecios[PRODUCTO FINANCIERO],TablaPrecios[PRECIO UNIT],0)</f>
        <v>14.9</v>
      </c>
      <c r="G6789" s="2">
        <f>+TablaVentas[[#This Row],[CANTIDAD]]*TablaVentas[[#This Row],[PRECIO UNITARIO]]</f>
        <v>59.6</v>
      </c>
      <c r="H6789" s="1">
        <f t="shared" ca="1" si="106"/>
        <v>0.10849636121766694</v>
      </c>
      <c r="I6789" s="2">
        <f ca="1">+TablaVentas[[#This Row],[VENTAL TOTAL]]-TablaVentas[[#This Row],[VENTAL TOTAL]]*TablaVentas[[#This Row],[DESCUENTO]]</f>
        <v>53.133616871427051</v>
      </c>
      <c r="J6789" s="2">
        <f ca="1">0.18*TablaVentas[[#This Row],[SUBTOTAL]]</f>
        <v>9.5640510368568687</v>
      </c>
      <c r="K6789" s="2">
        <f ca="1">+TablaVentas[[#This Row],[SUBTOTAL]]+TablaVentas[[#This Row],[IGV]]</f>
        <v>62.697667908283918</v>
      </c>
    </row>
    <row r="6790" spans="1:11" x14ac:dyDescent="0.25">
      <c r="A6790" t="s">
        <v>6799</v>
      </c>
      <c r="B6790" s="6">
        <v>45993</v>
      </c>
      <c r="C6790" t="s">
        <v>10014</v>
      </c>
      <c r="D6790" t="s">
        <v>10020</v>
      </c>
      <c r="E6790">
        <v>17</v>
      </c>
      <c r="F6790">
        <f>+_xlfn.XLOOKUP(TablaVentas[[#This Row],[PRODUCTO FINANCIERO]],TablaPrecios[PRODUCTO FINANCIERO],TablaPrecios[PRECIO UNIT],0)</f>
        <v>14.9</v>
      </c>
      <c r="G6790" s="2">
        <f>+TablaVentas[[#This Row],[CANTIDAD]]*TablaVentas[[#This Row],[PRECIO UNITARIO]]</f>
        <v>253.3</v>
      </c>
      <c r="H6790" s="1">
        <f t="shared" ca="1" si="106"/>
        <v>0.14692318665289855</v>
      </c>
      <c r="I6790" s="2">
        <f ca="1">+TablaVentas[[#This Row],[VENTAL TOTAL]]-TablaVentas[[#This Row],[VENTAL TOTAL]]*TablaVentas[[#This Row],[DESCUENTO]]</f>
        <v>216.0843568208208</v>
      </c>
      <c r="J6790" s="2">
        <f ca="1">0.18*TablaVentas[[#This Row],[SUBTOTAL]]</f>
        <v>38.895184227747741</v>
      </c>
      <c r="K6790" s="2">
        <f ca="1">+TablaVentas[[#This Row],[SUBTOTAL]]+TablaVentas[[#This Row],[IGV]]</f>
        <v>254.97954104856854</v>
      </c>
    </row>
    <row r="6791" spans="1:11" x14ac:dyDescent="0.25">
      <c r="A6791" t="s">
        <v>6800</v>
      </c>
      <c r="B6791" s="6">
        <v>45770</v>
      </c>
      <c r="C6791" t="s">
        <v>10016</v>
      </c>
      <c r="D6791" t="s">
        <v>10022</v>
      </c>
      <c r="E6791">
        <v>8</v>
      </c>
      <c r="F6791">
        <f>+_xlfn.XLOOKUP(TablaVentas[[#This Row],[PRODUCTO FINANCIERO]],TablaPrecios[PRODUCTO FINANCIERO],TablaPrecios[PRECIO UNIT],0)</f>
        <v>20.9</v>
      </c>
      <c r="G6791" s="2">
        <f>+TablaVentas[[#This Row],[CANTIDAD]]*TablaVentas[[#This Row],[PRECIO UNITARIO]]</f>
        <v>167.2</v>
      </c>
      <c r="H6791" s="1">
        <f t="shared" ca="1" si="106"/>
        <v>0.19471947261775369</v>
      </c>
      <c r="I6791" s="2">
        <f ca="1">+TablaVentas[[#This Row],[VENTAL TOTAL]]-TablaVentas[[#This Row],[VENTAL TOTAL]]*TablaVentas[[#This Row],[DESCUENTO]]</f>
        <v>134.64290417831157</v>
      </c>
      <c r="J6791" s="2">
        <f ca="1">0.18*TablaVentas[[#This Row],[SUBTOTAL]]</f>
        <v>24.235722752096081</v>
      </c>
      <c r="K6791" s="2">
        <f ca="1">+TablaVentas[[#This Row],[SUBTOTAL]]+TablaVentas[[#This Row],[IGV]]</f>
        <v>158.87862693040765</v>
      </c>
    </row>
    <row r="6792" spans="1:11" x14ac:dyDescent="0.25">
      <c r="A6792" t="s">
        <v>6801</v>
      </c>
      <c r="B6792" s="6">
        <v>45698</v>
      </c>
      <c r="C6792" t="s">
        <v>10015</v>
      </c>
      <c r="D6792" t="s">
        <v>10022</v>
      </c>
      <c r="E6792">
        <v>7</v>
      </c>
      <c r="F6792">
        <f>+_xlfn.XLOOKUP(TablaVentas[[#This Row],[PRODUCTO FINANCIERO]],TablaPrecios[PRODUCTO FINANCIERO],TablaPrecios[PRECIO UNIT],0)</f>
        <v>20.9</v>
      </c>
      <c r="G6792" s="2">
        <f>+TablaVentas[[#This Row],[CANTIDAD]]*TablaVentas[[#This Row],[PRECIO UNITARIO]]</f>
        <v>146.29999999999998</v>
      </c>
      <c r="H6792" s="1">
        <f t="shared" ca="1" si="106"/>
        <v>0.17074306450515048</v>
      </c>
      <c r="I6792" s="2">
        <f ca="1">+TablaVentas[[#This Row],[VENTAL TOTAL]]-TablaVentas[[#This Row],[VENTAL TOTAL]]*TablaVentas[[#This Row],[DESCUENTO]]</f>
        <v>121.32028966289647</v>
      </c>
      <c r="J6792" s="2">
        <f ca="1">0.18*TablaVentas[[#This Row],[SUBTOTAL]]</f>
        <v>21.837652139321364</v>
      </c>
      <c r="K6792" s="2">
        <f ca="1">+TablaVentas[[#This Row],[SUBTOTAL]]+TablaVentas[[#This Row],[IGV]]</f>
        <v>143.15794180221783</v>
      </c>
    </row>
    <row r="6793" spans="1:11" x14ac:dyDescent="0.25">
      <c r="A6793" t="s">
        <v>6802</v>
      </c>
      <c r="B6793" s="6">
        <v>45578</v>
      </c>
      <c r="C6793" t="s">
        <v>10013</v>
      </c>
      <c r="D6793" t="s">
        <v>10020</v>
      </c>
      <c r="E6793">
        <v>7</v>
      </c>
      <c r="F6793">
        <f>+_xlfn.XLOOKUP(TablaVentas[[#This Row],[PRODUCTO FINANCIERO]],TablaPrecios[PRODUCTO FINANCIERO],TablaPrecios[PRECIO UNIT],0)</f>
        <v>14.9</v>
      </c>
      <c r="G6793" s="2">
        <f>+TablaVentas[[#This Row],[CANTIDAD]]*TablaVentas[[#This Row],[PRECIO UNITARIO]]</f>
        <v>104.3</v>
      </c>
      <c r="H6793" s="1">
        <f t="shared" ca="1" si="106"/>
        <v>0.18864043255285307</v>
      </c>
      <c r="I6793" s="2">
        <f ca="1">+TablaVentas[[#This Row],[VENTAL TOTAL]]-TablaVentas[[#This Row],[VENTAL TOTAL]]*TablaVentas[[#This Row],[DESCUENTO]]</f>
        <v>84.62480288473742</v>
      </c>
      <c r="J6793" s="2">
        <f ca="1">0.18*TablaVentas[[#This Row],[SUBTOTAL]]</f>
        <v>15.232464519252735</v>
      </c>
      <c r="K6793" s="2">
        <f ca="1">+TablaVentas[[#This Row],[SUBTOTAL]]+TablaVentas[[#This Row],[IGV]]</f>
        <v>99.85726740399015</v>
      </c>
    </row>
    <row r="6794" spans="1:11" x14ac:dyDescent="0.25">
      <c r="A6794" t="s">
        <v>6803</v>
      </c>
      <c r="B6794" s="6">
        <v>45353</v>
      </c>
      <c r="C6794" t="s">
        <v>10013</v>
      </c>
      <c r="D6794" t="s">
        <v>10018</v>
      </c>
      <c r="E6794">
        <v>10</v>
      </c>
      <c r="F6794">
        <f>+_xlfn.XLOOKUP(TablaVentas[[#This Row],[PRODUCTO FINANCIERO]],TablaPrecios[PRODUCTO FINANCIERO],TablaPrecios[PRECIO UNIT],0)</f>
        <v>14.9</v>
      </c>
      <c r="G6794" s="2">
        <f>+TablaVentas[[#This Row],[CANTIDAD]]*TablaVentas[[#This Row],[PRECIO UNITARIO]]</f>
        <v>149</v>
      </c>
      <c r="H6794" s="1">
        <f t="shared" ca="1" si="106"/>
        <v>0.12581875440126691</v>
      </c>
      <c r="I6794" s="2">
        <f ca="1">+TablaVentas[[#This Row],[VENTAL TOTAL]]-TablaVentas[[#This Row],[VENTAL TOTAL]]*TablaVentas[[#This Row],[DESCUENTO]]</f>
        <v>130.25300559421123</v>
      </c>
      <c r="J6794" s="2">
        <f ca="1">0.18*TablaVentas[[#This Row],[SUBTOTAL]]</f>
        <v>23.44554100695802</v>
      </c>
      <c r="K6794" s="2">
        <f ca="1">+TablaVentas[[#This Row],[SUBTOTAL]]+TablaVentas[[#This Row],[IGV]]</f>
        <v>153.69854660116926</v>
      </c>
    </row>
    <row r="6795" spans="1:11" x14ac:dyDescent="0.25">
      <c r="A6795" t="s">
        <v>6804</v>
      </c>
      <c r="B6795" s="6">
        <v>46158</v>
      </c>
      <c r="C6795" t="s">
        <v>10014</v>
      </c>
      <c r="D6795" t="s">
        <v>10018</v>
      </c>
      <c r="E6795">
        <v>17</v>
      </c>
      <c r="F6795">
        <f>+_xlfn.XLOOKUP(TablaVentas[[#This Row],[PRODUCTO FINANCIERO]],TablaPrecios[PRODUCTO FINANCIERO],TablaPrecios[PRECIO UNIT],0)</f>
        <v>14.9</v>
      </c>
      <c r="G6795" s="2">
        <f>+TablaVentas[[#This Row],[CANTIDAD]]*TablaVentas[[#This Row],[PRECIO UNITARIO]]</f>
        <v>253.3</v>
      </c>
      <c r="H6795" s="1">
        <f t="shared" ca="1" si="106"/>
        <v>0.18182071454214463</v>
      </c>
      <c r="I6795" s="2">
        <f ca="1">+TablaVentas[[#This Row],[VENTAL TOTAL]]-TablaVentas[[#This Row],[VENTAL TOTAL]]*TablaVentas[[#This Row],[DESCUENTO]]</f>
        <v>207.24481300647477</v>
      </c>
      <c r="J6795" s="2">
        <f ca="1">0.18*TablaVentas[[#This Row],[SUBTOTAL]]</f>
        <v>37.304066341165459</v>
      </c>
      <c r="K6795" s="2">
        <f ca="1">+TablaVentas[[#This Row],[SUBTOTAL]]+TablaVentas[[#This Row],[IGV]]</f>
        <v>244.54887934764022</v>
      </c>
    </row>
    <row r="6796" spans="1:11" x14ac:dyDescent="0.25">
      <c r="A6796" t="s">
        <v>6805</v>
      </c>
      <c r="B6796" s="6">
        <v>45535</v>
      </c>
      <c r="C6796" t="s">
        <v>10014</v>
      </c>
      <c r="D6796" t="s">
        <v>10022</v>
      </c>
      <c r="E6796">
        <v>6</v>
      </c>
      <c r="F6796">
        <f>+_xlfn.XLOOKUP(TablaVentas[[#This Row],[PRODUCTO FINANCIERO]],TablaPrecios[PRODUCTO FINANCIERO],TablaPrecios[PRECIO UNIT],0)</f>
        <v>20.9</v>
      </c>
      <c r="G6796" s="2">
        <f>+TablaVentas[[#This Row],[CANTIDAD]]*TablaVentas[[#This Row],[PRECIO UNITARIO]]</f>
        <v>125.39999999999999</v>
      </c>
      <c r="H6796" s="1">
        <f t="shared" ca="1" si="106"/>
        <v>0.11322230287147947</v>
      </c>
      <c r="I6796" s="2">
        <f ca="1">+TablaVentas[[#This Row],[VENTAL TOTAL]]-TablaVentas[[#This Row],[VENTAL TOTAL]]*TablaVentas[[#This Row],[DESCUENTO]]</f>
        <v>111.20192321991647</v>
      </c>
      <c r="J6796" s="2">
        <f ca="1">0.18*TablaVentas[[#This Row],[SUBTOTAL]]</f>
        <v>20.016346179584964</v>
      </c>
      <c r="K6796" s="2">
        <f ca="1">+TablaVentas[[#This Row],[SUBTOTAL]]+TablaVentas[[#This Row],[IGV]]</f>
        <v>131.21826939950142</v>
      </c>
    </row>
    <row r="6797" spans="1:11" x14ac:dyDescent="0.25">
      <c r="A6797" t="s">
        <v>6806</v>
      </c>
      <c r="B6797" s="6">
        <v>46371</v>
      </c>
      <c r="C6797" t="s">
        <v>10013</v>
      </c>
      <c r="D6797" t="s">
        <v>10020</v>
      </c>
      <c r="E6797">
        <v>16</v>
      </c>
      <c r="F6797">
        <f>+_xlfn.XLOOKUP(TablaVentas[[#This Row],[PRODUCTO FINANCIERO]],TablaPrecios[PRODUCTO FINANCIERO],TablaPrecios[PRECIO UNIT],0)</f>
        <v>14.9</v>
      </c>
      <c r="G6797" s="2">
        <f>+TablaVentas[[#This Row],[CANTIDAD]]*TablaVentas[[#This Row],[PRECIO UNITARIO]]</f>
        <v>238.4</v>
      </c>
      <c r="H6797" s="1">
        <f t="shared" ca="1" si="106"/>
        <v>0.15056409352639441</v>
      </c>
      <c r="I6797" s="2">
        <f ca="1">+TablaVentas[[#This Row],[VENTAL TOTAL]]-TablaVentas[[#This Row],[VENTAL TOTAL]]*TablaVentas[[#This Row],[DESCUENTO]]</f>
        <v>202.50552010330756</v>
      </c>
      <c r="J6797" s="2">
        <f ca="1">0.18*TablaVentas[[#This Row],[SUBTOTAL]]</f>
        <v>36.450993618595362</v>
      </c>
      <c r="K6797" s="2">
        <f ca="1">+TablaVentas[[#This Row],[SUBTOTAL]]+TablaVentas[[#This Row],[IGV]]</f>
        <v>238.95651372190292</v>
      </c>
    </row>
    <row r="6798" spans="1:11" x14ac:dyDescent="0.25">
      <c r="A6798" t="s">
        <v>6807</v>
      </c>
      <c r="B6798" s="6">
        <v>45775</v>
      </c>
      <c r="C6798" t="s">
        <v>10011</v>
      </c>
      <c r="D6798" t="s">
        <v>10018</v>
      </c>
      <c r="E6798">
        <v>17</v>
      </c>
      <c r="F6798">
        <f>+_xlfn.XLOOKUP(TablaVentas[[#This Row],[PRODUCTO FINANCIERO]],TablaPrecios[PRODUCTO FINANCIERO],TablaPrecios[PRECIO UNIT],0)</f>
        <v>14.9</v>
      </c>
      <c r="G6798" s="2">
        <f>+TablaVentas[[#This Row],[CANTIDAD]]*TablaVentas[[#This Row],[PRECIO UNITARIO]]</f>
        <v>253.3</v>
      </c>
      <c r="H6798" s="1">
        <f t="shared" ca="1" si="106"/>
        <v>0.17301559068454164</v>
      </c>
      <c r="I6798" s="2">
        <f ca="1">+TablaVentas[[#This Row],[VENTAL TOTAL]]-TablaVentas[[#This Row],[VENTAL TOTAL]]*TablaVentas[[#This Row],[DESCUENTO]]</f>
        <v>209.47515087960562</v>
      </c>
      <c r="J6798" s="2">
        <f ca="1">0.18*TablaVentas[[#This Row],[SUBTOTAL]]</f>
        <v>37.705527158329012</v>
      </c>
      <c r="K6798" s="2">
        <f ca="1">+TablaVentas[[#This Row],[SUBTOTAL]]+TablaVentas[[#This Row],[IGV]]</f>
        <v>247.18067803793463</v>
      </c>
    </row>
    <row r="6799" spans="1:11" x14ac:dyDescent="0.25">
      <c r="A6799" t="s">
        <v>6808</v>
      </c>
      <c r="B6799" s="6">
        <v>46190</v>
      </c>
      <c r="C6799" t="s">
        <v>10015</v>
      </c>
      <c r="D6799" t="s">
        <v>10018</v>
      </c>
      <c r="E6799">
        <v>9</v>
      </c>
      <c r="F6799">
        <f>+_xlfn.XLOOKUP(TablaVentas[[#This Row],[PRODUCTO FINANCIERO]],TablaPrecios[PRODUCTO FINANCIERO],TablaPrecios[PRECIO UNIT],0)</f>
        <v>14.9</v>
      </c>
      <c r="G6799" s="2">
        <f>+TablaVentas[[#This Row],[CANTIDAD]]*TablaVentas[[#This Row],[PRECIO UNITARIO]]</f>
        <v>134.1</v>
      </c>
      <c r="H6799" s="1">
        <f t="shared" ca="1" si="106"/>
        <v>0.13427359769616384</v>
      </c>
      <c r="I6799" s="2">
        <f ca="1">+TablaVentas[[#This Row],[VENTAL TOTAL]]-TablaVentas[[#This Row],[VENTAL TOTAL]]*TablaVentas[[#This Row],[DESCUENTO]]</f>
        <v>116.09391054894442</v>
      </c>
      <c r="J6799" s="2">
        <f ca="1">0.18*TablaVentas[[#This Row],[SUBTOTAL]]</f>
        <v>20.896903898809995</v>
      </c>
      <c r="K6799" s="2">
        <f ca="1">+TablaVentas[[#This Row],[SUBTOTAL]]+TablaVentas[[#This Row],[IGV]]</f>
        <v>136.99081444775442</v>
      </c>
    </row>
    <row r="6800" spans="1:11" x14ac:dyDescent="0.25">
      <c r="A6800" t="s">
        <v>6809</v>
      </c>
      <c r="B6800" s="6">
        <v>46074</v>
      </c>
      <c r="C6800" t="s">
        <v>10015</v>
      </c>
      <c r="D6800" t="s">
        <v>10017</v>
      </c>
      <c r="E6800">
        <v>12</v>
      </c>
      <c r="F6800">
        <f>+_xlfn.XLOOKUP(TablaVentas[[#This Row],[PRODUCTO FINANCIERO]],TablaPrecios[PRODUCTO FINANCIERO],TablaPrecios[PRECIO UNIT],0)</f>
        <v>9.9</v>
      </c>
      <c r="G6800" s="2">
        <f>+TablaVentas[[#This Row],[CANTIDAD]]*TablaVentas[[#This Row],[PRECIO UNITARIO]]</f>
        <v>118.80000000000001</v>
      </c>
      <c r="H6800" s="1">
        <f t="shared" ca="1" si="106"/>
        <v>0.14959379448322888</v>
      </c>
      <c r="I6800" s="2">
        <f ca="1">+TablaVentas[[#This Row],[VENTAL TOTAL]]-TablaVentas[[#This Row],[VENTAL TOTAL]]*TablaVentas[[#This Row],[DESCUENTO]]</f>
        <v>101.02825721539241</v>
      </c>
      <c r="J6800" s="2">
        <f ca="1">0.18*TablaVentas[[#This Row],[SUBTOTAL]]</f>
        <v>18.185086298770635</v>
      </c>
      <c r="K6800" s="2">
        <f ca="1">+TablaVentas[[#This Row],[SUBTOTAL]]+TablaVentas[[#This Row],[IGV]]</f>
        <v>119.21334351416306</v>
      </c>
    </row>
    <row r="6801" spans="1:11" x14ac:dyDescent="0.25">
      <c r="A6801" t="s">
        <v>6810</v>
      </c>
      <c r="B6801" s="6">
        <v>45778</v>
      </c>
      <c r="C6801" t="s">
        <v>10014</v>
      </c>
      <c r="D6801" t="s">
        <v>10018</v>
      </c>
      <c r="E6801">
        <v>20</v>
      </c>
      <c r="F6801">
        <f>+_xlfn.XLOOKUP(TablaVentas[[#This Row],[PRODUCTO FINANCIERO]],TablaPrecios[PRODUCTO FINANCIERO],TablaPrecios[PRECIO UNIT],0)</f>
        <v>14.9</v>
      </c>
      <c r="G6801" s="2">
        <f>+TablaVentas[[#This Row],[CANTIDAD]]*TablaVentas[[#This Row],[PRECIO UNITARIO]]</f>
        <v>298</v>
      </c>
      <c r="H6801" s="1">
        <f t="shared" ca="1" si="106"/>
        <v>0.1292241338034098</v>
      </c>
      <c r="I6801" s="2">
        <f ca="1">+TablaVentas[[#This Row],[VENTAL TOTAL]]-TablaVentas[[#This Row],[VENTAL TOTAL]]*TablaVentas[[#This Row],[DESCUENTO]]</f>
        <v>259.4912081265839</v>
      </c>
      <c r="J6801" s="2">
        <f ca="1">0.18*TablaVentas[[#This Row],[SUBTOTAL]]</f>
        <v>46.7084174627851</v>
      </c>
      <c r="K6801" s="2">
        <f ca="1">+TablaVentas[[#This Row],[SUBTOTAL]]+TablaVentas[[#This Row],[IGV]]</f>
        <v>306.19962558936902</v>
      </c>
    </row>
    <row r="6802" spans="1:11" x14ac:dyDescent="0.25">
      <c r="A6802" t="s">
        <v>6811</v>
      </c>
      <c r="B6802" s="6">
        <v>46377</v>
      </c>
      <c r="C6802" t="s">
        <v>10016</v>
      </c>
      <c r="D6802" t="s">
        <v>10020</v>
      </c>
      <c r="E6802">
        <v>17</v>
      </c>
      <c r="F6802">
        <f>+_xlfn.XLOOKUP(TablaVentas[[#This Row],[PRODUCTO FINANCIERO]],TablaPrecios[PRODUCTO FINANCIERO],TablaPrecios[PRECIO UNIT],0)</f>
        <v>14.9</v>
      </c>
      <c r="G6802" s="2">
        <f>+TablaVentas[[#This Row],[CANTIDAD]]*TablaVentas[[#This Row],[PRECIO UNITARIO]]</f>
        <v>253.3</v>
      </c>
      <c r="H6802" s="1">
        <f t="shared" ca="1" si="106"/>
        <v>0.1617471232757266</v>
      </c>
      <c r="I6802" s="2">
        <f ca="1">+TablaVentas[[#This Row],[VENTAL TOTAL]]-TablaVentas[[#This Row],[VENTAL TOTAL]]*TablaVentas[[#This Row],[DESCUENTO]]</f>
        <v>212.32945367425845</v>
      </c>
      <c r="J6802" s="2">
        <f ca="1">0.18*TablaVentas[[#This Row],[SUBTOTAL]]</f>
        <v>38.219301661366522</v>
      </c>
      <c r="K6802" s="2">
        <f ca="1">+TablaVentas[[#This Row],[SUBTOTAL]]+TablaVentas[[#This Row],[IGV]]</f>
        <v>250.54875533562497</v>
      </c>
    </row>
    <row r="6803" spans="1:11" x14ac:dyDescent="0.25">
      <c r="A6803" t="s">
        <v>6812</v>
      </c>
      <c r="B6803" s="6">
        <v>45526</v>
      </c>
      <c r="C6803" t="s">
        <v>10015</v>
      </c>
      <c r="D6803" t="s">
        <v>10018</v>
      </c>
      <c r="E6803">
        <v>6</v>
      </c>
      <c r="F6803">
        <f>+_xlfn.XLOOKUP(TablaVentas[[#This Row],[PRODUCTO FINANCIERO]],TablaPrecios[PRODUCTO FINANCIERO],TablaPrecios[PRECIO UNIT],0)</f>
        <v>14.9</v>
      </c>
      <c r="G6803" s="2">
        <f>+TablaVentas[[#This Row],[CANTIDAD]]*TablaVentas[[#This Row],[PRECIO UNITARIO]]</f>
        <v>89.4</v>
      </c>
      <c r="H6803" s="1">
        <f t="shared" ca="1" si="106"/>
        <v>0.19767230585895371</v>
      </c>
      <c r="I6803" s="2">
        <f ca="1">+TablaVentas[[#This Row],[VENTAL TOTAL]]-TablaVentas[[#This Row],[VENTAL TOTAL]]*TablaVentas[[#This Row],[DESCUENTO]]</f>
        <v>71.728095856209535</v>
      </c>
      <c r="J6803" s="2">
        <f ca="1">0.18*TablaVentas[[#This Row],[SUBTOTAL]]</f>
        <v>12.911057254117717</v>
      </c>
      <c r="K6803" s="2">
        <f ca="1">+TablaVentas[[#This Row],[SUBTOTAL]]+TablaVentas[[#This Row],[IGV]]</f>
        <v>84.639153110327257</v>
      </c>
    </row>
    <row r="6804" spans="1:11" x14ac:dyDescent="0.25">
      <c r="A6804" t="s">
        <v>6813</v>
      </c>
      <c r="B6804" s="6">
        <v>45433</v>
      </c>
      <c r="C6804" t="s">
        <v>10014</v>
      </c>
      <c r="D6804" t="s">
        <v>10019</v>
      </c>
      <c r="E6804">
        <v>11</v>
      </c>
      <c r="F6804">
        <f>+_xlfn.XLOOKUP(TablaVentas[[#This Row],[PRODUCTO FINANCIERO]],TablaPrecios[PRODUCTO FINANCIERO],TablaPrecios[PRECIO UNIT],0)</f>
        <v>9.9</v>
      </c>
      <c r="G6804" s="2">
        <f>+TablaVentas[[#This Row],[CANTIDAD]]*TablaVentas[[#This Row],[PRECIO UNITARIO]]</f>
        <v>108.9</v>
      </c>
      <c r="H6804" s="1">
        <f t="shared" ca="1" si="106"/>
        <v>0.18127235326645527</v>
      </c>
      <c r="I6804" s="2">
        <f ca="1">+TablaVentas[[#This Row],[VENTAL TOTAL]]-TablaVentas[[#This Row],[VENTAL TOTAL]]*TablaVentas[[#This Row],[DESCUENTO]]</f>
        <v>89.159440729283034</v>
      </c>
      <c r="J6804" s="2">
        <f ca="1">0.18*TablaVentas[[#This Row],[SUBTOTAL]]</f>
        <v>16.048699331270946</v>
      </c>
      <c r="K6804" s="2">
        <f ca="1">+TablaVentas[[#This Row],[SUBTOTAL]]+TablaVentas[[#This Row],[IGV]]</f>
        <v>105.20814006055397</v>
      </c>
    </row>
    <row r="6805" spans="1:11" x14ac:dyDescent="0.25">
      <c r="A6805" t="s">
        <v>6814</v>
      </c>
      <c r="B6805" s="6">
        <v>45648</v>
      </c>
      <c r="C6805" t="s">
        <v>10016</v>
      </c>
      <c r="D6805" t="s">
        <v>10019</v>
      </c>
      <c r="E6805">
        <v>13</v>
      </c>
      <c r="F6805">
        <f>+_xlfn.XLOOKUP(TablaVentas[[#This Row],[PRODUCTO FINANCIERO]],TablaPrecios[PRODUCTO FINANCIERO],TablaPrecios[PRECIO UNIT],0)</f>
        <v>9.9</v>
      </c>
      <c r="G6805" s="2">
        <f>+TablaVentas[[#This Row],[CANTIDAD]]*TablaVentas[[#This Row],[PRECIO UNITARIO]]</f>
        <v>128.70000000000002</v>
      </c>
      <c r="H6805" s="1">
        <f t="shared" ca="1" si="106"/>
        <v>0.13098246398488647</v>
      </c>
      <c r="I6805" s="2">
        <f ca="1">+TablaVentas[[#This Row],[VENTAL TOTAL]]-TablaVentas[[#This Row],[VENTAL TOTAL]]*TablaVentas[[#This Row],[DESCUENTO]]</f>
        <v>111.84255688514513</v>
      </c>
      <c r="J6805" s="2">
        <f ca="1">0.18*TablaVentas[[#This Row],[SUBTOTAL]]</f>
        <v>20.131660239326123</v>
      </c>
      <c r="K6805" s="2">
        <f ca="1">+TablaVentas[[#This Row],[SUBTOTAL]]+TablaVentas[[#This Row],[IGV]]</f>
        <v>131.97421712447124</v>
      </c>
    </row>
    <row r="6806" spans="1:11" x14ac:dyDescent="0.25">
      <c r="A6806" t="s">
        <v>6815</v>
      </c>
      <c r="B6806" s="6">
        <v>45561</v>
      </c>
      <c r="C6806" t="s">
        <v>10012</v>
      </c>
      <c r="D6806" t="s">
        <v>10017</v>
      </c>
      <c r="E6806">
        <v>13</v>
      </c>
      <c r="F6806">
        <f>+_xlfn.XLOOKUP(TablaVentas[[#This Row],[PRODUCTO FINANCIERO]],TablaPrecios[PRODUCTO FINANCIERO],TablaPrecios[PRECIO UNIT],0)</f>
        <v>9.9</v>
      </c>
      <c r="G6806" s="2">
        <f>+TablaVentas[[#This Row],[CANTIDAD]]*TablaVentas[[#This Row],[PRECIO UNITARIO]]</f>
        <v>128.70000000000002</v>
      </c>
      <c r="H6806" s="1">
        <f t="shared" ca="1" si="106"/>
        <v>0.12643224571366904</v>
      </c>
      <c r="I6806" s="2">
        <f ca="1">+TablaVentas[[#This Row],[VENTAL TOTAL]]-TablaVentas[[#This Row],[VENTAL TOTAL]]*TablaVentas[[#This Row],[DESCUENTO]]</f>
        <v>112.42816997665081</v>
      </c>
      <c r="J6806" s="2">
        <f ca="1">0.18*TablaVentas[[#This Row],[SUBTOTAL]]</f>
        <v>20.237070595797146</v>
      </c>
      <c r="K6806" s="2">
        <f ca="1">+TablaVentas[[#This Row],[SUBTOTAL]]+TablaVentas[[#This Row],[IGV]]</f>
        <v>132.66524057244794</v>
      </c>
    </row>
    <row r="6807" spans="1:11" x14ac:dyDescent="0.25">
      <c r="A6807" t="s">
        <v>6816</v>
      </c>
      <c r="B6807" s="6">
        <v>45747</v>
      </c>
      <c r="C6807" t="s">
        <v>10011</v>
      </c>
      <c r="D6807" t="s">
        <v>10018</v>
      </c>
      <c r="E6807">
        <v>16</v>
      </c>
      <c r="F6807">
        <f>+_xlfn.XLOOKUP(TablaVentas[[#This Row],[PRODUCTO FINANCIERO]],TablaPrecios[PRODUCTO FINANCIERO],TablaPrecios[PRECIO UNIT],0)</f>
        <v>14.9</v>
      </c>
      <c r="G6807" s="2">
        <f>+TablaVentas[[#This Row],[CANTIDAD]]*TablaVentas[[#This Row],[PRECIO UNITARIO]]</f>
        <v>238.4</v>
      </c>
      <c r="H6807" s="1">
        <f t="shared" ca="1" si="106"/>
        <v>0.19901014881438145</v>
      </c>
      <c r="I6807" s="2">
        <f ca="1">+TablaVentas[[#This Row],[VENTAL TOTAL]]-TablaVentas[[#This Row],[VENTAL TOTAL]]*TablaVentas[[#This Row],[DESCUENTO]]</f>
        <v>190.95598052265146</v>
      </c>
      <c r="J6807" s="2">
        <f ca="1">0.18*TablaVentas[[#This Row],[SUBTOTAL]]</f>
        <v>34.372076494077263</v>
      </c>
      <c r="K6807" s="2">
        <f ca="1">+TablaVentas[[#This Row],[SUBTOTAL]]+TablaVentas[[#This Row],[IGV]]</f>
        <v>225.32805701672874</v>
      </c>
    </row>
    <row r="6808" spans="1:11" x14ac:dyDescent="0.25">
      <c r="A6808" t="s">
        <v>6817</v>
      </c>
      <c r="B6808" s="6">
        <v>45895</v>
      </c>
      <c r="C6808" t="s">
        <v>10011</v>
      </c>
      <c r="D6808" t="s">
        <v>10018</v>
      </c>
      <c r="E6808">
        <v>11</v>
      </c>
      <c r="F6808">
        <f>+_xlfn.XLOOKUP(TablaVentas[[#This Row],[PRODUCTO FINANCIERO]],TablaPrecios[PRODUCTO FINANCIERO],TablaPrecios[PRECIO UNIT],0)</f>
        <v>14.9</v>
      </c>
      <c r="G6808" s="2">
        <f>+TablaVentas[[#This Row],[CANTIDAD]]*TablaVentas[[#This Row],[PRECIO UNITARIO]]</f>
        <v>163.9</v>
      </c>
      <c r="H6808" s="1">
        <f t="shared" ca="1" si="106"/>
        <v>0.19612632784424136</v>
      </c>
      <c r="I6808" s="2">
        <f ca="1">+TablaVentas[[#This Row],[VENTAL TOTAL]]-TablaVentas[[#This Row],[VENTAL TOTAL]]*TablaVentas[[#This Row],[DESCUENTO]]</f>
        <v>131.75489486632884</v>
      </c>
      <c r="J6808" s="2">
        <f ca="1">0.18*TablaVentas[[#This Row],[SUBTOTAL]]</f>
        <v>23.71588107593919</v>
      </c>
      <c r="K6808" s="2">
        <f ca="1">+TablaVentas[[#This Row],[SUBTOTAL]]+TablaVentas[[#This Row],[IGV]]</f>
        <v>155.47077594226803</v>
      </c>
    </row>
    <row r="6809" spans="1:11" x14ac:dyDescent="0.25">
      <c r="A6809" t="s">
        <v>6818</v>
      </c>
      <c r="B6809" s="6">
        <v>46156</v>
      </c>
      <c r="C6809" t="s">
        <v>10016</v>
      </c>
      <c r="D6809" t="s">
        <v>10020</v>
      </c>
      <c r="E6809">
        <v>11</v>
      </c>
      <c r="F6809">
        <f>+_xlfn.XLOOKUP(TablaVentas[[#This Row],[PRODUCTO FINANCIERO]],TablaPrecios[PRODUCTO FINANCIERO],TablaPrecios[PRECIO UNIT],0)</f>
        <v>14.9</v>
      </c>
      <c r="G6809" s="2">
        <f>+TablaVentas[[#This Row],[CANTIDAD]]*TablaVentas[[#This Row],[PRECIO UNITARIO]]</f>
        <v>163.9</v>
      </c>
      <c r="H6809" s="1">
        <f t="shared" ca="1" si="106"/>
        <v>0.16102918302523875</v>
      </c>
      <c r="I6809" s="2">
        <f ca="1">+TablaVentas[[#This Row],[VENTAL TOTAL]]-TablaVentas[[#This Row],[VENTAL TOTAL]]*TablaVentas[[#This Row],[DESCUENTO]]</f>
        <v>137.50731690216338</v>
      </c>
      <c r="J6809" s="2">
        <f ca="1">0.18*TablaVentas[[#This Row],[SUBTOTAL]]</f>
        <v>24.75131704238941</v>
      </c>
      <c r="K6809" s="2">
        <f ca="1">+TablaVentas[[#This Row],[SUBTOTAL]]+TablaVentas[[#This Row],[IGV]]</f>
        <v>162.2586339445528</v>
      </c>
    </row>
    <row r="6810" spans="1:11" x14ac:dyDescent="0.25">
      <c r="A6810" t="s">
        <v>6819</v>
      </c>
      <c r="B6810" s="6">
        <v>45527</v>
      </c>
      <c r="C6810" t="s">
        <v>10014</v>
      </c>
      <c r="D6810" t="s">
        <v>10019</v>
      </c>
      <c r="E6810">
        <v>17</v>
      </c>
      <c r="F6810">
        <f>+_xlfn.XLOOKUP(TablaVentas[[#This Row],[PRODUCTO FINANCIERO]],TablaPrecios[PRODUCTO FINANCIERO],TablaPrecios[PRECIO UNIT],0)</f>
        <v>9.9</v>
      </c>
      <c r="G6810" s="2">
        <f>+TablaVentas[[#This Row],[CANTIDAD]]*TablaVentas[[#This Row],[PRECIO UNITARIO]]</f>
        <v>168.3</v>
      </c>
      <c r="H6810" s="1">
        <f t="shared" ca="1" si="106"/>
        <v>0.18797703629262807</v>
      </c>
      <c r="I6810" s="2">
        <f ca="1">+TablaVentas[[#This Row],[VENTAL TOTAL]]-TablaVentas[[#This Row],[VENTAL TOTAL]]*TablaVentas[[#This Row],[DESCUENTO]]</f>
        <v>136.6634647919507</v>
      </c>
      <c r="J6810" s="2">
        <f ca="1">0.18*TablaVentas[[#This Row],[SUBTOTAL]]</f>
        <v>24.599423662551125</v>
      </c>
      <c r="K6810" s="2">
        <f ca="1">+TablaVentas[[#This Row],[SUBTOTAL]]+TablaVentas[[#This Row],[IGV]]</f>
        <v>161.26288845450182</v>
      </c>
    </row>
    <row r="6811" spans="1:11" x14ac:dyDescent="0.25">
      <c r="A6811" t="s">
        <v>6820</v>
      </c>
      <c r="B6811" s="6">
        <v>45714</v>
      </c>
      <c r="C6811" t="s">
        <v>10016</v>
      </c>
      <c r="D6811" t="s">
        <v>10017</v>
      </c>
      <c r="E6811">
        <v>17</v>
      </c>
      <c r="F6811">
        <f>+_xlfn.XLOOKUP(TablaVentas[[#This Row],[PRODUCTO FINANCIERO]],TablaPrecios[PRODUCTO FINANCIERO],TablaPrecios[PRECIO UNIT],0)</f>
        <v>9.9</v>
      </c>
      <c r="G6811" s="2">
        <f>+TablaVentas[[#This Row],[CANTIDAD]]*TablaVentas[[#This Row],[PRECIO UNITARIO]]</f>
        <v>168.3</v>
      </c>
      <c r="H6811" s="1">
        <f t="shared" ca="1" si="106"/>
        <v>0.19268565425889148</v>
      </c>
      <c r="I6811" s="2">
        <f ca="1">+TablaVentas[[#This Row],[VENTAL TOTAL]]-TablaVentas[[#This Row],[VENTAL TOTAL]]*TablaVentas[[#This Row],[DESCUENTO]]</f>
        <v>135.87100438822858</v>
      </c>
      <c r="J6811" s="2">
        <f ca="1">0.18*TablaVentas[[#This Row],[SUBTOTAL]]</f>
        <v>24.456780789881144</v>
      </c>
      <c r="K6811" s="2">
        <f ca="1">+TablaVentas[[#This Row],[SUBTOTAL]]+TablaVentas[[#This Row],[IGV]]</f>
        <v>160.32778517810974</v>
      </c>
    </row>
    <row r="6812" spans="1:11" x14ac:dyDescent="0.25">
      <c r="A6812" t="s">
        <v>6821</v>
      </c>
      <c r="B6812" s="6">
        <v>45982</v>
      </c>
      <c r="C6812" t="s">
        <v>10013</v>
      </c>
      <c r="D6812" t="s">
        <v>10017</v>
      </c>
      <c r="E6812">
        <v>5</v>
      </c>
      <c r="F6812">
        <f>+_xlfn.XLOOKUP(TablaVentas[[#This Row],[PRODUCTO FINANCIERO]],TablaPrecios[PRODUCTO FINANCIERO],TablaPrecios[PRECIO UNIT],0)</f>
        <v>9.9</v>
      </c>
      <c r="G6812" s="2">
        <f>+TablaVentas[[#This Row],[CANTIDAD]]*TablaVentas[[#This Row],[PRECIO UNITARIO]]</f>
        <v>49.5</v>
      </c>
      <c r="H6812" s="1">
        <f t="shared" ca="1" si="106"/>
        <v>0.17027145539850119</v>
      </c>
      <c r="I6812" s="2">
        <f ca="1">+TablaVentas[[#This Row],[VENTAL TOTAL]]-TablaVentas[[#This Row],[VENTAL TOTAL]]*TablaVentas[[#This Row],[DESCUENTO]]</f>
        <v>41.071562957774191</v>
      </c>
      <c r="J6812" s="2">
        <f ca="1">0.18*TablaVentas[[#This Row],[SUBTOTAL]]</f>
        <v>7.3928813323993543</v>
      </c>
      <c r="K6812" s="2">
        <f ca="1">+TablaVentas[[#This Row],[SUBTOTAL]]+TablaVentas[[#This Row],[IGV]]</f>
        <v>48.464444290173546</v>
      </c>
    </row>
    <row r="6813" spans="1:11" x14ac:dyDescent="0.25">
      <c r="A6813" t="s">
        <v>6822</v>
      </c>
      <c r="B6813" s="6">
        <v>45556</v>
      </c>
      <c r="C6813" t="s">
        <v>10014</v>
      </c>
      <c r="D6813" t="s">
        <v>10022</v>
      </c>
      <c r="E6813">
        <v>11</v>
      </c>
      <c r="F6813">
        <f>+_xlfn.XLOOKUP(TablaVentas[[#This Row],[PRODUCTO FINANCIERO]],TablaPrecios[PRODUCTO FINANCIERO],TablaPrecios[PRECIO UNIT],0)</f>
        <v>20.9</v>
      </c>
      <c r="G6813" s="2">
        <f>+TablaVentas[[#This Row],[CANTIDAD]]*TablaVentas[[#This Row],[PRECIO UNITARIO]]</f>
        <v>229.89999999999998</v>
      </c>
      <c r="H6813" s="1">
        <f t="shared" ca="1" si="106"/>
        <v>0.17537206838627289</v>
      </c>
      <c r="I6813" s="2">
        <f ca="1">+TablaVentas[[#This Row],[VENTAL TOTAL]]-TablaVentas[[#This Row],[VENTAL TOTAL]]*TablaVentas[[#This Row],[DESCUENTO]]</f>
        <v>189.58196147799583</v>
      </c>
      <c r="J6813" s="2">
        <f ca="1">0.18*TablaVentas[[#This Row],[SUBTOTAL]]</f>
        <v>34.124753066039247</v>
      </c>
      <c r="K6813" s="2">
        <f ca="1">+TablaVentas[[#This Row],[SUBTOTAL]]+TablaVentas[[#This Row],[IGV]]</f>
        <v>223.70671454403509</v>
      </c>
    </row>
    <row r="6814" spans="1:11" x14ac:dyDescent="0.25">
      <c r="A6814" t="s">
        <v>6823</v>
      </c>
      <c r="B6814" s="6">
        <v>45923</v>
      </c>
      <c r="C6814" t="s">
        <v>10015</v>
      </c>
      <c r="D6814" t="s">
        <v>10019</v>
      </c>
      <c r="E6814">
        <v>10</v>
      </c>
      <c r="F6814">
        <f>+_xlfn.XLOOKUP(TablaVentas[[#This Row],[PRODUCTO FINANCIERO]],TablaPrecios[PRODUCTO FINANCIERO],TablaPrecios[PRECIO UNIT],0)</f>
        <v>9.9</v>
      </c>
      <c r="G6814" s="2">
        <f>+TablaVentas[[#This Row],[CANTIDAD]]*TablaVentas[[#This Row],[PRECIO UNITARIO]]</f>
        <v>99</v>
      </c>
      <c r="H6814" s="1">
        <f t="shared" ca="1" si="106"/>
        <v>0.18274595918680794</v>
      </c>
      <c r="I6814" s="2">
        <f ca="1">+TablaVentas[[#This Row],[VENTAL TOTAL]]-TablaVentas[[#This Row],[VENTAL TOTAL]]*TablaVentas[[#This Row],[DESCUENTO]]</f>
        <v>80.908150040506015</v>
      </c>
      <c r="J6814" s="2">
        <f ca="1">0.18*TablaVentas[[#This Row],[SUBTOTAL]]</f>
        <v>14.563467007291083</v>
      </c>
      <c r="K6814" s="2">
        <f ca="1">+TablaVentas[[#This Row],[SUBTOTAL]]+TablaVentas[[#This Row],[IGV]]</f>
        <v>95.471617047797096</v>
      </c>
    </row>
    <row r="6815" spans="1:11" x14ac:dyDescent="0.25">
      <c r="A6815" t="s">
        <v>6824</v>
      </c>
      <c r="B6815" s="6">
        <v>46106</v>
      </c>
      <c r="C6815" t="s">
        <v>10016</v>
      </c>
      <c r="D6815" t="s">
        <v>10022</v>
      </c>
      <c r="E6815">
        <v>8</v>
      </c>
      <c r="F6815">
        <f>+_xlfn.XLOOKUP(TablaVentas[[#This Row],[PRODUCTO FINANCIERO]],TablaPrecios[PRODUCTO FINANCIERO],TablaPrecios[PRECIO UNIT],0)</f>
        <v>20.9</v>
      </c>
      <c r="G6815" s="2">
        <f>+TablaVentas[[#This Row],[CANTIDAD]]*TablaVentas[[#This Row],[PRECIO UNITARIO]]</f>
        <v>167.2</v>
      </c>
      <c r="H6815" s="1">
        <f t="shared" ca="1" si="106"/>
        <v>0.11100319953765996</v>
      </c>
      <c r="I6815" s="2">
        <f ca="1">+TablaVentas[[#This Row],[VENTAL TOTAL]]-TablaVentas[[#This Row],[VENTAL TOTAL]]*TablaVentas[[#This Row],[DESCUENTO]]</f>
        <v>148.64026503730324</v>
      </c>
      <c r="J6815" s="2">
        <f ca="1">0.18*TablaVentas[[#This Row],[SUBTOTAL]]</f>
        <v>26.755247706714581</v>
      </c>
      <c r="K6815" s="2">
        <f ca="1">+TablaVentas[[#This Row],[SUBTOTAL]]+TablaVentas[[#This Row],[IGV]]</f>
        <v>175.39551274401782</v>
      </c>
    </row>
    <row r="6816" spans="1:11" x14ac:dyDescent="0.25">
      <c r="A6816" t="s">
        <v>6825</v>
      </c>
      <c r="B6816" s="6">
        <v>46147</v>
      </c>
      <c r="C6816" t="s">
        <v>10012</v>
      </c>
      <c r="D6816" t="s">
        <v>10022</v>
      </c>
      <c r="E6816">
        <v>11</v>
      </c>
      <c r="F6816">
        <f>+_xlfn.XLOOKUP(TablaVentas[[#This Row],[PRODUCTO FINANCIERO]],TablaPrecios[PRODUCTO FINANCIERO],TablaPrecios[PRECIO UNIT],0)</f>
        <v>20.9</v>
      </c>
      <c r="G6816" s="2">
        <f>+TablaVentas[[#This Row],[CANTIDAD]]*TablaVentas[[#This Row],[PRECIO UNITARIO]]</f>
        <v>229.89999999999998</v>
      </c>
      <c r="H6816" s="1">
        <f t="shared" ca="1" si="106"/>
        <v>0.15003064677914435</v>
      </c>
      <c r="I6816" s="2">
        <f ca="1">+TablaVentas[[#This Row],[VENTAL TOTAL]]-TablaVentas[[#This Row],[VENTAL TOTAL]]*TablaVentas[[#This Row],[DESCUENTO]]</f>
        <v>195.4079543054747</v>
      </c>
      <c r="J6816" s="2">
        <f ca="1">0.18*TablaVentas[[#This Row],[SUBTOTAL]]</f>
        <v>35.173431774985445</v>
      </c>
      <c r="K6816" s="2">
        <f ca="1">+TablaVentas[[#This Row],[SUBTOTAL]]+TablaVentas[[#This Row],[IGV]]</f>
        <v>230.58138608046016</v>
      </c>
    </row>
    <row r="6817" spans="1:11" x14ac:dyDescent="0.25">
      <c r="A6817" t="s">
        <v>6826</v>
      </c>
      <c r="B6817" s="6">
        <v>45683</v>
      </c>
      <c r="C6817" t="s">
        <v>10015</v>
      </c>
      <c r="D6817" t="s">
        <v>10019</v>
      </c>
      <c r="E6817">
        <v>12</v>
      </c>
      <c r="F6817">
        <f>+_xlfn.XLOOKUP(TablaVentas[[#This Row],[PRODUCTO FINANCIERO]],TablaPrecios[PRODUCTO FINANCIERO],TablaPrecios[PRECIO UNIT],0)</f>
        <v>9.9</v>
      </c>
      <c r="G6817" s="2">
        <f>+TablaVentas[[#This Row],[CANTIDAD]]*TablaVentas[[#This Row],[PRECIO UNITARIO]]</f>
        <v>118.80000000000001</v>
      </c>
      <c r="H6817" s="1">
        <f t="shared" ca="1" si="106"/>
        <v>0.1630610988514008</v>
      </c>
      <c r="I6817" s="2">
        <f ca="1">+TablaVentas[[#This Row],[VENTAL TOTAL]]-TablaVentas[[#This Row],[VENTAL TOTAL]]*TablaVentas[[#This Row],[DESCUENTO]]</f>
        <v>99.428341456453595</v>
      </c>
      <c r="J6817" s="2">
        <f ca="1">0.18*TablaVentas[[#This Row],[SUBTOTAL]]</f>
        <v>17.897101462161647</v>
      </c>
      <c r="K6817" s="2">
        <f ca="1">+TablaVentas[[#This Row],[SUBTOTAL]]+TablaVentas[[#This Row],[IGV]]</f>
        <v>117.32544291861524</v>
      </c>
    </row>
    <row r="6818" spans="1:11" x14ac:dyDescent="0.25">
      <c r="A6818" t="s">
        <v>6827</v>
      </c>
      <c r="B6818" s="6">
        <v>45569</v>
      </c>
      <c r="C6818" t="s">
        <v>10012</v>
      </c>
      <c r="D6818" t="s">
        <v>10022</v>
      </c>
      <c r="E6818">
        <v>18</v>
      </c>
      <c r="F6818">
        <f>+_xlfn.XLOOKUP(TablaVentas[[#This Row],[PRODUCTO FINANCIERO]],TablaPrecios[PRODUCTO FINANCIERO],TablaPrecios[PRECIO UNIT],0)</f>
        <v>20.9</v>
      </c>
      <c r="G6818" s="2">
        <f>+TablaVentas[[#This Row],[CANTIDAD]]*TablaVentas[[#This Row],[PRECIO UNITARIO]]</f>
        <v>376.2</v>
      </c>
      <c r="H6818" s="1">
        <f t="shared" ca="1" si="106"/>
        <v>0.16130177137465079</v>
      </c>
      <c r="I6818" s="2">
        <f ca="1">+TablaVentas[[#This Row],[VENTAL TOTAL]]-TablaVentas[[#This Row],[VENTAL TOTAL]]*TablaVentas[[#This Row],[DESCUENTO]]</f>
        <v>315.51827360885636</v>
      </c>
      <c r="J6818" s="2">
        <f ca="1">0.18*TablaVentas[[#This Row],[SUBTOTAL]]</f>
        <v>56.793289249594146</v>
      </c>
      <c r="K6818" s="2">
        <f ca="1">+TablaVentas[[#This Row],[SUBTOTAL]]+TablaVentas[[#This Row],[IGV]]</f>
        <v>372.31156285845049</v>
      </c>
    </row>
    <row r="6819" spans="1:11" x14ac:dyDescent="0.25">
      <c r="A6819" t="s">
        <v>6828</v>
      </c>
      <c r="B6819" s="6">
        <v>45413</v>
      </c>
      <c r="C6819" t="s">
        <v>10011</v>
      </c>
      <c r="D6819" t="s">
        <v>10019</v>
      </c>
      <c r="E6819">
        <v>17</v>
      </c>
      <c r="F6819">
        <f>+_xlfn.XLOOKUP(TablaVentas[[#This Row],[PRODUCTO FINANCIERO]],TablaPrecios[PRODUCTO FINANCIERO],TablaPrecios[PRECIO UNIT],0)</f>
        <v>9.9</v>
      </c>
      <c r="G6819" s="2">
        <f>+TablaVentas[[#This Row],[CANTIDAD]]*TablaVentas[[#This Row],[PRECIO UNITARIO]]</f>
        <v>168.3</v>
      </c>
      <c r="H6819" s="1">
        <f t="shared" ca="1" si="106"/>
        <v>0.17063869927879471</v>
      </c>
      <c r="I6819" s="2">
        <f ca="1">+TablaVentas[[#This Row],[VENTAL TOTAL]]-TablaVentas[[#This Row],[VENTAL TOTAL]]*TablaVentas[[#This Row],[DESCUENTO]]</f>
        <v>139.58150691137885</v>
      </c>
      <c r="J6819" s="2">
        <f ca="1">0.18*TablaVentas[[#This Row],[SUBTOTAL]]</f>
        <v>25.124671244048191</v>
      </c>
      <c r="K6819" s="2">
        <f ca="1">+TablaVentas[[#This Row],[SUBTOTAL]]+TablaVentas[[#This Row],[IGV]]</f>
        <v>164.70617815542704</v>
      </c>
    </row>
    <row r="6820" spans="1:11" x14ac:dyDescent="0.25">
      <c r="A6820" t="s">
        <v>6829</v>
      </c>
      <c r="B6820" s="6">
        <v>45972</v>
      </c>
      <c r="C6820" t="s">
        <v>10015</v>
      </c>
      <c r="D6820" t="s">
        <v>10017</v>
      </c>
      <c r="E6820">
        <v>13</v>
      </c>
      <c r="F6820">
        <f>+_xlfn.XLOOKUP(TablaVentas[[#This Row],[PRODUCTO FINANCIERO]],TablaPrecios[PRODUCTO FINANCIERO],TablaPrecios[PRECIO UNIT],0)</f>
        <v>9.9</v>
      </c>
      <c r="G6820" s="2">
        <f>+TablaVentas[[#This Row],[CANTIDAD]]*TablaVentas[[#This Row],[PRECIO UNITARIO]]</f>
        <v>128.70000000000002</v>
      </c>
      <c r="H6820" s="1">
        <f t="shared" ca="1" si="106"/>
        <v>0.16890398309781021</v>
      </c>
      <c r="I6820" s="2">
        <f ca="1">+TablaVentas[[#This Row],[VENTAL TOTAL]]-TablaVentas[[#This Row],[VENTAL TOTAL]]*TablaVentas[[#This Row],[DESCUENTO]]</f>
        <v>106.96205737531184</v>
      </c>
      <c r="J6820" s="2">
        <f ca="1">0.18*TablaVentas[[#This Row],[SUBTOTAL]]</f>
        <v>19.253170327556131</v>
      </c>
      <c r="K6820" s="2">
        <f ca="1">+TablaVentas[[#This Row],[SUBTOTAL]]+TablaVentas[[#This Row],[IGV]]</f>
        <v>126.21522770286798</v>
      </c>
    </row>
    <row r="6821" spans="1:11" x14ac:dyDescent="0.25">
      <c r="A6821" t="s">
        <v>6830</v>
      </c>
      <c r="B6821" s="6">
        <v>45824</v>
      </c>
      <c r="C6821" t="s">
        <v>10013</v>
      </c>
      <c r="D6821" t="s">
        <v>10019</v>
      </c>
      <c r="E6821">
        <v>13</v>
      </c>
      <c r="F6821">
        <f>+_xlfn.XLOOKUP(TablaVentas[[#This Row],[PRODUCTO FINANCIERO]],TablaPrecios[PRODUCTO FINANCIERO],TablaPrecios[PRECIO UNIT],0)</f>
        <v>9.9</v>
      </c>
      <c r="G6821" s="2">
        <f>+TablaVentas[[#This Row],[CANTIDAD]]*TablaVentas[[#This Row],[PRECIO UNITARIO]]</f>
        <v>128.70000000000002</v>
      </c>
      <c r="H6821" s="1">
        <f t="shared" ca="1" si="106"/>
        <v>0.1252804518710923</v>
      </c>
      <c r="I6821" s="2">
        <f ca="1">+TablaVentas[[#This Row],[VENTAL TOTAL]]-TablaVentas[[#This Row],[VENTAL TOTAL]]*TablaVentas[[#This Row],[DESCUENTO]]</f>
        <v>112.57640584419043</v>
      </c>
      <c r="J6821" s="2">
        <f ca="1">0.18*TablaVentas[[#This Row],[SUBTOTAL]]</f>
        <v>20.263753051954279</v>
      </c>
      <c r="K6821" s="2">
        <f ca="1">+TablaVentas[[#This Row],[SUBTOTAL]]+TablaVentas[[#This Row],[IGV]]</f>
        <v>132.84015889614471</v>
      </c>
    </row>
    <row r="6822" spans="1:11" x14ac:dyDescent="0.25">
      <c r="A6822" t="s">
        <v>6831</v>
      </c>
      <c r="B6822" s="6">
        <v>45731</v>
      </c>
      <c r="C6822" t="s">
        <v>10012</v>
      </c>
      <c r="D6822" t="s">
        <v>10017</v>
      </c>
      <c r="E6822">
        <v>6</v>
      </c>
      <c r="F6822">
        <f>+_xlfn.XLOOKUP(TablaVentas[[#This Row],[PRODUCTO FINANCIERO]],TablaPrecios[PRODUCTO FINANCIERO],TablaPrecios[PRECIO UNIT],0)</f>
        <v>9.9</v>
      </c>
      <c r="G6822" s="2">
        <f>+TablaVentas[[#This Row],[CANTIDAD]]*TablaVentas[[#This Row],[PRECIO UNITARIO]]</f>
        <v>59.400000000000006</v>
      </c>
      <c r="H6822" s="1">
        <f t="shared" ca="1" si="106"/>
        <v>0.17590374666196704</v>
      </c>
      <c r="I6822" s="2">
        <f ca="1">+TablaVentas[[#This Row],[VENTAL TOTAL]]-TablaVentas[[#This Row],[VENTAL TOTAL]]*TablaVentas[[#This Row],[DESCUENTO]]</f>
        <v>48.951317448279163</v>
      </c>
      <c r="J6822" s="2">
        <f ca="1">0.18*TablaVentas[[#This Row],[SUBTOTAL]]</f>
        <v>8.811237140690249</v>
      </c>
      <c r="K6822" s="2">
        <f ca="1">+TablaVentas[[#This Row],[SUBTOTAL]]+TablaVentas[[#This Row],[IGV]]</f>
        <v>57.762554588969408</v>
      </c>
    </row>
    <row r="6823" spans="1:11" x14ac:dyDescent="0.25">
      <c r="A6823" t="s">
        <v>6832</v>
      </c>
      <c r="B6823" s="6">
        <v>46386</v>
      </c>
      <c r="C6823" t="s">
        <v>10015</v>
      </c>
      <c r="D6823" t="s">
        <v>10019</v>
      </c>
      <c r="E6823">
        <v>14</v>
      </c>
      <c r="F6823">
        <f>+_xlfn.XLOOKUP(TablaVentas[[#This Row],[PRODUCTO FINANCIERO]],TablaPrecios[PRODUCTO FINANCIERO],TablaPrecios[PRECIO UNIT],0)</f>
        <v>9.9</v>
      </c>
      <c r="G6823" s="2">
        <f>+TablaVentas[[#This Row],[CANTIDAD]]*TablaVentas[[#This Row],[PRECIO UNITARIO]]</f>
        <v>138.6</v>
      </c>
      <c r="H6823" s="1">
        <f t="shared" ca="1" si="106"/>
        <v>0.19674213215545613</v>
      </c>
      <c r="I6823" s="2">
        <f ca="1">+TablaVentas[[#This Row],[VENTAL TOTAL]]-TablaVentas[[#This Row],[VENTAL TOTAL]]*TablaVentas[[#This Row],[DESCUENTO]]</f>
        <v>111.33154048325378</v>
      </c>
      <c r="J6823" s="2">
        <f ca="1">0.18*TablaVentas[[#This Row],[SUBTOTAL]]</f>
        <v>20.039677286985679</v>
      </c>
      <c r="K6823" s="2">
        <f ca="1">+TablaVentas[[#This Row],[SUBTOTAL]]+TablaVentas[[#This Row],[IGV]]</f>
        <v>131.37121777023947</v>
      </c>
    </row>
    <row r="6824" spans="1:11" x14ac:dyDescent="0.25">
      <c r="A6824" t="s">
        <v>6833</v>
      </c>
      <c r="B6824" s="6">
        <v>45378</v>
      </c>
      <c r="C6824" t="s">
        <v>10013</v>
      </c>
      <c r="D6824" t="s">
        <v>10022</v>
      </c>
      <c r="E6824">
        <v>20</v>
      </c>
      <c r="F6824">
        <f>+_xlfn.XLOOKUP(TablaVentas[[#This Row],[PRODUCTO FINANCIERO]],TablaPrecios[PRODUCTO FINANCIERO],TablaPrecios[PRECIO UNIT],0)</f>
        <v>20.9</v>
      </c>
      <c r="G6824" s="2">
        <f>+TablaVentas[[#This Row],[CANTIDAD]]*TablaVentas[[#This Row],[PRECIO UNITARIO]]</f>
        <v>418</v>
      </c>
      <c r="H6824" s="1">
        <f t="shared" ca="1" si="106"/>
        <v>0.10380854323702754</v>
      </c>
      <c r="I6824" s="2">
        <f ca="1">+TablaVentas[[#This Row],[VENTAL TOTAL]]-TablaVentas[[#This Row],[VENTAL TOTAL]]*TablaVentas[[#This Row],[DESCUENTO]]</f>
        <v>374.60802892692249</v>
      </c>
      <c r="J6824" s="2">
        <f ca="1">0.18*TablaVentas[[#This Row],[SUBTOTAL]]</f>
        <v>67.42944520684604</v>
      </c>
      <c r="K6824" s="2">
        <f ca="1">+TablaVentas[[#This Row],[SUBTOTAL]]+TablaVentas[[#This Row],[IGV]]</f>
        <v>442.03747413376851</v>
      </c>
    </row>
    <row r="6825" spans="1:11" x14ac:dyDescent="0.25">
      <c r="A6825" t="s">
        <v>6834</v>
      </c>
      <c r="B6825" s="6">
        <v>46200</v>
      </c>
      <c r="C6825" t="s">
        <v>10013</v>
      </c>
      <c r="D6825" t="s">
        <v>10019</v>
      </c>
      <c r="E6825">
        <v>8</v>
      </c>
      <c r="F6825">
        <f>+_xlfn.XLOOKUP(TablaVentas[[#This Row],[PRODUCTO FINANCIERO]],TablaPrecios[PRODUCTO FINANCIERO],TablaPrecios[PRECIO UNIT],0)</f>
        <v>9.9</v>
      </c>
      <c r="G6825" s="2">
        <f>+TablaVentas[[#This Row],[CANTIDAD]]*TablaVentas[[#This Row],[PRECIO UNITARIO]]</f>
        <v>79.2</v>
      </c>
      <c r="H6825" s="1">
        <f t="shared" ca="1" si="106"/>
        <v>0.1681669658024329</v>
      </c>
      <c r="I6825" s="2">
        <f ca="1">+TablaVentas[[#This Row],[VENTAL TOTAL]]-TablaVentas[[#This Row],[VENTAL TOTAL]]*TablaVentas[[#This Row],[DESCUENTO]]</f>
        <v>65.881176308447323</v>
      </c>
      <c r="J6825" s="2">
        <f ca="1">0.18*TablaVentas[[#This Row],[SUBTOTAL]]</f>
        <v>11.858611735520517</v>
      </c>
      <c r="K6825" s="2">
        <f ca="1">+TablaVentas[[#This Row],[SUBTOTAL]]+TablaVentas[[#This Row],[IGV]]</f>
        <v>77.739788043967835</v>
      </c>
    </row>
    <row r="6826" spans="1:11" x14ac:dyDescent="0.25">
      <c r="A6826" t="s">
        <v>6835</v>
      </c>
      <c r="B6826" s="6">
        <v>45514</v>
      </c>
      <c r="C6826" t="s">
        <v>10016</v>
      </c>
      <c r="D6826" t="s">
        <v>10018</v>
      </c>
      <c r="E6826">
        <v>4</v>
      </c>
      <c r="F6826">
        <f>+_xlfn.XLOOKUP(TablaVentas[[#This Row],[PRODUCTO FINANCIERO]],TablaPrecios[PRODUCTO FINANCIERO],TablaPrecios[PRECIO UNIT],0)</f>
        <v>14.9</v>
      </c>
      <c r="G6826" s="2">
        <f>+TablaVentas[[#This Row],[CANTIDAD]]*TablaVentas[[#This Row],[PRECIO UNITARIO]]</f>
        <v>59.6</v>
      </c>
      <c r="H6826" s="1">
        <f t="shared" ca="1" si="106"/>
        <v>0.10164677284229236</v>
      </c>
      <c r="I6826" s="2">
        <f ca="1">+TablaVentas[[#This Row],[VENTAL TOTAL]]-TablaVentas[[#This Row],[VENTAL TOTAL]]*TablaVentas[[#This Row],[DESCUENTO]]</f>
        <v>53.541852338599377</v>
      </c>
      <c r="J6826" s="2">
        <f ca="1">0.18*TablaVentas[[#This Row],[SUBTOTAL]]</f>
        <v>9.6375334209478876</v>
      </c>
      <c r="K6826" s="2">
        <f ca="1">+TablaVentas[[#This Row],[SUBTOTAL]]+TablaVentas[[#This Row],[IGV]]</f>
        <v>63.179385759547266</v>
      </c>
    </row>
    <row r="6827" spans="1:11" x14ac:dyDescent="0.25">
      <c r="A6827" t="s">
        <v>6836</v>
      </c>
      <c r="B6827" s="6">
        <v>46382</v>
      </c>
      <c r="C6827" t="s">
        <v>10011</v>
      </c>
      <c r="D6827" t="s">
        <v>10019</v>
      </c>
      <c r="E6827">
        <v>13</v>
      </c>
      <c r="F6827">
        <f>+_xlfn.XLOOKUP(TablaVentas[[#This Row],[PRODUCTO FINANCIERO]],TablaPrecios[PRODUCTO FINANCIERO],TablaPrecios[PRECIO UNIT],0)</f>
        <v>9.9</v>
      </c>
      <c r="G6827" s="2">
        <f>+TablaVentas[[#This Row],[CANTIDAD]]*TablaVentas[[#This Row],[PRECIO UNITARIO]]</f>
        <v>128.70000000000002</v>
      </c>
      <c r="H6827" s="1">
        <f t="shared" ca="1" si="106"/>
        <v>0.1834083961449213</v>
      </c>
      <c r="I6827" s="2">
        <f ca="1">+TablaVentas[[#This Row],[VENTAL TOTAL]]-TablaVentas[[#This Row],[VENTAL TOTAL]]*TablaVentas[[#This Row],[DESCUENTO]]</f>
        <v>105.09533941614865</v>
      </c>
      <c r="J6827" s="2">
        <f ca="1">0.18*TablaVentas[[#This Row],[SUBTOTAL]]</f>
        <v>18.917161094906756</v>
      </c>
      <c r="K6827" s="2">
        <f ca="1">+TablaVentas[[#This Row],[SUBTOTAL]]+TablaVentas[[#This Row],[IGV]]</f>
        <v>124.01250051105541</v>
      </c>
    </row>
    <row r="6828" spans="1:11" x14ac:dyDescent="0.25">
      <c r="A6828" t="s">
        <v>6837</v>
      </c>
      <c r="B6828" s="6">
        <v>46227</v>
      </c>
      <c r="C6828" t="s">
        <v>10012</v>
      </c>
      <c r="D6828" t="s">
        <v>10019</v>
      </c>
      <c r="E6828">
        <v>16</v>
      </c>
      <c r="F6828">
        <f>+_xlfn.XLOOKUP(TablaVentas[[#This Row],[PRODUCTO FINANCIERO]],TablaPrecios[PRODUCTO FINANCIERO],TablaPrecios[PRECIO UNIT],0)</f>
        <v>9.9</v>
      </c>
      <c r="G6828" s="2">
        <f>+TablaVentas[[#This Row],[CANTIDAD]]*TablaVentas[[#This Row],[PRECIO UNITARIO]]</f>
        <v>158.4</v>
      </c>
      <c r="H6828" s="1">
        <f t="shared" ca="1" si="106"/>
        <v>0.11220604060638517</v>
      </c>
      <c r="I6828" s="2">
        <f ca="1">+TablaVentas[[#This Row],[VENTAL TOTAL]]-TablaVentas[[#This Row],[VENTAL TOTAL]]*TablaVentas[[#This Row],[DESCUENTO]]</f>
        <v>140.6265631679486</v>
      </c>
      <c r="J6828" s="2">
        <f ca="1">0.18*TablaVentas[[#This Row],[SUBTOTAL]]</f>
        <v>25.312781370230748</v>
      </c>
      <c r="K6828" s="2">
        <f ca="1">+TablaVentas[[#This Row],[SUBTOTAL]]+TablaVentas[[#This Row],[IGV]]</f>
        <v>165.93934453817934</v>
      </c>
    </row>
    <row r="6829" spans="1:11" x14ac:dyDescent="0.25">
      <c r="A6829" t="s">
        <v>6838</v>
      </c>
      <c r="B6829" s="6">
        <v>46311</v>
      </c>
      <c r="C6829" t="s">
        <v>10014</v>
      </c>
      <c r="D6829" t="s">
        <v>10018</v>
      </c>
      <c r="E6829">
        <v>7</v>
      </c>
      <c r="F6829">
        <f>+_xlfn.XLOOKUP(TablaVentas[[#This Row],[PRODUCTO FINANCIERO]],TablaPrecios[PRODUCTO FINANCIERO],TablaPrecios[PRECIO UNIT],0)</f>
        <v>14.9</v>
      </c>
      <c r="G6829" s="2">
        <f>+TablaVentas[[#This Row],[CANTIDAD]]*TablaVentas[[#This Row],[PRECIO UNITARIO]]</f>
        <v>104.3</v>
      </c>
      <c r="H6829" s="1">
        <f t="shared" ca="1" si="106"/>
        <v>0.16844008143263389</v>
      </c>
      <c r="I6829" s="2">
        <f ca="1">+TablaVentas[[#This Row],[VENTAL TOTAL]]-TablaVentas[[#This Row],[VENTAL TOTAL]]*TablaVentas[[#This Row],[DESCUENTO]]</f>
        <v>86.731699506576291</v>
      </c>
      <c r="J6829" s="2">
        <f ca="1">0.18*TablaVentas[[#This Row],[SUBTOTAL]]</f>
        <v>15.611705911183732</v>
      </c>
      <c r="K6829" s="2">
        <f ca="1">+TablaVentas[[#This Row],[SUBTOTAL]]+TablaVentas[[#This Row],[IGV]]</f>
        <v>102.34340541776002</v>
      </c>
    </row>
    <row r="6830" spans="1:11" x14ac:dyDescent="0.25">
      <c r="A6830" t="s">
        <v>6839</v>
      </c>
      <c r="B6830" s="6">
        <v>46096</v>
      </c>
      <c r="C6830" t="s">
        <v>10011</v>
      </c>
      <c r="D6830" t="s">
        <v>10022</v>
      </c>
      <c r="E6830">
        <v>4</v>
      </c>
      <c r="F6830">
        <f>+_xlfn.XLOOKUP(TablaVentas[[#This Row],[PRODUCTO FINANCIERO]],TablaPrecios[PRODUCTO FINANCIERO],TablaPrecios[PRECIO UNIT],0)</f>
        <v>20.9</v>
      </c>
      <c r="G6830" s="2">
        <f>+TablaVentas[[#This Row],[CANTIDAD]]*TablaVentas[[#This Row],[PRECIO UNITARIO]]</f>
        <v>83.6</v>
      </c>
      <c r="H6830" s="1">
        <f t="shared" ca="1" si="106"/>
        <v>0.11549059443106556</v>
      </c>
      <c r="I6830" s="2">
        <f ca="1">+TablaVentas[[#This Row],[VENTAL TOTAL]]-TablaVentas[[#This Row],[VENTAL TOTAL]]*TablaVentas[[#This Row],[DESCUENTO]]</f>
        <v>73.944986305562907</v>
      </c>
      <c r="J6830" s="2">
        <f ca="1">0.18*TablaVentas[[#This Row],[SUBTOTAL]]</f>
        <v>13.310097535001322</v>
      </c>
      <c r="K6830" s="2">
        <f ca="1">+TablaVentas[[#This Row],[SUBTOTAL]]+TablaVentas[[#This Row],[IGV]]</f>
        <v>87.255083840564225</v>
      </c>
    </row>
    <row r="6831" spans="1:11" x14ac:dyDescent="0.25">
      <c r="A6831" t="s">
        <v>6840</v>
      </c>
      <c r="B6831" s="6">
        <v>46150</v>
      </c>
      <c r="C6831" t="s">
        <v>10011</v>
      </c>
      <c r="D6831" t="s">
        <v>10020</v>
      </c>
      <c r="E6831">
        <v>7</v>
      </c>
      <c r="F6831">
        <f>+_xlfn.XLOOKUP(TablaVentas[[#This Row],[PRODUCTO FINANCIERO]],TablaPrecios[PRODUCTO FINANCIERO],TablaPrecios[PRECIO UNIT],0)</f>
        <v>14.9</v>
      </c>
      <c r="G6831" s="2">
        <f>+TablaVentas[[#This Row],[CANTIDAD]]*TablaVentas[[#This Row],[PRECIO UNITARIO]]</f>
        <v>104.3</v>
      </c>
      <c r="H6831" s="1">
        <f t="shared" ca="1" si="106"/>
        <v>0.1195236118419362</v>
      </c>
      <c r="I6831" s="2">
        <f ca="1">+TablaVentas[[#This Row],[VENTAL TOTAL]]-TablaVentas[[#This Row],[VENTAL TOTAL]]*TablaVentas[[#This Row],[DESCUENTO]]</f>
        <v>91.833687284886054</v>
      </c>
      <c r="J6831" s="2">
        <f ca="1">0.18*TablaVentas[[#This Row],[SUBTOTAL]]</f>
        <v>16.530063711279489</v>
      </c>
      <c r="K6831" s="2">
        <f ca="1">+TablaVentas[[#This Row],[SUBTOTAL]]+TablaVentas[[#This Row],[IGV]]</f>
        <v>108.36375099616555</v>
      </c>
    </row>
    <row r="6832" spans="1:11" x14ac:dyDescent="0.25">
      <c r="A6832" t="s">
        <v>6841</v>
      </c>
      <c r="B6832" s="6">
        <v>45669</v>
      </c>
      <c r="C6832" t="s">
        <v>10015</v>
      </c>
      <c r="D6832" t="s">
        <v>10018</v>
      </c>
      <c r="E6832">
        <v>14</v>
      </c>
      <c r="F6832">
        <f>+_xlfn.XLOOKUP(TablaVentas[[#This Row],[PRODUCTO FINANCIERO]],TablaPrecios[PRODUCTO FINANCIERO],TablaPrecios[PRECIO UNIT],0)</f>
        <v>14.9</v>
      </c>
      <c r="G6832" s="2">
        <f>+TablaVentas[[#This Row],[CANTIDAD]]*TablaVentas[[#This Row],[PRECIO UNITARIO]]</f>
        <v>208.6</v>
      </c>
      <c r="H6832" s="1">
        <f t="shared" ca="1" si="106"/>
        <v>0.11705772116055435</v>
      </c>
      <c r="I6832" s="2">
        <f ca="1">+TablaVentas[[#This Row],[VENTAL TOTAL]]-TablaVentas[[#This Row],[VENTAL TOTAL]]*TablaVentas[[#This Row],[DESCUENTO]]</f>
        <v>184.18175936590836</v>
      </c>
      <c r="J6832" s="2">
        <f ca="1">0.18*TablaVentas[[#This Row],[SUBTOTAL]]</f>
        <v>33.152716685863503</v>
      </c>
      <c r="K6832" s="2">
        <f ca="1">+TablaVentas[[#This Row],[SUBTOTAL]]+TablaVentas[[#This Row],[IGV]]</f>
        <v>217.33447605177187</v>
      </c>
    </row>
    <row r="6833" spans="1:11" x14ac:dyDescent="0.25">
      <c r="A6833" t="s">
        <v>6842</v>
      </c>
      <c r="B6833" s="6">
        <v>45699</v>
      </c>
      <c r="C6833" t="s">
        <v>10016</v>
      </c>
      <c r="D6833" t="s">
        <v>10019</v>
      </c>
      <c r="E6833">
        <v>10</v>
      </c>
      <c r="F6833">
        <f>+_xlfn.XLOOKUP(TablaVentas[[#This Row],[PRODUCTO FINANCIERO]],TablaPrecios[PRODUCTO FINANCIERO],TablaPrecios[PRECIO UNIT],0)</f>
        <v>9.9</v>
      </c>
      <c r="G6833" s="2">
        <f>+TablaVentas[[#This Row],[CANTIDAD]]*TablaVentas[[#This Row],[PRECIO UNITARIO]]</f>
        <v>99</v>
      </c>
      <c r="H6833" s="1">
        <f t="shared" ca="1" si="106"/>
        <v>0.14071456031845569</v>
      </c>
      <c r="I6833" s="2">
        <f ca="1">+TablaVentas[[#This Row],[VENTAL TOTAL]]-TablaVentas[[#This Row],[VENTAL TOTAL]]*TablaVentas[[#This Row],[DESCUENTO]]</f>
        <v>85.069258528472886</v>
      </c>
      <c r="J6833" s="2">
        <f ca="1">0.18*TablaVentas[[#This Row],[SUBTOTAL]]</f>
        <v>15.312466535125118</v>
      </c>
      <c r="K6833" s="2">
        <f ca="1">+TablaVentas[[#This Row],[SUBTOTAL]]+TablaVentas[[#This Row],[IGV]]</f>
        <v>100.381725063598</v>
      </c>
    </row>
    <row r="6834" spans="1:11" x14ac:dyDescent="0.25">
      <c r="A6834" t="s">
        <v>6843</v>
      </c>
      <c r="B6834" s="6">
        <v>46218</v>
      </c>
      <c r="C6834" t="s">
        <v>10016</v>
      </c>
      <c r="D6834" t="s">
        <v>10017</v>
      </c>
      <c r="E6834">
        <v>7</v>
      </c>
      <c r="F6834">
        <f>+_xlfn.XLOOKUP(TablaVentas[[#This Row],[PRODUCTO FINANCIERO]],TablaPrecios[PRODUCTO FINANCIERO],TablaPrecios[PRECIO UNIT],0)</f>
        <v>9.9</v>
      </c>
      <c r="G6834" s="2">
        <f>+TablaVentas[[#This Row],[CANTIDAD]]*TablaVentas[[#This Row],[PRECIO UNITARIO]]</f>
        <v>69.3</v>
      </c>
      <c r="H6834" s="1">
        <f t="shared" ca="1" si="106"/>
        <v>0.10527318306052974</v>
      </c>
      <c r="I6834" s="2">
        <f ca="1">+TablaVentas[[#This Row],[VENTAL TOTAL]]-TablaVentas[[#This Row],[VENTAL TOTAL]]*TablaVentas[[#This Row],[DESCUENTO]]</f>
        <v>62.00456841390529</v>
      </c>
      <c r="J6834" s="2">
        <f ca="1">0.18*TablaVentas[[#This Row],[SUBTOTAL]]</f>
        <v>11.160822314502951</v>
      </c>
      <c r="K6834" s="2">
        <f ca="1">+TablaVentas[[#This Row],[SUBTOTAL]]+TablaVentas[[#This Row],[IGV]]</f>
        <v>73.165390728408241</v>
      </c>
    </row>
    <row r="6835" spans="1:11" x14ac:dyDescent="0.25">
      <c r="A6835" t="s">
        <v>6844</v>
      </c>
      <c r="B6835" s="6">
        <v>45968</v>
      </c>
      <c r="C6835" t="s">
        <v>10011</v>
      </c>
      <c r="D6835" t="s">
        <v>10018</v>
      </c>
      <c r="E6835">
        <v>5</v>
      </c>
      <c r="F6835">
        <f>+_xlfn.XLOOKUP(TablaVentas[[#This Row],[PRODUCTO FINANCIERO]],TablaPrecios[PRODUCTO FINANCIERO],TablaPrecios[PRECIO UNIT],0)</f>
        <v>14.9</v>
      </c>
      <c r="G6835" s="2">
        <f>+TablaVentas[[#This Row],[CANTIDAD]]*TablaVentas[[#This Row],[PRECIO UNITARIO]]</f>
        <v>74.5</v>
      </c>
      <c r="H6835" s="1">
        <f t="shared" ca="1" si="106"/>
        <v>0.10627649057616365</v>
      </c>
      <c r="I6835" s="2">
        <f ca="1">+TablaVentas[[#This Row],[VENTAL TOTAL]]-TablaVentas[[#This Row],[VENTAL TOTAL]]*TablaVentas[[#This Row],[DESCUENTO]]</f>
        <v>66.582401452075814</v>
      </c>
      <c r="J6835" s="2">
        <f ca="1">0.18*TablaVentas[[#This Row],[SUBTOTAL]]</f>
        <v>11.984832261373645</v>
      </c>
      <c r="K6835" s="2">
        <f ca="1">+TablaVentas[[#This Row],[SUBTOTAL]]+TablaVentas[[#This Row],[IGV]]</f>
        <v>78.567233713449454</v>
      </c>
    </row>
    <row r="6836" spans="1:11" x14ac:dyDescent="0.25">
      <c r="A6836" t="s">
        <v>6845</v>
      </c>
      <c r="B6836" s="6">
        <v>45454</v>
      </c>
      <c r="C6836" t="s">
        <v>10015</v>
      </c>
      <c r="D6836" t="s">
        <v>10018</v>
      </c>
      <c r="E6836">
        <v>15</v>
      </c>
      <c r="F6836">
        <f>+_xlfn.XLOOKUP(TablaVentas[[#This Row],[PRODUCTO FINANCIERO]],TablaPrecios[PRODUCTO FINANCIERO],TablaPrecios[PRECIO UNIT],0)</f>
        <v>14.9</v>
      </c>
      <c r="G6836" s="2">
        <f>+TablaVentas[[#This Row],[CANTIDAD]]*TablaVentas[[#This Row],[PRECIO UNITARIO]]</f>
        <v>223.5</v>
      </c>
      <c r="H6836" s="1">
        <f t="shared" ca="1" si="106"/>
        <v>0.17801737193738337</v>
      </c>
      <c r="I6836" s="2">
        <f ca="1">+TablaVentas[[#This Row],[VENTAL TOTAL]]-TablaVentas[[#This Row],[VENTAL TOTAL]]*TablaVentas[[#This Row],[DESCUENTO]]</f>
        <v>183.71311737199483</v>
      </c>
      <c r="J6836" s="2">
        <f ca="1">0.18*TablaVentas[[#This Row],[SUBTOTAL]]</f>
        <v>33.068361126959068</v>
      </c>
      <c r="K6836" s="2">
        <f ca="1">+TablaVentas[[#This Row],[SUBTOTAL]]+TablaVentas[[#This Row],[IGV]]</f>
        <v>216.7814784989539</v>
      </c>
    </row>
    <row r="6837" spans="1:11" x14ac:dyDescent="0.25">
      <c r="A6837" t="s">
        <v>6846</v>
      </c>
      <c r="B6837" s="6">
        <v>46217</v>
      </c>
      <c r="C6837" t="s">
        <v>10015</v>
      </c>
      <c r="D6837" t="s">
        <v>10019</v>
      </c>
      <c r="E6837">
        <v>13</v>
      </c>
      <c r="F6837">
        <f>+_xlfn.XLOOKUP(TablaVentas[[#This Row],[PRODUCTO FINANCIERO]],TablaPrecios[PRODUCTO FINANCIERO],TablaPrecios[PRECIO UNIT],0)</f>
        <v>9.9</v>
      </c>
      <c r="G6837" s="2">
        <f>+TablaVentas[[#This Row],[CANTIDAD]]*TablaVentas[[#This Row],[PRECIO UNITARIO]]</f>
        <v>128.70000000000002</v>
      </c>
      <c r="H6837" s="1">
        <f t="shared" ca="1" si="106"/>
        <v>0.13932002702850749</v>
      </c>
      <c r="I6837" s="2">
        <f ca="1">+TablaVentas[[#This Row],[VENTAL TOTAL]]-TablaVentas[[#This Row],[VENTAL TOTAL]]*TablaVentas[[#This Row],[DESCUENTO]]</f>
        <v>110.7695125214311</v>
      </c>
      <c r="J6837" s="2">
        <f ca="1">0.18*TablaVentas[[#This Row],[SUBTOTAL]]</f>
        <v>19.938512253857596</v>
      </c>
      <c r="K6837" s="2">
        <f ca="1">+TablaVentas[[#This Row],[SUBTOTAL]]+TablaVentas[[#This Row],[IGV]]</f>
        <v>130.70802477528869</v>
      </c>
    </row>
    <row r="6838" spans="1:11" x14ac:dyDescent="0.25">
      <c r="A6838" t="s">
        <v>6847</v>
      </c>
      <c r="B6838" s="6">
        <v>45675</v>
      </c>
      <c r="C6838" t="s">
        <v>10012</v>
      </c>
      <c r="D6838" t="s">
        <v>10017</v>
      </c>
      <c r="E6838">
        <v>8</v>
      </c>
      <c r="F6838">
        <f>+_xlfn.XLOOKUP(TablaVentas[[#This Row],[PRODUCTO FINANCIERO]],TablaPrecios[PRODUCTO FINANCIERO],TablaPrecios[PRECIO UNIT],0)</f>
        <v>9.9</v>
      </c>
      <c r="G6838" s="2">
        <f>+TablaVentas[[#This Row],[CANTIDAD]]*TablaVentas[[#This Row],[PRECIO UNITARIO]]</f>
        <v>79.2</v>
      </c>
      <c r="H6838" s="1">
        <f t="shared" ca="1" si="106"/>
        <v>0.13076055459860245</v>
      </c>
      <c r="I6838" s="2">
        <f ca="1">+TablaVentas[[#This Row],[VENTAL TOTAL]]-TablaVentas[[#This Row],[VENTAL TOTAL]]*TablaVentas[[#This Row],[DESCUENTO]]</f>
        <v>68.843764075790688</v>
      </c>
      <c r="J6838" s="2">
        <f ca="1">0.18*TablaVentas[[#This Row],[SUBTOTAL]]</f>
        <v>12.391877533642324</v>
      </c>
      <c r="K6838" s="2">
        <f ca="1">+TablaVentas[[#This Row],[SUBTOTAL]]+TablaVentas[[#This Row],[IGV]]</f>
        <v>81.235641609433017</v>
      </c>
    </row>
    <row r="6839" spans="1:11" x14ac:dyDescent="0.25">
      <c r="A6839" t="s">
        <v>6848</v>
      </c>
      <c r="B6839" s="6">
        <v>45728</v>
      </c>
      <c r="C6839" t="s">
        <v>10016</v>
      </c>
      <c r="D6839" t="s">
        <v>10019</v>
      </c>
      <c r="E6839">
        <v>6</v>
      </c>
      <c r="F6839">
        <f>+_xlfn.XLOOKUP(TablaVentas[[#This Row],[PRODUCTO FINANCIERO]],TablaPrecios[PRODUCTO FINANCIERO],TablaPrecios[PRECIO UNIT],0)</f>
        <v>9.9</v>
      </c>
      <c r="G6839" s="2">
        <f>+TablaVentas[[#This Row],[CANTIDAD]]*TablaVentas[[#This Row],[PRECIO UNITARIO]]</f>
        <v>59.400000000000006</v>
      </c>
      <c r="H6839" s="1">
        <f t="shared" ca="1" si="106"/>
        <v>0.10222076078268523</v>
      </c>
      <c r="I6839" s="2">
        <f ca="1">+TablaVentas[[#This Row],[VENTAL TOTAL]]-TablaVentas[[#This Row],[VENTAL TOTAL]]*TablaVentas[[#This Row],[DESCUENTO]]</f>
        <v>53.328086809508505</v>
      </c>
      <c r="J6839" s="2">
        <f ca="1">0.18*TablaVentas[[#This Row],[SUBTOTAL]]</f>
        <v>9.5990556257115305</v>
      </c>
      <c r="K6839" s="2">
        <f ca="1">+TablaVentas[[#This Row],[SUBTOTAL]]+TablaVentas[[#This Row],[IGV]]</f>
        <v>62.927142435220034</v>
      </c>
    </row>
    <row r="6840" spans="1:11" x14ac:dyDescent="0.25">
      <c r="A6840" t="s">
        <v>6849</v>
      </c>
      <c r="B6840" s="6">
        <v>45790</v>
      </c>
      <c r="C6840" t="s">
        <v>10014</v>
      </c>
      <c r="D6840" t="s">
        <v>10022</v>
      </c>
      <c r="E6840">
        <v>20</v>
      </c>
      <c r="F6840">
        <f>+_xlfn.XLOOKUP(TablaVentas[[#This Row],[PRODUCTO FINANCIERO]],TablaPrecios[PRODUCTO FINANCIERO],TablaPrecios[PRECIO UNIT],0)</f>
        <v>20.9</v>
      </c>
      <c r="G6840" s="2">
        <f>+TablaVentas[[#This Row],[CANTIDAD]]*TablaVentas[[#This Row],[PRECIO UNITARIO]]</f>
        <v>418</v>
      </c>
      <c r="H6840" s="1">
        <f t="shared" ca="1" si="106"/>
        <v>0.17114755233697071</v>
      </c>
      <c r="I6840" s="2">
        <f ca="1">+TablaVentas[[#This Row],[VENTAL TOTAL]]-TablaVentas[[#This Row],[VENTAL TOTAL]]*TablaVentas[[#This Row],[DESCUENTO]]</f>
        <v>346.46032312314622</v>
      </c>
      <c r="J6840" s="2">
        <f ca="1">0.18*TablaVentas[[#This Row],[SUBTOTAL]]</f>
        <v>62.362858162166319</v>
      </c>
      <c r="K6840" s="2">
        <f ca="1">+TablaVentas[[#This Row],[SUBTOTAL]]+TablaVentas[[#This Row],[IGV]]</f>
        <v>408.82318128531256</v>
      </c>
    </row>
    <row r="6841" spans="1:11" x14ac:dyDescent="0.25">
      <c r="A6841" t="s">
        <v>6850</v>
      </c>
      <c r="B6841" s="6">
        <v>45844</v>
      </c>
      <c r="C6841" t="s">
        <v>10015</v>
      </c>
      <c r="D6841" t="s">
        <v>10020</v>
      </c>
      <c r="E6841">
        <v>13</v>
      </c>
      <c r="F6841">
        <f>+_xlfn.XLOOKUP(TablaVentas[[#This Row],[PRODUCTO FINANCIERO]],TablaPrecios[PRODUCTO FINANCIERO],TablaPrecios[PRECIO UNIT],0)</f>
        <v>14.9</v>
      </c>
      <c r="G6841" s="2">
        <f>+TablaVentas[[#This Row],[CANTIDAD]]*TablaVentas[[#This Row],[PRECIO UNITARIO]]</f>
        <v>193.70000000000002</v>
      </c>
      <c r="H6841" s="1">
        <f t="shared" ca="1" si="106"/>
        <v>0.17025687372813916</v>
      </c>
      <c r="I6841" s="2">
        <f ca="1">+TablaVentas[[#This Row],[VENTAL TOTAL]]-TablaVentas[[#This Row],[VENTAL TOTAL]]*TablaVentas[[#This Row],[DESCUENTO]]</f>
        <v>160.72124355885944</v>
      </c>
      <c r="J6841" s="2">
        <f ca="1">0.18*TablaVentas[[#This Row],[SUBTOTAL]]</f>
        <v>28.929823840594697</v>
      </c>
      <c r="K6841" s="2">
        <f ca="1">+TablaVentas[[#This Row],[SUBTOTAL]]+TablaVentas[[#This Row],[IGV]]</f>
        <v>189.65106739945415</v>
      </c>
    </row>
    <row r="6842" spans="1:11" x14ac:dyDescent="0.25">
      <c r="A6842" t="s">
        <v>6851</v>
      </c>
      <c r="B6842" s="6">
        <v>45502</v>
      </c>
      <c r="C6842" t="s">
        <v>10015</v>
      </c>
      <c r="D6842" t="s">
        <v>10017</v>
      </c>
      <c r="E6842">
        <v>11</v>
      </c>
      <c r="F6842">
        <f>+_xlfn.XLOOKUP(TablaVentas[[#This Row],[PRODUCTO FINANCIERO]],TablaPrecios[PRODUCTO FINANCIERO],TablaPrecios[PRECIO UNIT],0)</f>
        <v>9.9</v>
      </c>
      <c r="G6842" s="2">
        <f>+TablaVentas[[#This Row],[CANTIDAD]]*TablaVentas[[#This Row],[PRECIO UNITARIO]]</f>
        <v>108.9</v>
      </c>
      <c r="H6842" s="1">
        <f t="shared" ca="1" si="106"/>
        <v>0.17375364735231813</v>
      </c>
      <c r="I6842" s="2">
        <f ca="1">+TablaVentas[[#This Row],[VENTAL TOTAL]]-TablaVentas[[#This Row],[VENTAL TOTAL]]*TablaVentas[[#This Row],[DESCUENTO]]</f>
        <v>89.978227803332558</v>
      </c>
      <c r="J6842" s="2">
        <f ca="1">0.18*TablaVentas[[#This Row],[SUBTOTAL]]</f>
        <v>16.196081004599861</v>
      </c>
      <c r="K6842" s="2">
        <f ca="1">+TablaVentas[[#This Row],[SUBTOTAL]]+TablaVentas[[#This Row],[IGV]]</f>
        <v>106.17430880793242</v>
      </c>
    </row>
    <row r="6843" spans="1:11" x14ac:dyDescent="0.25">
      <c r="A6843" t="s">
        <v>6852</v>
      </c>
      <c r="B6843" s="6">
        <v>45795</v>
      </c>
      <c r="C6843" t="s">
        <v>10016</v>
      </c>
      <c r="D6843" t="s">
        <v>10019</v>
      </c>
      <c r="E6843">
        <v>18</v>
      </c>
      <c r="F6843">
        <f>+_xlfn.XLOOKUP(TablaVentas[[#This Row],[PRODUCTO FINANCIERO]],TablaPrecios[PRODUCTO FINANCIERO],TablaPrecios[PRECIO UNIT],0)</f>
        <v>9.9</v>
      </c>
      <c r="G6843" s="2">
        <f>+TablaVentas[[#This Row],[CANTIDAD]]*TablaVentas[[#This Row],[PRECIO UNITARIO]]</f>
        <v>178.20000000000002</v>
      </c>
      <c r="H6843" s="1">
        <f t="shared" ca="1" si="106"/>
        <v>0.19649049075108288</v>
      </c>
      <c r="I6843" s="2">
        <f ca="1">+TablaVentas[[#This Row],[VENTAL TOTAL]]-TablaVentas[[#This Row],[VENTAL TOTAL]]*TablaVentas[[#This Row],[DESCUENTO]]</f>
        <v>143.18539454815703</v>
      </c>
      <c r="J6843" s="2">
        <f ca="1">0.18*TablaVentas[[#This Row],[SUBTOTAL]]</f>
        <v>25.773371018668264</v>
      </c>
      <c r="K6843" s="2">
        <f ca="1">+TablaVentas[[#This Row],[SUBTOTAL]]+TablaVentas[[#This Row],[IGV]]</f>
        <v>168.95876556682529</v>
      </c>
    </row>
    <row r="6844" spans="1:11" x14ac:dyDescent="0.25">
      <c r="A6844" t="s">
        <v>6853</v>
      </c>
      <c r="B6844" s="6">
        <v>45312</v>
      </c>
      <c r="C6844" t="s">
        <v>10013</v>
      </c>
      <c r="D6844" t="s">
        <v>10017</v>
      </c>
      <c r="E6844">
        <v>10</v>
      </c>
      <c r="F6844">
        <f>+_xlfn.XLOOKUP(TablaVentas[[#This Row],[PRODUCTO FINANCIERO]],TablaPrecios[PRODUCTO FINANCIERO],TablaPrecios[PRECIO UNIT],0)</f>
        <v>9.9</v>
      </c>
      <c r="G6844" s="2">
        <f>+TablaVentas[[#This Row],[CANTIDAD]]*TablaVentas[[#This Row],[PRECIO UNITARIO]]</f>
        <v>99</v>
      </c>
      <c r="H6844" s="1">
        <f t="shared" ca="1" si="106"/>
        <v>0.10969915908602208</v>
      </c>
      <c r="I6844" s="2">
        <f ca="1">+TablaVentas[[#This Row],[VENTAL TOTAL]]-TablaVentas[[#This Row],[VENTAL TOTAL]]*TablaVentas[[#This Row],[DESCUENTO]]</f>
        <v>88.139783250483816</v>
      </c>
      <c r="J6844" s="2">
        <f ca="1">0.18*TablaVentas[[#This Row],[SUBTOTAL]]</f>
        <v>15.865160985087087</v>
      </c>
      <c r="K6844" s="2">
        <f ca="1">+TablaVentas[[#This Row],[SUBTOTAL]]+TablaVentas[[#This Row],[IGV]]</f>
        <v>104.0049442355709</v>
      </c>
    </row>
    <row r="6845" spans="1:11" x14ac:dyDescent="0.25">
      <c r="A6845" t="s">
        <v>6854</v>
      </c>
      <c r="B6845" s="6">
        <v>46357</v>
      </c>
      <c r="C6845" t="s">
        <v>10015</v>
      </c>
      <c r="D6845" t="s">
        <v>10020</v>
      </c>
      <c r="E6845">
        <v>7</v>
      </c>
      <c r="F6845">
        <f>+_xlfn.XLOOKUP(TablaVentas[[#This Row],[PRODUCTO FINANCIERO]],TablaPrecios[PRODUCTO FINANCIERO],TablaPrecios[PRECIO UNIT],0)</f>
        <v>14.9</v>
      </c>
      <c r="G6845" s="2">
        <f>+TablaVentas[[#This Row],[CANTIDAD]]*TablaVentas[[#This Row],[PRECIO UNITARIO]]</f>
        <v>104.3</v>
      </c>
      <c r="H6845" s="1">
        <f t="shared" ca="1" si="106"/>
        <v>0.13023662971182606</v>
      </c>
      <c r="I6845" s="2">
        <f ca="1">+TablaVentas[[#This Row],[VENTAL TOTAL]]-TablaVentas[[#This Row],[VENTAL TOTAL]]*TablaVentas[[#This Row],[DESCUENTO]]</f>
        <v>90.716319521056533</v>
      </c>
      <c r="J6845" s="2">
        <f ca="1">0.18*TablaVentas[[#This Row],[SUBTOTAL]]</f>
        <v>16.328937513790176</v>
      </c>
      <c r="K6845" s="2">
        <f ca="1">+TablaVentas[[#This Row],[SUBTOTAL]]+TablaVentas[[#This Row],[IGV]]</f>
        <v>107.04525703484671</v>
      </c>
    </row>
    <row r="6846" spans="1:11" x14ac:dyDescent="0.25">
      <c r="A6846" t="s">
        <v>6855</v>
      </c>
      <c r="B6846" s="6">
        <v>45784</v>
      </c>
      <c r="C6846" t="s">
        <v>10011</v>
      </c>
      <c r="D6846" t="s">
        <v>10018</v>
      </c>
      <c r="E6846">
        <v>18</v>
      </c>
      <c r="F6846">
        <f>+_xlfn.XLOOKUP(TablaVentas[[#This Row],[PRODUCTO FINANCIERO]],TablaPrecios[PRODUCTO FINANCIERO],TablaPrecios[PRECIO UNIT],0)</f>
        <v>14.9</v>
      </c>
      <c r="G6846" s="2">
        <f>+TablaVentas[[#This Row],[CANTIDAD]]*TablaVentas[[#This Row],[PRECIO UNITARIO]]</f>
        <v>268.2</v>
      </c>
      <c r="H6846" s="1">
        <f t="shared" ca="1" si="106"/>
        <v>0.15377128528262041</v>
      </c>
      <c r="I6846" s="2">
        <f ca="1">+TablaVentas[[#This Row],[VENTAL TOTAL]]-TablaVentas[[#This Row],[VENTAL TOTAL]]*TablaVentas[[#This Row],[DESCUENTO]]</f>
        <v>226.9585412872012</v>
      </c>
      <c r="J6846" s="2">
        <f ca="1">0.18*TablaVentas[[#This Row],[SUBTOTAL]]</f>
        <v>40.852537431696213</v>
      </c>
      <c r="K6846" s="2">
        <f ca="1">+TablaVentas[[#This Row],[SUBTOTAL]]+TablaVentas[[#This Row],[IGV]]</f>
        <v>267.81107871889742</v>
      </c>
    </row>
    <row r="6847" spans="1:11" x14ac:dyDescent="0.25">
      <c r="A6847" t="s">
        <v>6856</v>
      </c>
      <c r="B6847" s="6">
        <v>45813</v>
      </c>
      <c r="C6847" t="s">
        <v>10011</v>
      </c>
      <c r="D6847" t="s">
        <v>10022</v>
      </c>
      <c r="E6847">
        <v>20</v>
      </c>
      <c r="F6847">
        <f>+_xlfn.XLOOKUP(TablaVentas[[#This Row],[PRODUCTO FINANCIERO]],TablaPrecios[PRODUCTO FINANCIERO],TablaPrecios[PRECIO UNIT],0)</f>
        <v>20.9</v>
      </c>
      <c r="G6847" s="2">
        <f>+TablaVentas[[#This Row],[CANTIDAD]]*TablaVentas[[#This Row],[PRECIO UNITARIO]]</f>
        <v>418</v>
      </c>
      <c r="H6847" s="1">
        <f t="shared" ca="1" si="106"/>
        <v>0.15860415856586299</v>
      </c>
      <c r="I6847" s="2">
        <f ca="1">+TablaVentas[[#This Row],[VENTAL TOTAL]]-TablaVentas[[#This Row],[VENTAL TOTAL]]*TablaVentas[[#This Row],[DESCUENTO]]</f>
        <v>351.70346171946926</v>
      </c>
      <c r="J6847" s="2">
        <f ca="1">0.18*TablaVentas[[#This Row],[SUBTOTAL]]</f>
        <v>63.306623109504464</v>
      </c>
      <c r="K6847" s="2">
        <f ca="1">+TablaVentas[[#This Row],[SUBTOTAL]]+TablaVentas[[#This Row],[IGV]]</f>
        <v>415.01008482897373</v>
      </c>
    </row>
    <row r="6848" spans="1:11" x14ac:dyDescent="0.25">
      <c r="A6848" t="s">
        <v>6857</v>
      </c>
      <c r="B6848" s="6">
        <v>46242</v>
      </c>
      <c r="C6848" t="s">
        <v>10014</v>
      </c>
      <c r="D6848" t="s">
        <v>10020</v>
      </c>
      <c r="E6848">
        <v>7</v>
      </c>
      <c r="F6848">
        <f>+_xlfn.XLOOKUP(TablaVentas[[#This Row],[PRODUCTO FINANCIERO]],TablaPrecios[PRODUCTO FINANCIERO],TablaPrecios[PRECIO UNIT],0)</f>
        <v>14.9</v>
      </c>
      <c r="G6848" s="2">
        <f>+TablaVentas[[#This Row],[CANTIDAD]]*TablaVentas[[#This Row],[PRECIO UNITARIO]]</f>
        <v>104.3</v>
      </c>
      <c r="H6848" s="1">
        <f t="shared" ca="1" si="106"/>
        <v>0.15317796172748105</v>
      </c>
      <c r="I6848" s="2">
        <f ca="1">+TablaVentas[[#This Row],[VENTAL TOTAL]]-TablaVentas[[#This Row],[VENTAL TOTAL]]*TablaVentas[[#This Row],[DESCUENTO]]</f>
        <v>88.32353859182372</v>
      </c>
      <c r="J6848" s="2">
        <f ca="1">0.18*TablaVentas[[#This Row],[SUBTOTAL]]</f>
        <v>15.89823694652827</v>
      </c>
      <c r="K6848" s="2">
        <f ca="1">+TablaVentas[[#This Row],[SUBTOTAL]]+TablaVentas[[#This Row],[IGV]]</f>
        <v>104.22177553835199</v>
      </c>
    </row>
    <row r="6849" spans="1:11" x14ac:dyDescent="0.25">
      <c r="A6849" t="s">
        <v>6858</v>
      </c>
      <c r="B6849" s="6">
        <v>46234</v>
      </c>
      <c r="C6849" t="s">
        <v>10012</v>
      </c>
      <c r="D6849" t="s">
        <v>10017</v>
      </c>
      <c r="E6849">
        <v>3</v>
      </c>
      <c r="F6849">
        <f>+_xlfn.XLOOKUP(TablaVentas[[#This Row],[PRODUCTO FINANCIERO]],TablaPrecios[PRODUCTO FINANCIERO],TablaPrecios[PRECIO UNIT],0)</f>
        <v>9.9</v>
      </c>
      <c r="G6849" s="2">
        <f>+TablaVentas[[#This Row],[CANTIDAD]]*TablaVentas[[#This Row],[PRECIO UNITARIO]]</f>
        <v>29.700000000000003</v>
      </c>
      <c r="H6849" s="1">
        <f t="shared" ca="1" si="106"/>
        <v>0.17359505003702241</v>
      </c>
      <c r="I6849" s="2">
        <f ca="1">+TablaVentas[[#This Row],[VENTAL TOTAL]]-TablaVentas[[#This Row],[VENTAL TOTAL]]*TablaVentas[[#This Row],[DESCUENTO]]</f>
        <v>24.544227013900436</v>
      </c>
      <c r="J6849" s="2">
        <f ca="1">0.18*TablaVentas[[#This Row],[SUBTOTAL]]</f>
        <v>4.4179608625020785</v>
      </c>
      <c r="K6849" s="2">
        <f ca="1">+TablaVentas[[#This Row],[SUBTOTAL]]+TablaVentas[[#This Row],[IGV]]</f>
        <v>28.962187876402513</v>
      </c>
    </row>
    <row r="6850" spans="1:11" x14ac:dyDescent="0.25">
      <c r="A6850" t="s">
        <v>6859</v>
      </c>
      <c r="B6850" s="6">
        <v>46138</v>
      </c>
      <c r="C6850" t="s">
        <v>10012</v>
      </c>
      <c r="D6850" t="s">
        <v>10019</v>
      </c>
      <c r="E6850">
        <v>3</v>
      </c>
      <c r="F6850">
        <f>+_xlfn.XLOOKUP(TablaVentas[[#This Row],[PRODUCTO FINANCIERO]],TablaPrecios[PRODUCTO FINANCIERO],TablaPrecios[PRECIO UNIT],0)</f>
        <v>9.9</v>
      </c>
      <c r="G6850" s="2">
        <f>+TablaVentas[[#This Row],[CANTIDAD]]*TablaVentas[[#This Row],[PRECIO UNITARIO]]</f>
        <v>29.700000000000003</v>
      </c>
      <c r="H6850" s="1">
        <f t="shared" ref="H6850:H6913" ca="1" si="107">+RAND()*0.1+0.1</f>
        <v>0.1230237694861771</v>
      </c>
      <c r="I6850" s="2">
        <f ca="1">+TablaVentas[[#This Row],[VENTAL TOTAL]]-TablaVentas[[#This Row],[VENTAL TOTAL]]*TablaVentas[[#This Row],[DESCUENTO]]</f>
        <v>26.046194046260542</v>
      </c>
      <c r="J6850" s="2">
        <f ca="1">0.18*TablaVentas[[#This Row],[SUBTOTAL]]</f>
        <v>4.6883149283268972</v>
      </c>
      <c r="K6850" s="2">
        <f ca="1">+TablaVentas[[#This Row],[SUBTOTAL]]+TablaVentas[[#This Row],[IGV]]</f>
        <v>30.734508974587438</v>
      </c>
    </row>
    <row r="6851" spans="1:11" x14ac:dyDescent="0.25">
      <c r="A6851" t="s">
        <v>6860</v>
      </c>
      <c r="B6851" s="6">
        <v>45654</v>
      </c>
      <c r="C6851" t="s">
        <v>10016</v>
      </c>
      <c r="D6851" t="s">
        <v>10018</v>
      </c>
      <c r="E6851">
        <v>8</v>
      </c>
      <c r="F6851">
        <f>+_xlfn.XLOOKUP(TablaVentas[[#This Row],[PRODUCTO FINANCIERO]],TablaPrecios[PRODUCTO FINANCIERO],TablaPrecios[PRECIO UNIT],0)</f>
        <v>14.9</v>
      </c>
      <c r="G6851" s="2">
        <f>+TablaVentas[[#This Row],[CANTIDAD]]*TablaVentas[[#This Row],[PRECIO UNITARIO]]</f>
        <v>119.2</v>
      </c>
      <c r="H6851" s="1">
        <f t="shared" ca="1" si="107"/>
        <v>0.13519218570641856</v>
      </c>
      <c r="I6851" s="2">
        <f ca="1">+TablaVentas[[#This Row],[VENTAL TOTAL]]-TablaVentas[[#This Row],[VENTAL TOTAL]]*TablaVentas[[#This Row],[DESCUENTO]]</f>
        <v>103.08509146379491</v>
      </c>
      <c r="J6851" s="2">
        <f ca="1">0.18*TablaVentas[[#This Row],[SUBTOTAL]]</f>
        <v>18.555316463483084</v>
      </c>
      <c r="K6851" s="2">
        <f ca="1">+TablaVentas[[#This Row],[SUBTOTAL]]+TablaVentas[[#This Row],[IGV]]</f>
        <v>121.64040792727799</v>
      </c>
    </row>
    <row r="6852" spans="1:11" x14ac:dyDescent="0.25">
      <c r="A6852" t="s">
        <v>6861</v>
      </c>
      <c r="B6852" s="6">
        <v>45619</v>
      </c>
      <c r="C6852" t="s">
        <v>10015</v>
      </c>
      <c r="D6852" t="s">
        <v>10019</v>
      </c>
      <c r="E6852">
        <v>3</v>
      </c>
      <c r="F6852">
        <f>+_xlfn.XLOOKUP(TablaVentas[[#This Row],[PRODUCTO FINANCIERO]],TablaPrecios[PRODUCTO FINANCIERO],TablaPrecios[PRECIO UNIT],0)</f>
        <v>9.9</v>
      </c>
      <c r="G6852" s="2">
        <f>+TablaVentas[[#This Row],[CANTIDAD]]*TablaVentas[[#This Row],[PRECIO UNITARIO]]</f>
        <v>29.700000000000003</v>
      </c>
      <c r="H6852" s="1">
        <f t="shared" ca="1" si="107"/>
        <v>0.16602777807504149</v>
      </c>
      <c r="I6852" s="2">
        <f ca="1">+TablaVentas[[#This Row],[VENTAL TOTAL]]-TablaVentas[[#This Row],[VENTAL TOTAL]]*TablaVentas[[#This Row],[DESCUENTO]]</f>
        <v>24.76897499117127</v>
      </c>
      <c r="J6852" s="2">
        <f ca="1">0.18*TablaVentas[[#This Row],[SUBTOTAL]]</f>
        <v>4.4584154984108286</v>
      </c>
      <c r="K6852" s="2">
        <f ca="1">+TablaVentas[[#This Row],[SUBTOTAL]]+TablaVentas[[#This Row],[IGV]]</f>
        <v>29.227390489582099</v>
      </c>
    </row>
    <row r="6853" spans="1:11" x14ac:dyDescent="0.25">
      <c r="A6853" t="s">
        <v>6862</v>
      </c>
      <c r="B6853" s="6">
        <v>45756</v>
      </c>
      <c r="C6853" t="s">
        <v>10015</v>
      </c>
      <c r="D6853" t="s">
        <v>10022</v>
      </c>
      <c r="E6853">
        <v>9</v>
      </c>
      <c r="F6853">
        <f>+_xlfn.XLOOKUP(TablaVentas[[#This Row],[PRODUCTO FINANCIERO]],TablaPrecios[PRODUCTO FINANCIERO],TablaPrecios[PRECIO UNIT],0)</f>
        <v>20.9</v>
      </c>
      <c r="G6853" s="2">
        <f>+TablaVentas[[#This Row],[CANTIDAD]]*TablaVentas[[#This Row],[PRECIO UNITARIO]]</f>
        <v>188.1</v>
      </c>
      <c r="H6853" s="1">
        <f t="shared" ca="1" si="107"/>
        <v>0.19249646293262829</v>
      </c>
      <c r="I6853" s="2">
        <f ca="1">+TablaVentas[[#This Row],[VENTAL TOTAL]]-TablaVentas[[#This Row],[VENTAL TOTAL]]*TablaVentas[[#This Row],[DESCUENTO]]</f>
        <v>151.89141532237261</v>
      </c>
      <c r="J6853" s="2">
        <f ca="1">0.18*TablaVentas[[#This Row],[SUBTOTAL]]</f>
        <v>27.340454758027068</v>
      </c>
      <c r="K6853" s="2">
        <f ca="1">+TablaVentas[[#This Row],[SUBTOTAL]]+TablaVentas[[#This Row],[IGV]]</f>
        <v>179.23187008039969</v>
      </c>
    </row>
    <row r="6854" spans="1:11" x14ac:dyDescent="0.25">
      <c r="A6854" t="s">
        <v>6863</v>
      </c>
      <c r="B6854" s="6">
        <v>46073</v>
      </c>
      <c r="C6854" t="s">
        <v>10015</v>
      </c>
      <c r="D6854" t="s">
        <v>10022</v>
      </c>
      <c r="E6854">
        <v>6</v>
      </c>
      <c r="F6854">
        <f>+_xlfn.XLOOKUP(TablaVentas[[#This Row],[PRODUCTO FINANCIERO]],TablaPrecios[PRODUCTO FINANCIERO],TablaPrecios[PRECIO UNIT],0)</f>
        <v>20.9</v>
      </c>
      <c r="G6854" s="2">
        <f>+TablaVentas[[#This Row],[CANTIDAD]]*TablaVentas[[#This Row],[PRECIO UNITARIO]]</f>
        <v>125.39999999999999</v>
      </c>
      <c r="H6854" s="1">
        <f t="shared" ca="1" si="107"/>
        <v>0.17654688985362263</v>
      </c>
      <c r="I6854" s="2">
        <f ca="1">+TablaVentas[[#This Row],[VENTAL TOTAL]]-TablaVentas[[#This Row],[VENTAL TOTAL]]*TablaVentas[[#This Row],[DESCUENTO]]</f>
        <v>103.26102001235571</v>
      </c>
      <c r="J6854" s="2">
        <f ca="1">0.18*TablaVentas[[#This Row],[SUBTOTAL]]</f>
        <v>18.586983602224027</v>
      </c>
      <c r="K6854" s="2">
        <f ca="1">+TablaVentas[[#This Row],[SUBTOTAL]]+TablaVentas[[#This Row],[IGV]]</f>
        <v>121.84800361457974</v>
      </c>
    </row>
    <row r="6855" spans="1:11" x14ac:dyDescent="0.25">
      <c r="A6855" t="s">
        <v>6864</v>
      </c>
      <c r="B6855" s="6">
        <v>45834</v>
      </c>
      <c r="C6855" t="s">
        <v>10014</v>
      </c>
      <c r="D6855" t="s">
        <v>10022</v>
      </c>
      <c r="E6855">
        <v>16</v>
      </c>
      <c r="F6855">
        <f>+_xlfn.XLOOKUP(TablaVentas[[#This Row],[PRODUCTO FINANCIERO]],TablaPrecios[PRODUCTO FINANCIERO],TablaPrecios[PRECIO UNIT],0)</f>
        <v>20.9</v>
      </c>
      <c r="G6855" s="2">
        <f>+TablaVentas[[#This Row],[CANTIDAD]]*TablaVentas[[#This Row],[PRECIO UNITARIO]]</f>
        <v>334.4</v>
      </c>
      <c r="H6855" s="1">
        <f t="shared" ca="1" si="107"/>
        <v>0.18149724030651898</v>
      </c>
      <c r="I6855" s="2">
        <f ca="1">+TablaVentas[[#This Row],[VENTAL TOTAL]]-TablaVentas[[#This Row],[VENTAL TOTAL]]*TablaVentas[[#This Row],[DESCUENTO]]</f>
        <v>273.70732284150006</v>
      </c>
      <c r="J6855" s="2">
        <f ca="1">0.18*TablaVentas[[#This Row],[SUBTOTAL]]</f>
        <v>49.267318111470011</v>
      </c>
      <c r="K6855" s="2">
        <f ca="1">+TablaVentas[[#This Row],[SUBTOTAL]]+TablaVentas[[#This Row],[IGV]]</f>
        <v>322.97464095297005</v>
      </c>
    </row>
    <row r="6856" spans="1:11" x14ac:dyDescent="0.25">
      <c r="A6856" t="s">
        <v>6865</v>
      </c>
      <c r="B6856" s="6">
        <v>45359</v>
      </c>
      <c r="C6856" t="s">
        <v>10013</v>
      </c>
      <c r="D6856" t="s">
        <v>10017</v>
      </c>
      <c r="E6856">
        <v>7</v>
      </c>
      <c r="F6856">
        <f>+_xlfn.XLOOKUP(TablaVentas[[#This Row],[PRODUCTO FINANCIERO]],TablaPrecios[PRODUCTO FINANCIERO],TablaPrecios[PRECIO UNIT],0)</f>
        <v>9.9</v>
      </c>
      <c r="G6856" s="2">
        <f>+TablaVentas[[#This Row],[CANTIDAD]]*TablaVentas[[#This Row],[PRECIO UNITARIO]]</f>
        <v>69.3</v>
      </c>
      <c r="H6856" s="1">
        <f t="shared" ca="1" si="107"/>
        <v>0.13318687157243436</v>
      </c>
      <c r="I6856" s="2">
        <f ca="1">+TablaVentas[[#This Row],[VENTAL TOTAL]]-TablaVentas[[#This Row],[VENTAL TOTAL]]*TablaVentas[[#This Row],[DESCUENTO]]</f>
        <v>60.070149800030293</v>
      </c>
      <c r="J6856" s="2">
        <f ca="1">0.18*TablaVentas[[#This Row],[SUBTOTAL]]</f>
        <v>10.812626964005453</v>
      </c>
      <c r="K6856" s="2">
        <f ca="1">+TablaVentas[[#This Row],[SUBTOTAL]]+TablaVentas[[#This Row],[IGV]]</f>
        <v>70.882776764035754</v>
      </c>
    </row>
    <row r="6857" spans="1:11" x14ac:dyDescent="0.25">
      <c r="A6857" t="s">
        <v>6866</v>
      </c>
      <c r="B6857" s="6">
        <v>45871</v>
      </c>
      <c r="C6857" t="s">
        <v>10011</v>
      </c>
      <c r="D6857" t="s">
        <v>10018</v>
      </c>
      <c r="E6857">
        <v>20</v>
      </c>
      <c r="F6857">
        <f>+_xlfn.XLOOKUP(TablaVentas[[#This Row],[PRODUCTO FINANCIERO]],TablaPrecios[PRODUCTO FINANCIERO],TablaPrecios[PRECIO UNIT],0)</f>
        <v>14.9</v>
      </c>
      <c r="G6857" s="2">
        <f>+TablaVentas[[#This Row],[CANTIDAD]]*TablaVentas[[#This Row],[PRECIO UNITARIO]]</f>
        <v>298</v>
      </c>
      <c r="H6857" s="1">
        <f t="shared" ca="1" si="107"/>
        <v>0.17393679706893078</v>
      </c>
      <c r="I6857" s="2">
        <f ca="1">+TablaVentas[[#This Row],[VENTAL TOTAL]]-TablaVentas[[#This Row],[VENTAL TOTAL]]*TablaVentas[[#This Row],[DESCUENTO]]</f>
        <v>246.16683447345864</v>
      </c>
      <c r="J6857" s="2">
        <f ca="1">0.18*TablaVentas[[#This Row],[SUBTOTAL]]</f>
        <v>44.310030205222553</v>
      </c>
      <c r="K6857" s="2">
        <f ca="1">+TablaVentas[[#This Row],[SUBTOTAL]]+TablaVentas[[#This Row],[IGV]]</f>
        <v>290.47686467868118</v>
      </c>
    </row>
    <row r="6858" spans="1:11" x14ac:dyDescent="0.25">
      <c r="A6858" t="s">
        <v>6867</v>
      </c>
      <c r="B6858" s="6">
        <v>45944</v>
      </c>
      <c r="C6858" t="s">
        <v>10013</v>
      </c>
      <c r="D6858" t="s">
        <v>10020</v>
      </c>
      <c r="E6858">
        <v>19</v>
      </c>
      <c r="F6858">
        <f>+_xlfn.XLOOKUP(TablaVentas[[#This Row],[PRODUCTO FINANCIERO]],TablaPrecios[PRODUCTO FINANCIERO],TablaPrecios[PRECIO UNIT],0)</f>
        <v>14.9</v>
      </c>
      <c r="G6858" s="2">
        <f>+TablaVentas[[#This Row],[CANTIDAD]]*TablaVentas[[#This Row],[PRECIO UNITARIO]]</f>
        <v>283.10000000000002</v>
      </c>
      <c r="H6858" s="1">
        <f t="shared" ca="1" si="107"/>
        <v>0.12095183758135346</v>
      </c>
      <c r="I6858" s="2">
        <f ca="1">+TablaVentas[[#This Row],[VENTAL TOTAL]]-TablaVentas[[#This Row],[VENTAL TOTAL]]*TablaVentas[[#This Row],[DESCUENTO]]</f>
        <v>248.85853478071886</v>
      </c>
      <c r="J6858" s="2">
        <f ca="1">0.18*TablaVentas[[#This Row],[SUBTOTAL]]</f>
        <v>44.794536260529391</v>
      </c>
      <c r="K6858" s="2">
        <f ca="1">+TablaVentas[[#This Row],[SUBTOTAL]]+TablaVentas[[#This Row],[IGV]]</f>
        <v>293.65307104124827</v>
      </c>
    </row>
    <row r="6859" spans="1:11" x14ac:dyDescent="0.25">
      <c r="A6859" t="s">
        <v>6868</v>
      </c>
      <c r="B6859" s="6">
        <v>46355</v>
      </c>
      <c r="C6859" t="s">
        <v>10013</v>
      </c>
      <c r="D6859" t="s">
        <v>10018</v>
      </c>
      <c r="E6859">
        <v>19</v>
      </c>
      <c r="F6859">
        <f>+_xlfn.XLOOKUP(TablaVentas[[#This Row],[PRODUCTO FINANCIERO]],TablaPrecios[PRODUCTO FINANCIERO],TablaPrecios[PRECIO UNIT],0)</f>
        <v>14.9</v>
      </c>
      <c r="G6859" s="2">
        <f>+TablaVentas[[#This Row],[CANTIDAD]]*TablaVentas[[#This Row],[PRECIO UNITARIO]]</f>
        <v>283.10000000000002</v>
      </c>
      <c r="H6859" s="1">
        <f t="shared" ca="1" si="107"/>
        <v>0.16936666765406355</v>
      </c>
      <c r="I6859" s="2">
        <f ca="1">+TablaVentas[[#This Row],[VENTAL TOTAL]]-TablaVentas[[#This Row],[VENTAL TOTAL]]*TablaVentas[[#This Row],[DESCUENTO]]</f>
        <v>235.15229638713464</v>
      </c>
      <c r="J6859" s="2">
        <f ca="1">0.18*TablaVentas[[#This Row],[SUBTOTAL]]</f>
        <v>42.327413349684235</v>
      </c>
      <c r="K6859" s="2">
        <f ca="1">+TablaVentas[[#This Row],[SUBTOTAL]]+TablaVentas[[#This Row],[IGV]]</f>
        <v>277.4797097368189</v>
      </c>
    </row>
    <row r="6860" spans="1:11" x14ac:dyDescent="0.25">
      <c r="A6860" t="s">
        <v>6869</v>
      </c>
      <c r="B6860" s="6">
        <v>45527</v>
      </c>
      <c r="C6860" t="s">
        <v>10013</v>
      </c>
      <c r="D6860" t="s">
        <v>10019</v>
      </c>
      <c r="E6860">
        <v>20</v>
      </c>
      <c r="F6860">
        <f>+_xlfn.XLOOKUP(TablaVentas[[#This Row],[PRODUCTO FINANCIERO]],TablaPrecios[PRODUCTO FINANCIERO],TablaPrecios[PRECIO UNIT],0)</f>
        <v>9.9</v>
      </c>
      <c r="G6860" s="2">
        <f>+TablaVentas[[#This Row],[CANTIDAD]]*TablaVentas[[#This Row],[PRECIO UNITARIO]]</f>
        <v>198</v>
      </c>
      <c r="H6860" s="1">
        <f t="shared" ca="1" si="107"/>
        <v>0.15124852640682884</v>
      </c>
      <c r="I6860" s="2">
        <f ca="1">+TablaVentas[[#This Row],[VENTAL TOTAL]]-TablaVentas[[#This Row],[VENTAL TOTAL]]*TablaVentas[[#This Row],[DESCUENTO]]</f>
        <v>168.05279177144789</v>
      </c>
      <c r="J6860" s="2">
        <f ca="1">0.18*TablaVentas[[#This Row],[SUBTOTAL]]</f>
        <v>30.24950251886062</v>
      </c>
      <c r="K6860" s="2">
        <f ca="1">+TablaVentas[[#This Row],[SUBTOTAL]]+TablaVentas[[#This Row],[IGV]]</f>
        <v>198.30229429030851</v>
      </c>
    </row>
    <row r="6861" spans="1:11" x14ac:dyDescent="0.25">
      <c r="A6861" t="s">
        <v>6870</v>
      </c>
      <c r="B6861" s="6">
        <v>45375</v>
      </c>
      <c r="C6861" t="s">
        <v>10016</v>
      </c>
      <c r="D6861" t="s">
        <v>10022</v>
      </c>
      <c r="E6861">
        <v>11</v>
      </c>
      <c r="F6861">
        <f>+_xlfn.XLOOKUP(TablaVentas[[#This Row],[PRODUCTO FINANCIERO]],TablaPrecios[PRODUCTO FINANCIERO],TablaPrecios[PRECIO UNIT],0)</f>
        <v>20.9</v>
      </c>
      <c r="G6861" s="2">
        <f>+TablaVentas[[#This Row],[CANTIDAD]]*TablaVentas[[#This Row],[PRECIO UNITARIO]]</f>
        <v>229.89999999999998</v>
      </c>
      <c r="H6861" s="1">
        <f t="shared" ca="1" si="107"/>
        <v>0.17351833740869371</v>
      </c>
      <c r="I6861" s="2">
        <f ca="1">+TablaVentas[[#This Row],[VENTAL TOTAL]]-TablaVentas[[#This Row],[VENTAL TOTAL]]*TablaVentas[[#This Row],[DESCUENTO]]</f>
        <v>190.0081342297413</v>
      </c>
      <c r="J6861" s="2">
        <f ca="1">0.18*TablaVentas[[#This Row],[SUBTOTAL]]</f>
        <v>34.201464161353435</v>
      </c>
      <c r="K6861" s="2">
        <f ca="1">+TablaVentas[[#This Row],[SUBTOTAL]]+TablaVentas[[#This Row],[IGV]]</f>
        <v>224.20959839109474</v>
      </c>
    </row>
    <row r="6862" spans="1:11" x14ac:dyDescent="0.25">
      <c r="A6862" t="s">
        <v>6871</v>
      </c>
      <c r="B6862" s="6">
        <v>46157</v>
      </c>
      <c r="C6862" t="s">
        <v>10012</v>
      </c>
      <c r="D6862" t="s">
        <v>10020</v>
      </c>
      <c r="E6862">
        <v>14</v>
      </c>
      <c r="F6862">
        <f>+_xlfn.XLOOKUP(TablaVentas[[#This Row],[PRODUCTO FINANCIERO]],TablaPrecios[PRODUCTO FINANCIERO],TablaPrecios[PRECIO UNIT],0)</f>
        <v>14.9</v>
      </c>
      <c r="G6862" s="2">
        <f>+TablaVentas[[#This Row],[CANTIDAD]]*TablaVentas[[#This Row],[PRECIO UNITARIO]]</f>
        <v>208.6</v>
      </c>
      <c r="H6862" s="1">
        <f t="shared" ca="1" si="107"/>
        <v>0.11726276989548562</v>
      </c>
      <c r="I6862" s="2">
        <f ca="1">+TablaVentas[[#This Row],[VENTAL TOTAL]]-TablaVentas[[#This Row],[VENTAL TOTAL]]*TablaVentas[[#This Row],[DESCUENTO]]</f>
        <v>184.13898619980171</v>
      </c>
      <c r="J6862" s="2">
        <f ca="1">0.18*TablaVentas[[#This Row],[SUBTOTAL]]</f>
        <v>33.145017515964305</v>
      </c>
      <c r="K6862" s="2">
        <f ca="1">+TablaVentas[[#This Row],[SUBTOTAL]]+TablaVentas[[#This Row],[IGV]]</f>
        <v>217.284003715766</v>
      </c>
    </row>
    <row r="6863" spans="1:11" x14ac:dyDescent="0.25">
      <c r="A6863" t="s">
        <v>6872</v>
      </c>
      <c r="B6863" s="6">
        <v>45304</v>
      </c>
      <c r="C6863" t="s">
        <v>10012</v>
      </c>
      <c r="D6863" t="s">
        <v>10022</v>
      </c>
      <c r="E6863">
        <v>14</v>
      </c>
      <c r="F6863">
        <f>+_xlfn.XLOOKUP(TablaVentas[[#This Row],[PRODUCTO FINANCIERO]],TablaPrecios[PRODUCTO FINANCIERO],TablaPrecios[PRECIO UNIT],0)</f>
        <v>20.9</v>
      </c>
      <c r="G6863" s="2">
        <f>+TablaVentas[[#This Row],[CANTIDAD]]*TablaVentas[[#This Row],[PRECIO UNITARIO]]</f>
        <v>292.59999999999997</v>
      </c>
      <c r="H6863" s="1">
        <f t="shared" ca="1" si="107"/>
        <v>0.17308085968184672</v>
      </c>
      <c r="I6863" s="2">
        <f ca="1">+TablaVentas[[#This Row],[VENTAL TOTAL]]-TablaVentas[[#This Row],[VENTAL TOTAL]]*TablaVentas[[#This Row],[DESCUENTO]]</f>
        <v>241.95654045709162</v>
      </c>
      <c r="J6863" s="2">
        <f ca="1">0.18*TablaVentas[[#This Row],[SUBTOTAL]]</f>
        <v>43.552177282276489</v>
      </c>
      <c r="K6863" s="2">
        <f ca="1">+TablaVentas[[#This Row],[SUBTOTAL]]+TablaVentas[[#This Row],[IGV]]</f>
        <v>285.50871773936808</v>
      </c>
    </row>
    <row r="6864" spans="1:11" x14ac:dyDescent="0.25">
      <c r="A6864" t="s">
        <v>6873</v>
      </c>
      <c r="B6864" s="6">
        <v>45366</v>
      </c>
      <c r="C6864" t="s">
        <v>10016</v>
      </c>
      <c r="D6864" t="s">
        <v>10018</v>
      </c>
      <c r="E6864">
        <v>12</v>
      </c>
      <c r="F6864">
        <f>+_xlfn.XLOOKUP(TablaVentas[[#This Row],[PRODUCTO FINANCIERO]],TablaPrecios[PRODUCTO FINANCIERO],TablaPrecios[PRECIO UNIT],0)</f>
        <v>14.9</v>
      </c>
      <c r="G6864" s="2">
        <f>+TablaVentas[[#This Row],[CANTIDAD]]*TablaVentas[[#This Row],[PRECIO UNITARIO]]</f>
        <v>178.8</v>
      </c>
      <c r="H6864" s="1">
        <f t="shared" ca="1" si="107"/>
        <v>0.15571082622791171</v>
      </c>
      <c r="I6864" s="2">
        <f ca="1">+TablaVentas[[#This Row],[VENTAL TOTAL]]-TablaVentas[[#This Row],[VENTAL TOTAL]]*TablaVentas[[#This Row],[DESCUENTO]]</f>
        <v>150.95890427044941</v>
      </c>
      <c r="J6864" s="2">
        <f ca="1">0.18*TablaVentas[[#This Row],[SUBTOTAL]]</f>
        <v>27.172602768680893</v>
      </c>
      <c r="K6864" s="2">
        <f ca="1">+TablaVentas[[#This Row],[SUBTOTAL]]+TablaVentas[[#This Row],[IGV]]</f>
        <v>178.1315070391303</v>
      </c>
    </row>
    <row r="6865" spans="1:11" x14ac:dyDescent="0.25">
      <c r="A6865" t="s">
        <v>6874</v>
      </c>
      <c r="B6865" s="6">
        <v>45531</v>
      </c>
      <c r="C6865" t="s">
        <v>10011</v>
      </c>
      <c r="D6865" t="s">
        <v>10020</v>
      </c>
      <c r="E6865">
        <v>9</v>
      </c>
      <c r="F6865">
        <f>+_xlfn.XLOOKUP(TablaVentas[[#This Row],[PRODUCTO FINANCIERO]],TablaPrecios[PRODUCTO FINANCIERO],TablaPrecios[PRECIO UNIT],0)</f>
        <v>14.9</v>
      </c>
      <c r="G6865" s="2">
        <f>+TablaVentas[[#This Row],[CANTIDAD]]*TablaVentas[[#This Row],[PRECIO UNITARIO]]</f>
        <v>134.1</v>
      </c>
      <c r="H6865" s="1">
        <f t="shared" ca="1" si="107"/>
        <v>0.14945593623913389</v>
      </c>
      <c r="I6865" s="2">
        <f ca="1">+TablaVentas[[#This Row],[VENTAL TOTAL]]-TablaVentas[[#This Row],[VENTAL TOTAL]]*TablaVentas[[#This Row],[DESCUENTO]]</f>
        <v>114.05795895033214</v>
      </c>
      <c r="J6865" s="2">
        <f ca="1">0.18*TablaVentas[[#This Row],[SUBTOTAL]]</f>
        <v>20.530432611059783</v>
      </c>
      <c r="K6865" s="2">
        <f ca="1">+TablaVentas[[#This Row],[SUBTOTAL]]+TablaVentas[[#This Row],[IGV]]</f>
        <v>134.58839156139192</v>
      </c>
    </row>
    <row r="6866" spans="1:11" x14ac:dyDescent="0.25">
      <c r="A6866" t="s">
        <v>6875</v>
      </c>
      <c r="B6866" s="6">
        <v>46098</v>
      </c>
      <c r="C6866" t="s">
        <v>10015</v>
      </c>
      <c r="D6866" t="s">
        <v>10018</v>
      </c>
      <c r="E6866">
        <v>15</v>
      </c>
      <c r="F6866">
        <f>+_xlfn.XLOOKUP(TablaVentas[[#This Row],[PRODUCTO FINANCIERO]],TablaPrecios[PRODUCTO FINANCIERO],TablaPrecios[PRECIO UNIT],0)</f>
        <v>14.9</v>
      </c>
      <c r="G6866" s="2">
        <f>+TablaVentas[[#This Row],[CANTIDAD]]*TablaVentas[[#This Row],[PRECIO UNITARIO]]</f>
        <v>223.5</v>
      </c>
      <c r="H6866" s="1">
        <f t="shared" ca="1" si="107"/>
        <v>0.11077396044159676</v>
      </c>
      <c r="I6866" s="2">
        <f ca="1">+TablaVentas[[#This Row],[VENTAL TOTAL]]-TablaVentas[[#This Row],[VENTAL TOTAL]]*TablaVentas[[#This Row],[DESCUENTO]]</f>
        <v>198.74201984130312</v>
      </c>
      <c r="J6866" s="2">
        <f ca="1">0.18*TablaVentas[[#This Row],[SUBTOTAL]]</f>
        <v>35.773563571434558</v>
      </c>
      <c r="K6866" s="2">
        <f ca="1">+TablaVentas[[#This Row],[SUBTOTAL]]+TablaVentas[[#This Row],[IGV]]</f>
        <v>234.51558341273767</v>
      </c>
    </row>
    <row r="6867" spans="1:11" x14ac:dyDescent="0.25">
      <c r="A6867" t="s">
        <v>6876</v>
      </c>
      <c r="B6867" s="6">
        <v>46068</v>
      </c>
      <c r="C6867" t="s">
        <v>10012</v>
      </c>
      <c r="D6867" t="s">
        <v>10019</v>
      </c>
      <c r="E6867">
        <v>15</v>
      </c>
      <c r="F6867">
        <f>+_xlfn.XLOOKUP(TablaVentas[[#This Row],[PRODUCTO FINANCIERO]],TablaPrecios[PRODUCTO FINANCIERO],TablaPrecios[PRECIO UNIT],0)</f>
        <v>9.9</v>
      </c>
      <c r="G6867" s="2">
        <f>+TablaVentas[[#This Row],[CANTIDAD]]*TablaVentas[[#This Row],[PRECIO UNITARIO]]</f>
        <v>148.5</v>
      </c>
      <c r="H6867" s="1">
        <f t="shared" ca="1" si="107"/>
        <v>0.18562126456163774</v>
      </c>
      <c r="I6867" s="2">
        <f ca="1">+TablaVentas[[#This Row],[VENTAL TOTAL]]-TablaVentas[[#This Row],[VENTAL TOTAL]]*TablaVentas[[#This Row],[DESCUENTO]]</f>
        <v>120.93524221259679</v>
      </c>
      <c r="J6867" s="2">
        <f ca="1">0.18*TablaVentas[[#This Row],[SUBTOTAL]]</f>
        <v>21.768343598267421</v>
      </c>
      <c r="K6867" s="2">
        <f ca="1">+TablaVentas[[#This Row],[SUBTOTAL]]+TablaVentas[[#This Row],[IGV]]</f>
        <v>142.70358581086421</v>
      </c>
    </row>
    <row r="6868" spans="1:11" x14ac:dyDescent="0.25">
      <c r="A6868" t="s">
        <v>6877</v>
      </c>
      <c r="B6868" s="6">
        <v>45924</v>
      </c>
      <c r="C6868" t="s">
        <v>10015</v>
      </c>
      <c r="D6868" t="s">
        <v>10018</v>
      </c>
      <c r="E6868">
        <v>8</v>
      </c>
      <c r="F6868">
        <f>+_xlfn.XLOOKUP(TablaVentas[[#This Row],[PRODUCTO FINANCIERO]],TablaPrecios[PRODUCTO FINANCIERO],TablaPrecios[PRECIO UNIT],0)</f>
        <v>14.9</v>
      </c>
      <c r="G6868" s="2">
        <f>+TablaVentas[[#This Row],[CANTIDAD]]*TablaVentas[[#This Row],[PRECIO UNITARIO]]</f>
        <v>119.2</v>
      </c>
      <c r="H6868" s="1">
        <f t="shared" ca="1" si="107"/>
        <v>0.13113987709551789</v>
      </c>
      <c r="I6868" s="2">
        <f ca="1">+TablaVentas[[#This Row],[VENTAL TOTAL]]-TablaVentas[[#This Row],[VENTAL TOTAL]]*TablaVentas[[#This Row],[DESCUENTO]]</f>
        <v>103.56812665021427</v>
      </c>
      <c r="J6868" s="2">
        <f ca="1">0.18*TablaVentas[[#This Row],[SUBTOTAL]]</f>
        <v>18.642262797038569</v>
      </c>
      <c r="K6868" s="2">
        <f ca="1">+TablaVentas[[#This Row],[SUBTOTAL]]+TablaVentas[[#This Row],[IGV]]</f>
        <v>122.21038944725284</v>
      </c>
    </row>
    <row r="6869" spans="1:11" x14ac:dyDescent="0.25">
      <c r="A6869" t="s">
        <v>6878</v>
      </c>
      <c r="B6869" s="6">
        <v>45433</v>
      </c>
      <c r="C6869" t="s">
        <v>10016</v>
      </c>
      <c r="D6869" t="s">
        <v>10020</v>
      </c>
      <c r="E6869">
        <v>3</v>
      </c>
      <c r="F6869">
        <f>+_xlfn.XLOOKUP(TablaVentas[[#This Row],[PRODUCTO FINANCIERO]],TablaPrecios[PRODUCTO FINANCIERO],TablaPrecios[PRECIO UNIT],0)</f>
        <v>14.9</v>
      </c>
      <c r="G6869" s="2">
        <f>+TablaVentas[[#This Row],[CANTIDAD]]*TablaVentas[[#This Row],[PRECIO UNITARIO]]</f>
        <v>44.7</v>
      </c>
      <c r="H6869" s="1">
        <f t="shared" ca="1" si="107"/>
        <v>0.12417660469198749</v>
      </c>
      <c r="I6869" s="2">
        <f ca="1">+TablaVentas[[#This Row],[VENTAL TOTAL]]-TablaVentas[[#This Row],[VENTAL TOTAL]]*TablaVentas[[#This Row],[DESCUENTO]]</f>
        <v>39.149305770268164</v>
      </c>
      <c r="J6869" s="2">
        <f ca="1">0.18*TablaVentas[[#This Row],[SUBTOTAL]]</f>
        <v>7.0468750386482695</v>
      </c>
      <c r="K6869" s="2">
        <f ca="1">+TablaVentas[[#This Row],[SUBTOTAL]]+TablaVentas[[#This Row],[IGV]]</f>
        <v>46.196180808916431</v>
      </c>
    </row>
    <row r="6870" spans="1:11" x14ac:dyDescent="0.25">
      <c r="A6870" t="s">
        <v>6879</v>
      </c>
      <c r="B6870" s="6">
        <v>45409</v>
      </c>
      <c r="C6870" t="s">
        <v>10012</v>
      </c>
      <c r="D6870" t="s">
        <v>10017</v>
      </c>
      <c r="E6870">
        <v>5</v>
      </c>
      <c r="F6870">
        <f>+_xlfn.XLOOKUP(TablaVentas[[#This Row],[PRODUCTO FINANCIERO]],TablaPrecios[PRODUCTO FINANCIERO],TablaPrecios[PRECIO UNIT],0)</f>
        <v>9.9</v>
      </c>
      <c r="G6870" s="2">
        <f>+TablaVentas[[#This Row],[CANTIDAD]]*TablaVentas[[#This Row],[PRECIO UNITARIO]]</f>
        <v>49.5</v>
      </c>
      <c r="H6870" s="1">
        <f t="shared" ca="1" si="107"/>
        <v>0.1695258296159009</v>
      </c>
      <c r="I6870" s="2">
        <f ca="1">+TablaVentas[[#This Row],[VENTAL TOTAL]]-TablaVentas[[#This Row],[VENTAL TOTAL]]*TablaVentas[[#This Row],[DESCUENTO]]</f>
        <v>41.108471434012905</v>
      </c>
      <c r="J6870" s="2">
        <f ca="1">0.18*TablaVentas[[#This Row],[SUBTOTAL]]</f>
        <v>7.399524858122323</v>
      </c>
      <c r="K6870" s="2">
        <f ca="1">+TablaVentas[[#This Row],[SUBTOTAL]]+TablaVentas[[#This Row],[IGV]]</f>
        <v>48.507996292135232</v>
      </c>
    </row>
    <row r="6871" spans="1:11" x14ac:dyDescent="0.25">
      <c r="A6871" t="s">
        <v>6880</v>
      </c>
      <c r="B6871" s="6">
        <v>45945</v>
      </c>
      <c r="C6871" t="s">
        <v>10012</v>
      </c>
      <c r="D6871" t="s">
        <v>10020</v>
      </c>
      <c r="E6871">
        <v>14</v>
      </c>
      <c r="F6871">
        <f>+_xlfn.XLOOKUP(TablaVentas[[#This Row],[PRODUCTO FINANCIERO]],TablaPrecios[PRODUCTO FINANCIERO],TablaPrecios[PRECIO UNIT],0)</f>
        <v>14.9</v>
      </c>
      <c r="G6871" s="2">
        <f>+TablaVentas[[#This Row],[CANTIDAD]]*TablaVentas[[#This Row],[PRECIO UNITARIO]]</f>
        <v>208.6</v>
      </c>
      <c r="H6871" s="1">
        <f t="shared" ca="1" si="107"/>
        <v>0.1284620091485989</v>
      </c>
      <c r="I6871" s="2">
        <f ca="1">+TablaVentas[[#This Row],[VENTAL TOTAL]]-TablaVentas[[#This Row],[VENTAL TOTAL]]*TablaVentas[[#This Row],[DESCUENTO]]</f>
        <v>181.80282489160226</v>
      </c>
      <c r="J6871" s="2">
        <f ca="1">0.18*TablaVentas[[#This Row],[SUBTOTAL]]</f>
        <v>32.724508480488403</v>
      </c>
      <c r="K6871" s="2">
        <f ca="1">+TablaVentas[[#This Row],[SUBTOTAL]]+TablaVentas[[#This Row],[IGV]]</f>
        <v>214.52733337209065</v>
      </c>
    </row>
    <row r="6872" spans="1:11" x14ac:dyDescent="0.25">
      <c r="A6872" t="s">
        <v>6881</v>
      </c>
      <c r="B6872" s="6">
        <v>45993</v>
      </c>
      <c r="C6872" t="s">
        <v>10013</v>
      </c>
      <c r="D6872" t="s">
        <v>10018</v>
      </c>
      <c r="E6872">
        <v>18</v>
      </c>
      <c r="F6872">
        <f>+_xlfn.XLOOKUP(TablaVentas[[#This Row],[PRODUCTO FINANCIERO]],TablaPrecios[PRODUCTO FINANCIERO],TablaPrecios[PRECIO UNIT],0)</f>
        <v>14.9</v>
      </c>
      <c r="G6872" s="2">
        <f>+TablaVentas[[#This Row],[CANTIDAD]]*TablaVentas[[#This Row],[PRECIO UNITARIO]]</f>
        <v>268.2</v>
      </c>
      <c r="H6872" s="1">
        <f t="shared" ca="1" si="107"/>
        <v>0.17170417955358544</v>
      </c>
      <c r="I6872" s="2">
        <f ca="1">+TablaVentas[[#This Row],[VENTAL TOTAL]]-TablaVentas[[#This Row],[VENTAL TOTAL]]*TablaVentas[[#This Row],[DESCUENTO]]</f>
        <v>222.14893904372838</v>
      </c>
      <c r="J6872" s="2">
        <f ca="1">0.18*TablaVentas[[#This Row],[SUBTOTAL]]</f>
        <v>39.986809027871104</v>
      </c>
      <c r="K6872" s="2">
        <f ca="1">+TablaVentas[[#This Row],[SUBTOTAL]]+TablaVentas[[#This Row],[IGV]]</f>
        <v>262.13574807159949</v>
      </c>
    </row>
    <row r="6873" spans="1:11" x14ac:dyDescent="0.25">
      <c r="A6873" t="s">
        <v>6882</v>
      </c>
      <c r="B6873" s="6">
        <v>45598</v>
      </c>
      <c r="C6873" t="s">
        <v>10015</v>
      </c>
      <c r="D6873" t="s">
        <v>10022</v>
      </c>
      <c r="E6873">
        <v>5</v>
      </c>
      <c r="F6873">
        <f>+_xlfn.XLOOKUP(TablaVentas[[#This Row],[PRODUCTO FINANCIERO]],TablaPrecios[PRODUCTO FINANCIERO],TablaPrecios[PRECIO UNIT],0)</f>
        <v>20.9</v>
      </c>
      <c r="G6873" s="2">
        <f>+TablaVentas[[#This Row],[CANTIDAD]]*TablaVentas[[#This Row],[PRECIO UNITARIO]]</f>
        <v>104.5</v>
      </c>
      <c r="H6873" s="1">
        <f t="shared" ca="1" si="107"/>
        <v>0.13343866953184977</v>
      </c>
      <c r="I6873" s="2">
        <f ca="1">+TablaVentas[[#This Row],[VENTAL TOTAL]]-TablaVentas[[#This Row],[VENTAL TOTAL]]*TablaVentas[[#This Row],[DESCUENTO]]</f>
        <v>90.5556590339217</v>
      </c>
      <c r="J6873" s="2">
        <f ca="1">0.18*TablaVentas[[#This Row],[SUBTOTAL]]</f>
        <v>16.300018626105906</v>
      </c>
      <c r="K6873" s="2">
        <f ca="1">+TablaVentas[[#This Row],[SUBTOTAL]]+TablaVentas[[#This Row],[IGV]]</f>
        <v>106.85567766002761</v>
      </c>
    </row>
    <row r="6874" spans="1:11" x14ac:dyDescent="0.25">
      <c r="A6874" t="s">
        <v>6883</v>
      </c>
      <c r="B6874" s="6">
        <v>45902</v>
      </c>
      <c r="C6874" t="s">
        <v>10014</v>
      </c>
      <c r="D6874" t="s">
        <v>10019</v>
      </c>
      <c r="E6874">
        <v>9</v>
      </c>
      <c r="F6874">
        <f>+_xlfn.XLOOKUP(TablaVentas[[#This Row],[PRODUCTO FINANCIERO]],TablaPrecios[PRODUCTO FINANCIERO],TablaPrecios[PRECIO UNIT],0)</f>
        <v>9.9</v>
      </c>
      <c r="G6874" s="2">
        <f>+TablaVentas[[#This Row],[CANTIDAD]]*TablaVentas[[#This Row],[PRECIO UNITARIO]]</f>
        <v>89.100000000000009</v>
      </c>
      <c r="H6874" s="1">
        <f t="shared" ca="1" si="107"/>
        <v>0.13187385563176118</v>
      </c>
      <c r="I6874" s="2">
        <f ca="1">+TablaVentas[[#This Row],[VENTAL TOTAL]]-TablaVentas[[#This Row],[VENTAL TOTAL]]*TablaVentas[[#This Row],[DESCUENTO]]</f>
        <v>77.350039463210081</v>
      </c>
      <c r="J6874" s="2">
        <f ca="1">0.18*TablaVentas[[#This Row],[SUBTOTAL]]</f>
        <v>13.923007103377815</v>
      </c>
      <c r="K6874" s="2">
        <f ca="1">+TablaVentas[[#This Row],[SUBTOTAL]]+TablaVentas[[#This Row],[IGV]]</f>
        <v>91.273046566587894</v>
      </c>
    </row>
    <row r="6875" spans="1:11" x14ac:dyDescent="0.25">
      <c r="A6875" t="s">
        <v>6884</v>
      </c>
      <c r="B6875" s="6">
        <v>45794</v>
      </c>
      <c r="C6875" t="s">
        <v>10012</v>
      </c>
      <c r="D6875" t="s">
        <v>10020</v>
      </c>
      <c r="E6875">
        <v>6</v>
      </c>
      <c r="F6875">
        <f>+_xlfn.XLOOKUP(TablaVentas[[#This Row],[PRODUCTO FINANCIERO]],TablaPrecios[PRODUCTO FINANCIERO],TablaPrecios[PRECIO UNIT],0)</f>
        <v>14.9</v>
      </c>
      <c r="G6875" s="2">
        <f>+TablaVentas[[#This Row],[CANTIDAD]]*TablaVentas[[#This Row],[PRECIO UNITARIO]]</f>
        <v>89.4</v>
      </c>
      <c r="H6875" s="1">
        <f t="shared" ca="1" si="107"/>
        <v>0.15526924694244904</v>
      </c>
      <c r="I6875" s="2">
        <f ca="1">+TablaVentas[[#This Row],[VENTAL TOTAL]]-TablaVentas[[#This Row],[VENTAL TOTAL]]*TablaVentas[[#This Row],[DESCUENTO]]</f>
        <v>75.518929323345063</v>
      </c>
      <c r="J6875" s="2">
        <f ca="1">0.18*TablaVentas[[#This Row],[SUBTOTAL]]</f>
        <v>13.593407278202111</v>
      </c>
      <c r="K6875" s="2">
        <f ca="1">+TablaVentas[[#This Row],[SUBTOTAL]]+TablaVentas[[#This Row],[IGV]]</f>
        <v>89.11233660154717</v>
      </c>
    </row>
    <row r="6876" spans="1:11" x14ac:dyDescent="0.25">
      <c r="A6876" t="s">
        <v>6885</v>
      </c>
      <c r="B6876" s="6">
        <v>45870</v>
      </c>
      <c r="C6876" t="s">
        <v>10015</v>
      </c>
      <c r="D6876" t="s">
        <v>10019</v>
      </c>
      <c r="E6876">
        <v>13</v>
      </c>
      <c r="F6876">
        <f>+_xlfn.XLOOKUP(TablaVentas[[#This Row],[PRODUCTO FINANCIERO]],TablaPrecios[PRODUCTO FINANCIERO],TablaPrecios[PRECIO UNIT],0)</f>
        <v>9.9</v>
      </c>
      <c r="G6876" s="2">
        <f>+TablaVentas[[#This Row],[CANTIDAD]]*TablaVentas[[#This Row],[PRECIO UNITARIO]]</f>
        <v>128.70000000000002</v>
      </c>
      <c r="H6876" s="1">
        <f t="shared" ca="1" si="107"/>
        <v>0.14040042056673097</v>
      </c>
      <c r="I6876" s="2">
        <f ca="1">+TablaVentas[[#This Row],[VENTAL TOTAL]]-TablaVentas[[#This Row],[VENTAL TOTAL]]*TablaVentas[[#This Row],[DESCUENTO]]</f>
        <v>110.63046587306174</v>
      </c>
      <c r="J6876" s="2">
        <f ca="1">0.18*TablaVentas[[#This Row],[SUBTOTAL]]</f>
        <v>19.91348385715111</v>
      </c>
      <c r="K6876" s="2">
        <f ca="1">+TablaVentas[[#This Row],[SUBTOTAL]]+TablaVentas[[#This Row],[IGV]]</f>
        <v>130.54394973021286</v>
      </c>
    </row>
    <row r="6877" spans="1:11" x14ac:dyDescent="0.25">
      <c r="A6877" t="s">
        <v>6886</v>
      </c>
      <c r="B6877" s="6">
        <v>45538</v>
      </c>
      <c r="C6877" t="s">
        <v>10016</v>
      </c>
      <c r="D6877" t="s">
        <v>10018</v>
      </c>
      <c r="E6877">
        <v>3</v>
      </c>
      <c r="F6877">
        <f>+_xlfn.XLOOKUP(TablaVentas[[#This Row],[PRODUCTO FINANCIERO]],TablaPrecios[PRODUCTO FINANCIERO],TablaPrecios[PRECIO UNIT],0)</f>
        <v>14.9</v>
      </c>
      <c r="G6877" s="2">
        <f>+TablaVentas[[#This Row],[CANTIDAD]]*TablaVentas[[#This Row],[PRECIO UNITARIO]]</f>
        <v>44.7</v>
      </c>
      <c r="H6877" s="1">
        <f t="shared" ca="1" si="107"/>
        <v>0.12352733380661002</v>
      </c>
      <c r="I6877" s="2">
        <f ca="1">+TablaVentas[[#This Row],[VENTAL TOTAL]]-TablaVentas[[#This Row],[VENTAL TOTAL]]*TablaVentas[[#This Row],[DESCUENTO]]</f>
        <v>39.178328178844538</v>
      </c>
      <c r="J6877" s="2">
        <f ca="1">0.18*TablaVentas[[#This Row],[SUBTOTAL]]</f>
        <v>7.0520990721920169</v>
      </c>
      <c r="K6877" s="2">
        <f ca="1">+TablaVentas[[#This Row],[SUBTOTAL]]+TablaVentas[[#This Row],[IGV]]</f>
        <v>46.230427251036552</v>
      </c>
    </row>
    <row r="6878" spans="1:11" x14ac:dyDescent="0.25">
      <c r="A6878" t="s">
        <v>6887</v>
      </c>
      <c r="B6878" s="6">
        <v>45687</v>
      </c>
      <c r="C6878" t="s">
        <v>10014</v>
      </c>
      <c r="D6878" t="s">
        <v>10017</v>
      </c>
      <c r="E6878">
        <v>18</v>
      </c>
      <c r="F6878">
        <f>+_xlfn.XLOOKUP(TablaVentas[[#This Row],[PRODUCTO FINANCIERO]],TablaPrecios[PRODUCTO FINANCIERO],TablaPrecios[PRECIO UNIT],0)</f>
        <v>9.9</v>
      </c>
      <c r="G6878" s="2">
        <f>+TablaVentas[[#This Row],[CANTIDAD]]*TablaVentas[[#This Row],[PRECIO UNITARIO]]</f>
        <v>178.20000000000002</v>
      </c>
      <c r="H6878" s="1">
        <f t="shared" ca="1" si="107"/>
        <v>0.10883332445643401</v>
      </c>
      <c r="I6878" s="2">
        <f ca="1">+TablaVentas[[#This Row],[VENTAL TOTAL]]-TablaVentas[[#This Row],[VENTAL TOTAL]]*TablaVentas[[#This Row],[DESCUENTO]]</f>
        <v>158.80590158186348</v>
      </c>
      <c r="J6878" s="2">
        <f ca="1">0.18*TablaVentas[[#This Row],[SUBTOTAL]]</f>
        <v>28.585062284735425</v>
      </c>
      <c r="K6878" s="2">
        <f ca="1">+TablaVentas[[#This Row],[SUBTOTAL]]+TablaVentas[[#This Row],[IGV]]</f>
        <v>187.3909638665989</v>
      </c>
    </row>
    <row r="6879" spans="1:11" x14ac:dyDescent="0.25">
      <c r="A6879" t="s">
        <v>6888</v>
      </c>
      <c r="B6879" s="6">
        <v>46105</v>
      </c>
      <c r="C6879" t="s">
        <v>10015</v>
      </c>
      <c r="D6879" t="s">
        <v>10019</v>
      </c>
      <c r="E6879">
        <v>20</v>
      </c>
      <c r="F6879">
        <f>+_xlfn.XLOOKUP(TablaVentas[[#This Row],[PRODUCTO FINANCIERO]],TablaPrecios[PRODUCTO FINANCIERO],TablaPrecios[PRECIO UNIT],0)</f>
        <v>9.9</v>
      </c>
      <c r="G6879" s="2">
        <f>+TablaVentas[[#This Row],[CANTIDAD]]*TablaVentas[[#This Row],[PRECIO UNITARIO]]</f>
        <v>198</v>
      </c>
      <c r="H6879" s="1">
        <f t="shared" ca="1" si="107"/>
        <v>0.16266710212884428</v>
      </c>
      <c r="I6879" s="2">
        <f ca="1">+TablaVentas[[#This Row],[VENTAL TOTAL]]-TablaVentas[[#This Row],[VENTAL TOTAL]]*TablaVentas[[#This Row],[DESCUENTO]]</f>
        <v>165.79191377848883</v>
      </c>
      <c r="J6879" s="2">
        <f ca="1">0.18*TablaVentas[[#This Row],[SUBTOTAL]]</f>
        <v>29.842544480127987</v>
      </c>
      <c r="K6879" s="2">
        <f ca="1">+TablaVentas[[#This Row],[SUBTOTAL]]+TablaVentas[[#This Row],[IGV]]</f>
        <v>195.63445825861683</v>
      </c>
    </row>
    <row r="6880" spans="1:11" x14ac:dyDescent="0.25">
      <c r="A6880" t="s">
        <v>6889</v>
      </c>
      <c r="B6880" s="6">
        <v>45322</v>
      </c>
      <c r="C6880" t="s">
        <v>10011</v>
      </c>
      <c r="D6880" t="s">
        <v>10020</v>
      </c>
      <c r="E6880">
        <v>8</v>
      </c>
      <c r="F6880">
        <f>+_xlfn.XLOOKUP(TablaVentas[[#This Row],[PRODUCTO FINANCIERO]],TablaPrecios[PRODUCTO FINANCIERO],TablaPrecios[PRECIO UNIT],0)</f>
        <v>14.9</v>
      </c>
      <c r="G6880" s="2">
        <f>+TablaVentas[[#This Row],[CANTIDAD]]*TablaVentas[[#This Row],[PRECIO UNITARIO]]</f>
        <v>119.2</v>
      </c>
      <c r="H6880" s="1">
        <f t="shared" ca="1" si="107"/>
        <v>0.10936594418812262</v>
      </c>
      <c r="I6880" s="2">
        <f ca="1">+TablaVentas[[#This Row],[VENTAL TOTAL]]-TablaVentas[[#This Row],[VENTAL TOTAL]]*TablaVentas[[#This Row],[DESCUENTO]]</f>
        <v>106.16357945277579</v>
      </c>
      <c r="J6880" s="2">
        <f ca="1">0.18*TablaVentas[[#This Row],[SUBTOTAL]]</f>
        <v>19.109444301499643</v>
      </c>
      <c r="K6880" s="2">
        <f ca="1">+TablaVentas[[#This Row],[SUBTOTAL]]+TablaVentas[[#This Row],[IGV]]</f>
        <v>125.27302375427544</v>
      </c>
    </row>
    <row r="6881" spans="1:11" x14ac:dyDescent="0.25">
      <c r="A6881" t="s">
        <v>6890</v>
      </c>
      <c r="B6881" s="6">
        <v>45389</v>
      </c>
      <c r="C6881" t="s">
        <v>10013</v>
      </c>
      <c r="D6881" t="s">
        <v>10022</v>
      </c>
      <c r="E6881">
        <v>6</v>
      </c>
      <c r="F6881">
        <f>+_xlfn.XLOOKUP(TablaVentas[[#This Row],[PRODUCTO FINANCIERO]],TablaPrecios[PRODUCTO FINANCIERO],TablaPrecios[PRECIO UNIT],0)</f>
        <v>20.9</v>
      </c>
      <c r="G6881" s="2">
        <f>+TablaVentas[[#This Row],[CANTIDAD]]*TablaVentas[[#This Row],[PRECIO UNITARIO]]</f>
        <v>125.39999999999999</v>
      </c>
      <c r="H6881" s="1">
        <f t="shared" ca="1" si="107"/>
        <v>0.13569491416969121</v>
      </c>
      <c r="I6881" s="2">
        <f ca="1">+TablaVentas[[#This Row],[VENTAL TOTAL]]-TablaVentas[[#This Row],[VENTAL TOTAL]]*TablaVentas[[#This Row],[DESCUENTO]]</f>
        <v>108.38385776312072</v>
      </c>
      <c r="J6881" s="2">
        <f ca="1">0.18*TablaVentas[[#This Row],[SUBTOTAL]]</f>
        <v>19.509094397361729</v>
      </c>
      <c r="K6881" s="2">
        <f ca="1">+TablaVentas[[#This Row],[SUBTOTAL]]+TablaVentas[[#This Row],[IGV]]</f>
        <v>127.89295216048245</v>
      </c>
    </row>
    <row r="6882" spans="1:11" x14ac:dyDescent="0.25">
      <c r="A6882" t="s">
        <v>6891</v>
      </c>
      <c r="B6882" s="6">
        <v>46360</v>
      </c>
      <c r="C6882" t="s">
        <v>10013</v>
      </c>
      <c r="D6882" t="s">
        <v>10018</v>
      </c>
      <c r="E6882">
        <v>10</v>
      </c>
      <c r="F6882">
        <f>+_xlfn.XLOOKUP(TablaVentas[[#This Row],[PRODUCTO FINANCIERO]],TablaPrecios[PRODUCTO FINANCIERO],TablaPrecios[PRECIO UNIT],0)</f>
        <v>14.9</v>
      </c>
      <c r="G6882" s="2">
        <f>+TablaVentas[[#This Row],[CANTIDAD]]*TablaVentas[[#This Row],[PRECIO UNITARIO]]</f>
        <v>149</v>
      </c>
      <c r="H6882" s="1">
        <f t="shared" ca="1" si="107"/>
        <v>0.1896367092003384</v>
      </c>
      <c r="I6882" s="2">
        <f ca="1">+TablaVentas[[#This Row],[VENTAL TOTAL]]-TablaVentas[[#This Row],[VENTAL TOTAL]]*TablaVentas[[#This Row],[DESCUENTO]]</f>
        <v>120.74413032914958</v>
      </c>
      <c r="J6882" s="2">
        <f ca="1">0.18*TablaVentas[[#This Row],[SUBTOTAL]]</f>
        <v>21.733943459246923</v>
      </c>
      <c r="K6882" s="2">
        <f ca="1">+TablaVentas[[#This Row],[SUBTOTAL]]+TablaVentas[[#This Row],[IGV]]</f>
        <v>142.4780737883965</v>
      </c>
    </row>
    <row r="6883" spans="1:11" x14ac:dyDescent="0.25">
      <c r="A6883" t="s">
        <v>6892</v>
      </c>
      <c r="B6883" s="6">
        <v>45820</v>
      </c>
      <c r="C6883" t="s">
        <v>10012</v>
      </c>
      <c r="D6883" t="s">
        <v>10019</v>
      </c>
      <c r="E6883">
        <v>20</v>
      </c>
      <c r="F6883">
        <f>+_xlfn.XLOOKUP(TablaVentas[[#This Row],[PRODUCTO FINANCIERO]],TablaPrecios[PRODUCTO FINANCIERO],TablaPrecios[PRECIO UNIT],0)</f>
        <v>9.9</v>
      </c>
      <c r="G6883" s="2">
        <f>+TablaVentas[[#This Row],[CANTIDAD]]*TablaVentas[[#This Row],[PRECIO UNITARIO]]</f>
        <v>198</v>
      </c>
      <c r="H6883" s="1">
        <f t="shared" ca="1" si="107"/>
        <v>0.11667290886880984</v>
      </c>
      <c r="I6883" s="2">
        <f ca="1">+TablaVentas[[#This Row],[VENTAL TOTAL]]-TablaVentas[[#This Row],[VENTAL TOTAL]]*TablaVentas[[#This Row],[DESCUENTO]]</f>
        <v>174.89876404397566</v>
      </c>
      <c r="J6883" s="2">
        <f ca="1">0.18*TablaVentas[[#This Row],[SUBTOTAL]]</f>
        <v>31.481777527915618</v>
      </c>
      <c r="K6883" s="2">
        <f ca="1">+TablaVentas[[#This Row],[SUBTOTAL]]+TablaVentas[[#This Row],[IGV]]</f>
        <v>206.38054157189129</v>
      </c>
    </row>
    <row r="6884" spans="1:11" x14ac:dyDescent="0.25">
      <c r="A6884" t="s">
        <v>6893</v>
      </c>
      <c r="B6884" s="6">
        <v>45893</v>
      </c>
      <c r="C6884" t="s">
        <v>10013</v>
      </c>
      <c r="D6884" t="s">
        <v>10018</v>
      </c>
      <c r="E6884">
        <v>20</v>
      </c>
      <c r="F6884">
        <f>+_xlfn.XLOOKUP(TablaVentas[[#This Row],[PRODUCTO FINANCIERO]],TablaPrecios[PRODUCTO FINANCIERO],TablaPrecios[PRECIO UNIT],0)</f>
        <v>14.9</v>
      </c>
      <c r="G6884" s="2">
        <f>+TablaVentas[[#This Row],[CANTIDAD]]*TablaVentas[[#This Row],[PRECIO UNITARIO]]</f>
        <v>298</v>
      </c>
      <c r="H6884" s="1">
        <f t="shared" ca="1" si="107"/>
        <v>0.11798738654300767</v>
      </c>
      <c r="I6884" s="2">
        <f ca="1">+TablaVentas[[#This Row],[VENTAL TOTAL]]-TablaVentas[[#This Row],[VENTAL TOTAL]]*TablaVentas[[#This Row],[DESCUENTO]]</f>
        <v>262.8397588101837</v>
      </c>
      <c r="J6884" s="2">
        <f ca="1">0.18*TablaVentas[[#This Row],[SUBTOTAL]]</f>
        <v>47.311156585833061</v>
      </c>
      <c r="K6884" s="2">
        <f ca="1">+TablaVentas[[#This Row],[SUBTOTAL]]+TablaVentas[[#This Row],[IGV]]</f>
        <v>310.15091539601679</v>
      </c>
    </row>
    <row r="6885" spans="1:11" x14ac:dyDescent="0.25">
      <c r="A6885" t="s">
        <v>6894</v>
      </c>
      <c r="B6885" s="6">
        <v>46203</v>
      </c>
      <c r="C6885" t="s">
        <v>10011</v>
      </c>
      <c r="D6885" t="s">
        <v>10022</v>
      </c>
      <c r="E6885">
        <v>8</v>
      </c>
      <c r="F6885">
        <f>+_xlfn.XLOOKUP(TablaVentas[[#This Row],[PRODUCTO FINANCIERO]],TablaPrecios[PRODUCTO FINANCIERO],TablaPrecios[PRECIO UNIT],0)</f>
        <v>20.9</v>
      </c>
      <c r="G6885" s="2">
        <f>+TablaVentas[[#This Row],[CANTIDAD]]*TablaVentas[[#This Row],[PRECIO UNITARIO]]</f>
        <v>167.2</v>
      </c>
      <c r="H6885" s="1">
        <f t="shared" ca="1" si="107"/>
        <v>0.1394438146335108</v>
      </c>
      <c r="I6885" s="2">
        <f ca="1">+TablaVentas[[#This Row],[VENTAL TOTAL]]-TablaVentas[[#This Row],[VENTAL TOTAL]]*TablaVentas[[#This Row],[DESCUENTO]]</f>
        <v>143.88499419327698</v>
      </c>
      <c r="J6885" s="2">
        <f ca="1">0.18*TablaVentas[[#This Row],[SUBTOTAL]]</f>
        <v>25.899298954789856</v>
      </c>
      <c r="K6885" s="2">
        <f ca="1">+TablaVentas[[#This Row],[SUBTOTAL]]+TablaVentas[[#This Row],[IGV]]</f>
        <v>169.78429314806684</v>
      </c>
    </row>
    <row r="6886" spans="1:11" x14ac:dyDescent="0.25">
      <c r="A6886" t="s">
        <v>6895</v>
      </c>
      <c r="B6886" s="6">
        <v>45317</v>
      </c>
      <c r="C6886" t="s">
        <v>10012</v>
      </c>
      <c r="D6886" t="s">
        <v>10017</v>
      </c>
      <c r="E6886">
        <v>20</v>
      </c>
      <c r="F6886">
        <f>+_xlfn.XLOOKUP(TablaVentas[[#This Row],[PRODUCTO FINANCIERO]],TablaPrecios[PRODUCTO FINANCIERO],TablaPrecios[PRECIO UNIT],0)</f>
        <v>9.9</v>
      </c>
      <c r="G6886" s="2">
        <f>+TablaVentas[[#This Row],[CANTIDAD]]*TablaVentas[[#This Row],[PRECIO UNITARIO]]</f>
        <v>198</v>
      </c>
      <c r="H6886" s="1">
        <f t="shared" ca="1" si="107"/>
        <v>0.15141186053793737</v>
      </c>
      <c r="I6886" s="2">
        <f ca="1">+TablaVentas[[#This Row],[VENTAL TOTAL]]-TablaVentas[[#This Row],[VENTAL TOTAL]]*TablaVentas[[#This Row],[DESCUENTO]]</f>
        <v>168.0204516134884</v>
      </c>
      <c r="J6886" s="2">
        <f ca="1">0.18*TablaVentas[[#This Row],[SUBTOTAL]]</f>
        <v>30.243681290427912</v>
      </c>
      <c r="K6886" s="2">
        <f ca="1">+TablaVentas[[#This Row],[SUBTOTAL]]+TablaVentas[[#This Row],[IGV]]</f>
        <v>198.26413290391631</v>
      </c>
    </row>
    <row r="6887" spans="1:11" x14ac:dyDescent="0.25">
      <c r="A6887" t="s">
        <v>6896</v>
      </c>
      <c r="B6887" s="6">
        <v>45741</v>
      </c>
      <c r="C6887" t="s">
        <v>10011</v>
      </c>
      <c r="D6887" t="s">
        <v>10020</v>
      </c>
      <c r="E6887">
        <v>8</v>
      </c>
      <c r="F6887">
        <f>+_xlfn.XLOOKUP(TablaVentas[[#This Row],[PRODUCTO FINANCIERO]],TablaPrecios[PRODUCTO FINANCIERO],TablaPrecios[PRECIO UNIT],0)</f>
        <v>14.9</v>
      </c>
      <c r="G6887" s="2">
        <f>+TablaVentas[[#This Row],[CANTIDAD]]*TablaVentas[[#This Row],[PRECIO UNITARIO]]</f>
        <v>119.2</v>
      </c>
      <c r="H6887" s="1">
        <f t="shared" ca="1" si="107"/>
        <v>0.14786025498401997</v>
      </c>
      <c r="I6887" s="2">
        <f ca="1">+TablaVentas[[#This Row],[VENTAL TOTAL]]-TablaVentas[[#This Row],[VENTAL TOTAL]]*TablaVentas[[#This Row],[DESCUENTO]]</f>
        <v>101.57505760590482</v>
      </c>
      <c r="J6887" s="2">
        <f ca="1">0.18*TablaVentas[[#This Row],[SUBTOTAL]]</f>
        <v>18.283510369062867</v>
      </c>
      <c r="K6887" s="2">
        <f ca="1">+TablaVentas[[#This Row],[SUBTOTAL]]+TablaVentas[[#This Row],[IGV]]</f>
        <v>119.85856797496768</v>
      </c>
    </row>
    <row r="6888" spans="1:11" x14ac:dyDescent="0.25">
      <c r="A6888" t="s">
        <v>6897</v>
      </c>
      <c r="B6888" s="6">
        <v>46254</v>
      </c>
      <c r="C6888" t="s">
        <v>10012</v>
      </c>
      <c r="D6888" t="s">
        <v>10018</v>
      </c>
      <c r="E6888">
        <v>12</v>
      </c>
      <c r="F6888">
        <f>+_xlfn.XLOOKUP(TablaVentas[[#This Row],[PRODUCTO FINANCIERO]],TablaPrecios[PRODUCTO FINANCIERO],TablaPrecios[PRECIO UNIT],0)</f>
        <v>14.9</v>
      </c>
      <c r="G6888" s="2">
        <f>+TablaVentas[[#This Row],[CANTIDAD]]*TablaVentas[[#This Row],[PRECIO UNITARIO]]</f>
        <v>178.8</v>
      </c>
      <c r="H6888" s="1">
        <f t="shared" ca="1" si="107"/>
        <v>0.11805099267225144</v>
      </c>
      <c r="I6888" s="2">
        <f ca="1">+TablaVentas[[#This Row],[VENTAL TOTAL]]-TablaVentas[[#This Row],[VENTAL TOTAL]]*TablaVentas[[#This Row],[DESCUENTO]]</f>
        <v>157.69248251020144</v>
      </c>
      <c r="J6888" s="2">
        <f ca="1">0.18*TablaVentas[[#This Row],[SUBTOTAL]]</f>
        <v>28.384646851836258</v>
      </c>
      <c r="K6888" s="2">
        <f ca="1">+TablaVentas[[#This Row],[SUBTOTAL]]+TablaVentas[[#This Row],[IGV]]</f>
        <v>186.07712936203771</v>
      </c>
    </row>
    <row r="6889" spans="1:11" x14ac:dyDescent="0.25">
      <c r="A6889" t="s">
        <v>6898</v>
      </c>
      <c r="B6889" s="6">
        <v>45644</v>
      </c>
      <c r="C6889" t="s">
        <v>10011</v>
      </c>
      <c r="D6889" t="s">
        <v>10019</v>
      </c>
      <c r="E6889">
        <v>8</v>
      </c>
      <c r="F6889">
        <f>+_xlfn.XLOOKUP(TablaVentas[[#This Row],[PRODUCTO FINANCIERO]],TablaPrecios[PRODUCTO FINANCIERO],TablaPrecios[PRECIO UNIT],0)</f>
        <v>9.9</v>
      </c>
      <c r="G6889" s="2">
        <f>+TablaVentas[[#This Row],[CANTIDAD]]*TablaVentas[[#This Row],[PRECIO UNITARIO]]</f>
        <v>79.2</v>
      </c>
      <c r="H6889" s="1">
        <f t="shared" ca="1" si="107"/>
        <v>0.17437218321600134</v>
      </c>
      <c r="I6889" s="2">
        <f ca="1">+TablaVentas[[#This Row],[VENTAL TOTAL]]-TablaVentas[[#This Row],[VENTAL TOTAL]]*TablaVentas[[#This Row],[DESCUENTO]]</f>
        <v>65.389723089292701</v>
      </c>
      <c r="J6889" s="2">
        <f ca="1">0.18*TablaVentas[[#This Row],[SUBTOTAL]]</f>
        <v>11.770150156072686</v>
      </c>
      <c r="K6889" s="2">
        <f ca="1">+TablaVentas[[#This Row],[SUBTOTAL]]+TablaVentas[[#This Row],[IGV]]</f>
        <v>77.159873245365389</v>
      </c>
    </row>
    <row r="6890" spans="1:11" x14ac:dyDescent="0.25">
      <c r="A6890" t="s">
        <v>6899</v>
      </c>
      <c r="B6890" s="6">
        <v>45644</v>
      </c>
      <c r="C6890" t="s">
        <v>10012</v>
      </c>
      <c r="D6890" t="s">
        <v>10022</v>
      </c>
      <c r="E6890">
        <v>19</v>
      </c>
      <c r="F6890">
        <f>+_xlfn.XLOOKUP(TablaVentas[[#This Row],[PRODUCTO FINANCIERO]],TablaPrecios[PRODUCTO FINANCIERO],TablaPrecios[PRECIO UNIT],0)</f>
        <v>20.9</v>
      </c>
      <c r="G6890" s="2">
        <f>+TablaVentas[[#This Row],[CANTIDAD]]*TablaVentas[[#This Row],[PRECIO UNITARIO]]</f>
        <v>397.09999999999997</v>
      </c>
      <c r="H6890" s="1">
        <f t="shared" ca="1" si="107"/>
        <v>0.12599602361820814</v>
      </c>
      <c r="I6890" s="2">
        <f ca="1">+TablaVentas[[#This Row],[VENTAL TOTAL]]-TablaVentas[[#This Row],[VENTAL TOTAL]]*TablaVentas[[#This Row],[DESCUENTO]]</f>
        <v>347.06697902120953</v>
      </c>
      <c r="J6890" s="2">
        <f ca="1">0.18*TablaVentas[[#This Row],[SUBTOTAL]]</f>
        <v>62.472056223817717</v>
      </c>
      <c r="K6890" s="2">
        <f ca="1">+TablaVentas[[#This Row],[SUBTOTAL]]+TablaVentas[[#This Row],[IGV]]</f>
        <v>409.53903524502726</v>
      </c>
    </row>
    <row r="6891" spans="1:11" x14ac:dyDescent="0.25">
      <c r="A6891" t="s">
        <v>6900</v>
      </c>
      <c r="B6891" s="6">
        <v>45473</v>
      </c>
      <c r="C6891" t="s">
        <v>10016</v>
      </c>
      <c r="D6891" t="s">
        <v>10019</v>
      </c>
      <c r="E6891">
        <v>10</v>
      </c>
      <c r="F6891">
        <f>+_xlfn.XLOOKUP(TablaVentas[[#This Row],[PRODUCTO FINANCIERO]],TablaPrecios[PRODUCTO FINANCIERO],TablaPrecios[PRECIO UNIT],0)</f>
        <v>9.9</v>
      </c>
      <c r="G6891" s="2">
        <f>+TablaVentas[[#This Row],[CANTIDAD]]*TablaVentas[[#This Row],[PRECIO UNITARIO]]</f>
        <v>99</v>
      </c>
      <c r="H6891" s="1">
        <f t="shared" ca="1" si="107"/>
        <v>0.1224608324598075</v>
      </c>
      <c r="I6891" s="2">
        <f ca="1">+TablaVentas[[#This Row],[VENTAL TOTAL]]-TablaVentas[[#This Row],[VENTAL TOTAL]]*TablaVentas[[#This Row],[DESCUENTO]]</f>
        <v>86.876377586479052</v>
      </c>
      <c r="J6891" s="2">
        <f ca="1">0.18*TablaVentas[[#This Row],[SUBTOTAL]]</f>
        <v>15.637747965566229</v>
      </c>
      <c r="K6891" s="2">
        <f ca="1">+TablaVentas[[#This Row],[SUBTOTAL]]+TablaVentas[[#This Row],[IGV]]</f>
        <v>102.51412555204529</v>
      </c>
    </row>
    <row r="6892" spans="1:11" x14ac:dyDescent="0.25">
      <c r="A6892" t="s">
        <v>6901</v>
      </c>
      <c r="B6892" s="6">
        <v>45316</v>
      </c>
      <c r="C6892" t="s">
        <v>10016</v>
      </c>
      <c r="D6892" t="s">
        <v>10018</v>
      </c>
      <c r="E6892">
        <v>13</v>
      </c>
      <c r="F6892">
        <f>+_xlfn.XLOOKUP(TablaVentas[[#This Row],[PRODUCTO FINANCIERO]],TablaPrecios[PRODUCTO FINANCIERO],TablaPrecios[PRECIO UNIT],0)</f>
        <v>14.9</v>
      </c>
      <c r="G6892" s="2">
        <f>+TablaVentas[[#This Row],[CANTIDAD]]*TablaVentas[[#This Row],[PRECIO UNITARIO]]</f>
        <v>193.70000000000002</v>
      </c>
      <c r="H6892" s="1">
        <f t="shared" ca="1" si="107"/>
        <v>0.10335918713658644</v>
      </c>
      <c r="I6892" s="2">
        <f ca="1">+TablaVentas[[#This Row],[VENTAL TOTAL]]-TablaVentas[[#This Row],[VENTAL TOTAL]]*TablaVentas[[#This Row],[DESCUENTO]]</f>
        <v>173.67932545164322</v>
      </c>
      <c r="J6892" s="2">
        <f ca="1">0.18*TablaVentas[[#This Row],[SUBTOTAL]]</f>
        <v>31.262278581295778</v>
      </c>
      <c r="K6892" s="2">
        <f ca="1">+TablaVentas[[#This Row],[SUBTOTAL]]+TablaVentas[[#This Row],[IGV]]</f>
        <v>204.94160403293901</v>
      </c>
    </row>
    <row r="6893" spans="1:11" x14ac:dyDescent="0.25">
      <c r="A6893" t="s">
        <v>6902</v>
      </c>
      <c r="B6893" s="6">
        <v>45735</v>
      </c>
      <c r="C6893" t="s">
        <v>10015</v>
      </c>
      <c r="D6893" t="s">
        <v>10020</v>
      </c>
      <c r="E6893">
        <v>13</v>
      </c>
      <c r="F6893">
        <f>+_xlfn.XLOOKUP(TablaVentas[[#This Row],[PRODUCTO FINANCIERO]],TablaPrecios[PRODUCTO FINANCIERO],TablaPrecios[PRECIO UNIT],0)</f>
        <v>14.9</v>
      </c>
      <c r="G6893" s="2">
        <f>+TablaVentas[[#This Row],[CANTIDAD]]*TablaVentas[[#This Row],[PRECIO UNITARIO]]</f>
        <v>193.70000000000002</v>
      </c>
      <c r="H6893" s="1">
        <f t="shared" ca="1" si="107"/>
        <v>0.15847277143818256</v>
      </c>
      <c r="I6893" s="2">
        <f ca="1">+TablaVentas[[#This Row],[VENTAL TOTAL]]-TablaVentas[[#This Row],[VENTAL TOTAL]]*TablaVentas[[#This Row],[DESCUENTO]]</f>
        <v>163.00382417242406</v>
      </c>
      <c r="J6893" s="2">
        <f ca="1">0.18*TablaVentas[[#This Row],[SUBTOTAL]]</f>
        <v>29.340688351036331</v>
      </c>
      <c r="K6893" s="2">
        <f ca="1">+TablaVentas[[#This Row],[SUBTOTAL]]+TablaVentas[[#This Row],[IGV]]</f>
        <v>192.34451252346039</v>
      </c>
    </row>
    <row r="6894" spans="1:11" x14ac:dyDescent="0.25">
      <c r="A6894" t="s">
        <v>6903</v>
      </c>
      <c r="B6894" s="6">
        <v>45728</v>
      </c>
      <c r="C6894" t="s">
        <v>10015</v>
      </c>
      <c r="D6894" t="s">
        <v>10018</v>
      </c>
      <c r="E6894">
        <v>7</v>
      </c>
      <c r="F6894">
        <f>+_xlfn.XLOOKUP(TablaVentas[[#This Row],[PRODUCTO FINANCIERO]],TablaPrecios[PRODUCTO FINANCIERO],TablaPrecios[PRECIO UNIT],0)</f>
        <v>14.9</v>
      </c>
      <c r="G6894" s="2">
        <f>+TablaVentas[[#This Row],[CANTIDAD]]*TablaVentas[[#This Row],[PRECIO UNITARIO]]</f>
        <v>104.3</v>
      </c>
      <c r="H6894" s="1">
        <f t="shared" ca="1" si="107"/>
        <v>0.10764962914346127</v>
      </c>
      <c r="I6894" s="2">
        <f ca="1">+TablaVentas[[#This Row],[VENTAL TOTAL]]-TablaVentas[[#This Row],[VENTAL TOTAL]]*TablaVentas[[#This Row],[DESCUENTO]]</f>
        <v>93.072143680336993</v>
      </c>
      <c r="J6894" s="2">
        <f ca="1">0.18*TablaVentas[[#This Row],[SUBTOTAL]]</f>
        <v>16.752985862460658</v>
      </c>
      <c r="K6894" s="2">
        <f ca="1">+TablaVentas[[#This Row],[SUBTOTAL]]+TablaVentas[[#This Row],[IGV]]</f>
        <v>109.82512954279765</v>
      </c>
    </row>
    <row r="6895" spans="1:11" x14ac:dyDescent="0.25">
      <c r="A6895" t="s">
        <v>6904</v>
      </c>
      <c r="B6895" s="6">
        <v>46203</v>
      </c>
      <c r="C6895" t="s">
        <v>10012</v>
      </c>
      <c r="D6895" t="s">
        <v>10018</v>
      </c>
      <c r="E6895">
        <v>13</v>
      </c>
      <c r="F6895">
        <f>+_xlfn.XLOOKUP(TablaVentas[[#This Row],[PRODUCTO FINANCIERO]],TablaPrecios[PRODUCTO FINANCIERO],TablaPrecios[PRECIO UNIT],0)</f>
        <v>14.9</v>
      </c>
      <c r="G6895" s="2">
        <f>+TablaVentas[[#This Row],[CANTIDAD]]*TablaVentas[[#This Row],[PRECIO UNITARIO]]</f>
        <v>193.70000000000002</v>
      </c>
      <c r="H6895" s="1">
        <f t="shared" ca="1" si="107"/>
        <v>0.12524014887396054</v>
      </c>
      <c r="I6895" s="2">
        <f ca="1">+TablaVentas[[#This Row],[VENTAL TOTAL]]-TablaVentas[[#This Row],[VENTAL TOTAL]]*TablaVentas[[#This Row],[DESCUENTO]]</f>
        <v>169.44098316311386</v>
      </c>
      <c r="J6895" s="2">
        <f ca="1">0.18*TablaVentas[[#This Row],[SUBTOTAL]]</f>
        <v>30.499376969360494</v>
      </c>
      <c r="K6895" s="2">
        <f ca="1">+TablaVentas[[#This Row],[SUBTOTAL]]+TablaVentas[[#This Row],[IGV]]</f>
        <v>199.94036013247435</v>
      </c>
    </row>
    <row r="6896" spans="1:11" x14ac:dyDescent="0.25">
      <c r="A6896" t="s">
        <v>6905</v>
      </c>
      <c r="B6896" s="6">
        <v>45860</v>
      </c>
      <c r="C6896" t="s">
        <v>10016</v>
      </c>
      <c r="D6896" t="s">
        <v>10022</v>
      </c>
      <c r="E6896">
        <v>3</v>
      </c>
      <c r="F6896">
        <f>+_xlfn.XLOOKUP(TablaVentas[[#This Row],[PRODUCTO FINANCIERO]],TablaPrecios[PRODUCTO FINANCIERO],TablaPrecios[PRECIO UNIT],0)</f>
        <v>20.9</v>
      </c>
      <c r="G6896" s="2">
        <f>+TablaVentas[[#This Row],[CANTIDAD]]*TablaVentas[[#This Row],[PRECIO UNITARIO]]</f>
        <v>62.699999999999996</v>
      </c>
      <c r="H6896" s="1">
        <f t="shared" ca="1" si="107"/>
        <v>0.17452426125830811</v>
      </c>
      <c r="I6896" s="2">
        <f ca="1">+TablaVentas[[#This Row],[VENTAL TOTAL]]-TablaVentas[[#This Row],[VENTAL TOTAL]]*TablaVentas[[#This Row],[DESCUENTO]]</f>
        <v>51.757328819104075</v>
      </c>
      <c r="J6896" s="2">
        <f ca="1">0.18*TablaVentas[[#This Row],[SUBTOTAL]]</f>
        <v>9.316319187438733</v>
      </c>
      <c r="K6896" s="2">
        <f ca="1">+TablaVentas[[#This Row],[SUBTOTAL]]+TablaVentas[[#This Row],[IGV]]</f>
        <v>61.073648006542811</v>
      </c>
    </row>
    <row r="6897" spans="1:11" x14ac:dyDescent="0.25">
      <c r="A6897" t="s">
        <v>6906</v>
      </c>
      <c r="B6897" s="6">
        <v>45847</v>
      </c>
      <c r="C6897" t="s">
        <v>10015</v>
      </c>
      <c r="D6897" t="s">
        <v>10020</v>
      </c>
      <c r="E6897">
        <v>18</v>
      </c>
      <c r="F6897">
        <f>+_xlfn.XLOOKUP(TablaVentas[[#This Row],[PRODUCTO FINANCIERO]],TablaPrecios[PRODUCTO FINANCIERO],TablaPrecios[PRECIO UNIT],0)</f>
        <v>14.9</v>
      </c>
      <c r="G6897" s="2">
        <f>+TablaVentas[[#This Row],[CANTIDAD]]*TablaVentas[[#This Row],[PRECIO UNITARIO]]</f>
        <v>268.2</v>
      </c>
      <c r="H6897" s="1">
        <f t="shared" ca="1" si="107"/>
        <v>0.11646002164752611</v>
      </c>
      <c r="I6897" s="2">
        <f ca="1">+TablaVentas[[#This Row],[VENTAL TOTAL]]-TablaVentas[[#This Row],[VENTAL TOTAL]]*TablaVentas[[#This Row],[DESCUENTO]]</f>
        <v>236.96542219413348</v>
      </c>
      <c r="J6897" s="2">
        <f ca="1">0.18*TablaVentas[[#This Row],[SUBTOTAL]]</f>
        <v>42.653775994944027</v>
      </c>
      <c r="K6897" s="2">
        <f ca="1">+TablaVentas[[#This Row],[SUBTOTAL]]+TablaVentas[[#This Row],[IGV]]</f>
        <v>279.61919818907751</v>
      </c>
    </row>
    <row r="6898" spans="1:11" x14ac:dyDescent="0.25">
      <c r="A6898" t="s">
        <v>6907</v>
      </c>
      <c r="B6898" s="6">
        <v>45432</v>
      </c>
      <c r="C6898" t="s">
        <v>10016</v>
      </c>
      <c r="D6898" t="s">
        <v>10018</v>
      </c>
      <c r="E6898">
        <v>16</v>
      </c>
      <c r="F6898">
        <f>+_xlfn.XLOOKUP(TablaVentas[[#This Row],[PRODUCTO FINANCIERO]],TablaPrecios[PRODUCTO FINANCIERO],TablaPrecios[PRECIO UNIT],0)</f>
        <v>14.9</v>
      </c>
      <c r="G6898" s="2">
        <f>+TablaVentas[[#This Row],[CANTIDAD]]*TablaVentas[[#This Row],[PRECIO UNITARIO]]</f>
        <v>238.4</v>
      </c>
      <c r="H6898" s="1">
        <f t="shared" ca="1" si="107"/>
        <v>0.1071697896654672</v>
      </c>
      <c r="I6898" s="2">
        <f ca="1">+TablaVentas[[#This Row],[VENTAL TOTAL]]-TablaVentas[[#This Row],[VENTAL TOTAL]]*TablaVentas[[#This Row],[DESCUENTO]]</f>
        <v>212.85072214375262</v>
      </c>
      <c r="J6898" s="2">
        <f ca="1">0.18*TablaVentas[[#This Row],[SUBTOTAL]]</f>
        <v>38.31312998587547</v>
      </c>
      <c r="K6898" s="2">
        <f ca="1">+TablaVentas[[#This Row],[SUBTOTAL]]+TablaVentas[[#This Row],[IGV]]</f>
        <v>251.16385212962808</v>
      </c>
    </row>
    <row r="6899" spans="1:11" x14ac:dyDescent="0.25">
      <c r="A6899" t="s">
        <v>6908</v>
      </c>
      <c r="B6899" s="6">
        <v>46106</v>
      </c>
      <c r="C6899" t="s">
        <v>10015</v>
      </c>
      <c r="D6899" t="s">
        <v>10018</v>
      </c>
      <c r="E6899">
        <v>6</v>
      </c>
      <c r="F6899">
        <f>+_xlfn.XLOOKUP(TablaVentas[[#This Row],[PRODUCTO FINANCIERO]],TablaPrecios[PRODUCTO FINANCIERO],TablaPrecios[PRECIO UNIT],0)</f>
        <v>14.9</v>
      </c>
      <c r="G6899" s="2">
        <f>+TablaVentas[[#This Row],[CANTIDAD]]*TablaVentas[[#This Row],[PRECIO UNITARIO]]</f>
        <v>89.4</v>
      </c>
      <c r="H6899" s="1">
        <f t="shared" ca="1" si="107"/>
        <v>0.1604807177436724</v>
      </c>
      <c r="I6899" s="2">
        <f ca="1">+TablaVentas[[#This Row],[VENTAL TOTAL]]-TablaVentas[[#This Row],[VENTAL TOTAL]]*TablaVentas[[#This Row],[DESCUENTO]]</f>
        <v>75.053023833715699</v>
      </c>
      <c r="J6899" s="2">
        <f ca="1">0.18*TablaVentas[[#This Row],[SUBTOTAL]]</f>
        <v>13.509544290068826</v>
      </c>
      <c r="K6899" s="2">
        <f ca="1">+TablaVentas[[#This Row],[SUBTOTAL]]+TablaVentas[[#This Row],[IGV]]</f>
        <v>88.56256812378453</v>
      </c>
    </row>
    <row r="6900" spans="1:11" x14ac:dyDescent="0.25">
      <c r="A6900" t="s">
        <v>6909</v>
      </c>
      <c r="B6900" s="6">
        <v>46118</v>
      </c>
      <c r="C6900" t="s">
        <v>10013</v>
      </c>
      <c r="D6900" t="s">
        <v>10019</v>
      </c>
      <c r="E6900">
        <v>17</v>
      </c>
      <c r="F6900">
        <f>+_xlfn.XLOOKUP(TablaVentas[[#This Row],[PRODUCTO FINANCIERO]],TablaPrecios[PRODUCTO FINANCIERO],TablaPrecios[PRECIO UNIT],0)</f>
        <v>9.9</v>
      </c>
      <c r="G6900" s="2">
        <f>+TablaVentas[[#This Row],[CANTIDAD]]*TablaVentas[[#This Row],[PRECIO UNITARIO]]</f>
        <v>168.3</v>
      </c>
      <c r="H6900" s="1">
        <f t="shared" ca="1" si="107"/>
        <v>0.18665950308612259</v>
      </c>
      <c r="I6900" s="2">
        <f ca="1">+TablaVentas[[#This Row],[VENTAL TOTAL]]-TablaVentas[[#This Row],[VENTAL TOTAL]]*TablaVentas[[#This Row],[DESCUENTO]]</f>
        <v>136.88520563060558</v>
      </c>
      <c r="J6900" s="2">
        <f ca="1">0.18*TablaVentas[[#This Row],[SUBTOTAL]]</f>
        <v>24.639337013509003</v>
      </c>
      <c r="K6900" s="2">
        <f ca="1">+TablaVentas[[#This Row],[SUBTOTAL]]+TablaVentas[[#This Row],[IGV]]</f>
        <v>161.52454264411458</v>
      </c>
    </row>
    <row r="6901" spans="1:11" x14ac:dyDescent="0.25">
      <c r="A6901" t="s">
        <v>6910</v>
      </c>
      <c r="B6901" s="6">
        <v>46017</v>
      </c>
      <c r="C6901" t="s">
        <v>10016</v>
      </c>
      <c r="D6901" t="s">
        <v>10022</v>
      </c>
      <c r="E6901">
        <v>6</v>
      </c>
      <c r="F6901">
        <f>+_xlfn.XLOOKUP(TablaVentas[[#This Row],[PRODUCTO FINANCIERO]],TablaPrecios[PRODUCTO FINANCIERO],TablaPrecios[PRECIO UNIT],0)</f>
        <v>20.9</v>
      </c>
      <c r="G6901" s="2">
        <f>+TablaVentas[[#This Row],[CANTIDAD]]*TablaVentas[[#This Row],[PRECIO UNITARIO]]</f>
        <v>125.39999999999999</v>
      </c>
      <c r="H6901" s="1">
        <f t="shared" ca="1" si="107"/>
        <v>0.14902948728812615</v>
      </c>
      <c r="I6901" s="2">
        <f ca="1">+TablaVentas[[#This Row],[VENTAL TOTAL]]-TablaVentas[[#This Row],[VENTAL TOTAL]]*TablaVentas[[#This Row],[DESCUENTO]]</f>
        <v>106.71170229406897</v>
      </c>
      <c r="J6901" s="2">
        <f ca="1">0.18*TablaVentas[[#This Row],[SUBTOTAL]]</f>
        <v>19.208106412932413</v>
      </c>
      <c r="K6901" s="2">
        <f ca="1">+TablaVentas[[#This Row],[SUBTOTAL]]+TablaVentas[[#This Row],[IGV]]</f>
        <v>125.91980870700138</v>
      </c>
    </row>
    <row r="6902" spans="1:11" x14ac:dyDescent="0.25">
      <c r="A6902" t="s">
        <v>6911</v>
      </c>
      <c r="B6902" s="6">
        <v>45968</v>
      </c>
      <c r="C6902" t="s">
        <v>10012</v>
      </c>
      <c r="D6902" t="s">
        <v>10018</v>
      </c>
      <c r="E6902">
        <v>3</v>
      </c>
      <c r="F6902">
        <f>+_xlfn.XLOOKUP(TablaVentas[[#This Row],[PRODUCTO FINANCIERO]],TablaPrecios[PRODUCTO FINANCIERO],TablaPrecios[PRECIO UNIT],0)</f>
        <v>14.9</v>
      </c>
      <c r="G6902" s="2">
        <f>+TablaVentas[[#This Row],[CANTIDAD]]*TablaVentas[[#This Row],[PRECIO UNITARIO]]</f>
        <v>44.7</v>
      </c>
      <c r="H6902" s="1">
        <f t="shared" ca="1" si="107"/>
        <v>0.10224086031942156</v>
      </c>
      <c r="I6902" s="2">
        <f ca="1">+TablaVentas[[#This Row],[VENTAL TOTAL]]-TablaVentas[[#This Row],[VENTAL TOTAL]]*TablaVentas[[#This Row],[DESCUENTO]]</f>
        <v>40.129833543721858</v>
      </c>
      <c r="J6902" s="2">
        <f ca="1">0.18*TablaVentas[[#This Row],[SUBTOTAL]]</f>
        <v>7.2233700378699339</v>
      </c>
      <c r="K6902" s="2">
        <f ca="1">+TablaVentas[[#This Row],[SUBTOTAL]]+TablaVentas[[#This Row],[IGV]]</f>
        <v>47.353203581591792</v>
      </c>
    </row>
    <row r="6903" spans="1:11" x14ac:dyDescent="0.25">
      <c r="A6903" t="s">
        <v>6912</v>
      </c>
      <c r="B6903" s="6">
        <v>45535</v>
      </c>
      <c r="C6903" t="s">
        <v>10016</v>
      </c>
      <c r="D6903" t="s">
        <v>10018</v>
      </c>
      <c r="E6903">
        <v>18</v>
      </c>
      <c r="F6903">
        <f>+_xlfn.XLOOKUP(TablaVentas[[#This Row],[PRODUCTO FINANCIERO]],TablaPrecios[PRODUCTO FINANCIERO],TablaPrecios[PRECIO UNIT],0)</f>
        <v>14.9</v>
      </c>
      <c r="G6903" s="2">
        <f>+TablaVentas[[#This Row],[CANTIDAD]]*TablaVentas[[#This Row],[PRECIO UNITARIO]]</f>
        <v>268.2</v>
      </c>
      <c r="H6903" s="1">
        <f t="shared" ca="1" si="107"/>
        <v>0.1605115925421432</v>
      </c>
      <c r="I6903" s="2">
        <f ca="1">+TablaVentas[[#This Row],[VENTAL TOTAL]]-TablaVentas[[#This Row],[VENTAL TOTAL]]*TablaVentas[[#This Row],[DESCUENTO]]</f>
        <v>225.15079088019718</v>
      </c>
      <c r="J6903" s="2">
        <f ca="1">0.18*TablaVentas[[#This Row],[SUBTOTAL]]</f>
        <v>40.527142358435491</v>
      </c>
      <c r="K6903" s="2">
        <f ca="1">+TablaVentas[[#This Row],[SUBTOTAL]]+TablaVentas[[#This Row],[IGV]]</f>
        <v>265.67793323863265</v>
      </c>
    </row>
    <row r="6904" spans="1:11" x14ac:dyDescent="0.25">
      <c r="A6904" t="s">
        <v>6913</v>
      </c>
      <c r="B6904" s="6">
        <v>45479</v>
      </c>
      <c r="C6904" t="s">
        <v>10013</v>
      </c>
      <c r="D6904" t="s">
        <v>10020</v>
      </c>
      <c r="E6904">
        <v>17</v>
      </c>
      <c r="F6904">
        <f>+_xlfn.XLOOKUP(TablaVentas[[#This Row],[PRODUCTO FINANCIERO]],TablaPrecios[PRODUCTO FINANCIERO],TablaPrecios[PRECIO UNIT],0)</f>
        <v>14.9</v>
      </c>
      <c r="G6904" s="2">
        <f>+TablaVentas[[#This Row],[CANTIDAD]]*TablaVentas[[#This Row],[PRECIO UNITARIO]]</f>
        <v>253.3</v>
      </c>
      <c r="H6904" s="1">
        <f t="shared" ca="1" si="107"/>
        <v>0.11971210235030355</v>
      </c>
      <c r="I6904" s="2">
        <f ca="1">+TablaVentas[[#This Row],[VENTAL TOTAL]]-TablaVentas[[#This Row],[VENTAL TOTAL]]*TablaVentas[[#This Row],[DESCUENTO]]</f>
        <v>222.97692447466812</v>
      </c>
      <c r="J6904" s="2">
        <f ca="1">0.18*TablaVentas[[#This Row],[SUBTOTAL]]</f>
        <v>40.135846405440262</v>
      </c>
      <c r="K6904" s="2">
        <f ca="1">+TablaVentas[[#This Row],[SUBTOTAL]]+TablaVentas[[#This Row],[IGV]]</f>
        <v>263.11277088010837</v>
      </c>
    </row>
    <row r="6905" spans="1:11" x14ac:dyDescent="0.25">
      <c r="A6905" t="s">
        <v>6914</v>
      </c>
      <c r="B6905" s="6">
        <v>46076</v>
      </c>
      <c r="C6905" t="s">
        <v>10014</v>
      </c>
      <c r="D6905" t="s">
        <v>10018</v>
      </c>
      <c r="E6905">
        <v>7</v>
      </c>
      <c r="F6905">
        <f>+_xlfn.XLOOKUP(TablaVentas[[#This Row],[PRODUCTO FINANCIERO]],TablaPrecios[PRODUCTO FINANCIERO],TablaPrecios[PRECIO UNIT],0)</f>
        <v>14.9</v>
      </c>
      <c r="G6905" s="2">
        <f>+TablaVentas[[#This Row],[CANTIDAD]]*TablaVentas[[#This Row],[PRECIO UNITARIO]]</f>
        <v>104.3</v>
      </c>
      <c r="H6905" s="1">
        <f t="shared" ca="1" si="107"/>
        <v>0.14756280408553632</v>
      </c>
      <c r="I6905" s="2">
        <f ca="1">+TablaVentas[[#This Row],[VENTAL TOTAL]]-TablaVentas[[#This Row],[VENTAL TOTAL]]*TablaVentas[[#This Row],[DESCUENTO]]</f>
        <v>88.909199533878564</v>
      </c>
      <c r="J6905" s="2">
        <f ca="1">0.18*TablaVentas[[#This Row],[SUBTOTAL]]</f>
        <v>16.00365591609814</v>
      </c>
      <c r="K6905" s="2">
        <f ca="1">+TablaVentas[[#This Row],[SUBTOTAL]]+TablaVentas[[#This Row],[IGV]]</f>
        <v>104.9128554499767</v>
      </c>
    </row>
    <row r="6906" spans="1:11" x14ac:dyDescent="0.25">
      <c r="A6906" t="s">
        <v>6915</v>
      </c>
      <c r="B6906" s="6">
        <v>46049</v>
      </c>
      <c r="C6906" t="s">
        <v>10015</v>
      </c>
      <c r="D6906" t="s">
        <v>10022</v>
      </c>
      <c r="E6906">
        <v>8</v>
      </c>
      <c r="F6906">
        <f>+_xlfn.XLOOKUP(TablaVentas[[#This Row],[PRODUCTO FINANCIERO]],TablaPrecios[PRODUCTO FINANCIERO],TablaPrecios[PRECIO UNIT],0)</f>
        <v>20.9</v>
      </c>
      <c r="G6906" s="2">
        <f>+TablaVentas[[#This Row],[CANTIDAD]]*TablaVentas[[#This Row],[PRECIO UNITARIO]]</f>
        <v>167.2</v>
      </c>
      <c r="H6906" s="1">
        <f t="shared" ca="1" si="107"/>
        <v>0.16892543927945064</v>
      </c>
      <c r="I6906" s="2">
        <f ca="1">+TablaVentas[[#This Row],[VENTAL TOTAL]]-TablaVentas[[#This Row],[VENTAL TOTAL]]*TablaVentas[[#This Row],[DESCUENTO]]</f>
        <v>138.95566655247583</v>
      </c>
      <c r="J6906" s="2">
        <f ca="1">0.18*TablaVentas[[#This Row],[SUBTOTAL]]</f>
        <v>25.01201997944565</v>
      </c>
      <c r="K6906" s="2">
        <f ca="1">+TablaVentas[[#This Row],[SUBTOTAL]]+TablaVentas[[#This Row],[IGV]]</f>
        <v>163.96768653192149</v>
      </c>
    </row>
    <row r="6907" spans="1:11" x14ac:dyDescent="0.25">
      <c r="A6907" t="s">
        <v>6916</v>
      </c>
      <c r="B6907" s="6">
        <v>45676</v>
      </c>
      <c r="C6907" t="s">
        <v>10015</v>
      </c>
      <c r="D6907" t="s">
        <v>10022</v>
      </c>
      <c r="E6907">
        <v>15</v>
      </c>
      <c r="F6907">
        <f>+_xlfn.XLOOKUP(TablaVentas[[#This Row],[PRODUCTO FINANCIERO]],TablaPrecios[PRODUCTO FINANCIERO],TablaPrecios[PRECIO UNIT],0)</f>
        <v>20.9</v>
      </c>
      <c r="G6907" s="2">
        <f>+TablaVentas[[#This Row],[CANTIDAD]]*TablaVentas[[#This Row],[PRECIO UNITARIO]]</f>
        <v>313.5</v>
      </c>
      <c r="H6907" s="1">
        <f t="shared" ca="1" si="107"/>
        <v>0.19364216105685356</v>
      </c>
      <c r="I6907" s="2">
        <f ca="1">+TablaVentas[[#This Row],[VENTAL TOTAL]]-TablaVentas[[#This Row],[VENTAL TOTAL]]*TablaVentas[[#This Row],[DESCUENTO]]</f>
        <v>252.79318250867641</v>
      </c>
      <c r="J6907" s="2">
        <f ca="1">0.18*TablaVentas[[#This Row],[SUBTOTAL]]</f>
        <v>45.502772851561751</v>
      </c>
      <c r="K6907" s="2">
        <f ca="1">+TablaVentas[[#This Row],[SUBTOTAL]]+TablaVentas[[#This Row],[IGV]]</f>
        <v>298.29595536023817</v>
      </c>
    </row>
    <row r="6908" spans="1:11" x14ac:dyDescent="0.25">
      <c r="A6908" t="s">
        <v>6917</v>
      </c>
      <c r="B6908" s="6">
        <v>45824</v>
      </c>
      <c r="C6908" t="s">
        <v>10013</v>
      </c>
      <c r="D6908" t="s">
        <v>10022</v>
      </c>
      <c r="E6908">
        <v>5</v>
      </c>
      <c r="F6908">
        <f>+_xlfn.XLOOKUP(TablaVentas[[#This Row],[PRODUCTO FINANCIERO]],TablaPrecios[PRODUCTO FINANCIERO],TablaPrecios[PRECIO UNIT],0)</f>
        <v>20.9</v>
      </c>
      <c r="G6908" s="2">
        <f>+TablaVentas[[#This Row],[CANTIDAD]]*TablaVentas[[#This Row],[PRECIO UNITARIO]]</f>
        <v>104.5</v>
      </c>
      <c r="H6908" s="1">
        <f t="shared" ca="1" si="107"/>
        <v>0.13348571938145048</v>
      </c>
      <c r="I6908" s="2">
        <f ca="1">+TablaVentas[[#This Row],[VENTAL TOTAL]]-TablaVentas[[#This Row],[VENTAL TOTAL]]*TablaVentas[[#This Row],[DESCUENTO]]</f>
        <v>90.550742324638421</v>
      </c>
      <c r="J6908" s="2">
        <f ca="1">0.18*TablaVentas[[#This Row],[SUBTOTAL]]</f>
        <v>16.299133618434915</v>
      </c>
      <c r="K6908" s="2">
        <f ca="1">+TablaVentas[[#This Row],[SUBTOTAL]]+TablaVentas[[#This Row],[IGV]]</f>
        <v>106.84987594307333</v>
      </c>
    </row>
    <row r="6909" spans="1:11" x14ac:dyDescent="0.25">
      <c r="A6909" t="s">
        <v>6918</v>
      </c>
      <c r="B6909" s="6">
        <v>45596</v>
      </c>
      <c r="C6909" t="s">
        <v>10014</v>
      </c>
      <c r="D6909" t="s">
        <v>10020</v>
      </c>
      <c r="E6909">
        <v>19</v>
      </c>
      <c r="F6909">
        <f>+_xlfn.XLOOKUP(TablaVentas[[#This Row],[PRODUCTO FINANCIERO]],TablaPrecios[PRODUCTO FINANCIERO],TablaPrecios[PRECIO UNIT],0)</f>
        <v>14.9</v>
      </c>
      <c r="G6909" s="2">
        <f>+TablaVentas[[#This Row],[CANTIDAD]]*TablaVentas[[#This Row],[PRECIO UNITARIO]]</f>
        <v>283.10000000000002</v>
      </c>
      <c r="H6909" s="1">
        <f t="shared" ca="1" si="107"/>
        <v>0.19374363846868928</v>
      </c>
      <c r="I6909" s="2">
        <f ca="1">+TablaVentas[[#This Row],[VENTAL TOTAL]]-TablaVentas[[#This Row],[VENTAL TOTAL]]*TablaVentas[[#This Row],[DESCUENTO]]</f>
        <v>228.25117594951408</v>
      </c>
      <c r="J6909" s="2">
        <f ca="1">0.18*TablaVentas[[#This Row],[SUBTOTAL]]</f>
        <v>41.085211670912535</v>
      </c>
      <c r="K6909" s="2">
        <f ca="1">+TablaVentas[[#This Row],[SUBTOTAL]]+TablaVentas[[#This Row],[IGV]]</f>
        <v>269.33638762042659</v>
      </c>
    </row>
    <row r="6910" spans="1:11" x14ac:dyDescent="0.25">
      <c r="A6910" t="s">
        <v>6919</v>
      </c>
      <c r="B6910" s="6">
        <v>45900</v>
      </c>
      <c r="C6910" t="s">
        <v>10013</v>
      </c>
      <c r="D6910" t="s">
        <v>10020</v>
      </c>
      <c r="E6910">
        <v>17</v>
      </c>
      <c r="F6910">
        <f>+_xlfn.XLOOKUP(TablaVentas[[#This Row],[PRODUCTO FINANCIERO]],TablaPrecios[PRODUCTO FINANCIERO],TablaPrecios[PRECIO UNIT],0)</f>
        <v>14.9</v>
      </c>
      <c r="G6910" s="2">
        <f>+TablaVentas[[#This Row],[CANTIDAD]]*TablaVentas[[#This Row],[PRECIO UNITARIO]]</f>
        <v>253.3</v>
      </c>
      <c r="H6910" s="1">
        <f t="shared" ca="1" si="107"/>
        <v>0.16225332881277282</v>
      </c>
      <c r="I6910" s="2">
        <f ca="1">+TablaVentas[[#This Row],[VENTAL TOTAL]]-TablaVentas[[#This Row],[VENTAL TOTAL]]*TablaVentas[[#This Row],[DESCUENTO]]</f>
        <v>212.20123181172465</v>
      </c>
      <c r="J6910" s="2">
        <f ca="1">0.18*TablaVentas[[#This Row],[SUBTOTAL]]</f>
        <v>38.196221726110437</v>
      </c>
      <c r="K6910" s="2">
        <f ca="1">+TablaVentas[[#This Row],[SUBTOTAL]]+TablaVentas[[#This Row],[IGV]]</f>
        <v>250.39745353783508</v>
      </c>
    </row>
    <row r="6911" spans="1:11" x14ac:dyDescent="0.25">
      <c r="A6911" t="s">
        <v>6920</v>
      </c>
      <c r="B6911" s="6">
        <v>46222</v>
      </c>
      <c r="C6911" t="s">
        <v>10011</v>
      </c>
      <c r="D6911" t="s">
        <v>10020</v>
      </c>
      <c r="E6911">
        <v>5</v>
      </c>
      <c r="F6911">
        <f>+_xlfn.XLOOKUP(TablaVentas[[#This Row],[PRODUCTO FINANCIERO]],TablaPrecios[PRODUCTO FINANCIERO],TablaPrecios[PRECIO UNIT],0)</f>
        <v>14.9</v>
      </c>
      <c r="G6911" s="2">
        <f>+TablaVentas[[#This Row],[CANTIDAD]]*TablaVentas[[#This Row],[PRECIO UNITARIO]]</f>
        <v>74.5</v>
      </c>
      <c r="H6911" s="1">
        <f t="shared" ca="1" si="107"/>
        <v>0.11834718579170084</v>
      </c>
      <c r="I6911" s="2">
        <f ca="1">+TablaVentas[[#This Row],[VENTAL TOTAL]]-TablaVentas[[#This Row],[VENTAL TOTAL]]*TablaVentas[[#This Row],[DESCUENTO]]</f>
        <v>65.683134658518284</v>
      </c>
      <c r="J6911" s="2">
        <f ca="1">0.18*TablaVentas[[#This Row],[SUBTOTAL]]</f>
        <v>11.822964238533292</v>
      </c>
      <c r="K6911" s="2">
        <f ca="1">+TablaVentas[[#This Row],[SUBTOTAL]]+TablaVentas[[#This Row],[IGV]]</f>
        <v>77.506098897051572</v>
      </c>
    </row>
    <row r="6912" spans="1:11" x14ac:dyDescent="0.25">
      <c r="A6912" t="s">
        <v>6921</v>
      </c>
      <c r="B6912" s="6">
        <v>46142</v>
      </c>
      <c r="C6912" t="s">
        <v>10015</v>
      </c>
      <c r="D6912" t="s">
        <v>10020</v>
      </c>
      <c r="E6912">
        <v>12</v>
      </c>
      <c r="F6912">
        <f>+_xlfn.XLOOKUP(TablaVentas[[#This Row],[PRODUCTO FINANCIERO]],TablaPrecios[PRODUCTO FINANCIERO],TablaPrecios[PRECIO UNIT],0)</f>
        <v>14.9</v>
      </c>
      <c r="G6912" s="2">
        <f>+TablaVentas[[#This Row],[CANTIDAD]]*TablaVentas[[#This Row],[PRECIO UNITARIO]]</f>
        <v>178.8</v>
      </c>
      <c r="H6912" s="1">
        <f t="shared" ca="1" si="107"/>
        <v>0.1477303469537804</v>
      </c>
      <c r="I6912" s="2">
        <f ca="1">+TablaVentas[[#This Row],[VENTAL TOTAL]]-TablaVentas[[#This Row],[VENTAL TOTAL]]*TablaVentas[[#This Row],[DESCUENTO]]</f>
        <v>152.38581396466407</v>
      </c>
      <c r="J6912" s="2">
        <f ca="1">0.18*TablaVentas[[#This Row],[SUBTOTAL]]</f>
        <v>27.42944651363953</v>
      </c>
      <c r="K6912" s="2">
        <f ca="1">+TablaVentas[[#This Row],[SUBTOTAL]]+TablaVentas[[#This Row],[IGV]]</f>
        <v>179.8152604783036</v>
      </c>
    </row>
    <row r="6913" spans="1:11" x14ac:dyDescent="0.25">
      <c r="A6913" t="s">
        <v>6922</v>
      </c>
      <c r="B6913" s="6">
        <v>46271</v>
      </c>
      <c r="C6913" t="s">
        <v>10011</v>
      </c>
      <c r="D6913" t="s">
        <v>10018</v>
      </c>
      <c r="E6913">
        <v>8</v>
      </c>
      <c r="F6913">
        <f>+_xlfn.XLOOKUP(TablaVentas[[#This Row],[PRODUCTO FINANCIERO]],TablaPrecios[PRODUCTO FINANCIERO],TablaPrecios[PRECIO UNIT],0)</f>
        <v>14.9</v>
      </c>
      <c r="G6913" s="2">
        <f>+TablaVentas[[#This Row],[CANTIDAD]]*TablaVentas[[#This Row],[PRECIO UNITARIO]]</f>
        <v>119.2</v>
      </c>
      <c r="H6913" s="1">
        <f t="shared" ca="1" si="107"/>
        <v>0.18116081161343811</v>
      </c>
      <c r="I6913" s="2">
        <f ca="1">+TablaVentas[[#This Row],[VENTAL TOTAL]]-TablaVentas[[#This Row],[VENTAL TOTAL]]*TablaVentas[[#This Row],[DESCUENTO]]</f>
        <v>97.605631255678176</v>
      </c>
      <c r="J6913" s="2">
        <f ca="1">0.18*TablaVentas[[#This Row],[SUBTOTAL]]</f>
        <v>17.56901362602207</v>
      </c>
      <c r="K6913" s="2">
        <f ca="1">+TablaVentas[[#This Row],[SUBTOTAL]]+TablaVentas[[#This Row],[IGV]]</f>
        <v>115.17464488170025</v>
      </c>
    </row>
    <row r="6914" spans="1:11" x14ac:dyDescent="0.25">
      <c r="A6914" t="s">
        <v>6923</v>
      </c>
      <c r="B6914" s="6">
        <v>45956</v>
      </c>
      <c r="C6914" t="s">
        <v>10012</v>
      </c>
      <c r="D6914" t="s">
        <v>10017</v>
      </c>
      <c r="E6914">
        <v>7</v>
      </c>
      <c r="F6914">
        <f>+_xlfn.XLOOKUP(TablaVentas[[#This Row],[PRODUCTO FINANCIERO]],TablaPrecios[PRODUCTO FINANCIERO],TablaPrecios[PRECIO UNIT],0)</f>
        <v>9.9</v>
      </c>
      <c r="G6914" s="2">
        <f>+TablaVentas[[#This Row],[CANTIDAD]]*TablaVentas[[#This Row],[PRECIO UNITARIO]]</f>
        <v>69.3</v>
      </c>
      <c r="H6914" s="1">
        <f t="shared" ref="H6914:H6977" ca="1" si="108">+RAND()*0.1+0.1</f>
        <v>0.15114249226478219</v>
      </c>
      <c r="I6914" s="2">
        <f ca="1">+TablaVentas[[#This Row],[VENTAL TOTAL]]-TablaVentas[[#This Row],[VENTAL TOTAL]]*TablaVentas[[#This Row],[DESCUENTO]]</f>
        <v>58.825825286050588</v>
      </c>
      <c r="J6914" s="2">
        <f ca="1">0.18*TablaVentas[[#This Row],[SUBTOTAL]]</f>
        <v>10.588648551489106</v>
      </c>
      <c r="K6914" s="2">
        <f ca="1">+TablaVentas[[#This Row],[SUBTOTAL]]+TablaVentas[[#This Row],[IGV]]</f>
        <v>69.414473837539688</v>
      </c>
    </row>
    <row r="6915" spans="1:11" x14ac:dyDescent="0.25">
      <c r="A6915" t="s">
        <v>6924</v>
      </c>
      <c r="B6915" s="6">
        <v>45463</v>
      </c>
      <c r="C6915" t="s">
        <v>10014</v>
      </c>
      <c r="D6915" t="s">
        <v>10020</v>
      </c>
      <c r="E6915">
        <v>17</v>
      </c>
      <c r="F6915">
        <f>+_xlfn.XLOOKUP(TablaVentas[[#This Row],[PRODUCTO FINANCIERO]],TablaPrecios[PRODUCTO FINANCIERO],TablaPrecios[PRECIO UNIT],0)</f>
        <v>14.9</v>
      </c>
      <c r="G6915" s="2">
        <f>+TablaVentas[[#This Row],[CANTIDAD]]*TablaVentas[[#This Row],[PRECIO UNITARIO]]</f>
        <v>253.3</v>
      </c>
      <c r="H6915" s="1">
        <f t="shared" ca="1" si="108"/>
        <v>0.17395792370487428</v>
      </c>
      <c r="I6915" s="2">
        <f ca="1">+TablaVentas[[#This Row],[VENTAL TOTAL]]-TablaVentas[[#This Row],[VENTAL TOTAL]]*TablaVentas[[#This Row],[DESCUENTO]]</f>
        <v>209.23645792555536</v>
      </c>
      <c r="J6915" s="2">
        <f ca="1">0.18*TablaVentas[[#This Row],[SUBTOTAL]]</f>
        <v>37.662562426599962</v>
      </c>
      <c r="K6915" s="2">
        <f ca="1">+TablaVentas[[#This Row],[SUBTOTAL]]+TablaVentas[[#This Row],[IGV]]</f>
        <v>246.89902035215533</v>
      </c>
    </row>
    <row r="6916" spans="1:11" x14ac:dyDescent="0.25">
      <c r="A6916" t="s">
        <v>6925</v>
      </c>
      <c r="B6916" s="6">
        <v>45997</v>
      </c>
      <c r="C6916" t="s">
        <v>10012</v>
      </c>
      <c r="D6916" t="s">
        <v>10019</v>
      </c>
      <c r="E6916">
        <v>5</v>
      </c>
      <c r="F6916">
        <f>+_xlfn.XLOOKUP(TablaVentas[[#This Row],[PRODUCTO FINANCIERO]],TablaPrecios[PRODUCTO FINANCIERO],TablaPrecios[PRECIO UNIT],0)</f>
        <v>9.9</v>
      </c>
      <c r="G6916" s="2">
        <f>+TablaVentas[[#This Row],[CANTIDAD]]*TablaVentas[[#This Row],[PRECIO UNITARIO]]</f>
        <v>49.5</v>
      </c>
      <c r="H6916" s="1">
        <f t="shared" ca="1" si="108"/>
        <v>0.15957406503424199</v>
      </c>
      <c r="I6916" s="2">
        <f ca="1">+TablaVentas[[#This Row],[VENTAL TOTAL]]-TablaVentas[[#This Row],[VENTAL TOTAL]]*TablaVentas[[#This Row],[DESCUENTO]]</f>
        <v>41.60108378080502</v>
      </c>
      <c r="J6916" s="2">
        <f ca="1">0.18*TablaVentas[[#This Row],[SUBTOTAL]]</f>
        <v>7.4881950805449033</v>
      </c>
      <c r="K6916" s="2">
        <f ca="1">+TablaVentas[[#This Row],[SUBTOTAL]]+TablaVentas[[#This Row],[IGV]]</f>
        <v>49.089278861349925</v>
      </c>
    </row>
    <row r="6917" spans="1:11" x14ac:dyDescent="0.25">
      <c r="A6917" t="s">
        <v>6926</v>
      </c>
      <c r="B6917" s="6">
        <v>46233</v>
      </c>
      <c r="C6917" t="s">
        <v>10013</v>
      </c>
      <c r="D6917" t="s">
        <v>10017</v>
      </c>
      <c r="E6917">
        <v>12</v>
      </c>
      <c r="F6917">
        <f>+_xlfn.XLOOKUP(TablaVentas[[#This Row],[PRODUCTO FINANCIERO]],TablaPrecios[PRODUCTO FINANCIERO],TablaPrecios[PRECIO UNIT],0)</f>
        <v>9.9</v>
      </c>
      <c r="G6917" s="2">
        <f>+TablaVentas[[#This Row],[CANTIDAD]]*TablaVentas[[#This Row],[PRECIO UNITARIO]]</f>
        <v>118.80000000000001</v>
      </c>
      <c r="H6917" s="1">
        <f t="shared" ca="1" si="108"/>
        <v>0.19877690336601284</v>
      </c>
      <c r="I6917" s="2">
        <f ca="1">+TablaVentas[[#This Row],[VENTAL TOTAL]]-TablaVentas[[#This Row],[VENTAL TOTAL]]*TablaVentas[[#This Row],[DESCUENTO]]</f>
        <v>95.185303880117687</v>
      </c>
      <c r="J6917" s="2">
        <f ca="1">0.18*TablaVentas[[#This Row],[SUBTOTAL]]</f>
        <v>17.133354698421183</v>
      </c>
      <c r="K6917" s="2">
        <f ca="1">+TablaVentas[[#This Row],[SUBTOTAL]]+TablaVentas[[#This Row],[IGV]]</f>
        <v>112.31865857853887</v>
      </c>
    </row>
    <row r="6918" spans="1:11" x14ac:dyDescent="0.25">
      <c r="A6918" t="s">
        <v>6927</v>
      </c>
      <c r="B6918" s="6">
        <v>45350</v>
      </c>
      <c r="C6918" t="s">
        <v>10015</v>
      </c>
      <c r="D6918" t="s">
        <v>10019</v>
      </c>
      <c r="E6918">
        <v>18</v>
      </c>
      <c r="F6918">
        <f>+_xlfn.XLOOKUP(TablaVentas[[#This Row],[PRODUCTO FINANCIERO]],TablaPrecios[PRODUCTO FINANCIERO],TablaPrecios[PRECIO UNIT],0)</f>
        <v>9.9</v>
      </c>
      <c r="G6918" s="2">
        <f>+TablaVentas[[#This Row],[CANTIDAD]]*TablaVentas[[#This Row],[PRECIO UNITARIO]]</f>
        <v>178.20000000000002</v>
      </c>
      <c r="H6918" s="1">
        <f t="shared" ca="1" si="108"/>
        <v>0.16521999805688445</v>
      </c>
      <c r="I6918" s="2">
        <f ca="1">+TablaVentas[[#This Row],[VENTAL TOTAL]]-TablaVentas[[#This Row],[VENTAL TOTAL]]*TablaVentas[[#This Row],[DESCUENTO]]</f>
        <v>148.75779634626321</v>
      </c>
      <c r="J6918" s="2">
        <f ca="1">0.18*TablaVentas[[#This Row],[SUBTOTAL]]</f>
        <v>26.776403342327377</v>
      </c>
      <c r="K6918" s="2">
        <f ca="1">+TablaVentas[[#This Row],[SUBTOTAL]]+TablaVentas[[#This Row],[IGV]]</f>
        <v>175.53419968859058</v>
      </c>
    </row>
    <row r="6919" spans="1:11" x14ac:dyDescent="0.25">
      <c r="A6919" t="s">
        <v>6928</v>
      </c>
      <c r="B6919" s="6">
        <v>45899</v>
      </c>
      <c r="C6919" t="s">
        <v>10016</v>
      </c>
      <c r="D6919" t="s">
        <v>10017</v>
      </c>
      <c r="E6919">
        <v>20</v>
      </c>
      <c r="F6919">
        <f>+_xlfn.XLOOKUP(TablaVentas[[#This Row],[PRODUCTO FINANCIERO]],TablaPrecios[PRODUCTO FINANCIERO],TablaPrecios[PRECIO UNIT],0)</f>
        <v>9.9</v>
      </c>
      <c r="G6919" s="2">
        <f>+TablaVentas[[#This Row],[CANTIDAD]]*TablaVentas[[#This Row],[PRECIO UNITARIO]]</f>
        <v>198</v>
      </c>
      <c r="H6919" s="1">
        <f t="shared" ca="1" si="108"/>
        <v>0.16124098371680987</v>
      </c>
      <c r="I6919" s="2">
        <f ca="1">+TablaVentas[[#This Row],[VENTAL TOTAL]]-TablaVentas[[#This Row],[VENTAL TOTAL]]*TablaVentas[[#This Row],[DESCUENTO]]</f>
        <v>166.07428522407164</v>
      </c>
      <c r="J6919" s="2">
        <f ca="1">0.18*TablaVentas[[#This Row],[SUBTOTAL]]</f>
        <v>29.893371340332894</v>
      </c>
      <c r="K6919" s="2">
        <f ca="1">+TablaVentas[[#This Row],[SUBTOTAL]]+TablaVentas[[#This Row],[IGV]]</f>
        <v>195.96765656440454</v>
      </c>
    </row>
    <row r="6920" spans="1:11" x14ac:dyDescent="0.25">
      <c r="A6920" t="s">
        <v>6929</v>
      </c>
      <c r="B6920" s="6">
        <v>45759</v>
      </c>
      <c r="C6920" t="s">
        <v>10011</v>
      </c>
      <c r="D6920" t="s">
        <v>10020</v>
      </c>
      <c r="E6920">
        <v>16</v>
      </c>
      <c r="F6920">
        <f>+_xlfn.XLOOKUP(TablaVentas[[#This Row],[PRODUCTO FINANCIERO]],TablaPrecios[PRODUCTO FINANCIERO],TablaPrecios[PRECIO UNIT],0)</f>
        <v>14.9</v>
      </c>
      <c r="G6920" s="2">
        <f>+TablaVentas[[#This Row],[CANTIDAD]]*TablaVentas[[#This Row],[PRECIO UNITARIO]]</f>
        <v>238.4</v>
      </c>
      <c r="H6920" s="1">
        <f t="shared" ca="1" si="108"/>
        <v>0.17296772904273977</v>
      </c>
      <c r="I6920" s="2">
        <f ca="1">+TablaVentas[[#This Row],[VENTAL TOTAL]]-TablaVentas[[#This Row],[VENTAL TOTAL]]*TablaVentas[[#This Row],[DESCUENTO]]</f>
        <v>197.16449339621084</v>
      </c>
      <c r="J6920" s="2">
        <f ca="1">0.18*TablaVentas[[#This Row],[SUBTOTAL]]</f>
        <v>35.48960881131795</v>
      </c>
      <c r="K6920" s="2">
        <f ca="1">+TablaVentas[[#This Row],[SUBTOTAL]]+TablaVentas[[#This Row],[IGV]]</f>
        <v>232.65410220752881</v>
      </c>
    </row>
    <row r="6921" spans="1:11" x14ac:dyDescent="0.25">
      <c r="A6921" t="s">
        <v>6930</v>
      </c>
      <c r="B6921" s="6">
        <v>45509</v>
      </c>
      <c r="C6921" t="s">
        <v>10016</v>
      </c>
      <c r="D6921" t="s">
        <v>10020</v>
      </c>
      <c r="E6921">
        <v>8</v>
      </c>
      <c r="F6921">
        <f>+_xlfn.XLOOKUP(TablaVentas[[#This Row],[PRODUCTO FINANCIERO]],TablaPrecios[PRODUCTO FINANCIERO],TablaPrecios[PRECIO UNIT],0)</f>
        <v>14.9</v>
      </c>
      <c r="G6921" s="2">
        <f>+TablaVentas[[#This Row],[CANTIDAD]]*TablaVentas[[#This Row],[PRECIO UNITARIO]]</f>
        <v>119.2</v>
      </c>
      <c r="H6921" s="1">
        <f t="shared" ca="1" si="108"/>
        <v>0.14238479647704258</v>
      </c>
      <c r="I6921" s="2">
        <f ca="1">+TablaVentas[[#This Row],[VENTAL TOTAL]]-TablaVentas[[#This Row],[VENTAL TOTAL]]*TablaVentas[[#This Row],[DESCUENTO]]</f>
        <v>102.22773225993653</v>
      </c>
      <c r="J6921" s="2">
        <f ca="1">0.18*TablaVentas[[#This Row],[SUBTOTAL]]</f>
        <v>18.400991806788575</v>
      </c>
      <c r="K6921" s="2">
        <f ca="1">+TablaVentas[[#This Row],[SUBTOTAL]]+TablaVentas[[#This Row],[IGV]]</f>
        <v>120.62872406672511</v>
      </c>
    </row>
    <row r="6922" spans="1:11" x14ac:dyDescent="0.25">
      <c r="A6922" t="s">
        <v>6931</v>
      </c>
      <c r="B6922" s="6">
        <v>45551</v>
      </c>
      <c r="C6922" t="s">
        <v>10011</v>
      </c>
      <c r="D6922" t="s">
        <v>10017</v>
      </c>
      <c r="E6922">
        <v>6</v>
      </c>
      <c r="F6922">
        <f>+_xlfn.XLOOKUP(TablaVentas[[#This Row],[PRODUCTO FINANCIERO]],TablaPrecios[PRODUCTO FINANCIERO],TablaPrecios[PRECIO UNIT],0)</f>
        <v>9.9</v>
      </c>
      <c r="G6922" s="2">
        <f>+TablaVentas[[#This Row],[CANTIDAD]]*TablaVentas[[#This Row],[PRECIO UNITARIO]]</f>
        <v>59.400000000000006</v>
      </c>
      <c r="H6922" s="1">
        <f t="shared" ca="1" si="108"/>
        <v>0.14102260625757918</v>
      </c>
      <c r="I6922" s="2">
        <f ca="1">+TablaVentas[[#This Row],[VENTAL TOTAL]]-TablaVentas[[#This Row],[VENTAL TOTAL]]*TablaVentas[[#This Row],[DESCUENTO]]</f>
        <v>51.023257188299802</v>
      </c>
      <c r="J6922" s="2">
        <f ca="1">0.18*TablaVentas[[#This Row],[SUBTOTAL]]</f>
        <v>9.1841862938939638</v>
      </c>
      <c r="K6922" s="2">
        <f ca="1">+TablaVentas[[#This Row],[SUBTOTAL]]+TablaVentas[[#This Row],[IGV]]</f>
        <v>60.207443482193767</v>
      </c>
    </row>
    <row r="6923" spans="1:11" x14ac:dyDescent="0.25">
      <c r="A6923" t="s">
        <v>6932</v>
      </c>
      <c r="B6923" s="6">
        <v>45826</v>
      </c>
      <c r="C6923" t="s">
        <v>10016</v>
      </c>
      <c r="D6923" t="s">
        <v>10018</v>
      </c>
      <c r="E6923">
        <v>8</v>
      </c>
      <c r="F6923">
        <f>+_xlfn.XLOOKUP(TablaVentas[[#This Row],[PRODUCTO FINANCIERO]],TablaPrecios[PRODUCTO FINANCIERO],TablaPrecios[PRECIO UNIT],0)</f>
        <v>14.9</v>
      </c>
      <c r="G6923" s="2">
        <f>+TablaVentas[[#This Row],[CANTIDAD]]*TablaVentas[[#This Row],[PRECIO UNITARIO]]</f>
        <v>119.2</v>
      </c>
      <c r="H6923" s="1">
        <f t="shared" ca="1" si="108"/>
        <v>0.12553192037671121</v>
      </c>
      <c r="I6923" s="2">
        <f ca="1">+TablaVentas[[#This Row],[VENTAL TOTAL]]-TablaVentas[[#This Row],[VENTAL TOTAL]]*TablaVentas[[#This Row],[DESCUENTO]]</f>
        <v>104.23659509109602</v>
      </c>
      <c r="J6923" s="2">
        <f ca="1">0.18*TablaVentas[[#This Row],[SUBTOTAL]]</f>
        <v>18.762587116397285</v>
      </c>
      <c r="K6923" s="2">
        <f ca="1">+TablaVentas[[#This Row],[SUBTOTAL]]+TablaVentas[[#This Row],[IGV]]</f>
        <v>122.99918220749331</v>
      </c>
    </row>
    <row r="6924" spans="1:11" x14ac:dyDescent="0.25">
      <c r="A6924" t="s">
        <v>6933</v>
      </c>
      <c r="B6924" s="6">
        <v>46170</v>
      </c>
      <c r="C6924" t="s">
        <v>10011</v>
      </c>
      <c r="D6924" t="s">
        <v>10022</v>
      </c>
      <c r="E6924">
        <v>7</v>
      </c>
      <c r="F6924">
        <f>+_xlfn.XLOOKUP(TablaVentas[[#This Row],[PRODUCTO FINANCIERO]],TablaPrecios[PRODUCTO FINANCIERO],TablaPrecios[PRECIO UNIT],0)</f>
        <v>20.9</v>
      </c>
      <c r="G6924" s="2">
        <f>+TablaVentas[[#This Row],[CANTIDAD]]*TablaVentas[[#This Row],[PRECIO UNITARIO]]</f>
        <v>146.29999999999998</v>
      </c>
      <c r="H6924" s="1">
        <f t="shared" ca="1" si="108"/>
        <v>0.19090557296901234</v>
      </c>
      <c r="I6924" s="2">
        <f ca="1">+TablaVentas[[#This Row],[VENTAL TOTAL]]-TablaVentas[[#This Row],[VENTAL TOTAL]]*TablaVentas[[#This Row],[DESCUENTO]]</f>
        <v>118.37051467463348</v>
      </c>
      <c r="J6924" s="2">
        <f ca="1">0.18*TablaVentas[[#This Row],[SUBTOTAL]]</f>
        <v>21.306692641434026</v>
      </c>
      <c r="K6924" s="2">
        <f ca="1">+TablaVentas[[#This Row],[SUBTOTAL]]+TablaVentas[[#This Row],[IGV]]</f>
        <v>139.67720731606749</v>
      </c>
    </row>
    <row r="6925" spans="1:11" x14ac:dyDescent="0.25">
      <c r="A6925" t="s">
        <v>6934</v>
      </c>
      <c r="B6925" s="6">
        <v>45760</v>
      </c>
      <c r="C6925" t="s">
        <v>10015</v>
      </c>
      <c r="D6925" t="s">
        <v>10022</v>
      </c>
      <c r="E6925">
        <v>15</v>
      </c>
      <c r="F6925">
        <f>+_xlfn.XLOOKUP(TablaVentas[[#This Row],[PRODUCTO FINANCIERO]],TablaPrecios[PRODUCTO FINANCIERO],TablaPrecios[PRECIO UNIT],0)</f>
        <v>20.9</v>
      </c>
      <c r="G6925" s="2">
        <f>+TablaVentas[[#This Row],[CANTIDAD]]*TablaVentas[[#This Row],[PRECIO UNITARIO]]</f>
        <v>313.5</v>
      </c>
      <c r="H6925" s="1">
        <f t="shared" ca="1" si="108"/>
        <v>0.11122597584541964</v>
      </c>
      <c r="I6925" s="2">
        <f ca="1">+TablaVentas[[#This Row],[VENTAL TOTAL]]-TablaVentas[[#This Row],[VENTAL TOTAL]]*TablaVentas[[#This Row],[DESCUENTO]]</f>
        <v>278.63065657246096</v>
      </c>
      <c r="J6925" s="2">
        <f ca="1">0.18*TablaVentas[[#This Row],[SUBTOTAL]]</f>
        <v>50.153518183042969</v>
      </c>
      <c r="K6925" s="2">
        <f ca="1">+TablaVentas[[#This Row],[SUBTOTAL]]+TablaVentas[[#This Row],[IGV]]</f>
        <v>328.78417475550395</v>
      </c>
    </row>
    <row r="6926" spans="1:11" x14ac:dyDescent="0.25">
      <c r="A6926" t="s">
        <v>6935</v>
      </c>
      <c r="B6926" s="6">
        <v>46113</v>
      </c>
      <c r="C6926" t="s">
        <v>10015</v>
      </c>
      <c r="D6926" t="s">
        <v>10020</v>
      </c>
      <c r="E6926">
        <v>5</v>
      </c>
      <c r="F6926">
        <f>+_xlfn.XLOOKUP(TablaVentas[[#This Row],[PRODUCTO FINANCIERO]],TablaPrecios[PRODUCTO FINANCIERO],TablaPrecios[PRECIO UNIT],0)</f>
        <v>14.9</v>
      </c>
      <c r="G6926" s="2">
        <f>+TablaVentas[[#This Row],[CANTIDAD]]*TablaVentas[[#This Row],[PRECIO UNITARIO]]</f>
        <v>74.5</v>
      </c>
      <c r="H6926" s="1">
        <f t="shared" ca="1" si="108"/>
        <v>0.10341575587854793</v>
      </c>
      <c r="I6926" s="2">
        <f ca="1">+TablaVentas[[#This Row],[VENTAL TOTAL]]-TablaVentas[[#This Row],[VENTAL TOTAL]]*TablaVentas[[#This Row],[DESCUENTO]]</f>
        <v>66.795526187048182</v>
      </c>
      <c r="J6926" s="2">
        <f ca="1">0.18*TablaVentas[[#This Row],[SUBTOTAL]]</f>
        <v>12.023194713668673</v>
      </c>
      <c r="K6926" s="2">
        <f ca="1">+TablaVentas[[#This Row],[SUBTOTAL]]+TablaVentas[[#This Row],[IGV]]</f>
        <v>78.818720900716855</v>
      </c>
    </row>
    <row r="6927" spans="1:11" x14ac:dyDescent="0.25">
      <c r="A6927" t="s">
        <v>6936</v>
      </c>
      <c r="B6927" s="6">
        <v>45450</v>
      </c>
      <c r="C6927" t="s">
        <v>10011</v>
      </c>
      <c r="D6927" t="s">
        <v>10020</v>
      </c>
      <c r="E6927">
        <v>3</v>
      </c>
      <c r="F6927">
        <f>+_xlfn.XLOOKUP(TablaVentas[[#This Row],[PRODUCTO FINANCIERO]],TablaPrecios[PRODUCTO FINANCIERO],TablaPrecios[PRECIO UNIT],0)</f>
        <v>14.9</v>
      </c>
      <c r="G6927" s="2">
        <f>+TablaVentas[[#This Row],[CANTIDAD]]*TablaVentas[[#This Row],[PRECIO UNITARIO]]</f>
        <v>44.7</v>
      </c>
      <c r="H6927" s="1">
        <f t="shared" ca="1" si="108"/>
        <v>0.1718579441069904</v>
      </c>
      <c r="I6927" s="2">
        <f ca="1">+TablaVentas[[#This Row],[VENTAL TOTAL]]-TablaVentas[[#This Row],[VENTAL TOTAL]]*TablaVentas[[#This Row],[DESCUENTO]]</f>
        <v>37.017949898417534</v>
      </c>
      <c r="J6927" s="2">
        <f ca="1">0.18*TablaVentas[[#This Row],[SUBTOTAL]]</f>
        <v>6.6632309817151558</v>
      </c>
      <c r="K6927" s="2">
        <f ca="1">+TablaVentas[[#This Row],[SUBTOTAL]]+TablaVentas[[#This Row],[IGV]]</f>
        <v>43.681180880132686</v>
      </c>
    </row>
    <row r="6928" spans="1:11" x14ac:dyDescent="0.25">
      <c r="A6928" t="s">
        <v>6937</v>
      </c>
      <c r="B6928" s="6">
        <v>45908</v>
      </c>
      <c r="C6928" t="s">
        <v>10012</v>
      </c>
      <c r="D6928" t="s">
        <v>10022</v>
      </c>
      <c r="E6928">
        <v>10</v>
      </c>
      <c r="F6928">
        <f>+_xlfn.XLOOKUP(TablaVentas[[#This Row],[PRODUCTO FINANCIERO]],TablaPrecios[PRODUCTO FINANCIERO],TablaPrecios[PRECIO UNIT],0)</f>
        <v>20.9</v>
      </c>
      <c r="G6928" s="2">
        <f>+TablaVentas[[#This Row],[CANTIDAD]]*TablaVentas[[#This Row],[PRECIO UNITARIO]]</f>
        <v>209</v>
      </c>
      <c r="H6928" s="1">
        <f t="shared" ca="1" si="108"/>
        <v>0.18919948639331816</v>
      </c>
      <c r="I6928" s="2">
        <f ca="1">+TablaVentas[[#This Row],[VENTAL TOTAL]]-TablaVentas[[#This Row],[VENTAL TOTAL]]*TablaVentas[[#This Row],[DESCUENTO]]</f>
        <v>169.45730734379651</v>
      </c>
      <c r="J6928" s="2">
        <f ca="1">0.18*TablaVentas[[#This Row],[SUBTOTAL]]</f>
        <v>30.502315321883373</v>
      </c>
      <c r="K6928" s="2">
        <f ca="1">+TablaVentas[[#This Row],[SUBTOTAL]]+TablaVentas[[#This Row],[IGV]]</f>
        <v>199.95962266567989</v>
      </c>
    </row>
    <row r="6929" spans="1:11" x14ac:dyDescent="0.25">
      <c r="A6929" t="s">
        <v>6938</v>
      </c>
      <c r="B6929" s="6">
        <v>46017</v>
      </c>
      <c r="C6929" t="s">
        <v>10015</v>
      </c>
      <c r="D6929" t="s">
        <v>10022</v>
      </c>
      <c r="E6929">
        <v>3</v>
      </c>
      <c r="F6929">
        <f>+_xlfn.XLOOKUP(TablaVentas[[#This Row],[PRODUCTO FINANCIERO]],TablaPrecios[PRODUCTO FINANCIERO],TablaPrecios[PRECIO UNIT],0)</f>
        <v>20.9</v>
      </c>
      <c r="G6929" s="2">
        <f>+TablaVentas[[#This Row],[CANTIDAD]]*TablaVentas[[#This Row],[PRECIO UNITARIO]]</f>
        <v>62.699999999999996</v>
      </c>
      <c r="H6929" s="1">
        <f t="shared" ca="1" si="108"/>
        <v>0.16724877147404132</v>
      </c>
      <c r="I6929" s="2">
        <f ca="1">+TablaVentas[[#This Row],[VENTAL TOTAL]]-TablaVentas[[#This Row],[VENTAL TOTAL]]*TablaVentas[[#This Row],[DESCUENTO]]</f>
        <v>52.213502028577608</v>
      </c>
      <c r="J6929" s="2">
        <f ca="1">0.18*TablaVentas[[#This Row],[SUBTOTAL]]</f>
        <v>9.3984303651439696</v>
      </c>
      <c r="K6929" s="2">
        <f ca="1">+TablaVentas[[#This Row],[SUBTOTAL]]+TablaVentas[[#This Row],[IGV]]</f>
        <v>61.611932393721574</v>
      </c>
    </row>
    <row r="6930" spans="1:11" x14ac:dyDescent="0.25">
      <c r="A6930" t="s">
        <v>6939</v>
      </c>
      <c r="B6930" s="6">
        <v>45772</v>
      </c>
      <c r="C6930" t="s">
        <v>10014</v>
      </c>
      <c r="D6930" t="s">
        <v>10018</v>
      </c>
      <c r="E6930">
        <v>6</v>
      </c>
      <c r="F6930">
        <f>+_xlfn.XLOOKUP(TablaVentas[[#This Row],[PRODUCTO FINANCIERO]],TablaPrecios[PRODUCTO FINANCIERO],TablaPrecios[PRECIO UNIT],0)</f>
        <v>14.9</v>
      </c>
      <c r="G6930" s="2">
        <f>+TablaVentas[[#This Row],[CANTIDAD]]*TablaVentas[[#This Row],[PRECIO UNITARIO]]</f>
        <v>89.4</v>
      </c>
      <c r="H6930" s="1">
        <f t="shared" ca="1" si="108"/>
        <v>0.11469172205070148</v>
      </c>
      <c r="I6930" s="2">
        <f ca="1">+TablaVentas[[#This Row],[VENTAL TOTAL]]-TablaVentas[[#This Row],[VENTAL TOTAL]]*TablaVentas[[#This Row],[DESCUENTO]]</f>
        <v>79.146560048667297</v>
      </c>
      <c r="J6930" s="2">
        <f ca="1">0.18*TablaVentas[[#This Row],[SUBTOTAL]]</f>
        <v>14.246380808760113</v>
      </c>
      <c r="K6930" s="2">
        <f ca="1">+TablaVentas[[#This Row],[SUBTOTAL]]+TablaVentas[[#This Row],[IGV]]</f>
        <v>93.392940857427405</v>
      </c>
    </row>
    <row r="6931" spans="1:11" x14ac:dyDescent="0.25">
      <c r="A6931" t="s">
        <v>6940</v>
      </c>
      <c r="B6931" s="6">
        <v>45752</v>
      </c>
      <c r="C6931" t="s">
        <v>10016</v>
      </c>
      <c r="D6931" t="s">
        <v>10020</v>
      </c>
      <c r="E6931">
        <v>5</v>
      </c>
      <c r="F6931">
        <f>+_xlfn.XLOOKUP(TablaVentas[[#This Row],[PRODUCTO FINANCIERO]],TablaPrecios[PRODUCTO FINANCIERO],TablaPrecios[PRECIO UNIT],0)</f>
        <v>14.9</v>
      </c>
      <c r="G6931" s="2">
        <f>+TablaVentas[[#This Row],[CANTIDAD]]*TablaVentas[[#This Row],[PRECIO UNITARIO]]</f>
        <v>74.5</v>
      </c>
      <c r="H6931" s="1">
        <f t="shared" ca="1" si="108"/>
        <v>0.108443943116347</v>
      </c>
      <c r="I6931" s="2">
        <f ca="1">+TablaVentas[[#This Row],[VENTAL TOTAL]]-TablaVentas[[#This Row],[VENTAL TOTAL]]*TablaVentas[[#This Row],[DESCUENTO]]</f>
        <v>66.420926237832148</v>
      </c>
      <c r="J6931" s="2">
        <f ca="1">0.18*TablaVentas[[#This Row],[SUBTOTAL]]</f>
        <v>11.955766722809786</v>
      </c>
      <c r="K6931" s="2">
        <f ca="1">+TablaVentas[[#This Row],[SUBTOTAL]]+TablaVentas[[#This Row],[IGV]]</f>
        <v>78.376692960641932</v>
      </c>
    </row>
    <row r="6932" spans="1:11" x14ac:dyDescent="0.25">
      <c r="A6932" t="s">
        <v>6941</v>
      </c>
      <c r="B6932" s="6">
        <v>45667</v>
      </c>
      <c r="C6932" t="s">
        <v>10014</v>
      </c>
      <c r="D6932" t="s">
        <v>10022</v>
      </c>
      <c r="E6932">
        <v>4</v>
      </c>
      <c r="F6932">
        <f>+_xlfn.XLOOKUP(TablaVentas[[#This Row],[PRODUCTO FINANCIERO]],TablaPrecios[PRODUCTO FINANCIERO],TablaPrecios[PRECIO UNIT],0)</f>
        <v>20.9</v>
      </c>
      <c r="G6932" s="2">
        <f>+TablaVentas[[#This Row],[CANTIDAD]]*TablaVentas[[#This Row],[PRECIO UNITARIO]]</f>
        <v>83.6</v>
      </c>
      <c r="H6932" s="1">
        <f t="shared" ca="1" si="108"/>
        <v>0.1708010611681029</v>
      </c>
      <c r="I6932" s="2">
        <f ca="1">+TablaVentas[[#This Row],[VENTAL TOTAL]]-TablaVentas[[#This Row],[VENTAL TOTAL]]*TablaVentas[[#This Row],[DESCUENTO]]</f>
        <v>69.321031286346596</v>
      </c>
      <c r="J6932" s="2">
        <f ca="1">0.18*TablaVentas[[#This Row],[SUBTOTAL]]</f>
        <v>12.477785631542387</v>
      </c>
      <c r="K6932" s="2">
        <f ca="1">+TablaVentas[[#This Row],[SUBTOTAL]]+TablaVentas[[#This Row],[IGV]]</f>
        <v>81.798816917888985</v>
      </c>
    </row>
    <row r="6933" spans="1:11" x14ac:dyDescent="0.25">
      <c r="A6933" t="s">
        <v>6942</v>
      </c>
      <c r="B6933" s="6">
        <v>45608</v>
      </c>
      <c r="C6933" t="s">
        <v>10014</v>
      </c>
      <c r="D6933" t="s">
        <v>10019</v>
      </c>
      <c r="E6933">
        <v>16</v>
      </c>
      <c r="F6933">
        <f>+_xlfn.XLOOKUP(TablaVentas[[#This Row],[PRODUCTO FINANCIERO]],TablaPrecios[PRODUCTO FINANCIERO],TablaPrecios[PRECIO UNIT],0)</f>
        <v>9.9</v>
      </c>
      <c r="G6933" s="2">
        <f>+TablaVentas[[#This Row],[CANTIDAD]]*TablaVentas[[#This Row],[PRECIO UNITARIO]]</f>
        <v>158.4</v>
      </c>
      <c r="H6933" s="1">
        <f t="shared" ca="1" si="108"/>
        <v>0.14852008504936887</v>
      </c>
      <c r="I6933" s="2">
        <f ca="1">+TablaVentas[[#This Row],[VENTAL TOTAL]]-TablaVentas[[#This Row],[VENTAL TOTAL]]*TablaVentas[[#This Row],[DESCUENTO]]</f>
        <v>134.87441852817997</v>
      </c>
      <c r="J6933" s="2">
        <f ca="1">0.18*TablaVentas[[#This Row],[SUBTOTAL]]</f>
        <v>24.277395335072395</v>
      </c>
      <c r="K6933" s="2">
        <f ca="1">+TablaVentas[[#This Row],[SUBTOTAL]]+TablaVentas[[#This Row],[IGV]]</f>
        <v>159.15181386325236</v>
      </c>
    </row>
    <row r="6934" spans="1:11" x14ac:dyDescent="0.25">
      <c r="A6934" t="s">
        <v>6943</v>
      </c>
      <c r="B6934" s="6">
        <v>45903</v>
      </c>
      <c r="C6934" t="s">
        <v>10016</v>
      </c>
      <c r="D6934" t="s">
        <v>10018</v>
      </c>
      <c r="E6934">
        <v>17</v>
      </c>
      <c r="F6934">
        <f>+_xlfn.XLOOKUP(TablaVentas[[#This Row],[PRODUCTO FINANCIERO]],TablaPrecios[PRODUCTO FINANCIERO],TablaPrecios[PRECIO UNIT],0)</f>
        <v>14.9</v>
      </c>
      <c r="G6934" s="2">
        <f>+TablaVentas[[#This Row],[CANTIDAD]]*TablaVentas[[#This Row],[PRECIO UNITARIO]]</f>
        <v>253.3</v>
      </c>
      <c r="H6934" s="1">
        <f t="shared" ca="1" si="108"/>
        <v>0.19790949066967542</v>
      </c>
      <c r="I6934" s="2">
        <f ca="1">+TablaVentas[[#This Row],[VENTAL TOTAL]]-TablaVentas[[#This Row],[VENTAL TOTAL]]*TablaVentas[[#This Row],[DESCUENTO]]</f>
        <v>203.16952601337124</v>
      </c>
      <c r="J6934" s="2">
        <f ca="1">0.18*TablaVentas[[#This Row],[SUBTOTAL]]</f>
        <v>36.570514682406824</v>
      </c>
      <c r="K6934" s="2">
        <f ca="1">+TablaVentas[[#This Row],[SUBTOTAL]]+TablaVentas[[#This Row],[IGV]]</f>
        <v>239.74004069577808</v>
      </c>
    </row>
    <row r="6935" spans="1:11" x14ac:dyDescent="0.25">
      <c r="A6935" t="s">
        <v>6944</v>
      </c>
      <c r="B6935" s="6">
        <v>45591</v>
      </c>
      <c r="C6935" t="s">
        <v>10014</v>
      </c>
      <c r="D6935" t="s">
        <v>10017</v>
      </c>
      <c r="E6935">
        <v>3</v>
      </c>
      <c r="F6935">
        <f>+_xlfn.XLOOKUP(TablaVentas[[#This Row],[PRODUCTO FINANCIERO]],TablaPrecios[PRODUCTO FINANCIERO],TablaPrecios[PRECIO UNIT],0)</f>
        <v>9.9</v>
      </c>
      <c r="G6935" s="2">
        <f>+TablaVentas[[#This Row],[CANTIDAD]]*TablaVentas[[#This Row],[PRECIO UNITARIO]]</f>
        <v>29.700000000000003</v>
      </c>
      <c r="H6935" s="1">
        <f t="shared" ca="1" si="108"/>
        <v>0.17855781201290025</v>
      </c>
      <c r="I6935" s="2">
        <f ca="1">+TablaVentas[[#This Row],[VENTAL TOTAL]]-TablaVentas[[#This Row],[VENTAL TOTAL]]*TablaVentas[[#This Row],[DESCUENTO]]</f>
        <v>24.396832983216864</v>
      </c>
      <c r="J6935" s="2">
        <f ca="1">0.18*TablaVentas[[#This Row],[SUBTOTAL]]</f>
        <v>4.3914299369790353</v>
      </c>
      <c r="K6935" s="2">
        <f ca="1">+TablaVentas[[#This Row],[SUBTOTAL]]+TablaVentas[[#This Row],[IGV]]</f>
        <v>28.788262920195898</v>
      </c>
    </row>
    <row r="6936" spans="1:11" x14ac:dyDescent="0.25">
      <c r="A6936" t="s">
        <v>6945</v>
      </c>
      <c r="B6936" s="6">
        <v>45732</v>
      </c>
      <c r="C6936" t="s">
        <v>10011</v>
      </c>
      <c r="D6936" t="s">
        <v>10022</v>
      </c>
      <c r="E6936">
        <v>7</v>
      </c>
      <c r="F6936">
        <f>+_xlfn.XLOOKUP(TablaVentas[[#This Row],[PRODUCTO FINANCIERO]],TablaPrecios[PRODUCTO FINANCIERO],TablaPrecios[PRECIO UNIT],0)</f>
        <v>20.9</v>
      </c>
      <c r="G6936" s="2">
        <f>+TablaVentas[[#This Row],[CANTIDAD]]*TablaVentas[[#This Row],[PRECIO UNITARIO]]</f>
        <v>146.29999999999998</v>
      </c>
      <c r="H6936" s="1">
        <f t="shared" ca="1" si="108"/>
        <v>0.17953557907487872</v>
      </c>
      <c r="I6936" s="2">
        <f ca="1">+TablaVentas[[#This Row],[VENTAL TOTAL]]-TablaVentas[[#This Row],[VENTAL TOTAL]]*TablaVentas[[#This Row],[DESCUENTO]]</f>
        <v>120.03394478134523</v>
      </c>
      <c r="J6936" s="2">
        <f ca="1">0.18*TablaVentas[[#This Row],[SUBTOTAL]]</f>
        <v>21.606110060642141</v>
      </c>
      <c r="K6936" s="2">
        <f ca="1">+TablaVentas[[#This Row],[SUBTOTAL]]+TablaVentas[[#This Row],[IGV]]</f>
        <v>141.64005484198736</v>
      </c>
    </row>
    <row r="6937" spans="1:11" x14ac:dyDescent="0.25">
      <c r="A6937" t="s">
        <v>6946</v>
      </c>
      <c r="B6937" s="6">
        <v>45956</v>
      </c>
      <c r="C6937" t="s">
        <v>10014</v>
      </c>
      <c r="D6937" t="s">
        <v>10019</v>
      </c>
      <c r="E6937">
        <v>19</v>
      </c>
      <c r="F6937">
        <f>+_xlfn.XLOOKUP(TablaVentas[[#This Row],[PRODUCTO FINANCIERO]],TablaPrecios[PRODUCTO FINANCIERO],TablaPrecios[PRECIO UNIT],0)</f>
        <v>9.9</v>
      </c>
      <c r="G6937" s="2">
        <f>+TablaVentas[[#This Row],[CANTIDAD]]*TablaVentas[[#This Row],[PRECIO UNITARIO]]</f>
        <v>188.1</v>
      </c>
      <c r="H6937" s="1">
        <f t="shared" ca="1" si="108"/>
        <v>0.13550118684889845</v>
      </c>
      <c r="I6937" s="2">
        <f ca="1">+TablaVentas[[#This Row],[VENTAL TOTAL]]-TablaVentas[[#This Row],[VENTAL TOTAL]]*TablaVentas[[#This Row],[DESCUENTO]]</f>
        <v>162.61222675372221</v>
      </c>
      <c r="J6937" s="2">
        <f ca="1">0.18*TablaVentas[[#This Row],[SUBTOTAL]]</f>
        <v>29.270200815669998</v>
      </c>
      <c r="K6937" s="2">
        <f ca="1">+TablaVentas[[#This Row],[SUBTOTAL]]+TablaVentas[[#This Row],[IGV]]</f>
        <v>191.88242756939221</v>
      </c>
    </row>
    <row r="6938" spans="1:11" x14ac:dyDescent="0.25">
      <c r="A6938" t="s">
        <v>6947</v>
      </c>
      <c r="B6938" s="6">
        <v>45878</v>
      </c>
      <c r="C6938" t="s">
        <v>10016</v>
      </c>
      <c r="D6938" t="s">
        <v>10022</v>
      </c>
      <c r="E6938">
        <v>18</v>
      </c>
      <c r="F6938">
        <f>+_xlfn.XLOOKUP(TablaVentas[[#This Row],[PRODUCTO FINANCIERO]],TablaPrecios[PRODUCTO FINANCIERO],TablaPrecios[PRECIO UNIT],0)</f>
        <v>20.9</v>
      </c>
      <c r="G6938" s="2">
        <f>+TablaVentas[[#This Row],[CANTIDAD]]*TablaVentas[[#This Row],[PRECIO UNITARIO]]</f>
        <v>376.2</v>
      </c>
      <c r="H6938" s="1">
        <f t="shared" ca="1" si="108"/>
        <v>0.16274009698967479</v>
      </c>
      <c r="I6938" s="2">
        <f ca="1">+TablaVentas[[#This Row],[VENTAL TOTAL]]-TablaVentas[[#This Row],[VENTAL TOTAL]]*TablaVentas[[#This Row],[DESCUENTO]]</f>
        <v>314.97717551248434</v>
      </c>
      <c r="J6938" s="2">
        <f ca="1">0.18*TablaVentas[[#This Row],[SUBTOTAL]]</f>
        <v>56.695891592247179</v>
      </c>
      <c r="K6938" s="2">
        <f ca="1">+TablaVentas[[#This Row],[SUBTOTAL]]+TablaVentas[[#This Row],[IGV]]</f>
        <v>371.6730671047315</v>
      </c>
    </row>
    <row r="6939" spans="1:11" x14ac:dyDescent="0.25">
      <c r="A6939" t="s">
        <v>6948</v>
      </c>
      <c r="B6939" s="6">
        <v>45786</v>
      </c>
      <c r="C6939" t="s">
        <v>10013</v>
      </c>
      <c r="D6939" t="s">
        <v>10017</v>
      </c>
      <c r="E6939">
        <v>16</v>
      </c>
      <c r="F6939">
        <f>+_xlfn.XLOOKUP(TablaVentas[[#This Row],[PRODUCTO FINANCIERO]],TablaPrecios[PRODUCTO FINANCIERO],TablaPrecios[PRECIO UNIT],0)</f>
        <v>9.9</v>
      </c>
      <c r="G6939" s="2">
        <f>+TablaVentas[[#This Row],[CANTIDAD]]*TablaVentas[[#This Row],[PRECIO UNITARIO]]</f>
        <v>158.4</v>
      </c>
      <c r="H6939" s="1">
        <f t="shared" ca="1" si="108"/>
        <v>0.129867287112991</v>
      </c>
      <c r="I6939" s="2">
        <f ca="1">+TablaVentas[[#This Row],[VENTAL TOTAL]]-TablaVentas[[#This Row],[VENTAL TOTAL]]*TablaVentas[[#This Row],[DESCUENTO]]</f>
        <v>137.82902172130224</v>
      </c>
      <c r="J6939" s="2">
        <f ca="1">0.18*TablaVentas[[#This Row],[SUBTOTAL]]</f>
        <v>24.809223909834401</v>
      </c>
      <c r="K6939" s="2">
        <f ca="1">+TablaVentas[[#This Row],[SUBTOTAL]]+TablaVentas[[#This Row],[IGV]]</f>
        <v>162.63824563113664</v>
      </c>
    </row>
    <row r="6940" spans="1:11" x14ac:dyDescent="0.25">
      <c r="A6940" t="s">
        <v>6949</v>
      </c>
      <c r="B6940" s="6">
        <v>45349</v>
      </c>
      <c r="C6940" t="s">
        <v>10016</v>
      </c>
      <c r="D6940" t="s">
        <v>10018</v>
      </c>
      <c r="E6940">
        <v>8</v>
      </c>
      <c r="F6940">
        <f>+_xlfn.XLOOKUP(TablaVentas[[#This Row],[PRODUCTO FINANCIERO]],TablaPrecios[PRODUCTO FINANCIERO],TablaPrecios[PRECIO UNIT],0)</f>
        <v>14.9</v>
      </c>
      <c r="G6940" s="2">
        <f>+TablaVentas[[#This Row],[CANTIDAD]]*TablaVentas[[#This Row],[PRECIO UNITARIO]]</f>
        <v>119.2</v>
      </c>
      <c r="H6940" s="1">
        <f t="shared" ca="1" si="108"/>
        <v>0.15605180002554672</v>
      </c>
      <c r="I6940" s="2">
        <f ca="1">+TablaVentas[[#This Row],[VENTAL TOTAL]]-TablaVentas[[#This Row],[VENTAL TOTAL]]*TablaVentas[[#This Row],[DESCUENTO]]</f>
        <v>100.59862543695483</v>
      </c>
      <c r="J6940" s="2">
        <f ca="1">0.18*TablaVentas[[#This Row],[SUBTOTAL]]</f>
        <v>18.107752578651869</v>
      </c>
      <c r="K6940" s="2">
        <f ca="1">+TablaVentas[[#This Row],[SUBTOTAL]]+TablaVentas[[#This Row],[IGV]]</f>
        <v>118.7063780156067</v>
      </c>
    </row>
    <row r="6941" spans="1:11" x14ac:dyDescent="0.25">
      <c r="A6941" t="s">
        <v>6950</v>
      </c>
      <c r="B6941" s="6">
        <v>45490</v>
      </c>
      <c r="C6941" t="s">
        <v>10013</v>
      </c>
      <c r="D6941" t="s">
        <v>10017</v>
      </c>
      <c r="E6941">
        <v>15</v>
      </c>
      <c r="F6941">
        <f>+_xlfn.XLOOKUP(TablaVentas[[#This Row],[PRODUCTO FINANCIERO]],TablaPrecios[PRODUCTO FINANCIERO],TablaPrecios[PRECIO UNIT],0)</f>
        <v>9.9</v>
      </c>
      <c r="G6941" s="2">
        <f>+TablaVentas[[#This Row],[CANTIDAD]]*TablaVentas[[#This Row],[PRECIO UNITARIO]]</f>
        <v>148.5</v>
      </c>
      <c r="H6941" s="1">
        <f t="shared" ca="1" si="108"/>
        <v>0.16390056300780093</v>
      </c>
      <c r="I6941" s="2">
        <f ca="1">+TablaVentas[[#This Row],[VENTAL TOTAL]]-TablaVentas[[#This Row],[VENTAL TOTAL]]*TablaVentas[[#This Row],[DESCUENTO]]</f>
        <v>124.16076639334156</v>
      </c>
      <c r="J6941" s="2">
        <f ca="1">0.18*TablaVentas[[#This Row],[SUBTOTAL]]</f>
        <v>22.348937950801481</v>
      </c>
      <c r="K6941" s="2">
        <f ca="1">+TablaVentas[[#This Row],[SUBTOTAL]]+TablaVentas[[#This Row],[IGV]]</f>
        <v>146.50970434414305</v>
      </c>
    </row>
    <row r="6942" spans="1:11" x14ac:dyDescent="0.25">
      <c r="A6942" t="s">
        <v>6951</v>
      </c>
      <c r="B6942" s="6">
        <v>46259</v>
      </c>
      <c r="C6942" t="s">
        <v>10014</v>
      </c>
      <c r="D6942" t="s">
        <v>10019</v>
      </c>
      <c r="E6942">
        <v>8</v>
      </c>
      <c r="F6942">
        <f>+_xlfn.XLOOKUP(TablaVentas[[#This Row],[PRODUCTO FINANCIERO]],TablaPrecios[PRODUCTO FINANCIERO],TablaPrecios[PRECIO UNIT],0)</f>
        <v>9.9</v>
      </c>
      <c r="G6942" s="2">
        <f>+TablaVentas[[#This Row],[CANTIDAD]]*TablaVentas[[#This Row],[PRECIO UNITARIO]]</f>
        <v>79.2</v>
      </c>
      <c r="H6942" s="1">
        <f t="shared" ca="1" si="108"/>
        <v>0.14579656730282686</v>
      </c>
      <c r="I6942" s="2">
        <f ca="1">+TablaVentas[[#This Row],[VENTAL TOTAL]]-TablaVentas[[#This Row],[VENTAL TOTAL]]*TablaVentas[[#This Row],[DESCUENTO]]</f>
        <v>67.652911869616119</v>
      </c>
      <c r="J6942" s="2">
        <f ca="1">0.18*TablaVentas[[#This Row],[SUBTOTAL]]</f>
        <v>12.1775241365309</v>
      </c>
      <c r="K6942" s="2">
        <f ca="1">+TablaVentas[[#This Row],[SUBTOTAL]]+TablaVentas[[#This Row],[IGV]]</f>
        <v>79.830436006147025</v>
      </c>
    </row>
    <row r="6943" spans="1:11" x14ac:dyDescent="0.25">
      <c r="A6943" t="s">
        <v>6952</v>
      </c>
      <c r="B6943" s="6">
        <v>46277</v>
      </c>
      <c r="C6943" t="s">
        <v>10012</v>
      </c>
      <c r="D6943" t="s">
        <v>10022</v>
      </c>
      <c r="E6943">
        <v>14</v>
      </c>
      <c r="F6943">
        <f>+_xlfn.XLOOKUP(TablaVentas[[#This Row],[PRODUCTO FINANCIERO]],TablaPrecios[PRODUCTO FINANCIERO],TablaPrecios[PRECIO UNIT],0)</f>
        <v>20.9</v>
      </c>
      <c r="G6943" s="2">
        <f>+TablaVentas[[#This Row],[CANTIDAD]]*TablaVentas[[#This Row],[PRECIO UNITARIO]]</f>
        <v>292.59999999999997</v>
      </c>
      <c r="H6943" s="1">
        <f t="shared" ca="1" si="108"/>
        <v>0.18565152263146917</v>
      </c>
      <c r="I6943" s="2">
        <f ca="1">+TablaVentas[[#This Row],[VENTAL TOTAL]]-TablaVentas[[#This Row],[VENTAL TOTAL]]*TablaVentas[[#This Row],[DESCUENTO]]</f>
        <v>238.2783644780321</v>
      </c>
      <c r="J6943" s="2">
        <f ca="1">0.18*TablaVentas[[#This Row],[SUBTOTAL]]</f>
        <v>42.890105606045779</v>
      </c>
      <c r="K6943" s="2">
        <f ca="1">+TablaVentas[[#This Row],[SUBTOTAL]]+TablaVentas[[#This Row],[IGV]]</f>
        <v>281.16847008407785</v>
      </c>
    </row>
    <row r="6944" spans="1:11" x14ac:dyDescent="0.25">
      <c r="A6944" t="s">
        <v>6953</v>
      </c>
      <c r="B6944" s="6">
        <v>46028</v>
      </c>
      <c r="C6944" t="s">
        <v>10012</v>
      </c>
      <c r="D6944" t="s">
        <v>10017</v>
      </c>
      <c r="E6944">
        <v>5</v>
      </c>
      <c r="F6944">
        <f>+_xlfn.XLOOKUP(TablaVentas[[#This Row],[PRODUCTO FINANCIERO]],TablaPrecios[PRODUCTO FINANCIERO],TablaPrecios[PRECIO UNIT],0)</f>
        <v>9.9</v>
      </c>
      <c r="G6944" s="2">
        <f>+TablaVentas[[#This Row],[CANTIDAD]]*TablaVentas[[#This Row],[PRECIO UNITARIO]]</f>
        <v>49.5</v>
      </c>
      <c r="H6944" s="1">
        <f t="shared" ca="1" si="108"/>
        <v>0.17835230468501079</v>
      </c>
      <c r="I6944" s="2">
        <f ca="1">+TablaVentas[[#This Row],[VENTAL TOTAL]]-TablaVentas[[#This Row],[VENTAL TOTAL]]*TablaVentas[[#This Row],[DESCUENTO]]</f>
        <v>40.67156091809197</v>
      </c>
      <c r="J6944" s="2">
        <f ca="1">0.18*TablaVentas[[#This Row],[SUBTOTAL]]</f>
        <v>7.3208809652565545</v>
      </c>
      <c r="K6944" s="2">
        <f ca="1">+TablaVentas[[#This Row],[SUBTOTAL]]+TablaVentas[[#This Row],[IGV]]</f>
        <v>47.992441883348526</v>
      </c>
    </row>
    <row r="6945" spans="1:11" x14ac:dyDescent="0.25">
      <c r="A6945" t="s">
        <v>6954</v>
      </c>
      <c r="B6945" s="6">
        <v>45610</v>
      </c>
      <c r="C6945" t="s">
        <v>10012</v>
      </c>
      <c r="D6945" t="s">
        <v>10018</v>
      </c>
      <c r="E6945">
        <v>14</v>
      </c>
      <c r="F6945">
        <f>+_xlfn.XLOOKUP(TablaVentas[[#This Row],[PRODUCTO FINANCIERO]],TablaPrecios[PRODUCTO FINANCIERO],TablaPrecios[PRECIO UNIT],0)</f>
        <v>14.9</v>
      </c>
      <c r="G6945" s="2">
        <f>+TablaVentas[[#This Row],[CANTIDAD]]*TablaVentas[[#This Row],[PRECIO UNITARIO]]</f>
        <v>208.6</v>
      </c>
      <c r="H6945" s="1">
        <f t="shared" ca="1" si="108"/>
        <v>0.1269151946453515</v>
      </c>
      <c r="I6945" s="2">
        <f ca="1">+TablaVentas[[#This Row],[VENTAL TOTAL]]-TablaVentas[[#This Row],[VENTAL TOTAL]]*TablaVentas[[#This Row],[DESCUENTO]]</f>
        <v>182.12549039697967</v>
      </c>
      <c r="J6945" s="2">
        <f ca="1">0.18*TablaVentas[[#This Row],[SUBTOTAL]]</f>
        <v>32.782588271456341</v>
      </c>
      <c r="K6945" s="2">
        <f ca="1">+TablaVentas[[#This Row],[SUBTOTAL]]+TablaVentas[[#This Row],[IGV]]</f>
        <v>214.90807866843602</v>
      </c>
    </row>
    <row r="6946" spans="1:11" x14ac:dyDescent="0.25">
      <c r="A6946" t="s">
        <v>6955</v>
      </c>
      <c r="B6946" s="6">
        <v>45932</v>
      </c>
      <c r="C6946" t="s">
        <v>10015</v>
      </c>
      <c r="D6946" t="s">
        <v>10018</v>
      </c>
      <c r="E6946">
        <v>10</v>
      </c>
      <c r="F6946">
        <f>+_xlfn.XLOOKUP(TablaVentas[[#This Row],[PRODUCTO FINANCIERO]],TablaPrecios[PRODUCTO FINANCIERO],TablaPrecios[PRECIO UNIT],0)</f>
        <v>14.9</v>
      </c>
      <c r="G6946" s="2">
        <f>+TablaVentas[[#This Row],[CANTIDAD]]*TablaVentas[[#This Row],[PRECIO UNITARIO]]</f>
        <v>149</v>
      </c>
      <c r="H6946" s="1">
        <f t="shared" ca="1" si="108"/>
        <v>0.18323849100728634</v>
      </c>
      <c r="I6946" s="2">
        <f ca="1">+TablaVentas[[#This Row],[VENTAL TOTAL]]-TablaVentas[[#This Row],[VENTAL TOTAL]]*TablaVentas[[#This Row],[DESCUENTO]]</f>
        <v>121.69746483991433</v>
      </c>
      <c r="J6946" s="2">
        <f ca="1">0.18*TablaVentas[[#This Row],[SUBTOTAL]]</f>
        <v>21.905543671184578</v>
      </c>
      <c r="K6946" s="2">
        <f ca="1">+TablaVentas[[#This Row],[SUBTOTAL]]+TablaVentas[[#This Row],[IGV]]</f>
        <v>143.60300851109892</v>
      </c>
    </row>
    <row r="6947" spans="1:11" x14ac:dyDescent="0.25">
      <c r="A6947" t="s">
        <v>6956</v>
      </c>
      <c r="B6947" s="6">
        <v>45431</v>
      </c>
      <c r="C6947" t="s">
        <v>10013</v>
      </c>
      <c r="D6947" t="s">
        <v>10019</v>
      </c>
      <c r="E6947">
        <v>16</v>
      </c>
      <c r="F6947">
        <f>+_xlfn.XLOOKUP(TablaVentas[[#This Row],[PRODUCTO FINANCIERO]],TablaPrecios[PRODUCTO FINANCIERO],TablaPrecios[PRECIO UNIT],0)</f>
        <v>9.9</v>
      </c>
      <c r="G6947" s="2">
        <f>+TablaVentas[[#This Row],[CANTIDAD]]*TablaVentas[[#This Row],[PRECIO UNITARIO]]</f>
        <v>158.4</v>
      </c>
      <c r="H6947" s="1">
        <f t="shared" ca="1" si="108"/>
        <v>0.11371389397201564</v>
      </c>
      <c r="I6947" s="2">
        <f ca="1">+TablaVentas[[#This Row],[VENTAL TOTAL]]-TablaVentas[[#This Row],[VENTAL TOTAL]]*TablaVentas[[#This Row],[DESCUENTO]]</f>
        <v>140.38771919483273</v>
      </c>
      <c r="J6947" s="2">
        <f ca="1">0.18*TablaVentas[[#This Row],[SUBTOTAL]]</f>
        <v>25.26978945506989</v>
      </c>
      <c r="K6947" s="2">
        <f ca="1">+TablaVentas[[#This Row],[SUBTOTAL]]+TablaVentas[[#This Row],[IGV]]</f>
        <v>165.65750864990261</v>
      </c>
    </row>
    <row r="6948" spans="1:11" x14ac:dyDescent="0.25">
      <c r="A6948" t="s">
        <v>6957</v>
      </c>
      <c r="B6948" s="6">
        <v>45399</v>
      </c>
      <c r="C6948" t="s">
        <v>10016</v>
      </c>
      <c r="D6948" t="s">
        <v>10022</v>
      </c>
      <c r="E6948">
        <v>10</v>
      </c>
      <c r="F6948">
        <f>+_xlfn.XLOOKUP(TablaVentas[[#This Row],[PRODUCTO FINANCIERO]],TablaPrecios[PRODUCTO FINANCIERO],TablaPrecios[PRECIO UNIT],0)</f>
        <v>20.9</v>
      </c>
      <c r="G6948" s="2">
        <f>+TablaVentas[[#This Row],[CANTIDAD]]*TablaVentas[[#This Row],[PRECIO UNITARIO]]</f>
        <v>209</v>
      </c>
      <c r="H6948" s="1">
        <f t="shared" ca="1" si="108"/>
        <v>0.12438582358638806</v>
      </c>
      <c r="I6948" s="2">
        <f ca="1">+TablaVentas[[#This Row],[VENTAL TOTAL]]-TablaVentas[[#This Row],[VENTAL TOTAL]]*TablaVentas[[#This Row],[DESCUENTO]]</f>
        <v>183.0033628704449</v>
      </c>
      <c r="J6948" s="2">
        <f ca="1">0.18*TablaVentas[[#This Row],[SUBTOTAL]]</f>
        <v>32.940605316680085</v>
      </c>
      <c r="K6948" s="2">
        <f ca="1">+TablaVentas[[#This Row],[SUBTOTAL]]+TablaVentas[[#This Row],[IGV]]</f>
        <v>215.94396818712499</v>
      </c>
    </row>
    <row r="6949" spans="1:11" x14ac:dyDescent="0.25">
      <c r="A6949" t="s">
        <v>6958</v>
      </c>
      <c r="B6949" s="6">
        <v>45766</v>
      </c>
      <c r="C6949" t="s">
        <v>10011</v>
      </c>
      <c r="D6949" t="s">
        <v>10018</v>
      </c>
      <c r="E6949">
        <v>4</v>
      </c>
      <c r="F6949">
        <f>+_xlfn.XLOOKUP(TablaVentas[[#This Row],[PRODUCTO FINANCIERO]],TablaPrecios[PRODUCTO FINANCIERO],TablaPrecios[PRECIO UNIT],0)</f>
        <v>14.9</v>
      </c>
      <c r="G6949" s="2">
        <f>+TablaVentas[[#This Row],[CANTIDAD]]*TablaVentas[[#This Row],[PRECIO UNITARIO]]</f>
        <v>59.6</v>
      </c>
      <c r="H6949" s="1">
        <f t="shared" ca="1" si="108"/>
        <v>0.10287064308829286</v>
      </c>
      <c r="I6949" s="2">
        <f ca="1">+TablaVentas[[#This Row],[VENTAL TOTAL]]-TablaVentas[[#This Row],[VENTAL TOTAL]]*TablaVentas[[#This Row],[DESCUENTO]]</f>
        <v>53.468909671937745</v>
      </c>
      <c r="J6949" s="2">
        <f ca="1">0.18*TablaVentas[[#This Row],[SUBTOTAL]]</f>
        <v>9.624403740948793</v>
      </c>
      <c r="K6949" s="2">
        <f ca="1">+TablaVentas[[#This Row],[SUBTOTAL]]+TablaVentas[[#This Row],[IGV]]</f>
        <v>63.093313412886538</v>
      </c>
    </row>
    <row r="6950" spans="1:11" x14ac:dyDescent="0.25">
      <c r="A6950" t="s">
        <v>6959</v>
      </c>
      <c r="B6950" s="6">
        <v>45445</v>
      </c>
      <c r="C6950" t="s">
        <v>10014</v>
      </c>
      <c r="D6950" t="s">
        <v>10018</v>
      </c>
      <c r="E6950">
        <v>9</v>
      </c>
      <c r="F6950">
        <f>+_xlfn.XLOOKUP(TablaVentas[[#This Row],[PRODUCTO FINANCIERO]],TablaPrecios[PRODUCTO FINANCIERO],TablaPrecios[PRECIO UNIT],0)</f>
        <v>14.9</v>
      </c>
      <c r="G6950" s="2">
        <f>+TablaVentas[[#This Row],[CANTIDAD]]*TablaVentas[[#This Row],[PRECIO UNITARIO]]</f>
        <v>134.1</v>
      </c>
      <c r="H6950" s="1">
        <f t="shared" ca="1" si="108"/>
        <v>0.11664209857678591</v>
      </c>
      <c r="I6950" s="2">
        <f ca="1">+TablaVentas[[#This Row],[VENTAL TOTAL]]-TablaVentas[[#This Row],[VENTAL TOTAL]]*TablaVentas[[#This Row],[DESCUENTO]]</f>
        <v>118.45829458085301</v>
      </c>
      <c r="J6950" s="2">
        <f ca="1">0.18*TablaVentas[[#This Row],[SUBTOTAL]]</f>
        <v>21.322493024553541</v>
      </c>
      <c r="K6950" s="2">
        <f ca="1">+TablaVentas[[#This Row],[SUBTOTAL]]+TablaVentas[[#This Row],[IGV]]</f>
        <v>139.78078760540654</v>
      </c>
    </row>
    <row r="6951" spans="1:11" x14ac:dyDescent="0.25">
      <c r="A6951" t="s">
        <v>6960</v>
      </c>
      <c r="B6951" s="6">
        <v>45527</v>
      </c>
      <c r="C6951" t="s">
        <v>10016</v>
      </c>
      <c r="D6951" t="s">
        <v>10017</v>
      </c>
      <c r="E6951">
        <v>8</v>
      </c>
      <c r="F6951">
        <f>+_xlfn.XLOOKUP(TablaVentas[[#This Row],[PRODUCTO FINANCIERO]],TablaPrecios[PRODUCTO FINANCIERO],TablaPrecios[PRECIO UNIT],0)</f>
        <v>9.9</v>
      </c>
      <c r="G6951" s="2">
        <f>+TablaVentas[[#This Row],[CANTIDAD]]*TablaVentas[[#This Row],[PRECIO UNITARIO]]</f>
        <v>79.2</v>
      </c>
      <c r="H6951" s="1">
        <f t="shared" ca="1" si="108"/>
        <v>0.16135691672491764</v>
      </c>
      <c r="I6951" s="2">
        <f ca="1">+TablaVentas[[#This Row],[VENTAL TOTAL]]-TablaVentas[[#This Row],[VENTAL TOTAL]]*TablaVentas[[#This Row],[DESCUENTO]]</f>
        <v>66.420532195386528</v>
      </c>
      <c r="J6951" s="2">
        <f ca="1">0.18*TablaVentas[[#This Row],[SUBTOTAL]]</f>
        <v>11.955695795169575</v>
      </c>
      <c r="K6951" s="2">
        <f ca="1">+TablaVentas[[#This Row],[SUBTOTAL]]+TablaVentas[[#This Row],[IGV]]</f>
        <v>78.376227990556103</v>
      </c>
    </row>
    <row r="6952" spans="1:11" x14ac:dyDescent="0.25">
      <c r="A6952" t="s">
        <v>6961</v>
      </c>
      <c r="B6952" s="6">
        <v>46173</v>
      </c>
      <c r="C6952" t="s">
        <v>10011</v>
      </c>
      <c r="D6952" t="s">
        <v>10018</v>
      </c>
      <c r="E6952">
        <v>18</v>
      </c>
      <c r="F6952">
        <f>+_xlfn.XLOOKUP(TablaVentas[[#This Row],[PRODUCTO FINANCIERO]],TablaPrecios[PRODUCTO FINANCIERO],TablaPrecios[PRECIO UNIT],0)</f>
        <v>14.9</v>
      </c>
      <c r="G6952" s="2">
        <f>+TablaVentas[[#This Row],[CANTIDAD]]*TablaVentas[[#This Row],[PRECIO UNITARIO]]</f>
        <v>268.2</v>
      </c>
      <c r="H6952" s="1">
        <f t="shared" ca="1" si="108"/>
        <v>0.16970883438558038</v>
      </c>
      <c r="I6952" s="2">
        <f ca="1">+TablaVentas[[#This Row],[VENTAL TOTAL]]-TablaVentas[[#This Row],[VENTAL TOTAL]]*TablaVentas[[#This Row],[DESCUENTO]]</f>
        <v>222.68409061778732</v>
      </c>
      <c r="J6952" s="2">
        <f ca="1">0.18*TablaVentas[[#This Row],[SUBTOTAL]]</f>
        <v>40.083136311201713</v>
      </c>
      <c r="K6952" s="2">
        <f ca="1">+TablaVentas[[#This Row],[SUBTOTAL]]+TablaVentas[[#This Row],[IGV]]</f>
        <v>262.76722692898903</v>
      </c>
    </row>
    <row r="6953" spans="1:11" x14ac:dyDescent="0.25">
      <c r="A6953" t="s">
        <v>6962</v>
      </c>
      <c r="B6953" s="6">
        <v>45435</v>
      </c>
      <c r="C6953" t="s">
        <v>10013</v>
      </c>
      <c r="D6953" t="s">
        <v>10018</v>
      </c>
      <c r="E6953">
        <v>19</v>
      </c>
      <c r="F6953">
        <f>+_xlfn.XLOOKUP(TablaVentas[[#This Row],[PRODUCTO FINANCIERO]],TablaPrecios[PRODUCTO FINANCIERO],TablaPrecios[PRECIO UNIT],0)</f>
        <v>14.9</v>
      </c>
      <c r="G6953" s="2">
        <f>+TablaVentas[[#This Row],[CANTIDAD]]*TablaVentas[[#This Row],[PRECIO UNITARIO]]</f>
        <v>283.10000000000002</v>
      </c>
      <c r="H6953" s="1">
        <f t="shared" ca="1" si="108"/>
        <v>0.18757440927237129</v>
      </c>
      <c r="I6953" s="2">
        <f ca="1">+TablaVentas[[#This Row],[VENTAL TOTAL]]-TablaVentas[[#This Row],[VENTAL TOTAL]]*TablaVentas[[#This Row],[DESCUENTO]]</f>
        <v>229.99768473499171</v>
      </c>
      <c r="J6953" s="2">
        <f ca="1">0.18*TablaVentas[[#This Row],[SUBTOTAL]]</f>
        <v>41.399583252298505</v>
      </c>
      <c r="K6953" s="2">
        <f ca="1">+TablaVentas[[#This Row],[SUBTOTAL]]+TablaVentas[[#This Row],[IGV]]</f>
        <v>271.39726798729021</v>
      </c>
    </row>
    <row r="6954" spans="1:11" x14ac:dyDescent="0.25">
      <c r="A6954" t="s">
        <v>6963</v>
      </c>
      <c r="B6954" s="6">
        <v>45319</v>
      </c>
      <c r="C6954" t="s">
        <v>10012</v>
      </c>
      <c r="D6954" t="s">
        <v>10018</v>
      </c>
      <c r="E6954">
        <v>9</v>
      </c>
      <c r="F6954">
        <f>+_xlfn.XLOOKUP(TablaVentas[[#This Row],[PRODUCTO FINANCIERO]],TablaPrecios[PRODUCTO FINANCIERO],TablaPrecios[PRECIO UNIT],0)</f>
        <v>14.9</v>
      </c>
      <c r="G6954" s="2">
        <f>+TablaVentas[[#This Row],[CANTIDAD]]*TablaVentas[[#This Row],[PRECIO UNITARIO]]</f>
        <v>134.1</v>
      </c>
      <c r="H6954" s="1">
        <f t="shared" ca="1" si="108"/>
        <v>0.10764260920524608</v>
      </c>
      <c r="I6954" s="2">
        <f ca="1">+TablaVentas[[#This Row],[VENTAL TOTAL]]-TablaVentas[[#This Row],[VENTAL TOTAL]]*TablaVentas[[#This Row],[DESCUENTO]]</f>
        <v>119.66512610557649</v>
      </c>
      <c r="J6954" s="2">
        <f ca="1">0.18*TablaVentas[[#This Row],[SUBTOTAL]]</f>
        <v>21.539722699003768</v>
      </c>
      <c r="K6954" s="2">
        <f ca="1">+TablaVentas[[#This Row],[SUBTOTAL]]+TablaVentas[[#This Row],[IGV]]</f>
        <v>141.20484880458025</v>
      </c>
    </row>
    <row r="6955" spans="1:11" x14ac:dyDescent="0.25">
      <c r="A6955" t="s">
        <v>6964</v>
      </c>
      <c r="B6955" s="6">
        <v>45679</v>
      </c>
      <c r="C6955" t="s">
        <v>10011</v>
      </c>
      <c r="D6955" t="s">
        <v>10022</v>
      </c>
      <c r="E6955">
        <v>18</v>
      </c>
      <c r="F6955">
        <f>+_xlfn.XLOOKUP(TablaVentas[[#This Row],[PRODUCTO FINANCIERO]],TablaPrecios[PRODUCTO FINANCIERO],TablaPrecios[PRECIO UNIT],0)</f>
        <v>20.9</v>
      </c>
      <c r="G6955" s="2">
        <f>+TablaVentas[[#This Row],[CANTIDAD]]*TablaVentas[[#This Row],[PRECIO UNITARIO]]</f>
        <v>376.2</v>
      </c>
      <c r="H6955" s="1">
        <f t="shared" ca="1" si="108"/>
        <v>0.12421043166571087</v>
      </c>
      <c r="I6955" s="2">
        <f ca="1">+TablaVentas[[#This Row],[VENTAL TOTAL]]-TablaVentas[[#This Row],[VENTAL TOTAL]]*TablaVentas[[#This Row],[DESCUENTO]]</f>
        <v>329.47203560735954</v>
      </c>
      <c r="J6955" s="2">
        <f ca="1">0.18*TablaVentas[[#This Row],[SUBTOTAL]]</f>
        <v>59.304966409324713</v>
      </c>
      <c r="K6955" s="2">
        <f ca="1">+TablaVentas[[#This Row],[SUBTOTAL]]+TablaVentas[[#This Row],[IGV]]</f>
        <v>388.77700201668426</v>
      </c>
    </row>
    <row r="6956" spans="1:11" x14ac:dyDescent="0.25">
      <c r="A6956" t="s">
        <v>6965</v>
      </c>
      <c r="B6956" s="6">
        <v>45626</v>
      </c>
      <c r="C6956" t="s">
        <v>10016</v>
      </c>
      <c r="D6956" t="s">
        <v>10020</v>
      </c>
      <c r="E6956">
        <v>16</v>
      </c>
      <c r="F6956">
        <f>+_xlfn.XLOOKUP(TablaVentas[[#This Row],[PRODUCTO FINANCIERO]],TablaPrecios[PRODUCTO FINANCIERO],TablaPrecios[PRECIO UNIT],0)</f>
        <v>14.9</v>
      </c>
      <c r="G6956" s="2">
        <f>+TablaVentas[[#This Row],[CANTIDAD]]*TablaVentas[[#This Row],[PRECIO UNITARIO]]</f>
        <v>238.4</v>
      </c>
      <c r="H6956" s="1">
        <f t="shared" ca="1" si="108"/>
        <v>0.14960921438483346</v>
      </c>
      <c r="I6956" s="2">
        <f ca="1">+TablaVentas[[#This Row],[VENTAL TOTAL]]-TablaVentas[[#This Row],[VENTAL TOTAL]]*TablaVentas[[#This Row],[DESCUENTO]]</f>
        <v>202.73316329065571</v>
      </c>
      <c r="J6956" s="2">
        <f ca="1">0.18*TablaVentas[[#This Row],[SUBTOTAL]]</f>
        <v>36.491969392318026</v>
      </c>
      <c r="K6956" s="2">
        <f ca="1">+TablaVentas[[#This Row],[SUBTOTAL]]+TablaVentas[[#This Row],[IGV]]</f>
        <v>239.22513268297374</v>
      </c>
    </row>
    <row r="6957" spans="1:11" x14ac:dyDescent="0.25">
      <c r="A6957" t="s">
        <v>6966</v>
      </c>
      <c r="B6957" s="6">
        <v>45565</v>
      </c>
      <c r="C6957" t="s">
        <v>10011</v>
      </c>
      <c r="D6957" t="s">
        <v>10020</v>
      </c>
      <c r="E6957">
        <v>11</v>
      </c>
      <c r="F6957">
        <f>+_xlfn.XLOOKUP(TablaVentas[[#This Row],[PRODUCTO FINANCIERO]],TablaPrecios[PRODUCTO FINANCIERO],TablaPrecios[PRECIO UNIT],0)</f>
        <v>14.9</v>
      </c>
      <c r="G6957" s="2">
        <f>+TablaVentas[[#This Row],[CANTIDAD]]*TablaVentas[[#This Row],[PRECIO UNITARIO]]</f>
        <v>163.9</v>
      </c>
      <c r="H6957" s="1">
        <f t="shared" ca="1" si="108"/>
        <v>0.15153484522358421</v>
      </c>
      <c r="I6957" s="2">
        <f ca="1">+TablaVentas[[#This Row],[VENTAL TOTAL]]-TablaVentas[[#This Row],[VENTAL TOTAL]]*TablaVentas[[#This Row],[DESCUENTO]]</f>
        <v>139.06343886785456</v>
      </c>
      <c r="J6957" s="2">
        <f ca="1">0.18*TablaVentas[[#This Row],[SUBTOTAL]]</f>
        <v>25.031418996213819</v>
      </c>
      <c r="K6957" s="2">
        <f ca="1">+TablaVentas[[#This Row],[SUBTOTAL]]+TablaVentas[[#This Row],[IGV]]</f>
        <v>164.09485786406839</v>
      </c>
    </row>
    <row r="6958" spans="1:11" x14ac:dyDescent="0.25">
      <c r="A6958" t="s">
        <v>6967</v>
      </c>
      <c r="B6958" s="6">
        <v>45408</v>
      </c>
      <c r="C6958" t="s">
        <v>10012</v>
      </c>
      <c r="D6958" t="s">
        <v>10020</v>
      </c>
      <c r="E6958">
        <v>12</v>
      </c>
      <c r="F6958">
        <f>+_xlfn.XLOOKUP(TablaVentas[[#This Row],[PRODUCTO FINANCIERO]],TablaPrecios[PRODUCTO FINANCIERO],TablaPrecios[PRECIO UNIT],0)</f>
        <v>14.9</v>
      </c>
      <c r="G6958" s="2">
        <f>+TablaVentas[[#This Row],[CANTIDAD]]*TablaVentas[[#This Row],[PRECIO UNITARIO]]</f>
        <v>178.8</v>
      </c>
      <c r="H6958" s="1">
        <f t="shared" ca="1" si="108"/>
        <v>0.13062346837727729</v>
      </c>
      <c r="I6958" s="2">
        <f ca="1">+TablaVentas[[#This Row],[VENTAL TOTAL]]-TablaVentas[[#This Row],[VENTAL TOTAL]]*TablaVentas[[#This Row],[DESCUENTO]]</f>
        <v>155.44452385414283</v>
      </c>
      <c r="J6958" s="2">
        <f ca="1">0.18*TablaVentas[[#This Row],[SUBTOTAL]]</f>
        <v>27.980014293745707</v>
      </c>
      <c r="K6958" s="2">
        <f ca="1">+TablaVentas[[#This Row],[SUBTOTAL]]+TablaVentas[[#This Row],[IGV]]</f>
        <v>183.42453814788854</v>
      </c>
    </row>
    <row r="6959" spans="1:11" x14ac:dyDescent="0.25">
      <c r="A6959" t="s">
        <v>6968</v>
      </c>
      <c r="B6959" s="6">
        <v>45403</v>
      </c>
      <c r="C6959" t="s">
        <v>10016</v>
      </c>
      <c r="D6959" t="s">
        <v>10019</v>
      </c>
      <c r="E6959">
        <v>12</v>
      </c>
      <c r="F6959">
        <f>+_xlfn.XLOOKUP(TablaVentas[[#This Row],[PRODUCTO FINANCIERO]],TablaPrecios[PRODUCTO FINANCIERO],TablaPrecios[PRECIO UNIT],0)</f>
        <v>9.9</v>
      </c>
      <c r="G6959" s="2">
        <f>+TablaVentas[[#This Row],[CANTIDAD]]*TablaVentas[[#This Row],[PRECIO UNITARIO]]</f>
        <v>118.80000000000001</v>
      </c>
      <c r="H6959" s="1">
        <f t="shared" ca="1" si="108"/>
        <v>0.10466172588317563</v>
      </c>
      <c r="I6959" s="2">
        <f ca="1">+TablaVentas[[#This Row],[VENTAL TOTAL]]-TablaVentas[[#This Row],[VENTAL TOTAL]]*TablaVentas[[#This Row],[DESCUENTO]]</f>
        <v>106.36618696507874</v>
      </c>
      <c r="J6959" s="2">
        <f ca="1">0.18*TablaVentas[[#This Row],[SUBTOTAL]]</f>
        <v>19.145913653714171</v>
      </c>
      <c r="K6959" s="2">
        <f ca="1">+TablaVentas[[#This Row],[SUBTOTAL]]+TablaVentas[[#This Row],[IGV]]</f>
        <v>125.51210061879291</v>
      </c>
    </row>
    <row r="6960" spans="1:11" x14ac:dyDescent="0.25">
      <c r="A6960" t="s">
        <v>6969</v>
      </c>
      <c r="B6960" s="6">
        <v>46247</v>
      </c>
      <c r="C6960" t="s">
        <v>10016</v>
      </c>
      <c r="D6960" t="s">
        <v>10019</v>
      </c>
      <c r="E6960">
        <v>18</v>
      </c>
      <c r="F6960">
        <f>+_xlfn.XLOOKUP(TablaVentas[[#This Row],[PRODUCTO FINANCIERO]],TablaPrecios[PRODUCTO FINANCIERO],TablaPrecios[PRECIO UNIT],0)</f>
        <v>9.9</v>
      </c>
      <c r="G6960" s="2">
        <f>+TablaVentas[[#This Row],[CANTIDAD]]*TablaVentas[[#This Row],[PRECIO UNITARIO]]</f>
        <v>178.20000000000002</v>
      </c>
      <c r="H6960" s="1">
        <f t="shared" ca="1" si="108"/>
        <v>0.16459900342420497</v>
      </c>
      <c r="I6960" s="2">
        <f ca="1">+TablaVentas[[#This Row],[VENTAL TOTAL]]-TablaVentas[[#This Row],[VENTAL TOTAL]]*TablaVentas[[#This Row],[DESCUENTO]]</f>
        <v>148.8684575898067</v>
      </c>
      <c r="J6960" s="2">
        <f ca="1">0.18*TablaVentas[[#This Row],[SUBTOTAL]]</f>
        <v>26.796322366165203</v>
      </c>
      <c r="K6960" s="2">
        <f ca="1">+TablaVentas[[#This Row],[SUBTOTAL]]+TablaVentas[[#This Row],[IGV]]</f>
        <v>175.66477995597191</v>
      </c>
    </row>
    <row r="6961" spans="1:11" x14ac:dyDescent="0.25">
      <c r="A6961" t="s">
        <v>6970</v>
      </c>
      <c r="B6961" s="6">
        <v>45532</v>
      </c>
      <c r="C6961" t="s">
        <v>10014</v>
      </c>
      <c r="D6961" t="s">
        <v>10017</v>
      </c>
      <c r="E6961">
        <v>9</v>
      </c>
      <c r="F6961">
        <f>+_xlfn.XLOOKUP(TablaVentas[[#This Row],[PRODUCTO FINANCIERO]],TablaPrecios[PRODUCTO FINANCIERO],TablaPrecios[PRECIO UNIT],0)</f>
        <v>9.9</v>
      </c>
      <c r="G6961" s="2">
        <f>+TablaVentas[[#This Row],[CANTIDAD]]*TablaVentas[[#This Row],[PRECIO UNITARIO]]</f>
        <v>89.100000000000009</v>
      </c>
      <c r="H6961" s="1">
        <f t="shared" ca="1" si="108"/>
        <v>0.16748518347976574</v>
      </c>
      <c r="I6961" s="2">
        <f ca="1">+TablaVentas[[#This Row],[VENTAL TOTAL]]-TablaVentas[[#This Row],[VENTAL TOTAL]]*TablaVentas[[#This Row],[DESCUENTO]]</f>
        <v>74.177070151952876</v>
      </c>
      <c r="J6961" s="2">
        <f ca="1">0.18*TablaVentas[[#This Row],[SUBTOTAL]]</f>
        <v>13.351872627351517</v>
      </c>
      <c r="K6961" s="2">
        <f ca="1">+TablaVentas[[#This Row],[SUBTOTAL]]+TablaVentas[[#This Row],[IGV]]</f>
        <v>87.528942779304387</v>
      </c>
    </row>
    <row r="6962" spans="1:11" x14ac:dyDescent="0.25">
      <c r="A6962" t="s">
        <v>6971</v>
      </c>
      <c r="B6962" s="6">
        <v>45478</v>
      </c>
      <c r="C6962" t="s">
        <v>10012</v>
      </c>
      <c r="D6962" t="s">
        <v>10018</v>
      </c>
      <c r="E6962">
        <v>14</v>
      </c>
      <c r="F6962">
        <f>+_xlfn.XLOOKUP(TablaVentas[[#This Row],[PRODUCTO FINANCIERO]],TablaPrecios[PRODUCTO FINANCIERO],TablaPrecios[PRECIO UNIT],0)</f>
        <v>14.9</v>
      </c>
      <c r="G6962" s="2">
        <f>+TablaVentas[[#This Row],[CANTIDAD]]*TablaVentas[[#This Row],[PRECIO UNITARIO]]</f>
        <v>208.6</v>
      </c>
      <c r="H6962" s="1">
        <f t="shared" ca="1" si="108"/>
        <v>0.18992326044237179</v>
      </c>
      <c r="I6962" s="2">
        <f ca="1">+TablaVentas[[#This Row],[VENTAL TOTAL]]-TablaVentas[[#This Row],[VENTAL TOTAL]]*TablaVentas[[#This Row],[DESCUENTO]]</f>
        <v>168.98200787172124</v>
      </c>
      <c r="J6962" s="2">
        <f ca="1">0.18*TablaVentas[[#This Row],[SUBTOTAL]]</f>
        <v>30.416761416909821</v>
      </c>
      <c r="K6962" s="2">
        <f ca="1">+TablaVentas[[#This Row],[SUBTOTAL]]+TablaVentas[[#This Row],[IGV]]</f>
        <v>199.39876928863106</v>
      </c>
    </row>
    <row r="6963" spans="1:11" x14ac:dyDescent="0.25">
      <c r="A6963" t="s">
        <v>6972</v>
      </c>
      <c r="B6963" s="6">
        <v>45667</v>
      </c>
      <c r="C6963" t="s">
        <v>10011</v>
      </c>
      <c r="D6963" t="s">
        <v>10018</v>
      </c>
      <c r="E6963">
        <v>7</v>
      </c>
      <c r="F6963">
        <f>+_xlfn.XLOOKUP(TablaVentas[[#This Row],[PRODUCTO FINANCIERO]],TablaPrecios[PRODUCTO FINANCIERO],TablaPrecios[PRECIO UNIT],0)</f>
        <v>14.9</v>
      </c>
      <c r="G6963" s="2">
        <f>+TablaVentas[[#This Row],[CANTIDAD]]*TablaVentas[[#This Row],[PRECIO UNITARIO]]</f>
        <v>104.3</v>
      </c>
      <c r="H6963" s="1">
        <f t="shared" ca="1" si="108"/>
        <v>0.14231305172247644</v>
      </c>
      <c r="I6963" s="2">
        <f ca="1">+TablaVentas[[#This Row],[VENTAL TOTAL]]-TablaVentas[[#This Row],[VENTAL TOTAL]]*TablaVentas[[#This Row],[DESCUENTO]]</f>
        <v>89.456748705345703</v>
      </c>
      <c r="J6963" s="2">
        <f ca="1">0.18*TablaVentas[[#This Row],[SUBTOTAL]]</f>
        <v>16.102214766962227</v>
      </c>
      <c r="K6963" s="2">
        <f ca="1">+TablaVentas[[#This Row],[SUBTOTAL]]+TablaVentas[[#This Row],[IGV]]</f>
        <v>105.55896347230794</v>
      </c>
    </row>
    <row r="6964" spans="1:11" x14ac:dyDescent="0.25">
      <c r="A6964" t="s">
        <v>6973</v>
      </c>
      <c r="B6964" s="6">
        <v>45683</v>
      </c>
      <c r="C6964" t="s">
        <v>10011</v>
      </c>
      <c r="D6964" t="s">
        <v>10018</v>
      </c>
      <c r="E6964">
        <v>19</v>
      </c>
      <c r="F6964">
        <f>+_xlfn.XLOOKUP(TablaVentas[[#This Row],[PRODUCTO FINANCIERO]],TablaPrecios[PRODUCTO FINANCIERO],TablaPrecios[PRECIO UNIT],0)</f>
        <v>14.9</v>
      </c>
      <c r="G6964" s="2">
        <f>+TablaVentas[[#This Row],[CANTIDAD]]*TablaVentas[[#This Row],[PRECIO UNITARIO]]</f>
        <v>283.10000000000002</v>
      </c>
      <c r="H6964" s="1">
        <f t="shared" ca="1" si="108"/>
        <v>0.12390245649112443</v>
      </c>
      <c r="I6964" s="2">
        <f ca="1">+TablaVentas[[#This Row],[VENTAL TOTAL]]-TablaVentas[[#This Row],[VENTAL TOTAL]]*TablaVentas[[#This Row],[DESCUENTO]]</f>
        <v>248.02321456736269</v>
      </c>
      <c r="J6964" s="2">
        <f ca="1">0.18*TablaVentas[[#This Row],[SUBTOTAL]]</f>
        <v>44.644178622125281</v>
      </c>
      <c r="K6964" s="2">
        <f ca="1">+TablaVentas[[#This Row],[SUBTOTAL]]+TablaVentas[[#This Row],[IGV]]</f>
        <v>292.66739318948794</v>
      </c>
    </row>
    <row r="6965" spans="1:11" x14ac:dyDescent="0.25">
      <c r="A6965" t="s">
        <v>6974</v>
      </c>
      <c r="B6965" s="6">
        <v>45305</v>
      </c>
      <c r="C6965" t="s">
        <v>10014</v>
      </c>
      <c r="D6965" t="s">
        <v>10019</v>
      </c>
      <c r="E6965">
        <v>6</v>
      </c>
      <c r="F6965">
        <f>+_xlfn.XLOOKUP(TablaVentas[[#This Row],[PRODUCTO FINANCIERO]],TablaPrecios[PRODUCTO FINANCIERO],TablaPrecios[PRECIO UNIT],0)</f>
        <v>9.9</v>
      </c>
      <c r="G6965" s="2">
        <f>+TablaVentas[[#This Row],[CANTIDAD]]*TablaVentas[[#This Row],[PRECIO UNITARIO]]</f>
        <v>59.400000000000006</v>
      </c>
      <c r="H6965" s="1">
        <f t="shared" ca="1" si="108"/>
        <v>0.10002776895596471</v>
      </c>
      <c r="I6965" s="2">
        <f ca="1">+TablaVentas[[#This Row],[VENTAL TOTAL]]-TablaVentas[[#This Row],[VENTAL TOTAL]]*TablaVentas[[#This Row],[DESCUENTO]]</f>
        <v>53.4583505240157</v>
      </c>
      <c r="J6965" s="2">
        <f ca="1">0.18*TablaVentas[[#This Row],[SUBTOTAL]]</f>
        <v>9.6225030943228251</v>
      </c>
      <c r="K6965" s="2">
        <f ca="1">+TablaVentas[[#This Row],[SUBTOTAL]]+TablaVentas[[#This Row],[IGV]]</f>
        <v>63.080853618338523</v>
      </c>
    </row>
    <row r="6966" spans="1:11" x14ac:dyDescent="0.25">
      <c r="A6966" t="s">
        <v>6975</v>
      </c>
      <c r="B6966" s="6">
        <v>45677</v>
      </c>
      <c r="C6966" t="s">
        <v>10015</v>
      </c>
      <c r="D6966" t="s">
        <v>10018</v>
      </c>
      <c r="E6966">
        <v>4</v>
      </c>
      <c r="F6966">
        <f>+_xlfn.XLOOKUP(TablaVentas[[#This Row],[PRODUCTO FINANCIERO]],TablaPrecios[PRODUCTO FINANCIERO],TablaPrecios[PRECIO UNIT],0)</f>
        <v>14.9</v>
      </c>
      <c r="G6966" s="2">
        <f>+TablaVentas[[#This Row],[CANTIDAD]]*TablaVentas[[#This Row],[PRECIO UNITARIO]]</f>
        <v>59.6</v>
      </c>
      <c r="H6966" s="1">
        <f t="shared" ca="1" si="108"/>
        <v>0.17164017062699374</v>
      </c>
      <c r="I6966" s="2">
        <f ca="1">+TablaVentas[[#This Row],[VENTAL TOTAL]]-TablaVentas[[#This Row],[VENTAL TOTAL]]*TablaVentas[[#This Row],[DESCUENTO]]</f>
        <v>49.370245830631177</v>
      </c>
      <c r="J6966" s="2">
        <f ca="1">0.18*TablaVentas[[#This Row],[SUBTOTAL]]</f>
        <v>8.886644249513612</v>
      </c>
      <c r="K6966" s="2">
        <f ca="1">+TablaVentas[[#This Row],[SUBTOTAL]]+TablaVentas[[#This Row],[IGV]]</f>
        <v>58.256890080144785</v>
      </c>
    </row>
    <row r="6967" spans="1:11" x14ac:dyDescent="0.25">
      <c r="A6967" t="s">
        <v>6976</v>
      </c>
      <c r="B6967" s="6">
        <v>45781</v>
      </c>
      <c r="C6967" t="s">
        <v>10012</v>
      </c>
      <c r="D6967" t="s">
        <v>10018</v>
      </c>
      <c r="E6967">
        <v>15</v>
      </c>
      <c r="F6967">
        <f>+_xlfn.XLOOKUP(TablaVentas[[#This Row],[PRODUCTO FINANCIERO]],TablaPrecios[PRODUCTO FINANCIERO],TablaPrecios[PRECIO UNIT],0)</f>
        <v>14.9</v>
      </c>
      <c r="G6967" s="2">
        <f>+TablaVentas[[#This Row],[CANTIDAD]]*TablaVentas[[#This Row],[PRECIO UNITARIO]]</f>
        <v>223.5</v>
      </c>
      <c r="H6967" s="1">
        <f t="shared" ca="1" si="108"/>
        <v>0.13502974478293325</v>
      </c>
      <c r="I6967" s="2">
        <f ca="1">+TablaVentas[[#This Row],[VENTAL TOTAL]]-TablaVentas[[#This Row],[VENTAL TOTAL]]*TablaVentas[[#This Row],[DESCUENTO]]</f>
        <v>193.3208520410144</v>
      </c>
      <c r="J6967" s="2">
        <f ca="1">0.18*TablaVentas[[#This Row],[SUBTOTAL]]</f>
        <v>34.79775336738259</v>
      </c>
      <c r="K6967" s="2">
        <f ca="1">+TablaVentas[[#This Row],[SUBTOTAL]]+TablaVentas[[#This Row],[IGV]]</f>
        <v>228.118605408397</v>
      </c>
    </row>
    <row r="6968" spans="1:11" x14ac:dyDescent="0.25">
      <c r="A6968" t="s">
        <v>6977</v>
      </c>
      <c r="B6968" s="6">
        <v>45737</v>
      </c>
      <c r="C6968" t="s">
        <v>10013</v>
      </c>
      <c r="D6968" t="s">
        <v>10017</v>
      </c>
      <c r="E6968">
        <v>9</v>
      </c>
      <c r="F6968">
        <f>+_xlfn.XLOOKUP(TablaVentas[[#This Row],[PRODUCTO FINANCIERO]],TablaPrecios[PRODUCTO FINANCIERO],TablaPrecios[PRECIO UNIT],0)</f>
        <v>9.9</v>
      </c>
      <c r="G6968" s="2">
        <f>+TablaVentas[[#This Row],[CANTIDAD]]*TablaVentas[[#This Row],[PRECIO UNITARIO]]</f>
        <v>89.100000000000009</v>
      </c>
      <c r="H6968" s="1">
        <f t="shared" ca="1" si="108"/>
        <v>0.1932499125029371</v>
      </c>
      <c r="I6968" s="2">
        <f ca="1">+TablaVentas[[#This Row],[VENTAL TOTAL]]-TablaVentas[[#This Row],[VENTAL TOTAL]]*TablaVentas[[#This Row],[DESCUENTO]]</f>
        <v>71.881432795988303</v>
      </c>
      <c r="J6968" s="2">
        <f ca="1">0.18*TablaVentas[[#This Row],[SUBTOTAL]]</f>
        <v>12.938657903277894</v>
      </c>
      <c r="K6968" s="2">
        <f ca="1">+TablaVentas[[#This Row],[SUBTOTAL]]+TablaVentas[[#This Row],[IGV]]</f>
        <v>84.820090699266203</v>
      </c>
    </row>
    <row r="6969" spans="1:11" x14ac:dyDescent="0.25">
      <c r="A6969" t="s">
        <v>6978</v>
      </c>
      <c r="B6969" s="6">
        <v>45557</v>
      </c>
      <c r="C6969" t="s">
        <v>10016</v>
      </c>
      <c r="D6969" t="s">
        <v>10018</v>
      </c>
      <c r="E6969">
        <v>20</v>
      </c>
      <c r="F6969">
        <f>+_xlfn.XLOOKUP(TablaVentas[[#This Row],[PRODUCTO FINANCIERO]],TablaPrecios[PRODUCTO FINANCIERO],TablaPrecios[PRECIO UNIT],0)</f>
        <v>14.9</v>
      </c>
      <c r="G6969" s="2">
        <f>+TablaVentas[[#This Row],[CANTIDAD]]*TablaVentas[[#This Row],[PRECIO UNITARIO]]</f>
        <v>298</v>
      </c>
      <c r="H6969" s="1">
        <f t="shared" ca="1" si="108"/>
        <v>0.1513580775348837</v>
      </c>
      <c r="I6969" s="2">
        <f ca="1">+TablaVentas[[#This Row],[VENTAL TOTAL]]-TablaVentas[[#This Row],[VENTAL TOTAL]]*TablaVentas[[#This Row],[DESCUENTO]]</f>
        <v>252.89529289460467</v>
      </c>
      <c r="J6969" s="2">
        <f ca="1">0.18*TablaVentas[[#This Row],[SUBTOTAL]]</f>
        <v>45.521152721028841</v>
      </c>
      <c r="K6969" s="2">
        <f ca="1">+TablaVentas[[#This Row],[SUBTOTAL]]+TablaVentas[[#This Row],[IGV]]</f>
        <v>298.41644561563351</v>
      </c>
    </row>
    <row r="6970" spans="1:11" x14ac:dyDescent="0.25">
      <c r="A6970" t="s">
        <v>6979</v>
      </c>
      <c r="B6970" s="6">
        <v>45757</v>
      </c>
      <c r="C6970" t="s">
        <v>10013</v>
      </c>
      <c r="D6970" t="s">
        <v>10019</v>
      </c>
      <c r="E6970">
        <v>18</v>
      </c>
      <c r="F6970">
        <f>+_xlfn.XLOOKUP(TablaVentas[[#This Row],[PRODUCTO FINANCIERO]],TablaPrecios[PRODUCTO FINANCIERO],TablaPrecios[PRECIO UNIT],0)</f>
        <v>9.9</v>
      </c>
      <c r="G6970" s="2">
        <f>+TablaVentas[[#This Row],[CANTIDAD]]*TablaVentas[[#This Row],[PRECIO UNITARIO]]</f>
        <v>178.20000000000002</v>
      </c>
      <c r="H6970" s="1">
        <f t="shared" ca="1" si="108"/>
        <v>0.12762047616240632</v>
      </c>
      <c r="I6970" s="2">
        <f ca="1">+TablaVentas[[#This Row],[VENTAL TOTAL]]-TablaVentas[[#This Row],[VENTAL TOTAL]]*TablaVentas[[#This Row],[DESCUENTO]]</f>
        <v>155.4580311478592</v>
      </c>
      <c r="J6970" s="2">
        <f ca="1">0.18*TablaVentas[[#This Row],[SUBTOTAL]]</f>
        <v>27.982445606614654</v>
      </c>
      <c r="K6970" s="2">
        <f ca="1">+TablaVentas[[#This Row],[SUBTOTAL]]+TablaVentas[[#This Row],[IGV]]</f>
        <v>183.44047675447385</v>
      </c>
    </row>
    <row r="6971" spans="1:11" x14ac:dyDescent="0.25">
      <c r="A6971" t="s">
        <v>6980</v>
      </c>
      <c r="B6971" s="6">
        <v>45349</v>
      </c>
      <c r="C6971" t="s">
        <v>10016</v>
      </c>
      <c r="D6971" t="s">
        <v>10018</v>
      </c>
      <c r="E6971">
        <v>19</v>
      </c>
      <c r="F6971">
        <f>+_xlfn.XLOOKUP(TablaVentas[[#This Row],[PRODUCTO FINANCIERO]],TablaPrecios[PRODUCTO FINANCIERO],TablaPrecios[PRECIO UNIT],0)</f>
        <v>14.9</v>
      </c>
      <c r="G6971" s="2">
        <f>+TablaVentas[[#This Row],[CANTIDAD]]*TablaVentas[[#This Row],[PRECIO UNITARIO]]</f>
        <v>283.10000000000002</v>
      </c>
      <c r="H6971" s="1">
        <f t="shared" ca="1" si="108"/>
        <v>0.15101443589297739</v>
      </c>
      <c r="I6971" s="2">
        <f ca="1">+TablaVentas[[#This Row],[VENTAL TOTAL]]-TablaVentas[[#This Row],[VENTAL TOTAL]]*TablaVentas[[#This Row],[DESCUENTO]]</f>
        <v>240.34781319869813</v>
      </c>
      <c r="J6971" s="2">
        <f ca="1">0.18*TablaVentas[[#This Row],[SUBTOTAL]]</f>
        <v>43.262606375765664</v>
      </c>
      <c r="K6971" s="2">
        <f ca="1">+TablaVentas[[#This Row],[SUBTOTAL]]+TablaVentas[[#This Row],[IGV]]</f>
        <v>283.61041957446378</v>
      </c>
    </row>
    <row r="6972" spans="1:11" x14ac:dyDescent="0.25">
      <c r="A6972" t="s">
        <v>6981</v>
      </c>
      <c r="B6972" s="6">
        <v>46116</v>
      </c>
      <c r="C6972" t="s">
        <v>10013</v>
      </c>
      <c r="D6972" t="s">
        <v>10019</v>
      </c>
      <c r="E6972">
        <v>19</v>
      </c>
      <c r="F6972">
        <f>+_xlfn.XLOOKUP(TablaVentas[[#This Row],[PRODUCTO FINANCIERO]],TablaPrecios[PRODUCTO FINANCIERO],TablaPrecios[PRECIO UNIT],0)</f>
        <v>9.9</v>
      </c>
      <c r="G6972" s="2">
        <f>+TablaVentas[[#This Row],[CANTIDAD]]*TablaVentas[[#This Row],[PRECIO UNITARIO]]</f>
        <v>188.1</v>
      </c>
      <c r="H6972" s="1">
        <f t="shared" ca="1" si="108"/>
        <v>0.1810368819800956</v>
      </c>
      <c r="I6972" s="2">
        <f ca="1">+TablaVentas[[#This Row],[VENTAL TOTAL]]-TablaVentas[[#This Row],[VENTAL TOTAL]]*TablaVentas[[#This Row],[DESCUENTO]]</f>
        <v>154.04696249954401</v>
      </c>
      <c r="J6972" s="2">
        <f ca="1">0.18*TablaVentas[[#This Row],[SUBTOTAL]]</f>
        <v>27.728453249917919</v>
      </c>
      <c r="K6972" s="2">
        <f ca="1">+TablaVentas[[#This Row],[SUBTOTAL]]+TablaVentas[[#This Row],[IGV]]</f>
        <v>181.77541574946193</v>
      </c>
    </row>
    <row r="6973" spans="1:11" x14ac:dyDescent="0.25">
      <c r="A6973" t="s">
        <v>6982</v>
      </c>
      <c r="B6973" s="6">
        <v>45624</v>
      </c>
      <c r="C6973" t="s">
        <v>10014</v>
      </c>
      <c r="D6973" t="s">
        <v>10017</v>
      </c>
      <c r="E6973">
        <v>17</v>
      </c>
      <c r="F6973">
        <f>+_xlfn.XLOOKUP(TablaVentas[[#This Row],[PRODUCTO FINANCIERO]],TablaPrecios[PRODUCTO FINANCIERO],TablaPrecios[PRECIO UNIT],0)</f>
        <v>9.9</v>
      </c>
      <c r="G6973" s="2">
        <f>+TablaVentas[[#This Row],[CANTIDAD]]*TablaVentas[[#This Row],[PRECIO UNITARIO]]</f>
        <v>168.3</v>
      </c>
      <c r="H6973" s="1">
        <f t="shared" ca="1" si="108"/>
        <v>0.19931394418556228</v>
      </c>
      <c r="I6973" s="2">
        <f ca="1">+TablaVentas[[#This Row],[VENTAL TOTAL]]-TablaVentas[[#This Row],[VENTAL TOTAL]]*TablaVentas[[#This Row],[DESCUENTO]]</f>
        <v>134.75546319356988</v>
      </c>
      <c r="J6973" s="2">
        <f ca="1">0.18*TablaVentas[[#This Row],[SUBTOTAL]]</f>
        <v>24.255983374842579</v>
      </c>
      <c r="K6973" s="2">
        <f ca="1">+TablaVentas[[#This Row],[SUBTOTAL]]+TablaVentas[[#This Row],[IGV]]</f>
        <v>159.01144656841245</v>
      </c>
    </row>
    <row r="6974" spans="1:11" x14ac:dyDescent="0.25">
      <c r="A6974" t="s">
        <v>6983</v>
      </c>
      <c r="B6974" s="6">
        <v>45757</v>
      </c>
      <c r="C6974" t="s">
        <v>10012</v>
      </c>
      <c r="D6974" t="s">
        <v>10018</v>
      </c>
      <c r="E6974">
        <v>5</v>
      </c>
      <c r="F6974">
        <f>+_xlfn.XLOOKUP(TablaVentas[[#This Row],[PRODUCTO FINANCIERO]],TablaPrecios[PRODUCTO FINANCIERO],TablaPrecios[PRECIO UNIT],0)</f>
        <v>14.9</v>
      </c>
      <c r="G6974" s="2">
        <f>+TablaVentas[[#This Row],[CANTIDAD]]*TablaVentas[[#This Row],[PRECIO UNITARIO]]</f>
        <v>74.5</v>
      </c>
      <c r="H6974" s="1">
        <f t="shared" ca="1" si="108"/>
        <v>0.18897335782445182</v>
      </c>
      <c r="I6974" s="2">
        <f ca="1">+TablaVentas[[#This Row],[VENTAL TOTAL]]-TablaVentas[[#This Row],[VENTAL TOTAL]]*TablaVentas[[#This Row],[DESCUENTO]]</f>
        <v>60.421484842078343</v>
      </c>
      <c r="J6974" s="2">
        <f ca="1">0.18*TablaVentas[[#This Row],[SUBTOTAL]]</f>
        <v>10.875867271574101</v>
      </c>
      <c r="K6974" s="2">
        <f ca="1">+TablaVentas[[#This Row],[SUBTOTAL]]+TablaVentas[[#This Row],[IGV]]</f>
        <v>71.297352113652437</v>
      </c>
    </row>
    <row r="6975" spans="1:11" x14ac:dyDescent="0.25">
      <c r="A6975" t="s">
        <v>6984</v>
      </c>
      <c r="B6975" s="6">
        <v>45319</v>
      </c>
      <c r="C6975" t="s">
        <v>10011</v>
      </c>
      <c r="D6975" t="s">
        <v>10020</v>
      </c>
      <c r="E6975">
        <v>13</v>
      </c>
      <c r="F6975">
        <f>+_xlfn.XLOOKUP(TablaVentas[[#This Row],[PRODUCTO FINANCIERO]],TablaPrecios[PRODUCTO FINANCIERO],TablaPrecios[PRECIO UNIT],0)</f>
        <v>14.9</v>
      </c>
      <c r="G6975" s="2">
        <f>+TablaVentas[[#This Row],[CANTIDAD]]*TablaVentas[[#This Row],[PRECIO UNITARIO]]</f>
        <v>193.70000000000002</v>
      </c>
      <c r="H6975" s="1">
        <f t="shared" ca="1" si="108"/>
        <v>0.11440992802108257</v>
      </c>
      <c r="I6975" s="2">
        <f ca="1">+TablaVentas[[#This Row],[VENTAL TOTAL]]-TablaVentas[[#This Row],[VENTAL TOTAL]]*TablaVentas[[#This Row],[DESCUENTO]]</f>
        <v>171.53879694231631</v>
      </c>
      <c r="J6975" s="2">
        <f ca="1">0.18*TablaVentas[[#This Row],[SUBTOTAL]]</f>
        <v>30.876983449616933</v>
      </c>
      <c r="K6975" s="2">
        <f ca="1">+TablaVentas[[#This Row],[SUBTOTAL]]+TablaVentas[[#This Row],[IGV]]</f>
        <v>202.41578039193325</v>
      </c>
    </row>
    <row r="6976" spans="1:11" x14ac:dyDescent="0.25">
      <c r="A6976" t="s">
        <v>6985</v>
      </c>
      <c r="B6976" s="6">
        <v>45827</v>
      </c>
      <c r="C6976" t="s">
        <v>10012</v>
      </c>
      <c r="D6976" t="s">
        <v>10017</v>
      </c>
      <c r="E6976">
        <v>17</v>
      </c>
      <c r="F6976">
        <f>+_xlfn.XLOOKUP(TablaVentas[[#This Row],[PRODUCTO FINANCIERO]],TablaPrecios[PRODUCTO FINANCIERO],TablaPrecios[PRECIO UNIT],0)</f>
        <v>9.9</v>
      </c>
      <c r="G6976" s="2">
        <f>+TablaVentas[[#This Row],[CANTIDAD]]*TablaVentas[[#This Row],[PRECIO UNITARIO]]</f>
        <v>168.3</v>
      </c>
      <c r="H6976" s="1">
        <f t="shared" ca="1" si="108"/>
        <v>0.12324435237775211</v>
      </c>
      <c r="I6976" s="2">
        <f ca="1">+TablaVentas[[#This Row],[VENTAL TOTAL]]-TablaVentas[[#This Row],[VENTAL TOTAL]]*TablaVentas[[#This Row],[DESCUENTO]]</f>
        <v>147.55797549482432</v>
      </c>
      <c r="J6976" s="2">
        <f ca="1">0.18*TablaVentas[[#This Row],[SUBTOTAL]]</f>
        <v>26.560435589068376</v>
      </c>
      <c r="K6976" s="2">
        <f ca="1">+TablaVentas[[#This Row],[SUBTOTAL]]+TablaVentas[[#This Row],[IGV]]</f>
        <v>174.11841108389268</v>
      </c>
    </row>
    <row r="6977" spans="1:11" x14ac:dyDescent="0.25">
      <c r="A6977" t="s">
        <v>6986</v>
      </c>
      <c r="B6977" s="6">
        <v>46351</v>
      </c>
      <c r="C6977" t="s">
        <v>10015</v>
      </c>
      <c r="D6977" t="s">
        <v>10018</v>
      </c>
      <c r="E6977">
        <v>6</v>
      </c>
      <c r="F6977">
        <f>+_xlfn.XLOOKUP(TablaVentas[[#This Row],[PRODUCTO FINANCIERO]],TablaPrecios[PRODUCTO FINANCIERO],TablaPrecios[PRECIO UNIT],0)</f>
        <v>14.9</v>
      </c>
      <c r="G6977" s="2">
        <f>+TablaVentas[[#This Row],[CANTIDAD]]*TablaVentas[[#This Row],[PRECIO UNITARIO]]</f>
        <v>89.4</v>
      </c>
      <c r="H6977" s="1">
        <f t="shared" ca="1" si="108"/>
        <v>0.14146431687624161</v>
      </c>
      <c r="I6977" s="2">
        <f ca="1">+TablaVentas[[#This Row],[VENTAL TOTAL]]-TablaVentas[[#This Row],[VENTAL TOTAL]]*TablaVentas[[#This Row],[DESCUENTO]]</f>
        <v>76.753090071264012</v>
      </c>
      <c r="J6977" s="2">
        <f ca="1">0.18*TablaVentas[[#This Row],[SUBTOTAL]]</f>
        <v>13.815556212827522</v>
      </c>
      <c r="K6977" s="2">
        <f ca="1">+TablaVentas[[#This Row],[SUBTOTAL]]+TablaVentas[[#This Row],[IGV]]</f>
        <v>90.568646284091528</v>
      </c>
    </row>
    <row r="6978" spans="1:11" x14ac:dyDescent="0.25">
      <c r="A6978" t="s">
        <v>6987</v>
      </c>
      <c r="B6978" s="6">
        <v>45838</v>
      </c>
      <c r="C6978" t="s">
        <v>10015</v>
      </c>
      <c r="D6978" t="s">
        <v>10018</v>
      </c>
      <c r="E6978">
        <v>20</v>
      </c>
      <c r="F6978">
        <f>+_xlfn.XLOOKUP(TablaVentas[[#This Row],[PRODUCTO FINANCIERO]],TablaPrecios[PRODUCTO FINANCIERO],TablaPrecios[PRECIO UNIT],0)</f>
        <v>14.9</v>
      </c>
      <c r="G6978" s="2">
        <f>+TablaVentas[[#This Row],[CANTIDAD]]*TablaVentas[[#This Row],[PRECIO UNITARIO]]</f>
        <v>298</v>
      </c>
      <c r="H6978" s="1">
        <f t="shared" ref="H6978:H7041" ca="1" si="109">+RAND()*0.1+0.1</f>
        <v>0.12876314932562136</v>
      </c>
      <c r="I6978" s="2">
        <f ca="1">+TablaVentas[[#This Row],[VENTAL TOTAL]]-TablaVentas[[#This Row],[VENTAL TOTAL]]*TablaVentas[[#This Row],[DESCUENTO]]</f>
        <v>259.62858150096486</v>
      </c>
      <c r="J6978" s="2">
        <f ca="1">0.18*TablaVentas[[#This Row],[SUBTOTAL]]</f>
        <v>46.733144670173672</v>
      </c>
      <c r="K6978" s="2">
        <f ca="1">+TablaVentas[[#This Row],[SUBTOTAL]]+TablaVentas[[#This Row],[IGV]]</f>
        <v>306.36172617113851</v>
      </c>
    </row>
    <row r="6979" spans="1:11" x14ac:dyDescent="0.25">
      <c r="A6979" t="s">
        <v>6988</v>
      </c>
      <c r="B6979" s="6">
        <v>45851</v>
      </c>
      <c r="C6979" t="s">
        <v>10011</v>
      </c>
      <c r="D6979" t="s">
        <v>10018</v>
      </c>
      <c r="E6979">
        <v>14</v>
      </c>
      <c r="F6979">
        <f>+_xlfn.XLOOKUP(TablaVentas[[#This Row],[PRODUCTO FINANCIERO]],TablaPrecios[PRODUCTO FINANCIERO],TablaPrecios[PRECIO UNIT],0)</f>
        <v>14.9</v>
      </c>
      <c r="G6979" s="2">
        <f>+TablaVentas[[#This Row],[CANTIDAD]]*TablaVentas[[#This Row],[PRECIO UNITARIO]]</f>
        <v>208.6</v>
      </c>
      <c r="H6979" s="1">
        <f t="shared" ca="1" si="109"/>
        <v>0.12796470931502335</v>
      </c>
      <c r="I6979" s="2">
        <f ca="1">+TablaVentas[[#This Row],[VENTAL TOTAL]]-TablaVentas[[#This Row],[VENTAL TOTAL]]*TablaVentas[[#This Row],[DESCUENTO]]</f>
        <v>181.90656163688612</v>
      </c>
      <c r="J6979" s="2">
        <f ca="1">0.18*TablaVentas[[#This Row],[SUBTOTAL]]</f>
        <v>32.743181094639503</v>
      </c>
      <c r="K6979" s="2">
        <f ca="1">+TablaVentas[[#This Row],[SUBTOTAL]]+TablaVentas[[#This Row],[IGV]]</f>
        <v>214.64974273152563</v>
      </c>
    </row>
    <row r="6980" spans="1:11" x14ac:dyDescent="0.25">
      <c r="A6980" t="s">
        <v>6989</v>
      </c>
      <c r="B6980" s="6">
        <v>45990</v>
      </c>
      <c r="C6980" t="s">
        <v>10016</v>
      </c>
      <c r="D6980" t="s">
        <v>10022</v>
      </c>
      <c r="E6980">
        <v>11</v>
      </c>
      <c r="F6980">
        <f>+_xlfn.XLOOKUP(TablaVentas[[#This Row],[PRODUCTO FINANCIERO]],TablaPrecios[PRODUCTO FINANCIERO],TablaPrecios[PRECIO UNIT],0)</f>
        <v>20.9</v>
      </c>
      <c r="G6980" s="2">
        <f>+TablaVentas[[#This Row],[CANTIDAD]]*TablaVentas[[#This Row],[PRECIO UNITARIO]]</f>
        <v>229.89999999999998</v>
      </c>
      <c r="H6980" s="1">
        <f t="shared" ca="1" si="109"/>
        <v>0.11110222057626641</v>
      </c>
      <c r="I6980" s="2">
        <f ca="1">+TablaVentas[[#This Row],[VENTAL TOTAL]]-TablaVentas[[#This Row],[VENTAL TOTAL]]*TablaVentas[[#This Row],[DESCUENTO]]</f>
        <v>204.35759948951633</v>
      </c>
      <c r="J6980" s="2">
        <f ca="1">0.18*TablaVentas[[#This Row],[SUBTOTAL]]</f>
        <v>36.784367908112941</v>
      </c>
      <c r="K6980" s="2">
        <f ca="1">+TablaVentas[[#This Row],[SUBTOTAL]]+TablaVentas[[#This Row],[IGV]]</f>
        <v>241.14196739762929</v>
      </c>
    </row>
    <row r="6981" spans="1:11" x14ac:dyDescent="0.25">
      <c r="A6981" t="s">
        <v>6990</v>
      </c>
      <c r="B6981" s="6">
        <v>45457</v>
      </c>
      <c r="C6981" t="s">
        <v>10014</v>
      </c>
      <c r="D6981" t="s">
        <v>10022</v>
      </c>
      <c r="E6981">
        <v>17</v>
      </c>
      <c r="F6981">
        <f>+_xlfn.XLOOKUP(TablaVentas[[#This Row],[PRODUCTO FINANCIERO]],TablaPrecios[PRODUCTO FINANCIERO],TablaPrecios[PRECIO UNIT],0)</f>
        <v>20.9</v>
      </c>
      <c r="G6981" s="2">
        <f>+TablaVentas[[#This Row],[CANTIDAD]]*TablaVentas[[#This Row],[PRECIO UNITARIO]]</f>
        <v>355.29999999999995</v>
      </c>
      <c r="H6981" s="1">
        <f t="shared" ca="1" si="109"/>
        <v>0.11252622307487881</v>
      </c>
      <c r="I6981" s="2">
        <f ca="1">+TablaVentas[[#This Row],[VENTAL TOTAL]]-TablaVentas[[#This Row],[VENTAL TOTAL]]*TablaVentas[[#This Row],[DESCUENTO]]</f>
        <v>315.31943294149551</v>
      </c>
      <c r="J6981" s="2">
        <f ca="1">0.18*TablaVentas[[#This Row],[SUBTOTAL]]</f>
        <v>56.757497929469189</v>
      </c>
      <c r="K6981" s="2">
        <f ca="1">+TablaVentas[[#This Row],[SUBTOTAL]]+TablaVentas[[#This Row],[IGV]]</f>
        <v>372.0769308709647</v>
      </c>
    </row>
    <row r="6982" spans="1:11" x14ac:dyDescent="0.25">
      <c r="A6982" t="s">
        <v>6991</v>
      </c>
      <c r="B6982" s="6">
        <v>45750</v>
      </c>
      <c r="C6982" t="s">
        <v>10015</v>
      </c>
      <c r="D6982" t="s">
        <v>10022</v>
      </c>
      <c r="E6982">
        <v>17</v>
      </c>
      <c r="F6982">
        <f>+_xlfn.XLOOKUP(TablaVentas[[#This Row],[PRODUCTO FINANCIERO]],TablaPrecios[PRODUCTO FINANCIERO],TablaPrecios[PRECIO UNIT],0)</f>
        <v>20.9</v>
      </c>
      <c r="G6982" s="2">
        <f>+TablaVentas[[#This Row],[CANTIDAD]]*TablaVentas[[#This Row],[PRECIO UNITARIO]]</f>
        <v>355.29999999999995</v>
      </c>
      <c r="H6982" s="1">
        <f t="shared" ca="1" si="109"/>
        <v>0.14446099856775088</v>
      </c>
      <c r="I6982" s="2">
        <f ca="1">+TablaVentas[[#This Row],[VENTAL TOTAL]]-TablaVentas[[#This Row],[VENTAL TOTAL]]*TablaVentas[[#This Row],[DESCUENTO]]</f>
        <v>303.97300720887807</v>
      </c>
      <c r="J6982" s="2">
        <f ca="1">0.18*TablaVentas[[#This Row],[SUBTOTAL]]</f>
        <v>54.715141297598052</v>
      </c>
      <c r="K6982" s="2">
        <f ca="1">+TablaVentas[[#This Row],[SUBTOTAL]]+TablaVentas[[#This Row],[IGV]]</f>
        <v>358.68814850647613</v>
      </c>
    </row>
    <row r="6983" spans="1:11" x14ac:dyDescent="0.25">
      <c r="A6983" t="s">
        <v>6992</v>
      </c>
      <c r="B6983" s="6">
        <v>45430</v>
      </c>
      <c r="C6983" t="s">
        <v>10013</v>
      </c>
      <c r="D6983" t="s">
        <v>10018</v>
      </c>
      <c r="E6983">
        <v>12</v>
      </c>
      <c r="F6983">
        <f>+_xlfn.XLOOKUP(TablaVentas[[#This Row],[PRODUCTO FINANCIERO]],TablaPrecios[PRODUCTO FINANCIERO],TablaPrecios[PRECIO UNIT],0)</f>
        <v>14.9</v>
      </c>
      <c r="G6983" s="2">
        <f>+TablaVentas[[#This Row],[CANTIDAD]]*TablaVentas[[#This Row],[PRECIO UNITARIO]]</f>
        <v>178.8</v>
      </c>
      <c r="H6983" s="1">
        <f t="shared" ca="1" si="109"/>
        <v>0.16660223994825824</v>
      </c>
      <c r="I6983" s="2">
        <f ca="1">+TablaVentas[[#This Row],[VENTAL TOTAL]]-TablaVentas[[#This Row],[VENTAL TOTAL]]*TablaVentas[[#This Row],[DESCUENTO]]</f>
        <v>149.01151949725144</v>
      </c>
      <c r="J6983" s="2">
        <f ca="1">0.18*TablaVentas[[#This Row],[SUBTOTAL]]</f>
        <v>26.822073509505259</v>
      </c>
      <c r="K6983" s="2">
        <f ca="1">+TablaVentas[[#This Row],[SUBTOTAL]]+TablaVentas[[#This Row],[IGV]]</f>
        <v>175.8335930067567</v>
      </c>
    </row>
    <row r="6984" spans="1:11" x14ac:dyDescent="0.25">
      <c r="A6984" t="s">
        <v>6993</v>
      </c>
      <c r="B6984" s="6">
        <v>46376</v>
      </c>
      <c r="C6984" t="s">
        <v>10013</v>
      </c>
      <c r="D6984" t="s">
        <v>10019</v>
      </c>
      <c r="E6984">
        <v>5</v>
      </c>
      <c r="F6984">
        <f>+_xlfn.XLOOKUP(TablaVentas[[#This Row],[PRODUCTO FINANCIERO]],TablaPrecios[PRODUCTO FINANCIERO],TablaPrecios[PRECIO UNIT],0)</f>
        <v>9.9</v>
      </c>
      <c r="G6984" s="2">
        <f>+TablaVentas[[#This Row],[CANTIDAD]]*TablaVentas[[#This Row],[PRECIO UNITARIO]]</f>
        <v>49.5</v>
      </c>
      <c r="H6984" s="1">
        <f t="shared" ca="1" si="109"/>
        <v>0.13489035598137131</v>
      </c>
      <c r="I6984" s="2">
        <f ca="1">+TablaVentas[[#This Row],[VENTAL TOTAL]]-TablaVentas[[#This Row],[VENTAL TOTAL]]*TablaVentas[[#This Row],[DESCUENTO]]</f>
        <v>42.822927378922117</v>
      </c>
      <c r="J6984" s="2">
        <f ca="1">0.18*TablaVentas[[#This Row],[SUBTOTAL]]</f>
        <v>7.7081269282059806</v>
      </c>
      <c r="K6984" s="2">
        <f ca="1">+TablaVentas[[#This Row],[SUBTOTAL]]+TablaVentas[[#This Row],[IGV]]</f>
        <v>50.531054307128095</v>
      </c>
    </row>
    <row r="6985" spans="1:11" x14ac:dyDescent="0.25">
      <c r="A6985" t="s">
        <v>6994</v>
      </c>
      <c r="B6985" s="6">
        <v>46342</v>
      </c>
      <c r="C6985" t="s">
        <v>10015</v>
      </c>
      <c r="D6985" t="s">
        <v>10022</v>
      </c>
      <c r="E6985">
        <v>17</v>
      </c>
      <c r="F6985">
        <f>+_xlfn.XLOOKUP(TablaVentas[[#This Row],[PRODUCTO FINANCIERO]],TablaPrecios[PRODUCTO FINANCIERO],TablaPrecios[PRECIO UNIT],0)</f>
        <v>20.9</v>
      </c>
      <c r="G6985" s="2">
        <f>+TablaVentas[[#This Row],[CANTIDAD]]*TablaVentas[[#This Row],[PRECIO UNITARIO]]</f>
        <v>355.29999999999995</v>
      </c>
      <c r="H6985" s="1">
        <f t="shared" ca="1" si="109"/>
        <v>0.15385786882063823</v>
      </c>
      <c r="I6985" s="2">
        <f ca="1">+TablaVentas[[#This Row],[VENTAL TOTAL]]-TablaVentas[[#This Row],[VENTAL TOTAL]]*TablaVentas[[#This Row],[DESCUENTO]]</f>
        <v>300.63429920802719</v>
      </c>
      <c r="J6985" s="2">
        <f ca="1">0.18*TablaVentas[[#This Row],[SUBTOTAL]]</f>
        <v>54.114173857444889</v>
      </c>
      <c r="K6985" s="2">
        <f ca="1">+TablaVentas[[#This Row],[SUBTOTAL]]+TablaVentas[[#This Row],[IGV]]</f>
        <v>354.74847306547207</v>
      </c>
    </row>
    <row r="6986" spans="1:11" x14ac:dyDescent="0.25">
      <c r="A6986" t="s">
        <v>6995</v>
      </c>
      <c r="B6986" s="6">
        <v>46203</v>
      </c>
      <c r="C6986" t="s">
        <v>10013</v>
      </c>
      <c r="D6986" t="s">
        <v>10022</v>
      </c>
      <c r="E6986">
        <v>3</v>
      </c>
      <c r="F6986">
        <f>+_xlfn.XLOOKUP(TablaVentas[[#This Row],[PRODUCTO FINANCIERO]],TablaPrecios[PRODUCTO FINANCIERO],TablaPrecios[PRECIO UNIT],0)</f>
        <v>20.9</v>
      </c>
      <c r="G6986" s="2">
        <f>+TablaVentas[[#This Row],[CANTIDAD]]*TablaVentas[[#This Row],[PRECIO UNITARIO]]</f>
        <v>62.699999999999996</v>
      </c>
      <c r="H6986" s="1">
        <f t="shared" ca="1" si="109"/>
        <v>0.19084870436384402</v>
      </c>
      <c r="I6986" s="2">
        <f ca="1">+TablaVentas[[#This Row],[VENTAL TOTAL]]-TablaVentas[[#This Row],[VENTAL TOTAL]]*TablaVentas[[#This Row],[DESCUENTO]]</f>
        <v>50.733786236386976</v>
      </c>
      <c r="J6986" s="2">
        <f ca="1">0.18*TablaVentas[[#This Row],[SUBTOTAL]]</f>
        <v>9.1320815225496546</v>
      </c>
      <c r="K6986" s="2">
        <f ca="1">+TablaVentas[[#This Row],[SUBTOTAL]]+TablaVentas[[#This Row],[IGV]]</f>
        <v>59.865867758936631</v>
      </c>
    </row>
    <row r="6987" spans="1:11" x14ac:dyDescent="0.25">
      <c r="A6987" t="s">
        <v>6996</v>
      </c>
      <c r="B6987" s="6">
        <v>45939</v>
      </c>
      <c r="C6987" t="s">
        <v>10011</v>
      </c>
      <c r="D6987" t="s">
        <v>10017</v>
      </c>
      <c r="E6987">
        <v>10</v>
      </c>
      <c r="F6987">
        <f>+_xlfn.XLOOKUP(TablaVentas[[#This Row],[PRODUCTO FINANCIERO]],TablaPrecios[PRODUCTO FINANCIERO],TablaPrecios[PRECIO UNIT],0)</f>
        <v>9.9</v>
      </c>
      <c r="G6987" s="2">
        <f>+TablaVentas[[#This Row],[CANTIDAD]]*TablaVentas[[#This Row],[PRECIO UNITARIO]]</f>
        <v>99</v>
      </c>
      <c r="H6987" s="1">
        <f t="shared" ca="1" si="109"/>
        <v>0.15756690008025437</v>
      </c>
      <c r="I6987" s="2">
        <f ca="1">+TablaVentas[[#This Row],[VENTAL TOTAL]]-TablaVentas[[#This Row],[VENTAL TOTAL]]*TablaVentas[[#This Row],[DESCUENTO]]</f>
        <v>83.400876892054811</v>
      </c>
      <c r="J6987" s="2">
        <f ca="1">0.18*TablaVentas[[#This Row],[SUBTOTAL]]</f>
        <v>15.012157840569865</v>
      </c>
      <c r="K6987" s="2">
        <f ca="1">+TablaVentas[[#This Row],[SUBTOTAL]]+TablaVentas[[#This Row],[IGV]]</f>
        <v>98.413034732624681</v>
      </c>
    </row>
    <row r="6988" spans="1:11" x14ac:dyDescent="0.25">
      <c r="A6988" t="s">
        <v>6997</v>
      </c>
      <c r="B6988" s="6">
        <v>45899</v>
      </c>
      <c r="C6988" t="s">
        <v>10012</v>
      </c>
      <c r="D6988" t="s">
        <v>10019</v>
      </c>
      <c r="E6988">
        <v>8</v>
      </c>
      <c r="F6988">
        <f>+_xlfn.XLOOKUP(TablaVentas[[#This Row],[PRODUCTO FINANCIERO]],TablaPrecios[PRODUCTO FINANCIERO],TablaPrecios[PRECIO UNIT],0)</f>
        <v>9.9</v>
      </c>
      <c r="G6988" s="2">
        <f>+TablaVentas[[#This Row],[CANTIDAD]]*TablaVentas[[#This Row],[PRECIO UNITARIO]]</f>
        <v>79.2</v>
      </c>
      <c r="H6988" s="1">
        <f t="shared" ca="1" si="109"/>
        <v>0.14505164292937678</v>
      </c>
      <c r="I6988" s="2">
        <f ca="1">+TablaVentas[[#This Row],[VENTAL TOTAL]]-TablaVentas[[#This Row],[VENTAL TOTAL]]*TablaVentas[[#This Row],[DESCUENTO]]</f>
        <v>67.711909879993357</v>
      </c>
      <c r="J6988" s="2">
        <f ca="1">0.18*TablaVentas[[#This Row],[SUBTOTAL]]</f>
        <v>12.188143778398803</v>
      </c>
      <c r="K6988" s="2">
        <f ca="1">+TablaVentas[[#This Row],[SUBTOTAL]]+TablaVentas[[#This Row],[IGV]]</f>
        <v>79.900053658392153</v>
      </c>
    </row>
    <row r="6989" spans="1:11" x14ac:dyDescent="0.25">
      <c r="A6989" t="s">
        <v>6998</v>
      </c>
      <c r="B6989" s="6">
        <v>45952</v>
      </c>
      <c r="C6989" t="s">
        <v>10015</v>
      </c>
      <c r="D6989" t="s">
        <v>10019</v>
      </c>
      <c r="E6989">
        <v>7</v>
      </c>
      <c r="F6989">
        <f>+_xlfn.XLOOKUP(TablaVentas[[#This Row],[PRODUCTO FINANCIERO]],TablaPrecios[PRODUCTO FINANCIERO],TablaPrecios[PRECIO UNIT],0)</f>
        <v>9.9</v>
      </c>
      <c r="G6989" s="2">
        <f>+TablaVentas[[#This Row],[CANTIDAD]]*TablaVentas[[#This Row],[PRECIO UNITARIO]]</f>
        <v>69.3</v>
      </c>
      <c r="H6989" s="1">
        <f t="shared" ca="1" si="109"/>
        <v>0.19198938352301936</v>
      </c>
      <c r="I6989" s="2">
        <f ca="1">+TablaVentas[[#This Row],[VENTAL TOTAL]]-TablaVentas[[#This Row],[VENTAL TOTAL]]*TablaVentas[[#This Row],[DESCUENTO]]</f>
        <v>55.995135721854751</v>
      </c>
      <c r="J6989" s="2">
        <f ca="1">0.18*TablaVentas[[#This Row],[SUBTOTAL]]</f>
        <v>10.079124429933854</v>
      </c>
      <c r="K6989" s="2">
        <f ca="1">+TablaVentas[[#This Row],[SUBTOTAL]]+TablaVentas[[#This Row],[IGV]]</f>
        <v>66.074260151788607</v>
      </c>
    </row>
    <row r="6990" spans="1:11" x14ac:dyDescent="0.25">
      <c r="A6990" t="s">
        <v>6999</v>
      </c>
      <c r="B6990" s="6">
        <v>45378</v>
      </c>
      <c r="C6990" t="s">
        <v>10016</v>
      </c>
      <c r="D6990" t="s">
        <v>10017</v>
      </c>
      <c r="E6990">
        <v>11</v>
      </c>
      <c r="F6990">
        <f>+_xlfn.XLOOKUP(TablaVentas[[#This Row],[PRODUCTO FINANCIERO]],TablaPrecios[PRODUCTO FINANCIERO],TablaPrecios[PRECIO UNIT],0)</f>
        <v>9.9</v>
      </c>
      <c r="G6990" s="2">
        <f>+TablaVentas[[#This Row],[CANTIDAD]]*TablaVentas[[#This Row],[PRECIO UNITARIO]]</f>
        <v>108.9</v>
      </c>
      <c r="H6990" s="1">
        <f t="shared" ca="1" si="109"/>
        <v>0.16924190654201715</v>
      </c>
      <c r="I6990" s="2">
        <f ca="1">+TablaVentas[[#This Row],[VENTAL TOTAL]]-TablaVentas[[#This Row],[VENTAL TOTAL]]*TablaVentas[[#This Row],[DESCUENTO]]</f>
        <v>90.469556377574335</v>
      </c>
      <c r="J6990" s="2">
        <f ca="1">0.18*TablaVentas[[#This Row],[SUBTOTAL]]</f>
        <v>16.284520147963381</v>
      </c>
      <c r="K6990" s="2">
        <f ca="1">+TablaVentas[[#This Row],[SUBTOTAL]]+TablaVentas[[#This Row],[IGV]]</f>
        <v>106.75407652553771</v>
      </c>
    </row>
    <row r="6991" spans="1:11" x14ac:dyDescent="0.25">
      <c r="A6991" t="s">
        <v>7000</v>
      </c>
      <c r="B6991" s="6">
        <v>45787</v>
      </c>
      <c r="C6991" t="s">
        <v>10014</v>
      </c>
      <c r="D6991" t="s">
        <v>10018</v>
      </c>
      <c r="E6991">
        <v>5</v>
      </c>
      <c r="F6991">
        <f>+_xlfn.XLOOKUP(TablaVentas[[#This Row],[PRODUCTO FINANCIERO]],TablaPrecios[PRODUCTO FINANCIERO],TablaPrecios[PRECIO UNIT],0)</f>
        <v>14.9</v>
      </c>
      <c r="G6991" s="2">
        <f>+TablaVentas[[#This Row],[CANTIDAD]]*TablaVentas[[#This Row],[PRECIO UNITARIO]]</f>
        <v>74.5</v>
      </c>
      <c r="H6991" s="1">
        <f t="shared" ca="1" si="109"/>
        <v>0.13194491806440534</v>
      </c>
      <c r="I6991" s="2">
        <f ca="1">+TablaVentas[[#This Row],[VENTAL TOTAL]]-TablaVentas[[#This Row],[VENTAL TOTAL]]*TablaVentas[[#This Row],[DESCUENTO]]</f>
        <v>64.670103604201799</v>
      </c>
      <c r="J6991" s="2">
        <f ca="1">0.18*TablaVentas[[#This Row],[SUBTOTAL]]</f>
        <v>11.640618648756323</v>
      </c>
      <c r="K6991" s="2">
        <f ca="1">+TablaVentas[[#This Row],[SUBTOTAL]]+TablaVentas[[#This Row],[IGV]]</f>
        <v>76.310722252958129</v>
      </c>
    </row>
    <row r="6992" spans="1:11" x14ac:dyDescent="0.25">
      <c r="A6992" t="s">
        <v>7001</v>
      </c>
      <c r="B6992" s="6">
        <v>46047</v>
      </c>
      <c r="C6992" t="s">
        <v>10014</v>
      </c>
      <c r="D6992" t="s">
        <v>10020</v>
      </c>
      <c r="E6992">
        <v>5</v>
      </c>
      <c r="F6992">
        <f>+_xlfn.XLOOKUP(TablaVentas[[#This Row],[PRODUCTO FINANCIERO]],TablaPrecios[PRODUCTO FINANCIERO],TablaPrecios[PRECIO UNIT],0)</f>
        <v>14.9</v>
      </c>
      <c r="G6992" s="2">
        <f>+TablaVentas[[#This Row],[CANTIDAD]]*TablaVentas[[#This Row],[PRECIO UNITARIO]]</f>
        <v>74.5</v>
      </c>
      <c r="H6992" s="1">
        <f t="shared" ca="1" si="109"/>
        <v>0.12424869797815424</v>
      </c>
      <c r="I6992" s="2">
        <f ca="1">+TablaVentas[[#This Row],[VENTAL TOTAL]]-TablaVentas[[#This Row],[VENTAL TOTAL]]*TablaVentas[[#This Row],[DESCUENTO]]</f>
        <v>65.243472000627506</v>
      </c>
      <c r="J6992" s="2">
        <f ca="1">0.18*TablaVentas[[#This Row],[SUBTOTAL]]</f>
        <v>11.743824960112951</v>
      </c>
      <c r="K6992" s="2">
        <f ca="1">+TablaVentas[[#This Row],[SUBTOTAL]]+TablaVentas[[#This Row],[IGV]]</f>
        <v>76.987296960740451</v>
      </c>
    </row>
    <row r="6993" spans="1:11" x14ac:dyDescent="0.25">
      <c r="A6993" t="s">
        <v>7002</v>
      </c>
      <c r="B6993" s="6">
        <v>45818</v>
      </c>
      <c r="C6993" t="s">
        <v>10011</v>
      </c>
      <c r="D6993" t="s">
        <v>10017</v>
      </c>
      <c r="E6993">
        <v>5</v>
      </c>
      <c r="F6993">
        <f>+_xlfn.XLOOKUP(TablaVentas[[#This Row],[PRODUCTO FINANCIERO]],TablaPrecios[PRODUCTO FINANCIERO],TablaPrecios[PRECIO UNIT],0)</f>
        <v>9.9</v>
      </c>
      <c r="G6993" s="2">
        <f>+TablaVentas[[#This Row],[CANTIDAD]]*TablaVentas[[#This Row],[PRECIO UNITARIO]]</f>
        <v>49.5</v>
      </c>
      <c r="H6993" s="1">
        <f t="shared" ca="1" si="109"/>
        <v>0.16475286108966164</v>
      </c>
      <c r="I6993" s="2">
        <f ca="1">+TablaVentas[[#This Row],[VENTAL TOTAL]]-TablaVentas[[#This Row],[VENTAL TOTAL]]*TablaVentas[[#This Row],[DESCUENTO]]</f>
        <v>41.344733376061747</v>
      </c>
      <c r="J6993" s="2">
        <f ca="1">0.18*TablaVentas[[#This Row],[SUBTOTAL]]</f>
        <v>7.4420520076911139</v>
      </c>
      <c r="K6993" s="2">
        <f ca="1">+TablaVentas[[#This Row],[SUBTOTAL]]+TablaVentas[[#This Row],[IGV]]</f>
        <v>48.786785383752857</v>
      </c>
    </row>
    <row r="6994" spans="1:11" x14ac:dyDescent="0.25">
      <c r="A6994" t="s">
        <v>7003</v>
      </c>
      <c r="B6994" s="6">
        <v>46118</v>
      </c>
      <c r="C6994" t="s">
        <v>10015</v>
      </c>
      <c r="D6994" t="s">
        <v>10019</v>
      </c>
      <c r="E6994">
        <v>15</v>
      </c>
      <c r="F6994">
        <f>+_xlfn.XLOOKUP(TablaVentas[[#This Row],[PRODUCTO FINANCIERO]],TablaPrecios[PRODUCTO FINANCIERO],TablaPrecios[PRECIO UNIT],0)</f>
        <v>9.9</v>
      </c>
      <c r="G6994" s="2">
        <f>+TablaVentas[[#This Row],[CANTIDAD]]*TablaVentas[[#This Row],[PRECIO UNITARIO]]</f>
        <v>148.5</v>
      </c>
      <c r="H6994" s="1">
        <f t="shared" ca="1" si="109"/>
        <v>0.10978181686957565</v>
      </c>
      <c r="I6994" s="2">
        <f ca="1">+TablaVentas[[#This Row],[VENTAL TOTAL]]-TablaVentas[[#This Row],[VENTAL TOTAL]]*TablaVentas[[#This Row],[DESCUENTO]]</f>
        <v>132.19740019486801</v>
      </c>
      <c r="J6994" s="2">
        <f ca="1">0.18*TablaVentas[[#This Row],[SUBTOTAL]]</f>
        <v>23.795532035076242</v>
      </c>
      <c r="K6994" s="2">
        <f ca="1">+TablaVentas[[#This Row],[SUBTOTAL]]+TablaVentas[[#This Row],[IGV]]</f>
        <v>155.99293222994424</v>
      </c>
    </row>
    <row r="6995" spans="1:11" x14ac:dyDescent="0.25">
      <c r="A6995" t="s">
        <v>7004</v>
      </c>
      <c r="B6995" s="6">
        <v>45514</v>
      </c>
      <c r="C6995" t="s">
        <v>10011</v>
      </c>
      <c r="D6995" t="s">
        <v>10020</v>
      </c>
      <c r="E6995">
        <v>12</v>
      </c>
      <c r="F6995">
        <f>+_xlfn.XLOOKUP(TablaVentas[[#This Row],[PRODUCTO FINANCIERO]],TablaPrecios[PRODUCTO FINANCIERO],TablaPrecios[PRECIO UNIT],0)</f>
        <v>14.9</v>
      </c>
      <c r="G6995" s="2">
        <f>+TablaVentas[[#This Row],[CANTIDAD]]*TablaVentas[[#This Row],[PRECIO UNITARIO]]</f>
        <v>178.8</v>
      </c>
      <c r="H6995" s="1">
        <f t="shared" ca="1" si="109"/>
        <v>0.15200056373061208</v>
      </c>
      <c r="I6995" s="2">
        <f ca="1">+TablaVentas[[#This Row],[VENTAL TOTAL]]-TablaVentas[[#This Row],[VENTAL TOTAL]]*TablaVentas[[#This Row],[DESCUENTO]]</f>
        <v>151.62229920496657</v>
      </c>
      <c r="J6995" s="2">
        <f ca="1">0.18*TablaVentas[[#This Row],[SUBTOTAL]]</f>
        <v>27.292013856893981</v>
      </c>
      <c r="K6995" s="2">
        <f ca="1">+TablaVentas[[#This Row],[SUBTOTAL]]+TablaVentas[[#This Row],[IGV]]</f>
        <v>178.91431306186055</v>
      </c>
    </row>
    <row r="6996" spans="1:11" x14ac:dyDescent="0.25">
      <c r="A6996" t="s">
        <v>7005</v>
      </c>
      <c r="B6996" s="6">
        <v>45497</v>
      </c>
      <c r="C6996" t="s">
        <v>10011</v>
      </c>
      <c r="D6996" t="s">
        <v>10022</v>
      </c>
      <c r="E6996">
        <v>14</v>
      </c>
      <c r="F6996">
        <f>+_xlfn.XLOOKUP(TablaVentas[[#This Row],[PRODUCTO FINANCIERO]],TablaPrecios[PRODUCTO FINANCIERO],TablaPrecios[PRECIO UNIT],0)</f>
        <v>20.9</v>
      </c>
      <c r="G6996" s="2">
        <f>+TablaVentas[[#This Row],[CANTIDAD]]*TablaVentas[[#This Row],[PRECIO UNITARIO]]</f>
        <v>292.59999999999997</v>
      </c>
      <c r="H6996" s="1">
        <f t="shared" ca="1" si="109"/>
        <v>0.15469023222265482</v>
      </c>
      <c r="I6996" s="2">
        <f ca="1">+TablaVentas[[#This Row],[VENTAL TOTAL]]-TablaVentas[[#This Row],[VENTAL TOTAL]]*TablaVentas[[#This Row],[DESCUENTO]]</f>
        <v>247.33763805165117</v>
      </c>
      <c r="J6996" s="2">
        <f ca="1">0.18*TablaVentas[[#This Row],[SUBTOTAL]]</f>
        <v>44.520774849297212</v>
      </c>
      <c r="K6996" s="2">
        <f ca="1">+TablaVentas[[#This Row],[SUBTOTAL]]+TablaVentas[[#This Row],[IGV]]</f>
        <v>291.85841290094839</v>
      </c>
    </row>
    <row r="6997" spans="1:11" x14ac:dyDescent="0.25">
      <c r="A6997" t="s">
        <v>7006</v>
      </c>
      <c r="B6997" s="6">
        <v>45337</v>
      </c>
      <c r="C6997" t="s">
        <v>10016</v>
      </c>
      <c r="D6997" t="s">
        <v>10022</v>
      </c>
      <c r="E6997">
        <v>12</v>
      </c>
      <c r="F6997">
        <f>+_xlfn.XLOOKUP(TablaVentas[[#This Row],[PRODUCTO FINANCIERO]],TablaPrecios[PRODUCTO FINANCIERO],TablaPrecios[PRECIO UNIT],0)</f>
        <v>20.9</v>
      </c>
      <c r="G6997" s="2">
        <f>+TablaVentas[[#This Row],[CANTIDAD]]*TablaVentas[[#This Row],[PRECIO UNITARIO]]</f>
        <v>250.79999999999998</v>
      </c>
      <c r="H6997" s="1">
        <f t="shared" ca="1" si="109"/>
        <v>0.10907855903669426</v>
      </c>
      <c r="I6997" s="2">
        <f ca="1">+TablaVentas[[#This Row],[VENTAL TOTAL]]-TablaVentas[[#This Row],[VENTAL TOTAL]]*TablaVentas[[#This Row],[DESCUENTO]]</f>
        <v>223.44309739359707</v>
      </c>
      <c r="J6997" s="2">
        <f ca="1">0.18*TablaVentas[[#This Row],[SUBTOTAL]]</f>
        <v>40.219757530847474</v>
      </c>
      <c r="K6997" s="2">
        <f ca="1">+TablaVentas[[#This Row],[SUBTOTAL]]+TablaVentas[[#This Row],[IGV]]</f>
        <v>263.66285492444456</v>
      </c>
    </row>
    <row r="6998" spans="1:11" x14ac:dyDescent="0.25">
      <c r="A6998" t="s">
        <v>7007</v>
      </c>
      <c r="B6998" s="6">
        <v>45336</v>
      </c>
      <c r="C6998" t="s">
        <v>10011</v>
      </c>
      <c r="D6998" t="s">
        <v>10017</v>
      </c>
      <c r="E6998">
        <v>12</v>
      </c>
      <c r="F6998">
        <f>+_xlfn.XLOOKUP(TablaVentas[[#This Row],[PRODUCTO FINANCIERO]],TablaPrecios[PRODUCTO FINANCIERO],TablaPrecios[PRECIO UNIT],0)</f>
        <v>9.9</v>
      </c>
      <c r="G6998" s="2">
        <f>+TablaVentas[[#This Row],[CANTIDAD]]*TablaVentas[[#This Row],[PRECIO UNITARIO]]</f>
        <v>118.80000000000001</v>
      </c>
      <c r="H6998" s="1">
        <f t="shared" ca="1" si="109"/>
        <v>0.18275354553993506</v>
      </c>
      <c r="I6998" s="2">
        <f ca="1">+TablaVentas[[#This Row],[VENTAL TOTAL]]-TablaVentas[[#This Row],[VENTAL TOTAL]]*TablaVentas[[#This Row],[DESCUENTO]]</f>
        <v>97.088878789855727</v>
      </c>
      <c r="J6998" s="2">
        <f ca="1">0.18*TablaVentas[[#This Row],[SUBTOTAL]]</f>
        <v>17.475998182174031</v>
      </c>
      <c r="K6998" s="2">
        <f ca="1">+TablaVentas[[#This Row],[SUBTOTAL]]+TablaVentas[[#This Row],[IGV]]</f>
        <v>114.56487697202977</v>
      </c>
    </row>
    <row r="6999" spans="1:11" x14ac:dyDescent="0.25">
      <c r="A6999" t="s">
        <v>7008</v>
      </c>
      <c r="B6999" s="6">
        <v>45650</v>
      </c>
      <c r="C6999" t="s">
        <v>10015</v>
      </c>
      <c r="D6999" t="s">
        <v>10022</v>
      </c>
      <c r="E6999">
        <v>5</v>
      </c>
      <c r="F6999">
        <f>+_xlfn.XLOOKUP(TablaVentas[[#This Row],[PRODUCTO FINANCIERO]],TablaPrecios[PRODUCTO FINANCIERO],TablaPrecios[PRECIO UNIT],0)</f>
        <v>20.9</v>
      </c>
      <c r="G6999" s="2">
        <f>+TablaVentas[[#This Row],[CANTIDAD]]*TablaVentas[[#This Row],[PRECIO UNITARIO]]</f>
        <v>104.5</v>
      </c>
      <c r="H6999" s="1">
        <f t="shared" ca="1" si="109"/>
        <v>0.17620338406364891</v>
      </c>
      <c r="I6999" s="2">
        <f ca="1">+TablaVentas[[#This Row],[VENTAL TOTAL]]-TablaVentas[[#This Row],[VENTAL TOTAL]]*TablaVentas[[#This Row],[DESCUENTO]]</f>
        <v>86.086746365348688</v>
      </c>
      <c r="J6999" s="2">
        <f ca="1">0.18*TablaVentas[[#This Row],[SUBTOTAL]]</f>
        <v>15.495614345762764</v>
      </c>
      <c r="K6999" s="2">
        <f ca="1">+TablaVentas[[#This Row],[SUBTOTAL]]+TablaVentas[[#This Row],[IGV]]</f>
        <v>101.58236071111145</v>
      </c>
    </row>
    <row r="7000" spans="1:11" x14ac:dyDescent="0.25">
      <c r="A7000" t="s">
        <v>7009</v>
      </c>
      <c r="B7000" s="6">
        <v>45650</v>
      </c>
      <c r="C7000" t="s">
        <v>10013</v>
      </c>
      <c r="D7000" t="s">
        <v>10020</v>
      </c>
      <c r="E7000">
        <v>4</v>
      </c>
      <c r="F7000">
        <f>+_xlfn.XLOOKUP(TablaVentas[[#This Row],[PRODUCTO FINANCIERO]],TablaPrecios[PRODUCTO FINANCIERO],TablaPrecios[PRECIO UNIT],0)</f>
        <v>14.9</v>
      </c>
      <c r="G7000" s="2">
        <f>+TablaVentas[[#This Row],[CANTIDAD]]*TablaVentas[[#This Row],[PRECIO UNITARIO]]</f>
        <v>59.6</v>
      </c>
      <c r="H7000" s="1">
        <f t="shared" ca="1" si="109"/>
        <v>0.10880515211123654</v>
      </c>
      <c r="I7000" s="2">
        <f ca="1">+TablaVentas[[#This Row],[VENTAL TOTAL]]-TablaVentas[[#This Row],[VENTAL TOTAL]]*TablaVentas[[#This Row],[DESCUENTO]]</f>
        <v>53.115212934170302</v>
      </c>
      <c r="J7000" s="2">
        <f ca="1">0.18*TablaVentas[[#This Row],[SUBTOTAL]]</f>
        <v>9.5607383281506539</v>
      </c>
      <c r="K7000" s="2">
        <f ca="1">+TablaVentas[[#This Row],[SUBTOTAL]]+TablaVentas[[#This Row],[IGV]]</f>
        <v>62.675951262320957</v>
      </c>
    </row>
    <row r="7001" spans="1:11" x14ac:dyDescent="0.25">
      <c r="A7001" t="s">
        <v>7010</v>
      </c>
      <c r="B7001" s="6">
        <v>46000</v>
      </c>
      <c r="C7001" t="s">
        <v>10016</v>
      </c>
      <c r="D7001" t="s">
        <v>10019</v>
      </c>
      <c r="E7001">
        <v>3</v>
      </c>
      <c r="F7001">
        <f>+_xlfn.XLOOKUP(TablaVentas[[#This Row],[PRODUCTO FINANCIERO]],TablaPrecios[PRODUCTO FINANCIERO],TablaPrecios[PRECIO UNIT],0)</f>
        <v>9.9</v>
      </c>
      <c r="G7001" s="2">
        <f>+TablaVentas[[#This Row],[CANTIDAD]]*TablaVentas[[#This Row],[PRECIO UNITARIO]]</f>
        <v>29.700000000000003</v>
      </c>
      <c r="H7001" s="1">
        <f t="shared" ca="1" si="109"/>
        <v>0.16203538790166824</v>
      </c>
      <c r="I7001" s="2">
        <f ca="1">+TablaVentas[[#This Row],[VENTAL TOTAL]]-TablaVentas[[#This Row],[VENTAL TOTAL]]*TablaVentas[[#This Row],[DESCUENTO]]</f>
        <v>24.887548979320457</v>
      </c>
      <c r="J7001" s="2">
        <f ca="1">0.18*TablaVentas[[#This Row],[SUBTOTAL]]</f>
        <v>4.4797588162776822</v>
      </c>
      <c r="K7001" s="2">
        <f ca="1">+TablaVentas[[#This Row],[SUBTOTAL]]+TablaVentas[[#This Row],[IGV]]</f>
        <v>29.367307795598137</v>
      </c>
    </row>
    <row r="7002" spans="1:11" x14ac:dyDescent="0.25">
      <c r="A7002" t="s">
        <v>7011</v>
      </c>
      <c r="B7002" s="6">
        <v>46137</v>
      </c>
      <c r="C7002" t="s">
        <v>10012</v>
      </c>
      <c r="D7002" t="s">
        <v>10017</v>
      </c>
      <c r="E7002">
        <v>17</v>
      </c>
      <c r="F7002">
        <f>+_xlfn.XLOOKUP(TablaVentas[[#This Row],[PRODUCTO FINANCIERO]],TablaPrecios[PRODUCTO FINANCIERO],TablaPrecios[PRECIO UNIT],0)</f>
        <v>9.9</v>
      </c>
      <c r="G7002" s="2">
        <f>+TablaVentas[[#This Row],[CANTIDAD]]*TablaVentas[[#This Row],[PRECIO UNITARIO]]</f>
        <v>168.3</v>
      </c>
      <c r="H7002" s="1">
        <f t="shared" ca="1" si="109"/>
        <v>0.14343970550770813</v>
      </c>
      <c r="I7002" s="2">
        <f ca="1">+TablaVentas[[#This Row],[VENTAL TOTAL]]-TablaVentas[[#This Row],[VENTAL TOTAL]]*TablaVentas[[#This Row],[DESCUENTO]]</f>
        <v>144.15909756305274</v>
      </c>
      <c r="J7002" s="2">
        <f ca="1">0.18*TablaVentas[[#This Row],[SUBTOTAL]]</f>
        <v>25.948637561349493</v>
      </c>
      <c r="K7002" s="2">
        <f ca="1">+TablaVentas[[#This Row],[SUBTOTAL]]+TablaVentas[[#This Row],[IGV]]</f>
        <v>170.10773512440224</v>
      </c>
    </row>
    <row r="7003" spans="1:11" x14ac:dyDescent="0.25">
      <c r="A7003" t="s">
        <v>7012</v>
      </c>
      <c r="B7003" s="6">
        <v>45393</v>
      </c>
      <c r="C7003" t="s">
        <v>10012</v>
      </c>
      <c r="D7003" t="s">
        <v>10018</v>
      </c>
      <c r="E7003">
        <v>5</v>
      </c>
      <c r="F7003">
        <f>+_xlfn.XLOOKUP(TablaVentas[[#This Row],[PRODUCTO FINANCIERO]],TablaPrecios[PRODUCTO FINANCIERO],TablaPrecios[PRECIO UNIT],0)</f>
        <v>14.9</v>
      </c>
      <c r="G7003" s="2">
        <f>+TablaVentas[[#This Row],[CANTIDAD]]*TablaVentas[[#This Row],[PRECIO UNITARIO]]</f>
        <v>74.5</v>
      </c>
      <c r="H7003" s="1">
        <f t="shared" ca="1" si="109"/>
        <v>0.15793260992570554</v>
      </c>
      <c r="I7003" s="2">
        <f ca="1">+TablaVentas[[#This Row],[VENTAL TOTAL]]-TablaVentas[[#This Row],[VENTAL TOTAL]]*TablaVentas[[#This Row],[DESCUENTO]]</f>
        <v>62.734020560534937</v>
      </c>
      <c r="J7003" s="2">
        <f ca="1">0.18*TablaVentas[[#This Row],[SUBTOTAL]]</f>
        <v>11.292123700896289</v>
      </c>
      <c r="K7003" s="2">
        <f ca="1">+TablaVentas[[#This Row],[SUBTOTAL]]+TablaVentas[[#This Row],[IGV]]</f>
        <v>74.026144261431227</v>
      </c>
    </row>
    <row r="7004" spans="1:11" x14ac:dyDescent="0.25">
      <c r="A7004" t="s">
        <v>7013</v>
      </c>
      <c r="B7004" s="6">
        <v>45993</v>
      </c>
      <c r="C7004" t="s">
        <v>10012</v>
      </c>
      <c r="D7004" t="s">
        <v>10017</v>
      </c>
      <c r="E7004">
        <v>12</v>
      </c>
      <c r="F7004">
        <f>+_xlfn.XLOOKUP(TablaVentas[[#This Row],[PRODUCTO FINANCIERO]],TablaPrecios[PRODUCTO FINANCIERO],TablaPrecios[PRECIO UNIT],0)</f>
        <v>9.9</v>
      </c>
      <c r="G7004" s="2">
        <f>+TablaVentas[[#This Row],[CANTIDAD]]*TablaVentas[[#This Row],[PRECIO UNITARIO]]</f>
        <v>118.80000000000001</v>
      </c>
      <c r="H7004" s="1">
        <f t="shared" ca="1" si="109"/>
        <v>0.13181984697890695</v>
      </c>
      <c r="I7004" s="2">
        <f ca="1">+TablaVentas[[#This Row],[VENTAL TOTAL]]-TablaVentas[[#This Row],[VENTAL TOTAL]]*TablaVentas[[#This Row],[DESCUENTO]]</f>
        <v>103.13980217890587</v>
      </c>
      <c r="J7004" s="2">
        <f ca="1">0.18*TablaVentas[[#This Row],[SUBTOTAL]]</f>
        <v>18.565164392203055</v>
      </c>
      <c r="K7004" s="2">
        <f ca="1">+TablaVentas[[#This Row],[SUBTOTAL]]+TablaVentas[[#This Row],[IGV]]</f>
        <v>121.70496657110893</v>
      </c>
    </row>
    <row r="7005" spans="1:11" x14ac:dyDescent="0.25">
      <c r="A7005" t="s">
        <v>7014</v>
      </c>
      <c r="B7005" s="6">
        <v>45637</v>
      </c>
      <c r="C7005" t="s">
        <v>10013</v>
      </c>
      <c r="D7005" t="s">
        <v>10022</v>
      </c>
      <c r="E7005">
        <v>13</v>
      </c>
      <c r="F7005">
        <f>+_xlfn.XLOOKUP(TablaVentas[[#This Row],[PRODUCTO FINANCIERO]],TablaPrecios[PRODUCTO FINANCIERO],TablaPrecios[PRECIO UNIT],0)</f>
        <v>20.9</v>
      </c>
      <c r="G7005" s="2">
        <f>+TablaVentas[[#This Row],[CANTIDAD]]*TablaVentas[[#This Row],[PRECIO UNITARIO]]</f>
        <v>271.7</v>
      </c>
      <c r="H7005" s="1">
        <f t="shared" ca="1" si="109"/>
        <v>0.11844853583637178</v>
      </c>
      <c r="I7005" s="2">
        <f ca="1">+TablaVentas[[#This Row],[VENTAL TOTAL]]-TablaVentas[[#This Row],[VENTAL TOTAL]]*TablaVentas[[#This Row],[DESCUENTO]]</f>
        <v>239.51753281325779</v>
      </c>
      <c r="J7005" s="2">
        <f ca="1">0.18*TablaVentas[[#This Row],[SUBTOTAL]]</f>
        <v>43.113155906386403</v>
      </c>
      <c r="K7005" s="2">
        <f ca="1">+TablaVentas[[#This Row],[SUBTOTAL]]+TablaVentas[[#This Row],[IGV]]</f>
        <v>282.63068871964418</v>
      </c>
    </row>
    <row r="7006" spans="1:11" x14ac:dyDescent="0.25">
      <c r="A7006" t="s">
        <v>7015</v>
      </c>
      <c r="B7006" s="6">
        <v>46096</v>
      </c>
      <c r="C7006" t="s">
        <v>10012</v>
      </c>
      <c r="D7006" t="s">
        <v>10019</v>
      </c>
      <c r="E7006">
        <v>7</v>
      </c>
      <c r="F7006">
        <f>+_xlfn.XLOOKUP(TablaVentas[[#This Row],[PRODUCTO FINANCIERO]],TablaPrecios[PRODUCTO FINANCIERO],TablaPrecios[PRECIO UNIT],0)</f>
        <v>9.9</v>
      </c>
      <c r="G7006" s="2">
        <f>+TablaVentas[[#This Row],[CANTIDAD]]*TablaVentas[[#This Row],[PRECIO UNITARIO]]</f>
        <v>69.3</v>
      </c>
      <c r="H7006" s="1">
        <f t="shared" ca="1" si="109"/>
        <v>0.18534633730669647</v>
      </c>
      <c r="I7006" s="2">
        <f ca="1">+TablaVentas[[#This Row],[VENTAL TOTAL]]-TablaVentas[[#This Row],[VENTAL TOTAL]]*TablaVentas[[#This Row],[DESCUENTO]]</f>
        <v>56.455498824645929</v>
      </c>
      <c r="J7006" s="2">
        <f ca="1">0.18*TablaVentas[[#This Row],[SUBTOTAL]]</f>
        <v>10.161989788436268</v>
      </c>
      <c r="K7006" s="2">
        <f ca="1">+TablaVentas[[#This Row],[SUBTOTAL]]+TablaVentas[[#This Row],[IGV]]</f>
        <v>66.617488613082202</v>
      </c>
    </row>
    <row r="7007" spans="1:11" x14ac:dyDescent="0.25">
      <c r="A7007" t="s">
        <v>7016</v>
      </c>
      <c r="B7007" s="6">
        <v>46034</v>
      </c>
      <c r="C7007" t="s">
        <v>10013</v>
      </c>
      <c r="D7007" t="s">
        <v>10022</v>
      </c>
      <c r="E7007">
        <v>5</v>
      </c>
      <c r="F7007">
        <f>+_xlfn.XLOOKUP(TablaVentas[[#This Row],[PRODUCTO FINANCIERO]],TablaPrecios[PRODUCTO FINANCIERO],TablaPrecios[PRECIO UNIT],0)</f>
        <v>20.9</v>
      </c>
      <c r="G7007" s="2">
        <f>+TablaVentas[[#This Row],[CANTIDAD]]*TablaVentas[[#This Row],[PRECIO UNITARIO]]</f>
        <v>104.5</v>
      </c>
      <c r="H7007" s="1">
        <f t="shared" ca="1" si="109"/>
        <v>0.10974090703232413</v>
      </c>
      <c r="I7007" s="2">
        <f ca="1">+TablaVentas[[#This Row],[VENTAL TOTAL]]-TablaVentas[[#This Row],[VENTAL TOTAL]]*TablaVentas[[#This Row],[DESCUENTO]]</f>
        <v>93.032075215122134</v>
      </c>
      <c r="J7007" s="2">
        <f ca="1">0.18*TablaVentas[[#This Row],[SUBTOTAL]]</f>
        <v>16.745773538721984</v>
      </c>
      <c r="K7007" s="2">
        <f ca="1">+TablaVentas[[#This Row],[SUBTOTAL]]+TablaVentas[[#This Row],[IGV]]</f>
        <v>109.77784875384413</v>
      </c>
    </row>
    <row r="7008" spans="1:11" x14ac:dyDescent="0.25">
      <c r="A7008" t="s">
        <v>7017</v>
      </c>
      <c r="B7008" s="6">
        <v>45686</v>
      </c>
      <c r="C7008" t="s">
        <v>10015</v>
      </c>
      <c r="D7008" t="s">
        <v>10019</v>
      </c>
      <c r="E7008">
        <v>15</v>
      </c>
      <c r="F7008">
        <f>+_xlfn.XLOOKUP(TablaVentas[[#This Row],[PRODUCTO FINANCIERO]],TablaPrecios[PRODUCTO FINANCIERO],TablaPrecios[PRECIO UNIT],0)</f>
        <v>9.9</v>
      </c>
      <c r="G7008" s="2">
        <f>+TablaVentas[[#This Row],[CANTIDAD]]*TablaVentas[[#This Row],[PRECIO UNITARIO]]</f>
        <v>148.5</v>
      </c>
      <c r="H7008" s="1">
        <f t="shared" ca="1" si="109"/>
        <v>0.15163834541777935</v>
      </c>
      <c r="I7008" s="2">
        <f ca="1">+TablaVentas[[#This Row],[VENTAL TOTAL]]-TablaVentas[[#This Row],[VENTAL TOTAL]]*TablaVentas[[#This Row],[DESCUENTO]]</f>
        <v>125.98170570545977</v>
      </c>
      <c r="J7008" s="2">
        <f ca="1">0.18*TablaVentas[[#This Row],[SUBTOTAL]]</f>
        <v>22.676707026982758</v>
      </c>
      <c r="K7008" s="2">
        <f ca="1">+TablaVentas[[#This Row],[SUBTOTAL]]+TablaVentas[[#This Row],[IGV]]</f>
        <v>148.65841273244254</v>
      </c>
    </row>
    <row r="7009" spans="1:11" x14ac:dyDescent="0.25">
      <c r="A7009" t="s">
        <v>7018</v>
      </c>
      <c r="B7009" s="6">
        <v>45453</v>
      </c>
      <c r="C7009" t="s">
        <v>10016</v>
      </c>
      <c r="D7009" t="s">
        <v>10020</v>
      </c>
      <c r="E7009">
        <v>10</v>
      </c>
      <c r="F7009">
        <f>+_xlfn.XLOOKUP(TablaVentas[[#This Row],[PRODUCTO FINANCIERO]],TablaPrecios[PRODUCTO FINANCIERO],TablaPrecios[PRECIO UNIT],0)</f>
        <v>14.9</v>
      </c>
      <c r="G7009" s="2">
        <f>+TablaVentas[[#This Row],[CANTIDAD]]*TablaVentas[[#This Row],[PRECIO UNITARIO]]</f>
        <v>149</v>
      </c>
      <c r="H7009" s="1">
        <f t="shared" ca="1" si="109"/>
        <v>0.10945286966183174</v>
      </c>
      <c r="I7009" s="2">
        <f ca="1">+TablaVentas[[#This Row],[VENTAL TOTAL]]-TablaVentas[[#This Row],[VENTAL TOTAL]]*TablaVentas[[#This Row],[DESCUENTO]]</f>
        <v>132.69152242038706</v>
      </c>
      <c r="J7009" s="2">
        <f ca="1">0.18*TablaVentas[[#This Row],[SUBTOTAL]]</f>
        <v>23.884474035669669</v>
      </c>
      <c r="K7009" s="2">
        <f ca="1">+TablaVentas[[#This Row],[SUBTOTAL]]+TablaVentas[[#This Row],[IGV]]</f>
        <v>156.57599645605671</v>
      </c>
    </row>
    <row r="7010" spans="1:11" x14ac:dyDescent="0.25">
      <c r="A7010" t="s">
        <v>7019</v>
      </c>
      <c r="B7010" s="6">
        <v>45415</v>
      </c>
      <c r="C7010" t="s">
        <v>10015</v>
      </c>
      <c r="D7010" t="s">
        <v>10022</v>
      </c>
      <c r="E7010">
        <v>15</v>
      </c>
      <c r="F7010">
        <f>+_xlfn.XLOOKUP(TablaVentas[[#This Row],[PRODUCTO FINANCIERO]],TablaPrecios[PRODUCTO FINANCIERO],TablaPrecios[PRECIO UNIT],0)</f>
        <v>20.9</v>
      </c>
      <c r="G7010" s="2">
        <f>+TablaVentas[[#This Row],[CANTIDAD]]*TablaVentas[[#This Row],[PRECIO UNITARIO]]</f>
        <v>313.5</v>
      </c>
      <c r="H7010" s="1">
        <f t="shared" ca="1" si="109"/>
        <v>0.15468754539997656</v>
      </c>
      <c r="I7010" s="2">
        <f ca="1">+TablaVentas[[#This Row],[VENTAL TOTAL]]-TablaVentas[[#This Row],[VENTAL TOTAL]]*TablaVentas[[#This Row],[DESCUENTO]]</f>
        <v>265.00545451710735</v>
      </c>
      <c r="J7010" s="2">
        <f ca="1">0.18*TablaVentas[[#This Row],[SUBTOTAL]]</f>
        <v>47.700981813079324</v>
      </c>
      <c r="K7010" s="2">
        <f ca="1">+TablaVentas[[#This Row],[SUBTOTAL]]+TablaVentas[[#This Row],[IGV]]</f>
        <v>312.70643633018665</v>
      </c>
    </row>
    <row r="7011" spans="1:11" x14ac:dyDescent="0.25">
      <c r="A7011" t="s">
        <v>7020</v>
      </c>
      <c r="B7011" s="6">
        <v>46284</v>
      </c>
      <c r="C7011" t="s">
        <v>10014</v>
      </c>
      <c r="D7011" t="s">
        <v>10022</v>
      </c>
      <c r="E7011">
        <v>18</v>
      </c>
      <c r="F7011">
        <f>+_xlfn.XLOOKUP(TablaVentas[[#This Row],[PRODUCTO FINANCIERO]],TablaPrecios[PRODUCTO FINANCIERO],TablaPrecios[PRECIO UNIT],0)</f>
        <v>20.9</v>
      </c>
      <c r="G7011" s="2">
        <f>+TablaVentas[[#This Row],[CANTIDAD]]*TablaVentas[[#This Row],[PRECIO UNITARIO]]</f>
        <v>376.2</v>
      </c>
      <c r="H7011" s="1">
        <f t="shared" ca="1" si="109"/>
        <v>0.15440385174528304</v>
      </c>
      <c r="I7011" s="2">
        <f ca="1">+TablaVentas[[#This Row],[VENTAL TOTAL]]-TablaVentas[[#This Row],[VENTAL TOTAL]]*TablaVentas[[#This Row],[DESCUENTO]]</f>
        <v>318.11327097342451</v>
      </c>
      <c r="J7011" s="2">
        <f ca="1">0.18*TablaVentas[[#This Row],[SUBTOTAL]]</f>
        <v>57.260388775216406</v>
      </c>
      <c r="K7011" s="2">
        <f ca="1">+TablaVentas[[#This Row],[SUBTOTAL]]+TablaVentas[[#This Row],[IGV]]</f>
        <v>375.37365974864093</v>
      </c>
    </row>
    <row r="7012" spans="1:11" x14ac:dyDescent="0.25">
      <c r="A7012" t="s">
        <v>7021</v>
      </c>
      <c r="B7012" s="6">
        <v>46180</v>
      </c>
      <c r="C7012" t="s">
        <v>10015</v>
      </c>
      <c r="D7012" t="s">
        <v>10019</v>
      </c>
      <c r="E7012">
        <v>6</v>
      </c>
      <c r="F7012">
        <f>+_xlfn.XLOOKUP(TablaVentas[[#This Row],[PRODUCTO FINANCIERO]],TablaPrecios[PRODUCTO FINANCIERO],TablaPrecios[PRECIO UNIT],0)</f>
        <v>9.9</v>
      </c>
      <c r="G7012" s="2">
        <f>+TablaVentas[[#This Row],[CANTIDAD]]*TablaVentas[[#This Row],[PRECIO UNITARIO]]</f>
        <v>59.400000000000006</v>
      </c>
      <c r="H7012" s="1">
        <f t="shared" ca="1" si="109"/>
        <v>0.19101848404188643</v>
      </c>
      <c r="I7012" s="2">
        <f ca="1">+TablaVentas[[#This Row],[VENTAL TOTAL]]-TablaVentas[[#This Row],[VENTAL TOTAL]]*TablaVentas[[#This Row],[DESCUENTO]]</f>
        <v>48.053502047911948</v>
      </c>
      <c r="J7012" s="2">
        <f ca="1">0.18*TablaVentas[[#This Row],[SUBTOTAL]]</f>
        <v>8.64963036862415</v>
      </c>
      <c r="K7012" s="2">
        <f ca="1">+TablaVentas[[#This Row],[SUBTOTAL]]+TablaVentas[[#This Row],[IGV]]</f>
        <v>56.7031324165361</v>
      </c>
    </row>
    <row r="7013" spans="1:11" x14ac:dyDescent="0.25">
      <c r="A7013" t="s">
        <v>7022</v>
      </c>
      <c r="B7013" s="6">
        <v>46275</v>
      </c>
      <c r="C7013" t="s">
        <v>10011</v>
      </c>
      <c r="D7013" t="s">
        <v>10018</v>
      </c>
      <c r="E7013">
        <v>15</v>
      </c>
      <c r="F7013">
        <f>+_xlfn.XLOOKUP(TablaVentas[[#This Row],[PRODUCTO FINANCIERO]],TablaPrecios[PRODUCTO FINANCIERO],TablaPrecios[PRECIO UNIT],0)</f>
        <v>14.9</v>
      </c>
      <c r="G7013" s="2">
        <f>+TablaVentas[[#This Row],[CANTIDAD]]*TablaVentas[[#This Row],[PRECIO UNITARIO]]</f>
        <v>223.5</v>
      </c>
      <c r="H7013" s="1">
        <f t="shared" ca="1" si="109"/>
        <v>0.18877596136643368</v>
      </c>
      <c r="I7013" s="2">
        <f ca="1">+TablaVentas[[#This Row],[VENTAL TOTAL]]-TablaVentas[[#This Row],[VENTAL TOTAL]]*TablaVentas[[#This Row],[DESCUENTO]]</f>
        <v>181.30857263460206</v>
      </c>
      <c r="J7013" s="2">
        <f ca="1">0.18*TablaVentas[[#This Row],[SUBTOTAL]]</f>
        <v>32.635543074228366</v>
      </c>
      <c r="K7013" s="2">
        <f ca="1">+TablaVentas[[#This Row],[SUBTOTAL]]+TablaVentas[[#This Row],[IGV]]</f>
        <v>213.94411570883042</v>
      </c>
    </row>
    <row r="7014" spans="1:11" x14ac:dyDescent="0.25">
      <c r="A7014" t="s">
        <v>7023</v>
      </c>
      <c r="B7014" s="6">
        <v>45582</v>
      </c>
      <c r="C7014" t="s">
        <v>10013</v>
      </c>
      <c r="D7014" t="s">
        <v>10018</v>
      </c>
      <c r="E7014">
        <v>12</v>
      </c>
      <c r="F7014">
        <f>+_xlfn.XLOOKUP(TablaVentas[[#This Row],[PRODUCTO FINANCIERO]],TablaPrecios[PRODUCTO FINANCIERO],TablaPrecios[PRECIO UNIT],0)</f>
        <v>14.9</v>
      </c>
      <c r="G7014" s="2">
        <f>+TablaVentas[[#This Row],[CANTIDAD]]*TablaVentas[[#This Row],[PRECIO UNITARIO]]</f>
        <v>178.8</v>
      </c>
      <c r="H7014" s="1">
        <f t="shared" ca="1" si="109"/>
        <v>0.12359524058114918</v>
      </c>
      <c r="I7014" s="2">
        <f ca="1">+TablaVentas[[#This Row],[VENTAL TOTAL]]-TablaVentas[[#This Row],[VENTAL TOTAL]]*TablaVentas[[#This Row],[DESCUENTO]]</f>
        <v>156.70117098409054</v>
      </c>
      <c r="J7014" s="2">
        <f ca="1">0.18*TablaVentas[[#This Row],[SUBTOTAL]]</f>
        <v>28.206210777136295</v>
      </c>
      <c r="K7014" s="2">
        <f ca="1">+TablaVentas[[#This Row],[SUBTOTAL]]+TablaVentas[[#This Row],[IGV]]</f>
        <v>184.90738176122684</v>
      </c>
    </row>
    <row r="7015" spans="1:11" x14ac:dyDescent="0.25">
      <c r="A7015" t="s">
        <v>7024</v>
      </c>
      <c r="B7015" s="6">
        <v>46100</v>
      </c>
      <c r="C7015" t="s">
        <v>10014</v>
      </c>
      <c r="D7015" t="s">
        <v>10017</v>
      </c>
      <c r="E7015">
        <v>7</v>
      </c>
      <c r="F7015">
        <f>+_xlfn.XLOOKUP(TablaVentas[[#This Row],[PRODUCTO FINANCIERO]],TablaPrecios[PRODUCTO FINANCIERO],TablaPrecios[PRECIO UNIT],0)</f>
        <v>9.9</v>
      </c>
      <c r="G7015" s="2">
        <f>+TablaVentas[[#This Row],[CANTIDAD]]*TablaVentas[[#This Row],[PRECIO UNITARIO]]</f>
        <v>69.3</v>
      </c>
      <c r="H7015" s="1">
        <f t="shared" ca="1" si="109"/>
        <v>0.16508828182816682</v>
      </c>
      <c r="I7015" s="2">
        <f ca="1">+TablaVentas[[#This Row],[VENTAL TOTAL]]-TablaVentas[[#This Row],[VENTAL TOTAL]]*TablaVentas[[#This Row],[DESCUENTO]]</f>
        <v>57.85938206930804</v>
      </c>
      <c r="J7015" s="2">
        <f ca="1">0.18*TablaVentas[[#This Row],[SUBTOTAL]]</f>
        <v>10.414688772475447</v>
      </c>
      <c r="K7015" s="2">
        <f ca="1">+TablaVentas[[#This Row],[SUBTOTAL]]+TablaVentas[[#This Row],[IGV]]</f>
        <v>68.274070841783484</v>
      </c>
    </row>
    <row r="7016" spans="1:11" x14ac:dyDescent="0.25">
      <c r="A7016" t="s">
        <v>7025</v>
      </c>
      <c r="B7016" s="6">
        <v>45832</v>
      </c>
      <c r="C7016" t="s">
        <v>10011</v>
      </c>
      <c r="D7016" t="s">
        <v>10018</v>
      </c>
      <c r="E7016">
        <v>7</v>
      </c>
      <c r="F7016">
        <f>+_xlfn.XLOOKUP(TablaVentas[[#This Row],[PRODUCTO FINANCIERO]],TablaPrecios[PRODUCTO FINANCIERO],TablaPrecios[PRECIO UNIT],0)</f>
        <v>14.9</v>
      </c>
      <c r="G7016" s="2">
        <f>+TablaVentas[[#This Row],[CANTIDAD]]*TablaVentas[[#This Row],[PRECIO UNITARIO]]</f>
        <v>104.3</v>
      </c>
      <c r="H7016" s="1">
        <f t="shared" ca="1" si="109"/>
        <v>0.11979050650438816</v>
      </c>
      <c r="I7016" s="2">
        <f ca="1">+TablaVentas[[#This Row],[VENTAL TOTAL]]-TablaVentas[[#This Row],[VENTAL TOTAL]]*TablaVentas[[#This Row],[DESCUENTO]]</f>
        <v>91.805850171592311</v>
      </c>
      <c r="J7016" s="2">
        <f ca="1">0.18*TablaVentas[[#This Row],[SUBTOTAL]]</f>
        <v>16.525053030886614</v>
      </c>
      <c r="K7016" s="2">
        <f ca="1">+TablaVentas[[#This Row],[SUBTOTAL]]+TablaVentas[[#This Row],[IGV]]</f>
        <v>108.33090320247892</v>
      </c>
    </row>
    <row r="7017" spans="1:11" x14ac:dyDescent="0.25">
      <c r="A7017" t="s">
        <v>7026</v>
      </c>
      <c r="B7017" s="6">
        <v>45932</v>
      </c>
      <c r="C7017" t="s">
        <v>10012</v>
      </c>
      <c r="D7017" t="s">
        <v>10020</v>
      </c>
      <c r="E7017">
        <v>6</v>
      </c>
      <c r="F7017">
        <f>+_xlfn.XLOOKUP(TablaVentas[[#This Row],[PRODUCTO FINANCIERO]],TablaPrecios[PRODUCTO FINANCIERO],TablaPrecios[PRECIO UNIT],0)</f>
        <v>14.9</v>
      </c>
      <c r="G7017" s="2">
        <f>+TablaVentas[[#This Row],[CANTIDAD]]*TablaVentas[[#This Row],[PRECIO UNITARIO]]</f>
        <v>89.4</v>
      </c>
      <c r="H7017" s="1">
        <f t="shared" ca="1" si="109"/>
        <v>0.186511232277072</v>
      </c>
      <c r="I7017" s="2">
        <f ca="1">+TablaVentas[[#This Row],[VENTAL TOTAL]]-TablaVentas[[#This Row],[VENTAL TOTAL]]*TablaVentas[[#This Row],[DESCUENTO]]</f>
        <v>72.725895834429764</v>
      </c>
      <c r="J7017" s="2">
        <f ca="1">0.18*TablaVentas[[#This Row],[SUBTOTAL]]</f>
        <v>13.090661250197357</v>
      </c>
      <c r="K7017" s="2">
        <f ca="1">+TablaVentas[[#This Row],[SUBTOTAL]]+TablaVentas[[#This Row],[IGV]]</f>
        <v>85.816557084627121</v>
      </c>
    </row>
    <row r="7018" spans="1:11" x14ac:dyDescent="0.25">
      <c r="A7018" t="s">
        <v>7027</v>
      </c>
      <c r="B7018" s="6">
        <v>45344</v>
      </c>
      <c r="C7018" t="s">
        <v>10016</v>
      </c>
      <c r="D7018" t="s">
        <v>10019</v>
      </c>
      <c r="E7018">
        <v>16</v>
      </c>
      <c r="F7018">
        <f>+_xlfn.XLOOKUP(TablaVentas[[#This Row],[PRODUCTO FINANCIERO]],TablaPrecios[PRODUCTO FINANCIERO],TablaPrecios[PRECIO UNIT],0)</f>
        <v>9.9</v>
      </c>
      <c r="G7018" s="2">
        <f>+TablaVentas[[#This Row],[CANTIDAD]]*TablaVentas[[#This Row],[PRECIO UNITARIO]]</f>
        <v>158.4</v>
      </c>
      <c r="H7018" s="1">
        <f t="shared" ca="1" si="109"/>
        <v>0.18752029687476407</v>
      </c>
      <c r="I7018" s="2">
        <f ca="1">+TablaVentas[[#This Row],[VENTAL TOTAL]]-TablaVentas[[#This Row],[VENTAL TOTAL]]*TablaVentas[[#This Row],[DESCUENTO]]</f>
        <v>128.69678497503736</v>
      </c>
      <c r="J7018" s="2">
        <f ca="1">0.18*TablaVentas[[#This Row],[SUBTOTAL]]</f>
        <v>23.165421295506725</v>
      </c>
      <c r="K7018" s="2">
        <f ca="1">+TablaVentas[[#This Row],[SUBTOTAL]]+TablaVentas[[#This Row],[IGV]]</f>
        <v>151.86220627054408</v>
      </c>
    </row>
    <row r="7019" spans="1:11" x14ac:dyDescent="0.25">
      <c r="A7019" t="s">
        <v>7028</v>
      </c>
      <c r="B7019" s="6">
        <v>45312</v>
      </c>
      <c r="C7019" t="s">
        <v>10014</v>
      </c>
      <c r="D7019" t="s">
        <v>10019</v>
      </c>
      <c r="E7019">
        <v>7</v>
      </c>
      <c r="F7019">
        <f>+_xlfn.XLOOKUP(TablaVentas[[#This Row],[PRODUCTO FINANCIERO]],TablaPrecios[PRODUCTO FINANCIERO],TablaPrecios[PRECIO UNIT],0)</f>
        <v>9.9</v>
      </c>
      <c r="G7019" s="2">
        <f>+TablaVentas[[#This Row],[CANTIDAD]]*TablaVentas[[#This Row],[PRECIO UNITARIO]]</f>
        <v>69.3</v>
      </c>
      <c r="H7019" s="1">
        <f t="shared" ca="1" si="109"/>
        <v>0.17492305091053129</v>
      </c>
      <c r="I7019" s="2">
        <f ca="1">+TablaVentas[[#This Row],[VENTAL TOTAL]]-TablaVentas[[#This Row],[VENTAL TOTAL]]*TablaVentas[[#This Row],[DESCUENTO]]</f>
        <v>57.177832571900183</v>
      </c>
      <c r="J7019" s="2">
        <f ca="1">0.18*TablaVentas[[#This Row],[SUBTOTAL]]</f>
        <v>10.292009862942033</v>
      </c>
      <c r="K7019" s="2">
        <f ca="1">+TablaVentas[[#This Row],[SUBTOTAL]]+TablaVentas[[#This Row],[IGV]]</f>
        <v>67.469842434842221</v>
      </c>
    </row>
    <row r="7020" spans="1:11" x14ac:dyDescent="0.25">
      <c r="A7020" t="s">
        <v>7029</v>
      </c>
      <c r="B7020" s="6">
        <v>45424</v>
      </c>
      <c r="C7020" t="s">
        <v>10015</v>
      </c>
      <c r="D7020" t="s">
        <v>10018</v>
      </c>
      <c r="E7020">
        <v>5</v>
      </c>
      <c r="F7020">
        <f>+_xlfn.XLOOKUP(TablaVentas[[#This Row],[PRODUCTO FINANCIERO]],TablaPrecios[PRODUCTO FINANCIERO],TablaPrecios[PRECIO UNIT],0)</f>
        <v>14.9</v>
      </c>
      <c r="G7020" s="2">
        <f>+TablaVentas[[#This Row],[CANTIDAD]]*TablaVentas[[#This Row],[PRECIO UNITARIO]]</f>
        <v>74.5</v>
      </c>
      <c r="H7020" s="1">
        <f t="shared" ca="1" si="109"/>
        <v>0.1253413122256484</v>
      </c>
      <c r="I7020" s="2">
        <f ca="1">+TablaVentas[[#This Row],[VENTAL TOTAL]]-TablaVentas[[#This Row],[VENTAL TOTAL]]*TablaVentas[[#This Row],[DESCUENTO]]</f>
        <v>65.1620722391892</v>
      </c>
      <c r="J7020" s="2">
        <f ca="1">0.18*TablaVentas[[#This Row],[SUBTOTAL]]</f>
        <v>11.729173003054056</v>
      </c>
      <c r="K7020" s="2">
        <f ca="1">+TablaVentas[[#This Row],[SUBTOTAL]]+TablaVentas[[#This Row],[IGV]]</f>
        <v>76.891245242243258</v>
      </c>
    </row>
    <row r="7021" spans="1:11" x14ac:dyDescent="0.25">
      <c r="A7021" t="s">
        <v>7030</v>
      </c>
      <c r="B7021" s="6">
        <v>45409</v>
      </c>
      <c r="C7021" t="s">
        <v>10011</v>
      </c>
      <c r="D7021" t="s">
        <v>10020</v>
      </c>
      <c r="E7021">
        <v>19</v>
      </c>
      <c r="F7021">
        <f>+_xlfn.XLOOKUP(TablaVentas[[#This Row],[PRODUCTO FINANCIERO]],TablaPrecios[PRODUCTO FINANCIERO],TablaPrecios[PRECIO UNIT],0)</f>
        <v>14.9</v>
      </c>
      <c r="G7021" s="2">
        <f>+TablaVentas[[#This Row],[CANTIDAD]]*TablaVentas[[#This Row],[PRECIO UNITARIO]]</f>
        <v>283.10000000000002</v>
      </c>
      <c r="H7021" s="1">
        <f t="shared" ca="1" si="109"/>
        <v>0.13225203712658345</v>
      </c>
      <c r="I7021" s="2">
        <f ca="1">+TablaVentas[[#This Row],[VENTAL TOTAL]]-TablaVentas[[#This Row],[VENTAL TOTAL]]*TablaVentas[[#This Row],[DESCUENTO]]</f>
        <v>245.65944828946425</v>
      </c>
      <c r="J7021" s="2">
        <f ca="1">0.18*TablaVentas[[#This Row],[SUBTOTAL]]</f>
        <v>44.21870069210356</v>
      </c>
      <c r="K7021" s="2">
        <f ca="1">+TablaVentas[[#This Row],[SUBTOTAL]]+TablaVentas[[#This Row],[IGV]]</f>
        <v>289.87814898156779</v>
      </c>
    </row>
    <row r="7022" spans="1:11" x14ac:dyDescent="0.25">
      <c r="A7022" t="s">
        <v>7031</v>
      </c>
      <c r="B7022" s="6">
        <v>46363</v>
      </c>
      <c r="C7022" t="s">
        <v>10013</v>
      </c>
      <c r="D7022" t="s">
        <v>10018</v>
      </c>
      <c r="E7022">
        <v>19</v>
      </c>
      <c r="F7022">
        <f>+_xlfn.XLOOKUP(TablaVentas[[#This Row],[PRODUCTO FINANCIERO]],TablaPrecios[PRODUCTO FINANCIERO],TablaPrecios[PRECIO UNIT],0)</f>
        <v>14.9</v>
      </c>
      <c r="G7022" s="2">
        <f>+TablaVentas[[#This Row],[CANTIDAD]]*TablaVentas[[#This Row],[PRECIO UNITARIO]]</f>
        <v>283.10000000000002</v>
      </c>
      <c r="H7022" s="1">
        <f t="shared" ca="1" si="109"/>
        <v>0.14339876833891949</v>
      </c>
      <c r="I7022" s="2">
        <f ca="1">+TablaVentas[[#This Row],[VENTAL TOTAL]]-TablaVentas[[#This Row],[VENTAL TOTAL]]*TablaVentas[[#This Row],[DESCUENTO]]</f>
        <v>242.50380868325192</v>
      </c>
      <c r="J7022" s="2">
        <f ca="1">0.18*TablaVentas[[#This Row],[SUBTOTAL]]</f>
        <v>43.650685562985345</v>
      </c>
      <c r="K7022" s="2">
        <f ca="1">+TablaVentas[[#This Row],[SUBTOTAL]]+TablaVentas[[#This Row],[IGV]]</f>
        <v>286.15449424623728</v>
      </c>
    </row>
    <row r="7023" spans="1:11" x14ac:dyDescent="0.25">
      <c r="A7023" t="s">
        <v>7032</v>
      </c>
      <c r="B7023" s="6">
        <v>45559</v>
      </c>
      <c r="C7023" t="s">
        <v>10012</v>
      </c>
      <c r="D7023" t="s">
        <v>10019</v>
      </c>
      <c r="E7023">
        <v>12</v>
      </c>
      <c r="F7023">
        <f>+_xlfn.XLOOKUP(TablaVentas[[#This Row],[PRODUCTO FINANCIERO]],TablaPrecios[PRODUCTO FINANCIERO],TablaPrecios[PRECIO UNIT],0)</f>
        <v>9.9</v>
      </c>
      <c r="G7023" s="2">
        <f>+TablaVentas[[#This Row],[CANTIDAD]]*TablaVentas[[#This Row],[PRECIO UNITARIO]]</f>
        <v>118.80000000000001</v>
      </c>
      <c r="H7023" s="1">
        <f t="shared" ca="1" si="109"/>
        <v>0.16031419802063493</v>
      </c>
      <c r="I7023" s="2">
        <f ca="1">+TablaVentas[[#This Row],[VENTAL TOTAL]]-TablaVentas[[#This Row],[VENTAL TOTAL]]*TablaVentas[[#This Row],[DESCUENTO]]</f>
        <v>99.754673275148576</v>
      </c>
      <c r="J7023" s="2">
        <f ca="1">0.18*TablaVentas[[#This Row],[SUBTOTAL]]</f>
        <v>17.955841189526744</v>
      </c>
      <c r="K7023" s="2">
        <f ca="1">+TablaVentas[[#This Row],[SUBTOTAL]]+TablaVentas[[#This Row],[IGV]]</f>
        <v>117.71051446467533</v>
      </c>
    </row>
    <row r="7024" spans="1:11" x14ac:dyDescent="0.25">
      <c r="A7024" t="s">
        <v>7033</v>
      </c>
      <c r="B7024" s="6">
        <v>45529</v>
      </c>
      <c r="C7024" t="s">
        <v>10011</v>
      </c>
      <c r="D7024" t="s">
        <v>10017</v>
      </c>
      <c r="E7024">
        <v>10</v>
      </c>
      <c r="F7024">
        <f>+_xlfn.XLOOKUP(TablaVentas[[#This Row],[PRODUCTO FINANCIERO]],TablaPrecios[PRODUCTO FINANCIERO],TablaPrecios[PRECIO UNIT],0)</f>
        <v>9.9</v>
      </c>
      <c r="G7024" s="2">
        <f>+TablaVentas[[#This Row],[CANTIDAD]]*TablaVentas[[#This Row],[PRECIO UNITARIO]]</f>
        <v>99</v>
      </c>
      <c r="H7024" s="1">
        <f t="shared" ca="1" si="109"/>
        <v>0.14590455400837807</v>
      </c>
      <c r="I7024" s="2">
        <f ca="1">+TablaVentas[[#This Row],[VENTAL TOTAL]]-TablaVentas[[#This Row],[VENTAL TOTAL]]*TablaVentas[[#This Row],[DESCUENTO]]</f>
        <v>84.555449153170571</v>
      </c>
      <c r="J7024" s="2">
        <f ca="1">0.18*TablaVentas[[#This Row],[SUBTOTAL]]</f>
        <v>15.219980847570703</v>
      </c>
      <c r="K7024" s="2">
        <f ca="1">+TablaVentas[[#This Row],[SUBTOTAL]]+TablaVentas[[#This Row],[IGV]]</f>
        <v>99.775430000741267</v>
      </c>
    </row>
    <row r="7025" spans="1:11" x14ac:dyDescent="0.25">
      <c r="A7025" t="s">
        <v>7034</v>
      </c>
      <c r="B7025" s="6">
        <v>45791</v>
      </c>
      <c r="C7025" t="s">
        <v>10011</v>
      </c>
      <c r="D7025" t="s">
        <v>10018</v>
      </c>
      <c r="E7025">
        <v>3</v>
      </c>
      <c r="F7025">
        <f>+_xlfn.XLOOKUP(TablaVentas[[#This Row],[PRODUCTO FINANCIERO]],TablaPrecios[PRODUCTO FINANCIERO],TablaPrecios[PRECIO UNIT],0)</f>
        <v>14.9</v>
      </c>
      <c r="G7025" s="2">
        <f>+TablaVentas[[#This Row],[CANTIDAD]]*TablaVentas[[#This Row],[PRECIO UNITARIO]]</f>
        <v>44.7</v>
      </c>
      <c r="H7025" s="1">
        <f t="shared" ca="1" si="109"/>
        <v>0.10814376657286723</v>
      </c>
      <c r="I7025" s="2">
        <f ca="1">+TablaVentas[[#This Row],[VENTAL TOTAL]]-TablaVentas[[#This Row],[VENTAL TOTAL]]*TablaVentas[[#This Row],[DESCUENTO]]</f>
        <v>39.865973634192841</v>
      </c>
      <c r="J7025" s="2">
        <f ca="1">0.18*TablaVentas[[#This Row],[SUBTOTAL]]</f>
        <v>7.1758752541547111</v>
      </c>
      <c r="K7025" s="2">
        <f ca="1">+TablaVentas[[#This Row],[SUBTOTAL]]+TablaVentas[[#This Row],[IGV]]</f>
        <v>47.041848888347552</v>
      </c>
    </row>
    <row r="7026" spans="1:11" x14ac:dyDescent="0.25">
      <c r="A7026" t="s">
        <v>7035</v>
      </c>
      <c r="B7026" s="6">
        <v>46242</v>
      </c>
      <c r="C7026" t="s">
        <v>10015</v>
      </c>
      <c r="D7026" t="s">
        <v>10018</v>
      </c>
      <c r="E7026">
        <v>14</v>
      </c>
      <c r="F7026">
        <f>+_xlfn.XLOOKUP(TablaVentas[[#This Row],[PRODUCTO FINANCIERO]],TablaPrecios[PRODUCTO FINANCIERO],TablaPrecios[PRECIO UNIT],0)</f>
        <v>14.9</v>
      </c>
      <c r="G7026" s="2">
        <f>+TablaVentas[[#This Row],[CANTIDAD]]*TablaVentas[[#This Row],[PRECIO UNITARIO]]</f>
        <v>208.6</v>
      </c>
      <c r="H7026" s="1">
        <f t="shared" ca="1" si="109"/>
        <v>0.17602324313552087</v>
      </c>
      <c r="I7026" s="2">
        <f ca="1">+TablaVentas[[#This Row],[VENTAL TOTAL]]-TablaVentas[[#This Row],[VENTAL TOTAL]]*TablaVentas[[#This Row],[DESCUENTO]]</f>
        <v>171.88155148193033</v>
      </c>
      <c r="J7026" s="2">
        <f ca="1">0.18*TablaVentas[[#This Row],[SUBTOTAL]]</f>
        <v>30.938679266747457</v>
      </c>
      <c r="K7026" s="2">
        <f ca="1">+TablaVentas[[#This Row],[SUBTOTAL]]+TablaVentas[[#This Row],[IGV]]</f>
        <v>202.82023074867777</v>
      </c>
    </row>
    <row r="7027" spans="1:11" x14ac:dyDescent="0.25">
      <c r="A7027" t="s">
        <v>7036</v>
      </c>
      <c r="B7027" s="6">
        <v>45619</v>
      </c>
      <c r="C7027" t="s">
        <v>10012</v>
      </c>
      <c r="D7027" t="s">
        <v>10022</v>
      </c>
      <c r="E7027">
        <v>19</v>
      </c>
      <c r="F7027">
        <f>+_xlfn.XLOOKUP(TablaVentas[[#This Row],[PRODUCTO FINANCIERO]],TablaPrecios[PRODUCTO FINANCIERO],TablaPrecios[PRECIO UNIT],0)</f>
        <v>20.9</v>
      </c>
      <c r="G7027" s="2">
        <f>+TablaVentas[[#This Row],[CANTIDAD]]*TablaVentas[[#This Row],[PRECIO UNITARIO]]</f>
        <v>397.09999999999997</v>
      </c>
      <c r="H7027" s="1">
        <f t="shared" ca="1" si="109"/>
        <v>0.12941921615153587</v>
      </c>
      <c r="I7027" s="2">
        <f ca="1">+TablaVentas[[#This Row],[VENTAL TOTAL]]-TablaVentas[[#This Row],[VENTAL TOTAL]]*TablaVentas[[#This Row],[DESCUENTO]]</f>
        <v>345.70762926622507</v>
      </c>
      <c r="J7027" s="2">
        <f ca="1">0.18*TablaVentas[[#This Row],[SUBTOTAL]]</f>
        <v>62.227373267920512</v>
      </c>
      <c r="K7027" s="2">
        <f ca="1">+TablaVentas[[#This Row],[SUBTOTAL]]+TablaVentas[[#This Row],[IGV]]</f>
        <v>407.93500253414561</v>
      </c>
    </row>
    <row r="7028" spans="1:11" x14ac:dyDescent="0.25">
      <c r="A7028" t="s">
        <v>7037</v>
      </c>
      <c r="B7028" s="6">
        <v>46264</v>
      </c>
      <c r="C7028" t="s">
        <v>10016</v>
      </c>
      <c r="D7028" t="s">
        <v>10020</v>
      </c>
      <c r="E7028">
        <v>6</v>
      </c>
      <c r="F7028">
        <f>+_xlfn.XLOOKUP(TablaVentas[[#This Row],[PRODUCTO FINANCIERO]],TablaPrecios[PRODUCTO FINANCIERO],TablaPrecios[PRECIO UNIT],0)</f>
        <v>14.9</v>
      </c>
      <c r="G7028" s="2">
        <f>+TablaVentas[[#This Row],[CANTIDAD]]*TablaVentas[[#This Row],[PRECIO UNITARIO]]</f>
        <v>89.4</v>
      </c>
      <c r="H7028" s="1">
        <f t="shared" ca="1" si="109"/>
        <v>0.15968650101486168</v>
      </c>
      <c r="I7028" s="2">
        <f ca="1">+TablaVentas[[#This Row],[VENTAL TOTAL]]-TablaVentas[[#This Row],[VENTAL TOTAL]]*TablaVentas[[#This Row],[DESCUENTO]]</f>
        <v>75.124026809271371</v>
      </c>
      <c r="J7028" s="2">
        <f ca="1">0.18*TablaVentas[[#This Row],[SUBTOTAL]]</f>
        <v>13.522324825668846</v>
      </c>
      <c r="K7028" s="2">
        <f ca="1">+TablaVentas[[#This Row],[SUBTOTAL]]+TablaVentas[[#This Row],[IGV]]</f>
        <v>88.646351634940217</v>
      </c>
    </row>
    <row r="7029" spans="1:11" x14ac:dyDescent="0.25">
      <c r="A7029" t="s">
        <v>7038</v>
      </c>
      <c r="B7029" s="6">
        <v>46041</v>
      </c>
      <c r="C7029" t="s">
        <v>10012</v>
      </c>
      <c r="D7029" t="s">
        <v>10020</v>
      </c>
      <c r="E7029">
        <v>19</v>
      </c>
      <c r="F7029">
        <f>+_xlfn.XLOOKUP(TablaVentas[[#This Row],[PRODUCTO FINANCIERO]],TablaPrecios[PRODUCTO FINANCIERO],TablaPrecios[PRECIO UNIT],0)</f>
        <v>14.9</v>
      </c>
      <c r="G7029" s="2">
        <f>+TablaVentas[[#This Row],[CANTIDAD]]*TablaVentas[[#This Row],[PRECIO UNITARIO]]</f>
        <v>283.10000000000002</v>
      </c>
      <c r="H7029" s="1">
        <f t="shared" ca="1" si="109"/>
        <v>0.14436413247239005</v>
      </c>
      <c r="I7029" s="2">
        <f ca="1">+TablaVentas[[#This Row],[VENTAL TOTAL]]-TablaVentas[[#This Row],[VENTAL TOTAL]]*TablaVentas[[#This Row],[DESCUENTO]]</f>
        <v>242.23051409706639</v>
      </c>
      <c r="J7029" s="2">
        <f ca="1">0.18*TablaVentas[[#This Row],[SUBTOTAL]]</f>
        <v>43.601492537471948</v>
      </c>
      <c r="K7029" s="2">
        <f ca="1">+TablaVentas[[#This Row],[SUBTOTAL]]+TablaVentas[[#This Row],[IGV]]</f>
        <v>285.83200663453835</v>
      </c>
    </row>
    <row r="7030" spans="1:11" x14ac:dyDescent="0.25">
      <c r="A7030" t="s">
        <v>7039</v>
      </c>
      <c r="B7030" s="6">
        <v>46235</v>
      </c>
      <c r="C7030" t="s">
        <v>10016</v>
      </c>
      <c r="D7030" t="s">
        <v>10020</v>
      </c>
      <c r="E7030">
        <v>6</v>
      </c>
      <c r="F7030">
        <f>+_xlfn.XLOOKUP(TablaVentas[[#This Row],[PRODUCTO FINANCIERO]],TablaPrecios[PRODUCTO FINANCIERO],TablaPrecios[PRECIO UNIT],0)</f>
        <v>14.9</v>
      </c>
      <c r="G7030" s="2">
        <f>+TablaVentas[[#This Row],[CANTIDAD]]*TablaVentas[[#This Row],[PRECIO UNITARIO]]</f>
        <v>89.4</v>
      </c>
      <c r="H7030" s="1">
        <f t="shared" ca="1" si="109"/>
        <v>0.11711246839448575</v>
      </c>
      <c r="I7030" s="2">
        <f ca="1">+TablaVentas[[#This Row],[VENTAL TOTAL]]-TablaVentas[[#This Row],[VENTAL TOTAL]]*TablaVentas[[#This Row],[DESCUENTO]]</f>
        <v>78.930145325532976</v>
      </c>
      <c r="J7030" s="2">
        <f ca="1">0.18*TablaVentas[[#This Row],[SUBTOTAL]]</f>
        <v>14.207426158595934</v>
      </c>
      <c r="K7030" s="2">
        <f ca="1">+TablaVentas[[#This Row],[SUBTOTAL]]+TablaVentas[[#This Row],[IGV]]</f>
        <v>93.137571484128912</v>
      </c>
    </row>
    <row r="7031" spans="1:11" x14ac:dyDescent="0.25">
      <c r="A7031" t="s">
        <v>7040</v>
      </c>
      <c r="B7031" s="6">
        <v>45650</v>
      </c>
      <c r="C7031" t="s">
        <v>10016</v>
      </c>
      <c r="D7031" t="s">
        <v>10018</v>
      </c>
      <c r="E7031">
        <v>16</v>
      </c>
      <c r="F7031">
        <f>+_xlfn.XLOOKUP(TablaVentas[[#This Row],[PRODUCTO FINANCIERO]],TablaPrecios[PRODUCTO FINANCIERO],TablaPrecios[PRECIO UNIT],0)</f>
        <v>14.9</v>
      </c>
      <c r="G7031" s="2">
        <f>+TablaVentas[[#This Row],[CANTIDAD]]*TablaVentas[[#This Row],[PRECIO UNITARIO]]</f>
        <v>238.4</v>
      </c>
      <c r="H7031" s="1">
        <f t="shared" ca="1" si="109"/>
        <v>0.15446793869835476</v>
      </c>
      <c r="I7031" s="2">
        <f ca="1">+TablaVentas[[#This Row],[VENTAL TOTAL]]-TablaVentas[[#This Row],[VENTAL TOTAL]]*TablaVentas[[#This Row],[DESCUENTO]]</f>
        <v>201.57484341431223</v>
      </c>
      <c r="J7031" s="2">
        <f ca="1">0.18*TablaVentas[[#This Row],[SUBTOTAL]]</f>
        <v>36.283471814576203</v>
      </c>
      <c r="K7031" s="2">
        <f ca="1">+TablaVentas[[#This Row],[SUBTOTAL]]+TablaVentas[[#This Row],[IGV]]</f>
        <v>237.85831522888844</v>
      </c>
    </row>
    <row r="7032" spans="1:11" x14ac:dyDescent="0.25">
      <c r="A7032" t="s">
        <v>7041</v>
      </c>
      <c r="B7032" s="6">
        <v>45640</v>
      </c>
      <c r="C7032" t="s">
        <v>10014</v>
      </c>
      <c r="D7032" t="s">
        <v>10019</v>
      </c>
      <c r="E7032">
        <v>11</v>
      </c>
      <c r="F7032">
        <f>+_xlfn.XLOOKUP(TablaVentas[[#This Row],[PRODUCTO FINANCIERO]],TablaPrecios[PRODUCTO FINANCIERO],TablaPrecios[PRECIO UNIT],0)</f>
        <v>9.9</v>
      </c>
      <c r="G7032" s="2">
        <f>+TablaVentas[[#This Row],[CANTIDAD]]*TablaVentas[[#This Row],[PRECIO UNITARIO]]</f>
        <v>108.9</v>
      </c>
      <c r="H7032" s="1">
        <f t="shared" ca="1" si="109"/>
        <v>0.13438197266849577</v>
      </c>
      <c r="I7032" s="2">
        <f ca="1">+TablaVentas[[#This Row],[VENTAL TOTAL]]-TablaVentas[[#This Row],[VENTAL TOTAL]]*TablaVentas[[#This Row],[DESCUENTO]]</f>
        <v>94.265803176400823</v>
      </c>
      <c r="J7032" s="2">
        <f ca="1">0.18*TablaVentas[[#This Row],[SUBTOTAL]]</f>
        <v>16.967844571752149</v>
      </c>
      <c r="K7032" s="2">
        <f ca="1">+TablaVentas[[#This Row],[SUBTOTAL]]+TablaVentas[[#This Row],[IGV]]</f>
        <v>111.23364774815298</v>
      </c>
    </row>
    <row r="7033" spans="1:11" x14ac:dyDescent="0.25">
      <c r="A7033" t="s">
        <v>7042</v>
      </c>
      <c r="B7033" s="6">
        <v>45529</v>
      </c>
      <c r="C7033" t="s">
        <v>10013</v>
      </c>
      <c r="D7033" t="s">
        <v>10018</v>
      </c>
      <c r="E7033">
        <v>14</v>
      </c>
      <c r="F7033">
        <f>+_xlfn.XLOOKUP(TablaVentas[[#This Row],[PRODUCTO FINANCIERO]],TablaPrecios[PRODUCTO FINANCIERO],TablaPrecios[PRECIO UNIT],0)</f>
        <v>14.9</v>
      </c>
      <c r="G7033" s="2">
        <f>+TablaVentas[[#This Row],[CANTIDAD]]*TablaVentas[[#This Row],[PRECIO UNITARIO]]</f>
        <v>208.6</v>
      </c>
      <c r="H7033" s="1">
        <f t="shared" ca="1" si="109"/>
        <v>0.17116895652062217</v>
      </c>
      <c r="I7033" s="2">
        <f ca="1">+TablaVentas[[#This Row],[VENTAL TOTAL]]-TablaVentas[[#This Row],[VENTAL TOTAL]]*TablaVentas[[#This Row],[DESCUENTO]]</f>
        <v>172.89415566979821</v>
      </c>
      <c r="J7033" s="2">
        <f ca="1">0.18*TablaVentas[[#This Row],[SUBTOTAL]]</f>
        <v>31.120948020563677</v>
      </c>
      <c r="K7033" s="2">
        <f ca="1">+TablaVentas[[#This Row],[SUBTOTAL]]+TablaVentas[[#This Row],[IGV]]</f>
        <v>204.01510369036188</v>
      </c>
    </row>
    <row r="7034" spans="1:11" x14ac:dyDescent="0.25">
      <c r="A7034" t="s">
        <v>7043</v>
      </c>
      <c r="B7034" s="6">
        <v>45629</v>
      </c>
      <c r="C7034" t="s">
        <v>10011</v>
      </c>
      <c r="D7034" t="s">
        <v>10020</v>
      </c>
      <c r="E7034">
        <v>5</v>
      </c>
      <c r="F7034">
        <f>+_xlfn.XLOOKUP(TablaVentas[[#This Row],[PRODUCTO FINANCIERO]],TablaPrecios[PRODUCTO FINANCIERO],TablaPrecios[PRECIO UNIT],0)</f>
        <v>14.9</v>
      </c>
      <c r="G7034" s="2">
        <f>+TablaVentas[[#This Row],[CANTIDAD]]*TablaVentas[[#This Row],[PRECIO UNITARIO]]</f>
        <v>74.5</v>
      </c>
      <c r="H7034" s="1">
        <f t="shared" ca="1" si="109"/>
        <v>0.12143785127555129</v>
      </c>
      <c r="I7034" s="2">
        <f ca="1">+TablaVentas[[#This Row],[VENTAL TOTAL]]-TablaVentas[[#This Row],[VENTAL TOTAL]]*TablaVentas[[#This Row],[DESCUENTO]]</f>
        <v>65.452880079971436</v>
      </c>
      <c r="J7034" s="2">
        <f ca="1">0.18*TablaVentas[[#This Row],[SUBTOTAL]]</f>
        <v>11.781518414394858</v>
      </c>
      <c r="K7034" s="2">
        <f ca="1">+TablaVentas[[#This Row],[SUBTOTAL]]+TablaVentas[[#This Row],[IGV]]</f>
        <v>77.234398494366289</v>
      </c>
    </row>
    <row r="7035" spans="1:11" x14ac:dyDescent="0.25">
      <c r="A7035" t="s">
        <v>7044</v>
      </c>
      <c r="B7035" s="6">
        <v>45893</v>
      </c>
      <c r="C7035" t="s">
        <v>10015</v>
      </c>
      <c r="D7035" t="s">
        <v>10019</v>
      </c>
      <c r="E7035">
        <v>3</v>
      </c>
      <c r="F7035">
        <f>+_xlfn.XLOOKUP(TablaVentas[[#This Row],[PRODUCTO FINANCIERO]],TablaPrecios[PRODUCTO FINANCIERO],TablaPrecios[PRECIO UNIT],0)</f>
        <v>9.9</v>
      </c>
      <c r="G7035" s="2">
        <f>+TablaVentas[[#This Row],[CANTIDAD]]*TablaVentas[[#This Row],[PRECIO UNITARIO]]</f>
        <v>29.700000000000003</v>
      </c>
      <c r="H7035" s="1">
        <f t="shared" ca="1" si="109"/>
        <v>0.10587341540073941</v>
      </c>
      <c r="I7035" s="2">
        <f ca="1">+TablaVentas[[#This Row],[VENTAL TOTAL]]-TablaVentas[[#This Row],[VENTAL TOTAL]]*TablaVentas[[#This Row],[DESCUENTO]]</f>
        <v>26.555559562598042</v>
      </c>
      <c r="J7035" s="2">
        <f ca="1">0.18*TablaVentas[[#This Row],[SUBTOTAL]]</f>
        <v>4.7800007212676476</v>
      </c>
      <c r="K7035" s="2">
        <f ca="1">+TablaVentas[[#This Row],[SUBTOTAL]]+TablaVentas[[#This Row],[IGV]]</f>
        <v>31.335560283865689</v>
      </c>
    </row>
    <row r="7036" spans="1:11" x14ac:dyDescent="0.25">
      <c r="A7036" t="s">
        <v>7045</v>
      </c>
      <c r="B7036" s="6">
        <v>46286</v>
      </c>
      <c r="C7036" t="s">
        <v>10014</v>
      </c>
      <c r="D7036" t="s">
        <v>10017</v>
      </c>
      <c r="E7036">
        <v>13</v>
      </c>
      <c r="F7036">
        <f>+_xlfn.XLOOKUP(TablaVentas[[#This Row],[PRODUCTO FINANCIERO]],TablaPrecios[PRODUCTO FINANCIERO],TablaPrecios[PRECIO UNIT],0)</f>
        <v>9.9</v>
      </c>
      <c r="G7036" s="2">
        <f>+TablaVentas[[#This Row],[CANTIDAD]]*TablaVentas[[#This Row],[PRECIO UNITARIO]]</f>
        <v>128.70000000000002</v>
      </c>
      <c r="H7036" s="1">
        <f t="shared" ca="1" si="109"/>
        <v>0.11463284414733481</v>
      </c>
      <c r="I7036" s="2">
        <f ca="1">+TablaVentas[[#This Row],[VENTAL TOTAL]]-TablaVentas[[#This Row],[VENTAL TOTAL]]*TablaVentas[[#This Row],[DESCUENTO]]</f>
        <v>113.94675295823802</v>
      </c>
      <c r="J7036" s="2">
        <f ca="1">0.18*TablaVentas[[#This Row],[SUBTOTAL]]</f>
        <v>20.510415532482842</v>
      </c>
      <c r="K7036" s="2">
        <f ca="1">+TablaVentas[[#This Row],[SUBTOTAL]]+TablaVentas[[#This Row],[IGV]]</f>
        <v>134.45716849072087</v>
      </c>
    </row>
    <row r="7037" spans="1:11" x14ac:dyDescent="0.25">
      <c r="A7037" t="s">
        <v>7046</v>
      </c>
      <c r="B7037" s="6">
        <v>46232</v>
      </c>
      <c r="C7037" t="s">
        <v>10013</v>
      </c>
      <c r="D7037" t="s">
        <v>10019</v>
      </c>
      <c r="E7037">
        <v>16</v>
      </c>
      <c r="F7037">
        <f>+_xlfn.XLOOKUP(TablaVentas[[#This Row],[PRODUCTO FINANCIERO]],TablaPrecios[PRODUCTO FINANCIERO],TablaPrecios[PRECIO UNIT],0)</f>
        <v>9.9</v>
      </c>
      <c r="G7037" s="2">
        <f>+TablaVentas[[#This Row],[CANTIDAD]]*TablaVentas[[#This Row],[PRECIO UNITARIO]]</f>
        <v>158.4</v>
      </c>
      <c r="H7037" s="1">
        <f t="shared" ca="1" si="109"/>
        <v>0.1322044072980402</v>
      </c>
      <c r="I7037" s="2">
        <f ca="1">+TablaVentas[[#This Row],[VENTAL TOTAL]]-TablaVentas[[#This Row],[VENTAL TOTAL]]*TablaVentas[[#This Row],[DESCUENTO]]</f>
        <v>137.45882188399042</v>
      </c>
      <c r="J7037" s="2">
        <f ca="1">0.18*TablaVentas[[#This Row],[SUBTOTAL]]</f>
        <v>24.742587939118277</v>
      </c>
      <c r="K7037" s="2">
        <f ca="1">+TablaVentas[[#This Row],[SUBTOTAL]]+TablaVentas[[#This Row],[IGV]]</f>
        <v>162.20140982310869</v>
      </c>
    </row>
    <row r="7038" spans="1:11" x14ac:dyDescent="0.25">
      <c r="A7038" t="s">
        <v>7047</v>
      </c>
      <c r="B7038" s="6">
        <v>45949</v>
      </c>
      <c r="C7038" t="s">
        <v>10016</v>
      </c>
      <c r="D7038" t="s">
        <v>10018</v>
      </c>
      <c r="E7038">
        <v>15</v>
      </c>
      <c r="F7038">
        <f>+_xlfn.XLOOKUP(TablaVentas[[#This Row],[PRODUCTO FINANCIERO]],TablaPrecios[PRODUCTO FINANCIERO],TablaPrecios[PRECIO UNIT],0)</f>
        <v>14.9</v>
      </c>
      <c r="G7038" s="2">
        <f>+TablaVentas[[#This Row],[CANTIDAD]]*TablaVentas[[#This Row],[PRECIO UNITARIO]]</f>
        <v>223.5</v>
      </c>
      <c r="H7038" s="1">
        <f t="shared" ca="1" si="109"/>
        <v>0.13113893567867752</v>
      </c>
      <c r="I7038" s="2">
        <f ca="1">+TablaVentas[[#This Row],[VENTAL TOTAL]]-TablaVentas[[#This Row],[VENTAL TOTAL]]*TablaVentas[[#This Row],[DESCUENTO]]</f>
        <v>194.19044787581558</v>
      </c>
      <c r="J7038" s="2">
        <f ca="1">0.18*TablaVentas[[#This Row],[SUBTOTAL]]</f>
        <v>34.954280617646802</v>
      </c>
      <c r="K7038" s="2">
        <f ca="1">+TablaVentas[[#This Row],[SUBTOTAL]]+TablaVentas[[#This Row],[IGV]]</f>
        <v>229.14472849346237</v>
      </c>
    </row>
    <row r="7039" spans="1:11" x14ac:dyDescent="0.25">
      <c r="A7039" t="s">
        <v>7048</v>
      </c>
      <c r="B7039" s="6">
        <v>46065</v>
      </c>
      <c r="C7039" t="s">
        <v>10014</v>
      </c>
      <c r="D7039" t="s">
        <v>10018</v>
      </c>
      <c r="E7039">
        <v>9</v>
      </c>
      <c r="F7039">
        <f>+_xlfn.XLOOKUP(TablaVentas[[#This Row],[PRODUCTO FINANCIERO]],TablaPrecios[PRODUCTO FINANCIERO],TablaPrecios[PRECIO UNIT],0)</f>
        <v>14.9</v>
      </c>
      <c r="G7039" s="2">
        <f>+TablaVentas[[#This Row],[CANTIDAD]]*TablaVentas[[#This Row],[PRECIO UNITARIO]]</f>
        <v>134.1</v>
      </c>
      <c r="H7039" s="1">
        <f t="shared" ca="1" si="109"/>
        <v>0.15357252345812142</v>
      </c>
      <c r="I7039" s="2">
        <f ca="1">+TablaVentas[[#This Row],[VENTAL TOTAL]]-TablaVentas[[#This Row],[VENTAL TOTAL]]*TablaVentas[[#This Row],[DESCUENTO]]</f>
        <v>113.50592460426591</v>
      </c>
      <c r="J7039" s="2">
        <f ca="1">0.18*TablaVentas[[#This Row],[SUBTOTAL]]</f>
        <v>20.431066428767863</v>
      </c>
      <c r="K7039" s="2">
        <f ca="1">+TablaVentas[[#This Row],[SUBTOTAL]]+TablaVentas[[#This Row],[IGV]]</f>
        <v>133.93699103303379</v>
      </c>
    </row>
    <row r="7040" spans="1:11" x14ac:dyDescent="0.25">
      <c r="A7040" t="s">
        <v>7049</v>
      </c>
      <c r="B7040" s="6">
        <v>46127</v>
      </c>
      <c r="C7040" t="s">
        <v>10012</v>
      </c>
      <c r="D7040" t="s">
        <v>10020</v>
      </c>
      <c r="E7040">
        <v>16</v>
      </c>
      <c r="F7040">
        <f>+_xlfn.XLOOKUP(TablaVentas[[#This Row],[PRODUCTO FINANCIERO]],TablaPrecios[PRODUCTO FINANCIERO],TablaPrecios[PRECIO UNIT],0)</f>
        <v>14.9</v>
      </c>
      <c r="G7040" s="2">
        <f>+TablaVentas[[#This Row],[CANTIDAD]]*TablaVentas[[#This Row],[PRECIO UNITARIO]]</f>
        <v>238.4</v>
      </c>
      <c r="H7040" s="1">
        <f t="shared" ca="1" si="109"/>
        <v>0.13376672540550866</v>
      </c>
      <c r="I7040" s="2">
        <f ca="1">+TablaVentas[[#This Row],[VENTAL TOTAL]]-TablaVentas[[#This Row],[VENTAL TOTAL]]*TablaVentas[[#This Row],[DESCUENTO]]</f>
        <v>206.51001266332673</v>
      </c>
      <c r="J7040" s="2">
        <f ca="1">0.18*TablaVentas[[#This Row],[SUBTOTAL]]</f>
        <v>37.171802279398811</v>
      </c>
      <c r="K7040" s="2">
        <f ca="1">+TablaVentas[[#This Row],[SUBTOTAL]]+TablaVentas[[#This Row],[IGV]]</f>
        <v>243.68181494272554</v>
      </c>
    </row>
    <row r="7041" spans="1:11" x14ac:dyDescent="0.25">
      <c r="A7041" t="s">
        <v>7050</v>
      </c>
      <c r="B7041" s="6">
        <v>46176</v>
      </c>
      <c r="C7041" t="s">
        <v>10016</v>
      </c>
      <c r="D7041" t="s">
        <v>10018</v>
      </c>
      <c r="E7041">
        <v>17</v>
      </c>
      <c r="F7041">
        <f>+_xlfn.XLOOKUP(TablaVentas[[#This Row],[PRODUCTO FINANCIERO]],TablaPrecios[PRODUCTO FINANCIERO],TablaPrecios[PRECIO UNIT],0)</f>
        <v>14.9</v>
      </c>
      <c r="G7041" s="2">
        <f>+TablaVentas[[#This Row],[CANTIDAD]]*TablaVentas[[#This Row],[PRECIO UNITARIO]]</f>
        <v>253.3</v>
      </c>
      <c r="H7041" s="1">
        <f t="shared" ca="1" si="109"/>
        <v>0.12768903421229258</v>
      </c>
      <c r="I7041" s="2">
        <f ca="1">+TablaVentas[[#This Row],[VENTAL TOTAL]]-TablaVentas[[#This Row],[VENTAL TOTAL]]*TablaVentas[[#This Row],[DESCUENTO]]</f>
        <v>220.95636763402629</v>
      </c>
      <c r="J7041" s="2">
        <f ca="1">0.18*TablaVentas[[#This Row],[SUBTOTAL]]</f>
        <v>39.772146174124728</v>
      </c>
      <c r="K7041" s="2">
        <f ca="1">+TablaVentas[[#This Row],[SUBTOTAL]]+TablaVentas[[#This Row],[IGV]]</f>
        <v>260.72851380815104</v>
      </c>
    </row>
    <row r="7042" spans="1:11" x14ac:dyDescent="0.25">
      <c r="A7042" t="s">
        <v>7051</v>
      </c>
      <c r="B7042" s="6">
        <v>45635</v>
      </c>
      <c r="C7042" t="s">
        <v>10012</v>
      </c>
      <c r="D7042" t="s">
        <v>10020</v>
      </c>
      <c r="E7042">
        <v>4</v>
      </c>
      <c r="F7042">
        <f>+_xlfn.XLOOKUP(TablaVentas[[#This Row],[PRODUCTO FINANCIERO]],TablaPrecios[PRODUCTO FINANCIERO],TablaPrecios[PRECIO UNIT],0)</f>
        <v>14.9</v>
      </c>
      <c r="G7042" s="2">
        <f>+TablaVentas[[#This Row],[CANTIDAD]]*TablaVentas[[#This Row],[PRECIO UNITARIO]]</f>
        <v>59.6</v>
      </c>
      <c r="H7042" s="1">
        <f t="shared" ref="H7042:H7105" ca="1" si="110">+RAND()*0.1+0.1</f>
        <v>0.15825922574840778</v>
      </c>
      <c r="I7042" s="2">
        <f ca="1">+TablaVentas[[#This Row],[VENTAL TOTAL]]-TablaVentas[[#This Row],[VENTAL TOTAL]]*TablaVentas[[#This Row],[DESCUENTO]]</f>
        <v>50.167750145394898</v>
      </c>
      <c r="J7042" s="2">
        <f ca="1">0.18*TablaVentas[[#This Row],[SUBTOTAL]]</f>
        <v>9.0301950261710804</v>
      </c>
      <c r="K7042" s="2">
        <f ca="1">+TablaVentas[[#This Row],[SUBTOTAL]]+TablaVentas[[#This Row],[IGV]]</f>
        <v>59.197945171565976</v>
      </c>
    </row>
    <row r="7043" spans="1:11" x14ac:dyDescent="0.25">
      <c r="A7043" t="s">
        <v>7052</v>
      </c>
      <c r="B7043" s="6">
        <v>45671</v>
      </c>
      <c r="C7043" t="s">
        <v>10015</v>
      </c>
      <c r="D7043" t="s">
        <v>10022</v>
      </c>
      <c r="E7043">
        <v>12</v>
      </c>
      <c r="F7043">
        <f>+_xlfn.XLOOKUP(TablaVentas[[#This Row],[PRODUCTO FINANCIERO]],TablaPrecios[PRODUCTO FINANCIERO],TablaPrecios[PRECIO UNIT],0)</f>
        <v>20.9</v>
      </c>
      <c r="G7043" s="2">
        <f>+TablaVentas[[#This Row],[CANTIDAD]]*TablaVentas[[#This Row],[PRECIO UNITARIO]]</f>
        <v>250.79999999999998</v>
      </c>
      <c r="H7043" s="1">
        <f t="shared" ca="1" si="110"/>
        <v>0.1544871116005542</v>
      </c>
      <c r="I7043" s="2">
        <f ca="1">+TablaVentas[[#This Row],[VENTAL TOTAL]]-TablaVentas[[#This Row],[VENTAL TOTAL]]*TablaVentas[[#This Row],[DESCUENTO]]</f>
        <v>212.05463241058101</v>
      </c>
      <c r="J7043" s="2">
        <f ca="1">0.18*TablaVentas[[#This Row],[SUBTOTAL]]</f>
        <v>38.169833833904583</v>
      </c>
      <c r="K7043" s="2">
        <f ca="1">+TablaVentas[[#This Row],[SUBTOTAL]]+TablaVentas[[#This Row],[IGV]]</f>
        <v>250.2244662444856</v>
      </c>
    </row>
    <row r="7044" spans="1:11" x14ac:dyDescent="0.25">
      <c r="A7044" t="s">
        <v>7053</v>
      </c>
      <c r="B7044" s="6">
        <v>45632</v>
      </c>
      <c r="C7044" t="s">
        <v>10012</v>
      </c>
      <c r="D7044" t="s">
        <v>10022</v>
      </c>
      <c r="E7044">
        <v>16</v>
      </c>
      <c r="F7044">
        <f>+_xlfn.XLOOKUP(TablaVentas[[#This Row],[PRODUCTO FINANCIERO]],TablaPrecios[PRODUCTO FINANCIERO],TablaPrecios[PRECIO UNIT],0)</f>
        <v>20.9</v>
      </c>
      <c r="G7044" s="2">
        <f>+TablaVentas[[#This Row],[CANTIDAD]]*TablaVentas[[#This Row],[PRECIO UNITARIO]]</f>
        <v>334.4</v>
      </c>
      <c r="H7044" s="1">
        <f t="shared" ca="1" si="110"/>
        <v>0.14146693881676697</v>
      </c>
      <c r="I7044" s="2">
        <f ca="1">+TablaVentas[[#This Row],[VENTAL TOTAL]]-TablaVentas[[#This Row],[VENTAL TOTAL]]*TablaVentas[[#This Row],[DESCUENTO]]</f>
        <v>287.09345565967311</v>
      </c>
      <c r="J7044" s="2">
        <f ca="1">0.18*TablaVentas[[#This Row],[SUBTOTAL]]</f>
        <v>51.676822018741156</v>
      </c>
      <c r="K7044" s="2">
        <f ca="1">+TablaVentas[[#This Row],[SUBTOTAL]]+TablaVentas[[#This Row],[IGV]]</f>
        <v>338.77027767841429</v>
      </c>
    </row>
    <row r="7045" spans="1:11" x14ac:dyDescent="0.25">
      <c r="A7045" t="s">
        <v>7054</v>
      </c>
      <c r="B7045" s="6">
        <v>46111</v>
      </c>
      <c r="C7045" t="s">
        <v>10013</v>
      </c>
      <c r="D7045" t="s">
        <v>10017</v>
      </c>
      <c r="E7045">
        <v>7</v>
      </c>
      <c r="F7045">
        <f>+_xlfn.XLOOKUP(TablaVentas[[#This Row],[PRODUCTO FINANCIERO]],TablaPrecios[PRODUCTO FINANCIERO],TablaPrecios[PRECIO UNIT],0)</f>
        <v>9.9</v>
      </c>
      <c r="G7045" s="2">
        <f>+TablaVentas[[#This Row],[CANTIDAD]]*TablaVentas[[#This Row],[PRECIO UNITARIO]]</f>
        <v>69.3</v>
      </c>
      <c r="H7045" s="1">
        <f t="shared" ca="1" si="110"/>
        <v>0.15363433166290996</v>
      </c>
      <c r="I7045" s="2">
        <f ca="1">+TablaVentas[[#This Row],[VENTAL TOTAL]]-TablaVentas[[#This Row],[VENTAL TOTAL]]*TablaVentas[[#This Row],[DESCUENTO]]</f>
        <v>58.653140815760338</v>
      </c>
      <c r="J7045" s="2">
        <f ca="1">0.18*TablaVentas[[#This Row],[SUBTOTAL]]</f>
        <v>10.55756534683686</v>
      </c>
      <c r="K7045" s="2">
        <f ca="1">+TablaVentas[[#This Row],[SUBTOTAL]]+TablaVentas[[#This Row],[IGV]]</f>
        <v>69.210706162597205</v>
      </c>
    </row>
    <row r="7046" spans="1:11" x14ac:dyDescent="0.25">
      <c r="A7046" t="s">
        <v>7055</v>
      </c>
      <c r="B7046" s="6">
        <v>45917</v>
      </c>
      <c r="C7046" t="s">
        <v>10013</v>
      </c>
      <c r="D7046" t="s">
        <v>10019</v>
      </c>
      <c r="E7046">
        <v>12</v>
      </c>
      <c r="F7046">
        <f>+_xlfn.XLOOKUP(TablaVentas[[#This Row],[PRODUCTO FINANCIERO]],TablaPrecios[PRODUCTO FINANCIERO],TablaPrecios[PRECIO UNIT],0)</f>
        <v>9.9</v>
      </c>
      <c r="G7046" s="2">
        <f>+TablaVentas[[#This Row],[CANTIDAD]]*TablaVentas[[#This Row],[PRECIO UNITARIO]]</f>
        <v>118.80000000000001</v>
      </c>
      <c r="H7046" s="1">
        <f t="shared" ca="1" si="110"/>
        <v>0.19151031021220094</v>
      </c>
      <c r="I7046" s="2">
        <f ca="1">+TablaVentas[[#This Row],[VENTAL TOTAL]]-TablaVentas[[#This Row],[VENTAL TOTAL]]*TablaVentas[[#This Row],[DESCUENTO]]</f>
        <v>96.04857514679054</v>
      </c>
      <c r="J7046" s="2">
        <f ca="1">0.18*TablaVentas[[#This Row],[SUBTOTAL]]</f>
        <v>17.288743526422298</v>
      </c>
      <c r="K7046" s="2">
        <f ca="1">+TablaVentas[[#This Row],[SUBTOTAL]]+TablaVentas[[#This Row],[IGV]]</f>
        <v>113.33731867321283</v>
      </c>
    </row>
    <row r="7047" spans="1:11" x14ac:dyDescent="0.25">
      <c r="A7047" t="s">
        <v>7056</v>
      </c>
      <c r="B7047" s="6">
        <v>45546</v>
      </c>
      <c r="C7047" t="s">
        <v>10013</v>
      </c>
      <c r="D7047" t="s">
        <v>10017</v>
      </c>
      <c r="E7047">
        <v>10</v>
      </c>
      <c r="F7047">
        <f>+_xlfn.XLOOKUP(TablaVentas[[#This Row],[PRODUCTO FINANCIERO]],TablaPrecios[PRODUCTO FINANCIERO],TablaPrecios[PRECIO UNIT],0)</f>
        <v>9.9</v>
      </c>
      <c r="G7047" s="2">
        <f>+TablaVentas[[#This Row],[CANTIDAD]]*TablaVentas[[#This Row],[PRECIO UNITARIO]]</f>
        <v>99</v>
      </c>
      <c r="H7047" s="1">
        <f t="shared" ca="1" si="110"/>
        <v>0.16383950120291121</v>
      </c>
      <c r="I7047" s="2">
        <f ca="1">+TablaVentas[[#This Row],[VENTAL TOTAL]]-TablaVentas[[#This Row],[VENTAL TOTAL]]*TablaVentas[[#This Row],[DESCUENTO]]</f>
        <v>82.779889380911783</v>
      </c>
      <c r="J7047" s="2">
        <f ca="1">0.18*TablaVentas[[#This Row],[SUBTOTAL]]</f>
        <v>14.90038008856412</v>
      </c>
      <c r="K7047" s="2">
        <f ca="1">+TablaVentas[[#This Row],[SUBTOTAL]]+TablaVentas[[#This Row],[IGV]]</f>
        <v>97.680269469475903</v>
      </c>
    </row>
    <row r="7048" spans="1:11" x14ac:dyDescent="0.25">
      <c r="A7048" t="s">
        <v>7057</v>
      </c>
      <c r="B7048" s="6">
        <v>46123</v>
      </c>
      <c r="C7048" t="s">
        <v>10012</v>
      </c>
      <c r="D7048" t="s">
        <v>10020</v>
      </c>
      <c r="E7048">
        <v>20</v>
      </c>
      <c r="F7048">
        <f>+_xlfn.XLOOKUP(TablaVentas[[#This Row],[PRODUCTO FINANCIERO]],TablaPrecios[PRODUCTO FINANCIERO],TablaPrecios[PRECIO UNIT],0)</f>
        <v>14.9</v>
      </c>
      <c r="G7048" s="2">
        <f>+TablaVentas[[#This Row],[CANTIDAD]]*TablaVentas[[#This Row],[PRECIO UNITARIO]]</f>
        <v>298</v>
      </c>
      <c r="H7048" s="1">
        <f t="shared" ca="1" si="110"/>
        <v>0.18085330459137564</v>
      </c>
      <c r="I7048" s="2">
        <f ca="1">+TablaVentas[[#This Row],[VENTAL TOTAL]]-TablaVentas[[#This Row],[VENTAL TOTAL]]*TablaVentas[[#This Row],[DESCUENTO]]</f>
        <v>244.10571523177006</v>
      </c>
      <c r="J7048" s="2">
        <f ca="1">0.18*TablaVentas[[#This Row],[SUBTOTAL]]</f>
        <v>43.939028741718609</v>
      </c>
      <c r="K7048" s="2">
        <f ca="1">+TablaVentas[[#This Row],[SUBTOTAL]]+TablaVentas[[#This Row],[IGV]]</f>
        <v>288.04474397348866</v>
      </c>
    </row>
    <row r="7049" spans="1:11" x14ac:dyDescent="0.25">
      <c r="A7049" t="s">
        <v>7058</v>
      </c>
      <c r="B7049" s="6">
        <v>45660</v>
      </c>
      <c r="C7049" t="s">
        <v>10016</v>
      </c>
      <c r="D7049" t="s">
        <v>10019</v>
      </c>
      <c r="E7049">
        <v>5</v>
      </c>
      <c r="F7049">
        <f>+_xlfn.XLOOKUP(TablaVentas[[#This Row],[PRODUCTO FINANCIERO]],TablaPrecios[PRODUCTO FINANCIERO],TablaPrecios[PRECIO UNIT],0)</f>
        <v>9.9</v>
      </c>
      <c r="G7049" s="2">
        <f>+TablaVentas[[#This Row],[CANTIDAD]]*TablaVentas[[#This Row],[PRECIO UNITARIO]]</f>
        <v>49.5</v>
      </c>
      <c r="H7049" s="1">
        <f t="shared" ca="1" si="110"/>
        <v>0.10983425309847114</v>
      </c>
      <c r="I7049" s="2">
        <f ca="1">+TablaVentas[[#This Row],[VENTAL TOTAL]]-TablaVentas[[#This Row],[VENTAL TOTAL]]*TablaVentas[[#This Row],[DESCUENTO]]</f>
        <v>44.063204471625681</v>
      </c>
      <c r="J7049" s="2">
        <f ca="1">0.18*TablaVentas[[#This Row],[SUBTOTAL]]</f>
        <v>7.9313768048926221</v>
      </c>
      <c r="K7049" s="2">
        <f ca="1">+TablaVentas[[#This Row],[SUBTOTAL]]+TablaVentas[[#This Row],[IGV]]</f>
        <v>51.994581276518304</v>
      </c>
    </row>
    <row r="7050" spans="1:11" x14ac:dyDescent="0.25">
      <c r="A7050" t="s">
        <v>7059</v>
      </c>
      <c r="B7050" s="6">
        <v>46031</v>
      </c>
      <c r="C7050" t="s">
        <v>10014</v>
      </c>
      <c r="D7050" t="s">
        <v>10017</v>
      </c>
      <c r="E7050">
        <v>9</v>
      </c>
      <c r="F7050">
        <f>+_xlfn.XLOOKUP(TablaVentas[[#This Row],[PRODUCTO FINANCIERO]],TablaPrecios[PRODUCTO FINANCIERO],TablaPrecios[PRECIO UNIT],0)</f>
        <v>9.9</v>
      </c>
      <c r="G7050" s="2">
        <f>+TablaVentas[[#This Row],[CANTIDAD]]*TablaVentas[[#This Row],[PRECIO UNITARIO]]</f>
        <v>89.100000000000009</v>
      </c>
      <c r="H7050" s="1">
        <f t="shared" ca="1" si="110"/>
        <v>0.18946007330985176</v>
      </c>
      <c r="I7050" s="2">
        <f ca="1">+TablaVentas[[#This Row],[VENTAL TOTAL]]-TablaVentas[[#This Row],[VENTAL TOTAL]]*TablaVentas[[#This Row],[DESCUENTO]]</f>
        <v>72.219107468092218</v>
      </c>
      <c r="J7050" s="2">
        <f ca="1">0.18*TablaVentas[[#This Row],[SUBTOTAL]]</f>
        <v>12.999439344256599</v>
      </c>
      <c r="K7050" s="2">
        <f ca="1">+TablaVentas[[#This Row],[SUBTOTAL]]+TablaVentas[[#This Row],[IGV]]</f>
        <v>85.218546812348819</v>
      </c>
    </row>
    <row r="7051" spans="1:11" x14ac:dyDescent="0.25">
      <c r="A7051" t="s">
        <v>7060</v>
      </c>
      <c r="B7051" s="6">
        <v>45668</v>
      </c>
      <c r="C7051" t="s">
        <v>10016</v>
      </c>
      <c r="D7051" t="s">
        <v>10022</v>
      </c>
      <c r="E7051">
        <v>11</v>
      </c>
      <c r="F7051">
        <f>+_xlfn.XLOOKUP(TablaVentas[[#This Row],[PRODUCTO FINANCIERO]],TablaPrecios[PRODUCTO FINANCIERO],TablaPrecios[PRECIO UNIT],0)</f>
        <v>20.9</v>
      </c>
      <c r="G7051" s="2">
        <f>+TablaVentas[[#This Row],[CANTIDAD]]*TablaVentas[[#This Row],[PRECIO UNITARIO]]</f>
        <v>229.89999999999998</v>
      </c>
      <c r="H7051" s="1">
        <f t="shared" ca="1" si="110"/>
        <v>0.1917080799567433</v>
      </c>
      <c r="I7051" s="2">
        <f ca="1">+TablaVentas[[#This Row],[VENTAL TOTAL]]-TablaVentas[[#This Row],[VENTAL TOTAL]]*TablaVentas[[#This Row],[DESCUENTO]]</f>
        <v>185.82631241794471</v>
      </c>
      <c r="J7051" s="2">
        <f ca="1">0.18*TablaVentas[[#This Row],[SUBTOTAL]]</f>
        <v>33.448736235230044</v>
      </c>
      <c r="K7051" s="2">
        <f ca="1">+TablaVentas[[#This Row],[SUBTOTAL]]+TablaVentas[[#This Row],[IGV]]</f>
        <v>219.27504865317474</v>
      </c>
    </row>
    <row r="7052" spans="1:11" x14ac:dyDescent="0.25">
      <c r="A7052" t="s">
        <v>7061</v>
      </c>
      <c r="B7052" s="6">
        <v>46290</v>
      </c>
      <c r="C7052" t="s">
        <v>10015</v>
      </c>
      <c r="D7052" t="s">
        <v>10019</v>
      </c>
      <c r="E7052">
        <v>4</v>
      </c>
      <c r="F7052">
        <f>+_xlfn.XLOOKUP(TablaVentas[[#This Row],[PRODUCTO FINANCIERO]],TablaPrecios[PRODUCTO FINANCIERO],TablaPrecios[PRECIO UNIT],0)</f>
        <v>9.9</v>
      </c>
      <c r="G7052" s="2">
        <f>+TablaVentas[[#This Row],[CANTIDAD]]*TablaVentas[[#This Row],[PRECIO UNITARIO]]</f>
        <v>39.6</v>
      </c>
      <c r="H7052" s="1">
        <f t="shared" ca="1" si="110"/>
        <v>0.1911328038513026</v>
      </c>
      <c r="I7052" s="2">
        <f ca="1">+TablaVentas[[#This Row],[VENTAL TOTAL]]-TablaVentas[[#This Row],[VENTAL TOTAL]]*TablaVentas[[#This Row],[DESCUENTO]]</f>
        <v>32.031140967488419</v>
      </c>
      <c r="J7052" s="2">
        <f ca="1">0.18*TablaVentas[[#This Row],[SUBTOTAL]]</f>
        <v>5.7656053741479152</v>
      </c>
      <c r="K7052" s="2">
        <f ca="1">+TablaVentas[[#This Row],[SUBTOTAL]]+TablaVentas[[#This Row],[IGV]]</f>
        <v>37.796746341636336</v>
      </c>
    </row>
    <row r="7053" spans="1:11" x14ac:dyDescent="0.25">
      <c r="A7053" t="s">
        <v>7062</v>
      </c>
      <c r="B7053" s="6">
        <v>45773</v>
      </c>
      <c r="C7053" t="s">
        <v>10012</v>
      </c>
      <c r="D7053" t="s">
        <v>10019</v>
      </c>
      <c r="E7053">
        <v>6</v>
      </c>
      <c r="F7053">
        <f>+_xlfn.XLOOKUP(TablaVentas[[#This Row],[PRODUCTO FINANCIERO]],TablaPrecios[PRODUCTO FINANCIERO],TablaPrecios[PRECIO UNIT],0)</f>
        <v>9.9</v>
      </c>
      <c r="G7053" s="2">
        <f>+TablaVentas[[#This Row],[CANTIDAD]]*TablaVentas[[#This Row],[PRECIO UNITARIO]]</f>
        <v>59.400000000000006</v>
      </c>
      <c r="H7053" s="1">
        <f t="shared" ca="1" si="110"/>
        <v>0.13012594721746065</v>
      </c>
      <c r="I7053" s="2">
        <f ca="1">+TablaVentas[[#This Row],[VENTAL TOTAL]]-TablaVentas[[#This Row],[VENTAL TOTAL]]*TablaVentas[[#This Row],[DESCUENTO]]</f>
        <v>51.67051873528284</v>
      </c>
      <c r="J7053" s="2">
        <f ca="1">0.18*TablaVentas[[#This Row],[SUBTOTAL]]</f>
        <v>9.3006933723509118</v>
      </c>
      <c r="K7053" s="2">
        <f ca="1">+TablaVentas[[#This Row],[SUBTOTAL]]+TablaVentas[[#This Row],[IGV]]</f>
        <v>60.971212107633754</v>
      </c>
    </row>
    <row r="7054" spans="1:11" x14ac:dyDescent="0.25">
      <c r="A7054" t="s">
        <v>7063</v>
      </c>
      <c r="B7054" s="6">
        <v>45505</v>
      </c>
      <c r="C7054" t="s">
        <v>10015</v>
      </c>
      <c r="D7054" t="s">
        <v>10022</v>
      </c>
      <c r="E7054">
        <v>7</v>
      </c>
      <c r="F7054">
        <f>+_xlfn.XLOOKUP(TablaVentas[[#This Row],[PRODUCTO FINANCIERO]],TablaPrecios[PRODUCTO FINANCIERO],TablaPrecios[PRECIO UNIT],0)</f>
        <v>20.9</v>
      </c>
      <c r="G7054" s="2">
        <f>+TablaVentas[[#This Row],[CANTIDAD]]*TablaVentas[[#This Row],[PRECIO UNITARIO]]</f>
        <v>146.29999999999998</v>
      </c>
      <c r="H7054" s="1">
        <f t="shared" ca="1" si="110"/>
        <v>0.12685204892192814</v>
      </c>
      <c r="I7054" s="2">
        <f ca="1">+TablaVentas[[#This Row],[VENTAL TOTAL]]-TablaVentas[[#This Row],[VENTAL TOTAL]]*TablaVentas[[#This Row],[DESCUENTO]]</f>
        <v>127.7415452427219</v>
      </c>
      <c r="J7054" s="2">
        <f ca="1">0.18*TablaVentas[[#This Row],[SUBTOTAL]]</f>
        <v>22.993478143689941</v>
      </c>
      <c r="K7054" s="2">
        <f ca="1">+TablaVentas[[#This Row],[SUBTOTAL]]+TablaVentas[[#This Row],[IGV]]</f>
        <v>150.73502338641185</v>
      </c>
    </row>
    <row r="7055" spans="1:11" x14ac:dyDescent="0.25">
      <c r="A7055" t="s">
        <v>7064</v>
      </c>
      <c r="B7055" s="6">
        <v>46334</v>
      </c>
      <c r="C7055" t="s">
        <v>10013</v>
      </c>
      <c r="D7055" t="s">
        <v>10019</v>
      </c>
      <c r="E7055">
        <v>15</v>
      </c>
      <c r="F7055">
        <f>+_xlfn.XLOOKUP(TablaVentas[[#This Row],[PRODUCTO FINANCIERO]],TablaPrecios[PRODUCTO FINANCIERO],TablaPrecios[PRECIO UNIT],0)</f>
        <v>9.9</v>
      </c>
      <c r="G7055" s="2">
        <f>+TablaVentas[[#This Row],[CANTIDAD]]*TablaVentas[[#This Row],[PRECIO UNITARIO]]</f>
        <v>148.5</v>
      </c>
      <c r="H7055" s="1">
        <f t="shared" ca="1" si="110"/>
        <v>0.10367106773360744</v>
      </c>
      <c r="I7055" s="2">
        <f ca="1">+TablaVentas[[#This Row],[VENTAL TOTAL]]-TablaVentas[[#This Row],[VENTAL TOTAL]]*TablaVentas[[#This Row],[DESCUENTO]]</f>
        <v>133.10484644155929</v>
      </c>
      <c r="J7055" s="2">
        <f ca="1">0.18*TablaVentas[[#This Row],[SUBTOTAL]]</f>
        <v>23.958872359480672</v>
      </c>
      <c r="K7055" s="2">
        <f ca="1">+TablaVentas[[#This Row],[SUBTOTAL]]+TablaVentas[[#This Row],[IGV]]</f>
        <v>157.06371880103995</v>
      </c>
    </row>
    <row r="7056" spans="1:11" x14ac:dyDescent="0.25">
      <c r="A7056" t="s">
        <v>7065</v>
      </c>
      <c r="B7056" s="6">
        <v>45382</v>
      </c>
      <c r="C7056" t="s">
        <v>10015</v>
      </c>
      <c r="D7056" t="s">
        <v>10017</v>
      </c>
      <c r="E7056">
        <v>3</v>
      </c>
      <c r="F7056">
        <f>+_xlfn.XLOOKUP(TablaVentas[[#This Row],[PRODUCTO FINANCIERO]],TablaPrecios[PRODUCTO FINANCIERO],TablaPrecios[PRECIO UNIT],0)</f>
        <v>9.9</v>
      </c>
      <c r="G7056" s="2">
        <f>+TablaVentas[[#This Row],[CANTIDAD]]*TablaVentas[[#This Row],[PRECIO UNITARIO]]</f>
        <v>29.700000000000003</v>
      </c>
      <c r="H7056" s="1">
        <f t="shared" ca="1" si="110"/>
        <v>0.17335277438394642</v>
      </c>
      <c r="I7056" s="2">
        <f ca="1">+TablaVentas[[#This Row],[VENTAL TOTAL]]-TablaVentas[[#This Row],[VENTAL TOTAL]]*TablaVentas[[#This Row],[DESCUENTO]]</f>
        <v>24.551422600796794</v>
      </c>
      <c r="J7056" s="2">
        <f ca="1">0.18*TablaVentas[[#This Row],[SUBTOTAL]]</f>
        <v>4.4192560681434232</v>
      </c>
      <c r="K7056" s="2">
        <f ca="1">+TablaVentas[[#This Row],[SUBTOTAL]]+TablaVentas[[#This Row],[IGV]]</f>
        <v>28.970678668940216</v>
      </c>
    </row>
    <row r="7057" spans="1:11" x14ac:dyDescent="0.25">
      <c r="A7057" t="s">
        <v>7066</v>
      </c>
      <c r="B7057" s="6">
        <v>46322</v>
      </c>
      <c r="C7057" t="s">
        <v>10011</v>
      </c>
      <c r="D7057" t="s">
        <v>10019</v>
      </c>
      <c r="E7057">
        <v>7</v>
      </c>
      <c r="F7057">
        <f>+_xlfn.XLOOKUP(TablaVentas[[#This Row],[PRODUCTO FINANCIERO]],TablaPrecios[PRODUCTO FINANCIERO],TablaPrecios[PRECIO UNIT],0)</f>
        <v>9.9</v>
      </c>
      <c r="G7057" s="2">
        <f>+TablaVentas[[#This Row],[CANTIDAD]]*TablaVentas[[#This Row],[PRECIO UNITARIO]]</f>
        <v>69.3</v>
      </c>
      <c r="H7057" s="1">
        <f t="shared" ca="1" si="110"/>
        <v>0.19303824885062884</v>
      </c>
      <c r="I7057" s="2">
        <f ca="1">+TablaVentas[[#This Row],[VENTAL TOTAL]]-TablaVentas[[#This Row],[VENTAL TOTAL]]*TablaVentas[[#This Row],[DESCUENTO]]</f>
        <v>55.92244935465142</v>
      </c>
      <c r="J7057" s="2">
        <f ca="1">0.18*TablaVentas[[#This Row],[SUBTOTAL]]</f>
        <v>10.066040883837255</v>
      </c>
      <c r="K7057" s="2">
        <f ca="1">+TablaVentas[[#This Row],[SUBTOTAL]]+TablaVentas[[#This Row],[IGV]]</f>
        <v>65.98849023848868</v>
      </c>
    </row>
    <row r="7058" spans="1:11" x14ac:dyDescent="0.25">
      <c r="A7058" t="s">
        <v>7067</v>
      </c>
      <c r="B7058" s="6">
        <v>46200</v>
      </c>
      <c r="C7058" t="s">
        <v>10014</v>
      </c>
      <c r="D7058" t="s">
        <v>10017</v>
      </c>
      <c r="E7058">
        <v>16</v>
      </c>
      <c r="F7058">
        <f>+_xlfn.XLOOKUP(TablaVentas[[#This Row],[PRODUCTO FINANCIERO]],TablaPrecios[PRODUCTO FINANCIERO],TablaPrecios[PRECIO UNIT],0)</f>
        <v>9.9</v>
      </c>
      <c r="G7058" s="2">
        <f>+TablaVentas[[#This Row],[CANTIDAD]]*TablaVentas[[#This Row],[PRECIO UNITARIO]]</f>
        <v>158.4</v>
      </c>
      <c r="H7058" s="1">
        <f t="shared" ca="1" si="110"/>
        <v>0.18935752882432752</v>
      </c>
      <c r="I7058" s="2">
        <f ca="1">+TablaVentas[[#This Row],[VENTAL TOTAL]]-TablaVentas[[#This Row],[VENTAL TOTAL]]*TablaVentas[[#This Row],[DESCUENTO]]</f>
        <v>128.40576743422653</v>
      </c>
      <c r="J7058" s="2">
        <f ca="1">0.18*TablaVentas[[#This Row],[SUBTOTAL]]</f>
        <v>23.113038138160775</v>
      </c>
      <c r="K7058" s="2">
        <f ca="1">+TablaVentas[[#This Row],[SUBTOTAL]]+TablaVentas[[#This Row],[IGV]]</f>
        <v>151.51880557238729</v>
      </c>
    </row>
    <row r="7059" spans="1:11" x14ac:dyDescent="0.25">
      <c r="A7059" t="s">
        <v>7068</v>
      </c>
      <c r="B7059" s="6">
        <v>45937</v>
      </c>
      <c r="C7059" t="s">
        <v>10012</v>
      </c>
      <c r="D7059" t="s">
        <v>10018</v>
      </c>
      <c r="E7059">
        <v>19</v>
      </c>
      <c r="F7059">
        <f>+_xlfn.XLOOKUP(TablaVentas[[#This Row],[PRODUCTO FINANCIERO]],TablaPrecios[PRODUCTO FINANCIERO],TablaPrecios[PRECIO UNIT],0)</f>
        <v>14.9</v>
      </c>
      <c r="G7059" s="2">
        <f>+TablaVentas[[#This Row],[CANTIDAD]]*TablaVentas[[#This Row],[PRECIO UNITARIO]]</f>
        <v>283.10000000000002</v>
      </c>
      <c r="H7059" s="1">
        <f t="shared" ca="1" si="110"/>
        <v>0.11640984820332435</v>
      </c>
      <c r="I7059" s="2">
        <f ca="1">+TablaVentas[[#This Row],[VENTAL TOTAL]]-TablaVentas[[#This Row],[VENTAL TOTAL]]*TablaVentas[[#This Row],[DESCUENTO]]</f>
        <v>250.1443719736389</v>
      </c>
      <c r="J7059" s="2">
        <f ca="1">0.18*TablaVentas[[#This Row],[SUBTOTAL]]</f>
        <v>45.025986955255</v>
      </c>
      <c r="K7059" s="2">
        <f ca="1">+TablaVentas[[#This Row],[SUBTOTAL]]+TablaVentas[[#This Row],[IGV]]</f>
        <v>295.1703589288939</v>
      </c>
    </row>
    <row r="7060" spans="1:11" x14ac:dyDescent="0.25">
      <c r="A7060" t="s">
        <v>7069</v>
      </c>
      <c r="B7060" s="6">
        <v>46241</v>
      </c>
      <c r="C7060" t="s">
        <v>10011</v>
      </c>
      <c r="D7060" t="s">
        <v>10017</v>
      </c>
      <c r="E7060">
        <v>16</v>
      </c>
      <c r="F7060">
        <f>+_xlfn.XLOOKUP(TablaVentas[[#This Row],[PRODUCTO FINANCIERO]],TablaPrecios[PRODUCTO FINANCIERO],TablaPrecios[PRECIO UNIT],0)</f>
        <v>9.9</v>
      </c>
      <c r="G7060" s="2">
        <f>+TablaVentas[[#This Row],[CANTIDAD]]*TablaVentas[[#This Row],[PRECIO UNITARIO]]</f>
        <v>158.4</v>
      </c>
      <c r="H7060" s="1">
        <f t="shared" ca="1" si="110"/>
        <v>0.10480337668453803</v>
      </c>
      <c r="I7060" s="2">
        <f ca="1">+TablaVentas[[#This Row],[VENTAL TOTAL]]-TablaVentas[[#This Row],[VENTAL TOTAL]]*TablaVentas[[#This Row],[DESCUENTO]]</f>
        <v>141.79914513316919</v>
      </c>
      <c r="J7060" s="2">
        <f ca="1">0.18*TablaVentas[[#This Row],[SUBTOTAL]]</f>
        <v>25.523846123970454</v>
      </c>
      <c r="K7060" s="2">
        <f ca="1">+TablaVentas[[#This Row],[SUBTOTAL]]+TablaVentas[[#This Row],[IGV]]</f>
        <v>167.32299125713965</v>
      </c>
    </row>
    <row r="7061" spans="1:11" x14ac:dyDescent="0.25">
      <c r="A7061" t="s">
        <v>7070</v>
      </c>
      <c r="B7061" s="6">
        <v>45458</v>
      </c>
      <c r="C7061" t="s">
        <v>10016</v>
      </c>
      <c r="D7061" t="s">
        <v>10019</v>
      </c>
      <c r="E7061">
        <v>17</v>
      </c>
      <c r="F7061">
        <f>+_xlfn.XLOOKUP(TablaVentas[[#This Row],[PRODUCTO FINANCIERO]],TablaPrecios[PRODUCTO FINANCIERO],TablaPrecios[PRECIO UNIT],0)</f>
        <v>9.9</v>
      </c>
      <c r="G7061" s="2">
        <f>+TablaVentas[[#This Row],[CANTIDAD]]*TablaVentas[[#This Row],[PRECIO UNITARIO]]</f>
        <v>168.3</v>
      </c>
      <c r="H7061" s="1">
        <f t="shared" ca="1" si="110"/>
        <v>0.13233535711576738</v>
      </c>
      <c r="I7061" s="2">
        <f ca="1">+TablaVentas[[#This Row],[VENTAL TOTAL]]-TablaVentas[[#This Row],[VENTAL TOTAL]]*TablaVentas[[#This Row],[DESCUENTO]]</f>
        <v>146.02795939741637</v>
      </c>
      <c r="J7061" s="2">
        <f ca="1">0.18*TablaVentas[[#This Row],[SUBTOTAL]]</f>
        <v>26.285032691534944</v>
      </c>
      <c r="K7061" s="2">
        <f ca="1">+TablaVentas[[#This Row],[SUBTOTAL]]+TablaVentas[[#This Row],[IGV]]</f>
        <v>172.31299208895132</v>
      </c>
    </row>
    <row r="7062" spans="1:11" x14ac:dyDescent="0.25">
      <c r="A7062" t="s">
        <v>7071</v>
      </c>
      <c r="B7062" s="6">
        <v>45679</v>
      </c>
      <c r="C7062" t="s">
        <v>10012</v>
      </c>
      <c r="D7062" t="s">
        <v>10018</v>
      </c>
      <c r="E7062">
        <v>11</v>
      </c>
      <c r="F7062">
        <f>+_xlfn.XLOOKUP(TablaVentas[[#This Row],[PRODUCTO FINANCIERO]],TablaPrecios[PRODUCTO FINANCIERO],TablaPrecios[PRECIO UNIT],0)</f>
        <v>14.9</v>
      </c>
      <c r="G7062" s="2">
        <f>+TablaVentas[[#This Row],[CANTIDAD]]*TablaVentas[[#This Row],[PRECIO UNITARIO]]</f>
        <v>163.9</v>
      </c>
      <c r="H7062" s="1">
        <f t="shared" ca="1" si="110"/>
        <v>0.19350281252566937</v>
      </c>
      <c r="I7062" s="2">
        <f ca="1">+TablaVentas[[#This Row],[VENTAL TOTAL]]-TablaVentas[[#This Row],[VENTAL TOTAL]]*TablaVentas[[#This Row],[DESCUENTO]]</f>
        <v>132.1848890270428</v>
      </c>
      <c r="J7062" s="2">
        <f ca="1">0.18*TablaVentas[[#This Row],[SUBTOTAL]]</f>
        <v>23.793280024867702</v>
      </c>
      <c r="K7062" s="2">
        <f ca="1">+TablaVentas[[#This Row],[SUBTOTAL]]+TablaVentas[[#This Row],[IGV]]</f>
        <v>155.9781690519105</v>
      </c>
    </row>
    <row r="7063" spans="1:11" x14ac:dyDescent="0.25">
      <c r="A7063" t="s">
        <v>7072</v>
      </c>
      <c r="B7063" s="6">
        <v>45629</v>
      </c>
      <c r="C7063" t="s">
        <v>10013</v>
      </c>
      <c r="D7063" t="s">
        <v>10022</v>
      </c>
      <c r="E7063">
        <v>11</v>
      </c>
      <c r="F7063">
        <f>+_xlfn.XLOOKUP(TablaVentas[[#This Row],[PRODUCTO FINANCIERO]],TablaPrecios[PRODUCTO FINANCIERO],TablaPrecios[PRECIO UNIT],0)</f>
        <v>20.9</v>
      </c>
      <c r="G7063" s="2">
        <f>+TablaVentas[[#This Row],[CANTIDAD]]*TablaVentas[[#This Row],[PRECIO UNITARIO]]</f>
        <v>229.89999999999998</v>
      </c>
      <c r="H7063" s="1">
        <f t="shared" ca="1" si="110"/>
        <v>0.12878701294532333</v>
      </c>
      <c r="I7063" s="2">
        <f ca="1">+TablaVentas[[#This Row],[VENTAL TOTAL]]-TablaVentas[[#This Row],[VENTAL TOTAL]]*TablaVentas[[#This Row],[DESCUENTO]]</f>
        <v>200.29186572387016</v>
      </c>
      <c r="J7063" s="2">
        <f ca="1">0.18*TablaVentas[[#This Row],[SUBTOTAL]]</f>
        <v>36.052535830296627</v>
      </c>
      <c r="K7063" s="2">
        <f ca="1">+TablaVentas[[#This Row],[SUBTOTAL]]+TablaVentas[[#This Row],[IGV]]</f>
        <v>236.34440155416678</v>
      </c>
    </row>
    <row r="7064" spans="1:11" x14ac:dyDescent="0.25">
      <c r="A7064" t="s">
        <v>7073</v>
      </c>
      <c r="B7064" s="6">
        <v>45811</v>
      </c>
      <c r="C7064" t="s">
        <v>10015</v>
      </c>
      <c r="D7064" t="s">
        <v>10020</v>
      </c>
      <c r="E7064">
        <v>17</v>
      </c>
      <c r="F7064">
        <f>+_xlfn.XLOOKUP(TablaVentas[[#This Row],[PRODUCTO FINANCIERO]],TablaPrecios[PRODUCTO FINANCIERO],TablaPrecios[PRECIO UNIT],0)</f>
        <v>14.9</v>
      </c>
      <c r="G7064" s="2">
        <f>+TablaVentas[[#This Row],[CANTIDAD]]*TablaVentas[[#This Row],[PRECIO UNITARIO]]</f>
        <v>253.3</v>
      </c>
      <c r="H7064" s="1">
        <f t="shared" ca="1" si="110"/>
        <v>0.10357420213707377</v>
      </c>
      <c r="I7064" s="2">
        <f ca="1">+TablaVentas[[#This Row],[VENTAL TOTAL]]-TablaVentas[[#This Row],[VENTAL TOTAL]]*TablaVentas[[#This Row],[DESCUENTO]]</f>
        <v>227.06465459867923</v>
      </c>
      <c r="J7064" s="2">
        <f ca="1">0.18*TablaVentas[[#This Row],[SUBTOTAL]]</f>
        <v>40.871637827762257</v>
      </c>
      <c r="K7064" s="2">
        <f ca="1">+TablaVentas[[#This Row],[SUBTOTAL]]+TablaVentas[[#This Row],[IGV]]</f>
        <v>267.93629242644147</v>
      </c>
    </row>
    <row r="7065" spans="1:11" x14ac:dyDescent="0.25">
      <c r="A7065" t="s">
        <v>7074</v>
      </c>
      <c r="B7065" s="6">
        <v>46209</v>
      </c>
      <c r="C7065" t="s">
        <v>10011</v>
      </c>
      <c r="D7065" t="s">
        <v>10020</v>
      </c>
      <c r="E7065">
        <v>16</v>
      </c>
      <c r="F7065">
        <f>+_xlfn.XLOOKUP(TablaVentas[[#This Row],[PRODUCTO FINANCIERO]],TablaPrecios[PRODUCTO FINANCIERO],TablaPrecios[PRECIO UNIT],0)</f>
        <v>14.9</v>
      </c>
      <c r="G7065" s="2">
        <f>+TablaVentas[[#This Row],[CANTIDAD]]*TablaVentas[[#This Row],[PRECIO UNITARIO]]</f>
        <v>238.4</v>
      </c>
      <c r="H7065" s="1">
        <f t="shared" ca="1" si="110"/>
        <v>0.19062007137868825</v>
      </c>
      <c r="I7065" s="2">
        <f ca="1">+TablaVentas[[#This Row],[VENTAL TOTAL]]-TablaVentas[[#This Row],[VENTAL TOTAL]]*TablaVentas[[#This Row],[DESCUENTO]]</f>
        <v>192.95617498332072</v>
      </c>
      <c r="J7065" s="2">
        <f ca="1">0.18*TablaVentas[[#This Row],[SUBTOTAL]]</f>
        <v>34.732111496997732</v>
      </c>
      <c r="K7065" s="2">
        <f ca="1">+TablaVentas[[#This Row],[SUBTOTAL]]+TablaVentas[[#This Row],[IGV]]</f>
        <v>227.68828648031845</v>
      </c>
    </row>
    <row r="7066" spans="1:11" x14ac:dyDescent="0.25">
      <c r="A7066" t="s">
        <v>7075</v>
      </c>
      <c r="B7066" s="6">
        <v>46178</v>
      </c>
      <c r="C7066" t="s">
        <v>10012</v>
      </c>
      <c r="D7066" t="s">
        <v>10019</v>
      </c>
      <c r="E7066">
        <v>6</v>
      </c>
      <c r="F7066">
        <f>+_xlfn.XLOOKUP(TablaVentas[[#This Row],[PRODUCTO FINANCIERO]],TablaPrecios[PRODUCTO FINANCIERO],TablaPrecios[PRECIO UNIT],0)</f>
        <v>9.9</v>
      </c>
      <c r="G7066" s="2">
        <f>+TablaVentas[[#This Row],[CANTIDAD]]*TablaVentas[[#This Row],[PRECIO UNITARIO]]</f>
        <v>59.400000000000006</v>
      </c>
      <c r="H7066" s="1">
        <f t="shared" ca="1" si="110"/>
        <v>0.17720530186294037</v>
      </c>
      <c r="I7066" s="2">
        <f ca="1">+TablaVentas[[#This Row],[VENTAL TOTAL]]-TablaVentas[[#This Row],[VENTAL TOTAL]]*TablaVentas[[#This Row],[DESCUENTO]]</f>
        <v>48.874005069341351</v>
      </c>
      <c r="J7066" s="2">
        <f ca="1">0.18*TablaVentas[[#This Row],[SUBTOTAL]]</f>
        <v>8.7973209124814424</v>
      </c>
      <c r="K7066" s="2">
        <f ca="1">+TablaVentas[[#This Row],[SUBTOTAL]]+TablaVentas[[#This Row],[IGV]]</f>
        <v>57.67132598182279</v>
      </c>
    </row>
    <row r="7067" spans="1:11" x14ac:dyDescent="0.25">
      <c r="A7067" t="s">
        <v>7076</v>
      </c>
      <c r="B7067" s="6">
        <v>45295</v>
      </c>
      <c r="C7067" t="s">
        <v>10016</v>
      </c>
      <c r="D7067" t="s">
        <v>10017</v>
      </c>
      <c r="E7067">
        <v>19</v>
      </c>
      <c r="F7067">
        <f>+_xlfn.XLOOKUP(TablaVentas[[#This Row],[PRODUCTO FINANCIERO]],TablaPrecios[PRODUCTO FINANCIERO],TablaPrecios[PRECIO UNIT],0)</f>
        <v>9.9</v>
      </c>
      <c r="G7067" s="2">
        <f>+TablaVentas[[#This Row],[CANTIDAD]]*TablaVentas[[#This Row],[PRECIO UNITARIO]]</f>
        <v>188.1</v>
      </c>
      <c r="H7067" s="1">
        <f t="shared" ca="1" si="110"/>
        <v>0.11417401050897252</v>
      </c>
      <c r="I7067" s="2">
        <f ca="1">+TablaVentas[[#This Row],[VENTAL TOTAL]]-TablaVentas[[#This Row],[VENTAL TOTAL]]*TablaVentas[[#This Row],[DESCUENTO]]</f>
        <v>166.62386862326227</v>
      </c>
      <c r="J7067" s="2">
        <f ca="1">0.18*TablaVentas[[#This Row],[SUBTOTAL]]</f>
        <v>29.992296352187207</v>
      </c>
      <c r="K7067" s="2">
        <f ca="1">+TablaVentas[[#This Row],[SUBTOTAL]]+TablaVentas[[#This Row],[IGV]]</f>
        <v>196.61616497544946</v>
      </c>
    </row>
    <row r="7068" spans="1:11" x14ac:dyDescent="0.25">
      <c r="A7068" t="s">
        <v>7077</v>
      </c>
      <c r="B7068" s="6">
        <v>45645</v>
      </c>
      <c r="C7068" t="s">
        <v>10013</v>
      </c>
      <c r="D7068" t="s">
        <v>10019</v>
      </c>
      <c r="E7068">
        <v>9</v>
      </c>
      <c r="F7068">
        <f>+_xlfn.XLOOKUP(TablaVentas[[#This Row],[PRODUCTO FINANCIERO]],TablaPrecios[PRODUCTO FINANCIERO],TablaPrecios[PRECIO UNIT],0)</f>
        <v>9.9</v>
      </c>
      <c r="G7068" s="2">
        <f>+TablaVentas[[#This Row],[CANTIDAD]]*TablaVentas[[#This Row],[PRECIO UNITARIO]]</f>
        <v>89.100000000000009</v>
      </c>
      <c r="H7068" s="1">
        <f t="shared" ca="1" si="110"/>
        <v>0.17616097629236491</v>
      </c>
      <c r="I7068" s="2">
        <f ca="1">+TablaVentas[[#This Row],[VENTAL TOTAL]]-TablaVentas[[#This Row],[VENTAL TOTAL]]*TablaVentas[[#This Row],[DESCUENTO]]</f>
        <v>73.404057012350293</v>
      </c>
      <c r="J7068" s="2">
        <f ca="1">0.18*TablaVentas[[#This Row],[SUBTOTAL]]</f>
        <v>13.212730262223053</v>
      </c>
      <c r="K7068" s="2">
        <f ca="1">+TablaVentas[[#This Row],[SUBTOTAL]]+TablaVentas[[#This Row],[IGV]]</f>
        <v>86.61678727457334</v>
      </c>
    </row>
    <row r="7069" spans="1:11" x14ac:dyDescent="0.25">
      <c r="A7069" t="s">
        <v>7078</v>
      </c>
      <c r="B7069" s="6">
        <v>45350</v>
      </c>
      <c r="C7069" t="s">
        <v>10011</v>
      </c>
      <c r="D7069" t="s">
        <v>10022</v>
      </c>
      <c r="E7069">
        <v>14</v>
      </c>
      <c r="F7069">
        <f>+_xlfn.XLOOKUP(TablaVentas[[#This Row],[PRODUCTO FINANCIERO]],TablaPrecios[PRODUCTO FINANCIERO],TablaPrecios[PRECIO UNIT],0)</f>
        <v>20.9</v>
      </c>
      <c r="G7069" s="2">
        <f>+TablaVentas[[#This Row],[CANTIDAD]]*TablaVentas[[#This Row],[PRECIO UNITARIO]]</f>
        <v>292.59999999999997</v>
      </c>
      <c r="H7069" s="1">
        <f t="shared" ca="1" si="110"/>
        <v>0.19075470537863298</v>
      </c>
      <c r="I7069" s="2">
        <f ca="1">+TablaVentas[[#This Row],[VENTAL TOTAL]]-TablaVentas[[#This Row],[VENTAL TOTAL]]*TablaVentas[[#This Row],[DESCUENTO]]</f>
        <v>236.78517320621197</v>
      </c>
      <c r="J7069" s="2">
        <f ca="1">0.18*TablaVentas[[#This Row],[SUBTOTAL]]</f>
        <v>42.621331177118151</v>
      </c>
      <c r="K7069" s="2">
        <f ca="1">+TablaVentas[[#This Row],[SUBTOTAL]]+TablaVentas[[#This Row],[IGV]]</f>
        <v>279.40650438333012</v>
      </c>
    </row>
    <row r="7070" spans="1:11" x14ac:dyDescent="0.25">
      <c r="A7070" t="s">
        <v>7079</v>
      </c>
      <c r="B7070" s="6">
        <v>46061</v>
      </c>
      <c r="C7070" t="s">
        <v>10012</v>
      </c>
      <c r="D7070" t="s">
        <v>10017</v>
      </c>
      <c r="E7070">
        <v>4</v>
      </c>
      <c r="F7070">
        <f>+_xlfn.XLOOKUP(TablaVentas[[#This Row],[PRODUCTO FINANCIERO]],TablaPrecios[PRODUCTO FINANCIERO],TablaPrecios[PRECIO UNIT],0)</f>
        <v>9.9</v>
      </c>
      <c r="G7070" s="2">
        <f>+TablaVentas[[#This Row],[CANTIDAD]]*TablaVentas[[#This Row],[PRECIO UNITARIO]]</f>
        <v>39.6</v>
      </c>
      <c r="H7070" s="1">
        <f t="shared" ca="1" si="110"/>
        <v>0.12296692251849431</v>
      </c>
      <c r="I7070" s="2">
        <f ca="1">+TablaVentas[[#This Row],[VENTAL TOTAL]]-TablaVentas[[#This Row],[VENTAL TOTAL]]*TablaVentas[[#This Row],[DESCUENTO]]</f>
        <v>34.730509868267625</v>
      </c>
      <c r="J7070" s="2">
        <f ca="1">0.18*TablaVentas[[#This Row],[SUBTOTAL]]</f>
        <v>6.2514917762881721</v>
      </c>
      <c r="K7070" s="2">
        <f ca="1">+TablaVentas[[#This Row],[SUBTOTAL]]+TablaVentas[[#This Row],[IGV]]</f>
        <v>40.982001644555794</v>
      </c>
    </row>
    <row r="7071" spans="1:11" x14ac:dyDescent="0.25">
      <c r="A7071" t="s">
        <v>7080</v>
      </c>
      <c r="B7071" s="6">
        <v>46188</v>
      </c>
      <c r="C7071" t="s">
        <v>10012</v>
      </c>
      <c r="D7071" t="s">
        <v>10017</v>
      </c>
      <c r="E7071">
        <v>18</v>
      </c>
      <c r="F7071">
        <f>+_xlfn.XLOOKUP(TablaVentas[[#This Row],[PRODUCTO FINANCIERO]],TablaPrecios[PRODUCTO FINANCIERO],TablaPrecios[PRECIO UNIT],0)</f>
        <v>9.9</v>
      </c>
      <c r="G7071" s="2">
        <f>+TablaVentas[[#This Row],[CANTIDAD]]*TablaVentas[[#This Row],[PRECIO UNITARIO]]</f>
        <v>178.20000000000002</v>
      </c>
      <c r="H7071" s="1">
        <f t="shared" ca="1" si="110"/>
        <v>0.17817710443257936</v>
      </c>
      <c r="I7071" s="2">
        <f ca="1">+TablaVentas[[#This Row],[VENTAL TOTAL]]-TablaVentas[[#This Row],[VENTAL TOTAL]]*TablaVentas[[#This Row],[DESCUENTO]]</f>
        <v>146.44883999011438</v>
      </c>
      <c r="J7071" s="2">
        <f ca="1">0.18*TablaVentas[[#This Row],[SUBTOTAL]]</f>
        <v>26.360791198220586</v>
      </c>
      <c r="K7071" s="2">
        <f ca="1">+TablaVentas[[#This Row],[SUBTOTAL]]+TablaVentas[[#This Row],[IGV]]</f>
        <v>172.80963118833498</v>
      </c>
    </row>
    <row r="7072" spans="1:11" x14ac:dyDescent="0.25">
      <c r="A7072" t="s">
        <v>7081</v>
      </c>
      <c r="B7072" s="6">
        <v>46228</v>
      </c>
      <c r="C7072" t="s">
        <v>10014</v>
      </c>
      <c r="D7072" t="s">
        <v>10017</v>
      </c>
      <c r="E7072">
        <v>7</v>
      </c>
      <c r="F7072">
        <f>+_xlfn.XLOOKUP(TablaVentas[[#This Row],[PRODUCTO FINANCIERO]],TablaPrecios[PRODUCTO FINANCIERO],TablaPrecios[PRECIO UNIT],0)</f>
        <v>9.9</v>
      </c>
      <c r="G7072" s="2">
        <f>+TablaVentas[[#This Row],[CANTIDAD]]*TablaVentas[[#This Row],[PRECIO UNITARIO]]</f>
        <v>69.3</v>
      </c>
      <c r="H7072" s="1">
        <f t="shared" ca="1" si="110"/>
        <v>0.19266896117006718</v>
      </c>
      <c r="I7072" s="2">
        <f ca="1">+TablaVentas[[#This Row],[VENTAL TOTAL]]-TablaVentas[[#This Row],[VENTAL TOTAL]]*TablaVentas[[#This Row],[DESCUENTO]]</f>
        <v>55.948040990914343</v>
      </c>
      <c r="J7072" s="2">
        <f ca="1">0.18*TablaVentas[[#This Row],[SUBTOTAL]]</f>
        <v>10.070647378364582</v>
      </c>
      <c r="K7072" s="2">
        <f ca="1">+TablaVentas[[#This Row],[SUBTOTAL]]+TablaVentas[[#This Row],[IGV]]</f>
        <v>66.018688369278919</v>
      </c>
    </row>
    <row r="7073" spans="1:11" x14ac:dyDescent="0.25">
      <c r="A7073" t="s">
        <v>7082</v>
      </c>
      <c r="B7073" s="6">
        <v>46074</v>
      </c>
      <c r="C7073" t="s">
        <v>10016</v>
      </c>
      <c r="D7073" t="s">
        <v>10018</v>
      </c>
      <c r="E7073">
        <v>9</v>
      </c>
      <c r="F7073">
        <f>+_xlfn.XLOOKUP(TablaVentas[[#This Row],[PRODUCTO FINANCIERO]],TablaPrecios[PRODUCTO FINANCIERO],TablaPrecios[PRECIO UNIT],0)</f>
        <v>14.9</v>
      </c>
      <c r="G7073" s="2">
        <f>+TablaVentas[[#This Row],[CANTIDAD]]*TablaVentas[[#This Row],[PRECIO UNITARIO]]</f>
        <v>134.1</v>
      </c>
      <c r="H7073" s="1">
        <f t="shared" ca="1" si="110"/>
        <v>0.11556206127810442</v>
      </c>
      <c r="I7073" s="2">
        <f ca="1">+TablaVentas[[#This Row],[VENTAL TOTAL]]-TablaVentas[[#This Row],[VENTAL TOTAL]]*TablaVentas[[#This Row],[DESCUENTO]]</f>
        <v>118.60312758260619</v>
      </c>
      <c r="J7073" s="2">
        <f ca="1">0.18*TablaVentas[[#This Row],[SUBTOTAL]]</f>
        <v>21.348562964869114</v>
      </c>
      <c r="K7073" s="2">
        <f ca="1">+TablaVentas[[#This Row],[SUBTOTAL]]+TablaVentas[[#This Row],[IGV]]</f>
        <v>139.95169054747529</v>
      </c>
    </row>
    <row r="7074" spans="1:11" x14ac:dyDescent="0.25">
      <c r="A7074" t="s">
        <v>7083</v>
      </c>
      <c r="B7074" s="6">
        <v>45294</v>
      </c>
      <c r="C7074" t="s">
        <v>10013</v>
      </c>
      <c r="D7074" t="s">
        <v>10020</v>
      </c>
      <c r="E7074">
        <v>16</v>
      </c>
      <c r="F7074">
        <f>+_xlfn.XLOOKUP(TablaVentas[[#This Row],[PRODUCTO FINANCIERO]],TablaPrecios[PRODUCTO FINANCIERO],TablaPrecios[PRECIO UNIT],0)</f>
        <v>14.9</v>
      </c>
      <c r="G7074" s="2">
        <f>+TablaVentas[[#This Row],[CANTIDAD]]*TablaVentas[[#This Row],[PRECIO UNITARIO]]</f>
        <v>238.4</v>
      </c>
      <c r="H7074" s="1">
        <f t="shared" ca="1" si="110"/>
        <v>0.10352225937334297</v>
      </c>
      <c r="I7074" s="2">
        <f ca="1">+TablaVentas[[#This Row],[VENTAL TOTAL]]-TablaVentas[[#This Row],[VENTAL TOTAL]]*TablaVentas[[#This Row],[DESCUENTO]]</f>
        <v>213.72029336539504</v>
      </c>
      <c r="J7074" s="2">
        <f ca="1">0.18*TablaVentas[[#This Row],[SUBTOTAL]]</f>
        <v>38.469652805771105</v>
      </c>
      <c r="K7074" s="2">
        <f ca="1">+TablaVentas[[#This Row],[SUBTOTAL]]+TablaVentas[[#This Row],[IGV]]</f>
        <v>252.18994617116613</v>
      </c>
    </row>
    <row r="7075" spans="1:11" x14ac:dyDescent="0.25">
      <c r="A7075" t="s">
        <v>7084</v>
      </c>
      <c r="B7075" s="6">
        <v>46248</v>
      </c>
      <c r="C7075" t="s">
        <v>10016</v>
      </c>
      <c r="D7075" t="s">
        <v>10020</v>
      </c>
      <c r="E7075">
        <v>9</v>
      </c>
      <c r="F7075">
        <f>+_xlfn.XLOOKUP(TablaVentas[[#This Row],[PRODUCTO FINANCIERO]],TablaPrecios[PRODUCTO FINANCIERO],TablaPrecios[PRECIO UNIT],0)</f>
        <v>14.9</v>
      </c>
      <c r="G7075" s="2">
        <f>+TablaVentas[[#This Row],[CANTIDAD]]*TablaVentas[[#This Row],[PRECIO UNITARIO]]</f>
        <v>134.1</v>
      </c>
      <c r="H7075" s="1">
        <f t="shared" ca="1" si="110"/>
        <v>0.18376409556069534</v>
      </c>
      <c r="I7075" s="2">
        <f ca="1">+TablaVentas[[#This Row],[VENTAL TOTAL]]-TablaVentas[[#This Row],[VENTAL TOTAL]]*TablaVentas[[#This Row],[DESCUENTO]]</f>
        <v>109.45723478531075</v>
      </c>
      <c r="J7075" s="2">
        <f ca="1">0.18*TablaVentas[[#This Row],[SUBTOTAL]]</f>
        <v>19.702302261355932</v>
      </c>
      <c r="K7075" s="2">
        <f ca="1">+TablaVentas[[#This Row],[SUBTOTAL]]+TablaVentas[[#This Row],[IGV]]</f>
        <v>129.15953704666669</v>
      </c>
    </row>
    <row r="7076" spans="1:11" x14ac:dyDescent="0.25">
      <c r="A7076" t="s">
        <v>7085</v>
      </c>
      <c r="B7076" s="6">
        <v>45996</v>
      </c>
      <c r="C7076" t="s">
        <v>10013</v>
      </c>
      <c r="D7076" t="s">
        <v>10018</v>
      </c>
      <c r="E7076">
        <v>10</v>
      </c>
      <c r="F7076">
        <f>+_xlfn.XLOOKUP(TablaVentas[[#This Row],[PRODUCTO FINANCIERO]],TablaPrecios[PRODUCTO FINANCIERO],TablaPrecios[PRECIO UNIT],0)</f>
        <v>14.9</v>
      </c>
      <c r="G7076" s="2">
        <f>+TablaVentas[[#This Row],[CANTIDAD]]*TablaVentas[[#This Row],[PRECIO UNITARIO]]</f>
        <v>149</v>
      </c>
      <c r="H7076" s="1">
        <f t="shared" ca="1" si="110"/>
        <v>0.18140750302238137</v>
      </c>
      <c r="I7076" s="2">
        <f ca="1">+TablaVentas[[#This Row],[VENTAL TOTAL]]-TablaVentas[[#This Row],[VENTAL TOTAL]]*TablaVentas[[#This Row],[DESCUENTO]]</f>
        <v>121.97028204966517</v>
      </c>
      <c r="J7076" s="2">
        <f ca="1">0.18*TablaVentas[[#This Row],[SUBTOTAL]]</f>
        <v>21.954650768939729</v>
      </c>
      <c r="K7076" s="2">
        <f ca="1">+TablaVentas[[#This Row],[SUBTOTAL]]+TablaVentas[[#This Row],[IGV]]</f>
        <v>143.9249328186049</v>
      </c>
    </row>
    <row r="7077" spans="1:11" x14ac:dyDescent="0.25">
      <c r="A7077" t="s">
        <v>7086</v>
      </c>
      <c r="B7077" s="6">
        <v>46218</v>
      </c>
      <c r="C7077" t="s">
        <v>10011</v>
      </c>
      <c r="D7077" t="s">
        <v>10022</v>
      </c>
      <c r="E7077">
        <v>9</v>
      </c>
      <c r="F7077">
        <f>+_xlfn.XLOOKUP(TablaVentas[[#This Row],[PRODUCTO FINANCIERO]],TablaPrecios[PRODUCTO FINANCIERO],TablaPrecios[PRECIO UNIT],0)</f>
        <v>20.9</v>
      </c>
      <c r="G7077" s="2">
        <f>+TablaVentas[[#This Row],[CANTIDAD]]*TablaVentas[[#This Row],[PRECIO UNITARIO]]</f>
        <v>188.1</v>
      </c>
      <c r="H7077" s="1">
        <f t="shared" ca="1" si="110"/>
        <v>0.16414273707608507</v>
      </c>
      <c r="I7077" s="2">
        <f ca="1">+TablaVentas[[#This Row],[VENTAL TOTAL]]-TablaVentas[[#This Row],[VENTAL TOTAL]]*TablaVentas[[#This Row],[DESCUENTO]]</f>
        <v>157.2247511559884</v>
      </c>
      <c r="J7077" s="2">
        <f ca="1">0.18*TablaVentas[[#This Row],[SUBTOTAL]]</f>
        <v>28.30045520807791</v>
      </c>
      <c r="K7077" s="2">
        <f ca="1">+TablaVentas[[#This Row],[SUBTOTAL]]+TablaVentas[[#This Row],[IGV]]</f>
        <v>185.52520636406632</v>
      </c>
    </row>
    <row r="7078" spans="1:11" x14ac:dyDescent="0.25">
      <c r="A7078" t="s">
        <v>7087</v>
      </c>
      <c r="B7078" s="6">
        <v>45834</v>
      </c>
      <c r="C7078" t="s">
        <v>10012</v>
      </c>
      <c r="D7078" t="s">
        <v>10017</v>
      </c>
      <c r="E7078">
        <v>12</v>
      </c>
      <c r="F7078">
        <f>+_xlfn.XLOOKUP(TablaVentas[[#This Row],[PRODUCTO FINANCIERO]],TablaPrecios[PRODUCTO FINANCIERO],TablaPrecios[PRECIO UNIT],0)</f>
        <v>9.9</v>
      </c>
      <c r="G7078" s="2">
        <f>+TablaVentas[[#This Row],[CANTIDAD]]*TablaVentas[[#This Row],[PRECIO UNITARIO]]</f>
        <v>118.80000000000001</v>
      </c>
      <c r="H7078" s="1">
        <f t="shared" ca="1" si="110"/>
        <v>0.12047439595641501</v>
      </c>
      <c r="I7078" s="2">
        <f ca="1">+TablaVentas[[#This Row],[VENTAL TOTAL]]-TablaVentas[[#This Row],[VENTAL TOTAL]]*TablaVentas[[#This Row],[DESCUENTO]]</f>
        <v>104.48764176037791</v>
      </c>
      <c r="J7078" s="2">
        <f ca="1">0.18*TablaVentas[[#This Row],[SUBTOTAL]]</f>
        <v>18.807775516868023</v>
      </c>
      <c r="K7078" s="2">
        <f ca="1">+TablaVentas[[#This Row],[SUBTOTAL]]+TablaVentas[[#This Row],[IGV]]</f>
        <v>123.29541727724593</v>
      </c>
    </row>
    <row r="7079" spans="1:11" x14ac:dyDescent="0.25">
      <c r="A7079" t="s">
        <v>7088</v>
      </c>
      <c r="B7079" s="6">
        <v>45776</v>
      </c>
      <c r="C7079" t="s">
        <v>10013</v>
      </c>
      <c r="D7079" t="s">
        <v>10017</v>
      </c>
      <c r="E7079">
        <v>11</v>
      </c>
      <c r="F7079">
        <f>+_xlfn.XLOOKUP(TablaVentas[[#This Row],[PRODUCTO FINANCIERO]],TablaPrecios[PRODUCTO FINANCIERO],TablaPrecios[PRECIO UNIT],0)</f>
        <v>9.9</v>
      </c>
      <c r="G7079" s="2">
        <f>+TablaVentas[[#This Row],[CANTIDAD]]*TablaVentas[[#This Row],[PRECIO UNITARIO]]</f>
        <v>108.9</v>
      </c>
      <c r="H7079" s="1">
        <f t="shared" ca="1" si="110"/>
        <v>0.1211648938455816</v>
      </c>
      <c r="I7079" s="2">
        <f ca="1">+TablaVentas[[#This Row],[VENTAL TOTAL]]-TablaVentas[[#This Row],[VENTAL TOTAL]]*TablaVentas[[#This Row],[DESCUENTO]]</f>
        <v>95.705143060216173</v>
      </c>
      <c r="J7079" s="2">
        <f ca="1">0.18*TablaVentas[[#This Row],[SUBTOTAL]]</f>
        <v>17.226925750838909</v>
      </c>
      <c r="K7079" s="2">
        <f ca="1">+TablaVentas[[#This Row],[SUBTOTAL]]+TablaVentas[[#This Row],[IGV]]</f>
        <v>112.93206881105507</v>
      </c>
    </row>
    <row r="7080" spans="1:11" x14ac:dyDescent="0.25">
      <c r="A7080" t="s">
        <v>7089</v>
      </c>
      <c r="B7080" s="6">
        <v>46173</v>
      </c>
      <c r="C7080" t="s">
        <v>10011</v>
      </c>
      <c r="D7080" t="s">
        <v>10018</v>
      </c>
      <c r="E7080">
        <v>12</v>
      </c>
      <c r="F7080">
        <f>+_xlfn.XLOOKUP(TablaVentas[[#This Row],[PRODUCTO FINANCIERO]],TablaPrecios[PRODUCTO FINANCIERO],TablaPrecios[PRECIO UNIT],0)</f>
        <v>14.9</v>
      </c>
      <c r="G7080" s="2">
        <f>+TablaVentas[[#This Row],[CANTIDAD]]*TablaVentas[[#This Row],[PRECIO UNITARIO]]</f>
        <v>178.8</v>
      </c>
      <c r="H7080" s="1">
        <f t="shared" ca="1" si="110"/>
        <v>0.18011421793356791</v>
      </c>
      <c r="I7080" s="2">
        <f ca="1">+TablaVentas[[#This Row],[VENTAL TOTAL]]-TablaVentas[[#This Row],[VENTAL TOTAL]]*TablaVentas[[#This Row],[DESCUENTO]]</f>
        <v>146.59557783347807</v>
      </c>
      <c r="J7080" s="2">
        <f ca="1">0.18*TablaVentas[[#This Row],[SUBTOTAL]]</f>
        <v>26.387204010026053</v>
      </c>
      <c r="K7080" s="2">
        <f ca="1">+TablaVentas[[#This Row],[SUBTOTAL]]+TablaVentas[[#This Row],[IGV]]</f>
        <v>172.98278184350414</v>
      </c>
    </row>
    <row r="7081" spans="1:11" x14ac:dyDescent="0.25">
      <c r="A7081" t="s">
        <v>7090</v>
      </c>
      <c r="B7081" s="6">
        <v>45453</v>
      </c>
      <c r="C7081" t="s">
        <v>10011</v>
      </c>
      <c r="D7081" t="s">
        <v>10019</v>
      </c>
      <c r="E7081">
        <v>3</v>
      </c>
      <c r="F7081">
        <f>+_xlfn.XLOOKUP(TablaVentas[[#This Row],[PRODUCTO FINANCIERO]],TablaPrecios[PRODUCTO FINANCIERO],TablaPrecios[PRECIO UNIT],0)</f>
        <v>9.9</v>
      </c>
      <c r="G7081" s="2">
        <f>+TablaVentas[[#This Row],[CANTIDAD]]*TablaVentas[[#This Row],[PRECIO UNITARIO]]</f>
        <v>29.700000000000003</v>
      </c>
      <c r="H7081" s="1">
        <f t="shared" ca="1" si="110"/>
        <v>0.19780254121095955</v>
      </c>
      <c r="I7081" s="2">
        <f ca="1">+TablaVentas[[#This Row],[VENTAL TOTAL]]-TablaVentas[[#This Row],[VENTAL TOTAL]]*TablaVentas[[#This Row],[DESCUENTO]]</f>
        <v>23.825264526034502</v>
      </c>
      <c r="J7081" s="2">
        <f ca="1">0.18*TablaVentas[[#This Row],[SUBTOTAL]]</f>
        <v>4.2885476146862098</v>
      </c>
      <c r="K7081" s="2">
        <f ca="1">+TablaVentas[[#This Row],[SUBTOTAL]]+TablaVentas[[#This Row],[IGV]]</f>
        <v>28.113812140720711</v>
      </c>
    </row>
    <row r="7082" spans="1:11" x14ac:dyDescent="0.25">
      <c r="A7082" t="s">
        <v>7091</v>
      </c>
      <c r="B7082" s="6">
        <v>45941</v>
      </c>
      <c r="C7082" t="s">
        <v>10015</v>
      </c>
      <c r="D7082" t="s">
        <v>10019</v>
      </c>
      <c r="E7082">
        <v>7</v>
      </c>
      <c r="F7082">
        <f>+_xlfn.XLOOKUP(TablaVentas[[#This Row],[PRODUCTO FINANCIERO]],TablaPrecios[PRODUCTO FINANCIERO],TablaPrecios[PRECIO UNIT],0)</f>
        <v>9.9</v>
      </c>
      <c r="G7082" s="2">
        <f>+TablaVentas[[#This Row],[CANTIDAD]]*TablaVentas[[#This Row],[PRECIO UNITARIO]]</f>
        <v>69.3</v>
      </c>
      <c r="H7082" s="1">
        <f t="shared" ca="1" si="110"/>
        <v>0.17359055477567836</v>
      </c>
      <c r="I7082" s="2">
        <f ca="1">+TablaVentas[[#This Row],[VENTAL TOTAL]]-TablaVentas[[#This Row],[VENTAL TOTAL]]*TablaVentas[[#This Row],[DESCUENTO]]</f>
        <v>57.270174554045489</v>
      </c>
      <c r="J7082" s="2">
        <f ca="1">0.18*TablaVentas[[#This Row],[SUBTOTAL]]</f>
        <v>10.308631419728188</v>
      </c>
      <c r="K7082" s="2">
        <f ca="1">+TablaVentas[[#This Row],[SUBTOTAL]]+TablaVentas[[#This Row],[IGV]]</f>
        <v>67.578805973773683</v>
      </c>
    </row>
    <row r="7083" spans="1:11" x14ac:dyDescent="0.25">
      <c r="A7083" t="s">
        <v>7092</v>
      </c>
      <c r="B7083" s="6">
        <v>45438</v>
      </c>
      <c r="C7083" t="s">
        <v>10012</v>
      </c>
      <c r="D7083" t="s">
        <v>10018</v>
      </c>
      <c r="E7083">
        <v>18</v>
      </c>
      <c r="F7083">
        <f>+_xlfn.XLOOKUP(TablaVentas[[#This Row],[PRODUCTO FINANCIERO]],TablaPrecios[PRODUCTO FINANCIERO],TablaPrecios[PRECIO UNIT],0)</f>
        <v>14.9</v>
      </c>
      <c r="G7083" s="2">
        <f>+TablaVentas[[#This Row],[CANTIDAD]]*TablaVentas[[#This Row],[PRECIO UNITARIO]]</f>
        <v>268.2</v>
      </c>
      <c r="H7083" s="1">
        <f t="shared" ca="1" si="110"/>
        <v>0.17493834169412026</v>
      </c>
      <c r="I7083" s="2">
        <f ca="1">+TablaVentas[[#This Row],[VENTAL TOTAL]]-TablaVentas[[#This Row],[VENTAL TOTAL]]*TablaVentas[[#This Row],[DESCUENTO]]</f>
        <v>221.28153675763693</v>
      </c>
      <c r="J7083" s="2">
        <f ca="1">0.18*TablaVentas[[#This Row],[SUBTOTAL]]</f>
        <v>39.830676616374646</v>
      </c>
      <c r="K7083" s="2">
        <f ca="1">+TablaVentas[[#This Row],[SUBTOTAL]]+TablaVentas[[#This Row],[IGV]]</f>
        <v>261.11221337401156</v>
      </c>
    </row>
    <row r="7084" spans="1:11" x14ac:dyDescent="0.25">
      <c r="A7084" t="s">
        <v>7093</v>
      </c>
      <c r="B7084" s="6">
        <v>46322</v>
      </c>
      <c r="C7084" t="s">
        <v>10012</v>
      </c>
      <c r="D7084" t="s">
        <v>10022</v>
      </c>
      <c r="E7084">
        <v>6</v>
      </c>
      <c r="F7084">
        <f>+_xlfn.XLOOKUP(TablaVentas[[#This Row],[PRODUCTO FINANCIERO]],TablaPrecios[PRODUCTO FINANCIERO],TablaPrecios[PRECIO UNIT],0)</f>
        <v>20.9</v>
      </c>
      <c r="G7084" s="2">
        <f>+TablaVentas[[#This Row],[CANTIDAD]]*TablaVentas[[#This Row],[PRECIO UNITARIO]]</f>
        <v>125.39999999999999</v>
      </c>
      <c r="H7084" s="1">
        <f t="shared" ca="1" si="110"/>
        <v>0.14718811269719212</v>
      </c>
      <c r="I7084" s="2">
        <f ca="1">+TablaVentas[[#This Row],[VENTAL TOTAL]]-TablaVentas[[#This Row],[VENTAL TOTAL]]*TablaVentas[[#This Row],[DESCUENTO]]</f>
        <v>106.9426106677721</v>
      </c>
      <c r="J7084" s="2">
        <f ca="1">0.18*TablaVentas[[#This Row],[SUBTOTAL]]</f>
        <v>19.249669920198979</v>
      </c>
      <c r="K7084" s="2">
        <f ca="1">+TablaVentas[[#This Row],[SUBTOTAL]]+TablaVentas[[#This Row],[IGV]]</f>
        <v>126.19228058797108</v>
      </c>
    </row>
    <row r="7085" spans="1:11" x14ac:dyDescent="0.25">
      <c r="A7085" t="s">
        <v>7094</v>
      </c>
      <c r="B7085" s="6">
        <v>45875</v>
      </c>
      <c r="C7085" t="s">
        <v>10011</v>
      </c>
      <c r="D7085" t="s">
        <v>10020</v>
      </c>
      <c r="E7085">
        <v>5</v>
      </c>
      <c r="F7085">
        <f>+_xlfn.XLOOKUP(TablaVentas[[#This Row],[PRODUCTO FINANCIERO]],TablaPrecios[PRODUCTO FINANCIERO],TablaPrecios[PRECIO UNIT],0)</f>
        <v>14.9</v>
      </c>
      <c r="G7085" s="2">
        <f>+TablaVentas[[#This Row],[CANTIDAD]]*TablaVentas[[#This Row],[PRECIO UNITARIO]]</f>
        <v>74.5</v>
      </c>
      <c r="H7085" s="1">
        <f t="shared" ca="1" si="110"/>
        <v>0.17174680140083909</v>
      </c>
      <c r="I7085" s="2">
        <f ca="1">+TablaVentas[[#This Row],[VENTAL TOTAL]]-TablaVentas[[#This Row],[VENTAL TOTAL]]*TablaVentas[[#This Row],[DESCUENTO]]</f>
        <v>61.704863295637487</v>
      </c>
      <c r="J7085" s="2">
        <f ca="1">0.18*TablaVentas[[#This Row],[SUBTOTAL]]</f>
        <v>11.106875393214747</v>
      </c>
      <c r="K7085" s="2">
        <f ca="1">+TablaVentas[[#This Row],[SUBTOTAL]]+TablaVentas[[#This Row],[IGV]]</f>
        <v>72.81173868885223</v>
      </c>
    </row>
    <row r="7086" spans="1:11" x14ac:dyDescent="0.25">
      <c r="A7086" t="s">
        <v>7095</v>
      </c>
      <c r="B7086" s="6">
        <v>45968</v>
      </c>
      <c r="C7086" t="s">
        <v>10016</v>
      </c>
      <c r="D7086" t="s">
        <v>10020</v>
      </c>
      <c r="E7086">
        <v>8</v>
      </c>
      <c r="F7086">
        <f>+_xlfn.XLOOKUP(TablaVentas[[#This Row],[PRODUCTO FINANCIERO]],TablaPrecios[PRODUCTO FINANCIERO],TablaPrecios[PRECIO UNIT],0)</f>
        <v>14.9</v>
      </c>
      <c r="G7086" s="2">
        <f>+TablaVentas[[#This Row],[CANTIDAD]]*TablaVentas[[#This Row],[PRECIO UNITARIO]]</f>
        <v>119.2</v>
      </c>
      <c r="H7086" s="1">
        <f t="shared" ca="1" si="110"/>
        <v>0.16535179329731908</v>
      </c>
      <c r="I7086" s="2">
        <f ca="1">+TablaVentas[[#This Row],[VENTAL TOTAL]]-TablaVentas[[#This Row],[VENTAL TOTAL]]*TablaVentas[[#This Row],[DESCUENTO]]</f>
        <v>99.490066238959571</v>
      </c>
      <c r="J7086" s="2">
        <f ca="1">0.18*TablaVentas[[#This Row],[SUBTOTAL]]</f>
        <v>17.908211923012722</v>
      </c>
      <c r="K7086" s="2">
        <f ca="1">+TablaVentas[[#This Row],[SUBTOTAL]]+TablaVentas[[#This Row],[IGV]]</f>
        <v>117.39827816197229</v>
      </c>
    </row>
    <row r="7087" spans="1:11" x14ac:dyDescent="0.25">
      <c r="A7087" t="s">
        <v>7096</v>
      </c>
      <c r="B7087" s="6">
        <v>45784</v>
      </c>
      <c r="C7087" t="s">
        <v>10012</v>
      </c>
      <c r="D7087" t="s">
        <v>10017</v>
      </c>
      <c r="E7087">
        <v>15</v>
      </c>
      <c r="F7087">
        <f>+_xlfn.XLOOKUP(TablaVentas[[#This Row],[PRODUCTO FINANCIERO]],TablaPrecios[PRODUCTO FINANCIERO],TablaPrecios[PRECIO UNIT],0)</f>
        <v>9.9</v>
      </c>
      <c r="G7087" s="2">
        <f>+TablaVentas[[#This Row],[CANTIDAD]]*TablaVentas[[#This Row],[PRECIO UNITARIO]]</f>
        <v>148.5</v>
      </c>
      <c r="H7087" s="1">
        <f t="shared" ca="1" si="110"/>
        <v>0.13338193235711898</v>
      </c>
      <c r="I7087" s="2">
        <f ca="1">+TablaVentas[[#This Row],[VENTAL TOTAL]]-TablaVentas[[#This Row],[VENTAL TOTAL]]*TablaVentas[[#This Row],[DESCUENTO]]</f>
        <v>128.69278304496783</v>
      </c>
      <c r="J7087" s="2">
        <f ca="1">0.18*TablaVentas[[#This Row],[SUBTOTAL]]</f>
        <v>23.164700948094207</v>
      </c>
      <c r="K7087" s="2">
        <f ca="1">+TablaVentas[[#This Row],[SUBTOTAL]]+TablaVentas[[#This Row],[IGV]]</f>
        <v>151.85748399306203</v>
      </c>
    </row>
    <row r="7088" spans="1:11" x14ac:dyDescent="0.25">
      <c r="A7088" t="s">
        <v>7097</v>
      </c>
      <c r="B7088" s="6">
        <v>45682</v>
      </c>
      <c r="C7088" t="s">
        <v>10016</v>
      </c>
      <c r="D7088" t="s">
        <v>10020</v>
      </c>
      <c r="E7088">
        <v>14</v>
      </c>
      <c r="F7088">
        <f>+_xlfn.XLOOKUP(TablaVentas[[#This Row],[PRODUCTO FINANCIERO]],TablaPrecios[PRODUCTO FINANCIERO],TablaPrecios[PRECIO UNIT],0)</f>
        <v>14.9</v>
      </c>
      <c r="G7088" s="2">
        <f>+TablaVentas[[#This Row],[CANTIDAD]]*TablaVentas[[#This Row],[PRECIO UNITARIO]]</f>
        <v>208.6</v>
      </c>
      <c r="H7088" s="1">
        <f t="shared" ca="1" si="110"/>
        <v>0.11775373594122145</v>
      </c>
      <c r="I7088" s="2">
        <f ca="1">+TablaVentas[[#This Row],[VENTAL TOTAL]]-TablaVentas[[#This Row],[VENTAL TOTAL]]*TablaVentas[[#This Row],[DESCUENTO]]</f>
        <v>184.03657068266119</v>
      </c>
      <c r="J7088" s="2">
        <f ca="1">0.18*TablaVentas[[#This Row],[SUBTOTAL]]</f>
        <v>33.126582722879014</v>
      </c>
      <c r="K7088" s="2">
        <f ca="1">+TablaVentas[[#This Row],[SUBTOTAL]]+TablaVentas[[#This Row],[IGV]]</f>
        <v>217.16315340554021</v>
      </c>
    </row>
    <row r="7089" spans="1:11" x14ac:dyDescent="0.25">
      <c r="A7089" t="s">
        <v>7098</v>
      </c>
      <c r="B7089" s="6">
        <v>46375</v>
      </c>
      <c r="C7089" t="s">
        <v>10014</v>
      </c>
      <c r="D7089" t="s">
        <v>10018</v>
      </c>
      <c r="E7089">
        <v>14</v>
      </c>
      <c r="F7089">
        <f>+_xlfn.XLOOKUP(TablaVentas[[#This Row],[PRODUCTO FINANCIERO]],TablaPrecios[PRODUCTO FINANCIERO],TablaPrecios[PRECIO UNIT],0)</f>
        <v>14.9</v>
      </c>
      <c r="G7089" s="2">
        <f>+TablaVentas[[#This Row],[CANTIDAD]]*TablaVentas[[#This Row],[PRECIO UNITARIO]]</f>
        <v>208.6</v>
      </c>
      <c r="H7089" s="1">
        <f t="shared" ca="1" si="110"/>
        <v>0.14882430584196146</v>
      </c>
      <c r="I7089" s="2">
        <f ca="1">+TablaVentas[[#This Row],[VENTAL TOTAL]]-TablaVentas[[#This Row],[VENTAL TOTAL]]*TablaVentas[[#This Row],[DESCUENTO]]</f>
        <v>177.55524980136684</v>
      </c>
      <c r="J7089" s="2">
        <f ca="1">0.18*TablaVentas[[#This Row],[SUBTOTAL]]</f>
        <v>31.959944964246031</v>
      </c>
      <c r="K7089" s="2">
        <f ca="1">+TablaVentas[[#This Row],[SUBTOTAL]]+TablaVentas[[#This Row],[IGV]]</f>
        <v>209.51519476561288</v>
      </c>
    </row>
    <row r="7090" spans="1:11" x14ac:dyDescent="0.25">
      <c r="A7090" t="s">
        <v>7099</v>
      </c>
      <c r="B7090" s="6">
        <v>45381</v>
      </c>
      <c r="C7090" t="s">
        <v>10014</v>
      </c>
      <c r="D7090" t="s">
        <v>10018</v>
      </c>
      <c r="E7090">
        <v>19</v>
      </c>
      <c r="F7090">
        <f>+_xlfn.XLOOKUP(TablaVentas[[#This Row],[PRODUCTO FINANCIERO]],TablaPrecios[PRODUCTO FINANCIERO],TablaPrecios[PRECIO UNIT],0)</f>
        <v>14.9</v>
      </c>
      <c r="G7090" s="2">
        <f>+TablaVentas[[#This Row],[CANTIDAD]]*TablaVentas[[#This Row],[PRECIO UNITARIO]]</f>
        <v>283.10000000000002</v>
      </c>
      <c r="H7090" s="1">
        <f t="shared" ca="1" si="110"/>
        <v>0.13294824809809036</v>
      </c>
      <c r="I7090" s="2">
        <f ca="1">+TablaVentas[[#This Row],[VENTAL TOTAL]]-TablaVentas[[#This Row],[VENTAL TOTAL]]*TablaVentas[[#This Row],[DESCUENTO]]</f>
        <v>245.46235096343065</v>
      </c>
      <c r="J7090" s="2">
        <f ca="1">0.18*TablaVentas[[#This Row],[SUBTOTAL]]</f>
        <v>44.183223173417517</v>
      </c>
      <c r="K7090" s="2">
        <f ca="1">+TablaVentas[[#This Row],[SUBTOTAL]]+TablaVentas[[#This Row],[IGV]]</f>
        <v>289.64557413684815</v>
      </c>
    </row>
    <row r="7091" spans="1:11" x14ac:dyDescent="0.25">
      <c r="A7091" t="s">
        <v>7100</v>
      </c>
      <c r="B7091" s="6">
        <v>46283</v>
      </c>
      <c r="C7091" t="s">
        <v>10011</v>
      </c>
      <c r="D7091" t="s">
        <v>10022</v>
      </c>
      <c r="E7091">
        <v>9</v>
      </c>
      <c r="F7091">
        <f>+_xlfn.XLOOKUP(TablaVentas[[#This Row],[PRODUCTO FINANCIERO]],TablaPrecios[PRODUCTO FINANCIERO],TablaPrecios[PRECIO UNIT],0)</f>
        <v>20.9</v>
      </c>
      <c r="G7091" s="2">
        <f>+TablaVentas[[#This Row],[CANTIDAD]]*TablaVentas[[#This Row],[PRECIO UNITARIO]]</f>
        <v>188.1</v>
      </c>
      <c r="H7091" s="1">
        <f t="shared" ca="1" si="110"/>
        <v>0.11649114445671832</v>
      </c>
      <c r="I7091" s="2">
        <f ca="1">+TablaVentas[[#This Row],[VENTAL TOTAL]]-TablaVentas[[#This Row],[VENTAL TOTAL]]*TablaVentas[[#This Row],[DESCUENTO]]</f>
        <v>166.18801572769127</v>
      </c>
      <c r="J7091" s="2">
        <f ca="1">0.18*TablaVentas[[#This Row],[SUBTOTAL]]</f>
        <v>29.913842830984425</v>
      </c>
      <c r="K7091" s="2">
        <f ca="1">+TablaVentas[[#This Row],[SUBTOTAL]]+TablaVentas[[#This Row],[IGV]]</f>
        <v>196.1018585586757</v>
      </c>
    </row>
    <row r="7092" spans="1:11" x14ac:dyDescent="0.25">
      <c r="A7092" t="s">
        <v>7101</v>
      </c>
      <c r="B7092" s="6">
        <v>45330</v>
      </c>
      <c r="C7092" t="s">
        <v>10015</v>
      </c>
      <c r="D7092" t="s">
        <v>10020</v>
      </c>
      <c r="E7092">
        <v>18</v>
      </c>
      <c r="F7092">
        <f>+_xlfn.XLOOKUP(TablaVentas[[#This Row],[PRODUCTO FINANCIERO]],TablaPrecios[PRODUCTO FINANCIERO],TablaPrecios[PRECIO UNIT],0)</f>
        <v>14.9</v>
      </c>
      <c r="G7092" s="2">
        <f>+TablaVentas[[#This Row],[CANTIDAD]]*TablaVentas[[#This Row],[PRECIO UNITARIO]]</f>
        <v>268.2</v>
      </c>
      <c r="H7092" s="1">
        <f t="shared" ca="1" si="110"/>
        <v>0.17376637386392835</v>
      </c>
      <c r="I7092" s="2">
        <f ca="1">+TablaVentas[[#This Row],[VENTAL TOTAL]]-TablaVentas[[#This Row],[VENTAL TOTAL]]*TablaVentas[[#This Row],[DESCUENTO]]</f>
        <v>221.5958585296944</v>
      </c>
      <c r="J7092" s="2">
        <f ca="1">0.18*TablaVentas[[#This Row],[SUBTOTAL]]</f>
        <v>39.887254535344987</v>
      </c>
      <c r="K7092" s="2">
        <f ca="1">+TablaVentas[[#This Row],[SUBTOTAL]]+TablaVentas[[#This Row],[IGV]]</f>
        <v>261.48311306503939</v>
      </c>
    </row>
    <row r="7093" spans="1:11" x14ac:dyDescent="0.25">
      <c r="A7093" t="s">
        <v>7102</v>
      </c>
      <c r="B7093" s="6">
        <v>45453</v>
      </c>
      <c r="C7093" t="s">
        <v>10016</v>
      </c>
      <c r="D7093" t="s">
        <v>10018</v>
      </c>
      <c r="E7093">
        <v>14</v>
      </c>
      <c r="F7093">
        <f>+_xlfn.XLOOKUP(TablaVentas[[#This Row],[PRODUCTO FINANCIERO]],TablaPrecios[PRODUCTO FINANCIERO],TablaPrecios[PRECIO UNIT],0)</f>
        <v>14.9</v>
      </c>
      <c r="G7093" s="2">
        <f>+TablaVentas[[#This Row],[CANTIDAD]]*TablaVentas[[#This Row],[PRECIO UNITARIO]]</f>
        <v>208.6</v>
      </c>
      <c r="H7093" s="1">
        <f t="shared" ca="1" si="110"/>
        <v>0.18045465818451528</v>
      </c>
      <c r="I7093" s="2">
        <f ca="1">+TablaVentas[[#This Row],[VENTAL TOTAL]]-TablaVentas[[#This Row],[VENTAL TOTAL]]*TablaVentas[[#This Row],[DESCUENTO]]</f>
        <v>170.9571583027101</v>
      </c>
      <c r="J7093" s="2">
        <f ca="1">0.18*TablaVentas[[#This Row],[SUBTOTAL]]</f>
        <v>30.772288494487817</v>
      </c>
      <c r="K7093" s="2">
        <f ca="1">+TablaVentas[[#This Row],[SUBTOTAL]]+TablaVentas[[#This Row],[IGV]]</f>
        <v>201.72944679719791</v>
      </c>
    </row>
    <row r="7094" spans="1:11" x14ac:dyDescent="0.25">
      <c r="A7094" t="s">
        <v>7103</v>
      </c>
      <c r="B7094" s="6">
        <v>45905</v>
      </c>
      <c r="C7094" t="s">
        <v>10016</v>
      </c>
      <c r="D7094" t="s">
        <v>10020</v>
      </c>
      <c r="E7094">
        <v>17</v>
      </c>
      <c r="F7094">
        <f>+_xlfn.XLOOKUP(TablaVentas[[#This Row],[PRODUCTO FINANCIERO]],TablaPrecios[PRODUCTO FINANCIERO],TablaPrecios[PRECIO UNIT],0)</f>
        <v>14.9</v>
      </c>
      <c r="G7094" s="2">
        <f>+TablaVentas[[#This Row],[CANTIDAD]]*TablaVentas[[#This Row],[PRECIO UNITARIO]]</f>
        <v>253.3</v>
      </c>
      <c r="H7094" s="1">
        <f t="shared" ca="1" si="110"/>
        <v>0.15584824635587533</v>
      </c>
      <c r="I7094" s="2">
        <f ca="1">+TablaVentas[[#This Row],[VENTAL TOTAL]]-TablaVentas[[#This Row],[VENTAL TOTAL]]*TablaVentas[[#This Row],[DESCUENTO]]</f>
        <v>213.82363919805678</v>
      </c>
      <c r="J7094" s="2">
        <f ca="1">0.18*TablaVentas[[#This Row],[SUBTOTAL]]</f>
        <v>38.488255055650221</v>
      </c>
      <c r="K7094" s="2">
        <f ca="1">+TablaVentas[[#This Row],[SUBTOTAL]]+TablaVentas[[#This Row],[IGV]]</f>
        <v>252.31189425370701</v>
      </c>
    </row>
    <row r="7095" spans="1:11" x14ac:dyDescent="0.25">
      <c r="A7095" t="s">
        <v>7104</v>
      </c>
      <c r="B7095" s="6">
        <v>46085</v>
      </c>
      <c r="C7095" t="s">
        <v>10012</v>
      </c>
      <c r="D7095" t="s">
        <v>10019</v>
      </c>
      <c r="E7095">
        <v>11</v>
      </c>
      <c r="F7095">
        <f>+_xlfn.XLOOKUP(TablaVentas[[#This Row],[PRODUCTO FINANCIERO]],TablaPrecios[PRODUCTO FINANCIERO],TablaPrecios[PRECIO UNIT],0)</f>
        <v>9.9</v>
      </c>
      <c r="G7095" s="2">
        <f>+TablaVentas[[#This Row],[CANTIDAD]]*TablaVentas[[#This Row],[PRECIO UNITARIO]]</f>
        <v>108.9</v>
      </c>
      <c r="H7095" s="1">
        <f t="shared" ca="1" si="110"/>
        <v>0.16194081252486089</v>
      </c>
      <c r="I7095" s="2">
        <f ca="1">+TablaVentas[[#This Row],[VENTAL TOTAL]]-TablaVentas[[#This Row],[VENTAL TOTAL]]*TablaVentas[[#This Row],[DESCUENTO]]</f>
        <v>91.264645516042648</v>
      </c>
      <c r="J7095" s="2">
        <f ca="1">0.18*TablaVentas[[#This Row],[SUBTOTAL]]</f>
        <v>16.427636192887675</v>
      </c>
      <c r="K7095" s="2">
        <f ca="1">+TablaVentas[[#This Row],[SUBTOTAL]]+TablaVentas[[#This Row],[IGV]]</f>
        <v>107.69228170893032</v>
      </c>
    </row>
    <row r="7096" spans="1:11" x14ac:dyDescent="0.25">
      <c r="A7096" t="s">
        <v>7105</v>
      </c>
      <c r="B7096" s="6">
        <v>45809</v>
      </c>
      <c r="C7096" t="s">
        <v>10014</v>
      </c>
      <c r="D7096" t="s">
        <v>10020</v>
      </c>
      <c r="E7096">
        <v>8</v>
      </c>
      <c r="F7096">
        <f>+_xlfn.XLOOKUP(TablaVentas[[#This Row],[PRODUCTO FINANCIERO]],TablaPrecios[PRODUCTO FINANCIERO],TablaPrecios[PRECIO UNIT],0)</f>
        <v>14.9</v>
      </c>
      <c r="G7096" s="2">
        <f>+TablaVentas[[#This Row],[CANTIDAD]]*TablaVentas[[#This Row],[PRECIO UNITARIO]]</f>
        <v>119.2</v>
      </c>
      <c r="H7096" s="1">
        <f t="shared" ca="1" si="110"/>
        <v>0.17798887550525311</v>
      </c>
      <c r="I7096" s="2">
        <f ca="1">+TablaVentas[[#This Row],[VENTAL TOTAL]]-TablaVentas[[#This Row],[VENTAL TOTAL]]*TablaVentas[[#This Row],[DESCUENTO]]</f>
        <v>97.983726039773828</v>
      </c>
      <c r="J7096" s="2">
        <f ca="1">0.18*TablaVentas[[#This Row],[SUBTOTAL]]</f>
        <v>17.637070687159287</v>
      </c>
      <c r="K7096" s="2">
        <f ca="1">+TablaVentas[[#This Row],[SUBTOTAL]]+TablaVentas[[#This Row],[IGV]]</f>
        <v>115.62079672693312</v>
      </c>
    </row>
    <row r="7097" spans="1:11" x14ac:dyDescent="0.25">
      <c r="A7097" t="s">
        <v>7106</v>
      </c>
      <c r="B7097" s="6">
        <v>46007</v>
      </c>
      <c r="C7097" t="s">
        <v>10014</v>
      </c>
      <c r="D7097" t="s">
        <v>10017</v>
      </c>
      <c r="E7097">
        <v>15</v>
      </c>
      <c r="F7097">
        <f>+_xlfn.XLOOKUP(TablaVentas[[#This Row],[PRODUCTO FINANCIERO]],TablaPrecios[PRODUCTO FINANCIERO],TablaPrecios[PRECIO UNIT],0)</f>
        <v>9.9</v>
      </c>
      <c r="G7097" s="2">
        <f>+TablaVentas[[#This Row],[CANTIDAD]]*TablaVentas[[#This Row],[PRECIO UNITARIO]]</f>
        <v>148.5</v>
      </c>
      <c r="H7097" s="1">
        <f t="shared" ca="1" si="110"/>
        <v>0.16367579361060741</v>
      </c>
      <c r="I7097" s="2">
        <f ca="1">+TablaVentas[[#This Row],[VENTAL TOTAL]]-TablaVentas[[#This Row],[VENTAL TOTAL]]*TablaVentas[[#This Row],[DESCUENTO]]</f>
        <v>124.1941446488248</v>
      </c>
      <c r="J7097" s="2">
        <f ca="1">0.18*TablaVentas[[#This Row],[SUBTOTAL]]</f>
        <v>22.354946036788462</v>
      </c>
      <c r="K7097" s="2">
        <f ca="1">+TablaVentas[[#This Row],[SUBTOTAL]]+TablaVentas[[#This Row],[IGV]]</f>
        <v>146.54909068561327</v>
      </c>
    </row>
    <row r="7098" spans="1:11" x14ac:dyDescent="0.25">
      <c r="A7098" t="s">
        <v>7107</v>
      </c>
      <c r="B7098" s="6">
        <v>46027</v>
      </c>
      <c r="C7098" t="s">
        <v>10014</v>
      </c>
      <c r="D7098" t="s">
        <v>10018</v>
      </c>
      <c r="E7098">
        <v>10</v>
      </c>
      <c r="F7098">
        <f>+_xlfn.XLOOKUP(TablaVentas[[#This Row],[PRODUCTO FINANCIERO]],TablaPrecios[PRODUCTO FINANCIERO],TablaPrecios[PRECIO UNIT],0)</f>
        <v>14.9</v>
      </c>
      <c r="G7098" s="2">
        <f>+TablaVentas[[#This Row],[CANTIDAD]]*TablaVentas[[#This Row],[PRECIO UNITARIO]]</f>
        <v>149</v>
      </c>
      <c r="H7098" s="1">
        <f t="shared" ca="1" si="110"/>
        <v>0.19225060548395545</v>
      </c>
      <c r="I7098" s="2">
        <f ca="1">+TablaVentas[[#This Row],[VENTAL TOTAL]]-TablaVentas[[#This Row],[VENTAL TOTAL]]*TablaVentas[[#This Row],[DESCUENTO]]</f>
        <v>120.35465978289064</v>
      </c>
      <c r="J7098" s="2">
        <f ca="1">0.18*TablaVentas[[#This Row],[SUBTOTAL]]</f>
        <v>21.663838760920314</v>
      </c>
      <c r="K7098" s="2">
        <f ca="1">+TablaVentas[[#This Row],[SUBTOTAL]]+TablaVentas[[#This Row],[IGV]]</f>
        <v>142.01849854381095</v>
      </c>
    </row>
    <row r="7099" spans="1:11" x14ac:dyDescent="0.25">
      <c r="A7099" t="s">
        <v>7108</v>
      </c>
      <c r="B7099" s="6">
        <v>46360</v>
      </c>
      <c r="C7099" t="s">
        <v>10016</v>
      </c>
      <c r="D7099" t="s">
        <v>10018</v>
      </c>
      <c r="E7099">
        <v>6</v>
      </c>
      <c r="F7099">
        <f>+_xlfn.XLOOKUP(TablaVentas[[#This Row],[PRODUCTO FINANCIERO]],TablaPrecios[PRODUCTO FINANCIERO],TablaPrecios[PRECIO UNIT],0)</f>
        <v>14.9</v>
      </c>
      <c r="G7099" s="2">
        <f>+TablaVentas[[#This Row],[CANTIDAD]]*TablaVentas[[#This Row],[PRECIO UNITARIO]]</f>
        <v>89.4</v>
      </c>
      <c r="H7099" s="1">
        <f t="shared" ca="1" si="110"/>
        <v>0.10415919183048718</v>
      </c>
      <c r="I7099" s="2">
        <f ca="1">+TablaVentas[[#This Row],[VENTAL TOTAL]]-TablaVentas[[#This Row],[VENTAL TOTAL]]*TablaVentas[[#This Row],[DESCUENTO]]</f>
        <v>80.088168250354457</v>
      </c>
      <c r="J7099" s="2">
        <f ca="1">0.18*TablaVentas[[#This Row],[SUBTOTAL]]</f>
        <v>14.415870285063802</v>
      </c>
      <c r="K7099" s="2">
        <f ca="1">+TablaVentas[[#This Row],[SUBTOTAL]]+TablaVentas[[#This Row],[IGV]]</f>
        <v>94.50403853541826</v>
      </c>
    </row>
    <row r="7100" spans="1:11" x14ac:dyDescent="0.25">
      <c r="A7100" t="s">
        <v>7109</v>
      </c>
      <c r="B7100" s="6">
        <v>46303</v>
      </c>
      <c r="C7100" t="s">
        <v>10015</v>
      </c>
      <c r="D7100" t="s">
        <v>10017</v>
      </c>
      <c r="E7100">
        <v>4</v>
      </c>
      <c r="F7100">
        <f>+_xlfn.XLOOKUP(TablaVentas[[#This Row],[PRODUCTO FINANCIERO]],TablaPrecios[PRODUCTO FINANCIERO],TablaPrecios[PRECIO UNIT],0)</f>
        <v>9.9</v>
      </c>
      <c r="G7100" s="2">
        <f>+TablaVentas[[#This Row],[CANTIDAD]]*TablaVentas[[#This Row],[PRECIO UNITARIO]]</f>
        <v>39.6</v>
      </c>
      <c r="H7100" s="1">
        <f t="shared" ca="1" si="110"/>
        <v>0.11252480912297597</v>
      </c>
      <c r="I7100" s="2">
        <f ca="1">+TablaVentas[[#This Row],[VENTAL TOTAL]]-TablaVentas[[#This Row],[VENTAL TOTAL]]*TablaVentas[[#This Row],[DESCUENTO]]</f>
        <v>35.144017558730155</v>
      </c>
      <c r="J7100" s="2">
        <f ca="1">0.18*TablaVentas[[#This Row],[SUBTOTAL]]</f>
        <v>6.3259231605714277</v>
      </c>
      <c r="K7100" s="2">
        <f ca="1">+TablaVentas[[#This Row],[SUBTOTAL]]+TablaVentas[[#This Row],[IGV]]</f>
        <v>41.469940719301583</v>
      </c>
    </row>
    <row r="7101" spans="1:11" x14ac:dyDescent="0.25">
      <c r="A7101" t="s">
        <v>7110</v>
      </c>
      <c r="B7101" s="6">
        <v>45630</v>
      </c>
      <c r="C7101" t="s">
        <v>10014</v>
      </c>
      <c r="D7101" t="s">
        <v>10017</v>
      </c>
      <c r="E7101">
        <v>4</v>
      </c>
      <c r="F7101">
        <f>+_xlfn.XLOOKUP(TablaVentas[[#This Row],[PRODUCTO FINANCIERO]],TablaPrecios[PRODUCTO FINANCIERO],TablaPrecios[PRECIO UNIT],0)</f>
        <v>9.9</v>
      </c>
      <c r="G7101" s="2">
        <f>+TablaVentas[[#This Row],[CANTIDAD]]*TablaVentas[[#This Row],[PRECIO UNITARIO]]</f>
        <v>39.6</v>
      </c>
      <c r="H7101" s="1">
        <f t="shared" ca="1" si="110"/>
        <v>0.11820886412148046</v>
      </c>
      <c r="I7101" s="2">
        <f ca="1">+TablaVentas[[#This Row],[VENTAL TOTAL]]-TablaVentas[[#This Row],[VENTAL TOTAL]]*TablaVentas[[#This Row],[DESCUENTO]]</f>
        <v>34.918928980789374</v>
      </c>
      <c r="J7101" s="2">
        <f ca="1">0.18*TablaVentas[[#This Row],[SUBTOTAL]]</f>
        <v>6.2854072165420876</v>
      </c>
      <c r="K7101" s="2">
        <f ca="1">+TablaVentas[[#This Row],[SUBTOTAL]]+TablaVentas[[#This Row],[IGV]]</f>
        <v>41.204336197331465</v>
      </c>
    </row>
    <row r="7102" spans="1:11" x14ac:dyDescent="0.25">
      <c r="A7102" t="s">
        <v>7111</v>
      </c>
      <c r="B7102" s="6">
        <v>45337</v>
      </c>
      <c r="C7102" t="s">
        <v>10013</v>
      </c>
      <c r="D7102" t="s">
        <v>10018</v>
      </c>
      <c r="E7102">
        <v>3</v>
      </c>
      <c r="F7102">
        <f>+_xlfn.XLOOKUP(TablaVentas[[#This Row],[PRODUCTO FINANCIERO]],TablaPrecios[PRODUCTO FINANCIERO],TablaPrecios[PRECIO UNIT],0)</f>
        <v>14.9</v>
      </c>
      <c r="G7102" s="2">
        <f>+TablaVentas[[#This Row],[CANTIDAD]]*TablaVentas[[#This Row],[PRECIO UNITARIO]]</f>
        <v>44.7</v>
      </c>
      <c r="H7102" s="1">
        <f t="shared" ca="1" si="110"/>
        <v>0.14075816024211002</v>
      </c>
      <c r="I7102" s="2">
        <f ca="1">+TablaVentas[[#This Row],[VENTAL TOTAL]]-TablaVentas[[#This Row],[VENTAL TOTAL]]*TablaVentas[[#This Row],[DESCUENTO]]</f>
        <v>38.408110237177681</v>
      </c>
      <c r="J7102" s="2">
        <f ca="1">0.18*TablaVentas[[#This Row],[SUBTOTAL]]</f>
        <v>6.9134598426919824</v>
      </c>
      <c r="K7102" s="2">
        <f ca="1">+TablaVentas[[#This Row],[SUBTOTAL]]+TablaVentas[[#This Row],[IGV]]</f>
        <v>45.321570079869666</v>
      </c>
    </row>
    <row r="7103" spans="1:11" x14ac:dyDescent="0.25">
      <c r="A7103" t="s">
        <v>7112</v>
      </c>
      <c r="B7103" s="6">
        <v>45583</v>
      </c>
      <c r="C7103" t="s">
        <v>10014</v>
      </c>
      <c r="D7103" t="s">
        <v>10017</v>
      </c>
      <c r="E7103">
        <v>11</v>
      </c>
      <c r="F7103">
        <f>+_xlfn.XLOOKUP(TablaVentas[[#This Row],[PRODUCTO FINANCIERO]],TablaPrecios[PRODUCTO FINANCIERO],TablaPrecios[PRECIO UNIT],0)</f>
        <v>9.9</v>
      </c>
      <c r="G7103" s="2">
        <f>+TablaVentas[[#This Row],[CANTIDAD]]*TablaVentas[[#This Row],[PRECIO UNITARIO]]</f>
        <v>108.9</v>
      </c>
      <c r="H7103" s="1">
        <f t="shared" ca="1" si="110"/>
        <v>0.13360625443414736</v>
      </c>
      <c r="I7103" s="2">
        <f ca="1">+TablaVentas[[#This Row],[VENTAL TOTAL]]-TablaVentas[[#This Row],[VENTAL TOTAL]]*TablaVentas[[#This Row],[DESCUENTO]]</f>
        <v>94.350278892121352</v>
      </c>
      <c r="J7103" s="2">
        <f ca="1">0.18*TablaVentas[[#This Row],[SUBTOTAL]]</f>
        <v>16.983050200581843</v>
      </c>
      <c r="K7103" s="2">
        <f ca="1">+TablaVentas[[#This Row],[SUBTOTAL]]+TablaVentas[[#This Row],[IGV]]</f>
        <v>111.3333290927032</v>
      </c>
    </row>
    <row r="7104" spans="1:11" x14ac:dyDescent="0.25">
      <c r="A7104" t="s">
        <v>7113</v>
      </c>
      <c r="B7104" s="6">
        <v>46101</v>
      </c>
      <c r="C7104" t="s">
        <v>10015</v>
      </c>
      <c r="D7104" t="s">
        <v>10020</v>
      </c>
      <c r="E7104">
        <v>7</v>
      </c>
      <c r="F7104">
        <f>+_xlfn.XLOOKUP(TablaVentas[[#This Row],[PRODUCTO FINANCIERO]],TablaPrecios[PRODUCTO FINANCIERO],TablaPrecios[PRECIO UNIT],0)</f>
        <v>14.9</v>
      </c>
      <c r="G7104" s="2">
        <f>+TablaVentas[[#This Row],[CANTIDAD]]*TablaVentas[[#This Row],[PRECIO UNITARIO]]</f>
        <v>104.3</v>
      </c>
      <c r="H7104" s="1">
        <f t="shared" ca="1" si="110"/>
        <v>0.10103576601229002</v>
      </c>
      <c r="I7104" s="2">
        <f ca="1">+TablaVentas[[#This Row],[VENTAL TOTAL]]-TablaVentas[[#This Row],[VENTAL TOTAL]]*TablaVentas[[#This Row],[DESCUENTO]]</f>
        <v>93.76196960491815</v>
      </c>
      <c r="J7104" s="2">
        <f ca="1">0.18*TablaVentas[[#This Row],[SUBTOTAL]]</f>
        <v>16.877154528885267</v>
      </c>
      <c r="K7104" s="2">
        <f ca="1">+TablaVentas[[#This Row],[SUBTOTAL]]+TablaVentas[[#This Row],[IGV]]</f>
        <v>110.63912413380342</v>
      </c>
    </row>
    <row r="7105" spans="1:11" x14ac:dyDescent="0.25">
      <c r="A7105" t="s">
        <v>7114</v>
      </c>
      <c r="B7105" s="6">
        <v>46266</v>
      </c>
      <c r="C7105" t="s">
        <v>10014</v>
      </c>
      <c r="D7105" t="s">
        <v>10018</v>
      </c>
      <c r="E7105">
        <v>17</v>
      </c>
      <c r="F7105">
        <f>+_xlfn.XLOOKUP(TablaVentas[[#This Row],[PRODUCTO FINANCIERO]],TablaPrecios[PRODUCTO FINANCIERO],TablaPrecios[PRECIO UNIT],0)</f>
        <v>14.9</v>
      </c>
      <c r="G7105" s="2">
        <f>+TablaVentas[[#This Row],[CANTIDAD]]*TablaVentas[[#This Row],[PRECIO UNITARIO]]</f>
        <v>253.3</v>
      </c>
      <c r="H7105" s="1">
        <f t="shared" ca="1" si="110"/>
        <v>0.16733272459427179</v>
      </c>
      <c r="I7105" s="2">
        <f ca="1">+TablaVentas[[#This Row],[VENTAL TOTAL]]-TablaVentas[[#This Row],[VENTAL TOTAL]]*TablaVentas[[#This Row],[DESCUENTO]]</f>
        <v>210.91462086027096</v>
      </c>
      <c r="J7105" s="2">
        <f ca="1">0.18*TablaVentas[[#This Row],[SUBTOTAL]]</f>
        <v>37.964631754848774</v>
      </c>
      <c r="K7105" s="2">
        <f ca="1">+TablaVentas[[#This Row],[SUBTOTAL]]+TablaVentas[[#This Row],[IGV]]</f>
        <v>248.87925261511973</v>
      </c>
    </row>
    <row r="7106" spans="1:11" x14ac:dyDescent="0.25">
      <c r="A7106" t="s">
        <v>7115</v>
      </c>
      <c r="B7106" s="6">
        <v>45865</v>
      </c>
      <c r="C7106" t="s">
        <v>10012</v>
      </c>
      <c r="D7106" t="s">
        <v>10017</v>
      </c>
      <c r="E7106">
        <v>14</v>
      </c>
      <c r="F7106">
        <f>+_xlfn.XLOOKUP(TablaVentas[[#This Row],[PRODUCTO FINANCIERO]],TablaPrecios[PRODUCTO FINANCIERO],TablaPrecios[PRECIO UNIT],0)</f>
        <v>9.9</v>
      </c>
      <c r="G7106" s="2">
        <f>+TablaVentas[[#This Row],[CANTIDAD]]*TablaVentas[[#This Row],[PRECIO UNITARIO]]</f>
        <v>138.6</v>
      </c>
      <c r="H7106" s="1">
        <f t="shared" ref="H7106:H7169" ca="1" si="111">+RAND()*0.1+0.1</f>
        <v>0.11767800613256746</v>
      </c>
      <c r="I7106" s="2">
        <f ca="1">+TablaVentas[[#This Row],[VENTAL TOTAL]]-TablaVentas[[#This Row],[VENTAL TOTAL]]*TablaVentas[[#This Row],[DESCUENTO]]</f>
        <v>122.28982835002614</v>
      </c>
      <c r="J7106" s="2">
        <f ca="1">0.18*TablaVentas[[#This Row],[SUBTOTAL]]</f>
        <v>22.012169103004705</v>
      </c>
      <c r="K7106" s="2">
        <f ca="1">+TablaVentas[[#This Row],[SUBTOTAL]]+TablaVentas[[#This Row],[IGV]]</f>
        <v>144.30199745303085</v>
      </c>
    </row>
    <row r="7107" spans="1:11" x14ac:dyDescent="0.25">
      <c r="A7107" t="s">
        <v>7116</v>
      </c>
      <c r="B7107" s="6">
        <v>45344</v>
      </c>
      <c r="C7107" t="s">
        <v>10014</v>
      </c>
      <c r="D7107" t="s">
        <v>10022</v>
      </c>
      <c r="E7107">
        <v>10</v>
      </c>
      <c r="F7107">
        <f>+_xlfn.XLOOKUP(TablaVentas[[#This Row],[PRODUCTO FINANCIERO]],TablaPrecios[PRODUCTO FINANCIERO],TablaPrecios[PRECIO UNIT],0)</f>
        <v>20.9</v>
      </c>
      <c r="G7107" s="2">
        <f>+TablaVentas[[#This Row],[CANTIDAD]]*TablaVentas[[#This Row],[PRECIO UNITARIO]]</f>
        <v>209</v>
      </c>
      <c r="H7107" s="1">
        <f t="shared" ca="1" si="111"/>
        <v>0.19632481792503956</v>
      </c>
      <c r="I7107" s="2">
        <f ca="1">+TablaVentas[[#This Row],[VENTAL TOTAL]]-TablaVentas[[#This Row],[VENTAL TOTAL]]*TablaVentas[[#This Row],[DESCUENTO]]</f>
        <v>167.96811305366674</v>
      </c>
      <c r="J7107" s="2">
        <f ca="1">0.18*TablaVentas[[#This Row],[SUBTOTAL]]</f>
        <v>30.234260349660012</v>
      </c>
      <c r="K7107" s="2">
        <f ca="1">+TablaVentas[[#This Row],[SUBTOTAL]]+TablaVentas[[#This Row],[IGV]]</f>
        <v>198.20237340332676</v>
      </c>
    </row>
    <row r="7108" spans="1:11" x14ac:dyDescent="0.25">
      <c r="A7108" t="s">
        <v>7117</v>
      </c>
      <c r="B7108" s="6">
        <v>45626</v>
      </c>
      <c r="C7108" t="s">
        <v>10012</v>
      </c>
      <c r="D7108" t="s">
        <v>10020</v>
      </c>
      <c r="E7108">
        <v>10</v>
      </c>
      <c r="F7108">
        <f>+_xlfn.XLOOKUP(TablaVentas[[#This Row],[PRODUCTO FINANCIERO]],TablaPrecios[PRODUCTO FINANCIERO],TablaPrecios[PRECIO UNIT],0)</f>
        <v>14.9</v>
      </c>
      <c r="G7108" s="2">
        <f>+TablaVentas[[#This Row],[CANTIDAD]]*TablaVentas[[#This Row],[PRECIO UNITARIO]]</f>
        <v>149</v>
      </c>
      <c r="H7108" s="1">
        <f t="shared" ca="1" si="111"/>
        <v>0.16326926886533227</v>
      </c>
      <c r="I7108" s="2">
        <f ca="1">+TablaVentas[[#This Row],[VENTAL TOTAL]]-TablaVentas[[#This Row],[VENTAL TOTAL]]*TablaVentas[[#This Row],[DESCUENTO]]</f>
        <v>124.6728789390655</v>
      </c>
      <c r="J7108" s="2">
        <f ca="1">0.18*TablaVentas[[#This Row],[SUBTOTAL]]</f>
        <v>22.441118209031789</v>
      </c>
      <c r="K7108" s="2">
        <f ca="1">+TablaVentas[[#This Row],[SUBTOTAL]]+TablaVentas[[#This Row],[IGV]]</f>
        <v>147.1139971480973</v>
      </c>
    </row>
    <row r="7109" spans="1:11" x14ac:dyDescent="0.25">
      <c r="A7109" t="s">
        <v>7118</v>
      </c>
      <c r="B7109" s="6">
        <v>45479</v>
      </c>
      <c r="C7109" t="s">
        <v>10015</v>
      </c>
      <c r="D7109" t="s">
        <v>10017</v>
      </c>
      <c r="E7109">
        <v>20</v>
      </c>
      <c r="F7109">
        <f>+_xlfn.XLOOKUP(TablaVentas[[#This Row],[PRODUCTO FINANCIERO]],TablaPrecios[PRODUCTO FINANCIERO],TablaPrecios[PRECIO UNIT],0)</f>
        <v>9.9</v>
      </c>
      <c r="G7109" s="2">
        <f>+TablaVentas[[#This Row],[CANTIDAD]]*TablaVentas[[#This Row],[PRECIO UNITARIO]]</f>
        <v>198</v>
      </c>
      <c r="H7109" s="1">
        <f t="shared" ca="1" si="111"/>
        <v>0.13638969193968412</v>
      </c>
      <c r="I7109" s="2">
        <f ca="1">+TablaVentas[[#This Row],[VENTAL TOTAL]]-TablaVentas[[#This Row],[VENTAL TOTAL]]*TablaVentas[[#This Row],[DESCUENTO]]</f>
        <v>170.99484099594255</v>
      </c>
      <c r="J7109" s="2">
        <f ca="1">0.18*TablaVentas[[#This Row],[SUBTOTAL]]</f>
        <v>30.779071379269659</v>
      </c>
      <c r="K7109" s="2">
        <f ca="1">+TablaVentas[[#This Row],[SUBTOTAL]]+TablaVentas[[#This Row],[IGV]]</f>
        <v>201.77391237521221</v>
      </c>
    </row>
    <row r="7110" spans="1:11" x14ac:dyDescent="0.25">
      <c r="A7110" t="s">
        <v>7119</v>
      </c>
      <c r="B7110" s="6">
        <v>46245</v>
      </c>
      <c r="C7110" t="s">
        <v>10011</v>
      </c>
      <c r="D7110" t="s">
        <v>10018</v>
      </c>
      <c r="E7110">
        <v>6</v>
      </c>
      <c r="F7110">
        <f>+_xlfn.XLOOKUP(TablaVentas[[#This Row],[PRODUCTO FINANCIERO]],TablaPrecios[PRODUCTO FINANCIERO],TablaPrecios[PRECIO UNIT],0)</f>
        <v>14.9</v>
      </c>
      <c r="G7110" s="2">
        <f>+TablaVentas[[#This Row],[CANTIDAD]]*TablaVentas[[#This Row],[PRECIO UNITARIO]]</f>
        <v>89.4</v>
      </c>
      <c r="H7110" s="1">
        <f t="shared" ca="1" si="111"/>
        <v>0.17394561298194797</v>
      </c>
      <c r="I7110" s="2">
        <f ca="1">+TablaVentas[[#This Row],[VENTAL TOTAL]]-TablaVentas[[#This Row],[VENTAL TOTAL]]*TablaVentas[[#This Row],[DESCUENTO]]</f>
        <v>73.849262199413857</v>
      </c>
      <c r="J7110" s="2">
        <f ca="1">0.18*TablaVentas[[#This Row],[SUBTOTAL]]</f>
        <v>13.292867195894495</v>
      </c>
      <c r="K7110" s="2">
        <f ca="1">+TablaVentas[[#This Row],[SUBTOTAL]]+TablaVentas[[#This Row],[IGV]]</f>
        <v>87.142129395308359</v>
      </c>
    </row>
    <row r="7111" spans="1:11" x14ac:dyDescent="0.25">
      <c r="A7111" t="s">
        <v>7120</v>
      </c>
      <c r="B7111" s="6">
        <v>45761</v>
      </c>
      <c r="C7111" t="s">
        <v>10016</v>
      </c>
      <c r="D7111" t="s">
        <v>10019</v>
      </c>
      <c r="E7111">
        <v>11</v>
      </c>
      <c r="F7111">
        <f>+_xlfn.XLOOKUP(TablaVentas[[#This Row],[PRODUCTO FINANCIERO]],TablaPrecios[PRODUCTO FINANCIERO],TablaPrecios[PRECIO UNIT],0)</f>
        <v>9.9</v>
      </c>
      <c r="G7111" s="2">
        <f>+TablaVentas[[#This Row],[CANTIDAD]]*TablaVentas[[#This Row],[PRECIO UNITARIO]]</f>
        <v>108.9</v>
      </c>
      <c r="H7111" s="1">
        <f t="shared" ca="1" si="111"/>
        <v>0.10394323814865644</v>
      </c>
      <c r="I7111" s="2">
        <f ca="1">+TablaVentas[[#This Row],[VENTAL TOTAL]]-TablaVentas[[#This Row],[VENTAL TOTAL]]*TablaVentas[[#This Row],[DESCUENTO]]</f>
        <v>97.580581365611323</v>
      </c>
      <c r="J7111" s="2">
        <f ca="1">0.18*TablaVentas[[#This Row],[SUBTOTAL]]</f>
        <v>17.564504645810036</v>
      </c>
      <c r="K7111" s="2">
        <f ca="1">+TablaVentas[[#This Row],[SUBTOTAL]]+TablaVentas[[#This Row],[IGV]]</f>
        <v>115.14508601142136</v>
      </c>
    </row>
    <row r="7112" spans="1:11" x14ac:dyDescent="0.25">
      <c r="A7112" t="s">
        <v>7121</v>
      </c>
      <c r="B7112" s="6">
        <v>45686</v>
      </c>
      <c r="C7112" t="s">
        <v>10013</v>
      </c>
      <c r="D7112" t="s">
        <v>10018</v>
      </c>
      <c r="E7112">
        <v>16</v>
      </c>
      <c r="F7112">
        <f>+_xlfn.XLOOKUP(TablaVentas[[#This Row],[PRODUCTO FINANCIERO]],TablaPrecios[PRODUCTO FINANCIERO],TablaPrecios[PRECIO UNIT],0)</f>
        <v>14.9</v>
      </c>
      <c r="G7112" s="2">
        <f>+TablaVentas[[#This Row],[CANTIDAD]]*TablaVentas[[#This Row],[PRECIO UNITARIO]]</f>
        <v>238.4</v>
      </c>
      <c r="H7112" s="1">
        <f t="shared" ca="1" si="111"/>
        <v>0.12839529889846527</v>
      </c>
      <c r="I7112" s="2">
        <f ca="1">+TablaVentas[[#This Row],[VENTAL TOTAL]]-TablaVentas[[#This Row],[VENTAL TOTAL]]*TablaVentas[[#This Row],[DESCUENTO]]</f>
        <v>207.79056074260589</v>
      </c>
      <c r="J7112" s="2">
        <f ca="1">0.18*TablaVentas[[#This Row],[SUBTOTAL]]</f>
        <v>37.402300933669061</v>
      </c>
      <c r="K7112" s="2">
        <f ca="1">+TablaVentas[[#This Row],[SUBTOTAL]]+TablaVentas[[#This Row],[IGV]]</f>
        <v>245.19286167627496</v>
      </c>
    </row>
    <row r="7113" spans="1:11" x14ac:dyDescent="0.25">
      <c r="A7113" t="s">
        <v>7122</v>
      </c>
      <c r="B7113" s="6">
        <v>45866</v>
      </c>
      <c r="C7113" t="s">
        <v>10013</v>
      </c>
      <c r="D7113" t="s">
        <v>10018</v>
      </c>
      <c r="E7113">
        <v>10</v>
      </c>
      <c r="F7113">
        <f>+_xlfn.XLOOKUP(TablaVentas[[#This Row],[PRODUCTO FINANCIERO]],TablaPrecios[PRODUCTO FINANCIERO],TablaPrecios[PRECIO UNIT],0)</f>
        <v>14.9</v>
      </c>
      <c r="G7113" s="2">
        <f>+TablaVentas[[#This Row],[CANTIDAD]]*TablaVentas[[#This Row],[PRECIO UNITARIO]]</f>
        <v>149</v>
      </c>
      <c r="H7113" s="1">
        <f t="shared" ca="1" si="111"/>
        <v>0.10333746247527785</v>
      </c>
      <c r="I7113" s="2">
        <f ca="1">+TablaVentas[[#This Row],[VENTAL TOTAL]]-TablaVentas[[#This Row],[VENTAL TOTAL]]*TablaVentas[[#This Row],[DESCUENTO]]</f>
        <v>133.60271809118359</v>
      </c>
      <c r="J7113" s="2">
        <f ca="1">0.18*TablaVentas[[#This Row],[SUBTOTAL]]</f>
        <v>24.048489256413045</v>
      </c>
      <c r="K7113" s="2">
        <f ca="1">+TablaVentas[[#This Row],[SUBTOTAL]]+TablaVentas[[#This Row],[IGV]]</f>
        <v>157.65120734759662</v>
      </c>
    </row>
    <row r="7114" spans="1:11" x14ac:dyDescent="0.25">
      <c r="A7114" t="s">
        <v>7123</v>
      </c>
      <c r="B7114" s="6">
        <v>46244</v>
      </c>
      <c r="C7114" t="s">
        <v>10014</v>
      </c>
      <c r="D7114" t="s">
        <v>10020</v>
      </c>
      <c r="E7114">
        <v>14</v>
      </c>
      <c r="F7114">
        <f>+_xlfn.XLOOKUP(TablaVentas[[#This Row],[PRODUCTO FINANCIERO]],TablaPrecios[PRODUCTO FINANCIERO],TablaPrecios[PRECIO UNIT],0)</f>
        <v>14.9</v>
      </c>
      <c r="G7114" s="2">
        <f>+TablaVentas[[#This Row],[CANTIDAD]]*TablaVentas[[#This Row],[PRECIO UNITARIO]]</f>
        <v>208.6</v>
      </c>
      <c r="H7114" s="1">
        <f t="shared" ca="1" si="111"/>
        <v>0.14448494227447475</v>
      </c>
      <c r="I7114" s="2">
        <f ca="1">+TablaVentas[[#This Row],[VENTAL TOTAL]]-TablaVentas[[#This Row],[VENTAL TOTAL]]*TablaVentas[[#This Row],[DESCUENTO]]</f>
        <v>178.46044104154456</v>
      </c>
      <c r="J7114" s="2">
        <f ca="1">0.18*TablaVentas[[#This Row],[SUBTOTAL]]</f>
        <v>32.122879387478022</v>
      </c>
      <c r="K7114" s="2">
        <f ca="1">+TablaVentas[[#This Row],[SUBTOTAL]]+TablaVentas[[#This Row],[IGV]]</f>
        <v>210.58332042902259</v>
      </c>
    </row>
    <row r="7115" spans="1:11" x14ac:dyDescent="0.25">
      <c r="A7115" t="s">
        <v>7124</v>
      </c>
      <c r="B7115" s="6">
        <v>46321</v>
      </c>
      <c r="C7115" t="s">
        <v>10013</v>
      </c>
      <c r="D7115" t="s">
        <v>10018</v>
      </c>
      <c r="E7115">
        <v>10</v>
      </c>
      <c r="F7115">
        <f>+_xlfn.XLOOKUP(TablaVentas[[#This Row],[PRODUCTO FINANCIERO]],TablaPrecios[PRODUCTO FINANCIERO],TablaPrecios[PRECIO UNIT],0)</f>
        <v>14.9</v>
      </c>
      <c r="G7115" s="2">
        <f>+TablaVentas[[#This Row],[CANTIDAD]]*TablaVentas[[#This Row],[PRECIO UNITARIO]]</f>
        <v>149</v>
      </c>
      <c r="H7115" s="1">
        <f t="shared" ca="1" si="111"/>
        <v>0.12861311650303095</v>
      </c>
      <c r="I7115" s="2">
        <f ca="1">+TablaVentas[[#This Row],[VENTAL TOTAL]]-TablaVentas[[#This Row],[VENTAL TOTAL]]*TablaVentas[[#This Row],[DESCUENTO]]</f>
        <v>129.83664564104839</v>
      </c>
      <c r="J7115" s="2">
        <f ca="1">0.18*TablaVentas[[#This Row],[SUBTOTAL]]</f>
        <v>23.370596215388709</v>
      </c>
      <c r="K7115" s="2">
        <f ca="1">+TablaVentas[[#This Row],[SUBTOTAL]]+TablaVentas[[#This Row],[IGV]]</f>
        <v>153.20724185643709</v>
      </c>
    </row>
    <row r="7116" spans="1:11" x14ac:dyDescent="0.25">
      <c r="A7116" t="s">
        <v>7125</v>
      </c>
      <c r="B7116" s="6">
        <v>46261</v>
      </c>
      <c r="C7116" t="s">
        <v>10012</v>
      </c>
      <c r="D7116" t="s">
        <v>10017</v>
      </c>
      <c r="E7116">
        <v>15</v>
      </c>
      <c r="F7116">
        <f>+_xlfn.XLOOKUP(TablaVentas[[#This Row],[PRODUCTO FINANCIERO]],TablaPrecios[PRODUCTO FINANCIERO],TablaPrecios[PRECIO UNIT],0)</f>
        <v>9.9</v>
      </c>
      <c r="G7116" s="2">
        <f>+TablaVentas[[#This Row],[CANTIDAD]]*TablaVentas[[#This Row],[PRECIO UNITARIO]]</f>
        <v>148.5</v>
      </c>
      <c r="H7116" s="1">
        <f t="shared" ca="1" si="111"/>
        <v>0.10745885232150341</v>
      </c>
      <c r="I7116" s="2">
        <f ca="1">+TablaVentas[[#This Row],[VENTAL TOTAL]]-TablaVentas[[#This Row],[VENTAL TOTAL]]*TablaVentas[[#This Row],[DESCUENTO]]</f>
        <v>132.54236043025674</v>
      </c>
      <c r="J7116" s="2">
        <f ca="1">0.18*TablaVentas[[#This Row],[SUBTOTAL]]</f>
        <v>23.857624877446213</v>
      </c>
      <c r="K7116" s="2">
        <f ca="1">+TablaVentas[[#This Row],[SUBTOTAL]]+TablaVentas[[#This Row],[IGV]]</f>
        <v>156.39998530770293</v>
      </c>
    </row>
    <row r="7117" spans="1:11" x14ac:dyDescent="0.25">
      <c r="A7117" t="s">
        <v>7126</v>
      </c>
      <c r="B7117" s="6">
        <v>45813</v>
      </c>
      <c r="C7117" t="s">
        <v>10016</v>
      </c>
      <c r="D7117" t="s">
        <v>10019</v>
      </c>
      <c r="E7117">
        <v>9</v>
      </c>
      <c r="F7117">
        <f>+_xlfn.XLOOKUP(TablaVentas[[#This Row],[PRODUCTO FINANCIERO]],TablaPrecios[PRODUCTO FINANCIERO],TablaPrecios[PRECIO UNIT],0)</f>
        <v>9.9</v>
      </c>
      <c r="G7117" s="2">
        <f>+TablaVentas[[#This Row],[CANTIDAD]]*TablaVentas[[#This Row],[PRECIO UNITARIO]]</f>
        <v>89.100000000000009</v>
      </c>
      <c r="H7117" s="1">
        <f t="shared" ca="1" si="111"/>
        <v>0.16636781587524993</v>
      </c>
      <c r="I7117" s="2">
        <f ca="1">+TablaVentas[[#This Row],[VENTAL TOTAL]]-TablaVentas[[#This Row],[VENTAL TOTAL]]*TablaVentas[[#This Row],[DESCUENTO]]</f>
        <v>74.276627605515245</v>
      </c>
      <c r="J7117" s="2">
        <f ca="1">0.18*TablaVentas[[#This Row],[SUBTOTAL]]</f>
        <v>13.369792968992744</v>
      </c>
      <c r="K7117" s="2">
        <f ca="1">+TablaVentas[[#This Row],[SUBTOTAL]]+TablaVentas[[#This Row],[IGV]]</f>
        <v>87.646420574507985</v>
      </c>
    </row>
    <row r="7118" spans="1:11" x14ac:dyDescent="0.25">
      <c r="A7118" t="s">
        <v>7127</v>
      </c>
      <c r="B7118" s="6">
        <v>45866</v>
      </c>
      <c r="C7118" t="s">
        <v>10015</v>
      </c>
      <c r="D7118" t="s">
        <v>10017</v>
      </c>
      <c r="E7118">
        <v>13</v>
      </c>
      <c r="F7118">
        <f>+_xlfn.XLOOKUP(TablaVentas[[#This Row],[PRODUCTO FINANCIERO]],TablaPrecios[PRODUCTO FINANCIERO],TablaPrecios[PRECIO UNIT],0)</f>
        <v>9.9</v>
      </c>
      <c r="G7118" s="2">
        <f>+TablaVentas[[#This Row],[CANTIDAD]]*TablaVentas[[#This Row],[PRECIO UNITARIO]]</f>
        <v>128.70000000000002</v>
      </c>
      <c r="H7118" s="1">
        <f t="shared" ca="1" si="111"/>
        <v>0.15497924819334075</v>
      </c>
      <c r="I7118" s="2">
        <f ca="1">+TablaVentas[[#This Row],[VENTAL TOTAL]]-TablaVentas[[#This Row],[VENTAL TOTAL]]*TablaVentas[[#This Row],[DESCUENTO]]</f>
        <v>108.75417075751706</v>
      </c>
      <c r="J7118" s="2">
        <f ca="1">0.18*TablaVentas[[#This Row],[SUBTOTAL]]</f>
        <v>19.575750736353069</v>
      </c>
      <c r="K7118" s="2">
        <f ca="1">+TablaVentas[[#This Row],[SUBTOTAL]]+TablaVentas[[#This Row],[IGV]]</f>
        <v>128.32992149387013</v>
      </c>
    </row>
    <row r="7119" spans="1:11" x14ac:dyDescent="0.25">
      <c r="A7119" t="s">
        <v>7128</v>
      </c>
      <c r="B7119" s="6">
        <v>45381</v>
      </c>
      <c r="C7119" t="s">
        <v>10015</v>
      </c>
      <c r="D7119" t="s">
        <v>10020</v>
      </c>
      <c r="E7119">
        <v>6</v>
      </c>
      <c r="F7119">
        <f>+_xlfn.XLOOKUP(TablaVentas[[#This Row],[PRODUCTO FINANCIERO]],TablaPrecios[PRODUCTO FINANCIERO],TablaPrecios[PRECIO UNIT],0)</f>
        <v>14.9</v>
      </c>
      <c r="G7119" s="2">
        <f>+TablaVentas[[#This Row],[CANTIDAD]]*TablaVentas[[#This Row],[PRECIO UNITARIO]]</f>
        <v>89.4</v>
      </c>
      <c r="H7119" s="1">
        <f t="shared" ca="1" si="111"/>
        <v>0.10508739327001999</v>
      </c>
      <c r="I7119" s="2">
        <f ca="1">+TablaVentas[[#This Row],[VENTAL TOTAL]]-TablaVentas[[#This Row],[VENTAL TOTAL]]*TablaVentas[[#This Row],[DESCUENTO]]</f>
        <v>80.005187041660221</v>
      </c>
      <c r="J7119" s="2">
        <f ca="1">0.18*TablaVentas[[#This Row],[SUBTOTAL]]</f>
        <v>14.400933667498839</v>
      </c>
      <c r="K7119" s="2">
        <f ca="1">+TablaVentas[[#This Row],[SUBTOTAL]]+TablaVentas[[#This Row],[IGV]]</f>
        <v>94.406120709159055</v>
      </c>
    </row>
    <row r="7120" spans="1:11" x14ac:dyDescent="0.25">
      <c r="A7120" t="s">
        <v>7129</v>
      </c>
      <c r="B7120" s="6">
        <v>45702</v>
      </c>
      <c r="C7120" t="s">
        <v>10015</v>
      </c>
      <c r="D7120" t="s">
        <v>10019</v>
      </c>
      <c r="E7120">
        <v>19</v>
      </c>
      <c r="F7120">
        <f>+_xlfn.XLOOKUP(TablaVentas[[#This Row],[PRODUCTO FINANCIERO]],TablaPrecios[PRODUCTO FINANCIERO],TablaPrecios[PRECIO UNIT],0)</f>
        <v>9.9</v>
      </c>
      <c r="G7120" s="2">
        <f>+TablaVentas[[#This Row],[CANTIDAD]]*TablaVentas[[#This Row],[PRECIO UNITARIO]]</f>
        <v>188.1</v>
      </c>
      <c r="H7120" s="1">
        <f t="shared" ca="1" si="111"/>
        <v>0.12502387438520512</v>
      </c>
      <c r="I7120" s="2">
        <f ca="1">+TablaVentas[[#This Row],[VENTAL TOTAL]]-TablaVentas[[#This Row],[VENTAL TOTAL]]*TablaVentas[[#This Row],[DESCUENTO]]</f>
        <v>164.58300922814291</v>
      </c>
      <c r="J7120" s="2">
        <f ca="1">0.18*TablaVentas[[#This Row],[SUBTOTAL]]</f>
        <v>29.624941661065723</v>
      </c>
      <c r="K7120" s="2">
        <f ca="1">+TablaVentas[[#This Row],[SUBTOTAL]]+TablaVentas[[#This Row],[IGV]]</f>
        <v>194.20795088920863</v>
      </c>
    </row>
    <row r="7121" spans="1:11" x14ac:dyDescent="0.25">
      <c r="A7121" t="s">
        <v>7130</v>
      </c>
      <c r="B7121" s="6">
        <v>46087</v>
      </c>
      <c r="C7121" t="s">
        <v>10011</v>
      </c>
      <c r="D7121" t="s">
        <v>10019</v>
      </c>
      <c r="E7121">
        <v>20</v>
      </c>
      <c r="F7121">
        <f>+_xlfn.XLOOKUP(TablaVentas[[#This Row],[PRODUCTO FINANCIERO]],TablaPrecios[PRODUCTO FINANCIERO],TablaPrecios[PRECIO UNIT],0)</f>
        <v>9.9</v>
      </c>
      <c r="G7121" s="2">
        <f>+TablaVentas[[#This Row],[CANTIDAD]]*TablaVentas[[#This Row],[PRECIO UNITARIO]]</f>
        <v>198</v>
      </c>
      <c r="H7121" s="1">
        <f t="shared" ca="1" si="111"/>
        <v>0.11956924164368873</v>
      </c>
      <c r="I7121" s="2">
        <f ca="1">+TablaVentas[[#This Row],[VENTAL TOTAL]]-TablaVentas[[#This Row],[VENTAL TOTAL]]*TablaVentas[[#This Row],[DESCUENTO]]</f>
        <v>174.32529015454963</v>
      </c>
      <c r="J7121" s="2">
        <f ca="1">0.18*TablaVentas[[#This Row],[SUBTOTAL]]</f>
        <v>31.378552227818933</v>
      </c>
      <c r="K7121" s="2">
        <f ca="1">+TablaVentas[[#This Row],[SUBTOTAL]]+TablaVentas[[#This Row],[IGV]]</f>
        <v>205.70384238236858</v>
      </c>
    </row>
    <row r="7122" spans="1:11" x14ac:dyDescent="0.25">
      <c r="A7122" t="s">
        <v>7131</v>
      </c>
      <c r="B7122" s="6">
        <v>46314</v>
      </c>
      <c r="C7122" t="s">
        <v>10011</v>
      </c>
      <c r="D7122" t="s">
        <v>10022</v>
      </c>
      <c r="E7122">
        <v>9</v>
      </c>
      <c r="F7122">
        <f>+_xlfn.XLOOKUP(TablaVentas[[#This Row],[PRODUCTO FINANCIERO]],TablaPrecios[PRODUCTO FINANCIERO],TablaPrecios[PRECIO UNIT],0)</f>
        <v>20.9</v>
      </c>
      <c r="G7122" s="2">
        <f>+TablaVentas[[#This Row],[CANTIDAD]]*TablaVentas[[#This Row],[PRECIO UNITARIO]]</f>
        <v>188.1</v>
      </c>
      <c r="H7122" s="1">
        <f t="shared" ca="1" si="111"/>
        <v>0.16289788437232966</v>
      </c>
      <c r="I7122" s="2">
        <f ca="1">+TablaVentas[[#This Row],[VENTAL TOTAL]]-TablaVentas[[#This Row],[VENTAL TOTAL]]*TablaVentas[[#This Row],[DESCUENTO]]</f>
        <v>157.45890794956478</v>
      </c>
      <c r="J7122" s="2">
        <f ca="1">0.18*TablaVentas[[#This Row],[SUBTOTAL]]</f>
        <v>28.34260343092166</v>
      </c>
      <c r="K7122" s="2">
        <f ca="1">+TablaVentas[[#This Row],[SUBTOTAL]]+TablaVentas[[#This Row],[IGV]]</f>
        <v>185.80151138048643</v>
      </c>
    </row>
    <row r="7123" spans="1:11" x14ac:dyDescent="0.25">
      <c r="A7123" t="s">
        <v>7132</v>
      </c>
      <c r="B7123" s="6">
        <v>46034</v>
      </c>
      <c r="C7123" t="s">
        <v>10016</v>
      </c>
      <c r="D7123" t="s">
        <v>10020</v>
      </c>
      <c r="E7123">
        <v>17</v>
      </c>
      <c r="F7123">
        <f>+_xlfn.XLOOKUP(TablaVentas[[#This Row],[PRODUCTO FINANCIERO]],TablaPrecios[PRODUCTO FINANCIERO],TablaPrecios[PRECIO UNIT],0)</f>
        <v>14.9</v>
      </c>
      <c r="G7123" s="2">
        <f>+TablaVentas[[#This Row],[CANTIDAD]]*TablaVentas[[#This Row],[PRECIO UNITARIO]]</f>
        <v>253.3</v>
      </c>
      <c r="H7123" s="1">
        <f t="shared" ca="1" si="111"/>
        <v>0.18665526684366762</v>
      </c>
      <c r="I7123" s="2">
        <f ca="1">+TablaVentas[[#This Row],[VENTAL TOTAL]]-TablaVentas[[#This Row],[VENTAL TOTAL]]*TablaVentas[[#This Row],[DESCUENTO]]</f>
        <v>206.020220908499</v>
      </c>
      <c r="J7123" s="2">
        <f ca="1">0.18*TablaVentas[[#This Row],[SUBTOTAL]]</f>
        <v>37.083639763529817</v>
      </c>
      <c r="K7123" s="2">
        <f ca="1">+TablaVentas[[#This Row],[SUBTOTAL]]+TablaVentas[[#This Row],[IGV]]</f>
        <v>243.10386067202882</v>
      </c>
    </row>
    <row r="7124" spans="1:11" x14ac:dyDescent="0.25">
      <c r="A7124" t="s">
        <v>7133</v>
      </c>
      <c r="B7124" s="6">
        <v>46233</v>
      </c>
      <c r="C7124" t="s">
        <v>10015</v>
      </c>
      <c r="D7124" t="s">
        <v>10017</v>
      </c>
      <c r="E7124">
        <v>10</v>
      </c>
      <c r="F7124">
        <f>+_xlfn.XLOOKUP(TablaVentas[[#This Row],[PRODUCTO FINANCIERO]],TablaPrecios[PRODUCTO FINANCIERO],TablaPrecios[PRECIO UNIT],0)</f>
        <v>9.9</v>
      </c>
      <c r="G7124" s="2">
        <f>+TablaVentas[[#This Row],[CANTIDAD]]*TablaVentas[[#This Row],[PRECIO UNITARIO]]</f>
        <v>99</v>
      </c>
      <c r="H7124" s="1">
        <f t="shared" ca="1" si="111"/>
        <v>0.14162611233892861</v>
      </c>
      <c r="I7124" s="2">
        <f ca="1">+TablaVentas[[#This Row],[VENTAL TOTAL]]-TablaVentas[[#This Row],[VENTAL TOTAL]]*TablaVentas[[#This Row],[DESCUENTO]]</f>
        <v>84.979014878446065</v>
      </c>
      <c r="J7124" s="2">
        <f ca="1">0.18*TablaVentas[[#This Row],[SUBTOTAL]]</f>
        <v>15.296222678120291</v>
      </c>
      <c r="K7124" s="2">
        <f ca="1">+TablaVentas[[#This Row],[SUBTOTAL]]+TablaVentas[[#This Row],[IGV]]</f>
        <v>100.27523755656635</v>
      </c>
    </row>
    <row r="7125" spans="1:11" x14ac:dyDescent="0.25">
      <c r="A7125" t="s">
        <v>7134</v>
      </c>
      <c r="B7125" s="6">
        <v>45415</v>
      </c>
      <c r="C7125" t="s">
        <v>10013</v>
      </c>
      <c r="D7125" t="s">
        <v>10017</v>
      </c>
      <c r="E7125">
        <v>16</v>
      </c>
      <c r="F7125">
        <f>+_xlfn.XLOOKUP(TablaVentas[[#This Row],[PRODUCTO FINANCIERO]],TablaPrecios[PRODUCTO FINANCIERO],TablaPrecios[PRECIO UNIT],0)</f>
        <v>9.9</v>
      </c>
      <c r="G7125" s="2">
        <f>+TablaVentas[[#This Row],[CANTIDAD]]*TablaVentas[[#This Row],[PRECIO UNITARIO]]</f>
        <v>158.4</v>
      </c>
      <c r="H7125" s="1">
        <f t="shared" ca="1" si="111"/>
        <v>0.10565741973571208</v>
      </c>
      <c r="I7125" s="2">
        <f ca="1">+TablaVentas[[#This Row],[VENTAL TOTAL]]-TablaVentas[[#This Row],[VENTAL TOTAL]]*TablaVentas[[#This Row],[DESCUENTO]]</f>
        <v>141.66386471386321</v>
      </c>
      <c r="J7125" s="2">
        <f ca="1">0.18*TablaVentas[[#This Row],[SUBTOTAL]]</f>
        <v>25.499495648495376</v>
      </c>
      <c r="K7125" s="2">
        <f ca="1">+TablaVentas[[#This Row],[SUBTOTAL]]+TablaVentas[[#This Row],[IGV]]</f>
        <v>167.16336036235859</v>
      </c>
    </row>
    <row r="7126" spans="1:11" x14ac:dyDescent="0.25">
      <c r="A7126" t="s">
        <v>7135</v>
      </c>
      <c r="B7126" s="6">
        <v>45956</v>
      </c>
      <c r="C7126" t="s">
        <v>10011</v>
      </c>
      <c r="D7126" t="s">
        <v>10018</v>
      </c>
      <c r="E7126">
        <v>14</v>
      </c>
      <c r="F7126">
        <f>+_xlfn.XLOOKUP(TablaVentas[[#This Row],[PRODUCTO FINANCIERO]],TablaPrecios[PRODUCTO FINANCIERO],TablaPrecios[PRECIO UNIT],0)</f>
        <v>14.9</v>
      </c>
      <c r="G7126" s="2">
        <f>+TablaVentas[[#This Row],[CANTIDAD]]*TablaVentas[[#This Row],[PRECIO UNITARIO]]</f>
        <v>208.6</v>
      </c>
      <c r="H7126" s="1">
        <f t="shared" ca="1" si="111"/>
        <v>0.18249759396818005</v>
      </c>
      <c r="I7126" s="2">
        <f ca="1">+TablaVentas[[#This Row],[VENTAL TOTAL]]-TablaVentas[[#This Row],[VENTAL TOTAL]]*TablaVentas[[#This Row],[DESCUENTO]]</f>
        <v>170.53100189823763</v>
      </c>
      <c r="J7126" s="2">
        <f ca="1">0.18*TablaVentas[[#This Row],[SUBTOTAL]]</f>
        <v>30.695580341682774</v>
      </c>
      <c r="K7126" s="2">
        <f ca="1">+TablaVentas[[#This Row],[SUBTOTAL]]+TablaVentas[[#This Row],[IGV]]</f>
        <v>201.22658223992042</v>
      </c>
    </row>
    <row r="7127" spans="1:11" x14ac:dyDescent="0.25">
      <c r="A7127" t="s">
        <v>7136</v>
      </c>
      <c r="B7127" s="6">
        <v>45697</v>
      </c>
      <c r="C7127" t="s">
        <v>10013</v>
      </c>
      <c r="D7127" t="s">
        <v>10020</v>
      </c>
      <c r="E7127">
        <v>15</v>
      </c>
      <c r="F7127">
        <f>+_xlfn.XLOOKUP(TablaVentas[[#This Row],[PRODUCTO FINANCIERO]],TablaPrecios[PRODUCTO FINANCIERO],TablaPrecios[PRECIO UNIT],0)</f>
        <v>14.9</v>
      </c>
      <c r="G7127" s="2">
        <f>+TablaVentas[[#This Row],[CANTIDAD]]*TablaVentas[[#This Row],[PRECIO UNITARIO]]</f>
        <v>223.5</v>
      </c>
      <c r="H7127" s="1">
        <f t="shared" ca="1" si="111"/>
        <v>0.18782773948128972</v>
      </c>
      <c r="I7127" s="2">
        <f ca="1">+TablaVentas[[#This Row],[VENTAL TOTAL]]-TablaVentas[[#This Row],[VENTAL TOTAL]]*TablaVentas[[#This Row],[DESCUENTO]]</f>
        <v>181.52050022593176</v>
      </c>
      <c r="J7127" s="2">
        <f ca="1">0.18*TablaVentas[[#This Row],[SUBTOTAL]]</f>
        <v>32.673690040667715</v>
      </c>
      <c r="K7127" s="2">
        <f ca="1">+TablaVentas[[#This Row],[SUBTOTAL]]+TablaVentas[[#This Row],[IGV]]</f>
        <v>214.19419026659946</v>
      </c>
    </row>
    <row r="7128" spans="1:11" x14ac:dyDescent="0.25">
      <c r="A7128" t="s">
        <v>7137</v>
      </c>
      <c r="B7128" s="6">
        <v>45770</v>
      </c>
      <c r="C7128" t="s">
        <v>10016</v>
      </c>
      <c r="D7128" t="s">
        <v>10018</v>
      </c>
      <c r="E7128">
        <v>9</v>
      </c>
      <c r="F7128">
        <f>+_xlfn.XLOOKUP(TablaVentas[[#This Row],[PRODUCTO FINANCIERO]],TablaPrecios[PRODUCTO FINANCIERO],TablaPrecios[PRECIO UNIT],0)</f>
        <v>14.9</v>
      </c>
      <c r="G7128" s="2">
        <f>+TablaVentas[[#This Row],[CANTIDAD]]*TablaVentas[[#This Row],[PRECIO UNITARIO]]</f>
        <v>134.1</v>
      </c>
      <c r="H7128" s="1">
        <f t="shared" ca="1" si="111"/>
        <v>0.10272684859345535</v>
      </c>
      <c r="I7128" s="2">
        <f ca="1">+TablaVentas[[#This Row],[VENTAL TOTAL]]-TablaVentas[[#This Row],[VENTAL TOTAL]]*TablaVentas[[#This Row],[DESCUENTO]]</f>
        <v>120.32432960361763</v>
      </c>
      <c r="J7128" s="2">
        <f ca="1">0.18*TablaVentas[[#This Row],[SUBTOTAL]]</f>
        <v>21.658379328651172</v>
      </c>
      <c r="K7128" s="2">
        <f ca="1">+TablaVentas[[#This Row],[SUBTOTAL]]+TablaVentas[[#This Row],[IGV]]</f>
        <v>141.98270893226879</v>
      </c>
    </row>
    <row r="7129" spans="1:11" x14ac:dyDescent="0.25">
      <c r="A7129" t="s">
        <v>7138</v>
      </c>
      <c r="B7129" s="6">
        <v>45677</v>
      </c>
      <c r="C7129" t="s">
        <v>10012</v>
      </c>
      <c r="D7129" t="s">
        <v>10019</v>
      </c>
      <c r="E7129">
        <v>6</v>
      </c>
      <c r="F7129">
        <f>+_xlfn.XLOOKUP(TablaVentas[[#This Row],[PRODUCTO FINANCIERO]],TablaPrecios[PRODUCTO FINANCIERO],TablaPrecios[PRECIO UNIT],0)</f>
        <v>9.9</v>
      </c>
      <c r="G7129" s="2">
        <f>+TablaVentas[[#This Row],[CANTIDAD]]*TablaVentas[[#This Row],[PRECIO UNITARIO]]</f>
        <v>59.400000000000006</v>
      </c>
      <c r="H7129" s="1">
        <f t="shared" ca="1" si="111"/>
        <v>0.12973581807582538</v>
      </c>
      <c r="I7129" s="2">
        <f ca="1">+TablaVentas[[#This Row],[VENTAL TOTAL]]-TablaVentas[[#This Row],[VENTAL TOTAL]]*TablaVentas[[#This Row],[DESCUENTO]]</f>
        <v>51.69369240629598</v>
      </c>
      <c r="J7129" s="2">
        <f ca="1">0.18*TablaVentas[[#This Row],[SUBTOTAL]]</f>
        <v>9.3048646331332758</v>
      </c>
      <c r="K7129" s="2">
        <f ca="1">+TablaVentas[[#This Row],[SUBTOTAL]]+TablaVentas[[#This Row],[IGV]]</f>
        <v>60.998557039429258</v>
      </c>
    </row>
    <row r="7130" spans="1:11" x14ac:dyDescent="0.25">
      <c r="A7130" t="s">
        <v>7139</v>
      </c>
      <c r="B7130" s="6">
        <v>45677</v>
      </c>
      <c r="C7130" t="s">
        <v>10011</v>
      </c>
      <c r="D7130" t="s">
        <v>10020</v>
      </c>
      <c r="E7130">
        <v>13</v>
      </c>
      <c r="F7130">
        <f>+_xlfn.XLOOKUP(TablaVentas[[#This Row],[PRODUCTO FINANCIERO]],TablaPrecios[PRODUCTO FINANCIERO],TablaPrecios[PRECIO UNIT],0)</f>
        <v>14.9</v>
      </c>
      <c r="G7130" s="2">
        <f>+TablaVentas[[#This Row],[CANTIDAD]]*TablaVentas[[#This Row],[PRECIO UNITARIO]]</f>
        <v>193.70000000000002</v>
      </c>
      <c r="H7130" s="1">
        <f t="shared" ca="1" si="111"/>
        <v>0.17043437404430101</v>
      </c>
      <c r="I7130" s="2">
        <f ca="1">+TablaVentas[[#This Row],[VENTAL TOTAL]]-TablaVentas[[#This Row],[VENTAL TOTAL]]*TablaVentas[[#This Row],[DESCUENTO]]</f>
        <v>160.68686174761891</v>
      </c>
      <c r="J7130" s="2">
        <f ca="1">0.18*TablaVentas[[#This Row],[SUBTOTAL]]</f>
        <v>28.9236351145714</v>
      </c>
      <c r="K7130" s="2">
        <f ca="1">+TablaVentas[[#This Row],[SUBTOTAL]]+TablaVentas[[#This Row],[IGV]]</f>
        <v>189.6104968621903</v>
      </c>
    </row>
    <row r="7131" spans="1:11" x14ac:dyDescent="0.25">
      <c r="A7131" t="s">
        <v>7140</v>
      </c>
      <c r="B7131" s="6">
        <v>46057</v>
      </c>
      <c r="C7131" t="s">
        <v>10016</v>
      </c>
      <c r="D7131" t="s">
        <v>10020</v>
      </c>
      <c r="E7131">
        <v>18</v>
      </c>
      <c r="F7131">
        <f>+_xlfn.XLOOKUP(TablaVentas[[#This Row],[PRODUCTO FINANCIERO]],TablaPrecios[PRODUCTO FINANCIERO],TablaPrecios[PRECIO UNIT],0)</f>
        <v>14.9</v>
      </c>
      <c r="G7131" s="2">
        <f>+TablaVentas[[#This Row],[CANTIDAD]]*TablaVentas[[#This Row],[PRECIO UNITARIO]]</f>
        <v>268.2</v>
      </c>
      <c r="H7131" s="1">
        <f t="shared" ca="1" si="111"/>
        <v>0.14381786388112275</v>
      </c>
      <c r="I7131" s="2">
        <f ca="1">+TablaVentas[[#This Row],[VENTAL TOTAL]]-TablaVentas[[#This Row],[VENTAL TOTAL]]*TablaVentas[[#This Row],[DESCUENTO]]</f>
        <v>229.62804890708287</v>
      </c>
      <c r="J7131" s="2">
        <f ca="1">0.18*TablaVentas[[#This Row],[SUBTOTAL]]</f>
        <v>41.333048803274913</v>
      </c>
      <c r="K7131" s="2">
        <f ca="1">+TablaVentas[[#This Row],[SUBTOTAL]]+TablaVentas[[#This Row],[IGV]]</f>
        <v>270.96109771035776</v>
      </c>
    </row>
    <row r="7132" spans="1:11" x14ac:dyDescent="0.25">
      <c r="A7132" t="s">
        <v>7141</v>
      </c>
      <c r="B7132" s="6">
        <v>46165</v>
      </c>
      <c r="C7132" t="s">
        <v>10015</v>
      </c>
      <c r="D7132" t="s">
        <v>10018</v>
      </c>
      <c r="E7132">
        <v>7</v>
      </c>
      <c r="F7132">
        <f>+_xlfn.XLOOKUP(TablaVentas[[#This Row],[PRODUCTO FINANCIERO]],TablaPrecios[PRODUCTO FINANCIERO],TablaPrecios[PRECIO UNIT],0)</f>
        <v>14.9</v>
      </c>
      <c r="G7132" s="2">
        <f>+TablaVentas[[#This Row],[CANTIDAD]]*TablaVentas[[#This Row],[PRECIO UNITARIO]]</f>
        <v>104.3</v>
      </c>
      <c r="H7132" s="1">
        <f t="shared" ca="1" si="111"/>
        <v>0.19823722783392519</v>
      </c>
      <c r="I7132" s="2">
        <f ca="1">+TablaVentas[[#This Row],[VENTAL TOTAL]]-TablaVentas[[#This Row],[VENTAL TOTAL]]*TablaVentas[[#This Row],[DESCUENTO]]</f>
        <v>83.6238571369216</v>
      </c>
      <c r="J7132" s="2">
        <f ca="1">0.18*TablaVentas[[#This Row],[SUBTOTAL]]</f>
        <v>15.052294284645887</v>
      </c>
      <c r="K7132" s="2">
        <f ca="1">+TablaVentas[[#This Row],[SUBTOTAL]]+TablaVentas[[#This Row],[IGV]]</f>
        <v>98.676151421567482</v>
      </c>
    </row>
    <row r="7133" spans="1:11" x14ac:dyDescent="0.25">
      <c r="A7133" t="s">
        <v>7142</v>
      </c>
      <c r="B7133" s="6">
        <v>45412</v>
      </c>
      <c r="C7133" t="s">
        <v>10016</v>
      </c>
      <c r="D7133" t="s">
        <v>10020</v>
      </c>
      <c r="E7133">
        <v>9</v>
      </c>
      <c r="F7133">
        <f>+_xlfn.XLOOKUP(TablaVentas[[#This Row],[PRODUCTO FINANCIERO]],TablaPrecios[PRODUCTO FINANCIERO],TablaPrecios[PRECIO UNIT],0)</f>
        <v>14.9</v>
      </c>
      <c r="G7133" s="2">
        <f>+TablaVentas[[#This Row],[CANTIDAD]]*TablaVentas[[#This Row],[PRECIO UNITARIO]]</f>
        <v>134.1</v>
      </c>
      <c r="H7133" s="1">
        <f t="shared" ca="1" si="111"/>
        <v>0.17305511090373499</v>
      </c>
      <c r="I7133" s="2">
        <f ca="1">+TablaVentas[[#This Row],[VENTAL TOTAL]]-TablaVentas[[#This Row],[VENTAL TOTAL]]*TablaVentas[[#This Row],[DESCUENTO]]</f>
        <v>110.89330962780913</v>
      </c>
      <c r="J7133" s="2">
        <f ca="1">0.18*TablaVentas[[#This Row],[SUBTOTAL]]</f>
        <v>19.960795733005643</v>
      </c>
      <c r="K7133" s="2">
        <f ca="1">+TablaVentas[[#This Row],[SUBTOTAL]]+TablaVentas[[#This Row],[IGV]]</f>
        <v>130.85410536081477</v>
      </c>
    </row>
    <row r="7134" spans="1:11" x14ac:dyDescent="0.25">
      <c r="A7134" t="s">
        <v>7143</v>
      </c>
      <c r="B7134" s="6">
        <v>45958</v>
      </c>
      <c r="C7134" t="s">
        <v>10011</v>
      </c>
      <c r="D7134" t="s">
        <v>10018</v>
      </c>
      <c r="E7134">
        <v>10</v>
      </c>
      <c r="F7134">
        <f>+_xlfn.XLOOKUP(TablaVentas[[#This Row],[PRODUCTO FINANCIERO]],TablaPrecios[PRODUCTO FINANCIERO],TablaPrecios[PRECIO UNIT],0)</f>
        <v>14.9</v>
      </c>
      <c r="G7134" s="2">
        <f>+TablaVentas[[#This Row],[CANTIDAD]]*TablaVentas[[#This Row],[PRECIO UNITARIO]]</f>
        <v>149</v>
      </c>
      <c r="H7134" s="1">
        <f t="shared" ca="1" si="111"/>
        <v>0.11906370739708294</v>
      </c>
      <c r="I7134" s="2">
        <f ca="1">+TablaVentas[[#This Row],[VENTAL TOTAL]]-TablaVentas[[#This Row],[VENTAL TOTAL]]*TablaVentas[[#This Row],[DESCUENTO]]</f>
        <v>131.25950759783464</v>
      </c>
      <c r="J7134" s="2">
        <f ca="1">0.18*TablaVentas[[#This Row],[SUBTOTAL]]</f>
        <v>23.626711367610234</v>
      </c>
      <c r="K7134" s="2">
        <f ca="1">+TablaVentas[[#This Row],[SUBTOTAL]]+TablaVentas[[#This Row],[IGV]]</f>
        <v>154.88621896544487</v>
      </c>
    </row>
    <row r="7135" spans="1:11" x14ac:dyDescent="0.25">
      <c r="A7135" t="s">
        <v>7144</v>
      </c>
      <c r="B7135" s="6">
        <v>45688</v>
      </c>
      <c r="C7135" t="s">
        <v>10015</v>
      </c>
      <c r="D7135" t="s">
        <v>10018</v>
      </c>
      <c r="E7135">
        <v>14</v>
      </c>
      <c r="F7135">
        <f>+_xlfn.XLOOKUP(TablaVentas[[#This Row],[PRODUCTO FINANCIERO]],TablaPrecios[PRODUCTO FINANCIERO],TablaPrecios[PRECIO UNIT],0)</f>
        <v>14.9</v>
      </c>
      <c r="G7135" s="2">
        <f>+TablaVentas[[#This Row],[CANTIDAD]]*TablaVentas[[#This Row],[PRECIO UNITARIO]]</f>
        <v>208.6</v>
      </c>
      <c r="H7135" s="1">
        <f t="shared" ca="1" si="111"/>
        <v>0.1813043216893169</v>
      </c>
      <c r="I7135" s="2">
        <f ca="1">+TablaVentas[[#This Row],[VENTAL TOTAL]]-TablaVentas[[#This Row],[VENTAL TOTAL]]*TablaVentas[[#This Row],[DESCUENTO]]</f>
        <v>170.77991849560848</v>
      </c>
      <c r="J7135" s="2">
        <f ca="1">0.18*TablaVentas[[#This Row],[SUBTOTAL]]</f>
        <v>30.740385329209527</v>
      </c>
      <c r="K7135" s="2">
        <f ca="1">+TablaVentas[[#This Row],[SUBTOTAL]]+TablaVentas[[#This Row],[IGV]]</f>
        <v>201.520303824818</v>
      </c>
    </row>
    <row r="7136" spans="1:11" x14ac:dyDescent="0.25">
      <c r="A7136" t="s">
        <v>7145</v>
      </c>
      <c r="B7136" s="6">
        <v>45868</v>
      </c>
      <c r="C7136" t="s">
        <v>10015</v>
      </c>
      <c r="D7136" t="s">
        <v>10019</v>
      </c>
      <c r="E7136">
        <v>19</v>
      </c>
      <c r="F7136">
        <f>+_xlfn.XLOOKUP(TablaVentas[[#This Row],[PRODUCTO FINANCIERO]],TablaPrecios[PRODUCTO FINANCIERO],TablaPrecios[PRECIO UNIT],0)</f>
        <v>9.9</v>
      </c>
      <c r="G7136" s="2">
        <f>+TablaVentas[[#This Row],[CANTIDAD]]*TablaVentas[[#This Row],[PRECIO UNITARIO]]</f>
        <v>188.1</v>
      </c>
      <c r="H7136" s="1">
        <f t="shared" ca="1" si="111"/>
        <v>0.17089552651221329</v>
      </c>
      <c r="I7136" s="2">
        <f ca="1">+TablaVentas[[#This Row],[VENTAL TOTAL]]-TablaVentas[[#This Row],[VENTAL TOTAL]]*TablaVentas[[#This Row],[DESCUENTO]]</f>
        <v>155.95455146305267</v>
      </c>
      <c r="J7136" s="2">
        <f ca="1">0.18*TablaVentas[[#This Row],[SUBTOTAL]]</f>
        <v>28.071819263349479</v>
      </c>
      <c r="K7136" s="2">
        <f ca="1">+TablaVentas[[#This Row],[SUBTOTAL]]+TablaVentas[[#This Row],[IGV]]</f>
        <v>184.02637072640215</v>
      </c>
    </row>
    <row r="7137" spans="1:11" x14ac:dyDescent="0.25">
      <c r="A7137" t="s">
        <v>7146</v>
      </c>
      <c r="B7137" s="6">
        <v>45883</v>
      </c>
      <c r="C7137" t="s">
        <v>10015</v>
      </c>
      <c r="D7137" t="s">
        <v>10022</v>
      </c>
      <c r="E7137">
        <v>9</v>
      </c>
      <c r="F7137">
        <f>+_xlfn.XLOOKUP(TablaVentas[[#This Row],[PRODUCTO FINANCIERO]],TablaPrecios[PRODUCTO FINANCIERO],TablaPrecios[PRECIO UNIT],0)</f>
        <v>20.9</v>
      </c>
      <c r="G7137" s="2">
        <f>+TablaVentas[[#This Row],[CANTIDAD]]*TablaVentas[[#This Row],[PRECIO UNITARIO]]</f>
        <v>188.1</v>
      </c>
      <c r="H7137" s="1">
        <f t="shared" ca="1" si="111"/>
        <v>0.1936305741091596</v>
      </c>
      <c r="I7137" s="2">
        <f ca="1">+TablaVentas[[#This Row],[VENTAL TOTAL]]-TablaVentas[[#This Row],[VENTAL TOTAL]]*TablaVentas[[#This Row],[DESCUENTO]]</f>
        <v>151.67808901006708</v>
      </c>
      <c r="J7137" s="2">
        <f ca="1">0.18*TablaVentas[[#This Row],[SUBTOTAL]]</f>
        <v>27.302056021812074</v>
      </c>
      <c r="K7137" s="2">
        <f ca="1">+TablaVentas[[#This Row],[SUBTOTAL]]+TablaVentas[[#This Row],[IGV]]</f>
        <v>178.98014503187915</v>
      </c>
    </row>
    <row r="7138" spans="1:11" x14ac:dyDescent="0.25">
      <c r="A7138" t="s">
        <v>7147</v>
      </c>
      <c r="B7138" s="6">
        <v>45995</v>
      </c>
      <c r="C7138" t="s">
        <v>10012</v>
      </c>
      <c r="D7138" t="s">
        <v>10019</v>
      </c>
      <c r="E7138">
        <v>11</v>
      </c>
      <c r="F7138">
        <f>+_xlfn.XLOOKUP(TablaVentas[[#This Row],[PRODUCTO FINANCIERO]],TablaPrecios[PRODUCTO FINANCIERO],TablaPrecios[PRECIO UNIT],0)</f>
        <v>9.9</v>
      </c>
      <c r="G7138" s="2">
        <f>+TablaVentas[[#This Row],[CANTIDAD]]*TablaVentas[[#This Row],[PRECIO UNITARIO]]</f>
        <v>108.9</v>
      </c>
      <c r="H7138" s="1">
        <f t="shared" ca="1" si="111"/>
        <v>0.13611604772460573</v>
      </c>
      <c r="I7138" s="2">
        <f ca="1">+TablaVentas[[#This Row],[VENTAL TOTAL]]-TablaVentas[[#This Row],[VENTAL TOTAL]]*TablaVentas[[#This Row],[DESCUENTO]]</f>
        <v>94.076962402790443</v>
      </c>
      <c r="J7138" s="2">
        <f ca="1">0.18*TablaVentas[[#This Row],[SUBTOTAL]]</f>
        <v>16.93385323250228</v>
      </c>
      <c r="K7138" s="2">
        <f ca="1">+TablaVentas[[#This Row],[SUBTOTAL]]+TablaVentas[[#This Row],[IGV]]</f>
        <v>111.01081563529272</v>
      </c>
    </row>
    <row r="7139" spans="1:11" x14ac:dyDescent="0.25">
      <c r="A7139" t="s">
        <v>7148</v>
      </c>
      <c r="B7139" s="6">
        <v>45951</v>
      </c>
      <c r="C7139" t="s">
        <v>10015</v>
      </c>
      <c r="D7139" t="s">
        <v>10018</v>
      </c>
      <c r="E7139">
        <v>3</v>
      </c>
      <c r="F7139">
        <f>+_xlfn.XLOOKUP(TablaVentas[[#This Row],[PRODUCTO FINANCIERO]],TablaPrecios[PRODUCTO FINANCIERO],TablaPrecios[PRECIO UNIT],0)</f>
        <v>14.9</v>
      </c>
      <c r="G7139" s="2">
        <f>+TablaVentas[[#This Row],[CANTIDAD]]*TablaVentas[[#This Row],[PRECIO UNITARIO]]</f>
        <v>44.7</v>
      </c>
      <c r="H7139" s="1">
        <f t="shared" ca="1" si="111"/>
        <v>0.12172580523846217</v>
      </c>
      <c r="I7139" s="2">
        <f ca="1">+TablaVentas[[#This Row],[VENTAL TOTAL]]-TablaVentas[[#This Row],[VENTAL TOTAL]]*TablaVentas[[#This Row],[DESCUENTO]]</f>
        <v>39.25885650584074</v>
      </c>
      <c r="J7139" s="2">
        <f ca="1">0.18*TablaVentas[[#This Row],[SUBTOTAL]]</f>
        <v>7.0665941710513325</v>
      </c>
      <c r="K7139" s="2">
        <f ca="1">+TablaVentas[[#This Row],[SUBTOTAL]]+TablaVentas[[#This Row],[IGV]]</f>
        <v>46.325450676892075</v>
      </c>
    </row>
    <row r="7140" spans="1:11" x14ac:dyDescent="0.25">
      <c r="A7140" t="s">
        <v>7149</v>
      </c>
      <c r="B7140" s="6">
        <v>45454</v>
      </c>
      <c r="C7140" t="s">
        <v>10013</v>
      </c>
      <c r="D7140" t="s">
        <v>10018</v>
      </c>
      <c r="E7140">
        <v>7</v>
      </c>
      <c r="F7140">
        <f>+_xlfn.XLOOKUP(TablaVentas[[#This Row],[PRODUCTO FINANCIERO]],TablaPrecios[PRODUCTO FINANCIERO],TablaPrecios[PRECIO UNIT],0)</f>
        <v>14.9</v>
      </c>
      <c r="G7140" s="2">
        <f>+TablaVentas[[#This Row],[CANTIDAD]]*TablaVentas[[#This Row],[PRECIO UNITARIO]]</f>
        <v>104.3</v>
      </c>
      <c r="H7140" s="1">
        <f t="shared" ca="1" si="111"/>
        <v>0.13772046023725462</v>
      </c>
      <c r="I7140" s="2">
        <f ca="1">+TablaVentas[[#This Row],[VENTAL TOTAL]]-TablaVentas[[#This Row],[VENTAL TOTAL]]*TablaVentas[[#This Row],[DESCUENTO]]</f>
        <v>89.935755997254347</v>
      </c>
      <c r="J7140" s="2">
        <f ca="1">0.18*TablaVentas[[#This Row],[SUBTOTAL]]</f>
        <v>16.188436079505781</v>
      </c>
      <c r="K7140" s="2">
        <f ca="1">+TablaVentas[[#This Row],[SUBTOTAL]]+TablaVentas[[#This Row],[IGV]]</f>
        <v>106.12419207676012</v>
      </c>
    </row>
    <row r="7141" spans="1:11" x14ac:dyDescent="0.25">
      <c r="A7141" t="s">
        <v>7150</v>
      </c>
      <c r="B7141" s="6">
        <v>45494</v>
      </c>
      <c r="C7141" t="s">
        <v>10012</v>
      </c>
      <c r="D7141" t="s">
        <v>10019</v>
      </c>
      <c r="E7141">
        <v>5</v>
      </c>
      <c r="F7141">
        <f>+_xlfn.XLOOKUP(TablaVentas[[#This Row],[PRODUCTO FINANCIERO]],TablaPrecios[PRODUCTO FINANCIERO],TablaPrecios[PRECIO UNIT],0)</f>
        <v>9.9</v>
      </c>
      <c r="G7141" s="2">
        <f>+TablaVentas[[#This Row],[CANTIDAD]]*TablaVentas[[#This Row],[PRECIO UNITARIO]]</f>
        <v>49.5</v>
      </c>
      <c r="H7141" s="1">
        <f t="shared" ca="1" si="111"/>
        <v>0.16437294556193749</v>
      </c>
      <c r="I7141" s="2">
        <f ca="1">+TablaVentas[[#This Row],[VENTAL TOTAL]]-TablaVentas[[#This Row],[VENTAL TOTAL]]*TablaVentas[[#This Row],[DESCUENTO]]</f>
        <v>41.363539194684094</v>
      </c>
      <c r="J7141" s="2">
        <f ca="1">0.18*TablaVentas[[#This Row],[SUBTOTAL]]</f>
        <v>7.4454370550431364</v>
      </c>
      <c r="K7141" s="2">
        <f ca="1">+TablaVentas[[#This Row],[SUBTOTAL]]+TablaVentas[[#This Row],[IGV]]</f>
        <v>48.80897624972723</v>
      </c>
    </row>
    <row r="7142" spans="1:11" x14ac:dyDescent="0.25">
      <c r="A7142" t="s">
        <v>7151</v>
      </c>
      <c r="B7142" s="6">
        <v>45439</v>
      </c>
      <c r="C7142" t="s">
        <v>10014</v>
      </c>
      <c r="D7142" t="s">
        <v>10022</v>
      </c>
      <c r="E7142">
        <v>5</v>
      </c>
      <c r="F7142">
        <f>+_xlfn.XLOOKUP(TablaVentas[[#This Row],[PRODUCTO FINANCIERO]],TablaPrecios[PRODUCTO FINANCIERO],TablaPrecios[PRECIO UNIT],0)</f>
        <v>20.9</v>
      </c>
      <c r="G7142" s="2">
        <f>+TablaVentas[[#This Row],[CANTIDAD]]*TablaVentas[[#This Row],[PRECIO UNITARIO]]</f>
        <v>104.5</v>
      </c>
      <c r="H7142" s="1">
        <f t="shared" ca="1" si="111"/>
        <v>0.16501814554206196</v>
      </c>
      <c r="I7142" s="2">
        <f ca="1">+TablaVentas[[#This Row],[VENTAL TOTAL]]-TablaVentas[[#This Row],[VENTAL TOTAL]]*TablaVentas[[#This Row],[DESCUENTO]]</f>
        <v>87.255603790854522</v>
      </c>
      <c r="J7142" s="2">
        <f ca="1">0.18*TablaVentas[[#This Row],[SUBTOTAL]]</f>
        <v>15.706008682353813</v>
      </c>
      <c r="K7142" s="2">
        <f ca="1">+TablaVentas[[#This Row],[SUBTOTAL]]+TablaVentas[[#This Row],[IGV]]</f>
        <v>102.96161247320833</v>
      </c>
    </row>
    <row r="7143" spans="1:11" x14ac:dyDescent="0.25">
      <c r="A7143" t="s">
        <v>7152</v>
      </c>
      <c r="B7143" s="6">
        <v>45607</v>
      </c>
      <c r="C7143" t="s">
        <v>10011</v>
      </c>
      <c r="D7143" t="s">
        <v>10017</v>
      </c>
      <c r="E7143">
        <v>11</v>
      </c>
      <c r="F7143">
        <f>+_xlfn.XLOOKUP(TablaVentas[[#This Row],[PRODUCTO FINANCIERO]],TablaPrecios[PRODUCTO FINANCIERO],TablaPrecios[PRECIO UNIT],0)</f>
        <v>9.9</v>
      </c>
      <c r="G7143" s="2">
        <f>+TablaVentas[[#This Row],[CANTIDAD]]*TablaVentas[[#This Row],[PRECIO UNITARIO]]</f>
        <v>108.9</v>
      </c>
      <c r="H7143" s="1">
        <f t="shared" ca="1" si="111"/>
        <v>0.11714752236784817</v>
      </c>
      <c r="I7143" s="2">
        <f ca="1">+TablaVentas[[#This Row],[VENTAL TOTAL]]-TablaVentas[[#This Row],[VENTAL TOTAL]]*TablaVentas[[#This Row],[DESCUENTO]]</f>
        <v>96.142634814141331</v>
      </c>
      <c r="J7143" s="2">
        <f ca="1">0.18*TablaVentas[[#This Row],[SUBTOTAL]]</f>
        <v>17.305674266545438</v>
      </c>
      <c r="K7143" s="2">
        <f ca="1">+TablaVentas[[#This Row],[SUBTOTAL]]+TablaVentas[[#This Row],[IGV]]</f>
        <v>113.44830908068677</v>
      </c>
    </row>
    <row r="7144" spans="1:11" x14ac:dyDescent="0.25">
      <c r="A7144" t="s">
        <v>7153</v>
      </c>
      <c r="B7144" s="6">
        <v>45481</v>
      </c>
      <c r="C7144" t="s">
        <v>10013</v>
      </c>
      <c r="D7144" t="s">
        <v>10022</v>
      </c>
      <c r="E7144">
        <v>19</v>
      </c>
      <c r="F7144">
        <f>+_xlfn.XLOOKUP(TablaVentas[[#This Row],[PRODUCTO FINANCIERO]],TablaPrecios[PRODUCTO FINANCIERO],TablaPrecios[PRECIO UNIT],0)</f>
        <v>20.9</v>
      </c>
      <c r="G7144" s="2">
        <f>+TablaVentas[[#This Row],[CANTIDAD]]*TablaVentas[[#This Row],[PRECIO UNITARIO]]</f>
        <v>397.09999999999997</v>
      </c>
      <c r="H7144" s="1">
        <f t="shared" ca="1" si="111"/>
        <v>0.19974912857879551</v>
      </c>
      <c r="I7144" s="2">
        <f ca="1">+TablaVentas[[#This Row],[VENTAL TOTAL]]-TablaVentas[[#This Row],[VENTAL TOTAL]]*TablaVentas[[#This Row],[DESCUENTO]]</f>
        <v>317.77962104136026</v>
      </c>
      <c r="J7144" s="2">
        <f ca="1">0.18*TablaVentas[[#This Row],[SUBTOTAL]]</f>
        <v>57.200331787444846</v>
      </c>
      <c r="K7144" s="2">
        <f ca="1">+TablaVentas[[#This Row],[SUBTOTAL]]+TablaVentas[[#This Row],[IGV]]</f>
        <v>374.9799528288051</v>
      </c>
    </row>
    <row r="7145" spans="1:11" x14ac:dyDescent="0.25">
      <c r="A7145" t="s">
        <v>7154</v>
      </c>
      <c r="B7145" s="6">
        <v>45310</v>
      </c>
      <c r="C7145" t="s">
        <v>10013</v>
      </c>
      <c r="D7145" t="s">
        <v>10022</v>
      </c>
      <c r="E7145">
        <v>7</v>
      </c>
      <c r="F7145">
        <f>+_xlfn.XLOOKUP(TablaVentas[[#This Row],[PRODUCTO FINANCIERO]],TablaPrecios[PRODUCTO FINANCIERO],TablaPrecios[PRECIO UNIT],0)</f>
        <v>20.9</v>
      </c>
      <c r="G7145" s="2">
        <f>+TablaVentas[[#This Row],[CANTIDAD]]*TablaVentas[[#This Row],[PRECIO UNITARIO]]</f>
        <v>146.29999999999998</v>
      </c>
      <c r="H7145" s="1">
        <f t="shared" ca="1" si="111"/>
        <v>0.13619504575824903</v>
      </c>
      <c r="I7145" s="2">
        <f ca="1">+TablaVentas[[#This Row],[VENTAL TOTAL]]-TablaVentas[[#This Row],[VENTAL TOTAL]]*TablaVentas[[#This Row],[DESCUENTO]]</f>
        <v>126.37466480556816</v>
      </c>
      <c r="J7145" s="2">
        <f ca="1">0.18*TablaVentas[[#This Row],[SUBTOTAL]]</f>
        <v>22.747439665002268</v>
      </c>
      <c r="K7145" s="2">
        <f ca="1">+TablaVentas[[#This Row],[SUBTOTAL]]+TablaVentas[[#This Row],[IGV]]</f>
        <v>149.12210447057043</v>
      </c>
    </row>
    <row r="7146" spans="1:11" x14ac:dyDescent="0.25">
      <c r="A7146" t="s">
        <v>7155</v>
      </c>
      <c r="B7146" s="6">
        <v>45498</v>
      </c>
      <c r="C7146" t="s">
        <v>10014</v>
      </c>
      <c r="D7146" t="s">
        <v>10017</v>
      </c>
      <c r="E7146">
        <v>7</v>
      </c>
      <c r="F7146">
        <f>+_xlfn.XLOOKUP(TablaVentas[[#This Row],[PRODUCTO FINANCIERO]],TablaPrecios[PRODUCTO FINANCIERO],TablaPrecios[PRECIO UNIT],0)</f>
        <v>9.9</v>
      </c>
      <c r="G7146" s="2">
        <f>+TablaVentas[[#This Row],[CANTIDAD]]*TablaVentas[[#This Row],[PRECIO UNITARIO]]</f>
        <v>69.3</v>
      </c>
      <c r="H7146" s="1">
        <f t="shared" ca="1" si="111"/>
        <v>0.17384675414262818</v>
      </c>
      <c r="I7146" s="2">
        <f ca="1">+TablaVentas[[#This Row],[VENTAL TOTAL]]-TablaVentas[[#This Row],[VENTAL TOTAL]]*TablaVentas[[#This Row],[DESCUENTO]]</f>
        <v>57.252419937915867</v>
      </c>
      <c r="J7146" s="2">
        <f ca="1">0.18*TablaVentas[[#This Row],[SUBTOTAL]]</f>
        <v>10.305435588824857</v>
      </c>
      <c r="K7146" s="2">
        <f ca="1">+TablaVentas[[#This Row],[SUBTOTAL]]+TablaVentas[[#This Row],[IGV]]</f>
        <v>67.557855526740724</v>
      </c>
    </row>
    <row r="7147" spans="1:11" x14ac:dyDescent="0.25">
      <c r="A7147" t="s">
        <v>7156</v>
      </c>
      <c r="B7147" s="6">
        <v>45916</v>
      </c>
      <c r="C7147" t="s">
        <v>10014</v>
      </c>
      <c r="D7147" t="s">
        <v>10019</v>
      </c>
      <c r="E7147">
        <v>9</v>
      </c>
      <c r="F7147">
        <f>+_xlfn.XLOOKUP(TablaVentas[[#This Row],[PRODUCTO FINANCIERO]],TablaPrecios[PRODUCTO FINANCIERO],TablaPrecios[PRECIO UNIT],0)</f>
        <v>9.9</v>
      </c>
      <c r="G7147" s="2">
        <f>+TablaVentas[[#This Row],[CANTIDAD]]*TablaVentas[[#This Row],[PRECIO UNITARIO]]</f>
        <v>89.100000000000009</v>
      </c>
      <c r="H7147" s="1">
        <f t="shared" ca="1" si="111"/>
        <v>0.16235651432972215</v>
      </c>
      <c r="I7147" s="2">
        <f ca="1">+TablaVentas[[#This Row],[VENTAL TOTAL]]-TablaVentas[[#This Row],[VENTAL TOTAL]]*TablaVentas[[#This Row],[DESCUENTO]]</f>
        <v>74.634034573221768</v>
      </c>
      <c r="J7147" s="2">
        <f ca="1">0.18*TablaVentas[[#This Row],[SUBTOTAL]]</f>
        <v>13.434126223179918</v>
      </c>
      <c r="K7147" s="2">
        <f ca="1">+TablaVentas[[#This Row],[SUBTOTAL]]+TablaVentas[[#This Row],[IGV]]</f>
        <v>88.068160796401685</v>
      </c>
    </row>
    <row r="7148" spans="1:11" x14ac:dyDescent="0.25">
      <c r="A7148" t="s">
        <v>7157</v>
      </c>
      <c r="B7148" s="6">
        <v>45768</v>
      </c>
      <c r="C7148" t="s">
        <v>10014</v>
      </c>
      <c r="D7148" t="s">
        <v>10019</v>
      </c>
      <c r="E7148">
        <v>13</v>
      </c>
      <c r="F7148">
        <f>+_xlfn.XLOOKUP(TablaVentas[[#This Row],[PRODUCTO FINANCIERO]],TablaPrecios[PRODUCTO FINANCIERO],TablaPrecios[PRECIO UNIT],0)</f>
        <v>9.9</v>
      </c>
      <c r="G7148" s="2">
        <f>+TablaVentas[[#This Row],[CANTIDAD]]*TablaVentas[[#This Row],[PRECIO UNITARIO]]</f>
        <v>128.70000000000002</v>
      </c>
      <c r="H7148" s="1">
        <f t="shared" ca="1" si="111"/>
        <v>0.15491074385190545</v>
      </c>
      <c r="I7148" s="2">
        <f ca="1">+TablaVentas[[#This Row],[VENTAL TOTAL]]-TablaVentas[[#This Row],[VENTAL TOTAL]]*TablaVentas[[#This Row],[DESCUENTO]]</f>
        <v>108.76298726625978</v>
      </c>
      <c r="J7148" s="2">
        <f ca="1">0.18*TablaVentas[[#This Row],[SUBTOTAL]]</f>
        <v>19.577337707926759</v>
      </c>
      <c r="K7148" s="2">
        <f ca="1">+TablaVentas[[#This Row],[SUBTOTAL]]+TablaVentas[[#This Row],[IGV]]</f>
        <v>128.34032497418656</v>
      </c>
    </row>
    <row r="7149" spans="1:11" x14ac:dyDescent="0.25">
      <c r="A7149" t="s">
        <v>7158</v>
      </c>
      <c r="B7149" s="6">
        <v>45871</v>
      </c>
      <c r="C7149" t="s">
        <v>10014</v>
      </c>
      <c r="D7149" t="s">
        <v>10022</v>
      </c>
      <c r="E7149">
        <v>14</v>
      </c>
      <c r="F7149">
        <f>+_xlfn.XLOOKUP(TablaVentas[[#This Row],[PRODUCTO FINANCIERO]],TablaPrecios[PRODUCTO FINANCIERO],TablaPrecios[PRECIO UNIT],0)</f>
        <v>20.9</v>
      </c>
      <c r="G7149" s="2">
        <f>+TablaVentas[[#This Row],[CANTIDAD]]*TablaVentas[[#This Row],[PRECIO UNITARIO]]</f>
        <v>292.59999999999997</v>
      </c>
      <c r="H7149" s="1">
        <f t="shared" ca="1" si="111"/>
        <v>0.1332254835042197</v>
      </c>
      <c r="I7149" s="2">
        <f ca="1">+TablaVentas[[#This Row],[VENTAL TOTAL]]-TablaVentas[[#This Row],[VENTAL TOTAL]]*TablaVentas[[#This Row],[DESCUENTO]]</f>
        <v>253.6182235266653</v>
      </c>
      <c r="J7149" s="2">
        <f ca="1">0.18*TablaVentas[[#This Row],[SUBTOTAL]]</f>
        <v>45.651280234799756</v>
      </c>
      <c r="K7149" s="2">
        <f ca="1">+TablaVentas[[#This Row],[SUBTOTAL]]+TablaVentas[[#This Row],[IGV]]</f>
        <v>299.26950376146505</v>
      </c>
    </row>
    <row r="7150" spans="1:11" x14ac:dyDescent="0.25">
      <c r="A7150" t="s">
        <v>7159</v>
      </c>
      <c r="B7150" s="6">
        <v>45982</v>
      </c>
      <c r="C7150" t="s">
        <v>10011</v>
      </c>
      <c r="D7150" t="s">
        <v>10022</v>
      </c>
      <c r="E7150">
        <v>10</v>
      </c>
      <c r="F7150">
        <f>+_xlfn.XLOOKUP(TablaVentas[[#This Row],[PRODUCTO FINANCIERO]],TablaPrecios[PRODUCTO FINANCIERO],TablaPrecios[PRECIO UNIT],0)</f>
        <v>20.9</v>
      </c>
      <c r="G7150" s="2">
        <f>+TablaVentas[[#This Row],[CANTIDAD]]*TablaVentas[[#This Row],[PRECIO UNITARIO]]</f>
        <v>209</v>
      </c>
      <c r="H7150" s="1">
        <f t="shared" ca="1" si="111"/>
        <v>0.1952892360606171</v>
      </c>
      <c r="I7150" s="2">
        <f ca="1">+TablaVentas[[#This Row],[VENTAL TOTAL]]-TablaVentas[[#This Row],[VENTAL TOTAL]]*TablaVentas[[#This Row],[DESCUENTO]]</f>
        <v>168.18454966333104</v>
      </c>
      <c r="J7150" s="2">
        <f ca="1">0.18*TablaVentas[[#This Row],[SUBTOTAL]]</f>
        <v>30.273218939399587</v>
      </c>
      <c r="K7150" s="2">
        <f ca="1">+TablaVentas[[#This Row],[SUBTOTAL]]+TablaVentas[[#This Row],[IGV]]</f>
        <v>198.45776860273062</v>
      </c>
    </row>
    <row r="7151" spans="1:11" x14ac:dyDescent="0.25">
      <c r="A7151" t="s">
        <v>7160</v>
      </c>
      <c r="B7151" s="6">
        <v>46292</v>
      </c>
      <c r="C7151" t="s">
        <v>10014</v>
      </c>
      <c r="D7151" t="s">
        <v>10022</v>
      </c>
      <c r="E7151">
        <v>3</v>
      </c>
      <c r="F7151">
        <f>+_xlfn.XLOOKUP(TablaVentas[[#This Row],[PRODUCTO FINANCIERO]],TablaPrecios[PRODUCTO FINANCIERO],TablaPrecios[PRECIO UNIT],0)</f>
        <v>20.9</v>
      </c>
      <c r="G7151" s="2">
        <f>+TablaVentas[[#This Row],[CANTIDAD]]*TablaVentas[[#This Row],[PRECIO UNITARIO]]</f>
        <v>62.699999999999996</v>
      </c>
      <c r="H7151" s="1">
        <f t="shared" ca="1" si="111"/>
        <v>0.17760307207168835</v>
      </c>
      <c r="I7151" s="2">
        <f ca="1">+TablaVentas[[#This Row],[VENTAL TOTAL]]-TablaVentas[[#This Row],[VENTAL TOTAL]]*TablaVentas[[#This Row],[DESCUENTO]]</f>
        <v>51.564287381105139</v>
      </c>
      <c r="J7151" s="2">
        <f ca="1">0.18*TablaVentas[[#This Row],[SUBTOTAL]]</f>
        <v>9.2815717285989248</v>
      </c>
      <c r="K7151" s="2">
        <f ca="1">+TablaVentas[[#This Row],[SUBTOTAL]]+TablaVentas[[#This Row],[IGV]]</f>
        <v>60.845859109704065</v>
      </c>
    </row>
    <row r="7152" spans="1:11" x14ac:dyDescent="0.25">
      <c r="A7152" t="s">
        <v>7161</v>
      </c>
      <c r="B7152" s="6">
        <v>46266</v>
      </c>
      <c r="C7152" t="s">
        <v>10011</v>
      </c>
      <c r="D7152" t="s">
        <v>10018</v>
      </c>
      <c r="E7152">
        <v>5</v>
      </c>
      <c r="F7152">
        <f>+_xlfn.XLOOKUP(TablaVentas[[#This Row],[PRODUCTO FINANCIERO]],TablaPrecios[PRODUCTO FINANCIERO],TablaPrecios[PRECIO UNIT],0)</f>
        <v>14.9</v>
      </c>
      <c r="G7152" s="2">
        <f>+TablaVentas[[#This Row],[CANTIDAD]]*TablaVentas[[#This Row],[PRECIO UNITARIO]]</f>
        <v>74.5</v>
      </c>
      <c r="H7152" s="1">
        <f t="shared" ca="1" si="111"/>
        <v>0.13718117946413619</v>
      </c>
      <c r="I7152" s="2">
        <f ca="1">+TablaVentas[[#This Row],[VENTAL TOTAL]]-TablaVentas[[#This Row],[VENTAL TOTAL]]*TablaVentas[[#This Row],[DESCUENTO]]</f>
        <v>64.280002129921854</v>
      </c>
      <c r="J7152" s="2">
        <f ca="1">0.18*TablaVentas[[#This Row],[SUBTOTAL]]</f>
        <v>11.570400383385934</v>
      </c>
      <c r="K7152" s="2">
        <f ca="1">+TablaVentas[[#This Row],[SUBTOTAL]]+TablaVentas[[#This Row],[IGV]]</f>
        <v>75.850402513307785</v>
      </c>
    </row>
    <row r="7153" spans="1:11" x14ac:dyDescent="0.25">
      <c r="A7153" t="s">
        <v>7162</v>
      </c>
      <c r="B7153" s="6">
        <v>45379</v>
      </c>
      <c r="C7153" t="s">
        <v>10011</v>
      </c>
      <c r="D7153" t="s">
        <v>10018</v>
      </c>
      <c r="E7153">
        <v>15</v>
      </c>
      <c r="F7153">
        <f>+_xlfn.XLOOKUP(TablaVentas[[#This Row],[PRODUCTO FINANCIERO]],TablaPrecios[PRODUCTO FINANCIERO],TablaPrecios[PRECIO UNIT],0)</f>
        <v>14.9</v>
      </c>
      <c r="G7153" s="2">
        <f>+TablaVentas[[#This Row],[CANTIDAD]]*TablaVentas[[#This Row],[PRECIO UNITARIO]]</f>
        <v>223.5</v>
      </c>
      <c r="H7153" s="1">
        <f t="shared" ca="1" si="111"/>
        <v>0.11430010753276156</v>
      </c>
      <c r="I7153" s="2">
        <f ca="1">+TablaVentas[[#This Row],[VENTAL TOTAL]]-TablaVentas[[#This Row],[VENTAL TOTAL]]*TablaVentas[[#This Row],[DESCUENTO]]</f>
        <v>197.95392596642779</v>
      </c>
      <c r="J7153" s="2">
        <f ca="1">0.18*TablaVentas[[#This Row],[SUBTOTAL]]</f>
        <v>35.631706673956998</v>
      </c>
      <c r="K7153" s="2">
        <f ca="1">+TablaVentas[[#This Row],[SUBTOTAL]]+TablaVentas[[#This Row],[IGV]]</f>
        <v>233.5856326403848</v>
      </c>
    </row>
    <row r="7154" spans="1:11" x14ac:dyDescent="0.25">
      <c r="A7154" t="s">
        <v>7163</v>
      </c>
      <c r="B7154" s="6">
        <v>45928</v>
      </c>
      <c r="C7154" t="s">
        <v>10011</v>
      </c>
      <c r="D7154" t="s">
        <v>10022</v>
      </c>
      <c r="E7154">
        <v>20</v>
      </c>
      <c r="F7154">
        <f>+_xlfn.XLOOKUP(TablaVentas[[#This Row],[PRODUCTO FINANCIERO]],TablaPrecios[PRODUCTO FINANCIERO],TablaPrecios[PRECIO UNIT],0)</f>
        <v>20.9</v>
      </c>
      <c r="G7154" s="2">
        <f>+TablaVentas[[#This Row],[CANTIDAD]]*TablaVentas[[#This Row],[PRECIO UNITARIO]]</f>
        <v>418</v>
      </c>
      <c r="H7154" s="1">
        <f t="shared" ca="1" si="111"/>
        <v>0.13980895485783429</v>
      </c>
      <c r="I7154" s="2">
        <f ca="1">+TablaVentas[[#This Row],[VENTAL TOTAL]]-TablaVentas[[#This Row],[VENTAL TOTAL]]*TablaVentas[[#This Row],[DESCUENTO]]</f>
        <v>359.55985686942529</v>
      </c>
      <c r="J7154" s="2">
        <f ca="1">0.18*TablaVentas[[#This Row],[SUBTOTAL]]</f>
        <v>64.720774236496553</v>
      </c>
      <c r="K7154" s="2">
        <f ca="1">+TablaVentas[[#This Row],[SUBTOTAL]]+TablaVentas[[#This Row],[IGV]]</f>
        <v>424.28063110592183</v>
      </c>
    </row>
    <row r="7155" spans="1:11" x14ac:dyDescent="0.25">
      <c r="A7155" t="s">
        <v>7164</v>
      </c>
      <c r="B7155" s="6">
        <v>45420</v>
      </c>
      <c r="C7155" t="s">
        <v>10014</v>
      </c>
      <c r="D7155" t="s">
        <v>10017</v>
      </c>
      <c r="E7155">
        <v>18</v>
      </c>
      <c r="F7155">
        <f>+_xlfn.XLOOKUP(TablaVentas[[#This Row],[PRODUCTO FINANCIERO]],TablaPrecios[PRODUCTO FINANCIERO],TablaPrecios[PRECIO UNIT],0)</f>
        <v>9.9</v>
      </c>
      <c r="G7155" s="2">
        <f>+TablaVentas[[#This Row],[CANTIDAD]]*TablaVentas[[#This Row],[PRECIO UNITARIO]]</f>
        <v>178.20000000000002</v>
      </c>
      <c r="H7155" s="1">
        <f t="shared" ca="1" si="111"/>
        <v>0.19909411812269906</v>
      </c>
      <c r="I7155" s="2">
        <f ca="1">+TablaVentas[[#This Row],[VENTAL TOTAL]]-TablaVentas[[#This Row],[VENTAL TOTAL]]*TablaVentas[[#This Row],[DESCUENTO]]</f>
        <v>142.72142815053505</v>
      </c>
      <c r="J7155" s="2">
        <f ca="1">0.18*TablaVentas[[#This Row],[SUBTOTAL]]</f>
        <v>25.689857067096309</v>
      </c>
      <c r="K7155" s="2">
        <f ca="1">+TablaVentas[[#This Row],[SUBTOTAL]]+TablaVentas[[#This Row],[IGV]]</f>
        <v>168.41128521763136</v>
      </c>
    </row>
    <row r="7156" spans="1:11" x14ac:dyDescent="0.25">
      <c r="A7156" t="s">
        <v>7165</v>
      </c>
      <c r="B7156" s="6">
        <v>45821</v>
      </c>
      <c r="C7156" t="s">
        <v>10016</v>
      </c>
      <c r="D7156" t="s">
        <v>10022</v>
      </c>
      <c r="E7156">
        <v>19</v>
      </c>
      <c r="F7156">
        <f>+_xlfn.XLOOKUP(TablaVentas[[#This Row],[PRODUCTO FINANCIERO]],TablaPrecios[PRODUCTO FINANCIERO],TablaPrecios[PRECIO UNIT],0)</f>
        <v>20.9</v>
      </c>
      <c r="G7156" s="2">
        <f>+TablaVentas[[#This Row],[CANTIDAD]]*TablaVentas[[#This Row],[PRECIO UNITARIO]]</f>
        <v>397.09999999999997</v>
      </c>
      <c r="H7156" s="1">
        <f t="shared" ca="1" si="111"/>
        <v>0.14858390812795733</v>
      </c>
      <c r="I7156" s="2">
        <f ca="1">+TablaVentas[[#This Row],[VENTAL TOTAL]]-TablaVentas[[#This Row],[VENTAL TOTAL]]*TablaVentas[[#This Row],[DESCUENTO]]</f>
        <v>338.09733008238811</v>
      </c>
      <c r="J7156" s="2">
        <f ca="1">0.18*TablaVentas[[#This Row],[SUBTOTAL]]</f>
        <v>60.857519414829859</v>
      </c>
      <c r="K7156" s="2">
        <f ca="1">+TablaVentas[[#This Row],[SUBTOTAL]]+TablaVentas[[#This Row],[IGV]]</f>
        <v>398.95484949721799</v>
      </c>
    </row>
    <row r="7157" spans="1:11" x14ac:dyDescent="0.25">
      <c r="A7157" t="s">
        <v>7166</v>
      </c>
      <c r="B7157" s="6">
        <v>45416</v>
      </c>
      <c r="C7157" t="s">
        <v>10012</v>
      </c>
      <c r="D7157" t="s">
        <v>10018</v>
      </c>
      <c r="E7157">
        <v>3</v>
      </c>
      <c r="F7157">
        <f>+_xlfn.XLOOKUP(TablaVentas[[#This Row],[PRODUCTO FINANCIERO]],TablaPrecios[PRODUCTO FINANCIERO],TablaPrecios[PRECIO UNIT],0)</f>
        <v>14.9</v>
      </c>
      <c r="G7157" s="2">
        <f>+TablaVentas[[#This Row],[CANTIDAD]]*TablaVentas[[#This Row],[PRECIO UNITARIO]]</f>
        <v>44.7</v>
      </c>
      <c r="H7157" s="1">
        <f t="shared" ca="1" si="111"/>
        <v>0.1266342595822994</v>
      </c>
      <c r="I7157" s="2">
        <f ca="1">+TablaVentas[[#This Row],[VENTAL TOTAL]]-TablaVentas[[#This Row],[VENTAL TOTAL]]*TablaVentas[[#This Row],[DESCUENTO]]</f>
        <v>39.039448596671221</v>
      </c>
      <c r="J7157" s="2">
        <f ca="1">0.18*TablaVentas[[#This Row],[SUBTOTAL]]</f>
        <v>7.0271007474008194</v>
      </c>
      <c r="K7157" s="2">
        <f ca="1">+TablaVentas[[#This Row],[SUBTOTAL]]+TablaVentas[[#This Row],[IGV]]</f>
        <v>46.066549344072044</v>
      </c>
    </row>
    <row r="7158" spans="1:11" x14ac:dyDescent="0.25">
      <c r="A7158" t="s">
        <v>7167</v>
      </c>
      <c r="B7158" s="6">
        <v>45596</v>
      </c>
      <c r="C7158" t="s">
        <v>10011</v>
      </c>
      <c r="D7158" t="s">
        <v>10017</v>
      </c>
      <c r="E7158">
        <v>6</v>
      </c>
      <c r="F7158">
        <f>+_xlfn.XLOOKUP(TablaVentas[[#This Row],[PRODUCTO FINANCIERO]],TablaPrecios[PRODUCTO FINANCIERO],TablaPrecios[PRECIO UNIT],0)</f>
        <v>9.9</v>
      </c>
      <c r="G7158" s="2">
        <f>+TablaVentas[[#This Row],[CANTIDAD]]*TablaVentas[[#This Row],[PRECIO UNITARIO]]</f>
        <v>59.400000000000006</v>
      </c>
      <c r="H7158" s="1">
        <f t="shared" ca="1" si="111"/>
        <v>0.14026311375427361</v>
      </c>
      <c r="I7158" s="2">
        <f ca="1">+TablaVentas[[#This Row],[VENTAL TOTAL]]-TablaVentas[[#This Row],[VENTAL TOTAL]]*TablaVentas[[#This Row],[DESCUENTO]]</f>
        <v>51.068371042996155</v>
      </c>
      <c r="J7158" s="2">
        <f ca="1">0.18*TablaVentas[[#This Row],[SUBTOTAL]]</f>
        <v>9.192306787739307</v>
      </c>
      <c r="K7158" s="2">
        <f ca="1">+TablaVentas[[#This Row],[SUBTOTAL]]+TablaVentas[[#This Row],[IGV]]</f>
        <v>60.26067783073546</v>
      </c>
    </row>
    <row r="7159" spans="1:11" x14ac:dyDescent="0.25">
      <c r="A7159" t="s">
        <v>7168</v>
      </c>
      <c r="B7159" s="6">
        <v>45579</v>
      </c>
      <c r="C7159" t="s">
        <v>10012</v>
      </c>
      <c r="D7159" t="s">
        <v>10022</v>
      </c>
      <c r="E7159">
        <v>15</v>
      </c>
      <c r="F7159">
        <f>+_xlfn.XLOOKUP(TablaVentas[[#This Row],[PRODUCTO FINANCIERO]],TablaPrecios[PRODUCTO FINANCIERO],TablaPrecios[PRECIO UNIT],0)</f>
        <v>20.9</v>
      </c>
      <c r="G7159" s="2">
        <f>+TablaVentas[[#This Row],[CANTIDAD]]*TablaVentas[[#This Row],[PRECIO UNITARIO]]</f>
        <v>313.5</v>
      </c>
      <c r="H7159" s="1">
        <f t="shared" ca="1" si="111"/>
        <v>0.19572411841330092</v>
      </c>
      <c r="I7159" s="2">
        <f ca="1">+TablaVentas[[#This Row],[VENTAL TOTAL]]-TablaVentas[[#This Row],[VENTAL TOTAL]]*TablaVentas[[#This Row],[DESCUENTO]]</f>
        <v>252.14048887743016</v>
      </c>
      <c r="J7159" s="2">
        <f ca="1">0.18*TablaVentas[[#This Row],[SUBTOTAL]]</f>
        <v>45.385287997937425</v>
      </c>
      <c r="K7159" s="2">
        <f ca="1">+TablaVentas[[#This Row],[SUBTOTAL]]+TablaVentas[[#This Row],[IGV]]</f>
        <v>297.52577687536757</v>
      </c>
    </row>
    <row r="7160" spans="1:11" x14ac:dyDescent="0.25">
      <c r="A7160" t="s">
        <v>7169</v>
      </c>
      <c r="B7160" s="6">
        <v>45811</v>
      </c>
      <c r="C7160" t="s">
        <v>10012</v>
      </c>
      <c r="D7160" t="s">
        <v>10018</v>
      </c>
      <c r="E7160">
        <v>10</v>
      </c>
      <c r="F7160">
        <f>+_xlfn.XLOOKUP(TablaVentas[[#This Row],[PRODUCTO FINANCIERO]],TablaPrecios[PRODUCTO FINANCIERO],TablaPrecios[PRECIO UNIT],0)</f>
        <v>14.9</v>
      </c>
      <c r="G7160" s="2">
        <f>+TablaVentas[[#This Row],[CANTIDAD]]*TablaVentas[[#This Row],[PRECIO UNITARIO]]</f>
        <v>149</v>
      </c>
      <c r="H7160" s="1">
        <f t="shared" ca="1" si="111"/>
        <v>0.16949707758237009</v>
      </c>
      <c r="I7160" s="2">
        <f ca="1">+TablaVentas[[#This Row],[VENTAL TOTAL]]-TablaVentas[[#This Row],[VENTAL TOTAL]]*TablaVentas[[#This Row],[DESCUENTO]]</f>
        <v>123.74493544022685</v>
      </c>
      <c r="J7160" s="2">
        <f ca="1">0.18*TablaVentas[[#This Row],[SUBTOTAL]]</f>
        <v>22.274088379240833</v>
      </c>
      <c r="K7160" s="2">
        <f ca="1">+TablaVentas[[#This Row],[SUBTOTAL]]+TablaVentas[[#This Row],[IGV]]</f>
        <v>146.01902381946769</v>
      </c>
    </row>
    <row r="7161" spans="1:11" x14ac:dyDescent="0.25">
      <c r="A7161" t="s">
        <v>7170</v>
      </c>
      <c r="B7161" s="6">
        <v>45455</v>
      </c>
      <c r="C7161" t="s">
        <v>10015</v>
      </c>
      <c r="D7161" t="s">
        <v>10019</v>
      </c>
      <c r="E7161">
        <v>7</v>
      </c>
      <c r="F7161">
        <f>+_xlfn.XLOOKUP(TablaVentas[[#This Row],[PRODUCTO FINANCIERO]],TablaPrecios[PRODUCTO FINANCIERO],TablaPrecios[PRECIO UNIT],0)</f>
        <v>9.9</v>
      </c>
      <c r="G7161" s="2">
        <f>+TablaVentas[[#This Row],[CANTIDAD]]*TablaVentas[[#This Row],[PRECIO UNITARIO]]</f>
        <v>69.3</v>
      </c>
      <c r="H7161" s="1">
        <f t="shared" ca="1" si="111"/>
        <v>0.19152950401257307</v>
      </c>
      <c r="I7161" s="2">
        <f ca="1">+TablaVentas[[#This Row],[VENTAL TOTAL]]-TablaVentas[[#This Row],[VENTAL TOTAL]]*TablaVentas[[#This Row],[DESCUENTO]]</f>
        <v>56.027005371928681</v>
      </c>
      <c r="J7161" s="2">
        <f ca="1">0.18*TablaVentas[[#This Row],[SUBTOTAL]]</f>
        <v>10.084860966947161</v>
      </c>
      <c r="K7161" s="2">
        <f ca="1">+TablaVentas[[#This Row],[SUBTOTAL]]+TablaVentas[[#This Row],[IGV]]</f>
        <v>66.111866338875842</v>
      </c>
    </row>
    <row r="7162" spans="1:11" x14ac:dyDescent="0.25">
      <c r="A7162" t="s">
        <v>7171</v>
      </c>
      <c r="B7162" s="6">
        <v>45815</v>
      </c>
      <c r="C7162" t="s">
        <v>10015</v>
      </c>
      <c r="D7162" t="s">
        <v>10020</v>
      </c>
      <c r="E7162">
        <v>13</v>
      </c>
      <c r="F7162">
        <f>+_xlfn.XLOOKUP(TablaVentas[[#This Row],[PRODUCTO FINANCIERO]],TablaPrecios[PRODUCTO FINANCIERO],TablaPrecios[PRECIO UNIT],0)</f>
        <v>14.9</v>
      </c>
      <c r="G7162" s="2">
        <f>+TablaVentas[[#This Row],[CANTIDAD]]*TablaVentas[[#This Row],[PRECIO UNITARIO]]</f>
        <v>193.70000000000002</v>
      </c>
      <c r="H7162" s="1">
        <f t="shared" ca="1" si="111"/>
        <v>0.15532883352936161</v>
      </c>
      <c r="I7162" s="2">
        <f ca="1">+TablaVentas[[#This Row],[VENTAL TOTAL]]-TablaVentas[[#This Row],[VENTAL TOTAL]]*TablaVentas[[#This Row],[DESCUENTO]]</f>
        <v>163.61280494536268</v>
      </c>
      <c r="J7162" s="2">
        <f ca="1">0.18*TablaVentas[[#This Row],[SUBTOTAL]]</f>
        <v>29.450304890165281</v>
      </c>
      <c r="K7162" s="2">
        <f ca="1">+TablaVentas[[#This Row],[SUBTOTAL]]+TablaVentas[[#This Row],[IGV]]</f>
        <v>193.06310983552797</v>
      </c>
    </row>
    <row r="7163" spans="1:11" x14ac:dyDescent="0.25">
      <c r="A7163" t="s">
        <v>7172</v>
      </c>
      <c r="B7163" s="6">
        <v>45829</v>
      </c>
      <c r="C7163" t="s">
        <v>10013</v>
      </c>
      <c r="D7163" t="s">
        <v>10017</v>
      </c>
      <c r="E7163">
        <v>7</v>
      </c>
      <c r="F7163">
        <f>+_xlfn.XLOOKUP(TablaVentas[[#This Row],[PRODUCTO FINANCIERO]],TablaPrecios[PRODUCTO FINANCIERO],TablaPrecios[PRECIO UNIT],0)</f>
        <v>9.9</v>
      </c>
      <c r="G7163" s="2">
        <f>+TablaVentas[[#This Row],[CANTIDAD]]*TablaVentas[[#This Row],[PRECIO UNITARIO]]</f>
        <v>69.3</v>
      </c>
      <c r="H7163" s="1">
        <f t="shared" ca="1" si="111"/>
        <v>0.19587396762715772</v>
      </c>
      <c r="I7163" s="2">
        <f ca="1">+TablaVentas[[#This Row],[VENTAL TOTAL]]-TablaVentas[[#This Row],[VENTAL TOTAL]]*TablaVentas[[#This Row],[DESCUENTO]]</f>
        <v>55.725934043437967</v>
      </c>
      <c r="J7163" s="2">
        <f ca="1">0.18*TablaVentas[[#This Row],[SUBTOTAL]]</f>
        <v>10.030668127818833</v>
      </c>
      <c r="K7163" s="2">
        <f ca="1">+TablaVentas[[#This Row],[SUBTOTAL]]+TablaVentas[[#This Row],[IGV]]</f>
        <v>65.756602171256802</v>
      </c>
    </row>
    <row r="7164" spans="1:11" x14ac:dyDescent="0.25">
      <c r="A7164" t="s">
        <v>7173</v>
      </c>
      <c r="B7164" s="6">
        <v>46266</v>
      </c>
      <c r="C7164" t="s">
        <v>10012</v>
      </c>
      <c r="D7164" t="s">
        <v>10022</v>
      </c>
      <c r="E7164">
        <v>15</v>
      </c>
      <c r="F7164">
        <f>+_xlfn.XLOOKUP(TablaVentas[[#This Row],[PRODUCTO FINANCIERO]],TablaPrecios[PRODUCTO FINANCIERO],TablaPrecios[PRECIO UNIT],0)</f>
        <v>20.9</v>
      </c>
      <c r="G7164" s="2">
        <f>+TablaVentas[[#This Row],[CANTIDAD]]*TablaVentas[[#This Row],[PRECIO UNITARIO]]</f>
        <v>313.5</v>
      </c>
      <c r="H7164" s="1">
        <f t="shared" ca="1" si="111"/>
        <v>0.11713959737496915</v>
      </c>
      <c r="I7164" s="2">
        <f ca="1">+TablaVentas[[#This Row],[VENTAL TOTAL]]-TablaVentas[[#This Row],[VENTAL TOTAL]]*TablaVentas[[#This Row],[DESCUENTO]]</f>
        <v>276.77673622294719</v>
      </c>
      <c r="J7164" s="2">
        <f ca="1">0.18*TablaVentas[[#This Row],[SUBTOTAL]]</f>
        <v>49.81981252013049</v>
      </c>
      <c r="K7164" s="2">
        <f ca="1">+TablaVentas[[#This Row],[SUBTOTAL]]+TablaVentas[[#This Row],[IGV]]</f>
        <v>326.59654874307768</v>
      </c>
    </row>
    <row r="7165" spans="1:11" x14ac:dyDescent="0.25">
      <c r="A7165" t="s">
        <v>7174</v>
      </c>
      <c r="B7165" s="6">
        <v>45387</v>
      </c>
      <c r="C7165" t="s">
        <v>10013</v>
      </c>
      <c r="D7165" t="s">
        <v>10019</v>
      </c>
      <c r="E7165">
        <v>7</v>
      </c>
      <c r="F7165">
        <f>+_xlfn.XLOOKUP(TablaVentas[[#This Row],[PRODUCTO FINANCIERO]],TablaPrecios[PRODUCTO FINANCIERO],TablaPrecios[PRECIO UNIT],0)</f>
        <v>9.9</v>
      </c>
      <c r="G7165" s="2">
        <f>+TablaVentas[[#This Row],[CANTIDAD]]*TablaVentas[[#This Row],[PRECIO UNITARIO]]</f>
        <v>69.3</v>
      </c>
      <c r="H7165" s="1">
        <f t="shared" ca="1" si="111"/>
        <v>0.1919885484617288</v>
      </c>
      <c r="I7165" s="2">
        <f ca="1">+TablaVentas[[#This Row],[VENTAL TOTAL]]-TablaVentas[[#This Row],[VENTAL TOTAL]]*TablaVentas[[#This Row],[DESCUENTO]]</f>
        <v>55.995193591602188</v>
      </c>
      <c r="J7165" s="2">
        <f ca="1">0.18*TablaVentas[[#This Row],[SUBTOTAL]]</f>
        <v>10.079134846488394</v>
      </c>
      <c r="K7165" s="2">
        <f ca="1">+TablaVentas[[#This Row],[SUBTOTAL]]+TablaVentas[[#This Row],[IGV]]</f>
        <v>66.074328438090589</v>
      </c>
    </row>
    <row r="7166" spans="1:11" x14ac:dyDescent="0.25">
      <c r="A7166" t="s">
        <v>7175</v>
      </c>
      <c r="B7166" s="6">
        <v>45722</v>
      </c>
      <c r="C7166" t="s">
        <v>10016</v>
      </c>
      <c r="D7166" t="s">
        <v>10020</v>
      </c>
      <c r="E7166">
        <v>11</v>
      </c>
      <c r="F7166">
        <f>+_xlfn.XLOOKUP(TablaVentas[[#This Row],[PRODUCTO FINANCIERO]],TablaPrecios[PRODUCTO FINANCIERO],TablaPrecios[PRECIO UNIT],0)</f>
        <v>14.9</v>
      </c>
      <c r="G7166" s="2">
        <f>+TablaVentas[[#This Row],[CANTIDAD]]*TablaVentas[[#This Row],[PRECIO UNITARIO]]</f>
        <v>163.9</v>
      </c>
      <c r="H7166" s="1">
        <f t="shared" ca="1" si="111"/>
        <v>0.13822919122243565</v>
      </c>
      <c r="I7166" s="2">
        <f ca="1">+TablaVentas[[#This Row],[VENTAL TOTAL]]-TablaVentas[[#This Row],[VENTAL TOTAL]]*TablaVentas[[#This Row],[DESCUENTO]]</f>
        <v>141.2442355586428</v>
      </c>
      <c r="J7166" s="2">
        <f ca="1">0.18*TablaVentas[[#This Row],[SUBTOTAL]]</f>
        <v>25.423962400555702</v>
      </c>
      <c r="K7166" s="2">
        <f ca="1">+TablaVentas[[#This Row],[SUBTOTAL]]+TablaVentas[[#This Row],[IGV]]</f>
        <v>166.66819795919849</v>
      </c>
    </row>
    <row r="7167" spans="1:11" x14ac:dyDescent="0.25">
      <c r="A7167" t="s">
        <v>7176</v>
      </c>
      <c r="B7167" s="6">
        <v>45309</v>
      </c>
      <c r="C7167" t="s">
        <v>10015</v>
      </c>
      <c r="D7167" t="s">
        <v>10019</v>
      </c>
      <c r="E7167">
        <v>20</v>
      </c>
      <c r="F7167">
        <f>+_xlfn.XLOOKUP(TablaVentas[[#This Row],[PRODUCTO FINANCIERO]],TablaPrecios[PRODUCTO FINANCIERO],TablaPrecios[PRECIO UNIT],0)</f>
        <v>9.9</v>
      </c>
      <c r="G7167" s="2">
        <f>+TablaVentas[[#This Row],[CANTIDAD]]*TablaVentas[[#This Row],[PRECIO UNITARIO]]</f>
        <v>198</v>
      </c>
      <c r="H7167" s="1">
        <f t="shared" ca="1" si="111"/>
        <v>0.19727470173443684</v>
      </c>
      <c r="I7167" s="2">
        <f ca="1">+TablaVentas[[#This Row],[VENTAL TOTAL]]-TablaVentas[[#This Row],[VENTAL TOTAL]]*TablaVentas[[#This Row],[DESCUENTO]]</f>
        <v>158.9396090565815</v>
      </c>
      <c r="J7167" s="2">
        <f ca="1">0.18*TablaVentas[[#This Row],[SUBTOTAL]]</f>
        <v>28.609129630184668</v>
      </c>
      <c r="K7167" s="2">
        <f ca="1">+TablaVentas[[#This Row],[SUBTOTAL]]+TablaVentas[[#This Row],[IGV]]</f>
        <v>187.54873868676617</v>
      </c>
    </row>
    <row r="7168" spans="1:11" x14ac:dyDescent="0.25">
      <c r="A7168" t="s">
        <v>7177</v>
      </c>
      <c r="B7168" s="6">
        <v>45393</v>
      </c>
      <c r="C7168" t="s">
        <v>10016</v>
      </c>
      <c r="D7168" t="s">
        <v>10019</v>
      </c>
      <c r="E7168">
        <v>12</v>
      </c>
      <c r="F7168">
        <f>+_xlfn.XLOOKUP(TablaVentas[[#This Row],[PRODUCTO FINANCIERO]],TablaPrecios[PRODUCTO FINANCIERO],TablaPrecios[PRECIO UNIT],0)</f>
        <v>9.9</v>
      </c>
      <c r="G7168" s="2">
        <f>+TablaVentas[[#This Row],[CANTIDAD]]*TablaVentas[[#This Row],[PRECIO UNITARIO]]</f>
        <v>118.80000000000001</v>
      </c>
      <c r="H7168" s="1">
        <f t="shared" ca="1" si="111"/>
        <v>0.14916448021662015</v>
      </c>
      <c r="I7168" s="2">
        <f ca="1">+TablaVentas[[#This Row],[VENTAL TOTAL]]-TablaVentas[[#This Row],[VENTAL TOTAL]]*TablaVentas[[#This Row],[DESCUENTO]]</f>
        <v>101.07925975026554</v>
      </c>
      <c r="J7168" s="2">
        <f ca="1">0.18*TablaVentas[[#This Row],[SUBTOTAL]]</f>
        <v>18.194266755047796</v>
      </c>
      <c r="K7168" s="2">
        <f ca="1">+TablaVentas[[#This Row],[SUBTOTAL]]+TablaVentas[[#This Row],[IGV]]</f>
        <v>119.27352650531333</v>
      </c>
    </row>
    <row r="7169" spans="1:11" x14ac:dyDescent="0.25">
      <c r="A7169" t="s">
        <v>7178</v>
      </c>
      <c r="B7169" s="6">
        <v>45450</v>
      </c>
      <c r="C7169" t="s">
        <v>10011</v>
      </c>
      <c r="D7169" t="s">
        <v>10022</v>
      </c>
      <c r="E7169">
        <v>3</v>
      </c>
      <c r="F7169">
        <f>+_xlfn.XLOOKUP(TablaVentas[[#This Row],[PRODUCTO FINANCIERO]],TablaPrecios[PRODUCTO FINANCIERO],TablaPrecios[PRECIO UNIT],0)</f>
        <v>20.9</v>
      </c>
      <c r="G7169" s="2">
        <f>+TablaVentas[[#This Row],[CANTIDAD]]*TablaVentas[[#This Row],[PRECIO UNITARIO]]</f>
        <v>62.699999999999996</v>
      </c>
      <c r="H7169" s="1">
        <f t="shared" ca="1" si="111"/>
        <v>0.10775446967857466</v>
      </c>
      <c r="I7169" s="2">
        <f ca="1">+TablaVentas[[#This Row],[VENTAL TOTAL]]-TablaVentas[[#This Row],[VENTAL TOTAL]]*TablaVentas[[#This Row],[DESCUENTO]]</f>
        <v>55.943794751153362</v>
      </c>
      <c r="J7169" s="2">
        <f ca="1">0.18*TablaVentas[[#This Row],[SUBTOTAL]]</f>
        <v>10.069883055207605</v>
      </c>
      <c r="K7169" s="2">
        <f ca="1">+TablaVentas[[#This Row],[SUBTOTAL]]+TablaVentas[[#This Row],[IGV]]</f>
        <v>66.01367780636096</v>
      </c>
    </row>
    <row r="7170" spans="1:11" x14ac:dyDescent="0.25">
      <c r="A7170" t="s">
        <v>7179</v>
      </c>
      <c r="B7170" s="6">
        <v>45338</v>
      </c>
      <c r="C7170" t="s">
        <v>10011</v>
      </c>
      <c r="D7170" t="s">
        <v>10017</v>
      </c>
      <c r="E7170">
        <v>9</v>
      </c>
      <c r="F7170">
        <f>+_xlfn.XLOOKUP(TablaVentas[[#This Row],[PRODUCTO FINANCIERO]],TablaPrecios[PRODUCTO FINANCIERO],TablaPrecios[PRECIO UNIT],0)</f>
        <v>9.9</v>
      </c>
      <c r="G7170" s="2">
        <f>+TablaVentas[[#This Row],[CANTIDAD]]*TablaVentas[[#This Row],[PRECIO UNITARIO]]</f>
        <v>89.100000000000009</v>
      </c>
      <c r="H7170" s="1">
        <f t="shared" ref="H7170:H7233" ca="1" si="112">+RAND()*0.1+0.1</f>
        <v>0.14661993606810883</v>
      </c>
      <c r="I7170" s="2">
        <f ca="1">+TablaVentas[[#This Row],[VENTAL TOTAL]]-TablaVentas[[#This Row],[VENTAL TOTAL]]*TablaVentas[[#This Row],[DESCUENTO]]</f>
        <v>76.036163696331514</v>
      </c>
      <c r="J7170" s="2">
        <f ca="1">0.18*TablaVentas[[#This Row],[SUBTOTAL]]</f>
        <v>13.686509465339672</v>
      </c>
      <c r="K7170" s="2">
        <f ca="1">+TablaVentas[[#This Row],[SUBTOTAL]]+TablaVentas[[#This Row],[IGV]]</f>
        <v>89.722673161671182</v>
      </c>
    </row>
    <row r="7171" spans="1:11" x14ac:dyDescent="0.25">
      <c r="A7171" t="s">
        <v>7180</v>
      </c>
      <c r="B7171" s="6">
        <v>46140</v>
      </c>
      <c r="C7171" t="s">
        <v>10011</v>
      </c>
      <c r="D7171" t="s">
        <v>10022</v>
      </c>
      <c r="E7171">
        <v>10</v>
      </c>
      <c r="F7171">
        <f>+_xlfn.XLOOKUP(TablaVentas[[#This Row],[PRODUCTO FINANCIERO]],TablaPrecios[PRODUCTO FINANCIERO],TablaPrecios[PRECIO UNIT],0)</f>
        <v>20.9</v>
      </c>
      <c r="G7171" s="2">
        <f>+TablaVentas[[#This Row],[CANTIDAD]]*TablaVentas[[#This Row],[PRECIO UNITARIO]]</f>
        <v>209</v>
      </c>
      <c r="H7171" s="1">
        <f t="shared" ca="1" si="112"/>
        <v>0.16379169486474504</v>
      </c>
      <c r="I7171" s="2">
        <f ca="1">+TablaVentas[[#This Row],[VENTAL TOTAL]]-TablaVentas[[#This Row],[VENTAL TOTAL]]*TablaVentas[[#This Row],[DESCUENTO]]</f>
        <v>174.76753577326829</v>
      </c>
      <c r="J7171" s="2">
        <f ca="1">0.18*TablaVentas[[#This Row],[SUBTOTAL]]</f>
        <v>31.45815643918829</v>
      </c>
      <c r="K7171" s="2">
        <f ca="1">+TablaVentas[[#This Row],[SUBTOTAL]]+TablaVentas[[#This Row],[IGV]]</f>
        <v>206.22569221245658</v>
      </c>
    </row>
    <row r="7172" spans="1:11" x14ac:dyDescent="0.25">
      <c r="A7172" t="s">
        <v>7181</v>
      </c>
      <c r="B7172" s="6">
        <v>46094</v>
      </c>
      <c r="C7172" t="s">
        <v>10011</v>
      </c>
      <c r="D7172" t="s">
        <v>10017</v>
      </c>
      <c r="E7172">
        <v>19</v>
      </c>
      <c r="F7172">
        <f>+_xlfn.XLOOKUP(TablaVentas[[#This Row],[PRODUCTO FINANCIERO]],TablaPrecios[PRODUCTO FINANCIERO],TablaPrecios[PRECIO UNIT],0)</f>
        <v>9.9</v>
      </c>
      <c r="G7172" s="2">
        <f>+TablaVentas[[#This Row],[CANTIDAD]]*TablaVentas[[#This Row],[PRECIO UNITARIO]]</f>
        <v>188.1</v>
      </c>
      <c r="H7172" s="1">
        <f t="shared" ca="1" si="112"/>
        <v>0.10765767646152902</v>
      </c>
      <c r="I7172" s="2">
        <f ca="1">+TablaVentas[[#This Row],[VENTAL TOTAL]]-TablaVentas[[#This Row],[VENTAL TOTAL]]*TablaVentas[[#This Row],[DESCUENTO]]</f>
        <v>167.84959105758639</v>
      </c>
      <c r="J7172" s="2">
        <f ca="1">0.18*TablaVentas[[#This Row],[SUBTOTAL]]</f>
        <v>30.212926390365549</v>
      </c>
      <c r="K7172" s="2">
        <f ca="1">+TablaVentas[[#This Row],[SUBTOTAL]]+TablaVentas[[#This Row],[IGV]]</f>
        <v>198.06251744795193</v>
      </c>
    </row>
    <row r="7173" spans="1:11" x14ac:dyDescent="0.25">
      <c r="A7173" t="s">
        <v>7182</v>
      </c>
      <c r="B7173" s="6">
        <v>45947</v>
      </c>
      <c r="C7173" t="s">
        <v>10016</v>
      </c>
      <c r="D7173" t="s">
        <v>10022</v>
      </c>
      <c r="E7173">
        <v>5</v>
      </c>
      <c r="F7173">
        <f>+_xlfn.XLOOKUP(TablaVentas[[#This Row],[PRODUCTO FINANCIERO]],TablaPrecios[PRODUCTO FINANCIERO],TablaPrecios[PRECIO UNIT],0)</f>
        <v>20.9</v>
      </c>
      <c r="G7173" s="2">
        <f>+TablaVentas[[#This Row],[CANTIDAD]]*TablaVentas[[#This Row],[PRECIO UNITARIO]]</f>
        <v>104.5</v>
      </c>
      <c r="H7173" s="1">
        <f t="shared" ca="1" si="112"/>
        <v>0.15424320111616024</v>
      </c>
      <c r="I7173" s="2">
        <f ca="1">+TablaVentas[[#This Row],[VENTAL TOTAL]]-TablaVentas[[#This Row],[VENTAL TOTAL]]*TablaVentas[[#This Row],[DESCUENTO]]</f>
        <v>88.381585483361249</v>
      </c>
      <c r="J7173" s="2">
        <f ca="1">0.18*TablaVentas[[#This Row],[SUBTOTAL]]</f>
        <v>15.908685387005024</v>
      </c>
      <c r="K7173" s="2">
        <f ca="1">+TablaVentas[[#This Row],[SUBTOTAL]]+TablaVentas[[#This Row],[IGV]]</f>
        <v>104.29027087036627</v>
      </c>
    </row>
    <row r="7174" spans="1:11" x14ac:dyDescent="0.25">
      <c r="A7174" t="s">
        <v>7183</v>
      </c>
      <c r="B7174" s="6">
        <v>46070</v>
      </c>
      <c r="C7174" t="s">
        <v>10015</v>
      </c>
      <c r="D7174" t="s">
        <v>10019</v>
      </c>
      <c r="E7174">
        <v>4</v>
      </c>
      <c r="F7174">
        <f>+_xlfn.XLOOKUP(TablaVentas[[#This Row],[PRODUCTO FINANCIERO]],TablaPrecios[PRODUCTO FINANCIERO],TablaPrecios[PRECIO UNIT],0)</f>
        <v>9.9</v>
      </c>
      <c r="G7174" s="2">
        <f>+TablaVentas[[#This Row],[CANTIDAD]]*TablaVentas[[#This Row],[PRECIO UNITARIO]]</f>
        <v>39.6</v>
      </c>
      <c r="H7174" s="1">
        <f t="shared" ca="1" si="112"/>
        <v>0.17561703937575321</v>
      </c>
      <c r="I7174" s="2">
        <f ca="1">+TablaVentas[[#This Row],[VENTAL TOTAL]]-TablaVentas[[#This Row],[VENTAL TOTAL]]*TablaVentas[[#This Row],[DESCUENTO]]</f>
        <v>32.645565240720174</v>
      </c>
      <c r="J7174" s="2">
        <f ca="1">0.18*TablaVentas[[#This Row],[SUBTOTAL]]</f>
        <v>5.8762017433296307</v>
      </c>
      <c r="K7174" s="2">
        <f ca="1">+TablaVentas[[#This Row],[SUBTOTAL]]+TablaVentas[[#This Row],[IGV]]</f>
        <v>38.521766984049805</v>
      </c>
    </row>
    <row r="7175" spans="1:11" x14ac:dyDescent="0.25">
      <c r="A7175" t="s">
        <v>7184</v>
      </c>
      <c r="B7175" s="6">
        <v>45527</v>
      </c>
      <c r="C7175" t="s">
        <v>10013</v>
      </c>
      <c r="D7175" t="s">
        <v>10017</v>
      </c>
      <c r="E7175">
        <v>10</v>
      </c>
      <c r="F7175">
        <f>+_xlfn.XLOOKUP(TablaVentas[[#This Row],[PRODUCTO FINANCIERO]],TablaPrecios[PRODUCTO FINANCIERO],TablaPrecios[PRECIO UNIT],0)</f>
        <v>9.9</v>
      </c>
      <c r="G7175" s="2">
        <f>+TablaVentas[[#This Row],[CANTIDAD]]*TablaVentas[[#This Row],[PRECIO UNITARIO]]</f>
        <v>99</v>
      </c>
      <c r="H7175" s="1">
        <f t="shared" ca="1" si="112"/>
        <v>0.13804306659660606</v>
      </c>
      <c r="I7175" s="2">
        <f ca="1">+TablaVentas[[#This Row],[VENTAL TOTAL]]-TablaVentas[[#This Row],[VENTAL TOTAL]]*TablaVentas[[#This Row],[DESCUENTO]]</f>
        <v>85.333736406935998</v>
      </c>
      <c r="J7175" s="2">
        <f ca="1">0.18*TablaVentas[[#This Row],[SUBTOTAL]]</f>
        <v>15.360072553248479</v>
      </c>
      <c r="K7175" s="2">
        <f ca="1">+TablaVentas[[#This Row],[SUBTOTAL]]+TablaVentas[[#This Row],[IGV]]</f>
        <v>100.69380896018447</v>
      </c>
    </row>
    <row r="7176" spans="1:11" x14ac:dyDescent="0.25">
      <c r="A7176" t="s">
        <v>7185</v>
      </c>
      <c r="B7176" s="6">
        <v>45539</v>
      </c>
      <c r="C7176" t="s">
        <v>10016</v>
      </c>
      <c r="D7176" t="s">
        <v>10020</v>
      </c>
      <c r="E7176">
        <v>9</v>
      </c>
      <c r="F7176">
        <f>+_xlfn.XLOOKUP(TablaVentas[[#This Row],[PRODUCTO FINANCIERO]],TablaPrecios[PRODUCTO FINANCIERO],TablaPrecios[PRECIO UNIT],0)</f>
        <v>14.9</v>
      </c>
      <c r="G7176" s="2">
        <f>+TablaVentas[[#This Row],[CANTIDAD]]*TablaVentas[[#This Row],[PRECIO UNITARIO]]</f>
        <v>134.1</v>
      </c>
      <c r="H7176" s="1">
        <f t="shared" ca="1" si="112"/>
        <v>0.1798974262296672</v>
      </c>
      <c r="I7176" s="2">
        <f ca="1">+TablaVentas[[#This Row],[VENTAL TOTAL]]-TablaVentas[[#This Row],[VENTAL TOTAL]]*TablaVentas[[#This Row],[DESCUENTO]]</f>
        <v>109.97575514260163</v>
      </c>
      <c r="J7176" s="2">
        <f ca="1">0.18*TablaVentas[[#This Row],[SUBTOTAL]]</f>
        <v>19.795635925668293</v>
      </c>
      <c r="K7176" s="2">
        <f ca="1">+TablaVentas[[#This Row],[SUBTOTAL]]+TablaVentas[[#This Row],[IGV]]</f>
        <v>129.77139106826991</v>
      </c>
    </row>
    <row r="7177" spans="1:11" x14ac:dyDescent="0.25">
      <c r="A7177" t="s">
        <v>7186</v>
      </c>
      <c r="B7177" s="6">
        <v>45698</v>
      </c>
      <c r="C7177" t="s">
        <v>10015</v>
      </c>
      <c r="D7177" t="s">
        <v>10019</v>
      </c>
      <c r="E7177">
        <v>5</v>
      </c>
      <c r="F7177">
        <f>+_xlfn.XLOOKUP(TablaVentas[[#This Row],[PRODUCTO FINANCIERO]],TablaPrecios[PRODUCTO FINANCIERO],TablaPrecios[PRECIO UNIT],0)</f>
        <v>9.9</v>
      </c>
      <c r="G7177" s="2">
        <f>+TablaVentas[[#This Row],[CANTIDAD]]*TablaVentas[[#This Row],[PRECIO UNITARIO]]</f>
        <v>49.5</v>
      </c>
      <c r="H7177" s="1">
        <f t="shared" ca="1" si="112"/>
        <v>0.13558513819982873</v>
      </c>
      <c r="I7177" s="2">
        <f ca="1">+TablaVentas[[#This Row],[VENTAL TOTAL]]-TablaVentas[[#This Row],[VENTAL TOTAL]]*TablaVentas[[#This Row],[DESCUENTO]]</f>
        <v>42.788535659108476</v>
      </c>
      <c r="J7177" s="2">
        <f ca="1">0.18*TablaVentas[[#This Row],[SUBTOTAL]]</f>
        <v>7.7019364186395256</v>
      </c>
      <c r="K7177" s="2">
        <f ca="1">+TablaVentas[[#This Row],[SUBTOTAL]]+TablaVentas[[#This Row],[IGV]]</f>
        <v>50.490472077748002</v>
      </c>
    </row>
    <row r="7178" spans="1:11" x14ac:dyDescent="0.25">
      <c r="A7178" t="s">
        <v>7187</v>
      </c>
      <c r="B7178" s="6">
        <v>45381</v>
      </c>
      <c r="C7178" t="s">
        <v>10012</v>
      </c>
      <c r="D7178" t="s">
        <v>10018</v>
      </c>
      <c r="E7178">
        <v>4</v>
      </c>
      <c r="F7178">
        <f>+_xlfn.XLOOKUP(TablaVentas[[#This Row],[PRODUCTO FINANCIERO]],TablaPrecios[PRODUCTO FINANCIERO],TablaPrecios[PRECIO UNIT],0)</f>
        <v>14.9</v>
      </c>
      <c r="G7178" s="2">
        <f>+TablaVentas[[#This Row],[CANTIDAD]]*TablaVentas[[#This Row],[PRECIO UNITARIO]]</f>
        <v>59.6</v>
      </c>
      <c r="H7178" s="1">
        <f t="shared" ca="1" si="112"/>
        <v>0.11187155134298893</v>
      </c>
      <c r="I7178" s="2">
        <f ca="1">+TablaVentas[[#This Row],[VENTAL TOTAL]]-TablaVentas[[#This Row],[VENTAL TOTAL]]*TablaVentas[[#This Row],[DESCUENTO]]</f>
        <v>52.932455539957857</v>
      </c>
      <c r="J7178" s="2">
        <f ca="1">0.18*TablaVentas[[#This Row],[SUBTOTAL]]</f>
        <v>9.5278419971924144</v>
      </c>
      <c r="K7178" s="2">
        <f ca="1">+TablaVentas[[#This Row],[SUBTOTAL]]+TablaVentas[[#This Row],[IGV]]</f>
        <v>62.460297537150268</v>
      </c>
    </row>
    <row r="7179" spans="1:11" x14ac:dyDescent="0.25">
      <c r="A7179" t="s">
        <v>7188</v>
      </c>
      <c r="B7179" s="6">
        <v>46135</v>
      </c>
      <c r="C7179" t="s">
        <v>10014</v>
      </c>
      <c r="D7179" t="s">
        <v>10020</v>
      </c>
      <c r="E7179">
        <v>16</v>
      </c>
      <c r="F7179">
        <f>+_xlfn.XLOOKUP(TablaVentas[[#This Row],[PRODUCTO FINANCIERO]],TablaPrecios[PRODUCTO FINANCIERO],TablaPrecios[PRECIO UNIT],0)</f>
        <v>14.9</v>
      </c>
      <c r="G7179" s="2">
        <f>+TablaVentas[[#This Row],[CANTIDAD]]*TablaVentas[[#This Row],[PRECIO UNITARIO]]</f>
        <v>238.4</v>
      </c>
      <c r="H7179" s="1">
        <f t="shared" ca="1" si="112"/>
        <v>0.12064959615231041</v>
      </c>
      <c r="I7179" s="2">
        <f ca="1">+TablaVentas[[#This Row],[VENTAL TOTAL]]-TablaVentas[[#This Row],[VENTAL TOTAL]]*TablaVentas[[#This Row],[DESCUENTO]]</f>
        <v>209.63713627728919</v>
      </c>
      <c r="J7179" s="2">
        <f ca="1">0.18*TablaVentas[[#This Row],[SUBTOTAL]]</f>
        <v>37.734684529912052</v>
      </c>
      <c r="K7179" s="2">
        <f ca="1">+TablaVentas[[#This Row],[SUBTOTAL]]+TablaVentas[[#This Row],[IGV]]</f>
        <v>247.37182080720123</v>
      </c>
    </row>
    <row r="7180" spans="1:11" x14ac:dyDescent="0.25">
      <c r="A7180" t="s">
        <v>7189</v>
      </c>
      <c r="B7180" s="6">
        <v>45995</v>
      </c>
      <c r="C7180" t="s">
        <v>10016</v>
      </c>
      <c r="D7180" t="s">
        <v>10022</v>
      </c>
      <c r="E7180">
        <v>3</v>
      </c>
      <c r="F7180">
        <f>+_xlfn.XLOOKUP(TablaVentas[[#This Row],[PRODUCTO FINANCIERO]],TablaPrecios[PRODUCTO FINANCIERO],TablaPrecios[PRECIO UNIT],0)</f>
        <v>20.9</v>
      </c>
      <c r="G7180" s="2">
        <f>+TablaVentas[[#This Row],[CANTIDAD]]*TablaVentas[[#This Row],[PRECIO UNITARIO]]</f>
        <v>62.699999999999996</v>
      </c>
      <c r="H7180" s="1">
        <f t="shared" ca="1" si="112"/>
        <v>0.12745553067525589</v>
      </c>
      <c r="I7180" s="2">
        <f ca="1">+TablaVentas[[#This Row],[VENTAL TOTAL]]-TablaVentas[[#This Row],[VENTAL TOTAL]]*TablaVentas[[#This Row],[DESCUENTO]]</f>
        <v>54.708538226661453</v>
      </c>
      <c r="J7180" s="2">
        <f ca="1">0.18*TablaVentas[[#This Row],[SUBTOTAL]]</f>
        <v>9.847536880799062</v>
      </c>
      <c r="K7180" s="2">
        <f ca="1">+TablaVentas[[#This Row],[SUBTOTAL]]+TablaVentas[[#This Row],[IGV]]</f>
        <v>64.556075107460515</v>
      </c>
    </row>
    <row r="7181" spans="1:11" x14ac:dyDescent="0.25">
      <c r="A7181" t="s">
        <v>7190</v>
      </c>
      <c r="B7181" s="6">
        <v>45408</v>
      </c>
      <c r="C7181" t="s">
        <v>10014</v>
      </c>
      <c r="D7181" t="s">
        <v>10018</v>
      </c>
      <c r="E7181">
        <v>12</v>
      </c>
      <c r="F7181">
        <f>+_xlfn.XLOOKUP(TablaVentas[[#This Row],[PRODUCTO FINANCIERO]],TablaPrecios[PRODUCTO FINANCIERO],TablaPrecios[PRECIO UNIT],0)</f>
        <v>14.9</v>
      </c>
      <c r="G7181" s="2">
        <f>+TablaVentas[[#This Row],[CANTIDAD]]*TablaVentas[[#This Row],[PRECIO UNITARIO]]</f>
        <v>178.8</v>
      </c>
      <c r="H7181" s="1">
        <f t="shared" ca="1" si="112"/>
        <v>0.12029775508274314</v>
      </c>
      <c r="I7181" s="2">
        <f ca="1">+TablaVentas[[#This Row],[VENTAL TOTAL]]-TablaVentas[[#This Row],[VENTAL TOTAL]]*TablaVentas[[#This Row],[DESCUENTO]]</f>
        <v>157.29076139120554</v>
      </c>
      <c r="J7181" s="2">
        <f ca="1">0.18*TablaVentas[[#This Row],[SUBTOTAL]]</f>
        <v>28.312337050416996</v>
      </c>
      <c r="K7181" s="2">
        <f ca="1">+TablaVentas[[#This Row],[SUBTOTAL]]+TablaVentas[[#This Row],[IGV]]</f>
        <v>185.60309844162254</v>
      </c>
    </row>
    <row r="7182" spans="1:11" x14ac:dyDescent="0.25">
      <c r="A7182" t="s">
        <v>7191</v>
      </c>
      <c r="B7182" s="6">
        <v>46240</v>
      </c>
      <c r="C7182" t="s">
        <v>10014</v>
      </c>
      <c r="D7182" t="s">
        <v>10020</v>
      </c>
      <c r="E7182">
        <v>7</v>
      </c>
      <c r="F7182">
        <f>+_xlfn.XLOOKUP(TablaVentas[[#This Row],[PRODUCTO FINANCIERO]],TablaPrecios[PRODUCTO FINANCIERO],TablaPrecios[PRECIO UNIT],0)</f>
        <v>14.9</v>
      </c>
      <c r="G7182" s="2">
        <f>+TablaVentas[[#This Row],[CANTIDAD]]*TablaVentas[[#This Row],[PRECIO UNITARIO]]</f>
        <v>104.3</v>
      </c>
      <c r="H7182" s="1">
        <f t="shared" ca="1" si="112"/>
        <v>0.13313358668525602</v>
      </c>
      <c r="I7182" s="2">
        <f ca="1">+TablaVentas[[#This Row],[VENTAL TOTAL]]-TablaVentas[[#This Row],[VENTAL TOTAL]]*TablaVentas[[#This Row],[DESCUENTO]]</f>
        <v>90.414166908727793</v>
      </c>
      <c r="J7182" s="2">
        <f ca="1">0.18*TablaVentas[[#This Row],[SUBTOTAL]]</f>
        <v>16.274550043571001</v>
      </c>
      <c r="K7182" s="2">
        <f ca="1">+TablaVentas[[#This Row],[SUBTOTAL]]+TablaVentas[[#This Row],[IGV]]</f>
        <v>106.68871695229879</v>
      </c>
    </row>
    <row r="7183" spans="1:11" x14ac:dyDescent="0.25">
      <c r="A7183" t="s">
        <v>7192</v>
      </c>
      <c r="B7183" s="6">
        <v>46361</v>
      </c>
      <c r="C7183" t="s">
        <v>10014</v>
      </c>
      <c r="D7183" t="s">
        <v>10022</v>
      </c>
      <c r="E7183">
        <v>3</v>
      </c>
      <c r="F7183">
        <f>+_xlfn.XLOOKUP(TablaVentas[[#This Row],[PRODUCTO FINANCIERO]],TablaPrecios[PRODUCTO FINANCIERO],TablaPrecios[PRECIO UNIT],0)</f>
        <v>20.9</v>
      </c>
      <c r="G7183" s="2">
        <f>+TablaVentas[[#This Row],[CANTIDAD]]*TablaVentas[[#This Row],[PRECIO UNITARIO]]</f>
        <v>62.699999999999996</v>
      </c>
      <c r="H7183" s="1">
        <f t="shared" ca="1" si="112"/>
        <v>0.12156506530065073</v>
      </c>
      <c r="I7183" s="2">
        <f ca="1">+TablaVentas[[#This Row],[VENTAL TOTAL]]-TablaVentas[[#This Row],[VENTAL TOTAL]]*TablaVentas[[#This Row],[DESCUENTO]]</f>
        <v>55.077870405649193</v>
      </c>
      <c r="J7183" s="2">
        <f ca="1">0.18*TablaVentas[[#This Row],[SUBTOTAL]]</f>
        <v>9.9140166730168549</v>
      </c>
      <c r="K7183" s="2">
        <f ca="1">+TablaVentas[[#This Row],[SUBTOTAL]]+TablaVentas[[#This Row],[IGV]]</f>
        <v>64.991887078666053</v>
      </c>
    </row>
    <row r="7184" spans="1:11" x14ac:dyDescent="0.25">
      <c r="A7184" t="s">
        <v>7193</v>
      </c>
      <c r="B7184" s="6">
        <v>46343</v>
      </c>
      <c r="C7184" t="s">
        <v>10011</v>
      </c>
      <c r="D7184" t="s">
        <v>10022</v>
      </c>
      <c r="E7184">
        <v>16</v>
      </c>
      <c r="F7184">
        <f>+_xlfn.XLOOKUP(TablaVentas[[#This Row],[PRODUCTO FINANCIERO]],TablaPrecios[PRODUCTO FINANCIERO],TablaPrecios[PRECIO UNIT],0)</f>
        <v>20.9</v>
      </c>
      <c r="G7184" s="2">
        <f>+TablaVentas[[#This Row],[CANTIDAD]]*TablaVentas[[#This Row],[PRECIO UNITARIO]]</f>
        <v>334.4</v>
      </c>
      <c r="H7184" s="1">
        <f t="shared" ca="1" si="112"/>
        <v>0.16209460595385985</v>
      </c>
      <c r="I7184" s="2">
        <f ca="1">+TablaVentas[[#This Row],[VENTAL TOTAL]]-TablaVentas[[#This Row],[VENTAL TOTAL]]*TablaVentas[[#This Row],[DESCUENTO]]</f>
        <v>280.19556376902926</v>
      </c>
      <c r="J7184" s="2">
        <f ca="1">0.18*TablaVentas[[#This Row],[SUBTOTAL]]</f>
        <v>50.435201478425263</v>
      </c>
      <c r="K7184" s="2">
        <f ca="1">+TablaVentas[[#This Row],[SUBTOTAL]]+TablaVentas[[#This Row],[IGV]]</f>
        <v>330.63076524745452</v>
      </c>
    </row>
    <row r="7185" spans="1:11" x14ac:dyDescent="0.25">
      <c r="A7185" t="s">
        <v>7194</v>
      </c>
      <c r="B7185" s="6">
        <v>45934</v>
      </c>
      <c r="C7185" t="s">
        <v>10012</v>
      </c>
      <c r="D7185" t="s">
        <v>10017</v>
      </c>
      <c r="E7185">
        <v>14</v>
      </c>
      <c r="F7185">
        <f>+_xlfn.XLOOKUP(TablaVentas[[#This Row],[PRODUCTO FINANCIERO]],TablaPrecios[PRODUCTO FINANCIERO],TablaPrecios[PRECIO UNIT],0)</f>
        <v>9.9</v>
      </c>
      <c r="G7185" s="2">
        <f>+TablaVentas[[#This Row],[CANTIDAD]]*TablaVentas[[#This Row],[PRECIO UNITARIO]]</f>
        <v>138.6</v>
      </c>
      <c r="H7185" s="1">
        <f t="shared" ca="1" si="112"/>
        <v>0.11036424856130156</v>
      </c>
      <c r="I7185" s="2">
        <f ca="1">+TablaVentas[[#This Row],[VENTAL TOTAL]]-TablaVentas[[#This Row],[VENTAL TOTAL]]*TablaVentas[[#This Row],[DESCUENTO]]</f>
        <v>123.30351514940359</v>
      </c>
      <c r="J7185" s="2">
        <f ca="1">0.18*TablaVentas[[#This Row],[SUBTOTAL]]</f>
        <v>22.194632726892646</v>
      </c>
      <c r="K7185" s="2">
        <f ca="1">+TablaVentas[[#This Row],[SUBTOTAL]]+TablaVentas[[#This Row],[IGV]]</f>
        <v>145.49814787629623</v>
      </c>
    </row>
    <row r="7186" spans="1:11" x14ac:dyDescent="0.25">
      <c r="A7186" t="s">
        <v>7195</v>
      </c>
      <c r="B7186" s="6">
        <v>46045</v>
      </c>
      <c r="C7186" t="s">
        <v>10015</v>
      </c>
      <c r="D7186" t="s">
        <v>10018</v>
      </c>
      <c r="E7186">
        <v>7</v>
      </c>
      <c r="F7186">
        <f>+_xlfn.XLOOKUP(TablaVentas[[#This Row],[PRODUCTO FINANCIERO]],TablaPrecios[PRODUCTO FINANCIERO],TablaPrecios[PRECIO UNIT],0)</f>
        <v>14.9</v>
      </c>
      <c r="G7186" s="2">
        <f>+TablaVentas[[#This Row],[CANTIDAD]]*TablaVentas[[#This Row],[PRECIO UNITARIO]]</f>
        <v>104.3</v>
      </c>
      <c r="H7186" s="1">
        <f t="shared" ca="1" si="112"/>
        <v>0.17873122441669767</v>
      </c>
      <c r="I7186" s="2">
        <f ca="1">+TablaVentas[[#This Row],[VENTAL TOTAL]]-TablaVentas[[#This Row],[VENTAL TOTAL]]*TablaVentas[[#This Row],[DESCUENTO]]</f>
        <v>85.65833329333843</v>
      </c>
      <c r="J7186" s="2">
        <f ca="1">0.18*TablaVentas[[#This Row],[SUBTOTAL]]</f>
        <v>15.418499992800918</v>
      </c>
      <c r="K7186" s="2">
        <f ca="1">+TablaVentas[[#This Row],[SUBTOTAL]]+TablaVentas[[#This Row],[IGV]]</f>
        <v>101.07683328613935</v>
      </c>
    </row>
    <row r="7187" spans="1:11" x14ac:dyDescent="0.25">
      <c r="A7187" t="s">
        <v>7196</v>
      </c>
      <c r="B7187" s="6">
        <v>45333</v>
      </c>
      <c r="C7187" t="s">
        <v>10015</v>
      </c>
      <c r="D7187" t="s">
        <v>10020</v>
      </c>
      <c r="E7187">
        <v>20</v>
      </c>
      <c r="F7187">
        <f>+_xlfn.XLOOKUP(TablaVentas[[#This Row],[PRODUCTO FINANCIERO]],TablaPrecios[PRODUCTO FINANCIERO],TablaPrecios[PRECIO UNIT],0)</f>
        <v>14.9</v>
      </c>
      <c r="G7187" s="2">
        <f>+TablaVentas[[#This Row],[CANTIDAD]]*TablaVentas[[#This Row],[PRECIO UNITARIO]]</f>
        <v>298</v>
      </c>
      <c r="H7187" s="1">
        <f t="shared" ca="1" si="112"/>
        <v>0.1235327501154177</v>
      </c>
      <c r="I7187" s="2">
        <f ca="1">+TablaVentas[[#This Row],[VENTAL TOTAL]]-TablaVentas[[#This Row],[VENTAL TOTAL]]*TablaVentas[[#This Row],[DESCUENTO]]</f>
        <v>261.18724046560556</v>
      </c>
      <c r="J7187" s="2">
        <f ca="1">0.18*TablaVentas[[#This Row],[SUBTOTAL]]</f>
        <v>47.013703283809001</v>
      </c>
      <c r="K7187" s="2">
        <f ca="1">+TablaVentas[[#This Row],[SUBTOTAL]]+TablaVentas[[#This Row],[IGV]]</f>
        <v>308.20094374941453</v>
      </c>
    </row>
    <row r="7188" spans="1:11" x14ac:dyDescent="0.25">
      <c r="A7188" t="s">
        <v>7197</v>
      </c>
      <c r="B7188" s="6">
        <v>45532</v>
      </c>
      <c r="C7188" t="s">
        <v>10012</v>
      </c>
      <c r="D7188" t="s">
        <v>10017</v>
      </c>
      <c r="E7188">
        <v>19</v>
      </c>
      <c r="F7188">
        <f>+_xlfn.XLOOKUP(TablaVentas[[#This Row],[PRODUCTO FINANCIERO]],TablaPrecios[PRODUCTO FINANCIERO],TablaPrecios[PRECIO UNIT],0)</f>
        <v>9.9</v>
      </c>
      <c r="G7188" s="2">
        <f>+TablaVentas[[#This Row],[CANTIDAD]]*TablaVentas[[#This Row],[PRECIO UNITARIO]]</f>
        <v>188.1</v>
      </c>
      <c r="H7188" s="1">
        <f t="shared" ca="1" si="112"/>
        <v>0.13869941038122757</v>
      </c>
      <c r="I7188" s="2">
        <f ca="1">+TablaVentas[[#This Row],[VENTAL TOTAL]]-TablaVentas[[#This Row],[VENTAL TOTAL]]*TablaVentas[[#This Row],[DESCUENTO]]</f>
        <v>162.01064090729108</v>
      </c>
      <c r="J7188" s="2">
        <f ca="1">0.18*TablaVentas[[#This Row],[SUBTOTAL]]</f>
        <v>29.161915363312392</v>
      </c>
      <c r="K7188" s="2">
        <f ca="1">+TablaVentas[[#This Row],[SUBTOTAL]]+TablaVentas[[#This Row],[IGV]]</f>
        <v>191.17255627060348</v>
      </c>
    </row>
    <row r="7189" spans="1:11" x14ac:dyDescent="0.25">
      <c r="A7189" t="s">
        <v>7198</v>
      </c>
      <c r="B7189" s="6">
        <v>45383</v>
      </c>
      <c r="C7189" t="s">
        <v>10011</v>
      </c>
      <c r="D7189" t="s">
        <v>10022</v>
      </c>
      <c r="E7189">
        <v>13</v>
      </c>
      <c r="F7189">
        <f>+_xlfn.XLOOKUP(TablaVentas[[#This Row],[PRODUCTO FINANCIERO]],TablaPrecios[PRODUCTO FINANCIERO],TablaPrecios[PRECIO UNIT],0)</f>
        <v>20.9</v>
      </c>
      <c r="G7189" s="2">
        <f>+TablaVentas[[#This Row],[CANTIDAD]]*TablaVentas[[#This Row],[PRECIO UNITARIO]]</f>
        <v>271.7</v>
      </c>
      <c r="H7189" s="1">
        <f t="shared" ca="1" si="112"/>
        <v>0.18537208917498843</v>
      </c>
      <c r="I7189" s="2">
        <f ca="1">+TablaVentas[[#This Row],[VENTAL TOTAL]]-TablaVentas[[#This Row],[VENTAL TOTAL]]*TablaVentas[[#This Row],[DESCUENTO]]</f>
        <v>221.33440337115564</v>
      </c>
      <c r="J7189" s="2">
        <f ca="1">0.18*TablaVentas[[#This Row],[SUBTOTAL]]</f>
        <v>39.840192606808017</v>
      </c>
      <c r="K7189" s="2">
        <f ca="1">+TablaVentas[[#This Row],[SUBTOTAL]]+TablaVentas[[#This Row],[IGV]]</f>
        <v>261.17459597796369</v>
      </c>
    </row>
    <row r="7190" spans="1:11" x14ac:dyDescent="0.25">
      <c r="A7190" t="s">
        <v>7199</v>
      </c>
      <c r="B7190" s="6">
        <v>45508</v>
      </c>
      <c r="C7190" t="s">
        <v>10012</v>
      </c>
      <c r="D7190" t="s">
        <v>10022</v>
      </c>
      <c r="E7190">
        <v>10</v>
      </c>
      <c r="F7190">
        <f>+_xlfn.XLOOKUP(TablaVentas[[#This Row],[PRODUCTO FINANCIERO]],TablaPrecios[PRODUCTO FINANCIERO],TablaPrecios[PRECIO UNIT],0)</f>
        <v>20.9</v>
      </c>
      <c r="G7190" s="2">
        <f>+TablaVentas[[#This Row],[CANTIDAD]]*TablaVentas[[#This Row],[PRECIO UNITARIO]]</f>
        <v>209</v>
      </c>
      <c r="H7190" s="1">
        <f t="shared" ca="1" si="112"/>
        <v>0.15240959340458832</v>
      </c>
      <c r="I7190" s="2">
        <f ca="1">+TablaVentas[[#This Row],[VENTAL TOTAL]]-TablaVentas[[#This Row],[VENTAL TOTAL]]*TablaVentas[[#This Row],[DESCUENTO]]</f>
        <v>177.14639497844104</v>
      </c>
      <c r="J7190" s="2">
        <f ca="1">0.18*TablaVentas[[#This Row],[SUBTOTAL]]</f>
        <v>31.886351096119384</v>
      </c>
      <c r="K7190" s="2">
        <f ca="1">+TablaVentas[[#This Row],[SUBTOTAL]]+TablaVentas[[#This Row],[IGV]]</f>
        <v>209.03274607456041</v>
      </c>
    </row>
    <row r="7191" spans="1:11" x14ac:dyDescent="0.25">
      <c r="A7191" t="s">
        <v>7200</v>
      </c>
      <c r="B7191" s="6">
        <v>45981</v>
      </c>
      <c r="C7191" t="s">
        <v>10013</v>
      </c>
      <c r="D7191" t="s">
        <v>10022</v>
      </c>
      <c r="E7191">
        <v>15</v>
      </c>
      <c r="F7191">
        <f>+_xlfn.XLOOKUP(TablaVentas[[#This Row],[PRODUCTO FINANCIERO]],TablaPrecios[PRODUCTO FINANCIERO],TablaPrecios[PRECIO UNIT],0)</f>
        <v>20.9</v>
      </c>
      <c r="G7191" s="2">
        <f>+TablaVentas[[#This Row],[CANTIDAD]]*TablaVentas[[#This Row],[PRECIO UNITARIO]]</f>
        <v>313.5</v>
      </c>
      <c r="H7191" s="1">
        <f t="shared" ca="1" si="112"/>
        <v>0.11577688476637761</v>
      </c>
      <c r="I7191" s="2">
        <f ca="1">+TablaVentas[[#This Row],[VENTAL TOTAL]]-TablaVentas[[#This Row],[VENTAL TOTAL]]*TablaVentas[[#This Row],[DESCUENTO]]</f>
        <v>277.20394662574063</v>
      </c>
      <c r="J7191" s="2">
        <f ca="1">0.18*TablaVentas[[#This Row],[SUBTOTAL]]</f>
        <v>49.89671039263331</v>
      </c>
      <c r="K7191" s="2">
        <f ca="1">+TablaVentas[[#This Row],[SUBTOTAL]]+TablaVentas[[#This Row],[IGV]]</f>
        <v>327.10065701837391</v>
      </c>
    </row>
    <row r="7192" spans="1:11" x14ac:dyDescent="0.25">
      <c r="A7192" t="s">
        <v>7201</v>
      </c>
      <c r="B7192" s="6">
        <v>45830</v>
      </c>
      <c r="C7192" t="s">
        <v>10011</v>
      </c>
      <c r="D7192" t="s">
        <v>10020</v>
      </c>
      <c r="E7192">
        <v>4</v>
      </c>
      <c r="F7192">
        <f>+_xlfn.XLOOKUP(TablaVentas[[#This Row],[PRODUCTO FINANCIERO]],TablaPrecios[PRODUCTO FINANCIERO],TablaPrecios[PRECIO UNIT],0)</f>
        <v>14.9</v>
      </c>
      <c r="G7192" s="2">
        <f>+TablaVentas[[#This Row],[CANTIDAD]]*TablaVentas[[#This Row],[PRECIO UNITARIO]]</f>
        <v>59.6</v>
      </c>
      <c r="H7192" s="1">
        <f t="shared" ca="1" si="112"/>
        <v>0.14457967160277077</v>
      </c>
      <c r="I7192" s="2">
        <f ca="1">+TablaVentas[[#This Row],[VENTAL TOTAL]]-TablaVentas[[#This Row],[VENTAL TOTAL]]*TablaVentas[[#This Row],[DESCUENTO]]</f>
        <v>50.983051572474864</v>
      </c>
      <c r="J7192" s="2">
        <f ca="1">0.18*TablaVentas[[#This Row],[SUBTOTAL]]</f>
        <v>9.1769492830454755</v>
      </c>
      <c r="K7192" s="2">
        <f ca="1">+TablaVentas[[#This Row],[SUBTOTAL]]+TablaVentas[[#This Row],[IGV]]</f>
        <v>60.160000855520337</v>
      </c>
    </row>
    <row r="7193" spans="1:11" x14ac:dyDescent="0.25">
      <c r="A7193" t="s">
        <v>7202</v>
      </c>
      <c r="B7193" s="6">
        <v>46168</v>
      </c>
      <c r="C7193" t="s">
        <v>10012</v>
      </c>
      <c r="D7193" t="s">
        <v>10017</v>
      </c>
      <c r="E7193">
        <v>12</v>
      </c>
      <c r="F7193">
        <f>+_xlfn.XLOOKUP(TablaVentas[[#This Row],[PRODUCTO FINANCIERO]],TablaPrecios[PRODUCTO FINANCIERO],TablaPrecios[PRECIO UNIT],0)</f>
        <v>9.9</v>
      </c>
      <c r="G7193" s="2">
        <f>+TablaVentas[[#This Row],[CANTIDAD]]*TablaVentas[[#This Row],[PRECIO UNITARIO]]</f>
        <v>118.80000000000001</v>
      </c>
      <c r="H7193" s="1">
        <f t="shared" ca="1" si="112"/>
        <v>0.18773308550429063</v>
      </c>
      <c r="I7193" s="2">
        <f ca="1">+TablaVentas[[#This Row],[VENTAL TOTAL]]-TablaVentas[[#This Row],[VENTAL TOTAL]]*TablaVentas[[#This Row],[DESCUENTO]]</f>
        <v>96.497309442090284</v>
      </c>
      <c r="J7193" s="2">
        <f ca="1">0.18*TablaVentas[[#This Row],[SUBTOTAL]]</f>
        <v>17.369515699576251</v>
      </c>
      <c r="K7193" s="2">
        <f ca="1">+TablaVentas[[#This Row],[SUBTOTAL]]+TablaVentas[[#This Row],[IGV]]</f>
        <v>113.86682514166654</v>
      </c>
    </row>
    <row r="7194" spans="1:11" x14ac:dyDescent="0.25">
      <c r="A7194" t="s">
        <v>7203</v>
      </c>
      <c r="B7194" s="6">
        <v>46218</v>
      </c>
      <c r="C7194" t="s">
        <v>10013</v>
      </c>
      <c r="D7194" t="s">
        <v>10020</v>
      </c>
      <c r="E7194">
        <v>19</v>
      </c>
      <c r="F7194">
        <f>+_xlfn.XLOOKUP(TablaVentas[[#This Row],[PRODUCTO FINANCIERO]],TablaPrecios[PRODUCTO FINANCIERO],TablaPrecios[PRECIO UNIT],0)</f>
        <v>14.9</v>
      </c>
      <c r="G7194" s="2">
        <f>+TablaVentas[[#This Row],[CANTIDAD]]*TablaVentas[[#This Row],[PRECIO UNITARIO]]</f>
        <v>283.10000000000002</v>
      </c>
      <c r="H7194" s="1">
        <f t="shared" ca="1" si="112"/>
        <v>0.13447420914022895</v>
      </c>
      <c r="I7194" s="2">
        <f ca="1">+TablaVentas[[#This Row],[VENTAL TOTAL]]-TablaVentas[[#This Row],[VENTAL TOTAL]]*TablaVentas[[#This Row],[DESCUENTO]]</f>
        <v>245.0303513924012</v>
      </c>
      <c r="J7194" s="2">
        <f ca="1">0.18*TablaVentas[[#This Row],[SUBTOTAL]]</f>
        <v>44.105463250632212</v>
      </c>
      <c r="K7194" s="2">
        <f ca="1">+TablaVentas[[#This Row],[SUBTOTAL]]+TablaVentas[[#This Row],[IGV]]</f>
        <v>289.13581464303343</v>
      </c>
    </row>
    <row r="7195" spans="1:11" x14ac:dyDescent="0.25">
      <c r="A7195" t="s">
        <v>7204</v>
      </c>
      <c r="B7195" s="6">
        <v>46041</v>
      </c>
      <c r="C7195" t="s">
        <v>10011</v>
      </c>
      <c r="D7195" t="s">
        <v>10020</v>
      </c>
      <c r="E7195">
        <v>12</v>
      </c>
      <c r="F7195">
        <f>+_xlfn.XLOOKUP(TablaVentas[[#This Row],[PRODUCTO FINANCIERO]],TablaPrecios[PRODUCTO FINANCIERO],TablaPrecios[PRECIO UNIT],0)</f>
        <v>14.9</v>
      </c>
      <c r="G7195" s="2">
        <f>+TablaVentas[[#This Row],[CANTIDAD]]*TablaVentas[[#This Row],[PRECIO UNITARIO]]</f>
        <v>178.8</v>
      </c>
      <c r="H7195" s="1">
        <f t="shared" ca="1" si="112"/>
        <v>0.17996263514235833</v>
      </c>
      <c r="I7195" s="2">
        <f ca="1">+TablaVentas[[#This Row],[VENTAL TOTAL]]-TablaVentas[[#This Row],[VENTAL TOTAL]]*TablaVentas[[#This Row],[DESCUENTO]]</f>
        <v>146.62268083654635</v>
      </c>
      <c r="J7195" s="2">
        <f ca="1">0.18*TablaVentas[[#This Row],[SUBTOTAL]]</f>
        <v>26.392082550578341</v>
      </c>
      <c r="K7195" s="2">
        <f ca="1">+TablaVentas[[#This Row],[SUBTOTAL]]+TablaVentas[[#This Row],[IGV]]</f>
        <v>173.0147633871247</v>
      </c>
    </row>
    <row r="7196" spans="1:11" x14ac:dyDescent="0.25">
      <c r="A7196" t="s">
        <v>7205</v>
      </c>
      <c r="B7196" s="6">
        <v>46095</v>
      </c>
      <c r="C7196" t="s">
        <v>10013</v>
      </c>
      <c r="D7196" t="s">
        <v>10018</v>
      </c>
      <c r="E7196">
        <v>15</v>
      </c>
      <c r="F7196">
        <f>+_xlfn.XLOOKUP(TablaVentas[[#This Row],[PRODUCTO FINANCIERO]],TablaPrecios[PRODUCTO FINANCIERO],TablaPrecios[PRECIO UNIT],0)</f>
        <v>14.9</v>
      </c>
      <c r="G7196" s="2">
        <f>+TablaVentas[[#This Row],[CANTIDAD]]*TablaVentas[[#This Row],[PRECIO UNITARIO]]</f>
        <v>223.5</v>
      </c>
      <c r="H7196" s="1">
        <f t="shared" ca="1" si="112"/>
        <v>0.17877496963022219</v>
      </c>
      <c r="I7196" s="2">
        <f ca="1">+TablaVentas[[#This Row],[VENTAL TOTAL]]-TablaVentas[[#This Row],[VENTAL TOTAL]]*TablaVentas[[#This Row],[DESCUENTO]]</f>
        <v>183.54379428764534</v>
      </c>
      <c r="J7196" s="2">
        <f ca="1">0.18*TablaVentas[[#This Row],[SUBTOTAL]]</f>
        <v>33.037882971776163</v>
      </c>
      <c r="K7196" s="2">
        <f ca="1">+TablaVentas[[#This Row],[SUBTOTAL]]+TablaVentas[[#This Row],[IGV]]</f>
        <v>216.5816772594215</v>
      </c>
    </row>
    <row r="7197" spans="1:11" x14ac:dyDescent="0.25">
      <c r="A7197" t="s">
        <v>7206</v>
      </c>
      <c r="B7197" s="6">
        <v>45426</v>
      </c>
      <c r="C7197" t="s">
        <v>10015</v>
      </c>
      <c r="D7197" t="s">
        <v>10022</v>
      </c>
      <c r="E7197">
        <v>11</v>
      </c>
      <c r="F7197">
        <f>+_xlfn.XLOOKUP(TablaVentas[[#This Row],[PRODUCTO FINANCIERO]],TablaPrecios[PRODUCTO FINANCIERO],TablaPrecios[PRECIO UNIT],0)</f>
        <v>20.9</v>
      </c>
      <c r="G7197" s="2">
        <f>+TablaVentas[[#This Row],[CANTIDAD]]*TablaVentas[[#This Row],[PRECIO UNITARIO]]</f>
        <v>229.89999999999998</v>
      </c>
      <c r="H7197" s="1">
        <f t="shared" ca="1" si="112"/>
        <v>0.18591153831533058</v>
      </c>
      <c r="I7197" s="2">
        <f ca="1">+TablaVentas[[#This Row],[VENTAL TOTAL]]-TablaVentas[[#This Row],[VENTAL TOTAL]]*TablaVentas[[#This Row],[DESCUENTO]]</f>
        <v>187.15893734130549</v>
      </c>
      <c r="J7197" s="2">
        <f ca="1">0.18*TablaVentas[[#This Row],[SUBTOTAL]]</f>
        <v>33.688608721434989</v>
      </c>
      <c r="K7197" s="2">
        <f ca="1">+TablaVentas[[#This Row],[SUBTOTAL]]+TablaVentas[[#This Row],[IGV]]</f>
        <v>220.84754606274049</v>
      </c>
    </row>
    <row r="7198" spans="1:11" x14ac:dyDescent="0.25">
      <c r="A7198" t="s">
        <v>7207</v>
      </c>
      <c r="B7198" s="6">
        <v>45447</v>
      </c>
      <c r="C7198" t="s">
        <v>10015</v>
      </c>
      <c r="D7198" t="s">
        <v>10022</v>
      </c>
      <c r="E7198">
        <v>6</v>
      </c>
      <c r="F7198">
        <f>+_xlfn.XLOOKUP(TablaVentas[[#This Row],[PRODUCTO FINANCIERO]],TablaPrecios[PRODUCTO FINANCIERO],TablaPrecios[PRECIO UNIT],0)</f>
        <v>20.9</v>
      </c>
      <c r="G7198" s="2">
        <f>+TablaVentas[[#This Row],[CANTIDAD]]*TablaVentas[[#This Row],[PRECIO UNITARIO]]</f>
        <v>125.39999999999999</v>
      </c>
      <c r="H7198" s="1">
        <f t="shared" ca="1" si="112"/>
        <v>0.12190047016080667</v>
      </c>
      <c r="I7198" s="2">
        <f ca="1">+TablaVentas[[#This Row],[VENTAL TOTAL]]-TablaVentas[[#This Row],[VENTAL TOTAL]]*TablaVentas[[#This Row],[DESCUENTO]]</f>
        <v>110.11368104183484</v>
      </c>
      <c r="J7198" s="2">
        <f ca="1">0.18*TablaVentas[[#This Row],[SUBTOTAL]]</f>
        <v>19.820462587530269</v>
      </c>
      <c r="K7198" s="2">
        <f ca="1">+TablaVentas[[#This Row],[SUBTOTAL]]+TablaVentas[[#This Row],[IGV]]</f>
        <v>129.93414362936511</v>
      </c>
    </row>
    <row r="7199" spans="1:11" x14ac:dyDescent="0.25">
      <c r="A7199" t="s">
        <v>7208</v>
      </c>
      <c r="B7199" s="6">
        <v>46155</v>
      </c>
      <c r="C7199" t="s">
        <v>10016</v>
      </c>
      <c r="D7199" t="s">
        <v>10020</v>
      </c>
      <c r="E7199">
        <v>18</v>
      </c>
      <c r="F7199">
        <f>+_xlfn.XLOOKUP(TablaVentas[[#This Row],[PRODUCTO FINANCIERO]],TablaPrecios[PRODUCTO FINANCIERO],TablaPrecios[PRECIO UNIT],0)</f>
        <v>14.9</v>
      </c>
      <c r="G7199" s="2">
        <f>+TablaVentas[[#This Row],[CANTIDAD]]*TablaVentas[[#This Row],[PRECIO UNITARIO]]</f>
        <v>268.2</v>
      </c>
      <c r="H7199" s="1">
        <f t="shared" ca="1" si="112"/>
        <v>0.19019309964184972</v>
      </c>
      <c r="I7199" s="2">
        <f ca="1">+TablaVentas[[#This Row],[VENTAL TOTAL]]-TablaVentas[[#This Row],[VENTAL TOTAL]]*TablaVentas[[#This Row],[DESCUENTO]]</f>
        <v>217.1902106760559</v>
      </c>
      <c r="J7199" s="2">
        <f ca="1">0.18*TablaVentas[[#This Row],[SUBTOTAL]]</f>
        <v>39.094237921690059</v>
      </c>
      <c r="K7199" s="2">
        <f ca="1">+TablaVentas[[#This Row],[SUBTOTAL]]+TablaVentas[[#This Row],[IGV]]</f>
        <v>256.28444859774595</v>
      </c>
    </row>
    <row r="7200" spans="1:11" x14ac:dyDescent="0.25">
      <c r="A7200" t="s">
        <v>7209</v>
      </c>
      <c r="B7200" s="6">
        <v>45542</v>
      </c>
      <c r="C7200" t="s">
        <v>10011</v>
      </c>
      <c r="D7200" t="s">
        <v>10019</v>
      </c>
      <c r="E7200">
        <v>5</v>
      </c>
      <c r="F7200">
        <f>+_xlfn.XLOOKUP(TablaVentas[[#This Row],[PRODUCTO FINANCIERO]],TablaPrecios[PRODUCTO FINANCIERO],TablaPrecios[PRECIO UNIT],0)</f>
        <v>9.9</v>
      </c>
      <c r="G7200" s="2">
        <f>+TablaVentas[[#This Row],[CANTIDAD]]*TablaVentas[[#This Row],[PRECIO UNITARIO]]</f>
        <v>49.5</v>
      </c>
      <c r="H7200" s="1">
        <f t="shared" ca="1" si="112"/>
        <v>0.1659206734651022</v>
      </c>
      <c r="I7200" s="2">
        <f ca="1">+TablaVentas[[#This Row],[VENTAL TOTAL]]-TablaVentas[[#This Row],[VENTAL TOTAL]]*TablaVentas[[#This Row],[DESCUENTO]]</f>
        <v>41.286926663477445</v>
      </c>
      <c r="J7200" s="2">
        <f ca="1">0.18*TablaVentas[[#This Row],[SUBTOTAL]]</f>
        <v>7.4316467994259394</v>
      </c>
      <c r="K7200" s="2">
        <f ca="1">+TablaVentas[[#This Row],[SUBTOTAL]]+TablaVentas[[#This Row],[IGV]]</f>
        <v>48.718573462903386</v>
      </c>
    </row>
    <row r="7201" spans="1:11" x14ac:dyDescent="0.25">
      <c r="A7201" t="s">
        <v>7210</v>
      </c>
      <c r="B7201" s="6">
        <v>45930</v>
      </c>
      <c r="C7201" t="s">
        <v>10016</v>
      </c>
      <c r="D7201" t="s">
        <v>10018</v>
      </c>
      <c r="E7201">
        <v>4</v>
      </c>
      <c r="F7201">
        <f>+_xlfn.XLOOKUP(TablaVentas[[#This Row],[PRODUCTO FINANCIERO]],TablaPrecios[PRODUCTO FINANCIERO],TablaPrecios[PRECIO UNIT],0)</f>
        <v>14.9</v>
      </c>
      <c r="G7201" s="2">
        <f>+TablaVentas[[#This Row],[CANTIDAD]]*TablaVentas[[#This Row],[PRECIO UNITARIO]]</f>
        <v>59.6</v>
      </c>
      <c r="H7201" s="1">
        <f t="shared" ca="1" si="112"/>
        <v>0.10117297250446314</v>
      </c>
      <c r="I7201" s="2">
        <f ca="1">+TablaVentas[[#This Row],[VENTAL TOTAL]]-TablaVentas[[#This Row],[VENTAL TOTAL]]*TablaVentas[[#This Row],[DESCUENTO]]</f>
        <v>53.570090838733996</v>
      </c>
      <c r="J7201" s="2">
        <f ca="1">0.18*TablaVentas[[#This Row],[SUBTOTAL]]</f>
        <v>9.6426163509721192</v>
      </c>
      <c r="K7201" s="2">
        <f ca="1">+TablaVentas[[#This Row],[SUBTOTAL]]+TablaVentas[[#This Row],[IGV]]</f>
        <v>63.212707189706116</v>
      </c>
    </row>
    <row r="7202" spans="1:11" x14ac:dyDescent="0.25">
      <c r="A7202" t="s">
        <v>7211</v>
      </c>
      <c r="B7202" s="6">
        <v>45602</v>
      </c>
      <c r="C7202" t="s">
        <v>10013</v>
      </c>
      <c r="D7202" t="s">
        <v>10022</v>
      </c>
      <c r="E7202">
        <v>13</v>
      </c>
      <c r="F7202">
        <f>+_xlfn.XLOOKUP(TablaVentas[[#This Row],[PRODUCTO FINANCIERO]],TablaPrecios[PRODUCTO FINANCIERO],TablaPrecios[PRECIO UNIT],0)</f>
        <v>20.9</v>
      </c>
      <c r="G7202" s="2">
        <f>+TablaVentas[[#This Row],[CANTIDAD]]*TablaVentas[[#This Row],[PRECIO UNITARIO]]</f>
        <v>271.7</v>
      </c>
      <c r="H7202" s="1">
        <f t="shared" ca="1" si="112"/>
        <v>0.14551759928363917</v>
      </c>
      <c r="I7202" s="2">
        <f ca="1">+TablaVentas[[#This Row],[VENTAL TOTAL]]-TablaVentas[[#This Row],[VENTAL TOTAL]]*TablaVentas[[#This Row],[DESCUENTO]]</f>
        <v>232.16286827463523</v>
      </c>
      <c r="J7202" s="2">
        <f ca="1">0.18*TablaVentas[[#This Row],[SUBTOTAL]]</f>
        <v>41.789316289434339</v>
      </c>
      <c r="K7202" s="2">
        <f ca="1">+TablaVentas[[#This Row],[SUBTOTAL]]+TablaVentas[[#This Row],[IGV]]</f>
        <v>273.95218456406957</v>
      </c>
    </row>
    <row r="7203" spans="1:11" x14ac:dyDescent="0.25">
      <c r="A7203" t="s">
        <v>7212</v>
      </c>
      <c r="B7203" s="6">
        <v>45653</v>
      </c>
      <c r="C7203" t="s">
        <v>10011</v>
      </c>
      <c r="D7203" t="s">
        <v>10019</v>
      </c>
      <c r="E7203">
        <v>19</v>
      </c>
      <c r="F7203">
        <f>+_xlfn.XLOOKUP(TablaVentas[[#This Row],[PRODUCTO FINANCIERO]],TablaPrecios[PRODUCTO FINANCIERO],TablaPrecios[PRECIO UNIT],0)</f>
        <v>9.9</v>
      </c>
      <c r="G7203" s="2">
        <f>+TablaVentas[[#This Row],[CANTIDAD]]*TablaVentas[[#This Row],[PRECIO UNITARIO]]</f>
        <v>188.1</v>
      </c>
      <c r="H7203" s="1">
        <f t="shared" ca="1" si="112"/>
        <v>0.17441886740160106</v>
      </c>
      <c r="I7203" s="2">
        <f ca="1">+TablaVentas[[#This Row],[VENTAL TOTAL]]-TablaVentas[[#This Row],[VENTAL TOTAL]]*TablaVentas[[#This Row],[DESCUENTO]]</f>
        <v>155.29181104175882</v>
      </c>
      <c r="J7203" s="2">
        <f ca="1">0.18*TablaVentas[[#This Row],[SUBTOTAL]]</f>
        <v>27.952525987516587</v>
      </c>
      <c r="K7203" s="2">
        <f ca="1">+TablaVentas[[#This Row],[SUBTOTAL]]+TablaVentas[[#This Row],[IGV]]</f>
        <v>183.24433702927541</v>
      </c>
    </row>
    <row r="7204" spans="1:11" x14ac:dyDescent="0.25">
      <c r="A7204" t="s">
        <v>7213</v>
      </c>
      <c r="B7204" s="6">
        <v>46364</v>
      </c>
      <c r="C7204" t="s">
        <v>10011</v>
      </c>
      <c r="D7204" t="s">
        <v>10019</v>
      </c>
      <c r="E7204">
        <v>4</v>
      </c>
      <c r="F7204">
        <f>+_xlfn.XLOOKUP(TablaVentas[[#This Row],[PRODUCTO FINANCIERO]],TablaPrecios[PRODUCTO FINANCIERO],TablaPrecios[PRECIO UNIT],0)</f>
        <v>9.9</v>
      </c>
      <c r="G7204" s="2">
        <f>+TablaVentas[[#This Row],[CANTIDAD]]*TablaVentas[[#This Row],[PRECIO UNITARIO]]</f>
        <v>39.6</v>
      </c>
      <c r="H7204" s="1">
        <f t="shared" ca="1" si="112"/>
        <v>0.13225027502011136</v>
      </c>
      <c r="I7204" s="2">
        <f ca="1">+TablaVentas[[#This Row],[VENTAL TOTAL]]-TablaVentas[[#This Row],[VENTAL TOTAL]]*TablaVentas[[#This Row],[DESCUENTO]]</f>
        <v>34.362889109203593</v>
      </c>
      <c r="J7204" s="2">
        <f ca="1">0.18*TablaVentas[[#This Row],[SUBTOTAL]]</f>
        <v>6.1853200396566468</v>
      </c>
      <c r="K7204" s="2">
        <f ca="1">+TablaVentas[[#This Row],[SUBTOTAL]]+TablaVentas[[#This Row],[IGV]]</f>
        <v>40.548209148860238</v>
      </c>
    </row>
    <row r="7205" spans="1:11" x14ac:dyDescent="0.25">
      <c r="A7205" t="s">
        <v>7214</v>
      </c>
      <c r="B7205" s="6">
        <v>46259</v>
      </c>
      <c r="C7205" t="s">
        <v>10015</v>
      </c>
      <c r="D7205" t="s">
        <v>10020</v>
      </c>
      <c r="E7205">
        <v>4</v>
      </c>
      <c r="F7205">
        <f>+_xlfn.XLOOKUP(TablaVentas[[#This Row],[PRODUCTO FINANCIERO]],TablaPrecios[PRODUCTO FINANCIERO],TablaPrecios[PRECIO UNIT],0)</f>
        <v>14.9</v>
      </c>
      <c r="G7205" s="2">
        <f>+TablaVentas[[#This Row],[CANTIDAD]]*TablaVentas[[#This Row],[PRECIO UNITARIO]]</f>
        <v>59.6</v>
      </c>
      <c r="H7205" s="1">
        <f t="shared" ca="1" si="112"/>
        <v>0.10315320877046585</v>
      </c>
      <c r="I7205" s="2">
        <f ca="1">+TablaVentas[[#This Row],[VENTAL TOTAL]]-TablaVentas[[#This Row],[VENTAL TOTAL]]*TablaVentas[[#This Row],[DESCUENTO]]</f>
        <v>53.452068757280237</v>
      </c>
      <c r="J7205" s="2">
        <f ca="1">0.18*TablaVentas[[#This Row],[SUBTOTAL]]</f>
        <v>9.6213723763104415</v>
      </c>
      <c r="K7205" s="2">
        <f ca="1">+TablaVentas[[#This Row],[SUBTOTAL]]+TablaVentas[[#This Row],[IGV]]</f>
        <v>63.073441133590677</v>
      </c>
    </row>
    <row r="7206" spans="1:11" x14ac:dyDescent="0.25">
      <c r="A7206" t="s">
        <v>7215</v>
      </c>
      <c r="B7206" s="6">
        <v>46166</v>
      </c>
      <c r="C7206" t="s">
        <v>10012</v>
      </c>
      <c r="D7206" t="s">
        <v>10020</v>
      </c>
      <c r="E7206">
        <v>16</v>
      </c>
      <c r="F7206">
        <f>+_xlfn.XLOOKUP(TablaVentas[[#This Row],[PRODUCTO FINANCIERO]],TablaPrecios[PRODUCTO FINANCIERO],TablaPrecios[PRECIO UNIT],0)</f>
        <v>14.9</v>
      </c>
      <c r="G7206" s="2">
        <f>+TablaVentas[[#This Row],[CANTIDAD]]*TablaVentas[[#This Row],[PRECIO UNITARIO]]</f>
        <v>238.4</v>
      </c>
      <c r="H7206" s="1">
        <f t="shared" ca="1" si="112"/>
        <v>0.10171704352910149</v>
      </c>
      <c r="I7206" s="2">
        <f ca="1">+TablaVentas[[#This Row],[VENTAL TOTAL]]-TablaVentas[[#This Row],[VENTAL TOTAL]]*TablaVentas[[#This Row],[DESCUENTO]]</f>
        <v>214.1506568226622</v>
      </c>
      <c r="J7206" s="2">
        <f ca="1">0.18*TablaVentas[[#This Row],[SUBTOTAL]]</f>
        <v>38.547118228079192</v>
      </c>
      <c r="K7206" s="2">
        <f ca="1">+TablaVentas[[#This Row],[SUBTOTAL]]+TablaVentas[[#This Row],[IGV]]</f>
        <v>252.6977750507414</v>
      </c>
    </row>
    <row r="7207" spans="1:11" x14ac:dyDescent="0.25">
      <c r="A7207" t="s">
        <v>7216</v>
      </c>
      <c r="B7207" s="6">
        <v>45534</v>
      </c>
      <c r="C7207" t="s">
        <v>10013</v>
      </c>
      <c r="D7207" t="s">
        <v>10019</v>
      </c>
      <c r="E7207">
        <v>13</v>
      </c>
      <c r="F7207">
        <f>+_xlfn.XLOOKUP(TablaVentas[[#This Row],[PRODUCTO FINANCIERO]],TablaPrecios[PRODUCTO FINANCIERO],TablaPrecios[PRECIO UNIT],0)</f>
        <v>9.9</v>
      </c>
      <c r="G7207" s="2">
        <f>+TablaVentas[[#This Row],[CANTIDAD]]*TablaVentas[[#This Row],[PRECIO UNITARIO]]</f>
        <v>128.70000000000002</v>
      </c>
      <c r="H7207" s="1">
        <f t="shared" ca="1" si="112"/>
        <v>0.17714616986060952</v>
      </c>
      <c r="I7207" s="2">
        <f ca="1">+TablaVentas[[#This Row],[VENTAL TOTAL]]-TablaVentas[[#This Row],[VENTAL TOTAL]]*TablaVentas[[#This Row],[DESCUENTO]]</f>
        <v>105.90128793893956</v>
      </c>
      <c r="J7207" s="2">
        <f ca="1">0.18*TablaVentas[[#This Row],[SUBTOTAL]]</f>
        <v>19.062231829009121</v>
      </c>
      <c r="K7207" s="2">
        <f ca="1">+TablaVentas[[#This Row],[SUBTOTAL]]+TablaVentas[[#This Row],[IGV]]</f>
        <v>124.96351976794868</v>
      </c>
    </row>
    <row r="7208" spans="1:11" x14ac:dyDescent="0.25">
      <c r="A7208" t="s">
        <v>7217</v>
      </c>
      <c r="B7208" s="6">
        <v>45295</v>
      </c>
      <c r="C7208" t="s">
        <v>10015</v>
      </c>
      <c r="D7208" t="s">
        <v>10019</v>
      </c>
      <c r="E7208">
        <v>19</v>
      </c>
      <c r="F7208">
        <f>+_xlfn.XLOOKUP(TablaVentas[[#This Row],[PRODUCTO FINANCIERO]],TablaPrecios[PRODUCTO FINANCIERO],TablaPrecios[PRECIO UNIT],0)</f>
        <v>9.9</v>
      </c>
      <c r="G7208" s="2">
        <f>+TablaVentas[[#This Row],[CANTIDAD]]*TablaVentas[[#This Row],[PRECIO UNITARIO]]</f>
        <v>188.1</v>
      </c>
      <c r="H7208" s="1">
        <f t="shared" ca="1" si="112"/>
        <v>0.18085840030617073</v>
      </c>
      <c r="I7208" s="2">
        <f ca="1">+TablaVentas[[#This Row],[VENTAL TOTAL]]-TablaVentas[[#This Row],[VENTAL TOTAL]]*TablaVentas[[#This Row],[DESCUENTO]]</f>
        <v>154.08053490240928</v>
      </c>
      <c r="J7208" s="2">
        <f ca="1">0.18*TablaVentas[[#This Row],[SUBTOTAL]]</f>
        <v>27.734496282433671</v>
      </c>
      <c r="K7208" s="2">
        <f ca="1">+TablaVentas[[#This Row],[SUBTOTAL]]+TablaVentas[[#This Row],[IGV]]</f>
        <v>181.81503118484295</v>
      </c>
    </row>
    <row r="7209" spans="1:11" x14ac:dyDescent="0.25">
      <c r="A7209" t="s">
        <v>7218</v>
      </c>
      <c r="B7209" s="6">
        <v>45859</v>
      </c>
      <c r="C7209" t="s">
        <v>10016</v>
      </c>
      <c r="D7209" t="s">
        <v>10022</v>
      </c>
      <c r="E7209">
        <v>17</v>
      </c>
      <c r="F7209">
        <f>+_xlfn.XLOOKUP(TablaVentas[[#This Row],[PRODUCTO FINANCIERO]],TablaPrecios[PRODUCTO FINANCIERO],TablaPrecios[PRECIO UNIT],0)</f>
        <v>20.9</v>
      </c>
      <c r="G7209" s="2">
        <f>+TablaVentas[[#This Row],[CANTIDAD]]*TablaVentas[[#This Row],[PRECIO UNITARIO]]</f>
        <v>355.29999999999995</v>
      </c>
      <c r="H7209" s="1">
        <f t="shared" ca="1" si="112"/>
        <v>0.18146871219034039</v>
      </c>
      <c r="I7209" s="2">
        <f ca="1">+TablaVentas[[#This Row],[VENTAL TOTAL]]-TablaVentas[[#This Row],[VENTAL TOTAL]]*TablaVentas[[#This Row],[DESCUENTO]]</f>
        <v>290.82416655877205</v>
      </c>
      <c r="J7209" s="2">
        <f ca="1">0.18*TablaVentas[[#This Row],[SUBTOTAL]]</f>
        <v>52.348349980578966</v>
      </c>
      <c r="K7209" s="2">
        <f ca="1">+TablaVentas[[#This Row],[SUBTOTAL]]+TablaVentas[[#This Row],[IGV]]</f>
        <v>343.17251653935102</v>
      </c>
    </row>
    <row r="7210" spans="1:11" x14ac:dyDescent="0.25">
      <c r="A7210" t="s">
        <v>7219</v>
      </c>
      <c r="B7210" s="6">
        <v>45871</v>
      </c>
      <c r="C7210" t="s">
        <v>10015</v>
      </c>
      <c r="D7210" t="s">
        <v>10020</v>
      </c>
      <c r="E7210">
        <v>11</v>
      </c>
      <c r="F7210">
        <f>+_xlfn.XLOOKUP(TablaVentas[[#This Row],[PRODUCTO FINANCIERO]],TablaPrecios[PRODUCTO FINANCIERO],TablaPrecios[PRECIO UNIT],0)</f>
        <v>14.9</v>
      </c>
      <c r="G7210" s="2">
        <f>+TablaVentas[[#This Row],[CANTIDAD]]*TablaVentas[[#This Row],[PRECIO UNITARIO]]</f>
        <v>163.9</v>
      </c>
      <c r="H7210" s="1">
        <f t="shared" ca="1" si="112"/>
        <v>0.13324839406408492</v>
      </c>
      <c r="I7210" s="2">
        <f ca="1">+TablaVentas[[#This Row],[VENTAL TOTAL]]-TablaVentas[[#This Row],[VENTAL TOTAL]]*TablaVentas[[#This Row],[DESCUENTO]]</f>
        <v>142.06058821289648</v>
      </c>
      <c r="J7210" s="2">
        <f ca="1">0.18*TablaVentas[[#This Row],[SUBTOTAL]]</f>
        <v>25.570905878321366</v>
      </c>
      <c r="K7210" s="2">
        <f ca="1">+TablaVentas[[#This Row],[SUBTOTAL]]+TablaVentas[[#This Row],[IGV]]</f>
        <v>167.63149409121783</v>
      </c>
    </row>
    <row r="7211" spans="1:11" x14ac:dyDescent="0.25">
      <c r="A7211" t="s">
        <v>7220</v>
      </c>
      <c r="B7211" s="6">
        <v>46149</v>
      </c>
      <c r="C7211" t="s">
        <v>10013</v>
      </c>
      <c r="D7211" t="s">
        <v>10019</v>
      </c>
      <c r="E7211">
        <v>3</v>
      </c>
      <c r="F7211">
        <f>+_xlfn.XLOOKUP(TablaVentas[[#This Row],[PRODUCTO FINANCIERO]],TablaPrecios[PRODUCTO FINANCIERO],TablaPrecios[PRECIO UNIT],0)</f>
        <v>9.9</v>
      </c>
      <c r="G7211" s="2">
        <f>+TablaVentas[[#This Row],[CANTIDAD]]*TablaVentas[[#This Row],[PRECIO UNITARIO]]</f>
        <v>29.700000000000003</v>
      </c>
      <c r="H7211" s="1">
        <f t="shared" ca="1" si="112"/>
        <v>0.12732708463054951</v>
      </c>
      <c r="I7211" s="2">
        <f ca="1">+TablaVentas[[#This Row],[VENTAL TOTAL]]-TablaVentas[[#This Row],[VENTAL TOTAL]]*TablaVentas[[#This Row],[DESCUENTO]]</f>
        <v>25.918385586472681</v>
      </c>
      <c r="J7211" s="2">
        <f ca="1">0.18*TablaVentas[[#This Row],[SUBTOTAL]]</f>
        <v>4.6653094055650826</v>
      </c>
      <c r="K7211" s="2">
        <f ca="1">+TablaVentas[[#This Row],[SUBTOTAL]]+TablaVentas[[#This Row],[IGV]]</f>
        <v>30.583694992037763</v>
      </c>
    </row>
    <row r="7212" spans="1:11" x14ac:dyDescent="0.25">
      <c r="A7212" t="s">
        <v>7221</v>
      </c>
      <c r="B7212" s="6">
        <v>45830</v>
      </c>
      <c r="C7212" t="s">
        <v>10013</v>
      </c>
      <c r="D7212" t="s">
        <v>10020</v>
      </c>
      <c r="E7212">
        <v>18</v>
      </c>
      <c r="F7212">
        <f>+_xlfn.XLOOKUP(TablaVentas[[#This Row],[PRODUCTO FINANCIERO]],TablaPrecios[PRODUCTO FINANCIERO],TablaPrecios[PRECIO UNIT],0)</f>
        <v>14.9</v>
      </c>
      <c r="G7212" s="2">
        <f>+TablaVentas[[#This Row],[CANTIDAD]]*TablaVentas[[#This Row],[PRECIO UNITARIO]]</f>
        <v>268.2</v>
      </c>
      <c r="H7212" s="1">
        <f t="shared" ca="1" si="112"/>
        <v>0.19105094917823259</v>
      </c>
      <c r="I7212" s="2">
        <f ca="1">+TablaVentas[[#This Row],[VENTAL TOTAL]]-TablaVentas[[#This Row],[VENTAL TOTAL]]*TablaVentas[[#This Row],[DESCUENTO]]</f>
        <v>216.960135430398</v>
      </c>
      <c r="J7212" s="2">
        <f ca="1">0.18*TablaVentas[[#This Row],[SUBTOTAL]]</f>
        <v>39.052824377471637</v>
      </c>
      <c r="K7212" s="2">
        <f ca="1">+TablaVentas[[#This Row],[SUBTOTAL]]+TablaVentas[[#This Row],[IGV]]</f>
        <v>256.01295980786961</v>
      </c>
    </row>
    <row r="7213" spans="1:11" x14ac:dyDescent="0.25">
      <c r="A7213" t="s">
        <v>7222</v>
      </c>
      <c r="B7213" s="6">
        <v>45564</v>
      </c>
      <c r="C7213" t="s">
        <v>10016</v>
      </c>
      <c r="D7213" t="s">
        <v>10018</v>
      </c>
      <c r="E7213">
        <v>16</v>
      </c>
      <c r="F7213">
        <f>+_xlfn.XLOOKUP(TablaVentas[[#This Row],[PRODUCTO FINANCIERO]],TablaPrecios[PRODUCTO FINANCIERO],TablaPrecios[PRECIO UNIT],0)</f>
        <v>14.9</v>
      </c>
      <c r="G7213" s="2">
        <f>+TablaVentas[[#This Row],[CANTIDAD]]*TablaVentas[[#This Row],[PRECIO UNITARIO]]</f>
        <v>238.4</v>
      </c>
      <c r="H7213" s="1">
        <f t="shared" ca="1" si="112"/>
        <v>0.10996474640614394</v>
      </c>
      <c r="I7213" s="2">
        <f ca="1">+TablaVentas[[#This Row],[VENTAL TOTAL]]-TablaVentas[[#This Row],[VENTAL TOTAL]]*TablaVentas[[#This Row],[DESCUENTO]]</f>
        <v>212.1844044567753</v>
      </c>
      <c r="J7213" s="2">
        <f ca="1">0.18*TablaVentas[[#This Row],[SUBTOTAL]]</f>
        <v>38.193192802219549</v>
      </c>
      <c r="K7213" s="2">
        <f ca="1">+TablaVentas[[#This Row],[SUBTOTAL]]+TablaVentas[[#This Row],[IGV]]</f>
        <v>250.37759725899485</v>
      </c>
    </row>
    <row r="7214" spans="1:11" x14ac:dyDescent="0.25">
      <c r="A7214" t="s">
        <v>7223</v>
      </c>
      <c r="B7214" s="6">
        <v>46077</v>
      </c>
      <c r="C7214" t="s">
        <v>10013</v>
      </c>
      <c r="D7214" t="s">
        <v>10020</v>
      </c>
      <c r="E7214">
        <v>14</v>
      </c>
      <c r="F7214">
        <f>+_xlfn.XLOOKUP(TablaVentas[[#This Row],[PRODUCTO FINANCIERO]],TablaPrecios[PRODUCTO FINANCIERO],TablaPrecios[PRECIO UNIT],0)</f>
        <v>14.9</v>
      </c>
      <c r="G7214" s="2">
        <f>+TablaVentas[[#This Row],[CANTIDAD]]*TablaVentas[[#This Row],[PRECIO UNITARIO]]</f>
        <v>208.6</v>
      </c>
      <c r="H7214" s="1">
        <f t="shared" ca="1" si="112"/>
        <v>0.17708790177700548</v>
      </c>
      <c r="I7214" s="2">
        <f ca="1">+TablaVentas[[#This Row],[VENTAL TOTAL]]-TablaVentas[[#This Row],[VENTAL TOTAL]]*TablaVentas[[#This Row],[DESCUENTO]]</f>
        <v>171.65946368931665</v>
      </c>
      <c r="J7214" s="2">
        <f ca="1">0.18*TablaVentas[[#This Row],[SUBTOTAL]]</f>
        <v>30.898703464076995</v>
      </c>
      <c r="K7214" s="2">
        <f ca="1">+TablaVentas[[#This Row],[SUBTOTAL]]+TablaVentas[[#This Row],[IGV]]</f>
        <v>202.55816715339364</v>
      </c>
    </row>
    <row r="7215" spans="1:11" x14ac:dyDescent="0.25">
      <c r="A7215" t="s">
        <v>7224</v>
      </c>
      <c r="B7215" s="6">
        <v>46024</v>
      </c>
      <c r="C7215" t="s">
        <v>10013</v>
      </c>
      <c r="D7215" t="s">
        <v>10019</v>
      </c>
      <c r="E7215">
        <v>10</v>
      </c>
      <c r="F7215">
        <f>+_xlfn.XLOOKUP(TablaVentas[[#This Row],[PRODUCTO FINANCIERO]],TablaPrecios[PRODUCTO FINANCIERO],TablaPrecios[PRECIO UNIT],0)</f>
        <v>9.9</v>
      </c>
      <c r="G7215" s="2">
        <f>+TablaVentas[[#This Row],[CANTIDAD]]*TablaVentas[[#This Row],[PRECIO UNITARIO]]</f>
        <v>99</v>
      </c>
      <c r="H7215" s="1">
        <f t="shared" ca="1" si="112"/>
        <v>0.1392943400493129</v>
      </c>
      <c r="I7215" s="2">
        <f ca="1">+TablaVentas[[#This Row],[VENTAL TOTAL]]-TablaVentas[[#This Row],[VENTAL TOTAL]]*TablaVentas[[#This Row],[DESCUENTO]]</f>
        <v>85.209860335118023</v>
      </c>
      <c r="J7215" s="2">
        <f ca="1">0.18*TablaVentas[[#This Row],[SUBTOTAL]]</f>
        <v>15.337774860321243</v>
      </c>
      <c r="K7215" s="2">
        <f ca="1">+TablaVentas[[#This Row],[SUBTOTAL]]+TablaVentas[[#This Row],[IGV]]</f>
        <v>100.54763519543927</v>
      </c>
    </row>
    <row r="7216" spans="1:11" x14ac:dyDescent="0.25">
      <c r="A7216" t="s">
        <v>7225</v>
      </c>
      <c r="B7216" s="6">
        <v>45468</v>
      </c>
      <c r="C7216" t="s">
        <v>10013</v>
      </c>
      <c r="D7216" t="s">
        <v>10020</v>
      </c>
      <c r="E7216">
        <v>5</v>
      </c>
      <c r="F7216">
        <f>+_xlfn.XLOOKUP(TablaVentas[[#This Row],[PRODUCTO FINANCIERO]],TablaPrecios[PRODUCTO FINANCIERO],TablaPrecios[PRECIO UNIT],0)</f>
        <v>14.9</v>
      </c>
      <c r="G7216" s="2">
        <f>+TablaVentas[[#This Row],[CANTIDAD]]*TablaVentas[[#This Row],[PRECIO UNITARIO]]</f>
        <v>74.5</v>
      </c>
      <c r="H7216" s="1">
        <f t="shared" ca="1" si="112"/>
        <v>0.13125667565886162</v>
      </c>
      <c r="I7216" s="2">
        <f ca="1">+TablaVentas[[#This Row],[VENTAL TOTAL]]-TablaVentas[[#This Row],[VENTAL TOTAL]]*TablaVentas[[#This Row],[DESCUENTO]]</f>
        <v>64.721377663414813</v>
      </c>
      <c r="J7216" s="2">
        <f ca="1">0.18*TablaVentas[[#This Row],[SUBTOTAL]]</f>
        <v>11.649847979414666</v>
      </c>
      <c r="K7216" s="2">
        <f ca="1">+TablaVentas[[#This Row],[SUBTOTAL]]+TablaVentas[[#This Row],[IGV]]</f>
        <v>76.371225642829472</v>
      </c>
    </row>
    <row r="7217" spans="1:11" x14ac:dyDescent="0.25">
      <c r="A7217" t="s">
        <v>7226</v>
      </c>
      <c r="B7217" s="6">
        <v>46059</v>
      </c>
      <c r="C7217" t="s">
        <v>10016</v>
      </c>
      <c r="D7217" t="s">
        <v>10019</v>
      </c>
      <c r="E7217">
        <v>11</v>
      </c>
      <c r="F7217">
        <f>+_xlfn.XLOOKUP(TablaVentas[[#This Row],[PRODUCTO FINANCIERO]],TablaPrecios[PRODUCTO FINANCIERO],TablaPrecios[PRECIO UNIT],0)</f>
        <v>9.9</v>
      </c>
      <c r="G7217" s="2">
        <f>+TablaVentas[[#This Row],[CANTIDAD]]*TablaVentas[[#This Row],[PRECIO UNITARIO]]</f>
        <v>108.9</v>
      </c>
      <c r="H7217" s="1">
        <f t="shared" ca="1" si="112"/>
        <v>0.12601915064427585</v>
      </c>
      <c r="I7217" s="2">
        <f ca="1">+TablaVentas[[#This Row],[VENTAL TOTAL]]-TablaVentas[[#This Row],[VENTAL TOTAL]]*TablaVentas[[#This Row],[DESCUENTO]]</f>
        <v>95.176514494838358</v>
      </c>
      <c r="J7217" s="2">
        <f ca="1">0.18*TablaVentas[[#This Row],[SUBTOTAL]]</f>
        <v>17.131772609070904</v>
      </c>
      <c r="K7217" s="2">
        <f ca="1">+TablaVentas[[#This Row],[SUBTOTAL]]+TablaVentas[[#This Row],[IGV]]</f>
        <v>112.30828710390927</v>
      </c>
    </row>
    <row r="7218" spans="1:11" x14ac:dyDescent="0.25">
      <c r="A7218" t="s">
        <v>7227</v>
      </c>
      <c r="B7218" s="6">
        <v>46280</v>
      </c>
      <c r="C7218" t="s">
        <v>10012</v>
      </c>
      <c r="D7218" t="s">
        <v>10020</v>
      </c>
      <c r="E7218">
        <v>3</v>
      </c>
      <c r="F7218">
        <f>+_xlfn.XLOOKUP(TablaVentas[[#This Row],[PRODUCTO FINANCIERO]],TablaPrecios[PRODUCTO FINANCIERO],TablaPrecios[PRECIO UNIT],0)</f>
        <v>14.9</v>
      </c>
      <c r="G7218" s="2">
        <f>+TablaVentas[[#This Row],[CANTIDAD]]*TablaVentas[[#This Row],[PRECIO UNITARIO]]</f>
        <v>44.7</v>
      </c>
      <c r="H7218" s="1">
        <f t="shared" ca="1" si="112"/>
        <v>0.10551011962001737</v>
      </c>
      <c r="I7218" s="2">
        <f ca="1">+TablaVentas[[#This Row],[VENTAL TOTAL]]-TablaVentas[[#This Row],[VENTAL TOTAL]]*TablaVentas[[#This Row],[DESCUENTO]]</f>
        <v>39.983697652985228</v>
      </c>
      <c r="J7218" s="2">
        <f ca="1">0.18*TablaVentas[[#This Row],[SUBTOTAL]]</f>
        <v>7.1970655775373409</v>
      </c>
      <c r="K7218" s="2">
        <f ca="1">+TablaVentas[[#This Row],[SUBTOTAL]]+TablaVentas[[#This Row],[IGV]]</f>
        <v>47.180763230522572</v>
      </c>
    </row>
    <row r="7219" spans="1:11" x14ac:dyDescent="0.25">
      <c r="A7219" t="s">
        <v>7228</v>
      </c>
      <c r="B7219" s="6">
        <v>46168</v>
      </c>
      <c r="C7219" t="s">
        <v>10014</v>
      </c>
      <c r="D7219" t="s">
        <v>10019</v>
      </c>
      <c r="E7219">
        <v>3</v>
      </c>
      <c r="F7219">
        <f>+_xlfn.XLOOKUP(TablaVentas[[#This Row],[PRODUCTO FINANCIERO]],TablaPrecios[PRODUCTO FINANCIERO],TablaPrecios[PRECIO UNIT],0)</f>
        <v>9.9</v>
      </c>
      <c r="G7219" s="2">
        <f>+TablaVentas[[#This Row],[CANTIDAD]]*TablaVentas[[#This Row],[PRECIO UNITARIO]]</f>
        <v>29.700000000000003</v>
      </c>
      <c r="H7219" s="1">
        <f t="shared" ca="1" si="112"/>
        <v>0.16155168855245344</v>
      </c>
      <c r="I7219" s="2">
        <f ca="1">+TablaVentas[[#This Row],[VENTAL TOTAL]]-TablaVentas[[#This Row],[VENTAL TOTAL]]*TablaVentas[[#This Row],[DESCUENTO]]</f>
        <v>24.901914849992135</v>
      </c>
      <c r="J7219" s="2">
        <f ca="1">0.18*TablaVentas[[#This Row],[SUBTOTAL]]</f>
        <v>4.4823446729985843</v>
      </c>
      <c r="K7219" s="2">
        <f ca="1">+TablaVentas[[#This Row],[SUBTOTAL]]+TablaVentas[[#This Row],[IGV]]</f>
        <v>29.384259522990718</v>
      </c>
    </row>
    <row r="7220" spans="1:11" x14ac:dyDescent="0.25">
      <c r="A7220" t="s">
        <v>7229</v>
      </c>
      <c r="B7220" s="6">
        <v>45683</v>
      </c>
      <c r="C7220" t="s">
        <v>10014</v>
      </c>
      <c r="D7220" t="s">
        <v>10022</v>
      </c>
      <c r="E7220">
        <v>6</v>
      </c>
      <c r="F7220">
        <f>+_xlfn.XLOOKUP(TablaVentas[[#This Row],[PRODUCTO FINANCIERO]],TablaPrecios[PRODUCTO FINANCIERO],TablaPrecios[PRECIO UNIT],0)</f>
        <v>20.9</v>
      </c>
      <c r="G7220" s="2">
        <f>+TablaVentas[[#This Row],[CANTIDAD]]*TablaVentas[[#This Row],[PRECIO UNITARIO]]</f>
        <v>125.39999999999999</v>
      </c>
      <c r="H7220" s="1">
        <f t="shared" ca="1" si="112"/>
        <v>0.12259112847350491</v>
      </c>
      <c r="I7220" s="2">
        <f ca="1">+TablaVentas[[#This Row],[VENTAL TOTAL]]-TablaVentas[[#This Row],[VENTAL TOTAL]]*TablaVentas[[#This Row],[DESCUENTO]]</f>
        <v>110.02707248942248</v>
      </c>
      <c r="J7220" s="2">
        <f ca="1">0.18*TablaVentas[[#This Row],[SUBTOTAL]]</f>
        <v>19.804873048096045</v>
      </c>
      <c r="K7220" s="2">
        <f ca="1">+TablaVentas[[#This Row],[SUBTOTAL]]+TablaVentas[[#This Row],[IGV]]</f>
        <v>129.83194553751852</v>
      </c>
    </row>
    <row r="7221" spans="1:11" x14ac:dyDescent="0.25">
      <c r="A7221" t="s">
        <v>7230</v>
      </c>
      <c r="B7221" s="6">
        <v>45938</v>
      </c>
      <c r="C7221" t="s">
        <v>10015</v>
      </c>
      <c r="D7221" t="s">
        <v>10018</v>
      </c>
      <c r="E7221">
        <v>19</v>
      </c>
      <c r="F7221">
        <f>+_xlfn.XLOOKUP(TablaVentas[[#This Row],[PRODUCTO FINANCIERO]],TablaPrecios[PRODUCTO FINANCIERO],TablaPrecios[PRECIO UNIT],0)</f>
        <v>14.9</v>
      </c>
      <c r="G7221" s="2">
        <f>+TablaVentas[[#This Row],[CANTIDAD]]*TablaVentas[[#This Row],[PRECIO UNITARIO]]</f>
        <v>283.10000000000002</v>
      </c>
      <c r="H7221" s="1">
        <f t="shared" ca="1" si="112"/>
        <v>0.17467041146403989</v>
      </c>
      <c r="I7221" s="2">
        <f ca="1">+TablaVentas[[#This Row],[VENTAL TOTAL]]-TablaVentas[[#This Row],[VENTAL TOTAL]]*TablaVentas[[#This Row],[DESCUENTO]]</f>
        <v>233.65080651453033</v>
      </c>
      <c r="J7221" s="2">
        <f ca="1">0.18*TablaVentas[[#This Row],[SUBTOTAL]]</f>
        <v>42.057145172615456</v>
      </c>
      <c r="K7221" s="2">
        <f ca="1">+TablaVentas[[#This Row],[SUBTOTAL]]+TablaVentas[[#This Row],[IGV]]</f>
        <v>275.70795168714579</v>
      </c>
    </row>
    <row r="7222" spans="1:11" x14ac:dyDescent="0.25">
      <c r="A7222" t="s">
        <v>7231</v>
      </c>
      <c r="B7222" s="6">
        <v>45743</v>
      </c>
      <c r="C7222" t="s">
        <v>10013</v>
      </c>
      <c r="D7222" t="s">
        <v>10018</v>
      </c>
      <c r="E7222">
        <v>10</v>
      </c>
      <c r="F7222">
        <f>+_xlfn.XLOOKUP(TablaVentas[[#This Row],[PRODUCTO FINANCIERO]],TablaPrecios[PRODUCTO FINANCIERO],TablaPrecios[PRECIO UNIT],0)</f>
        <v>14.9</v>
      </c>
      <c r="G7222" s="2">
        <f>+TablaVentas[[#This Row],[CANTIDAD]]*TablaVentas[[#This Row],[PRECIO UNITARIO]]</f>
        <v>149</v>
      </c>
      <c r="H7222" s="1">
        <f t="shared" ca="1" si="112"/>
        <v>0.13052992827414633</v>
      </c>
      <c r="I7222" s="2">
        <f ca="1">+TablaVentas[[#This Row],[VENTAL TOTAL]]-TablaVentas[[#This Row],[VENTAL TOTAL]]*TablaVentas[[#This Row],[DESCUENTO]]</f>
        <v>129.55104068715218</v>
      </c>
      <c r="J7222" s="2">
        <f ca="1">0.18*TablaVentas[[#This Row],[SUBTOTAL]]</f>
        <v>23.319187323687391</v>
      </c>
      <c r="K7222" s="2">
        <f ca="1">+TablaVentas[[#This Row],[SUBTOTAL]]+TablaVentas[[#This Row],[IGV]]</f>
        <v>152.87022801083958</v>
      </c>
    </row>
    <row r="7223" spans="1:11" x14ac:dyDescent="0.25">
      <c r="A7223" t="s">
        <v>7232</v>
      </c>
      <c r="B7223" s="6">
        <v>45435</v>
      </c>
      <c r="C7223" t="s">
        <v>10015</v>
      </c>
      <c r="D7223" t="s">
        <v>10020</v>
      </c>
      <c r="E7223">
        <v>12</v>
      </c>
      <c r="F7223">
        <f>+_xlfn.XLOOKUP(TablaVentas[[#This Row],[PRODUCTO FINANCIERO]],TablaPrecios[PRODUCTO FINANCIERO],TablaPrecios[PRECIO UNIT],0)</f>
        <v>14.9</v>
      </c>
      <c r="G7223" s="2">
        <f>+TablaVentas[[#This Row],[CANTIDAD]]*TablaVentas[[#This Row],[PRECIO UNITARIO]]</f>
        <v>178.8</v>
      </c>
      <c r="H7223" s="1">
        <f t="shared" ca="1" si="112"/>
        <v>0.19793438897318344</v>
      </c>
      <c r="I7223" s="2">
        <f ca="1">+TablaVentas[[#This Row],[VENTAL TOTAL]]-TablaVentas[[#This Row],[VENTAL TOTAL]]*TablaVentas[[#This Row],[DESCUENTO]]</f>
        <v>143.40933125159481</v>
      </c>
      <c r="J7223" s="2">
        <f ca="1">0.18*TablaVentas[[#This Row],[SUBTOTAL]]</f>
        <v>25.813679625287065</v>
      </c>
      <c r="K7223" s="2">
        <f ca="1">+TablaVentas[[#This Row],[SUBTOTAL]]+TablaVentas[[#This Row],[IGV]]</f>
        <v>169.22301087688186</v>
      </c>
    </row>
    <row r="7224" spans="1:11" x14ac:dyDescent="0.25">
      <c r="A7224" t="s">
        <v>7233</v>
      </c>
      <c r="B7224" s="6">
        <v>45855</v>
      </c>
      <c r="C7224" t="s">
        <v>10016</v>
      </c>
      <c r="D7224" t="s">
        <v>10022</v>
      </c>
      <c r="E7224">
        <v>13</v>
      </c>
      <c r="F7224">
        <f>+_xlfn.XLOOKUP(TablaVentas[[#This Row],[PRODUCTO FINANCIERO]],TablaPrecios[PRODUCTO FINANCIERO],TablaPrecios[PRECIO UNIT],0)</f>
        <v>20.9</v>
      </c>
      <c r="G7224" s="2">
        <f>+TablaVentas[[#This Row],[CANTIDAD]]*TablaVentas[[#This Row],[PRECIO UNITARIO]]</f>
        <v>271.7</v>
      </c>
      <c r="H7224" s="1">
        <f t="shared" ca="1" si="112"/>
        <v>0.18779070681114104</v>
      </c>
      <c r="I7224" s="2">
        <f ca="1">+TablaVentas[[#This Row],[VENTAL TOTAL]]-TablaVentas[[#This Row],[VENTAL TOTAL]]*TablaVentas[[#This Row],[DESCUENTO]]</f>
        <v>220.67726495941298</v>
      </c>
      <c r="J7224" s="2">
        <f ca="1">0.18*TablaVentas[[#This Row],[SUBTOTAL]]</f>
        <v>39.721907692694337</v>
      </c>
      <c r="K7224" s="2">
        <f ca="1">+TablaVentas[[#This Row],[SUBTOTAL]]+TablaVentas[[#This Row],[IGV]]</f>
        <v>260.39917265210732</v>
      </c>
    </row>
    <row r="7225" spans="1:11" x14ac:dyDescent="0.25">
      <c r="A7225" t="s">
        <v>7234</v>
      </c>
      <c r="B7225" s="6">
        <v>45729</v>
      </c>
      <c r="C7225" t="s">
        <v>10013</v>
      </c>
      <c r="D7225" t="s">
        <v>10018</v>
      </c>
      <c r="E7225">
        <v>12</v>
      </c>
      <c r="F7225">
        <f>+_xlfn.XLOOKUP(TablaVentas[[#This Row],[PRODUCTO FINANCIERO]],TablaPrecios[PRODUCTO FINANCIERO],TablaPrecios[PRECIO UNIT],0)</f>
        <v>14.9</v>
      </c>
      <c r="G7225" s="2">
        <f>+TablaVentas[[#This Row],[CANTIDAD]]*TablaVentas[[#This Row],[PRECIO UNITARIO]]</f>
        <v>178.8</v>
      </c>
      <c r="H7225" s="1">
        <f t="shared" ca="1" si="112"/>
        <v>0.17372761316699253</v>
      </c>
      <c r="I7225" s="2">
        <f ca="1">+TablaVentas[[#This Row],[VENTAL TOTAL]]-TablaVentas[[#This Row],[VENTAL TOTAL]]*TablaVentas[[#This Row],[DESCUENTO]]</f>
        <v>147.73750276574174</v>
      </c>
      <c r="J7225" s="2">
        <f ca="1">0.18*TablaVentas[[#This Row],[SUBTOTAL]]</f>
        <v>26.59275049783351</v>
      </c>
      <c r="K7225" s="2">
        <f ca="1">+TablaVentas[[#This Row],[SUBTOTAL]]+TablaVentas[[#This Row],[IGV]]</f>
        <v>174.33025326357526</v>
      </c>
    </row>
    <row r="7226" spans="1:11" x14ac:dyDescent="0.25">
      <c r="A7226" t="s">
        <v>7235</v>
      </c>
      <c r="B7226" s="6">
        <v>45535</v>
      </c>
      <c r="C7226" t="s">
        <v>10011</v>
      </c>
      <c r="D7226" t="s">
        <v>10020</v>
      </c>
      <c r="E7226">
        <v>10</v>
      </c>
      <c r="F7226">
        <f>+_xlfn.XLOOKUP(TablaVentas[[#This Row],[PRODUCTO FINANCIERO]],TablaPrecios[PRODUCTO FINANCIERO],TablaPrecios[PRECIO UNIT],0)</f>
        <v>14.9</v>
      </c>
      <c r="G7226" s="2">
        <f>+TablaVentas[[#This Row],[CANTIDAD]]*TablaVentas[[#This Row],[PRECIO UNITARIO]]</f>
        <v>149</v>
      </c>
      <c r="H7226" s="1">
        <f t="shared" ca="1" si="112"/>
        <v>0.11829292489491007</v>
      </c>
      <c r="I7226" s="2">
        <f ca="1">+TablaVentas[[#This Row],[VENTAL TOTAL]]-TablaVentas[[#This Row],[VENTAL TOTAL]]*TablaVentas[[#This Row],[DESCUENTO]]</f>
        <v>131.37435419065841</v>
      </c>
      <c r="J7226" s="2">
        <f ca="1">0.18*TablaVentas[[#This Row],[SUBTOTAL]]</f>
        <v>23.647383754318511</v>
      </c>
      <c r="K7226" s="2">
        <f ca="1">+TablaVentas[[#This Row],[SUBTOTAL]]+TablaVentas[[#This Row],[IGV]]</f>
        <v>155.02173794497691</v>
      </c>
    </row>
    <row r="7227" spans="1:11" x14ac:dyDescent="0.25">
      <c r="A7227" t="s">
        <v>7236</v>
      </c>
      <c r="B7227" s="6">
        <v>46305</v>
      </c>
      <c r="C7227" t="s">
        <v>10011</v>
      </c>
      <c r="D7227" t="s">
        <v>10019</v>
      </c>
      <c r="E7227">
        <v>7</v>
      </c>
      <c r="F7227">
        <f>+_xlfn.XLOOKUP(TablaVentas[[#This Row],[PRODUCTO FINANCIERO]],TablaPrecios[PRODUCTO FINANCIERO],TablaPrecios[PRECIO UNIT],0)</f>
        <v>9.9</v>
      </c>
      <c r="G7227" s="2">
        <f>+TablaVentas[[#This Row],[CANTIDAD]]*TablaVentas[[#This Row],[PRECIO UNITARIO]]</f>
        <v>69.3</v>
      </c>
      <c r="H7227" s="1">
        <f t="shared" ca="1" si="112"/>
        <v>0.12056708526669718</v>
      </c>
      <c r="I7227" s="2">
        <f ca="1">+TablaVentas[[#This Row],[VENTAL TOTAL]]-TablaVentas[[#This Row],[VENTAL TOTAL]]*TablaVentas[[#This Row],[DESCUENTO]]</f>
        <v>60.944700991017882</v>
      </c>
      <c r="J7227" s="2">
        <f ca="1">0.18*TablaVentas[[#This Row],[SUBTOTAL]]</f>
        <v>10.970046178383217</v>
      </c>
      <c r="K7227" s="2">
        <f ca="1">+TablaVentas[[#This Row],[SUBTOTAL]]+TablaVentas[[#This Row],[IGV]]</f>
        <v>71.914747169401096</v>
      </c>
    </row>
    <row r="7228" spans="1:11" x14ac:dyDescent="0.25">
      <c r="A7228" t="s">
        <v>7237</v>
      </c>
      <c r="B7228" s="6">
        <v>46265</v>
      </c>
      <c r="C7228" t="s">
        <v>10014</v>
      </c>
      <c r="D7228" t="s">
        <v>10018</v>
      </c>
      <c r="E7228">
        <v>20</v>
      </c>
      <c r="F7228">
        <f>+_xlfn.XLOOKUP(TablaVentas[[#This Row],[PRODUCTO FINANCIERO]],TablaPrecios[PRODUCTO FINANCIERO],TablaPrecios[PRECIO UNIT],0)</f>
        <v>14.9</v>
      </c>
      <c r="G7228" s="2">
        <f>+TablaVentas[[#This Row],[CANTIDAD]]*TablaVentas[[#This Row],[PRECIO UNITARIO]]</f>
        <v>298</v>
      </c>
      <c r="H7228" s="1">
        <f t="shared" ca="1" si="112"/>
        <v>0.16677582188819989</v>
      </c>
      <c r="I7228" s="2">
        <f ca="1">+TablaVentas[[#This Row],[VENTAL TOTAL]]-TablaVentas[[#This Row],[VENTAL TOTAL]]*TablaVentas[[#This Row],[DESCUENTO]]</f>
        <v>248.30080507731643</v>
      </c>
      <c r="J7228" s="2">
        <f ca="1">0.18*TablaVentas[[#This Row],[SUBTOTAL]]</f>
        <v>44.694144913916958</v>
      </c>
      <c r="K7228" s="2">
        <f ca="1">+TablaVentas[[#This Row],[SUBTOTAL]]+TablaVentas[[#This Row],[IGV]]</f>
        <v>292.9949499912334</v>
      </c>
    </row>
    <row r="7229" spans="1:11" x14ac:dyDescent="0.25">
      <c r="A7229" t="s">
        <v>7238</v>
      </c>
      <c r="B7229" s="6">
        <v>46262</v>
      </c>
      <c r="C7229" t="s">
        <v>10014</v>
      </c>
      <c r="D7229" t="s">
        <v>10020</v>
      </c>
      <c r="E7229">
        <v>16</v>
      </c>
      <c r="F7229">
        <f>+_xlfn.XLOOKUP(TablaVentas[[#This Row],[PRODUCTO FINANCIERO]],TablaPrecios[PRODUCTO FINANCIERO],TablaPrecios[PRECIO UNIT],0)</f>
        <v>14.9</v>
      </c>
      <c r="G7229" s="2">
        <f>+TablaVentas[[#This Row],[CANTIDAD]]*TablaVentas[[#This Row],[PRECIO UNITARIO]]</f>
        <v>238.4</v>
      </c>
      <c r="H7229" s="1">
        <f t="shared" ca="1" si="112"/>
        <v>0.1341936177406399</v>
      </c>
      <c r="I7229" s="2">
        <f ca="1">+TablaVentas[[#This Row],[VENTAL TOTAL]]-TablaVentas[[#This Row],[VENTAL TOTAL]]*TablaVentas[[#This Row],[DESCUENTO]]</f>
        <v>206.40824153063144</v>
      </c>
      <c r="J7229" s="2">
        <f ca="1">0.18*TablaVentas[[#This Row],[SUBTOTAL]]</f>
        <v>37.15348347551366</v>
      </c>
      <c r="K7229" s="2">
        <f ca="1">+TablaVentas[[#This Row],[SUBTOTAL]]+TablaVentas[[#This Row],[IGV]]</f>
        <v>243.56172500614511</v>
      </c>
    </row>
    <row r="7230" spans="1:11" x14ac:dyDescent="0.25">
      <c r="A7230" t="s">
        <v>7239</v>
      </c>
      <c r="B7230" s="6">
        <v>45756</v>
      </c>
      <c r="C7230" t="s">
        <v>10015</v>
      </c>
      <c r="D7230" t="s">
        <v>10022</v>
      </c>
      <c r="E7230">
        <v>3</v>
      </c>
      <c r="F7230">
        <f>+_xlfn.XLOOKUP(TablaVentas[[#This Row],[PRODUCTO FINANCIERO]],TablaPrecios[PRODUCTO FINANCIERO],TablaPrecios[PRECIO UNIT],0)</f>
        <v>20.9</v>
      </c>
      <c r="G7230" s="2">
        <f>+TablaVentas[[#This Row],[CANTIDAD]]*TablaVentas[[#This Row],[PRECIO UNITARIO]]</f>
        <v>62.699999999999996</v>
      </c>
      <c r="H7230" s="1">
        <f t="shared" ca="1" si="112"/>
        <v>0.12485651082313781</v>
      </c>
      <c r="I7230" s="2">
        <f ca="1">+TablaVentas[[#This Row],[VENTAL TOTAL]]-TablaVentas[[#This Row],[VENTAL TOTAL]]*TablaVentas[[#This Row],[DESCUENTO]]</f>
        <v>54.871496771389253</v>
      </c>
      <c r="J7230" s="2">
        <f ca="1">0.18*TablaVentas[[#This Row],[SUBTOTAL]]</f>
        <v>9.876869418850065</v>
      </c>
      <c r="K7230" s="2">
        <f ca="1">+TablaVentas[[#This Row],[SUBTOTAL]]+TablaVentas[[#This Row],[IGV]]</f>
        <v>64.748366190239324</v>
      </c>
    </row>
    <row r="7231" spans="1:11" x14ac:dyDescent="0.25">
      <c r="A7231" t="s">
        <v>7240</v>
      </c>
      <c r="B7231" s="6">
        <v>46316</v>
      </c>
      <c r="C7231" t="s">
        <v>10014</v>
      </c>
      <c r="D7231" t="s">
        <v>10017</v>
      </c>
      <c r="E7231">
        <v>17</v>
      </c>
      <c r="F7231">
        <f>+_xlfn.XLOOKUP(TablaVentas[[#This Row],[PRODUCTO FINANCIERO]],TablaPrecios[PRODUCTO FINANCIERO],TablaPrecios[PRECIO UNIT],0)</f>
        <v>9.9</v>
      </c>
      <c r="G7231" s="2">
        <f>+TablaVentas[[#This Row],[CANTIDAD]]*TablaVentas[[#This Row],[PRECIO UNITARIO]]</f>
        <v>168.3</v>
      </c>
      <c r="H7231" s="1">
        <f t="shared" ca="1" si="112"/>
        <v>0.15359066533046767</v>
      </c>
      <c r="I7231" s="2">
        <f ca="1">+TablaVentas[[#This Row],[VENTAL TOTAL]]-TablaVentas[[#This Row],[VENTAL TOTAL]]*TablaVentas[[#This Row],[DESCUENTO]]</f>
        <v>142.4506910248823</v>
      </c>
      <c r="J7231" s="2">
        <f ca="1">0.18*TablaVentas[[#This Row],[SUBTOTAL]]</f>
        <v>25.641124384478815</v>
      </c>
      <c r="K7231" s="2">
        <f ca="1">+TablaVentas[[#This Row],[SUBTOTAL]]+TablaVentas[[#This Row],[IGV]]</f>
        <v>168.09181540936112</v>
      </c>
    </row>
    <row r="7232" spans="1:11" x14ac:dyDescent="0.25">
      <c r="A7232" t="s">
        <v>7241</v>
      </c>
      <c r="B7232" s="6">
        <v>46176</v>
      </c>
      <c r="C7232" t="s">
        <v>10015</v>
      </c>
      <c r="D7232" t="s">
        <v>10019</v>
      </c>
      <c r="E7232">
        <v>8</v>
      </c>
      <c r="F7232">
        <f>+_xlfn.XLOOKUP(TablaVentas[[#This Row],[PRODUCTO FINANCIERO]],TablaPrecios[PRODUCTO FINANCIERO],TablaPrecios[PRECIO UNIT],0)</f>
        <v>9.9</v>
      </c>
      <c r="G7232" s="2">
        <f>+TablaVentas[[#This Row],[CANTIDAD]]*TablaVentas[[#This Row],[PRECIO UNITARIO]]</f>
        <v>79.2</v>
      </c>
      <c r="H7232" s="1">
        <f t="shared" ca="1" si="112"/>
        <v>0.18320222207148035</v>
      </c>
      <c r="I7232" s="2">
        <f ca="1">+TablaVentas[[#This Row],[VENTAL TOTAL]]-TablaVentas[[#This Row],[VENTAL TOTAL]]*TablaVentas[[#This Row],[DESCUENTO]]</f>
        <v>64.690384011938761</v>
      </c>
      <c r="J7232" s="2">
        <f ca="1">0.18*TablaVentas[[#This Row],[SUBTOTAL]]</f>
        <v>11.644269122148977</v>
      </c>
      <c r="K7232" s="2">
        <f ca="1">+TablaVentas[[#This Row],[SUBTOTAL]]+TablaVentas[[#This Row],[IGV]]</f>
        <v>76.334653134087745</v>
      </c>
    </row>
    <row r="7233" spans="1:11" x14ac:dyDescent="0.25">
      <c r="A7233" t="s">
        <v>7242</v>
      </c>
      <c r="B7233" s="6">
        <v>45618</v>
      </c>
      <c r="C7233" t="s">
        <v>10011</v>
      </c>
      <c r="D7233" t="s">
        <v>10018</v>
      </c>
      <c r="E7233">
        <v>18</v>
      </c>
      <c r="F7233">
        <f>+_xlfn.XLOOKUP(TablaVentas[[#This Row],[PRODUCTO FINANCIERO]],TablaPrecios[PRODUCTO FINANCIERO],TablaPrecios[PRECIO UNIT],0)</f>
        <v>14.9</v>
      </c>
      <c r="G7233" s="2">
        <f>+TablaVentas[[#This Row],[CANTIDAD]]*TablaVentas[[#This Row],[PRECIO UNITARIO]]</f>
        <v>268.2</v>
      </c>
      <c r="H7233" s="1">
        <f t="shared" ca="1" si="112"/>
        <v>0.17472468535351748</v>
      </c>
      <c r="I7233" s="2">
        <f ca="1">+TablaVentas[[#This Row],[VENTAL TOTAL]]-TablaVentas[[#This Row],[VENTAL TOTAL]]*TablaVentas[[#This Row],[DESCUENTO]]</f>
        <v>221.33883938818661</v>
      </c>
      <c r="J7233" s="2">
        <f ca="1">0.18*TablaVentas[[#This Row],[SUBTOTAL]]</f>
        <v>39.84099108987359</v>
      </c>
      <c r="K7233" s="2">
        <f ca="1">+TablaVentas[[#This Row],[SUBTOTAL]]+TablaVentas[[#This Row],[IGV]]</f>
        <v>261.17983047806018</v>
      </c>
    </row>
    <row r="7234" spans="1:11" x14ac:dyDescent="0.25">
      <c r="A7234" t="s">
        <v>7243</v>
      </c>
      <c r="B7234" s="6">
        <v>45939</v>
      </c>
      <c r="C7234" t="s">
        <v>10016</v>
      </c>
      <c r="D7234" t="s">
        <v>10022</v>
      </c>
      <c r="E7234">
        <v>19</v>
      </c>
      <c r="F7234">
        <f>+_xlfn.XLOOKUP(TablaVentas[[#This Row],[PRODUCTO FINANCIERO]],TablaPrecios[PRODUCTO FINANCIERO],TablaPrecios[PRECIO UNIT],0)</f>
        <v>20.9</v>
      </c>
      <c r="G7234" s="2">
        <f>+TablaVentas[[#This Row],[CANTIDAD]]*TablaVentas[[#This Row],[PRECIO UNITARIO]]</f>
        <v>397.09999999999997</v>
      </c>
      <c r="H7234" s="1">
        <f t="shared" ref="H7234:H7297" ca="1" si="113">+RAND()*0.1+0.1</f>
        <v>0.18205755867103332</v>
      </c>
      <c r="I7234" s="2">
        <f ca="1">+TablaVentas[[#This Row],[VENTAL TOTAL]]-TablaVentas[[#This Row],[VENTAL TOTAL]]*TablaVentas[[#This Row],[DESCUENTO]]</f>
        <v>324.80494345173264</v>
      </c>
      <c r="J7234" s="2">
        <f ca="1">0.18*TablaVentas[[#This Row],[SUBTOTAL]]</f>
        <v>58.464889821311871</v>
      </c>
      <c r="K7234" s="2">
        <f ca="1">+TablaVentas[[#This Row],[SUBTOTAL]]+TablaVentas[[#This Row],[IGV]]</f>
        <v>383.26983327304453</v>
      </c>
    </row>
    <row r="7235" spans="1:11" x14ac:dyDescent="0.25">
      <c r="A7235" t="s">
        <v>7244</v>
      </c>
      <c r="B7235" s="6">
        <v>45370</v>
      </c>
      <c r="C7235" t="s">
        <v>10015</v>
      </c>
      <c r="D7235" t="s">
        <v>10020</v>
      </c>
      <c r="E7235">
        <v>6</v>
      </c>
      <c r="F7235">
        <f>+_xlfn.XLOOKUP(TablaVentas[[#This Row],[PRODUCTO FINANCIERO]],TablaPrecios[PRODUCTO FINANCIERO],TablaPrecios[PRECIO UNIT],0)</f>
        <v>14.9</v>
      </c>
      <c r="G7235" s="2">
        <f>+TablaVentas[[#This Row],[CANTIDAD]]*TablaVentas[[#This Row],[PRECIO UNITARIO]]</f>
        <v>89.4</v>
      </c>
      <c r="H7235" s="1">
        <f t="shared" ca="1" si="113"/>
        <v>0.17715036139971979</v>
      </c>
      <c r="I7235" s="2">
        <f ca="1">+TablaVentas[[#This Row],[VENTAL TOTAL]]-TablaVentas[[#This Row],[VENTAL TOTAL]]*TablaVentas[[#This Row],[DESCUENTO]]</f>
        <v>73.562757690865055</v>
      </c>
      <c r="J7235" s="2">
        <f ca="1">0.18*TablaVentas[[#This Row],[SUBTOTAL]]</f>
        <v>13.24129638435571</v>
      </c>
      <c r="K7235" s="2">
        <f ca="1">+TablaVentas[[#This Row],[SUBTOTAL]]+TablaVentas[[#This Row],[IGV]]</f>
        <v>86.804054075220762</v>
      </c>
    </row>
    <row r="7236" spans="1:11" x14ac:dyDescent="0.25">
      <c r="A7236" t="s">
        <v>7245</v>
      </c>
      <c r="B7236" s="6">
        <v>45760</v>
      </c>
      <c r="C7236" t="s">
        <v>10011</v>
      </c>
      <c r="D7236" t="s">
        <v>10022</v>
      </c>
      <c r="E7236">
        <v>16</v>
      </c>
      <c r="F7236">
        <f>+_xlfn.XLOOKUP(TablaVentas[[#This Row],[PRODUCTO FINANCIERO]],TablaPrecios[PRODUCTO FINANCIERO],TablaPrecios[PRECIO UNIT],0)</f>
        <v>20.9</v>
      </c>
      <c r="G7236" s="2">
        <f>+TablaVentas[[#This Row],[CANTIDAD]]*TablaVentas[[#This Row],[PRECIO UNITARIO]]</f>
        <v>334.4</v>
      </c>
      <c r="H7236" s="1">
        <f t="shared" ca="1" si="113"/>
        <v>0.19457543535822017</v>
      </c>
      <c r="I7236" s="2">
        <f ca="1">+TablaVentas[[#This Row],[VENTAL TOTAL]]-TablaVentas[[#This Row],[VENTAL TOTAL]]*TablaVentas[[#This Row],[DESCUENTO]]</f>
        <v>269.33397441621116</v>
      </c>
      <c r="J7236" s="2">
        <f ca="1">0.18*TablaVentas[[#This Row],[SUBTOTAL]]</f>
        <v>48.480115394918009</v>
      </c>
      <c r="K7236" s="2">
        <f ca="1">+TablaVentas[[#This Row],[SUBTOTAL]]+TablaVentas[[#This Row],[IGV]]</f>
        <v>317.81408981112918</v>
      </c>
    </row>
    <row r="7237" spans="1:11" x14ac:dyDescent="0.25">
      <c r="A7237" t="s">
        <v>7246</v>
      </c>
      <c r="B7237" s="6">
        <v>45870</v>
      </c>
      <c r="C7237" t="s">
        <v>10012</v>
      </c>
      <c r="D7237" t="s">
        <v>10020</v>
      </c>
      <c r="E7237">
        <v>3</v>
      </c>
      <c r="F7237">
        <f>+_xlfn.XLOOKUP(TablaVentas[[#This Row],[PRODUCTO FINANCIERO]],TablaPrecios[PRODUCTO FINANCIERO],TablaPrecios[PRECIO UNIT],0)</f>
        <v>14.9</v>
      </c>
      <c r="G7237" s="2">
        <f>+TablaVentas[[#This Row],[CANTIDAD]]*TablaVentas[[#This Row],[PRECIO UNITARIO]]</f>
        <v>44.7</v>
      </c>
      <c r="H7237" s="1">
        <f t="shared" ca="1" si="113"/>
        <v>0.17207324664703774</v>
      </c>
      <c r="I7237" s="2">
        <f ca="1">+TablaVentas[[#This Row],[VENTAL TOTAL]]-TablaVentas[[#This Row],[VENTAL TOTAL]]*TablaVentas[[#This Row],[DESCUENTO]]</f>
        <v>37.008325874877414</v>
      </c>
      <c r="J7237" s="2">
        <f ca="1">0.18*TablaVentas[[#This Row],[SUBTOTAL]]</f>
        <v>6.6614986574779342</v>
      </c>
      <c r="K7237" s="2">
        <f ca="1">+TablaVentas[[#This Row],[SUBTOTAL]]+TablaVentas[[#This Row],[IGV]]</f>
        <v>43.669824532355349</v>
      </c>
    </row>
    <row r="7238" spans="1:11" x14ac:dyDescent="0.25">
      <c r="A7238" t="s">
        <v>7247</v>
      </c>
      <c r="B7238" s="6">
        <v>46258</v>
      </c>
      <c r="C7238" t="s">
        <v>10014</v>
      </c>
      <c r="D7238" t="s">
        <v>10018</v>
      </c>
      <c r="E7238">
        <v>14</v>
      </c>
      <c r="F7238">
        <f>+_xlfn.XLOOKUP(TablaVentas[[#This Row],[PRODUCTO FINANCIERO]],TablaPrecios[PRODUCTO FINANCIERO],TablaPrecios[PRECIO UNIT],0)</f>
        <v>14.9</v>
      </c>
      <c r="G7238" s="2">
        <f>+TablaVentas[[#This Row],[CANTIDAD]]*TablaVentas[[#This Row],[PRECIO UNITARIO]]</f>
        <v>208.6</v>
      </c>
      <c r="H7238" s="1">
        <f t="shared" ca="1" si="113"/>
        <v>0.15388993846770321</v>
      </c>
      <c r="I7238" s="2">
        <f ca="1">+TablaVentas[[#This Row],[VENTAL TOTAL]]-TablaVentas[[#This Row],[VENTAL TOTAL]]*TablaVentas[[#This Row],[DESCUENTO]]</f>
        <v>176.49855883563711</v>
      </c>
      <c r="J7238" s="2">
        <f ca="1">0.18*TablaVentas[[#This Row],[SUBTOTAL]]</f>
        <v>31.769740590414678</v>
      </c>
      <c r="K7238" s="2">
        <f ca="1">+TablaVentas[[#This Row],[SUBTOTAL]]+TablaVentas[[#This Row],[IGV]]</f>
        <v>208.26829942605178</v>
      </c>
    </row>
    <row r="7239" spans="1:11" x14ac:dyDescent="0.25">
      <c r="A7239" t="s">
        <v>7248</v>
      </c>
      <c r="B7239" s="6">
        <v>45576</v>
      </c>
      <c r="C7239" t="s">
        <v>10012</v>
      </c>
      <c r="D7239" t="s">
        <v>10019</v>
      </c>
      <c r="E7239">
        <v>4</v>
      </c>
      <c r="F7239">
        <f>+_xlfn.XLOOKUP(TablaVentas[[#This Row],[PRODUCTO FINANCIERO]],TablaPrecios[PRODUCTO FINANCIERO],TablaPrecios[PRECIO UNIT],0)</f>
        <v>9.9</v>
      </c>
      <c r="G7239" s="2">
        <f>+TablaVentas[[#This Row],[CANTIDAD]]*TablaVentas[[#This Row],[PRECIO UNITARIO]]</f>
        <v>39.6</v>
      </c>
      <c r="H7239" s="1">
        <f t="shared" ca="1" si="113"/>
        <v>0.16464169083003738</v>
      </c>
      <c r="I7239" s="2">
        <f ca="1">+TablaVentas[[#This Row],[VENTAL TOTAL]]-TablaVentas[[#This Row],[VENTAL TOTAL]]*TablaVentas[[#This Row],[DESCUENTO]]</f>
        <v>33.080189043130524</v>
      </c>
      <c r="J7239" s="2">
        <f ca="1">0.18*TablaVentas[[#This Row],[SUBTOTAL]]</f>
        <v>5.9544340277634937</v>
      </c>
      <c r="K7239" s="2">
        <f ca="1">+TablaVentas[[#This Row],[SUBTOTAL]]+TablaVentas[[#This Row],[IGV]]</f>
        <v>39.034623070894014</v>
      </c>
    </row>
    <row r="7240" spans="1:11" x14ac:dyDescent="0.25">
      <c r="A7240" t="s">
        <v>7249</v>
      </c>
      <c r="B7240" s="6">
        <v>46051</v>
      </c>
      <c r="C7240" t="s">
        <v>10016</v>
      </c>
      <c r="D7240" t="s">
        <v>10020</v>
      </c>
      <c r="E7240">
        <v>9</v>
      </c>
      <c r="F7240">
        <f>+_xlfn.XLOOKUP(TablaVentas[[#This Row],[PRODUCTO FINANCIERO]],TablaPrecios[PRODUCTO FINANCIERO],TablaPrecios[PRECIO UNIT],0)</f>
        <v>14.9</v>
      </c>
      <c r="G7240" s="2">
        <f>+TablaVentas[[#This Row],[CANTIDAD]]*TablaVentas[[#This Row],[PRECIO UNITARIO]]</f>
        <v>134.1</v>
      </c>
      <c r="H7240" s="1">
        <f t="shared" ca="1" si="113"/>
        <v>0.10699437861012738</v>
      </c>
      <c r="I7240" s="2">
        <f ca="1">+TablaVentas[[#This Row],[VENTAL TOTAL]]-TablaVentas[[#This Row],[VENTAL TOTAL]]*TablaVentas[[#This Row],[DESCUENTO]]</f>
        <v>119.75205382838192</v>
      </c>
      <c r="J7240" s="2">
        <f ca="1">0.18*TablaVentas[[#This Row],[SUBTOTAL]]</f>
        <v>21.555369689108744</v>
      </c>
      <c r="K7240" s="2">
        <f ca="1">+TablaVentas[[#This Row],[SUBTOTAL]]+TablaVentas[[#This Row],[IGV]]</f>
        <v>141.30742351749066</v>
      </c>
    </row>
    <row r="7241" spans="1:11" x14ac:dyDescent="0.25">
      <c r="A7241" t="s">
        <v>7250</v>
      </c>
      <c r="B7241" s="6">
        <v>45836</v>
      </c>
      <c r="C7241" t="s">
        <v>10014</v>
      </c>
      <c r="D7241" t="s">
        <v>10020</v>
      </c>
      <c r="E7241">
        <v>3</v>
      </c>
      <c r="F7241">
        <f>+_xlfn.XLOOKUP(TablaVentas[[#This Row],[PRODUCTO FINANCIERO]],TablaPrecios[PRODUCTO FINANCIERO],TablaPrecios[PRECIO UNIT],0)</f>
        <v>14.9</v>
      </c>
      <c r="G7241" s="2">
        <f>+TablaVentas[[#This Row],[CANTIDAD]]*TablaVentas[[#This Row],[PRECIO UNITARIO]]</f>
        <v>44.7</v>
      </c>
      <c r="H7241" s="1">
        <f t="shared" ca="1" si="113"/>
        <v>0.19743738583645981</v>
      </c>
      <c r="I7241" s="2">
        <f ca="1">+TablaVentas[[#This Row],[VENTAL TOTAL]]-TablaVentas[[#This Row],[VENTAL TOTAL]]*TablaVentas[[#This Row],[DESCUENTO]]</f>
        <v>35.874548853110248</v>
      </c>
      <c r="J7241" s="2">
        <f ca="1">0.18*TablaVentas[[#This Row],[SUBTOTAL]]</f>
        <v>6.4574187935598442</v>
      </c>
      <c r="K7241" s="2">
        <f ca="1">+TablaVentas[[#This Row],[SUBTOTAL]]+TablaVentas[[#This Row],[IGV]]</f>
        <v>42.331967646670094</v>
      </c>
    </row>
    <row r="7242" spans="1:11" x14ac:dyDescent="0.25">
      <c r="A7242" t="s">
        <v>7251</v>
      </c>
      <c r="B7242" s="6">
        <v>45598</v>
      </c>
      <c r="C7242" t="s">
        <v>10011</v>
      </c>
      <c r="D7242" t="s">
        <v>10022</v>
      </c>
      <c r="E7242">
        <v>8</v>
      </c>
      <c r="F7242">
        <f>+_xlfn.XLOOKUP(TablaVentas[[#This Row],[PRODUCTO FINANCIERO]],TablaPrecios[PRODUCTO FINANCIERO],TablaPrecios[PRECIO UNIT],0)</f>
        <v>20.9</v>
      </c>
      <c r="G7242" s="2">
        <f>+TablaVentas[[#This Row],[CANTIDAD]]*TablaVentas[[#This Row],[PRECIO UNITARIO]]</f>
        <v>167.2</v>
      </c>
      <c r="H7242" s="1">
        <f t="shared" ca="1" si="113"/>
        <v>0.13892958859493873</v>
      </c>
      <c r="I7242" s="2">
        <f ca="1">+TablaVentas[[#This Row],[VENTAL TOTAL]]-TablaVentas[[#This Row],[VENTAL TOTAL]]*TablaVentas[[#This Row],[DESCUENTO]]</f>
        <v>143.97097278692624</v>
      </c>
      <c r="J7242" s="2">
        <f ca="1">0.18*TablaVentas[[#This Row],[SUBTOTAL]]</f>
        <v>25.914775101646722</v>
      </c>
      <c r="K7242" s="2">
        <f ca="1">+TablaVentas[[#This Row],[SUBTOTAL]]+TablaVentas[[#This Row],[IGV]]</f>
        <v>169.88574788857295</v>
      </c>
    </row>
    <row r="7243" spans="1:11" x14ac:dyDescent="0.25">
      <c r="A7243" t="s">
        <v>7252</v>
      </c>
      <c r="B7243" s="6">
        <v>46253</v>
      </c>
      <c r="C7243" t="s">
        <v>10011</v>
      </c>
      <c r="D7243" t="s">
        <v>10017</v>
      </c>
      <c r="E7243">
        <v>3</v>
      </c>
      <c r="F7243">
        <f>+_xlfn.XLOOKUP(TablaVentas[[#This Row],[PRODUCTO FINANCIERO]],TablaPrecios[PRODUCTO FINANCIERO],TablaPrecios[PRECIO UNIT],0)</f>
        <v>9.9</v>
      </c>
      <c r="G7243" s="2">
        <f>+TablaVentas[[#This Row],[CANTIDAD]]*TablaVentas[[#This Row],[PRECIO UNITARIO]]</f>
        <v>29.700000000000003</v>
      </c>
      <c r="H7243" s="1">
        <f t="shared" ca="1" si="113"/>
        <v>0.16205773507123564</v>
      </c>
      <c r="I7243" s="2">
        <f ca="1">+TablaVentas[[#This Row],[VENTAL TOTAL]]-TablaVentas[[#This Row],[VENTAL TOTAL]]*TablaVentas[[#This Row],[DESCUENTO]]</f>
        <v>24.886885268384304</v>
      </c>
      <c r="J7243" s="2">
        <f ca="1">0.18*TablaVentas[[#This Row],[SUBTOTAL]]</f>
        <v>4.479639348309175</v>
      </c>
      <c r="K7243" s="2">
        <f ca="1">+TablaVentas[[#This Row],[SUBTOTAL]]+TablaVentas[[#This Row],[IGV]]</f>
        <v>29.366524616693479</v>
      </c>
    </row>
    <row r="7244" spans="1:11" x14ac:dyDescent="0.25">
      <c r="A7244" t="s">
        <v>7253</v>
      </c>
      <c r="B7244" s="6">
        <v>45946</v>
      </c>
      <c r="C7244" t="s">
        <v>10011</v>
      </c>
      <c r="D7244" t="s">
        <v>10019</v>
      </c>
      <c r="E7244">
        <v>20</v>
      </c>
      <c r="F7244">
        <f>+_xlfn.XLOOKUP(TablaVentas[[#This Row],[PRODUCTO FINANCIERO]],TablaPrecios[PRODUCTO FINANCIERO],TablaPrecios[PRECIO UNIT],0)</f>
        <v>9.9</v>
      </c>
      <c r="G7244" s="2">
        <f>+TablaVentas[[#This Row],[CANTIDAD]]*TablaVentas[[#This Row],[PRECIO UNITARIO]]</f>
        <v>198</v>
      </c>
      <c r="H7244" s="1">
        <f t="shared" ca="1" si="113"/>
        <v>0.19273213233840383</v>
      </c>
      <c r="I7244" s="2">
        <f ca="1">+TablaVentas[[#This Row],[VENTAL TOTAL]]-TablaVentas[[#This Row],[VENTAL TOTAL]]*TablaVentas[[#This Row],[DESCUENTO]]</f>
        <v>159.83903779699602</v>
      </c>
      <c r="J7244" s="2">
        <f ca="1">0.18*TablaVentas[[#This Row],[SUBTOTAL]]</f>
        <v>28.771026803459282</v>
      </c>
      <c r="K7244" s="2">
        <f ca="1">+TablaVentas[[#This Row],[SUBTOTAL]]+TablaVentas[[#This Row],[IGV]]</f>
        <v>188.6100646004553</v>
      </c>
    </row>
    <row r="7245" spans="1:11" x14ac:dyDescent="0.25">
      <c r="A7245" t="s">
        <v>7254</v>
      </c>
      <c r="B7245" s="6">
        <v>45296</v>
      </c>
      <c r="C7245" t="s">
        <v>10012</v>
      </c>
      <c r="D7245" t="s">
        <v>10017</v>
      </c>
      <c r="E7245">
        <v>7</v>
      </c>
      <c r="F7245">
        <f>+_xlfn.XLOOKUP(TablaVentas[[#This Row],[PRODUCTO FINANCIERO]],TablaPrecios[PRODUCTO FINANCIERO],TablaPrecios[PRECIO UNIT],0)</f>
        <v>9.9</v>
      </c>
      <c r="G7245" s="2">
        <f>+TablaVentas[[#This Row],[CANTIDAD]]*TablaVentas[[#This Row],[PRECIO UNITARIO]]</f>
        <v>69.3</v>
      </c>
      <c r="H7245" s="1">
        <f t="shared" ca="1" si="113"/>
        <v>0.17239931850847151</v>
      </c>
      <c r="I7245" s="2">
        <f ca="1">+TablaVentas[[#This Row],[VENTAL TOTAL]]-TablaVentas[[#This Row],[VENTAL TOTAL]]*TablaVentas[[#This Row],[DESCUENTO]]</f>
        <v>57.352727227362919</v>
      </c>
      <c r="J7245" s="2">
        <f ca="1">0.18*TablaVentas[[#This Row],[SUBTOTAL]]</f>
        <v>10.323490900925325</v>
      </c>
      <c r="K7245" s="2">
        <f ca="1">+TablaVentas[[#This Row],[SUBTOTAL]]+TablaVentas[[#This Row],[IGV]]</f>
        <v>67.676218128288241</v>
      </c>
    </row>
    <row r="7246" spans="1:11" x14ac:dyDescent="0.25">
      <c r="A7246" t="s">
        <v>7255</v>
      </c>
      <c r="B7246" s="6">
        <v>45980</v>
      </c>
      <c r="C7246" t="s">
        <v>10015</v>
      </c>
      <c r="D7246" t="s">
        <v>10022</v>
      </c>
      <c r="E7246">
        <v>17</v>
      </c>
      <c r="F7246">
        <f>+_xlfn.XLOOKUP(TablaVentas[[#This Row],[PRODUCTO FINANCIERO]],TablaPrecios[PRODUCTO FINANCIERO],TablaPrecios[PRECIO UNIT],0)</f>
        <v>20.9</v>
      </c>
      <c r="G7246" s="2">
        <f>+TablaVentas[[#This Row],[CANTIDAD]]*TablaVentas[[#This Row],[PRECIO UNITARIO]]</f>
        <v>355.29999999999995</v>
      </c>
      <c r="H7246" s="1">
        <f t="shared" ca="1" si="113"/>
        <v>0.1984223028408294</v>
      </c>
      <c r="I7246" s="2">
        <f ca="1">+TablaVentas[[#This Row],[VENTAL TOTAL]]-TablaVentas[[#This Row],[VENTAL TOTAL]]*TablaVentas[[#This Row],[DESCUENTO]]</f>
        <v>284.80055580065329</v>
      </c>
      <c r="J7246" s="2">
        <f ca="1">0.18*TablaVentas[[#This Row],[SUBTOTAL]]</f>
        <v>51.26410004411759</v>
      </c>
      <c r="K7246" s="2">
        <f ca="1">+TablaVentas[[#This Row],[SUBTOTAL]]+TablaVentas[[#This Row],[IGV]]</f>
        <v>336.06465584477087</v>
      </c>
    </row>
    <row r="7247" spans="1:11" x14ac:dyDescent="0.25">
      <c r="A7247" t="s">
        <v>7256</v>
      </c>
      <c r="B7247" s="6">
        <v>45635</v>
      </c>
      <c r="C7247" t="s">
        <v>10014</v>
      </c>
      <c r="D7247" t="s">
        <v>10019</v>
      </c>
      <c r="E7247">
        <v>13</v>
      </c>
      <c r="F7247">
        <f>+_xlfn.XLOOKUP(TablaVentas[[#This Row],[PRODUCTO FINANCIERO]],TablaPrecios[PRODUCTO FINANCIERO],TablaPrecios[PRECIO UNIT],0)</f>
        <v>9.9</v>
      </c>
      <c r="G7247" s="2">
        <f>+TablaVentas[[#This Row],[CANTIDAD]]*TablaVentas[[#This Row],[PRECIO UNITARIO]]</f>
        <v>128.70000000000002</v>
      </c>
      <c r="H7247" s="1">
        <f t="shared" ca="1" si="113"/>
        <v>0.18797286997076754</v>
      </c>
      <c r="I7247" s="2">
        <f ca="1">+TablaVentas[[#This Row],[VENTAL TOTAL]]-TablaVentas[[#This Row],[VENTAL TOTAL]]*TablaVentas[[#This Row],[DESCUENTO]]</f>
        <v>104.50789163476223</v>
      </c>
      <c r="J7247" s="2">
        <f ca="1">0.18*TablaVentas[[#This Row],[SUBTOTAL]]</f>
        <v>18.811420494257202</v>
      </c>
      <c r="K7247" s="2">
        <f ca="1">+TablaVentas[[#This Row],[SUBTOTAL]]+TablaVentas[[#This Row],[IGV]]</f>
        <v>123.31931212901944</v>
      </c>
    </row>
    <row r="7248" spans="1:11" x14ac:dyDescent="0.25">
      <c r="A7248" t="s">
        <v>7257</v>
      </c>
      <c r="B7248" s="6">
        <v>46238</v>
      </c>
      <c r="C7248" t="s">
        <v>10013</v>
      </c>
      <c r="D7248" t="s">
        <v>10018</v>
      </c>
      <c r="E7248">
        <v>18</v>
      </c>
      <c r="F7248">
        <f>+_xlfn.XLOOKUP(TablaVentas[[#This Row],[PRODUCTO FINANCIERO]],TablaPrecios[PRODUCTO FINANCIERO],TablaPrecios[PRECIO UNIT],0)</f>
        <v>14.9</v>
      </c>
      <c r="G7248" s="2">
        <f>+TablaVentas[[#This Row],[CANTIDAD]]*TablaVentas[[#This Row],[PRECIO UNITARIO]]</f>
        <v>268.2</v>
      </c>
      <c r="H7248" s="1">
        <f t="shared" ca="1" si="113"/>
        <v>0.18704357486693765</v>
      </c>
      <c r="I7248" s="2">
        <f ca="1">+TablaVentas[[#This Row],[VENTAL TOTAL]]-TablaVentas[[#This Row],[VENTAL TOTAL]]*TablaVentas[[#This Row],[DESCUENTO]]</f>
        <v>218.03491322068732</v>
      </c>
      <c r="J7248" s="2">
        <f ca="1">0.18*TablaVentas[[#This Row],[SUBTOTAL]]</f>
        <v>39.246284379723718</v>
      </c>
      <c r="K7248" s="2">
        <f ca="1">+TablaVentas[[#This Row],[SUBTOTAL]]+TablaVentas[[#This Row],[IGV]]</f>
        <v>257.28119760041102</v>
      </c>
    </row>
    <row r="7249" spans="1:11" x14ac:dyDescent="0.25">
      <c r="A7249" t="s">
        <v>7258</v>
      </c>
      <c r="B7249" s="6">
        <v>45818</v>
      </c>
      <c r="C7249" t="s">
        <v>10015</v>
      </c>
      <c r="D7249" t="s">
        <v>10020</v>
      </c>
      <c r="E7249">
        <v>19</v>
      </c>
      <c r="F7249">
        <f>+_xlfn.XLOOKUP(TablaVentas[[#This Row],[PRODUCTO FINANCIERO]],TablaPrecios[PRODUCTO FINANCIERO],TablaPrecios[PRECIO UNIT],0)</f>
        <v>14.9</v>
      </c>
      <c r="G7249" s="2">
        <f>+TablaVentas[[#This Row],[CANTIDAD]]*TablaVentas[[#This Row],[PRECIO UNITARIO]]</f>
        <v>283.10000000000002</v>
      </c>
      <c r="H7249" s="1">
        <f t="shared" ca="1" si="113"/>
        <v>0.11868733602409637</v>
      </c>
      <c r="I7249" s="2">
        <f ca="1">+TablaVentas[[#This Row],[VENTAL TOTAL]]-TablaVentas[[#This Row],[VENTAL TOTAL]]*TablaVentas[[#This Row],[DESCUENTO]]</f>
        <v>249.49961517157834</v>
      </c>
      <c r="J7249" s="2">
        <f ca="1">0.18*TablaVentas[[#This Row],[SUBTOTAL]]</f>
        <v>44.909930730884099</v>
      </c>
      <c r="K7249" s="2">
        <f ca="1">+TablaVentas[[#This Row],[SUBTOTAL]]+TablaVentas[[#This Row],[IGV]]</f>
        <v>294.40954590246247</v>
      </c>
    </row>
    <row r="7250" spans="1:11" x14ac:dyDescent="0.25">
      <c r="A7250" t="s">
        <v>7259</v>
      </c>
      <c r="B7250" s="6">
        <v>46148</v>
      </c>
      <c r="C7250" t="s">
        <v>10016</v>
      </c>
      <c r="D7250" t="s">
        <v>10018</v>
      </c>
      <c r="E7250">
        <v>6</v>
      </c>
      <c r="F7250">
        <f>+_xlfn.XLOOKUP(TablaVentas[[#This Row],[PRODUCTO FINANCIERO]],TablaPrecios[PRODUCTO FINANCIERO],TablaPrecios[PRECIO UNIT],0)</f>
        <v>14.9</v>
      </c>
      <c r="G7250" s="2">
        <f>+TablaVentas[[#This Row],[CANTIDAD]]*TablaVentas[[#This Row],[PRECIO UNITARIO]]</f>
        <v>89.4</v>
      </c>
      <c r="H7250" s="1">
        <f t="shared" ca="1" si="113"/>
        <v>0.10131769408934201</v>
      </c>
      <c r="I7250" s="2">
        <f ca="1">+TablaVentas[[#This Row],[VENTAL TOTAL]]-TablaVentas[[#This Row],[VENTAL TOTAL]]*TablaVentas[[#This Row],[DESCUENTO]]</f>
        <v>80.342198148412834</v>
      </c>
      <c r="J7250" s="2">
        <f ca="1">0.18*TablaVentas[[#This Row],[SUBTOTAL]]</f>
        <v>14.46159566671431</v>
      </c>
      <c r="K7250" s="2">
        <f ca="1">+TablaVentas[[#This Row],[SUBTOTAL]]+TablaVentas[[#This Row],[IGV]]</f>
        <v>94.803793815127136</v>
      </c>
    </row>
    <row r="7251" spans="1:11" x14ac:dyDescent="0.25">
      <c r="A7251" t="s">
        <v>7260</v>
      </c>
      <c r="B7251" s="6">
        <v>45706</v>
      </c>
      <c r="C7251" t="s">
        <v>10016</v>
      </c>
      <c r="D7251" t="s">
        <v>10019</v>
      </c>
      <c r="E7251">
        <v>19</v>
      </c>
      <c r="F7251">
        <f>+_xlfn.XLOOKUP(TablaVentas[[#This Row],[PRODUCTO FINANCIERO]],TablaPrecios[PRODUCTO FINANCIERO],TablaPrecios[PRECIO UNIT],0)</f>
        <v>9.9</v>
      </c>
      <c r="G7251" s="2">
        <f>+TablaVentas[[#This Row],[CANTIDAD]]*TablaVentas[[#This Row],[PRECIO UNITARIO]]</f>
        <v>188.1</v>
      </c>
      <c r="H7251" s="1">
        <f t="shared" ca="1" si="113"/>
        <v>0.13123480845592442</v>
      </c>
      <c r="I7251" s="2">
        <f ca="1">+TablaVentas[[#This Row],[VENTAL TOTAL]]-TablaVentas[[#This Row],[VENTAL TOTAL]]*TablaVentas[[#This Row],[DESCUENTO]]</f>
        <v>163.41473252944061</v>
      </c>
      <c r="J7251" s="2">
        <f ca="1">0.18*TablaVentas[[#This Row],[SUBTOTAL]]</f>
        <v>29.414651855299308</v>
      </c>
      <c r="K7251" s="2">
        <f ca="1">+TablaVentas[[#This Row],[SUBTOTAL]]+TablaVentas[[#This Row],[IGV]]</f>
        <v>192.82938438473991</v>
      </c>
    </row>
    <row r="7252" spans="1:11" x14ac:dyDescent="0.25">
      <c r="A7252" t="s">
        <v>7261</v>
      </c>
      <c r="B7252" s="6">
        <v>45933</v>
      </c>
      <c r="C7252" t="s">
        <v>10014</v>
      </c>
      <c r="D7252" t="s">
        <v>10020</v>
      </c>
      <c r="E7252">
        <v>3</v>
      </c>
      <c r="F7252">
        <f>+_xlfn.XLOOKUP(TablaVentas[[#This Row],[PRODUCTO FINANCIERO]],TablaPrecios[PRODUCTO FINANCIERO],TablaPrecios[PRECIO UNIT],0)</f>
        <v>14.9</v>
      </c>
      <c r="G7252" s="2">
        <f>+TablaVentas[[#This Row],[CANTIDAD]]*TablaVentas[[#This Row],[PRECIO UNITARIO]]</f>
        <v>44.7</v>
      </c>
      <c r="H7252" s="1">
        <f t="shared" ca="1" si="113"/>
        <v>0.112376564954717</v>
      </c>
      <c r="I7252" s="2">
        <f ca="1">+TablaVentas[[#This Row],[VENTAL TOTAL]]-TablaVentas[[#This Row],[VENTAL TOTAL]]*TablaVentas[[#This Row],[DESCUENTO]]</f>
        <v>39.676767546524154</v>
      </c>
      <c r="J7252" s="2">
        <f ca="1">0.18*TablaVentas[[#This Row],[SUBTOTAL]]</f>
        <v>7.1418181583743472</v>
      </c>
      <c r="K7252" s="2">
        <f ca="1">+TablaVentas[[#This Row],[SUBTOTAL]]+TablaVentas[[#This Row],[IGV]]</f>
        <v>46.818585704898503</v>
      </c>
    </row>
    <row r="7253" spans="1:11" x14ac:dyDescent="0.25">
      <c r="A7253" t="s">
        <v>7262</v>
      </c>
      <c r="B7253" s="6">
        <v>45548</v>
      </c>
      <c r="C7253" t="s">
        <v>10014</v>
      </c>
      <c r="D7253" t="s">
        <v>10017</v>
      </c>
      <c r="E7253">
        <v>13</v>
      </c>
      <c r="F7253">
        <f>+_xlfn.XLOOKUP(TablaVentas[[#This Row],[PRODUCTO FINANCIERO]],TablaPrecios[PRODUCTO FINANCIERO],TablaPrecios[PRECIO UNIT],0)</f>
        <v>9.9</v>
      </c>
      <c r="G7253" s="2">
        <f>+TablaVentas[[#This Row],[CANTIDAD]]*TablaVentas[[#This Row],[PRECIO UNITARIO]]</f>
        <v>128.70000000000002</v>
      </c>
      <c r="H7253" s="1">
        <f t="shared" ca="1" si="113"/>
        <v>0.17584126734309757</v>
      </c>
      <c r="I7253" s="2">
        <f ca="1">+TablaVentas[[#This Row],[VENTAL TOTAL]]-TablaVentas[[#This Row],[VENTAL TOTAL]]*TablaVentas[[#This Row],[DESCUENTO]]</f>
        <v>106.06922889294336</v>
      </c>
      <c r="J7253" s="2">
        <f ca="1">0.18*TablaVentas[[#This Row],[SUBTOTAL]]</f>
        <v>19.092461200729804</v>
      </c>
      <c r="K7253" s="2">
        <f ca="1">+TablaVentas[[#This Row],[SUBTOTAL]]+TablaVentas[[#This Row],[IGV]]</f>
        <v>125.16169009367316</v>
      </c>
    </row>
    <row r="7254" spans="1:11" x14ac:dyDescent="0.25">
      <c r="A7254" t="s">
        <v>7263</v>
      </c>
      <c r="B7254" s="6">
        <v>46253</v>
      </c>
      <c r="C7254" t="s">
        <v>10014</v>
      </c>
      <c r="D7254" t="s">
        <v>10022</v>
      </c>
      <c r="E7254">
        <v>4</v>
      </c>
      <c r="F7254">
        <f>+_xlfn.XLOOKUP(TablaVentas[[#This Row],[PRODUCTO FINANCIERO]],TablaPrecios[PRODUCTO FINANCIERO],TablaPrecios[PRECIO UNIT],0)</f>
        <v>20.9</v>
      </c>
      <c r="G7254" s="2">
        <f>+TablaVentas[[#This Row],[CANTIDAD]]*TablaVentas[[#This Row],[PRECIO UNITARIO]]</f>
        <v>83.6</v>
      </c>
      <c r="H7254" s="1">
        <f t="shared" ca="1" si="113"/>
        <v>0.17066607532440931</v>
      </c>
      <c r="I7254" s="2">
        <f ca="1">+TablaVentas[[#This Row],[VENTAL TOTAL]]-TablaVentas[[#This Row],[VENTAL TOTAL]]*TablaVentas[[#This Row],[DESCUENTO]]</f>
        <v>69.332316102879375</v>
      </c>
      <c r="J7254" s="2">
        <f ca="1">0.18*TablaVentas[[#This Row],[SUBTOTAL]]</f>
        <v>12.479816898518287</v>
      </c>
      <c r="K7254" s="2">
        <f ca="1">+TablaVentas[[#This Row],[SUBTOTAL]]+TablaVentas[[#This Row],[IGV]]</f>
        <v>81.812133001397655</v>
      </c>
    </row>
    <row r="7255" spans="1:11" x14ac:dyDescent="0.25">
      <c r="A7255" t="s">
        <v>7264</v>
      </c>
      <c r="B7255" s="6">
        <v>45623</v>
      </c>
      <c r="C7255" t="s">
        <v>10015</v>
      </c>
      <c r="D7255" t="s">
        <v>10017</v>
      </c>
      <c r="E7255">
        <v>11</v>
      </c>
      <c r="F7255">
        <f>+_xlfn.XLOOKUP(TablaVentas[[#This Row],[PRODUCTO FINANCIERO]],TablaPrecios[PRODUCTO FINANCIERO],TablaPrecios[PRECIO UNIT],0)</f>
        <v>9.9</v>
      </c>
      <c r="G7255" s="2">
        <f>+TablaVentas[[#This Row],[CANTIDAD]]*TablaVentas[[#This Row],[PRECIO UNITARIO]]</f>
        <v>108.9</v>
      </c>
      <c r="H7255" s="1">
        <f t="shared" ca="1" si="113"/>
        <v>0.1772923009536293</v>
      </c>
      <c r="I7255" s="2">
        <f ca="1">+TablaVentas[[#This Row],[VENTAL TOTAL]]-TablaVentas[[#This Row],[VENTAL TOTAL]]*TablaVentas[[#This Row],[DESCUENTO]]</f>
        <v>89.592868426149778</v>
      </c>
      <c r="J7255" s="2">
        <f ca="1">0.18*TablaVentas[[#This Row],[SUBTOTAL]]</f>
        <v>16.126716316706961</v>
      </c>
      <c r="K7255" s="2">
        <f ca="1">+TablaVentas[[#This Row],[SUBTOTAL]]+TablaVentas[[#This Row],[IGV]]</f>
        <v>105.71958474285674</v>
      </c>
    </row>
    <row r="7256" spans="1:11" x14ac:dyDescent="0.25">
      <c r="A7256" t="s">
        <v>7265</v>
      </c>
      <c r="B7256" s="6">
        <v>45762</v>
      </c>
      <c r="C7256" t="s">
        <v>10014</v>
      </c>
      <c r="D7256" t="s">
        <v>10022</v>
      </c>
      <c r="E7256">
        <v>5</v>
      </c>
      <c r="F7256">
        <f>+_xlfn.XLOOKUP(TablaVentas[[#This Row],[PRODUCTO FINANCIERO]],TablaPrecios[PRODUCTO FINANCIERO],TablaPrecios[PRECIO UNIT],0)</f>
        <v>20.9</v>
      </c>
      <c r="G7256" s="2">
        <f>+TablaVentas[[#This Row],[CANTIDAD]]*TablaVentas[[#This Row],[PRECIO UNITARIO]]</f>
        <v>104.5</v>
      </c>
      <c r="H7256" s="1">
        <f t="shared" ca="1" si="113"/>
        <v>0.12304736600761623</v>
      </c>
      <c r="I7256" s="2">
        <f ca="1">+TablaVentas[[#This Row],[VENTAL TOTAL]]-TablaVentas[[#This Row],[VENTAL TOTAL]]*TablaVentas[[#This Row],[DESCUENTO]]</f>
        <v>91.641550252204098</v>
      </c>
      <c r="J7256" s="2">
        <f ca="1">0.18*TablaVentas[[#This Row],[SUBTOTAL]]</f>
        <v>16.495479045396738</v>
      </c>
      <c r="K7256" s="2">
        <f ca="1">+TablaVentas[[#This Row],[SUBTOTAL]]+TablaVentas[[#This Row],[IGV]]</f>
        <v>108.13702929760083</v>
      </c>
    </row>
    <row r="7257" spans="1:11" x14ac:dyDescent="0.25">
      <c r="A7257" t="s">
        <v>7266</v>
      </c>
      <c r="B7257" s="6">
        <v>46053</v>
      </c>
      <c r="C7257" t="s">
        <v>10016</v>
      </c>
      <c r="D7257" t="s">
        <v>10017</v>
      </c>
      <c r="E7257">
        <v>3</v>
      </c>
      <c r="F7257">
        <f>+_xlfn.XLOOKUP(TablaVentas[[#This Row],[PRODUCTO FINANCIERO]],TablaPrecios[PRODUCTO FINANCIERO],TablaPrecios[PRECIO UNIT],0)</f>
        <v>9.9</v>
      </c>
      <c r="G7257" s="2">
        <f>+TablaVentas[[#This Row],[CANTIDAD]]*TablaVentas[[#This Row],[PRECIO UNITARIO]]</f>
        <v>29.700000000000003</v>
      </c>
      <c r="H7257" s="1">
        <f t="shared" ca="1" si="113"/>
        <v>0.17060774585900768</v>
      </c>
      <c r="I7257" s="2">
        <f ca="1">+TablaVentas[[#This Row],[VENTAL TOTAL]]-TablaVentas[[#This Row],[VENTAL TOTAL]]*TablaVentas[[#This Row],[DESCUENTO]]</f>
        <v>24.632949947987473</v>
      </c>
      <c r="J7257" s="2">
        <f ca="1">0.18*TablaVentas[[#This Row],[SUBTOTAL]]</f>
        <v>4.4339309906377453</v>
      </c>
      <c r="K7257" s="2">
        <f ca="1">+TablaVentas[[#This Row],[SUBTOTAL]]+TablaVentas[[#This Row],[IGV]]</f>
        <v>29.066880938625218</v>
      </c>
    </row>
    <row r="7258" spans="1:11" x14ac:dyDescent="0.25">
      <c r="A7258" t="s">
        <v>7267</v>
      </c>
      <c r="B7258" s="6">
        <v>45718</v>
      </c>
      <c r="C7258" t="s">
        <v>10016</v>
      </c>
      <c r="D7258" t="s">
        <v>10018</v>
      </c>
      <c r="E7258">
        <v>14</v>
      </c>
      <c r="F7258">
        <f>+_xlfn.XLOOKUP(TablaVentas[[#This Row],[PRODUCTO FINANCIERO]],TablaPrecios[PRODUCTO FINANCIERO],TablaPrecios[PRECIO UNIT],0)</f>
        <v>14.9</v>
      </c>
      <c r="G7258" s="2">
        <f>+TablaVentas[[#This Row],[CANTIDAD]]*TablaVentas[[#This Row],[PRECIO UNITARIO]]</f>
        <v>208.6</v>
      </c>
      <c r="H7258" s="1">
        <f t="shared" ca="1" si="113"/>
        <v>0.12634417134730183</v>
      </c>
      <c r="I7258" s="2">
        <f ca="1">+TablaVentas[[#This Row],[VENTAL TOTAL]]-TablaVentas[[#This Row],[VENTAL TOTAL]]*TablaVentas[[#This Row],[DESCUENTO]]</f>
        <v>182.24460585695283</v>
      </c>
      <c r="J7258" s="2">
        <f ca="1">0.18*TablaVentas[[#This Row],[SUBTOTAL]]</f>
        <v>32.804029054251508</v>
      </c>
      <c r="K7258" s="2">
        <f ca="1">+TablaVentas[[#This Row],[SUBTOTAL]]+TablaVentas[[#This Row],[IGV]]</f>
        <v>215.04863491120435</v>
      </c>
    </row>
    <row r="7259" spans="1:11" x14ac:dyDescent="0.25">
      <c r="A7259" t="s">
        <v>7268</v>
      </c>
      <c r="B7259" s="6">
        <v>46022</v>
      </c>
      <c r="C7259" t="s">
        <v>10016</v>
      </c>
      <c r="D7259" t="s">
        <v>10019</v>
      </c>
      <c r="E7259">
        <v>14</v>
      </c>
      <c r="F7259">
        <f>+_xlfn.XLOOKUP(TablaVentas[[#This Row],[PRODUCTO FINANCIERO]],TablaPrecios[PRODUCTO FINANCIERO],TablaPrecios[PRECIO UNIT],0)</f>
        <v>9.9</v>
      </c>
      <c r="G7259" s="2">
        <f>+TablaVentas[[#This Row],[CANTIDAD]]*TablaVentas[[#This Row],[PRECIO UNITARIO]]</f>
        <v>138.6</v>
      </c>
      <c r="H7259" s="1">
        <f t="shared" ca="1" si="113"/>
        <v>0.14960541849633874</v>
      </c>
      <c r="I7259" s="2">
        <f ca="1">+TablaVentas[[#This Row],[VENTAL TOTAL]]-TablaVentas[[#This Row],[VENTAL TOTAL]]*TablaVentas[[#This Row],[DESCUENTO]]</f>
        <v>117.86468899640744</v>
      </c>
      <c r="J7259" s="2">
        <f ca="1">0.18*TablaVentas[[#This Row],[SUBTOTAL]]</f>
        <v>21.215644019353338</v>
      </c>
      <c r="K7259" s="2">
        <f ca="1">+TablaVentas[[#This Row],[SUBTOTAL]]+TablaVentas[[#This Row],[IGV]]</f>
        <v>139.08033301576077</v>
      </c>
    </row>
    <row r="7260" spans="1:11" x14ac:dyDescent="0.25">
      <c r="A7260" t="s">
        <v>7269</v>
      </c>
      <c r="B7260" s="6">
        <v>46354</v>
      </c>
      <c r="C7260" t="s">
        <v>10013</v>
      </c>
      <c r="D7260" t="s">
        <v>10019</v>
      </c>
      <c r="E7260">
        <v>11</v>
      </c>
      <c r="F7260">
        <f>+_xlfn.XLOOKUP(TablaVentas[[#This Row],[PRODUCTO FINANCIERO]],TablaPrecios[PRODUCTO FINANCIERO],TablaPrecios[PRECIO UNIT],0)</f>
        <v>9.9</v>
      </c>
      <c r="G7260" s="2">
        <f>+TablaVentas[[#This Row],[CANTIDAD]]*TablaVentas[[#This Row],[PRECIO UNITARIO]]</f>
        <v>108.9</v>
      </c>
      <c r="H7260" s="1">
        <f t="shared" ca="1" si="113"/>
        <v>0.1051896391025062</v>
      </c>
      <c r="I7260" s="2">
        <f ca="1">+TablaVentas[[#This Row],[VENTAL TOTAL]]-TablaVentas[[#This Row],[VENTAL TOTAL]]*TablaVentas[[#This Row],[DESCUENTO]]</f>
        <v>97.444848301737082</v>
      </c>
      <c r="J7260" s="2">
        <f ca="1">0.18*TablaVentas[[#This Row],[SUBTOTAL]]</f>
        <v>17.540072694312673</v>
      </c>
      <c r="K7260" s="2">
        <f ca="1">+TablaVentas[[#This Row],[SUBTOTAL]]+TablaVentas[[#This Row],[IGV]]</f>
        <v>114.98492099604975</v>
      </c>
    </row>
    <row r="7261" spans="1:11" x14ac:dyDescent="0.25">
      <c r="A7261" t="s">
        <v>7270</v>
      </c>
      <c r="B7261" s="6">
        <v>46029</v>
      </c>
      <c r="C7261" t="s">
        <v>10013</v>
      </c>
      <c r="D7261" t="s">
        <v>10020</v>
      </c>
      <c r="E7261">
        <v>8</v>
      </c>
      <c r="F7261">
        <f>+_xlfn.XLOOKUP(TablaVentas[[#This Row],[PRODUCTO FINANCIERO]],TablaPrecios[PRODUCTO FINANCIERO],TablaPrecios[PRECIO UNIT],0)</f>
        <v>14.9</v>
      </c>
      <c r="G7261" s="2">
        <f>+TablaVentas[[#This Row],[CANTIDAD]]*TablaVentas[[#This Row],[PRECIO UNITARIO]]</f>
        <v>119.2</v>
      </c>
      <c r="H7261" s="1">
        <f t="shared" ca="1" si="113"/>
        <v>0.18084203272402533</v>
      </c>
      <c r="I7261" s="2">
        <f ca="1">+TablaVentas[[#This Row],[VENTAL TOTAL]]-TablaVentas[[#This Row],[VENTAL TOTAL]]*TablaVentas[[#This Row],[DESCUENTO]]</f>
        <v>97.643629699296184</v>
      </c>
      <c r="J7261" s="2">
        <f ca="1">0.18*TablaVentas[[#This Row],[SUBTOTAL]]</f>
        <v>17.575853345873313</v>
      </c>
      <c r="K7261" s="2">
        <f ca="1">+TablaVentas[[#This Row],[SUBTOTAL]]+TablaVentas[[#This Row],[IGV]]</f>
        <v>115.2194830451695</v>
      </c>
    </row>
    <row r="7262" spans="1:11" x14ac:dyDescent="0.25">
      <c r="A7262" t="s">
        <v>7271</v>
      </c>
      <c r="B7262" s="6">
        <v>45599</v>
      </c>
      <c r="C7262" t="s">
        <v>10014</v>
      </c>
      <c r="D7262" t="s">
        <v>10022</v>
      </c>
      <c r="E7262">
        <v>16</v>
      </c>
      <c r="F7262">
        <f>+_xlfn.XLOOKUP(TablaVentas[[#This Row],[PRODUCTO FINANCIERO]],TablaPrecios[PRODUCTO FINANCIERO],TablaPrecios[PRECIO UNIT],0)</f>
        <v>20.9</v>
      </c>
      <c r="G7262" s="2">
        <f>+TablaVentas[[#This Row],[CANTIDAD]]*TablaVentas[[#This Row],[PRECIO UNITARIO]]</f>
        <v>334.4</v>
      </c>
      <c r="H7262" s="1">
        <f t="shared" ca="1" si="113"/>
        <v>0.13036101337567368</v>
      </c>
      <c r="I7262" s="2">
        <f ca="1">+TablaVentas[[#This Row],[VENTAL TOTAL]]-TablaVentas[[#This Row],[VENTAL TOTAL]]*TablaVentas[[#This Row],[DESCUENTO]]</f>
        <v>290.8072771271747</v>
      </c>
      <c r="J7262" s="2">
        <f ca="1">0.18*TablaVentas[[#This Row],[SUBTOTAL]]</f>
        <v>52.345309882891442</v>
      </c>
      <c r="K7262" s="2">
        <f ca="1">+TablaVentas[[#This Row],[SUBTOTAL]]+TablaVentas[[#This Row],[IGV]]</f>
        <v>343.15258701006616</v>
      </c>
    </row>
    <row r="7263" spans="1:11" x14ac:dyDescent="0.25">
      <c r="A7263" t="s">
        <v>7272</v>
      </c>
      <c r="B7263" s="6">
        <v>46266</v>
      </c>
      <c r="C7263" t="s">
        <v>10016</v>
      </c>
      <c r="D7263" t="s">
        <v>10017</v>
      </c>
      <c r="E7263">
        <v>14</v>
      </c>
      <c r="F7263">
        <f>+_xlfn.XLOOKUP(TablaVentas[[#This Row],[PRODUCTO FINANCIERO]],TablaPrecios[PRODUCTO FINANCIERO],TablaPrecios[PRECIO UNIT],0)</f>
        <v>9.9</v>
      </c>
      <c r="G7263" s="2">
        <f>+TablaVentas[[#This Row],[CANTIDAD]]*TablaVentas[[#This Row],[PRECIO UNITARIO]]</f>
        <v>138.6</v>
      </c>
      <c r="H7263" s="1">
        <f t="shared" ca="1" si="113"/>
        <v>0.11414303969347671</v>
      </c>
      <c r="I7263" s="2">
        <f ca="1">+TablaVentas[[#This Row],[VENTAL TOTAL]]-TablaVentas[[#This Row],[VENTAL TOTAL]]*TablaVentas[[#This Row],[DESCUENTO]]</f>
        <v>122.77977469848412</v>
      </c>
      <c r="J7263" s="2">
        <f ca="1">0.18*TablaVentas[[#This Row],[SUBTOTAL]]</f>
        <v>22.10035944572714</v>
      </c>
      <c r="K7263" s="2">
        <f ca="1">+TablaVentas[[#This Row],[SUBTOTAL]]+TablaVentas[[#This Row],[IGV]]</f>
        <v>144.88013414421127</v>
      </c>
    </row>
    <row r="7264" spans="1:11" x14ac:dyDescent="0.25">
      <c r="A7264" t="s">
        <v>7273</v>
      </c>
      <c r="B7264" s="6">
        <v>45888</v>
      </c>
      <c r="C7264" t="s">
        <v>10016</v>
      </c>
      <c r="D7264" t="s">
        <v>10020</v>
      </c>
      <c r="E7264">
        <v>9</v>
      </c>
      <c r="F7264">
        <f>+_xlfn.XLOOKUP(TablaVentas[[#This Row],[PRODUCTO FINANCIERO]],TablaPrecios[PRODUCTO FINANCIERO],TablaPrecios[PRECIO UNIT],0)</f>
        <v>14.9</v>
      </c>
      <c r="G7264" s="2">
        <f>+TablaVentas[[#This Row],[CANTIDAD]]*TablaVentas[[#This Row],[PRECIO UNITARIO]]</f>
        <v>134.1</v>
      </c>
      <c r="H7264" s="1">
        <f t="shared" ca="1" si="113"/>
        <v>0.14215182667671655</v>
      </c>
      <c r="I7264" s="2">
        <f ca="1">+TablaVentas[[#This Row],[VENTAL TOTAL]]-TablaVentas[[#This Row],[VENTAL TOTAL]]*TablaVentas[[#This Row],[DESCUENTO]]</f>
        <v>115.03744004265231</v>
      </c>
      <c r="J7264" s="2">
        <f ca="1">0.18*TablaVentas[[#This Row],[SUBTOTAL]]</f>
        <v>20.706739207677415</v>
      </c>
      <c r="K7264" s="2">
        <f ca="1">+TablaVentas[[#This Row],[SUBTOTAL]]+TablaVentas[[#This Row],[IGV]]</f>
        <v>135.74417925032972</v>
      </c>
    </row>
    <row r="7265" spans="1:11" x14ac:dyDescent="0.25">
      <c r="A7265" t="s">
        <v>7274</v>
      </c>
      <c r="B7265" s="6">
        <v>45936</v>
      </c>
      <c r="C7265" t="s">
        <v>10013</v>
      </c>
      <c r="D7265" t="s">
        <v>10019</v>
      </c>
      <c r="E7265">
        <v>14</v>
      </c>
      <c r="F7265">
        <f>+_xlfn.XLOOKUP(TablaVentas[[#This Row],[PRODUCTO FINANCIERO]],TablaPrecios[PRODUCTO FINANCIERO],TablaPrecios[PRECIO UNIT],0)</f>
        <v>9.9</v>
      </c>
      <c r="G7265" s="2">
        <f>+TablaVentas[[#This Row],[CANTIDAD]]*TablaVentas[[#This Row],[PRECIO UNITARIO]]</f>
        <v>138.6</v>
      </c>
      <c r="H7265" s="1">
        <f t="shared" ca="1" si="113"/>
        <v>0.1775648169428502</v>
      </c>
      <c r="I7265" s="2">
        <f ca="1">+TablaVentas[[#This Row],[VENTAL TOTAL]]-TablaVentas[[#This Row],[VENTAL TOTAL]]*TablaVentas[[#This Row],[DESCUENTO]]</f>
        <v>113.98951637172095</v>
      </c>
      <c r="J7265" s="2">
        <f ca="1">0.18*TablaVentas[[#This Row],[SUBTOTAL]]</f>
        <v>20.51811294690977</v>
      </c>
      <c r="K7265" s="2">
        <f ca="1">+TablaVentas[[#This Row],[SUBTOTAL]]+TablaVentas[[#This Row],[IGV]]</f>
        <v>134.50762931863073</v>
      </c>
    </row>
    <row r="7266" spans="1:11" x14ac:dyDescent="0.25">
      <c r="A7266" t="s">
        <v>7275</v>
      </c>
      <c r="B7266" s="6">
        <v>45549</v>
      </c>
      <c r="C7266" t="s">
        <v>10014</v>
      </c>
      <c r="D7266" t="s">
        <v>10017</v>
      </c>
      <c r="E7266">
        <v>11</v>
      </c>
      <c r="F7266">
        <f>+_xlfn.XLOOKUP(TablaVentas[[#This Row],[PRODUCTO FINANCIERO]],TablaPrecios[PRODUCTO FINANCIERO],TablaPrecios[PRECIO UNIT],0)</f>
        <v>9.9</v>
      </c>
      <c r="G7266" s="2">
        <f>+TablaVentas[[#This Row],[CANTIDAD]]*TablaVentas[[#This Row],[PRECIO UNITARIO]]</f>
        <v>108.9</v>
      </c>
      <c r="H7266" s="1">
        <f t="shared" ca="1" si="113"/>
        <v>0.15506918688370885</v>
      </c>
      <c r="I7266" s="2">
        <f ca="1">+TablaVentas[[#This Row],[VENTAL TOTAL]]-TablaVentas[[#This Row],[VENTAL TOTAL]]*TablaVentas[[#This Row],[DESCUENTO]]</f>
        <v>92.012965548364107</v>
      </c>
      <c r="J7266" s="2">
        <f ca="1">0.18*TablaVentas[[#This Row],[SUBTOTAL]]</f>
        <v>16.562333798705538</v>
      </c>
      <c r="K7266" s="2">
        <f ca="1">+TablaVentas[[#This Row],[SUBTOTAL]]+TablaVentas[[#This Row],[IGV]]</f>
        <v>108.57529934706965</v>
      </c>
    </row>
    <row r="7267" spans="1:11" x14ac:dyDescent="0.25">
      <c r="A7267" t="s">
        <v>7276</v>
      </c>
      <c r="B7267" s="6">
        <v>46041</v>
      </c>
      <c r="C7267" t="s">
        <v>10011</v>
      </c>
      <c r="D7267" t="s">
        <v>10019</v>
      </c>
      <c r="E7267">
        <v>7</v>
      </c>
      <c r="F7267">
        <f>+_xlfn.XLOOKUP(TablaVentas[[#This Row],[PRODUCTO FINANCIERO]],TablaPrecios[PRODUCTO FINANCIERO],TablaPrecios[PRECIO UNIT],0)</f>
        <v>9.9</v>
      </c>
      <c r="G7267" s="2">
        <f>+TablaVentas[[#This Row],[CANTIDAD]]*TablaVentas[[#This Row],[PRECIO UNITARIO]]</f>
        <v>69.3</v>
      </c>
      <c r="H7267" s="1">
        <f t="shared" ca="1" si="113"/>
        <v>0.12629558326158613</v>
      </c>
      <c r="I7267" s="2">
        <f ca="1">+TablaVentas[[#This Row],[VENTAL TOTAL]]-TablaVentas[[#This Row],[VENTAL TOTAL]]*TablaVentas[[#This Row],[DESCUENTO]]</f>
        <v>60.547716079972076</v>
      </c>
      <c r="J7267" s="2">
        <f ca="1">0.18*TablaVentas[[#This Row],[SUBTOTAL]]</f>
        <v>10.898588894394972</v>
      </c>
      <c r="K7267" s="2">
        <f ca="1">+TablaVentas[[#This Row],[SUBTOTAL]]+TablaVentas[[#This Row],[IGV]]</f>
        <v>71.446304974367052</v>
      </c>
    </row>
    <row r="7268" spans="1:11" x14ac:dyDescent="0.25">
      <c r="A7268" t="s">
        <v>7277</v>
      </c>
      <c r="B7268" s="6">
        <v>45723</v>
      </c>
      <c r="C7268" t="s">
        <v>10016</v>
      </c>
      <c r="D7268" t="s">
        <v>10020</v>
      </c>
      <c r="E7268">
        <v>10</v>
      </c>
      <c r="F7268">
        <f>+_xlfn.XLOOKUP(TablaVentas[[#This Row],[PRODUCTO FINANCIERO]],TablaPrecios[PRODUCTO FINANCIERO],TablaPrecios[PRECIO UNIT],0)</f>
        <v>14.9</v>
      </c>
      <c r="G7268" s="2">
        <f>+TablaVentas[[#This Row],[CANTIDAD]]*TablaVentas[[#This Row],[PRECIO UNITARIO]]</f>
        <v>149</v>
      </c>
      <c r="H7268" s="1">
        <f t="shared" ca="1" si="113"/>
        <v>0.18167724558002155</v>
      </c>
      <c r="I7268" s="2">
        <f ca="1">+TablaVentas[[#This Row],[VENTAL TOTAL]]-TablaVentas[[#This Row],[VENTAL TOTAL]]*TablaVentas[[#This Row],[DESCUENTO]]</f>
        <v>121.93009040857679</v>
      </c>
      <c r="J7268" s="2">
        <f ca="1">0.18*TablaVentas[[#This Row],[SUBTOTAL]]</f>
        <v>21.947416273543823</v>
      </c>
      <c r="K7268" s="2">
        <f ca="1">+TablaVentas[[#This Row],[SUBTOTAL]]+TablaVentas[[#This Row],[IGV]]</f>
        <v>143.87750668212061</v>
      </c>
    </row>
    <row r="7269" spans="1:11" x14ac:dyDescent="0.25">
      <c r="A7269" t="s">
        <v>7278</v>
      </c>
      <c r="B7269" s="6">
        <v>45583</v>
      </c>
      <c r="C7269" t="s">
        <v>10016</v>
      </c>
      <c r="D7269" t="s">
        <v>10019</v>
      </c>
      <c r="E7269">
        <v>9</v>
      </c>
      <c r="F7269">
        <f>+_xlfn.XLOOKUP(TablaVentas[[#This Row],[PRODUCTO FINANCIERO]],TablaPrecios[PRODUCTO FINANCIERO],TablaPrecios[PRECIO UNIT],0)</f>
        <v>9.9</v>
      </c>
      <c r="G7269" s="2">
        <f>+TablaVentas[[#This Row],[CANTIDAD]]*TablaVentas[[#This Row],[PRECIO UNITARIO]]</f>
        <v>89.100000000000009</v>
      </c>
      <c r="H7269" s="1">
        <f t="shared" ca="1" si="113"/>
        <v>0.14442012639372029</v>
      </c>
      <c r="I7269" s="2">
        <f ca="1">+TablaVentas[[#This Row],[VENTAL TOTAL]]-TablaVentas[[#This Row],[VENTAL TOTAL]]*TablaVentas[[#This Row],[DESCUENTO]]</f>
        <v>76.232166738319535</v>
      </c>
      <c r="J7269" s="2">
        <f ca="1">0.18*TablaVentas[[#This Row],[SUBTOTAL]]</f>
        <v>13.721790012897516</v>
      </c>
      <c r="K7269" s="2">
        <f ca="1">+TablaVentas[[#This Row],[SUBTOTAL]]+TablaVentas[[#This Row],[IGV]]</f>
        <v>89.953956751217049</v>
      </c>
    </row>
    <row r="7270" spans="1:11" x14ac:dyDescent="0.25">
      <c r="A7270" t="s">
        <v>7279</v>
      </c>
      <c r="B7270" s="6">
        <v>45755</v>
      </c>
      <c r="C7270" t="s">
        <v>10011</v>
      </c>
      <c r="D7270" t="s">
        <v>10017</v>
      </c>
      <c r="E7270">
        <v>14</v>
      </c>
      <c r="F7270">
        <f>+_xlfn.XLOOKUP(TablaVentas[[#This Row],[PRODUCTO FINANCIERO]],TablaPrecios[PRODUCTO FINANCIERO],TablaPrecios[PRECIO UNIT],0)</f>
        <v>9.9</v>
      </c>
      <c r="G7270" s="2">
        <f>+TablaVentas[[#This Row],[CANTIDAD]]*TablaVentas[[#This Row],[PRECIO UNITARIO]]</f>
        <v>138.6</v>
      </c>
      <c r="H7270" s="1">
        <f t="shared" ca="1" si="113"/>
        <v>0.18137968616487682</v>
      </c>
      <c r="I7270" s="2">
        <f ca="1">+TablaVentas[[#This Row],[VENTAL TOTAL]]-TablaVentas[[#This Row],[VENTAL TOTAL]]*TablaVentas[[#This Row],[DESCUENTO]]</f>
        <v>113.46077549754807</v>
      </c>
      <c r="J7270" s="2">
        <f ca="1">0.18*TablaVentas[[#This Row],[SUBTOTAL]]</f>
        <v>20.422939589558652</v>
      </c>
      <c r="K7270" s="2">
        <f ca="1">+TablaVentas[[#This Row],[SUBTOTAL]]+TablaVentas[[#This Row],[IGV]]</f>
        <v>133.88371508710674</v>
      </c>
    </row>
    <row r="7271" spans="1:11" x14ac:dyDescent="0.25">
      <c r="A7271" t="s">
        <v>7280</v>
      </c>
      <c r="B7271" s="6">
        <v>46061</v>
      </c>
      <c r="C7271" t="s">
        <v>10012</v>
      </c>
      <c r="D7271" t="s">
        <v>10019</v>
      </c>
      <c r="E7271">
        <v>7</v>
      </c>
      <c r="F7271">
        <f>+_xlfn.XLOOKUP(TablaVentas[[#This Row],[PRODUCTO FINANCIERO]],TablaPrecios[PRODUCTO FINANCIERO],TablaPrecios[PRECIO UNIT],0)</f>
        <v>9.9</v>
      </c>
      <c r="G7271" s="2">
        <f>+TablaVentas[[#This Row],[CANTIDAD]]*TablaVentas[[#This Row],[PRECIO UNITARIO]]</f>
        <v>69.3</v>
      </c>
      <c r="H7271" s="1">
        <f t="shared" ca="1" si="113"/>
        <v>0.13227668678571608</v>
      </c>
      <c r="I7271" s="2">
        <f ca="1">+TablaVentas[[#This Row],[VENTAL TOTAL]]-TablaVentas[[#This Row],[VENTAL TOTAL]]*TablaVentas[[#This Row],[DESCUENTO]]</f>
        <v>60.133225605749871</v>
      </c>
      <c r="J7271" s="2">
        <f ca="1">0.18*TablaVentas[[#This Row],[SUBTOTAL]]</f>
        <v>10.823980609034976</v>
      </c>
      <c r="K7271" s="2">
        <f ca="1">+TablaVentas[[#This Row],[SUBTOTAL]]+TablaVentas[[#This Row],[IGV]]</f>
        <v>70.957206214784847</v>
      </c>
    </row>
    <row r="7272" spans="1:11" x14ac:dyDescent="0.25">
      <c r="A7272" t="s">
        <v>7281</v>
      </c>
      <c r="B7272" s="6">
        <v>45309</v>
      </c>
      <c r="C7272" t="s">
        <v>10015</v>
      </c>
      <c r="D7272" t="s">
        <v>10017</v>
      </c>
      <c r="E7272">
        <v>17</v>
      </c>
      <c r="F7272">
        <f>+_xlfn.XLOOKUP(TablaVentas[[#This Row],[PRODUCTO FINANCIERO]],TablaPrecios[PRODUCTO FINANCIERO],TablaPrecios[PRECIO UNIT],0)</f>
        <v>9.9</v>
      </c>
      <c r="G7272" s="2">
        <f>+TablaVentas[[#This Row],[CANTIDAD]]*TablaVentas[[#This Row],[PRECIO UNITARIO]]</f>
        <v>168.3</v>
      </c>
      <c r="H7272" s="1">
        <f t="shared" ca="1" si="113"/>
        <v>0.1208421225266066</v>
      </c>
      <c r="I7272" s="2">
        <f ca="1">+TablaVentas[[#This Row],[VENTAL TOTAL]]-TablaVentas[[#This Row],[VENTAL TOTAL]]*TablaVentas[[#This Row],[DESCUENTO]]</f>
        <v>147.96227077877211</v>
      </c>
      <c r="J7272" s="2">
        <f ca="1">0.18*TablaVentas[[#This Row],[SUBTOTAL]]</f>
        <v>26.633208740178979</v>
      </c>
      <c r="K7272" s="2">
        <f ca="1">+TablaVentas[[#This Row],[SUBTOTAL]]+TablaVentas[[#This Row],[IGV]]</f>
        <v>174.59547951895109</v>
      </c>
    </row>
    <row r="7273" spans="1:11" x14ac:dyDescent="0.25">
      <c r="A7273" t="s">
        <v>7282</v>
      </c>
      <c r="B7273" s="6">
        <v>45782</v>
      </c>
      <c r="C7273" t="s">
        <v>10015</v>
      </c>
      <c r="D7273" t="s">
        <v>10020</v>
      </c>
      <c r="E7273">
        <v>13</v>
      </c>
      <c r="F7273">
        <f>+_xlfn.XLOOKUP(TablaVentas[[#This Row],[PRODUCTO FINANCIERO]],TablaPrecios[PRODUCTO FINANCIERO],TablaPrecios[PRECIO UNIT],0)</f>
        <v>14.9</v>
      </c>
      <c r="G7273" s="2">
        <f>+TablaVentas[[#This Row],[CANTIDAD]]*TablaVentas[[#This Row],[PRECIO UNITARIO]]</f>
        <v>193.70000000000002</v>
      </c>
      <c r="H7273" s="1">
        <f t="shared" ca="1" si="113"/>
        <v>0.12192182140264302</v>
      </c>
      <c r="I7273" s="2">
        <f ca="1">+TablaVentas[[#This Row],[VENTAL TOTAL]]-TablaVentas[[#This Row],[VENTAL TOTAL]]*TablaVentas[[#This Row],[DESCUENTO]]</f>
        <v>170.08374319430806</v>
      </c>
      <c r="J7273" s="2">
        <f ca="1">0.18*TablaVentas[[#This Row],[SUBTOTAL]]</f>
        <v>30.61507377497545</v>
      </c>
      <c r="K7273" s="2">
        <f ca="1">+TablaVentas[[#This Row],[SUBTOTAL]]+TablaVentas[[#This Row],[IGV]]</f>
        <v>200.69881696928351</v>
      </c>
    </row>
    <row r="7274" spans="1:11" x14ac:dyDescent="0.25">
      <c r="A7274" t="s">
        <v>7283</v>
      </c>
      <c r="B7274" s="6">
        <v>45370</v>
      </c>
      <c r="C7274" t="s">
        <v>10016</v>
      </c>
      <c r="D7274" t="s">
        <v>10017</v>
      </c>
      <c r="E7274">
        <v>13</v>
      </c>
      <c r="F7274">
        <f>+_xlfn.XLOOKUP(TablaVentas[[#This Row],[PRODUCTO FINANCIERO]],TablaPrecios[PRODUCTO FINANCIERO],TablaPrecios[PRECIO UNIT],0)</f>
        <v>9.9</v>
      </c>
      <c r="G7274" s="2">
        <f>+TablaVentas[[#This Row],[CANTIDAD]]*TablaVentas[[#This Row],[PRECIO UNITARIO]]</f>
        <v>128.70000000000002</v>
      </c>
      <c r="H7274" s="1">
        <f t="shared" ca="1" si="113"/>
        <v>0.19440559918505396</v>
      </c>
      <c r="I7274" s="2">
        <f ca="1">+TablaVentas[[#This Row],[VENTAL TOTAL]]-TablaVentas[[#This Row],[VENTAL TOTAL]]*TablaVentas[[#This Row],[DESCUENTO]]</f>
        <v>103.67999938488357</v>
      </c>
      <c r="J7274" s="2">
        <f ca="1">0.18*TablaVentas[[#This Row],[SUBTOTAL]]</f>
        <v>18.662399889279044</v>
      </c>
      <c r="K7274" s="2">
        <f ca="1">+TablaVentas[[#This Row],[SUBTOTAL]]+TablaVentas[[#This Row],[IGV]]</f>
        <v>122.34239927416262</v>
      </c>
    </row>
    <row r="7275" spans="1:11" x14ac:dyDescent="0.25">
      <c r="A7275" t="s">
        <v>7284</v>
      </c>
      <c r="B7275" s="6">
        <v>46062</v>
      </c>
      <c r="C7275" t="s">
        <v>10012</v>
      </c>
      <c r="D7275" t="s">
        <v>10022</v>
      </c>
      <c r="E7275">
        <v>20</v>
      </c>
      <c r="F7275">
        <f>+_xlfn.XLOOKUP(TablaVentas[[#This Row],[PRODUCTO FINANCIERO]],TablaPrecios[PRODUCTO FINANCIERO],TablaPrecios[PRECIO UNIT],0)</f>
        <v>20.9</v>
      </c>
      <c r="G7275" s="2">
        <f>+TablaVentas[[#This Row],[CANTIDAD]]*TablaVentas[[#This Row],[PRECIO UNITARIO]]</f>
        <v>418</v>
      </c>
      <c r="H7275" s="1">
        <f t="shared" ca="1" si="113"/>
        <v>0.18826795239121882</v>
      </c>
      <c r="I7275" s="2">
        <f ca="1">+TablaVentas[[#This Row],[VENTAL TOTAL]]-TablaVentas[[#This Row],[VENTAL TOTAL]]*TablaVentas[[#This Row],[DESCUENTO]]</f>
        <v>339.30399590047051</v>
      </c>
      <c r="J7275" s="2">
        <f ca="1">0.18*TablaVentas[[#This Row],[SUBTOTAL]]</f>
        <v>61.074719262084692</v>
      </c>
      <c r="K7275" s="2">
        <f ca="1">+TablaVentas[[#This Row],[SUBTOTAL]]+TablaVentas[[#This Row],[IGV]]</f>
        <v>400.37871516255518</v>
      </c>
    </row>
    <row r="7276" spans="1:11" x14ac:dyDescent="0.25">
      <c r="A7276" t="s">
        <v>7285</v>
      </c>
      <c r="B7276" s="6">
        <v>45850</v>
      </c>
      <c r="C7276" t="s">
        <v>10016</v>
      </c>
      <c r="D7276" t="s">
        <v>10020</v>
      </c>
      <c r="E7276">
        <v>8</v>
      </c>
      <c r="F7276">
        <f>+_xlfn.XLOOKUP(TablaVentas[[#This Row],[PRODUCTO FINANCIERO]],TablaPrecios[PRODUCTO FINANCIERO],TablaPrecios[PRECIO UNIT],0)</f>
        <v>14.9</v>
      </c>
      <c r="G7276" s="2">
        <f>+TablaVentas[[#This Row],[CANTIDAD]]*TablaVentas[[#This Row],[PRECIO UNITARIO]]</f>
        <v>119.2</v>
      </c>
      <c r="H7276" s="1">
        <f t="shared" ca="1" si="113"/>
        <v>0.19726398181938423</v>
      </c>
      <c r="I7276" s="2">
        <f ca="1">+TablaVentas[[#This Row],[VENTAL TOTAL]]-TablaVentas[[#This Row],[VENTAL TOTAL]]*TablaVentas[[#This Row],[DESCUENTO]]</f>
        <v>95.686133367129401</v>
      </c>
      <c r="J7276" s="2">
        <f ca="1">0.18*TablaVentas[[#This Row],[SUBTOTAL]]</f>
        <v>17.223504006083292</v>
      </c>
      <c r="K7276" s="2">
        <f ca="1">+TablaVentas[[#This Row],[SUBTOTAL]]+TablaVentas[[#This Row],[IGV]]</f>
        <v>112.90963737321269</v>
      </c>
    </row>
    <row r="7277" spans="1:11" x14ac:dyDescent="0.25">
      <c r="A7277" t="s">
        <v>7286</v>
      </c>
      <c r="B7277" s="6">
        <v>45900</v>
      </c>
      <c r="C7277" t="s">
        <v>10011</v>
      </c>
      <c r="D7277" t="s">
        <v>10017</v>
      </c>
      <c r="E7277">
        <v>5</v>
      </c>
      <c r="F7277">
        <f>+_xlfn.XLOOKUP(TablaVentas[[#This Row],[PRODUCTO FINANCIERO]],TablaPrecios[PRODUCTO FINANCIERO],TablaPrecios[PRECIO UNIT],0)</f>
        <v>9.9</v>
      </c>
      <c r="G7277" s="2">
        <f>+TablaVentas[[#This Row],[CANTIDAD]]*TablaVentas[[#This Row],[PRECIO UNITARIO]]</f>
        <v>49.5</v>
      </c>
      <c r="H7277" s="1">
        <f t="shared" ca="1" si="113"/>
        <v>0.19700864220800518</v>
      </c>
      <c r="I7277" s="2">
        <f ca="1">+TablaVentas[[#This Row],[VENTAL TOTAL]]-TablaVentas[[#This Row],[VENTAL TOTAL]]*TablaVentas[[#This Row],[DESCUENTO]]</f>
        <v>39.748072210703739</v>
      </c>
      <c r="J7277" s="2">
        <f ca="1">0.18*TablaVentas[[#This Row],[SUBTOTAL]]</f>
        <v>7.1546529979266724</v>
      </c>
      <c r="K7277" s="2">
        <f ca="1">+TablaVentas[[#This Row],[SUBTOTAL]]+TablaVentas[[#This Row],[IGV]]</f>
        <v>46.902725208630414</v>
      </c>
    </row>
    <row r="7278" spans="1:11" x14ac:dyDescent="0.25">
      <c r="A7278" t="s">
        <v>7287</v>
      </c>
      <c r="B7278" s="6">
        <v>46195</v>
      </c>
      <c r="C7278" t="s">
        <v>10014</v>
      </c>
      <c r="D7278" t="s">
        <v>10022</v>
      </c>
      <c r="E7278">
        <v>4</v>
      </c>
      <c r="F7278">
        <f>+_xlfn.XLOOKUP(TablaVentas[[#This Row],[PRODUCTO FINANCIERO]],TablaPrecios[PRODUCTO FINANCIERO],TablaPrecios[PRECIO UNIT],0)</f>
        <v>20.9</v>
      </c>
      <c r="G7278" s="2">
        <f>+TablaVentas[[#This Row],[CANTIDAD]]*TablaVentas[[#This Row],[PRECIO UNITARIO]]</f>
        <v>83.6</v>
      </c>
      <c r="H7278" s="1">
        <f t="shared" ca="1" si="113"/>
        <v>0.11973533813942067</v>
      </c>
      <c r="I7278" s="2">
        <f ca="1">+TablaVentas[[#This Row],[VENTAL TOTAL]]-TablaVentas[[#This Row],[VENTAL TOTAL]]*TablaVentas[[#This Row],[DESCUENTO]]</f>
        <v>73.590125731544433</v>
      </c>
      <c r="J7278" s="2">
        <f ca="1">0.18*TablaVentas[[#This Row],[SUBTOTAL]]</f>
        <v>13.246222631677997</v>
      </c>
      <c r="K7278" s="2">
        <f ca="1">+TablaVentas[[#This Row],[SUBTOTAL]]+TablaVentas[[#This Row],[IGV]]</f>
        <v>86.836348363222427</v>
      </c>
    </row>
    <row r="7279" spans="1:11" x14ac:dyDescent="0.25">
      <c r="A7279" t="s">
        <v>7288</v>
      </c>
      <c r="B7279" s="6">
        <v>46196</v>
      </c>
      <c r="C7279" t="s">
        <v>10011</v>
      </c>
      <c r="D7279" t="s">
        <v>10019</v>
      </c>
      <c r="E7279">
        <v>15</v>
      </c>
      <c r="F7279">
        <f>+_xlfn.XLOOKUP(TablaVentas[[#This Row],[PRODUCTO FINANCIERO]],TablaPrecios[PRODUCTO FINANCIERO],TablaPrecios[PRECIO UNIT],0)</f>
        <v>9.9</v>
      </c>
      <c r="G7279" s="2">
        <f>+TablaVentas[[#This Row],[CANTIDAD]]*TablaVentas[[#This Row],[PRECIO UNITARIO]]</f>
        <v>148.5</v>
      </c>
      <c r="H7279" s="1">
        <f t="shared" ca="1" si="113"/>
        <v>0.13754497275018673</v>
      </c>
      <c r="I7279" s="2">
        <f ca="1">+TablaVentas[[#This Row],[VENTAL TOTAL]]-TablaVentas[[#This Row],[VENTAL TOTAL]]*TablaVentas[[#This Row],[DESCUENTO]]</f>
        <v>128.07457154659727</v>
      </c>
      <c r="J7279" s="2">
        <f ca="1">0.18*TablaVentas[[#This Row],[SUBTOTAL]]</f>
        <v>23.053422878387508</v>
      </c>
      <c r="K7279" s="2">
        <f ca="1">+TablaVentas[[#This Row],[SUBTOTAL]]+TablaVentas[[#This Row],[IGV]]</f>
        <v>151.12799442498476</v>
      </c>
    </row>
    <row r="7280" spans="1:11" x14ac:dyDescent="0.25">
      <c r="A7280" t="s">
        <v>7289</v>
      </c>
      <c r="B7280" s="6">
        <v>45308</v>
      </c>
      <c r="C7280" t="s">
        <v>10011</v>
      </c>
      <c r="D7280" t="s">
        <v>10019</v>
      </c>
      <c r="E7280">
        <v>19</v>
      </c>
      <c r="F7280">
        <f>+_xlfn.XLOOKUP(TablaVentas[[#This Row],[PRODUCTO FINANCIERO]],TablaPrecios[PRODUCTO FINANCIERO],TablaPrecios[PRECIO UNIT],0)</f>
        <v>9.9</v>
      </c>
      <c r="G7280" s="2">
        <f>+TablaVentas[[#This Row],[CANTIDAD]]*TablaVentas[[#This Row],[PRECIO UNITARIO]]</f>
        <v>188.1</v>
      </c>
      <c r="H7280" s="1">
        <f t="shared" ca="1" si="113"/>
        <v>0.19906701566549601</v>
      </c>
      <c r="I7280" s="2">
        <f ca="1">+TablaVentas[[#This Row],[VENTAL TOTAL]]-TablaVentas[[#This Row],[VENTAL TOTAL]]*TablaVentas[[#This Row],[DESCUENTO]]</f>
        <v>150.65549435332019</v>
      </c>
      <c r="J7280" s="2">
        <f ca="1">0.18*TablaVentas[[#This Row],[SUBTOTAL]]</f>
        <v>27.117988983597634</v>
      </c>
      <c r="K7280" s="2">
        <f ca="1">+TablaVentas[[#This Row],[SUBTOTAL]]+TablaVentas[[#This Row],[IGV]]</f>
        <v>177.77348333691782</v>
      </c>
    </row>
    <row r="7281" spans="1:11" x14ac:dyDescent="0.25">
      <c r="A7281" t="s">
        <v>7290</v>
      </c>
      <c r="B7281" s="6">
        <v>46293</v>
      </c>
      <c r="C7281" t="s">
        <v>10015</v>
      </c>
      <c r="D7281" t="s">
        <v>10020</v>
      </c>
      <c r="E7281">
        <v>5</v>
      </c>
      <c r="F7281">
        <f>+_xlfn.XLOOKUP(TablaVentas[[#This Row],[PRODUCTO FINANCIERO]],TablaPrecios[PRODUCTO FINANCIERO],TablaPrecios[PRECIO UNIT],0)</f>
        <v>14.9</v>
      </c>
      <c r="G7281" s="2">
        <f>+TablaVentas[[#This Row],[CANTIDAD]]*TablaVentas[[#This Row],[PRECIO UNITARIO]]</f>
        <v>74.5</v>
      </c>
      <c r="H7281" s="1">
        <f t="shared" ca="1" si="113"/>
        <v>0.1665587807887135</v>
      </c>
      <c r="I7281" s="2">
        <f ca="1">+TablaVentas[[#This Row],[VENTAL TOTAL]]-TablaVentas[[#This Row],[VENTAL TOTAL]]*TablaVentas[[#This Row],[DESCUENTO]]</f>
        <v>62.091370831240845</v>
      </c>
      <c r="J7281" s="2">
        <f ca="1">0.18*TablaVentas[[#This Row],[SUBTOTAL]]</f>
        <v>11.176446749623352</v>
      </c>
      <c r="K7281" s="2">
        <f ca="1">+TablaVentas[[#This Row],[SUBTOTAL]]+TablaVentas[[#This Row],[IGV]]</f>
        <v>73.267817580864204</v>
      </c>
    </row>
    <row r="7282" spans="1:11" x14ac:dyDescent="0.25">
      <c r="A7282" t="s">
        <v>7291</v>
      </c>
      <c r="B7282" s="6">
        <v>45779</v>
      </c>
      <c r="C7282" t="s">
        <v>10011</v>
      </c>
      <c r="D7282" t="s">
        <v>10019</v>
      </c>
      <c r="E7282">
        <v>18</v>
      </c>
      <c r="F7282">
        <f>+_xlfn.XLOOKUP(TablaVentas[[#This Row],[PRODUCTO FINANCIERO]],TablaPrecios[PRODUCTO FINANCIERO],TablaPrecios[PRECIO UNIT],0)</f>
        <v>9.9</v>
      </c>
      <c r="G7282" s="2">
        <f>+TablaVentas[[#This Row],[CANTIDAD]]*TablaVentas[[#This Row],[PRECIO UNITARIO]]</f>
        <v>178.20000000000002</v>
      </c>
      <c r="H7282" s="1">
        <f t="shared" ca="1" si="113"/>
        <v>0.15891190944455305</v>
      </c>
      <c r="I7282" s="2">
        <f ca="1">+TablaVentas[[#This Row],[VENTAL TOTAL]]-TablaVentas[[#This Row],[VENTAL TOTAL]]*TablaVentas[[#This Row],[DESCUENTO]]</f>
        <v>149.88189773698065</v>
      </c>
      <c r="J7282" s="2">
        <f ca="1">0.18*TablaVentas[[#This Row],[SUBTOTAL]]</f>
        <v>26.978741592656515</v>
      </c>
      <c r="K7282" s="2">
        <f ca="1">+TablaVentas[[#This Row],[SUBTOTAL]]+TablaVentas[[#This Row],[IGV]]</f>
        <v>176.86063932963717</v>
      </c>
    </row>
    <row r="7283" spans="1:11" x14ac:dyDescent="0.25">
      <c r="A7283" t="s">
        <v>7292</v>
      </c>
      <c r="B7283" s="6">
        <v>45922</v>
      </c>
      <c r="C7283" t="s">
        <v>10014</v>
      </c>
      <c r="D7283" t="s">
        <v>10018</v>
      </c>
      <c r="E7283">
        <v>18</v>
      </c>
      <c r="F7283">
        <f>+_xlfn.XLOOKUP(TablaVentas[[#This Row],[PRODUCTO FINANCIERO]],TablaPrecios[PRODUCTO FINANCIERO],TablaPrecios[PRECIO UNIT],0)</f>
        <v>14.9</v>
      </c>
      <c r="G7283" s="2">
        <f>+TablaVentas[[#This Row],[CANTIDAD]]*TablaVentas[[#This Row],[PRECIO UNITARIO]]</f>
        <v>268.2</v>
      </c>
      <c r="H7283" s="1">
        <f t="shared" ca="1" si="113"/>
        <v>0.13817099425580717</v>
      </c>
      <c r="I7283" s="2">
        <f ca="1">+TablaVentas[[#This Row],[VENTAL TOTAL]]-TablaVentas[[#This Row],[VENTAL TOTAL]]*TablaVentas[[#This Row],[DESCUENTO]]</f>
        <v>231.14253934059252</v>
      </c>
      <c r="J7283" s="2">
        <f ca="1">0.18*TablaVentas[[#This Row],[SUBTOTAL]]</f>
        <v>41.605657081306653</v>
      </c>
      <c r="K7283" s="2">
        <f ca="1">+TablaVentas[[#This Row],[SUBTOTAL]]+TablaVentas[[#This Row],[IGV]]</f>
        <v>272.74819642189919</v>
      </c>
    </row>
    <row r="7284" spans="1:11" x14ac:dyDescent="0.25">
      <c r="A7284" t="s">
        <v>7293</v>
      </c>
      <c r="B7284" s="6">
        <v>45915</v>
      </c>
      <c r="C7284" t="s">
        <v>10016</v>
      </c>
      <c r="D7284" t="s">
        <v>10018</v>
      </c>
      <c r="E7284">
        <v>17</v>
      </c>
      <c r="F7284">
        <f>+_xlfn.XLOOKUP(TablaVentas[[#This Row],[PRODUCTO FINANCIERO]],TablaPrecios[PRODUCTO FINANCIERO],TablaPrecios[PRECIO UNIT],0)</f>
        <v>14.9</v>
      </c>
      <c r="G7284" s="2">
        <f>+TablaVentas[[#This Row],[CANTIDAD]]*TablaVentas[[#This Row],[PRECIO UNITARIO]]</f>
        <v>253.3</v>
      </c>
      <c r="H7284" s="1">
        <f t="shared" ca="1" si="113"/>
        <v>0.15950616640997345</v>
      </c>
      <c r="I7284" s="2">
        <f ca="1">+TablaVentas[[#This Row],[VENTAL TOTAL]]-TablaVentas[[#This Row],[VENTAL TOTAL]]*TablaVentas[[#This Row],[DESCUENTO]]</f>
        <v>212.89708804835374</v>
      </c>
      <c r="J7284" s="2">
        <f ca="1">0.18*TablaVentas[[#This Row],[SUBTOTAL]]</f>
        <v>38.32147584870367</v>
      </c>
      <c r="K7284" s="2">
        <f ca="1">+TablaVentas[[#This Row],[SUBTOTAL]]+TablaVentas[[#This Row],[IGV]]</f>
        <v>251.21856389705741</v>
      </c>
    </row>
    <row r="7285" spans="1:11" x14ac:dyDescent="0.25">
      <c r="A7285" t="s">
        <v>7294</v>
      </c>
      <c r="B7285" s="6">
        <v>46150</v>
      </c>
      <c r="C7285" t="s">
        <v>10012</v>
      </c>
      <c r="D7285" t="s">
        <v>10017</v>
      </c>
      <c r="E7285">
        <v>8</v>
      </c>
      <c r="F7285">
        <f>+_xlfn.XLOOKUP(TablaVentas[[#This Row],[PRODUCTO FINANCIERO]],TablaPrecios[PRODUCTO FINANCIERO],TablaPrecios[PRECIO UNIT],0)</f>
        <v>9.9</v>
      </c>
      <c r="G7285" s="2">
        <f>+TablaVentas[[#This Row],[CANTIDAD]]*TablaVentas[[#This Row],[PRECIO UNITARIO]]</f>
        <v>79.2</v>
      </c>
      <c r="H7285" s="1">
        <f t="shared" ca="1" si="113"/>
        <v>0.18185968896436899</v>
      </c>
      <c r="I7285" s="2">
        <f ca="1">+TablaVentas[[#This Row],[VENTAL TOTAL]]-TablaVentas[[#This Row],[VENTAL TOTAL]]*TablaVentas[[#This Row],[DESCUENTO]]</f>
        <v>64.796712634021972</v>
      </c>
      <c r="J7285" s="2">
        <f ca="1">0.18*TablaVentas[[#This Row],[SUBTOTAL]]</f>
        <v>11.663408274123954</v>
      </c>
      <c r="K7285" s="2">
        <f ca="1">+TablaVentas[[#This Row],[SUBTOTAL]]+TablaVentas[[#This Row],[IGV]]</f>
        <v>76.460120908145925</v>
      </c>
    </row>
    <row r="7286" spans="1:11" x14ac:dyDescent="0.25">
      <c r="A7286" t="s">
        <v>7295</v>
      </c>
      <c r="B7286" s="6">
        <v>45551</v>
      </c>
      <c r="C7286" t="s">
        <v>10016</v>
      </c>
      <c r="D7286" t="s">
        <v>10017</v>
      </c>
      <c r="E7286">
        <v>17</v>
      </c>
      <c r="F7286">
        <f>+_xlfn.XLOOKUP(TablaVentas[[#This Row],[PRODUCTO FINANCIERO]],TablaPrecios[PRODUCTO FINANCIERO],TablaPrecios[PRECIO UNIT],0)</f>
        <v>9.9</v>
      </c>
      <c r="G7286" s="2">
        <f>+TablaVentas[[#This Row],[CANTIDAD]]*TablaVentas[[#This Row],[PRECIO UNITARIO]]</f>
        <v>168.3</v>
      </c>
      <c r="H7286" s="1">
        <f t="shared" ca="1" si="113"/>
        <v>0.16548980518394485</v>
      </c>
      <c r="I7286" s="2">
        <f ca="1">+TablaVentas[[#This Row],[VENTAL TOTAL]]-TablaVentas[[#This Row],[VENTAL TOTAL]]*TablaVentas[[#This Row],[DESCUENTO]]</f>
        <v>140.44806578754208</v>
      </c>
      <c r="J7286" s="2">
        <f ca="1">0.18*TablaVentas[[#This Row],[SUBTOTAL]]</f>
        <v>25.280651841757575</v>
      </c>
      <c r="K7286" s="2">
        <f ca="1">+TablaVentas[[#This Row],[SUBTOTAL]]+TablaVentas[[#This Row],[IGV]]</f>
        <v>165.72871762929964</v>
      </c>
    </row>
    <row r="7287" spans="1:11" x14ac:dyDescent="0.25">
      <c r="A7287" t="s">
        <v>7296</v>
      </c>
      <c r="B7287" s="6">
        <v>46250</v>
      </c>
      <c r="C7287" t="s">
        <v>10014</v>
      </c>
      <c r="D7287" t="s">
        <v>10019</v>
      </c>
      <c r="E7287">
        <v>4</v>
      </c>
      <c r="F7287">
        <f>+_xlfn.XLOOKUP(TablaVentas[[#This Row],[PRODUCTO FINANCIERO]],TablaPrecios[PRODUCTO FINANCIERO],TablaPrecios[PRECIO UNIT],0)</f>
        <v>9.9</v>
      </c>
      <c r="G7287" s="2">
        <f>+TablaVentas[[#This Row],[CANTIDAD]]*TablaVentas[[#This Row],[PRECIO UNITARIO]]</f>
        <v>39.6</v>
      </c>
      <c r="H7287" s="1">
        <f t="shared" ca="1" si="113"/>
        <v>0.19409422217042613</v>
      </c>
      <c r="I7287" s="2">
        <f ca="1">+TablaVentas[[#This Row],[VENTAL TOTAL]]-TablaVentas[[#This Row],[VENTAL TOTAL]]*TablaVentas[[#This Row],[DESCUENTO]]</f>
        <v>31.913868802051127</v>
      </c>
      <c r="J7287" s="2">
        <f ca="1">0.18*TablaVentas[[#This Row],[SUBTOTAL]]</f>
        <v>5.744496384369203</v>
      </c>
      <c r="K7287" s="2">
        <f ca="1">+TablaVentas[[#This Row],[SUBTOTAL]]+TablaVentas[[#This Row],[IGV]]</f>
        <v>37.658365186420326</v>
      </c>
    </row>
    <row r="7288" spans="1:11" x14ac:dyDescent="0.25">
      <c r="A7288" t="s">
        <v>7297</v>
      </c>
      <c r="B7288" s="6">
        <v>45514</v>
      </c>
      <c r="C7288" t="s">
        <v>10011</v>
      </c>
      <c r="D7288" t="s">
        <v>10019</v>
      </c>
      <c r="E7288">
        <v>14</v>
      </c>
      <c r="F7288">
        <f>+_xlfn.XLOOKUP(TablaVentas[[#This Row],[PRODUCTO FINANCIERO]],TablaPrecios[PRODUCTO FINANCIERO],TablaPrecios[PRECIO UNIT],0)</f>
        <v>9.9</v>
      </c>
      <c r="G7288" s="2">
        <f>+TablaVentas[[#This Row],[CANTIDAD]]*TablaVentas[[#This Row],[PRECIO UNITARIO]]</f>
        <v>138.6</v>
      </c>
      <c r="H7288" s="1">
        <f t="shared" ca="1" si="113"/>
        <v>0.14530958076060177</v>
      </c>
      <c r="I7288" s="2">
        <f ca="1">+TablaVentas[[#This Row],[VENTAL TOTAL]]-TablaVentas[[#This Row],[VENTAL TOTAL]]*TablaVentas[[#This Row],[DESCUENTO]]</f>
        <v>118.46009210658059</v>
      </c>
      <c r="J7288" s="2">
        <f ca="1">0.18*TablaVentas[[#This Row],[SUBTOTAL]]</f>
        <v>21.322816579184504</v>
      </c>
      <c r="K7288" s="2">
        <f ca="1">+TablaVentas[[#This Row],[SUBTOTAL]]+TablaVentas[[#This Row],[IGV]]</f>
        <v>139.78290868576511</v>
      </c>
    </row>
    <row r="7289" spans="1:11" x14ac:dyDescent="0.25">
      <c r="A7289" t="s">
        <v>7298</v>
      </c>
      <c r="B7289" s="6">
        <v>45438</v>
      </c>
      <c r="C7289" t="s">
        <v>10016</v>
      </c>
      <c r="D7289" t="s">
        <v>10022</v>
      </c>
      <c r="E7289">
        <v>12</v>
      </c>
      <c r="F7289">
        <f>+_xlfn.XLOOKUP(TablaVentas[[#This Row],[PRODUCTO FINANCIERO]],TablaPrecios[PRODUCTO FINANCIERO],TablaPrecios[PRECIO UNIT],0)</f>
        <v>20.9</v>
      </c>
      <c r="G7289" s="2">
        <f>+TablaVentas[[#This Row],[CANTIDAD]]*TablaVentas[[#This Row],[PRECIO UNITARIO]]</f>
        <v>250.79999999999998</v>
      </c>
      <c r="H7289" s="1">
        <f t="shared" ca="1" si="113"/>
        <v>0.19620078129043791</v>
      </c>
      <c r="I7289" s="2">
        <f ca="1">+TablaVentas[[#This Row],[VENTAL TOTAL]]-TablaVentas[[#This Row],[VENTAL TOTAL]]*TablaVentas[[#This Row],[DESCUENTO]]</f>
        <v>201.59284405235815</v>
      </c>
      <c r="J7289" s="2">
        <f ca="1">0.18*TablaVentas[[#This Row],[SUBTOTAL]]</f>
        <v>36.286711929424463</v>
      </c>
      <c r="K7289" s="2">
        <f ca="1">+TablaVentas[[#This Row],[SUBTOTAL]]+TablaVentas[[#This Row],[IGV]]</f>
        <v>237.8795559817826</v>
      </c>
    </row>
    <row r="7290" spans="1:11" x14ac:dyDescent="0.25">
      <c r="A7290" t="s">
        <v>7299</v>
      </c>
      <c r="B7290" s="6">
        <v>45427</v>
      </c>
      <c r="C7290" t="s">
        <v>10012</v>
      </c>
      <c r="D7290" t="s">
        <v>10017</v>
      </c>
      <c r="E7290">
        <v>15</v>
      </c>
      <c r="F7290">
        <f>+_xlfn.XLOOKUP(TablaVentas[[#This Row],[PRODUCTO FINANCIERO]],TablaPrecios[PRODUCTO FINANCIERO],TablaPrecios[PRECIO UNIT],0)</f>
        <v>9.9</v>
      </c>
      <c r="G7290" s="2">
        <f>+TablaVentas[[#This Row],[CANTIDAD]]*TablaVentas[[#This Row],[PRECIO UNITARIO]]</f>
        <v>148.5</v>
      </c>
      <c r="H7290" s="1">
        <f t="shared" ca="1" si="113"/>
        <v>0.12228224512217505</v>
      </c>
      <c r="I7290" s="2">
        <f ca="1">+TablaVentas[[#This Row],[VENTAL TOTAL]]-TablaVentas[[#This Row],[VENTAL TOTAL]]*TablaVentas[[#This Row],[DESCUENTO]]</f>
        <v>130.341086599357</v>
      </c>
      <c r="J7290" s="2">
        <f ca="1">0.18*TablaVentas[[#This Row],[SUBTOTAL]]</f>
        <v>23.461395587884258</v>
      </c>
      <c r="K7290" s="2">
        <f ca="1">+TablaVentas[[#This Row],[SUBTOTAL]]+TablaVentas[[#This Row],[IGV]]</f>
        <v>153.80248218724125</v>
      </c>
    </row>
    <row r="7291" spans="1:11" x14ac:dyDescent="0.25">
      <c r="A7291" t="s">
        <v>7300</v>
      </c>
      <c r="B7291" s="6">
        <v>46133</v>
      </c>
      <c r="C7291" t="s">
        <v>10016</v>
      </c>
      <c r="D7291" t="s">
        <v>10018</v>
      </c>
      <c r="E7291">
        <v>19</v>
      </c>
      <c r="F7291">
        <f>+_xlfn.XLOOKUP(TablaVentas[[#This Row],[PRODUCTO FINANCIERO]],TablaPrecios[PRODUCTO FINANCIERO],TablaPrecios[PRECIO UNIT],0)</f>
        <v>14.9</v>
      </c>
      <c r="G7291" s="2">
        <f>+TablaVentas[[#This Row],[CANTIDAD]]*TablaVentas[[#This Row],[PRECIO UNITARIO]]</f>
        <v>283.10000000000002</v>
      </c>
      <c r="H7291" s="1">
        <f t="shared" ca="1" si="113"/>
        <v>0.15081263205749479</v>
      </c>
      <c r="I7291" s="2">
        <f ca="1">+TablaVentas[[#This Row],[VENTAL TOTAL]]-TablaVentas[[#This Row],[VENTAL TOTAL]]*TablaVentas[[#This Row],[DESCUENTO]]</f>
        <v>240.40494386452326</v>
      </c>
      <c r="J7291" s="2">
        <f ca="1">0.18*TablaVentas[[#This Row],[SUBTOTAL]]</f>
        <v>43.272889895614185</v>
      </c>
      <c r="K7291" s="2">
        <f ca="1">+TablaVentas[[#This Row],[SUBTOTAL]]+TablaVentas[[#This Row],[IGV]]</f>
        <v>283.67783376013745</v>
      </c>
    </row>
    <row r="7292" spans="1:11" x14ac:dyDescent="0.25">
      <c r="A7292" t="s">
        <v>7301</v>
      </c>
      <c r="B7292" s="6">
        <v>45880</v>
      </c>
      <c r="C7292" t="s">
        <v>10014</v>
      </c>
      <c r="D7292" t="s">
        <v>10022</v>
      </c>
      <c r="E7292">
        <v>5</v>
      </c>
      <c r="F7292">
        <f>+_xlfn.XLOOKUP(TablaVentas[[#This Row],[PRODUCTO FINANCIERO]],TablaPrecios[PRODUCTO FINANCIERO],TablaPrecios[PRECIO UNIT],0)</f>
        <v>20.9</v>
      </c>
      <c r="G7292" s="2">
        <f>+TablaVentas[[#This Row],[CANTIDAD]]*TablaVentas[[#This Row],[PRECIO UNITARIO]]</f>
        <v>104.5</v>
      </c>
      <c r="H7292" s="1">
        <f t="shared" ca="1" si="113"/>
        <v>0.14083155593268568</v>
      </c>
      <c r="I7292" s="2">
        <f ca="1">+TablaVentas[[#This Row],[VENTAL TOTAL]]-TablaVentas[[#This Row],[VENTAL TOTAL]]*TablaVentas[[#This Row],[DESCUENTO]]</f>
        <v>89.783102405034342</v>
      </c>
      <c r="J7292" s="2">
        <f ca="1">0.18*TablaVentas[[#This Row],[SUBTOTAL]]</f>
        <v>16.160958432906181</v>
      </c>
      <c r="K7292" s="2">
        <f ca="1">+TablaVentas[[#This Row],[SUBTOTAL]]+TablaVentas[[#This Row],[IGV]]</f>
        <v>105.94406083794053</v>
      </c>
    </row>
    <row r="7293" spans="1:11" x14ac:dyDescent="0.25">
      <c r="A7293" t="s">
        <v>7302</v>
      </c>
      <c r="B7293" s="6">
        <v>45897</v>
      </c>
      <c r="C7293" t="s">
        <v>10011</v>
      </c>
      <c r="D7293" t="s">
        <v>10020</v>
      </c>
      <c r="E7293">
        <v>16</v>
      </c>
      <c r="F7293">
        <f>+_xlfn.XLOOKUP(TablaVentas[[#This Row],[PRODUCTO FINANCIERO]],TablaPrecios[PRODUCTO FINANCIERO],TablaPrecios[PRECIO UNIT],0)</f>
        <v>14.9</v>
      </c>
      <c r="G7293" s="2">
        <f>+TablaVentas[[#This Row],[CANTIDAD]]*TablaVentas[[#This Row],[PRECIO UNITARIO]]</f>
        <v>238.4</v>
      </c>
      <c r="H7293" s="1">
        <f t="shared" ca="1" si="113"/>
        <v>0.14066684904888499</v>
      </c>
      <c r="I7293" s="2">
        <f ca="1">+TablaVentas[[#This Row],[VENTAL TOTAL]]-TablaVentas[[#This Row],[VENTAL TOTAL]]*TablaVentas[[#This Row],[DESCUENTO]]</f>
        <v>204.86502318674582</v>
      </c>
      <c r="J7293" s="2">
        <f ca="1">0.18*TablaVentas[[#This Row],[SUBTOTAL]]</f>
        <v>36.875704173614245</v>
      </c>
      <c r="K7293" s="2">
        <f ca="1">+TablaVentas[[#This Row],[SUBTOTAL]]+TablaVentas[[#This Row],[IGV]]</f>
        <v>241.74072736036007</v>
      </c>
    </row>
    <row r="7294" spans="1:11" x14ac:dyDescent="0.25">
      <c r="A7294" t="s">
        <v>7303</v>
      </c>
      <c r="B7294" s="6">
        <v>45385</v>
      </c>
      <c r="C7294" t="s">
        <v>10016</v>
      </c>
      <c r="D7294" t="s">
        <v>10020</v>
      </c>
      <c r="E7294">
        <v>18</v>
      </c>
      <c r="F7294">
        <f>+_xlfn.XLOOKUP(TablaVentas[[#This Row],[PRODUCTO FINANCIERO]],TablaPrecios[PRODUCTO FINANCIERO],TablaPrecios[PRECIO UNIT],0)</f>
        <v>14.9</v>
      </c>
      <c r="G7294" s="2">
        <f>+TablaVentas[[#This Row],[CANTIDAD]]*TablaVentas[[#This Row],[PRECIO UNITARIO]]</f>
        <v>268.2</v>
      </c>
      <c r="H7294" s="1">
        <f t="shared" ca="1" si="113"/>
        <v>0.10832665505896716</v>
      </c>
      <c r="I7294" s="2">
        <f ca="1">+TablaVentas[[#This Row],[VENTAL TOTAL]]-TablaVentas[[#This Row],[VENTAL TOTAL]]*TablaVentas[[#This Row],[DESCUENTO]]</f>
        <v>239.146791113185</v>
      </c>
      <c r="J7294" s="2">
        <f ca="1">0.18*TablaVentas[[#This Row],[SUBTOTAL]]</f>
        <v>43.046422400373302</v>
      </c>
      <c r="K7294" s="2">
        <f ca="1">+TablaVentas[[#This Row],[SUBTOTAL]]+TablaVentas[[#This Row],[IGV]]</f>
        <v>282.19321351355831</v>
      </c>
    </row>
    <row r="7295" spans="1:11" x14ac:dyDescent="0.25">
      <c r="A7295" t="s">
        <v>7304</v>
      </c>
      <c r="B7295" s="6">
        <v>45926</v>
      </c>
      <c r="C7295" t="s">
        <v>10011</v>
      </c>
      <c r="D7295" t="s">
        <v>10019</v>
      </c>
      <c r="E7295">
        <v>20</v>
      </c>
      <c r="F7295">
        <f>+_xlfn.XLOOKUP(TablaVentas[[#This Row],[PRODUCTO FINANCIERO]],TablaPrecios[PRODUCTO FINANCIERO],TablaPrecios[PRECIO UNIT],0)</f>
        <v>9.9</v>
      </c>
      <c r="G7295" s="2">
        <f>+TablaVentas[[#This Row],[CANTIDAD]]*TablaVentas[[#This Row],[PRECIO UNITARIO]]</f>
        <v>198</v>
      </c>
      <c r="H7295" s="1">
        <f t="shared" ca="1" si="113"/>
        <v>0.15626152718143779</v>
      </c>
      <c r="I7295" s="2">
        <f ca="1">+TablaVentas[[#This Row],[VENTAL TOTAL]]-TablaVentas[[#This Row],[VENTAL TOTAL]]*TablaVentas[[#This Row],[DESCUENTO]]</f>
        <v>167.06021761807531</v>
      </c>
      <c r="J7295" s="2">
        <f ca="1">0.18*TablaVentas[[#This Row],[SUBTOTAL]]</f>
        <v>30.070839171253557</v>
      </c>
      <c r="K7295" s="2">
        <f ca="1">+TablaVentas[[#This Row],[SUBTOTAL]]+TablaVentas[[#This Row],[IGV]]</f>
        <v>197.13105678932888</v>
      </c>
    </row>
    <row r="7296" spans="1:11" x14ac:dyDescent="0.25">
      <c r="A7296" t="s">
        <v>7305</v>
      </c>
      <c r="B7296" s="6">
        <v>46262</v>
      </c>
      <c r="C7296" t="s">
        <v>10016</v>
      </c>
      <c r="D7296" t="s">
        <v>10018</v>
      </c>
      <c r="E7296">
        <v>14</v>
      </c>
      <c r="F7296">
        <f>+_xlfn.XLOOKUP(TablaVentas[[#This Row],[PRODUCTO FINANCIERO]],TablaPrecios[PRODUCTO FINANCIERO],TablaPrecios[PRECIO UNIT],0)</f>
        <v>14.9</v>
      </c>
      <c r="G7296" s="2">
        <f>+TablaVentas[[#This Row],[CANTIDAD]]*TablaVentas[[#This Row],[PRECIO UNITARIO]]</f>
        <v>208.6</v>
      </c>
      <c r="H7296" s="1">
        <f t="shared" ca="1" si="113"/>
        <v>0.17493741805316632</v>
      </c>
      <c r="I7296" s="2">
        <f ca="1">+TablaVentas[[#This Row],[VENTAL TOTAL]]-TablaVentas[[#This Row],[VENTAL TOTAL]]*TablaVentas[[#This Row],[DESCUENTO]]</f>
        <v>172.10805459410949</v>
      </c>
      <c r="J7296" s="2">
        <f ca="1">0.18*TablaVentas[[#This Row],[SUBTOTAL]]</f>
        <v>30.979449826939707</v>
      </c>
      <c r="K7296" s="2">
        <f ca="1">+TablaVentas[[#This Row],[SUBTOTAL]]+TablaVentas[[#This Row],[IGV]]</f>
        <v>203.0875044210492</v>
      </c>
    </row>
    <row r="7297" spans="1:11" x14ac:dyDescent="0.25">
      <c r="A7297" t="s">
        <v>7306</v>
      </c>
      <c r="B7297" s="6">
        <v>45783</v>
      </c>
      <c r="C7297" t="s">
        <v>10016</v>
      </c>
      <c r="D7297" t="s">
        <v>10019</v>
      </c>
      <c r="E7297">
        <v>18</v>
      </c>
      <c r="F7297">
        <f>+_xlfn.XLOOKUP(TablaVentas[[#This Row],[PRODUCTO FINANCIERO]],TablaPrecios[PRODUCTO FINANCIERO],TablaPrecios[PRECIO UNIT],0)</f>
        <v>9.9</v>
      </c>
      <c r="G7297" s="2">
        <f>+TablaVentas[[#This Row],[CANTIDAD]]*TablaVentas[[#This Row],[PRECIO UNITARIO]]</f>
        <v>178.20000000000002</v>
      </c>
      <c r="H7297" s="1">
        <f t="shared" ca="1" si="113"/>
        <v>0.1243109434252572</v>
      </c>
      <c r="I7297" s="2">
        <f ca="1">+TablaVentas[[#This Row],[VENTAL TOTAL]]-TablaVentas[[#This Row],[VENTAL TOTAL]]*TablaVentas[[#This Row],[DESCUENTO]]</f>
        <v>156.04778988161917</v>
      </c>
      <c r="J7297" s="2">
        <f ca="1">0.18*TablaVentas[[#This Row],[SUBTOTAL]]</f>
        <v>28.088602178691449</v>
      </c>
      <c r="K7297" s="2">
        <f ca="1">+TablaVentas[[#This Row],[SUBTOTAL]]+TablaVentas[[#This Row],[IGV]]</f>
        <v>184.13639206031061</v>
      </c>
    </row>
    <row r="7298" spans="1:11" x14ac:dyDescent="0.25">
      <c r="A7298" t="s">
        <v>7307</v>
      </c>
      <c r="B7298" s="6">
        <v>46351</v>
      </c>
      <c r="C7298" t="s">
        <v>10016</v>
      </c>
      <c r="D7298" t="s">
        <v>10020</v>
      </c>
      <c r="E7298">
        <v>12</v>
      </c>
      <c r="F7298">
        <f>+_xlfn.XLOOKUP(TablaVentas[[#This Row],[PRODUCTO FINANCIERO]],TablaPrecios[PRODUCTO FINANCIERO],TablaPrecios[PRECIO UNIT],0)</f>
        <v>14.9</v>
      </c>
      <c r="G7298" s="2">
        <f>+TablaVentas[[#This Row],[CANTIDAD]]*TablaVentas[[#This Row],[PRECIO UNITARIO]]</f>
        <v>178.8</v>
      </c>
      <c r="H7298" s="1">
        <f t="shared" ref="H7298:H7361" ca="1" si="114">+RAND()*0.1+0.1</f>
        <v>0.14470847262496761</v>
      </c>
      <c r="I7298" s="2">
        <f ca="1">+TablaVentas[[#This Row],[VENTAL TOTAL]]-TablaVentas[[#This Row],[VENTAL TOTAL]]*TablaVentas[[#This Row],[DESCUENTO]]</f>
        <v>152.92612509465579</v>
      </c>
      <c r="J7298" s="2">
        <f ca="1">0.18*TablaVentas[[#This Row],[SUBTOTAL]]</f>
        <v>27.526702517038039</v>
      </c>
      <c r="K7298" s="2">
        <f ca="1">+TablaVentas[[#This Row],[SUBTOTAL]]+TablaVentas[[#This Row],[IGV]]</f>
        <v>180.45282761169383</v>
      </c>
    </row>
    <row r="7299" spans="1:11" x14ac:dyDescent="0.25">
      <c r="A7299" t="s">
        <v>7308</v>
      </c>
      <c r="B7299" s="6">
        <v>46128</v>
      </c>
      <c r="C7299" t="s">
        <v>10013</v>
      </c>
      <c r="D7299" t="s">
        <v>10017</v>
      </c>
      <c r="E7299">
        <v>10</v>
      </c>
      <c r="F7299">
        <f>+_xlfn.XLOOKUP(TablaVentas[[#This Row],[PRODUCTO FINANCIERO]],TablaPrecios[PRODUCTO FINANCIERO],TablaPrecios[PRECIO UNIT],0)</f>
        <v>9.9</v>
      </c>
      <c r="G7299" s="2">
        <f>+TablaVentas[[#This Row],[CANTIDAD]]*TablaVentas[[#This Row],[PRECIO UNITARIO]]</f>
        <v>99</v>
      </c>
      <c r="H7299" s="1">
        <f t="shared" ca="1" si="114"/>
        <v>0.1296861514159364</v>
      </c>
      <c r="I7299" s="2">
        <f ca="1">+TablaVentas[[#This Row],[VENTAL TOTAL]]-TablaVentas[[#This Row],[VENTAL TOTAL]]*TablaVentas[[#This Row],[DESCUENTO]]</f>
        <v>86.161071009822294</v>
      </c>
      <c r="J7299" s="2">
        <f ca="1">0.18*TablaVentas[[#This Row],[SUBTOTAL]]</f>
        <v>15.508992781768013</v>
      </c>
      <c r="K7299" s="2">
        <f ca="1">+TablaVentas[[#This Row],[SUBTOTAL]]+TablaVentas[[#This Row],[IGV]]</f>
        <v>101.67006379159031</v>
      </c>
    </row>
    <row r="7300" spans="1:11" x14ac:dyDescent="0.25">
      <c r="A7300" t="s">
        <v>7309</v>
      </c>
      <c r="B7300" s="6">
        <v>45854</v>
      </c>
      <c r="C7300" t="s">
        <v>10012</v>
      </c>
      <c r="D7300" t="s">
        <v>10020</v>
      </c>
      <c r="E7300">
        <v>7</v>
      </c>
      <c r="F7300">
        <f>+_xlfn.XLOOKUP(TablaVentas[[#This Row],[PRODUCTO FINANCIERO]],TablaPrecios[PRODUCTO FINANCIERO],TablaPrecios[PRECIO UNIT],0)</f>
        <v>14.9</v>
      </c>
      <c r="G7300" s="2">
        <f>+TablaVentas[[#This Row],[CANTIDAD]]*TablaVentas[[#This Row],[PRECIO UNITARIO]]</f>
        <v>104.3</v>
      </c>
      <c r="H7300" s="1">
        <f t="shared" ca="1" si="114"/>
        <v>0.18831024793835544</v>
      </c>
      <c r="I7300" s="2">
        <f ca="1">+TablaVentas[[#This Row],[VENTAL TOTAL]]-TablaVentas[[#This Row],[VENTAL TOTAL]]*TablaVentas[[#This Row],[DESCUENTO]]</f>
        <v>84.659241140029522</v>
      </c>
      <c r="J7300" s="2">
        <f ca="1">0.18*TablaVentas[[#This Row],[SUBTOTAL]]</f>
        <v>15.238663405205314</v>
      </c>
      <c r="K7300" s="2">
        <f ca="1">+TablaVentas[[#This Row],[SUBTOTAL]]+TablaVentas[[#This Row],[IGV]]</f>
        <v>99.897904545234837</v>
      </c>
    </row>
    <row r="7301" spans="1:11" x14ac:dyDescent="0.25">
      <c r="A7301" t="s">
        <v>7310</v>
      </c>
      <c r="B7301" s="6">
        <v>46222</v>
      </c>
      <c r="C7301" t="s">
        <v>10011</v>
      </c>
      <c r="D7301" t="s">
        <v>10020</v>
      </c>
      <c r="E7301">
        <v>3</v>
      </c>
      <c r="F7301">
        <f>+_xlfn.XLOOKUP(TablaVentas[[#This Row],[PRODUCTO FINANCIERO]],TablaPrecios[PRODUCTO FINANCIERO],TablaPrecios[PRECIO UNIT],0)</f>
        <v>14.9</v>
      </c>
      <c r="G7301" s="2">
        <f>+TablaVentas[[#This Row],[CANTIDAD]]*TablaVentas[[#This Row],[PRECIO UNITARIO]]</f>
        <v>44.7</v>
      </c>
      <c r="H7301" s="1">
        <f t="shared" ca="1" si="114"/>
        <v>0.16486660189117341</v>
      </c>
      <c r="I7301" s="2">
        <f ca="1">+TablaVentas[[#This Row],[VENTAL TOTAL]]-TablaVentas[[#This Row],[VENTAL TOTAL]]*TablaVentas[[#This Row],[DESCUENTO]]</f>
        <v>37.330462895464549</v>
      </c>
      <c r="J7301" s="2">
        <f ca="1">0.18*TablaVentas[[#This Row],[SUBTOTAL]]</f>
        <v>6.7194833211836187</v>
      </c>
      <c r="K7301" s="2">
        <f ca="1">+TablaVentas[[#This Row],[SUBTOTAL]]+TablaVentas[[#This Row],[IGV]]</f>
        <v>44.049946216648166</v>
      </c>
    </row>
    <row r="7302" spans="1:11" x14ac:dyDescent="0.25">
      <c r="A7302" t="s">
        <v>7311</v>
      </c>
      <c r="B7302" s="6">
        <v>45594</v>
      </c>
      <c r="C7302" t="s">
        <v>10013</v>
      </c>
      <c r="D7302" t="s">
        <v>10019</v>
      </c>
      <c r="E7302">
        <v>6</v>
      </c>
      <c r="F7302">
        <f>+_xlfn.XLOOKUP(TablaVentas[[#This Row],[PRODUCTO FINANCIERO]],TablaPrecios[PRODUCTO FINANCIERO],TablaPrecios[PRECIO UNIT],0)</f>
        <v>9.9</v>
      </c>
      <c r="G7302" s="2">
        <f>+TablaVentas[[#This Row],[CANTIDAD]]*TablaVentas[[#This Row],[PRECIO UNITARIO]]</f>
        <v>59.400000000000006</v>
      </c>
      <c r="H7302" s="1">
        <f t="shared" ca="1" si="114"/>
        <v>0.16396029894046027</v>
      </c>
      <c r="I7302" s="2">
        <f ca="1">+TablaVentas[[#This Row],[VENTAL TOTAL]]-TablaVentas[[#This Row],[VENTAL TOTAL]]*TablaVentas[[#This Row],[DESCUENTO]]</f>
        <v>49.660758242936666</v>
      </c>
      <c r="J7302" s="2">
        <f ca="1">0.18*TablaVentas[[#This Row],[SUBTOTAL]]</f>
        <v>8.9389364837286003</v>
      </c>
      <c r="K7302" s="2">
        <f ca="1">+TablaVentas[[#This Row],[SUBTOTAL]]+TablaVentas[[#This Row],[IGV]]</f>
        <v>58.599694726665263</v>
      </c>
    </row>
    <row r="7303" spans="1:11" x14ac:dyDescent="0.25">
      <c r="A7303" t="s">
        <v>7312</v>
      </c>
      <c r="B7303" s="6">
        <v>46124</v>
      </c>
      <c r="C7303" t="s">
        <v>10014</v>
      </c>
      <c r="D7303" t="s">
        <v>10020</v>
      </c>
      <c r="E7303">
        <v>13</v>
      </c>
      <c r="F7303">
        <f>+_xlfn.XLOOKUP(TablaVentas[[#This Row],[PRODUCTO FINANCIERO]],TablaPrecios[PRODUCTO FINANCIERO],TablaPrecios[PRECIO UNIT],0)</f>
        <v>14.9</v>
      </c>
      <c r="G7303" s="2">
        <f>+TablaVentas[[#This Row],[CANTIDAD]]*TablaVentas[[#This Row],[PRECIO UNITARIO]]</f>
        <v>193.70000000000002</v>
      </c>
      <c r="H7303" s="1">
        <f t="shared" ca="1" si="114"/>
        <v>0.15789493439297014</v>
      </c>
      <c r="I7303" s="2">
        <f ca="1">+TablaVentas[[#This Row],[VENTAL TOTAL]]-TablaVentas[[#This Row],[VENTAL TOTAL]]*TablaVentas[[#This Row],[DESCUENTO]]</f>
        <v>163.11575120808169</v>
      </c>
      <c r="J7303" s="2">
        <f ca="1">0.18*TablaVentas[[#This Row],[SUBTOTAL]]</f>
        <v>29.360835217454703</v>
      </c>
      <c r="K7303" s="2">
        <f ca="1">+TablaVentas[[#This Row],[SUBTOTAL]]+TablaVentas[[#This Row],[IGV]]</f>
        <v>192.4765864255364</v>
      </c>
    </row>
    <row r="7304" spans="1:11" x14ac:dyDescent="0.25">
      <c r="A7304" t="s">
        <v>7313</v>
      </c>
      <c r="B7304" s="6">
        <v>45902</v>
      </c>
      <c r="C7304" t="s">
        <v>10013</v>
      </c>
      <c r="D7304" t="s">
        <v>10022</v>
      </c>
      <c r="E7304">
        <v>7</v>
      </c>
      <c r="F7304">
        <f>+_xlfn.XLOOKUP(TablaVentas[[#This Row],[PRODUCTO FINANCIERO]],TablaPrecios[PRODUCTO FINANCIERO],TablaPrecios[PRECIO UNIT],0)</f>
        <v>20.9</v>
      </c>
      <c r="G7304" s="2">
        <f>+TablaVentas[[#This Row],[CANTIDAD]]*TablaVentas[[#This Row],[PRECIO UNITARIO]]</f>
        <v>146.29999999999998</v>
      </c>
      <c r="H7304" s="1">
        <f t="shared" ca="1" si="114"/>
        <v>0.10713956170165097</v>
      </c>
      <c r="I7304" s="2">
        <f ca="1">+TablaVentas[[#This Row],[VENTAL TOTAL]]-TablaVentas[[#This Row],[VENTAL TOTAL]]*TablaVentas[[#This Row],[DESCUENTO]]</f>
        <v>130.62548212304844</v>
      </c>
      <c r="J7304" s="2">
        <f ca="1">0.18*TablaVentas[[#This Row],[SUBTOTAL]]</f>
        <v>23.51258678214872</v>
      </c>
      <c r="K7304" s="2">
        <f ca="1">+TablaVentas[[#This Row],[SUBTOTAL]]+TablaVentas[[#This Row],[IGV]]</f>
        <v>154.13806890519717</v>
      </c>
    </row>
    <row r="7305" spans="1:11" x14ac:dyDescent="0.25">
      <c r="A7305" t="s">
        <v>7314</v>
      </c>
      <c r="B7305" s="6">
        <v>45776</v>
      </c>
      <c r="C7305" t="s">
        <v>10014</v>
      </c>
      <c r="D7305" t="s">
        <v>10020</v>
      </c>
      <c r="E7305">
        <v>4</v>
      </c>
      <c r="F7305">
        <f>+_xlfn.XLOOKUP(TablaVentas[[#This Row],[PRODUCTO FINANCIERO]],TablaPrecios[PRODUCTO FINANCIERO],TablaPrecios[PRECIO UNIT],0)</f>
        <v>14.9</v>
      </c>
      <c r="G7305" s="2">
        <f>+TablaVentas[[#This Row],[CANTIDAD]]*TablaVentas[[#This Row],[PRECIO UNITARIO]]</f>
        <v>59.6</v>
      </c>
      <c r="H7305" s="1">
        <f t="shared" ca="1" si="114"/>
        <v>0.12292298985165584</v>
      </c>
      <c r="I7305" s="2">
        <f ca="1">+TablaVentas[[#This Row],[VENTAL TOTAL]]-TablaVentas[[#This Row],[VENTAL TOTAL]]*TablaVentas[[#This Row],[DESCUENTO]]</f>
        <v>52.273789804841314</v>
      </c>
      <c r="J7305" s="2">
        <f ca="1">0.18*TablaVentas[[#This Row],[SUBTOTAL]]</f>
        <v>9.4092821648714366</v>
      </c>
      <c r="K7305" s="2">
        <f ca="1">+TablaVentas[[#This Row],[SUBTOTAL]]+TablaVentas[[#This Row],[IGV]]</f>
        <v>61.683071969712749</v>
      </c>
    </row>
    <row r="7306" spans="1:11" x14ac:dyDescent="0.25">
      <c r="A7306" t="s">
        <v>7315</v>
      </c>
      <c r="B7306" s="6">
        <v>46225</v>
      </c>
      <c r="C7306" t="s">
        <v>10015</v>
      </c>
      <c r="D7306" t="s">
        <v>10017</v>
      </c>
      <c r="E7306">
        <v>6</v>
      </c>
      <c r="F7306">
        <f>+_xlfn.XLOOKUP(TablaVentas[[#This Row],[PRODUCTO FINANCIERO]],TablaPrecios[PRODUCTO FINANCIERO],TablaPrecios[PRECIO UNIT],0)</f>
        <v>9.9</v>
      </c>
      <c r="G7306" s="2">
        <f>+TablaVentas[[#This Row],[CANTIDAD]]*TablaVentas[[#This Row],[PRECIO UNITARIO]]</f>
        <v>59.400000000000006</v>
      </c>
      <c r="H7306" s="1">
        <f t="shared" ca="1" si="114"/>
        <v>0.11318645425536744</v>
      </c>
      <c r="I7306" s="2">
        <f ca="1">+TablaVentas[[#This Row],[VENTAL TOTAL]]-TablaVentas[[#This Row],[VENTAL TOTAL]]*TablaVentas[[#This Row],[DESCUENTO]]</f>
        <v>52.67672461723118</v>
      </c>
      <c r="J7306" s="2">
        <f ca="1">0.18*TablaVentas[[#This Row],[SUBTOTAL]]</f>
        <v>9.4818104311016125</v>
      </c>
      <c r="K7306" s="2">
        <f ca="1">+TablaVentas[[#This Row],[SUBTOTAL]]+TablaVentas[[#This Row],[IGV]]</f>
        <v>62.158535048332794</v>
      </c>
    </row>
    <row r="7307" spans="1:11" x14ac:dyDescent="0.25">
      <c r="A7307" t="s">
        <v>7316</v>
      </c>
      <c r="B7307" s="6">
        <v>45641</v>
      </c>
      <c r="C7307" t="s">
        <v>10012</v>
      </c>
      <c r="D7307" t="s">
        <v>10018</v>
      </c>
      <c r="E7307">
        <v>8</v>
      </c>
      <c r="F7307">
        <f>+_xlfn.XLOOKUP(TablaVentas[[#This Row],[PRODUCTO FINANCIERO]],TablaPrecios[PRODUCTO FINANCIERO],TablaPrecios[PRECIO UNIT],0)</f>
        <v>14.9</v>
      </c>
      <c r="G7307" s="2">
        <f>+TablaVentas[[#This Row],[CANTIDAD]]*TablaVentas[[#This Row],[PRECIO UNITARIO]]</f>
        <v>119.2</v>
      </c>
      <c r="H7307" s="1">
        <f t="shared" ca="1" si="114"/>
        <v>0.19006012897853114</v>
      </c>
      <c r="I7307" s="2">
        <f ca="1">+TablaVentas[[#This Row],[VENTAL TOTAL]]-TablaVentas[[#This Row],[VENTAL TOTAL]]*TablaVentas[[#This Row],[DESCUENTO]]</f>
        <v>96.544832625759085</v>
      </c>
      <c r="J7307" s="2">
        <f ca="1">0.18*TablaVentas[[#This Row],[SUBTOTAL]]</f>
        <v>17.378069872636633</v>
      </c>
      <c r="K7307" s="2">
        <f ca="1">+TablaVentas[[#This Row],[SUBTOTAL]]+TablaVentas[[#This Row],[IGV]]</f>
        <v>113.92290249839571</v>
      </c>
    </row>
    <row r="7308" spans="1:11" x14ac:dyDescent="0.25">
      <c r="A7308" t="s">
        <v>7317</v>
      </c>
      <c r="B7308" s="6">
        <v>46140</v>
      </c>
      <c r="C7308" t="s">
        <v>10012</v>
      </c>
      <c r="D7308" t="s">
        <v>10017</v>
      </c>
      <c r="E7308">
        <v>8</v>
      </c>
      <c r="F7308">
        <f>+_xlfn.XLOOKUP(TablaVentas[[#This Row],[PRODUCTO FINANCIERO]],TablaPrecios[PRODUCTO FINANCIERO],TablaPrecios[PRECIO UNIT],0)</f>
        <v>9.9</v>
      </c>
      <c r="G7308" s="2">
        <f>+TablaVentas[[#This Row],[CANTIDAD]]*TablaVentas[[#This Row],[PRECIO UNITARIO]]</f>
        <v>79.2</v>
      </c>
      <c r="H7308" s="1">
        <f t="shared" ca="1" si="114"/>
        <v>0.13207945965216461</v>
      </c>
      <c r="I7308" s="2">
        <f ca="1">+TablaVentas[[#This Row],[VENTAL TOTAL]]-TablaVentas[[#This Row],[VENTAL TOTAL]]*TablaVentas[[#This Row],[DESCUENTO]]</f>
        <v>68.739306795548572</v>
      </c>
      <c r="J7308" s="2">
        <f ca="1">0.18*TablaVentas[[#This Row],[SUBTOTAL]]</f>
        <v>12.373075223198743</v>
      </c>
      <c r="K7308" s="2">
        <f ca="1">+TablaVentas[[#This Row],[SUBTOTAL]]+TablaVentas[[#This Row],[IGV]]</f>
        <v>81.112382018747311</v>
      </c>
    </row>
    <row r="7309" spans="1:11" x14ac:dyDescent="0.25">
      <c r="A7309" t="s">
        <v>7318</v>
      </c>
      <c r="B7309" s="6">
        <v>46305</v>
      </c>
      <c r="C7309" t="s">
        <v>10014</v>
      </c>
      <c r="D7309" t="s">
        <v>10019</v>
      </c>
      <c r="E7309">
        <v>19</v>
      </c>
      <c r="F7309">
        <f>+_xlfn.XLOOKUP(TablaVentas[[#This Row],[PRODUCTO FINANCIERO]],TablaPrecios[PRODUCTO FINANCIERO],TablaPrecios[PRECIO UNIT],0)</f>
        <v>9.9</v>
      </c>
      <c r="G7309" s="2">
        <f>+TablaVentas[[#This Row],[CANTIDAD]]*TablaVentas[[#This Row],[PRECIO UNITARIO]]</f>
        <v>188.1</v>
      </c>
      <c r="H7309" s="1">
        <f t="shared" ca="1" si="114"/>
        <v>0.1367148631215081</v>
      </c>
      <c r="I7309" s="2">
        <f ca="1">+TablaVentas[[#This Row],[VENTAL TOTAL]]-TablaVentas[[#This Row],[VENTAL TOTAL]]*TablaVentas[[#This Row],[DESCUENTO]]</f>
        <v>162.38393424684432</v>
      </c>
      <c r="J7309" s="2">
        <f ca="1">0.18*TablaVentas[[#This Row],[SUBTOTAL]]</f>
        <v>29.229108164431977</v>
      </c>
      <c r="K7309" s="2">
        <f ca="1">+TablaVentas[[#This Row],[SUBTOTAL]]+TablaVentas[[#This Row],[IGV]]</f>
        <v>191.6130424112763</v>
      </c>
    </row>
    <row r="7310" spans="1:11" x14ac:dyDescent="0.25">
      <c r="A7310" t="s">
        <v>7319</v>
      </c>
      <c r="B7310" s="6">
        <v>46029</v>
      </c>
      <c r="C7310" t="s">
        <v>10015</v>
      </c>
      <c r="D7310" t="s">
        <v>10019</v>
      </c>
      <c r="E7310">
        <v>10</v>
      </c>
      <c r="F7310">
        <f>+_xlfn.XLOOKUP(TablaVentas[[#This Row],[PRODUCTO FINANCIERO]],TablaPrecios[PRODUCTO FINANCIERO],TablaPrecios[PRECIO UNIT],0)</f>
        <v>9.9</v>
      </c>
      <c r="G7310" s="2">
        <f>+TablaVentas[[#This Row],[CANTIDAD]]*TablaVentas[[#This Row],[PRECIO UNITARIO]]</f>
        <v>99</v>
      </c>
      <c r="H7310" s="1">
        <f t="shared" ca="1" si="114"/>
        <v>0.18037071535004684</v>
      </c>
      <c r="I7310" s="2">
        <f ca="1">+TablaVentas[[#This Row],[VENTAL TOTAL]]-TablaVentas[[#This Row],[VENTAL TOTAL]]*TablaVentas[[#This Row],[DESCUENTO]]</f>
        <v>81.143299180345366</v>
      </c>
      <c r="J7310" s="2">
        <f ca="1">0.18*TablaVentas[[#This Row],[SUBTOTAL]]</f>
        <v>14.605793852462165</v>
      </c>
      <c r="K7310" s="2">
        <f ca="1">+TablaVentas[[#This Row],[SUBTOTAL]]+TablaVentas[[#This Row],[IGV]]</f>
        <v>95.749093032807536</v>
      </c>
    </row>
    <row r="7311" spans="1:11" x14ac:dyDescent="0.25">
      <c r="A7311" t="s">
        <v>7320</v>
      </c>
      <c r="B7311" s="6">
        <v>46384</v>
      </c>
      <c r="C7311" t="s">
        <v>10014</v>
      </c>
      <c r="D7311" t="s">
        <v>10022</v>
      </c>
      <c r="E7311">
        <v>18</v>
      </c>
      <c r="F7311">
        <f>+_xlfn.XLOOKUP(TablaVentas[[#This Row],[PRODUCTO FINANCIERO]],TablaPrecios[PRODUCTO FINANCIERO],TablaPrecios[PRECIO UNIT],0)</f>
        <v>20.9</v>
      </c>
      <c r="G7311" s="2">
        <f>+TablaVentas[[#This Row],[CANTIDAD]]*TablaVentas[[#This Row],[PRECIO UNITARIO]]</f>
        <v>376.2</v>
      </c>
      <c r="H7311" s="1">
        <f t="shared" ca="1" si="114"/>
        <v>0.19335941666118189</v>
      </c>
      <c r="I7311" s="2">
        <f ca="1">+TablaVentas[[#This Row],[VENTAL TOTAL]]-TablaVentas[[#This Row],[VENTAL TOTAL]]*TablaVentas[[#This Row],[DESCUENTO]]</f>
        <v>303.45818745206338</v>
      </c>
      <c r="J7311" s="2">
        <f ca="1">0.18*TablaVentas[[#This Row],[SUBTOTAL]]</f>
        <v>54.622473741371408</v>
      </c>
      <c r="K7311" s="2">
        <f ca="1">+TablaVentas[[#This Row],[SUBTOTAL]]+TablaVentas[[#This Row],[IGV]]</f>
        <v>358.08066119343482</v>
      </c>
    </row>
    <row r="7312" spans="1:11" x14ac:dyDescent="0.25">
      <c r="A7312" t="s">
        <v>7321</v>
      </c>
      <c r="B7312" s="6">
        <v>45859</v>
      </c>
      <c r="C7312" t="s">
        <v>10015</v>
      </c>
      <c r="D7312" t="s">
        <v>10022</v>
      </c>
      <c r="E7312">
        <v>19</v>
      </c>
      <c r="F7312">
        <f>+_xlfn.XLOOKUP(TablaVentas[[#This Row],[PRODUCTO FINANCIERO]],TablaPrecios[PRODUCTO FINANCIERO],TablaPrecios[PRECIO UNIT],0)</f>
        <v>20.9</v>
      </c>
      <c r="G7312" s="2">
        <f>+TablaVentas[[#This Row],[CANTIDAD]]*TablaVentas[[#This Row],[PRECIO UNITARIO]]</f>
        <v>397.09999999999997</v>
      </c>
      <c r="H7312" s="1">
        <f t="shared" ca="1" si="114"/>
        <v>0.12098875110049007</v>
      </c>
      <c r="I7312" s="2">
        <f ca="1">+TablaVentas[[#This Row],[VENTAL TOTAL]]-TablaVentas[[#This Row],[VENTAL TOTAL]]*TablaVentas[[#This Row],[DESCUENTO]]</f>
        <v>349.05536693799536</v>
      </c>
      <c r="J7312" s="2">
        <f ca="1">0.18*TablaVentas[[#This Row],[SUBTOTAL]]</f>
        <v>62.829966048839161</v>
      </c>
      <c r="K7312" s="2">
        <f ca="1">+TablaVentas[[#This Row],[SUBTOTAL]]+TablaVentas[[#This Row],[IGV]]</f>
        <v>411.8853329868345</v>
      </c>
    </row>
    <row r="7313" spans="1:11" x14ac:dyDescent="0.25">
      <c r="A7313" t="s">
        <v>7322</v>
      </c>
      <c r="B7313" s="6">
        <v>45544</v>
      </c>
      <c r="C7313" t="s">
        <v>10012</v>
      </c>
      <c r="D7313" t="s">
        <v>10017</v>
      </c>
      <c r="E7313">
        <v>4</v>
      </c>
      <c r="F7313">
        <f>+_xlfn.XLOOKUP(TablaVentas[[#This Row],[PRODUCTO FINANCIERO]],TablaPrecios[PRODUCTO FINANCIERO],TablaPrecios[PRECIO UNIT],0)</f>
        <v>9.9</v>
      </c>
      <c r="G7313" s="2">
        <f>+TablaVentas[[#This Row],[CANTIDAD]]*TablaVentas[[#This Row],[PRECIO UNITARIO]]</f>
        <v>39.6</v>
      </c>
      <c r="H7313" s="1">
        <f t="shared" ca="1" si="114"/>
        <v>0.15794035064809556</v>
      </c>
      <c r="I7313" s="2">
        <f ca="1">+TablaVentas[[#This Row],[VENTAL TOTAL]]-TablaVentas[[#This Row],[VENTAL TOTAL]]*TablaVentas[[#This Row],[DESCUENTO]]</f>
        <v>33.345562114335415</v>
      </c>
      <c r="J7313" s="2">
        <f ca="1">0.18*TablaVentas[[#This Row],[SUBTOTAL]]</f>
        <v>6.0022011805803741</v>
      </c>
      <c r="K7313" s="2">
        <f ca="1">+TablaVentas[[#This Row],[SUBTOTAL]]+TablaVentas[[#This Row],[IGV]]</f>
        <v>39.347763294915787</v>
      </c>
    </row>
    <row r="7314" spans="1:11" x14ac:dyDescent="0.25">
      <c r="A7314" t="s">
        <v>7323</v>
      </c>
      <c r="B7314" s="6">
        <v>45730</v>
      </c>
      <c r="C7314" t="s">
        <v>10016</v>
      </c>
      <c r="D7314" t="s">
        <v>10020</v>
      </c>
      <c r="E7314">
        <v>15</v>
      </c>
      <c r="F7314">
        <f>+_xlfn.XLOOKUP(TablaVentas[[#This Row],[PRODUCTO FINANCIERO]],TablaPrecios[PRODUCTO FINANCIERO],TablaPrecios[PRECIO UNIT],0)</f>
        <v>14.9</v>
      </c>
      <c r="G7314" s="2">
        <f>+TablaVentas[[#This Row],[CANTIDAD]]*TablaVentas[[#This Row],[PRECIO UNITARIO]]</f>
        <v>223.5</v>
      </c>
      <c r="H7314" s="1">
        <f t="shared" ca="1" si="114"/>
        <v>0.1055276851757915</v>
      </c>
      <c r="I7314" s="2">
        <f ca="1">+TablaVentas[[#This Row],[VENTAL TOTAL]]-TablaVentas[[#This Row],[VENTAL TOTAL]]*TablaVentas[[#This Row],[DESCUENTO]]</f>
        <v>199.91456236321059</v>
      </c>
      <c r="J7314" s="2">
        <f ca="1">0.18*TablaVentas[[#This Row],[SUBTOTAL]]</f>
        <v>35.984621225377907</v>
      </c>
      <c r="K7314" s="2">
        <f ca="1">+TablaVentas[[#This Row],[SUBTOTAL]]+TablaVentas[[#This Row],[IGV]]</f>
        <v>235.8991835885885</v>
      </c>
    </row>
    <row r="7315" spans="1:11" x14ac:dyDescent="0.25">
      <c r="A7315" t="s">
        <v>7324</v>
      </c>
      <c r="B7315" s="6">
        <v>46115</v>
      </c>
      <c r="C7315" t="s">
        <v>10012</v>
      </c>
      <c r="D7315" t="s">
        <v>10022</v>
      </c>
      <c r="E7315">
        <v>14</v>
      </c>
      <c r="F7315">
        <f>+_xlfn.XLOOKUP(TablaVentas[[#This Row],[PRODUCTO FINANCIERO]],TablaPrecios[PRODUCTO FINANCIERO],TablaPrecios[PRECIO UNIT],0)</f>
        <v>20.9</v>
      </c>
      <c r="G7315" s="2">
        <f>+TablaVentas[[#This Row],[CANTIDAD]]*TablaVentas[[#This Row],[PRECIO UNITARIO]]</f>
        <v>292.59999999999997</v>
      </c>
      <c r="H7315" s="1">
        <f t="shared" ca="1" si="114"/>
        <v>0.15420527526648761</v>
      </c>
      <c r="I7315" s="2">
        <f ca="1">+TablaVentas[[#This Row],[VENTAL TOTAL]]-TablaVentas[[#This Row],[VENTAL TOTAL]]*TablaVentas[[#This Row],[DESCUENTO]]</f>
        <v>247.47953645702569</v>
      </c>
      <c r="J7315" s="2">
        <f ca="1">0.18*TablaVentas[[#This Row],[SUBTOTAL]]</f>
        <v>44.546316562264622</v>
      </c>
      <c r="K7315" s="2">
        <f ca="1">+TablaVentas[[#This Row],[SUBTOTAL]]+TablaVentas[[#This Row],[IGV]]</f>
        <v>292.02585301929031</v>
      </c>
    </row>
    <row r="7316" spans="1:11" x14ac:dyDescent="0.25">
      <c r="A7316" t="s">
        <v>7325</v>
      </c>
      <c r="B7316" s="6">
        <v>45402</v>
      </c>
      <c r="C7316" t="s">
        <v>10014</v>
      </c>
      <c r="D7316" t="s">
        <v>10017</v>
      </c>
      <c r="E7316">
        <v>12</v>
      </c>
      <c r="F7316">
        <f>+_xlfn.XLOOKUP(TablaVentas[[#This Row],[PRODUCTO FINANCIERO]],TablaPrecios[PRODUCTO FINANCIERO],TablaPrecios[PRECIO UNIT],0)</f>
        <v>9.9</v>
      </c>
      <c r="G7316" s="2">
        <f>+TablaVentas[[#This Row],[CANTIDAD]]*TablaVentas[[#This Row],[PRECIO UNITARIO]]</f>
        <v>118.80000000000001</v>
      </c>
      <c r="H7316" s="1">
        <f t="shared" ca="1" si="114"/>
        <v>0.12098069368899718</v>
      </c>
      <c r="I7316" s="2">
        <f ca="1">+TablaVentas[[#This Row],[VENTAL TOTAL]]-TablaVentas[[#This Row],[VENTAL TOTAL]]*TablaVentas[[#This Row],[DESCUENTO]]</f>
        <v>104.42749358974714</v>
      </c>
      <c r="J7316" s="2">
        <f ca="1">0.18*TablaVentas[[#This Row],[SUBTOTAL]]</f>
        <v>18.796948846154486</v>
      </c>
      <c r="K7316" s="2">
        <f ca="1">+TablaVentas[[#This Row],[SUBTOTAL]]+TablaVentas[[#This Row],[IGV]]</f>
        <v>123.22444243590164</v>
      </c>
    </row>
    <row r="7317" spans="1:11" x14ac:dyDescent="0.25">
      <c r="A7317" t="s">
        <v>7326</v>
      </c>
      <c r="B7317" s="6">
        <v>45494</v>
      </c>
      <c r="C7317" t="s">
        <v>10013</v>
      </c>
      <c r="D7317" t="s">
        <v>10019</v>
      </c>
      <c r="E7317">
        <v>6</v>
      </c>
      <c r="F7317">
        <f>+_xlfn.XLOOKUP(TablaVentas[[#This Row],[PRODUCTO FINANCIERO]],TablaPrecios[PRODUCTO FINANCIERO],TablaPrecios[PRECIO UNIT],0)</f>
        <v>9.9</v>
      </c>
      <c r="G7317" s="2">
        <f>+TablaVentas[[#This Row],[CANTIDAD]]*TablaVentas[[#This Row],[PRECIO UNITARIO]]</f>
        <v>59.400000000000006</v>
      </c>
      <c r="H7317" s="1">
        <f t="shared" ca="1" si="114"/>
        <v>0.18585526304323119</v>
      </c>
      <c r="I7317" s="2">
        <f ca="1">+TablaVentas[[#This Row],[VENTAL TOTAL]]-TablaVentas[[#This Row],[VENTAL TOTAL]]*TablaVentas[[#This Row],[DESCUENTO]]</f>
        <v>48.360197375232076</v>
      </c>
      <c r="J7317" s="2">
        <f ca="1">0.18*TablaVentas[[#This Row],[SUBTOTAL]]</f>
        <v>8.704835527541773</v>
      </c>
      <c r="K7317" s="2">
        <f ca="1">+TablaVentas[[#This Row],[SUBTOTAL]]+TablaVentas[[#This Row],[IGV]]</f>
        <v>57.065032902773851</v>
      </c>
    </row>
    <row r="7318" spans="1:11" x14ac:dyDescent="0.25">
      <c r="A7318" t="s">
        <v>7327</v>
      </c>
      <c r="B7318" s="6">
        <v>45488</v>
      </c>
      <c r="C7318" t="s">
        <v>10011</v>
      </c>
      <c r="D7318" t="s">
        <v>10019</v>
      </c>
      <c r="E7318">
        <v>5</v>
      </c>
      <c r="F7318">
        <f>+_xlfn.XLOOKUP(TablaVentas[[#This Row],[PRODUCTO FINANCIERO]],TablaPrecios[PRODUCTO FINANCIERO],TablaPrecios[PRECIO UNIT],0)</f>
        <v>9.9</v>
      </c>
      <c r="G7318" s="2">
        <f>+TablaVentas[[#This Row],[CANTIDAD]]*TablaVentas[[#This Row],[PRECIO UNITARIO]]</f>
        <v>49.5</v>
      </c>
      <c r="H7318" s="1">
        <f t="shared" ca="1" si="114"/>
        <v>0.14496947429577547</v>
      </c>
      <c r="I7318" s="2">
        <f ca="1">+TablaVentas[[#This Row],[VENTAL TOTAL]]-TablaVentas[[#This Row],[VENTAL TOTAL]]*TablaVentas[[#This Row],[DESCUENTO]]</f>
        <v>42.324011022359116</v>
      </c>
      <c r="J7318" s="2">
        <f ca="1">0.18*TablaVentas[[#This Row],[SUBTOTAL]]</f>
        <v>7.6183219840246403</v>
      </c>
      <c r="K7318" s="2">
        <f ca="1">+TablaVentas[[#This Row],[SUBTOTAL]]+TablaVentas[[#This Row],[IGV]]</f>
        <v>49.942333006383755</v>
      </c>
    </row>
    <row r="7319" spans="1:11" x14ac:dyDescent="0.25">
      <c r="A7319" t="s">
        <v>7328</v>
      </c>
      <c r="B7319" s="6">
        <v>45418</v>
      </c>
      <c r="C7319" t="s">
        <v>10015</v>
      </c>
      <c r="D7319" t="s">
        <v>10019</v>
      </c>
      <c r="E7319">
        <v>5</v>
      </c>
      <c r="F7319">
        <f>+_xlfn.XLOOKUP(TablaVentas[[#This Row],[PRODUCTO FINANCIERO]],TablaPrecios[PRODUCTO FINANCIERO],TablaPrecios[PRECIO UNIT],0)</f>
        <v>9.9</v>
      </c>
      <c r="G7319" s="2">
        <f>+TablaVentas[[#This Row],[CANTIDAD]]*TablaVentas[[#This Row],[PRECIO UNITARIO]]</f>
        <v>49.5</v>
      </c>
      <c r="H7319" s="1">
        <f t="shared" ca="1" si="114"/>
        <v>0.13451649937533519</v>
      </c>
      <c r="I7319" s="2">
        <f ca="1">+TablaVentas[[#This Row],[VENTAL TOTAL]]-TablaVentas[[#This Row],[VENTAL TOTAL]]*TablaVentas[[#This Row],[DESCUENTO]]</f>
        <v>42.84143328092091</v>
      </c>
      <c r="J7319" s="2">
        <f ca="1">0.18*TablaVentas[[#This Row],[SUBTOTAL]]</f>
        <v>7.7114579905657639</v>
      </c>
      <c r="K7319" s="2">
        <f ca="1">+TablaVentas[[#This Row],[SUBTOTAL]]+TablaVentas[[#This Row],[IGV]]</f>
        <v>50.552891271486672</v>
      </c>
    </row>
    <row r="7320" spans="1:11" x14ac:dyDescent="0.25">
      <c r="A7320" t="s">
        <v>7329</v>
      </c>
      <c r="B7320" s="6">
        <v>46358</v>
      </c>
      <c r="C7320" t="s">
        <v>10011</v>
      </c>
      <c r="D7320" t="s">
        <v>10017</v>
      </c>
      <c r="E7320">
        <v>20</v>
      </c>
      <c r="F7320">
        <f>+_xlfn.XLOOKUP(TablaVentas[[#This Row],[PRODUCTO FINANCIERO]],TablaPrecios[PRODUCTO FINANCIERO],TablaPrecios[PRECIO UNIT],0)</f>
        <v>9.9</v>
      </c>
      <c r="G7320" s="2">
        <f>+TablaVentas[[#This Row],[CANTIDAD]]*TablaVentas[[#This Row],[PRECIO UNITARIO]]</f>
        <v>198</v>
      </c>
      <c r="H7320" s="1">
        <f t="shared" ca="1" si="114"/>
        <v>0.12177013302113729</v>
      </c>
      <c r="I7320" s="2">
        <f ca="1">+TablaVentas[[#This Row],[VENTAL TOTAL]]-TablaVentas[[#This Row],[VENTAL TOTAL]]*TablaVentas[[#This Row],[DESCUENTO]]</f>
        <v>173.88951366181482</v>
      </c>
      <c r="J7320" s="2">
        <f ca="1">0.18*TablaVentas[[#This Row],[SUBTOTAL]]</f>
        <v>31.300112459126666</v>
      </c>
      <c r="K7320" s="2">
        <f ca="1">+TablaVentas[[#This Row],[SUBTOTAL]]+TablaVentas[[#This Row],[IGV]]</f>
        <v>205.18962612094148</v>
      </c>
    </row>
    <row r="7321" spans="1:11" x14ac:dyDescent="0.25">
      <c r="A7321" t="s">
        <v>7330</v>
      </c>
      <c r="B7321" s="6">
        <v>45563</v>
      </c>
      <c r="C7321" t="s">
        <v>10013</v>
      </c>
      <c r="D7321" t="s">
        <v>10022</v>
      </c>
      <c r="E7321">
        <v>4</v>
      </c>
      <c r="F7321">
        <f>+_xlfn.XLOOKUP(TablaVentas[[#This Row],[PRODUCTO FINANCIERO]],TablaPrecios[PRODUCTO FINANCIERO],TablaPrecios[PRECIO UNIT],0)</f>
        <v>20.9</v>
      </c>
      <c r="G7321" s="2">
        <f>+TablaVentas[[#This Row],[CANTIDAD]]*TablaVentas[[#This Row],[PRECIO UNITARIO]]</f>
        <v>83.6</v>
      </c>
      <c r="H7321" s="1">
        <f t="shared" ca="1" si="114"/>
        <v>0.1069304093287602</v>
      </c>
      <c r="I7321" s="2">
        <f ca="1">+TablaVentas[[#This Row],[VENTAL TOTAL]]-TablaVentas[[#This Row],[VENTAL TOTAL]]*TablaVentas[[#This Row],[DESCUENTO]]</f>
        <v>74.660617780115643</v>
      </c>
      <c r="J7321" s="2">
        <f ca="1">0.18*TablaVentas[[#This Row],[SUBTOTAL]]</f>
        <v>13.438911200420815</v>
      </c>
      <c r="K7321" s="2">
        <f ca="1">+TablaVentas[[#This Row],[SUBTOTAL]]+TablaVentas[[#This Row],[IGV]]</f>
        <v>88.099528980536462</v>
      </c>
    </row>
    <row r="7322" spans="1:11" x14ac:dyDescent="0.25">
      <c r="A7322" t="s">
        <v>7331</v>
      </c>
      <c r="B7322" s="6">
        <v>46294</v>
      </c>
      <c r="C7322" t="s">
        <v>10011</v>
      </c>
      <c r="D7322" t="s">
        <v>10020</v>
      </c>
      <c r="E7322">
        <v>13</v>
      </c>
      <c r="F7322">
        <f>+_xlfn.XLOOKUP(TablaVentas[[#This Row],[PRODUCTO FINANCIERO]],TablaPrecios[PRODUCTO FINANCIERO],TablaPrecios[PRECIO UNIT],0)</f>
        <v>14.9</v>
      </c>
      <c r="G7322" s="2">
        <f>+TablaVentas[[#This Row],[CANTIDAD]]*TablaVentas[[#This Row],[PRECIO UNITARIO]]</f>
        <v>193.70000000000002</v>
      </c>
      <c r="H7322" s="1">
        <f t="shared" ca="1" si="114"/>
        <v>0.19350245963146687</v>
      </c>
      <c r="I7322" s="2">
        <f ca="1">+TablaVentas[[#This Row],[VENTAL TOTAL]]-TablaVentas[[#This Row],[VENTAL TOTAL]]*TablaVentas[[#This Row],[DESCUENTO]]</f>
        <v>156.21857356938489</v>
      </c>
      <c r="J7322" s="2">
        <f ca="1">0.18*TablaVentas[[#This Row],[SUBTOTAL]]</f>
        <v>28.119343242489279</v>
      </c>
      <c r="K7322" s="2">
        <f ca="1">+TablaVentas[[#This Row],[SUBTOTAL]]+TablaVentas[[#This Row],[IGV]]</f>
        <v>184.33791681187415</v>
      </c>
    </row>
    <row r="7323" spans="1:11" x14ac:dyDescent="0.25">
      <c r="A7323" t="s">
        <v>7332</v>
      </c>
      <c r="B7323" s="6">
        <v>46019</v>
      </c>
      <c r="C7323" t="s">
        <v>10012</v>
      </c>
      <c r="D7323" t="s">
        <v>10020</v>
      </c>
      <c r="E7323">
        <v>19</v>
      </c>
      <c r="F7323">
        <f>+_xlfn.XLOOKUP(TablaVentas[[#This Row],[PRODUCTO FINANCIERO]],TablaPrecios[PRODUCTO FINANCIERO],TablaPrecios[PRECIO UNIT],0)</f>
        <v>14.9</v>
      </c>
      <c r="G7323" s="2">
        <f>+TablaVentas[[#This Row],[CANTIDAD]]*TablaVentas[[#This Row],[PRECIO UNITARIO]]</f>
        <v>283.10000000000002</v>
      </c>
      <c r="H7323" s="1">
        <f t="shared" ca="1" si="114"/>
        <v>0.19802714394359983</v>
      </c>
      <c r="I7323" s="2">
        <f ca="1">+TablaVentas[[#This Row],[VENTAL TOTAL]]-TablaVentas[[#This Row],[VENTAL TOTAL]]*TablaVentas[[#This Row],[DESCUENTO]]</f>
        <v>227.03851554956691</v>
      </c>
      <c r="J7323" s="2">
        <f ca="1">0.18*TablaVentas[[#This Row],[SUBTOTAL]]</f>
        <v>40.866932798922043</v>
      </c>
      <c r="K7323" s="2">
        <f ca="1">+TablaVentas[[#This Row],[SUBTOTAL]]+TablaVentas[[#This Row],[IGV]]</f>
        <v>267.90544834848896</v>
      </c>
    </row>
    <row r="7324" spans="1:11" x14ac:dyDescent="0.25">
      <c r="A7324" t="s">
        <v>7333</v>
      </c>
      <c r="B7324" s="6">
        <v>45544</v>
      </c>
      <c r="C7324" t="s">
        <v>10011</v>
      </c>
      <c r="D7324" t="s">
        <v>10020</v>
      </c>
      <c r="E7324">
        <v>13</v>
      </c>
      <c r="F7324">
        <f>+_xlfn.XLOOKUP(TablaVentas[[#This Row],[PRODUCTO FINANCIERO]],TablaPrecios[PRODUCTO FINANCIERO],TablaPrecios[PRECIO UNIT],0)</f>
        <v>14.9</v>
      </c>
      <c r="G7324" s="2">
        <f>+TablaVentas[[#This Row],[CANTIDAD]]*TablaVentas[[#This Row],[PRECIO UNITARIO]]</f>
        <v>193.70000000000002</v>
      </c>
      <c r="H7324" s="1">
        <f t="shared" ca="1" si="114"/>
        <v>0.14417744181186223</v>
      </c>
      <c r="I7324" s="2">
        <f ca="1">+TablaVentas[[#This Row],[VENTAL TOTAL]]-TablaVentas[[#This Row],[VENTAL TOTAL]]*TablaVentas[[#This Row],[DESCUENTO]]</f>
        <v>165.7728295210423</v>
      </c>
      <c r="J7324" s="2">
        <f ca="1">0.18*TablaVentas[[#This Row],[SUBTOTAL]]</f>
        <v>29.839109313787613</v>
      </c>
      <c r="K7324" s="2">
        <f ca="1">+TablaVentas[[#This Row],[SUBTOTAL]]+TablaVentas[[#This Row],[IGV]]</f>
        <v>195.61193883482991</v>
      </c>
    </row>
    <row r="7325" spans="1:11" x14ac:dyDescent="0.25">
      <c r="A7325" t="s">
        <v>7334</v>
      </c>
      <c r="B7325" s="6">
        <v>45957</v>
      </c>
      <c r="C7325" t="s">
        <v>10013</v>
      </c>
      <c r="D7325" t="s">
        <v>10020</v>
      </c>
      <c r="E7325">
        <v>8</v>
      </c>
      <c r="F7325">
        <f>+_xlfn.XLOOKUP(TablaVentas[[#This Row],[PRODUCTO FINANCIERO]],TablaPrecios[PRODUCTO FINANCIERO],TablaPrecios[PRECIO UNIT],0)</f>
        <v>14.9</v>
      </c>
      <c r="G7325" s="2">
        <f>+TablaVentas[[#This Row],[CANTIDAD]]*TablaVentas[[#This Row],[PRECIO UNITARIO]]</f>
        <v>119.2</v>
      </c>
      <c r="H7325" s="1">
        <f t="shared" ca="1" si="114"/>
        <v>0.17272777032643605</v>
      </c>
      <c r="I7325" s="2">
        <f ca="1">+TablaVentas[[#This Row],[VENTAL TOTAL]]-TablaVentas[[#This Row],[VENTAL TOTAL]]*TablaVentas[[#This Row],[DESCUENTO]]</f>
        <v>98.610849777088831</v>
      </c>
      <c r="J7325" s="2">
        <f ca="1">0.18*TablaVentas[[#This Row],[SUBTOTAL]]</f>
        <v>17.749952959875987</v>
      </c>
      <c r="K7325" s="2">
        <f ca="1">+TablaVentas[[#This Row],[SUBTOTAL]]+TablaVentas[[#This Row],[IGV]]</f>
        <v>116.36080273696481</v>
      </c>
    </row>
    <row r="7326" spans="1:11" x14ac:dyDescent="0.25">
      <c r="A7326" t="s">
        <v>7335</v>
      </c>
      <c r="B7326" s="6">
        <v>45299</v>
      </c>
      <c r="C7326" t="s">
        <v>10014</v>
      </c>
      <c r="D7326" t="s">
        <v>10019</v>
      </c>
      <c r="E7326">
        <v>8</v>
      </c>
      <c r="F7326">
        <f>+_xlfn.XLOOKUP(TablaVentas[[#This Row],[PRODUCTO FINANCIERO]],TablaPrecios[PRODUCTO FINANCIERO],TablaPrecios[PRECIO UNIT],0)</f>
        <v>9.9</v>
      </c>
      <c r="G7326" s="2">
        <f>+TablaVentas[[#This Row],[CANTIDAD]]*TablaVentas[[#This Row],[PRECIO UNITARIO]]</f>
        <v>79.2</v>
      </c>
      <c r="H7326" s="1">
        <f t="shared" ca="1" si="114"/>
        <v>0.11628789127977099</v>
      </c>
      <c r="I7326" s="2">
        <f ca="1">+TablaVentas[[#This Row],[VENTAL TOTAL]]-TablaVentas[[#This Row],[VENTAL TOTAL]]*TablaVentas[[#This Row],[DESCUENTO]]</f>
        <v>69.989999010642137</v>
      </c>
      <c r="J7326" s="2">
        <f ca="1">0.18*TablaVentas[[#This Row],[SUBTOTAL]]</f>
        <v>12.598199821915584</v>
      </c>
      <c r="K7326" s="2">
        <f ca="1">+TablaVentas[[#This Row],[SUBTOTAL]]+TablaVentas[[#This Row],[IGV]]</f>
        <v>82.588198832557723</v>
      </c>
    </row>
    <row r="7327" spans="1:11" x14ac:dyDescent="0.25">
      <c r="A7327" t="s">
        <v>7336</v>
      </c>
      <c r="B7327" s="6">
        <v>45875</v>
      </c>
      <c r="C7327" t="s">
        <v>10011</v>
      </c>
      <c r="D7327" t="s">
        <v>10022</v>
      </c>
      <c r="E7327">
        <v>14</v>
      </c>
      <c r="F7327">
        <f>+_xlfn.XLOOKUP(TablaVentas[[#This Row],[PRODUCTO FINANCIERO]],TablaPrecios[PRODUCTO FINANCIERO],TablaPrecios[PRECIO UNIT],0)</f>
        <v>20.9</v>
      </c>
      <c r="G7327" s="2">
        <f>+TablaVentas[[#This Row],[CANTIDAD]]*TablaVentas[[#This Row],[PRECIO UNITARIO]]</f>
        <v>292.59999999999997</v>
      </c>
      <c r="H7327" s="1">
        <f t="shared" ca="1" si="114"/>
        <v>0.17146599761390452</v>
      </c>
      <c r="I7327" s="2">
        <f ca="1">+TablaVentas[[#This Row],[VENTAL TOTAL]]-TablaVentas[[#This Row],[VENTAL TOTAL]]*TablaVentas[[#This Row],[DESCUENTO]]</f>
        <v>242.4290490981715</v>
      </c>
      <c r="J7327" s="2">
        <f ca="1">0.18*TablaVentas[[#This Row],[SUBTOTAL]]</f>
        <v>43.637228837670868</v>
      </c>
      <c r="K7327" s="2">
        <f ca="1">+TablaVentas[[#This Row],[SUBTOTAL]]+TablaVentas[[#This Row],[IGV]]</f>
        <v>286.06627793584238</v>
      </c>
    </row>
    <row r="7328" spans="1:11" x14ac:dyDescent="0.25">
      <c r="A7328" t="s">
        <v>7337</v>
      </c>
      <c r="B7328" s="6">
        <v>46019</v>
      </c>
      <c r="C7328" t="s">
        <v>10016</v>
      </c>
      <c r="D7328" t="s">
        <v>10019</v>
      </c>
      <c r="E7328">
        <v>16</v>
      </c>
      <c r="F7328">
        <f>+_xlfn.XLOOKUP(TablaVentas[[#This Row],[PRODUCTO FINANCIERO]],TablaPrecios[PRODUCTO FINANCIERO],TablaPrecios[PRECIO UNIT],0)</f>
        <v>9.9</v>
      </c>
      <c r="G7328" s="2">
        <f>+TablaVentas[[#This Row],[CANTIDAD]]*TablaVentas[[#This Row],[PRECIO UNITARIO]]</f>
        <v>158.4</v>
      </c>
      <c r="H7328" s="1">
        <f t="shared" ca="1" si="114"/>
        <v>0.14100516096808319</v>
      </c>
      <c r="I7328" s="2">
        <f ca="1">+TablaVentas[[#This Row],[VENTAL TOTAL]]-TablaVentas[[#This Row],[VENTAL TOTAL]]*TablaVentas[[#This Row],[DESCUENTO]]</f>
        <v>136.06478250265562</v>
      </c>
      <c r="J7328" s="2">
        <f ca="1">0.18*TablaVentas[[#This Row],[SUBTOTAL]]</f>
        <v>24.491660850478009</v>
      </c>
      <c r="K7328" s="2">
        <f ca="1">+TablaVentas[[#This Row],[SUBTOTAL]]+TablaVentas[[#This Row],[IGV]]</f>
        <v>160.55644335313363</v>
      </c>
    </row>
    <row r="7329" spans="1:11" x14ac:dyDescent="0.25">
      <c r="A7329" t="s">
        <v>7338</v>
      </c>
      <c r="B7329" s="6">
        <v>46019</v>
      </c>
      <c r="C7329" t="s">
        <v>10015</v>
      </c>
      <c r="D7329" t="s">
        <v>10020</v>
      </c>
      <c r="E7329">
        <v>20</v>
      </c>
      <c r="F7329">
        <f>+_xlfn.XLOOKUP(TablaVentas[[#This Row],[PRODUCTO FINANCIERO]],TablaPrecios[PRODUCTO FINANCIERO],TablaPrecios[PRECIO UNIT],0)</f>
        <v>14.9</v>
      </c>
      <c r="G7329" s="2">
        <f>+TablaVentas[[#This Row],[CANTIDAD]]*TablaVentas[[#This Row],[PRECIO UNITARIO]]</f>
        <v>298</v>
      </c>
      <c r="H7329" s="1">
        <f t="shared" ca="1" si="114"/>
        <v>0.12874979280462598</v>
      </c>
      <c r="I7329" s="2">
        <f ca="1">+TablaVentas[[#This Row],[VENTAL TOTAL]]-TablaVentas[[#This Row],[VENTAL TOTAL]]*TablaVentas[[#This Row],[DESCUENTO]]</f>
        <v>259.63256174422145</v>
      </c>
      <c r="J7329" s="2">
        <f ca="1">0.18*TablaVentas[[#This Row],[SUBTOTAL]]</f>
        <v>46.733861113959861</v>
      </c>
      <c r="K7329" s="2">
        <f ca="1">+TablaVentas[[#This Row],[SUBTOTAL]]+TablaVentas[[#This Row],[IGV]]</f>
        <v>306.36642285818129</v>
      </c>
    </row>
    <row r="7330" spans="1:11" x14ac:dyDescent="0.25">
      <c r="A7330" t="s">
        <v>7339</v>
      </c>
      <c r="B7330" s="6">
        <v>46175</v>
      </c>
      <c r="C7330" t="s">
        <v>10012</v>
      </c>
      <c r="D7330" t="s">
        <v>10018</v>
      </c>
      <c r="E7330">
        <v>5</v>
      </c>
      <c r="F7330">
        <f>+_xlfn.XLOOKUP(TablaVentas[[#This Row],[PRODUCTO FINANCIERO]],TablaPrecios[PRODUCTO FINANCIERO],TablaPrecios[PRECIO UNIT],0)</f>
        <v>14.9</v>
      </c>
      <c r="G7330" s="2">
        <f>+TablaVentas[[#This Row],[CANTIDAD]]*TablaVentas[[#This Row],[PRECIO UNITARIO]]</f>
        <v>74.5</v>
      </c>
      <c r="H7330" s="1">
        <f t="shared" ca="1" si="114"/>
        <v>0.1222697978888543</v>
      </c>
      <c r="I7330" s="2">
        <f ca="1">+TablaVentas[[#This Row],[VENTAL TOTAL]]-TablaVentas[[#This Row],[VENTAL TOTAL]]*TablaVentas[[#This Row],[DESCUENTO]]</f>
        <v>65.390900057280362</v>
      </c>
      <c r="J7330" s="2">
        <f ca="1">0.18*TablaVentas[[#This Row],[SUBTOTAL]]</f>
        <v>11.770362010310464</v>
      </c>
      <c r="K7330" s="2">
        <f ca="1">+TablaVentas[[#This Row],[SUBTOTAL]]+TablaVentas[[#This Row],[IGV]]</f>
        <v>77.161262067590826</v>
      </c>
    </row>
    <row r="7331" spans="1:11" x14ac:dyDescent="0.25">
      <c r="A7331" t="s">
        <v>7340</v>
      </c>
      <c r="B7331" s="6">
        <v>45772</v>
      </c>
      <c r="C7331" t="s">
        <v>10015</v>
      </c>
      <c r="D7331" t="s">
        <v>10019</v>
      </c>
      <c r="E7331">
        <v>9</v>
      </c>
      <c r="F7331">
        <f>+_xlfn.XLOOKUP(TablaVentas[[#This Row],[PRODUCTO FINANCIERO]],TablaPrecios[PRODUCTO FINANCIERO],TablaPrecios[PRECIO UNIT],0)</f>
        <v>9.9</v>
      </c>
      <c r="G7331" s="2">
        <f>+TablaVentas[[#This Row],[CANTIDAD]]*TablaVentas[[#This Row],[PRECIO UNITARIO]]</f>
        <v>89.100000000000009</v>
      </c>
      <c r="H7331" s="1">
        <f t="shared" ca="1" si="114"/>
        <v>0.15463668210808773</v>
      </c>
      <c r="I7331" s="2">
        <f ca="1">+TablaVentas[[#This Row],[VENTAL TOTAL]]-TablaVentas[[#This Row],[VENTAL TOTAL]]*TablaVentas[[#This Row],[DESCUENTO]]</f>
        <v>75.32187162416939</v>
      </c>
      <c r="J7331" s="2">
        <f ca="1">0.18*TablaVentas[[#This Row],[SUBTOTAL]]</f>
        <v>13.55793689235049</v>
      </c>
      <c r="K7331" s="2">
        <f ca="1">+TablaVentas[[#This Row],[SUBTOTAL]]+TablaVentas[[#This Row],[IGV]]</f>
        <v>88.879808516519887</v>
      </c>
    </row>
    <row r="7332" spans="1:11" x14ac:dyDescent="0.25">
      <c r="A7332" t="s">
        <v>7341</v>
      </c>
      <c r="B7332" s="6">
        <v>45982</v>
      </c>
      <c r="C7332" t="s">
        <v>10012</v>
      </c>
      <c r="D7332" t="s">
        <v>10018</v>
      </c>
      <c r="E7332">
        <v>16</v>
      </c>
      <c r="F7332">
        <f>+_xlfn.XLOOKUP(TablaVentas[[#This Row],[PRODUCTO FINANCIERO]],TablaPrecios[PRODUCTO FINANCIERO],TablaPrecios[PRECIO UNIT],0)</f>
        <v>14.9</v>
      </c>
      <c r="G7332" s="2">
        <f>+TablaVentas[[#This Row],[CANTIDAD]]*TablaVentas[[#This Row],[PRECIO UNITARIO]]</f>
        <v>238.4</v>
      </c>
      <c r="H7332" s="1">
        <f t="shared" ca="1" si="114"/>
        <v>0.10989335125496236</v>
      </c>
      <c r="I7332" s="2">
        <f ca="1">+TablaVentas[[#This Row],[VENTAL TOTAL]]-TablaVentas[[#This Row],[VENTAL TOTAL]]*TablaVentas[[#This Row],[DESCUENTO]]</f>
        <v>212.20142506081697</v>
      </c>
      <c r="J7332" s="2">
        <f ca="1">0.18*TablaVentas[[#This Row],[SUBTOTAL]]</f>
        <v>38.196256510947052</v>
      </c>
      <c r="K7332" s="2">
        <f ca="1">+TablaVentas[[#This Row],[SUBTOTAL]]+TablaVentas[[#This Row],[IGV]]</f>
        <v>250.39768157176402</v>
      </c>
    </row>
    <row r="7333" spans="1:11" x14ac:dyDescent="0.25">
      <c r="A7333" t="s">
        <v>7342</v>
      </c>
      <c r="B7333" s="6">
        <v>45494</v>
      </c>
      <c r="C7333" t="s">
        <v>10015</v>
      </c>
      <c r="D7333" t="s">
        <v>10019</v>
      </c>
      <c r="E7333">
        <v>16</v>
      </c>
      <c r="F7333">
        <f>+_xlfn.XLOOKUP(TablaVentas[[#This Row],[PRODUCTO FINANCIERO]],TablaPrecios[PRODUCTO FINANCIERO],TablaPrecios[PRECIO UNIT],0)</f>
        <v>9.9</v>
      </c>
      <c r="G7333" s="2">
        <f>+TablaVentas[[#This Row],[CANTIDAD]]*TablaVentas[[#This Row],[PRECIO UNITARIO]]</f>
        <v>158.4</v>
      </c>
      <c r="H7333" s="1">
        <f t="shared" ca="1" si="114"/>
        <v>0.1953319656564273</v>
      </c>
      <c r="I7333" s="2">
        <f ca="1">+TablaVentas[[#This Row],[VENTAL TOTAL]]-TablaVentas[[#This Row],[VENTAL TOTAL]]*TablaVentas[[#This Row],[DESCUENTO]]</f>
        <v>127.45941664002191</v>
      </c>
      <c r="J7333" s="2">
        <f ca="1">0.18*TablaVentas[[#This Row],[SUBTOTAL]]</f>
        <v>22.942694995203944</v>
      </c>
      <c r="K7333" s="2">
        <f ca="1">+TablaVentas[[#This Row],[SUBTOTAL]]+TablaVentas[[#This Row],[IGV]]</f>
        <v>150.40211163522585</v>
      </c>
    </row>
    <row r="7334" spans="1:11" x14ac:dyDescent="0.25">
      <c r="A7334" t="s">
        <v>7343</v>
      </c>
      <c r="B7334" s="6">
        <v>46155</v>
      </c>
      <c r="C7334" t="s">
        <v>10013</v>
      </c>
      <c r="D7334" t="s">
        <v>10020</v>
      </c>
      <c r="E7334">
        <v>14</v>
      </c>
      <c r="F7334">
        <f>+_xlfn.XLOOKUP(TablaVentas[[#This Row],[PRODUCTO FINANCIERO]],TablaPrecios[PRODUCTO FINANCIERO],TablaPrecios[PRECIO UNIT],0)</f>
        <v>14.9</v>
      </c>
      <c r="G7334" s="2">
        <f>+TablaVentas[[#This Row],[CANTIDAD]]*TablaVentas[[#This Row],[PRECIO UNITARIO]]</f>
        <v>208.6</v>
      </c>
      <c r="H7334" s="1">
        <f t="shared" ca="1" si="114"/>
        <v>0.13780563990739114</v>
      </c>
      <c r="I7334" s="2">
        <f ca="1">+TablaVentas[[#This Row],[VENTAL TOTAL]]-TablaVentas[[#This Row],[VENTAL TOTAL]]*TablaVentas[[#This Row],[DESCUENTO]]</f>
        <v>179.8537435153182</v>
      </c>
      <c r="J7334" s="2">
        <f ca="1">0.18*TablaVentas[[#This Row],[SUBTOTAL]]</f>
        <v>32.373673832757277</v>
      </c>
      <c r="K7334" s="2">
        <f ca="1">+TablaVentas[[#This Row],[SUBTOTAL]]+TablaVentas[[#This Row],[IGV]]</f>
        <v>212.22741734807548</v>
      </c>
    </row>
    <row r="7335" spans="1:11" x14ac:dyDescent="0.25">
      <c r="A7335" t="s">
        <v>7344</v>
      </c>
      <c r="B7335" s="6">
        <v>46305</v>
      </c>
      <c r="C7335" t="s">
        <v>10014</v>
      </c>
      <c r="D7335" t="s">
        <v>10018</v>
      </c>
      <c r="E7335">
        <v>16</v>
      </c>
      <c r="F7335">
        <f>+_xlfn.XLOOKUP(TablaVentas[[#This Row],[PRODUCTO FINANCIERO]],TablaPrecios[PRODUCTO FINANCIERO],TablaPrecios[PRECIO UNIT],0)</f>
        <v>14.9</v>
      </c>
      <c r="G7335" s="2">
        <f>+TablaVentas[[#This Row],[CANTIDAD]]*TablaVentas[[#This Row],[PRECIO UNITARIO]]</f>
        <v>238.4</v>
      </c>
      <c r="H7335" s="1">
        <f t="shared" ca="1" si="114"/>
        <v>0.19050004144183541</v>
      </c>
      <c r="I7335" s="2">
        <f ca="1">+TablaVentas[[#This Row],[VENTAL TOTAL]]-TablaVentas[[#This Row],[VENTAL TOTAL]]*TablaVentas[[#This Row],[DESCUENTO]]</f>
        <v>192.98479012026644</v>
      </c>
      <c r="J7335" s="2">
        <f ca="1">0.18*TablaVentas[[#This Row],[SUBTOTAL]]</f>
        <v>34.73726222164796</v>
      </c>
      <c r="K7335" s="2">
        <f ca="1">+TablaVentas[[#This Row],[SUBTOTAL]]+TablaVentas[[#This Row],[IGV]]</f>
        <v>227.72205234191441</v>
      </c>
    </row>
    <row r="7336" spans="1:11" x14ac:dyDescent="0.25">
      <c r="A7336" t="s">
        <v>7345</v>
      </c>
      <c r="B7336" s="6">
        <v>45551</v>
      </c>
      <c r="C7336" t="s">
        <v>10014</v>
      </c>
      <c r="D7336" t="s">
        <v>10020</v>
      </c>
      <c r="E7336">
        <v>20</v>
      </c>
      <c r="F7336">
        <f>+_xlfn.XLOOKUP(TablaVentas[[#This Row],[PRODUCTO FINANCIERO]],TablaPrecios[PRODUCTO FINANCIERO],TablaPrecios[PRECIO UNIT],0)</f>
        <v>14.9</v>
      </c>
      <c r="G7336" s="2">
        <f>+TablaVentas[[#This Row],[CANTIDAD]]*TablaVentas[[#This Row],[PRECIO UNITARIO]]</f>
        <v>298</v>
      </c>
      <c r="H7336" s="1">
        <f t="shared" ca="1" si="114"/>
        <v>0.13635428168489838</v>
      </c>
      <c r="I7336" s="2">
        <f ca="1">+TablaVentas[[#This Row],[VENTAL TOTAL]]-TablaVentas[[#This Row],[VENTAL TOTAL]]*TablaVentas[[#This Row],[DESCUENTO]]</f>
        <v>257.3664240579003</v>
      </c>
      <c r="J7336" s="2">
        <f ca="1">0.18*TablaVentas[[#This Row],[SUBTOTAL]]</f>
        <v>46.325956330422052</v>
      </c>
      <c r="K7336" s="2">
        <f ca="1">+TablaVentas[[#This Row],[SUBTOTAL]]+TablaVentas[[#This Row],[IGV]]</f>
        <v>303.69238038832236</v>
      </c>
    </row>
    <row r="7337" spans="1:11" x14ac:dyDescent="0.25">
      <c r="A7337" t="s">
        <v>7346</v>
      </c>
      <c r="B7337" s="6">
        <v>45487</v>
      </c>
      <c r="C7337" t="s">
        <v>10013</v>
      </c>
      <c r="D7337" t="s">
        <v>10020</v>
      </c>
      <c r="E7337">
        <v>8</v>
      </c>
      <c r="F7337">
        <f>+_xlfn.XLOOKUP(TablaVentas[[#This Row],[PRODUCTO FINANCIERO]],TablaPrecios[PRODUCTO FINANCIERO],TablaPrecios[PRECIO UNIT],0)</f>
        <v>14.9</v>
      </c>
      <c r="G7337" s="2">
        <f>+TablaVentas[[#This Row],[CANTIDAD]]*TablaVentas[[#This Row],[PRECIO UNITARIO]]</f>
        <v>119.2</v>
      </c>
      <c r="H7337" s="1">
        <f t="shared" ca="1" si="114"/>
        <v>0.12865628594056716</v>
      </c>
      <c r="I7337" s="2">
        <f ca="1">+TablaVentas[[#This Row],[VENTAL TOTAL]]-TablaVentas[[#This Row],[VENTAL TOTAL]]*TablaVentas[[#This Row],[DESCUENTO]]</f>
        <v>103.8641707158844</v>
      </c>
      <c r="J7337" s="2">
        <f ca="1">0.18*TablaVentas[[#This Row],[SUBTOTAL]]</f>
        <v>18.695550728859192</v>
      </c>
      <c r="K7337" s="2">
        <f ca="1">+TablaVentas[[#This Row],[SUBTOTAL]]+TablaVentas[[#This Row],[IGV]]</f>
        <v>122.55972144474359</v>
      </c>
    </row>
    <row r="7338" spans="1:11" x14ac:dyDescent="0.25">
      <c r="A7338" t="s">
        <v>7347</v>
      </c>
      <c r="B7338" s="6">
        <v>45421</v>
      </c>
      <c r="C7338" t="s">
        <v>10011</v>
      </c>
      <c r="D7338" t="s">
        <v>10018</v>
      </c>
      <c r="E7338">
        <v>12</v>
      </c>
      <c r="F7338">
        <f>+_xlfn.XLOOKUP(TablaVentas[[#This Row],[PRODUCTO FINANCIERO]],TablaPrecios[PRODUCTO FINANCIERO],TablaPrecios[PRECIO UNIT],0)</f>
        <v>14.9</v>
      </c>
      <c r="G7338" s="2">
        <f>+TablaVentas[[#This Row],[CANTIDAD]]*TablaVentas[[#This Row],[PRECIO UNITARIO]]</f>
        <v>178.8</v>
      </c>
      <c r="H7338" s="1">
        <f t="shared" ca="1" si="114"/>
        <v>0.1255245670158186</v>
      </c>
      <c r="I7338" s="2">
        <f ca="1">+TablaVentas[[#This Row],[VENTAL TOTAL]]-TablaVentas[[#This Row],[VENTAL TOTAL]]*TablaVentas[[#This Row],[DESCUENTO]]</f>
        <v>156.35620741757165</v>
      </c>
      <c r="J7338" s="2">
        <f ca="1">0.18*TablaVentas[[#This Row],[SUBTOTAL]]</f>
        <v>28.144117335162896</v>
      </c>
      <c r="K7338" s="2">
        <f ca="1">+TablaVentas[[#This Row],[SUBTOTAL]]+TablaVentas[[#This Row],[IGV]]</f>
        <v>184.50032475273454</v>
      </c>
    </row>
    <row r="7339" spans="1:11" x14ac:dyDescent="0.25">
      <c r="A7339" t="s">
        <v>7348</v>
      </c>
      <c r="B7339" s="6">
        <v>45389</v>
      </c>
      <c r="C7339" t="s">
        <v>10013</v>
      </c>
      <c r="D7339" t="s">
        <v>10019</v>
      </c>
      <c r="E7339">
        <v>17</v>
      </c>
      <c r="F7339">
        <f>+_xlfn.XLOOKUP(TablaVentas[[#This Row],[PRODUCTO FINANCIERO]],TablaPrecios[PRODUCTO FINANCIERO],TablaPrecios[PRECIO UNIT],0)</f>
        <v>9.9</v>
      </c>
      <c r="G7339" s="2">
        <f>+TablaVentas[[#This Row],[CANTIDAD]]*TablaVentas[[#This Row],[PRECIO UNITARIO]]</f>
        <v>168.3</v>
      </c>
      <c r="H7339" s="1">
        <f t="shared" ca="1" si="114"/>
        <v>0.19538557527437567</v>
      </c>
      <c r="I7339" s="2">
        <f ca="1">+TablaVentas[[#This Row],[VENTAL TOTAL]]-TablaVentas[[#This Row],[VENTAL TOTAL]]*TablaVentas[[#This Row],[DESCUENTO]]</f>
        <v>135.41660768132257</v>
      </c>
      <c r="J7339" s="2">
        <f ca="1">0.18*TablaVentas[[#This Row],[SUBTOTAL]]</f>
        <v>24.374989382638063</v>
      </c>
      <c r="K7339" s="2">
        <f ca="1">+TablaVentas[[#This Row],[SUBTOTAL]]+TablaVentas[[#This Row],[IGV]]</f>
        <v>159.79159706396064</v>
      </c>
    </row>
    <row r="7340" spans="1:11" x14ac:dyDescent="0.25">
      <c r="A7340" t="s">
        <v>7349</v>
      </c>
      <c r="B7340" s="6">
        <v>46310</v>
      </c>
      <c r="C7340" t="s">
        <v>10015</v>
      </c>
      <c r="D7340" t="s">
        <v>10018</v>
      </c>
      <c r="E7340">
        <v>19</v>
      </c>
      <c r="F7340">
        <f>+_xlfn.XLOOKUP(TablaVentas[[#This Row],[PRODUCTO FINANCIERO]],TablaPrecios[PRODUCTO FINANCIERO],TablaPrecios[PRECIO UNIT],0)</f>
        <v>14.9</v>
      </c>
      <c r="G7340" s="2">
        <f>+TablaVentas[[#This Row],[CANTIDAD]]*TablaVentas[[#This Row],[PRECIO UNITARIO]]</f>
        <v>283.10000000000002</v>
      </c>
      <c r="H7340" s="1">
        <f t="shared" ca="1" si="114"/>
        <v>0.19810187792091935</v>
      </c>
      <c r="I7340" s="2">
        <f ca="1">+TablaVentas[[#This Row],[VENTAL TOTAL]]-TablaVentas[[#This Row],[VENTAL TOTAL]]*TablaVentas[[#This Row],[DESCUENTO]]</f>
        <v>227.01735836058776</v>
      </c>
      <c r="J7340" s="2">
        <f ca="1">0.18*TablaVentas[[#This Row],[SUBTOTAL]]</f>
        <v>40.863124504905798</v>
      </c>
      <c r="K7340" s="2">
        <f ca="1">+TablaVentas[[#This Row],[SUBTOTAL]]+TablaVentas[[#This Row],[IGV]]</f>
        <v>267.88048286549355</v>
      </c>
    </row>
    <row r="7341" spans="1:11" x14ac:dyDescent="0.25">
      <c r="A7341" t="s">
        <v>7350</v>
      </c>
      <c r="B7341" s="6">
        <v>45654</v>
      </c>
      <c r="C7341" t="s">
        <v>10013</v>
      </c>
      <c r="D7341" t="s">
        <v>10018</v>
      </c>
      <c r="E7341">
        <v>17</v>
      </c>
      <c r="F7341">
        <f>+_xlfn.XLOOKUP(TablaVentas[[#This Row],[PRODUCTO FINANCIERO]],TablaPrecios[PRODUCTO FINANCIERO],TablaPrecios[PRECIO UNIT],0)</f>
        <v>14.9</v>
      </c>
      <c r="G7341" s="2">
        <f>+TablaVentas[[#This Row],[CANTIDAD]]*TablaVentas[[#This Row],[PRECIO UNITARIO]]</f>
        <v>253.3</v>
      </c>
      <c r="H7341" s="1">
        <f t="shared" ca="1" si="114"/>
        <v>0.10712831245710464</v>
      </c>
      <c r="I7341" s="2">
        <f ca="1">+TablaVentas[[#This Row],[VENTAL TOTAL]]-TablaVentas[[#This Row],[VENTAL TOTAL]]*TablaVentas[[#This Row],[DESCUENTO]]</f>
        <v>226.16439845461539</v>
      </c>
      <c r="J7341" s="2">
        <f ca="1">0.18*TablaVentas[[#This Row],[SUBTOTAL]]</f>
        <v>40.709591721830769</v>
      </c>
      <c r="K7341" s="2">
        <f ca="1">+TablaVentas[[#This Row],[SUBTOTAL]]+TablaVentas[[#This Row],[IGV]]</f>
        <v>266.87399017644617</v>
      </c>
    </row>
    <row r="7342" spans="1:11" x14ac:dyDescent="0.25">
      <c r="A7342" t="s">
        <v>7351</v>
      </c>
      <c r="B7342" s="6">
        <v>45400</v>
      </c>
      <c r="C7342" t="s">
        <v>10015</v>
      </c>
      <c r="D7342" t="s">
        <v>10022</v>
      </c>
      <c r="E7342">
        <v>3</v>
      </c>
      <c r="F7342">
        <f>+_xlfn.XLOOKUP(TablaVentas[[#This Row],[PRODUCTO FINANCIERO]],TablaPrecios[PRODUCTO FINANCIERO],TablaPrecios[PRECIO UNIT],0)</f>
        <v>20.9</v>
      </c>
      <c r="G7342" s="2">
        <f>+TablaVentas[[#This Row],[CANTIDAD]]*TablaVentas[[#This Row],[PRECIO UNITARIO]]</f>
        <v>62.699999999999996</v>
      </c>
      <c r="H7342" s="1">
        <f t="shared" ca="1" si="114"/>
        <v>0.12069650295040675</v>
      </c>
      <c r="I7342" s="2">
        <f ca="1">+TablaVentas[[#This Row],[VENTAL TOTAL]]-TablaVentas[[#This Row],[VENTAL TOTAL]]*TablaVentas[[#This Row],[DESCUENTO]]</f>
        <v>55.132329265009496</v>
      </c>
      <c r="J7342" s="2">
        <f ca="1">0.18*TablaVentas[[#This Row],[SUBTOTAL]]</f>
        <v>9.9238192677017096</v>
      </c>
      <c r="K7342" s="2">
        <f ca="1">+TablaVentas[[#This Row],[SUBTOTAL]]+TablaVentas[[#This Row],[IGV]]</f>
        <v>65.056148532711205</v>
      </c>
    </row>
    <row r="7343" spans="1:11" x14ac:dyDescent="0.25">
      <c r="A7343" t="s">
        <v>7352</v>
      </c>
      <c r="B7343" s="6">
        <v>46355</v>
      </c>
      <c r="C7343" t="s">
        <v>10012</v>
      </c>
      <c r="D7343" t="s">
        <v>10020</v>
      </c>
      <c r="E7343">
        <v>16</v>
      </c>
      <c r="F7343">
        <f>+_xlfn.XLOOKUP(TablaVentas[[#This Row],[PRODUCTO FINANCIERO]],TablaPrecios[PRODUCTO FINANCIERO],TablaPrecios[PRECIO UNIT],0)</f>
        <v>14.9</v>
      </c>
      <c r="G7343" s="2">
        <f>+TablaVentas[[#This Row],[CANTIDAD]]*TablaVentas[[#This Row],[PRECIO UNITARIO]]</f>
        <v>238.4</v>
      </c>
      <c r="H7343" s="1">
        <f t="shared" ca="1" si="114"/>
        <v>0.14474752285327877</v>
      </c>
      <c r="I7343" s="2">
        <f ca="1">+TablaVentas[[#This Row],[VENTAL TOTAL]]-TablaVentas[[#This Row],[VENTAL TOTAL]]*TablaVentas[[#This Row],[DESCUENTO]]</f>
        <v>203.89219055177836</v>
      </c>
      <c r="J7343" s="2">
        <f ca="1">0.18*TablaVentas[[#This Row],[SUBTOTAL]]</f>
        <v>36.700594299320102</v>
      </c>
      <c r="K7343" s="2">
        <f ca="1">+TablaVentas[[#This Row],[SUBTOTAL]]+TablaVentas[[#This Row],[IGV]]</f>
        <v>240.59278485109846</v>
      </c>
    </row>
    <row r="7344" spans="1:11" x14ac:dyDescent="0.25">
      <c r="A7344" t="s">
        <v>7353</v>
      </c>
      <c r="B7344" s="6">
        <v>45356</v>
      </c>
      <c r="C7344" t="s">
        <v>10015</v>
      </c>
      <c r="D7344" t="s">
        <v>10018</v>
      </c>
      <c r="E7344">
        <v>8</v>
      </c>
      <c r="F7344">
        <f>+_xlfn.XLOOKUP(TablaVentas[[#This Row],[PRODUCTO FINANCIERO]],TablaPrecios[PRODUCTO FINANCIERO],TablaPrecios[PRECIO UNIT],0)</f>
        <v>14.9</v>
      </c>
      <c r="G7344" s="2">
        <f>+TablaVentas[[#This Row],[CANTIDAD]]*TablaVentas[[#This Row],[PRECIO UNITARIO]]</f>
        <v>119.2</v>
      </c>
      <c r="H7344" s="1">
        <f t="shared" ca="1" si="114"/>
        <v>0.18537971682496343</v>
      </c>
      <c r="I7344" s="2">
        <f ca="1">+TablaVentas[[#This Row],[VENTAL TOTAL]]-TablaVentas[[#This Row],[VENTAL TOTAL]]*TablaVentas[[#This Row],[DESCUENTO]]</f>
        <v>97.102737754464357</v>
      </c>
      <c r="J7344" s="2">
        <f ca="1">0.18*TablaVentas[[#This Row],[SUBTOTAL]]</f>
        <v>17.478492795803582</v>
      </c>
      <c r="K7344" s="2">
        <f ca="1">+TablaVentas[[#This Row],[SUBTOTAL]]+TablaVentas[[#This Row],[IGV]]</f>
        <v>114.58123055026795</v>
      </c>
    </row>
    <row r="7345" spans="1:11" x14ac:dyDescent="0.25">
      <c r="A7345" t="s">
        <v>7354</v>
      </c>
      <c r="B7345" s="6">
        <v>45709</v>
      </c>
      <c r="C7345" t="s">
        <v>10016</v>
      </c>
      <c r="D7345" t="s">
        <v>10018</v>
      </c>
      <c r="E7345">
        <v>4</v>
      </c>
      <c r="F7345">
        <f>+_xlfn.XLOOKUP(TablaVentas[[#This Row],[PRODUCTO FINANCIERO]],TablaPrecios[PRODUCTO FINANCIERO],TablaPrecios[PRECIO UNIT],0)</f>
        <v>14.9</v>
      </c>
      <c r="G7345" s="2">
        <f>+TablaVentas[[#This Row],[CANTIDAD]]*TablaVentas[[#This Row],[PRECIO UNITARIO]]</f>
        <v>59.6</v>
      </c>
      <c r="H7345" s="1">
        <f t="shared" ca="1" si="114"/>
        <v>0.15350335295258263</v>
      </c>
      <c r="I7345" s="2">
        <f ca="1">+TablaVentas[[#This Row],[VENTAL TOTAL]]-TablaVentas[[#This Row],[VENTAL TOTAL]]*TablaVentas[[#This Row],[DESCUENTO]]</f>
        <v>50.451200164026076</v>
      </c>
      <c r="J7345" s="2">
        <f ca="1">0.18*TablaVentas[[#This Row],[SUBTOTAL]]</f>
        <v>9.0812160295246933</v>
      </c>
      <c r="K7345" s="2">
        <f ca="1">+TablaVentas[[#This Row],[SUBTOTAL]]+TablaVentas[[#This Row],[IGV]]</f>
        <v>59.532416193550773</v>
      </c>
    </row>
    <row r="7346" spans="1:11" x14ac:dyDescent="0.25">
      <c r="A7346" t="s">
        <v>7355</v>
      </c>
      <c r="B7346" s="6">
        <v>45477</v>
      </c>
      <c r="C7346" t="s">
        <v>10013</v>
      </c>
      <c r="D7346" t="s">
        <v>10018</v>
      </c>
      <c r="E7346">
        <v>12</v>
      </c>
      <c r="F7346">
        <f>+_xlfn.XLOOKUP(TablaVentas[[#This Row],[PRODUCTO FINANCIERO]],TablaPrecios[PRODUCTO FINANCIERO],TablaPrecios[PRECIO UNIT],0)</f>
        <v>14.9</v>
      </c>
      <c r="G7346" s="2">
        <f>+TablaVentas[[#This Row],[CANTIDAD]]*TablaVentas[[#This Row],[PRECIO UNITARIO]]</f>
        <v>178.8</v>
      </c>
      <c r="H7346" s="1">
        <f t="shared" ca="1" si="114"/>
        <v>0.12350932566891183</v>
      </c>
      <c r="I7346" s="2">
        <f ca="1">+TablaVentas[[#This Row],[VENTAL TOTAL]]-TablaVentas[[#This Row],[VENTAL TOTAL]]*TablaVentas[[#This Row],[DESCUENTO]]</f>
        <v>156.71653257039858</v>
      </c>
      <c r="J7346" s="2">
        <f ca="1">0.18*TablaVentas[[#This Row],[SUBTOTAL]]</f>
        <v>28.208975862671743</v>
      </c>
      <c r="K7346" s="2">
        <f ca="1">+TablaVentas[[#This Row],[SUBTOTAL]]+TablaVentas[[#This Row],[IGV]]</f>
        <v>184.92550843307032</v>
      </c>
    </row>
    <row r="7347" spans="1:11" x14ac:dyDescent="0.25">
      <c r="A7347" t="s">
        <v>7356</v>
      </c>
      <c r="B7347" s="6">
        <v>45631</v>
      </c>
      <c r="C7347" t="s">
        <v>10016</v>
      </c>
      <c r="D7347" t="s">
        <v>10018</v>
      </c>
      <c r="E7347">
        <v>16</v>
      </c>
      <c r="F7347">
        <f>+_xlfn.XLOOKUP(TablaVentas[[#This Row],[PRODUCTO FINANCIERO]],TablaPrecios[PRODUCTO FINANCIERO],TablaPrecios[PRECIO UNIT],0)</f>
        <v>14.9</v>
      </c>
      <c r="G7347" s="2">
        <f>+TablaVentas[[#This Row],[CANTIDAD]]*TablaVentas[[#This Row],[PRECIO UNITARIO]]</f>
        <v>238.4</v>
      </c>
      <c r="H7347" s="1">
        <f t="shared" ca="1" si="114"/>
        <v>0.13419170762758861</v>
      </c>
      <c r="I7347" s="2">
        <f ca="1">+TablaVentas[[#This Row],[VENTAL TOTAL]]-TablaVentas[[#This Row],[VENTAL TOTAL]]*TablaVentas[[#This Row],[DESCUENTO]]</f>
        <v>206.40869690158289</v>
      </c>
      <c r="J7347" s="2">
        <f ca="1">0.18*TablaVentas[[#This Row],[SUBTOTAL]]</f>
        <v>37.153565442284915</v>
      </c>
      <c r="K7347" s="2">
        <f ca="1">+TablaVentas[[#This Row],[SUBTOTAL]]+TablaVentas[[#This Row],[IGV]]</f>
        <v>243.56226234386781</v>
      </c>
    </row>
    <row r="7348" spans="1:11" x14ac:dyDescent="0.25">
      <c r="A7348" t="s">
        <v>7357</v>
      </c>
      <c r="B7348" s="6">
        <v>45454</v>
      </c>
      <c r="C7348" t="s">
        <v>10014</v>
      </c>
      <c r="D7348" t="s">
        <v>10017</v>
      </c>
      <c r="E7348">
        <v>5</v>
      </c>
      <c r="F7348">
        <f>+_xlfn.XLOOKUP(TablaVentas[[#This Row],[PRODUCTO FINANCIERO]],TablaPrecios[PRODUCTO FINANCIERO],TablaPrecios[PRECIO UNIT],0)</f>
        <v>9.9</v>
      </c>
      <c r="G7348" s="2">
        <f>+TablaVentas[[#This Row],[CANTIDAD]]*TablaVentas[[#This Row],[PRECIO UNITARIO]]</f>
        <v>49.5</v>
      </c>
      <c r="H7348" s="1">
        <f t="shared" ca="1" si="114"/>
        <v>0.11771970241998142</v>
      </c>
      <c r="I7348" s="2">
        <f ca="1">+TablaVentas[[#This Row],[VENTAL TOTAL]]-TablaVentas[[#This Row],[VENTAL TOTAL]]*TablaVentas[[#This Row],[DESCUENTO]]</f>
        <v>43.672874730210921</v>
      </c>
      <c r="J7348" s="2">
        <f ca="1">0.18*TablaVentas[[#This Row],[SUBTOTAL]]</f>
        <v>7.8611174514379654</v>
      </c>
      <c r="K7348" s="2">
        <f ca="1">+TablaVentas[[#This Row],[SUBTOTAL]]+TablaVentas[[#This Row],[IGV]]</f>
        <v>51.533992181648884</v>
      </c>
    </row>
    <row r="7349" spans="1:11" x14ac:dyDescent="0.25">
      <c r="A7349" t="s">
        <v>7358</v>
      </c>
      <c r="B7349" s="6">
        <v>46153</v>
      </c>
      <c r="C7349" t="s">
        <v>10012</v>
      </c>
      <c r="D7349" t="s">
        <v>10022</v>
      </c>
      <c r="E7349">
        <v>11</v>
      </c>
      <c r="F7349">
        <f>+_xlfn.XLOOKUP(TablaVentas[[#This Row],[PRODUCTO FINANCIERO]],TablaPrecios[PRODUCTO FINANCIERO],TablaPrecios[PRECIO UNIT],0)</f>
        <v>20.9</v>
      </c>
      <c r="G7349" s="2">
        <f>+TablaVentas[[#This Row],[CANTIDAD]]*TablaVentas[[#This Row],[PRECIO UNITARIO]]</f>
        <v>229.89999999999998</v>
      </c>
      <c r="H7349" s="1">
        <f t="shared" ca="1" si="114"/>
        <v>0.18286532463286426</v>
      </c>
      <c r="I7349" s="2">
        <f ca="1">+TablaVentas[[#This Row],[VENTAL TOTAL]]-TablaVentas[[#This Row],[VENTAL TOTAL]]*TablaVentas[[#This Row],[DESCUENTO]]</f>
        <v>187.85926186690449</v>
      </c>
      <c r="J7349" s="2">
        <f ca="1">0.18*TablaVentas[[#This Row],[SUBTOTAL]]</f>
        <v>33.814667136042807</v>
      </c>
      <c r="K7349" s="2">
        <f ca="1">+TablaVentas[[#This Row],[SUBTOTAL]]+TablaVentas[[#This Row],[IGV]]</f>
        <v>221.67392900294729</v>
      </c>
    </row>
    <row r="7350" spans="1:11" x14ac:dyDescent="0.25">
      <c r="A7350" t="s">
        <v>7359</v>
      </c>
      <c r="B7350" s="6">
        <v>45705</v>
      </c>
      <c r="C7350" t="s">
        <v>10013</v>
      </c>
      <c r="D7350" t="s">
        <v>10017</v>
      </c>
      <c r="E7350">
        <v>18</v>
      </c>
      <c r="F7350">
        <f>+_xlfn.XLOOKUP(TablaVentas[[#This Row],[PRODUCTO FINANCIERO]],TablaPrecios[PRODUCTO FINANCIERO],TablaPrecios[PRECIO UNIT],0)</f>
        <v>9.9</v>
      </c>
      <c r="G7350" s="2">
        <f>+TablaVentas[[#This Row],[CANTIDAD]]*TablaVentas[[#This Row],[PRECIO UNITARIO]]</f>
        <v>178.20000000000002</v>
      </c>
      <c r="H7350" s="1">
        <f t="shared" ca="1" si="114"/>
        <v>0.13955652181807707</v>
      </c>
      <c r="I7350" s="2">
        <f ca="1">+TablaVentas[[#This Row],[VENTAL TOTAL]]-TablaVentas[[#This Row],[VENTAL TOTAL]]*TablaVentas[[#This Row],[DESCUENTO]]</f>
        <v>153.33102781201868</v>
      </c>
      <c r="J7350" s="2">
        <f ca="1">0.18*TablaVentas[[#This Row],[SUBTOTAL]]</f>
        <v>27.599585006163359</v>
      </c>
      <c r="K7350" s="2">
        <f ca="1">+TablaVentas[[#This Row],[SUBTOTAL]]+TablaVentas[[#This Row],[IGV]]</f>
        <v>180.93061281818203</v>
      </c>
    </row>
    <row r="7351" spans="1:11" x14ac:dyDescent="0.25">
      <c r="A7351" t="s">
        <v>7360</v>
      </c>
      <c r="B7351" s="6">
        <v>45950</v>
      </c>
      <c r="C7351" t="s">
        <v>10011</v>
      </c>
      <c r="D7351" t="s">
        <v>10018</v>
      </c>
      <c r="E7351">
        <v>9</v>
      </c>
      <c r="F7351">
        <f>+_xlfn.XLOOKUP(TablaVentas[[#This Row],[PRODUCTO FINANCIERO]],TablaPrecios[PRODUCTO FINANCIERO],TablaPrecios[PRECIO UNIT],0)</f>
        <v>14.9</v>
      </c>
      <c r="G7351" s="2">
        <f>+TablaVentas[[#This Row],[CANTIDAD]]*TablaVentas[[#This Row],[PRECIO UNITARIO]]</f>
        <v>134.1</v>
      </c>
      <c r="H7351" s="1">
        <f t="shared" ca="1" si="114"/>
        <v>0.16223608059956107</v>
      </c>
      <c r="I7351" s="2">
        <f ca="1">+TablaVentas[[#This Row],[VENTAL TOTAL]]-TablaVentas[[#This Row],[VENTAL TOTAL]]*TablaVentas[[#This Row],[DESCUENTO]]</f>
        <v>112.34414159159886</v>
      </c>
      <c r="J7351" s="2">
        <f ca="1">0.18*TablaVentas[[#This Row],[SUBTOTAL]]</f>
        <v>20.221945486487794</v>
      </c>
      <c r="K7351" s="2">
        <f ca="1">+TablaVentas[[#This Row],[SUBTOTAL]]+TablaVentas[[#This Row],[IGV]]</f>
        <v>132.56608707808664</v>
      </c>
    </row>
    <row r="7352" spans="1:11" x14ac:dyDescent="0.25">
      <c r="A7352" t="s">
        <v>7361</v>
      </c>
      <c r="B7352" s="6">
        <v>45672</v>
      </c>
      <c r="C7352" t="s">
        <v>10016</v>
      </c>
      <c r="D7352" t="s">
        <v>10019</v>
      </c>
      <c r="E7352">
        <v>16</v>
      </c>
      <c r="F7352">
        <f>+_xlfn.XLOOKUP(TablaVentas[[#This Row],[PRODUCTO FINANCIERO]],TablaPrecios[PRODUCTO FINANCIERO],TablaPrecios[PRECIO UNIT],0)</f>
        <v>9.9</v>
      </c>
      <c r="G7352" s="2">
        <f>+TablaVentas[[#This Row],[CANTIDAD]]*TablaVentas[[#This Row],[PRECIO UNITARIO]]</f>
        <v>158.4</v>
      </c>
      <c r="H7352" s="1">
        <f t="shared" ca="1" si="114"/>
        <v>0.1383565170655747</v>
      </c>
      <c r="I7352" s="2">
        <f ca="1">+TablaVentas[[#This Row],[VENTAL TOTAL]]-TablaVentas[[#This Row],[VENTAL TOTAL]]*TablaVentas[[#This Row],[DESCUENTO]]</f>
        <v>136.48432769681298</v>
      </c>
      <c r="J7352" s="2">
        <f ca="1">0.18*TablaVentas[[#This Row],[SUBTOTAL]]</f>
        <v>24.567178985426334</v>
      </c>
      <c r="K7352" s="2">
        <f ca="1">+TablaVentas[[#This Row],[SUBTOTAL]]+TablaVentas[[#This Row],[IGV]]</f>
        <v>161.05150668223931</v>
      </c>
    </row>
    <row r="7353" spans="1:11" x14ac:dyDescent="0.25">
      <c r="A7353" t="s">
        <v>7362</v>
      </c>
      <c r="B7353" s="6">
        <v>45533</v>
      </c>
      <c r="C7353" t="s">
        <v>10014</v>
      </c>
      <c r="D7353" t="s">
        <v>10020</v>
      </c>
      <c r="E7353">
        <v>5</v>
      </c>
      <c r="F7353">
        <f>+_xlfn.XLOOKUP(TablaVentas[[#This Row],[PRODUCTO FINANCIERO]],TablaPrecios[PRODUCTO FINANCIERO],TablaPrecios[PRECIO UNIT],0)</f>
        <v>14.9</v>
      </c>
      <c r="G7353" s="2">
        <f>+TablaVentas[[#This Row],[CANTIDAD]]*TablaVentas[[#This Row],[PRECIO UNITARIO]]</f>
        <v>74.5</v>
      </c>
      <c r="H7353" s="1">
        <f t="shared" ca="1" si="114"/>
        <v>0.18895967353300774</v>
      </c>
      <c r="I7353" s="2">
        <f ca="1">+TablaVentas[[#This Row],[VENTAL TOTAL]]-TablaVentas[[#This Row],[VENTAL TOTAL]]*TablaVentas[[#This Row],[DESCUENTO]]</f>
        <v>60.422504321790925</v>
      </c>
      <c r="J7353" s="2">
        <f ca="1">0.18*TablaVentas[[#This Row],[SUBTOTAL]]</f>
        <v>10.876050777922366</v>
      </c>
      <c r="K7353" s="2">
        <f ca="1">+TablaVentas[[#This Row],[SUBTOTAL]]+TablaVentas[[#This Row],[IGV]]</f>
        <v>71.298555099713298</v>
      </c>
    </row>
    <row r="7354" spans="1:11" x14ac:dyDescent="0.25">
      <c r="A7354" t="s">
        <v>7363</v>
      </c>
      <c r="B7354" s="6">
        <v>45689</v>
      </c>
      <c r="C7354" t="s">
        <v>10015</v>
      </c>
      <c r="D7354" t="s">
        <v>10020</v>
      </c>
      <c r="E7354">
        <v>6</v>
      </c>
      <c r="F7354">
        <f>+_xlfn.XLOOKUP(TablaVentas[[#This Row],[PRODUCTO FINANCIERO]],TablaPrecios[PRODUCTO FINANCIERO],TablaPrecios[PRECIO UNIT],0)</f>
        <v>14.9</v>
      </c>
      <c r="G7354" s="2">
        <f>+TablaVentas[[#This Row],[CANTIDAD]]*TablaVentas[[#This Row],[PRECIO UNITARIO]]</f>
        <v>89.4</v>
      </c>
      <c r="H7354" s="1">
        <f t="shared" ca="1" si="114"/>
        <v>0.17685445831439078</v>
      </c>
      <c r="I7354" s="2">
        <f ca="1">+TablaVentas[[#This Row],[VENTAL TOTAL]]-TablaVentas[[#This Row],[VENTAL TOTAL]]*TablaVentas[[#This Row],[DESCUENTO]]</f>
        <v>73.589211426693467</v>
      </c>
      <c r="J7354" s="2">
        <f ca="1">0.18*TablaVentas[[#This Row],[SUBTOTAL]]</f>
        <v>13.246058056804824</v>
      </c>
      <c r="K7354" s="2">
        <f ca="1">+TablaVentas[[#This Row],[SUBTOTAL]]+TablaVentas[[#This Row],[IGV]]</f>
        <v>86.835269483498294</v>
      </c>
    </row>
    <row r="7355" spans="1:11" x14ac:dyDescent="0.25">
      <c r="A7355" t="s">
        <v>7364</v>
      </c>
      <c r="B7355" s="6">
        <v>45871</v>
      </c>
      <c r="C7355" t="s">
        <v>10016</v>
      </c>
      <c r="D7355" t="s">
        <v>10019</v>
      </c>
      <c r="E7355">
        <v>10</v>
      </c>
      <c r="F7355">
        <f>+_xlfn.XLOOKUP(TablaVentas[[#This Row],[PRODUCTO FINANCIERO]],TablaPrecios[PRODUCTO FINANCIERO],TablaPrecios[PRECIO UNIT],0)</f>
        <v>9.9</v>
      </c>
      <c r="G7355" s="2">
        <f>+TablaVentas[[#This Row],[CANTIDAD]]*TablaVentas[[#This Row],[PRECIO UNITARIO]]</f>
        <v>99</v>
      </c>
      <c r="H7355" s="1">
        <f t="shared" ca="1" si="114"/>
        <v>0.13685724020778281</v>
      </c>
      <c r="I7355" s="2">
        <f ca="1">+TablaVentas[[#This Row],[VENTAL TOTAL]]-TablaVentas[[#This Row],[VENTAL TOTAL]]*TablaVentas[[#This Row],[DESCUENTO]]</f>
        <v>85.451133219429508</v>
      </c>
      <c r="J7355" s="2">
        <f ca="1">0.18*TablaVentas[[#This Row],[SUBTOTAL]]</f>
        <v>15.381203979497311</v>
      </c>
      <c r="K7355" s="2">
        <f ca="1">+TablaVentas[[#This Row],[SUBTOTAL]]+TablaVentas[[#This Row],[IGV]]</f>
        <v>100.83233719892682</v>
      </c>
    </row>
    <row r="7356" spans="1:11" x14ac:dyDescent="0.25">
      <c r="A7356" t="s">
        <v>7365</v>
      </c>
      <c r="B7356" s="6">
        <v>46005</v>
      </c>
      <c r="C7356" t="s">
        <v>10014</v>
      </c>
      <c r="D7356" t="s">
        <v>10019</v>
      </c>
      <c r="E7356">
        <v>14</v>
      </c>
      <c r="F7356">
        <f>+_xlfn.XLOOKUP(TablaVentas[[#This Row],[PRODUCTO FINANCIERO]],TablaPrecios[PRODUCTO FINANCIERO],TablaPrecios[PRECIO UNIT],0)</f>
        <v>9.9</v>
      </c>
      <c r="G7356" s="2">
        <f>+TablaVentas[[#This Row],[CANTIDAD]]*TablaVentas[[#This Row],[PRECIO UNITARIO]]</f>
        <v>138.6</v>
      </c>
      <c r="H7356" s="1">
        <f t="shared" ca="1" si="114"/>
        <v>0.19393850322548914</v>
      </c>
      <c r="I7356" s="2">
        <f ca="1">+TablaVentas[[#This Row],[VENTAL TOTAL]]-TablaVentas[[#This Row],[VENTAL TOTAL]]*TablaVentas[[#This Row],[DESCUENTO]]</f>
        <v>111.72012345294721</v>
      </c>
      <c r="J7356" s="2">
        <f ca="1">0.18*TablaVentas[[#This Row],[SUBTOTAL]]</f>
        <v>20.109622221530497</v>
      </c>
      <c r="K7356" s="2">
        <f ca="1">+TablaVentas[[#This Row],[SUBTOTAL]]+TablaVentas[[#This Row],[IGV]]</f>
        <v>131.82974567447769</v>
      </c>
    </row>
    <row r="7357" spans="1:11" x14ac:dyDescent="0.25">
      <c r="A7357" t="s">
        <v>7366</v>
      </c>
      <c r="B7357" s="6">
        <v>46067</v>
      </c>
      <c r="C7357" t="s">
        <v>10014</v>
      </c>
      <c r="D7357" t="s">
        <v>10019</v>
      </c>
      <c r="E7357">
        <v>17</v>
      </c>
      <c r="F7357">
        <f>+_xlfn.XLOOKUP(TablaVentas[[#This Row],[PRODUCTO FINANCIERO]],TablaPrecios[PRODUCTO FINANCIERO],TablaPrecios[PRECIO UNIT],0)</f>
        <v>9.9</v>
      </c>
      <c r="G7357" s="2">
        <f>+TablaVentas[[#This Row],[CANTIDAD]]*TablaVentas[[#This Row],[PRECIO UNITARIO]]</f>
        <v>168.3</v>
      </c>
      <c r="H7357" s="1">
        <f t="shared" ca="1" si="114"/>
        <v>0.13747230340057065</v>
      </c>
      <c r="I7357" s="2">
        <f ca="1">+TablaVentas[[#This Row],[VENTAL TOTAL]]-TablaVentas[[#This Row],[VENTAL TOTAL]]*TablaVentas[[#This Row],[DESCUENTO]]</f>
        <v>145.16341133768395</v>
      </c>
      <c r="J7357" s="2">
        <f ca="1">0.18*TablaVentas[[#This Row],[SUBTOTAL]]</f>
        <v>26.129414040783111</v>
      </c>
      <c r="K7357" s="2">
        <f ca="1">+TablaVentas[[#This Row],[SUBTOTAL]]+TablaVentas[[#This Row],[IGV]]</f>
        <v>171.29282537846706</v>
      </c>
    </row>
    <row r="7358" spans="1:11" x14ac:dyDescent="0.25">
      <c r="A7358" t="s">
        <v>7367</v>
      </c>
      <c r="B7358" s="6">
        <v>46227</v>
      </c>
      <c r="C7358" t="s">
        <v>10013</v>
      </c>
      <c r="D7358" t="s">
        <v>10017</v>
      </c>
      <c r="E7358">
        <v>7</v>
      </c>
      <c r="F7358">
        <f>+_xlfn.XLOOKUP(TablaVentas[[#This Row],[PRODUCTO FINANCIERO]],TablaPrecios[PRODUCTO FINANCIERO],TablaPrecios[PRECIO UNIT],0)</f>
        <v>9.9</v>
      </c>
      <c r="G7358" s="2">
        <f>+TablaVentas[[#This Row],[CANTIDAD]]*TablaVentas[[#This Row],[PRECIO UNITARIO]]</f>
        <v>69.3</v>
      </c>
      <c r="H7358" s="1">
        <f t="shared" ca="1" si="114"/>
        <v>0.15137583454058084</v>
      </c>
      <c r="I7358" s="2">
        <f ca="1">+TablaVentas[[#This Row],[VENTAL TOTAL]]-TablaVentas[[#This Row],[VENTAL TOTAL]]*TablaVentas[[#This Row],[DESCUENTO]]</f>
        <v>58.809654666337742</v>
      </c>
      <c r="J7358" s="2">
        <f ca="1">0.18*TablaVentas[[#This Row],[SUBTOTAL]]</f>
        <v>10.585737839940792</v>
      </c>
      <c r="K7358" s="2">
        <f ca="1">+TablaVentas[[#This Row],[SUBTOTAL]]+TablaVentas[[#This Row],[IGV]]</f>
        <v>69.39539250627854</v>
      </c>
    </row>
    <row r="7359" spans="1:11" x14ac:dyDescent="0.25">
      <c r="A7359" t="s">
        <v>7368</v>
      </c>
      <c r="B7359" s="6">
        <v>45655</v>
      </c>
      <c r="C7359" t="s">
        <v>10016</v>
      </c>
      <c r="D7359" t="s">
        <v>10019</v>
      </c>
      <c r="E7359">
        <v>18</v>
      </c>
      <c r="F7359">
        <f>+_xlfn.XLOOKUP(TablaVentas[[#This Row],[PRODUCTO FINANCIERO]],TablaPrecios[PRODUCTO FINANCIERO],TablaPrecios[PRECIO UNIT],0)</f>
        <v>9.9</v>
      </c>
      <c r="G7359" s="2">
        <f>+TablaVentas[[#This Row],[CANTIDAD]]*TablaVentas[[#This Row],[PRECIO UNITARIO]]</f>
        <v>178.20000000000002</v>
      </c>
      <c r="H7359" s="1">
        <f t="shared" ca="1" si="114"/>
        <v>0.17070725895450439</v>
      </c>
      <c r="I7359" s="2">
        <f ca="1">+TablaVentas[[#This Row],[VENTAL TOTAL]]-TablaVentas[[#This Row],[VENTAL TOTAL]]*TablaVentas[[#This Row],[DESCUENTO]]</f>
        <v>147.77996645430733</v>
      </c>
      <c r="J7359" s="2">
        <f ca="1">0.18*TablaVentas[[#This Row],[SUBTOTAL]]</f>
        <v>26.600393961775318</v>
      </c>
      <c r="K7359" s="2">
        <f ca="1">+TablaVentas[[#This Row],[SUBTOTAL]]+TablaVentas[[#This Row],[IGV]]</f>
        <v>174.38036041608265</v>
      </c>
    </row>
    <row r="7360" spans="1:11" x14ac:dyDescent="0.25">
      <c r="A7360" t="s">
        <v>7369</v>
      </c>
      <c r="B7360" s="6">
        <v>45861</v>
      </c>
      <c r="C7360" t="s">
        <v>10011</v>
      </c>
      <c r="D7360" t="s">
        <v>10017</v>
      </c>
      <c r="E7360">
        <v>6</v>
      </c>
      <c r="F7360">
        <f>+_xlfn.XLOOKUP(TablaVentas[[#This Row],[PRODUCTO FINANCIERO]],TablaPrecios[PRODUCTO FINANCIERO],TablaPrecios[PRECIO UNIT],0)</f>
        <v>9.9</v>
      </c>
      <c r="G7360" s="2">
        <f>+TablaVentas[[#This Row],[CANTIDAD]]*TablaVentas[[#This Row],[PRECIO UNITARIO]]</f>
        <v>59.400000000000006</v>
      </c>
      <c r="H7360" s="1">
        <f t="shared" ca="1" si="114"/>
        <v>0.14234725118769043</v>
      </c>
      <c r="I7360" s="2">
        <f ca="1">+TablaVentas[[#This Row],[VENTAL TOTAL]]-TablaVentas[[#This Row],[VENTAL TOTAL]]*TablaVentas[[#This Row],[DESCUENTO]]</f>
        <v>50.944573279451191</v>
      </c>
      <c r="J7360" s="2">
        <f ca="1">0.18*TablaVentas[[#This Row],[SUBTOTAL]]</f>
        <v>9.1700231903012135</v>
      </c>
      <c r="K7360" s="2">
        <f ca="1">+TablaVentas[[#This Row],[SUBTOTAL]]+TablaVentas[[#This Row],[IGV]]</f>
        <v>60.114596469752406</v>
      </c>
    </row>
    <row r="7361" spans="1:11" x14ac:dyDescent="0.25">
      <c r="A7361" t="s">
        <v>7370</v>
      </c>
      <c r="B7361" s="6">
        <v>45334</v>
      </c>
      <c r="C7361" t="s">
        <v>10012</v>
      </c>
      <c r="D7361" t="s">
        <v>10020</v>
      </c>
      <c r="E7361">
        <v>6</v>
      </c>
      <c r="F7361">
        <f>+_xlfn.XLOOKUP(TablaVentas[[#This Row],[PRODUCTO FINANCIERO]],TablaPrecios[PRODUCTO FINANCIERO],TablaPrecios[PRECIO UNIT],0)</f>
        <v>14.9</v>
      </c>
      <c r="G7361" s="2">
        <f>+TablaVentas[[#This Row],[CANTIDAD]]*TablaVentas[[#This Row],[PRECIO UNITARIO]]</f>
        <v>89.4</v>
      </c>
      <c r="H7361" s="1">
        <f t="shared" ca="1" si="114"/>
        <v>0.18269117039644456</v>
      </c>
      <c r="I7361" s="2">
        <f ca="1">+TablaVentas[[#This Row],[VENTAL TOTAL]]-TablaVentas[[#This Row],[VENTAL TOTAL]]*TablaVentas[[#This Row],[DESCUENTO]]</f>
        <v>73.067409366557854</v>
      </c>
      <c r="J7361" s="2">
        <f ca="1">0.18*TablaVentas[[#This Row],[SUBTOTAL]]</f>
        <v>13.152133685980413</v>
      </c>
      <c r="K7361" s="2">
        <f ca="1">+TablaVentas[[#This Row],[SUBTOTAL]]+TablaVentas[[#This Row],[IGV]]</f>
        <v>86.21954305253827</v>
      </c>
    </row>
    <row r="7362" spans="1:11" x14ac:dyDescent="0.25">
      <c r="A7362" t="s">
        <v>7371</v>
      </c>
      <c r="B7362" s="6">
        <v>46075</v>
      </c>
      <c r="C7362" t="s">
        <v>10016</v>
      </c>
      <c r="D7362" t="s">
        <v>10022</v>
      </c>
      <c r="E7362">
        <v>5</v>
      </c>
      <c r="F7362">
        <f>+_xlfn.XLOOKUP(TablaVentas[[#This Row],[PRODUCTO FINANCIERO]],TablaPrecios[PRODUCTO FINANCIERO],TablaPrecios[PRECIO UNIT],0)</f>
        <v>20.9</v>
      </c>
      <c r="G7362" s="2">
        <f>+TablaVentas[[#This Row],[CANTIDAD]]*TablaVentas[[#This Row],[PRECIO UNITARIO]]</f>
        <v>104.5</v>
      </c>
      <c r="H7362" s="1">
        <f t="shared" ref="H7362:H7425" ca="1" si="115">+RAND()*0.1+0.1</f>
        <v>0.10016147466344427</v>
      </c>
      <c r="I7362" s="2">
        <f ca="1">+TablaVentas[[#This Row],[VENTAL TOTAL]]-TablaVentas[[#This Row],[VENTAL TOTAL]]*TablaVentas[[#This Row],[DESCUENTO]]</f>
        <v>94.033125897670075</v>
      </c>
      <c r="J7362" s="2">
        <f ca="1">0.18*TablaVentas[[#This Row],[SUBTOTAL]]</f>
        <v>16.925962661580613</v>
      </c>
      <c r="K7362" s="2">
        <f ca="1">+TablaVentas[[#This Row],[SUBTOTAL]]+TablaVentas[[#This Row],[IGV]]</f>
        <v>110.95908855925069</v>
      </c>
    </row>
    <row r="7363" spans="1:11" x14ac:dyDescent="0.25">
      <c r="A7363" t="s">
        <v>7372</v>
      </c>
      <c r="B7363" s="6">
        <v>46198</v>
      </c>
      <c r="C7363" t="s">
        <v>10016</v>
      </c>
      <c r="D7363" t="s">
        <v>10019</v>
      </c>
      <c r="E7363">
        <v>15</v>
      </c>
      <c r="F7363">
        <f>+_xlfn.XLOOKUP(TablaVentas[[#This Row],[PRODUCTO FINANCIERO]],TablaPrecios[PRODUCTO FINANCIERO],TablaPrecios[PRECIO UNIT],0)</f>
        <v>9.9</v>
      </c>
      <c r="G7363" s="2">
        <f>+TablaVentas[[#This Row],[CANTIDAD]]*TablaVentas[[#This Row],[PRECIO UNITARIO]]</f>
        <v>148.5</v>
      </c>
      <c r="H7363" s="1">
        <f t="shared" ca="1" si="115"/>
        <v>0.14045408264361514</v>
      </c>
      <c r="I7363" s="2">
        <f ca="1">+TablaVentas[[#This Row],[VENTAL TOTAL]]-TablaVentas[[#This Row],[VENTAL TOTAL]]*TablaVentas[[#This Row],[DESCUENTO]]</f>
        <v>127.64256872742315</v>
      </c>
      <c r="J7363" s="2">
        <f ca="1">0.18*TablaVentas[[#This Row],[SUBTOTAL]]</f>
        <v>22.975662370936167</v>
      </c>
      <c r="K7363" s="2">
        <f ca="1">+TablaVentas[[#This Row],[SUBTOTAL]]+TablaVentas[[#This Row],[IGV]]</f>
        <v>150.61823109835933</v>
      </c>
    </row>
    <row r="7364" spans="1:11" x14ac:dyDescent="0.25">
      <c r="A7364" t="s">
        <v>7373</v>
      </c>
      <c r="B7364" s="6">
        <v>46029</v>
      </c>
      <c r="C7364" t="s">
        <v>10011</v>
      </c>
      <c r="D7364" t="s">
        <v>10020</v>
      </c>
      <c r="E7364">
        <v>8</v>
      </c>
      <c r="F7364">
        <f>+_xlfn.XLOOKUP(TablaVentas[[#This Row],[PRODUCTO FINANCIERO]],TablaPrecios[PRODUCTO FINANCIERO],TablaPrecios[PRECIO UNIT],0)</f>
        <v>14.9</v>
      </c>
      <c r="G7364" s="2">
        <f>+TablaVentas[[#This Row],[CANTIDAD]]*TablaVentas[[#This Row],[PRECIO UNITARIO]]</f>
        <v>119.2</v>
      </c>
      <c r="H7364" s="1">
        <f t="shared" ca="1" si="115"/>
        <v>0.13706133232533022</v>
      </c>
      <c r="I7364" s="2">
        <f ca="1">+TablaVentas[[#This Row],[VENTAL TOTAL]]-TablaVentas[[#This Row],[VENTAL TOTAL]]*TablaVentas[[#This Row],[DESCUENTO]]</f>
        <v>102.86228918682065</v>
      </c>
      <c r="J7364" s="2">
        <f ca="1">0.18*TablaVentas[[#This Row],[SUBTOTAL]]</f>
        <v>18.515212053627717</v>
      </c>
      <c r="K7364" s="2">
        <f ca="1">+TablaVentas[[#This Row],[SUBTOTAL]]+TablaVentas[[#This Row],[IGV]]</f>
        <v>121.37750124044837</v>
      </c>
    </row>
    <row r="7365" spans="1:11" x14ac:dyDescent="0.25">
      <c r="A7365" t="s">
        <v>7374</v>
      </c>
      <c r="B7365" s="6">
        <v>46160</v>
      </c>
      <c r="C7365" t="s">
        <v>10015</v>
      </c>
      <c r="D7365" t="s">
        <v>10022</v>
      </c>
      <c r="E7365">
        <v>13</v>
      </c>
      <c r="F7365">
        <f>+_xlfn.XLOOKUP(TablaVentas[[#This Row],[PRODUCTO FINANCIERO]],TablaPrecios[PRODUCTO FINANCIERO],TablaPrecios[PRECIO UNIT],0)</f>
        <v>20.9</v>
      </c>
      <c r="G7365" s="2">
        <f>+TablaVentas[[#This Row],[CANTIDAD]]*TablaVentas[[#This Row],[PRECIO UNITARIO]]</f>
        <v>271.7</v>
      </c>
      <c r="H7365" s="1">
        <f t="shared" ca="1" si="115"/>
        <v>0.11747049993779984</v>
      </c>
      <c r="I7365" s="2">
        <f ca="1">+TablaVentas[[#This Row],[VENTAL TOTAL]]-TablaVentas[[#This Row],[VENTAL TOTAL]]*TablaVentas[[#This Row],[DESCUENTO]]</f>
        <v>239.78326516689978</v>
      </c>
      <c r="J7365" s="2">
        <f ca="1">0.18*TablaVentas[[#This Row],[SUBTOTAL]]</f>
        <v>43.16098773004196</v>
      </c>
      <c r="K7365" s="2">
        <f ca="1">+TablaVentas[[#This Row],[SUBTOTAL]]+TablaVentas[[#This Row],[IGV]]</f>
        <v>282.94425289694175</v>
      </c>
    </row>
    <row r="7366" spans="1:11" x14ac:dyDescent="0.25">
      <c r="A7366" t="s">
        <v>7375</v>
      </c>
      <c r="B7366" s="6">
        <v>45295</v>
      </c>
      <c r="C7366" t="s">
        <v>10016</v>
      </c>
      <c r="D7366" t="s">
        <v>10017</v>
      </c>
      <c r="E7366">
        <v>3</v>
      </c>
      <c r="F7366">
        <f>+_xlfn.XLOOKUP(TablaVentas[[#This Row],[PRODUCTO FINANCIERO]],TablaPrecios[PRODUCTO FINANCIERO],TablaPrecios[PRECIO UNIT],0)</f>
        <v>9.9</v>
      </c>
      <c r="G7366" s="2">
        <f>+TablaVentas[[#This Row],[CANTIDAD]]*TablaVentas[[#This Row],[PRECIO UNITARIO]]</f>
        <v>29.700000000000003</v>
      </c>
      <c r="H7366" s="1">
        <f t="shared" ca="1" si="115"/>
        <v>0.18626749677407148</v>
      </c>
      <c r="I7366" s="2">
        <f ca="1">+TablaVentas[[#This Row],[VENTAL TOTAL]]-TablaVentas[[#This Row],[VENTAL TOTAL]]*TablaVentas[[#This Row],[DESCUENTO]]</f>
        <v>24.167855345810079</v>
      </c>
      <c r="J7366" s="2">
        <f ca="1">0.18*TablaVentas[[#This Row],[SUBTOTAL]]</f>
        <v>4.3502139622458138</v>
      </c>
      <c r="K7366" s="2">
        <f ca="1">+TablaVentas[[#This Row],[SUBTOTAL]]+TablaVentas[[#This Row],[IGV]]</f>
        <v>28.518069308055892</v>
      </c>
    </row>
    <row r="7367" spans="1:11" x14ac:dyDescent="0.25">
      <c r="A7367" t="s">
        <v>7376</v>
      </c>
      <c r="B7367" s="6">
        <v>45433</v>
      </c>
      <c r="C7367" t="s">
        <v>10014</v>
      </c>
      <c r="D7367" t="s">
        <v>10018</v>
      </c>
      <c r="E7367">
        <v>14</v>
      </c>
      <c r="F7367">
        <f>+_xlfn.XLOOKUP(TablaVentas[[#This Row],[PRODUCTO FINANCIERO]],TablaPrecios[PRODUCTO FINANCIERO],TablaPrecios[PRECIO UNIT],0)</f>
        <v>14.9</v>
      </c>
      <c r="G7367" s="2">
        <f>+TablaVentas[[#This Row],[CANTIDAD]]*TablaVentas[[#This Row],[PRECIO UNITARIO]]</f>
        <v>208.6</v>
      </c>
      <c r="H7367" s="1">
        <f t="shared" ca="1" si="115"/>
        <v>0.17468726581834976</v>
      </c>
      <c r="I7367" s="2">
        <f ca="1">+TablaVentas[[#This Row],[VENTAL TOTAL]]-TablaVentas[[#This Row],[VENTAL TOTAL]]*TablaVentas[[#This Row],[DESCUENTO]]</f>
        <v>172.16023635029222</v>
      </c>
      <c r="J7367" s="2">
        <f ca="1">0.18*TablaVentas[[#This Row],[SUBTOTAL]]</f>
        <v>30.988842543052598</v>
      </c>
      <c r="K7367" s="2">
        <f ca="1">+TablaVentas[[#This Row],[SUBTOTAL]]+TablaVentas[[#This Row],[IGV]]</f>
        <v>203.14907889334484</v>
      </c>
    </row>
    <row r="7368" spans="1:11" x14ac:dyDescent="0.25">
      <c r="A7368" t="s">
        <v>7377</v>
      </c>
      <c r="B7368" s="6">
        <v>45600</v>
      </c>
      <c r="C7368" t="s">
        <v>10012</v>
      </c>
      <c r="D7368" t="s">
        <v>10017</v>
      </c>
      <c r="E7368">
        <v>20</v>
      </c>
      <c r="F7368">
        <f>+_xlfn.XLOOKUP(TablaVentas[[#This Row],[PRODUCTO FINANCIERO]],TablaPrecios[PRODUCTO FINANCIERO],TablaPrecios[PRECIO UNIT],0)</f>
        <v>9.9</v>
      </c>
      <c r="G7368" s="2">
        <f>+TablaVentas[[#This Row],[CANTIDAD]]*TablaVentas[[#This Row],[PRECIO UNITARIO]]</f>
        <v>198</v>
      </c>
      <c r="H7368" s="1">
        <f t="shared" ca="1" si="115"/>
        <v>0.16814558505056071</v>
      </c>
      <c r="I7368" s="2">
        <f ca="1">+TablaVentas[[#This Row],[VENTAL TOTAL]]-TablaVentas[[#This Row],[VENTAL TOTAL]]*TablaVentas[[#This Row],[DESCUENTO]]</f>
        <v>164.70717415998899</v>
      </c>
      <c r="J7368" s="2">
        <f ca="1">0.18*TablaVentas[[#This Row],[SUBTOTAL]]</f>
        <v>29.647291348798017</v>
      </c>
      <c r="K7368" s="2">
        <f ca="1">+TablaVentas[[#This Row],[SUBTOTAL]]+TablaVentas[[#This Row],[IGV]]</f>
        <v>194.354465508787</v>
      </c>
    </row>
    <row r="7369" spans="1:11" x14ac:dyDescent="0.25">
      <c r="A7369" t="s">
        <v>7378</v>
      </c>
      <c r="B7369" s="6">
        <v>45485</v>
      </c>
      <c r="C7369" t="s">
        <v>10015</v>
      </c>
      <c r="D7369" t="s">
        <v>10018</v>
      </c>
      <c r="E7369">
        <v>9</v>
      </c>
      <c r="F7369">
        <f>+_xlfn.XLOOKUP(TablaVentas[[#This Row],[PRODUCTO FINANCIERO]],TablaPrecios[PRODUCTO FINANCIERO],TablaPrecios[PRECIO UNIT],0)</f>
        <v>14.9</v>
      </c>
      <c r="G7369" s="2">
        <f>+TablaVentas[[#This Row],[CANTIDAD]]*TablaVentas[[#This Row],[PRECIO UNITARIO]]</f>
        <v>134.1</v>
      </c>
      <c r="H7369" s="1">
        <f t="shared" ca="1" si="115"/>
        <v>0.1261787653783458</v>
      </c>
      <c r="I7369" s="2">
        <f ca="1">+TablaVentas[[#This Row],[VENTAL TOTAL]]-TablaVentas[[#This Row],[VENTAL TOTAL]]*TablaVentas[[#This Row],[DESCUENTO]]</f>
        <v>117.17942756276382</v>
      </c>
      <c r="J7369" s="2">
        <f ca="1">0.18*TablaVentas[[#This Row],[SUBTOTAL]]</f>
        <v>21.092296961297485</v>
      </c>
      <c r="K7369" s="2">
        <f ca="1">+TablaVentas[[#This Row],[SUBTOTAL]]+TablaVentas[[#This Row],[IGV]]</f>
        <v>138.27172452406131</v>
      </c>
    </row>
    <row r="7370" spans="1:11" x14ac:dyDescent="0.25">
      <c r="A7370" t="s">
        <v>7379</v>
      </c>
      <c r="B7370" s="6">
        <v>46216</v>
      </c>
      <c r="C7370" t="s">
        <v>10013</v>
      </c>
      <c r="D7370" t="s">
        <v>10022</v>
      </c>
      <c r="E7370">
        <v>16</v>
      </c>
      <c r="F7370">
        <f>+_xlfn.XLOOKUP(TablaVentas[[#This Row],[PRODUCTO FINANCIERO]],TablaPrecios[PRODUCTO FINANCIERO],TablaPrecios[PRECIO UNIT],0)</f>
        <v>20.9</v>
      </c>
      <c r="G7370" s="2">
        <f>+TablaVentas[[#This Row],[CANTIDAD]]*TablaVentas[[#This Row],[PRECIO UNITARIO]]</f>
        <v>334.4</v>
      </c>
      <c r="H7370" s="1">
        <f t="shared" ca="1" si="115"/>
        <v>0.1317508042158852</v>
      </c>
      <c r="I7370" s="2">
        <f ca="1">+TablaVentas[[#This Row],[VENTAL TOTAL]]-TablaVentas[[#This Row],[VENTAL TOTAL]]*TablaVentas[[#This Row],[DESCUENTO]]</f>
        <v>290.342531070208</v>
      </c>
      <c r="J7370" s="2">
        <f ca="1">0.18*TablaVentas[[#This Row],[SUBTOTAL]]</f>
        <v>52.261655592637439</v>
      </c>
      <c r="K7370" s="2">
        <f ca="1">+TablaVentas[[#This Row],[SUBTOTAL]]+TablaVentas[[#This Row],[IGV]]</f>
        <v>342.60418666284545</v>
      </c>
    </row>
    <row r="7371" spans="1:11" x14ac:dyDescent="0.25">
      <c r="A7371" t="s">
        <v>7380</v>
      </c>
      <c r="B7371" s="6">
        <v>46064</v>
      </c>
      <c r="C7371" t="s">
        <v>10013</v>
      </c>
      <c r="D7371" t="s">
        <v>10019</v>
      </c>
      <c r="E7371">
        <v>9</v>
      </c>
      <c r="F7371">
        <f>+_xlfn.XLOOKUP(TablaVentas[[#This Row],[PRODUCTO FINANCIERO]],TablaPrecios[PRODUCTO FINANCIERO],TablaPrecios[PRECIO UNIT],0)</f>
        <v>9.9</v>
      </c>
      <c r="G7371" s="2">
        <f>+TablaVentas[[#This Row],[CANTIDAD]]*TablaVentas[[#This Row],[PRECIO UNITARIO]]</f>
        <v>89.100000000000009</v>
      </c>
      <c r="H7371" s="1">
        <f t="shared" ca="1" si="115"/>
        <v>0.19917026405865607</v>
      </c>
      <c r="I7371" s="2">
        <f ca="1">+TablaVentas[[#This Row],[VENTAL TOTAL]]-TablaVentas[[#This Row],[VENTAL TOTAL]]*TablaVentas[[#This Row],[DESCUENTO]]</f>
        <v>71.35392947237375</v>
      </c>
      <c r="J7371" s="2">
        <f ca="1">0.18*TablaVentas[[#This Row],[SUBTOTAL]]</f>
        <v>12.843707305027275</v>
      </c>
      <c r="K7371" s="2">
        <f ca="1">+TablaVentas[[#This Row],[SUBTOTAL]]+TablaVentas[[#This Row],[IGV]]</f>
        <v>84.19763677740103</v>
      </c>
    </row>
    <row r="7372" spans="1:11" x14ac:dyDescent="0.25">
      <c r="A7372" t="s">
        <v>7381</v>
      </c>
      <c r="B7372" s="6">
        <v>46170</v>
      </c>
      <c r="C7372" t="s">
        <v>10011</v>
      </c>
      <c r="D7372" t="s">
        <v>10018</v>
      </c>
      <c r="E7372">
        <v>10</v>
      </c>
      <c r="F7372">
        <f>+_xlfn.XLOOKUP(TablaVentas[[#This Row],[PRODUCTO FINANCIERO]],TablaPrecios[PRODUCTO FINANCIERO],TablaPrecios[PRECIO UNIT],0)</f>
        <v>14.9</v>
      </c>
      <c r="G7372" s="2">
        <f>+TablaVentas[[#This Row],[CANTIDAD]]*TablaVentas[[#This Row],[PRECIO UNITARIO]]</f>
        <v>149</v>
      </c>
      <c r="H7372" s="1">
        <f t="shared" ca="1" si="115"/>
        <v>0.13536603261133168</v>
      </c>
      <c r="I7372" s="2">
        <f ca="1">+TablaVentas[[#This Row],[VENTAL TOTAL]]-TablaVentas[[#This Row],[VENTAL TOTAL]]*TablaVentas[[#This Row],[DESCUENTO]]</f>
        <v>128.83046114091158</v>
      </c>
      <c r="J7372" s="2">
        <f ca="1">0.18*TablaVentas[[#This Row],[SUBTOTAL]]</f>
        <v>23.189483005364085</v>
      </c>
      <c r="K7372" s="2">
        <f ca="1">+TablaVentas[[#This Row],[SUBTOTAL]]+TablaVentas[[#This Row],[IGV]]</f>
        <v>152.01994414627566</v>
      </c>
    </row>
    <row r="7373" spans="1:11" x14ac:dyDescent="0.25">
      <c r="A7373" t="s">
        <v>7382</v>
      </c>
      <c r="B7373" s="6">
        <v>45789</v>
      </c>
      <c r="C7373" t="s">
        <v>10011</v>
      </c>
      <c r="D7373" t="s">
        <v>10017</v>
      </c>
      <c r="E7373">
        <v>17</v>
      </c>
      <c r="F7373">
        <f>+_xlfn.XLOOKUP(TablaVentas[[#This Row],[PRODUCTO FINANCIERO]],TablaPrecios[PRODUCTO FINANCIERO],TablaPrecios[PRECIO UNIT],0)</f>
        <v>9.9</v>
      </c>
      <c r="G7373" s="2">
        <f>+TablaVentas[[#This Row],[CANTIDAD]]*TablaVentas[[#This Row],[PRECIO UNITARIO]]</f>
        <v>168.3</v>
      </c>
      <c r="H7373" s="1">
        <f t="shared" ca="1" si="115"/>
        <v>0.19424021400058686</v>
      </c>
      <c r="I7373" s="2">
        <f ca="1">+TablaVentas[[#This Row],[VENTAL TOTAL]]-TablaVentas[[#This Row],[VENTAL TOTAL]]*TablaVentas[[#This Row],[DESCUENTO]]</f>
        <v>135.60937198370124</v>
      </c>
      <c r="J7373" s="2">
        <f ca="1">0.18*TablaVentas[[#This Row],[SUBTOTAL]]</f>
        <v>24.409686957066221</v>
      </c>
      <c r="K7373" s="2">
        <f ca="1">+TablaVentas[[#This Row],[SUBTOTAL]]+TablaVentas[[#This Row],[IGV]]</f>
        <v>160.01905894076745</v>
      </c>
    </row>
    <row r="7374" spans="1:11" x14ac:dyDescent="0.25">
      <c r="A7374" t="s">
        <v>7383</v>
      </c>
      <c r="B7374" s="6">
        <v>45388</v>
      </c>
      <c r="C7374" t="s">
        <v>10015</v>
      </c>
      <c r="D7374" t="s">
        <v>10019</v>
      </c>
      <c r="E7374">
        <v>4</v>
      </c>
      <c r="F7374">
        <f>+_xlfn.XLOOKUP(TablaVentas[[#This Row],[PRODUCTO FINANCIERO]],TablaPrecios[PRODUCTO FINANCIERO],TablaPrecios[PRECIO UNIT],0)</f>
        <v>9.9</v>
      </c>
      <c r="G7374" s="2">
        <f>+TablaVentas[[#This Row],[CANTIDAD]]*TablaVentas[[#This Row],[PRECIO UNITARIO]]</f>
        <v>39.6</v>
      </c>
      <c r="H7374" s="1">
        <f t="shared" ca="1" si="115"/>
        <v>0.19961541475617986</v>
      </c>
      <c r="I7374" s="2">
        <f ca="1">+TablaVentas[[#This Row],[VENTAL TOTAL]]-TablaVentas[[#This Row],[VENTAL TOTAL]]*TablaVentas[[#This Row],[DESCUENTO]]</f>
        <v>31.695229575655279</v>
      </c>
      <c r="J7374" s="2">
        <f ca="1">0.18*TablaVentas[[#This Row],[SUBTOTAL]]</f>
        <v>5.7051413236179505</v>
      </c>
      <c r="K7374" s="2">
        <f ca="1">+TablaVentas[[#This Row],[SUBTOTAL]]+TablaVentas[[#This Row],[IGV]]</f>
        <v>37.400370899273227</v>
      </c>
    </row>
    <row r="7375" spans="1:11" x14ac:dyDescent="0.25">
      <c r="A7375" t="s">
        <v>7384</v>
      </c>
      <c r="B7375" s="6">
        <v>46102</v>
      </c>
      <c r="C7375" t="s">
        <v>10014</v>
      </c>
      <c r="D7375" t="s">
        <v>10019</v>
      </c>
      <c r="E7375">
        <v>7</v>
      </c>
      <c r="F7375">
        <f>+_xlfn.XLOOKUP(TablaVentas[[#This Row],[PRODUCTO FINANCIERO]],TablaPrecios[PRODUCTO FINANCIERO],TablaPrecios[PRECIO UNIT],0)</f>
        <v>9.9</v>
      </c>
      <c r="G7375" s="2">
        <f>+TablaVentas[[#This Row],[CANTIDAD]]*TablaVentas[[#This Row],[PRECIO UNITARIO]]</f>
        <v>69.3</v>
      </c>
      <c r="H7375" s="1">
        <f t="shared" ca="1" si="115"/>
        <v>0.10745348309081589</v>
      </c>
      <c r="I7375" s="2">
        <f ca="1">+TablaVentas[[#This Row],[VENTAL TOTAL]]-TablaVentas[[#This Row],[VENTAL TOTAL]]*TablaVentas[[#This Row],[DESCUENTO]]</f>
        <v>61.853473621806458</v>
      </c>
      <c r="J7375" s="2">
        <f ca="1">0.18*TablaVentas[[#This Row],[SUBTOTAL]]</f>
        <v>11.133625251925162</v>
      </c>
      <c r="K7375" s="2">
        <f ca="1">+TablaVentas[[#This Row],[SUBTOTAL]]+TablaVentas[[#This Row],[IGV]]</f>
        <v>72.987098873731625</v>
      </c>
    </row>
    <row r="7376" spans="1:11" x14ac:dyDescent="0.25">
      <c r="A7376" t="s">
        <v>7385</v>
      </c>
      <c r="B7376" s="6">
        <v>45384</v>
      </c>
      <c r="C7376" t="s">
        <v>10016</v>
      </c>
      <c r="D7376" t="s">
        <v>10020</v>
      </c>
      <c r="E7376">
        <v>8</v>
      </c>
      <c r="F7376">
        <f>+_xlfn.XLOOKUP(TablaVentas[[#This Row],[PRODUCTO FINANCIERO]],TablaPrecios[PRODUCTO FINANCIERO],TablaPrecios[PRECIO UNIT],0)</f>
        <v>14.9</v>
      </c>
      <c r="G7376" s="2">
        <f>+TablaVentas[[#This Row],[CANTIDAD]]*TablaVentas[[#This Row],[PRECIO UNITARIO]]</f>
        <v>119.2</v>
      </c>
      <c r="H7376" s="1">
        <f t="shared" ca="1" si="115"/>
        <v>0.11477012918912652</v>
      </c>
      <c r="I7376" s="2">
        <f ca="1">+TablaVentas[[#This Row],[VENTAL TOTAL]]-TablaVentas[[#This Row],[VENTAL TOTAL]]*TablaVentas[[#This Row],[DESCUENTO]]</f>
        <v>105.51940060065613</v>
      </c>
      <c r="J7376" s="2">
        <f ca="1">0.18*TablaVentas[[#This Row],[SUBTOTAL]]</f>
        <v>18.993492108118101</v>
      </c>
      <c r="K7376" s="2">
        <f ca="1">+TablaVentas[[#This Row],[SUBTOTAL]]+TablaVentas[[#This Row],[IGV]]</f>
        <v>124.51289270877423</v>
      </c>
    </row>
    <row r="7377" spans="1:11" x14ac:dyDescent="0.25">
      <c r="A7377" t="s">
        <v>7386</v>
      </c>
      <c r="B7377" s="6">
        <v>46312</v>
      </c>
      <c r="C7377" t="s">
        <v>10012</v>
      </c>
      <c r="D7377" t="s">
        <v>10018</v>
      </c>
      <c r="E7377">
        <v>6</v>
      </c>
      <c r="F7377">
        <f>+_xlfn.XLOOKUP(TablaVentas[[#This Row],[PRODUCTO FINANCIERO]],TablaPrecios[PRODUCTO FINANCIERO],TablaPrecios[PRECIO UNIT],0)</f>
        <v>14.9</v>
      </c>
      <c r="G7377" s="2">
        <f>+TablaVentas[[#This Row],[CANTIDAD]]*TablaVentas[[#This Row],[PRECIO UNITARIO]]</f>
        <v>89.4</v>
      </c>
      <c r="H7377" s="1">
        <f t="shared" ca="1" si="115"/>
        <v>0.13581593520440907</v>
      </c>
      <c r="I7377" s="2">
        <f ca="1">+TablaVentas[[#This Row],[VENTAL TOTAL]]-TablaVentas[[#This Row],[VENTAL TOTAL]]*TablaVentas[[#This Row],[DESCUENTO]]</f>
        <v>77.258055392725836</v>
      </c>
      <c r="J7377" s="2">
        <f ca="1">0.18*TablaVentas[[#This Row],[SUBTOTAL]]</f>
        <v>13.90644997069065</v>
      </c>
      <c r="K7377" s="2">
        <f ca="1">+TablaVentas[[#This Row],[SUBTOTAL]]+TablaVentas[[#This Row],[IGV]]</f>
        <v>91.164505363416481</v>
      </c>
    </row>
    <row r="7378" spans="1:11" x14ac:dyDescent="0.25">
      <c r="A7378" t="s">
        <v>7387</v>
      </c>
      <c r="B7378" s="6">
        <v>46099</v>
      </c>
      <c r="C7378" t="s">
        <v>10012</v>
      </c>
      <c r="D7378" t="s">
        <v>10020</v>
      </c>
      <c r="E7378">
        <v>6</v>
      </c>
      <c r="F7378">
        <f>+_xlfn.XLOOKUP(TablaVentas[[#This Row],[PRODUCTO FINANCIERO]],TablaPrecios[PRODUCTO FINANCIERO],TablaPrecios[PRECIO UNIT],0)</f>
        <v>14.9</v>
      </c>
      <c r="G7378" s="2">
        <f>+TablaVentas[[#This Row],[CANTIDAD]]*TablaVentas[[#This Row],[PRECIO UNITARIO]]</f>
        <v>89.4</v>
      </c>
      <c r="H7378" s="1">
        <f t="shared" ca="1" si="115"/>
        <v>0.17000721977050576</v>
      </c>
      <c r="I7378" s="2">
        <f ca="1">+TablaVentas[[#This Row],[VENTAL TOTAL]]-TablaVentas[[#This Row],[VENTAL TOTAL]]*TablaVentas[[#This Row],[DESCUENTO]]</f>
        <v>74.20135455251679</v>
      </c>
      <c r="J7378" s="2">
        <f ca="1">0.18*TablaVentas[[#This Row],[SUBTOTAL]]</f>
        <v>13.356243819453022</v>
      </c>
      <c r="K7378" s="2">
        <f ca="1">+TablaVentas[[#This Row],[SUBTOTAL]]+TablaVentas[[#This Row],[IGV]]</f>
        <v>87.557598371969817</v>
      </c>
    </row>
    <row r="7379" spans="1:11" x14ac:dyDescent="0.25">
      <c r="A7379" t="s">
        <v>7388</v>
      </c>
      <c r="B7379" s="6">
        <v>45321</v>
      </c>
      <c r="C7379" t="s">
        <v>10012</v>
      </c>
      <c r="D7379" t="s">
        <v>10018</v>
      </c>
      <c r="E7379">
        <v>10</v>
      </c>
      <c r="F7379">
        <f>+_xlfn.XLOOKUP(TablaVentas[[#This Row],[PRODUCTO FINANCIERO]],TablaPrecios[PRODUCTO FINANCIERO],TablaPrecios[PRECIO UNIT],0)</f>
        <v>14.9</v>
      </c>
      <c r="G7379" s="2">
        <f>+TablaVentas[[#This Row],[CANTIDAD]]*TablaVentas[[#This Row],[PRECIO UNITARIO]]</f>
        <v>149</v>
      </c>
      <c r="H7379" s="1">
        <f t="shared" ca="1" si="115"/>
        <v>0.11567167871394249</v>
      </c>
      <c r="I7379" s="2">
        <f ca="1">+TablaVentas[[#This Row],[VENTAL TOTAL]]-TablaVentas[[#This Row],[VENTAL TOTAL]]*TablaVentas[[#This Row],[DESCUENTO]]</f>
        <v>131.76491987162257</v>
      </c>
      <c r="J7379" s="2">
        <f ca="1">0.18*TablaVentas[[#This Row],[SUBTOTAL]]</f>
        <v>23.717685576892062</v>
      </c>
      <c r="K7379" s="2">
        <f ca="1">+TablaVentas[[#This Row],[SUBTOTAL]]+TablaVentas[[#This Row],[IGV]]</f>
        <v>155.48260544851462</v>
      </c>
    </row>
    <row r="7380" spans="1:11" x14ac:dyDescent="0.25">
      <c r="A7380" t="s">
        <v>7389</v>
      </c>
      <c r="B7380" s="6">
        <v>46114</v>
      </c>
      <c r="C7380" t="s">
        <v>10014</v>
      </c>
      <c r="D7380" t="s">
        <v>10022</v>
      </c>
      <c r="E7380">
        <v>13</v>
      </c>
      <c r="F7380">
        <f>+_xlfn.XLOOKUP(TablaVentas[[#This Row],[PRODUCTO FINANCIERO]],TablaPrecios[PRODUCTO FINANCIERO],TablaPrecios[PRECIO UNIT],0)</f>
        <v>20.9</v>
      </c>
      <c r="G7380" s="2">
        <f>+TablaVentas[[#This Row],[CANTIDAD]]*TablaVentas[[#This Row],[PRECIO UNITARIO]]</f>
        <v>271.7</v>
      </c>
      <c r="H7380" s="1">
        <f t="shared" ca="1" si="115"/>
        <v>0.15352853601896591</v>
      </c>
      <c r="I7380" s="2">
        <f ca="1">+TablaVentas[[#This Row],[VENTAL TOTAL]]-TablaVentas[[#This Row],[VENTAL TOTAL]]*TablaVentas[[#This Row],[DESCUENTO]]</f>
        <v>229.98629676364695</v>
      </c>
      <c r="J7380" s="2">
        <f ca="1">0.18*TablaVentas[[#This Row],[SUBTOTAL]]</f>
        <v>41.397533417456451</v>
      </c>
      <c r="K7380" s="2">
        <f ca="1">+TablaVentas[[#This Row],[SUBTOTAL]]+TablaVentas[[#This Row],[IGV]]</f>
        <v>271.38383018110341</v>
      </c>
    </row>
    <row r="7381" spans="1:11" x14ac:dyDescent="0.25">
      <c r="A7381" t="s">
        <v>7390</v>
      </c>
      <c r="B7381" s="6">
        <v>46173</v>
      </c>
      <c r="C7381" t="s">
        <v>10012</v>
      </c>
      <c r="D7381" t="s">
        <v>10022</v>
      </c>
      <c r="E7381">
        <v>3</v>
      </c>
      <c r="F7381">
        <f>+_xlfn.XLOOKUP(TablaVentas[[#This Row],[PRODUCTO FINANCIERO]],TablaPrecios[PRODUCTO FINANCIERO],TablaPrecios[PRECIO UNIT],0)</f>
        <v>20.9</v>
      </c>
      <c r="G7381" s="2">
        <f>+TablaVentas[[#This Row],[CANTIDAD]]*TablaVentas[[#This Row],[PRECIO UNITARIO]]</f>
        <v>62.699999999999996</v>
      </c>
      <c r="H7381" s="1">
        <f t="shared" ca="1" si="115"/>
        <v>0.128228261234309</v>
      </c>
      <c r="I7381" s="2">
        <f ca="1">+TablaVentas[[#This Row],[VENTAL TOTAL]]-TablaVentas[[#This Row],[VENTAL TOTAL]]*TablaVentas[[#This Row],[DESCUENTO]]</f>
        <v>54.660088020608825</v>
      </c>
      <c r="J7381" s="2">
        <f ca="1">0.18*TablaVentas[[#This Row],[SUBTOTAL]]</f>
        <v>9.8388158437095878</v>
      </c>
      <c r="K7381" s="2">
        <f ca="1">+TablaVentas[[#This Row],[SUBTOTAL]]+TablaVentas[[#This Row],[IGV]]</f>
        <v>64.498903864318407</v>
      </c>
    </row>
    <row r="7382" spans="1:11" x14ac:dyDescent="0.25">
      <c r="A7382" t="s">
        <v>7391</v>
      </c>
      <c r="B7382" s="6">
        <v>45516</v>
      </c>
      <c r="C7382" t="s">
        <v>10015</v>
      </c>
      <c r="D7382" t="s">
        <v>10017</v>
      </c>
      <c r="E7382">
        <v>11</v>
      </c>
      <c r="F7382">
        <f>+_xlfn.XLOOKUP(TablaVentas[[#This Row],[PRODUCTO FINANCIERO]],TablaPrecios[PRODUCTO FINANCIERO],TablaPrecios[PRECIO UNIT],0)</f>
        <v>9.9</v>
      </c>
      <c r="G7382" s="2">
        <f>+TablaVentas[[#This Row],[CANTIDAD]]*TablaVentas[[#This Row],[PRECIO UNITARIO]]</f>
        <v>108.9</v>
      </c>
      <c r="H7382" s="1">
        <f t="shared" ca="1" si="115"/>
        <v>0.18829395353819423</v>
      </c>
      <c r="I7382" s="2">
        <f ca="1">+TablaVentas[[#This Row],[VENTAL TOTAL]]-TablaVentas[[#This Row],[VENTAL TOTAL]]*TablaVentas[[#This Row],[DESCUENTO]]</f>
        <v>88.394788459690659</v>
      </c>
      <c r="J7382" s="2">
        <f ca="1">0.18*TablaVentas[[#This Row],[SUBTOTAL]]</f>
        <v>15.911061922744318</v>
      </c>
      <c r="K7382" s="2">
        <f ca="1">+TablaVentas[[#This Row],[SUBTOTAL]]+TablaVentas[[#This Row],[IGV]]</f>
        <v>104.30585038243498</v>
      </c>
    </row>
    <row r="7383" spans="1:11" x14ac:dyDescent="0.25">
      <c r="A7383" t="s">
        <v>7392</v>
      </c>
      <c r="B7383" s="6">
        <v>46085</v>
      </c>
      <c r="C7383" t="s">
        <v>10012</v>
      </c>
      <c r="D7383" t="s">
        <v>10019</v>
      </c>
      <c r="E7383">
        <v>9</v>
      </c>
      <c r="F7383">
        <f>+_xlfn.XLOOKUP(TablaVentas[[#This Row],[PRODUCTO FINANCIERO]],TablaPrecios[PRODUCTO FINANCIERO],TablaPrecios[PRECIO UNIT],0)</f>
        <v>9.9</v>
      </c>
      <c r="G7383" s="2">
        <f>+TablaVentas[[#This Row],[CANTIDAD]]*TablaVentas[[#This Row],[PRECIO UNITARIO]]</f>
        <v>89.100000000000009</v>
      </c>
      <c r="H7383" s="1">
        <f t="shared" ca="1" si="115"/>
        <v>0.17965156318333836</v>
      </c>
      <c r="I7383" s="2">
        <f ca="1">+TablaVentas[[#This Row],[VENTAL TOTAL]]-TablaVentas[[#This Row],[VENTAL TOTAL]]*TablaVentas[[#This Row],[DESCUENTO]]</f>
        <v>73.093045720364557</v>
      </c>
      <c r="J7383" s="2">
        <f ca="1">0.18*TablaVentas[[#This Row],[SUBTOTAL]]</f>
        <v>13.15674822966562</v>
      </c>
      <c r="K7383" s="2">
        <f ca="1">+TablaVentas[[#This Row],[SUBTOTAL]]+TablaVentas[[#This Row],[IGV]]</f>
        <v>86.249793950030181</v>
      </c>
    </row>
    <row r="7384" spans="1:11" x14ac:dyDescent="0.25">
      <c r="A7384" t="s">
        <v>7393</v>
      </c>
      <c r="B7384" s="6">
        <v>45374</v>
      </c>
      <c r="C7384" t="s">
        <v>10011</v>
      </c>
      <c r="D7384" t="s">
        <v>10020</v>
      </c>
      <c r="E7384">
        <v>20</v>
      </c>
      <c r="F7384">
        <f>+_xlfn.XLOOKUP(TablaVentas[[#This Row],[PRODUCTO FINANCIERO]],TablaPrecios[PRODUCTO FINANCIERO],TablaPrecios[PRECIO UNIT],0)</f>
        <v>14.9</v>
      </c>
      <c r="G7384" s="2">
        <f>+TablaVentas[[#This Row],[CANTIDAD]]*TablaVentas[[#This Row],[PRECIO UNITARIO]]</f>
        <v>298</v>
      </c>
      <c r="H7384" s="1">
        <f t="shared" ca="1" si="115"/>
        <v>0.10236367391013429</v>
      </c>
      <c r="I7384" s="2">
        <f ca="1">+TablaVentas[[#This Row],[VENTAL TOTAL]]-TablaVentas[[#This Row],[VENTAL TOTAL]]*TablaVentas[[#This Row],[DESCUENTO]]</f>
        <v>267.49562517478</v>
      </c>
      <c r="J7384" s="2">
        <f ca="1">0.18*TablaVentas[[#This Row],[SUBTOTAL]]</f>
        <v>48.1492125314604</v>
      </c>
      <c r="K7384" s="2">
        <f ca="1">+TablaVentas[[#This Row],[SUBTOTAL]]+TablaVentas[[#This Row],[IGV]]</f>
        <v>315.64483770624042</v>
      </c>
    </row>
    <row r="7385" spans="1:11" x14ac:dyDescent="0.25">
      <c r="A7385" t="s">
        <v>7394</v>
      </c>
      <c r="B7385" s="6">
        <v>45429</v>
      </c>
      <c r="C7385" t="s">
        <v>10013</v>
      </c>
      <c r="D7385" t="s">
        <v>10022</v>
      </c>
      <c r="E7385">
        <v>4</v>
      </c>
      <c r="F7385">
        <f>+_xlfn.XLOOKUP(TablaVentas[[#This Row],[PRODUCTO FINANCIERO]],TablaPrecios[PRODUCTO FINANCIERO],TablaPrecios[PRECIO UNIT],0)</f>
        <v>20.9</v>
      </c>
      <c r="G7385" s="2">
        <f>+TablaVentas[[#This Row],[CANTIDAD]]*TablaVentas[[#This Row],[PRECIO UNITARIO]]</f>
        <v>83.6</v>
      </c>
      <c r="H7385" s="1">
        <f t="shared" ca="1" si="115"/>
        <v>0.14004018836031998</v>
      </c>
      <c r="I7385" s="2">
        <f ca="1">+TablaVentas[[#This Row],[VENTAL TOTAL]]-TablaVentas[[#This Row],[VENTAL TOTAL]]*TablaVentas[[#This Row],[DESCUENTO]]</f>
        <v>71.892640253077246</v>
      </c>
      <c r="J7385" s="2">
        <f ca="1">0.18*TablaVentas[[#This Row],[SUBTOTAL]]</f>
        <v>12.940675245553903</v>
      </c>
      <c r="K7385" s="2">
        <f ca="1">+TablaVentas[[#This Row],[SUBTOTAL]]+TablaVentas[[#This Row],[IGV]]</f>
        <v>84.833315498631151</v>
      </c>
    </row>
    <row r="7386" spans="1:11" x14ac:dyDescent="0.25">
      <c r="A7386" t="s">
        <v>7395</v>
      </c>
      <c r="B7386" s="6">
        <v>45778</v>
      </c>
      <c r="C7386" t="s">
        <v>10013</v>
      </c>
      <c r="D7386" t="s">
        <v>10022</v>
      </c>
      <c r="E7386">
        <v>10</v>
      </c>
      <c r="F7386">
        <f>+_xlfn.XLOOKUP(TablaVentas[[#This Row],[PRODUCTO FINANCIERO]],TablaPrecios[PRODUCTO FINANCIERO],TablaPrecios[PRECIO UNIT],0)</f>
        <v>20.9</v>
      </c>
      <c r="G7386" s="2">
        <f>+TablaVentas[[#This Row],[CANTIDAD]]*TablaVentas[[#This Row],[PRECIO UNITARIO]]</f>
        <v>209</v>
      </c>
      <c r="H7386" s="1">
        <f t="shared" ca="1" si="115"/>
        <v>0.13102173224680971</v>
      </c>
      <c r="I7386" s="2">
        <f ca="1">+TablaVentas[[#This Row],[VENTAL TOTAL]]-TablaVentas[[#This Row],[VENTAL TOTAL]]*TablaVentas[[#This Row],[DESCUENTO]]</f>
        <v>181.61645796041677</v>
      </c>
      <c r="J7386" s="2">
        <f ca="1">0.18*TablaVentas[[#This Row],[SUBTOTAL]]</f>
        <v>32.690962432875018</v>
      </c>
      <c r="K7386" s="2">
        <f ca="1">+TablaVentas[[#This Row],[SUBTOTAL]]+TablaVentas[[#This Row],[IGV]]</f>
        <v>214.30742039329178</v>
      </c>
    </row>
    <row r="7387" spans="1:11" x14ac:dyDescent="0.25">
      <c r="A7387" t="s">
        <v>7396</v>
      </c>
      <c r="B7387" s="6">
        <v>46374</v>
      </c>
      <c r="C7387" t="s">
        <v>10011</v>
      </c>
      <c r="D7387" t="s">
        <v>10017</v>
      </c>
      <c r="E7387">
        <v>12</v>
      </c>
      <c r="F7387">
        <f>+_xlfn.XLOOKUP(TablaVentas[[#This Row],[PRODUCTO FINANCIERO]],TablaPrecios[PRODUCTO FINANCIERO],TablaPrecios[PRECIO UNIT],0)</f>
        <v>9.9</v>
      </c>
      <c r="G7387" s="2">
        <f>+TablaVentas[[#This Row],[CANTIDAD]]*TablaVentas[[#This Row],[PRECIO UNITARIO]]</f>
        <v>118.80000000000001</v>
      </c>
      <c r="H7387" s="1">
        <f t="shared" ca="1" si="115"/>
        <v>0.19709764040770877</v>
      </c>
      <c r="I7387" s="2">
        <f ca="1">+TablaVentas[[#This Row],[VENTAL TOTAL]]-TablaVentas[[#This Row],[VENTAL TOTAL]]*TablaVentas[[#This Row],[DESCUENTO]]</f>
        <v>95.384800319564206</v>
      </c>
      <c r="J7387" s="2">
        <f ca="1">0.18*TablaVentas[[#This Row],[SUBTOTAL]]</f>
        <v>17.169264057521556</v>
      </c>
      <c r="K7387" s="2">
        <f ca="1">+TablaVentas[[#This Row],[SUBTOTAL]]+TablaVentas[[#This Row],[IGV]]</f>
        <v>112.55406437708577</v>
      </c>
    </row>
    <row r="7388" spans="1:11" x14ac:dyDescent="0.25">
      <c r="A7388" t="s">
        <v>7397</v>
      </c>
      <c r="B7388" s="6">
        <v>46024</v>
      </c>
      <c r="C7388" t="s">
        <v>10016</v>
      </c>
      <c r="D7388" t="s">
        <v>10022</v>
      </c>
      <c r="E7388">
        <v>5</v>
      </c>
      <c r="F7388">
        <f>+_xlfn.XLOOKUP(TablaVentas[[#This Row],[PRODUCTO FINANCIERO]],TablaPrecios[PRODUCTO FINANCIERO],TablaPrecios[PRECIO UNIT],0)</f>
        <v>20.9</v>
      </c>
      <c r="G7388" s="2">
        <f>+TablaVentas[[#This Row],[CANTIDAD]]*TablaVentas[[#This Row],[PRECIO UNITARIO]]</f>
        <v>104.5</v>
      </c>
      <c r="H7388" s="1">
        <f t="shared" ca="1" si="115"/>
        <v>0.19061477880624539</v>
      </c>
      <c r="I7388" s="2">
        <f ca="1">+TablaVentas[[#This Row],[VENTAL TOTAL]]-TablaVentas[[#This Row],[VENTAL TOTAL]]*TablaVentas[[#This Row],[DESCUENTO]]</f>
        <v>84.58075561474736</v>
      </c>
      <c r="J7388" s="2">
        <f ca="1">0.18*TablaVentas[[#This Row],[SUBTOTAL]]</f>
        <v>15.224536010654525</v>
      </c>
      <c r="K7388" s="2">
        <f ca="1">+TablaVentas[[#This Row],[SUBTOTAL]]+TablaVentas[[#This Row],[IGV]]</f>
        <v>99.805291625401878</v>
      </c>
    </row>
    <row r="7389" spans="1:11" x14ac:dyDescent="0.25">
      <c r="A7389" t="s">
        <v>7398</v>
      </c>
      <c r="B7389" s="6">
        <v>46089</v>
      </c>
      <c r="C7389" t="s">
        <v>10016</v>
      </c>
      <c r="D7389" t="s">
        <v>10017</v>
      </c>
      <c r="E7389">
        <v>14</v>
      </c>
      <c r="F7389">
        <f>+_xlfn.XLOOKUP(TablaVentas[[#This Row],[PRODUCTO FINANCIERO]],TablaPrecios[PRODUCTO FINANCIERO],TablaPrecios[PRECIO UNIT],0)</f>
        <v>9.9</v>
      </c>
      <c r="G7389" s="2">
        <f>+TablaVentas[[#This Row],[CANTIDAD]]*TablaVentas[[#This Row],[PRECIO UNITARIO]]</f>
        <v>138.6</v>
      </c>
      <c r="H7389" s="1">
        <f t="shared" ca="1" si="115"/>
        <v>0.1709524739315039</v>
      </c>
      <c r="I7389" s="2">
        <f ca="1">+TablaVentas[[#This Row],[VENTAL TOTAL]]-TablaVentas[[#This Row],[VENTAL TOTAL]]*TablaVentas[[#This Row],[DESCUENTO]]</f>
        <v>114.90598711309356</v>
      </c>
      <c r="J7389" s="2">
        <f ca="1">0.18*TablaVentas[[#This Row],[SUBTOTAL]]</f>
        <v>20.683077680356838</v>
      </c>
      <c r="K7389" s="2">
        <f ca="1">+TablaVentas[[#This Row],[SUBTOTAL]]+TablaVentas[[#This Row],[IGV]]</f>
        <v>135.5890647934504</v>
      </c>
    </row>
    <row r="7390" spans="1:11" x14ac:dyDescent="0.25">
      <c r="A7390" t="s">
        <v>7399</v>
      </c>
      <c r="B7390" s="6">
        <v>45634</v>
      </c>
      <c r="C7390" t="s">
        <v>10013</v>
      </c>
      <c r="D7390" t="s">
        <v>10019</v>
      </c>
      <c r="E7390">
        <v>8</v>
      </c>
      <c r="F7390">
        <f>+_xlfn.XLOOKUP(TablaVentas[[#This Row],[PRODUCTO FINANCIERO]],TablaPrecios[PRODUCTO FINANCIERO],TablaPrecios[PRECIO UNIT],0)</f>
        <v>9.9</v>
      </c>
      <c r="G7390" s="2">
        <f>+TablaVentas[[#This Row],[CANTIDAD]]*TablaVentas[[#This Row],[PRECIO UNITARIO]]</f>
        <v>79.2</v>
      </c>
      <c r="H7390" s="1">
        <f t="shared" ca="1" si="115"/>
        <v>0.10424094494798611</v>
      </c>
      <c r="I7390" s="2">
        <f ca="1">+TablaVentas[[#This Row],[VENTAL TOTAL]]-TablaVentas[[#This Row],[VENTAL TOTAL]]*TablaVentas[[#This Row],[DESCUENTO]]</f>
        <v>70.944117160119504</v>
      </c>
      <c r="J7390" s="2">
        <f ca="1">0.18*TablaVentas[[#This Row],[SUBTOTAL]]</f>
        <v>12.769941088821509</v>
      </c>
      <c r="K7390" s="2">
        <f ca="1">+TablaVentas[[#This Row],[SUBTOTAL]]+TablaVentas[[#This Row],[IGV]]</f>
        <v>83.714058248941015</v>
      </c>
    </row>
    <row r="7391" spans="1:11" x14ac:dyDescent="0.25">
      <c r="A7391" t="s">
        <v>7400</v>
      </c>
      <c r="B7391" s="6">
        <v>45798</v>
      </c>
      <c r="C7391" t="s">
        <v>10011</v>
      </c>
      <c r="D7391" t="s">
        <v>10017</v>
      </c>
      <c r="E7391">
        <v>14</v>
      </c>
      <c r="F7391">
        <f>+_xlfn.XLOOKUP(TablaVentas[[#This Row],[PRODUCTO FINANCIERO]],TablaPrecios[PRODUCTO FINANCIERO],TablaPrecios[PRECIO UNIT],0)</f>
        <v>9.9</v>
      </c>
      <c r="G7391" s="2">
        <f>+TablaVentas[[#This Row],[CANTIDAD]]*TablaVentas[[#This Row],[PRECIO UNITARIO]]</f>
        <v>138.6</v>
      </c>
      <c r="H7391" s="1">
        <f t="shared" ca="1" si="115"/>
        <v>0.18779530704235997</v>
      </c>
      <c r="I7391" s="2">
        <f ca="1">+TablaVentas[[#This Row],[VENTAL TOTAL]]-TablaVentas[[#This Row],[VENTAL TOTAL]]*TablaVentas[[#This Row],[DESCUENTO]]</f>
        <v>112.57157044392891</v>
      </c>
      <c r="J7391" s="2">
        <f ca="1">0.18*TablaVentas[[#This Row],[SUBTOTAL]]</f>
        <v>20.262882679907204</v>
      </c>
      <c r="K7391" s="2">
        <f ca="1">+TablaVentas[[#This Row],[SUBTOTAL]]+TablaVentas[[#This Row],[IGV]]</f>
        <v>132.83445312383611</v>
      </c>
    </row>
    <row r="7392" spans="1:11" x14ac:dyDescent="0.25">
      <c r="A7392" t="s">
        <v>7401</v>
      </c>
      <c r="B7392" s="6">
        <v>45665</v>
      </c>
      <c r="C7392" t="s">
        <v>10014</v>
      </c>
      <c r="D7392" t="s">
        <v>10020</v>
      </c>
      <c r="E7392">
        <v>13</v>
      </c>
      <c r="F7392">
        <f>+_xlfn.XLOOKUP(TablaVentas[[#This Row],[PRODUCTO FINANCIERO]],TablaPrecios[PRODUCTO FINANCIERO],TablaPrecios[PRECIO UNIT],0)</f>
        <v>14.9</v>
      </c>
      <c r="G7392" s="2">
        <f>+TablaVentas[[#This Row],[CANTIDAD]]*TablaVentas[[#This Row],[PRECIO UNITARIO]]</f>
        <v>193.70000000000002</v>
      </c>
      <c r="H7392" s="1">
        <f t="shared" ca="1" si="115"/>
        <v>0.16944277429879823</v>
      </c>
      <c r="I7392" s="2">
        <f ca="1">+TablaVentas[[#This Row],[VENTAL TOTAL]]-TablaVentas[[#This Row],[VENTAL TOTAL]]*TablaVentas[[#This Row],[DESCUENTO]]</f>
        <v>160.8789346183228</v>
      </c>
      <c r="J7392" s="2">
        <f ca="1">0.18*TablaVentas[[#This Row],[SUBTOTAL]]</f>
        <v>28.958208231298102</v>
      </c>
      <c r="K7392" s="2">
        <f ca="1">+TablaVentas[[#This Row],[SUBTOTAL]]+TablaVentas[[#This Row],[IGV]]</f>
        <v>189.8371428496209</v>
      </c>
    </row>
    <row r="7393" spans="1:11" x14ac:dyDescent="0.25">
      <c r="A7393" t="s">
        <v>7402</v>
      </c>
      <c r="B7393" s="6">
        <v>46202</v>
      </c>
      <c r="C7393" t="s">
        <v>10012</v>
      </c>
      <c r="D7393" t="s">
        <v>10018</v>
      </c>
      <c r="E7393">
        <v>9</v>
      </c>
      <c r="F7393">
        <f>+_xlfn.XLOOKUP(TablaVentas[[#This Row],[PRODUCTO FINANCIERO]],TablaPrecios[PRODUCTO FINANCIERO],TablaPrecios[PRECIO UNIT],0)</f>
        <v>14.9</v>
      </c>
      <c r="G7393" s="2">
        <f>+TablaVentas[[#This Row],[CANTIDAD]]*TablaVentas[[#This Row],[PRECIO UNITARIO]]</f>
        <v>134.1</v>
      </c>
      <c r="H7393" s="1">
        <f t="shared" ca="1" si="115"/>
        <v>0.15679738695290432</v>
      </c>
      <c r="I7393" s="2">
        <f ca="1">+TablaVentas[[#This Row],[VENTAL TOTAL]]-TablaVentas[[#This Row],[VENTAL TOTAL]]*TablaVentas[[#This Row],[DESCUENTO]]</f>
        <v>113.07347040961552</v>
      </c>
      <c r="J7393" s="2">
        <f ca="1">0.18*TablaVentas[[#This Row],[SUBTOTAL]]</f>
        <v>20.353224673730793</v>
      </c>
      <c r="K7393" s="2">
        <f ca="1">+TablaVentas[[#This Row],[SUBTOTAL]]+TablaVentas[[#This Row],[IGV]]</f>
        <v>133.42669508334632</v>
      </c>
    </row>
    <row r="7394" spans="1:11" x14ac:dyDescent="0.25">
      <c r="A7394" t="s">
        <v>7403</v>
      </c>
      <c r="B7394" s="6">
        <v>46258</v>
      </c>
      <c r="C7394" t="s">
        <v>10015</v>
      </c>
      <c r="D7394" t="s">
        <v>10018</v>
      </c>
      <c r="E7394">
        <v>9</v>
      </c>
      <c r="F7394">
        <f>+_xlfn.XLOOKUP(TablaVentas[[#This Row],[PRODUCTO FINANCIERO]],TablaPrecios[PRODUCTO FINANCIERO],TablaPrecios[PRECIO UNIT],0)</f>
        <v>14.9</v>
      </c>
      <c r="G7394" s="2">
        <f>+TablaVentas[[#This Row],[CANTIDAD]]*TablaVentas[[#This Row],[PRECIO UNITARIO]]</f>
        <v>134.1</v>
      </c>
      <c r="H7394" s="1">
        <f t="shared" ca="1" si="115"/>
        <v>0.10068905775613674</v>
      </c>
      <c r="I7394" s="2">
        <f ca="1">+TablaVentas[[#This Row],[VENTAL TOTAL]]-TablaVentas[[#This Row],[VENTAL TOTAL]]*TablaVentas[[#This Row],[DESCUENTO]]</f>
        <v>120.59759735490206</v>
      </c>
      <c r="J7394" s="2">
        <f ca="1">0.18*TablaVentas[[#This Row],[SUBTOTAL]]</f>
        <v>21.707567523882371</v>
      </c>
      <c r="K7394" s="2">
        <f ca="1">+TablaVentas[[#This Row],[SUBTOTAL]]+TablaVentas[[#This Row],[IGV]]</f>
        <v>142.30516487878444</v>
      </c>
    </row>
    <row r="7395" spans="1:11" x14ac:dyDescent="0.25">
      <c r="A7395" t="s">
        <v>7404</v>
      </c>
      <c r="B7395" s="6">
        <v>45298</v>
      </c>
      <c r="C7395" t="s">
        <v>10013</v>
      </c>
      <c r="D7395" t="s">
        <v>10018</v>
      </c>
      <c r="E7395">
        <v>12</v>
      </c>
      <c r="F7395">
        <f>+_xlfn.XLOOKUP(TablaVentas[[#This Row],[PRODUCTO FINANCIERO]],TablaPrecios[PRODUCTO FINANCIERO],TablaPrecios[PRECIO UNIT],0)</f>
        <v>14.9</v>
      </c>
      <c r="G7395" s="2">
        <f>+TablaVentas[[#This Row],[CANTIDAD]]*TablaVentas[[#This Row],[PRECIO UNITARIO]]</f>
        <v>178.8</v>
      </c>
      <c r="H7395" s="1">
        <f t="shared" ca="1" si="115"/>
        <v>0.10583141353864089</v>
      </c>
      <c r="I7395" s="2">
        <f ca="1">+TablaVentas[[#This Row],[VENTAL TOTAL]]-TablaVentas[[#This Row],[VENTAL TOTAL]]*TablaVentas[[#This Row],[DESCUENTO]]</f>
        <v>159.87734325929102</v>
      </c>
      <c r="J7395" s="2">
        <f ca="1">0.18*TablaVentas[[#This Row],[SUBTOTAL]]</f>
        <v>28.777921786672383</v>
      </c>
      <c r="K7395" s="2">
        <f ca="1">+TablaVentas[[#This Row],[SUBTOTAL]]+TablaVentas[[#This Row],[IGV]]</f>
        <v>188.6552650459634</v>
      </c>
    </row>
    <row r="7396" spans="1:11" x14ac:dyDescent="0.25">
      <c r="A7396" t="s">
        <v>7405</v>
      </c>
      <c r="B7396" s="6">
        <v>46165</v>
      </c>
      <c r="C7396" t="s">
        <v>10013</v>
      </c>
      <c r="D7396" t="s">
        <v>10020</v>
      </c>
      <c r="E7396">
        <v>9</v>
      </c>
      <c r="F7396">
        <f>+_xlfn.XLOOKUP(TablaVentas[[#This Row],[PRODUCTO FINANCIERO]],TablaPrecios[PRODUCTO FINANCIERO],TablaPrecios[PRECIO UNIT],0)</f>
        <v>14.9</v>
      </c>
      <c r="G7396" s="2">
        <f>+TablaVentas[[#This Row],[CANTIDAD]]*TablaVentas[[#This Row],[PRECIO UNITARIO]]</f>
        <v>134.1</v>
      </c>
      <c r="H7396" s="1">
        <f t="shared" ca="1" si="115"/>
        <v>0.13479886105829109</v>
      </c>
      <c r="I7396" s="2">
        <f ca="1">+TablaVentas[[#This Row],[VENTAL TOTAL]]-TablaVentas[[#This Row],[VENTAL TOTAL]]*TablaVentas[[#This Row],[DESCUENTO]]</f>
        <v>116.02347273208316</v>
      </c>
      <c r="J7396" s="2">
        <f ca="1">0.18*TablaVentas[[#This Row],[SUBTOTAL]]</f>
        <v>20.884225091774969</v>
      </c>
      <c r="K7396" s="2">
        <f ca="1">+TablaVentas[[#This Row],[SUBTOTAL]]+TablaVentas[[#This Row],[IGV]]</f>
        <v>136.90769782385814</v>
      </c>
    </row>
    <row r="7397" spans="1:11" x14ac:dyDescent="0.25">
      <c r="A7397" t="s">
        <v>7406</v>
      </c>
      <c r="B7397" s="6">
        <v>45702</v>
      </c>
      <c r="C7397" t="s">
        <v>10016</v>
      </c>
      <c r="D7397" t="s">
        <v>10022</v>
      </c>
      <c r="E7397">
        <v>20</v>
      </c>
      <c r="F7397">
        <f>+_xlfn.XLOOKUP(TablaVentas[[#This Row],[PRODUCTO FINANCIERO]],TablaPrecios[PRODUCTO FINANCIERO],TablaPrecios[PRECIO UNIT],0)</f>
        <v>20.9</v>
      </c>
      <c r="G7397" s="2">
        <f>+TablaVentas[[#This Row],[CANTIDAD]]*TablaVentas[[#This Row],[PRECIO UNITARIO]]</f>
        <v>418</v>
      </c>
      <c r="H7397" s="1">
        <f t="shared" ca="1" si="115"/>
        <v>0.1626098290434777</v>
      </c>
      <c r="I7397" s="2">
        <f ca="1">+TablaVentas[[#This Row],[VENTAL TOTAL]]-TablaVentas[[#This Row],[VENTAL TOTAL]]*TablaVentas[[#This Row],[DESCUENTO]]</f>
        <v>350.0290914598263</v>
      </c>
      <c r="J7397" s="2">
        <f ca="1">0.18*TablaVentas[[#This Row],[SUBTOTAL]]</f>
        <v>63.005236462768735</v>
      </c>
      <c r="K7397" s="2">
        <f ca="1">+TablaVentas[[#This Row],[SUBTOTAL]]+TablaVentas[[#This Row],[IGV]]</f>
        <v>413.03432792259503</v>
      </c>
    </row>
    <row r="7398" spans="1:11" x14ac:dyDescent="0.25">
      <c r="A7398" t="s">
        <v>7407</v>
      </c>
      <c r="B7398" s="6">
        <v>45918</v>
      </c>
      <c r="C7398" t="s">
        <v>10011</v>
      </c>
      <c r="D7398" t="s">
        <v>10017</v>
      </c>
      <c r="E7398">
        <v>3</v>
      </c>
      <c r="F7398">
        <f>+_xlfn.XLOOKUP(TablaVentas[[#This Row],[PRODUCTO FINANCIERO]],TablaPrecios[PRODUCTO FINANCIERO],TablaPrecios[PRECIO UNIT],0)</f>
        <v>9.9</v>
      </c>
      <c r="G7398" s="2">
        <f>+TablaVentas[[#This Row],[CANTIDAD]]*TablaVentas[[#This Row],[PRECIO UNITARIO]]</f>
        <v>29.700000000000003</v>
      </c>
      <c r="H7398" s="1">
        <f t="shared" ca="1" si="115"/>
        <v>0.14411161366019093</v>
      </c>
      <c r="I7398" s="2">
        <f ca="1">+TablaVentas[[#This Row],[VENTAL TOTAL]]-TablaVentas[[#This Row],[VENTAL TOTAL]]*TablaVentas[[#This Row],[DESCUENTO]]</f>
        <v>25.419885074292331</v>
      </c>
      <c r="J7398" s="2">
        <f ca="1">0.18*TablaVentas[[#This Row],[SUBTOTAL]]</f>
        <v>4.5755793133726197</v>
      </c>
      <c r="K7398" s="2">
        <f ca="1">+TablaVentas[[#This Row],[SUBTOTAL]]+TablaVentas[[#This Row],[IGV]]</f>
        <v>29.995464387664953</v>
      </c>
    </row>
    <row r="7399" spans="1:11" x14ac:dyDescent="0.25">
      <c r="A7399" t="s">
        <v>7408</v>
      </c>
      <c r="B7399" s="6">
        <v>46211</v>
      </c>
      <c r="C7399" t="s">
        <v>10015</v>
      </c>
      <c r="D7399" t="s">
        <v>10019</v>
      </c>
      <c r="E7399">
        <v>4</v>
      </c>
      <c r="F7399">
        <f>+_xlfn.XLOOKUP(TablaVentas[[#This Row],[PRODUCTO FINANCIERO]],TablaPrecios[PRODUCTO FINANCIERO],TablaPrecios[PRECIO UNIT],0)</f>
        <v>9.9</v>
      </c>
      <c r="G7399" s="2">
        <f>+TablaVentas[[#This Row],[CANTIDAD]]*TablaVentas[[#This Row],[PRECIO UNITARIO]]</f>
        <v>39.6</v>
      </c>
      <c r="H7399" s="1">
        <f t="shared" ca="1" si="115"/>
        <v>0.14136195503197968</v>
      </c>
      <c r="I7399" s="2">
        <f ca="1">+TablaVentas[[#This Row],[VENTAL TOTAL]]-TablaVentas[[#This Row],[VENTAL TOTAL]]*TablaVentas[[#This Row],[DESCUENTO]]</f>
        <v>34.002066580733604</v>
      </c>
      <c r="J7399" s="2">
        <f ca="1">0.18*TablaVentas[[#This Row],[SUBTOTAL]]</f>
        <v>6.1203719845320483</v>
      </c>
      <c r="K7399" s="2">
        <f ca="1">+TablaVentas[[#This Row],[SUBTOTAL]]+TablaVentas[[#This Row],[IGV]]</f>
        <v>40.122438565265654</v>
      </c>
    </row>
    <row r="7400" spans="1:11" x14ac:dyDescent="0.25">
      <c r="A7400" t="s">
        <v>7409</v>
      </c>
      <c r="B7400" s="6">
        <v>45974</v>
      </c>
      <c r="C7400" t="s">
        <v>10011</v>
      </c>
      <c r="D7400" t="s">
        <v>10018</v>
      </c>
      <c r="E7400">
        <v>10</v>
      </c>
      <c r="F7400">
        <f>+_xlfn.XLOOKUP(TablaVentas[[#This Row],[PRODUCTO FINANCIERO]],TablaPrecios[PRODUCTO FINANCIERO],TablaPrecios[PRECIO UNIT],0)</f>
        <v>14.9</v>
      </c>
      <c r="G7400" s="2">
        <f>+TablaVentas[[#This Row],[CANTIDAD]]*TablaVentas[[#This Row],[PRECIO UNITARIO]]</f>
        <v>149</v>
      </c>
      <c r="H7400" s="1">
        <f t="shared" ca="1" si="115"/>
        <v>0.15128863028558184</v>
      </c>
      <c r="I7400" s="2">
        <f ca="1">+TablaVentas[[#This Row],[VENTAL TOTAL]]-TablaVentas[[#This Row],[VENTAL TOTAL]]*TablaVentas[[#This Row],[DESCUENTO]]</f>
        <v>126.4579940874483</v>
      </c>
      <c r="J7400" s="2">
        <f ca="1">0.18*TablaVentas[[#This Row],[SUBTOTAL]]</f>
        <v>22.762438935740693</v>
      </c>
      <c r="K7400" s="2">
        <f ca="1">+TablaVentas[[#This Row],[SUBTOTAL]]+TablaVentas[[#This Row],[IGV]]</f>
        <v>149.220433023189</v>
      </c>
    </row>
    <row r="7401" spans="1:11" x14ac:dyDescent="0.25">
      <c r="A7401" t="s">
        <v>7410</v>
      </c>
      <c r="B7401" s="6">
        <v>46175</v>
      </c>
      <c r="C7401" t="s">
        <v>10011</v>
      </c>
      <c r="D7401" t="s">
        <v>10018</v>
      </c>
      <c r="E7401">
        <v>19</v>
      </c>
      <c r="F7401">
        <f>+_xlfn.XLOOKUP(TablaVentas[[#This Row],[PRODUCTO FINANCIERO]],TablaPrecios[PRODUCTO FINANCIERO],TablaPrecios[PRECIO UNIT],0)</f>
        <v>14.9</v>
      </c>
      <c r="G7401" s="2">
        <f>+TablaVentas[[#This Row],[CANTIDAD]]*TablaVentas[[#This Row],[PRECIO UNITARIO]]</f>
        <v>283.10000000000002</v>
      </c>
      <c r="H7401" s="1">
        <f t="shared" ca="1" si="115"/>
        <v>0.14367642135149955</v>
      </c>
      <c r="I7401" s="2">
        <f ca="1">+TablaVentas[[#This Row],[VENTAL TOTAL]]-TablaVentas[[#This Row],[VENTAL TOTAL]]*TablaVentas[[#This Row],[DESCUENTO]]</f>
        <v>242.4252051153905</v>
      </c>
      <c r="J7401" s="2">
        <f ca="1">0.18*TablaVentas[[#This Row],[SUBTOTAL]]</f>
        <v>43.63653692077029</v>
      </c>
      <c r="K7401" s="2">
        <f ca="1">+TablaVentas[[#This Row],[SUBTOTAL]]+TablaVentas[[#This Row],[IGV]]</f>
        <v>286.06174203616081</v>
      </c>
    </row>
    <row r="7402" spans="1:11" x14ac:dyDescent="0.25">
      <c r="A7402" t="s">
        <v>7411</v>
      </c>
      <c r="B7402" s="6">
        <v>46380</v>
      </c>
      <c r="C7402" t="s">
        <v>10011</v>
      </c>
      <c r="D7402" t="s">
        <v>10019</v>
      </c>
      <c r="E7402">
        <v>4</v>
      </c>
      <c r="F7402">
        <f>+_xlfn.XLOOKUP(TablaVentas[[#This Row],[PRODUCTO FINANCIERO]],TablaPrecios[PRODUCTO FINANCIERO],TablaPrecios[PRECIO UNIT],0)</f>
        <v>9.9</v>
      </c>
      <c r="G7402" s="2">
        <f>+TablaVentas[[#This Row],[CANTIDAD]]*TablaVentas[[#This Row],[PRECIO UNITARIO]]</f>
        <v>39.6</v>
      </c>
      <c r="H7402" s="1">
        <f t="shared" ca="1" si="115"/>
        <v>0.14118786269645706</v>
      </c>
      <c r="I7402" s="2">
        <f ca="1">+TablaVentas[[#This Row],[VENTAL TOTAL]]-TablaVentas[[#This Row],[VENTAL TOTAL]]*TablaVentas[[#This Row],[DESCUENTO]]</f>
        <v>34.008960637220298</v>
      </c>
      <c r="J7402" s="2">
        <f ca="1">0.18*TablaVentas[[#This Row],[SUBTOTAL]]</f>
        <v>6.1216129146996536</v>
      </c>
      <c r="K7402" s="2">
        <f ca="1">+TablaVentas[[#This Row],[SUBTOTAL]]+TablaVentas[[#This Row],[IGV]]</f>
        <v>40.130573551919952</v>
      </c>
    </row>
    <row r="7403" spans="1:11" x14ac:dyDescent="0.25">
      <c r="A7403" t="s">
        <v>7412</v>
      </c>
      <c r="B7403" s="6">
        <v>45863</v>
      </c>
      <c r="C7403" t="s">
        <v>10014</v>
      </c>
      <c r="D7403" t="s">
        <v>10019</v>
      </c>
      <c r="E7403">
        <v>14</v>
      </c>
      <c r="F7403">
        <f>+_xlfn.XLOOKUP(TablaVentas[[#This Row],[PRODUCTO FINANCIERO]],TablaPrecios[PRODUCTO FINANCIERO],TablaPrecios[PRECIO UNIT],0)</f>
        <v>9.9</v>
      </c>
      <c r="G7403" s="2">
        <f>+TablaVentas[[#This Row],[CANTIDAD]]*TablaVentas[[#This Row],[PRECIO UNITARIO]]</f>
        <v>138.6</v>
      </c>
      <c r="H7403" s="1">
        <f t="shared" ca="1" si="115"/>
        <v>0.15444111055641266</v>
      </c>
      <c r="I7403" s="2">
        <f ca="1">+TablaVentas[[#This Row],[VENTAL TOTAL]]-TablaVentas[[#This Row],[VENTAL TOTAL]]*TablaVentas[[#This Row],[DESCUENTO]]</f>
        <v>117.19446207688119</v>
      </c>
      <c r="J7403" s="2">
        <f ca="1">0.18*TablaVentas[[#This Row],[SUBTOTAL]]</f>
        <v>21.095003173838613</v>
      </c>
      <c r="K7403" s="2">
        <f ca="1">+TablaVentas[[#This Row],[SUBTOTAL]]+TablaVentas[[#This Row],[IGV]]</f>
        <v>138.28946525071981</v>
      </c>
    </row>
    <row r="7404" spans="1:11" x14ac:dyDescent="0.25">
      <c r="A7404" t="s">
        <v>7413</v>
      </c>
      <c r="B7404" s="6">
        <v>45836</v>
      </c>
      <c r="C7404" t="s">
        <v>10013</v>
      </c>
      <c r="D7404" t="s">
        <v>10017</v>
      </c>
      <c r="E7404">
        <v>12</v>
      </c>
      <c r="F7404">
        <f>+_xlfn.XLOOKUP(TablaVentas[[#This Row],[PRODUCTO FINANCIERO]],TablaPrecios[PRODUCTO FINANCIERO],TablaPrecios[PRECIO UNIT],0)</f>
        <v>9.9</v>
      </c>
      <c r="G7404" s="2">
        <f>+TablaVentas[[#This Row],[CANTIDAD]]*TablaVentas[[#This Row],[PRECIO UNITARIO]]</f>
        <v>118.80000000000001</v>
      </c>
      <c r="H7404" s="1">
        <f t="shared" ca="1" si="115"/>
        <v>0.10578104036737268</v>
      </c>
      <c r="I7404" s="2">
        <f ca="1">+TablaVentas[[#This Row],[VENTAL TOTAL]]-TablaVentas[[#This Row],[VENTAL TOTAL]]*TablaVentas[[#This Row],[DESCUENTO]]</f>
        <v>106.23321240435614</v>
      </c>
      <c r="J7404" s="2">
        <f ca="1">0.18*TablaVentas[[#This Row],[SUBTOTAL]]</f>
        <v>19.121978232784105</v>
      </c>
      <c r="K7404" s="2">
        <f ca="1">+TablaVentas[[#This Row],[SUBTOTAL]]+TablaVentas[[#This Row],[IGV]]</f>
        <v>125.35519063714024</v>
      </c>
    </row>
    <row r="7405" spans="1:11" x14ac:dyDescent="0.25">
      <c r="A7405" t="s">
        <v>7414</v>
      </c>
      <c r="B7405" s="6">
        <v>45832</v>
      </c>
      <c r="C7405" t="s">
        <v>10013</v>
      </c>
      <c r="D7405" t="s">
        <v>10019</v>
      </c>
      <c r="E7405">
        <v>8</v>
      </c>
      <c r="F7405">
        <f>+_xlfn.XLOOKUP(TablaVentas[[#This Row],[PRODUCTO FINANCIERO]],TablaPrecios[PRODUCTO FINANCIERO],TablaPrecios[PRECIO UNIT],0)</f>
        <v>9.9</v>
      </c>
      <c r="G7405" s="2">
        <f>+TablaVentas[[#This Row],[CANTIDAD]]*TablaVentas[[#This Row],[PRECIO UNITARIO]]</f>
        <v>79.2</v>
      </c>
      <c r="H7405" s="1">
        <f t="shared" ca="1" si="115"/>
        <v>0.19535312791017218</v>
      </c>
      <c r="I7405" s="2">
        <f ca="1">+TablaVentas[[#This Row],[VENTAL TOTAL]]-TablaVentas[[#This Row],[VENTAL TOTAL]]*TablaVentas[[#This Row],[DESCUENTO]]</f>
        <v>63.728032269514365</v>
      </c>
      <c r="J7405" s="2">
        <f ca="1">0.18*TablaVentas[[#This Row],[SUBTOTAL]]</f>
        <v>11.471045808512585</v>
      </c>
      <c r="K7405" s="2">
        <f ca="1">+TablaVentas[[#This Row],[SUBTOTAL]]+TablaVentas[[#This Row],[IGV]]</f>
        <v>75.199078078026957</v>
      </c>
    </row>
    <row r="7406" spans="1:11" x14ac:dyDescent="0.25">
      <c r="A7406" t="s">
        <v>7415</v>
      </c>
      <c r="B7406" s="6">
        <v>45605</v>
      </c>
      <c r="C7406" t="s">
        <v>10015</v>
      </c>
      <c r="D7406" t="s">
        <v>10022</v>
      </c>
      <c r="E7406">
        <v>9</v>
      </c>
      <c r="F7406">
        <f>+_xlfn.XLOOKUP(TablaVentas[[#This Row],[PRODUCTO FINANCIERO]],TablaPrecios[PRODUCTO FINANCIERO],TablaPrecios[PRECIO UNIT],0)</f>
        <v>20.9</v>
      </c>
      <c r="G7406" s="2">
        <f>+TablaVentas[[#This Row],[CANTIDAD]]*TablaVentas[[#This Row],[PRECIO UNITARIO]]</f>
        <v>188.1</v>
      </c>
      <c r="H7406" s="1">
        <f t="shared" ca="1" si="115"/>
        <v>0.15814086094155189</v>
      </c>
      <c r="I7406" s="2">
        <f ca="1">+TablaVentas[[#This Row],[VENTAL TOTAL]]-TablaVentas[[#This Row],[VENTAL TOTAL]]*TablaVentas[[#This Row],[DESCUENTO]]</f>
        <v>158.35370405689409</v>
      </c>
      <c r="J7406" s="2">
        <f ca="1">0.18*TablaVentas[[#This Row],[SUBTOTAL]]</f>
        <v>28.503666730240933</v>
      </c>
      <c r="K7406" s="2">
        <f ca="1">+TablaVentas[[#This Row],[SUBTOTAL]]+TablaVentas[[#This Row],[IGV]]</f>
        <v>186.85737078713501</v>
      </c>
    </row>
    <row r="7407" spans="1:11" x14ac:dyDescent="0.25">
      <c r="A7407" t="s">
        <v>7416</v>
      </c>
      <c r="B7407" s="6">
        <v>45642</v>
      </c>
      <c r="C7407" t="s">
        <v>10015</v>
      </c>
      <c r="D7407" t="s">
        <v>10018</v>
      </c>
      <c r="E7407">
        <v>11</v>
      </c>
      <c r="F7407">
        <f>+_xlfn.XLOOKUP(TablaVentas[[#This Row],[PRODUCTO FINANCIERO]],TablaPrecios[PRODUCTO FINANCIERO],TablaPrecios[PRECIO UNIT],0)</f>
        <v>14.9</v>
      </c>
      <c r="G7407" s="2">
        <f>+TablaVentas[[#This Row],[CANTIDAD]]*TablaVentas[[#This Row],[PRECIO UNITARIO]]</f>
        <v>163.9</v>
      </c>
      <c r="H7407" s="1">
        <f t="shared" ca="1" si="115"/>
        <v>0.12087036797906081</v>
      </c>
      <c r="I7407" s="2">
        <f ca="1">+TablaVentas[[#This Row],[VENTAL TOTAL]]-TablaVentas[[#This Row],[VENTAL TOTAL]]*TablaVentas[[#This Row],[DESCUENTO]]</f>
        <v>144.08934668823193</v>
      </c>
      <c r="J7407" s="2">
        <f ca="1">0.18*TablaVentas[[#This Row],[SUBTOTAL]]</f>
        <v>25.936082403881745</v>
      </c>
      <c r="K7407" s="2">
        <f ca="1">+TablaVentas[[#This Row],[SUBTOTAL]]+TablaVentas[[#This Row],[IGV]]</f>
        <v>170.02542909211368</v>
      </c>
    </row>
    <row r="7408" spans="1:11" x14ac:dyDescent="0.25">
      <c r="A7408" t="s">
        <v>7417</v>
      </c>
      <c r="B7408" s="6">
        <v>46104</v>
      </c>
      <c r="C7408" t="s">
        <v>10014</v>
      </c>
      <c r="D7408" t="s">
        <v>10018</v>
      </c>
      <c r="E7408">
        <v>6</v>
      </c>
      <c r="F7408">
        <f>+_xlfn.XLOOKUP(TablaVentas[[#This Row],[PRODUCTO FINANCIERO]],TablaPrecios[PRODUCTO FINANCIERO],TablaPrecios[PRECIO UNIT],0)</f>
        <v>14.9</v>
      </c>
      <c r="G7408" s="2">
        <f>+TablaVentas[[#This Row],[CANTIDAD]]*TablaVentas[[#This Row],[PRECIO UNITARIO]]</f>
        <v>89.4</v>
      </c>
      <c r="H7408" s="1">
        <f t="shared" ca="1" si="115"/>
        <v>0.16994731605973229</v>
      </c>
      <c r="I7408" s="2">
        <f ca="1">+TablaVentas[[#This Row],[VENTAL TOTAL]]-TablaVentas[[#This Row],[VENTAL TOTAL]]*TablaVentas[[#This Row],[DESCUENTO]]</f>
        <v>74.206709944259941</v>
      </c>
      <c r="J7408" s="2">
        <f ca="1">0.18*TablaVentas[[#This Row],[SUBTOTAL]]</f>
        <v>13.35720778996679</v>
      </c>
      <c r="K7408" s="2">
        <f ca="1">+TablaVentas[[#This Row],[SUBTOTAL]]+TablaVentas[[#This Row],[IGV]]</f>
        <v>87.563917734226735</v>
      </c>
    </row>
    <row r="7409" spans="1:11" x14ac:dyDescent="0.25">
      <c r="A7409" t="s">
        <v>7418</v>
      </c>
      <c r="B7409" s="6">
        <v>45563</v>
      </c>
      <c r="C7409" t="s">
        <v>10014</v>
      </c>
      <c r="D7409" t="s">
        <v>10017</v>
      </c>
      <c r="E7409">
        <v>15</v>
      </c>
      <c r="F7409">
        <f>+_xlfn.XLOOKUP(TablaVentas[[#This Row],[PRODUCTO FINANCIERO]],TablaPrecios[PRODUCTO FINANCIERO],TablaPrecios[PRECIO UNIT],0)</f>
        <v>9.9</v>
      </c>
      <c r="G7409" s="2">
        <f>+TablaVentas[[#This Row],[CANTIDAD]]*TablaVentas[[#This Row],[PRECIO UNITARIO]]</f>
        <v>148.5</v>
      </c>
      <c r="H7409" s="1">
        <f t="shared" ca="1" si="115"/>
        <v>0.17975007660481304</v>
      </c>
      <c r="I7409" s="2">
        <f ca="1">+TablaVentas[[#This Row],[VENTAL TOTAL]]-TablaVentas[[#This Row],[VENTAL TOTAL]]*TablaVentas[[#This Row],[DESCUENTO]]</f>
        <v>121.80711362418526</v>
      </c>
      <c r="J7409" s="2">
        <f ca="1">0.18*TablaVentas[[#This Row],[SUBTOTAL]]</f>
        <v>21.925280452353345</v>
      </c>
      <c r="K7409" s="2">
        <f ca="1">+TablaVentas[[#This Row],[SUBTOTAL]]+TablaVentas[[#This Row],[IGV]]</f>
        <v>143.73239407653861</v>
      </c>
    </row>
    <row r="7410" spans="1:11" x14ac:dyDescent="0.25">
      <c r="A7410" t="s">
        <v>7419</v>
      </c>
      <c r="B7410" s="6">
        <v>45450</v>
      </c>
      <c r="C7410" t="s">
        <v>10016</v>
      </c>
      <c r="D7410" t="s">
        <v>10022</v>
      </c>
      <c r="E7410">
        <v>12</v>
      </c>
      <c r="F7410">
        <f>+_xlfn.XLOOKUP(TablaVentas[[#This Row],[PRODUCTO FINANCIERO]],TablaPrecios[PRODUCTO FINANCIERO],TablaPrecios[PRECIO UNIT],0)</f>
        <v>20.9</v>
      </c>
      <c r="G7410" s="2">
        <f>+TablaVentas[[#This Row],[CANTIDAD]]*TablaVentas[[#This Row],[PRECIO UNITARIO]]</f>
        <v>250.79999999999998</v>
      </c>
      <c r="H7410" s="1">
        <f t="shared" ca="1" si="115"/>
        <v>0.17026344811534505</v>
      </c>
      <c r="I7410" s="2">
        <f ca="1">+TablaVentas[[#This Row],[VENTAL TOTAL]]-TablaVentas[[#This Row],[VENTAL TOTAL]]*TablaVentas[[#This Row],[DESCUENTO]]</f>
        <v>208.09792721267144</v>
      </c>
      <c r="J7410" s="2">
        <f ca="1">0.18*TablaVentas[[#This Row],[SUBTOTAL]]</f>
        <v>37.457626898280857</v>
      </c>
      <c r="K7410" s="2">
        <f ca="1">+TablaVentas[[#This Row],[SUBTOTAL]]+TablaVentas[[#This Row],[IGV]]</f>
        <v>245.5555541109523</v>
      </c>
    </row>
    <row r="7411" spans="1:11" x14ac:dyDescent="0.25">
      <c r="A7411" t="s">
        <v>7420</v>
      </c>
      <c r="B7411" s="6">
        <v>46276</v>
      </c>
      <c r="C7411" t="s">
        <v>10012</v>
      </c>
      <c r="D7411" t="s">
        <v>10017</v>
      </c>
      <c r="E7411">
        <v>9</v>
      </c>
      <c r="F7411">
        <f>+_xlfn.XLOOKUP(TablaVentas[[#This Row],[PRODUCTO FINANCIERO]],TablaPrecios[PRODUCTO FINANCIERO],TablaPrecios[PRECIO UNIT],0)</f>
        <v>9.9</v>
      </c>
      <c r="G7411" s="2">
        <f>+TablaVentas[[#This Row],[CANTIDAD]]*TablaVentas[[#This Row],[PRECIO UNITARIO]]</f>
        <v>89.100000000000009</v>
      </c>
      <c r="H7411" s="1">
        <f t="shared" ca="1" si="115"/>
        <v>0.1818152736100806</v>
      </c>
      <c r="I7411" s="2">
        <f ca="1">+TablaVentas[[#This Row],[VENTAL TOTAL]]-TablaVentas[[#This Row],[VENTAL TOTAL]]*TablaVentas[[#This Row],[DESCUENTO]]</f>
        <v>72.900259121341833</v>
      </c>
      <c r="J7411" s="2">
        <f ca="1">0.18*TablaVentas[[#This Row],[SUBTOTAL]]</f>
        <v>13.12204664184153</v>
      </c>
      <c r="K7411" s="2">
        <f ca="1">+TablaVentas[[#This Row],[SUBTOTAL]]+TablaVentas[[#This Row],[IGV]]</f>
        <v>86.022305763183368</v>
      </c>
    </row>
    <row r="7412" spans="1:11" x14ac:dyDescent="0.25">
      <c r="A7412" t="s">
        <v>7421</v>
      </c>
      <c r="B7412" s="6">
        <v>46345</v>
      </c>
      <c r="C7412" t="s">
        <v>10014</v>
      </c>
      <c r="D7412" t="s">
        <v>10019</v>
      </c>
      <c r="E7412">
        <v>5</v>
      </c>
      <c r="F7412">
        <f>+_xlfn.XLOOKUP(TablaVentas[[#This Row],[PRODUCTO FINANCIERO]],TablaPrecios[PRODUCTO FINANCIERO],TablaPrecios[PRECIO UNIT],0)</f>
        <v>9.9</v>
      </c>
      <c r="G7412" s="2">
        <f>+TablaVentas[[#This Row],[CANTIDAD]]*TablaVentas[[#This Row],[PRECIO UNITARIO]]</f>
        <v>49.5</v>
      </c>
      <c r="H7412" s="1">
        <f t="shared" ca="1" si="115"/>
        <v>0.18785612310173175</v>
      </c>
      <c r="I7412" s="2">
        <f ca="1">+TablaVentas[[#This Row],[VENTAL TOTAL]]-TablaVentas[[#This Row],[VENTAL TOTAL]]*TablaVentas[[#This Row],[DESCUENTO]]</f>
        <v>40.20112190646428</v>
      </c>
      <c r="J7412" s="2">
        <f ca="1">0.18*TablaVentas[[#This Row],[SUBTOTAL]]</f>
        <v>7.2362019431635698</v>
      </c>
      <c r="K7412" s="2">
        <f ca="1">+TablaVentas[[#This Row],[SUBTOTAL]]+TablaVentas[[#This Row],[IGV]]</f>
        <v>47.437323849627852</v>
      </c>
    </row>
    <row r="7413" spans="1:11" x14ac:dyDescent="0.25">
      <c r="A7413" t="s">
        <v>7422</v>
      </c>
      <c r="B7413" s="6">
        <v>45440</v>
      </c>
      <c r="C7413" t="s">
        <v>10014</v>
      </c>
      <c r="D7413" t="s">
        <v>10018</v>
      </c>
      <c r="E7413">
        <v>6</v>
      </c>
      <c r="F7413">
        <f>+_xlfn.XLOOKUP(TablaVentas[[#This Row],[PRODUCTO FINANCIERO]],TablaPrecios[PRODUCTO FINANCIERO],TablaPrecios[PRECIO UNIT],0)</f>
        <v>14.9</v>
      </c>
      <c r="G7413" s="2">
        <f>+TablaVentas[[#This Row],[CANTIDAD]]*TablaVentas[[#This Row],[PRECIO UNITARIO]]</f>
        <v>89.4</v>
      </c>
      <c r="H7413" s="1">
        <f t="shared" ca="1" si="115"/>
        <v>0.19604508028975909</v>
      </c>
      <c r="I7413" s="2">
        <f ca="1">+TablaVentas[[#This Row],[VENTAL TOTAL]]-TablaVentas[[#This Row],[VENTAL TOTAL]]*TablaVentas[[#This Row],[DESCUENTO]]</f>
        <v>71.873569822095547</v>
      </c>
      <c r="J7413" s="2">
        <f ca="1">0.18*TablaVentas[[#This Row],[SUBTOTAL]]</f>
        <v>12.937242567977197</v>
      </c>
      <c r="K7413" s="2">
        <f ca="1">+TablaVentas[[#This Row],[SUBTOTAL]]+TablaVentas[[#This Row],[IGV]]</f>
        <v>84.810812390072741</v>
      </c>
    </row>
    <row r="7414" spans="1:11" x14ac:dyDescent="0.25">
      <c r="A7414" t="s">
        <v>7423</v>
      </c>
      <c r="B7414" s="6">
        <v>45411</v>
      </c>
      <c r="C7414" t="s">
        <v>10011</v>
      </c>
      <c r="D7414" t="s">
        <v>10020</v>
      </c>
      <c r="E7414">
        <v>13</v>
      </c>
      <c r="F7414">
        <f>+_xlfn.XLOOKUP(TablaVentas[[#This Row],[PRODUCTO FINANCIERO]],TablaPrecios[PRODUCTO FINANCIERO],TablaPrecios[PRECIO UNIT],0)</f>
        <v>14.9</v>
      </c>
      <c r="G7414" s="2">
        <f>+TablaVentas[[#This Row],[CANTIDAD]]*TablaVentas[[#This Row],[PRECIO UNITARIO]]</f>
        <v>193.70000000000002</v>
      </c>
      <c r="H7414" s="1">
        <f t="shared" ca="1" si="115"/>
        <v>0.13592929254372405</v>
      </c>
      <c r="I7414" s="2">
        <f ca="1">+TablaVentas[[#This Row],[VENTAL TOTAL]]-TablaVentas[[#This Row],[VENTAL TOTAL]]*TablaVentas[[#This Row],[DESCUENTO]]</f>
        <v>167.37049603428068</v>
      </c>
      <c r="J7414" s="2">
        <f ca="1">0.18*TablaVentas[[#This Row],[SUBTOTAL]]</f>
        <v>30.126689286170521</v>
      </c>
      <c r="K7414" s="2">
        <f ca="1">+TablaVentas[[#This Row],[SUBTOTAL]]+TablaVentas[[#This Row],[IGV]]</f>
        <v>197.49718532045119</v>
      </c>
    </row>
    <row r="7415" spans="1:11" x14ac:dyDescent="0.25">
      <c r="A7415" t="s">
        <v>7424</v>
      </c>
      <c r="B7415" s="6">
        <v>45819</v>
      </c>
      <c r="C7415" t="s">
        <v>10016</v>
      </c>
      <c r="D7415" t="s">
        <v>10017</v>
      </c>
      <c r="E7415">
        <v>13</v>
      </c>
      <c r="F7415">
        <f>+_xlfn.XLOOKUP(TablaVentas[[#This Row],[PRODUCTO FINANCIERO]],TablaPrecios[PRODUCTO FINANCIERO],TablaPrecios[PRECIO UNIT],0)</f>
        <v>9.9</v>
      </c>
      <c r="G7415" s="2">
        <f>+TablaVentas[[#This Row],[CANTIDAD]]*TablaVentas[[#This Row],[PRECIO UNITARIO]]</f>
        <v>128.70000000000002</v>
      </c>
      <c r="H7415" s="1">
        <f t="shared" ca="1" si="115"/>
        <v>0.12807422083230255</v>
      </c>
      <c r="I7415" s="2">
        <f ca="1">+TablaVentas[[#This Row],[VENTAL TOTAL]]-TablaVentas[[#This Row],[VENTAL TOTAL]]*TablaVentas[[#This Row],[DESCUENTO]]</f>
        <v>112.21684777888268</v>
      </c>
      <c r="J7415" s="2">
        <f ca="1">0.18*TablaVentas[[#This Row],[SUBTOTAL]]</f>
        <v>20.199032600198883</v>
      </c>
      <c r="K7415" s="2">
        <f ca="1">+TablaVentas[[#This Row],[SUBTOTAL]]+TablaVentas[[#This Row],[IGV]]</f>
        <v>132.41588037908156</v>
      </c>
    </row>
    <row r="7416" spans="1:11" x14ac:dyDescent="0.25">
      <c r="A7416" t="s">
        <v>7425</v>
      </c>
      <c r="B7416" s="6">
        <v>45668</v>
      </c>
      <c r="C7416" t="s">
        <v>10016</v>
      </c>
      <c r="D7416" t="s">
        <v>10019</v>
      </c>
      <c r="E7416">
        <v>4</v>
      </c>
      <c r="F7416">
        <f>+_xlfn.XLOOKUP(TablaVentas[[#This Row],[PRODUCTO FINANCIERO]],TablaPrecios[PRODUCTO FINANCIERO],TablaPrecios[PRECIO UNIT],0)</f>
        <v>9.9</v>
      </c>
      <c r="G7416" s="2">
        <f>+TablaVentas[[#This Row],[CANTIDAD]]*TablaVentas[[#This Row],[PRECIO UNITARIO]]</f>
        <v>39.6</v>
      </c>
      <c r="H7416" s="1">
        <f t="shared" ca="1" si="115"/>
        <v>0.13204658972030009</v>
      </c>
      <c r="I7416" s="2">
        <f ca="1">+TablaVentas[[#This Row],[VENTAL TOTAL]]-TablaVentas[[#This Row],[VENTAL TOTAL]]*TablaVentas[[#This Row],[DESCUENTO]]</f>
        <v>34.370955047076116</v>
      </c>
      <c r="J7416" s="2">
        <f ca="1">0.18*TablaVentas[[#This Row],[SUBTOTAL]]</f>
        <v>6.186771908473701</v>
      </c>
      <c r="K7416" s="2">
        <f ca="1">+TablaVentas[[#This Row],[SUBTOTAL]]+TablaVentas[[#This Row],[IGV]]</f>
        <v>40.557726955549818</v>
      </c>
    </row>
    <row r="7417" spans="1:11" x14ac:dyDescent="0.25">
      <c r="A7417" t="s">
        <v>7426</v>
      </c>
      <c r="B7417" s="6">
        <v>45447</v>
      </c>
      <c r="C7417" t="s">
        <v>10011</v>
      </c>
      <c r="D7417" t="s">
        <v>10018</v>
      </c>
      <c r="E7417">
        <v>8</v>
      </c>
      <c r="F7417">
        <f>+_xlfn.XLOOKUP(TablaVentas[[#This Row],[PRODUCTO FINANCIERO]],TablaPrecios[PRODUCTO FINANCIERO],TablaPrecios[PRECIO UNIT],0)</f>
        <v>14.9</v>
      </c>
      <c r="G7417" s="2">
        <f>+TablaVentas[[#This Row],[CANTIDAD]]*TablaVentas[[#This Row],[PRECIO UNITARIO]]</f>
        <v>119.2</v>
      </c>
      <c r="H7417" s="1">
        <f t="shared" ca="1" si="115"/>
        <v>0.13553398474157335</v>
      </c>
      <c r="I7417" s="2">
        <f ca="1">+TablaVentas[[#This Row],[VENTAL TOTAL]]-TablaVentas[[#This Row],[VENTAL TOTAL]]*TablaVentas[[#This Row],[DESCUENTO]]</f>
        <v>103.04434901880445</v>
      </c>
      <c r="J7417" s="2">
        <f ca="1">0.18*TablaVentas[[#This Row],[SUBTOTAL]]</f>
        <v>18.5479828233848</v>
      </c>
      <c r="K7417" s="2">
        <f ca="1">+TablaVentas[[#This Row],[SUBTOTAL]]+TablaVentas[[#This Row],[IGV]]</f>
        <v>121.59233184218925</v>
      </c>
    </row>
    <row r="7418" spans="1:11" x14ac:dyDescent="0.25">
      <c r="A7418" t="s">
        <v>7427</v>
      </c>
      <c r="B7418" s="6">
        <v>45477</v>
      </c>
      <c r="C7418" t="s">
        <v>10016</v>
      </c>
      <c r="D7418" t="s">
        <v>10020</v>
      </c>
      <c r="E7418">
        <v>9</v>
      </c>
      <c r="F7418">
        <f>+_xlfn.XLOOKUP(TablaVentas[[#This Row],[PRODUCTO FINANCIERO]],TablaPrecios[PRODUCTO FINANCIERO],TablaPrecios[PRECIO UNIT],0)</f>
        <v>14.9</v>
      </c>
      <c r="G7418" s="2">
        <f>+TablaVentas[[#This Row],[CANTIDAD]]*TablaVentas[[#This Row],[PRECIO UNITARIO]]</f>
        <v>134.1</v>
      </c>
      <c r="H7418" s="1">
        <f t="shared" ca="1" si="115"/>
        <v>0.10553484539005285</v>
      </c>
      <c r="I7418" s="2">
        <f ca="1">+TablaVentas[[#This Row],[VENTAL TOTAL]]-TablaVentas[[#This Row],[VENTAL TOTAL]]*TablaVentas[[#This Row],[DESCUENTO]]</f>
        <v>119.9477772331939</v>
      </c>
      <c r="J7418" s="2">
        <f ca="1">0.18*TablaVentas[[#This Row],[SUBTOTAL]]</f>
        <v>21.590599901974901</v>
      </c>
      <c r="K7418" s="2">
        <f ca="1">+TablaVentas[[#This Row],[SUBTOTAL]]+TablaVentas[[#This Row],[IGV]]</f>
        <v>141.53837713516882</v>
      </c>
    </row>
    <row r="7419" spans="1:11" x14ac:dyDescent="0.25">
      <c r="A7419" t="s">
        <v>7428</v>
      </c>
      <c r="B7419" s="6">
        <v>45911</v>
      </c>
      <c r="C7419" t="s">
        <v>10013</v>
      </c>
      <c r="D7419" t="s">
        <v>10020</v>
      </c>
      <c r="E7419">
        <v>19</v>
      </c>
      <c r="F7419">
        <f>+_xlfn.XLOOKUP(TablaVentas[[#This Row],[PRODUCTO FINANCIERO]],TablaPrecios[PRODUCTO FINANCIERO],TablaPrecios[PRECIO UNIT],0)</f>
        <v>14.9</v>
      </c>
      <c r="G7419" s="2">
        <f>+TablaVentas[[#This Row],[CANTIDAD]]*TablaVentas[[#This Row],[PRECIO UNITARIO]]</f>
        <v>283.10000000000002</v>
      </c>
      <c r="H7419" s="1">
        <f t="shared" ca="1" si="115"/>
        <v>0.11517852385997213</v>
      </c>
      <c r="I7419" s="2">
        <f ca="1">+TablaVentas[[#This Row],[VENTAL TOTAL]]-TablaVentas[[#This Row],[VENTAL TOTAL]]*TablaVentas[[#This Row],[DESCUENTO]]</f>
        <v>250.49295989524191</v>
      </c>
      <c r="J7419" s="2">
        <f ca="1">0.18*TablaVentas[[#This Row],[SUBTOTAL]]</f>
        <v>45.088732781143541</v>
      </c>
      <c r="K7419" s="2">
        <f ca="1">+TablaVentas[[#This Row],[SUBTOTAL]]+TablaVentas[[#This Row],[IGV]]</f>
        <v>295.58169267638544</v>
      </c>
    </row>
    <row r="7420" spans="1:11" x14ac:dyDescent="0.25">
      <c r="A7420" t="s">
        <v>7429</v>
      </c>
      <c r="B7420" s="6">
        <v>46274</v>
      </c>
      <c r="C7420" t="s">
        <v>10013</v>
      </c>
      <c r="D7420" t="s">
        <v>10019</v>
      </c>
      <c r="E7420">
        <v>17</v>
      </c>
      <c r="F7420">
        <f>+_xlfn.XLOOKUP(TablaVentas[[#This Row],[PRODUCTO FINANCIERO]],TablaPrecios[PRODUCTO FINANCIERO],TablaPrecios[PRECIO UNIT],0)</f>
        <v>9.9</v>
      </c>
      <c r="G7420" s="2">
        <f>+TablaVentas[[#This Row],[CANTIDAD]]*TablaVentas[[#This Row],[PRECIO UNITARIO]]</f>
        <v>168.3</v>
      </c>
      <c r="H7420" s="1">
        <f t="shared" ca="1" si="115"/>
        <v>0.1441318254980338</v>
      </c>
      <c r="I7420" s="2">
        <f ca="1">+TablaVentas[[#This Row],[VENTAL TOTAL]]-TablaVentas[[#This Row],[VENTAL TOTAL]]*TablaVentas[[#This Row],[DESCUENTO]]</f>
        <v>144.04261376868092</v>
      </c>
      <c r="J7420" s="2">
        <f ca="1">0.18*TablaVentas[[#This Row],[SUBTOTAL]]</f>
        <v>25.927670478362565</v>
      </c>
      <c r="K7420" s="2">
        <f ca="1">+TablaVentas[[#This Row],[SUBTOTAL]]+TablaVentas[[#This Row],[IGV]]</f>
        <v>169.97028424704348</v>
      </c>
    </row>
    <row r="7421" spans="1:11" x14ac:dyDescent="0.25">
      <c r="A7421" t="s">
        <v>7430</v>
      </c>
      <c r="B7421" s="6">
        <v>45455</v>
      </c>
      <c r="C7421" t="s">
        <v>10014</v>
      </c>
      <c r="D7421" t="s">
        <v>10018</v>
      </c>
      <c r="E7421">
        <v>6</v>
      </c>
      <c r="F7421">
        <f>+_xlfn.XLOOKUP(TablaVentas[[#This Row],[PRODUCTO FINANCIERO]],TablaPrecios[PRODUCTO FINANCIERO],TablaPrecios[PRECIO UNIT],0)</f>
        <v>14.9</v>
      </c>
      <c r="G7421" s="2">
        <f>+TablaVentas[[#This Row],[CANTIDAD]]*TablaVentas[[#This Row],[PRECIO UNITARIO]]</f>
        <v>89.4</v>
      </c>
      <c r="H7421" s="1">
        <f t="shared" ca="1" si="115"/>
        <v>0.18484850580388618</v>
      </c>
      <c r="I7421" s="2">
        <f ca="1">+TablaVentas[[#This Row],[VENTAL TOTAL]]-TablaVentas[[#This Row],[VENTAL TOTAL]]*TablaVentas[[#This Row],[DESCUENTO]]</f>
        <v>72.874543581132585</v>
      </c>
      <c r="J7421" s="2">
        <f ca="1">0.18*TablaVentas[[#This Row],[SUBTOTAL]]</f>
        <v>13.117417844603866</v>
      </c>
      <c r="K7421" s="2">
        <f ca="1">+TablaVentas[[#This Row],[SUBTOTAL]]+TablaVentas[[#This Row],[IGV]]</f>
        <v>85.991961425736449</v>
      </c>
    </row>
    <row r="7422" spans="1:11" x14ac:dyDescent="0.25">
      <c r="A7422" t="s">
        <v>7431</v>
      </c>
      <c r="B7422" s="6">
        <v>46148</v>
      </c>
      <c r="C7422" t="s">
        <v>10011</v>
      </c>
      <c r="D7422" t="s">
        <v>10020</v>
      </c>
      <c r="E7422">
        <v>18</v>
      </c>
      <c r="F7422">
        <f>+_xlfn.XLOOKUP(TablaVentas[[#This Row],[PRODUCTO FINANCIERO]],TablaPrecios[PRODUCTO FINANCIERO],TablaPrecios[PRECIO UNIT],0)</f>
        <v>14.9</v>
      </c>
      <c r="G7422" s="2">
        <f>+TablaVentas[[#This Row],[CANTIDAD]]*TablaVentas[[#This Row],[PRECIO UNITARIO]]</f>
        <v>268.2</v>
      </c>
      <c r="H7422" s="1">
        <f t="shared" ca="1" si="115"/>
        <v>0.16228185593164324</v>
      </c>
      <c r="I7422" s="2">
        <f ca="1">+TablaVentas[[#This Row],[VENTAL TOTAL]]-TablaVentas[[#This Row],[VENTAL TOTAL]]*TablaVentas[[#This Row],[DESCUENTO]]</f>
        <v>224.67600623913327</v>
      </c>
      <c r="J7422" s="2">
        <f ca="1">0.18*TablaVentas[[#This Row],[SUBTOTAL]]</f>
        <v>40.441681123043985</v>
      </c>
      <c r="K7422" s="2">
        <f ca="1">+TablaVentas[[#This Row],[SUBTOTAL]]+TablaVentas[[#This Row],[IGV]]</f>
        <v>265.11768736217726</v>
      </c>
    </row>
    <row r="7423" spans="1:11" x14ac:dyDescent="0.25">
      <c r="A7423" t="s">
        <v>7432</v>
      </c>
      <c r="B7423" s="6">
        <v>45646</v>
      </c>
      <c r="C7423" t="s">
        <v>10015</v>
      </c>
      <c r="D7423" t="s">
        <v>10018</v>
      </c>
      <c r="E7423">
        <v>3</v>
      </c>
      <c r="F7423">
        <f>+_xlfn.XLOOKUP(TablaVentas[[#This Row],[PRODUCTO FINANCIERO]],TablaPrecios[PRODUCTO FINANCIERO],TablaPrecios[PRECIO UNIT],0)</f>
        <v>14.9</v>
      </c>
      <c r="G7423" s="2">
        <f>+TablaVentas[[#This Row],[CANTIDAD]]*TablaVentas[[#This Row],[PRECIO UNITARIO]]</f>
        <v>44.7</v>
      </c>
      <c r="H7423" s="1">
        <f t="shared" ca="1" si="115"/>
        <v>0.19569732733329756</v>
      </c>
      <c r="I7423" s="2">
        <f ca="1">+TablaVentas[[#This Row],[VENTAL TOTAL]]-TablaVentas[[#This Row],[VENTAL TOTAL]]*TablaVentas[[#This Row],[DESCUENTO]]</f>
        <v>35.952329468201597</v>
      </c>
      <c r="J7423" s="2">
        <f ca="1">0.18*TablaVentas[[#This Row],[SUBTOTAL]]</f>
        <v>6.4714193042762869</v>
      </c>
      <c r="K7423" s="2">
        <f ca="1">+TablaVentas[[#This Row],[SUBTOTAL]]+TablaVentas[[#This Row],[IGV]]</f>
        <v>42.423748772477886</v>
      </c>
    </row>
    <row r="7424" spans="1:11" x14ac:dyDescent="0.25">
      <c r="A7424" t="s">
        <v>7433</v>
      </c>
      <c r="B7424" s="6">
        <v>46338</v>
      </c>
      <c r="C7424" t="s">
        <v>10013</v>
      </c>
      <c r="D7424" t="s">
        <v>10020</v>
      </c>
      <c r="E7424">
        <v>17</v>
      </c>
      <c r="F7424">
        <f>+_xlfn.XLOOKUP(TablaVentas[[#This Row],[PRODUCTO FINANCIERO]],TablaPrecios[PRODUCTO FINANCIERO],TablaPrecios[PRECIO UNIT],0)</f>
        <v>14.9</v>
      </c>
      <c r="G7424" s="2">
        <f>+TablaVentas[[#This Row],[CANTIDAD]]*TablaVentas[[#This Row],[PRECIO UNITARIO]]</f>
        <v>253.3</v>
      </c>
      <c r="H7424" s="1">
        <f t="shared" ca="1" si="115"/>
        <v>0.10013376513439919</v>
      </c>
      <c r="I7424" s="2">
        <f ca="1">+TablaVentas[[#This Row],[VENTAL TOTAL]]-TablaVentas[[#This Row],[VENTAL TOTAL]]*TablaVentas[[#This Row],[DESCUENTO]]</f>
        <v>227.9361172914567</v>
      </c>
      <c r="J7424" s="2">
        <f ca="1">0.18*TablaVentas[[#This Row],[SUBTOTAL]]</f>
        <v>41.028501112462202</v>
      </c>
      <c r="K7424" s="2">
        <f ca="1">+TablaVentas[[#This Row],[SUBTOTAL]]+TablaVentas[[#This Row],[IGV]]</f>
        <v>268.96461840391891</v>
      </c>
    </row>
    <row r="7425" spans="1:11" x14ac:dyDescent="0.25">
      <c r="A7425" t="s">
        <v>7434</v>
      </c>
      <c r="B7425" s="6">
        <v>45923</v>
      </c>
      <c r="C7425" t="s">
        <v>10012</v>
      </c>
      <c r="D7425" t="s">
        <v>10018</v>
      </c>
      <c r="E7425">
        <v>7</v>
      </c>
      <c r="F7425">
        <f>+_xlfn.XLOOKUP(TablaVentas[[#This Row],[PRODUCTO FINANCIERO]],TablaPrecios[PRODUCTO FINANCIERO],TablaPrecios[PRECIO UNIT],0)</f>
        <v>14.9</v>
      </c>
      <c r="G7425" s="2">
        <f>+TablaVentas[[#This Row],[CANTIDAD]]*TablaVentas[[#This Row],[PRECIO UNITARIO]]</f>
        <v>104.3</v>
      </c>
      <c r="H7425" s="1">
        <f t="shared" ca="1" si="115"/>
        <v>0.11669374755960824</v>
      </c>
      <c r="I7425" s="2">
        <f ca="1">+TablaVentas[[#This Row],[VENTAL TOTAL]]-TablaVentas[[#This Row],[VENTAL TOTAL]]*TablaVentas[[#This Row],[DESCUENTO]]</f>
        <v>92.128842129532856</v>
      </c>
      <c r="J7425" s="2">
        <f ca="1">0.18*TablaVentas[[#This Row],[SUBTOTAL]]</f>
        <v>16.583191583315912</v>
      </c>
      <c r="K7425" s="2">
        <f ca="1">+TablaVentas[[#This Row],[SUBTOTAL]]+TablaVentas[[#This Row],[IGV]]</f>
        <v>108.71203371284876</v>
      </c>
    </row>
    <row r="7426" spans="1:11" x14ac:dyDescent="0.25">
      <c r="A7426" t="s">
        <v>7435</v>
      </c>
      <c r="B7426" s="6">
        <v>45835</v>
      </c>
      <c r="C7426" t="s">
        <v>10015</v>
      </c>
      <c r="D7426" t="s">
        <v>10019</v>
      </c>
      <c r="E7426">
        <v>19</v>
      </c>
      <c r="F7426">
        <f>+_xlfn.XLOOKUP(TablaVentas[[#This Row],[PRODUCTO FINANCIERO]],TablaPrecios[PRODUCTO FINANCIERO],TablaPrecios[PRECIO UNIT],0)</f>
        <v>9.9</v>
      </c>
      <c r="G7426" s="2">
        <f>+TablaVentas[[#This Row],[CANTIDAD]]*TablaVentas[[#This Row],[PRECIO UNITARIO]]</f>
        <v>188.1</v>
      </c>
      <c r="H7426" s="1">
        <f t="shared" ref="H7426:H7489" ca="1" si="116">+RAND()*0.1+0.1</f>
        <v>0.10915378424610457</v>
      </c>
      <c r="I7426" s="2">
        <f ca="1">+TablaVentas[[#This Row],[VENTAL TOTAL]]-TablaVentas[[#This Row],[VENTAL TOTAL]]*TablaVentas[[#This Row],[DESCUENTO]]</f>
        <v>167.56817318330772</v>
      </c>
      <c r="J7426" s="2">
        <f ca="1">0.18*TablaVentas[[#This Row],[SUBTOTAL]]</f>
        <v>30.162271172995389</v>
      </c>
      <c r="K7426" s="2">
        <f ca="1">+TablaVentas[[#This Row],[SUBTOTAL]]+TablaVentas[[#This Row],[IGV]]</f>
        <v>197.73044435630311</v>
      </c>
    </row>
    <row r="7427" spans="1:11" x14ac:dyDescent="0.25">
      <c r="A7427" t="s">
        <v>7436</v>
      </c>
      <c r="B7427" s="6">
        <v>45887</v>
      </c>
      <c r="C7427" t="s">
        <v>10014</v>
      </c>
      <c r="D7427" t="s">
        <v>10022</v>
      </c>
      <c r="E7427">
        <v>6</v>
      </c>
      <c r="F7427">
        <f>+_xlfn.XLOOKUP(TablaVentas[[#This Row],[PRODUCTO FINANCIERO]],TablaPrecios[PRODUCTO FINANCIERO],TablaPrecios[PRECIO UNIT],0)</f>
        <v>20.9</v>
      </c>
      <c r="G7427" s="2">
        <f>+TablaVentas[[#This Row],[CANTIDAD]]*TablaVentas[[#This Row],[PRECIO UNITARIO]]</f>
        <v>125.39999999999999</v>
      </c>
      <c r="H7427" s="1">
        <f t="shared" ca="1" si="116"/>
        <v>0.13940112235623262</v>
      </c>
      <c r="I7427" s="2">
        <f ca="1">+TablaVentas[[#This Row],[VENTAL TOTAL]]-TablaVentas[[#This Row],[VENTAL TOTAL]]*TablaVentas[[#This Row],[DESCUENTO]]</f>
        <v>107.91909925652843</v>
      </c>
      <c r="J7427" s="2">
        <f ca="1">0.18*TablaVentas[[#This Row],[SUBTOTAL]]</f>
        <v>19.425437866175116</v>
      </c>
      <c r="K7427" s="2">
        <f ca="1">+TablaVentas[[#This Row],[SUBTOTAL]]+TablaVentas[[#This Row],[IGV]]</f>
        <v>127.34453712270354</v>
      </c>
    </row>
    <row r="7428" spans="1:11" x14ac:dyDescent="0.25">
      <c r="A7428" t="s">
        <v>7437</v>
      </c>
      <c r="B7428" s="6">
        <v>46084</v>
      </c>
      <c r="C7428" t="s">
        <v>10012</v>
      </c>
      <c r="D7428" t="s">
        <v>10022</v>
      </c>
      <c r="E7428">
        <v>13</v>
      </c>
      <c r="F7428">
        <f>+_xlfn.XLOOKUP(TablaVentas[[#This Row],[PRODUCTO FINANCIERO]],TablaPrecios[PRODUCTO FINANCIERO],TablaPrecios[PRECIO UNIT],0)</f>
        <v>20.9</v>
      </c>
      <c r="G7428" s="2">
        <f>+TablaVentas[[#This Row],[CANTIDAD]]*TablaVentas[[#This Row],[PRECIO UNITARIO]]</f>
        <v>271.7</v>
      </c>
      <c r="H7428" s="1">
        <f t="shared" ca="1" si="116"/>
        <v>0.10774893471398832</v>
      </c>
      <c r="I7428" s="2">
        <f ca="1">+TablaVentas[[#This Row],[VENTAL TOTAL]]-TablaVentas[[#This Row],[VENTAL TOTAL]]*TablaVentas[[#This Row],[DESCUENTO]]</f>
        <v>242.42461443820937</v>
      </c>
      <c r="J7428" s="2">
        <f ca="1">0.18*TablaVentas[[#This Row],[SUBTOTAL]]</f>
        <v>43.636430598877688</v>
      </c>
      <c r="K7428" s="2">
        <f ca="1">+TablaVentas[[#This Row],[SUBTOTAL]]+TablaVentas[[#This Row],[IGV]]</f>
        <v>286.06104503708707</v>
      </c>
    </row>
    <row r="7429" spans="1:11" x14ac:dyDescent="0.25">
      <c r="A7429" t="s">
        <v>7438</v>
      </c>
      <c r="B7429" s="6">
        <v>45403</v>
      </c>
      <c r="C7429" t="s">
        <v>10015</v>
      </c>
      <c r="D7429" t="s">
        <v>10017</v>
      </c>
      <c r="E7429">
        <v>16</v>
      </c>
      <c r="F7429">
        <f>+_xlfn.XLOOKUP(TablaVentas[[#This Row],[PRODUCTO FINANCIERO]],TablaPrecios[PRODUCTO FINANCIERO],TablaPrecios[PRECIO UNIT],0)</f>
        <v>9.9</v>
      </c>
      <c r="G7429" s="2">
        <f>+TablaVentas[[#This Row],[CANTIDAD]]*TablaVentas[[#This Row],[PRECIO UNITARIO]]</f>
        <v>158.4</v>
      </c>
      <c r="H7429" s="1">
        <f t="shared" ca="1" si="116"/>
        <v>0.13735916445559604</v>
      </c>
      <c r="I7429" s="2">
        <f ca="1">+TablaVentas[[#This Row],[VENTAL TOTAL]]-TablaVentas[[#This Row],[VENTAL TOTAL]]*TablaVentas[[#This Row],[DESCUENTO]]</f>
        <v>136.64230835023358</v>
      </c>
      <c r="J7429" s="2">
        <f ca="1">0.18*TablaVentas[[#This Row],[SUBTOTAL]]</f>
        <v>24.595615503042044</v>
      </c>
      <c r="K7429" s="2">
        <f ca="1">+TablaVentas[[#This Row],[SUBTOTAL]]+TablaVentas[[#This Row],[IGV]]</f>
        <v>161.23792385327562</v>
      </c>
    </row>
    <row r="7430" spans="1:11" x14ac:dyDescent="0.25">
      <c r="A7430" t="s">
        <v>7439</v>
      </c>
      <c r="B7430" s="6">
        <v>45330</v>
      </c>
      <c r="C7430" t="s">
        <v>10015</v>
      </c>
      <c r="D7430" t="s">
        <v>10018</v>
      </c>
      <c r="E7430">
        <v>13</v>
      </c>
      <c r="F7430">
        <f>+_xlfn.XLOOKUP(TablaVentas[[#This Row],[PRODUCTO FINANCIERO]],TablaPrecios[PRODUCTO FINANCIERO],TablaPrecios[PRECIO UNIT],0)</f>
        <v>14.9</v>
      </c>
      <c r="G7430" s="2">
        <f>+TablaVentas[[#This Row],[CANTIDAD]]*TablaVentas[[#This Row],[PRECIO UNITARIO]]</f>
        <v>193.70000000000002</v>
      </c>
      <c r="H7430" s="1">
        <f t="shared" ca="1" si="116"/>
        <v>0.1953306758833146</v>
      </c>
      <c r="I7430" s="2">
        <f ca="1">+TablaVentas[[#This Row],[VENTAL TOTAL]]-TablaVentas[[#This Row],[VENTAL TOTAL]]*TablaVentas[[#This Row],[DESCUENTO]]</f>
        <v>155.86444808140197</v>
      </c>
      <c r="J7430" s="2">
        <f ca="1">0.18*TablaVentas[[#This Row],[SUBTOTAL]]</f>
        <v>28.055600654652356</v>
      </c>
      <c r="K7430" s="2">
        <f ca="1">+TablaVentas[[#This Row],[SUBTOTAL]]+TablaVentas[[#This Row],[IGV]]</f>
        <v>183.92004873605433</v>
      </c>
    </row>
    <row r="7431" spans="1:11" x14ac:dyDescent="0.25">
      <c r="A7431" t="s">
        <v>7440</v>
      </c>
      <c r="B7431" s="6">
        <v>46111</v>
      </c>
      <c r="C7431" t="s">
        <v>10013</v>
      </c>
      <c r="D7431" t="s">
        <v>10017</v>
      </c>
      <c r="E7431">
        <v>10</v>
      </c>
      <c r="F7431">
        <f>+_xlfn.XLOOKUP(TablaVentas[[#This Row],[PRODUCTO FINANCIERO]],TablaPrecios[PRODUCTO FINANCIERO],TablaPrecios[PRECIO UNIT],0)</f>
        <v>9.9</v>
      </c>
      <c r="G7431" s="2">
        <f>+TablaVentas[[#This Row],[CANTIDAD]]*TablaVentas[[#This Row],[PRECIO UNITARIO]]</f>
        <v>99</v>
      </c>
      <c r="H7431" s="1">
        <f t="shared" ca="1" si="116"/>
        <v>0.10704893677755523</v>
      </c>
      <c r="I7431" s="2">
        <f ca="1">+TablaVentas[[#This Row],[VENTAL TOTAL]]-TablaVentas[[#This Row],[VENTAL TOTAL]]*TablaVentas[[#This Row],[DESCUENTO]]</f>
        <v>88.402155259022038</v>
      </c>
      <c r="J7431" s="2">
        <f ca="1">0.18*TablaVentas[[#This Row],[SUBTOTAL]]</f>
        <v>15.912387946623966</v>
      </c>
      <c r="K7431" s="2">
        <f ca="1">+TablaVentas[[#This Row],[SUBTOTAL]]+TablaVentas[[#This Row],[IGV]]</f>
        <v>104.314543205646</v>
      </c>
    </row>
    <row r="7432" spans="1:11" x14ac:dyDescent="0.25">
      <c r="A7432" t="s">
        <v>7441</v>
      </c>
      <c r="B7432" s="6">
        <v>45403</v>
      </c>
      <c r="C7432" t="s">
        <v>10012</v>
      </c>
      <c r="D7432" t="s">
        <v>10018</v>
      </c>
      <c r="E7432">
        <v>15</v>
      </c>
      <c r="F7432">
        <f>+_xlfn.XLOOKUP(TablaVentas[[#This Row],[PRODUCTO FINANCIERO]],TablaPrecios[PRODUCTO FINANCIERO],TablaPrecios[PRECIO UNIT],0)</f>
        <v>14.9</v>
      </c>
      <c r="G7432" s="2">
        <f>+TablaVentas[[#This Row],[CANTIDAD]]*TablaVentas[[#This Row],[PRECIO UNITARIO]]</f>
        <v>223.5</v>
      </c>
      <c r="H7432" s="1">
        <f t="shared" ca="1" si="116"/>
        <v>0.18000139098630447</v>
      </c>
      <c r="I7432" s="2">
        <f ca="1">+TablaVentas[[#This Row],[VENTAL TOTAL]]-TablaVentas[[#This Row],[VENTAL TOTAL]]*TablaVentas[[#This Row],[DESCUENTO]]</f>
        <v>183.26968911456095</v>
      </c>
      <c r="J7432" s="2">
        <f ca="1">0.18*TablaVentas[[#This Row],[SUBTOTAL]]</f>
        <v>32.988544040620972</v>
      </c>
      <c r="K7432" s="2">
        <f ca="1">+TablaVentas[[#This Row],[SUBTOTAL]]+TablaVentas[[#This Row],[IGV]]</f>
        <v>216.25823315518193</v>
      </c>
    </row>
    <row r="7433" spans="1:11" x14ac:dyDescent="0.25">
      <c r="A7433" t="s">
        <v>7442</v>
      </c>
      <c r="B7433" s="6">
        <v>45630</v>
      </c>
      <c r="C7433" t="s">
        <v>10013</v>
      </c>
      <c r="D7433" t="s">
        <v>10018</v>
      </c>
      <c r="E7433">
        <v>12</v>
      </c>
      <c r="F7433">
        <f>+_xlfn.XLOOKUP(TablaVentas[[#This Row],[PRODUCTO FINANCIERO]],TablaPrecios[PRODUCTO FINANCIERO],TablaPrecios[PRECIO UNIT],0)</f>
        <v>14.9</v>
      </c>
      <c r="G7433" s="2">
        <f>+TablaVentas[[#This Row],[CANTIDAD]]*TablaVentas[[#This Row],[PRECIO UNITARIO]]</f>
        <v>178.8</v>
      </c>
      <c r="H7433" s="1">
        <f t="shared" ca="1" si="116"/>
        <v>0.12520189922419381</v>
      </c>
      <c r="I7433" s="2">
        <f ca="1">+TablaVentas[[#This Row],[VENTAL TOTAL]]-TablaVentas[[#This Row],[VENTAL TOTAL]]*TablaVentas[[#This Row],[DESCUENTO]]</f>
        <v>156.41390041871415</v>
      </c>
      <c r="J7433" s="2">
        <f ca="1">0.18*TablaVentas[[#This Row],[SUBTOTAL]]</f>
        <v>28.154502075368544</v>
      </c>
      <c r="K7433" s="2">
        <f ca="1">+TablaVentas[[#This Row],[SUBTOTAL]]+TablaVentas[[#This Row],[IGV]]</f>
        <v>184.5684024940827</v>
      </c>
    </row>
    <row r="7434" spans="1:11" x14ac:dyDescent="0.25">
      <c r="A7434" t="s">
        <v>7443</v>
      </c>
      <c r="B7434" s="6">
        <v>46383</v>
      </c>
      <c r="C7434" t="s">
        <v>10011</v>
      </c>
      <c r="D7434" t="s">
        <v>10020</v>
      </c>
      <c r="E7434">
        <v>4</v>
      </c>
      <c r="F7434">
        <f>+_xlfn.XLOOKUP(TablaVentas[[#This Row],[PRODUCTO FINANCIERO]],TablaPrecios[PRODUCTO FINANCIERO],TablaPrecios[PRECIO UNIT],0)</f>
        <v>14.9</v>
      </c>
      <c r="G7434" s="2">
        <f>+TablaVentas[[#This Row],[CANTIDAD]]*TablaVentas[[#This Row],[PRECIO UNITARIO]]</f>
        <v>59.6</v>
      </c>
      <c r="H7434" s="1">
        <f t="shared" ca="1" si="116"/>
        <v>0.11610915524157508</v>
      </c>
      <c r="I7434" s="2">
        <f ca="1">+TablaVentas[[#This Row],[VENTAL TOTAL]]-TablaVentas[[#This Row],[VENTAL TOTAL]]*TablaVentas[[#This Row],[DESCUENTO]]</f>
        <v>52.679894347602129</v>
      </c>
      <c r="J7434" s="2">
        <f ca="1">0.18*TablaVentas[[#This Row],[SUBTOTAL]]</f>
        <v>9.4823809825683831</v>
      </c>
      <c r="K7434" s="2">
        <f ca="1">+TablaVentas[[#This Row],[SUBTOTAL]]+TablaVentas[[#This Row],[IGV]]</f>
        <v>62.162275330170516</v>
      </c>
    </row>
    <row r="7435" spans="1:11" x14ac:dyDescent="0.25">
      <c r="A7435" t="s">
        <v>7444</v>
      </c>
      <c r="B7435" s="6">
        <v>45667</v>
      </c>
      <c r="C7435" t="s">
        <v>10014</v>
      </c>
      <c r="D7435" t="s">
        <v>10020</v>
      </c>
      <c r="E7435">
        <v>15</v>
      </c>
      <c r="F7435">
        <f>+_xlfn.XLOOKUP(TablaVentas[[#This Row],[PRODUCTO FINANCIERO]],TablaPrecios[PRODUCTO FINANCIERO],TablaPrecios[PRECIO UNIT],0)</f>
        <v>14.9</v>
      </c>
      <c r="G7435" s="2">
        <f>+TablaVentas[[#This Row],[CANTIDAD]]*TablaVentas[[#This Row],[PRECIO UNITARIO]]</f>
        <v>223.5</v>
      </c>
      <c r="H7435" s="1">
        <f t="shared" ca="1" si="116"/>
        <v>0.19896530224706627</v>
      </c>
      <c r="I7435" s="2">
        <f ca="1">+TablaVentas[[#This Row],[VENTAL TOTAL]]-TablaVentas[[#This Row],[VENTAL TOTAL]]*TablaVentas[[#This Row],[DESCUENTO]]</f>
        <v>179.0312549477807</v>
      </c>
      <c r="J7435" s="2">
        <f ca="1">0.18*TablaVentas[[#This Row],[SUBTOTAL]]</f>
        <v>32.225625890600526</v>
      </c>
      <c r="K7435" s="2">
        <f ca="1">+TablaVentas[[#This Row],[SUBTOTAL]]+TablaVentas[[#This Row],[IGV]]</f>
        <v>211.25688083838122</v>
      </c>
    </row>
    <row r="7436" spans="1:11" x14ac:dyDescent="0.25">
      <c r="A7436" t="s">
        <v>7445</v>
      </c>
      <c r="B7436" s="6">
        <v>46319</v>
      </c>
      <c r="C7436" t="s">
        <v>10011</v>
      </c>
      <c r="D7436" t="s">
        <v>10019</v>
      </c>
      <c r="E7436">
        <v>11</v>
      </c>
      <c r="F7436">
        <f>+_xlfn.XLOOKUP(TablaVentas[[#This Row],[PRODUCTO FINANCIERO]],TablaPrecios[PRODUCTO FINANCIERO],TablaPrecios[PRECIO UNIT],0)</f>
        <v>9.9</v>
      </c>
      <c r="G7436" s="2">
        <f>+TablaVentas[[#This Row],[CANTIDAD]]*TablaVentas[[#This Row],[PRECIO UNITARIO]]</f>
        <v>108.9</v>
      </c>
      <c r="H7436" s="1">
        <f t="shared" ca="1" si="116"/>
        <v>0.14442859433575023</v>
      </c>
      <c r="I7436" s="2">
        <f ca="1">+TablaVentas[[#This Row],[VENTAL TOTAL]]-TablaVentas[[#This Row],[VENTAL TOTAL]]*TablaVentas[[#This Row],[DESCUENTO]]</f>
        <v>93.171726076836805</v>
      </c>
      <c r="J7436" s="2">
        <f ca="1">0.18*TablaVentas[[#This Row],[SUBTOTAL]]</f>
        <v>16.770910693830626</v>
      </c>
      <c r="K7436" s="2">
        <f ca="1">+TablaVentas[[#This Row],[SUBTOTAL]]+TablaVentas[[#This Row],[IGV]]</f>
        <v>109.94263677066743</v>
      </c>
    </row>
    <row r="7437" spans="1:11" x14ac:dyDescent="0.25">
      <c r="A7437" t="s">
        <v>7446</v>
      </c>
      <c r="B7437" s="6">
        <v>45971</v>
      </c>
      <c r="C7437" t="s">
        <v>10015</v>
      </c>
      <c r="D7437" t="s">
        <v>10018</v>
      </c>
      <c r="E7437">
        <v>20</v>
      </c>
      <c r="F7437">
        <f>+_xlfn.XLOOKUP(TablaVentas[[#This Row],[PRODUCTO FINANCIERO]],TablaPrecios[PRODUCTO FINANCIERO],TablaPrecios[PRECIO UNIT],0)</f>
        <v>14.9</v>
      </c>
      <c r="G7437" s="2">
        <f>+TablaVentas[[#This Row],[CANTIDAD]]*TablaVentas[[#This Row],[PRECIO UNITARIO]]</f>
        <v>298</v>
      </c>
      <c r="H7437" s="1">
        <f t="shared" ca="1" si="116"/>
        <v>0.12406891995084231</v>
      </c>
      <c r="I7437" s="2">
        <f ca="1">+TablaVentas[[#This Row],[VENTAL TOTAL]]-TablaVentas[[#This Row],[VENTAL TOTAL]]*TablaVentas[[#This Row],[DESCUENTO]]</f>
        <v>261.027461854649</v>
      </c>
      <c r="J7437" s="2">
        <f ca="1">0.18*TablaVentas[[#This Row],[SUBTOTAL]]</f>
        <v>46.984943133836822</v>
      </c>
      <c r="K7437" s="2">
        <f ca="1">+TablaVentas[[#This Row],[SUBTOTAL]]+TablaVentas[[#This Row],[IGV]]</f>
        <v>308.01240498848586</v>
      </c>
    </row>
    <row r="7438" spans="1:11" x14ac:dyDescent="0.25">
      <c r="A7438" t="s">
        <v>7447</v>
      </c>
      <c r="B7438" s="6">
        <v>45456</v>
      </c>
      <c r="C7438" t="s">
        <v>10016</v>
      </c>
      <c r="D7438" t="s">
        <v>10019</v>
      </c>
      <c r="E7438">
        <v>14</v>
      </c>
      <c r="F7438">
        <f>+_xlfn.XLOOKUP(TablaVentas[[#This Row],[PRODUCTO FINANCIERO]],TablaPrecios[PRODUCTO FINANCIERO],TablaPrecios[PRECIO UNIT],0)</f>
        <v>9.9</v>
      </c>
      <c r="G7438" s="2">
        <f>+TablaVentas[[#This Row],[CANTIDAD]]*TablaVentas[[#This Row],[PRECIO UNITARIO]]</f>
        <v>138.6</v>
      </c>
      <c r="H7438" s="1">
        <f t="shared" ca="1" si="116"/>
        <v>0.14714916990726107</v>
      </c>
      <c r="I7438" s="2">
        <f ca="1">+TablaVentas[[#This Row],[VENTAL TOTAL]]-TablaVentas[[#This Row],[VENTAL TOTAL]]*TablaVentas[[#This Row],[DESCUENTO]]</f>
        <v>118.20512505085361</v>
      </c>
      <c r="J7438" s="2">
        <f ca="1">0.18*TablaVentas[[#This Row],[SUBTOTAL]]</f>
        <v>21.27692250915365</v>
      </c>
      <c r="K7438" s="2">
        <f ca="1">+TablaVentas[[#This Row],[SUBTOTAL]]+TablaVentas[[#This Row],[IGV]]</f>
        <v>139.48204756000726</v>
      </c>
    </row>
    <row r="7439" spans="1:11" x14ac:dyDescent="0.25">
      <c r="A7439" t="s">
        <v>7448</v>
      </c>
      <c r="B7439" s="6">
        <v>46263</v>
      </c>
      <c r="C7439" t="s">
        <v>10013</v>
      </c>
      <c r="D7439" t="s">
        <v>10017</v>
      </c>
      <c r="E7439">
        <v>7</v>
      </c>
      <c r="F7439">
        <f>+_xlfn.XLOOKUP(TablaVentas[[#This Row],[PRODUCTO FINANCIERO]],TablaPrecios[PRODUCTO FINANCIERO],TablaPrecios[PRECIO UNIT],0)</f>
        <v>9.9</v>
      </c>
      <c r="G7439" s="2">
        <f>+TablaVentas[[#This Row],[CANTIDAD]]*TablaVentas[[#This Row],[PRECIO UNITARIO]]</f>
        <v>69.3</v>
      </c>
      <c r="H7439" s="1">
        <f t="shared" ca="1" si="116"/>
        <v>0.10843456263827274</v>
      </c>
      <c r="I7439" s="2">
        <f ca="1">+TablaVentas[[#This Row],[VENTAL TOTAL]]-TablaVentas[[#This Row],[VENTAL TOTAL]]*TablaVentas[[#This Row],[DESCUENTO]]</f>
        <v>61.785484809167698</v>
      </c>
      <c r="J7439" s="2">
        <f ca="1">0.18*TablaVentas[[#This Row],[SUBTOTAL]]</f>
        <v>11.121387265650185</v>
      </c>
      <c r="K7439" s="2">
        <f ca="1">+TablaVentas[[#This Row],[SUBTOTAL]]+TablaVentas[[#This Row],[IGV]]</f>
        <v>72.906872074817883</v>
      </c>
    </row>
    <row r="7440" spans="1:11" x14ac:dyDescent="0.25">
      <c r="A7440" t="s">
        <v>7449</v>
      </c>
      <c r="B7440" s="6">
        <v>46376</v>
      </c>
      <c r="C7440" t="s">
        <v>10012</v>
      </c>
      <c r="D7440" t="s">
        <v>10018</v>
      </c>
      <c r="E7440">
        <v>7</v>
      </c>
      <c r="F7440">
        <f>+_xlfn.XLOOKUP(TablaVentas[[#This Row],[PRODUCTO FINANCIERO]],TablaPrecios[PRODUCTO FINANCIERO],TablaPrecios[PRECIO UNIT],0)</f>
        <v>14.9</v>
      </c>
      <c r="G7440" s="2">
        <f>+TablaVentas[[#This Row],[CANTIDAD]]*TablaVentas[[#This Row],[PRECIO UNITARIO]]</f>
        <v>104.3</v>
      </c>
      <c r="H7440" s="1">
        <f t="shared" ca="1" si="116"/>
        <v>0.15929378637888109</v>
      </c>
      <c r="I7440" s="2">
        <f ca="1">+TablaVentas[[#This Row],[VENTAL TOTAL]]-TablaVentas[[#This Row],[VENTAL TOTAL]]*TablaVentas[[#This Row],[DESCUENTO]]</f>
        <v>87.6856580806827</v>
      </c>
      <c r="J7440" s="2">
        <f ca="1">0.18*TablaVentas[[#This Row],[SUBTOTAL]]</f>
        <v>15.783418454522886</v>
      </c>
      <c r="K7440" s="2">
        <f ca="1">+TablaVentas[[#This Row],[SUBTOTAL]]+TablaVentas[[#This Row],[IGV]]</f>
        <v>103.46907653520559</v>
      </c>
    </row>
    <row r="7441" spans="1:11" x14ac:dyDescent="0.25">
      <c r="A7441" t="s">
        <v>7450</v>
      </c>
      <c r="B7441" s="6">
        <v>45401</v>
      </c>
      <c r="C7441" t="s">
        <v>10012</v>
      </c>
      <c r="D7441" t="s">
        <v>10017</v>
      </c>
      <c r="E7441">
        <v>17</v>
      </c>
      <c r="F7441">
        <f>+_xlfn.XLOOKUP(TablaVentas[[#This Row],[PRODUCTO FINANCIERO]],TablaPrecios[PRODUCTO FINANCIERO],TablaPrecios[PRECIO UNIT],0)</f>
        <v>9.9</v>
      </c>
      <c r="G7441" s="2">
        <f>+TablaVentas[[#This Row],[CANTIDAD]]*TablaVentas[[#This Row],[PRECIO UNITARIO]]</f>
        <v>168.3</v>
      </c>
      <c r="H7441" s="1">
        <f t="shared" ca="1" si="116"/>
        <v>0.18981562688427508</v>
      </c>
      <c r="I7441" s="2">
        <f ca="1">+TablaVentas[[#This Row],[VENTAL TOTAL]]-TablaVentas[[#This Row],[VENTAL TOTAL]]*TablaVentas[[#This Row],[DESCUENTO]]</f>
        <v>136.35402999537652</v>
      </c>
      <c r="J7441" s="2">
        <f ca="1">0.18*TablaVentas[[#This Row],[SUBTOTAL]]</f>
        <v>24.543725399167773</v>
      </c>
      <c r="K7441" s="2">
        <f ca="1">+TablaVentas[[#This Row],[SUBTOTAL]]+TablaVentas[[#This Row],[IGV]]</f>
        <v>160.8977553945443</v>
      </c>
    </row>
    <row r="7442" spans="1:11" x14ac:dyDescent="0.25">
      <c r="A7442" t="s">
        <v>7451</v>
      </c>
      <c r="B7442" s="6">
        <v>46053</v>
      </c>
      <c r="C7442" t="s">
        <v>10012</v>
      </c>
      <c r="D7442" t="s">
        <v>10018</v>
      </c>
      <c r="E7442">
        <v>20</v>
      </c>
      <c r="F7442">
        <f>+_xlfn.XLOOKUP(TablaVentas[[#This Row],[PRODUCTO FINANCIERO]],TablaPrecios[PRODUCTO FINANCIERO],TablaPrecios[PRECIO UNIT],0)</f>
        <v>14.9</v>
      </c>
      <c r="G7442" s="2">
        <f>+TablaVentas[[#This Row],[CANTIDAD]]*TablaVentas[[#This Row],[PRECIO UNITARIO]]</f>
        <v>298</v>
      </c>
      <c r="H7442" s="1">
        <f t="shared" ca="1" si="116"/>
        <v>0.14231696801274313</v>
      </c>
      <c r="I7442" s="2">
        <f ca="1">+TablaVentas[[#This Row],[VENTAL TOTAL]]-TablaVentas[[#This Row],[VENTAL TOTAL]]*TablaVentas[[#This Row],[DESCUENTO]]</f>
        <v>255.58954353220255</v>
      </c>
      <c r="J7442" s="2">
        <f ca="1">0.18*TablaVentas[[#This Row],[SUBTOTAL]]</f>
        <v>46.006117835796459</v>
      </c>
      <c r="K7442" s="2">
        <f ca="1">+TablaVentas[[#This Row],[SUBTOTAL]]+TablaVentas[[#This Row],[IGV]]</f>
        <v>301.59566136799901</v>
      </c>
    </row>
    <row r="7443" spans="1:11" x14ac:dyDescent="0.25">
      <c r="A7443" t="s">
        <v>7452</v>
      </c>
      <c r="B7443" s="6">
        <v>45468</v>
      </c>
      <c r="C7443" t="s">
        <v>10013</v>
      </c>
      <c r="D7443" t="s">
        <v>10018</v>
      </c>
      <c r="E7443">
        <v>11</v>
      </c>
      <c r="F7443">
        <f>+_xlfn.XLOOKUP(TablaVentas[[#This Row],[PRODUCTO FINANCIERO]],TablaPrecios[PRODUCTO FINANCIERO],TablaPrecios[PRECIO UNIT],0)</f>
        <v>14.9</v>
      </c>
      <c r="G7443" s="2">
        <f>+TablaVentas[[#This Row],[CANTIDAD]]*TablaVentas[[#This Row],[PRECIO UNITARIO]]</f>
        <v>163.9</v>
      </c>
      <c r="H7443" s="1">
        <f t="shared" ca="1" si="116"/>
        <v>0.13677056300059146</v>
      </c>
      <c r="I7443" s="2">
        <f ca="1">+TablaVentas[[#This Row],[VENTAL TOTAL]]-TablaVentas[[#This Row],[VENTAL TOTAL]]*TablaVentas[[#This Row],[DESCUENTO]]</f>
        <v>141.48330472420307</v>
      </c>
      <c r="J7443" s="2">
        <f ca="1">0.18*TablaVentas[[#This Row],[SUBTOTAL]]</f>
        <v>25.466994850356549</v>
      </c>
      <c r="K7443" s="2">
        <f ca="1">+TablaVentas[[#This Row],[SUBTOTAL]]+TablaVentas[[#This Row],[IGV]]</f>
        <v>166.95029957455961</v>
      </c>
    </row>
    <row r="7444" spans="1:11" x14ac:dyDescent="0.25">
      <c r="A7444" t="s">
        <v>7453</v>
      </c>
      <c r="B7444" s="6">
        <v>45432</v>
      </c>
      <c r="C7444" t="s">
        <v>10016</v>
      </c>
      <c r="D7444" t="s">
        <v>10019</v>
      </c>
      <c r="E7444">
        <v>20</v>
      </c>
      <c r="F7444">
        <f>+_xlfn.XLOOKUP(TablaVentas[[#This Row],[PRODUCTO FINANCIERO]],TablaPrecios[PRODUCTO FINANCIERO],TablaPrecios[PRECIO UNIT],0)</f>
        <v>9.9</v>
      </c>
      <c r="G7444" s="2">
        <f>+TablaVentas[[#This Row],[CANTIDAD]]*TablaVentas[[#This Row],[PRECIO UNITARIO]]</f>
        <v>198</v>
      </c>
      <c r="H7444" s="1">
        <f t="shared" ca="1" si="116"/>
        <v>0.16620979163780053</v>
      </c>
      <c r="I7444" s="2">
        <f ca="1">+TablaVentas[[#This Row],[VENTAL TOTAL]]-TablaVentas[[#This Row],[VENTAL TOTAL]]*TablaVentas[[#This Row],[DESCUENTO]]</f>
        <v>165.0904612557155</v>
      </c>
      <c r="J7444" s="2">
        <f ca="1">0.18*TablaVentas[[#This Row],[SUBTOTAL]]</f>
        <v>29.716283026028787</v>
      </c>
      <c r="K7444" s="2">
        <f ca="1">+TablaVentas[[#This Row],[SUBTOTAL]]+TablaVentas[[#This Row],[IGV]]</f>
        <v>194.80674428174427</v>
      </c>
    </row>
    <row r="7445" spans="1:11" x14ac:dyDescent="0.25">
      <c r="A7445" t="s">
        <v>7454</v>
      </c>
      <c r="B7445" s="6">
        <v>45680</v>
      </c>
      <c r="C7445" t="s">
        <v>10015</v>
      </c>
      <c r="D7445" t="s">
        <v>10022</v>
      </c>
      <c r="E7445">
        <v>9</v>
      </c>
      <c r="F7445">
        <f>+_xlfn.XLOOKUP(TablaVentas[[#This Row],[PRODUCTO FINANCIERO]],TablaPrecios[PRODUCTO FINANCIERO],TablaPrecios[PRECIO UNIT],0)</f>
        <v>20.9</v>
      </c>
      <c r="G7445" s="2">
        <f>+TablaVentas[[#This Row],[CANTIDAD]]*TablaVentas[[#This Row],[PRECIO UNITARIO]]</f>
        <v>188.1</v>
      </c>
      <c r="H7445" s="1">
        <f t="shared" ca="1" si="116"/>
        <v>0.12571225302393577</v>
      </c>
      <c r="I7445" s="2">
        <f ca="1">+TablaVentas[[#This Row],[VENTAL TOTAL]]-TablaVentas[[#This Row],[VENTAL TOTAL]]*TablaVentas[[#This Row],[DESCUENTO]]</f>
        <v>164.45352520619767</v>
      </c>
      <c r="J7445" s="2">
        <f ca="1">0.18*TablaVentas[[#This Row],[SUBTOTAL]]</f>
        <v>29.601634537115579</v>
      </c>
      <c r="K7445" s="2">
        <f ca="1">+TablaVentas[[#This Row],[SUBTOTAL]]+TablaVentas[[#This Row],[IGV]]</f>
        <v>194.05515974331325</v>
      </c>
    </row>
    <row r="7446" spans="1:11" x14ac:dyDescent="0.25">
      <c r="A7446" t="s">
        <v>7455</v>
      </c>
      <c r="B7446" s="6">
        <v>45785</v>
      </c>
      <c r="C7446" t="s">
        <v>10012</v>
      </c>
      <c r="D7446" t="s">
        <v>10022</v>
      </c>
      <c r="E7446">
        <v>20</v>
      </c>
      <c r="F7446">
        <f>+_xlfn.XLOOKUP(TablaVentas[[#This Row],[PRODUCTO FINANCIERO]],TablaPrecios[PRODUCTO FINANCIERO],TablaPrecios[PRECIO UNIT],0)</f>
        <v>20.9</v>
      </c>
      <c r="G7446" s="2">
        <f>+TablaVentas[[#This Row],[CANTIDAD]]*TablaVentas[[#This Row],[PRECIO UNITARIO]]</f>
        <v>418</v>
      </c>
      <c r="H7446" s="1">
        <f t="shared" ca="1" si="116"/>
        <v>0.11806622147838899</v>
      </c>
      <c r="I7446" s="2">
        <f ca="1">+TablaVentas[[#This Row],[VENTAL TOTAL]]-TablaVentas[[#This Row],[VENTAL TOTAL]]*TablaVentas[[#This Row],[DESCUENTO]]</f>
        <v>368.64831942203341</v>
      </c>
      <c r="J7446" s="2">
        <f ca="1">0.18*TablaVentas[[#This Row],[SUBTOTAL]]</f>
        <v>66.356697495966017</v>
      </c>
      <c r="K7446" s="2">
        <f ca="1">+TablaVentas[[#This Row],[SUBTOTAL]]+TablaVentas[[#This Row],[IGV]]</f>
        <v>435.00501691799946</v>
      </c>
    </row>
    <row r="7447" spans="1:11" x14ac:dyDescent="0.25">
      <c r="A7447" t="s">
        <v>7456</v>
      </c>
      <c r="B7447" s="6">
        <v>45940</v>
      </c>
      <c r="C7447" t="s">
        <v>10013</v>
      </c>
      <c r="D7447" t="s">
        <v>10017</v>
      </c>
      <c r="E7447">
        <v>11</v>
      </c>
      <c r="F7447">
        <f>+_xlfn.XLOOKUP(TablaVentas[[#This Row],[PRODUCTO FINANCIERO]],TablaPrecios[PRODUCTO FINANCIERO],TablaPrecios[PRECIO UNIT],0)</f>
        <v>9.9</v>
      </c>
      <c r="G7447" s="2">
        <f>+TablaVentas[[#This Row],[CANTIDAD]]*TablaVentas[[#This Row],[PRECIO UNITARIO]]</f>
        <v>108.9</v>
      </c>
      <c r="H7447" s="1">
        <f t="shared" ca="1" si="116"/>
        <v>0.14722168967064289</v>
      </c>
      <c r="I7447" s="2">
        <f ca="1">+TablaVentas[[#This Row],[VENTAL TOTAL]]-TablaVentas[[#This Row],[VENTAL TOTAL]]*TablaVentas[[#This Row],[DESCUENTO]]</f>
        <v>92.867557994866999</v>
      </c>
      <c r="J7447" s="2">
        <f ca="1">0.18*TablaVentas[[#This Row],[SUBTOTAL]]</f>
        <v>16.716160439076059</v>
      </c>
      <c r="K7447" s="2">
        <f ca="1">+TablaVentas[[#This Row],[SUBTOTAL]]+TablaVentas[[#This Row],[IGV]]</f>
        <v>109.58371843394306</v>
      </c>
    </row>
    <row r="7448" spans="1:11" x14ac:dyDescent="0.25">
      <c r="A7448" t="s">
        <v>7457</v>
      </c>
      <c r="B7448" s="6">
        <v>45456</v>
      </c>
      <c r="C7448" t="s">
        <v>10011</v>
      </c>
      <c r="D7448" t="s">
        <v>10017</v>
      </c>
      <c r="E7448">
        <v>4</v>
      </c>
      <c r="F7448">
        <f>+_xlfn.XLOOKUP(TablaVentas[[#This Row],[PRODUCTO FINANCIERO]],TablaPrecios[PRODUCTO FINANCIERO],TablaPrecios[PRECIO UNIT],0)</f>
        <v>9.9</v>
      </c>
      <c r="G7448" s="2">
        <f>+TablaVentas[[#This Row],[CANTIDAD]]*TablaVentas[[#This Row],[PRECIO UNITARIO]]</f>
        <v>39.6</v>
      </c>
      <c r="H7448" s="1">
        <f t="shared" ca="1" si="116"/>
        <v>0.15014762949473967</v>
      </c>
      <c r="I7448" s="2">
        <f ca="1">+TablaVentas[[#This Row],[VENTAL TOTAL]]-TablaVentas[[#This Row],[VENTAL TOTAL]]*TablaVentas[[#This Row],[DESCUENTO]]</f>
        <v>33.654153872008308</v>
      </c>
      <c r="J7448" s="2">
        <f ca="1">0.18*TablaVentas[[#This Row],[SUBTOTAL]]</f>
        <v>6.0577476969614956</v>
      </c>
      <c r="K7448" s="2">
        <f ca="1">+TablaVentas[[#This Row],[SUBTOTAL]]+TablaVentas[[#This Row],[IGV]]</f>
        <v>39.711901568969807</v>
      </c>
    </row>
    <row r="7449" spans="1:11" x14ac:dyDescent="0.25">
      <c r="A7449" t="s">
        <v>7458</v>
      </c>
      <c r="B7449" s="6">
        <v>46000</v>
      </c>
      <c r="C7449" t="s">
        <v>10014</v>
      </c>
      <c r="D7449" t="s">
        <v>10017</v>
      </c>
      <c r="E7449">
        <v>5</v>
      </c>
      <c r="F7449">
        <f>+_xlfn.XLOOKUP(TablaVentas[[#This Row],[PRODUCTO FINANCIERO]],TablaPrecios[PRODUCTO FINANCIERO],TablaPrecios[PRECIO UNIT],0)</f>
        <v>9.9</v>
      </c>
      <c r="G7449" s="2">
        <f>+TablaVentas[[#This Row],[CANTIDAD]]*TablaVentas[[#This Row],[PRECIO UNITARIO]]</f>
        <v>49.5</v>
      </c>
      <c r="H7449" s="1">
        <f t="shared" ca="1" si="116"/>
        <v>0.19106741258771631</v>
      </c>
      <c r="I7449" s="2">
        <f ca="1">+TablaVentas[[#This Row],[VENTAL TOTAL]]-TablaVentas[[#This Row],[VENTAL TOTAL]]*TablaVentas[[#This Row],[DESCUENTO]]</f>
        <v>40.042163076908039</v>
      </c>
      <c r="J7449" s="2">
        <f ca="1">0.18*TablaVentas[[#This Row],[SUBTOTAL]]</f>
        <v>7.2075893538434466</v>
      </c>
      <c r="K7449" s="2">
        <f ca="1">+TablaVentas[[#This Row],[SUBTOTAL]]+TablaVentas[[#This Row],[IGV]]</f>
        <v>47.249752430751485</v>
      </c>
    </row>
    <row r="7450" spans="1:11" x14ac:dyDescent="0.25">
      <c r="A7450" t="s">
        <v>7459</v>
      </c>
      <c r="B7450" s="6">
        <v>46171</v>
      </c>
      <c r="C7450" t="s">
        <v>10014</v>
      </c>
      <c r="D7450" t="s">
        <v>10018</v>
      </c>
      <c r="E7450">
        <v>4</v>
      </c>
      <c r="F7450">
        <f>+_xlfn.XLOOKUP(TablaVentas[[#This Row],[PRODUCTO FINANCIERO]],TablaPrecios[PRODUCTO FINANCIERO],TablaPrecios[PRECIO UNIT],0)</f>
        <v>14.9</v>
      </c>
      <c r="G7450" s="2">
        <f>+TablaVentas[[#This Row],[CANTIDAD]]*TablaVentas[[#This Row],[PRECIO UNITARIO]]</f>
        <v>59.6</v>
      </c>
      <c r="H7450" s="1">
        <f t="shared" ca="1" si="116"/>
        <v>0.19804436284968574</v>
      </c>
      <c r="I7450" s="2">
        <f ca="1">+TablaVentas[[#This Row],[VENTAL TOTAL]]-TablaVentas[[#This Row],[VENTAL TOTAL]]*TablaVentas[[#This Row],[DESCUENTO]]</f>
        <v>47.796555974158728</v>
      </c>
      <c r="J7450" s="2">
        <f ca="1">0.18*TablaVentas[[#This Row],[SUBTOTAL]]</f>
        <v>8.6033800753485714</v>
      </c>
      <c r="K7450" s="2">
        <f ca="1">+TablaVentas[[#This Row],[SUBTOTAL]]+TablaVentas[[#This Row],[IGV]]</f>
        <v>56.399936049507303</v>
      </c>
    </row>
    <row r="7451" spans="1:11" x14ac:dyDescent="0.25">
      <c r="A7451" t="s">
        <v>7460</v>
      </c>
      <c r="B7451" s="6">
        <v>45745</v>
      </c>
      <c r="C7451" t="s">
        <v>10015</v>
      </c>
      <c r="D7451" t="s">
        <v>10018</v>
      </c>
      <c r="E7451">
        <v>18</v>
      </c>
      <c r="F7451">
        <f>+_xlfn.XLOOKUP(TablaVentas[[#This Row],[PRODUCTO FINANCIERO]],TablaPrecios[PRODUCTO FINANCIERO],TablaPrecios[PRECIO UNIT],0)</f>
        <v>14.9</v>
      </c>
      <c r="G7451" s="2">
        <f>+TablaVentas[[#This Row],[CANTIDAD]]*TablaVentas[[#This Row],[PRECIO UNITARIO]]</f>
        <v>268.2</v>
      </c>
      <c r="H7451" s="1">
        <f t="shared" ca="1" si="116"/>
        <v>0.16627700757145858</v>
      </c>
      <c r="I7451" s="2">
        <f ca="1">+TablaVentas[[#This Row],[VENTAL TOTAL]]-TablaVentas[[#This Row],[VENTAL TOTAL]]*TablaVentas[[#This Row],[DESCUENTO]]</f>
        <v>223.6045065693348</v>
      </c>
      <c r="J7451" s="2">
        <f ca="1">0.18*TablaVentas[[#This Row],[SUBTOTAL]]</f>
        <v>40.24881118248026</v>
      </c>
      <c r="K7451" s="2">
        <f ca="1">+TablaVentas[[#This Row],[SUBTOTAL]]+TablaVentas[[#This Row],[IGV]]</f>
        <v>263.85331775181504</v>
      </c>
    </row>
    <row r="7452" spans="1:11" x14ac:dyDescent="0.25">
      <c r="A7452" t="s">
        <v>7461</v>
      </c>
      <c r="B7452" s="6">
        <v>45569</v>
      </c>
      <c r="C7452" t="s">
        <v>10014</v>
      </c>
      <c r="D7452" t="s">
        <v>10020</v>
      </c>
      <c r="E7452">
        <v>20</v>
      </c>
      <c r="F7452">
        <f>+_xlfn.XLOOKUP(TablaVentas[[#This Row],[PRODUCTO FINANCIERO]],TablaPrecios[PRODUCTO FINANCIERO],TablaPrecios[PRECIO UNIT],0)</f>
        <v>14.9</v>
      </c>
      <c r="G7452" s="2">
        <f>+TablaVentas[[#This Row],[CANTIDAD]]*TablaVentas[[#This Row],[PRECIO UNITARIO]]</f>
        <v>298</v>
      </c>
      <c r="H7452" s="1">
        <f t="shared" ca="1" si="116"/>
        <v>0.17503586047132691</v>
      </c>
      <c r="I7452" s="2">
        <f ca="1">+TablaVentas[[#This Row],[VENTAL TOTAL]]-TablaVentas[[#This Row],[VENTAL TOTAL]]*TablaVentas[[#This Row],[DESCUENTO]]</f>
        <v>245.83931357954458</v>
      </c>
      <c r="J7452" s="2">
        <f ca="1">0.18*TablaVentas[[#This Row],[SUBTOTAL]]</f>
        <v>44.251076444318024</v>
      </c>
      <c r="K7452" s="2">
        <f ca="1">+TablaVentas[[#This Row],[SUBTOTAL]]+TablaVentas[[#This Row],[IGV]]</f>
        <v>290.0903900238626</v>
      </c>
    </row>
    <row r="7453" spans="1:11" x14ac:dyDescent="0.25">
      <c r="A7453" t="s">
        <v>7462</v>
      </c>
      <c r="B7453" s="6">
        <v>46304</v>
      </c>
      <c r="C7453" t="s">
        <v>10013</v>
      </c>
      <c r="D7453" t="s">
        <v>10018</v>
      </c>
      <c r="E7453">
        <v>13</v>
      </c>
      <c r="F7453">
        <f>+_xlfn.XLOOKUP(TablaVentas[[#This Row],[PRODUCTO FINANCIERO]],TablaPrecios[PRODUCTO FINANCIERO],TablaPrecios[PRECIO UNIT],0)</f>
        <v>14.9</v>
      </c>
      <c r="G7453" s="2">
        <f>+TablaVentas[[#This Row],[CANTIDAD]]*TablaVentas[[#This Row],[PRECIO UNITARIO]]</f>
        <v>193.70000000000002</v>
      </c>
      <c r="H7453" s="1">
        <f t="shared" ca="1" si="116"/>
        <v>0.12507158896010517</v>
      </c>
      <c r="I7453" s="2">
        <f ca="1">+TablaVentas[[#This Row],[VENTAL TOTAL]]-TablaVentas[[#This Row],[VENTAL TOTAL]]*TablaVentas[[#This Row],[DESCUENTO]]</f>
        <v>169.47363321842764</v>
      </c>
      <c r="J7453" s="2">
        <f ca="1">0.18*TablaVentas[[#This Row],[SUBTOTAL]]</f>
        <v>30.505253979316972</v>
      </c>
      <c r="K7453" s="2">
        <f ca="1">+TablaVentas[[#This Row],[SUBTOTAL]]+TablaVentas[[#This Row],[IGV]]</f>
        <v>199.9788871977446</v>
      </c>
    </row>
    <row r="7454" spans="1:11" x14ac:dyDescent="0.25">
      <c r="A7454" t="s">
        <v>7463</v>
      </c>
      <c r="B7454" s="6">
        <v>45804</v>
      </c>
      <c r="C7454" t="s">
        <v>10014</v>
      </c>
      <c r="D7454" t="s">
        <v>10020</v>
      </c>
      <c r="E7454">
        <v>15</v>
      </c>
      <c r="F7454">
        <f>+_xlfn.XLOOKUP(TablaVentas[[#This Row],[PRODUCTO FINANCIERO]],TablaPrecios[PRODUCTO FINANCIERO],TablaPrecios[PRECIO UNIT],0)</f>
        <v>14.9</v>
      </c>
      <c r="G7454" s="2">
        <f>+TablaVentas[[#This Row],[CANTIDAD]]*TablaVentas[[#This Row],[PRECIO UNITARIO]]</f>
        <v>223.5</v>
      </c>
      <c r="H7454" s="1">
        <f t="shared" ca="1" si="116"/>
        <v>0.11563342030632977</v>
      </c>
      <c r="I7454" s="2">
        <f ca="1">+TablaVentas[[#This Row],[VENTAL TOTAL]]-TablaVentas[[#This Row],[VENTAL TOTAL]]*TablaVentas[[#This Row],[DESCUENTO]]</f>
        <v>197.65593056153529</v>
      </c>
      <c r="J7454" s="2">
        <f ca="1">0.18*TablaVentas[[#This Row],[SUBTOTAL]]</f>
        <v>35.578067501076347</v>
      </c>
      <c r="K7454" s="2">
        <f ca="1">+TablaVentas[[#This Row],[SUBTOTAL]]+TablaVentas[[#This Row],[IGV]]</f>
        <v>233.23399806261165</v>
      </c>
    </row>
    <row r="7455" spans="1:11" x14ac:dyDescent="0.25">
      <c r="A7455" t="s">
        <v>7464</v>
      </c>
      <c r="B7455" s="6">
        <v>45843</v>
      </c>
      <c r="C7455" t="s">
        <v>10013</v>
      </c>
      <c r="D7455" t="s">
        <v>10019</v>
      </c>
      <c r="E7455">
        <v>12</v>
      </c>
      <c r="F7455">
        <f>+_xlfn.XLOOKUP(TablaVentas[[#This Row],[PRODUCTO FINANCIERO]],TablaPrecios[PRODUCTO FINANCIERO],TablaPrecios[PRECIO UNIT],0)</f>
        <v>9.9</v>
      </c>
      <c r="G7455" s="2">
        <f>+TablaVentas[[#This Row],[CANTIDAD]]*TablaVentas[[#This Row],[PRECIO UNITARIO]]</f>
        <v>118.80000000000001</v>
      </c>
      <c r="H7455" s="1">
        <f t="shared" ca="1" si="116"/>
        <v>0.15083987256849846</v>
      </c>
      <c r="I7455" s="2">
        <f ca="1">+TablaVentas[[#This Row],[VENTAL TOTAL]]-TablaVentas[[#This Row],[VENTAL TOTAL]]*TablaVentas[[#This Row],[DESCUENTO]]</f>
        <v>100.88022313886239</v>
      </c>
      <c r="J7455" s="2">
        <f ca="1">0.18*TablaVentas[[#This Row],[SUBTOTAL]]</f>
        <v>18.158440164995231</v>
      </c>
      <c r="K7455" s="2">
        <f ca="1">+TablaVentas[[#This Row],[SUBTOTAL]]+TablaVentas[[#This Row],[IGV]]</f>
        <v>119.03866330385762</v>
      </c>
    </row>
    <row r="7456" spans="1:11" x14ac:dyDescent="0.25">
      <c r="A7456" t="s">
        <v>7465</v>
      </c>
      <c r="B7456" s="6">
        <v>45750</v>
      </c>
      <c r="C7456" t="s">
        <v>10014</v>
      </c>
      <c r="D7456" t="s">
        <v>10020</v>
      </c>
      <c r="E7456">
        <v>3</v>
      </c>
      <c r="F7456">
        <f>+_xlfn.XLOOKUP(TablaVentas[[#This Row],[PRODUCTO FINANCIERO]],TablaPrecios[PRODUCTO FINANCIERO],TablaPrecios[PRECIO UNIT],0)</f>
        <v>14.9</v>
      </c>
      <c r="G7456" s="2">
        <f>+TablaVentas[[#This Row],[CANTIDAD]]*TablaVentas[[#This Row],[PRECIO UNITARIO]]</f>
        <v>44.7</v>
      </c>
      <c r="H7456" s="1">
        <f t="shared" ca="1" si="116"/>
        <v>0.18015488524233209</v>
      </c>
      <c r="I7456" s="2">
        <f ca="1">+TablaVentas[[#This Row],[VENTAL TOTAL]]-TablaVentas[[#This Row],[VENTAL TOTAL]]*TablaVentas[[#This Row],[DESCUENTO]]</f>
        <v>36.647076629667758</v>
      </c>
      <c r="J7456" s="2">
        <f ca="1">0.18*TablaVentas[[#This Row],[SUBTOTAL]]</f>
        <v>6.5964737933401958</v>
      </c>
      <c r="K7456" s="2">
        <f ca="1">+TablaVentas[[#This Row],[SUBTOTAL]]+TablaVentas[[#This Row],[IGV]]</f>
        <v>43.243550423007953</v>
      </c>
    </row>
    <row r="7457" spans="1:11" x14ac:dyDescent="0.25">
      <c r="A7457" t="s">
        <v>7466</v>
      </c>
      <c r="B7457" s="6">
        <v>45934</v>
      </c>
      <c r="C7457" t="s">
        <v>10015</v>
      </c>
      <c r="D7457" t="s">
        <v>10019</v>
      </c>
      <c r="E7457">
        <v>8</v>
      </c>
      <c r="F7457">
        <f>+_xlfn.XLOOKUP(TablaVentas[[#This Row],[PRODUCTO FINANCIERO]],TablaPrecios[PRODUCTO FINANCIERO],TablaPrecios[PRECIO UNIT],0)</f>
        <v>9.9</v>
      </c>
      <c r="G7457" s="2">
        <f>+TablaVentas[[#This Row],[CANTIDAD]]*TablaVentas[[#This Row],[PRECIO UNITARIO]]</f>
        <v>79.2</v>
      </c>
      <c r="H7457" s="1">
        <f t="shared" ca="1" si="116"/>
        <v>0.17320548160020272</v>
      </c>
      <c r="I7457" s="2">
        <f ca="1">+TablaVentas[[#This Row],[VENTAL TOTAL]]-TablaVentas[[#This Row],[VENTAL TOTAL]]*TablaVentas[[#This Row],[DESCUENTO]]</f>
        <v>65.482125857263952</v>
      </c>
      <c r="J7457" s="2">
        <f ca="1">0.18*TablaVentas[[#This Row],[SUBTOTAL]]</f>
        <v>11.786782654307512</v>
      </c>
      <c r="K7457" s="2">
        <f ca="1">+TablaVentas[[#This Row],[SUBTOTAL]]+TablaVentas[[#This Row],[IGV]]</f>
        <v>77.268908511571468</v>
      </c>
    </row>
    <row r="7458" spans="1:11" x14ac:dyDescent="0.25">
      <c r="A7458" t="s">
        <v>7467</v>
      </c>
      <c r="B7458" s="6">
        <v>46104</v>
      </c>
      <c r="C7458" t="s">
        <v>10016</v>
      </c>
      <c r="D7458" t="s">
        <v>10020</v>
      </c>
      <c r="E7458">
        <v>13</v>
      </c>
      <c r="F7458">
        <f>+_xlfn.XLOOKUP(TablaVentas[[#This Row],[PRODUCTO FINANCIERO]],TablaPrecios[PRODUCTO FINANCIERO],TablaPrecios[PRECIO UNIT],0)</f>
        <v>14.9</v>
      </c>
      <c r="G7458" s="2">
        <f>+TablaVentas[[#This Row],[CANTIDAD]]*TablaVentas[[#This Row],[PRECIO UNITARIO]]</f>
        <v>193.70000000000002</v>
      </c>
      <c r="H7458" s="1">
        <f t="shared" ca="1" si="116"/>
        <v>0.14010770822174817</v>
      </c>
      <c r="I7458" s="2">
        <f ca="1">+TablaVentas[[#This Row],[VENTAL TOTAL]]-TablaVentas[[#This Row],[VENTAL TOTAL]]*TablaVentas[[#This Row],[DESCUENTO]]</f>
        <v>166.56113691744739</v>
      </c>
      <c r="J7458" s="2">
        <f ca="1">0.18*TablaVentas[[#This Row],[SUBTOTAL]]</f>
        <v>29.98100464514053</v>
      </c>
      <c r="K7458" s="2">
        <f ca="1">+TablaVentas[[#This Row],[SUBTOTAL]]+TablaVentas[[#This Row],[IGV]]</f>
        <v>196.54214156258791</v>
      </c>
    </row>
    <row r="7459" spans="1:11" x14ac:dyDescent="0.25">
      <c r="A7459" t="s">
        <v>7468</v>
      </c>
      <c r="B7459" s="6">
        <v>45344</v>
      </c>
      <c r="C7459" t="s">
        <v>10011</v>
      </c>
      <c r="D7459" t="s">
        <v>10017</v>
      </c>
      <c r="E7459">
        <v>3</v>
      </c>
      <c r="F7459">
        <f>+_xlfn.XLOOKUP(TablaVentas[[#This Row],[PRODUCTO FINANCIERO]],TablaPrecios[PRODUCTO FINANCIERO],TablaPrecios[PRECIO UNIT],0)</f>
        <v>9.9</v>
      </c>
      <c r="G7459" s="2">
        <f>+TablaVentas[[#This Row],[CANTIDAD]]*TablaVentas[[#This Row],[PRECIO UNITARIO]]</f>
        <v>29.700000000000003</v>
      </c>
      <c r="H7459" s="1">
        <f t="shared" ca="1" si="116"/>
        <v>0.10215211539488035</v>
      </c>
      <c r="I7459" s="2">
        <f ca="1">+TablaVentas[[#This Row],[VENTAL TOTAL]]-TablaVentas[[#This Row],[VENTAL TOTAL]]*TablaVentas[[#This Row],[DESCUENTO]]</f>
        <v>26.666082172772057</v>
      </c>
      <c r="J7459" s="2">
        <f ca="1">0.18*TablaVentas[[#This Row],[SUBTOTAL]]</f>
        <v>4.7998947910989704</v>
      </c>
      <c r="K7459" s="2">
        <f ca="1">+TablaVentas[[#This Row],[SUBTOTAL]]+TablaVentas[[#This Row],[IGV]]</f>
        <v>31.465976963871029</v>
      </c>
    </row>
    <row r="7460" spans="1:11" x14ac:dyDescent="0.25">
      <c r="A7460" t="s">
        <v>7469</v>
      </c>
      <c r="B7460" s="6">
        <v>46080</v>
      </c>
      <c r="C7460" t="s">
        <v>10012</v>
      </c>
      <c r="D7460" t="s">
        <v>10020</v>
      </c>
      <c r="E7460">
        <v>3</v>
      </c>
      <c r="F7460">
        <f>+_xlfn.XLOOKUP(TablaVentas[[#This Row],[PRODUCTO FINANCIERO]],TablaPrecios[PRODUCTO FINANCIERO],TablaPrecios[PRECIO UNIT],0)</f>
        <v>14.9</v>
      </c>
      <c r="G7460" s="2">
        <f>+TablaVentas[[#This Row],[CANTIDAD]]*TablaVentas[[#This Row],[PRECIO UNITARIO]]</f>
        <v>44.7</v>
      </c>
      <c r="H7460" s="1">
        <f t="shared" ca="1" si="116"/>
        <v>0.19319136358940156</v>
      </c>
      <c r="I7460" s="2">
        <f ca="1">+TablaVentas[[#This Row],[VENTAL TOTAL]]-TablaVentas[[#This Row],[VENTAL TOTAL]]*TablaVentas[[#This Row],[DESCUENTO]]</f>
        <v>36.064346047553755</v>
      </c>
      <c r="J7460" s="2">
        <f ca="1">0.18*TablaVentas[[#This Row],[SUBTOTAL]]</f>
        <v>6.4915822885596759</v>
      </c>
      <c r="K7460" s="2">
        <f ca="1">+TablaVentas[[#This Row],[SUBTOTAL]]+TablaVentas[[#This Row],[IGV]]</f>
        <v>42.555928336113432</v>
      </c>
    </row>
    <row r="7461" spans="1:11" x14ac:dyDescent="0.25">
      <c r="A7461" t="s">
        <v>7470</v>
      </c>
      <c r="B7461" s="6">
        <v>46286</v>
      </c>
      <c r="C7461" t="s">
        <v>10012</v>
      </c>
      <c r="D7461" t="s">
        <v>10017</v>
      </c>
      <c r="E7461">
        <v>4</v>
      </c>
      <c r="F7461">
        <f>+_xlfn.XLOOKUP(TablaVentas[[#This Row],[PRODUCTO FINANCIERO]],TablaPrecios[PRODUCTO FINANCIERO],TablaPrecios[PRECIO UNIT],0)</f>
        <v>9.9</v>
      </c>
      <c r="G7461" s="2">
        <f>+TablaVentas[[#This Row],[CANTIDAD]]*TablaVentas[[#This Row],[PRECIO UNITARIO]]</f>
        <v>39.6</v>
      </c>
      <c r="H7461" s="1">
        <f t="shared" ca="1" si="116"/>
        <v>0.19219294347845006</v>
      </c>
      <c r="I7461" s="2">
        <f ca="1">+TablaVentas[[#This Row],[VENTAL TOTAL]]-TablaVentas[[#This Row],[VENTAL TOTAL]]*TablaVentas[[#This Row],[DESCUENTO]]</f>
        <v>31.989159438253377</v>
      </c>
      <c r="J7461" s="2">
        <f ca="1">0.18*TablaVentas[[#This Row],[SUBTOTAL]]</f>
        <v>5.7580486988856077</v>
      </c>
      <c r="K7461" s="2">
        <f ca="1">+TablaVentas[[#This Row],[SUBTOTAL]]+TablaVentas[[#This Row],[IGV]]</f>
        <v>37.747208137138983</v>
      </c>
    </row>
    <row r="7462" spans="1:11" x14ac:dyDescent="0.25">
      <c r="A7462" t="s">
        <v>7471</v>
      </c>
      <c r="B7462" s="6">
        <v>45614</v>
      </c>
      <c r="C7462" t="s">
        <v>10014</v>
      </c>
      <c r="D7462" t="s">
        <v>10017</v>
      </c>
      <c r="E7462">
        <v>6</v>
      </c>
      <c r="F7462">
        <f>+_xlfn.XLOOKUP(TablaVentas[[#This Row],[PRODUCTO FINANCIERO]],TablaPrecios[PRODUCTO FINANCIERO],TablaPrecios[PRECIO UNIT],0)</f>
        <v>9.9</v>
      </c>
      <c r="G7462" s="2">
        <f>+TablaVentas[[#This Row],[CANTIDAD]]*TablaVentas[[#This Row],[PRECIO UNITARIO]]</f>
        <v>59.400000000000006</v>
      </c>
      <c r="H7462" s="1">
        <f t="shared" ca="1" si="116"/>
        <v>0.17392809955301758</v>
      </c>
      <c r="I7462" s="2">
        <f ca="1">+TablaVentas[[#This Row],[VENTAL TOTAL]]-TablaVentas[[#This Row],[VENTAL TOTAL]]*TablaVentas[[#This Row],[DESCUENTO]]</f>
        <v>49.068670886550763</v>
      </c>
      <c r="J7462" s="2">
        <f ca="1">0.18*TablaVentas[[#This Row],[SUBTOTAL]]</f>
        <v>8.8323607595791369</v>
      </c>
      <c r="K7462" s="2">
        <f ca="1">+TablaVentas[[#This Row],[SUBTOTAL]]+TablaVentas[[#This Row],[IGV]]</f>
        <v>57.901031646129901</v>
      </c>
    </row>
    <row r="7463" spans="1:11" x14ac:dyDescent="0.25">
      <c r="A7463" t="s">
        <v>7472</v>
      </c>
      <c r="B7463" s="6">
        <v>46204</v>
      </c>
      <c r="C7463" t="s">
        <v>10016</v>
      </c>
      <c r="D7463" t="s">
        <v>10020</v>
      </c>
      <c r="E7463">
        <v>4</v>
      </c>
      <c r="F7463">
        <f>+_xlfn.XLOOKUP(TablaVentas[[#This Row],[PRODUCTO FINANCIERO]],TablaPrecios[PRODUCTO FINANCIERO],TablaPrecios[PRECIO UNIT],0)</f>
        <v>14.9</v>
      </c>
      <c r="G7463" s="2">
        <f>+TablaVentas[[#This Row],[CANTIDAD]]*TablaVentas[[#This Row],[PRECIO UNITARIO]]</f>
        <v>59.6</v>
      </c>
      <c r="H7463" s="1">
        <f t="shared" ca="1" si="116"/>
        <v>0.12793954267986224</v>
      </c>
      <c r="I7463" s="2">
        <f ca="1">+TablaVentas[[#This Row],[VENTAL TOTAL]]-TablaVentas[[#This Row],[VENTAL TOTAL]]*TablaVentas[[#This Row],[DESCUENTO]]</f>
        <v>51.974803256280211</v>
      </c>
      <c r="J7463" s="2">
        <f ca="1">0.18*TablaVentas[[#This Row],[SUBTOTAL]]</f>
        <v>9.355464586130438</v>
      </c>
      <c r="K7463" s="2">
        <f ca="1">+TablaVentas[[#This Row],[SUBTOTAL]]+TablaVentas[[#This Row],[IGV]]</f>
        <v>61.330267842410649</v>
      </c>
    </row>
    <row r="7464" spans="1:11" x14ac:dyDescent="0.25">
      <c r="A7464" t="s">
        <v>7473</v>
      </c>
      <c r="B7464" s="6">
        <v>45799</v>
      </c>
      <c r="C7464" t="s">
        <v>10015</v>
      </c>
      <c r="D7464" t="s">
        <v>10019</v>
      </c>
      <c r="E7464">
        <v>3</v>
      </c>
      <c r="F7464">
        <f>+_xlfn.XLOOKUP(TablaVentas[[#This Row],[PRODUCTO FINANCIERO]],TablaPrecios[PRODUCTO FINANCIERO],TablaPrecios[PRECIO UNIT],0)</f>
        <v>9.9</v>
      </c>
      <c r="G7464" s="2">
        <f>+TablaVentas[[#This Row],[CANTIDAD]]*TablaVentas[[#This Row],[PRECIO UNITARIO]]</f>
        <v>29.700000000000003</v>
      </c>
      <c r="H7464" s="1">
        <f t="shared" ca="1" si="116"/>
        <v>0.183815271694657</v>
      </c>
      <c r="I7464" s="2">
        <f ca="1">+TablaVentas[[#This Row],[VENTAL TOTAL]]-TablaVentas[[#This Row],[VENTAL TOTAL]]*TablaVentas[[#This Row],[DESCUENTO]]</f>
        <v>24.240686430668688</v>
      </c>
      <c r="J7464" s="2">
        <f ca="1">0.18*TablaVentas[[#This Row],[SUBTOTAL]]</f>
        <v>4.3633235575203635</v>
      </c>
      <c r="K7464" s="2">
        <f ca="1">+TablaVentas[[#This Row],[SUBTOTAL]]+TablaVentas[[#This Row],[IGV]]</f>
        <v>28.604009988189052</v>
      </c>
    </row>
    <row r="7465" spans="1:11" x14ac:dyDescent="0.25">
      <c r="A7465" t="s">
        <v>7474</v>
      </c>
      <c r="B7465" s="6">
        <v>45750</v>
      </c>
      <c r="C7465" t="s">
        <v>10011</v>
      </c>
      <c r="D7465" t="s">
        <v>10019</v>
      </c>
      <c r="E7465">
        <v>5</v>
      </c>
      <c r="F7465">
        <f>+_xlfn.XLOOKUP(TablaVentas[[#This Row],[PRODUCTO FINANCIERO]],TablaPrecios[PRODUCTO FINANCIERO],TablaPrecios[PRECIO UNIT],0)</f>
        <v>9.9</v>
      </c>
      <c r="G7465" s="2">
        <f>+TablaVentas[[#This Row],[CANTIDAD]]*TablaVentas[[#This Row],[PRECIO UNITARIO]]</f>
        <v>49.5</v>
      </c>
      <c r="H7465" s="1">
        <f t="shared" ca="1" si="116"/>
        <v>0.13055371451710904</v>
      </c>
      <c r="I7465" s="2">
        <f ca="1">+TablaVentas[[#This Row],[VENTAL TOTAL]]-TablaVentas[[#This Row],[VENTAL TOTAL]]*TablaVentas[[#This Row],[DESCUENTO]]</f>
        <v>43.037591131403104</v>
      </c>
      <c r="J7465" s="2">
        <f ca="1">0.18*TablaVentas[[#This Row],[SUBTOTAL]]</f>
        <v>7.7467664036525585</v>
      </c>
      <c r="K7465" s="2">
        <f ca="1">+TablaVentas[[#This Row],[SUBTOTAL]]+TablaVentas[[#This Row],[IGV]]</f>
        <v>50.784357535055662</v>
      </c>
    </row>
    <row r="7466" spans="1:11" x14ac:dyDescent="0.25">
      <c r="A7466" t="s">
        <v>7475</v>
      </c>
      <c r="B7466" s="6">
        <v>45803</v>
      </c>
      <c r="C7466" t="s">
        <v>10011</v>
      </c>
      <c r="D7466" t="s">
        <v>10017</v>
      </c>
      <c r="E7466">
        <v>17</v>
      </c>
      <c r="F7466">
        <f>+_xlfn.XLOOKUP(TablaVentas[[#This Row],[PRODUCTO FINANCIERO]],TablaPrecios[PRODUCTO FINANCIERO],TablaPrecios[PRECIO UNIT],0)</f>
        <v>9.9</v>
      </c>
      <c r="G7466" s="2">
        <f>+TablaVentas[[#This Row],[CANTIDAD]]*TablaVentas[[#This Row],[PRECIO UNITARIO]]</f>
        <v>168.3</v>
      </c>
      <c r="H7466" s="1">
        <f t="shared" ca="1" si="116"/>
        <v>0.17944043557140582</v>
      </c>
      <c r="I7466" s="2">
        <f ca="1">+TablaVentas[[#This Row],[VENTAL TOTAL]]-TablaVentas[[#This Row],[VENTAL TOTAL]]*TablaVentas[[#This Row],[DESCUENTO]]</f>
        <v>138.10017469333241</v>
      </c>
      <c r="J7466" s="2">
        <f ca="1">0.18*TablaVentas[[#This Row],[SUBTOTAL]]</f>
        <v>24.858031444799831</v>
      </c>
      <c r="K7466" s="2">
        <f ca="1">+TablaVentas[[#This Row],[SUBTOTAL]]+TablaVentas[[#This Row],[IGV]]</f>
        <v>162.95820613813223</v>
      </c>
    </row>
    <row r="7467" spans="1:11" x14ac:dyDescent="0.25">
      <c r="A7467" t="s">
        <v>7476</v>
      </c>
      <c r="B7467" s="6">
        <v>45661</v>
      </c>
      <c r="C7467" t="s">
        <v>10016</v>
      </c>
      <c r="D7467" t="s">
        <v>10022</v>
      </c>
      <c r="E7467">
        <v>16</v>
      </c>
      <c r="F7467">
        <f>+_xlfn.XLOOKUP(TablaVentas[[#This Row],[PRODUCTO FINANCIERO]],TablaPrecios[PRODUCTO FINANCIERO],TablaPrecios[PRECIO UNIT],0)</f>
        <v>20.9</v>
      </c>
      <c r="G7467" s="2">
        <f>+TablaVentas[[#This Row],[CANTIDAD]]*TablaVentas[[#This Row],[PRECIO UNITARIO]]</f>
        <v>334.4</v>
      </c>
      <c r="H7467" s="1">
        <f t="shared" ca="1" si="116"/>
        <v>0.14557515046482769</v>
      </c>
      <c r="I7467" s="2">
        <f ca="1">+TablaVentas[[#This Row],[VENTAL TOTAL]]-TablaVentas[[#This Row],[VENTAL TOTAL]]*TablaVentas[[#This Row],[DESCUENTO]]</f>
        <v>285.71966968456161</v>
      </c>
      <c r="J7467" s="2">
        <f ca="1">0.18*TablaVentas[[#This Row],[SUBTOTAL]]</f>
        <v>51.429540543221087</v>
      </c>
      <c r="K7467" s="2">
        <f ca="1">+TablaVentas[[#This Row],[SUBTOTAL]]+TablaVentas[[#This Row],[IGV]]</f>
        <v>337.1492102277827</v>
      </c>
    </row>
    <row r="7468" spans="1:11" x14ac:dyDescent="0.25">
      <c r="A7468" t="s">
        <v>7477</v>
      </c>
      <c r="B7468" s="6">
        <v>46184</v>
      </c>
      <c r="C7468" t="s">
        <v>10011</v>
      </c>
      <c r="D7468" t="s">
        <v>10018</v>
      </c>
      <c r="E7468">
        <v>16</v>
      </c>
      <c r="F7468">
        <f>+_xlfn.XLOOKUP(TablaVentas[[#This Row],[PRODUCTO FINANCIERO]],TablaPrecios[PRODUCTO FINANCIERO],TablaPrecios[PRECIO UNIT],0)</f>
        <v>14.9</v>
      </c>
      <c r="G7468" s="2">
        <f>+TablaVentas[[#This Row],[CANTIDAD]]*TablaVentas[[#This Row],[PRECIO UNITARIO]]</f>
        <v>238.4</v>
      </c>
      <c r="H7468" s="1">
        <f t="shared" ca="1" si="116"/>
        <v>0.13606376760968469</v>
      </c>
      <c r="I7468" s="2">
        <f ca="1">+TablaVentas[[#This Row],[VENTAL TOTAL]]-TablaVentas[[#This Row],[VENTAL TOTAL]]*TablaVentas[[#This Row],[DESCUENTO]]</f>
        <v>205.96239780185118</v>
      </c>
      <c r="J7468" s="2">
        <f ca="1">0.18*TablaVentas[[#This Row],[SUBTOTAL]]</f>
        <v>37.073231604333209</v>
      </c>
      <c r="K7468" s="2">
        <f ca="1">+TablaVentas[[#This Row],[SUBTOTAL]]+TablaVentas[[#This Row],[IGV]]</f>
        <v>243.0356294061844</v>
      </c>
    </row>
    <row r="7469" spans="1:11" x14ac:dyDescent="0.25">
      <c r="A7469" t="s">
        <v>7478</v>
      </c>
      <c r="B7469" s="6">
        <v>45723</v>
      </c>
      <c r="C7469" t="s">
        <v>10011</v>
      </c>
      <c r="D7469" t="s">
        <v>10018</v>
      </c>
      <c r="E7469">
        <v>4</v>
      </c>
      <c r="F7469">
        <f>+_xlfn.XLOOKUP(TablaVentas[[#This Row],[PRODUCTO FINANCIERO]],TablaPrecios[PRODUCTO FINANCIERO],TablaPrecios[PRECIO UNIT],0)</f>
        <v>14.9</v>
      </c>
      <c r="G7469" s="2">
        <f>+TablaVentas[[#This Row],[CANTIDAD]]*TablaVentas[[#This Row],[PRECIO UNITARIO]]</f>
        <v>59.6</v>
      </c>
      <c r="H7469" s="1">
        <f t="shared" ca="1" si="116"/>
        <v>0.19200085157598434</v>
      </c>
      <c r="I7469" s="2">
        <f ca="1">+TablaVentas[[#This Row],[VENTAL TOTAL]]-TablaVentas[[#This Row],[VENTAL TOTAL]]*TablaVentas[[#This Row],[DESCUENTO]]</f>
        <v>48.156749246071335</v>
      </c>
      <c r="J7469" s="2">
        <f ca="1">0.18*TablaVentas[[#This Row],[SUBTOTAL]]</f>
        <v>8.6682148642928407</v>
      </c>
      <c r="K7469" s="2">
        <f ca="1">+TablaVentas[[#This Row],[SUBTOTAL]]+TablaVentas[[#This Row],[IGV]]</f>
        <v>56.824964110364178</v>
      </c>
    </row>
    <row r="7470" spans="1:11" x14ac:dyDescent="0.25">
      <c r="A7470" t="s">
        <v>7479</v>
      </c>
      <c r="B7470" s="6">
        <v>45620</v>
      </c>
      <c r="C7470" t="s">
        <v>10014</v>
      </c>
      <c r="D7470" t="s">
        <v>10019</v>
      </c>
      <c r="E7470">
        <v>12</v>
      </c>
      <c r="F7470">
        <f>+_xlfn.XLOOKUP(TablaVentas[[#This Row],[PRODUCTO FINANCIERO]],TablaPrecios[PRODUCTO FINANCIERO],TablaPrecios[PRECIO UNIT],0)</f>
        <v>9.9</v>
      </c>
      <c r="G7470" s="2">
        <f>+TablaVentas[[#This Row],[CANTIDAD]]*TablaVentas[[#This Row],[PRECIO UNITARIO]]</f>
        <v>118.80000000000001</v>
      </c>
      <c r="H7470" s="1">
        <f t="shared" ca="1" si="116"/>
        <v>0.13752407029683633</v>
      </c>
      <c r="I7470" s="2">
        <f ca="1">+TablaVentas[[#This Row],[VENTAL TOTAL]]-TablaVentas[[#This Row],[VENTAL TOTAL]]*TablaVentas[[#This Row],[DESCUENTO]]</f>
        <v>102.46214044873585</v>
      </c>
      <c r="J7470" s="2">
        <f ca="1">0.18*TablaVentas[[#This Row],[SUBTOTAL]]</f>
        <v>18.443185280772454</v>
      </c>
      <c r="K7470" s="2">
        <f ca="1">+TablaVentas[[#This Row],[SUBTOTAL]]+TablaVentas[[#This Row],[IGV]]</f>
        <v>120.90532572950831</v>
      </c>
    </row>
    <row r="7471" spans="1:11" x14ac:dyDescent="0.25">
      <c r="A7471" t="s">
        <v>7480</v>
      </c>
      <c r="B7471" s="6">
        <v>45855</v>
      </c>
      <c r="C7471" t="s">
        <v>10011</v>
      </c>
      <c r="D7471" t="s">
        <v>10017</v>
      </c>
      <c r="E7471">
        <v>3</v>
      </c>
      <c r="F7471">
        <f>+_xlfn.XLOOKUP(TablaVentas[[#This Row],[PRODUCTO FINANCIERO]],TablaPrecios[PRODUCTO FINANCIERO],TablaPrecios[PRECIO UNIT],0)</f>
        <v>9.9</v>
      </c>
      <c r="G7471" s="2">
        <f>+TablaVentas[[#This Row],[CANTIDAD]]*TablaVentas[[#This Row],[PRECIO UNITARIO]]</f>
        <v>29.700000000000003</v>
      </c>
      <c r="H7471" s="1">
        <f t="shared" ca="1" si="116"/>
        <v>0.12427381732552001</v>
      </c>
      <c r="I7471" s="2">
        <f ca="1">+TablaVentas[[#This Row],[VENTAL TOTAL]]-TablaVentas[[#This Row],[VENTAL TOTAL]]*TablaVentas[[#This Row],[DESCUENTO]]</f>
        <v>26.00906762543206</v>
      </c>
      <c r="J7471" s="2">
        <f ca="1">0.18*TablaVentas[[#This Row],[SUBTOTAL]]</f>
        <v>4.6816321725777703</v>
      </c>
      <c r="K7471" s="2">
        <f ca="1">+TablaVentas[[#This Row],[SUBTOTAL]]+TablaVentas[[#This Row],[IGV]]</f>
        <v>30.690699798009831</v>
      </c>
    </row>
    <row r="7472" spans="1:11" x14ac:dyDescent="0.25">
      <c r="A7472" t="s">
        <v>7481</v>
      </c>
      <c r="B7472" s="6">
        <v>45963</v>
      </c>
      <c r="C7472" t="s">
        <v>10016</v>
      </c>
      <c r="D7472" t="s">
        <v>10017</v>
      </c>
      <c r="E7472">
        <v>11</v>
      </c>
      <c r="F7472">
        <f>+_xlfn.XLOOKUP(TablaVentas[[#This Row],[PRODUCTO FINANCIERO]],TablaPrecios[PRODUCTO FINANCIERO],TablaPrecios[PRECIO UNIT],0)</f>
        <v>9.9</v>
      </c>
      <c r="G7472" s="2">
        <f>+TablaVentas[[#This Row],[CANTIDAD]]*TablaVentas[[#This Row],[PRECIO UNITARIO]]</f>
        <v>108.9</v>
      </c>
      <c r="H7472" s="1">
        <f t="shared" ca="1" si="116"/>
        <v>0.18843239835555792</v>
      </c>
      <c r="I7472" s="2">
        <f ca="1">+TablaVentas[[#This Row],[VENTAL TOTAL]]-TablaVentas[[#This Row],[VENTAL TOTAL]]*TablaVentas[[#This Row],[DESCUENTO]]</f>
        <v>88.379711819079745</v>
      </c>
      <c r="J7472" s="2">
        <f ca="1">0.18*TablaVentas[[#This Row],[SUBTOTAL]]</f>
        <v>15.908348127434353</v>
      </c>
      <c r="K7472" s="2">
        <f ca="1">+TablaVentas[[#This Row],[SUBTOTAL]]+TablaVentas[[#This Row],[IGV]]</f>
        <v>104.2880599465141</v>
      </c>
    </row>
    <row r="7473" spans="1:11" x14ac:dyDescent="0.25">
      <c r="A7473" t="s">
        <v>7482</v>
      </c>
      <c r="B7473" s="6">
        <v>45988</v>
      </c>
      <c r="C7473" t="s">
        <v>10016</v>
      </c>
      <c r="D7473" t="s">
        <v>10019</v>
      </c>
      <c r="E7473">
        <v>12</v>
      </c>
      <c r="F7473">
        <f>+_xlfn.XLOOKUP(TablaVentas[[#This Row],[PRODUCTO FINANCIERO]],TablaPrecios[PRODUCTO FINANCIERO],TablaPrecios[PRECIO UNIT],0)</f>
        <v>9.9</v>
      </c>
      <c r="G7473" s="2">
        <f>+TablaVentas[[#This Row],[CANTIDAD]]*TablaVentas[[#This Row],[PRECIO UNITARIO]]</f>
        <v>118.80000000000001</v>
      </c>
      <c r="H7473" s="1">
        <f t="shared" ca="1" si="116"/>
        <v>0.18111186593462242</v>
      </c>
      <c r="I7473" s="2">
        <f ca="1">+TablaVentas[[#This Row],[VENTAL TOTAL]]-TablaVentas[[#This Row],[VENTAL TOTAL]]*TablaVentas[[#This Row],[DESCUENTO]]</f>
        <v>97.283910326966861</v>
      </c>
      <c r="J7473" s="2">
        <f ca="1">0.18*TablaVentas[[#This Row],[SUBTOTAL]]</f>
        <v>17.511103858854035</v>
      </c>
      <c r="K7473" s="2">
        <f ca="1">+TablaVentas[[#This Row],[SUBTOTAL]]+TablaVentas[[#This Row],[IGV]]</f>
        <v>114.79501418582089</v>
      </c>
    </row>
    <row r="7474" spans="1:11" x14ac:dyDescent="0.25">
      <c r="A7474" t="s">
        <v>7483</v>
      </c>
      <c r="B7474" s="6">
        <v>45422</v>
      </c>
      <c r="C7474" t="s">
        <v>10011</v>
      </c>
      <c r="D7474" t="s">
        <v>10019</v>
      </c>
      <c r="E7474">
        <v>19</v>
      </c>
      <c r="F7474">
        <f>+_xlfn.XLOOKUP(TablaVentas[[#This Row],[PRODUCTO FINANCIERO]],TablaPrecios[PRODUCTO FINANCIERO],TablaPrecios[PRECIO UNIT],0)</f>
        <v>9.9</v>
      </c>
      <c r="G7474" s="2">
        <f>+TablaVentas[[#This Row],[CANTIDAD]]*TablaVentas[[#This Row],[PRECIO UNITARIO]]</f>
        <v>188.1</v>
      </c>
      <c r="H7474" s="1">
        <f t="shared" ca="1" si="116"/>
        <v>0.12925858925254596</v>
      </c>
      <c r="I7474" s="2">
        <f ca="1">+TablaVentas[[#This Row],[VENTAL TOTAL]]-TablaVentas[[#This Row],[VENTAL TOTAL]]*TablaVentas[[#This Row],[DESCUENTO]]</f>
        <v>163.78645936159609</v>
      </c>
      <c r="J7474" s="2">
        <f ca="1">0.18*TablaVentas[[#This Row],[SUBTOTAL]]</f>
        <v>29.481562685087294</v>
      </c>
      <c r="K7474" s="2">
        <f ca="1">+TablaVentas[[#This Row],[SUBTOTAL]]+TablaVentas[[#This Row],[IGV]]</f>
        <v>193.26802204668337</v>
      </c>
    </row>
    <row r="7475" spans="1:11" x14ac:dyDescent="0.25">
      <c r="A7475" t="s">
        <v>7484</v>
      </c>
      <c r="B7475" s="6">
        <v>46167</v>
      </c>
      <c r="C7475" t="s">
        <v>10011</v>
      </c>
      <c r="D7475" t="s">
        <v>10017</v>
      </c>
      <c r="E7475">
        <v>7</v>
      </c>
      <c r="F7475">
        <f>+_xlfn.XLOOKUP(TablaVentas[[#This Row],[PRODUCTO FINANCIERO]],TablaPrecios[PRODUCTO FINANCIERO],TablaPrecios[PRECIO UNIT],0)</f>
        <v>9.9</v>
      </c>
      <c r="G7475" s="2">
        <f>+TablaVentas[[#This Row],[CANTIDAD]]*TablaVentas[[#This Row],[PRECIO UNITARIO]]</f>
        <v>69.3</v>
      </c>
      <c r="H7475" s="1">
        <f t="shared" ca="1" si="116"/>
        <v>0.15961947122065367</v>
      </c>
      <c r="I7475" s="2">
        <f ca="1">+TablaVentas[[#This Row],[VENTAL TOTAL]]-TablaVentas[[#This Row],[VENTAL TOTAL]]*TablaVentas[[#This Row],[DESCUENTO]]</f>
        <v>58.238370644408697</v>
      </c>
      <c r="J7475" s="2">
        <f ca="1">0.18*TablaVentas[[#This Row],[SUBTOTAL]]</f>
        <v>10.482906715993565</v>
      </c>
      <c r="K7475" s="2">
        <f ca="1">+TablaVentas[[#This Row],[SUBTOTAL]]+TablaVentas[[#This Row],[IGV]]</f>
        <v>68.721277360402269</v>
      </c>
    </row>
    <row r="7476" spans="1:11" x14ac:dyDescent="0.25">
      <c r="A7476" t="s">
        <v>7485</v>
      </c>
      <c r="B7476" s="6">
        <v>45519</v>
      </c>
      <c r="C7476" t="s">
        <v>10013</v>
      </c>
      <c r="D7476" t="s">
        <v>10018</v>
      </c>
      <c r="E7476">
        <v>4</v>
      </c>
      <c r="F7476">
        <f>+_xlfn.XLOOKUP(TablaVentas[[#This Row],[PRODUCTO FINANCIERO]],TablaPrecios[PRODUCTO FINANCIERO],TablaPrecios[PRECIO UNIT],0)</f>
        <v>14.9</v>
      </c>
      <c r="G7476" s="2">
        <f>+TablaVentas[[#This Row],[CANTIDAD]]*TablaVentas[[#This Row],[PRECIO UNITARIO]]</f>
        <v>59.6</v>
      </c>
      <c r="H7476" s="1">
        <f t="shared" ca="1" si="116"/>
        <v>0.10389342646003569</v>
      </c>
      <c r="I7476" s="2">
        <f ca="1">+TablaVentas[[#This Row],[VENTAL TOTAL]]-TablaVentas[[#This Row],[VENTAL TOTAL]]*TablaVentas[[#This Row],[DESCUENTO]]</f>
        <v>53.407951782981876</v>
      </c>
      <c r="J7476" s="2">
        <f ca="1">0.18*TablaVentas[[#This Row],[SUBTOTAL]]</f>
        <v>9.613431320936737</v>
      </c>
      <c r="K7476" s="2">
        <f ca="1">+TablaVentas[[#This Row],[SUBTOTAL]]+TablaVentas[[#This Row],[IGV]]</f>
        <v>63.021383103918609</v>
      </c>
    </row>
    <row r="7477" spans="1:11" x14ac:dyDescent="0.25">
      <c r="A7477" t="s">
        <v>7486</v>
      </c>
      <c r="B7477" s="6">
        <v>45412</v>
      </c>
      <c r="C7477" t="s">
        <v>10012</v>
      </c>
      <c r="D7477" t="s">
        <v>10018</v>
      </c>
      <c r="E7477">
        <v>19</v>
      </c>
      <c r="F7477">
        <f>+_xlfn.XLOOKUP(TablaVentas[[#This Row],[PRODUCTO FINANCIERO]],TablaPrecios[PRODUCTO FINANCIERO],TablaPrecios[PRECIO UNIT],0)</f>
        <v>14.9</v>
      </c>
      <c r="G7477" s="2">
        <f>+TablaVentas[[#This Row],[CANTIDAD]]*TablaVentas[[#This Row],[PRECIO UNITARIO]]</f>
        <v>283.10000000000002</v>
      </c>
      <c r="H7477" s="1">
        <f t="shared" ca="1" si="116"/>
        <v>0.14624441415095174</v>
      </c>
      <c r="I7477" s="2">
        <f ca="1">+TablaVentas[[#This Row],[VENTAL TOTAL]]-TablaVentas[[#This Row],[VENTAL TOTAL]]*TablaVentas[[#This Row],[DESCUENTO]]</f>
        <v>241.69820635386557</v>
      </c>
      <c r="J7477" s="2">
        <f ca="1">0.18*TablaVentas[[#This Row],[SUBTOTAL]]</f>
        <v>43.505677143695799</v>
      </c>
      <c r="K7477" s="2">
        <f ca="1">+TablaVentas[[#This Row],[SUBTOTAL]]+TablaVentas[[#This Row],[IGV]]</f>
        <v>285.20388349756138</v>
      </c>
    </row>
    <row r="7478" spans="1:11" x14ac:dyDescent="0.25">
      <c r="A7478" t="s">
        <v>7487</v>
      </c>
      <c r="B7478" s="6">
        <v>46300</v>
      </c>
      <c r="C7478" t="s">
        <v>10014</v>
      </c>
      <c r="D7478" t="s">
        <v>10019</v>
      </c>
      <c r="E7478">
        <v>8</v>
      </c>
      <c r="F7478">
        <f>+_xlfn.XLOOKUP(TablaVentas[[#This Row],[PRODUCTO FINANCIERO]],TablaPrecios[PRODUCTO FINANCIERO],TablaPrecios[PRECIO UNIT],0)</f>
        <v>9.9</v>
      </c>
      <c r="G7478" s="2">
        <f>+TablaVentas[[#This Row],[CANTIDAD]]*TablaVentas[[#This Row],[PRECIO UNITARIO]]</f>
        <v>79.2</v>
      </c>
      <c r="H7478" s="1">
        <f t="shared" ca="1" si="116"/>
        <v>0.11092910348572221</v>
      </c>
      <c r="I7478" s="2">
        <f ca="1">+TablaVentas[[#This Row],[VENTAL TOTAL]]-TablaVentas[[#This Row],[VENTAL TOTAL]]*TablaVentas[[#This Row],[DESCUENTO]]</f>
        <v>70.414415003930799</v>
      </c>
      <c r="J7478" s="2">
        <f ca="1">0.18*TablaVentas[[#This Row],[SUBTOTAL]]</f>
        <v>12.674594700707543</v>
      </c>
      <c r="K7478" s="2">
        <f ca="1">+TablaVentas[[#This Row],[SUBTOTAL]]+TablaVentas[[#This Row],[IGV]]</f>
        <v>83.089009704638343</v>
      </c>
    </row>
    <row r="7479" spans="1:11" x14ac:dyDescent="0.25">
      <c r="A7479" t="s">
        <v>7488</v>
      </c>
      <c r="B7479" s="6">
        <v>46284</v>
      </c>
      <c r="C7479" t="s">
        <v>10011</v>
      </c>
      <c r="D7479" t="s">
        <v>10019</v>
      </c>
      <c r="E7479">
        <v>11</v>
      </c>
      <c r="F7479">
        <f>+_xlfn.XLOOKUP(TablaVentas[[#This Row],[PRODUCTO FINANCIERO]],TablaPrecios[PRODUCTO FINANCIERO],TablaPrecios[PRECIO UNIT],0)</f>
        <v>9.9</v>
      </c>
      <c r="G7479" s="2">
        <f>+TablaVentas[[#This Row],[CANTIDAD]]*TablaVentas[[#This Row],[PRECIO UNITARIO]]</f>
        <v>108.9</v>
      </c>
      <c r="H7479" s="1">
        <f t="shared" ca="1" si="116"/>
        <v>0.15770974310894173</v>
      </c>
      <c r="I7479" s="2">
        <f ca="1">+TablaVentas[[#This Row],[VENTAL TOTAL]]-TablaVentas[[#This Row],[VENTAL TOTAL]]*TablaVentas[[#This Row],[DESCUENTO]]</f>
        <v>91.725408975436252</v>
      </c>
      <c r="J7479" s="2">
        <f ca="1">0.18*TablaVentas[[#This Row],[SUBTOTAL]]</f>
        <v>16.510573615578526</v>
      </c>
      <c r="K7479" s="2">
        <f ca="1">+TablaVentas[[#This Row],[SUBTOTAL]]+TablaVentas[[#This Row],[IGV]]</f>
        <v>108.23598259101477</v>
      </c>
    </row>
    <row r="7480" spans="1:11" x14ac:dyDescent="0.25">
      <c r="A7480" t="s">
        <v>7489</v>
      </c>
      <c r="B7480" s="6">
        <v>45869</v>
      </c>
      <c r="C7480" t="s">
        <v>10016</v>
      </c>
      <c r="D7480" t="s">
        <v>10020</v>
      </c>
      <c r="E7480">
        <v>3</v>
      </c>
      <c r="F7480">
        <f>+_xlfn.XLOOKUP(TablaVentas[[#This Row],[PRODUCTO FINANCIERO]],TablaPrecios[PRODUCTO FINANCIERO],TablaPrecios[PRECIO UNIT],0)</f>
        <v>14.9</v>
      </c>
      <c r="G7480" s="2">
        <f>+TablaVentas[[#This Row],[CANTIDAD]]*TablaVentas[[#This Row],[PRECIO UNITARIO]]</f>
        <v>44.7</v>
      </c>
      <c r="H7480" s="1">
        <f t="shared" ca="1" si="116"/>
        <v>0.13412644754746456</v>
      </c>
      <c r="I7480" s="2">
        <f ca="1">+TablaVentas[[#This Row],[VENTAL TOTAL]]-TablaVentas[[#This Row],[VENTAL TOTAL]]*TablaVentas[[#This Row],[DESCUENTO]]</f>
        <v>38.70454779462834</v>
      </c>
      <c r="J7480" s="2">
        <f ca="1">0.18*TablaVentas[[#This Row],[SUBTOTAL]]</f>
        <v>6.9668186030331007</v>
      </c>
      <c r="K7480" s="2">
        <f ca="1">+TablaVentas[[#This Row],[SUBTOTAL]]+TablaVentas[[#This Row],[IGV]]</f>
        <v>45.671366397661444</v>
      </c>
    </row>
    <row r="7481" spans="1:11" x14ac:dyDescent="0.25">
      <c r="A7481" t="s">
        <v>7490</v>
      </c>
      <c r="B7481" s="6">
        <v>45682</v>
      </c>
      <c r="C7481" t="s">
        <v>10013</v>
      </c>
      <c r="D7481" t="s">
        <v>10019</v>
      </c>
      <c r="E7481">
        <v>17</v>
      </c>
      <c r="F7481">
        <f>+_xlfn.XLOOKUP(TablaVentas[[#This Row],[PRODUCTO FINANCIERO]],TablaPrecios[PRODUCTO FINANCIERO],TablaPrecios[PRECIO UNIT],0)</f>
        <v>9.9</v>
      </c>
      <c r="G7481" s="2">
        <f>+TablaVentas[[#This Row],[CANTIDAD]]*TablaVentas[[#This Row],[PRECIO UNITARIO]]</f>
        <v>168.3</v>
      </c>
      <c r="H7481" s="1">
        <f t="shared" ca="1" si="116"/>
        <v>0.13359121092016712</v>
      </c>
      <c r="I7481" s="2">
        <f ca="1">+TablaVentas[[#This Row],[VENTAL TOTAL]]-TablaVentas[[#This Row],[VENTAL TOTAL]]*TablaVentas[[#This Row],[DESCUENTO]]</f>
        <v>145.81659920213588</v>
      </c>
      <c r="J7481" s="2">
        <f ca="1">0.18*TablaVentas[[#This Row],[SUBTOTAL]]</f>
        <v>26.246987856384457</v>
      </c>
      <c r="K7481" s="2">
        <f ca="1">+TablaVentas[[#This Row],[SUBTOTAL]]+TablaVentas[[#This Row],[IGV]]</f>
        <v>172.06358705852034</v>
      </c>
    </row>
    <row r="7482" spans="1:11" x14ac:dyDescent="0.25">
      <c r="A7482" t="s">
        <v>7491</v>
      </c>
      <c r="B7482" s="6">
        <v>45376</v>
      </c>
      <c r="C7482" t="s">
        <v>10014</v>
      </c>
      <c r="D7482" t="s">
        <v>10020</v>
      </c>
      <c r="E7482">
        <v>14</v>
      </c>
      <c r="F7482">
        <f>+_xlfn.XLOOKUP(TablaVentas[[#This Row],[PRODUCTO FINANCIERO]],TablaPrecios[PRODUCTO FINANCIERO],TablaPrecios[PRECIO UNIT],0)</f>
        <v>14.9</v>
      </c>
      <c r="G7482" s="2">
        <f>+TablaVentas[[#This Row],[CANTIDAD]]*TablaVentas[[#This Row],[PRECIO UNITARIO]]</f>
        <v>208.6</v>
      </c>
      <c r="H7482" s="1">
        <f t="shared" ca="1" si="116"/>
        <v>0.17109333226230086</v>
      </c>
      <c r="I7482" s="2">
        <f ca="1">+TablaVentas[[#This Row],[VENTAL TOTAL]]-TablaVentas[[#This Row],[VENTAL TOTAL]]*TablaVentas[[#This Row],[DESCUENTO]]</f>
        <v>172.90993089008404</v>
      </c>
      <c r="J7482" s="2">
        <f ca="1">0.18*TablaVentas[[#This Row],[SUBTOTAL]]</f>
        <v>31.123787560215128</v>
      </c>
      <c r="K7482" s="2">
        <f ca="1">+TablaVentas[[#This Row],[SUBTOTAL]]+TablaVentas[[#This Row],[IGV]]</f>
        <v>204.03371845029918</v>
      </c>
    </row>
    <row r="7483" spans="1:11" x14ac:dyDescent="0.25">
      <c r="A7483" t="s">
        <v>7492</v>
      </c>
      <c r="B7483" s="6">
        <v>45857</v>
      </c>
      <c r="C7483" t="s">
        <v>10013</v>
      </c>
      <c r="D7483" t="s">
        <v>10019</v>
      </c>
      <c r="E7483">
        <v>5</v>
      </c>
      <c r="F7483">
        <f>+_xlfn.XLOOKUP(TablaVentas[[#This Row],[PRODUCTO FINANCIERO]],TablaPrecios[PRODUCTO FINANCIERO],TablaPrecios[PRECIO UNIT],0)</f>
        <v>9.9</v>
      </c>
      <c r="G7483" s="2">
        <f>+TablaVentas[[#This Row],[CANTIDAD]]*TablaVentas[[#This Row],[PRECIO UNITARIO]]</f>
        <v>49.5</v>
      </c>
      <c r="H7483" s="1">
        <f t="shared" ca="1" si="116"/>
        <v>0.18889280775508263</v>
      </c>
      <c r="I7483" s="2">
        <f ca="1">+TablaVentas[[#This Row],[VENTAL TOTAL]]-TablaVentas[[#This Row],[VENTAL TOTAL]]*TablaVentas[[#This Row],[DESCUENTO]]</f>
        <v>40.149806016123406</v>
      </c>
      <c r="J7483" s="2">
        <f ca="1">0.18*TablaVentas[[#This Row],[SUBTOTAL]]</f>
        <v>7.226965082902213</v>
      </c>
      <c r="K7483" s="2">
        <f ca="1">+TablaVentas[[#This Row],[SUBTOTAL]]+TablaVentas[[#This Row],[IGV]]</f>
        <v>47.376771099025618</v>
      </c>
    </row>
    <row r="7484" spans="1:11" x14ac:dyDescent="0.25">
      <c r="A7484" t="s">
        <v>7493</v>
      </c>
      <c r="B7484" s="6">
        <v>46123</v>
      </c>
      <c r="C7484" t="s">
        <v>10016</v>
      </c>
      <c r="D7484" t="s">
        <v>10018</v>
      </c>
      <c r="E7484">
        <v>6</v>
      </c>
      <c r="F7484">
        <f>+_xlfn.XLOOKUP(TablaVentas[[#This Row],[PRODUCTO FINANCIERO]],TablaPrecios[PRODUCTO FINANCIERO],TablaPrecios[PRECIO UNIT],0)</f>
        <v>14.9</v>
      </c>
      <c r="G7484" s="2">
        <f>+TablaVentas[[#This Row],[CANTIDAD]]*TablaVentas[[#This Row],[PRECIO UNITARIO]]</f>
        <v>89.4</v>
      </c>
      <c r="H7484" s="1">
        <f t="shared" ca="1" si="116"/>
        <v>0.16145891111258334</v>
      </c>
      <c r="I7484" s="2">
        <f ca="1">+TablaVentas[[#This Row],[VENTAL TOTAL]]-TablaVentas[[#This Row],[VENTAL TOTAL]]*TablaVentas[[#This Row],[DESCUENTO]]</f>
        <v>74.965573346535052</v>
      </c>
      <c r="J7484" s="2">
        <f ca="1">0.18*TablaVentas[[#This Row],[SUBTOTAL]]</f>
        <v>13.493803202376309</v>
      </c>
      <c r="K7484" s="2">
        <f ca="1">+TablaVentas[[#This Row],[SUBTOTAL]]+TablaVentas[[#This Row],[IGV]]</f>
        <v>88.459376548911365</v>
      </c>
    </row>
    <row r="7485" spans="1:11" x14ac:dyDescent="0.25">
      <c r="A7485" t="s">
        <v>7494</v>
      </c>
      <c r="B7485" s="6">
        <v>45698</v>
      </c>
      <c r="C7485" t="s">
        <v>10014</v>
      </c>
      <c r="D7485" t="s">
        <v>10019</v>
      </c>
      <c r="E7485">
        <v>9</v>
      </c>
      <c r="F7485">
        <f>+_xlfn.XLOOKUP(TablaVentas[[#This Row],[PRODUCTO FINANCIERO]],TablaPrecios[PRODUCTO FINANCIERO],TablaPrecios[PRECIO UNIT],0)</f>
        <v>9.9</v>
      </c>
      <c r="G7485" s="2">
        <f>+TablaVentas[[#This Row],[CANTIDAD]]*TablaVentas[[#This Row],[PRECIO UNITARIO]]</f>
        <v>89.100000000000009</v>
      </c>
      <c r="H7485" s="1">
        <f t="shared" ca="1" si="116"/>
        <v>0.11627585955696505</v>
      </c>
      <c r="I7485" s="2">
        <f ca="1">+TablaVentas[[#This Row],[VENTAL TOTAL]]-TablaVentas[[#This Row],[VENTAL TOTAL]]*TablaVentas[[#This Row],[DESCUENTO]]</f>
        <v>78.739820913474418</v>
      </c>
      <c r="J7485" s="2">
        <f ca="1">0.18*TablaVentas[[#This Row],[SUBTOTAL]]</f>
        <v>14.173167764425395</v>
      </c>
      <c r="K7485" s="2">
        <f ca="1">+TablaVentas[[#This Row],[SUBTOTAL]]+TablaVentas[[#This Row],[IGV]]</f>
        <v>92.912988677899818</v>
      </c>
    </row>
    <row r="7486" spans="1:11" x14ac:dyDescent="0.25">
      <c r="A7486" t="s">
        <v>7495</v>
      </c>
      <c r="B7486" s="6">
        <v>45499</v>
      </c>
      <c r="C7486" t="s">
        <v>10013</v>
      </c>
      <c r="D7486" t="s">
        <v>10019</v>
      </c>
      <c r="E7486">
        <v>17</v>
      </c>
      <c r="F7486">
        <f>+_xlfn.XLOOKUP(TablaVentas[[#This Row],[PRODUCTO FINANCIERO]],TablaPrecios[PRODUCTO FINANCIERO],TablaPrecios[PRECIO UNIT],0)</f>
        <v>9.9</v>
      </c>
      <c r="G7486" s="2">
        <f>+TablaVentas[[#This Row],[CANTIDAD]]*TablaVentas[[#This Row],[PRECIO UNITARIO]]</f>
        <v>168.3</v>
      </c>
      <c r="H7486" s="1">
        <f t="shared" ca="1" si="116"/>
        <v>0.19048486500448494</v>
      </c>
      <c r="I7486" s="2">
        <f ca="1">+TablaVentas[[#This Row],[VENTAL TOTAL]]-TablaVentas[[#This Row],[VENTAL TOTAL]]*TablaVentas[[#This Row],[DESCUENTO]]</f>
        <v>136.24139721974518</v>
      </c>
      <c r="J7486" s="2">
        <f ca="1">0.18*TablaVentas[[#This Row],[SUBTOTAL]]</f>
        <v>24.523451499554131</v>
      </c>
      <c r="K7486" s="2">
        <f ca="1">+TablaVentas[[#This Row],[SUBTOTAL]]+TablaVentas[[#This Row],[IGV]]</f>
        <v>160.76484871929932</v>
      </c>
    </row>
    <row r="7487" spans="1:11" x14ac:dyDescent="0.25">
      <c r="A7487" t="s">
        <v>7496</v>
      </c>
      <c r="B7487" s="6">
        <v>45941</v>
      </c>
      <c r="C7487" t="s">
        <v>10011</v>
      </c>
      <c r="D7487" t="s">
        <v>10020</v>
      </c>
      <c r="E7487">
        <v>19</v>
      </c>
      <c r="F7487">
        <f>+_xlfn.XLOOKUP(TablaVentas[[#This Row],[PRODUCTO FINANCIERO]],TablaPrecios[PRODUCTO FINANCIERO],TablaPrecios[PRECIO UNIT],0)</f>
        <v>14.9</v>
      </c>
      <c r="G7487" s="2">
        <f>+TablaVentas[[#This Row],[CANTIDAD]]*TablaVentas[[#This Row],[PRECIO UNITARIO]]</f>
        <v>283.10000000000002</v>
      </c>
      <c r="H7487" s="1">
        <f t="shared" ca="1" si="116"/>
        <v>0.19784689371984676</v>
      </c>
      <c r="I7487" s="2">
        <f ca="1">+TablaVentas[[#This Row],[VENTAL TOTAL]]-TablaVentas[[#This Row],[VENTAL TOTAL]]*TablaVentas[[#This Row],[DESCUENTO]]</f>
        <v>227.08954438791142</v>
      </c>
      <c r="J7487" s="2">
        <f ca="1">0.18*TablaVentas[[#This Row],[SUBTOTAL]]</f>
        <v>40.876117989824053</v>
      </c>
      <c r="K7487" s="2">
        <f ca="1">+TablaVentas[[#This Row],[SUBTOTAL]]+TablaVentas[[#This Row],[IGV]]</f>
        <v>267.9656623777355</v>
      </c>
    </row>
    <row r="7488" spans="1:11" x14ac:dyDescent="0.25">
      <c r="A7488" t="s">
        <v>7497</v>
      </c>
      <c r="B7488" s="6">
        <v>46226</v>
      </c>
      <c r="C7488" t="s">
        <v>10012</v>
      </c>
      <c r="D7488" t="s">
        <v>10020</v>
      </c>
      <c r="E7488">
        <v>14</v>
      </c>
      <c r="F7488">
        <f>+_xlfn.XLOOKUP(TablaVentas[[#This Row],[PRODUCTO FINANCIERO]],TablaPrecios[PRODUCTO FINANCIERO],TablaPrecios[PRECIO UNIT],0)</f>
        <v>14.9</v>
      </c>
      <c r="G7488" s="2">
        <f>+TablaVentas[[#This Row],[CANTIDAD]]*TablaVentas[[#This Row],[PRECIO UNITARIO]]</f>
        <v>208.6</v>
      </c>
      <c r="H7488" s="1">
        <f t="shared" ca="1" si="116"/>
        <v>0.15910493243405865</v>
      </c>
      <c r="I7488" s="2">
        <f ca="1">+TablaVentas[[#This Row],[VENTAL TOTAL]]-TablaVentas[[#This Row],[VENTAL TOTAL]]*TablaVentas[[#This Row],[DESCUENTO]]</f>
        <v>175.41071109425536</v>
      </c>
      <c r="J7488" s="2">
        <f ca="1">0.18*TablaVentas[[#This Row],[SUBTOTAL]]</f>
        <v>31.573927996965963</v>
      </c>
      <c r="K7488" s="2">
        <f ca="1">+TablaVentas[[#This Row],[SUBTOTAL]]+TablaVentas[[#This Row],[IGV]]</f>
        <v>206.98463909122131</v>
      </c>
    </row>
    <row r="7489" spans="1:11" x14ac:dyDescent="0.25">
      <c r="A7489" t="s">
        <v>7498</v>
      </c>
      <c r="B7489" s="6">
        <v>46005</v>
      </c>
      <c r="C7489" t="s">
        <v>10012</v>
      </c>
      <c r="D7489" t="s">
        <v>10017</v>
      </c>
      <c r="E7489">
        <v>17</v>
      </c>
      <c r="F7489">
        <f>+_xlfn.XLOOKUP(TablaVentas[[#This Row],[PRODUCTO FINANCIERO]],TablaPrecios[PRODUCTO FINANCIERO],TablaPrecios[PRECIO UNIT],0)</f>
        <v>9.9</v>
      </c>
      <c r="G7489" s="2">
        <f>+TablaVentas[[#This Row],[CANTIDAD]]*TablaVentas[[#This Row],[PRECIO UNITARIO]]</f>
        <v>168.3</v>
      </c>
      <c r="H7489" s="1">
        <f t="shared" ca="1" si="116"/>
        <v>0.12584591693976852</v>
      </c>
      <c r="I7489" s="2">
        <f ca="1">+TablaVentas[[#This Row],[VENTAL TOTAL]]-TablaVentas[[#This Row],[VENTAL TOTAL]]*TablaVentas[[#This Row],[DESCUENTO]]</f>
        <v>147.12013217903697</v>
      </c>
      <c r="J7489" s="2">
        <f ca="1">0.18*TablaVentas[[#This Row],[SUBTOTAL]]</f>
        <v>26.481623792226653</v>
      </c>
      <c r="K7489" s="2">
        <f ca="1">+TablaVentas[[#This Row],[SUBTOTAL]]+TablaVentas[[#This Row],[IGV]]</f>
        <v>173.60175597126363</v>
      </c>
    </row>
    <row r="7490" spans="1:11" x14ac:dyDescent="0.25">
      <c r="A7490" t="s">
        <v>7499</v>
      </c>
      <c r="B7490" s="6">
        <v>45720</v>
      </c>
      <c r="C7490" t="s">
        <v>10013</v>
      </c>
      <c r="D7490" t="s">
        <v>10019</v>
      </c>
      <c r="E7490">
        <v>20</v>
      </c>
      <c r="F7490">
        <f>+_xlfn.XLOOKUP(TablaVentas[[#This Row],[PRODUCTO FINANCIERO]],TablaPrecios[PRODUCTO FINANCIERO],TablaPrecios[PRECIO UNIT],0)</f>
        <v>9.9</v>
      </c>
      <c r="G7490" s="2">
        <f>+TablaVentas[[#This Row],[CANTIDAD]]*TablaVentas[[#This Row],[PRECIO UNITARIO]]</f>
        <v>198</v>
      </c>
      <c r="H7490" s="1">
        <f t="shared" ref="H7490:H7553" ca="1" si="117">+RAND()*0.1+0.1</f>
        <v>0.15830608461988696</v>
      </c>
      <c r="I7490" s="2">
        <f ca="1">+TablaVentas[[#This Row],[VENTAL TOTAL]]-TablaVentas[[#This Row],[VENTAL TOTAL]]*TablaVentas[[#This Row],[DESCUENTO]]</f>
        <v>166.65539524526238</v>
      </c>
      <c r="J7490" s="2">
        <f ca="1">0.18*TablaVentas[[#This Row],[SUBTOTAL]]</f>
        <v>29.997971144147229</v>
      </c>
      <c r="K7490" s="2">
        <f ca="1">+TablaVentas[[#This Row],[SUBTOTAL]]+TablaVentas[[#This Row],[IGV]]</f>
        <v>196.6533663894096</v>
      </c>
    </row>
    <row r="7491" spans="1:11" x14ac:dyDescent="0.25">
      <c r="A7491" t="s">
        <v>7500</v>
      </c>
      <c r="B7491" s="6">
        <v>46063</v>
      </c>
      <c r="C7491" t="s">
        <v>10015</v>
      </c>
      <c r="D7491" t="s">
        <v>10017</v>
      </c>
      <c r="E7491">
        <v>5</v>
      </c>
      <c r="F7491">
        <f>+_xlfn.XLOOKUP(TablaVentas[[#This Row],[PRODUCTO FINANCIERO]],TablaPrecios[PRODUCTO FINANCIERO],TablaPrecios[PRECIO UNIT],0)</f>
        <v>9.9</v>
      </c>
      <c r="G7491" s="2">
        <f>+TablaVentas[[#This Row],[CANTIDAD]]*TablaVentas[[#This Row],[PRECIO UNITARIO]]</f>
        <v>49.5</v>
      </c>
      <c r="H7491" s="1">
        <f t="shared" ca="1" si="117"/>
        <v>0.14450485478379047</v>
      </c>
      <c r="I7491" s="2">
        <f ca="1">+TablaVentas[[#This Row],[VENTAL TOTAL]]-TablaVentas[[#This Row],[VENTAL TOTAL]]*TablaVentas[[#This Row],[DESCUENTO]]</f>
        <v>42.34700968820237</v>
      </c>
      <c r="J7491" s="2">
        <f ca="1">0.18*TablaVentas[[#This Row],[SUBTOTAL]]</f>
        <v>7.6224617438764266</v>
      </c>
      <c r="K7491" s="2">
        <f ca="1">+TablaVentas[[#This Row],[SUBTOTAL]]+TablaVentas[[#This Row],[IGV]]</f>
        <v>49.969471432078798</v>
      </c>
    </row>
    <row r="7492" spans="1:11" x14ac:dyDescent="0.25">
      <c r="A7492" t="s">
        <v>7501</v>
      </c>
      <c r="B7492" s="6">
        <v>45630</v>
      </c>
      <c r="C7492" t="s">
        <v>10015</v>
      </c>
      <c r="D7492" t="s">
        <v>10022</v>
      </c>
      <c r="E7492">
        <v>7</v>
      </c>
      <c r="F7492">
        <f>+_xlfn.XLOOKUP(TablaVentas[[#This Row],[PRODUCTO FINANCIERO]],TablaPrecios[PRODUCTO FINANCIERO],TablaPrecios[PRECIO UNIT],0)</f>
        <v>20.9</v>
      </c>
      <c r="G7492" s="2">
        <f>+TablaVentas[[#This Row],[CANTIDAD]]*TablaVentas[[#This Row],[PRECIO UNITARIO]]</f>
        <v>146.29999999999998</v>
      </c>
      <c r="H7492" s="1">
        <f t="shared" ca="1" si="117"/>
        <v>0.16429242802850114</v>
      </c>
      <c r="I7492" s="2">
        <f ca="1">+TablaVentas[[#This Row],[VENTAL TOTAL]]-TablaVentas[[#This Row],[VENTAL TOTAL]]*TablaVentas[[#This Row],[DESCUENTO]]</f>
        <v>122.26401777943028</v>
      </c>
      <c r="J7492" s="2">
        <f ca="1">0.18*TablaVentas[[#This Row],[SUBTOTAL]]</f>
        <v>22.007523200297449</v>
      </c>
      <c r="K7492" s="2">
        <f ca="1">+TablaVentas[[#This Row],[SUBTOTAL]]+TablaVentas[[#This Row],[IGV]]</f>
        <v>144.27154097972772</v>
      </c>
    </row>
    <row r="7493" spans="1:11" x14ac:dyDescent="0.25">
      <c r="A7493" t="s">
        <v>7502</v>
      </c>
      <c r="B7493" s="6">
        <v>45626</v>
      </c>
      <c r="C7493" t="s">
        <v>10016</v>
      </c>
      <c r="D7493" t="s">
        <v>10020</v>
      </c>
      <c r="E7493">
        <v>6</v>
      </c>
      <c r="F7493">
        <f>+_xlfn.XLOOKUP(TablaVentas[[#This Row],[PRODUCTO FINANCIERO]],TablaPrecios[PRODUCTO FINANCIERO],TablaPrecios[PRECIO UNIT],0)</f>
        <v>14.9</v>
      </c>
      <c r="G7493" s="2">
        <f>+TablaVentas[[#This Row],[CANTIDAD]]*TablaVentas[[#This Row],[PRECIO UNITARIO]]</f>
        <v>89.4</v>
      </c>
      <c r="H7493" s="1">
        <f t="shared" ca="1" si="117"/>
        <v>0.1176939024137675</v>
      </c>
      <c r="I7493" s="2">
        <f ca="1">+TablaVentas[[#This Row],[VENTAL TOTAL]]-TablaVentas[[#This Row],[VENTAL TOTAL]]*TablaVentas[[#This Row],[DESCUENTO]]</f>
        <v>78.87816512420919</v>
      </c>
      <c r="J7493" s="2">
        <f ca="1">0.18*TablaVentas[[#This Row],[SUBTOTAL]]</f>
        <v>14.198069722357653</v>
      </c>
      <c r="K7493" s="2">
        <f ca="1">+TablaVentas[[#This Row],[SUBTOTAL]]+TablaVentas[[#This Row],[IGV]]</f>
        <v>93.076234846566848</v>
      </c>
    </row>
    <row r="7494" spans="1:11" x14ac:dyDescent="0.25">
      <c r="A7494" t="s">
        <v>7503</v>
      </c>
      <c r="B7494" s="6">
        <v>45981</v>
      </c>
      <c r="C7494" t="s">
        <v>10016</v>
      </c>
      <c r="D7494" t="s">
        <v>10017</v>
      </c>
      <c r="E7494">
        <v>12</v>
      </c>
      <c r="F7494">
        <f>+_xlfn.XLOOKUP(TablaVentas[[#This Row],[PRODUCTO FINANCIERO]],TablaPrecios[PRODUCTO FINANCIERO],TablaPrecios[PRECIO UNIT],0)</f>
        <v>9.9</v>
      </c>
      <c r="G7494" s="2">
        <f>+TablaVentas[[#This Row],[CANTIDAD]]*TablaVentas[[#This Row],[PRECIO UNITARIO]]</f>
        <v>118.80000000000001</v>
      </c>
      <c r="H7494" s="1">
        <f t="shared" ca="1" si="117"/>
        <v>0.15976227328405268</v>
      </c>
      <c r="I7494" s="2">
        <f ca="1">+TablaVentas[[#This Row],[VENTAL TOTAL]]-TablaVentas[[#This Row],[VENTAL TOTAL]]*TablaVentas[[#This Row],[DESCUENTO]]</f>
        <v>99.820241933854547</v>
      </c>
      <c r="J7494" s="2">
        <f ca="1">0.18*TablaVentas[[#This Row],[SUBTOTAL]]</f>
        <v>17.967643548093818</v>
      </c>
      <c r="K7494" s="2">
        <f ca="1">+TablaVentas[[#This Row],[SUBTOTAL]]+TablaVentas[[#This Row],[IGV]]</f>
        <v>117.78788548194836</v>
      </c>
    </row>
    <row r="7495" spans="1:11" x14ac:dyDescent="0.25">
      <c r="A7495" t="s">
        <v>7504</v>
      </c>
      <c r="B7495" s="6">
        <v>45609</v>
      </c>
      <c r="C7495" t="s">
        <v>10012</v>
      </c>
      <c r="D7495" t="s">
        <v>10019</v>
      </c>
      <c r="E7495">
        <v>19</v>
      </c>
      <c r="F7495">
        <f>+_xlfn.XLOOKUP(TablaVentas[[#This Row],[PRODUCTO FINANCIERO]],TablaPrecios[PRODUCTO FINANCIERO],TablaPrecios[PRECIO UNIT],0)</f>
        <v>9.9</v>
      </c>
      <c r="G7495" s="2">
        <f>+TablaVentas[[#This Row],[CANTIDAD]]*TablaVentas[[#This Row],[PRECIO UNITARIO]]</f>
        <v>188.1</v>
      </c>
      <c r="H7495" s="1">
        <f t="shared" ca="1" si="117"/>
        <v>0.13568011370011879</v>
      </c>
      <c r="I7495" s="2">
        <f ca="1">+TablaVentas[[#This Row],[VENTAL TOTAL]]-TablaVentas[[#This Row],[VENTAL TOTAL]]*TablaVentas[[#This Row],[DESCUENTO]]</f>
        <v>162.57857061300766</v>
      </c>
      <c r="J7495" s="2">
        <f ca="1">0.18*TablaVentas[[#This Row],[SUBTOTAL]]</f>
        <v>29.264142710341378</v>
      </c>
      <c r="K7495" s="2">
        <f ca="1">+TablaVentas[[#This Row],[SUBTOTAL]]+TablaVentas[[#This Row],[IGV]]</f>
        <v>191.84271332334905</v>
      </c>
    </row>
    <row r="7496" spans="1:11" x14ac:dyDescent="0.25">
      <c r="A7496" t="s">
        <v>7505</v>
      </c>
      <c r="B7496" s="6">
        <v>46356</v>
      </c>
      <c r="C7496" t="s">
        <v>10013</v>
      </c>
      <c r="D7496" t="s">
        <v>10022</v>
      </c>
      <c r="E7496">
        <v>12</v>
      </c>
      <c r="F7496">
        <f>+_xlfn.XLOOKUP(TablaVentas[[#This Row],[PRODUCTO FINANCIERO]],TablaPrecios[PRODUCTO FINANCIERO],TablaPrecios[PRECIO UNIT],0)</f>
        <v>20.9</v>
      </c>
      <c r="G7496" s="2">
        <f>+TablaVentas[[#This Row],[CANTIDAD]]*TablaVentas[[#This Row],[PRECIO UNITARIO]]</f>
        <v>250.79999999999998</v>
      </c>
      <c r="H7496" s="1">
        <f t="shared" ca="1" si="117"/>
        <v>0.19665036593641619</v>
      </c>
      <c r="I7496" s="2">
        <f ca="1">+TablaVentas[[#This Row],[VENTAL TOTAL]]-TablaVentas[[#This Row],[VENTAL TOTAL]]*TablaVentas[[#This Row],[DESCUENTO]]</f>
        <v>201.48008822314682</v>
      </c>
      <c r="J7496" s="2">
        <f ca="1">0.18*TablaVentas[[#This Row],[SUBTOTAL]]</f>
        <v>36.266415880166427</v>
      </c>
      <c r="K7496" s="2">
        <f ca="1">+TablaVentas[[#This Row],[SUBTOTAL]]+TablaVentas[[#This Row],[IGV]]</f>
        <v>237.74650410331324</v>
      </c>
    </row>
    <row r="7497" spans="1:11" x14ac:dyDescent="0.25">
      <c r="A7497" t="s">
        <v>7506</v>
      </c>
      <c r="B7497" s="6">
        <v>45336</v>
      </c>
      <c r="C7497" t="s">
        <v>10016</v>
      </c>
      <c r="D7497" t="s">
        <v>10017</v>
      </c>
      <c r="E7497">
        <v>15</v>
      </c>
      <c r="F7497">
        <f>+_xlfn.XLOOKUP(TablaVentas[[#This Row],[PRODUCTO FINANCIERO]],TablaPrecios[PRODUCTO FINANCIERO],TablaPrecios[PRECIO UNIT],0)</f>
        <v>9.9</v>
      </c>
      <c r="G7497" s="2">
        <f>+TablaVentas[[#This Row],[CANTIDAD]]*TablaVentas[[#This Row],[PRECIO UNITARIO]]</f>
        <v>148.5</v>
      </c>
      <c r="H7497" s="1">
        <f t="shared" ca="1" si="117"/>
        <v>0.13685138231447949</v>
      </c>
      <c r="I7497" s="2">
        <f ca="1">+TablaVentas[[#This Row],[VENTAL TOTAL]]-TablaVentas[[#This Row],[VENTAL TOTAL]]*TablaVentas[[#This Row],[DESCUENTO]]</f>
        <v>128.17756972629979</v>
      </c>
      <c r="J7497" s="2">
        <f ca="1">0.18*TablaVentas[[#This Row],[SUBTOTAL]]</f>
        <v>23.071962550733961</v>
      </c>
      <c r="K7497" s="2">
        <f ca="1">+TablaVentas[[#This Row],[SUBTOTAL]]+TablaVentas[[#This Row],[IGV]]</f>
        <v>151.24953227703375</v>
      </c>
    </row>
    <row r="7498" spans="1:11" x14ac:dyDescent="0.25">
      <c r="A7498" t="s">
        <v>7507</v>
      </c>
      <c r="B7498" s="6">
        <v>45637</v>
      </c>
      <c r="C7498" t="s">
        <v>10013</v>
      </c>
      <c r="D7498" t="s">
        <v>10022</v>
      </c>
      <c r="E7498">
        <v>4</v>
      </c>
      <c r="F7498">
        <f>+_xlfn.XLOOKUP(TablaVentas[[#This Row],[PRODUCTO FINANCIERO]],TablaPrecios[PRODUCTO FINANCIERO],TablaPrecios[PRECIO UNIT],0)</f>
        <v>20.9</v>
      </c>
      <c r="G7498" s="2">
        <f>+TablaVentas[[#This Row],[CANTIDAD]]*TablaVentas[[#This Row],[PRECIO UNITARIO]]</f>
        <v>83.6</v>
      </c>
      <c r="H7498" s="1">
        <f t="shared" ca="1" si="117"/>
        <v>0.10564181549304286</v>
      </c>
      <c r="I7498" s="2">
        <f ca="1">+TablaVentas[[#This Row],[VENTAL TOTAL]]-TablaVentas[[#This Row],[VENTAL TOTAL]]*TablaVentas[[#This Row],[DESCUENTO]]</f>
        <v>74.768344224781615</v>
      </c>
      <c r="J7498" s="2">
        <f ca="1">0.18*TablaVentas[[#This Row],[SUBTOTAL]]</f>
        <v>13.458301960460689</v>
      </c>
      <c r="K7498" s="2">
        <f ca="1">+TablaVentas[[#This Row],[SUBTOTAL]]+TablaVentas[[#This Row],[IGV]]</f>
        <v>88.226646185242302</v>
      </c>
    </row>
    <row r="7499" spans="1:11" x14ac:dyDescent="0.25">
      <c r="A7499" t="s">
        <v>7508</v>
      </c>
      <c r="B7499" s="6">
        <v>45531</v>
      </c>
      <c r="C7499" t="s">
        <v>10016</v>
      </c>
      <c r="D7499" t="s">
        <v>10017</v>
      </c>
      <c r="E7499">
        <v>7</v>
      </c>
      <c r="F7499">
        <f>+_xlfn.XLOOKUP(TablaVentas[[#This Row],[PRODUCTO FINANCIERO]],TablaPrecios[PRODUCTO FINANCIERO],TablaPrecios[PRECIO UNIT],0)</f>
        <v>9.9</v>
      </c>
      <c r="G7499" s="2">
        <f>+TablaVentas[[#This Row],[CANTIDAD]]*TablaVentas[[#This Row],[PRECIO UNITARIO]]</f>
        <v>69.3</v>
      </c>
      <c r="H7499" s="1">
        <f t="shared" ca="1" si="117"/>
        <v>0.19320574411428451</v>
      </c>
      <c r="I7499" s="2">
        <f ca="1">+TablaVentas[[#This Row],[VENTAL TOTAL]]-TablaVentas[[#This Row],[VENTAL TOTAL]]*TablaVentas[[#This Row],[DESCUENTO]]</f>
        <v>55.910841932880082</v>
      </c>
      <c r="J7499" s="2">
        <f ca="1">0.18*TablaVentas[[#This Row],[SUBTOTAL]]</f>
        <v>10.063951547918414</v>
      </c>
      <c r="K7499" s="2">
        <f ca="1">+TablaVentas[[#This Row],[SUBTOTAL]]+TablaVentas[[#This Row],[IGV]]</f>
        <v>65.974793480798496</v>
      </c>
    </row>
    <row r="7500" spans="1:11" x14ac:dyDescent="0.25">
      <c r="A7500" t="s">
        <v>7509</v>
      </c>
      <c r="B7500" s="6">
        <v>45660</v>
      </c>
      <c r="C7500" t="s">
        <v>10012</v>
      </c>
      <c r="D7500" t="s">
        <v>10017</v>
      </c>
      <c r="E7500">
        <v>16</v>
      </c>
      <c r="F7500">
        <f>+_xlfn.XLOOKUP(TablaVentas[[#This Row],[PRODUCTO FINANCIERO]],TablaPrecios[PRODUCTO FINANCIERO],TablaPrecios[PRECIO UNIT],0)</f>
        <v>9.9</v>
      </c>
      <c r="G7500" s="2">
        <f>+TablaVentas[[#This Row],[CANTIDAD]]*TablaVentas[[#This Row],[PRECIO UNITARIO]]</f>
        <v>158.4</v>
      </c>
      <c r="H7500" s="1">
        <f t="shared" ca="1" si="117"/>
        <v>0.11876630020738101</v>
      </c>
      <c r="I7500" s="2">
        <f ca="1">+TablaVentas[[#This Row],[VENTAL TOTAL]]-TablaVentas[[#This Row],[VENTAL TOTAL]]*TablaVentas[[#This Row],[DESCUENTO]]</f>
        <v>139.58741804715086</v>
      </c>
      <c r="J7500" s="2">
        <f ca="1">0.18*TablaVentas[[#This Row],[SUBTOTAL]]</f>
        <v>25.125735248487153</v>
      </c>
      <c r="K7500" s="2">
        <f ca="1">+TablaVentas[[#This Row],[SUBTOTAL]]+TablaVentas[[#This Row],[IGV]]</f>
        <v>164.71315329563802</v>
      </c>
    </row>
    <row r="7501" spans="1:11" x14ac:dyDescent="0.25">
      <c r="A7501" t="s">
        <v>7510</v>
      </c>
      <c r="B7501" s="6">
        <v>45347</v>
      </c>
      <c r="C7501" t="s">
        <v>10016</v>
      </c>
      <c r="D7501" t="s">
        <v>10022</v>
      </c>
      <c r="E7501">
        <v>5</v>
      </c>
      <c r="F7501">
        <f>+_xlfn.XLOOKUP(TablaVentas[[#This Row],[PRODUCTO FINANCIERO]],TablaPrecios[PRODUCTO FINANCIERO],TablaPrecios[PRECIO UNIT],0)</f>
        <v>20.9</v>
      </c>
      <c r="G7501" s="2">
        <f>+TablaVentas[[#This Row],[CANTIDAD]]*TablaVentas[[#This Row],[PRECIO UNITARIO]]</f>
        <v>104.5</v>
      </c>
      <c r="H7501" s="1">
        <f t="shared" ca="1" si="117"/>
        <v>0.19220240369539435</v>
      </c>
      <c r="I7501" s="2">
        <f ca="1">+TablaVentas[[#This Row],[VENTAL TOTAL]]-TablaVentas[[#This Row],[VENTAL TOTAL]]*TablaVentas[[#This Row],[DESCUENTO]]</f>
        <v>84.414848813831298</v>
      </c>
      <c r="J7501" s="2">
        <f ca="1">0.18*TablaVentas[[#This Row],[SUBTOTAL]]</f>
        <v>15.194672786489633</v>
      </c>
      <c r="K7501" s="2">
        <f ca="1">+TablaVentas[[#This Row],[SUBTOTAL]]+TablaVentas[[#This Row],[IGV]]</f>
        <v>99.609521600320932</v>
      </c>
    </row>
    <row r="7502" spans="1:11" x14ac:dyDescent="0.25">
      <c r="A7502" t="s">
        <v>7511</v>
      </c>
      <c r="B7502" s="6">
        <v>45958</v>
      </c>
      <c r="C7502" t="s">
        <v>10012</v>
      </c>
      <c r="D7502" t="s">
        <v>10020</v>
      </c>
      <c r="E7502">
        <v>11</v>
      </c>
      <c r="F7502">
        <f>+_xlfn.XLOOKUP(TablaVentas[[#This Row],[PRODUCTO FINANCIERO]],TablaPrecios[PRODUCTO FINANCIERO],TablaPrecios[PRECIO UNIT],0)</f>
        <v>14.9</v>
      </c>
      <c r="G7502" s="2">
        <f>+TablaVentas[[#This Row],[CANTIDAD]]*TablaVentas[[#This Row],[PRECIO UNITARIO]]</f>
        <v>163.9</v>
      </c>
      <c r="H7502" s="1">
        <f t="shared" ca="1" si="117"/>
        <v>0.1627575322189615</v>
      </c>
      <c r="I7502" s="2">
        <f ca="1">+TablaVentas[[#This Row],[VENTAL TOTAL]]-TablaVentas[[#This Row],[VENTAL TOTAL]]*TablaVentas[[#This Row],[DESCUENTO]]</f>
        <v>137.22404046931223</v>
      </c>
      <c r="J7502" s="2">
        <f ca="1">0.18*TablaVentas[[#This Row],[SUBTOTAL]]</f>
        <v>24.700327284476199</v>
      </c>
      <c r="K7502" s="2">
        <f ca="1">+TablaVentas[[#This Row],[SUBTOTAL]]+TablaVentas[[#This Row],[IGV]]</f>
        <v>161.92436775378843</v>
      </c>
    </row>
    <row r="7503" spans="1:11" x14ac:dyDescent="0.25">
      <c r="A7503" t="s">
        <v>7512</v>
      </c>
      <c r="B7503" s="6">
        <v>46164</v>
      </c>
      <c r="C7503" t="s">
        <v>10011</v>
      </c>
      <c r="D7503" t="s">
        <v>10018</v>
      </c>
      <c r="E7503">
        <v>19</v>
      </c>
      <c r="F7503">
        <f>+_xlfn.XLOOKUP(TablaVentas[[#This Row],[PRODUCTO FINANCIERO]],TablaPrecios[PRODUCTO FINANCIERO],TablaPrecios[PRECIO UNIT],0)</f>
        <v>14.9</v>
      </c>
      <c r="G7503" s="2">
        <f>+TablaVentas[[#This Row],[CANTIDAD]]*TablaVentas[[#This Row],[PRECIO UNITARIO]]</f>
        <v>283.10000000000002</v>
      </c>
      <c r="H7503" s="1">
        <f t="shared" ca="1" si="117"/>
        <v>0.14068005799783079</v>
      </c>
      <c r="I7503" s="2">
        <f ca="1">+TablaVentas[[#This Row],[VENTAL TOTAL]]-TablaVentas[[#This Row],[VENTAL TOTAL]]*TablaVentas[[#This Row],[DESCUENTO]]</f>
        <v>243.27347558081414</v>
      </c>
      <c r="J7503" s="2">
        <f ca="1">0.18*TablaVentas[[#This Row],[SUBTOTAL]]</f>
        <v>43.789225604546544</v>
      </c>
      <c r="K7503" s="2">
        <f ca="1">+TablaVentas[[#This Row],[SUBTOTAL]]+TablaVentas[[#This Row],[IGV]]</f>
        <v>287.06270118536065</v>
      </c>
    </row>
    <row r="7504" spans="1:11" x14ac:dyDescent="0.25">
      <c r="A7504" t="s">
        <v>7513</v>
      </c>
      <c r="B7504" s="6">
        <v>46017</v>
      </c>
      <c r="C7504" t="s">
        <v>10015</v>
      </c>
      <c r="D7504" t="s">
        <v>10019</v>
      </c>
      <c r="E7504">
        <v>4</v>
      </c>
      <c r="F7504">
        <f>+_xlfn.XLOOKUP(TablaVentas[[#This Row],[PRODUCTO FINANCIERO]],TablaPrecios[PRODUCTO FINANCIERO],TablaPrecios[PRECIO UNIT],0)</f>
        <v>9.9</v>
      </c>
      <c r="G7504" s="2">
        <f>+TablaVentas[[#This Row],[CANTIDAD]]*TablaVentas[[#This Row],[PRECIO UNITARIO]]</f>
        <v>39.6</v>
      </c>
      <c r="H7504" s="1">
        <f t="shared" ca="1" si="117"/>
        <v>0.1471329254250221</v>
      </c>
      <c r="I7504" s="2">
        <f ca="1">+TablaVentas[[#This Row],[VENTAL TOTAL]]-TablaVentas[[#This Row],[VENTAL TOTAL]]*TablaVentas[[#This Row],[DESCUENTO]]</f>
        <v>33.773536153169125</v>
      </c>
      <c r="J7504" s="2">
        <f ca="1">0.18*TablaVentas[[#This Row],[SUBTOTAL]]</f>
        <v>6.0792365075704424</v>
      </c>
      <c r="K7504" s="2">
        <f ca="1">+TablaVentas[[#This Row],[SUBTOTAL]]+TablaVentas[[#This Row],[IGV]]</f>
        <v>39.852772660739568</v>
      </c>
    </row>
    <row r="7505" spans="1:11" x14ac:dyDescent="0.25">
      <c r="A7505" t="s">
        <v>7514</v>
      </c>
      <c r="B7505" s="6">
        <v>45412</v>
      </c>
      <c r="C7505" t="s">
        <v>10012</v>
      </c>
      <c r="D7505" t="s">
        <v>10022</v>
      </c>
      <c r="E7505">
        <v>6</v>
      </c>
      <c r="F7505">
        <f>+_xlfn.XLOOKUP(TablaVentas[[#This Row],[PRODUCTO FINANCIERO]],TablaPrecios[PRODUCTO FINANCIERO],TablaPrecios[PRECIO UNIT],0)</f>
        <v>20.9</v>
      </c>
      <c r="G7505" s="2">
        <f>+TablaVentas[[#This Row],[CANTIDAD]]*TablaVentas[[#This Row],[PRECIO UNITARIO]]</f>
        <v>125.39999999999999</v>
      </c>
      <c r="H7505" s="1">
        <f t="shared" ca="1" si="117"/>
        <v>0.17313422370555903</v>
      </c>
      <c r="I7505" s="2">
        <f ca="1">+TablaVentas[[#This Row],[VENTAL TOTAL]]-TablaVentas[[#This Row],[VENTAL TOTAL]]*TablaVentas[[#This Row],[DESCUENTO]]</f>
        <v>103.68896834732288</v>
      </c>
      <c r="J7505" s="2">
        <f ca="1">0.18*TablaVentas[[#This Row],[SUBTOTAL]]</f>
        <v>18.664014302518119</v>
      </c>
      <c r="K7505" s="2">
        <f ca="1">+TablaVentas[[#This Row],[SUBTOTAL]]+TablaVentas[[#This Row],[IGV]]</f>
        <v>122.35298264984101</v>
      </c>
    </row>
    <row r="7506" spans="1:11" x14ac:dyDescent="0.25">
      <c r="A7506" t="s">
        <v>7515</v>
      </c>
      <c r="B7506" s="6">
        <v>45529</v>
      </c>
      <c r="C7506" t="s">
        <v>10012</v>
      </c>
      <c r="D7506" t="s">
        <v>10018</v>
      </c>
      <c r="E7506">
        <v>8</v>
      </c>
      <c r="F7506">
        <f>+_xlfn.XLOOKUP(TablaVentas[[#This Row],[PRODUCTO FINANCIERO]],TablaPrecios[PRODUCTO FINANCIERO],TablaPrecios[PRECIO UNIT],0)</f>
        <v>14.9</v>
      </c>
      <c r="G7506" s="2">
        <f>+TablaVentas[[#This Row],[CANTIDAD]]*TablaVentas[[#This Row],[PRECIO UNITARIO]]</f>
        <v>119.2</v>
      </c>
      <c r="H7506" s="1">
        <f t="shared" ca="1" si="117"/>
        <v>0.11869364387729632</v>
      </c>
      <c r="I7506" s="2">
        <f ca="1">+TablaVentas[[#This Row],[VENTAL TOTAL]]-TablaVentas[[#This Row],[VENTAL TOTAL]]*TablaVentas[[#This Row],[DESCUENTO]]</f>
        <v>105.05171764982629</v>
      </c>
      <c r="J7506" s="2">
        <f ca="1">0.18*TablaVentas[[#This Row],[SUBTOTAL]]</f>
        <v>18.90930917696873</v>
      </c>
      <c r="K7506" s="2">
        <f ca="1">+TablaVentas[[#This Row],[SUBTOTAL]]+TablaVentas[[#This Row],[IGV]]</f>
        <v>123.96102682679502</v>
      </c>
    </row>
    <row r="7507" spans="1:11" x14ac:dyDescent="0.25">
      <c r="A7507" t="s">
        <v>7516</v>
      </c>
      <c r="B7507" s="6">
        <v>45520</v>
      </c>
      <c r="C7507" t="s">
        <v>10016</v>
      </c>
      <c r="D7507" t="s">
        <v>10022</v>
      </c>
      <c r="E7507">
        <v>20</v>
      </c>
      <c r="F7507">
        <f>+_xlfn.XLOOKUP(TablaVentas[[#This Row],[PRODUCTO FINANCIERO]],TablaPrecios[PRODUCTO FINANCIERO],TablaPrecios[PRECIO UNIT],0)</f>
        <v>20.9</v>
      </c>
      <c r="G7507" s="2">
        <f>+TablaVentas[[#This Row],[CANTIDAD]]*TablaVentas[[#This Row],[PRECIO UNITARIO]]</f>
        <v>418</v>
      </c>
      <c r="H7507" s="1">
        <f t="shared" ca="1" si="117"/>
        <v>0.13156130591383147</v>
      </c>
      <c r="I7507" s="2">
        <f ca="1">+TablaVentas[[#This Row],[VENTAL TOTAL]]-TablaVentas[[#This Row],[VENTAL TOTAL]]*TablaVentas[[#This Row],[DESCUENTO]]</f>
        <v>363.00737412801845</v>
      </c>
      <c r="J7507" s="2">
        <f ca="1">0.18*TablaVentas[[#This Row],[SUBTOTAL]]</f>
        <v>65.341327343043318</v>
      </c>
      <c r="K7507" s="2">
        <f ca="1">+TablaVentas[[#This Row],[SUBTOTAL]]+TablaVentas[[#This Row],[IGV]]</f>
        <v>428.34870147106176</v>
      </c>
    </row>
    <row r="7508" spans="1:11" x14ac:dyDescent="0.25">
      <c r="A7508" t="s">
        <v>7517</v>
      </c>
      <c r="B7508" s="6">
        <v>46217</v>
      </c>
      <c r="C7508" t="s">
        <v>10012</v>
      </c>
      <c r="D7508" t="s">
        <v>10022</v>
      </c>
      <c r="E7508">
        <v>3</v>
      </c>
      <c r="F7508">
        <f>+_xlfn.XLOOKUP(TablaVentas[[#This Row],[PRODUCTO FINANCIERO]],TablaPrecios[PRODUCTO FINANCIERO],TablaPrecios[PRECIO UNIT],0)</f>
        <v>20.9</v>
      </c>
      <c r="G7508" s="2">
        <f>+TablaVentas[[#This Row],[CANTIDAD]]*TablaVentas[[#This Row],[PRECIO UNITARIO]]</f>
        <v>62.699999999999996</v>
      </c>
      <c r="H7508" s="1">
        <f t="shared" ca="1" si="117"/>
        <v>0.17642796595193927</v>
      </c>
      <c r="I7508" s="2">
        <f ca="1">+TablaVentas[[#This Row],[VENTAL TOTAL]]-TablaVentas[[#This Row],[VENTAL TOTAL]]*TablaVentas[[#This Row],[DESCUENTO]]</f>
        <v>51.637966534813401</v>
      </c>
      <c r="J7508" s="2">
        <f ca="1">0.18*TablaVentas[[#This Row],[SUBTOTAL]]</f>
        <v>9.2948339762664123</v>
      </c>
      <c r="K7508" s="2">
        <f ca="1">+TablaVentas[[#This Row],[SUBTOTAL]]+TablaVentas[[#This Row],[IGV]]</f>
        <v>60.932800511079812</v>
      </c>
    </row>
    <row r="7509" spans="1:11" x14ac:dyDescent="0.25">
      <c r="A7509" t="s">
        <v>7518</v>
      </c>
      <c r="B7509" s="6">
        <v>46098</v>
      </c>
      <c r="C7509" t="s">
        <v>10015</v>
      </c>
      <c r="D7509" t="s">
        <v>10020</v>
      </c>
      <c r="E7509">
        <v>7</v>
      </c>
      <c r="F7509">
        <f>+_xlfn.XLOOKUP(TablaVentas[[#This Row],[PRODUCTO FINANCIERO]],TablaPrecios[PRODUCTO FINANCIERO],TablaPrecios[PRECIO UNIT],0)</f>
        <v>14.9</v>
      </c>
      <c r="G7509" s="2">
        <f>+TablaVentas[[#This Row],[CANTIDAD]]*TablaVentas[[#This Row],[PRECIO UNITARIO]]</f>
        <v>104.3</v>
      </c>
      <c r="H7509" s="1">
        <f t="shared" ca="1" si="117"/>
        <v>0.12241420566722205</v>
      </c>
      <c r="I7509" s="2">
        <f ca="1">+TablaVentas[[#This Row],[VENTAL TOTAL]]-TablaVentas[[#This Row],[VENTAL TOTAL]]*TablaVentas[[#This Row],[DESCUENTO]]</f>
        <v>91.532198348908736</v>
      </c>
      <c r="J7509" s="2">
        <f ca="1">0.18*TablaVentas[[#This Row],[SUBTOTAL]]</f>
        <v>16.475795702803573</v>
      </c>
      <c r="K7509" s="2">
        <f ca="1">+TablaVentas[[#This Row],[SUBTOTAL]]+TablaVentas[[#This Row],[IGV]]</f>
        <v>108.0079940517123</v>
      </c>
    </row>
    <row r="7510" spans="1:11" x14ac:dyDescent="0.25">
      <c r="A7510" t="s">
        <v>7519</v>
      </c>
      <c r="B7510" s="6">
        <v>46153</v>
      </c>
      <c r="C7510" t="s">
        <v>10016</v>
      </c>
      <c r="D7510" t="s">
        <v>10019</v>
      </c>
      <c r="E7510">
        <v>18</v>
      </c>
      <c r="F7510">
        <f>+_xlfn.XLOOKUP(TablaVentas[[#This Row],[PRODUCTO FINANCIERO]],TablaPrecios[PRODUCTO FINANCIERO],TablaPrecios[PRECIO UNIT],0)</f>
        <v>9.9</v>
      </c>
      <c r="G7510" s="2">
        <f>+TablaVentas[[#This Row],[CANTIDAD]]*TablaVentas[[#This Row],[PRECIO UNITARIO]]</f>
        <v>178.20000000000002</v>
      </c>
      <c r="H7510" s="1">
        <f t="shared" ca="1" si="117"/>
        <v>0.13013250806257992</v>
      </c>
      <c r="I7510" s="2">
        <f ca="1">+TablaVentas[[#This Row],[VENTAL TOTAL]]-TablaVentas[[#This Row],[VENTAL TOTAL]]*TablaVentas[[#This Row],[DESCUENTO]]</f>
        <v>155.01038706324829</v>
      </c>
      <c r="J7510" s="2">
        <f ca="1">0.18*TablaVentas[[#This Row],[SUBTOTAL]]</f>
        <v>27.901869671384691</v>
      </c>
      <c r="K7510" s="2">
        <f ca="1">+TablaVentas[[#This Row],[SUBTOTAL]]+TablaVentas[[#This Row],[IGV]]</f>
        <v>182.91225673463299</v>
      </c>
    </row>
    <row r="7511" spans="1:11" x14ac:dyDescent="0.25">
      <c r="A7511" t="s">
        <v>7520</v>
      </c>
      <c r="B7511" s="6">
        <v>45324</v>
      </c>
      <c r="C7511" t="s">
        <v>10015</v>
      </c>
      <c r="D7511" t="s">
        <v>10019</v>
      </c>
      <c r="E7511">
        <v>16</v>
      </c>
      <c r="F7511">
        <f>+_xlfn.XLOOKUP(TablaVentas[[#This Row],[PRODUCTO FINANCIERO]],TablaPrecios[PRODUCTO FINANCIERO],TablaPrecios[PRECIO UNIT],0)</f>
        <v>9.9</v>
      </c>
      <c r="G7511" s="2">
        <f>+TablaVentas[[#This Row],[CANTIDAD]]*TablaVentas[[#This Row],[PRECIO UNITARIO]]</f>
        <v>158.4</v>
      </c>
      <c r="H7511" s="1">
        <f t="shared" ca="1" si="117"/>
        <v>0.18590719862551763</v>
      </c>
      <c r="I7511" s="2">
        <f ca="1">+TablaVentas[[#This Row],[VENTAL TOTAL]]-TablaVentas[[#This Row],[VENTAL TOTAL]]*TablaVentas[[#This Row],[DESCUENTO]]</f>
        <v>128.95229973771802</v>
      </c>
      <c r="J7511" s="2">
        <f ca="1">0.18*TablaVentas[[#This Row],[SUBTOTAL]]</f>
        <v>23.211413952789243</v>
      </c>
      <c r="K7511" s="2">
        <f ca="1">+TablaVentas[[#This Row],[SUBTOTAL]]+TablaVentas[[#This Row],[IGV]]</f>
        <v>152.16371369050728</v>
      </c>
    </row>
    <row r="7512" spans="1:11" x14ac:dyDescent="0.25">
      <c r="A7512" t="s">
        <v>7521</v>
      </c>
      <c r="B7512" s="6">
        <v>46022</v>
      </c>
      <c r="C7512" t="s">
        <v>10011</v>
      </c>
      <c r="D7512" t="s">
        <v>10019</v>
      </c>
      <c r="E7512">
        <v>7</v>
      </c>
      <c r="F7512">
        <f>+_xlfn.XLOOKUP(TablaVentas[[#This Row],[PRODUCTO FINANCIERO]],TablaPrecios[PRODUCTO FINANCIERO],TablaPrecios[PRECIO UNIT],0)</f>
        <v>9.9</v>
      </c>
      <c r="G7512" s="2">
        <f>+TablaVentas[[#This Row],[CANTIDAD]]*TablaVentas[[#This Row],[PRECIO UNITARIO]]</f>
        <v>69.3</v>
      </c>
      <c r="H7512" s="1">
        <f t="shared" ca="1" si="117"/>
        <v>0.19426245139401924</v>
      </c>
      <c r="I7512" s="2">
        <f ca="1">+TablaVentas[[#This Row],[VENTAL TOTAL]]-TablaVentas[[#This Row],[VENTAL TOTAL]]*TablaVentas[[#This Row],[DESCUENTO]]</f>
        <v>55.83761211839446</v>
      </c>
      <c r="J7512" s="2">
        <f ca="1">0.18*TablaVentas[[#This Row],[SUBTOTAL]]</f>
        <v>10.050770181311002</v>
      </c>
      <c r="K7512" s="2">
        <f ca="1">+TablaVentas[[#This Row],[SUBTOTAL]]+TablaVentas[[#This Row],[IGV]]</f>
        <v>65.888382299705455</v>
      </c>
    </row>
    <row r="7513" spans="1:11" x14ac:dyDescent="0.25">
      <c r="A7513" t="s">
        <v>7522</v>
      </c>
      <c r="B7513" s="6">
        <v>46188</v>
      </c>
      <c r="C7513" t="s">
        <v>10013</v>
      </c>
      <c r="D7513" t="s">
        <v>10019</v>
      </c>
      <c r="E7513">
        <v>6</v>
      </c>
      <c r="F7513">
        <f>+_xlfn.XLOOKUP(TablaVentas[[#This Row],[PRODUCTO FINANCIERO]],TablaPrecios[PRODUCTO FINANCIERO],TablaPrecios[PRECIO UNIT],0)</f>
        <v>9.9</v>
      </c>
      <c r="G7513" s="2">
        <f>+TablaVentas[[#This Row],[CANTIDAD]]*TablaVentas[[#This Row],[PRECIO UNITARIO]]</f>
        <v>59.400000000000006</v>
      </c>
      <c r="H7513" s="1">
        <f t="shared" ca="1" si="117"/>
        <v>0.14068741724403858</v>
      </c>
      <c r="I7513" s="2">
        <f ca="1">+TablaVentas[[#This Row],[VENTAL TOTAL]]-TablaVentas[[#This Row],[VENTAL TOTAL]]*TablaVentas[[#This Row],[DESCUENTO]]</f>
        <v>51.043167415704112</v>
      </c>
      <c r="J7513" s="2">
        <f ca="1">0.18*TablaVentas[[#This Row],[SUBTOTAL]]</f>
        <v>9.1877701348267404</v>
      </c>
      <c r="K7513" s="2">
        <f ca="1">+TablaVentas[[#This Row],[SUBTOTAL]]+TablaVentas[[#This Row],[IGV]]</f>
        <v>60.230937550530854</v>
      </c>
    </row>
    <row r="7514" spans="1:11" x14ac:dyDescent="0.25">
      <c r="A7514" t="s">
        <v>7523</v>
      </c>
      <c r="B7514" s="6">
        <v>45947</v>
      </c>
      <c r="C7514" t="s">
        <v>10015</v>
      </c>
      <c r="D7514" t="s">
        <v>10017</v>
      </c>
      <c r="E7514">
        <v>16</v>
      </c>
      <c r="F7514">
        <f>+_xlfn.XLOOKUP(TablaVentas[[#This Row],[PRODUCTO FINANCIERO]],TablaPrecios[PRODUCTO FINANCIERO],TablaPrecios[PRECIO UNIT],0)</f>
        <v>9.9</v>
      </c>
      <c r="G7514" s="2">
        <f>+TablaVentas[[#This Row],[CANTIDAD]]*TablaVentas[[#This Row],[PRECIO UNITARIO]]</f>
        <v>158.4</v>
      </c>
      <c r="H7514" s="1">
        <f t="shared" ca="1" si="117"/>
        <v>0.1353916041010759</v>
      </c>
      <c r="I7514" s="2">
        <f ca="1">+TablaVentas[[#This Row],[VENTAL TOTAL]]-TablaVentas[[#This Row],[VENTAL TOTAL]]*TablaVentas[[#This Row],[DESCUENTO]]</f>
        <v>136.95396991038959</v>
      </c>
      <c r="J7514" s="2">
        <f ca="1">0.18*TablaVentas[[#This Row],[SUBTOTAL]]</f>
        <v>24.651714583870124</v>
      </c>
      <c r="K7514" s="2">
        <f ca="1">+TablaVentas[[#This Row],[SUBTOTAL]]+TablaVentas[[#This Row],[IGV]]</f>
        <v>161.60568449425972</v>
      </c>
    </row>
    <row r="7515" spans="1:11" x14ac:dyDescent="0.25">
      <c r="A7515" t="s">
        <v>7524</v>
      </c>
      <c r="B7515" s="6">
        <v>45857</v>
      </c>
      <c r="C7515" t="s">
        <v>10015</v>
      </c>
      <c r="D7515" t="s">
        <v>10019</v>
      </c>
      <c r="E7515">
        <v>13</v>
      </c>
      <c r="F7515">
        <f>+_xlfn.XLOOKUP(TablaVentas[[#This Row],[PRODUCTO FINANCIERO]],TablaPrecios[PRODUCTO FINANCIERO],TablaPrecios[PRECIO UNIT],0)</f>
        <v>9.9</v>
      </c>
      <c r="G7515" s="2">
        <f>+TablaVentas[[#This Row],[CANTIDAD]]*TablaVentas[[#This Row],[PRECIO UNITARIO]]</f>
        <v>128.70000000000002</v>
      </c>
      <c r="H7515" s="1">
        <f t="shared" ca="1" si="117"/>
        <v>0.11532274674044844</v>
      </c>
      <c r="I7515" s="2">
        <f ca="1">+TablaVentas[[#This Row],[VENTAL TOTAL]]-TablaVentas[[#This Row],[VENTAL TOTAL]]*TablaVentas[[#This Row],[DESCUENTO]]</f>
        <v>113.85796249450431</v>
      </c>
      <c r="J7515" s="2">
        <f ca="1">0.18*TablaVentas[[#This Row],[SUBTOTAL]]</f>
        <v>20.494433249010775</v>
      </c>
      <c r="K7515" s="2">
        <f ca="1">+TablaVentas[[#This Row],[SUBTOTAL]]+TablaVentas[[#This Row],[IGV]]</f>
        <v>134.35239574351507</v>
      </c>
    </row>
    <row r="7516" spans="1:11" x14ac:dyDescent="0.25">
      <c r="A7516" t="s">
        <v>7525</v>
      </c>
      <c r="B7516" s="6">
        <v>45530</v>
      </c>
      <c r="C7516" t="s">
        <v>10012</v>
      </c>
      <c r="D7516" t="s">
        <v>10022</v>
      </c>
      <c r="E7516">
        <v>8</v>
      </c>
      <c r="F7516">
        <f>+_xlfn.XLOOKUP(TablaVentas[[#This Row],[PRODUCTO FINANCIERO]],TablaPrecios[PRODUCTO FINANCIERO],TablaPrecios[PRECIO UNIT],0)</f>
        <v>20.9</v>
      </c>
      <c r="G7516" s="2">
        <f>+TablaVentas[[#This Row],[CANTIDAD]]*TablaVentas[[#This Row],[PRECIO UNITARIO]]</f>
        <v>167.2</v>
      </c>
      <c r="H7516" s="1">
        <f t="shared" ca="1" si="117"/>
        <v>0.16837698555882907</v>
      </c>
      <c r="I7516" s="2">
        <f ca="1">+TablaVentas[[#This Row],[VENTAL TOTAL]]-TablaVentas[[#This Row],[VENTAL TOTAL]]*TablaVentas[[#This Row],[DESCUENTO]]</f>
        <v>139.04736801456377</v>
      </c>
      <c r="J7516" s="2">
        <f ca="1">0.18*TablaVentas[[#This Row],[SUBTOTAL]]</f>
        <v>25.028526242621478</v>
      </c>
      <c r="K7516" s="2">
        <f ca="1">+TablaVentas[[#This Row],[SUBTOTAL]]+TablaVentas[[#This Row],[IGV]]</f>
        <v>164.07589425718524</v>
      </c>
    </row>
    <row r="7517" spans="1:11" x14ac:dyDescent="0.25">
      <c r="A7517" t="s">
        <v>7526</v>
      </c>
      <c r="B7517" s="6">
        <v>45987</v>
      </c>
      <c r="C7517" t="s">
        <v>10012</v>
      </c>
      <c r="D7517" t="s">
        <v>10018</v>
      </c>
      <c r="E7517">
        <v>16</v>
      </c>
      <c r="F7517">
        <f>+_xlfn.XLOOKUP(TablaVentas[[#This Row],[PRODUCTO FINANCIERO]],TablaPrecios[PRODUCTO FINANCIERO],TablaPrecios[PRECIO UNIT],0)</f>
        <v>14.9</v>
      </c>
      <c r="G7517" s="2">
        <f>+TablaVentas[[#This Row],[CANTIDAD]]*TablaVentas[[#This Row],[PRECIO UNITARIO]]</f>
        <v>238.4</v>
      </c>
      <c r="H7517" s="1">
        <f t="shared" ca="1" si="117"/>
        <v>0.12436767645062079</v>
      </c>
      <c r="I7517" s="2">
        <f ca="1">+TablaVentas[[#This Row],[VENTAL TOTAL]]-TablaVentas[[#This Row],[VENTAL TOTAL]]*TablaVentas[[#This Row],[DESCUENTO]]</f>
        <v>208.75074593417202</v>
      </c>
      <c r="J7517" s="2">
        <f ca="1">0.18*TablaVentas[[#This Row],[SUBTOTAL]]</f>
        <v>37.575134268150961</v>
      </c>
      <c r="K7517" s="2">
        <f ca="1">+TablaVentas[[#This Row],[SUBTOTAL]]+TablaVentas[[#This Row],[IGV]]</f>
        <v>246.32588020232299</v>
      </c>
    </row>
    <row r="7518" spans="1:11" x14ac:dyDescent="0.25">
      <c r="A7518" t="s">
        <v>7527</v>
      </c>
      <c r="B7518" s="6">
        <v>45560</v>
      </c>
      <c r="C7518" t="s">
        <v>10011</v>
      </c>
      <c r="D7518" t="s">
        <v>10018</v>
      </c>
      <c r="E7518">
        <v>9</v>
      </c>
      <c r="F7518">
        <f>+_xlfn.XLOOKUP(TablaVentas[[#This Row],[PRODUCTO FINANCIERO]],TablaPrecios[PRODUCTO FINANCIERO],TablaPrecios[PRECIO UNIT],0)</f>
        <v>14.9</v>
      </c>
      <c r="G7518" s="2">
        <f>+TablaVentas[[#This Row],[CANTIDAD]]*TablaVentas[[#This Row],[PRECIO UNITARIO]]</f>
        <v>134.1</v>
      </c>
      <c r="H7518" s="1">
        <f t="shared" ca="1" si="117"/>
        <v>0.15082539974662737</v>
      </c>
      <c r="I7518" s="2">
        <f ca="1">+TablaVentas[[#This Row],[VENTAL TOTAL]]-TablaVentas[[#This Row],[VENTAL TOTAL]]*TablaVentas[[#This Row],[DESCUENTO]]</f>
        <v>113.87431389397727</v>
      </c>
      <c r="J7518" s="2">
        <f ca="1">0.18*TablaVentas[[#This Row],[SUBTOTAL]]</f>
        <v>20.497376500915909</v>
      </c>
      <c r="K7518" s="2">
        <f ca="1">+TablaVentas[[#This Row],[SUBTOTAL]]+TablaVentas[[#This Row],[IGV]]</f>
        <v>134.37169039489319</v>
      </c>
    </row>
    <row r="7519" spans="1:11" x14ac:dyDescent="0.25">
      <c r="A7519" t="s">
        <v>7528</v>
      </c>
      <c r="B7519" s="6">
        <v>45315</v>
      </c>
      <c r="C7519" t="s">
        <v>10014</v>
      </c>
      <c r="D7519" t="s">
        <v>10018</v>
      </c>
      <c r="E7519">
        <v>18</v>
      </c>
      <c r="F7519">
        <f>+_xlfn.XLOOKUP(TablaVentas[[#This Row],[PRODUCTO FINANCIERO]],TablaPrecios[PRODUCTO FINANCIERO],TablaPrecios[PRECIO UNIT],0)</f>
        <v>14.9</v>
      </c>
      <c r="G7519" s="2">
        <f>+TablaVentas[[#This Row],[CANTIDAD]]*TablaVentas[[#This Row],[PRECIO UNITARIO]]</f>
        <v>268.2</v>
      </c>
      <c r="H7519" s="1">
        <f t="shared" ca="1" si="117"/>
        <v>0.12815086622470298</v>
      </c>
      <c r="I7519" s="2">
        <f ca="1">+TablaVentas[[#This Row],[VENTAL TOTAL]]-TablaVentas[[#This Row],[VENTAL TOTAL]]*TablaVentas[[#This Row],[DESCUENTO]]</f>
        <v>233.82993767853463</v>
      </c>
      <c r="J7519" s="2">
        <f ca="1">0.18*TablaVentas[[#This Row],[SUBTOTAL]]</f>
        <v>42.089388782136233</v>
      </c>
      <c r="K7519" s="2">
        <f ca="1">+TablaVentas[[#This Row],[SUBTOTAL]]+TablaVentas[[#This Row],[IGV]]</f>
        <v>275.91932646067085</v>
      </c>
    </row>
    <row r="7520" spans="1:11" x14ac:dyDescent="0.25">
      <c r="A7520" t="s">
        <v>7529</v>
      </c>
      <c r="B7520" s="6">
        <v>45974</v>
      </c>
      <c r="C7520" t="s">
        <v>10014</v>
      </c>
      <c r="D7520" t="s">
        <v>10022</v>
      </c>
      <c r="E7520">
        <v>5</v>
      </c>
      <c r="F7520">
        <f>+_xlfn.XLOOKUP(TablaVentas[[#This Row],[PRODUCTO FINANCIERO]],TablaPrecios[PRODUCTO FINANCIERO],TablaPrecios[PRECIO UNIT],0)</f>
        <v>20.9</v>
      </c>
      <c r="G7520" s="2">
        <f>+TablaVentas[[#This Row],[CANTIDAD]]*TablaVentas[[#This Row],[PRECIO UNITARIO]]</f>
        <v>104.5</v>
      </c>
      <c r="H7520" s="1">
        <f t="shared" ca="1" si="117"/>
        <v>0.13956754389101644</v>
      </c>
      <c r="I7520" s="2">
        <f ca="1">+TablaVentas[[#This Row],[VENTAL TOTAL]]-TablaVentas[[#This Row],[VENTAL TOTAL]]*TablaVentas[[#This Row],[DESCUENTO]]</f>
        <v>89.915191663388782</v>
      </c>
      <c r="J7520" s="2">
        <f ca="1">0.18*TablaVentas[[#This Row],[SUBTOTAL]]</f>
        <v>16.184734499409981</v>
      </c>
      <c r="K7520" s="2">
        <f ca="1">+TablaVentas[[#This Row],[SUBTOTAL]]+TablaVentas[[#This Row],[IGV]]</f>
        <v>106.09992616279877</v>
      </c>
    </row>
    <row r="7521" spans="1:11" x14ac:dyDescent="0.25">
      <c r="A7521" t="s">
        <v>7530</v>
      </c>
      <c r="B7521" s="6">
        <v>46372</v>
      </c>
      <c r="C7521" t="s">
        <v>10012</v>
      </c>
      <c r="D7521" t="s">
        <v>10019</v>
      </c>
      <c r="E7521">
        <v>6</v>
      </c>
      <c r="F7521">
        <f>+_xlfn.XLOOKUP(TablaVentas[[#This Row],[PRODUCTO FINANCIERO]],TablaPrecios[PRODUCTO FINANCIERO],TablaPrecios[PRECIO UNIT],0)</f>
        <v>9.9</v>
      </c>
      <c r="G7521" s="2">
        <f>+TablaVentas[[#This Row],[CANTIDAD]]*TablaVentas[[#This Row],[PRECIO UNITARIO]]</f>
        <v>59.400000000000006</v>
      </c>
      <c r="H7521" s="1">
        <f t="shared" ca="1" si="117"/>
        <v>0.15763378794422106</v>
      </c>
      <c r="I7521" s="2">
        <f ca="1">+TablaVentas[[#This Row],[VENTAL TOTAL]]-TablaVentas[[#This Row],[VENTAL TOTAL]]*TablaVentas[[#This Row],[DESCUENTO]]</f>
        <v>50.036552996113272</v>
      </c>
      <c r="J7521" s="2">
        <f ca="1">0.18*TablaVentas[[#This Row],[SUBTOTAL]]</f>
        <v>9.0065795393003878</v>
      </c>
      <c r="K7521" s="2">
        <f ca="1">+TablaVentas[[#This Row],[SUBTOTAL]]+TablaVentas[[#This Row],[IGV]]</f>
        <v>59.043132535413662</v>
      </c>
    </row>
    <row r="7522" spans="1:11" x14ac:dyDescent="0.25">
      <c r="A7522" t="s">
        <v>7531</v>
      </c>
      <c r="B7522" s="6">
        <v>45844</v>
      </c>
      <c r="C7522" t="s">
        <v>10016</v>
      </c>
      <c r="D7522" t="s">
        <v>10020</v>
      </c>
      <c r="E7522">
        <v>16</v>
      </c>
      <c r="F7522">
        <f>+_xlfn.XLOOKUP(TablaVentas[[#This Row],[PRODUCTO FINANCIERO]],TablaPrecios[PRODUCTO FINANCIERO],TablaPrecios[PRECIO UNIT],0)</f>
        <v>14.9</v>
      </c>
      <c r="G7522" s="2">
        <f>+TablaVentas[[#This Row],[CANTIDAD]]*TablaVentas[[#This Row],[PRECIO UNITARIO]]</f>
        <v>238.4</v>
      </c>
      <c r="H7522" s="1">
        <f t="shared" ca="1" si="117"/>
        <v>0.13164965851633573</v>
      </c>
      <c r="I7522" s="2">
        <f ca="1">+TablaVentas[[#This Row],[VENTAL TOTAL]]-TablaVentas[[#This Row],[VENTAL TOTAL]]*TablaVentas[[#This Row],[DESCUENTO]]</f>
        <v>207.01472140970557</v>
      </c>
      <c r="J7522" s="2">
        <f ca="1">0.18*TablaVentas[[#This Row],[SUBTOTAL]]</f>
        <v>37.262649853747</v>
      </c>
      <c r="K7522" s="2">
        <f ca="1">+TablaVentas[[#This Row],[SUBTOTAL]]+TablaVentas[[#This Row],[IGV]]</f>
        <v>244.27737126345258</v>
      </c>
    </row>
    <row r="7523" spans="1:11" x14ac:dyDescent="0.25">
      <c r="A7523" t="s">
        <v>7532</v>
      </c>
      <c r="B7523" s="6">
        <v>45558</v>
      </c>
      <c r="C7523" t="s">
        <v>10015</v>
      </c>
      <c r="D7523" t="s">
        <v>10020</v>
      </c>
      <c r="E7523">
        <v>8</v>
      </c>
      <c r="F7523">
        <f>+_xlfn.XLOOKUP(TablaVentas[[#This Row],[PRODUCTO FINANCIERO]],TablaPrecios[PRODUCTO FINANCIERO],TablaPrecios[PRECIO UNIT],0)</f>
        <v>14.9</v>
      </c>
      <c r="G7523" s="2">
        <f>+TablaVentas[[#This Row],[CANTIDAD]]*TablaVentas[[#This Row],[PRECIO UNITARIO]]</f>
        <v>119.2</v>
      </c>
      <c r="H7523" s="1">
        <f t="shared" ca="1" si="117"/>
        <v>0.14886488453939706</v>
      </c>
      <c r="I7523" s="2">
        <f ca="1">+TablaVentas[[#This Row],[VENTAL TOTAL]]-TablaVentas[[#This Row],[VENTAL TOTAL]]*TablaVentas[[#This Row],[DESCUENTO]]</f>
        <v>101.45530576290388</v>
      </c>
      <c r="J7523" s="2">
        <f ca="1">0.18*TablaVentas[[#This Row],[SUBTOTAL]]</f>
        <v>18.261955037322696</v>
      </c>
      <c r="K7523" s="2">
        <f ca="1">+TablaVentas[[#This Row],[SUBTOTAL]]+TablaVentas[[#This Row],[IGV]]</f>
        <v>119.71726080022657</v>
      </c>
    </row>
    <row r="7524" spans="1:11" x14ac:dyDescent="0.25">
      <c r="A7524" t="s">
        <v>7533</v>
      </c>
      <c r="B7524" s="6">
        <v>45375</v>
      </c>
      <c r="C7524" t="s">
        <v>10012</v>
      </c>
      <c r="D7524" t="s">
        <v>10022</v>
      </c>
      <c r="E7524">
        <v>11</v>
      </c>
      <c r="F7524">
        <f>+_xlfn.XLOOKUP(TablaVentas[[#This Row],[PRODUCTO FINANCIERO]],TablaPrecios[PRODUCTO FINANCIERO],TablaPrecios[PRECIO UNIT],0)</f>
        <v>20.9</v>
      </c>
      <c r="G7524" s="2">
        <f>+TablaVentas[[#This Row],[CANTIDAD]]*TablaVentas[[#This Row],[PRECIO UNITARIO]]</f>
        <v>229.89999999999998</v>
      </c>
      <c r="H7524" s="1">
        <f t="shared" ca="1" si="117"/>
        <v>0.11438251110093173</v>
      </c>
      <c r="I7524" s="2">
        <f ca="1">+TablaVentas[[#This Row],[VENTAL TOTAL]]-TablaVentas[[#This Row],[VENTAL TOTAL]]*TablaVentas[[#This Row],[DESCUENTO]]</f>
        <v>203.60346069789577</v>
      </c>
      <c r="J7524" s="2">
        <f ca="1">0.18*TablaVentas[[#This Row],[SUBTOTAL]]</f>
        <v>36.64862292562124</v>
      </c>
      <c r="K7524" s="2">
        <f ca="1">+TablaVentas[[#This Row],[SUBTOTAL]]+TablaVentas[[#This Row],[IGV]]</f>
        <v>240.25208362351702</v>
      </c>
    </row>
    <row r="7525" spans="1:11" x14ac:dyDescent="0.25">
      <c r="A7525" t="s">
        <v>7534</v>
      </c>
      <c r="B7525" s="6">
        <v>45795</v>
      </c>
      <c r="C7525" t="s">
        <v>10013</v>
      </c>
      <c r="D7525" t="s">
        <v>10017</v>
      </c>
      <c r="E7525">
        <v>17</v>
      </c>
      <c r="F7525">
        <f>+_xlfn.XLOOKUP(TablaVentas[[#This Row],[PRODUCTO FINANCIERO]],TablaPrecios[PRODUCTO FINANCIERO],TablaPrecios[PRECIO UNIT],0)</f>
        <v>9.9</v>
      </c>
      <c r="G7525" s="2">
        <f>+TablaVentas[[#This Row],[CANTIDAD]]*TablaVentas[[#This Row],[PRECIO UNITARIO]]</f>
        <v>168.3</v>
      </c>
      <c r="H7525" s="1">
        <f t="shared" ca="1" si="117"/>
        <v>0.15268822031286311</v>
      </c>
      <c r="I7525" s="2">
        <f ca="1">+TablaVentas[[#This Row],[VENTAL TOTAL]]-TablaVentas[[#This Row],[VENTAL TOTAL]]*TablaVentas[[#This Row],[DESCUENTO]]</f>
        <v>142.60257252134514</v>
      </c>
      <c r="J7525" s="2">
        <f ca="1">0.18*TablaVentas[[#This Row],[SUBTOTAL]]</f>
        <v>25.668463053842125</v>
      </c>
      <c r="K7525" s="2">
        <f ca="1">+TablaVentas[[#This Row],[SUBTOTAL]]+TablaVentas[[#This Row],[IGV]]</f>
        <v>168.27103557518726</v>
      </c>
    </row>
    <row r="7526" spans="1:11" x14ac:dyDescent="0.25">
      <c r="A7526" t="s">
        <v>7535</v>
      </c>
      <c r="B7526" s="6">
        <v>45326</v>
      </c>
      <c r="C7526" t="s">
        <v>10012</v>
      </c>
      <c r="D7526" t="s">
        <v>10022</v>
      </c>
      <c r="E7526">
        <v>18</v>
      </c>
      <c r="F7526">
        <f>+_xlfn.XLOOKUP(TablaVentas[[#This Row],[PRODUCTO FINANCIERO]],TablaPrecios[PRODUCTO FINANCIERO],TablaPrecios[PRECIO UNIT],0)</f>
        <v>20.9</v>
      </c>
      <c r="G7526" s="2">
        <f>+TablaVentas[[#This Row],[CANTIDAD]]*TablaVentas[[#This Row],[PRECIO UNITARIO]]</f>
        <v>376.2</v>
      </c>
      <c r="H7526" s="1">
        <f t="shared" ca="1" si="117"/>
        <v>0.14181080097888904</v>
      </c>
      <c r="I7526" s="2">
        <f ca="1">+TablaVentas[[#This Row],[VENTAL TOTAL]]-TablaVentas[[#This Row],[VENTAL TOTAL]]*TablaVentas[[#This Row],[DESCUENTO]]</f>
        <v>322.85077667174193</v>
      </c>
      <c r="J7526" s="2">
        <f ca="1">0.18*TablaVentas[[#This Row],[SUBTOTAL]]</f>
        <v>58.113139800913544</v>
      </c>
      <c r="K7526" s="2">
        <f ca="1">+TablaVentas[[#This Row],[SUBTOTAL]]+TablaVentas[[#This Row],[IGV]]</f>
        <v>380.96391647265546</v>
      </c>
    </row>
    <row r="7527" spans="1:11" x14ac:dyDescent="0.25">
      <c r="A7527" t="s">
        <v>7536</v>
      </c>
      <c r="B7527" s="6">
        <v>45292</v>
      </c>
      <c r="C7527" t="s">
        <v>10016</v>
      </c>
      <c r="D7527" t="s">
        <v>10017</v>
      </c>
      <c r="E7527">
        <v>14</v>
      </c>
      <c r="F7527">
        <f>+_xlfn.XLOOKUP(TablaVentas[[#This Row],[PRODUCTO FINANCIERO]],TablaPrecios[PRODUCTO FINANCIERO],TablaPrecios[PRECIO UNIT],0)</f>
        <v>9.9</v>
      </c>
      <c r="G7527" s="2">
        <f>+TablaVentas[[#This Row],[CANTIDAD]]*TablaVentas[[#This Row],[PRECIO UNITARIO]]</f>
        <v>138.6</v>
      </c>
      <c r="H7527" s="1">
        <f t="shared" ca="1" si="117"/>
        <v>0.11367621085715522</v>
      </c>
      <c r="I7527" s="2">
        <f ca="1">+TablaVentas[[#This Row],[VENTAL TOTAL]]-TablaVentas[[#This Row],[VENTAL TOTAL]]*TablaVentas[[#This Row],[DESCUENTO]]</f>
        <v>122.84447717519828</v>
      </c>
      <c r="J7527" s="2">
        <f ca="1">0.18*TablaVentas[[#This Row],[SUBTOTAL]]</f>
        <v>22.112005891535688</v>
      </c>
      <c r="K7527" s="2">
        <f ca="1">+TablaVentas[[#This Row],[SUBTOTAL]]+TablaVentas[[#This Row],[IGV]]</f>
        <v>144.95648306673397</v>
      </c>
    </row>
    <row r="7528" spans="1:11" x14ac:dyDescent="0.25">
      <c r="A7528" t="s">
        <v>7537</v>
      </c>
      <c r="B7528" s="6">
        <v>46209</v>
      </c>
      <c r="C7528" t="s">
        <v>10016</v>
      </c>
      <c r="D7528" t="s">
        <v>10022</v>
      </c>
      <c r="E7528">
        <v>19</v>
      </c>
      <c r="F7528">
        <f>+_xlfn.XLOOKUP(TablaVentas[[#This Row],[PRODUCTO FINANCIERO]],TablaPrecios[PRODUCTO FINANCIERO],TablaPrecios[PRECIO UNIT],0)</f>
        <v>20.9</v>
      </c>
      <c r="G7528" s="2">
        <f>+TablaVentas[[#This Row],[CANTIDAD]]*TablaVentas[[#This Row],[PRECIO UNITARIO]]</f>
        <v>397.09999999999997</v>
      </c>
      <c r="H7528" s="1">
        <f t="shared" ca="1" si="117"/>
        <v>0.16443164141117278</v>
      </c>
      <c r="I7528" s="2">
        <f ca="1">+TablaVentas[[#This Row],[VENTAL TOTAL]]-TablaVentas[[#This Row],[VENTAL TOTAL]]*TablaVentas[[#This Row],[DESCUENTO]]</f>
        <v>331.80419519562327</v>
      </c>
      <c r="J7528" s="2">
        <f ca="1">0.18*TablaVentas[[#This Row],[SUBTOTAL]]</f>
        <v>59.724755135212185</v>
      </c>
      <c r="K7528" s="2">
        <f ca="1">+TablaVentas[[#This Row],[SUBTOTAL]]+TablaVentas[[#This Row],[IGV]]</f>
        <v>391.52895033083547</v>
      </c>
    </row>
    <row r="7529" spans="1:11" x14ac:dyDescent="0.25">
      <c r="A7529" t="s">
        <v>7538</v>
      </c>
      <c r="B7529" s="6">
        <v>46211</v>
      </c>
      <c r="C7529" t="s">
        <v>10015</v>
      </c>
      <c r="D7529" t="s">
        <v>10018</v>
      </c>
      <c r="E7529">
        <v>19</v>
      </c>
      <c r="F7529">
        <f>+_xlfn.XLOOKUP(TablaVentas[[#This Row],[PRODUCTO FINANCIERO]],TablaPrecios[PRODUCTO FINANCIERO],TablaPrecios[PRECIO UNIT],0)</f>
        <v>14.9</v>
      </c>
      <c r="G7529" s="2">
        <f>+TablaVentas[[#This Row],[CANTIDAD]]*TablaVentas[[#This Row],[PRECIO UNITARIO]]</f>
        <v>283.10000000000002</v>
      </c>
      <c r="H7529" s="1">
        <f t="shared" ca="1" si="117"/>
        <v>0.13384573651696069</v>
      </c>
      <c r="I7529" s="2">
        <f ca="1">+TablaVentas[[#This Row],[VENTAL TOTAL]]-TablaVentas[[#This Row],[VENTAL TOTAL]]*TablaVentas[[#This Row],[DESCUENTO]]</f>
        <v>245.20827199204845</v>
      </c>
      <c r="J7529" s="2">
        <f ca="1">0.18*TablaVentas[[#This Row],[SUBTOTAL]]</f>
        <v>44.137488958568717</v>
      </c>
      <c r="K7529" s="2">
        <f ca="1">+TablaVentas[[#This Row],[SUBTOTAL]]+TablaVentas[[#This Row],[IGV]]</f>
        <v>289.34576095061715</v>
      </c>
    </row>
    <row r="7530" spans="1:11" x14ac:dyDescent="0.25">
      <c r="A7530" t="s">
        <v>7539</v>
      </c>
      <c r="B7530" s="6">
        <v>45961</v>
      </c>
      <c r="C7530" t="s">
        <v>10016</v>
      </c>
      <c r="D7530" t="s">
        <v>10022</v>
      </c>
      <c r="E7530">
        <v>4</v>
      </c>
      <c r="F7530">
        <f>+_xlfn.XLOOKUP(TablaVentas[[#This Row],[PRODUCTO FINANCIERO]],TablaPrecios[PRODUCTO FINANCIERO],TablaPrecios[PRECIO UNIT],0)</f>
        <v>20.9</v>
      </c>
      <c r="G7530" s="2">
        <f>+TablaVentas[[#This Row],[CANTIDAD]]*TablaVentas[[#This Row],[PRECIO UNITARIO]]</f>
        <v>83.6</v>
      </c>
      <c r="H7530" s="1">
        <f t="shared" ca="1" si="117"/>
        <v>0.11230530499253603</v>
      </c>
      <c r="I7530" s="2">
        <f ca="1">+TablaVentas[[#This Row],[VENTAL TOTAL]]-TablaVentas[[#This Row],[VENTAL TOTAL]]*TablaVentas[[#This Row],[DESCUENTO]]</f>
        <v>74.211276502623988</v>
      </c>
      <c r="J7530" s="2">
        <f ca="1">0.18*TablaVentas[[#This Row],[SUBTOTAL]]</f>
        <v>13.358029770472317</v>
      </c>
      <c r="K7530" s="2">
        <f ca="1">+TablaVentas[[#This Row],[SUBTOTAL]]+TablaVentas[[#This Row],[IGV]]</f>
        <v>87.569306273096302</v>
      </c>
    </row>
    <row r="7531" spans="1:11" x14ac:dyDescent="0.25">
      <c r="A7531" t="s">
        <v>7540</v>
      </c>
      <c r="B7531" s="6">
        <v>46091</v>
      </c>
      <c r="C7531" t="s">
        <v>10015</v>
      </c>
      <c r="D7531" t="s">
        <v>10017</v>
      </c>
      <c r="E7531">
        <v>8</v>
      </c>
      <c r="F7531">
        <f>+_xlfn.XLOOKUP(TablaVentas[[#This Row],[PRODUCTO FINANCIERO]],TablaPrecios[PRODUCTO FINANCIERO],TablaPrecios[PRECIO UNIT],0)</f>
        <v>9.9</v>
      </c>
      <c r="G7531" s="2">
        <f>+TablaVentas[[#This Row],[CANTIDAD]]*TablaVentas[[#This Row],[PRECIO UNITARIO]]</f>
        <v>79.2</v>
      </c>
      <c r="H7531" s="1">
        <f t="shared" ca="1" si="117"/>
        <v>0.18572308096094189</v>
      </c>
      <c r="I7531" s="2">
        <f ca="1">+TablaVentas[[#This Row],[VENTAL TOTAL]]-TablaVentas[[#This Row],[VENTAL TOTAL]]*TablaVentas[[#This Row],[DESCUENTO]]</f>
        <v>64.490731987893412</v>
      </c>
      <c r="J7531" s="2">
        <f ca="1">0.18*TablaVentas[[#This Row],[SUBTOTAL]]</f>
        <v>11.608331757820814</v>
      </c>
      <c r="K7531" s="2">
        <f ca="1">+TablaVentas[[#This Row],[SUBTOTAL]]+TablaVentas[[#This Row],[IGV]]</f>
        <v>76.099063745714233</v>
      </c>
    </row>
    <row r="7532" spans="1:11" x14ac:dyDescent="0.25">
      <c r="A7532" t="s">
        <v>7541</v>
      </c>
      <c r="B7532" s="6">
        <v>45553</v>
      </c>
      <c r="C7532" t="s">
        <v>10014</v>
      </c>
      <c r="D7532" t="s">
        <v>10018</v>
      </c>
      <c r="E7532">
        <v>18</v>
      </c>
      <c r="F7532">
        <f>+_xlfn.XLOOKUP(TablaVentas[[#This Row],[PRODUCTO FINANCIERO]],TablaPrecios[PRODUCTO FINANCIERO],TablaPrecios[PRECIO UNIT],0)</f>
        <v>14.9</v>
      </c>
      <c r="G7532" s="2">
        <f>+TablaVentas[[#This Row],[CANTIDAD]]*TablaVentas[[#This Row],[PRECIO UNITARIO]]</f>
        <v>268.2</v>
      </c>
      <c r="H7532" s="1">
        <f t="shared" ca="1" si="117"/>
        <v>0.18665484278499694</v>
      </c>
      <c r="I7532" s="2">
        <f ca="1">+TablaVentas[[#This Row],[VENTAL TOTAL]]-TablaVentas[[#This Row],[VENTAL TOTAL]]*TablaVentas[[#This Row],[DESCUENTO]]</f>
        <v>218.1391711650638</v>
      </c>
      <c r="J7532" s="2">
        <f ca="1">0.18*TablaVentas[[#This Row],[SUBTOTAL]]</f>
        <v>39.265050809711482</v>
      </c>
      <c r="K7532" s="2">
        <f ca="1">+TablaVentas[[#This Row],[SUBTOTAL]]+TablaVentas[[#This Row],[IGV]]</f>
        <v>257.40422197477528</v>
      </c>
    </row>
    <row r="7533" spans="1:11" x14ac:dyDescent="0.25">
      <c r="A7533" t="s">
        <v>7542</v>
      </c>
      <c r="B7533" s="6">
        <v>45441</v>
      </c>
      <c r="C7533" t="s">
        <v>10015</v>
      </c>
      <c r="D7533" t="s">
        <v>10018</v>
      </c>
      <c r="E7533">
        <v>13</v>
      </c>
      <c r="F7533">
        <f>+_xlfn.XLOOKUP(TablaVentas[[#This Row],[PRODUCTO FINANCIERO]],TablaPrecios[PRODUCTO FINANCIERO],TablaPrecios[PRECIO UNIT],0)</f>
        <v>14.9</v>
      </c>
      <c r="G7533" s="2">
        <f>+TablaVentas[[#This Row],[CANTIDAD]]*TablaVentas[[#This Row],[PRECIO UNITARIO]]</f>
        <v>193.70000000000002</v>
      </c>
      <c r="H7533" s="1">
        <f t="shared" ca="1" si="117"/>
        <v>0.13264310876237845</v>
      </c>
      <c r="I7533" s="2">
        <f ca="1">+TablaVentas[[#This Row],[VENTAL TOTAL]]-TablaVentas[[#This Row],[VENTAL TOTAL]]*TablaVentas[[#This Row],[DESCUENTO]]</f>
        <v>168.00702983272731</v>
      </c>
      <c r="J7533" s="2">
        <f ca="1">0.18*TablaVentas[[#This Row],[SUBTOTAL]]</f>
        <v>30.241265369890915</v>
      </c>
      <c r="K7533" s="2">
        <f ca="1">+TablaVentas[[#This Row],[SUBTOTAL]]+TablaVentas[[#This Row],[IGV]]</f>
        <v>198.24829520261824</v>
      </c>
    </row>
    <row r="7534" spans="1:11" x14ac:dyDescent="0.25">
      <c r="A7534" t="s">
        <v>7543</v>
      </c>
      <c r="B7534" s="6">
        <v>45574</v>
      </c>
      <c r="C7534" t="s">
        <v>10012</v>
      </c>
      <c r="D7534" t="s">
        <v>10019</v>
      </c>
      <c r="E7534">
        <v>19</v>
      </c>
      <c r="F7534">
        <f>+_xlfn.XLOOKUP(TablaVentas[[#This Row],[PRODUCTO FINANCIERO]],TablaPrecios[PRODUCTO FINANCIERO],TablaPrecios[PRECIO UNIT],0)</f>
        <v>9.9</v>
      </c>
      <c r="G7534" s="2">
        <f>+TablaVentas[[#This Row],[CANTIDAD]]*TablaVentas[[#This Row],[PRECIO UNITARIO]]</f>
        <v>188.1</v>
      </c>
      <c r="H7534" s="1">
        <f t="shared" ca="1" si="117"/>
        <v>0.18737889063430718</v>
      </c>
      <c r="I7534" s="2">
        <f ca="1">+TablaVentas[[#This Row],[VENTAL TOTAL]]-TablaVentas[[#This Row],[VENTAL TOTAL]]*TablaVentas[[#This Row],[DESCUENTO]]</f>
        <v>152.85403067168681</v>
      </c>
      <c r="J7534" s="2">
        <f ca="1">0.18*TablaVentas[[#This Row],[SUBTOTAL]]</f>
        <v>27.513725520903627</v>
      </c>
      <c r="K7534" s="2">
        <f ca="1">+TablaVentas[[#This Row],[SUBTOTAL]]+TablaVentas[[#This Row],[IGV]]</f>
        <v>180.36775619259043</v>
      </c>
    </row>
    <row r="7535" spans="1:11" x14ac:dyDescent="0.25">
      <c r="A7535" t="s">
        <v>7544</v>
      </c>
      <c r="B7535" s="6">
        <v>46028</v>
      </c>
      <c r="C7535" t="s">
        <v>10012</v>
      </c>
      <c r="D7535" t="s">
        <v>10020</v>
      </c>
      <c r="E7535">
        <v>9</v>
      </c>
      <c r="F7535">
        <f>+_xlfn.XLOOKUP(TablaVentas[[#This Row],[PRODUCTO FINANCIERO]],TablaPrecios[PRODUCTO FINANCIERO],TablaPrecios[PRECIO UNIT],0)</f>
        <v>14.9</v>
      </c>
      <c r="G7535" s="2">
        <f>+TablaVentas[[#This Row],[CANTIDAD]]*TablaVentas[[#This Row],[PRECIO UNITARIO]]</f>
        <v>134.1</v>
      </c>
      <c r="H7535" s="1">
        <f t="shared" ca="1" si="117"/>
        <v>0.15467161338201069</v>
      </c>
      <c r="I7535" s="2">
        <f ca="1">+TablaVentas[[#This Row],[VENTAL TOTAL]]-TablaVentas[[#This Row],[VENTAL TOTAL]]*TablaVentas[[#This Row],[DESCUENTO]]</f>
        <v>113.35853664547236</v>
      </c>
      <c r="J7535" s="2">
        <f ca="1">0.18*TablaVentas[[#This Row],[SUBTOTAL]]</f>
        <v>20.404536596185022</v>
      </c>
      <c r="K7535" s="2">
        <f ca="1">+TablaVentas[[#This Row],[SUBTOTAL]]+TablaVentas[[#This Row],[IGV]]</f>
        <v>133.76307324165737</v>
      </c>
    </row>
    <row r="7536" spans="1:11" x14ac:dyDescent="0.25">
      <c r="A7536" t="s">
        <v>7545</v>
      </c>
      <c r="B7536" s="6">
        <v>46112</v>
      </c>
      <c r="C7536" t="s">
        <v>10016</v>
      </c>
      <c r="D7536" t="s">
        <v>10017</v>
      </c>
      <c r="E7536">
        <v>9</v>
      </c>
      <c r="F7536">
        <f>+_xlfn.XLOOKUP(TablaVentas[[#This Row],[PRODUCTO FINANCIERO]],TablaPrecios[PRODUCTO FINANCIERO],TablaPrecios[PRECIO UNIT],0)</f>
        <v>9.9</v>
      </c>
      <c r="G7536" s="2">
        <f>+TablaVentas[[#This Row],[CANTIDAD]]*TablaVentas[[#This Row],[PRECIO UNITARIO]]</f>
        <v>89.100000000000009</v>
      </c>
      <c r="H7536" s="1">
        <f t="shared" ca="1" si="117"/>
        <v>0.17603695919043405</v>
      </c>
      <c r="I7536" s="2">
        <f ca="1">+TablaVentas[[#This Row],[VENTAL TOTAL]]-TablaVentas[[#This Row],[VENTAL TOTAL]]*TablaVentas[[#This Row],[DESCUENTO]]</f>
        <v>73.415106936132332</v>
      </c>
      <c r="J7536" s="2">
        <f ca="1">0.18*TablaVentas[[#This Row],[SUBTOTAL]]</f>
        <v>13.214719248503819</v>
      </c>
      <c r="K7536" s="2">
        <f ca="1">+TablaVentas[[#This Row],[SUBTOTAL]]+TablaVentas[[#This Row],[IGV]]</f>
        <v>86.629826184636158</v>
      </c>
    </row>
    <row r="7537" spans="1:11" x14ac:dyDescent="0.25">
      <c r="A7537" t="s">
        <v>7546</v>
      </c>
      <c r="B7537" s="6">
        <v>45766</v>
      </c>
      <c r="C7537" t="s">
        <v>10014</v>
      </c>
      <c r="D7537" t="s">
        <v>10018</v>
      </c>
      <c r="E7537">
        <v>12</v>
      </c>
      <c r="F7537">
        <f>+_xlfn.XLOOKUP(TablaVentas[[#This Row],[PRODUCTO FINANCIERO]],TablaPrecios[PRODUCTO FINANCIERO],TablaPrecios[PRECIO UNIT],0)</f>
        <v>14.9</v>
      </c>
      <c r="G7537" s="2">
        <f>+TablaVentas[[#This Row],[CANTIDAD]]*TablaVentas[[#This Row],[PRECIO UNITARIO]]</f>
        <v>178.8</v>
      </c>
      <c r="H7537" s="1">
        <f t="shared" ca="1" si="117"/>
        <v>0.10812562792541144</v>
      </c>
      <c r="I7537" s="2">
        <f ca="1">+TablaVentas[[#This Row],[VENTAL TOTAL]]-TablaVentas[[#This Row],[VENTAL TOTAL]]*TablaVentas[[#This Row],[DESCUENTO]]</f>
        <v>159.46713772693644</v>
      </c>
      <c r="J7537" s="2">
        <f ca="1">0.18*TablaVentas[[#This Row],[SUBTOTAL]]</f>
        <v>28.704084790848558</v>
      </c>
      <c r="K7537" s="2">
        <f ca="1">+TablaVentas[[#This Row],[SUBTOTAL]]+TablaVentas[[#This Row],[IGV]]</f>
        <v>188.171222517785</v>
      </c>
    </row>
    <row r="7538" spans="1:11" x14ac:dyDescent="0.25">
      <c r="A7538" t="s">
        <v>7547</v>
      </c>
      <c r="B7538" s="6">
        <v>46073</v>
      </c>
      <c r="C7538" t="s">
        <v>10013</v>
      </c>
      <c r="D7538" t="s">
        <v>10020</v>
      </c>
      <c r="E7538">
        <v>7</v>
      </c>
      <c r="F7538">
        <f>+_xlfn.XLOOKUP(TablaVentas[[#This Row],[PRODUCTO FINANCIERO]],TablaPrecios[PRODUCTO FINANCIERO],TablaPrecios[PRECIO UNIT],0)</f>
        <v>14.9</v>
      </c>
      <c r="G7538" s="2">
        <f>+TablaVentas[[#This Row],[CANTIDAD]]*TablaVentas[[#This Row],[PRECIO UNITARIO]]</f>
        <v>104.3</v>
      </c>
      <c r="H7538" s="1">
        <f t="shared" ca="1" si="117"/>
        <v>0.11627200914552778</v>
      </c>
      <c r="I7538" s="2">
        <f ca="1">+TablaVentas[[#This Row],[VENTAL TOTAL]]-TablaVentas[[#This Row],[VENTAL TOTAL]]*TablaVentas[[#This Row],[DESCUENTO]]</f>
        <v>92.172829446121455</v>
      </c>
      <c r="J7538" s="2">
        <f ca="1">0.18*TablaVentas[[#This Row],[SUBTOTAL]]</f>
        <v>16.591109300301863</v>
      </c>
      <c r="K7538" s="2">
        <f ca="1">+TablaVentas[[#This Row],[SUBTOTAL]]+TablaVentas[[#This Row],[IGV]]</f>
        <v>108.76393874642332</v>
      </c>
    </row>
    <row r="7539" spans="1:11" x14ac:dyDescent="0.25">
      <c r="A7539" t="s">
        <v>7548</v>
      </c>
      <c r="B7539" s="6">
        <v>45865</v>
      </c>
      <c r="C7539" t="s">
        <v>10011</v>
      </c>
      <c r="D7539" t="s">
        <v>10018</v>
      </c>
      <c r="E7539">
        <v>9</v>
      </c>
      <c r="F7539">
        <f>+_xlfn.XLOOKUP(TablaVentas[[#This Row],[PRODUCTO FINANCIERO]],TablaPrecios[PRODUCTO FINANCIERO],TablaPrecios[PRECIO UNIT],0)</f>
        <v>14.9</v>
      </c>
      <c r="G7539" s="2">
        <f>+TablaVentas[[#This Row],[CANTIDAD]]*TablaVentas[[#This Row],[PRECIO UNITARIO]]</f>
        <v>134.1</v>
      </c>
      <c r="H7539" s="1">
        <f t="shared" ca="1" si="117"/>
        <v>0.18281363769643552</v>
      </c>
      <c r="I7539" s="2">
        <f ca="1">+TablaVentas[[#This Row],[VENTAL TOTAL]]-TablaVentas[[#This Row],[VENTAL TOTAL]]*TablaVentas[[#This Row],[DESCUENTO]]</f>
        <v>109.584691184908</v>
      </c>
      <c r="J7539" s="2">
        <f ca="1">0.18*TablaVentas[[#This Row],[SUBTOTAL]]</f>
        <v>19.725244413283438</v>
      </c>
      <c r="K7539" s="2">
        <f ca="1">+TablaVentas[[#This Row],[SUBTOTAL]]+TablaVentas[[#This Row],[IGV]]</f>
        <v>129.30993559819143</v>
      </c>
    </row>
    <row r="7540" spans="1:11" x14ac:dyDescent="0.25">
      <c r="A7540" t="s">
        <v>7549</v>
      </c>
      <c r="B7540" s="6">
        <v>45746</v>
      </c>
      <c r="C7540" t="s">
        <v>10016</v>
      </c>
      <c r="D7540" t="s">
        <v>10017</v>
      </c>
      <c r="E7540">
        <v>9</v>
      </c>
      <c r="F7540">
        <f>+_xlfn.XLOOKUP(TablaVentas[[#This Row],[PRODUCTO FINANCIERO]],TablaPrecios[PRODUCTO FINANCIERO],TablaPrecios[PRECIO UNIT],0)</f>
        <v>9.9</v>
      </c>
      <c r="G7540" s="2">
        <f>+TablaVentas[[#This Row],[CANTIDAD]]*TablaVentas[[#This Row],[PRECIO UNITARIO]]</f>
        <v>89.100000000000009</v>
      </c>
      <c r="H7540" s="1">
        <f t="shared" ca="1" si="117"/>
        <v>0.11110523906832903</v>
      </c>
      <c r="I7540" s="2">
        <f ca="1">+TablaVentas[[#This Row],[VENTAL TOTAL]]-TablaVentas[[#This Row],[VENTAL TOTAL]]*TablaVentas[[#This Row],[DESCUENTO]]</f>
        <v>79.200523199011883</v>
      </c>
      <c r="J7540" s="2">
        <f ca="1">0.18*TablaVentas[[#This Row],[SUBTOTAL]]</f>
        <v>14.256094175822138</v>
      </c>
      <c r="K7540" s="2">
        <f ca="1">+TablaVentas[[#This Row],[SUBTOTAL]]+TablaVentas[[#This Row],[IGV]]</f>
        <v>93.456617374834025</v>
      </c>
    </row>
    <row r="7541" spans="1:11" x14ac:dyDescent="0.25">
      <c r="A7541" t="s">
        <v>7550</v>
      </c>
      <c r="B7541" s="6">
        <v>45501</v>
      </c>
      <c r="C7541" t="s">
        <v>10011</v>
      </c>
      <c r="D7541" t="s">
        <v>10018</v>
      </c>
      <c r="E7541">
        <v>8</v>
      </c>
      <c r="F7541">
        <f>+_xlfn.XLOOKUP(TablaVentas[[#This Row],[PRODUCTO FINANCIERO]],TablaPrecios[PRODUCTO FINANCIERO],TablaPrecios[PRECIO UNIT],0)</f>
        <v>14.9</v>
      </c>
      <c r="G7541" s="2">
        <f>+TablaVentas[[#This Row],[CANTIDAD]]*TablaVentas[[#This Row],[PRECIO UNITARIO]]</f>
        <v>119.2</v>
      </c>
      <c r="H7541" s="1">
        <f t="shared" ca="1" si="117"/>
        <v>0.19203273981514604</v>
      </c>
      <c r="I7541" s="2">
        <f ca="1">+TablaVentas[[#This Row],[VENTAL TOTAL]]-TablaVentas[[#This Row],[VENTAL TOTAL]]*TablaVentas[[#This Row],[DESCUENTO]]</f>
        <v>96.309697414034588</v>
      </c>
      <c r="J7541" s="2">
        <f ca="1">0.18*TablaVentas[[#This Row],[SUBTOTAL]]</f>
        <v>17.335745534526225</v>
      </c>
      <c r="K7541" s="2">
        <f ca="1">+TablaVentas[[#This Row],[SUBTOTAL]]+TablaVentas[[#This Row],[IGV]]</f>
        <v>113.64544294856081</v>
      </c>
    </row>
    <row r="7542" spans="1:11" x14ac:dyDescent="0.25">
      <c r="A7542" t="s">
        <v>7551</v>
      </c>
      <c r="B7542" s="6">
        <v>46320</v>
      </c>
      <c r="C7542" t="s">
        <v>10013</v>
      </c>
      <c r="D7542" t="s">
        <v>10017</v>
      </c>
      <c r="E7542">
        <v>18</v>
      </c>
      <c r="F7542">
        <f>+_xlfn.XLOOKUP(TablaVentas[[#This Row],[PRODUCTO FINANCIERO]],TablaPrecios[PRODUCTO FINANCIERO],TablaPrecios[PRECIO UNIT],0)</f>
        <v>9.9</v>
      </c>
      <c r="G7542" s="2">
        <f>+TablaVentas[[#This Row],[CANTIDAD]]*TablaVentas[[#This Row],[PRECIO UNITARIO]]</f>
        <v>178.20000000000002</v>
      </c>
      <c r="H7542" s="1">
        <f t="shared" ca="1" si="117"/>
        <v>0.10725536378037911</v>
      </c>
      <c r="I7542" s="2">
        <f ca="1">+TablaVentas[[#This Row],[VENTAL TOTAL]]-TablaVentas[[#This Row],[VENTAL TOTAL]]*TablaVentas[[#This Row],[DESCUENTO]]</f>
        <v>159.08709417433647</v>
      </c>
      <c r="J7542" s="2">
        <f ca="1">0.18*TablaVentas[[#This Row],[SUBTOTAL]]</f>
        <v>28.635676951380564</v>
      </c>
      <c r="K7542" s="2">
        <f ca="1">+TablaVentas[[#This Row],[SUBTOTAL]]+TablaVentas[[#This Row],[IGV]]</f>
        <v>187.72277112571703</v>
      </c>
    </row>
    <row r="7543" spans="1:11" x14ac:dyDescent="0.25">
      <c r="A7543" t="s">
        <v>7552</v>
      </c>
      <c r="B7543" s="6">
        <v>46097</v>
      </c>
      <c r="C7543" t="s">
        <v>10016</v>
      </c>
      <c r="D7543" t="s">
        <v>10020</v>
      </c>
      <c r="E7543">
        <v>20</v>
      </c>
      <c r="F7543">
        <f>+_xlfn.XLOOKUP(TablaVentas[[#This Row],[PRODUCTO FINANCIERO]],TablaPrecios[PRODUCTO FINANCIERO],TablaPrecios[PRECIO UNIT],0)</f>
        <v>14.9</v>
      </c>
      <c r="G7543" s="2">
        <f>+TablaVentas[[#This Row],[CANTIDAD]]*TablaVentas[[#This Row],[PRECIO UNITARIO]]</f>
        <v>298</v>
      </c>
      <c r="H7543" s="1">
        <f t="shared" ca="1" si="117"/>
        <v>0.15458575763221657</v>
      </c>
      <c r="I7543" s="2">
        <f ca="1">+TablaVentas[[#This Row],[VENTAL TOTAL]]-TablaVentas[[#This Row],[VENTAL TOTAL]]*TablaVentas[[#This Row],[DESCUENTO]]</f>
        <v>251.93344422559946</v>
      </c>
      <c r="J7543" s="2">
        <f ca="1">0.18*TablaVentas[[#This Row],[SUBTOTAL]]</f>
        <v>45.3480199606079</v>
      </c>
      <c r="K7543" s="2">
        <f ca="1">+TablaVentas[[#This Row],[SUBTOTAL]]+TablaVentas[[#This Row],[IGV]]</f>
        <v>297.28146418620736</v>
      </c>
    </row>
    <row r="7544" spans="1:11" x14ac:dyDescent="0.25">
      <c r="A7544" t="s">
        <v>7553</v>
      </c>
      <c r="B7544" s="6">
        <v>45834</v>
      </c>
      <c r="C7544" t="s">
        <v>10011</v>
      </c>
      <c r="D7544" t="s">
        <v>10018</v>
      </c>
      <c r="E7544">
        <v>7</v>
      </c>
      <c r="F7544">
        <f>+_xlfn.XLOOKUP(TablaVentas[[#This Row],[PRODUCTO FINANCIERO]],TablaPrecios[PRODUCTO FINANCIERO],TablaPrecios[PRECIO UNIT],0)</f>
        <v>14.9</v>
      </c>
      <c r="G7544" s="2">
        <f>+TablaVentas[[#This Row],[CANTIDAD]]*TablaVentas[[#This Row],[PRECIO UNITARIO]]</f>
        <v>104.3</v>
      </c>
      <c r="H7544" s="1">
        <f t="shared" ca="1" si="117"/>
        <v>0.19173732492315781</v>
      </c>
      <c r="I7544" s="2">
        <f ca="1">+TablaVentas[[#This Row],[VENTAL TOTAL]]-TablaVentas[[#This Row],[VENTAL TOTAL]]*TablaVentas[[#This Row],[DESCUENTO]]</f>
        <v>84.301797010514633</v>
      </c>
      <c r="J7544" s="2">
        <f ca="1">0.18*TablaVentas[[#This Row],[SUBTOTAL]]</f>
        <v>15.174323461892634</v>
      </c>
      <c r="K7544" s="2">
        <f ca="1">+TablaVentas[[#This Row],[SUBTOTAL]]+TablaVentas[[#This Row],[IGV]]</f>
        <v>99.476120472407274</v>
      </c>
    </row>
    <row r="7545" spans="1:11" x14ac:dyDescent="0.25">
      <c r="A7545" t="s">
        <v>7554</v>
      </c>
      <c r="B7545" s="6">
        <v>45420</v>
      </c>
      <c r="C7545" t="s">
        <v>10013</v>
      </c>
      <c r="D7545" t="s">
        <v>10018</v>
      </c>
      <c r="E7545">
        <v>11</v>
      </c>
      <c r="F7545">
        <f>+_xlfn.XLOOKUP(TablaVentas[[#This Row],[PRODUCTO FINANCIERO]],TablaPrecios[PRODUCTO FINANCIERO],TablaPrecios[PRECIO UNIT],0)</f>
        <v>14.9</v>
      </c>
      <c r="G7545" s="2">
        <f>+TablaVentas[[#This Row],[CANTIDAD]]*TablaVentas[[#This Row],[PRECIO UNITARIO]]</f>
        <v>163.9</v>
      </c>
      <c r="H7545" s="1">
        <f t="shared" ca="1" si="117"/>
        <v>0.168756685076624</v>
      </c>
      <c r="I7545" s="2">
        <f ca="1">+TablaVentas[[#This Row],[VENTAL TOTAL]]-TablaVentas[[#This Row],[VENTAL TOTAL]]*TablaVentas[[#This Row],[DESCUENTO]]</f>
        <v>136.24077931594132</v>
      </c>
      <c r="J7545" s="2">
        <f ca="1">0.18*TablaVentas[[#This Row],[SUBTOTAL]]</f>
        <v>24.523340276869437</v>
      </c>
      <c r="K7545" s="2">
        <f ca="1">+TablaVentas[[#This Row],[SUBTOTAL]]+TablaVentas[[#This Row],[IGV]]</f>
        <v>160.76411959281077</v>
      </c>
    </row>
    <row r="7546" spans="1:11" x14ac:dyDescent="0.25">
      <c r="A7546" t="s">
        <v>7555</v>
      </c>
      <c r="B7546" s="6">
        <v>45681</v>
      </c>
      <c r="C7546" t="s">
        <v>10014</v>
      </c>
      <c r="D7546" t="s">
        <v>10017</v>
      </c>
      <c r="E7546">
        <v>11</v>
      </c>
      <c r="F7546">
        <f>+_xlfn.XLOOKUP(TablaVentas[[#This Row],[PRODUCTO FINANCIERO]],TablaPrecios[PRODUCTO FINANCIERO],TablaPrecios[PRECIO UNIT],0)</f>
        <v>9.9</v>
      </c>
      <c r="G7546" s="2">
        <f>+TablaVentas[[#This Row],[CANTIDAD]]*TablaVentas[[#This Row],[PRECIO UNITARIO]]</f>
        <v>108.9</v>
      </c>
      <c r="H7546" s="1">
        <f t="shared" ca="1" si="117"/>
        <v>0.18266264935091409</v>
      </c>
      <c r="I7546" s="2">
        <f ca="1">+TablaVentas[[#This Row],[VENTAL TOTAL]]-TablaVentas[[#This Row],[VENTAL TOTAL]]*TablaVentas[[#This Row],[DESCUENTO]]</f>
        <v>89.008037485685463</v>
      </c>
      <c r="J7546" s="2">
        <f ca="1">0.18*TablaVentas[[#This Row],[SUBTOTAL]]</f>
        <v>16.021446747423383</v>
      </c>
      <c r="K7546" s="2">
        <f ca="1">+TablaVentas[[#This Row],[SUBTOTAL]]+TablaVentas[[#This Row],[IGV]]</f>
        <v>105.02948423310885</v>
      </c>
    </row>
    <row r="7547" spans="1:11" x14ac:dyDescent="0.25">
      <c r="A7547" t="s">
        <v>7556</v>
      </c>
      <c r="B7547" s="6">
        <v>46019</v>
      </c>
      <c r="C7547" t="s">
        <v>10014</v>
      </c>
      <c r="D7547" t="s">
        <v>10020</v>
      </c>
      <c r="E7547">
        <v>18</v>
      </c>
      <c r="F7547">
        <f>+_xlfn.XLOOKUP(TablaVentas[[#This Row],[PRODUCTO FINANCIERO]],TablaPrecios[PRODUCTO FINANCIERO],TablaPrecios[PRECIO UNIT],0)</f>
        <v>14.9</v>
      </c>
      <c r="G7547" s="2">
        <f>+TablaVentas[[#This Row],[CANTIDAD]]*TablaVentas[[#This Row],[PRECIO UNITARIO]]</f>
        <v>268.2</v>
      </c>
      <c r="H7547" s="1">
        <f t="shared" ca="1" si="117"/>
        <v>0.18315542263158122</v>
      </c>
      <c r="I7547" s="2">
        <f ca="1">+TablaVentas[[#This Row],[VENTAL TOTAL]]-TablaVentas[[#This Row],[VENTAL TOTAL]]*TablaVentas[[#This Row],[DESCUENTO]]</f>
        <v>219.07771565020991</v>
      </c>
      <c r="J7547" s="2">
        <f ca="1">0.18*TablaVentas[[#This Row],[SUBTOTAL]]</f>
        <v>39.433988817037779</v>
      </c>
      <c r="K7547" s="2">
        <f ca="1">+TablaVentas[[#This Row],[SUBTOTAL]]+TablaVentas[[#This Row],[IGV]]</f>
        <v>258.51170446724768</v>
      </c>
    </row>
    <row r="7548" spans="1:11" x14ac:dyDescent="0.25">
      <c r="A7548" t="s">
        <v>7557</v>
      </c>
      <c r="B7548" s="6">
        <v>45360</v>
      </c>
      <c r="C7548" t="s">
        <v>10012</v>
      </c>
      <c r="D7548" t="s">
        <v>10017</v>
      </c>
      <c r="E7548">
        <v>12</v>
      </c>
      <c r="F7548">
        <f>+_xlfn.XLOOKUP(TablaVentas[[#This Row],[PRODUCTO FINANCIERO]],TablaPrecios[PRODUCTO FINANCIERO],TablaPrecios[PRECIO UNIT],0)</f>
        <v>9.9</v>
      </c>
      <c r="G7548" s="2">
        <f>+TablaVentas[[#This Row],[CANTIDAD]]*TablaVentas[[#This Row],[PRECIO UNITARIO]]</f>
        <v>118.80000000000001</v>
      </c>
      <c r="H7548" s="1">
        <f t="shared" ca="1" si="117"/>
        <v>0.19580101552993387</v>
      </c>
      <c r="I7548" s="2">
        <f ca="1">+TablaVentas[[#This Row],[VENTAL TOTAL]]-TablaVentas[[#This Row],[VENTAL TOTAL]]*TablaVentas[[#This Row],[DESCUENTO]]</f>
        <v>95.538839355043862</v>
      </c>
      <c r="J7548" s="2">
        <f ca="1">0.18*TablaVentas[[#This Row],[SUBTOTAL]]</f>
        <v>17.196991083907896</v>
      </c>
      <c r="K7548" s="2">
        <f ca="1">+TablaVentas[[#This Row],[SUBTOTAL]]+TablaVentas[[#This Row],[IGV]]</f>
        <v>112.73583043895175</v>
      </c>
    </row>
    <row r="7549" spans="1:11" x14ac:dyDescent="0.25">
      <c r="A7549" t="s">
        <v>7558</v>
      </c>
      <c r="B7549" s="6">
        <v>45783</v>
      </c>
      <c r="C7549" t="s">
        <v>10011</v>
      </c>
      <c r="D7549" t="s">
        <v>10018</v>
      </c>
      <c r="E7549">
        <v>10</v>
      </c>
      <c r="F7549">
        <f>+_xlfn.XLOOKUP(TablaVentas[[#This Row],[PRODUCTO FINANCIERO]],TablaPrecios[PRODUCTO FINANCIERO],TablaPrecios[PRECIO UNIT],0)</f>
        <v>14.9</v>
      </c>
      <c r="G7549" s="2">
        <f>+TablaVentas[[#This Row],[CANTIDAD]]*TablaVentas[[#This Row],[PRECIO UNITARIO]]</f>
        <v>149</v>
      </c>
      <c r="H7549" s="1">
        <f t="shared" ca="1" si="117"/>
        <v>0.17228855085693906</v>
      </c>
      <c r="I7549" s="2">
        <f ca="1">+TablaVentas[[#This Row],[VENTAL TOTAL]]-TablaVentas[[#This Row],[VENTAL TOTAL]]*TablaVentas[[#This Row],[DESCUENTO]]</f>
        <v>123.32900592231609</v>
      </c>
      <c r="J7549" s="2">
        <f ca="1">0.18*TablaVentas[[#This Row],[SUBTOTAL]]</f>
        <v>22.199221066016893</v>
      </c>
      <c r="K7549" s="2">
        <f ca="1">+TablaVentas[[#This Row],[SUBTOTAL]]+TablaVentas[[#This Row],[IGV]]</f>
        <v>145.52822698833299</v>
      </c>
    </row>
    <row r="7550" spans="1:11" x14ac:dyDescent="0.25">
      <c r="A7550" t="s">
        <v>7559</v>
      </c>
      <c r="B7550" s="6">
        <v>45708</v>
      </c>
      <c r="C7550" t="s">
        <v>10016</v>
      </c>
      <c r="D7550" t="s">
        <v>10018</v>
      </c>
      <c r="E7550">
        <v>10</v>
      </c>
      <c r="F7550">
        <f>+_xlfn.XLOOKUP(TablaVentas[[#This Row],[PRODUCTO FINANCIERO]],TablaPrecios[PRODUCTO FINANCIERO],TablaPrecios[PRECIO UNIT],0)</f>
        <v>14.9</v>
      </c>
      <c r="G7550" s="2">
        <f>+TablaVentas[[#This Row],[CANTIDAD]]*TablaVentas[[#This Row],[PRECIO UNITARIO]]</f>
        <v>149</v>
      </c>
      <c r="H7550" s="1">
        <f t="shared" ca="1" si="117"/>
        <v>0.13778397563405628</v>
      </c>
      <c r="I7550" s="2">
        <f ca="1">+TablaVentas[[#This Row],[VENTAL TOTAL]]-TablaVentas[[#This Row],[VENTAL TOTAL]]*TablaVentas[[#This Row],[DESCUENTO]]</f>
        <v>128.47018763052563</v>
      </c>
      <c r="J7550" s="2">
        <f ca="1">0.18*TablaVentas[[#This Row],[SUBTOTAL]]</f>
        <v>23.124633773494612</v>
      </c>
      <c r="K7550" s="2">
        <f ca="1">+TablaVentas[[#This Row],[SUBTOTAL]]+TablaVentas[[#This Row],[IGV]]</f>
        <v>151.59482140402025</v>
      </c>
    </row>
    <row r="7551" spans="1:11" x14ac:dyDescent="0.25">
      <c r="A7551" t="s">
        <v>7560</v>
      </c>
      <c r="B7551" s="6">
        <v>45582</v>
      </c>
      <c r="C7551" t="s">
        <v>10013</v>
      </c>
      <c r="D7551" t="s">
        <v>10019</v>
      </c>
      <c r="E7551">
        <v>3</v>
      </c>
      <c r="F7551">
        <f>+_xlfn.XLOOKUP(TablaVentas[[#This Row],[PRODUCTO FINANCIERO]],TablaPrecios[PRODUCTO FINANCIERO],TablaPrecios[PRECIO UNIT],0)</f>
        <v>9.9</v>
      </c>
      <c r="G7551" s="2">
        <f>+TablaVentas[[#This Row],[CANTIDAD]]*TablaVentas[[#This Row],[PRECIO UNITARIO]]</f>
        <v>29.700000000000003</v>
      </c>
      <c r="H7551" s="1">
        <f t="shared" ca="1" si="117"/>
        <v>0.10097334569254515</v>
      </c>
      <c r="I7551" s="2">
        <f ca="1">+TablaVentas[[#This Row],[VENTAL TOTAL]]-TablaVentas[[#This Row],[VENTAL TOTAL]]*TablaVentas[[#This Row],[DESCUENTO]]</f>
        <v>26.701091632931412</v>
      </c>
      <c r="J7551" s="2">
        <f ca="1">0.18*TablaVentas[[#This Row],[SUBTOTAL]]</f>
        <v>4.8061964939276542</v>
      </c>
      <c r="K7551" s="2">
        <f ca="1">+TablaVentas[[#This Row],[SUBTOTAL]]+TablaVentas[[#This Row],[IGV]]</f>
        <v>31.507288126859066</v>
      </c>
    </row>
    <row r="7552" spans="1:11" x14ac:dyDescent="0.25">
      <c r="A7552" t="s">
        <v>7561</v>
      </c>
      <c r="B7552" s="6">
        <v>46182</v>
      </c>
      <c r="C7552" t="s">
        <v>10012</v>
      </c>
      <c r="D7552" t="s">
        <v>10018</v>
      </c>
      <c r="E7552">
        <v>12</v>
      </c>
      <c r="F7552">
        <f>+_xlfn.XLOOKUP(TablaVentas[[#This Row],[PRODUCTO FINANCIERO]],TablaPrecios[PRODUCTO FINANCIERO],TablaPrecios[PRECIO UNIT],0)</f>
        <v>14.9</v>
      </c>
      <c r="G7552" s="2">
        <f>+TablaVentas[[#This Row],[CANTIDAD]]*TablaVentas[[#This Row],[PRECIO UNITARIO]]</f>
        <v>178.8</v>
      </c>
      <c r="H7552" s="1">
        <f t="shared" ca="1" si="117"/>
        <v>0.11748015698673425</v>
      </c>
      <c r="I7552" s="2">
        <f ca="1">+TablaVentas[[#This Row],[VENTAL TOTAL]]-TablaVentas[[#This Row],[VENTAL TOTAL]]*TablaVentas[[#This Row],[DESCUENTO]]</f>
        <v>157.79454793077193</v>
      </c>
      <c r="J7552" s="2">
        <f ca="1">0.18*TablaVentas[[#This Row],[SUBTOTAL]]</f>
        <v>28.403018627538945</v>
      </c>
      <c r="K7552" s="2">
        <f ca="1">+TablaVentas[[#This Row],[SUBTOTAL]]+TablaVentas[[#This Row],[IGV]]</f>
        <v>186.19756655831088</v>
      </c>
    </row>
    <row r="7553" spans="1:11" x14ac:dyDescent="0.25">
      <c r="A7553" t="s">
        <v>7562</v>
      </c>
      <c r="B7553" s="6">
        <v>45424</v>
      </c>
      <c r="C7553" t="s">
        <v>10013</v>
      </c>
      <c r="D7553" t="s">
        <v>10022</v>
      </c>
      <c r="E7553">
        <v>11</v>
      </c>
      <c r="F7553">
        <f>+_xlfn.XLOOKUP(TablaVentas[[#This Row],[PRODUCTO FINANCIERO]],TablaPrecios[PRODUCTO FINANCIERO],TablaPrecios[PRECIO UNIT],0)</f>
        <v>20.9</v>
      </c>
      <c r="G7553" s="2">
        <f>+TablaVentas[[#This Row],[CANTIDAD]]*TablaVentas[[#This Row],[PRECIO UNITARIO]]</f>
        <v>229.89999999999998</v>
      </c>
      <c r="H7553" s="1">
        <f t="shared" ca="1" si="117"/>
        <v>0.17697927617960446</v>
      </c>
      <c r="I7553" s="2">
        <f ca="1">+TablaVentas[[#This Row],[VENTAL TOTAL]]-TablaVentas[[#This Row],[VENTAL TOTAL]]*TablaVentas[[#This Row],[DESCUENTO]]</f>
        <v>189.21246440630892</v>
      </c>
      <c r="J7553" s="2">
        <f ca="1">0.18*TablaVentas[[#This Row],[SUBTOTAL]]</f>
        <v>34.058243593135607</v>
      </c>
      <c r="K7553" s="2">
        <f ca="1">+TablaVentas[[#This Row],[SUBTOTAL]]+TablaVentas[[#This Row],[IGV]]</f>
        <v>223.27070799944454</v>
      </c>
    </row>
    <row r="7554" spans="1:11" x14ac:dyDescent="0.25">
      <c r="A7554" t="s">
        <v>7563</v>
      </c>
      <c r="B7554" s="6">
        <v>45657</v>
      </c>
      <c r="C7554" t="s">
        <v>10013</v>
      </c>
      <c r="D7554" t="s">
        <v>10020</v>
      </c>
      <c r="E7554">
        <v>17</v>
      </c>
      <c r="F7554">
        <f>+_xlfn.XLOOKUP(TablaVentas[[#This Row],[PRODUCTO FINANCIERO]],TablaPrecios[PRODUCTO FINANCIERO],TablaPrecios[PRECIO UNIT],0)</f>
        <v>14.9</v>
      </c>
      <c r="G7554" s="2">
        <f>+TablaVentas[[#This Row],[CANTIDAD]]*TablaVentas[[#This Row],[PRECIO UNITARIO]]</f>
        <v>253.3</v>
      </c>
      <c r="H7554" s="1">
        <f t="shared" ref="H7554:H7617" ca="1" si="118">+RAND()*0.1+0.1</f>
        <v>0.11660845971557363</v>
      </c>
      <c r="I7554" s="2">
        <f ca="1">+TablaVentas[[#This Row],[VENTAL TOTAL]]-TablaVentas[[#This Row],[VENTAL TOTAL]]*TablaVentas[[#This Row],[DESCUENTO]]</f>
        <v>223.76307715404522</v>
      </c>
      <c r="J7554" s="2">
        <f ca="1">0.18*TablaVentas[[#This Row],[SUBTOTAL]]</f>
        <v>40.27735388772814</v>
      </c>
      <c r="K7554" s="2">
        <f ca="1">+TablaVentas[[#This Row],[SUBTOTAL]]+TablaVentas[[#This Row],[IGV]]</f>
        <v>264.04043104177333</v>
      </c>
    </row>
    <row r="7555" spans="1:11" x14ac:dyDescent="0.25">
      <c r="A7555" t="s">
        <v>7564</v>
      </c>
      <c r="B7555" s="6">
        <v>45404</v>
      </c>
      <c r="C7555" t="s">
        <v>10011</v>
      </c>
      <c r="D7555" t="s">
        <v>10020</v>
      </c>
      <c r="E7555">
        <v>7</v>
      </c>
      <c r="F7555">
        <f>+_xlfn.XLOOKUP(TablaVentas[[#This Row],[PRODUCTO FINANCIERO]],TablaPrecios[PRODUCTO FINANCIERO],TablaPrecios[PRECIO UNIT],0)</f>
        <v>14.9</v>
      </c>
      <c r="G7555" s="2">
        <f>+TablaVentas[[#This Row],[CANTIDAD]]*TablaVentas[[#This Row],[PRECIO UNITARIO]]</f>
        <v>104.3</v>
      </c>
      <c r="H7555" s="1">
        <f t="shared" ca="1" si="118"/>
        <v>0.15858803408821145</v>
      </c>
      <c r="I7555" s="2">
        <f ca="1">+TablaVentas[[#This Row],[VENTAL TOTAL]]-TablaVentas[[#This Row],[VENTAL TOTAL]]*TablaVentas[[#This Row],[DESCUENTO]]</f>
        <v>87.759268044599537</v>
      </c>
      <c r="J7555" s="2">
        <f ca="1">0.18*TablaVentas[[#This Row],[SUBTOTAL]]</f>
        <v>15.796668248027917</v>
      </c>
      <c r="K7555" s="2">
        <f ca="1">+TablaVentas[[#This Row],[SUBTOTAL]]+TablaVentas[[#This Row],[IGV]]</f>
        <v>103.55593629262745</v>
      </c>
    </row>
    <row r="7556" spans="1:11" x14ac:dyDescent="0.25">
      <c r="A7556" t="s">
        <v>7565</v>
      </c>
      <c r="B7556" s="6">
        <v>46058</v>
      </c>
      <c r="C7556" t="s">
        <v>10016</v>
      </c>
      <c r="D7556" t="s">
        <v>10022</v>
      </c>
      <c r="E7556">
        <v>3</v>
      </c>
      <c r="F7556">
        <f>+_xlfn.XLOOKUP(TablaVentas[[#This Row],[PRODUCTO FINANCIERO]],TablaPrecios[PRODUCTO FINANCIERO],TablaPrecios[PRECIO UNIT],0)</f>
        <v>20.9</v>
      </c>
      <c r="G7556" s="2">
        <f>+TablaVentas[[#This Row],[CANTIDAD]]*TablaVentas[[#This Row],[PRECIO UNITARIO]]</f>
        <v>62.699999999999996</v>
      </c>
      <c r="H7556" s="1">
        <f t="shared" ca="1" si="118"/>
        <v>0.12084538157471292</v>
      </c>
      <c r="I7556" s="2">
        <f ca="1">+TablaVentas[[#This Row],[VENTAL TOTAL]]-TablaVentas[[#This Row],[VENTAL TOTAL]]*TablaVentas[[#This Row],[DESCUENTO]]</f>
        <v>55.122994575265494</v>
      </c>
      <c r="J7556" s="2">
        <f ca="1">0.18*TablaVentas[[#This Row],[SUBTOTAL]]</f>
        <v>9.9221390235477891</v>
      </c>
      <c r="K7556" s="2">
        <f ca="1">+TablaVentas[[#This Row],[SUBTOTAL]]+TablaVentas[[#This Row],[IGV]]</f>
        <v>65.04513359881328</v>
      </c>
    </row>
    <row r="7557" spans="1:11" x14ac:dyDescent="0.25">
      <c r="A7557" t="s">
        <v>7566</v>
      </c>
      <c r="B7557" s="6">
        <v>46138</v>
      </c>
      <c r="C7557" t="s">
        <v>10011</v>
      </c>
      <c r="D7557" t="s">
        <v>10017</v>
      </c>
      <c r="E7557">
        <v>7</v>
      </c>
      <c r="F7557">
        <f>+_xlfn.XLOOKUP(TablaVentas[[#This Row],[PRODUCTO FINANCIERO]],TablaPrecios[PRODUCTO FINANCIERO],TablaPrecios[PRECIO UNIT],0)</f>
        <v>9.9</v>
      </c>
      <c r="G7557" s="2">
        <f>+TablaVentas[[#This Row],[CANTIDAD]]*TablaVentas[[#This Row],[PRECIO UNITARIO]]</f>
        <v>69.3</v>
      </c>
      <c r="H7557" s="1">
        <f t="shared" ca="1" si="118"/>
        <v>0.16979781377595018</v>
      </c>
      <c r="I7557" s="2">
        <f ca="1">+TablaVentas[[#This Row],[VENTAL TOTAL]]-TablaVentas[[#This Row],[VENTAL TOTAL]]*TablaVentas[[#This Row],[DESCUENTO]]</f>
        <v>57.533011505326648</v>
      </c>
      <c r="J7557" s="2">
        <f ca="1">0.18*TablaVentas[[#This Row],[SUBTOTAL]]</f>
        <v>10.355942070958797</v>
      </c>
      <c r="K7557" s="2">
        <f ca="1">+TablaVentas[[#This Row],[SUBTOTAL]]+TablaVentas[[#This Row],[IGV]]</f>
        <v>67.888953576285445</v>
      </c>
    </row>
    <row r="7558" spans="1:11" x14ac:dyDescent="0.25">
      <c r="A7558" t="s">
        <v>7567</v>
      </c>
      <c r="B7558" s="6">
        <v>45909</v>
      </c>
      <c r="C7558" t="s">
        <v>10014</v>
      </c>
      <c r="D7558" t="s">
        <v>10018</v>
      </c>
      <c r="E7558">
        <v>4</v>
      </c>
      <c r="F7558">
        <f>+_xlfn.XLOOKUP(TablaVentas[[#This Row],[PRODUCTO FINANCIERO]],TablaPrecios[PRODUCTO FINANCIERO],TablaPrecios[PRECIO UNIT],0)</f>
        <v>14.9</v>
      </c>
      <c r="G7558" s="2">
        <f>+TablaVentas[[#This Row],[CANTIDAD]]*TablaVentas[[#This Row],[PRECIO UNITARIO]]</f>
        <v>59.6</v>
      </c>
      <c r="H7558" s="1">
        <f t="shared" ca="1" si="118"/>
        <v>0.17593474388217017</v>
      </c>
      <c r="I7558" s="2">
        <f ca="1">+TablaVentas[[#This Row],[VENTAL TOTAL]]-TablaVentas[[#This Row],[VENTAL TOTAL]]*TablaVentas[[#This Row],[DESCUENTO]]</f>
        <v>49.114289264622656</v>
      </c>
      <c r="J7558" s="2">
        <f ca="1">0.18*TablaVentas[[#This Row],[SUBTOTAL]]</f>
        <v>8.8405720676320776</v>
      </c>
      <c r="K7558" s="2">
        <f ca="1">+TablaVentas[[#This Row],[SUBTOTAL]]+TablaVentas[[#This Row],[IGV]]</f>
        <v>57.954861332254737</v>
      </c>
    </row>
    <row r="7559" spans="1:11" x14ac:dyDescent="0.25">
      <c r="A7559" t="s">
        <v>7568</v>
      </c>
      <c r="B7559" s="6">
        <v>45516</v>
      </c>
      <c r="C7559" t="s">
        <v>10011</v>
      </c>
      <c r="D7559" t="s">
        <v>10022</v>
      </c>
      <c r="E7559">
        <v>4</v>
      </c>
      <c r="F7559">
        <f>+_xlfn.XLOOKUP(TablaVentas[[#This Row],[PRODUCTO FINANCIERO]],TablaPrecios[PRODUCTO FINANCIERO],TablaPrecios[PRECIO UNIT],0)</f>
        <v>20.9</v>
      </c>
      <c r="G7559" s="2">
        <f>+TablaVentas[[#This Row],[CANTIDAD]]*TablaVentas[[#This Row],[PRECIO UNITARIO]]</f>
        <v>83.6</v>
      </c>
      <c r="H7559" s="1">
        <f t="shared" ca="1" si="118"/>
        <v>0.15231592968088009</v>
      </c>
      <c r="I7559" s="2">
        <f ca="1">+TablaVentas[[#This Row],[VENTAL TOTAL]]-TablaVentas[[#This Row],[VENTAL TOTAL]]*TablaVentas[[#This Row],[DESCUENTO]]</f>
        <v>70.866388278678414</v>
      </c>
      <c r="J7559" s="2">
        <f ca="1">0.18*TablaVentas[[#This Row],[SUBTOTAL]]</f>
        <v>12.755949890162114</v>
      </c>
      <c r="K7559" s="2">
        <f ca="1">+TablaVentas[[#This Row],[SUBTOTAL]]+TablaVentas[[#This Row],[IGV]]</f>
        <v>83.622338168840528</v>
      </c>
    </row>
    <row r="7560" spans="1:11" x14ac:dyDescent="0.25">
      <c r="A7560" t="s">
        <v>7569</v>
      </c>
      <c r="B7560" s="6">
        <v>46252</v>
      </c>
      <c r="C7560" t="s">
        <v>10013</v>
      </c>
      <c r="D7560" t="s">
        <v>10022</v>
      </c>
      <c r="E7560">
        <v>12</v>
      </c>
      <c r="F7560">
        <f>+_xlfn.XLOOKUP(TablaVentas[[#This Row],[PRODUCTO FINANCIERO]],TablaPrecios[PRODUCTO FINANCIERO],TablaPrecios[PRECIO UNIT],0)</f>
        <v>20.9</v>
      </c>
      <c r="G7560" s="2">
        <f>+TablaVentas[[#This Row],[CANTIDAD]]*TablaVentas[[#This Row],[PRECIO UNITARIO]]</f>
        <v>250.79999999999998</v>
      </c>
      <c r="H7560" s="1">
        <f t="shared" ca="1" si="118"/>
        <v>0.10540588504475883</v>
      </c>
      <c r="I7560" s="2">
        <f ca="1">+TablaVentas[[#This Row],[VENTAL TOTAL]]-TablaVentas[[#This Row],[VENTAL TOTAL]]*TablaVentas[[#This Row],[DESCUENTO]]</f>
        <v>224.36420403077446</v>
      </c>
      <c r="J7560" s="2">
        <f ca="1">0.18*TablaVentas[[#This Row],[SUBTOTAL]]</f>
        <v>40.385556725539402</v>
      </c>
      <c r="K7560" s="2">
        <f ca="1">+TablaVentas[[#This Row],[SUBTOTAL]]+TablaVentas[[#This Row],[IGV]]</f>
        <v>264.74976075631389</v>
      </c>
    </row>
    <row r="7561" spans="1:11" x14ac:dyDescent="0.25">
      <c r="A7561" t="s">
        <v>7570</v>
      </c>
      <c r="B7561" s="6">
        <v>46184</v>
      </c>
      <c r="C7561" t="s">
        <v>10015</v>
      </c>
      <c r="D7561" t="s">
        <v>10018</v>
      </c>
      <c r="E7561">
        <v>15</v>
      </c>
      <c r="F7561">
        <f>+_xlfn.XLOOKUP(TablaVentas[[#This Row],[PRODUCTO FINANCIERO]],TablaPrecios[PRODUCTO FINANCIERO],TablaPrecios[PRECIO UNIT],0)</f>
        <v>14.9</v>
      </c>
      <c r="G7561" s="2">
        <f>+TablaVentas[[#This Row],[CANTIDAD]]*TablaVentas[[#This Row],[PRECIO UNITARIO]]</f>
        <v>223.5</v>
      </c>
      <c r="H7561" s="1">
        <f t="shared" ca="1" si="118"/>
        <v>0.13190365824099684</v>
      </c>
      <c r="I7561" s="2">
        <f ca="1">+TablaVentas[[#This Row],[VENTAL TOTAL]]-TablaVentas[[#This Row],[VENTAL TOTAL]]*TablaVentas[[#This Row],[DESCUENTO]]</f>
        <v>194.0195323831372</v>
      </c>
      <c r="J7561" s="2">
        <f ca="1">0.18*TablaVentas[[#This Row],[SUBTOTAL]]</f>
        <v>34.923515828964696</v>
      </c>
      <c r="K7561" s="2">
        <f ca="1">+TablaVentas[[#This Row],[SUBTOTAL]]+TablaVentas[[#This Row],[IGV]]</f>
        <v>228.9430482121019</v>
      </c>
    </row>
    <row r="7562" spans="1:11" x14ac:dyDescent="0.25">
      <c r="A7562" t="s">
        <v>7571</v>
      </c>
      <c r="B7562" s="6">
        <v>45666</v>
      </c>
      <c r="C7562" t="s">
        <v>10016</v>
      </c>
      <c r="D7562" t="s">
        <v>10017</v>
      </c>
      <c r="E7562">
        <v>15</v>
      </c>
      <c r="F7562">
        <f>+_xlfn.XLOOKUP(TablaVentas[[#This Row],[PRODUCTO FINANCIERO]],TablaPrecios[PRODUCTO FINANCIERO],TablaPrecios[PRECIO UNIT],0)</f>
        <v>9.9</v>
      </c>
      <c r="G7562" s="2">
        <f>+TablaVentas[[#This Row],[CANTIDAD]]*TablaVentas[[#This Row],[PRECIO UNITARIO]]</f>
        <v>148.5</v>
      </c>
      <c r="H7562" s="1">
        <f t="shared" ca="1" si="118"/>
        <v>0.1194474516761328</v>
      </c>
      <c r="I7562" s="2">
        <f ca="1">+TablaVentas[[#This Row],[VENTAL TOTAL]]-TablaVentas[[#This Row],[VENTAL TOTAL]]*TablaVentas[[#This Row],[DESCUENTO]]</f>
        <v>130.76205342609427</v>
      </c>
      <c r="J7562" s="2">
        <f ca="1">0.18*TablaVentas[[#This Row],[SUBTOTAL]]</f>
        <v>23.537169616696968</v>
      </c>
      <c r="K7562" s="2">
        <f ca="1">+TablaVentas[[#This Row],[SUBTOTAL]]+TablaVentas[[#This Row],[IGV]]</f>
        <v>154.29922304279123</v>
      </c>
    </row>
    <row r="7563" spans="1:11" x14ac:dyDescent="0.25">
      <c r="A7563" t="s">
        <v>7572</v>
      </c>
      <c r="B7563" s="6">
        <v>46382</v>
      </c>
      <c r="C7563" t="s">
        <v>10012</v>
      </c>
      <c r="D7563" t="s">
        <v>10020</v>
      </c>
      <c r="E7563">
        <v>3</v>
      </c>
      <c r="F7563">
        <f>+_xlfn.XLOOKUP(TablaVentas[[#This Row],[PRODUCTO FINANCIERO]],TablaPrecios[PRODUCTO FINANCIERO],TablaPrecios[PRECIO UNIT],0)</f>
        <v>14.9</v>
      </c>
      <c r="G7563" s="2">
        <f>+TablaVentas[[#This Row],[CANTIDAD]]*TablaVentas[[#This Row],[PRECIO UNITARIO]]</f>
        <v>44.7</v>
      </c>
      <c r="H7563" s="1">
        <f t="shared" ca="1" si="118"/>
        <v>0.13487011836415363</v>
      </c>
      <c r="I7563" s="2">
        <f ca="1">+TablaVentas[[#This Row],[VENTAL TOTAL]]-TablaVentas[[#This Row],[VENTAL TOTAL]]*TablaVentas[[#This Row],[DESCUENTO]]</f>
        <v>38.671305709122336</v>
      </c>
      <c r="J7563" s="2">
        <f ca="1">0.18*TablaVentas[[#This Row],[SUBTOTAL]]</f>
        <v>6.9608350276420206</v>
      </c>
      <c r="K7563" s="2">
        <f ca="1">+TablaVentas[[#This Row],[SUBTOTAL]]+TablaVentas[[#This Row],[IGV]]</f>
        <v>45.632140736764356</v>
      </c>
    </row>
    <row r="7564" spans="1:11" x14ac:dyDescent="0.25">
      <c r="A7564" t="s">
        <v>7573</v>
      </c>
      <c r="B7564" s="6">
        <v>45568</v>
      </c>
      <c r="C7564" t="s">
        <v>10011</v>
      </c>
      <c r="D7564" t="s">
        <v>10022</v>
      </c>
      <c r="E7564">
        <v>3</v>
      </c>
      <c r="F7564">
        <f>+_xlfn.XLOOKUP(TablaVentas[[#This Row],[PRODUCTO FINANCIERO]],TablaPrecios[PRODUCTO FINANCIERO],TablaPrecios[PRECIO UNIT],0)</f>
        <v>20.9</v>
      </c>
      <c r="G7564" s="2">
        <f>+TablaVentas[[#This Row],[CANTIDAD]]*TablaVentas[[#This Row],[PRECIO UNITARIO]]</f>
        <v>62.699999999999996</v>
      </c>
      <c r="H7564" s="1">
        <f t="shared" ca="1" si="118"/>
        <v>0.18254558124579809</v>
      </c>
      <c r="I7564" s="2">
        <f ca="1">+TablaVentas[[#This Row],[VENTAL TOTAL]]-TablaVentas[[#This Row],[VENTAL TOTAL]]*TablaVentas[[#This Row],[DESCUENTO]]</f>
        <v>51.254392055888459</v>
      </c>
      <c r="J7564" s="2">
        <f ca="1">0.18*TablaVentas[[#This Row],[SUBTOTAL]]</f>
        <v>9.2257905700599228</v>
      </c>
      <c r="K7564" s="2">
        <f ca="1">+TablaVentas[[#This Row],[SUBTOTAL]]+TablaVentas[[#This Row],[IGV]]</f>
        <v>60.48018262594838</v>
      </c>
    </row>
    <row r="7565" spans="1:11" x14ac:dyDescent="0.25">
      <c r="A7565" t="s">
        <v>7574</v>
      </c>
      <c r="B7565" s="6">
        <v>45863</v>
      </c>
      <c r="C7565" t="s">
        <v>10011</v>
      </c>
      <c r="D7565" t="s">
        <v>10020</v>
      </c>
      <c r="E7565">
        <v>14</v>
      </c>
      <c r="F7565">
        <f>+_xlfn.XLOOKUP(TablaVentas[[#This Row],[PRODUCTO FINANCIERO]],TablaPrecios[PRODUCTO FINANCIERO],TablaPrecios[PRECIO UNIT],0)</f>
        <v>14.9</v>
      </c>
      <c r="G7565" s="2">
        <f>+TablaVentas[[#This Row],[CANTIDAD]]*TablaVentas[[#This Row],[PRECIO UNITARIO]]</f>
        <v>208.6</v>
      </c>
      <c r="H7565" s="1">
        <f t="shared" ca="1" si="118"/>
        <v>0.15640879631564814</v>
      </c>
      <c r="I7565" s="2">
        <f ca="1">+TablaVentas[[#This Row],[VENTAL TOTAL]]-TablaVentas[[#This Row],[VENTAL TOTAL]]*TablaVentas[[#This Row],[DESCUENTO]]</f>
        <v>175.9731250885558</v>
      </c>
      <c r="J7565" s="2">
        <f ca="1">0.18*TablaVentas[[#This Row],[SUBTOTAL]]</f>
        <v>31.675162515940045</v>
      </c>
      <c r="K7565" s="2">
        <f ca="1">+TablaVentas[[#This Row],[SUBTOTAL]]+TablaVentas[[#This Row],[IGV]]</f>
        <v>207.64828760449586</v>
      </c>
    </row>
    <row r="7566" spans="1:11" x14ac:dyDescent="0.25">
      <c r="A7566" t="s">
        <v>7575</v>
      </c>
      <c r="B7566" s="6">
        <v>46286</v>
      </c>
      <c r="C7566" t="s">
        <v>10016</v>
      </c>
      <c r="D7566" t="s">
        <v>10017</v>
      </c>
      <c r="E7566">
        <v>19</v>
      </c>
      <c r="F7566">
        <f>+_xlfn.XLOOKUP(TablaVentas[[#This Row],[PRODUCTO FINANCIERO]],TablaPrecios[PRODUCTO FINANCIERO],TablaPrecios[PRECIO UNIT],0)</f>
        <v>9.9</v>
      </c>
      <c r="G7566" s="2">
        <f>+TablaVentas[[#This Row],[CANTIDAD]]*TablaVentas[[#This Row],[PRECIO UNITARIO]]</f>
        <v>188.1</v>
      </c>
      <c r="H7566" s="1">
        <f t="shared" ca="1" si="118"/>
        <v>0.19150289143676819</v>
      </c>
      <c r="I7566" s="2">
        <f ca="1">+TablaVentas[[#This Row],[VENTAL TOTAL]]-TablaVentas[[#This Row],[VENTAL TOTAL]]*TablaVentas[[#This Row],[DESCUENTO]]</f>
        <v>152.07830612074389</v>
      </c>
      <c r="J7566" s="2">
        <f ca="1">0.18*TablaVentas[[#This Row],[SUBTOTAL]]</f>
        <v>27.3740951017339</v>
      </c>
      <c r="K7566" s="2">
        <f ca="1">+TablaVentas[[#This Row],[SUBTOTAL]]+TablaVentas[[#This Row],[IGV]]</f>
        <v>179.45240122247779</v>
      </c>
    </row>
    <row r="7567" spans="1:11" x14ac:dyDescent="0.25">
      <c r="A7567" t="s">
        <v>7576</v>
      </c>
      <c r="B7567" s="6">
        <v>45586</v>
      </c>
      <c r="C7567" t="s">
        <v>10012</v>
      </c>
      <c r="D7567" t="s">
        <v>10022</v>
      </c>
      <c r="E7567">
        <v>3</v>
      </c>
      <c r="F7567">
        <f>+_xlfn.XLOOKUP(TablaVentas[[#This Row],[PRODUCTO FINANCIERO]],TablaPrecios[PRODUCTO FINANCIERO],TablaPrecios[PRECIO UNIT],0)</f>
        <v>20.9</v>
      </c>
      <c r="G7567" s="2">
        <f>+TablaVentas[[#This Row],[CANTIDAD]]*TablaVentas[[#This Row],[PRECIO UNITARIO]]</f>
        <v>62.699999999999996</v>
      </c>
      <c r="H7567" s="1">
        <f t="shared" ca="1" si="118"/>
        <v>0.17051675190957399</v>
      </c>
      <c r="I7567" s="2">
        <f ca="1">+TablaVentas[[#This Row],[VENTAL TOTAL]]-TablaVentas[[#This Row],[VENTAL TOTAL]]*TablaVentas[[#This Row],[DESCUENTO]]</f>
        <v>52.008599655269705</v>
      </c>
      <c r="J7567" s="2">
        <f ca="1">0.18*TablaVentas[[#This Row],[SUBTOTAL]]</f>
        <v>9.3615479379485471</v>
      </c>
      <c r="K7567" s="2">
        <f ca="1">+TablaVentas[[#This Row],[SUBTOTAL]]+TablaVentas[[#This Row],[IGV]]</f>
        <v>61.370147593218249</v>
      </c>
    </row>
    <row r="7568" spans="1:11" x14ac:dyDescent="0.25">
      <c r="A7568" t="s">
        <v>7577</v>
      </c>
      <c r="B7568" s="6">
        <v>45304</v>
      </c>
      <c r="C7568" t="s">
        <v>10013</v>
      </c>
      <c r="D7568" t="s">
        <v>10022</v>
      </c>
      <c r="E7568">
        <v>16</v>
      </c>
      <c r="F7568">
        <f>+_xlfn.XLOOKUP(TablaVentas[[#This Row],[PRODUCTO FINANCIERO]],TablaPrecios[PRODUCTO FINANCIERO],TablaPrecios[PRECIO UNIT],0)</f>
        <v>20.9</v>
      </c>
      <c r="G7568" s="2">
        <f>+TablaVentas[[#This Row],[CANTIDAD]]*TablaVentas[[#This Row],[PRECIO UNITARIO]]</f>
        <v>334.4</v>
      </c>
      <c r="H7568" s="1">
        <f t="shared" ca="1" si="118"/>
        <v>0.18373127774383344</v>
      </c>
      <c r="I7568" s="2">
        <f ca="1">+TablaVentas[[#This Row],[VENTAL TOTAL]]-TablaVentas[[#This Row],[VENTAL TOTAL]]*TablaVentas[[#This Row],[DESCUENTO]]</f>
        <v>272.96026072246207</v>
      </c>
      <c r="J7568" s="2">
        <f ca="1">0.18*TablaVentas[[#This Row],[SUBTOTAL]]</f>
        <v>49.132846930043172</v>
      </c>
      <c r="K7568" s="2">
        <f ca="1">+TablaVentas[[#This Row],[SUBTOTAL]]+TablaVentas[[#This Row],[IGV]]</f>
        <v>322.09310765250524</v>
      </c>
    </row>
    <row r="7569" spans="1:11" x14ac:dyDescent="0.25">
      <c r="A7569" t="s">
        <v>7578</v>
      </c>
      <c r="B7569" s="6">
        <v>45415</v>
      </c>
      <c r="C7569" t="s">
        <v>10011</v>
      </c>
      <c r="D7569" t="s">
        <v>10018</v>
      </c>
      <c r="E7569">
        <v>8</v>
      </c>
      <c r="F7569">
        <f>+_xlfn.XLOOKUP(TablaVentas[[#This Row],[PRODUCTO FINANCIERO]],TablaPrecios[PRODUCTO FINANCIERO],TablaPrecios[PRECIO UNIT],0)</f>
        <v>14.9</v>
      </c>
      <c r="G7569" s="2">
        <f>+TablaVentas[[#This Row],[CANTIDAD]]*TablaVentas[[#This Row],[PRECIO UNITARIO]]</f>
        <v>119.2</v>
      </c>
      <c r="H7569" s="1">
        <f t="shared" ca="1" si="118"/>
        <v>0.12455423711451735</v>
      </c>
      <c r="I7569" s="2">
        <f ca="1">+TablaVentas[[#This Row],[VENTAL TOTAL]]-TablaVentas[[#This Row],[VENTAL TOTAL]]*TablaVentas[[#This Row],[DESCUENTO]]</f>
        <v>104.35313493594953</v>
      </c>
      <c r="J7569" s="2">
        <f ca="1">0.18*TablaVentas[[#This Row],[SUBTOTAL]]</f>
        <v>18.783564288470913</v>
      </c>
      <c r="K7569" s="2">
        <f ca="1">+TablaVentas[[#This Row],[SUBTOTAL]]+TablaVentas[[#This Row],[IGV]]</f>
        <v>123.13669922442044</v>
      </c>
    </row>
    <row r="7570" spans="1:11" x14ac:dyDescent="0.25">
      <c r="A7570" t="s">
        <v>7579</v>
      </c>
      <c r="B7570" s="6">
        <v>46349</v>
      </c>
      <c r="C7570" t="s">
        <v>10014</v>
      </c>
      <c r="D7570" t="s">
        <v>10020</v>
      </c>
      <c r="E7570">
        <v>10</v>
      </c>
      <c r="F7570">
        <f>+_xlfn.XLOOKUP(TablaVentas[[#This Row],[PRODUCTO FINANCIERO]],TablaPrecios[PRODUCTO FINANCIERO],TablaPrecios[PRECIO UNIT],0)</f>
        <v>14.9</v>
      </c>
      <c r="G7570" s="2">
        <f>+TablaVentas[[#This Row],[CANTIDAD]]*TablaVentas[[#This Row],[PRECIO UNITARIO]]</f>
        <v>149</v>
      </c>
      <c r="H7570" s="1">
        <f t="shared" ca="1" si="118"/>
        <v>0.11423086326616091</v>
      </c>
      <c r="I7570" s="2">
        <f ca="1">+TablaVentas[[#This Row],[VENTAL TOTAL]]-TablaVentas[[#This Row],[VENTAL TOTAL]]*TablaVentas[[#This Row],[DESCUENTO]]</f>
        <v>131.97960137334204</v>
      </c>
      <c r="J7570" s="2">
        <f ca="1">0.18*TablaVentas[[#This Row],[SUBTOTAL]]</f>
        <v>23.756328247201566</v>
      </c>
      <c r="K7570" s="2">
        <f ca="1">+TablaVentas[[#This Row],[SUBTOTAL]]+TablaVentas[[#This Row],[IGV]]</f>
        <v>155.7359296205436</v>
      </c>
    </row>
    <row r="7571" spans="1:11" x14ac:dyDescent="0.25">
      <c r="A7571" t="s">
        <v>7580</v>
      </c>
      <c r="B7571" s="6">
        <v>45777</v>
      </c>
      <c r="C7571" t="s">
        <v>10016</v>
      </c>
      <c r="D7571" t="s">
        <v>10022</v>
      </c>
      <c r="E7571">
        <v>8</v>
      </c>
      <c r="F7571">
        <f>+_xlfn.XLOOKUP(TablaVentas[[#This Row],[PRODUCTO FINANCIERO]],TablaPrecios[PRODUCTO FINANCIERO],TablaPrecios[PRECIO UNIT],0)</f>
        <v>20.9</v>
      </c>
      <c r="G7571" s="2">
        <f>+TablaVentas[[#This Row],[CANTIDAD]]*TablaVentas[[#This Row],[PRECIO UNITARIO]]</f>
        <v>167.2</v>
      </c>
      <c r="H7571" s="1">
        <f t="shared" ca="1" si="118"/>
        <v>0.15325106490658316</v>
      </c>
      <c r="I7571" s="2">
        <f ca="1">+TablaVentas[[#This Row],[VENTAL TOTAL]]-TablaVentas[[#This Row],[VENTAL TOTAL]]*TablaVentas[[#This Row],[DESCUENTO]]</f>
        <v>141.57642194761928</v>
      </c>
      <c r="J7571" s="2">
        <f ca="1">0.18*TablaVentas[[#This Row],[SUBTOTAL]]</f>
        <v>25.483755950571471</v>
      </c>
      <c r="K7571" s="2">
        <f ca="1">+TablaVentas[[#This Row],[SUBTOTAL]]+TablaVentas[[#This Row],[IGV]]</f>
        <v>167.06017789819074</v>
      </c>
    </row>
    <row r="7572" spans="1:11" x14ac:dyDescent="0.25">
      <c r="A7572" t="s">
        <v>7581</v>
      </c>
      <c r="B7572" s="6">
        <v>46049</v>
      </c>
      <c r="C7572" t="s">
        <v>10015</v>
      </c>
      <c r="D7572" t="s">
        <v>10017</v>
      </c>
      <c r="E7572">
        <v>20</v>
      </c>
      <c r="F7572">
        <f>+_xlfn.XLOOKUP(TablaVentas[[#This Row],[PRODUCTO FINANCIERO]],TablaPrecios[PRODUCTO FINANCIERO],TablaPrecios[PRECIO UNIT],0)</f>
        <v>9.9</v>
      </c>
      <c r="G7572" s="2">
        <f>+TablaVentas[[#This Row],[CANTIDAD]]*TablaVentas[[#This Row],[PRECIO UNITARIO]]</f>
        <v>198</v>
      </c>
      <c r="H7572" s="1">
        <f t="shared" ca="1" si="118"/>
        <v>0.13232527145640427</v>
      </c>
      <c r="I7572" s="2">
        <f ca="1">+TablaVentas[[#This Row],[VENTAL TOTAL]]-TablaVentas[[#This Row],[VENTAL TOTAL]]*TablaVentas[[#This Row],[DESCUENTO]]</f>
        <v>171.79959625163195</v>
      </c>
      <c r="J7572" s="2">
        <f ca="1">0.18*TablaVentas[[#This Row],[SUBTOTAL]]</f>
        <v>30.92392732529375</v>
      </c>
      <c r="K7572" s="2">
        <f ca="1">+TablaVentas[[#This Row],[SUBTOTAL]]+TablaVentas[[#This Row],[IGV]]</f>
        <v>202.72352357692571</v>
      </c>
    </row>
    <row r="7573" spans="1:11" x14ac:dyDescent="0.25">
      <c r="A7573" t="s">
        <v>7582</v>
      </c>
      <c r="B7573" s="6">
        <v>45656</v>
      </c>
      <c r="C7573" t="s">
        <v>10013</v>
      </c>
      <c r="D7573" t="s">
        <v>10019</v>
      </c>
      <c r="E7573">
        <v>14</v>
      </c>
      <c r="F7573">
        <f>+_xlfn.XLOOKUP(TablaVentas[[#This Row],[PRODUCTO FINANCIERO]],TablaPrecios[PRODUCTO FINANCIERO],TablaPrecios[PRECIO UNIT],0)</f>
        <v>9.9</v>
      </c>
      <c r="G7573" s="2">
        <f>+TablaVentas[[#This Row],[CANTIDAD]]*TablaVentas[[#This Row],[PRECIO UNITARIO]]</f>
        <v>138.6</v>
      </c>
      <c r="H7573" s="1">
        <f t="shared" ca="1" si="118"/>
        <v>0.13839739787811645</v>
      </c>
      <c r="I7573" s="2">
        <f ca="1">+TablaVentas[[#This Row],[VENTAL TOTAL]]-TablaVentas[[#This Row],[VENTAL TOTAL]]*TablaVentas[[#This Row],[DESCUENTO]]</f>
        <v>119.41812065409306</v>
      </c>
      <c r="J7573" s="2">
        <f ca="1">0.18*TablaVentas[[#This Row],[SUBTOTAL]]</f>
        <v>21.495261717736749</v>
      </c>
      <c r="K7573" s="2">
        <f ca="1">+TablaVentas[[#This Row],[SUBTOTAL]]+TablaVentas[[#This Row],[IGV]]</f>
        <v>140.91338237182981</v>
      </c>
    </row>
    <row r="7574" spans="1:11" x14ac:dyDescent="0.25">
      <c r="A7574" t="s">
        <v>7583</v>
      </c>
      <c r="B7574" s="6">
        <v>45461</v>
      </c>
      <c r="C7574" t="s">
        <v>10014</v>
      </c>
      <c r="D7574" t="s">
        <v>10022</v>
      </c>
      <c r="E7574">
        <v>16</v>
      </c>
      <c r="F7574">
        <f>+_xlfn.XLOOKUP(TablaVentas[[#This Row],[PRODUCTO FINANCIERO]],TablaPrecios[PRODUCTO FINANCIERO],TablaPrecios[PRECIO UNIT],0)</f>
        <v>20.9</v>
      </c>
      <c r="G7574" s="2">
        <f>+TablaVentas[[#This Row],[CANTIDAD]]*TablaVentas[[#This Row],[PRECIO UNITARIO]]</f>
        <v>334.4</v>
      </c>
      <c r="H7574" s="1">
        <f t="shared" ca="1" si="118"/>
        <v>0.1184066170320453</v>
      </c>
      <c r="I7574" s="2">
        <f ca="1">+TablaVentas[[#This Row],[VENTAL TOTAL]]-TablaVentas[[#This Row],[VENTAL TOTAL]]*TablaVentas[[#This Row],[DESCUENTO]]</f>
        <v>294.80482726448406</v>
      </c>
      <c r="J7574" s="2">
        <f ca="1">0.18*TablaVentas[[#This Row],[SUBTOTAL]]</f>
        <v>53.064868907607128</v>
      </c>
      <c r="K7574" s="2">
        <f ca="1">+TablaVentas[[#This Row],[SUBTOTAL]]+TablaVentas[[#This Row],[IGV]]</f>
        <v>347.86969617209121</v>
      </c>
    </row>
    <row r="7575" spans="1:11" x14ac:dyDescent="0.25">
      <c r="A7575" t="s">
        <v>7584</v>
      </c>
      <c r="B7575" s="6">
        <v>46022</v>
      </c>
      <c r="C7575" t="s">
        <v>10011</v>
      </c>
      <c r="D7575" t="s">
        <v>10018</v>
      </c>
      <c r="E7575">
        <v>18</v>
      </c>
      <c r="F7575">
        <f>+_xlfn.XLOOKUP(TablaVentas[[#This Row],[PRODUCTO FINANCIERO]],TablaPrecios[PRODUCTO FINANCIERO],TablaPrecios[PRECIO UNIT],0)</f>
        <v>14.9</v>
      </c>
      <c r="G7575" s="2">
        <f>+TablaVentas[[#This Row],[CANTIDAD]]*TablaVentas[[#This Row],[PRECIO UNITARIO]]</f>
        <v>268.2</v>
      </c>
      <c r="H7575" s="1">
        <f t="shared" ca="1" si="118"/>
        <v>0.13572022699941785</v>
      </c>
      <c r="I7575" s="2">
        <f ca="1">+TablaVentas[[#This Row],[VENTAL TOTAL]]-TablaVentas[[#This Row],[VENTAL TOTAL]]*TablaVentas[[#This Row],[DESCUENTO]]</f>
        <v>231.79983511875611</v>
      </c>
      <c r="J7575" s="2">
        <f ca="1">0.18*TablaVentas[[#This Row],[SUBTOTAL]]</f>
        <v>41.7239703213761</v>
      </c>
      <c r="K7575" s="2">
        <f ca="1">+TablaVentas[[#This Row],[SUBTOTAL]]+TablaVentas[[#This Row],[IGV]]</f>
        <v>273.52380544013221</v>
      </c>
    </row>
    <row r="7576" spans="1:11" x14ac:dyDescent="0.25">
      <c r="A7576" t="s">
        <v>7585</v>
      </c>
      <c r="B7576" s="6">
        <v>45885</v>
      </c>
      <c r="C7576" t="s">
        <v>10011</v>
      </c>
      <c r="D7576" t="s">
        <v>10018</v>
      </c>
      <c r="E7576">
        <v>14</v>
      </c>
      <c r="F7576">
        <f>+_xlfn.XLOOKUP(TablaVentas[[#This Row],[PRODUCTO FINANCIERO]],TablaPrecios[PRODUCTO FINANCIERO],TablaPrecios[PRECIO UNIT],0)</f>
        <v>14.9</v>
      </c>
      <c r="G7576" s="2">
        <f>+TablaVentas[[#This Row],[CANTIDAD]]*TablaVentas[[#This Row],[PRECIO UNITARIO]]</f>
        <v>208.6</v>
      </c>
      <c r="H7576" s="1">
        <f t="shared" ca="1" si="118"/>
        <v>0.19378108960246171</v>
      </c>
      <c r="I7576" s="2">
        <f ca="1">+TablaVentas[[#This Row],[VENTAL TOTAL]]-TablaVentas[[#This Row],[VENTAL TOTAL]]*TablaVentas[[#This Row],[DESCUENTO]]</f>
        <v>168.17726470892649</v>
      </c>
      <c r="J7576" s="2">
        <f ca="1">0.18*TablaVentas[[#This Row],[SUBTOTAL]]</f>
        <v>30.271907647606767</v>
      </c>
      <c r="K7576" s="2">
        <f ca="1">+TablaVentas[[#This Row],[SUBTOTAL]]+TablaVentas[[#This Row],[IGV]]</f>
        <v>198.44917235653327</v>
      </c>
    </row>
    <row r="7577" spans="1:11" x14ac:dyDescent="0.25">
      <c r="A7577" t="s">
        <v>7586</v>
      </c>
      <c r="B7577" s="6">
        <v>46114</v>
      </c>
      <c r="C7577" t="s">
        <v>10013</v>
      </c>
      <c r="D7577" t="s">
        <v>10018</v>
      </c>
      <c r="E7577">
        <v>10</v>
      </c>
      <c r="F7577">
        <f>+_xlfn.XLOOKUP(TablaVentas[[#This Row],[PRODUCTO FINANCIERO]],TablaPrecios[PRODUCTO FINANCIERO],TablaPrecios[PRECIO UNIT],0)</f>
        <v>14.9</v>
      </c>
      <c r="G7577" s="2">
        <f>+TablaVentas[[#This Row],[CANTIDAD]]*TablaVentas[[#This Row],[PRECIO UNITARIO]]</f>
        <v>149</v>
      </c>
      <c r="H7577" s="1">
        <f t="shared" ca="1" si="118"/>
        <v>0.19733242299703271</v>
      </c>
      <c r="I7577" s="2">
        <f ca="1">+TablaVentas[[#This Row],[VENTAL TOTAL]]-TablaVentas[[#This Row],[VENTAL TOTAL]]*TablaVentas[[#This Row],[DESCUENTO]]</f>
        <v>119.59746897344212</v>
      </c>
      <c r="J7577" s="2">
        <f ca="1">0.18*TablaVentas[[#This Row],[SUBTOTAL]]</f>
        <v>21.52754441521958</v>
      </c>
      <c r="K7577" s="2">
        <f ca="1">+TablaVentas[[#This Row],[SUBTOTAL]]+TablaVentas[[#This Row],[IGV]]</f>
        <v>141.1250133886617</v>
      </c>
    </row>
    <row r="7578" spans="1:11" x14ac:dyDescent="0.25">
      <c r="A7578" t="s">
        <v>7587</v>
      </c>
      <c r="B7578" s="6">
        <v>46010</v>
      </c>
      <c r="C7578" t="s">
        <v>10016</v>
      </c>
      <c r="D7578" t="s">
        <v>10017</v>
      </c>
      <c r="E7578">
        <v>13</v>
      </c>
      <c r="F7578">
        <f>+_xlfn.XLOOKUP(TablaVentas[[#This Row],[PRODUCTO FINANCIERO]],TablaPrecios[PRODUCTO FINANCIERO],TablaPrecios[PRECIO UNIT],0)</f>
        <v>9.9</v>
      </c>
      <c r="G7578" s="2">
        <f>+TablaVentas[[#This Row],[CANTIDAD]]*TablaVentas[[#This Row],[PRECIO UNITARIO]]</f>
        <v>128.70000000000002</v>
      </c>
      <c r="H7578" s="1">
        <f t="shared" ca="1" si="118"/>
        <v>0.17735771342798168</v>
      </c>
      <c r="I7578" s="2">
        <f ca="1">+TablaVentas[[#This Row],[VENTAL TOTAL]]-TablaVentas[[#This Row],[VENTAL TOTAL]]*TablaVentas[[#This Row],[DESCUENTO]]</f>
        <v>105.87406228181877</v>
      </c>
      <c r="J7578" s="2">
        <f ca="1">0.18*TablaVentas[[#This Row],[SUBTOTAL]]</f>
        <v>19.057331210727376</v>
      </c>
      <c r="K7578" s="2">
        <f ca="1">+TablaVentas[[#This Row],[SUBTOTAL]]+TablaVentas[[#This Row],[IGV]]</f>
        <v>124.93139349254614</v>
      </c>
    </row>
    <row r="7579" spans="1:11" x14ac:dyDescent="0.25">
      <c r="A7579" t="s">
        <v>7588</v>
      </c>
      <c r="B7579" s="6">
        <v>45581</v>
      </c>
      <c r="C7579" t="s">
        <v>10014</v>
      </c>
      <c r="D7579" t="s">
        <v>10020</v>
      </c>
      <c r="E7579">
        <v>7</v>
      </c>
      <c r="F7579">
        <f>+_xlfn.XLOOKUP(TablaVentas[[#This Row],[PRODUCTO FINANCIERO]],TablaPrecios[PRODUCTO FINANCIERO],TablaPrecios[PRECIO UNIT],0)</f>
        <v>14.9</v>
      </c>
      <c r="G7579" s="2">
        <f>+TablaVentas[[#This Row],[CANTIDAD]]*TablaVentas[[#This Row],[PRECIO UNITARIO]]</f>
        <v>104.3</v>
      </c>
      <c r="H7579" s="1">
        <f t="shared" ca="1" si="118"/>
        <v>0.19394499300247711</v>
      </c>
      <c r="I7579" s="2">
        <f ca="1">+TablaVentas[[#This Row],[VENTAL TOTAL]]-TablaVentas[[#This Row],[VENTAL TOTAL]]*TablaVentas[[#This Row],[DESCUENTO]]</f>
        <v>84.071537229841638</v>
      </c>
      <c r="J7579" s="2">
        <f ca="1">0.18*TablaVentas[[#This Row],[SUBTOTAL]]</f>
        <v>15.132876701371494</v>
      </c>
      <c r="K7579" s="2">
        <f ca="1">+TablaVentas[[#This Row],[SUBTOTAL]]+TablaVentas[[#This Row],[IGV]]</f>
        <v>99.204413931213139</v>
      </c>
    </row>
    <row r="7580" spans="1:11" x14ac:dyDescent="0.25">
      <c r="A7580" t="s">
        <v>7589</v>
      </c>
      <c r="B7580" s="6">
        <v>45435</v>
      </c>
      <c r="C7580" t="s">
        <v>10016</v>
      </c>
      <c r="D7580" t="s">
        <v>10022</v>
      </c>
      <c r="E7580">
        <v>10</v>
      </c>
      <c r="F7580">
        <f>+_xlfn.XLOOKUP(TablaVentas[[#This Row],[PRODUCTO FINANCIERO]],TablaPrecios[PRODUCTO FINANCIERO],TablaPrecios[PRECIO UNIT],0)</f>
        <v>20.9</v>
      </c>
      <c r="G7580" s="2">
        <f>+TablaVentas[[#This Row],[CANTIDAD]]*TablaVentas[[#This Row],[PRECIO UNITARIO]]</f>
        <v>209</v>
      </c>
      <c r="H7580" s="1">
        <f t="shared" ca="1" si="118"/>
        <v>0.14667609270438897</v>
      </c>
      <c r="I7580" s="2">
        <f ca="1">+TablaVentas[[#This Row],[VENTAL TOTAL]]-TablaVentas[[#This Row],[VENTAL TOTAL]]*TablaVentas[[#This Row],[DESCUENTO]]</f>
        <v>178.3446966247827</v>
      </c>
      <c r="J7580" s="2">
        <f ca="1">0.18*TablaVentas[[#This Row],[SUBTOTAL]]</f>
        <v>32.102045392460887</v>
      </c>
      <c r="K7580" s="2">
        <f ca="1">+TablaVentas[[#This Row],[SUBTOTAL]]+TablaVentas[[#This Row],[IGV]]</f>
        <v>210.44674201724359</v>
      </c>
    </row>
    <row r="7581" spans="1:11" x14ac:dyDescent="0.25">
      <c r="A7581" t="s">
        <v>7590</v>
      </c>
      <c r="B7581" s="6">
        <v>46216</v>
      </c>
      <c r="C7581" t="s">
        <v>10016</v>
      </c>
      <c r="D7581" t="s">
        <v>10020</v>
      </c>
      <c r="E7581">
        <v>4</v>
      </c>
      <c r="F7581">
        <f>+_xlfn.XLOOKUP(TablaVentas[[#This Row],[PRODUCTO FINANCIERO]],TablaPrecios[PRODUCTO FINANCIERO],TablaPrecios[PRECIO UNIT],0)</f>
        <v>14.9</v>
      </c>
      <c r="G7581" s="2">
        <f>+TablaVentas[[#This Row],[CANTIDAD]]*TablaVentas[[#This Row],[PRECIO UNITARIO]]</f>
        <v>59.6</v>
      </c>
      <c r="H7581" s="1">
        <f t="shared" ca="1" si="118"/>
        <v>0.15370358580379809</v>
      </c>
      <c r="I7581" s="2">
        <f ca="1">+TablaVentas[[#This Row],[VENTAL TOTAL]]-TablaVentas[[#This Row],[VENTAL TOTAL]]*TablaVentas[[#This Row],[DESCUENTO]]</f>
        <v>50.439266286093634</v>
      </c>
      <c r="J7581" s="2">
        <f ca="1">0.18*TablaVentas[[#This Row],[SUBTOTAL]]</f>
        <v>9.0790679314968532</v>
      </c>
      <c r="K7581" s="2">
        <f ca="1">+TablaVentas[[#This Row],[SUBTOTAL]]+TablaVentas[[#This Row],[IGV]]</f>
        <v>59.518334217590485</v>
      </c>
    </row>
    <row r="7582" spans="1:11" x14ac:dyDescent="0.25">
      <c r="A7582" t="s">
        <v>7591</v>
      </c>
      <c r="B7582" s="6">
        <v>46316</v>
      </c>
      <c r="C7582" t="s">
        <v>10011</v>
      </c>
      <c r="D7582" t="s">
        <v>10017</v>
      </c>
      <c r="E7582">
        <v>5</v>
      </c>
      <c r="F7582">
        <f>+_xlfn.XLOOKUP(TablaVentas[[#This Row],[PRODUCTO FINANCIERO]],TablaPrecios[PRODUCTO FINANCIERO],TablaPrecios[PRECIO UNIT],0)</f>
        <v>9.9</v>
      </c>
      <c r="G7582" s="2">
        <f>+TablaVentas[[#This Row],[CANTIDAD]]*TablaVentas[[#This Row],[PRECIO UNITARIO]]</f>
        <v>49.5</v>
      </c>
      <c r="H7582" s="1">
        <f t="shared" ca="1" si="118"/>
        <v>0.11808495771790073</v>
      </c>
      <c r="I7582" s="2">
        <f ca="1">+TablaVentas[[#This Row],[VENTAL TOTAL]]-TablaVentas[[#This Row],[VENTAL TOTAL]]*TablaVentas[[#This Row],[DESCUENTO]]</f>
        <v>43.654794592963917</v>
      </c>
      <c r="J7582" s="2">
        <f ca="1">0.18*TablaVentas[[#This Row],[SUBTOTAL]]</f>
        <v>7.8578630267335043</v>
      </c>
      <c r="K7582" s="2">
        <f ca="1">+TablaVentas[[#This Row],[SUBTOTAL]]+TablaVentas[[#This Row],[IGV]]</f>
        <v>51.512657619697421</v>
      </c>
    </row>
    <row r="7583" spans="1:11" x14ac:dyDescent="0.25">
      <c r="A7583" t="s">
        <v>7592</v>
      </c>
      <c r="B7583" s="6">
        <v>45835</v>
      </c>
      <c r="C7583" t="s">
        <v>10011</v>
      </c>
      <c r="D7583" t="s">
        <v>10019</v>
      </c>
      <c r="E7583">
        <v>13</v>
      </c>
      <c r="F7583">
        <f>+_xlfn.XLOOKUP(TablaVentas[[#This Row],[PRODUCTO FINANCIERO]],TablaPrecios[PRODUCTO FINANCIERO],TablaPrecios[PRECIO UNIT],0)</f>
        <v>9.9</v>
      </c>
      <c r="G7583" s="2">
        <f>+TablaVentas[[#This Row],[CANTIDAD]]*TablaVentas[[#This Row],[PRECIO UNITARIO]]</f>
        <v>128.70000000000002</v>
      </c>
      <c r="H7583" s="1">
        <f t="shared" ca="1" si="118"/>
        <v>0.18819839398228794</v>
      </c>
      <c r="I7583" s="2">
        <f ca="1">+TablaVentas[[#This Row],[VENTAL TOTAL]]-TablaVentas[[#This Row],[VENTAL TOTAL]]*TablaVentas[[#This Row],[DESCUENTO]]</f>
        <v>104.47886669447956</v>
      </c>
      <c r="J7583" s="2">
        <f ca="1">0.18*TablaVentas[[#This Row],[SUBTOTAL]]</f>
        <v>18.806196005006321</v>
      </c>
      <c r="K7583" s="2">
        <f ca="1">+TablaVentas[[#This Row],[SUBTOTAL]]+TablaVentas[[#This Row],[IGV]]</f>
        <v>123.28506269948588</v>
      </c>
    </row>
    <row r="7584" spans="1:11" x14ac:dyDescent="0.25">
      <c r="A7584" t="s">
        <v>7593</v>
      </c>
      <c r="B7584" s="6">
        <v>45658</v>
      </c>
      <c r="C7584" t="s">
        <v>10012</v>
      </c>
      <c r="D7584" t="s">
        <v>10022</v>
      </c>
      <c r="E7584">
        <v>10</v>
      </c>
      <c r="F7584">
        <f>+_xlfn.XLOOKUP(TablaVentas[[#This Row],[PRODUCTO FINANCIERO]],TablaPrecios[PRODUCTO FINANCIERO],TablaPrecios[PRECIO UNIT],0)</f>
        <v>20.9</v>
      </c>
      <c r="G7584" s="2">
        <f>+TablaVentas[[#This Row],[CANTIDAD]]*TablaVentas[[#This Row],[PRECIO UNITARIO]]</f>
        <v>209</v>
      </c>
      <c r="H7584" s="1">
        <f t="shared" ca="1" si="118"/>
        <v>0.16287061710957401</v>
      </c>
      <c r="I7584" s="2">
        <f ca="1">+TablaVentas[[#This Row],[VENTAL TOTAL]]-TablaVentas[[#This Row],[VENTAL TOTAL]]*TablaVentas[[#This Row],[DESCUENTO]]</f>
        <v>174.96004102409904</v>
      </c>
      <c r="J7584" s="2">
        <f ca="1">0.18*TablaVentas[[#This Row],[SUBTOTAL]]</f>
        <v>31.492807384337826</v>
      </c>
      <c r="K7584" s="2">
        <f ca="1">+TablaVentas[[#This Row],[SUBTOTAL]]+TablaVentas[[#This Row],[IGV]]</f>
        <v>206.45284840843686</v>
      </c>
    </row>
    <row r="7585" spans="1:11" x14ac:dyDescent="0.25">
      <c r="A7585" t="s">
        <v>7594</v>
      </c>
      <c r="B7585" s="6">
        <v>45572</v>
      </c>
      <c r="C7585" t="s">
        <v>10015</v>
      </c>
      <c r="D7585" t="s">
        <v>10018</v>
      </c>
      <c r="E7585">
        <v>6</v>
      </c>
      <c r="F7585">
        <f>+_xlfn.XLOOKUP(TablaVentas[[#This Row],[PRODUCTO FINANCIERO]],TablaPrecios[PRODUCTO FINANCIERO],TablaPrecios[PRECIO UNIT],0)</f>
        <v>14.9</v>
      </c>
      <c r="G7585" s="2">
        <f>+TablaVentas[[#This Row],[CANTIDAD]]*TablaVentas[[#This Row],[PRECIO UNITARIO]]</f>
        <v>89.4</v>
      </c>
      <c r="H7585" s="1">
        <f t="shared" ca="1" si="118"/>
        <v>0.18719381322439566</v>
      </c>
      <c r="I7585" s="2">
        <f ca="1">+TablaVentas[[#This Row],[VENTAL TOTAL]]-TablaVentas[[#This Row],[VENTAL TOTAL]]*TablaVentas[[#This Row],[DESCUENTO]]</f>
        <v>72.664873097739033</v>
      </c>
      <c r="J7585" s="2">
        <f ca="1">0.18*TablaVentas[[#This Row],[SUBTOTAL]]</f>
        <v>13.079677157593025</v>
      </c>
      <c r="K7585" s="2">
        <f ca="1">+TablaVentas[[#This Row],[SUBTOTAL]]+TablaVentas[[#This Row],[IGV]]</f>
        <v>85.744550255332058</v>
      </c>
    </row>
    <row r="7586" spans="1:11" x14ac:dyDescent="0.25">
      <c r="A7586" t="s">
        <v>7595</v>
      </c>
      <c r="B7586" s="6">
        <v>45710</v>
      </c>
      <c r="C7586" t="s">
        <v>10015</v>
      </c>
      <c r="D7586" t="s">
        <v>10017</v>
      </c>
      <c r="E7586">
        <v>15</v>
      </c>
      <c r="F7586">
        <f>+_xlfn.XLOOKUP(TablaVentas[[#This Row],[PRODUCTO FINANCIERO]],TablaPrecios[PRODUCTO FINANCIERO],TablaPrecios[PRECIO UNIT],0)</f>
        <v>9.9</v>
      </c>
      <c r="G7586" s="2">
        <f>+TablaVentas[[#This Row],[CANTIDAD]]*TablaVentas[[#This Row],[PRECIO UNITARIO]]</f>
        <v>148.5</v>
      </c>
      <c r="H7586" s="1">
        <f t="shared" ca="1" si="118"/>
        <v>0.13608784899488535</v>
      </c>
      <c r="I7586" s="2">
        <f ca="1">+TablaVentas[[#This Row],[VENTAL TOTAL]]-TablaVentas[[#This Row],[VENTAL TOTAL]]*TablaVentas[[#This Row],[DESCUENTO]]</f>
        <v>128.29095442425952</v>
      </c>
      <c r="J7586" s="2">
        <f ca="1">0.18*TablaVentas[[#This Row],[SUBTOTAL]]</f>
        <v>23.092371796366713</v>
      </c>
      <c r="K7586" s="2">
        <f ca="1">+TablaVentas[[#This Row],[SUBTOTAL]]+TablaVentas[[#This Row],[IGV]]</f>
        <v>151.38332622062623</v>
      </c>
    </row>
    <row r="7587" spans="1:11" x14ac:dyDescent="0.25">
      <c r="A7587" t="s">
        <v>7596</v>
      </c>
      <c r="B7587" s="6">
        <v>46317</v>
      </c>
      <c r="C7587" t="s">
        <v>10011</v>
      </c>
      <c r="D7587" t="s">
        <v>10018</v>
      </c>
      <c r="E7587">
        <v>20</v>
      </c>
      <c r="F7587">
        <f>+_xlfn.XLOOKUP(TablaVentas[[#This Row],[PRODUCTO FINANCIERO]],TablaPrecios[PRODUCTO FINANCIERO],TablaPrecios[PRECIO UNIT],0)</f>
        <v>14.9</v>
      </c>
      <c r="G7587" s="2">
        <f>+TablaVentas[[#This Row],[CANTIDAD]]*TablaVentas[[#This Row],[PRECIO UNITARIO]]</f>
        <v>298</v>
      </c>
      <c r="H7587" s="1">
        <f t="shared" ca="1" si="118"/>
        <v>0.16493563336344996</v>
      </c>
      <c r="I7587" s="2">
        <f ca="1">+TablaVentas[[#This Row],[VENTAL TOTAL]]-TablaVentas[[#This Row],[VENTAL TOTAL]]*TablaVentas[[#This Row],[DESCUENTO]]</f>
        <v>248.8491812576919</v>
      </c>
      <c r="J7587" s="2">
        <f ca="1">0.18*TablaVentas[[#This Row],[SUBTOTAL]]</f>
        <v>44.792852626384537</v>
      </c>
      <c r="K7587" s="2">
        <f ca="1">+TablaVentas[[#This Row],[SUBTOTAL]]+TablaVentas[[#This Row],[IGV]]</f>
        <v>293.64203388407645</v>
      </c>
    </row>
    <row r="7588" spans="1:11" x14ac:dyDescent="0.25">
      <c r="A7588" t="s">
        <v>7597</v>
      </c>
      <c r="B7588" s="6">
        <v>46222</v>
      </c>
      <c r="C7588" t="s">
        <v>10014</v>
      </c>
      <c r="D7588" t="s">
        <v>10017</v>
      </c>
      <c r="E7588">
        <v>14</v>
      </c>
      <c r="F7588">
        <f>+_xlfn.XLOOKUP(TablaVentas[[#This Row],[PRODUCTO FINANCIERO]],TablaPrecios[PRODUCTO FINANCIERO],TablaPrecios[PRECIO UNIT],0)</f>
        <v>9.9</v>
      </c>
      <c r="G7588" s="2">
        <f>+TablaVentas[[#This Row],[CANTIDAD]]*TablaVentas[[#This Row],[PRECIO UNITARIO]]</f>
        <v>138.6</v>
      </c>
      <c r="H7588" s="1">
        <f t="shared" ca="1" si="118"/>
        <v>0.19989862442425954</v>
      </c>
      <c r="I7588" s="2">
        <f ca="1">+TablaVentas[[#This Row],[VENTAL TOTAL]]-TablaVentas[[#This Row],[VENTAL TOTAL]]*TablaVentas[[#This Row],[DESCUENTO]]</f>
        <v>110.89405065479762</v>
      </c>
      <c r="J7588" s="2">
        <f ca="1">0.18*TablaVentas[[#This Row],[SUBTOTAL]]</f>
        <v>19.960929117863571</v>
      </c>
      <c r="K7588" s="2">
        <f ca="1">+TablaVentas[[#This Row],[SUBTOTAL]]+TablaVentas[[#This Row],[IGV]]</f>
        <v>130.85497977266118</v>
      </c>
    </row>
    <row r="7589" spans="1:11" x14ac:dyDescent="0.25">
      <c r="A7589" t="s">
        <v>7598</v>
      </c>
      <c r="B7589" s="6">
        <v>45911</v>
      </c>
      <c r="C7589" t="s">
        <v>10016</v>
      </c>
      <c r="D7589" t="s">
        <v>10022</v>
      </c>
      <c r="E7589">
        <v>15</v>
      </c>
      <c r="F7589">
        <f>+_xlfn.XLOOKUP(TablaVentas[[#This Row],[PRODUCTO FINANCIERO]],TablaPrecios[PRODUCTO FINANCIERO],TablaPrecios[PRECIO UNIT],0)</f>
        <v>20.9</v>
      </c>
      <c r="G7589" s="2">
        <f>+TablaVentas[[#This Row],[CANTIDAD]]*TablaVentas[[#This Row],[PRECIO UNITARIO]]</f>
        <v>313.5</v>
      </c>
      <c r="H7589" s="1">
        <f t="shared" ca="1" si="118"/>
        <v>0.17693589893881626</v>
      </c>
      <c r="I7589" s="2">
        <f ca="1">+TablaVentas[[#This Row],[VENTAL TOTAL]]-TablaVentas[[#This Row],[VENTAL TOTAL]]*TablaVentas[[#This Row],[DESCUENTO]]</f>
        <v>258.03059568268111</v>
      </c>
      <c r="J7589" s="2">
        <f ca="1">0.18*TablaVentas[[#This Row],[SUBTOTAL]]</f>
        <v>46.445507222882597</v>
      </c>
      <c r="K7589" s="2">
        <f ca="1">+TablaVentas[[#This Row],[SUBTOTAL]]+TablaVentas[[#This Row],[IGV]]</f>
        <v>304.47610290556372</v>
      </c>
    </row>
    <row r="7590" spans="1:11" x14ac:dyDescent="0.25">
      <c r="A7590" t="s">
        <v>7599</v>
      </c>
      <c r="B7590" s="6">
        <v>46136</v>
      </c>
      <c r="C7590" t="s">
        <v>10014</v>
      </c>
      <c r="D7590" t="s">
        <v>10018</v>
      </c>
      <c r="E7590">
        <v>19</v>
      </c>
      <c r="F7590">
        <f>+_xlfn.XLOOKUP(TablaVentas[[#This Row],[PRODUCTO FINANCIERO]],TablaPrecios[PRODUCTO FINANCIERO],TablaPrecios[PRECIO UNIT],0)</f>
        <v>14.9</v>
      </c>
      <c r="G7590" s="2">
        <f>+TablaVentas[[#This Row],[CANTIDAD]]*TablaVentas[[#This Row],[PRECIO UNITARIO]]</f>
        <v>283.10000000000002</v>
      </c>
      <c r="H7590" s="1">
        <f t="shared" ca="1" si="118"/>
        <v>0.13703081984773496</v>
      </c>
      <c r="I7590" s="2">
        <f ca="1">+TablaVentas[[#This Row],[VENTAL TOTAL]]-TablaVentas[[#This Row],[VENTAL TOTAL]]*TablaVentas[[#This Row],[DESCUENTO]]</f>
        <v>244.30657490110625</v>
      </c>
      <c r="J7590" s="2">
        <f ca="1">0.18*TablaVentas[[#This Row],[SUBTOTAL]]</f>
        <v>43.975183482199121</v>
      </c>
      <c r="K7590" s="2">
        <f ca="1">+TablaVentas[[#This Row],[SUBTOTAL]]+TablaVentas[[#This Row],[IGV]]</f>
        <v>288.28175838330537</v>
      </c>
    </row>
    <row r="7591" spans="1:11" x14ac:dyDescent="0.25">
      <c r="A7591" t="s">
        <v>7600</v>
      </c>
      <c r="B7591" s="6">
        <v>45397</v>
      </c>
      <c r="C7591" t="s">
        <v>10015</v>
      </c>
      <c r="D7591" t="s">
        <v>10020</v>
      </c>
      <c r="E7591">
        <v>12</v>
      </c>
      <c r="F7591">
        <f>+_xlfn.XLOOKUP(TablaVentas[[#This Row],[PRODUCTO FINANCIERO]],TablaPrecios[PRODUCTO FINANCIERO],TablaPrecios[PRECIO UNIT],0)</f>
        <v>14.9</v>
      </c>
      <c r="G7591" s="2">
        <f>+TablaVentas[[#This Row],[CANTIDAD]]*TablaVentas[[#This Row],[PRECIO UNITARIO]]</f>
        <v>178.8</v>
      </c>
      <c r="H7591" s="1">
        <f t="shared" ca="1" si="118"/>
        <v>0.10399910932751322</v>
      </c>
      <c r="I7591" s="2">
        <f ca="1">+TablaVentas[[#This Row],[VENTAL TOTAL]]-TablaVentas[[#This Row],[VENTAL TOTAL]]*TablaVentas[[#This Row],[DESCUENTO]]</f>
        <v>160.20495925224066</v>
      </c>
      <c r="J7591" s="2">
        <f ca="1">0.18*TablaVentas[[#This Row],[SUBTOTAL]]</f>
        <v>28.836892665403315</v>
      </c>
      <c r="K7591" s="2">
        <f ca="1">+TablaVentas[[#This Row],[SUBTOTAL]]+TablaVentas[[#This Row],[IGV]]</f>
        <v>189.04185191764398</v>
      </c>
    </row>
    <row r="7592" spans="1:11" x14ac:dyDescent="0.25">
      <c r="A7592" t="s">
        <v>7601</v>
      </c>
      <c r="B7592" s="6">
        <v>46303</v>
      </c>
      <c r="C7592" t="s">
        <v>10013</v>
      </c>
      <c r="D7592" t="s">
        <v>10022</v>
      </c>
      <c r="E7592">
        <v>20</v>
      </c>
      <c r="F7592">
        <f>+_xlfn.XLOOKUP(TablaVentas[[#This Row],[PRODUCTO FINANCIERO]],TablaPrecios[PRODUCTO FINANCIERO],TablaPrecios[PRECIO UNIT],0)</f>
        <v>20.9</v>
      </c>
      <c r="G7592" s="2">
        <f>+TablaVentas[[#This Row],[CANTIDAD]]*TablaVentas[[#This Row],[PRECIO UNITARIO]]</f>
        <v>418</v>
      </c>
      <c r="H7592" s="1">
        <f t="shared" ca="1" si="118"/>
        <v>0.10734430495918201</v>
      </c>
      <c r="I7592" s="2">
        <f ca="1">+TablaVentas[[#This Row],[VENTAL TOTAL]]-TablaVentas[[#This Row],[VENTAL TOTAL]]*TablaVentas[[#This Row],[DESCUENTO]]</f>
        <v>373.13008052706192</v>
      </c>
      <c r="J7592" s="2">
        <f ca="1">0.18*TablaVentas[[#This Row],[SUBTOTAL]]</f>
        <v>67.163414494871148</v>
      </c>
      <c r="K7592" s="2">
        <f ca="1">+TablaVentas[[#This Row],[SUBTOTAL]]+TablaVentas[[#This Row],[IGV]]</f>
        <v>440.29349502193304</v>
      </c>
    </row>
    <row r="7593" spans="1:11" x14ac:dyDescent="0.25">
      <c r="A7593" t="s">
        <v>7602</v>
      </c>
      <c r="B7593" s="6">
        <v>46094</v>
      </c>
      <c r="C7593" t="s">
        <v>10015</v>
      </c>
      <c r="D7593" t="s">
        <v>10019</v>
      </c>
      <c r="E7593">
        <v>6</v>
      </c>
      <c r="F7593">
        <f>+_xlfn.XLOOKUP(TablaVentas[[#This Row],[PRODUCTO FINANCIERO]],TablaPrecios[PRODUCTO FINANCIERO],TablaPrecios[PRECIO UNIT],0)</f>
        <v>9.9</v>
      </c>
      <c r="G7593" s="2">
        <f>+TablaVentas[[#This Row],[CANTIDAD]]*TablaVentas[[#This Row],[PRECIO UNITARIO]]</f>
        <v>59.400000000000006</v>
      </c>
      <c r="H7593" s="1">
        <f t="shared" ca="1" si="118"/>
        <v>0.15067131683306462</v>
      </c>
      <c r="I7593" s="2">
        <f ca="1">+TablaVentas[[#This Row],[VENTAL TOTAL]]-TablaVentas[[#This Row],[VENTAL TOTAL]]*TablaVentas[[#This Row],[DESCUENTO]]</f>
        <v>50.450123780115966</v>
      </c>
      <c r="J7593" s="2">
        <f ca="1">0.18*TablaVentas[[#This Row],[SUBTOTAL]]</f>
        <v>9.0810222804208731</v>
      </c>
      <c r="K7593" s="2">
        <f ca="1">+TablaVentas[[#This Row],[SUBTOTAL]]+TablaVentas[[#This Row],[IGV]]</f>
        <v>59.531146060536841</v>
      </c>
    </row>
    <row r="7594" spans="1:11" x14ac:dyDescent="0.25">
      <c r="A7594" t="s">
        <v>7603</v>
      </c>
      <c r="B7594" s="6">
        <v>45706</v>
      </c>
      <c r="C7594" t="s">
        <v>10016</v>
      </c>
      <c r="D7594" t="s">
        <v>10022</v>
      </c>
      <c r="E7594">
        <v>17</v>
      </c>
      <c r="F7594">
        <f>+_xlfn.XLOOKUP(TablaVentas[[#This Row],[PRODUCTO FINANCIERO]],TablaPrecios[PRODUCTO FINANCIERO],TablaPrecios[PRECIO UNIT],0)</f>
        <v>20.9</v>
      </c>
      <c r="G7594" s="2">
        <f>+TablaVentas[[#This Row],[CANTIDAD]]*TablaVentas[[#This Row],[PRECIO UNITARIO]]</f>
        <v>355.29999999999995</v>
      </c>
      <c r="H7594" s="1">
        <f t="shared" ca="1" si="118"/>
        <v>0.1622501110269744</v>
      </c>
      <c r="I7594" s="2">
        <f ca="1">+TablaVentas[[#This Row],[VENTAL TOTAL]]-TablaVentas[[#This Row],[VENTAL TOTAL]]*TablaVentas[[#This Row],[DESCUENTO]]</f>
        <v>297.65253555211598</v>
      </c>
      <c r="J7594" s="2">
        <f ca="1">0.18*TablaVentas[[#This Row],[SUBTOTAL]]</f>
        <v>53.577456399380871</v>
      </c>
      <c r="K7594" s="2">
        <f ca="1">+TablaVentas[[#This Row],[SUBTOTAL]]+TablaVentas[[#This Row],[IGV]]</f>
        <v>351.22999195149686</v>
      </c>
    </row>
    <row r="7595" spans="1:11" x14ac:dyDescent="0.25">
      <c r="A7595" t="s">
        <v>7604</v>
      </c>
      <c r="B7595" s="6">
        <v>45848</v>
      </c>
      <c r="C7595" t="s">
        <v>10014</v>
      </c>
      <c r="D7595" t="s">
        <v>10018</v>
      </c>
      <c r="E7595">
        <v>13</v>
      </c>
      <c r="F7595">
        <f>+_xlfn.XLOOKUP(TablaVentas[[#This Row],[PRODUCTO FINANCIERO]],TablaPrecios[PRODUCTO FINANCIERO],TablaPrecios[PRECIO UNIT],0)</f>
        <v>14.9</v>
      </c>
      <c r="G7595" s="2">
        <f>+TablaVentas[[#This Row],[CANTIDAD]]*TablaVentas[[#This Row],[PRECIO UNITARIO]]</f>
        <v>193.70000000000002</v>
      </c>
      <c r="H7595" s="1">
        <f t="shared" ca="1" si="118"/>
        <v>0.17988100861988132</v>
      </c>
      <c r="I7595" s="2">
        <f ca="1">+TablaVentas[[#This Row],[VENTAL TOTAL]]-TablaVentas[[#This Row],[VENTAL TOTAL]]*TablaVentas[[#This Row],[DESCUENTO]]</f>
        <v>158.85704863032902</v>
      </c>
      <c r="J7595" s="2">
        <f ca="1">0.18*TablaVentas[[#This Row],[SUBTOTAL]]</f>
        <v>28.594268753459222</v>
      </c>
      <c r="K7595" s="2">
        <f ca="1">+TablaVentas[[#This Row],[SUBTOTAL]]+TablaVentas[[#This Row],[IGV]]</f>
        <v>187.45131738378825</v>
      </c>
    </row>
    <row r="7596" spans="1:11" x14ac:dyDescent="0.25">
      <c r="A7596" t="s">
        <v>7605</v>
      </c>
      <c r="B7596" s="6">
        <v>45963</v>
      </c>
      <c r="C7596" t="s">
        <v>10013</v>
      </c>
      <c r="D7596" t="s">
        <v>10022</v>
      </c>
      <c r="E7596">
        <v>12</v>
      </c>
      <c r="F7596">
        <f>+_xlfn.XLOOKUP(TablaVentas[[#This Row],[PRODUCTO FINANCIERO]],TablaPrecios[PRODUCTO FINANCIERO],TablaPrecios[PRECIO UNIT],0)</f>
        <v>20.9</v>
      </c>
      <c r="G7596" s="2">
        <f>+TablaVentas[[#This Row],[CANTIDAD]]*TablaVentas[[#This Row],[PRECIO UNITARIO]]</f>
        <v>250.79999999999998</v>
      </c>
      <c r="H7596" s="1">
        <f t="shared" ca="1" si="118"/>
        <v>0.12312164826960055</v>
      </c>
      <c r="I7596" s="2">
        <f ca="1">+TablaVentas[[#This Row],[VENTAL TOTAL]]-TablaVentas[[#This Row],[VENTAL TOTAL]]*TablaVentas[[#This Row],[DESCUENTO]]</f>
        <v>219.92109061398418</v>
      </c>
      <c r="J7596" s="2">
        <f ca="1">0.18*TablaVentas[[#This Row],[SUBTOTAL]]</f>
        <v>39.585796310517154</v>
      </c>
      <c r="K7596" s="2">
        <f ca="1">+TablaVentas[[#This Row],[SUBTOTAL]]+TablaVentas[[#This Row],[IGV]]</f>
        <v>259.50688692450132</v>
      </c>
    </row>
    <row r="7597" spans="1:11" x14ac:dyDescent="0.25">
      <c r="A7597" t="s">
        <v>7606</v>
      </c>
      <c r="B7597" s="6">
        <v>45870</v>
      </c>
      <c r="C7597" t="s">
        <v>10014</v>
      </c>
      <c r="D7597" t="s">
        <v>10017</v>
      </c>
      <c r="E7597">
        <v>17</v>
      </c>
      <c r="F7597">
        <f>+_xlfn.XLOOKUP(TablaVentas[[#This Row],[PRODUCTO FINANCIERO]],TablaPrecios[PRODUCTO FINANCIERO],TablaPrecios[PRECIO UNIT],0)</f>
        <v>9.9</v>
      </c>
      <c r="G7597" s="2">
        <f>+TablaVentas[[#This Row],[CANTIDAD]]*TablaVentas[[#This Row],[PRECIO UNITARIO]]</f>
        <v>168.3</v>
      </c>
      <c r="H7597" s="1">
        <f t="shared" ca="1" si="118"/>
        <v>0.16115413266616108</v>
      </c>
      <c r="I7597" s="2">
        <f ca="1">+TablaVentas[[#This Row],[VENTAL TOTAL]]-TablaVentas[[#This Row],[VENTAL TOTAL]]*TablaVentas[[#This Row],[DESCUENTO]]</f>
        <v>141.17775947228509</v>
      </c>
      <c r="J7597" s="2">
        <f ca="1">0.18*TablaVentas[[#This Row],[SUBTOTAL]]</f>
        <v>25.411996705011315</v>
      </c>
      <c r="K7597" s="2">
        <f ca="1">+TablaVentas[[#This Row],[SUBTOTAL]]+TablaVentas[[#This Row],[IGV]]</f>
        <v>166.58975617729641</v>
      </c>
    </row>
    <row r="7598" spans="1:11" x14ac:dyDescent="0.25">
      <c r="A7598" t="s">
        <v>7607</v>
      </c>
      <c r="B7598" s="6">
        <v>45912</v>
      </c>
      <c r="C7598" t="s">
        <v>10015</v>
      </c>
      <c r="D7598" t="s">
        <v>10017</v>
      </c>
      <c r="E7598">
        <v>16</v>
      </c>
      <c r="F7598">
        <f>+_xlfn.XLOOKUP(TablaVentas[[#This Row],[PRODUCTO FINANCIERO]],TablaPrecios[PRODUCTO FINANCIERO],TablaPrecios[PRECIO UNIT],0)</f>
        <v>9.9</v>
      </c>
      <c r="G7598" s="2">
        <f>+TablaVentas[[#This Row],[CANTIDAD]]*TablaVentas[[#This Row],[PRECIO UNITARIO]]</f>
        <v>158.4</v>
      </c>
      <c r="H7598" s="1">
        <f t="shared" ca="1" si="118"/>
        <v>0.10600529552836796</v>
      </c>
      <c r="I7598" s="2">
        <f ca="1">+TablaVentas[[#This Row],[VENTAL TOTAL]]-TablaVentas[[#This Row],[VENTAL TOTAL]]*TablaVentas[[#This Row],[DESCUENTO]]</f>
        <v>141.60876118830652</v>
      </c>
      <c r="J7598" s="2">
        <f ca="1">0.18*TablaVentas[[#This Row],[SUBTOTAL]]</f>
        <v>25.489577013895172</v>
      </c>
      <c r="K7598" s="2">
        <f ca="1">+TablaVentas[[#This Row],[SUBTOTAL]]+TablaVentas[[#This Row],[IGV]]</f>
        <v>167.09833820220169</v>
      </c>
    </row>
    <row r="7599" spans="1:11" x14ac:dyDescent="0.25">
      <c r="A7599" t="s">
        <v>7608</v>
      </c>
      <c r="B7599" s="6">
        <v>46378</v>
      </c>
      <c r="C7599" t="s">
        <v>10012</v>
      </c>
      <c r="D7599" t="s">
        <v>10022</v>
      </c>
      <c r="E7599">
        <v>3</v>
      </c>
      <c r="F7599">
        <f>+_xlfn.XLOOKUP(TablaVentas[[#This Row],[PRODUCTO FINANCIERO]],TablaPrecios[PRODUCTO FINANCIERO],TablaPrecios[PRECIO UNIT],0)</f>
        <v>20.9</v>
      </c>
      <c r="G7599" s="2">
        <f>+TablaVentas[[#This Row],[CANTIDAD]]*TablaVentas[[#This Row],[PRECIO UNITARIO]]</f>
        <v>62.699999999999996</v>
      </c>
      <c r="H7599" s="1">
        <f t="shared" ca="1" si="118"/>
        <v>0.11522749221145644</v>
      </c>
      <c r="I7599" s="2">
        <f ca="1">+TablaVentas[[#This Row],[VENTAL TOTAL]]-TablaVentas[[#This Row],[VENTAL TOTAL]]*TablaVentas[[#This Row],[DESCUENTO]]</f>
        <v>55.475236238341679</v>
      </c>
      <c r="J7599" s="2">
        <f ca="1">0.18*TablaVentas[[#This Row],[SUBTOTAL]]</f>
        <v>9.9855425229015022</v>
      </c>
      <c r="K7599" s="2">
        <f ca="1">+TablaVentas[[#This Row],[SUBTOTAL]]+TablaVentas[[#This Row],[IGV]]</f>
        <v>65.460778761243176</v>
      </c>
    </row>
    <row r="7600" spans="1:11" x14ac:dyDescent="0.25">
      <c r="A7600" t="s">
        <v>7609</v>
      </c>
      <c r="B7600" s="6">
        <v>45995</v>
      </c>
      <c r="C7600" t="s">
        <v>10014</v>
      </c>
      <c r="D7600" t="s">
        <v>10017</v>
      </c>
      <c r="E7600">
        <v>16</v>
      </c>
      <c r="F7600">
        <f>+_xlfn.XLOOKUP(TablaVentas[[#This Row],[PRODUCTO FINANCIERO]],TablaPrecios[PRODUCTO FINANCIERO],TablaPrecios[PRECIO UNIT],0)</f>
        <v>9.9</v>
      </c>
      <c r="G7600" s="2">
        <f>+TablaVentas[[#This Row],[CANTIDAD]]*TablaVentas[[#This Row],[PRECIO UNITARIO]]</f>
        <v>158.4</v>
      </c>
      <c r="H7600" s="1">
        <f t="shared" ca="1" si="118"/>
        <v>0.1295344718870578</v>
      </c>
      <c r="I7600" s="2">
        <f ca="1">+TablaVentas[[#This Row],[VENTAL TOTAL]]-TablaVentas[[#This Row],[VENTAL TOTAL]]*TablaVentas[[#This Row],[DESCUENTO]]</f>
        <v>137.88173965309005</v>
      </c>
      <c r="J7600" s="2">
        <f ca="1">0.18*TablaVentas[[#This Row],[SUBTOTAL]]</f>
        <v>24.818713137556209</v>
      </c>
      <c r="K7600" s="2">
        <f ca="1">+TablaVentas[[#This Row],[SUBTOTAL]]+TablaVentas[[#This Row],[IGV]]</f>
        <v>162.70045279064627</v>
      </c>
    </row>
    <row r="7601" spans="1:11" x14ac:dyDescent="0.25">
      <c r="A7601" t="s">
        <v>7610</v>
      </c>
      <c r="B7601" s="6">
        <v>45575</v>
      </c>
      <c r="C7601" t="s">
        <v>10013</v>
      </c>
      <c r="D7601" t="s">
        <v>10019</v>
      </c>
      <c r="E7601">
        <v>7</v>
      </c>
      <c r="F7601">
        <f>+_xlfn.XLOOKUP(TablaVentas[[#This Row],[PRODUCTO FINANCIERO]],TablaPrecios[PRODUCTO FINANCIERO],TablaPrecios[PRECIO UNIT],0)</f>
        <v>9.9</v>
      </c>
      <c r="G7601" s="2">
        <f>+TablaVentas[[#This Row],[CANTIDAD]]*TablaVentas[[#This Row],[PRECIO UNITARIO]]</f>
        <v>69.3</v>
      </c>
      <c r="H7601" s="1">
        <f t="shared" ca="1" si="118"/>
        <v>0.17819644662558892</v>
      </c>
      <c r="I7601" s="2">
        <f ca="1">+TablaVentas[[#This Row],[VENTAL TOTAL]]-TablaVentas[[#This Row],[VENTAL TOTAL]]*TablaVentas[[#This Row],[DESCUENTO]]</f>
        <v>56.950986248846689</v>
      </c>
      <c r="J7601" s="2">
        <f ca="1">0.18*TablaVentas[[#This Row],[SUBTOTAL]]</f>
        <v>10.251177524792404</v>
      </c>
      <c r="K7601" s="2">
        <f ca="1">+TablaVentas[[#This Row],[SUBTOTAL]]+TablaVentas[[#This Row],[IGV]]</f>
        <v>67.202163773639086</v>
      </c>
    </row>
    <row r="7602" spans="1:11" x14ac:dyDescent="0.25">
      <c r="A7602" t="s">
        <v>7611</v>
      </c>
      <c r="B7602" s="6">
        <v>46093</v>
      </c>
      <c r="C7602" t="s">
        <v>10014</v>
      </c>
      <c r="D7602" t="s">
        <v>10022</v>
      </c>
      <c r="E7602">
        <v>13</v>
      </c>
      <c r="F7602">
        <f>+_xlfn.XLOOKUP(TablaVentas[[#This Row],[PRODUCTO FINANCIERO]],TablaPrecios[PRODUCTO FINANCIERO],TablaPrecios[PRECIO UNIT],0)</f>
        <v>20.9</v>
      </c>
      <c r="G7602" s="2">
        <f>+TablaVentas[[#This Row],[CANTIDAD]]*TablaVentas[[#This Row],[PRECIO UNITARIO]]</f>
        <v>271.7</v>
      </c>
      <c r="H7602" s="1">
        <f t="shared" ca="1" si="118"/>
        <v>0.10319365581137617</v>
      </c>
      <c r="I7602" s="2">
        <f ca="1">+TablaVentas[[#This Row],[VENTAL TOTAL]]-TablaVentas[[#This Row],[VENTAL TOTAL]]*TablaVentas[[#This Row],[DESCUENTO]]</f>
        <v>243.66228371604907</v>
      </c>
      <c r="J7602" s="2">
        <f ca="1">0.18*TablaVentas[[#This Row],[SUBTOTAL]]</f>
        <v>43.859211068888833</v>
      </c>
      <c r="K7602" s="2">
        <f ca="1">+TablaVentas[[#This Row],[SUBTOTAL]]+TablaVentas[[#This Row],[IGV]]</f>
        <v>287.52149478493789</v>
      </c>
    </row>
    <row r="7603" spans="1:11" x14ac:dyDescent="0.25">
      <c r="A7603" t="s">
        <v>7612</v>
      </c>
      <c r="B7603" s="6">
        <v>45301</v>
      </c>
      <c r="C7603" t="s">
        <v>10015</v>
      </c>
      <c r="D7603" t="s">
        <v>10019</v>
      </c>
      <c r="E7603">
        <v>19</v>
      </c>
      <c r="F7603">
        <f>+_xlfn.XLOOKUP(TablaVentas[[#This Row],[PRODUCTO FINANCIERO]],TablaPrecios[PRODUCTO FINANCIERO],TablaPrecios[PRECIO UNIT],0)</f>
        <v>9.9</v>
      </c>
      <c r="G7603" s="2">
        <f>+TablaVentas[[#This Row],[CANTIDAD]]*TablaVentas[[#This Row],[PRECIO UNITARIO]]</f>
        <v>188.1</v>
      </c>
      <c r="H7603" s="1">
        <f t="shared" ca="1" si="118"/>
        <v>0.19827341573735965</v>
      </c>
      <c r="I7603" s="2">
        <f ca="1">+TablaVentas[[#This Row],[VENTAL TOTAL]]-TablaVentas[[#This Row],[VENTAL TOTAL]]*TablaVentas[[#This Row],[DESCUENTO]]</f>
        <v>150.80477049980266</v>
      </c>
      <c r="J7603" s="2">
        <f ca="1">0.18*TablaVentas[[#This Row],[SUBTOTAL]]</f>
        <v>27.144858689964476</v>
      </c>
      <c r="K7603" s="2">
        <f ca="1">+TablaVentas[[#This Row],[SUBTOTAL]]+TablaVentas[[#This Row],[IGV]]</f>
        <v>177.94962918976714</v>
      </c>
    </row>
    <row r="7604" spans="1:11" x14ac:dyDescent="0.25">
      <c r="A7604" t="s">
        <v>7613</v>
      </c>
      <c r="B7604" s="6">
        <v>45756</v>
      </c>
      <c r="C7604" t="s">
        <v>10013</v>
      </c>
      <c r="D7604" t="s">
        <v>10018</v>
      </c>
      <c r="E7604">
        <v>7</v>
      </c>
      <c r="F7604">
        <f>+_xlfn.XLOOKUP(TablaVentas[[#This Row],[PRODUCTO FINANCIERO]],TablaPrecios[PRODUCTO FINANCIERO],TablaPrecios[PRECIO UNIT],0)</f>
        <v>14.9</v>
      </c>
      <c r="G7604" s="2">
        <f>+TablaVentas[[#This Row],[CANTIDAD]]*TablaVentas[[#This Row],[PRECIO UNITARIO]]</f>
        <v>104.3</v>
      </c>
      <c r="H7604" s="1">
        <f t="shared" ca="1" si="118"/>
        <v>0.18264865409024361</v>
      </c>
      <c r="I7604" s="2">
        <f ca="1">+TablaVentas[[#This Row],[VENTAL TOTAL]]-TablaVentas[[#This Row],[VENTAL TOTAL]]*TablaVentas[[#This Row],[DESCUENTO]]</f>
        <v>85.249745378387587</v>
      </c>
      <c r="J7604" s="2">
        <f ca="1">0.18*TablaVentas[[#This Row],[SUBTOTAL]]</f>
        <v>15.344954168109766</v>
      </c>
      <c r="K7604" s="2">
        <f ca="1">+TablaVentas[[#This Row],[SUBTOTAL]]+TablaVentas[[#This Row],[IGV]]</f>
        <v>100.59469954649735</v>
      </c>
    </row>
    <row r="7605" spans="1:11" x14ac:dyDescent="0.25">
      <c r="A7605" t="s">
        <v>7614</v>
      </c>
      <c r="B7605" s="6">
        <v>45626</v>
      </c>
      <c r="C7605" t="s">
        <v>10015</v>
      </c>
      <c r="D7605" t="s">
        <v>10018</v>
      </c>
      <c r="E7605">
        <v>10</v>
      </c>
      <c r="F7605">
        <f>+_xlfn.XLOOKUP(TablaVentas[[#This Row],[PRODUCTO FINANCIERO]],TablaPrecios[PRODUCTO FINANCIERO],TablaPrecios[PRECIO UNIT],0)</f>
        <v>14.9</v>
      </c>
      <c r="G7605" s="2">
        <f>+TablaVentas[[#This Row],[CANTIDAD]]*TablaVentas[[#This Row],[PRECIO UNITARIO]]</f>
        <v>149</v>
      </c>
      <c r="H7605" s="1">
        <f t="shared" ca="1" si="118"/>
        <v>0.17796213370253652</v>
      </c>
      <c r="I7605" s="2">
        <f ca="1">+TablaVentas[[#This Row],[VENTAL TOTAL]]-TablaVentas[[#This Row],[VENTAL TOTAL]]*TablaVentas[[#This Row],[DESCUENTO]]</f>
        <v>122.48364207832206</v>
      </c>
      <c r="J7605" s="2">
        <f ca="1">0.18*TablaVentas[[#This Row],[SUBTOTAL]]</f>
        <v>22.047055574097971</v>
      </c>
      <c r="K7605" s="2">
        <f ca="1">+TablaVentas[[#This Row],[SUBTOTAL]]+TablaVentas[[#This Row],[IGV]]</f>
        <v>144.53069765242003</v>
      </c>
    </row>
    <row r="7606" spans="1:11" x14ac:dyDescent="0.25">
      <c r="A7606" t="s">
        <v>7615</v>
      </c>
      <c r="B7606" s="6">
        <v>46292</v>
      </c>
      <c r="C7606" t="s">
        <v>10012</v>
      </c>
      <c r="D7606" t="s">
        <v>10017</v>
      </c>
      <c r="E7606">
        <v>15</v>
      </c>
      <c r="F7606">
        <f>+_xlfn.XLOOKUP(TablaVentas[[#This Row],[PRODUCTO FINANCIERO]],TablaPrecios[PRODUCTO FINANCIERO],TablaPrecios[PRECIO UNIT],0)</f>
        <v>9.9</v>
      </c>
      <c r="G7606" s="2">
        <f>+TablaVentas[[#This Row],[CANTIDAD]]*TablaVentas[[#This Row],[PRECIO UNITARIO]]</f>
        <v>148.5</v>
      </c>
      <c r="H7606" s="1">
        <f t="shared" ca="1" si="118"/>
        <v>0.1370992378170095</v>
      </c>
      <c r="I7606" s="2">
        <f ca="1">+TablaVentas[[#This Row],[VENTAL TOTAL]]-TablaVentas[[#This Row],[VENTAL TOTAL]]*TablaVentas[[#This Row],[DESCUENTO]]</f>
        <v>128.14076318417409</v>
      </c>
      <c r="J7606" s="2">
        <f ca="1">0.18*TablaVentas[[#This Row],[SUBTOTAL]]</f>
        <v>23.065337373151337</v>
      </c>
      <c r="K7606" s="2">
        <f ca="1">+TablaVentas[[#This Row],[SUBTOTAL]]+TablaVentas[[#This Row],[IGV]]</f>
        <v>151.20610055732544</v>
      </c>
    </row>
    <row r="7607" spans="1:11" x14ac:dyDescent="0.25">
      <c r="A7607" t="s">
        <v>7616</v>
      </c>
      <c r="B7607" s="6">
        <v>45355</v>
      </c>
      <c r="C7607" t="s">
        <v>10013</v>
      </c>
      <c r="D7607" t="s">
        <v>10020</v>
      </c>
      <c r="E7607">
        <v>10</v>
      </c>
      <c r="F7607">
        <f>+_xlfn.XLOOKUP(TablaVentas[[#This Row],[PRODUCTO FINANCIERO]],TablaPrecios[PRODUCTO FINANCIERO],TablaPrecios[PRECIO UNIT],0)</f>
        <v>14.9</v>
      </c>
      <c r="G7607" s="2">
        <f>+TablaVentas[[#This Row],[CANTIDAD]]*TablaVentas[[#This Row],[PRECIO UNITARIO]]</f>
        <v>149</v>
      </c>
      <c r="H7607" s="1">
        <f t="shared" ca="1" si="118"/>
        <v>0.12162490263632229</v>
      </c>
      <c r="I7607" s="2">
        <f ca="1">+TablaVentas[[#This Row],[VENTAL TOTAL]]-TablaVentas[[#This Row],[VENTAL TOTAL]]*TablaVentas[[#This Row],[DESCUENTO]]</f>
        <v>130.87788950718797</v>
      </c>
      <c r="J7607" s="2">
        <f ca="1">0.18*TablaVentas[[#This Row],[SUBTOTAL]]</f>
        <v>23.558020111293835</v>
      </c>
      <c r="K7607" s="2">
        <f ca="1">+TablaVentas[[#This Row],[SUBTOTAL]]+TablaVentas[[#This Row],[IGV]]</f>
        <v>154.43590961848182</v>
      </c>
    </row>
    <row r="7608" spans="1:11" x14ac:dyDescent="0.25">
      <c r="A7608" t="s">
        <v>7617</v>
      </c>
      <c r="B7608" s="6">
        <v>45631</v>
      </c>
      <c r="C7608" t="s">
        <v>10016</v>
      </c>
      <c r="D7608" t="s">
        <v>10022</v>
      </c>
      <c r="E7608">
        <v>4</v>
      </c>
      <c r="F7608">
        <f>+_xlfn.XLOOKUP(TablaVentas[[#This Row],[PRODUCTO FINANCIERO]],TablaPrecios[PRODUCTO FINANCIERO],TablaPrecios[PRECIO UNIT],0)</f>
        <v>20.9</v>
      </c>
      <c r="G7608" s="2">
        <f>+TablaVentas[[#This Row],[CANTIDAD]]*TablaVentas[[#This Row],[PRECIO UNITARIO]]</f>
        <v>83.6</v>
      </c>
      <c r="H7608" s="1">
        <f t="shared" ca="1" si="118"/>
        <v>0.13516531528293313</v>
      </c>
      <c r="I7608" s="2">
        <f ca="1">+TablaVentas[[#This Row],[VENTAL TOTAL]]-TablaVentas[[#This Row],[VENTAL TOTAL]]*TablaVentas[[#This Row],[DESCUENTO]]</f>
        <v>72.300179642346791</v>
      </c>
      <c r="J7608" s="2">
        <f ca="1">0.18*TablaVentas[[#This Row],[SUBTOTAL]]</f>
        <v>13.014032335622423</v>
      </c>
      <c r="K7608" s="2">
        <f ca="1">+TablaVentas[[#This Row],[SUBTOTAL]]+TablaVentas[[#This Row],[IGV]]</f>
        <v>85.314211977969208</v>
      </c>
    </row>
    <row r="7609" spans="1:11" x14ac:dyDescent="0.25">
      <c r="A7609" t="s">
        <v>7618</v>
      </c>
      <c r="B7609" s="6">
        <v>45556</v>
      </c>
      <c r="C7609" t="s">
        <v>10013</v>
      </c>
      <c r="D7609" t="s">
        <v>10017</v>
      </c>
      <c r="E7609">
        <v>3</v>
      </c>
      <c r="F7609">
        <f>+_xlfn.XLOOKUP(TablaVentas[[#This Row],[PRODUCTO FINANCIERO]],TablaPrecios[PRODUCTO FINANCIERO],TablaPrecios[PRECIO UNIT],0)</f>
        <v>9.9</v>
      </c>
      <c r="G7609" s="2">
        <f>+TablaVentas[[#This Row],[CANTIDAD]]*TablaVentas[[#This Row],[PRECIO UNITARIO]]</f>
        <v>29.700000000000003</v>
      </c>
      <c r="H7609" s="1">
        <f t="shared" ca="1" si="118"/>
        <v>0.1079752823234956</v>
      </c>
      <c r="I7609" s="2">
        <f ca="1">+TablaVentas[[#This Row],[VENTAL TOTAL]]-TablaVentas[[#This Row],[VENTAL TOTAL]]*TablaVentas[[#This Row],[DESCUENTO]]</f>
        <v>26.493134114992184</v>
      </c>
      <c r="J7609" s="2">
        <f ca="1">0.18*TablaVentas[[#This Row],[SUBTOTAL]]</f>
        <v>4.7687641406985932</v>
      </c>
      <c r="K7609" s="2">
        <f ca="1">+TablaVentas[[#This Row],[SUBTOTAL]]+TablaVentas[[#This Row],[IGV]]</f>
        <v>31.261898255690777</v>
      </c>
    </row>
    <row r="7610" spans="1:11" x14ac:dyDescent="0.25">
      <c r="A7610" t="s">
        <v>7619</v>
      </c>
      <c r="B7610" s="6">
        <v>46331</v>
      </c>
      <c r="C7610" t="s">
        <v>10013</v>
      </c>
      <c r="D7610" t="s">
        <v>10017</v>
      </c>
      <c r="E7610">
        <v>9</v>
      </c>
      <c r="F7610">
        <f>+_xlfn.XLOOKUP(TablaVentas[[#This Row],[PRODUCTO FINANCIERO]],TablaPrecios[PRODUCTO FINANCIERO],TablaPrecios[PRECIO UNIT],0)</f>
        <v>9.9</v>
      </c>
      <c r="G7610" s="2">
        <f>+TablaVentas[[#This Row],[CANTIDAD]]*TablaVentas[[#This Row],[PRECIO UNITARIO]]</f>
        <v>89.100000000000009</v>
      </c>
      <c r="H7610" s="1">
        <f t="shared" ca="1" si="118"/>
        <v>0.18466344535166701</v>
      </c>
      <c r="I7610" s="2">
        <f ca="1">+TablaVentas[[#This Row],[VENTAL TOTAL]]-TablaVentas[[#This Row],[VENTAL TOTAL]]*TablaVentas[[#This Row],[DESCUENTO]]</f>
        <v>72.646487019166472</v>
      </c>
      <c r="J7610" s="2">
        <f ca="1">0.18*TablaVentas[[#This Row],[SUBTOTAL]]</f>
        <v>13.076367663449965</v>
      </c>
      <c r="K7610" s="2">
        <f ca="1">+TablaVentas[[#This Row],[SUBTOTAL]]+TablaVentas[[#This Row],[IGV]]</f>
        <v>85.722854682616429</v>
      </c>
    </row>
    <row r="7611" spans="1:11" x14ac:dyDescent="0.25">
      <c r="A7611" t="s">
        <v>7620</v>
      </c>
      <c r="B7611" s="6">
        <v>46280</v>
      </c>
      <c r="C7611" t="s">
        <v>10014</v>
      </c>
      <c r="D7611" t="s">
        <v>10017</v>
      </c>
      <c r="E7611">
        <v>8</v>
      </c>
      <c r="F7611">
        <f>+_xlfn.XLOOKUP(TablaVentas[[#This Row],[PRODUCTO FINANCIERO]],TablaPrecios[PRODUCTO FINANCIERO],TablaPrecios[PRECIO UNIT],0)</f>
        <v>9.9</v>
      </c>
      <c r="G7611" s="2">
        <f>+TablaVentas[[#This Row],[CANTIDAD]]*TablaVentas[[#This Row],[PRECIO UNITARIO]]</f>
        <v>79.2</v>
      </c>
      <c r="H7611" s="1">
        <f t="shared" ca="1" si="118"/>
        <v>0.16124479903368855</v>
      </c>
      <c r="I7611" s="2">
        <f ca="1">+TablaVentas[[#This Row],[VENTAL TOTAL]]-TablaVentas[[#This Row],[VENTAL TOTAL]]*TablaVentas[[#This Row],[DESCUENTO]]</f>
        <v>66.429411916531876</v>
      </c>
      <c r="J7611" s="2">
        <f ca="1">0.18*TablaVentas[[#This Row],[SUBTOTAL]]</f>
        <v>11.957294144975737</v>
      </c>
      <c r="K7611" s="2">
        <f ca="1">+TablaVentas[[#This Row],[SUBTOTAL]]+TablaVentas[[#This Row],[IGV]]</f>
        <v>78.38670606150761</v>
      </c>
    </row>
    <row r="7612" spans="1:11" x14ac:dyDescent="0.25">
      <c r="A7612" t="s">
        <v>7621</v>
      </c>
      <c r="B7612" s="6">
        <v>45584</v>
      </c>
      <c r="C7612" t="s">
        <v>10014</v>
      </c>
      <c r="D7612" t="s">
        <v>10017</v>
      </c>
      <c r="E7612">
        <v>3</v>
      </c>
      <c r="F7612">
        <f>+_xlfn.XLOOKUP(TablaVentas[[#This Row],[PRODUCTO FINANCIERO]],TablaPrecios[PRODUCTO FINANCIERO],TablaPrecios[PRECIO UNIT],0)</f>
        <v>9.9</v>
      </c>
      <c r="G7612" s="2">
        <f>+TablaVentas[[#This Row],[CANTIDAD]]*TablaVentas[[#This Row],[PRECIO UNITARIO]]</f>
        <v>29.700000000000003</v>
      </c>
      <c r="H7612" s="1">
        <f t="shared" ca="1" si="118"/>
        <v>0.17888459493586772</v>
      </c>
      <c r="I7612" s="2">
        <f ca="1">+TablaVentas[[#This Row],[VENTAL TOTAL]]-TablaVentas[[#This Row],[VENTAL TOTAL]]*TablaVentas[[#This Row],[DESCUENTO]]</f>
        <v>24.387127530404733</v>
      </c>
      <c r="J7612" s="2">
        <f ca="1">0.18*TablaVentas[[#This Row],[SUBTOTAL]]</f>
        <v>4.3896829554728516</v>
      </c>
      <c r="K7612" s="2">
        <f ca="1">+TablaVentas[[#This Row],[SUBTOTAL]]+TablaVentas[[#This Row],[IGV]]</f>
        <v>28.776810485877583</v>
      </c>
    </row>
    <row r="7613" spans="1:11" x14ac:dyDescent="0.25">
      <c r="A7613" t="s">
        <v>7622</v>
      </c>
      <c r="B7613" s="6">
        <v>45405</v>
      </c>
      <c r="C7613" t="s">
        <v>10014</v>
      </c>
      <c r="D7613" t="s">
        <v>10020</v>
      </c>
      <c r="E7613">
        <v>12</v>
      </c>
      <c r="F7613">
        <f>+_xlfn.XLOOKUP(TablaVentas[[#This Row],[PRODUCTO FINANCIERO]],TablaPrecios[PRODUCTO FINANCIERO],TablaPrecios[PRECIO UNIT],0)</f>
        <v>14.9</v>
      </c>
      <c r="G7613" s="2">
        <f>+TablaVentas[[#This Row],[CANTIDAD]]*TablaVentas[[#This Row],[PRECIO UNITARIO]]</f>
        <v>178.8</v>
      </c>
      <c r="H7613" s="1">
        <f t="shared" ca="1" si="118"/>
        <v>0.18605306873953656</v>
      </c>
      <c r="I7613" s="2">
        <f ca="1">+TablaVentas[[#This Row],[VENTAL TOTAL]]-TablaVentas[[#This Row],[VENTAL TOTAL]]*TablaVentas[[#This Row],[DESCUENTO]]</f>
        <v>145.53371130937086</v>
      </c>
      <c r="J7613" s="2">
        <f ca="1">0.18*TablaVentas[[#This Row],[SUBTOTAL]]</f>
        <v>26.196068035686753</v>
      </c>
      <c r="K7613" s="2">
        <f ca="1">+TablaVentas[[#This Row],[SUBTOTAL]]+TablaVentas[[#This Row],[IGV]]</f>
        <v>171.72977934505761</v>
      </c>
    </row>
    <row r="7614" spans="1:11" x14ac:dyDescent="0.25">
      <c r="A7614" t="s">
        <v>7623</v>
      </c>
      <c r="B7614" s="6">
        <v>45705</v>
      </c>
      <c r="C7614" t="s">
        <v>10011</v>
      </c>
      <c r="D7614" t="s">
        <v>10022</v>
      </c>
      <c r="E7614">
        <v>15</v>
      </c>
      <c r="F7614">
        <f>+_xlfn.XLOOKUP(TablaVentas[[#This Row],[PRODUCTO FINANCIERO]],TablaPrecios[PRODUCTO FINANCIERO],TablaPrecios[PRECIO UNIT],0)</f>
        <v>20.9</v>
      </c>
      <c r="G7614" s="2">
        <f>+TablaVentas[[#This Row],[CANTIDAD]]*TablaVentas[[#This Row],[PRECIO UNITARIO]]</f>
        <v>313.5</v>
      </c>
      <c r="H7614" s="1">
        <f t="shared" ca="1" si="118"/>
        <v>0.12321310482168436</v>
      </c>
      <c r="I7614" s="2">
        <f ca="1">+TablaVentas[[#This Row],[VENTAL TOTAL]]-TablaVentas[[#This Row],[VENTAL TOTAL]]*TablaVentas[[#This Row],[DESCUENTO]]</f>
        <v>274.87269163840193</v>
      </c>
      <c r="J7614" s="2">
        <f ca="1">0.18*TablaVentas[[#This Row],[SUBTOTAL]]</f>
        <v>49.477084494912347</v>
      </c>
      <c r="K7614" s="2">
        <f ca="1">+TablaVentas[[#This Row],[SUBTOTAL]]+TablaVentas[[#This Row],[IGV]]</f>
        <v>324.34977613331426</v>
      </c>
    </row>
    <row r="7615" spans="1:11" x14ac:dyDescent="0.25">
      <c r="A7615" t="s">
        <v>7624</v>
      </c>
      <c r="B7615" s="6">
        <v>45998</v>
      </c>
      <c r="C7615" t="s">
        <v>10013</v>
      </c>
      <c r="D7615" t="s">
        <v>10022</v>
      </c>
      <c r="E7615">
        <v>6</v>
      </c>
      <c r="F7615">
        <f>+_xlfn.XLOOKUP(TablaVentas[[#This Row],[PRODUCTO FINANCIERO]],TablaPrecios[PRODUCTO FINANCIERO],TablaPrecios[PRECIO UNIT],0)</f>
        <v>20.9</v>
      </c>
      <c r="G7615" s="2">
        <f>+TablaVentas[[#This Row],[CANTIDAD]]*TablaVentas[[#This Row],[PRECIO UNITARIO]]</f>
        <v>125.39999999999999</v>
      </c>
      <c r="H7615" s="1">
        <f t="shared" ca="1" si="118"/>
        <v>0.11654812226301876</v>
      </c>
      <c r="I7615" s="2">
        <f ca="1">+TablaVentas[[#This Row],[VENTAL TOTAL]]-TablaVentas[[#This Row],[VENTAL TOTAL]]*TablaVentas[[#This Row],[DESCUENTO]]</f>
        <v>110.78486546821745</v>
      </c>
      <c r="J7615" s="2">
        <f ca="1">0.18*TablaVentas[[#This Row],[SUBTOTAL]]</f>
        <v>19.941275784279139</v>
      </c>
      <c r="K7615" s="2">
        <f ca="1">+TablaVentas[[#This Row],[SUBTOTAL]]+TablaVentas[[#This Row],[IGV]]</f>
        <v>130.72614125249657</v>
      </c>
    </row>
    <row r="7616" spans="1:11" x14ac:dyDescent="0.25">
      <c r="A7616" t="s">
        <v>7625</v>
      </c>
      <c r="B7616" s="6">
        <v>46244</v>
      </c>
      <c r="C7616" t="s">
        <v>10011</v>
      </c>
      <c r="D7616" t="s">
        <v>10017</v>
      </c>
      <c r="E7616">
        <v>16</v>
      </c>
      <c r="F7616">
        <f>+_xlfn.XLOOKUP(TablaVentas[[#This Row],[PRODUCTO FINANCIERO]],TablaPrecios[PRODUCTO FINANCIERO],TablaPrecios[PRECIO UNIT],0)</f>
        <v>9.9</v>
      </c>
      <c r="G7616" s="2">
        <f>+TablaVentas[[#This Row],[CANTIDAD]]*TablaVentas[[#This Row],[PRECIO UNITARIO]]</f>
        <v>158.4</v>
      </c>
      <c r="H7616" s="1">
        <f t="shared" ca="1" si="118"/>
        <v>0.19709080044924318</v>
      </c>
      <c r="I7616" s="2">
        <f ca="1">+TablaVentas[[#This Row],[VENTAL TOTAL]]-TablaVentas[[#This Row],[VENTAL TOTAL]]*TablaVentas[[#This Row],[DESCUENTO]]</f>
        <v>127.18081720883988</v>
      </c>
      <c r="J7616" s="2">
        <f ca="1">0.18*TablaVentas[[#This Row],[SUBTOTAL]]</f>
        <v>22.892547097591176</v>
      </c>
      <c r="K7616" s="2">
        <f ca="1">+TablaVentas[[#This Row],[SUBTOTAL]]+TablaVentas[[#This Row],[IGV]]</f>
        <v>150.07336430643107</v>
      </c>
    </row>
    <row r="7617" spans="1:11" x14ac:dyDescent="0.25">
      <c r="A7617" t="s">
        <v>7626</v>
      </c>
      <c r="B7617" s="6">
        <v>45346</v>
      </c>
      <c r="C7617" t="s">
        <v>10011</v>
      </c>
      <c r="D7617" t="s">
        <v>10022</v>
      </c>
      <c r="E7617">
        <v>8</v>
      </c>
      <c r="F7617">
        <f>+_xlfn.XLOOKUP(TablaVentas[[#This Row],[PRODUCTO FINANCIERO]],TablaPrecios[PRODUCTO FINANCIERO],TablaPrecios[PRECIO UNIT],0)</f>
        <v>20.9</v>
      </c>
      <c r="G7617" s="2">
        <f>+TablaVentas[[#This Row],[CANTIDAD]]*TablaVentas[[#This Row],[PRECIO UNITARIO]]</f>
        <v>167.2</v>
      </c>
      <c r="H7617" s="1">
        <f t="shared" ca="1" si="118"/>
        <v>0.14238318505600556</v>
      </c>
      <c r="I7617" s="2">
        <f ca="1">+TablaVentas[[#This Row],[VENTAL TOTAL]]-TablaVentas[[#This Row],[VENTAL TOTAL]]*TablaVentas[[#This Row],[DESCUENTO]]</f>
        <v>143.39353145863586</v>
      </c>
      <c r="J7617" s="2">
        <f ca="1">0.18*TablaVentas[[#This Row],[SUBTOTAL]]</f>
        <v>25.810835662554453</v>
      </c>
      <c r="K7617" s="2">
        <f ca="1">+TablaVentas[[#This Row],[SUBTOTAL]]+TablaVentas[[#This Row],[IGV]]</f>
        <v>169.20436712119033</v>
      </c>
    </row>
    <row r="7618" spans="1:11" x14ac:dyDescent="0.25">
      <c r="A7618" t="s">
        <v>7627</v>
      </c>
      <c r="B7618" s="6">
        <v>45574</v>
      </c>
      <c r="C7618" t="s">
        <v>10012</v>
      </c>
      <c r="D7618" t="s">
        <v>10018</v>
      </c>
      <c r="E7618">
        <v>9</v>
      </c>
      <c r="F7618">
        <f>+_xlfn.XLOOKUP(TablaVentas[[#This Row],[PRODUCTO FINANCIERO]],TablaPrecios[PRODUCTO FINANCIERO],TablaPrecios[PRECIO UNIT],0)</f>
        <v>14.9</v>
      </c>
      <c r="G7618" s="2">
        <f>+TablaVentas[[#This Row],[CANTIDAD]]*TablaVentas[[#This Row],[PRECIO UNITARIO]]</f>
        <v>134.1</v>
      </c>
      <c r="H7618" s="1">
        <f t="shared" ref="H7618:H7681" ca="1" si="119">+RAND()*0.1+0.1</f>
        <v>0.10037365424432518</v>
      </c>
      <c r="I7618" s="2">
        <f ca="1">+TablaVentas[[#This Row],[VENTAL TOTAL]]-TablaVentas[[#This Row],[VENTAL TOTAL]]*TablaVentas[[#This Row],[DESCUENTO]]</f>
        <v>120.63989296583598</v>
      </c>
      <c r="J7618" s="2">
        <f ca="1">0.18*TablaVentas[[#This Row],[SUBTOTAL]]</f>
        <v>21.715180733850477</v>
      </c>
      <c r="K7618" s="2">
        <f ca="1">+TablaVentas[[#This Row],[SUBTOTAL]]+TablaVentas[[#This Row],[IGV]]</f>
        <v>142.35507369968647</v>
      </c>
    </row>
    <row r="7619" spans="1:11" x14ac:dyDescent="0.25">
      <c r="A7619" t="s">
        <v>7628</v>
      </c>
      <c r="B7619" s="6">
        <v>45596</v>
      </c>
      <c r="C7619" t="s">
        <v>10013</v>
      </c>
      <c r="D7619" t="s">
        <v>10017</v>
      </c>
      <c r="E7619">
        <v>18</v>
      </c>
      <c r="F7619">
        <f>+_xlfn.XLOOKUP(TablaVentas[[#This Row],[PRODUCTO FINANCIERO]],TablaPrecios[PRODUCTO FINANCIERO],TablaPrecios[PRECIO UNIT],0)</f>
        <v>9.9</v>
      </c>
      <c r="G7619" s="2">
        <f>+TablaVentas[[#This Row],[CANTIDAD]]*TablaVentas[[#This Row],[PRECIO UNITARIO]]</f>
        <v>178.20000000000002</v>
      </c>
      <c r="H7619" s="1">
        <f t="shared" ca="1" si="119"/>
        <v>0.15669647073625359</v>
      </c>
      <c r="I7619" s="2">
        <f ca="1">+TablaVentas[[#This Row],[VENTAL TOTAL]]-TablaVentas[[#This Row],[VENTAL TOTAL]]*TablaVentas[[#This Row],[DESCUENTO]]</f>
        <v>150.27668891479962</v>
      </c>
      <c r="J7619" s="2">
        <f ca="1">0.18*TablaVentas[[#This Row],[SUBTOTAL]]</f>
        <v>27.04980400466393</v>
      </c>
      <c r="K7619" s="2">
        <f ca="1">+TablaVentas[[#This Row],[SUBTOTAL]]+TablaVentas[[#This Row],[IGV]]</f>
        <v>177.32649291946356</v>
      </c>
    </row>
    <row r="7620" spans="1:11" x14ac:dyDescent="0.25">
      <c r="A7620" t="s">
        <v>7629</v>
      </c>
      <c r="B7620" s="6">
        <v>46068</v>
      </c>
      <c r="C7620" t="s">
        <v>10014</v>
      </c>
      <c r="D7620" t="s">
        <v>10019</v>
      </c>
      <c r="E7620">
        <v>10</v>
      </c>
      <c r="F7620">
        <f>+_xlfn.XLOOKUP(TablaVentas[[#This Row],[PRODUCTO FINANCIERO]],TablaPrecios[PRODUCTO FINANCIERO],TablaPrecios[PRECIO UNIT],0)</f>
        <v>9.9</v>
      </c>
      <c r="G7620" s="2">
        <f>+TablaVentas[[#This Row],[CANTIDAD]]*TablaVentas[[#This Row],[PRECIO UNITARIO]]</f>
        <v>99</v>
      </c>
      <c r="H7620" s="1">
        <f t="shared" ca="1" si="119"/>
        <v>0.13715855868787952</v>
      </c>
      <c r="I7620" s="2">
        <f ca="1">+TablaVentas[[#This Row],[VENTAL TOTAL]]-TablaVentas[[#This Row],[VENTAL TOTAL]]*TablaVentas[[#This Row],[DESCUENTO]]</f>
        <v>85.421302689899932</v>
      </c>
      <c r="J7620" s="2">
        <f ca="1">0.18*TablaVentas[[#This Row],[SUBTOTAL]]</f>
        <v>15.375834484181986</v>
      </c>
      <c r="K7620" s="2">
        <f ca="1">+TablaVentas[[#This Row],[SUBTOTAL]]+TablaVentas[[#This Row],[IGV]]</f>
        <v>100.79713717408191</v>
      </c>
    </row>
    <row r="7621" spans="1:11" x14ac:dyDescent="0.25">
      <c r="A7621" t="s">
        <v>7630</v>
      </c>
      <c r="B7621" s="6">
        <v>45837</v>
      </c>
      <c r="C7621" t="s">
        <v>10015</v>
      </c>
      <c r="D7621" t="s">
        <v>10022</v>
      </c>
      <c r="E7621">
        <v>4</v>
      </c>
      <c r="F7621">
        <f>+_xlfn.XLOOKUP(TablaVentas[[#This Row],[PRODUCTO FINANCIERO]],TablaPrecios[PRODUCTO FINANCIERO],TablaPrecios[PRECIO UNIT],0)</f>
        <v>20.9</v>
      </c>
      <c r="G7621" s="2">
        <f>+TablaVentas[[#This Row],[CANTIDAD]]*TablaVentas[[#This Row],[PRECIO UNITARIO]]</f>
        <v>83.6</v>
      </c>
      <c r="H7621" s="1">
        <f t="shared" ca="1" si="119"/>
        <v>0.17177438570229839</v>
      </c>
      <c r="I7621" s="2">
        <f ca="1">+TablaVentas[[#This Row],[VENTAL TOTAL]]-TablaVentas[[#This Row],[VENTAL TOTAL]]*TablaVentas[[#This Row],[DESCUENTO]]</f>
        <v>69.239661355287851</v>
      </c>
      <c r="J7621" s="2">
        <f ca="1">0.18*TablaVentas[[#This Row],[SUBTOTAL]]</f>
        <v>12.463139043951813</v>
      </c>
      <c r="K7621" s="2">
        <f ca="1">+TablaVentas[[#This Row],[SUBTOTAL]]+TablaVentas[[#This Row],[IGV]]</f>
        <v>81.702800399239663</v>
      </c>
    </row>
    <row r="7622" spans="1:11" x14ac:dyDescent="0.25">
      <c r="A7622" t="s">
        <v>7631</v>
      </c>
      <c r="B7622" s="6">
        <v>46167</v>
      </c>
      <c r="C7622" t="s">
        <v>10012</v>
      </c>
      <c r="D7622" t="s">
        <v>10019</v>
      </c>
      <c r="E7622">
        <v>7</v>
      </c>
      <c r="F7622">
        <f>+_xlfn.XLOOKUP(TablaVentas[[#This Row],[PRODUCTO FINANCIERO]],TablaPrecios[PRODUCTO FINANCIERO],TablaPrecios[PRECIO UNIT],0)</f>
        <v>9.9</v>
      </c>
      <c r="G7622" s="2">
        <f>+TablaVentas[[#This Row],[CANTIDAD]]*TablaVentas[[#This Row],[PRECIO UNITARIO]]</f>
        <v>69.3</v>
      </c>
      <c r="H7622" s="1">
        <f t="shared" ca="1" si="119"/>
        <v>0.13895278344248524</v>
      </c>
      <c r="I7622" s="2">
        <f ca="1">+TablaVentas[[#This Row],[VENTAL TOTAL]]-TablaVentas[[#This Row],[VENTAL TOTAL]]*TablaVentas[[#This Row],[DESCUENTO]]</f>
        <v>59.670572107435774</v>
      </c>
      <c r="J7622" s="2">
        <f ca="1">0.18*TablaVentas[[#This Row],[SUBTOTAL]]</f>
        <v>10.740702979338439</v>
      </c>
      <c r="K7622" s="2">
        <f ca="1">+TablaVentas[[#This Row],[SUBTOTAL]]+TablaVentas[[#This Row],[IGV]]</f>
        <v>70.411275086774211</v>
      </c>
    </row>
    <row r="7623" spans="1:11" x14ac:dyDescent="0.25">
      <c r="A7623" t="s">
        <v>7632</v>
      </c>
      <c r="B7623" s="6">
        <v>46260</v>
      </c>
      <c r="C7623" t="s">
        <v>10015</v>
      </c>
      <c r="D7623" t="s">
        <v>10017</v>
      </c>
      <c r="E7623">
        <v>9</v>
      </c>
      <c r="F7623">
        <f>+_xlfn.XLOOKUP(TablaVentas[[#This Row],[PRODUCTO FINANCIERO]],TablaPrecios[PRODUCTO FINANCIERO],TablaPrecios[PRECIO UNIT],0)</f>
        <v>9.9</v>
      </c>
      <c r="G7623" s="2">
        <f>+TablaVentas[[#This Row],[CANTIDAD]]*TablaVentas[[#This Row],[PRECIO UNITARIO]]</f>
        <v>89.100000000000009</v>
      </c>
      <c r="H7623" s="1">
        <f t="shared" ca="1" si="119"/>
        <v>0.16914638095519402</v>
      </c>
      <c r="I7623" s="2">
        <f ca="1">+TablaVentas[[#This Row],[VENTAL TOTAL]]-TablaVentas[[#This Row],[VENTAL TOTAL]]*TablaVentas[[#This Row],[DESCUENTO]]</f>
        <v>74.029057456892218</v>
      </c>
      <c r="J7623" s="2">
        <f ca="1">0.18*TablaVentas[[#This Row],[SUBTOTAL]]</f>
        <v>13.325230342240598</v>
      </c>
      <c r="K7623" s="2">
        <f ca="1">+TablaVentas[[#This Row],[SUBTOTAL]]+TablaVentas[[#This Row],[IGV]]</f>
        <v>87.35428779913282</v>
      </c>
    </row>
    <row r="7624" spans="1:11" x14ac:dyDescent="0.25">
      <c r="A7624" t="s">
        <v>7633</v>
      </c>
      <c r="B7624" s="6">
        <v>45882</v>
      </c>
      <c r="C7624" t="s">
        <v>10015</v>
      </c>
      <c r="D7624" t="s">
        <v>10020</v>
      </c>
      <c r="E7624">
        <v>19</v>
      </c>
      <c r="F7624">
        <f>+_xlfn.XLOOKUP(TablaVentas[[#This Row],[PRODUCTO FINANCIERO]],TablaPrecios[PRODUCTO FINANCIERO],TablaPrecios[PRECIO UNIT],0)</f>
        <v>14.9</v>
      </c>
      <c r="G7624" s="2">
        <f>+TablaVentas[[#This Row],[CANTIDAD]]*TablaVentas[[#This Row],[PRECIO UNITARIO]]</f>
        <v>283.10000000000002</v>
      </c>
      <c r="H7624" s="1">
        <f t="shared" ca="1" si="119"/>
        <v>0.12175778560164313</v>
      </c>
      <c r="I7624" s="2">
        <f ca="1">+TablaVentas[[#This Row],[VENTAL TOTAL]]-TablaVentas[[#This Row],[VENTAL TOTAL]]*TablaVentas[[#This Row],[DESCUENTO]]</f>
        <v>248.63037089617484</v>
      </c>
      <c r="J7624" s="2">
        <f ca="1">0.18*TablaVentas[[#This Row],[SUBTOTAL]]</f>
        <v>44.753466761311472</v>
      </c>
      <c r="K7624" s="2">
        <f ca="1">+TablaVentas[[#This Row],[SUBTOTAL]]+TablaVentas[[#This Row],[IGV]]</f>
        <v>293.38383765748631</v>
      </c>
    </row>
    <row r="7625" spans="1:11" x14ac:dyDescent="0.25">
      <c r="A7625" t="s">
        <v>7634</v>
      </c>
      <c r="B7625" s="6">
        <v>45420</v>
      </c>
      <c r="C7625" t="s">
        <v>10015</v>
      </c>
      <c r="D7625" t="s">
        <v>10019</v>
      </c>
      <c r="E7625">
        <v>13</v>
      </c>
      <c r="F7625">
        <f>+_xlfn.XLOOKUP(TablaVentas[[#This Row],[PRODUCTO FINANCIERO]],TablaPrecios[PRODUCTO FINANCIERO],TablaPrecios[PRECIO UNIT],0)</f>
        <v>9.9</v>
      </c>
      <c r="G7625" s="2">
        <f>+TablaVentas[[#This Row],[CANTIDAD]]*TablaVentas[[#This Row],[PRECIO UNITARIO]]</f>
        <v>128.70000000000002</v>
      </c>
      <c r="H7625" s="1">
        <f t="shared" ca="1" si="119"/>
        <v>0.13451449954863434</v>
      </c>
      <c r="I7625" s="2">
        <f ca="1">+TablaVentas[[#This Row],[VENTAL TOTAL]]-TablaVentas[[#This Row],[VENTAL TOTAL]]*TablaVentas[[#This Row],[DESCUENTO]]</f>
        <v>111.38798390809077</v>
      </c>
      <c r="J7625" s="2">
        <f ca="1">0.18*TablaVentas[[#This Row],[SUBTOTAL]]</f>
        <v>20.049837103456337</v>
      </c>
      <c r="K7625" s="2">
        <f ca="1">+TablaVentas[[#This Row],[SUBTOTAL]]+TablaVentas[[#This Row],[IGV]]</f>
        <v>131.4378210115471</v>
      </c>
    </row>
    <row r="7626" spans="1:11" x14ac:dyDescent="0.25">
      <c r="A7626" t="s">
        <v>7635</v>
      </c>
      <c r="B7626" s="6">
        <v>46034</v>
      </c>
      <c r="C7626" t="s">
        <v>10012</v>
      </c>
      <c r="D7626" t="s">
        <v>10019</v>
      </c>
      <c r="E7626">
        <v>10</v>
      </c>
      <c r="F7626">
        <f>+_xlfn.XLOOKUP(TablaVentas[[#This Row],[PRODUCTO FINANCIERO]],TablaPrecios[PRODUCTO FINANCIERO],TablaPrecios[PRECIO UNIT],0)</f>
        <v>9.9</v>
      </c>
      <c r="G7626" s="2">
        <f>+TablaVentas[[#This Row],[CANTIDAD]]*TablaVentas[[#This Row],[PRECIO UNITARIO]]</f>
        <v>99</v>
      </c>
      <c r="H7626" s="1">
        <f t="shared" ca="1" si="119"/>
        <v>0.1977487840822334</v>
      </c>
      <c r="I7626" s="2">
        <f ca="1">+TablaVentas[[#This Row],[VENTAL TOTAL]]-TablaVentas[[#This Row],[VENTAL TOTAL]]*TablaVentas[[#This Row],[DESCUENTO]]</f>
        <v>79.422870375858892</v>
      </c>
      <c r="J7626" s="2">
        <f ca="1">0.18*TablaVentas[[#This Row],[SUBTOTAL]]</f>
        <v>14.2961166676546</v>
      </c>
      <c r="K7626" s="2">
        <f ca="1">+TablaVentas[[#This Row],[SUBTOTAL]]+TablaVentas[[#This Row],[IGV]]</f>
        <v>93.718987043513494</v>
      </c>
    </row>
    <row r="7627" spans="1:11" x14ac:dyDescent="0.25">
      <c r="A7627" t="s">
        <v>7636</v>
      </c>
      <c r="B7627" s="6">
        <v>46319</v>
      </c>
      <c r="C7627" t="s">
        <v>10012</v>
      </c>
      <c r="D7627" t="s">
        <v>10019</v>
      </c>
      <c r="E7627">
        <v>8</v>
      </c>
      <c r="F7627">
        <f>+_xlfn.XLOOKUP(TablaVentas[[#This Row],[PRODUCTO FINANCIERO]],TablaPrecios[PRODUCTO FINANCIERO],TablaPrecios[PRECIO UNIT],0)</f>
        <v>9.9</v>
      </c>
      <c r="G7627" s="2">
        <f>+TablaVentas[[#This Row],[CANTIDAD]]*TablaVentas[[#This Row],[PRECIO UNITARIO]]</f>
        <v>79.2</v>
      </c>
      <c r="H7627" s="1">
        <f t="shared" ca="1" si="119"/>
        <v>0.16901545493873538</v>
      </c>
      <c r="I7627" s="2">
        <f ca="1">+TablaVentas[[#This Row],[VENTAL TOTAL]]-TablaVentas[[#This Row],[VENTAL TOTAL]]*TablaVentas[[#This Row],[DESCUENTO]]</f>
        <v>65.813975968852162</v>
      </c>
      <c r="J7627" s="2">
        <f ca="1">0.18*TablaVentas[[#This Row],[SUBTOTAL]]</f>
        <v>11.846515674393389</v>
      </c>
      <c r="K7627" s="2">
        <f ca="1">+TablaVentas[[#This Row],[SUBTOTAL]]+TablaVentas[[#This Row],[IGV]]</f>
        <v>77.66049164324555</v>
      </c>
    </row>
    <row r="7628" spans="1:11" x14ac:dyDescent="0.25">
      <c r="A7628" t="s">
        <v>7637</v>
      </c>
      <c r="B7628" s="6">
        <v>45505</v>
      </c>
      <c r="C7628" t="s">
        <v>10012</v>
      </c>
      <c r="D7628" t="s">
        <v>10017</v>
      </c>
      <c r="E7628">
        <v>19</v>
      </c>
      <c r="F7628">
        <f>+_xlfn.XLOOKUP(TablaVentas[[#This Row],[PRODUCTO FINANCIERO]],TablaPrecios[PRODUCTO FINANCIERO],TablaPrecios[PRECIO UNIT],0)</f>
        <v>9.9</v>
      </c>
      <c r="G7628" s="2">
        <f>+TablaVentas[[#This Row],[CANTIDAD]]*TablaVentas[[#This Row],[PRECIO UNITARIO]]</f>
        <v>188.1</v>
      </c>
      <c r="H7628" s="1">
        <f t="shared" ca="1" si="119"/>
        <v>0.11330471548105808</v>
      </c>
      <c r="I7628" s="2">
        <f ca="1">+TablaVentas[[#This Row],[VENTAL TOTAL]]-TablaVentas[[#This Row],[VENTAL TOTAL]]*TablaVentas[[#This Row],[DESCUENTO]]</f>
        <v>166.78738301801297</v>
      </c>
      <c r="J7628" s="2">
        <f ca="1">0.18*TablaVentas[[#This Row],[SUBTOTAL]]</f>
        <v>30.021728943242334</v>
      </c>
      <c r="K7628" s="2">
        <f ca="1">+TablaVentas[[#This Row],[SUBTOTAL]]+TablaVentas[[#This Row],[IGV]]</f>
        <v>196.8091119612553</v>
      </c>
    </row>
    <row r="7629" spans="1:11" x14ac:dyDescent="0.25">
      <c r="A7629" t="s">
        <v>7638</v>
      </c>
      <c r="B7629" s="6">
        <v>46242</v>
      </c>
      <c r="C7629" t="s">
        <v>10014</v>
      </c>
      <c r="D7629" t="s">
        <v>10020</v>
      </c>
      <c r="E7629">
        <v>13</v>
      </c>
      <c r="F7629">
        <f>+_xlfn.XLOOKUP(TablaVentas[[#This Row],[PRODUCTO FINANCIERO]],TablaPrecios[PRODUCTO FINANCIERO],TablaPrecios[PRECIO UNIT],0)</f>
        <v>14.9</v>
      </c>
      <c r="G7629" s="2">
        <f>+TablaVentas[[#This Row],[CANTIDAD]]*TablaVentas[[#This Row],[PRECIO UNITARIO]]</f>
        <v>193.70000000000002</v>
      </c>
      <c r="H7629" s="1">
        <f t="shared" ca="1" si="119"/>
        <v>0.1221353218366882</v>
      </c>
      <c r="I7629" s="2">
        <f ca="1">+TablaVentas[[#This Row],[VENTAL TOTAL]]-TablaVentas[[#This Row],[VENTAL TOTAL]]*TablaVentas[[#This Row],[DESCUENTO]]</f>
        <v>170.04238816023351</v>
      </c>
      <c r="J7629" s="2">
        <f ca="1">0.18*TablaVentas[[#This Row],[SUBTOTAL]]</f>
        <v>30.607629868842032</v>
      </c>
      <c r="K7629" s="2">
        <f ca="1">+TablaVentas[[#This Row],[SUBTOTAL]]+TablaVentas[[#This Row],[IGV]]</f>
        <v>200.65001802907554</v>
      </c>
    </row>
    <row r="7630" spans="1:11" x14ac:dyDescent="0.25">
      <c r="A7630" t="s">
        <v>7639</v>
      </c>
      <c r="B7630" s="6">
        <v>45432</v>
      </c>
      <c r="C7630" t="s">
        <v>10012</v>
      </c>
      <c r="D7630" t="s">
        <v>10017</v>
      </c>
      <c r="E7630">
        <v>5</v>
      </c>
      <c r="F7630">
        <f>+_xlfn.XLOOKUP(TablaVentas[[#This Row],[PRODUCTO FINANCIERO]],TablaPrecios[PRODUCTO FINANCIERO],TablaPrecios[PRECIO UNIT],0)</f>
        <v>9.9</v>
      </c>
      <c r="G7630" s="2">
        <f>+TablaVentas[[#This Row],[CANTIDAD]]*TablaVentas[[#This Row],[PRECIO UNITARIO]]</f>
        <v>49.5</v>
      </c>
      <c r="H7630" s="1">
        <f t="shared" ca="1" si="119"/>
        <v>0.12179304354813976</v>
      </c>
      <c r="I7630" s="2">
        <f ca="1">+TablaVentas[[#This Row],[VENTAL TOTAL]]-TablaVentas[[#This Row],[VENTAL TOTAL]]*TablaVentas[[#This Row],[DESCUENTO]]</f>
        <v>43.471244344367079</v>
      </c>
      <c r="J7630" s="2">
        <f ca="1">0.18*TablaVentas[[#This Row],[SUBTOTAL]]</f>
        <v>7.8248239819860741</v>
      </c>
      <c r="K7630" s="2">
        <f ca="1">+TablaVentas[[#This Row],[SUBTOTAL]]+TablaVentas[[#This Row],[IGV]]</f>
        <v>51.296068326353151</v>
      </c>
    </row>
    <row r="7631" spans="1:11" x14ac:dyDescent="0.25">
      <c r="A7631" t="s">
        <v>7640</v>
      </c>
      <c r="B7631" s="6">
        <v>46375</v>
      </c>
      <c r="C7631" t="s">
        <v>10013</v>
      </c>
      <c r="D7631" t="s">
        <v>10022</v>
      </c>
      <c r="E7631">
        <v>13</v>
      </c>
      <c r="F7631">
        <f>+_xlfn.XLOOKUP(TablaVentas[[#This Row],[PRODUCTO FINANCIERO]],TablaPrecios[PRODUCTO FINANCIERO],TablaPrecios[PRECIO UNIT],0)</f>
        <v>20.9</v>
      </c>
      <c r="G7631" s="2">
        <f>+TablaVentas[[#This Row],[CANTIDAD]]*TablaVentas[[#This Row],[PRECIO UNITARIO]]</f>
        <v>271.7</v>
      </c>
      <c r="H7631" s="1">
        <f t="shared" ca="1" si="119"/>
        <v>0.1720712044264818</v>
      </c>
      <c r="I7631" s="2">
        <f ca="1">+TablaVentas[[#This Row],[VENTAL TOTAL]]-TablaVentas[[#This Row],[VENTAL TOTAL]]*TablaVentas[[#This Row],[DESCUENTO]]</f>
        <v>224.94825375732489</v>
      </c>
      <c r="J7631" s="2">
        <f ca="1">0.18*TablaVentas[[#This Row],[SUBTOTAL]]</f>
        <v>40.490685676318478</v>
      </c>
      <c r="K7631" s="2">
        <f ca="1">+TablaVentas[[#This Row],[SUBTOTAL]]+TablaVentas[[#This Row],[IGV]]</f>
        <v>265.43893943364338</v>
      </c>
    </row>
    <row r="7632" spans="1:11" x14ac:dyDescent="0.25">
      <c r="A7632" t="s">
        <v>7641</v>
      </c>
      <c r="B7632" s="6">
        <v>45914</v>
      </c>
      <c r="C7632" t="s">
        <v>10012</v>
      </c>
      <c r="D7632" t="s">
        <v>10018</v>
      </c>
      <c r="E7632">
        <v>19</v>
      </c>
      <c r="F7632">
        <f>+_xlfn.XLOOKUP(TablaVentas[[#This Row],[PRODUCTO FINANCIERO]],TablaPrecios[PRODUCTO FINANCIERO],TablaPrecios[PRECIO UNIT],0)</f>
        <v>14.9</v>
      </c>
      <c r="G7632" s="2">
        <f>+TablaVentas[[#This Row],[CANTIDAD]]*TablaVentas[[#This Row],[PRECIO UNITARIO]]</f>
        <v>283.10000000000002</v>
      </c>
      <c r="H7632" s="1">
        <f t="shared" ca="1" si="119"/>
        <v>0.13075396216226837</v>
      </c>
      <c r="I7632" s="2">
        <f ca="1">+TablaVentas[[#This Row],[VENTAL TOTAL]]-TablaVentas[[#This Row],[VENTAL TOTAL]]*TablaVentas[[#This Row],[DESCUENTO]]</f>
        <v>246.08355331186186</v>
      </c>
      <c r="J7632" s="2">
        <f ca="1">0.18*TablaVentas[[#This Row],[SUBTOTAL]]</f>
        <v>44.295039596135133</v>
      </c>
      <c r="K7632" s="2">
        <f ca="1">+TablaVentas[[#This Row],[SUBTOTAL]]+TablaVentas[[#This Row],[IGV]]</f>
        <v>290.37859290799702</v>
      </c>
    </row>
    <row r="7633" spans="1:11" x14ac:dyDescent="0.25">
      <c r="A7633" t="s">
        <v>7642</v>
      </c>
      <c r="B7633" s="6">
        <v>46088</v>
      </c>
      <c r="C7633" t="s">
        <v>10015</v>
      </c>
      <c r="D7633" t="s">
        <v>10017</v>
      </c>
      <c r="E7633">
        <v>19</v>
      </c>
      <c r="F7633">
        <f>+_xlfn.XLOOKUP(TablaVentas[[#This Row],[PRODUCTO FINANCIERO]],TablaPrecios[PRODUCTO FINANCIERO],TablaPrecios[PRECIO UNIT],0)</f>
        <v>9.9</v>
      </c>
      <c r="G7633" s="2">
        <f>+TablaVentas[[#This Row],[CANTIDAD]]*TablaVentas[[#This Row],[PRECIO UNITARIO]]</f>
        <v>188.1</v>
      </c>
      <c r="H7633" s="1">
        <f t="shared" ca="1" si="119"/>
        <v>0.14950588074779869</v>
      </c>
      <c r="I7633" s="2">
        <f ca="1">+TablaVentas[[#This Row],[VENTAL TOTAL]]-TablaVentas[[#This Row],[VENTAL TOTAL]]*TablaVentas[[#This Row],[DESCUENTO]]</f>
        <v>159.97794383133908</v>
      </c>
      <c r="J7633" s="2">
        <f ca="1">0.18*TablaVentas[[#This Row],[SUBTOTAL]]</f>
        <v>28.796029889641034</v>
      </c>
      <c r="K7633" s="2">
        <f ca="1">+TablaVentas[[#This Row],[SUBTOTAL]]+TablaVentas[[#This Row],[IGV]]</f>
        <v>188.77397372098011</v>
      </c>
    </row>
    <row r="7634" spans="1:11" x14ac:dyDescent="0.25">
      <c r="A7634" t="s">
        <v>7643</v>
      </c>
      <c r="B7634" s="6">
        <v>46061</v>
      </c>
      <c r="C7634" t="s">
        <v>10015</v>
      </c>
      <c r="D7634" t="s">
        <v>10019</v>
      </c>
      <c r="E7634">
        <v>5</v>
      </c>
      <c r="F7634">
        <f>+_xlfn.XLOOKUP(TablaVentas[[#This Row],[PRODUCTO FINANCIERO]],TablaPrecios[PRODUCTO FINANCIERO],TablaPrecios[PRECIO UNIT],0)</f>
        <v>9.9</v>
      </c>
      <c r="G7634" s="2">
        <f>+TablaVentas[[#This Row],[CANTIDAD]]*TablaVentas[[#This Row],[PRECIO UNITARIO]]</f>
        <v>49.5</v>
      </c>
      <c r="H7634" s="1">
        <f t="shared" ca="1" si="119"/>
        <v>0.18801015259638651</v>
      </c>
      <c r="I7634" s="2">
        <f ca="1">+TablaVentas[[#This Row],[VENTAL TOTAL]]-TablaVentas[[#This Row],[VENTAL TOTAL]]*TablaVentas[[#This Row],[DESCUENTO]]</f>
        <v>40.193497446478865</v>
      </c>
      <c r="J7634" s="2">
        <f ca="1">0.18*TablaVentas[[#This Row],[SUBTOTAL]]</f>
        <v>7.2348295403661957</v>
      </c>
      <c r="K7634" s="2">
        <f ca="1">+TablaVentas[[#This Row],[SUBTOTAL]]+TablaVentas[[#This Row],[IGV]]</f>
        <v>47.428326986845065</v>
      </c>
    </row>
    <row r="7635" spans="1:11" x14ac:dyDescent="0.25">
      <c r="A7635" t="s">
        <v>7644</v>
      </c>
      <c r="B7635" s="6">
        <v>46352</v>
      </c>
      <c r="C7635" t="s">
        <v>10015</v>
      </c>
      <c r="D7635" t="s">
        <v>10017</v>
      </c>
      <c r="E7635">
        <v>15</v>
      </c>
      <c r="F7635">
        <f>+_xlfn.XLOOKUP(TablaVentas[[#This Row],[PRODUCTO FINANCIERO]],TablaPrecios[PRODUCTO FINANCIERO],TablaPrecios[PRECIO UNIT],0)</f>
        <v>9.9</v>
      </c>
      <c r="G7635" s="2">
        <f>+TablaVentas[[#This Row],[CANTIDAD]]*TablaVentas[[#This Row],[PRECIO UNITARIO]]</f>
        <v>148.5</v>
      </c>
      <c r="H7635" s="1">
        <f t="shared" ca="1" si="119"/>
        <v>0.10185502224902444</v>
      </c>
      <c r="I7635" s="2">
        <f ca="1">+TablaVentas[[#This Row],[VENTAL TOTAL]]-TablaVentas[[#This Row],[VENTAL TOTAL]]*TablaVentas[[#This Row],[DESCUENTO]]</f>
        <v>133.37452919601986</v>
      </c>
      <c r="J7635" s="2">
        <f ca="1">0.18*TablaVentas[[#This Row],[SUBTOTAL]]</f>
        <v>24.007415255283576</v>
      </c>
      <c r="K7635" s="2">
        <f ca="1">+TablaVentas[[#This Row],[SUBTOTAL]]+TablaVentas[[#This Row],[IGV]]</f>
        <v>157.38194445130344</v>
      </c>
    </row>
    <row r="7636" spans="1:11" x14ac:dyDescent="0.25">
      <c r="A7636" t="s">
        <v>7645</v>
      </c>
      <c r="B7636" s="6">
        <v>45966</v>
      </c>
      <c r="C7636" t="s">
        <v>10014</v>
      </c>
      <c r="D7636" t="s">
        <v>10020</v>
      </c>
      <c r="E7636">
        <v>14</v>
      </c>
      <c r="F7636">
        <f>+_xlfn.XLOOKUP(TablaVentas[[#This Row],[PRODUCTO FINANCIERO]],TablaPrecios[PRODUCTO FINANCIERO],TablaPrecios[PRECIO UNIT],0)</f>
        <v>14.9</v>
      </c>
      <c r="G7636" s="2">
        <f>+TablaVentas[[#This Row],[CANTIDAD]]*TablaVentas[[#This Row],[PRECIO UNITARIO]]</f>
        <v>208.6</v>
      </c>
      <c r="H7636" s="1">
        <f t="shared" ca="1" si="119"/>
        <v>0.15085509254314403</v>
      </c>
      <c r="I7636" s="2">
        <f ca="1">+TablaVentas[[#This Row],[VENTAL TOTAL]]-TablaVentas[[#This Row],[VENTAL TOTAL]]*TablaVentas[[#This Row],[DESCUENTO]]</f>
        <v>177.13162769550016</v>
      </c>
      <c r="J7636" s="2">
        <f ca="1">0.18*TablaVentas[[#This Row],[SUBTOTAL]]</f>
        <v>31.883692985190027</v>
      </c>
      <c r="K7636" s="2">
        <f ca="1">+TablaVentas[[#This Row],[SUBTOTAL]]+TablaVentas[[#This Row],[IGV]]</f>
        <v>209.01532068069019</v>
      </c>
    </row>
    <row r="7637" spans="1:11" x14ac:dyDescent="0.25">
      <c r="A7637" t="s">
        <v>7646</v>
      </c>
      <c r="B7637" s="6">
        <v>46293</v>
      </c>
      <c r="C7637" t="s">
        <v>10013</v>
      </c>
      <c r="D7637" t="s">
        <v>10020</v>
      </c>
      <c r="E7637">
        <v>3</v>
      </c>
      <c r="F7637">
        <f>+_xlfn.XLOOKUP(TablaVentas[[#This Row],[PRODUCTO FINANCIERO]],TablaPrecios[PRODUCTO FINANCIERO],TablaPrecios[PRECIO UNIT],0)</f>
        <v>14.9</v>
      </c>
      <c r="G7637" s="2">
        <f>+TablaVentas[[#This Row],[CANTIDAD]]*TablaVentas[[#This Row],[PRECIO UNITARIO]]</f>
        <v>44.7</v>
      </c>
      <c r="H7637" s="1">
        <f t="shared" ca="1" si="119"/>
        <v>0.15364188644763366</v>
      </c>
      <c r="I7637" s="2">
        <f ca="1">+TablaVentas[[#This Row],[VENTAL TOTAL]]-TablaVentas[[#This Row],[VENTAL TOTAL]]*TablaVentas[[#This Row],[DESCUENTO]]</f>
        <v>37.832207675790777</v>
      </c>
      <c r="J7637" s="2">
        <f ca="1">0.18*TablaVentas[[#This Row],[SUBTOTAL]]</f>
        <v>6.8097973816423396</v>
      </c>
      <c r="K7637" s="2">
        <f ca="1">+TablaVentas[[#This Row],[SUBTOTAL]]+TablaVentas[[#This Row],[IGV]]</f>
        <v>44.642005057433117</v>
      </c>
    </row>
    <row r="7638" spans="1:11" x14ac:dyDescent="0.25">
      <c r="A7638" t="s">
        <v>7647</v>
      </c>
      <c r="B7638" s="6">
        <v>45974</v>
      </c>
      <c r="C7638" t="s">
        <v>10013</v>
      </c>
      <c r="D7638" t="s">
        <v>10020</v>
      </c>
      <c r="E7638">
        <v>14</v>
      </c>
      <c r="F7638">
        <f>+_xlfn.XLOOKUP(TablaVentas[[#This Row],[PRODUCTO FINANCIERO]],TablaPrecios[PRODUCTO FINANCIERO],TablaPrecios[PRECIO UNIT],0)</f>
        <v>14.9</v>
      </c>
      <c r="G7638" s="2">
        <f>+TablaVentas[[#This Row],[CANTIDAD]]*TablaVentas[[#This Row],[PRECIO UNITARIO]]</f>
        <v>208.6</v>
      </c>
      <c r="H7638" s="1">
        <f t="shared" ca="1" si="119"/>
        <v>0.13335048215935591</v>
      </c>
      <c r="I7638" s="2">
        <f ca="1">+TablaVentas[[#This Row],[VENTAL TOTAL]]-TablaVentas[[#This Row],[VENTAL TOTAL]]*TablaVentas[[#This Row],[DESCUENTO]]</f>
        <v>180.78308942155834</v>
      </c>
      <c r="J7638" s="2">
        <f ca="1">0.18*TablaVentas[[#This Row],[SUBTOTAL]]</f>
        <v>32.540956095880503</v>
      </c>
      <c r="K7638" s="2">
        <f ca="1">+TablaVentas[[#This Row],[SUBTOTAL]]+TablaVentas[[#This Row],[IGV]]</f>
        <v>213.32404551743883</v>
      </c>
    </row>
    <row r="7639" spans="1:11" x14ac:dyDescent="0.25">
      <c r="A7639" t="s">
        <v>7648</v>
      </c>
      <c r="B7639" s="6">
        <v>46056</v>
      </c>
      <c r="C7639" t="s">
        <v>10012</v>
      </c>
      <c r="D7639" t="s">
        <v>10017</v>
      </c>
      <c r="E7639">
        <v>17</v>
      </c>
      <c r="F7639">
        <f>+_xlfn.XLOOKUP(TablaVentas[[#This Row],[PRODUCTO FINANCIERO]],TablaPrecios[PRODUCTO FINANCIERO],TablaPrecios[PRECIO UNIT],0)</f>
        <v>9.9</v>
      </c>
      <c r="G7639" s="2">
        <f>+TablaVentas[[#This Row],[CANTIDAD]]*TablaVentas[[#This Row],[PRECIO UNITARIO]]</f>
        <v>168.3</v>
      </c>
      <c r="H7639" s="1">
        <f t="shared" ca="1" si="119"/>
        <v>0.17921741522624204</v>
      </c>
      <c r="I7639" s="2">
        <f ca="1">+TablaVentas[[#This Row],[VENTAL TOTAL]]-TablaVentas[[#This Row],[VENTAL TOTAL]]*TablaVentas[[#This Row],[DESCUENTO]]</f>
        <v>138.13770901742348</v>
      </c>
      <c r="J7639" s="2">
        <f ca="1">0.18*TablaVentas[[#This Row],[SUBTOTAL]]</f>
        <v>24.864787623136223</v>
      </c>
      <c r="K7639" s="2">
        <f ca="1">+TablaVentas[[#This Row],[SUBTOTAL]]+TablaVentas[[#This Row],[IGV]]</f>
        <v>163.00249664055968</v>
      </c>
    </row>
    <row r="7640" spans="1:11" x14ac:dyDescent="0.25">
      <c r="A7640" t="s">
        <v>7649</v>
      </c>
      <c r="B7640" s="6">
        <v>45703</v>
      </c>
      <c r="C7640" t="s">
        <v>10014</v>
      </c>
      <c r="D7640" t="s">
        <v>10020</v>
      </c>
      <c r="E7640">
        <v>17</v>
      </c>
      <c r="F7640">
        <f>+_xlfn.XLOOKUP(TablaVentas[[#This Row],[PRODUCTO FINANCIERO]],TablaPrecios[PRODUCTO FINANCIERO],TablaPrecios[PRECIO UNIT],0)</f>
        <v>14.9</v>
      </c>
      <c r="G7640" s="2">
        <f>+TablaVentas[[#This Row],[CANTIDAD]]*TablaVentas[[#This Row],[PRECIO UNITARIO]]</f>
        <v>253.3</v>
      </c>
      <c r="H7640" s="1">
        <f t="shared" ca="1" si="119"/>
        <v>0.11277149028246478</v>
      </c>
      <c r="I7640" s="2">
        <f ca="1">+TablaVentas[[#This Row],[VENTAL TOTAL]]-TablaVentas[[#This Row],[VENTAL TOTAL]]*TablaVentas[[#This Row],[DESCUENTO]]</f>
        <v>224.73498151145168</v>
      </c>
      <c r="J7640" s="2">
        <f ca="1">0.18*TablaVentas[[#This Row],[SUBTOTAL]]</f>
        <v>40.452296672061301</v>
      </c>
      <c r="K7640" s="2">
        <f ca="1">+TablaVentas[[#This Row],[SUBTOTAL]]+TablaVentas[[#This Row],[IGV]]</f>
        <v>265.187278183513</v>
      </c>
    </row>
    <row r="7641" spans="1:11" x14ac:dyDescent="0.25">
      <c r="A7641" t="s">
        <v>7650</v>
      </c>
      <c r="B7641" s="6">
        <v>45443</v>
      </c>
      <c r="C7641" t="s">
        <v>10011</v>
      </c>
      <c r="D7641" t="s">
        <v>10020</v>
      </c>
      <c r="E7641">
        <v>5</v>
      </c>
      <c r="F7641">
        <f>+_xlfn.XLOOKUP(TablaVentas[[#This Row],[PRODUCTO FINANCIERO]],TablaPrecios[PRODUCTO FINANCIERO],TablaPrecios[PRECIO UNIT],0)</f>
        <v>14.9</v>
      </c>
      <c r="G7641" s="2">
        <f>+TablaVentas[[#This Row],[CANTIDAD]]*TablaVentas[[#This Row],[PRECIO UNITARIO]]</f>
        <v>74.5</v>
      </c>
      <c r="H7641" s="1">
        <f t="shared" ca="1" si="119"/>
        <v>0.12338910816633374</v>
      </c>
      <c r="I7641" s="2">
        <f ca="1">+TablaVentas[[#This Row],[VENTAL TOTAL]]-TablaVentas[[#This Row],[VENTAL TOTAL]]*TablaVentas[[#This Row],[DESCUENTO]]</f>
        <v>65.307511441608142</v>
      </c>
      <c r="J7641" s="2">
        <f ca="1">0.18*TablaVentas[[#This Row],[SUBTOTAL]]</f>
        <v>11.755352059489464</v>
      </c>
      <c r="K7641" s="2">
        <f ca="1">+TablaVentas[[#This Row],[SUBTOTAL]]+TablaVentas[[#This Row],[IGV]]</f>
        <v>77.06286350109761</v>
      </c>
    </row>
    <row r="7642" spans="1:11" x14ac:dyDescent="0.25">
      <c r="A7642" t="s">
        <v>7651</v>
      </c>
      <c r="B7642" s="6">
        <v>46287</v>
      </c>
      <c r="C7642" t="s">
        <v>10015</v>
      </c>
      <c r="D7642" t="s">
        <v>10020</v>
      </c>
      <c r="E7642">
        <v>20</v>
      </c>
      <c r="F7642">
        <f>+_xlfn.XLOOKUP(TablaVentas[[#This Row],[PRODUCTO FINANCIERO]],TablaPrecios[PRODUCTO FINANCIERO],TablaPrecios[PRECIO UNIT],0)</f>
        <v>14.9</v>
      </c>
      <c r="G7642" s="2">
        <f>+TablaVentas[[#This Row],[CANTIDAD]]*TablaVentas[[#This Row],[PRECIO UNITARIO]]</f>
        <v>298</v>
      </c>
      <c r="H7642" s="1">
        <f t="shared" ca="1" si="119"/>
        <v>0.1330381128987827</v>
      </c>
      <c r="I7642" s="2">
        <f ca="1">+TablaVentas[[#This Row],[VENTAL TOTAL]]-TablaVentas[[#This Row],[VENTAL TOTAL]]*TablaVentas[[#This Row],[DESCUENTO]]</f>
        <v>258.35464235616274</v>
      </c>
      <c r="J7642" s="2">
        <f ca="1">0.18*TablaVentas[[#This Row],[SUBTOTAL]]</f>
        <v>46.503835624109293</v>
      </c>
      <c r="K7642" s="2">
        <f ca="1">+TablaVentas[[#This Row],[SUBTOTAL]]+TablaVentas[[#This Row],[IGV]]</f>
        <v>304.85847798027203</v>
      </c>
    </row>
    <row r="7643" spans="1:11" x14ac:dyDescent="0.25">
      <c r="A7643" t="s">
        <v>7652</v>
      </c>
      <c r="B7643" s="6">
        <v>46356</v>
      </c>
      <c r="C7643" t="s">
        <v>10015</v>
      </c>
      <c r="D7643" t="s">
        <v>10020</v>
      </c>
      <c r="E7643">
        <v>18</v>
      </c>
      <c r="F7643">
        <f>+_xlfn.XLOOKUP(TablaVentas[[#This Row],[PRODUCTO FINANCIERO]],TablaPrecios[PRODUCTO FINANCIERO],TablaPrecios[PRECIO UNIT],0)</f>
        <v>14.9</v>
      </c>
      <c r="G7643" s="2">
        <f>+TablaVentas[[#This Row],[CANTIDAD]]*TablaVentas[[#This Row],[PRECIO UNITARIO]]</f>
        <v>268.2</v>
      </c>
      <c r="H7643" s="1">
        <f t="shared" ca="1" si="119"/>
        <v>0.15312568888457068</v>
      </c>
      <c r="I7643" s="2">
        <f ca="1">+TablaVentas[[#This Row],[VENTAL TOTAL]]-TablaVentas[[#This Row],[VENTAL TOTAL]]*TablaVentas[[#This Row],[DESCUENTO]]</f>
        <v>227.13169024115814</v>
      </c>
      <c r="J7643" s="2">
        <f ca="1">0.18*TablaVentas[[#This Row],[SUBTOTAL]]</f>
        <v>40.883704243408467</v>
      </c>
      <c r="K7643" s="2">
        <f ca="1">+TablaVentas[[#This Row],[SUBTOTAL]]+TablaVentas[[#This Row],[IGV]]</f>
        <v>268.01539448456663</v>
      </c>
    </row>
    <row r="7644" spans="1:11" x14ac:dyDescent="0.25">
      <c r="A7644" t="s">
        <v>7653</v>
      </c>
      <c r="B7644" s="6">
        <v>46168</v>
      </c>
      <c r="C7644" t="s">
        <v>10015</v>
      </c>
      <c r="D7644" t="s">
        <v>10020</v>
      </c>
      <c r="E7644">
        <v>8</v>
      </c>
      <c r="F7644">
        <f>+_xlfn.XLOOKUP(TablaVentas[[#This Row],[PRODUCTO FINANCIERO]],TablaPrecios[PRODUCTO FINANCIERO],TablaPrecios[PRECIO UNIT],0)</f>
        <v>14.9</v>
      </c>
      <c r="G7644" s="2">
        <f>+TablaVentas[[#This Row],[CANTIDAD]]*TablaVentas[[#This Row],[PRECIO UNITARIO]]</f>
        <v>119.2</v>
      </c>
      <c r="H7644" s="1">
        <f t="shared" ca="1" si="119"/>
        <v>0.10502371973185812</v>
      </c>
      <c r="I7644" s="2">
        <f ca="1">+TablaVentas[[#This Row],[VENTAL TOTAL]]-TablaVentas[[#This Row],[VENTAL TOTAL]]*TablaVentas[[#This Row],[DESCUENTO]]</f>
        <v>106.68117260796251</v>
      </c>
      <c r="J7644" s="2">
        <f ca="1">0.18*TablaVentas[[#This Row],[SUBTOTAL]]</f>
        <v>19.202611069433249</v>
      </c>
      <c r="K7644" s="2">
        <f ca="1">+TablaVentas[[#This Row],[SUBTOTAL]]+TablaVentas[[#This Row],[IGV]]</f>
        <v>125.88378367739575</v>
      </c>
    </row>
    <row r="7645" spans="1:11" x14ac:dyDescent="0.25">
      <c r="A7645" t="s">
        <v>7654</v>
      </c>
      <c r="B7645" s="6">
        <v>45476</v>
      </c>
      <c r="C7645" t="s">
        <v>10013</v>
      </c>
      <c r="D7645" t="s">
        <v>10019</v>
      </c>
      <c r="E7645">
        <v>16</v>
      </c>
      <c r="F7645">
        <f>+_xlfn.XLOOKUP(TablaVentas[[#This Row],[PRODUCTO FINANCIERO]],TablaPrecios[PRODUCTO FINANCIERO],TablaPrecios[PRECIO UNIT],0)</f>
        <v>9.9</v>
      </c>
      <c r="G7645" s="2">
        <f>+TablaVentas[[#This Row],[CANTIDAD]]*TablaVentas[[#This Row],[PRECIO UNITARIO]]</f>
        <v>158.4</v>
      </c>
      <c r="H7645" s="1">
        <f t="shared" ca="1" si="119"/>
        <v>0.12397995740005034</v>
      </c>
      <c r="I7645" s="2">
        <f ca="1">+TablaVentas[[#This Row],[VENTAL TOTAL]]-TablaVentas[[#This Row],[VENTAL TOTAL]]*TablaVentas[[#This Row],[DESCUENTO]]</f>
        <v>138.76157474783204</v>
      </c>
      <c r="J7645" s="2">
        <f ca="1">0.18*TablaVentas[[#This Row],[SUBTOTAL]]</f>
        <v>24.977083454609765</v>
      </c>
      <c r="K7645" s="2">
        <f ca="1">+TablaVentas[[#This Row],[SUBTOTAL]]+TablaVentas[[#This Row],[IGV]]</f>
        <v>163.7386582024418</v>
      </c>
    </row>
    <row r="7646" spans="1:11" x14ac:dyDescent="0.25">
      <c r="A7646" t="s">
        <v>7655</v>
      </c>
      <c r="B7646" s="6">
        <v>45300</v>
      </c>
      <c r="C7646" t="s">
        <v>10013</v>
      </c>
      <c r="D7646" t="s">
        <v>10019</v>
      </c>
      <c r="E7646">
        <v>12</v>
      </c>
      <c r="F7646">
        <f>+_xlfn.XLOOKUP(TablaVentas[[#This Row],[PRODUCTO FINANCIERO]],TablaPrecios[PRODUCTO FINANCIERO],TablaPrecios[PRECIO UNIT],0)</f>
        <v>9.9</v>
      </c>
      <c r="G7646" s="2">
        <f>+TablaVentas[[#This Row],[CANTIDAD]]*TablaVentas[[#This Row],[PRECIO UNITARIO]]</f>
        <v>118.80000000000001</v>
      </c>
      <c r="H7646" s="1">
        <f t="shared" ca="1" si="119"/>
        <v>0.1928251438743086</v>
      </c>
      <c r="I7646" s="2">
        <f ca="1">+TablaVentas[[#This Row],[VENTAL TOTAL]]-TablaVentas[[#This Row],[VENTAL TOTAL]]*TablaVentas[[#This Row],[DESCUENTO]]</f>
        <v>95.892372907732152</v>
      </c>
      <c r="J7646" s="2">
        <f ca="1">0.18*TablaVentas[[#This Row],[SUBTOTAL]]</f>
        <v>17.260627123391785</v>
      </c>
      <c r="K7646" s="2">
        <f ca="1">+TablaVentas[[#This Row],[SUBTOTAL]]+TablaVentas[[#This Row],[IGV]]</f>
        <v>113.15300003112394</v>
      </c>
    </row>
    <row r="7647" spans="1:11" x14ac:dyDescent="0.25">
      <c r="A7647" t="s">
        <v>7656</v>
      </c>
      <c r="B7647" s="6">
        <v>45431</v>
      </c>
      <c r="C7647" t="s">
        <v>10016</v>
      </c>
      <c r="D7647" t="s">
        <v>10017</v>
      </c>
      <c r="E7647">
        <v>4</v>
      </c>
      <c r="F7647">
        <f>+_xlfn.XLOOKUP(TablaVentas[[#This Row],[PRODUCTO FINANCIERO]],TablaPrecios[PRODUCTO FINANCIERO],TablaPrecios[PRECIO UNIT],0)</f>
        <v>9.9</v>
      </c>
      <c r="G7647" s="2">
        <f>+TablaVentas[[#This Row],[CANTIDAD]]*TablaVentas[[#This Row],[PRECIO UNITARIO]]</f>
        <v>39.6</v>
      </c>
      <c r="H7647" s="1">
        <f t="shared" ca="1" si="119"/>
        <v>0.10560567155350327</v>
      </c>
      <c r="I7647" s="2">
        <f ca="1">+TablaVentas[[#This Row],[VENTAL TOTAL]]-TablaVentas[[#This Row],[VENTAL TOTAL]]*TablaVentas[[#This Row],[DESCUENTO]]</f>
        <v>35.418015406481274</v>
      </c>
      <c r="J7647" s="2">
        <f ca="1">0.18*TablaVentas[[#This Row],[SUBTOTAL]]</f>
        <v>6.3752427731666295</v>
      </c>
      <c r="K7647" s="2">
        <f ca="1">+TablaVentas[[#This Row],[SUBTOTAL]]+TablaVentas[[#This Row],[IGV]]</f>
        <v>41.793258179647907</v>
      </c>
    </row>
    <row r="7648" spans="1:11" x14ac:dyDescent="0.25">
      <c r="A7648" t="s">
        <v>7657</v>
      </c>
      <c r="B7648" s="6">
        <v>46085</v>
      </c>
      <c r="C7648" t="s">
        <v>10011</v>
      </c>
      <c r="D7648" t="s">
        <v>10019</v>
      </c>
      <c r="E7648">
        <v>12</v>
      </c>
      <c r="F7648">
        <f>+_xlfn.XLOOKUP(TablaVentas[[#This Row],[PRODUCTO FINANCIERO]],TablaPrecios[PRODUCTO FINANCIERO],TablaPrecios[PRECIO UNIT],0)</f>
        <v>9.9</v>
      </c>
      <c r="G7648" s="2">
        <f>+TablaVentas[[#This Row],[CANTIDAD]]*TablaVentas[[#This Row],[PRECIO UNITARIO]]</f>
        <v>118.80000000000001</v>
      </c>
      <c r="H7648" s="1">
        <f t="shared" ca="1" si="119"/>
        <v>0.19114820036905164</v>
      </c>
      <c r="I7648" s="2">
        <f ca="1">+TablaVentas[[#This Row],[VENTAL TOTAL]]-TablaVentas[[#This Row],[VENTAL TOTAL]]*TablaVentas[[#This Row],[DESCUENTO]]</f>
        <v>96.091593796156673</v>
      </c>
      <c r="J7648" s="2">
        <f ca="1">0.18*TablaVentas[[#This Row],[SUBTOTAL]]</f>
        <v>17.296486883308201</v>
      </c>
      <c r="K7648" s="2">
        <f ca="1">+TablaVentas[[#This Row],[SUBTOTAL]]+TablaVentas[[#This Row],[IGV]]</f>
        <v>113.38808067946488</v>
      </c>
    </row>
    <row r="7649" spans="1:11" x14ac:dyDescent="0.25">
      <c r="A7649" t="s">
        <v>7658</v>
      </c>
      <c r="B7649" s="6">
        <v>45857</v>
      </c>
      <c r="C7649" t="s">
        <v>10012</v>
      </c>
      <c r="D7649" t="s">
        <v>10018</v>
      </c>
      <c r="E7649">
        <v>19</v>
      </c>
      <c r="F7649">
        <f>+_xlfn.XLOOKUP(TablaVentas[[#This Row],[PRODUCTO FINANCIERO]],TablaPrecios[PRODUCTO FINANCIERO],TablaPrecios[PRECIO UNIT],0)</f>
        <v>14.9</v>
      </c>
      <c r="G7649" s="2">
        <f>+TablaVentas[[#This Row],[CANTIDAD]]*TablaVentas[[#This Row],[PRECIO UNITARIO]]</f>
        <v>283.10000000000002</v>
      </c>
      <c r="H7649" s="1">
        <f t="shared" ca="1" si="119"/>
        <v>0.18658979640798454</v>
      </c>
      <c r="I7649" s="2">
        <f ca="1">+TablaVentas[[#This Row],[VENTAL TOTAL]]-TablaVentas[[#This Row],[VENTAL TOTAL]]*TablaVentas[[#This Row],[DESCUENTO]]</f>
        <v>230.2764286368996</v>
      </c>
      <c r="J7649" s="2">
        <f ca="1">0.18*TablaVentas[[#This Row],[SUBTOTAL]]</f>
        <v>41.449757154641922</v>
      </c>
      <c r="K7649" s="2">
        <f ca="1">+TablaVentas[[#This Row],[SUBTOTAL]]+TablaVentas[[#This Row],[IGV]]</f>
        <v>271.72618579154152</v>
      </c>
    </row>
    <row r="7650" spans="1:11" x14ac:dyDescent="0.25">
      <c r="A7650" t="s">
        <v>7659</v>
      </c>
      <c r="B7650" s="6">
        <v>45320</v>
      </c>
      <c r="C7650" t="s">
        <v>10014</v>
      </c>
      <c r="D7650" t="s">
        <v>10019</v>
      </c>
      <c r="E7650">
        <v>20</v>
      </c>
      <c r="F7650">
        <f>+_xlfn.XLOOKUP(TablaVentas[[#This Row],[PRODUCTO FINANCIERO]],TablaPrecios[PRODUCTO FINANCIERO],TablaPrecios[PRECIO UNIT],0)</f>
        <v>9.9</v>
      </c>
      <c r="G7650" s="2">
        <f>+TablaVentas[[#This Row],[CANTIDAD]]*TablaVentas[[#This Row],[PRECIO UNITARIO]]</f>
        <v>198</v>
      </c>
      <c r="H7650" s="1">
        <f t="shared" ca="1" si="119"/>
        <v>0.17968218632271191</v>
      </c>
      <c r="I7650" s="2">
        <f ca="1">+TablaVentas[[#This Row],[VENTAL TOTAL]]-TablaVentas[[#This Row],[VENTAL TOTAL]]*TablaVentas[[#This Row],[DESCUENTO]]</f>
        <v>162.42292710810304</v>
      </c>
      <c r="J7650" s="2">
        <f ca="1">0.18*TablaVentas[[#This Row],[SUBTOTAL]]</f>
        <v>29.236126879458546</v>
      </c>
      <c r="K7650" s="2">
        <f ca="1">+TablaVentas[[#This Row],[SUBTOTAL]]+TablaVentas[[#This Row],[IGV]]</f>
        <v>191.65905398756158</v>
      </c>
    </row>
    <row r="7651" spans="1:11" x14ac:dyDescent="0.25">
      <c r="A7651" t="s">
        <v>7660</v>
      </c>
      <c r="B7651" s="6">
        <v>45330</v>
      </c>
      <c r="C7651" t="s">
        <v>10013</v>
      </c>
      <c r="D7651" t="s">
        <v>10017</v>
      </c>
      <c r="E7651">
        <v>18</v>
      </c>
      <c r="F7651">
        <f>+_xlfn.XLOOKUP(TablaVentas[[#This Row],[PRODUCTO FINANCIERO]],TablaPrecios[PRODUCTO FINANCIERO],TablaPrecios[PRECIO UNIT],0)</f>
        <v>9.9</v>
      </c>
      <c r="G7651" s="2">
        <f>+TablaVentas[[#This Row],[CANTIDAD]]*TablaVentas[[#This Row],[PRECIO UNITARIO]]</f>
        <v>178.20000000000002</v>
      </c>
      <c r="H7651" s="1">
        <f t="shared" ca="1" si="119"/>
        <v>0.11701544734413372</v>
      </c>
      <c r="I7651" s="2">
        <f ca="1">+TablaVentas[[#This Row],[VENTAL TOTAL]]-TablaVentas[[#This Row],[VENTAL TOTAL]]*TablaVentas[[#This Row],[DESCUENTO]]</f>
        <v>157.34784728327537</v>
      </c>
      <c r="J7651" s="2">
        <f ca="1">0.18*TablaVentas[[#This Row],[SUBTOTAL]]</f>
        <v>28.322612510989565</v>
      </c>
      <c r="K7651" s="2">
        <f ca="1">+TablaVentas[[#This Row],[SUBTOTAL]]+TablaVentas[[#This Row],[IGV]]</f>
        <v>185.67045979426493</v>
      </c>
    </row>
    <row r="7652" spans="1:11" x14ac:dyDescent="0.25">
      <c r="A7652" t="s">
        <v>7661</v>
      </c>
      <c r="B7652" s="6">
        <v>46276</v>
      </c>
      <c r="C7652" t="s">
        <v>10014</v>
      </c>
      <c r="D7652" t="s">
        <v>10017</v>
      </c>
      <c r="E7652">
        <v>14</v>
      </c>
      <c r="F7652">
        <f>+_xlfn.XLOOKUP(TablaVentas[[#This Row],[PRODUCTO FINANCIERO]],TablaPrecios[PRODUCTO FINANCIERO],TablaPrecios[PRECIO UNIT],0)</f>
        <v>9.9</v>
      </c>
      <c r="G7652" s="2">
        <f>+TablaVentas[[#This Row],[CANTIDAD]]*TablaVentas[[#This Row],[PRECIO UNITARIO]]</f>
        <v>138.6</v>
      </c>
      <c r="H7652" s="1">
        <f t="shared" ca="1" si="119"/>
        <v>0.11283426007511177</v>
      </c>
      <c r="I7652" s="2">
        <f ca="1">+TablaVentas[[#This Row],[VENTAL TOTAL]]-TablaVentas[[#This Row],[VENTAL TOTAL]]*TablaVentas[[#This Row],[DESCUENTO]]</f>
        <v>122.96117155358951</v>
      </c>
      <c r="J7652" s="2">
        <f ca="1">0.18*TablaVentas[[#This Row],[SUBTOTAL]]</f>
        <v>22.133010879646111</v>
      </c>
      <c r="K7652" s="2">
        <f ca="1">+TablaVentas[[#This Row],[SUBTOTAL]]+TablaVentas[[#This Row],[IGV]]</f>
        <v>145.09418243323563</v>
      </c>
    </row>
    <row r="7653" spans="1:11" x14ac:dyDescent="0.25">
      <c r="A7653" t="s">
        <v>7662</v>
      </c>
      <c r="B7653" s="6">
        <v>46148</v>
      </c>
      <c r="C7653" t="s">
        <v>10015</v>
      </c>
      <c r="D7653" t="s">
        <v>10017</v>
      </c>
      <c r="E7653">
        <v>20</v>
      </c>
      <c r="F7653">
        <f>+_xlfn.XLOOKUP(TablaVentas[[#This Row],[PRODUCTO FINANCIERO]],TablaPrecios[PRODUCTO FINANCIERO],TablaPrecios[PRECIO UNIT],0)</f>
        <v>9.9</v>
      </c>
      <c r="G7653" s="2">
        <f>+TablaVentas[[#This Row],[CANTIDAD]]*TablaVentas[[#This Row],[PRECIO UNITARIO]]</f>
        <v>198</v>
      </c>
      <c r="H7653" s="1">
        <f t="shared" ca="1" si="119"/>
        <v>0.14956920880080291</v>
      </c>
      <c r="I7653" s="2">
        <f ca="1">+TablaVentas[[#This Row],[VENTAL TOTAL]]-TablaVentas[[#This Row],[VENTAL TOTAL]]*TablaVentas[[#This Row],[DESCUENTO]]</f>
        <v>168.38529665744102</v>
      </c>
      <c r="J7653" s="2">
        <f ca="1">0.18*TablaVentas[[#This Row],[SUBTOTAL]]</f>
        <v>30.309353398339383</v>
      </c>
      <c r="K7653" s="2">
        <f ca="1">+TablaVentas[[#This Row],[SUBTOTAL]]+TablaVentas[[#This Row],[IGV]]</f>
        <v>198.69465005578041</v>
      </c>
    </row>
    <row r="7654" spans="1:11" x14ac:dyDescent="0.25">
      <c r="A7654" t="s">
        <v>7663</v>
      </c>
      <c r="B7654" s="6">
        <v>45617</v>
      </c>
      <c r="C7654" t="s">
        <v>10015</v>
      </c>
      <c r="D7654" t="s">
        <v>10020</v>
      </c>
      <c r="E7654">
        <v>17</v>
      </c>
      <c r="F7654">
        <f>+_xlfn.XLOOKUP(TablaVentas[[#This Row],[PRODUCTO FINANCIERO]],TablaPrecios[PRODUCTO FINANCIERO],TablaPrecios[PRECIO UNIT],0)</f>
        <v>14.9</v>
      </c>
      <c r="G7654" s="2">
        <f>+TablaVentas[[#This Row],[CANTIDAD]]*TablaVentas[[#This Row],[PRECIO UNITARIO]]</f>
        <v>253.3</v>
      </c>
      <c r="H7654" s="1">
        <f t="shared" ca="1" si="119"/>
        <v>0.17681282288119268</v>
      </c>
      <c r="I7654" s="2">
        <f ca="1">+TablaVentas[[#This Row],[VENTAL TOTAL]]-TablaVentas[[#This Row],[VENTAL TOTAL]]*TablaVentas[[#This Row],[DESCUENTO]]</f>
        <v>208.51331196419392</v>
      </c>
      <c r="J7654" s="2">
        <f ca="1">0.18*TablaVentas[[#This Row],[SUBTOTAL]]</f>
        <v>37.532396153554906</v>
      </c>
      <c r="K7654" s="2">
        <f ca="1">+TablaVentas[[#This Row],[SUBTOTAL]]+TablaVentas[[#This Row],[IGV]]</f>
        <v>246.04570811774883</v>
      </c>
    </row>
    <row r="7655" spans="1:11" x14ac:dyDescent="0.25">
      <c r="A7655" t="s">
        <v>7664</v>
      </c>
      <c r="B7655" s="6">
        <v>46339</v>
      </c>
      <c r="C7655" t="s">
        <v>10012</v>
      </c>
      <c r="D7655" t="s">
        <v>10019</v>
      </c>
      <c r="E7655">
        <v>13</v>
      </c>
      <c r="F7655">
        <f>+_xlfn.XLOOKUP(TablaVentas[[#This Row],[PRODUCTO FINANCIERO]],TablaPrecios[PRODUCTO FINANCIERO],TablaPrecios[PRECIO UNIT],0)</f>
        <v>9.9</v>
      </c>
      <c r="G7655" s="2">
        <f>+TablaVentas[[#This Row],[CANTIDAD]]*TablaVentas[[#This Row],[PRECIO UNITARIO]]</f>
        <v>128.70000000000002</v>
      </c>
      <c r="H7655" s="1">
        <f t="shared" ca="1" si="119"/>
        <v>0.10816452971309815</v>
      </c>
      <c r="I7655" s="2">
        <f ca="1">+TablaVentas[[#This Row],[VENTAL TOTAL]]-TablaVentas[[#This Row],[VENTAL TOTAL]]*TablaVentas[[#This Row],[DESCUENTO]]</f>
        <v>114.77922502592429</v>
      </c>
      <c r="J7655" s="2">
        <f ca="1">0.18*TablaVentas[[#This Row],[SUBTOTAL]]</f>
        <v>20.660260504666372</v>
      </c>
      <c r="K7655" s="2">
        <f ca="1">+TablaVentas[[#This Row],[SUBTOTAL]]+TablaVentas[[#This Row],[IGV]]</f>
        <v>135.43948553059067</v>
      </c>
    </row>
    <row r="7656" spans="1:11" x14ac:dyDescent="0.25">
      <c r="A7656" t="s">
        <v>7665</v>
      </c>
      <c r="B7656" s="6">
        <v>45308</v>
      </c>
      <c r="C7656" t="s">
        <v>10011</v>
      </c>
      <c r="D7656" t="s">
        <v>10022</v>
      </c>
      <c r="E7656">
        <v>4</v>
      </c>
      <c r="F7656">
        <f>+_xlfn.XLOOKUP(TablaVentas[[#This Row],[PRODUCTO FINANCIERO]],TablaPrecios[PRODUCTO FINANCIERO],TablaPrecios[PRECIO UNIT],0)</f>
        <v>20.9</v>
      </c>
      <c r="G7656" s="2">
        <f>+TablaVentas[[#This Row],[CANTIDAD]]*TablaVentas[[#This Row],[PRECIO UNITARIO]]</f>
        <v>83.6</v>
      </c>
      <c r="H7656" s="1">
        <f t="shared" ca="1" si="119"/>
        <v>0.15271234296040781</v>
      </c>
      <c r="I7656" s="2">
        <f ca="1">+TablaVentas[[#This Row],[VENTAL TOTAL]]-TablaVentas[[#This Row],[VENTAL TOTAL]]*TablaVentas[[#This Row],[DESCUENTO]]</f>
        <v>70.833248128509908</v>
      </c>
      <c r="J7656" s="2">
        <f ca="1">0.18*TablaVentas[[#This Row],[SUBTOTAL]]</f>
        <v>12.749984663131784</v>
      </c>
      <c r="K7656" s="2">
        <f ca="1">+TablaVentas[[#This Row],[SUBTOTAL]]+TablaVentas[[#This Row],[IGV]]</f>
        <v>83.583232791641692</v>
      </c>
    </row>
    <row r="7657" spans="1:11" x14ac:dyDescent="0.25">
      <c r="A7657" t="s">
        <v>7666</v>
      </c>
      <c r="B7657" s="6">
        <v>45576</v>
      </c>
      <c r="C7657" t="s">
        <v>10014</v>
      </c>
      <c r="D7657" t="s">
        <v>10020</v>
      </c>
      <c r="E7657">
        <v>11</v>
      </c>
      <c r="F7657">
        <f>+_xlfn.XLOOKUP(TablaVentas[[#This Row],[PRODUCTO FINANCIERO]],TablaPrecios[PRODUCTO FINANCIERO],TablaPrecios[PRECIO UNIT],0)</f>
        <v>14.9</v>
      </c>
      <c r="G7657" s="2">
        <f>+TablaVentas[[#This Row],[CANTIDAD]]*TablaVentas[[#This Row],[PRECIO UNITARIO]]</f>
        <v>163.9</v>
      </c>
      <c r="H7657" s="1">
        <f t="shared" ca="1" si="119"/>
        <v>0.13720353717787423</v>
      </c>
      <c r="I7657" s="2">
        <f ca="1">+TablaVentas[[#This Row],[VENTAL TOTAL]]-TablaVentas[[#This Row],[VENTAL TOTAL]]*TablaVentas[[#This Row],[DESCUENTO]]</f>
        <v>141.41234025654643</v>
      </c>
      <c r="J7657" s="2">
        <f ca="1">0.18*TablaVentas[[#This Row],[SUBTOTAL]]</f>
        <v>25.454221246178356</v>
      </c>
      <c r="K7657" s="2">
        <f ca="1">+TablaVentas[[#This Row],[SUBTOTAL]]+TablaVentas[[#This Row],[IGV]]</f>
        <v>166.86656150272478</v>
      </c>
    </row>
    <row r="7658" spans="1:11" x14ac:dyDescent="0.25">
      <c r="A7658" t="s">
        <v>7667</v>
      </c>
      <c r="B7658" s="6">
        <v>46016</v>
      </c>
      <c r="C7658" t="s">
        <v>10015</v>
      </c>
      <c r="D7658" t="s">
        <v>10017</v>
      </c>
      <c r="E7658">
        <v>14</v>
      </c>
      <c r="F7658">
        <f>+_xlfn.XLOOKUP(TablaVentas[[#This Row],[PRODUCTO FINANCIERO]],TablaPrecios[PRODUCTO FINANCIERO],TablaPrecios[PRECIO UNIT],0)</f>
        <v>9.9</v>
      </c>
      <c r="G7658" s="2">
        <f>+TablaVentas[[#This Row],[CANTIDAD]]*TablaVentas[[#This Row],[PRECIO UNITARIO]]</f>
        <v>138.6</v>
      </c>
      <c r="H7658" s="1">
        <f t="shared" ca="1" si="119"/>
        <v>0.10189524848073252</v>
      </c>
      <c r="I7658" s="2">
        <f ca="1">+TablaVentas[[#This Row],[VENTAL TOTAL]]-TablaVentas[[#This Row],[VENTAL TOTAL]]*TablaVentas[[#This Row],[DESCUENTO]]</f>
        <v>124.47731856057047</v>
      </c>
      <c r="J7658" s="2">
        <f ca="1">0.18*TablaVentas[[#This Row],[SUBTOTAL]]</f>
        <v>22.405917340902683</v>
      </c>
      <c r="K7658" s="2">
        <f ca="1">+TablaVentas[[#This Row],[SUBTOTAL]]+TablaVentas[[#This Row],[IGV]]</f>
        <v>146.88323590147314</v>
      </c>
    </row>
    <row r="7659" spans="1:11" x14ac:dyDescent="0.25">
      <c r="A7659" t="s">
        <v>7668</v>
      </c>
      <c r="B7659" s="6">
        <v>45673</v>
      </c>
      <c r="C7659" t="s">
        <v>10015</v>
      </c>
      <c r="D7659" t="s">
        <v>10022</v>
      </c>
      <c r="E7659">
        <v>10</v>
      </c>
      <c r="F7659">
        <f>+_xlfn.XLOOKUP(TablaVentas[[#This Row],[PRODUCTO FINANCIERO]],TablaPrecios[PRODUCTO FINANCIERO],TablaPrecios[PRECIO UNIT],0)</f>
        <v>20.9</v>
      </c>
      <c r="G7659" s="2">
        <f>+TablaVentas[[#This Row],[CANTIDAD]]*TablaVentas[[#This Row],[PRECIO UNITARIO]]</f>
        <v>209</v>
      </c>
      <c r="H7659" s="1">
        <f t="shared" ca="1" si="119"/>
        <v>0.11811722250486802</v>
      </c>
      <c r="I7659" s="2">
        <f ca="1">+TablaVentas[[#This Row],[VENTAL TOTAL]]-TablaVentas[[#This Row],[VENTAL TOTAL]]*TablaVentas[[#This Row],[DESCUENTO]]</f>
        <v>184.31350049648259</v>
      </c>
      <c r="J7659" s="2">
        <f ca="1">0.18*TablaVentas[[#This Row],[SUBTOTAL]]</f>
        <v>33.176430089366868</v>
      </c>
      <c r="K7659" s="2">
        <f ca="1">+TablaVentas[[#This Row],[SUBTOTAL]]+TablaVentas[[#This Row],[IGV]]</f>
        <v>217.48993058584946</v>
      </c>
    </row>
    <row r="7660" spans="1:11" x14ac:dyDescent="0.25">
      <c r="A7660" t="s">
        <v>7669</v>
      </c>
      <c r="B7660" s="6">
        <v>46314</v>
      </c>
      <c r="C7660" t="s">
        <v>10014</v>
      </c>
      <c r="D7660" t="s">
        <v>10018</v>
      </c>
      <c r="E7660">
        <v>14</v>
      </c>
      <c r="F7660">
        <f>+_xlfn.XLOOKUP(TablaVentas[[#This Row],[PRODUCTO FINANCIERO]],TablaPrecios[PRODUCTO FINANCIERO],TablaPrecios[PRECIO UNIT],0)</f>
        <v>14.9</v>
      </c>
      <c r="G7660" s="2">
        <f>+TablaVentas[[#This Row],[CANTIDAD]]*TablaVentas[[#This Row],[PRECIO UNITARIO]]</f>
        <v>208.6</v>
      </c>
      <c r="H7660" s="1">
        <f t="shared" ca="1" si="119"/>
        <v>0.19322191632271207</v>
      </c>
      <c r="I7660" s="2">
        <f ca="1">+TablaVentas[[#This Row],[VENTAL TOTAL]]-TablaVentas[[#This Row],[VENTAL TOTAL]]*TablaVentas[[#This Row],[DESCUENTO]]</f>
        <v>168.29390825508227</v>
      </c>
      <c r="J7660" s="2">
        <f ca="1">0.18*TablaVentas[[#This Row],[SUBTOTAL]]</f>
        <v>30.292903485914806</v>
      </c>
      <c r="K7660" s="2">
        <f ca="1">+TablaVentas[[#This Row],[SUBTOTAL]]+TablaVentas[[#This Row],[IGV]]</f>
        <v>198.58681174099706</v>
      </c>
    </row>
    <row r="7661" spans="1:11" x14ac:dyDescent="0.25">
      <c r="A7661" t="s">
        <v>7670</v>
      </c>
      <c r="B7661" s="6">
        <v>46234</v>
      </c>
      <c r="C7661" t="s">
        <v>10014</v>
      </c>
      <c r="D7661" t="s">
        <v>10018</v>
      </c>
      <c r="E7661">
        <v>12</v>
      </c>
      <c r="F7661">
        <f>+_xlfn.XLOOKUP(TablaVentas[[#This Row],[PRODUCTO FINANCIERO]],TablaPrecios[PRODUCTO FINANCIERO],TablaPrecios[PRECIO UNIT],0)</f>
        <v>14.9</v>
      </c>
      <c r="G7661" s="2">
        <f>+TablaVentas[[#This Row],[CANTIDAD]]*TablaVentas[[#This Row],[PRECIO UNITARIO]]</f>
        <v>178.8</v>
      </c>
      <c r="H7661" s="1">
        <f t="shared" ca="1" si="119"/>
        <v>0.11612896815059376</v>
      </c>
      <c r="I7661" s="2">
        <f ca="1">+TablaVentas[[#This Row],[VENTAL TOTAL]]-TablaVentas[[#This Row],[VENTAL TOTAL]]*TablaVentas[[#This Row],[DESCUENTO]]</f>
        <v>158.03614049467384</v>
      </c>
      <c r="J7661" s="2">
        <f ca="1">0.18*TablaVentas[[#This Row],[SUBTOTAL]]</f>
        <v>28.446505289041291</v>
      </c>
      <c r="K7661" s="2">
        <f ca="1">+TablaVentas[[#This Row],[SUBTOTAL]]+TablaVentas[[#This Row],[IGV]]</f>
        <v>186.48264578371513</v>
      </c>
    </row>
    <row r="7662" spans="1:11" x14ac:dyDescent="0.25">
      <c r="A7662" t="s">
        <v>7671</v>
      </c>
      <c r="B7662" s="6">
        <v>46047</v>
      </c>
      <c r="C7662" t="s">
        <v>10012</v>
      </c>
      <c r="D7662" t="s">
        <v>10018</v>
      </c>
      <c r="E7662">
        <v>19</v>
      </c>
      <c r="F7662">
        <f>+_xlfn.XLOOKUP(TablaVentas[[#This Row],[PRODUCTO FINANCIERO]],TablaPrecios[PRODUCTO FINANCIERO],TablaPrecios[PRECIO UNIT],0)</f>
        <v>14.9</v>
      </c>
      <c r="G7662" s="2">
        <f>+TablaVentas[[#This Row],[CANTIDAD]]*TablaVentas[[#This Row],[PRECIO UNITARIO]]</f>
        <v>283.10000000000002</v>
      </c>
      <c r="H7662" s="1">
        <f t="shared" ca="1" si="119"/>
        <v>0.17808146491353941</v>
      </c>
      <c r="I7662" s="2">
        <f ca="1">+TablaVentas[[#This Row],[VENTAL TOTAL]]-TablaVentas[[#This Row],[VENTAL TOTAL]]*TablaVentas[[#This Row],[DESCUENTO]]</f>
        <v>232.685137282977</v>
      </c>
      <c r="J7662" s="2">
        <f ca="1">0.18*TablaVentas[[#This Row],[SUBTOTAL]]</f>
        <v>41.88332471093586</v>
      </c>
      <c r="K7662" s="2">
        <f ca="1">+TablaVentas[[#This Row],[SUBTOTAL]]+TablaVentas[[#This Row],[IGV]]</f>
        <v>274.56846199391288</v>
      </c>
    </row>
    <row r="7663" spans="1:11" x14ac:dyDescent="0.25">
      <c r="A7663" t="s">
        <v>7672</v>
      </c>
      <c r="B7663" s="6">
        <v>45311</v>
      </c>
      <c r="C7663" t="s">
        <v>10016</v>
      </c>
      <c r="D7663" t="s">
        <v>10020</v>
      </c>
      <c r="E7663">
        <v>4</v>
      </c>
      <c r="F7663">
        <f>+_xlfn.XLOOKUP(TablaVentas[[#This Row],[PRODUCTO FINANCIERO]],TablaPrecios[PRODUCTO FINANCIERO],TablaPrecios[PRECIO UNIT],0)</f>
        <v>14.9</v>
      </c>
      <c r="G7663" s="2">
        <f>+TablaVentas[[#This Row],[CANTIDAD]]*TablaVentas[[#This Row],[PRECIO UNITARIO]]</f>
        <v>59.6</v>
      </c>
      <c r="H7663" s="1">
        <f t="shared" ca="1" si="119"/>
        <v>0.19008906969248865</v>
      </c>
      <c r="I7663" s="2">
        <f ca="1">+TablaVentas[[#This Row],[VENTAL TOTAL]]-TablaVentas[[#This Row],[VENTAL TOTAL]]*TablaVentas[[#This Row],[DESCUENTO]]</f>
        <v>48.270691446327675</v>
      </c>
      <c r="J7663" s="2">
        <f ca="1">0.18*TablaVentas[[#This Row],[SUBTOTAL]]</f>
        <v>8.6887244603389817</v>
      </c>
      <c r="K7663" s="2">
        <f ca="1">+TablaVentas[[#This Row],[SUBTOTAL]]+TablaVentas[[#This Row],[IGV]]</f>
        <v>56.959415906666656</v>
      </c>
    </row>
    <row r="7664" spans="1:11" x14ac:dyDescent="0.25">
      <c r="A7664" t="s">
        <v>7673</v>
      </c>
      <c r="B7664" s="6">
        <v>45521</v>
      </c>
      <c r="C7664" t="s">
        <v>10011</v>
      </c>
      <c r="D7664" t="s">
        <v>10017</v>
      </c>
      <c r="E7664">
        <v>6</v>
      </c>
      <c r="F7664">
        <f>+_xlfn.XLOOKUP(TablaVentas[[#This Row],[PRODUCTO FINANCIERO]],TablaPrecios[PRODUCTO FINANCIERO],TablaPrecios[PRECIO UNIT],0)</f>
        <v>9.9</v>
      </c>
      <c r="G7664" s="2">
        <f>+TablaVentas[[#This Row],[CANTIDAD]]*TablaVentas[[#This Row],[PRECIO UNITARIO]]</f>
        <v>59.400000000000006</v>
      </c>
      <c r="H7664" s="1">
        <f t="shared" ca="1" si="119"/>
        <v>0.16692603923099625</v>
      </c>
      <c r="I7664" s="2">
        <f ca="1">+TablaVentas[[#This Row],[VENTAL TOTAL]]-TablaVentas[[#This Row],[VENTAL TOTAL]]*TablaVentas[[#This Row],[DESCUENTO]]</f>
        <v>49.484593269678825</v>
      </c>
      <c r="J7664" s="2">
        <f ca="1">0.18*TablaVentas[[#This Row],[SUBTOTAL]]</f>
        <v>8.9072267885421876</v>
      </c>
      <c r="K7664" s="2">
        <f ca="1">+TablaVentas[[#This Row],[SUBTOTAL]]+TablaVentas[[#This Row],[IGV]]</f>
        <v>58.391820058221015</v>
      </c>
    </row>
    <row r="7665" spans="1:11" x14ac:dyDescent="0.25">
      <c r="A7665" t="s">
        <v>7674</v>
      </c>
      <c r="B7665" s="6">
        <v>46106</v>
      </c>
      <c r="C7665" t="s">
        <v>10013</v>
      </c>
      <c r="D7665" t="s">
        <v>10022</v>
      </c>
      <c r="E7665">
        <v>9</v>
      </c>
      <c r="F7665">
        <f>+_xlfn.XLOOKUP(TablaVentas[[#This Row],[PRODUCTO FINANCIERO]],TablaPrecios[PRODUCTO FINANCIERO],TablaPrecios[PRECIO UNIT],0)</f>
        <v>20.9</v>
      </c>
      <c r="G7665" s="2">
        <f>+TablaVentas[[#This Row],[CANTIDAD]]*TablaVentas[[#This Row],[PRECIO UNITARIO]]</f>
        <v>188.1</v>
      </c>
      <c r="H7665" s="1">
        <f t="shared" ca="1" si="119"/>
        <v>0.15312193694254894</v>
      </c>
      <c r="I7665" s="2">
        <f ca="1">+TablaVentas[[#This Row],[VENTAL TOTAL]]-TablaVentas[[#This Row],[VENTAL TOTAL]]*TablaVentas[[#This Row],[DESCUENTO]]</f>
        <v>159.29776366110653</v>
      </c>
      <c r="J7665" s="2">
        <f ca="1">0.18*TablaVentas[[#This Row],[SUBTOTAL]]</f>
        <v>28.673597458999176</v>
      </c>
      <c r="K7665" s="2">
        <f ca="1">+TablaVentas[[#This Row],[SUBTOTAL]]+TablaVentas[[#This Row],[IGV]]</f>
        <v>187.97136112010571</v>
      </c>
    </row>
    <row r="7666" spans="1:11" x14ac:dyDescent="0.25">
      <c r="A7666" t="s">
        <v>7675</v>
      </c>
      <c r="B7666" s="6">
        <v>45753</v>
      </c>
      <c r="C7666" t="s">
        <v>10013</v>
      </c>
      <c r="D7666" t="s">
        <v>10019</v>
      </c>
      <c r="E7666">
        <v>11</v>
      </c>
      <c r="F7666">
        <f>+_xlfn.XLOOKUP(TablaVentas[[#This Row],[PRODUCTO FINANCIERO]],TablaPrecios[PRODUCTO FINANCIERO],TablaPrecios[PRECIO UNIT],0)</f>
        <v>9.9</v>
      </c>
      <c r="G7666" s="2">
        <f>+TablaVentas[[#This Row],[CANTIDAD]]*TablaVentas[[#This Row],[PRECIO UNITARIO]]</f>
        <v>108.9</v>
      </c>
      <c r="H7666" s="1">
        <f t="shared" ca="1" si="119"/>
        <v>0.10067654968465392</v>
      </c>
      <c r="I7666" s="2">
        <f ca="1">+TablaVentas[[#This Row],[VENTAL TOTAL]]-TablaVentas[[#This Row],[VENTAL TOTAL]]*TablaVentas[[#This Row],[DESCUENTO]]</f>
        <v>97.936323739341191</v>
      </c>
      <c r="J7666" s="2">
        <f ca="1">0.18*TablaVentas[[#This Row],[SUBTOTAL]]</f>
        <v>17.628538273081414</v>
      </c>
      <c r="K7666" s="2">
        <f ca="1">+TablaVentas[[#This Row],[SUBTOTAL]]+TablaVentas[[#This Row],[IGV]]</f>
        <v>115.56486201242261</v>
      </c>
    </row>
    <row r="7667" spans="1:11" x14ac:dyDescent="0.25">
      <c r="A7667" t="s">
        <v>7676</v>
      </c>
      <c r="B7667" s="6">
        <v>46349</v>
      </c>
      <c r="C7667" t="s">
        <v>10014</v>
      </c>
      <c r="D7667" t="s">
        <v>10022</v>
      </c>
      <c r="E7667">
        <v>11</v>
      </c>
      <c r="F7667">
        <f>+_xlfn.XLOOKUP(TablaVentas[[#This Row],[PRODUCTO FINANCIERO]],TablaPrecios[PRODUCTO FINANCIERO],TablaPrecios[PRECIO UNIT],0)</f>
        <v>20.9</v>
      </c>
      <c r="G7667" s="2">
        <f>+TablaVentas[[#This Row],[CANTIDAD]]*TablaVentas[[#This Row],[PRECIO UNITARIO]]</f>
        <v>229.89999999999998</v>
      </c>
      <c r="H7667" s="1">
        <f t="shared" ca="1" si="119"/>
        <v>0.13141344892961829</v>
      </c>
      <c r="I7667" s="2">
        <f ca="1">+TablaVentas[[#This Row],[VENTAL TOTAL]]-TablaVentas[[#This Row],[VENTAL TOTAL]]*TablaVentas[[#This Row],[DESCUENTO]]</f>
        <v>199.68804809108073</v>
      </c>
      <c r="J7667" s="2">
        <f ca="1">0.18*TablaVentas[[#This Row],[SUBTOTAL]]</f>
        <v>35.943848656394529</v>
      </c>
      <c r="K7667" s="2">
        <f ca="1">+TablaVentas[[#This Row],[SUBTOTAL]]+TablaVentas[[#This Row],[IGV]]</f>
        <v>235.63189674747525</v>
      </c>
    </row>
    <row r="7668" spans="1:11" x14ac:dyDescent="0.25">
      <c r="A7668" t="s">
        <v>7677</v>
      </c>
      <c r="B7668" s="6">
        <v>45705</v>
      </c>
      <c r="C7668" t="s">
        <v>10012</v>
      </c>
      <c r="D7668" t="s">
        <v>10022</v>
      </c>
      <c r="E7668">
        <v>10</v>
      </c>
      <c r="F7668">
        <f>+_xlfn.XLOOKUP(TablaVentas[[#This Row],[PRODUCTO FINANCIERO]],TablaPrecios[PRODUCTO FINANCIERO],TablaPrecios[PRECIO UNIT],0)</f>
        <v>20.9</v>
      </c>
      <c r="G7668" s="2">
        <f>+TablaVentas[[#This Row],[CANTIDAD]]*TablaVentas[[#This Row],[PRECIO UNITARIO]]</f>
        <v>209</v>
      </c>
      <c r="H7668" s="1">
        <f t="shared" ca="1" si="119"/>
        <v>0.13193887203412166</v>
      </c>
      <c r="I7668" s="2">
        <f ca="1">+TablaVentas[[#This Row],[VENTAL TOTAL]]-TablaVentas[[#This Row],[VENTAL TOTAL]]*TablaVentas[[#This Row],[DESCUENTO]]</f>
        <v>181.42477574486858</v>
      </c>
      <c r="J7668" s="2">
        <f ca="1">0.18*TablaVentas[[#This Row],[SUBTOTAL]]</f>
        <v>32.656459634076342</v>
      </c>
      <c r="K7668" s="2">
        <f ca="1">+TablaVentas[[#This Row],[SUBTOTAL]]+TablaVentas[[#This Row],[IGV]]</f>
        <v>214.08123537894494</v>
      </c>
    </row>
    <row r="7669" spans="1:11" x14ac:dyDescent="0.25">
      <c r="A7669" t="s">
        <v>7678</v>
      </c>
      <c r="B7669" s="6">
        <v>45349</v>
      </c>
      <c r="C7669" t="s">
        <v>10016</v>
      </c>
      <c r="D7669" t="s">
        <v>10018</v>
      </c>
      <c r="E7669">
        <v>5</v>
      </c>
      <c r="F7669">
        <f>+_xlfn.XLOOKUP(TablaVentas[[#This Row],[PRODUCTO FINANCIERO]],TablaPrecios[PRODUCTO FINANCIERO],TablaPrecios[PRECIO UNIT],0)</f>
        <v>14.9</v>
      </c>
      <c r="G7669" s="2">
        <f>+TablaVentas[[#This Row],[CANTIDAD]]*TablaVentas[[#This Row],[PRECIO UNITARIO]]</f>
        <v>74.5</v>
      </c>
      <c r="H7669" s="1">
        <f t="shared" ca="1" si="119"/>
        <v>0.11776578624056011</v>
      </c>
      <c r="I7669" s="2">
        <f ca="1">+TablaVentas[[#This Row],[VENTAL TOTAL]]-TablaVentas[[#This Row],[VENTAL TOTAL]]*TablaVentas[[#This Row],[DESCUENTO]]</f>
        <v>65.726448925078273</v>
      </c>
      <c r="J7669" s="2">
        <f ca="1">0.18*TablaVentas[[#This Row],[SUBTOTAL]]</f>
        <v>11.830760806514089</v>
      </c>
      <c r="K7669" s="2">
        <f ca="1">+TablaVentas[[#This Row],[SUBTOTAL]]+TablaVentas[[#This Row],[IGV]]</f>
        <v>77.557209731592366</v>
      </c>
    </row>
    <row r="7670" spans="1:11" x14ac:dyDescent="0.25">
      <c r="A7670" t="s">
        <v>7679</v>
      </c>
      <c r="B7670" s="6">
        <v>46220</v>
      </c>
      <c r="C7670" t="s">
        <v>10014</v>
      </c>
      <c r="D7670" t="s">
        <v>10017</v>
      </c>
      <c r="E7670">
        <v>18</v>
      </c>
      <c r="F7670">
        <f>+_xlfn.XLOOKUP(TablaVentas[[#This Row],[PRODUCTO FINANCIERO]],TablaPrecios[PRODUCTO FINANCIERO],TablaPrecios[PRECIO UNIT],0)</f>
        <v>9.9</v>
      </c>
      <c r="G7670" s="2">
        <f>+TablaVentas[[#This Row],[CANTIDAD]]*TablaVentas[[#This Row],[PRECIO UNITARIO]]</f>
        <v>178.20000000000002</v>
      </c>
      <c r="H7670" s="1">
        <f t="shared" ca="1" si="119"/>
        <v>0.12743312024112879</v>
      </c>
      <c r="I7670" s="2">
        <f ca="1">+TablaVentas[[#This Row],[VENTAL TOTAL]]-TablaVentas[[#This Row],[VENTAL TOTAL]]*TablaVentas[[#This Row],[DESCUENTO]]</f>
        <v>155.49141797303088</v>
      </c>
      <c r="J7670" s="2">
        <f ca="1">0.18*TablaVentas[[#This Row],[SUBTOTAL]]</f>
        <v>27.988455235145558</v>
      </c>
      <c r="K7670" s="2">
        <f ca="1">+TablaVentas[[#This Row],[SUBTOTAL]]+TablaVentas[[#This Row],[IGV]]</f>
        <v>183.47987320817643</v>
      </c>
    </row>
    <row r="7671" spans="1:11" x14ac:dyDescent="0.25">
      <c r="A7671" t="s">
        <v>7680</v>
      </c>
      <c r="B7671" s="6">
        <v>46009</v>
      </c>
      <c r="C7671" t="s">
        <v>10016</v>
      </c>
      <c r="D7671" t="s">
        <v>10018</v>
      </c>
      <c r="E7671">
        <v>9</v>
      </c>
      <c r="F7671">
        <f>+_xlfn.XLOOKUP(TablaVentas[[#This Row],[PRODUCTO FINANCIERO]],TablaPrecios[PRODUCTO FINANCIERO],TablaPrecios[PRECIO UNIT],0)</f>
        <v>14.9</v>
      </c>
      <c r="G7671" s="2">
        <f>+TablaVentas[[#This Row],[CANTIDAD]]*TablaVentas[[#This Row],[PRECIO UNITARIO]]</f>
        <v>134.1</v>
      </c>
      <c r="H7671" s="1">
        <f t="shared" ca="1" si="119"/>
        <v>0.12967205927281678</v>
      </c>
      <c r="I7671" s="2">
        <f ca="1">+TablaVentas[[#This Row],[VENTAL TOTAL]]-TablaVentas[[#This Row],[VENTAL TOTAL]]*TablaVentas[[#This Row],[DESCUENTO]]</f>
        <v>116.71097685151527</v>
      </c>
      <c r="J7671" s="2">
        <f ca="1">0.18*TablaVentas[[#This Row],[SUBTOTAL]]</f>
        <v>21.007975833272749</v>
      </c>
      <c r="K7671" s="2">
        <f ca="1">+TablaVentas[[#This Row],[SUBTOTAL]]+TablaVentas[[#This Row],[IGV]]</f>
        <v>137.71895268478801</v>
      </c>
    </row>
    <row r="7672" spans="1:11" x14ac:dyDescent="0.25">
      <c r="A7672" t="s">
        <v>7681</v>
      </c>
      <c r="B7672" s="6">
        <v>45452</v>
      </c>
      <c r="C7672" t="s">
        <v>10013</v>
      </c>
      <c r="D7672" t="s">
        <v>10022</v>
      </c>
      <c r="E7672">
        <v>16</v>
      </c>
      <c r="F7672">
        <f>+_xlfn.XLOOKUP(TablaVentas[[#This Row],[PRODUCTO FINANCIERO]],TablaPrecios[PRODUCTO FINANCIERO],TablaPrecios[PRECIO UNIT],0)</f>
        <v>20.9</v>
      </c>
      <c r="G7672" s="2">
        <f>+TablaVentas[[#This Row],[CANTIDAD]]*TablaVentas[[#This Row],[PRECIO UNITARIO]]</f>
        <v>334.4</v>
      </c>
      <c r="H7672" s="1">
        <f t="shared" ca="1" si="119"/>
        <v>0.10378574150689465</v>
      </c>
      <c r="I7672" s="2">
        <f ca="1">+TablaVentas[[#This Row],[VENTAL TOTAL]]-TablaVentas[[#This Row],[VENTAL TOTAL]]*TablaVentas[[#This Row],[DESCUENTO]]</f>
        <v>299.6940480400944</v>
      </c>
      <c r="J7672" s="2">
        <f ca="1">0.18*TablaVentas[[#This Row],[SUBTOTAL]]</f>
        <v>53.94492864721699</v>
      </c>
      <c r="K7672" s="2">
        <f ca="1">+TablaVentas[[#This Row],[SUBTOTAL]]+TablaVentas[[#This Row],[IGV]]</f>
        <v>353.63897668731141</v>
      </c>
    </row>
    <row r="7673" spans="1:11" x14ac:dyDescent="0.25">
      <c r="A7673" t="s">
        <v>7682</v>
      </c>
      <c r="B7673" s="6">
        <v>45706</v>
      </c>
      <c r="C7673" t="s">
        <v>10011</v>
      </c>
      <c r="D7673" t="s">
        <v>10020</v>
      </c>
      <c r="E7673">
        <v>5</v>
      </c>
      <c r="F7673">
        <f>+_xlfn.XLOOKUP(TablaVentas[[#This Row],[PRODUCTO FINANCIERO]],TablaPrecios[PRODUCTO FINANCIERO],TablaPrecios[PRECIO UNIT],0)</f>
        <v>14.9</v>
      </c>
      <c r="G7673" s="2">
        <f>+TablaVentas[[#This Row],[CANTIDAD]]*TablaVentas[[#This Row],[PRECIO UNITARIO]]</f>
        <v>74.5</v>
      </c>
      <c r="H7673" s="1">
        <f t="shared" ca="1" si="119"/>
        <v>0.1633253994827934</v>
      </c>
      <c r="I7673" s="2">
        <f ca="1">+TablaVentas[[#This Row],[VENTAL TOTAL]]-TablaVentas[[#This Row],[VENTAL TOTAL]]*TablaVentas[[#This Row],[DESCUENTO]]</f>
        <v>62.332257738531894</v>
      </c>
      <c r="J7673" s="2">
        <f ca="1">0.18*TablaVentas[[#This Row],[SUBTOTAL]]</f>
        <v>11.219806392935741</v>
      </c>
      <c r="K7673" s="2">
        <f ca="1">+TablaVentas[[#This Row],[SUBTOTAL]]+TablaVentas[[#This Row],[IGV]]</f>
        <v>73.552064131467631</v>
      </c>
    </row>
    <row r="7674" spans="1:11" x14ac:dyDescent="0.25">
      <c r="A7674" t="s">
        <v>7683</v>
      </c>
      <c r="B7674" s="6">
        <v>46022</v>
      </c>
      <c r="C7674" t="s">
        <v>10013</v>
      </c>
      <c r="D7674" t="s">
        <v>10019</v>
      </c>
      <c r="E7674">
        <v>8</v>
      </c>
      <c r="F7674">
        <f>+_xlfn.XLOOKUP(TablaVentas[[#This Row],[PRODUCTO FINANCIERO]],TablaPrecios[PRODUCTO FINANCIERO],TablaPrecios[PRECIO UNIT],0)</f>
        <v>9.9</v>
      </c>
      <c r="G7674" s="2">
        <f>+TablaVentas[[#This Row],[CANTIDAD]]*TablaVentas[[#This Row],[PRECIO UNITARIO]]</f>
        <v>79.2</v>
      </c>
      <c r="H7674" s="1">
        <f t="shared" ca="1" si="119"/>
        <v>0.12801478582441272</v>
      </c>
      <c r="I7674" s="2">
        <f ca="1">+TablaVentas[[#This Row],[VENTAL TOTAL]]-TablaVentas[[#This Row],[VENTAL TOTAL]]*TablaVentas[[#This Row],[DESCUENTO]]</f>
        <v>69.061228962706508</v>
      </c>
      <c r="J7674" s="2">
        <f ca="1">0.18*TablaVentas[[#This Row],[SUBTOTAL]]</f>
        <v>12.43102121328717</v>
      </c>
      <c r="K7674" s="2">
        <f ca="1">+TablaVentas[[#This Row],[SUBTOTAL]]+TablaVentas[[#This Row],[IGV]]</f>
        <v>81.492250175993675</v>
      </c>
    </row>
    <row r="7675" spans="1:11" x14ac:dyDescent="0.25">
      <c r="A7675" t="s">
        <v>7684</v>
      </c>
      <c r="B7675" s="6">
        <v>45415</v>
      </c>
      <c r="C7675" t="s">
        <v>10011</v>
      </c>
      <c r="D7675" t="s">
        <v>10019</v>
      </c>
      <c r="E7675">
        <v>19</v>
      </c>
      <c r="F7675">
        <f>+_xlfn.XLOOKUP(TablaVentas[[#This Row],[PRODUCTO FINANCIERO]],TablaPrecios[PRODUCTO FINANCIERO],TablaPrecios[PRECIO UNIT],0)</f>
        <v>9.9</v>
      </c>
      <c r="G7675" s="2">
        <f>+TablaVentas[[#This Row],[CANTIDAD]]*TablaVentas[[#This Row],[PRECIO UNITARIO]]</f>
        <v>188.1</v>
      </c>
      <c r="H7675" s="1">
        <f t="shared" ca="1" si="119"/>
        <v>0.19125814000917163</v>
      </c>
      <c r="I7675" s="2">
        <f ca="1">+TablaVentas[[#This Row],[VENTAL TOTAL]]-TablaVentas[[#This Row],[VENTAL TOTAL]]*TablaVentas[[#This Row],[DESCUENTO]]</f>
        <v>152.12434386427481</v>
      </c>
      <c r="J7675" s="2">
        <f ca="1">0.18*TablaVentas[[#This Row],[SUBTOTAL]]</f>
        <v>27.382381895569463</v>
      </c>
      <c r="K7675" s="2">
        <f ca="1">+TablaVentas[[#This Row],[SUBTOTAL]]+TablaVentas[[#This Row],[IGV]]</f>
        <v>179.50672575984427</v>
      </c>
    </row>
    <row r="7676" spans="1:11" x14ac:dyDescent="0.25">
      <c r="A7676" t="s">
        <v>7685</v>
      </c>
      <c r="B7676" s="6">
        <v>46151</v>
      </c>
      <c r="C7676" t="s">
        <v>10015</v>
      </c>
      <c r="D7676" t="s">
        <v>10018</v>
      </c>
      <c r="E7676">
        <v>11</v>
      </c>
      <c r="F7676">
        <f>+_xlfn.XLOOKUP(TablaVentas[[#This Row],[PRODUCTO FINANCIERO]],TablaPrecios[PRODUCTO FINANCIERO],TablaPrecios[PRECIO UNIT],0)</f>
        <v>14.9</v>
      </c>
      <c r="G7676" s="2">
        <f>+TablaVentas[[#This Row],[CANTIDAD]]*TablaVentas[[#This Row],[PRECIO UNITARIO]]</f>
        <v>163.9</v>
      </c>
      <c r="H7676" s="1">
        <f t="shared" ca="1" si="119"/>
        <v>0.19882885181195509</v>
      </c>
      <c r="I7676" s="2">
        <f ca="1">+TablaVentas[[#This Row],[VENTAL TOTAL]]-TablaVentas[[#This Row],[VENTAL TOTAL]]*TablaVentas[[#This Row],[DESCUENTO]]</f>
        <v>131.31195118802057</v>
      </c>
      <c r="J7676" s="2">
        <f ca="1">0.18*TablaVentas[[#This Row],[SUBTOTAL]]</f>
        <v>23.636151213843704</v>
      </c>
      <c r="K7676" s="2">
        <f ca="1">+TablaVentas[[#This Row],[SUBTOTAL]]+TablaVentas[[#This Row],[IGV]]</f>
        <v>154.94810240186428</v>
      </c>
    </row>
    <row r="7677" spans="1:11" x14ac:dyDescent="0.25">
      <c r="A7677" t="s">
        <v>7686</v>
      </c>
      <c r="B7677" s="6">
        <v>46110</v>
      </c>
      <c r="C7677" t="s">
        <v>10014</v>
      </c>
      <c r="D7677" t="s">
        <v>10017</v>
      </c>
      <c r="E7677">
        <v>6</v>
      </c>
      <c r="F7677">
        <f>+_xlfn.XLOOKUP(TablaVentas[[#This Row],[PRODUCTO FINANCIERO]],TablaPrecios[PRODUCTO FINANCIERO],TablaPrecios[PRECIO UNIT],0)</f>
        <v>9.9</v>
      </c>
      <c r="G7677" s="2">
        <f>+TablaVentas[[#This Row],[CANTIDAD]]*TablaVentas[[#This Row],[PRECIO UNITARIO]]</f>
        <v>59.400000000000006</v>
      </c>
      <c r="H7677" s="1">
        <f t="shared" ca="1" si="119"/>
        <v>0.16895065776240803</v>
      </c>
      <c r="I7677" s="2">
        <f ca="1">+TablaVentas[[#This Row],[VENTAL TOTAL]]-TablaVentas[[#This Row],[VENTAL TOTAL]]*TablaVentas[[#This Row],[DESCUENTO]]</f>
        <v>49.36433092891297</v>
      </c>
      <c r="J7677" s="2">
        <f ca="1">0.18*TablaVentas[[#This Row],[SUBTOTAL]]</f>
        <v>8.8855795672043349</v>
      </c>
      <c r="K7677" s="2">
        <f ca="1">+TablaVentas[[#This Row],[SUBTOTAL]]+TablaVentas[[#This Row],[IGV]]</f>
        <v>58.249910496117309</v>
      </c>
    </row>
    <row r="7678" spans="1:11" x14ac:dyDescent="0.25">
      <c r="A7678" t="s">
        <v>7687</v>
      </c>
      <c r="B7678" s="6">
        <v>45608</v>
      </c>
      <c r="C7678" t="s">
        <v>10012</v>
      </c>
      <c r="D7678" t="s">
        <v>10019</v>
      </c>
      <c r="E7678">
        <v>14</v>
      </c>
      <c r="F7678">
        <f>+_xlfn.XLOOKUP(TablaVentas[[#This Row],[PRODUCTO FINANCIERO]],TablaPrecios[PRODUCTO FINANCIERO],TablaPrecios[PRECIO UNIT],0)</f>
        <v>9.9</v>
      </c>
      <c r="G7678" s="2">
        <f>+TablaVentas[[#This Row],[CANTIDAD]]*TablaVentas[[#This Row],[PRECIO UNITARIO]]</f>
        <v>138.6</v>
      </c>
      <c r="H7678" s="1">
        <f t="shared" ca="1" si="119"/>
        <v>0.14116501478229701</v>
      </c>
      <c r="I7678" s="2">
        <f ca="1">+TablaVentas[[#This Row],[VENTAL TOTAL]]-TablaVentas[[#This Row],[VENTAL TOTAL]]*TablaVentas[[#This Row],[DESCUENTO]]</f>
        <v>119.03452895117363</v>
      </c>
      <c r="J7678" s="2">
        <f ca="1">0.18*TablaVentas[[#This Row],[SUBTOTAL]]</f>
        <v>21.42621521121125</v>
      </c>
      <c r="K7678" s="2">
        <f ca="1">+TablaVentas[[#This Row],[SUBTOTAL]]+TablaVentas[[#This Row],[IGV]]</f>
        <v>140.46074416238488</v>
      </c>
    </row>
    <row r="7679" spans="1:11" x14ac:dyDescent="0.25">
      <c r="A7679" t="s">
        <v>7688</v>
      </c>
      <c r="B7679" s="6">
        <v>45629</v>
      </c>
      <c r="C7679" t="s">
        <v>10014</v>
      </c>
      <c r="D7679" t="s">
        <v>10017</v>
      </c>
      <c r="E7679">
        <v>17</v>
      </c>
      <c r="F7679">
        <f>+_xlfn.XLOOKUP(TablaVentas[[#This Row],[PRODUCTO FINANCIERO]],TablaPrecios[PRODUCTO FINANCIERO],TablaPrecios[PRECIO UNIT],0)</f>
        <v>9.9</v>
      </c>
      <c r="G7679" s="2">
        <f>+TablaVentas[[#This Row],[CANTIDAD]]*TablaVentas[[#This Row],[PRECIO UNITARIO]]</f>
        <v>168.3</v>
      </c>
      <c r="H7679" s="1">
        <f t="shared" ca="1" si="119"/>
        <v>0.14689452502737241</v>
      </c>
      <c r="I7679" s="2">
        <f ca="1">+TablaVentas[[#This Row],[VENTAL TOTAL]]-TablaVentas[[#This Row],[VENTAL TOTAL]]*TablaVentas[[#This Row],[DESCUENTO]]</f>
        <v>143.57765143789322</v>
      </c>
      <c r="J7679" s="2">
        <f ca="1">0.18*TablaVentas[[#This Row],[SUBTOTAL]]</f>
        <v>25.843977258820779</v>
      </c>
      <c r="K7679" s="2">
        <f ca="1">+TablaVentas[[#This Row],[SUBTOTAL]]+TablaVentas[[#This Row],[IGV]]</f>
        <v>169.42162869671401</v>
      </c>
    </row>
    <row r="7680" spans="1:11" x14ac:dyDescent="0.25">
      <c r="A7680" t="s">
        <v>7689</v>
      </c>
      <c r="B7680" s="6">
        <v>45598</v>
      </c>
      <c r="C7680" t="s">
        <v>10012</v>
      </c>
      <c r="D7680" t="s">
        <v>10019</v>
      </c>
      <c r="E7680">
        <v>9</v>
      </c>
      <c r="F7680">
        <f>+_xlfn.XLOOKUP(TablaVentas[[#This Row],[PRODUCTO FINANCIERO]],TablaPrecios[PRODUCTO FINANCIERO],TablaPrecios[PRECIO UNIT],0)</f>
        <v>9.9</v>
      </c>
      <c r="G7680" s="2">
        <f>+TablaVentas[[#This Row],[CANTIDAD]]*TablaVentas[[#This Row],[PRECIO UNITARIO]]</f>
        <v>89.100000000000009</v>
      </c>
      <c r="H7680" s="1">
        <f t="shared" ca="1" si="119"/>
        <v>0.18292449507547998</v>
      </c>
      <c r="I7680" s="2">
        <f ca="1">+TablaVentas[[#This Row],[VENTAL TOTAL]]-TablaVentas[[#This Row],[VENTAL TOTAL]]*TablaVentas[[#This Row],[DESCUENTO]]</f>
        <v>72.801427488774749</v>
      </c>
      <c r="J7680" s="2">
        <f ca="1">0.18*TablaVentas[[#This Row],[SUBTOTAL]]</f>
        <v>13.104256947979454</v>
      </c>
      <c r="K7680" s="2">
        <f ca="1">+TablaVentas[[#This Row],[SUBTOTAL]]+TablaVentas[[#This Row],[IGV]]</f>
        <v>85.9056844367542</v>
      </c>
    </row>
    <row r="7681" spans="1:11" x14ac:dyDescent="0.25">
      <c r="A7681" t="s">
        <v>7690</v>
      </c>
      <c r="B7681" s="6">
        <v>45923</v>
      </c>
      <c r="C7681" t="s">
        <v>10013</v>
      </c>
      <c r="D7681" t="s">
        <v>10017</v>
      </c>
      <c r="E7681">
        <v>8</v>
      </c>
      <c r="F7681">
        <f>+_xlfn.XLOOKUP(TablaVentas[[#This Row],[PRODUCTO FINANCIERO]],TablaPrecios[PRODUCTO FINANCIERO],TablaPrecios[PRECIO UNIT],0)</f>
        <v>9.9</v>
      </c>
      <c r="G7681" s="2">
        <f>+TablaVentas[[#This Row],[CANTIDAD]]*TablaVentas[[#This Row],[PRECIO UNITARIO]]</f>
        <v>79.2</v>
      </c>
      <c r="H7681" s="1">
        <f t="shared" ca="1" si="119"/>
        <v>0.18196474271923629</v>
      </c>
      <c r="I7681" s="2">
        <f ca="1">+TablaVentas[[#This Row],[VENTAL TOTAL]]-TablaVentas[[#This Row],[VENTAL TOTAL]]*TablaVentas[[#This Row],[DESCUENTO]]</f>
        <v>64.788392376636494</v>
      </c>
      <c r="J7681" s="2">
        <f ca="1">0.18*TablaVentas[[#This Row],[SUBTOTAL]]</f>
        <v>11.661910627794569</v>
      </c>
      <c r="K7681" s="2">
        <f ca="1">+TablaVentas[[#This Row],[SUBTOTAL]]+TablaVentas[[#This Row],[IGV]]</f>
        <v>76.450303004431063</v>
      </c>
    </row>
    <row r="7682" spans="1:11" x14ac:dyDescent="0.25">
      <c r="A7682" t="s">
        <v>7691</v>
      </c>
      <c r="B7682" s="6">
        <v>46087</v>
      </c>
      <c r="C7682" t="s">
        <v>10012</v>
      </c>
      <c r="D7682" t="s">
        <v>10022</v>
      </c>
      <c r="E7682">
        <v>11</v>
      </c>
      <c r="F7682">
        <f>+_xlfn.XLOOKUP(TablaVentas[[#This Row],[PRODUCTO FINANCIERO]],TablaPrecios[PRODUCTO FINANCIERO],TablaPrecios[PRECIO UNIT],0)</f>
        <v>20.9</v>
      </c>
      <c r="G7682" s="2">
        <f>+TablaVentas[[#This Row],[CANTIDAD]]*TablaVentas[[#This Row],[PRECIO UNITARIO]]</f>
        <v>229.89999999999998</v>
      </c>
      <c r="H7682" s="1">
        <f t="shared" ref="H7682:H7745" ca="1" si="120">+RAND()*0.1+0.1</f>
        <v>0.19182934922791983</v>
      </c>
      <c r="I7682" s="2">
        <f ca="1">+TablaVentas[[#This Row],[VENTAL TOTAL]]-TablaVentas[[#This Row],[VENTAL TOTAL]]*TablaVentas[[#This Row],[DESCUENTO]]</f>
        <v>185.79843261250122</v>
      </c>
      <c r="J7682" s="2">
        <f ca="1">0.18*TablaVentas[[#This Row],[SUBTOTAL]]</f>
        <v>33.443717870250218</v>
      </c>
      <c r="K7682" s="2">
        <f ca="1">+TablaVentas[[#This Row],[SUBTOTAL]]+TablaVentas[[#This Row],[IGV]]</f>
        <v>219.24215048275144</v>
      </c>
    </row>
    <row r="7683" spans="1:11" x14ac:dyDescent="0.25">
      <c r="A7683" t="s">
        <v>7692</v>
      </c>
      <c r="B7683" s="6">
        <v>45371</v>
      </c>
      <c r="C7683" t="s">
        <v>10016</v>
      </c>
      <c r="D7683" t="s">
        <v>10017</v>
      </c>
      <c r="E7683">
        <v>10</v>
      </c>
      <c r="F7683">
        <f>+_xlfn.XLOOKUP(TablaVentas[[#This Row],[PRODUCTO FINANCIERO]],TablaPrecios[PRODUCTO FINANCIERO],TablaPrecios[PRECIO UNIT],0)</f>
        <v>9.9</v>
      </c>
      <c r="G7683" s="2">
        <f>+TablaVentas[[#This Row],[CANTIDAD]]*TablaVentas[[#This Row],[PRECIO UNITARIO]]</f>
        <v>99</v>
      </c>
      <c r="H7683" s="1">
        <f t="shared" ca="1" si="120"/>
        <v>0.12598838770666751</v>
      </c>
      <c r="I7683" s="2">
        <f ca="1">+TablaVentas[[#This Row],[VENTAL TOTAL]]-TablaVentas[[#This Row],[VENTAL TOTAL]]*TablaVentas[[#This Row],[DESCUENTO]]</f>
        <v>86.52714961703991</v>
      </c>
      <c r="J7683" s="2">
        <f ca="1">0.18*TablaVentas[[#This Row],[SUBTOTAL]]</f>
        <v>15.574886931067184</v>
      </c>
      <c r="K7683" s="2">
        <f ca="1">+TablaVentas[[#This Row],[SUBTOTAL]]+TablaVentas[[#This Row],[IGV]]</f>
        <v>102.10203654810709</v>
      </c>
    </row>
    <row r="7684" spans="1:11" x14ac:dyDescent="0.25">
      <c r="A7684" t="s">
        <v>7693</v>
      </c>
      <c r="B7684" s="6">
        <v>45434</v>
      </c>
      <c r="C7684" t="s">
        <v>10012</v>
      </c>
      <c r="D7684" t="s">
        <v>10017</v>
      </c>
      <c r="E7684">
        <v>11</v>
      </c>
      <c r="F7684">
        <f>+_xlfn.XLOOKUP(TablaVentas[[#This Row],[PRODUCTO FINANCIERO]],TablaPrecios[PRODUCTO FINANCIERO],TablaPrecios[PRECIO UNIT],0)</f>
        <v>9.9</v>
      </c>
      <c r="G7684" s="2">
        <f>+TablaVentas[[#This Row],[CANTIDAD]]*TablaVentas[[#This Row],[PRECIO UNITARIO]]</f>
        <v>108.9</v>
      </c>
      <c r="H7684" s="1">
        <f t="shared" ca="1" si="120"/>
        <v>0.12205379580720706</v>
      </c>
      <c r="I7684" s="2">
        <f ca="1">+TablaVentas[[#This Row],[VENTAL TOTAL]]-TablaVentas[[#This Row],[VENTAL TOTAL]]*TablaVentas[[#This Row],[DESCUENTO]]</f>
        <v>95.608341636595156</v>
      </c>
      <c r="J7684" s="2">
        <f ca="1">0.18*TablaVentas[[#This Row],[SUBTOTAL]]</f>
        <v>17.209501494587126</v>
      </c>
      <c r="K7684" s="2">
        <f ca="1">+TablaVentas[[#This Row],[SUBTOTAL]]+TablaVentas[[#This Row],[IGV]]</f>
        <v>112.81784313118229</v>
      </c>
    </row>
    <row r="7685" spans="1:11" x14ac:dyDescent="0.25">
      <c r="A7685" t="s">
        <v>7694</v>
      </c>
      <c r="B7685" s="6">
        <v>45895</v>
      </c>
      <c r="C7685" t="s">
        <v>10013</v>
      </c>
      <c r="D7685" t="s">
        <v>10020</v>
      </c>
      <c r="E7685">
        <v>17</v>
      </c>
      <c r="F7685">
        <f>+_xlfn.XLOOKUP(TablaVentas[[#This Row],[PRODUCTO FINANCIERO]],TablaPrecios[PRODUCTO FINANCIERO],TablaPrecios[PRECIO UNIT],0)</f>
        <v>14.9</v>
      </c>
      <c r="G7685" s="2">
        <f>+TablaVentas[[#This Row],[CANTIDAD]]*TablaVentas[[#This Row],[PRECIO UNITARIO]]</f>
        <v>253.3</v>
      </c>
      <c r="H7685" s="1">
        <f t="shared" ca="1" si="120"/>
        <v>0.18448277219289014</v>
      </c>
      <c r="I7685" s="2">
        <f ca="1">+TablaVentas[[#This Row],[VENTAL TOTAL]]-TablaVentas[[#This Row],[VENTAL TOTAL]]*TablaVentas[[#This Row],[DESCUENTO]]</f>
        <v>206.57051380354093</v>
      </c>
      <c r="J7685" s="2">
        <f ca="1">0.18*TablaVentas[[#This Row],[SUBTOTAL]]</f>
        <v>37.182692484637364</v>
      </c>
      <c r="K7685" s="2">
        <f ca="1">+TablaVentas[[#This Row],[SUBTOTAL]]+TablaVentas[[#This Row],[IGV]]</f>
        <v>243.75320628817829</v>
      </c>
    </row>
    <row r="7686" spans="1:11" x14ac:dyDescent="0.25">
      <c r="A7686" t="s">
        <v>7695</v>
      </c>
      <c r="B7686" s="6">
        <v>45450</v>
      </c>
      <c r="C7686" t="s">
        <v>10015</v>
      </c>
      <c r="D7686" t="s">
        <v>10018</v>
      </c>
      <c r="E7686">
        <v>16</v>
      </c>
      <c r="F7686">
        <f>+_xlfn.XLOOKUP(TablaVentas[[#This Row],[PRODUCTO FINANCIERO]],TablaPrecios[PRODUCTO FINANCIERO],TablaPrecios[PRECIO UNIT],0)</f>
        <v>14.9</v>
      </c>
      <c r="G7686" s="2">
        <f>+TablaVentas[[#This Row],[CANTIDAD]]*TablaVentas[[#This Row],[PRECIO UNITARIO]]</f>
        <v>238.4</v>
      </c>
      <c r="H7686" s="1">
        <f t="shared" ca="1" si="120"/>
        <v>0.18789685926998098</v>
      </c>
      <c r="I7686" s="2">
        <f ca="1">+TablaVentas[[#This Row],[VENTAL TOTAL]]-TablaVentas[[#This Row],[VENTAL TOTAL]]*TablaVentas[[#This Row],[DESCUENTO]]</f>
        <v>193.60538875003652</v>
      </c>
      <c r="J7686" s="2">
        <f ca="1">0.18*TablaVentas[[#This Row],[SUBTOTAL]]</f>
        <v>34.848969975006575</v>
      </c>
      <c r="K7686" s="2">
        <f ca="1">+TablaVentas[[#This Row],[SUBTOTAL]]+TablaVentas[[#This Row],[IGV]]</f>
        <v>228.45435872504311</v>
      </c>
    </row>
    <row r="7687" spans="1:11" x14ac:dyDescent="0.25">
      <c r="A7687" t="s">
        <v>7696</v>
      </c>
      <c r="B7687" s="6">
        <v>46083</v>
      </c>
      <c r="C7687" t="s">
        <v>10013</v>
      </c>
      <c r="D7687" t="s">
        <v>10019</v>
      </c>
      <c r="E7687">
        <v>12</v>
      </c>
      <c r="F7687">
        <f>+_xlfn.XLOOKUP(TablaVentas[[#This Row],[PRODUCTO FINANCIERO]],TablaPrecios[PRODUCTO FINANCIERO],TablaPrecios[PRECIO UNIT],0)</f>
        <v>9.9</v>
      </c>
      <c r="G7687" s="2">
        <f>+TablaVentas[[#This Row],[CANTIDAD]]*TablaVentas[[#This Row],[PRECIO UNITARIO]]</f>
        <v>118.80000000000001</v>
      </c>
      <c r="H7687" s="1">
        <f t="shared" ca="1" si="120"/>
        <v>0.15268111181724156</v>
      </c>
      <c r="I7687" s="2">
        <f ca="1">+TablaVentas[[#This Row],[VENTAL TOTAL]]-TablaVentas[[#This Row],[VENTAL TOTAL]]*TablaVentas[[#This Row],[DESCUENTO]]</f>
        <v>100.66148391611171</v>
      </c>
      <c r="J7687" s="2">
        <f ca="1">0.18*TablaVentas[[#This Row],[SUBTOTAL]]</f>
        <v>18.119067104900108</v>
      </c>
      <c r="K7687" s="2">
        <f ca="1">+TablaVentas[[#This Row],[SUBTOTAL]]+TablaVentas[[#This Row],[IGV]]</f>
        <v>118.78055102101182</v>
      </c>
    </row>
    <row r="7688" spans="1:11" x14ac:dyDescent="0.25">
      <c r="A7688" t="s">
        <v>7697</v>
      </c>
      <c r="B7688" s="6">
        <v>45714</v>
      </c>
      <c r="C7688" t="s">
        <v>10011</v>
      </c>
      <c r="D7688" t="s">
        <v>10022</v>
      </c>
      <c r="E7688">
        <v>18</v>
      </c>
      <c r="F7688">
        <f>+_xlfn.XLOOKUP(TablaVentas[[#This Row],[PRODUCTO FINANCIERO]],TablaPrecios[PRODUCTO FINANCIERO],TablaPrecios[PRECIO UNIT],0)</f>
        <v>20.9</v>
      </c>
      <c r="G7688" s="2">
        <f>+TablaVentas[[#This Row],[CANTIDAD]]*TablaVentas[[#This Row],[PRECIO UNITARIO]]</f>
        <v>376.2</v>
      </c>
      <c r="H7688" s="1">
        <f t="shared" ca="1" si="120"/>
        <v>0.10825464559657577</v>
      </c>
      <c r="I7688" s="2">
        <f ca="1">+TablaVentas[[#This Row],[VENTAL TOTAL]]-TablaVentas[[#This Row],[VENTAL TOTAL]]*TablaVentas[[#This Row],[DESCUENTO]]</f>
        <v>335.47460232656817</v>
      </c>
      <c r="J7688" s="2">
        <f ca="1">0.18*TablaVentas[[#This Row],[SUBTOTAL]]</f>
        <v>60.385428418782269</v>
      </c>
      <c r="K7688" s="2">
        <f ca="1">+TablaVentas[[#This Row],[SUBTOTAL]]+TablaVentas[[#This Row],[IGV]]</f>
        <v>395.86003074535046</v>
      </c>
    </row>
    <row r="7689" spans="1:11" x14ac:dyDescent="0.25">
      <c r="A7689" t="s">
        <v>7698</v>
      </c>
      <c r="B7689" s="6">
        <v>46289</v>
      </c>
      <c r="C7689" t="s">
        <v>10014</v>
      </c>
      <c r="D7689" t="s">
        <v>10019</v>
      </c>
      <c r="E7689">
        <v>18</v>
      </c>
      <c r="F7689">
        <f>+_xlfn.XLOOKUP(TablaVentas[[#This Row],[PRODUCTO FINANCIERO]],TablaPrecios[PRODUCTO FINANCIERO],TablaPrecios[PRECIO UNIT],0)</f>
        <v>9.9</v>
      </c>
      <c r="G7689" s="2">
        <f>+TablaVentas[[#This Row],[CANTIDAD]]*TablaVentas[[#This Row],[PRECIO UNITARIO]]</f>
        <v>178.20000000000002</v>
      </c>
      <c r="H7689" s="1">
        <f t="shared" ca="1" si="120"/>
        <v>0.13116913188984911</v>
      </c>
      <c r="I7689" s="2">
        <f ca="1">+TablaVentas[[#This Row],[VENTAL TOTAL]]-TablaVentas[[#This Row],[VENTAL TOTAL]]*TablaVentas[[#This Row],[DESCUENTO]]</f>
        <v>154.8256606972289</v>
      </c>
      <c r="J7689" s="2">
        <f ca="1">0.18*TablaVentas[[#This Row],[SUBTOTAL]]</f>
        <v>27.868618925501199</v>
      </c>
      <c r="K7689" s="2">
        <f ca="1">+TablaVentas[[#This Row],[SUBTOTAL]]+TablaVentas[[#This Row],[IGV]]</f>
        <v>182.69427962273011</v>
      </c>
    </row>
    <row r="7690" spans="1:11" x14ac:dyDescent="0.25">
      <c r="A7690" t="s">
        <v>7699</v>
      </c>
      <c r="B7690" s="6">
        <v>45961</v>
      </c>
      <c r="C7690" t="s">
        <v>10011</v>
      </c>
      <c r="D7690" t="s">
        <v>10019</v>
      </c>
      <c r="E7690">
        <v>20</v>
      </c>
      <c r="F7690">
        <f>+_xlfn.XLOOKUP(TablaVentas[[#This Row],[PRODUCTO FINANCIERO]],TablaPrecios[PRODUCTO FINANCIERO],TablaPrecios[PRECIO UNIT],0)</f>
        <v>9.9</v>
      </c>
      <c r="G7690" s="2">
        <f>+TablaVentas[[#This Row],[CANTIDAD]]*TablaVentas[[#This Row],[PRECIO UNITARIO]]</f>
        <v>198</v>
      </c>
      <c r="H7690" s="1">
        <f t="shared" ca="1" si="120"/>
        <v>0.15148522738464401</v>
      </c>
      <c r="I7690" s="2">
        <f ca="1">+TablaVentas[[#This Row],[VENTAL TOTAL]]-TablaVentas[[#This Row],[VENTAL TOTAL]]*TablaVentas[[#This Row],[DESCUENTO]]</f>
        <v>168.00592497784049</v>
      </c>
      <c r="J7690" s="2">
        <f ca="1">0.18*TablaVentas[[#This Row],[SUBTOTAL]]</f>
        <v>30.241066496011289</v>
      </c>
      <c r="K7690" s="2">
        <f ca="1">+TablaVentas[[#This Row],[SUBTOTAL]]+TablaVentas[[#This Row],[IGV]]</f>
        <v>198.24699147385178</v>
      </c>
    </row>
    <row r="7691" spans="1:11" x14ac:dyDescent="0.25">
      <c r="A7691" t="s">
        <v>7700</v>
      </c>
      <c r="B7691" s="6">
        <v>45840</v>
      </c>
      <c r="C7691" t="s">
        <v>10011</v>
      </c>
      <c r="D7691" t="s">
        <v>10018</v>
      </c>
      <c r="E7691">
        <v>12</v>
      </c>
      <c r="F7691">
        <f>+_xlfn.XLOOKUP(TablaVentas[[#This Row],[PRODUCTO FINANCIERO]],TablaPrecios[PRODUCTO FINANCIERO],TablaPrecios[PRECIO UNIT],0)</f>
        <v>14.9</v>
      </c>
      <c r="G7691" s="2">
        <f>+TablaVentas[[#This Row],[CANTIDAD]]*TablaVentas[[#This Row],[PRECIO UNITARIO]]</f>
        <v>178.8</v>
      </c>
      <c r="H7691" s="1">
        <f t="shared" ca="1" si="120"/>
        <v>0.16447941782140435</v>
      </c>
      <c r="I7691" s="2">
        <f ca="1">+TablaVentas[[#This Row],[VENTAL TOTAL]]-TablaVentas[[#This Row],[VENTAL TOTAL]]*TablaVentas[[#This Row],[DESCUENTO]]</f>
        <v>149.39108009353291</v>
      </c>
      <c r="J7691" s="2">
        <f ca="1">0.18*TablaVentas[[#This Row],[SUBTOTAL]]</f>
        <v>26.890394416835921</v>
      </c>
      <c r="K7691" s="2">
        <f ca="1">+TablaVentas[[#This Row],[SUBTOTAL]]+TablaVentas[[#This Row],[IGV]]</f>
        <v>176.28147451036884</v>
      </c>
    </row>
    <row r="7692" spans="1:11" x14ac:dyDescent="0.25">
      <c r="A7692" t="s">
        <v>7701</v>
      </c>
      <c r="B7692" s="6">
        <v>45957</v>
      </c>
      <c r="C7692" t="s">
        <v>10014</v>
      </c>
      <c r="D7692" t="s">
        <v>10018</v>
      </c>
      <c r="E7692">
        <v>10</v>
      </c>
      <c r="F7692">
        <f>+_xlfn.XLOOKUP(TablaVentas[[#This Row],[PRODUCTO FINANCIERO]],TablaPrecios[PRODUCTO FINANCIERO],TablaPrecios[PRECIO UNIT],0)</f>
        <v>14.9</v>
      </c>
      <c r="G7692" s="2">
        <f>+TablaVentas[[#This Row],[CANTIDAD]]*TablaVentas[[#This Row],[PRECIO UNITARIO]]</f>
        <v>149</v>
      </c>
      <c r="H7692" s="1">
        <f t="shared" ca="1" si="120"/>
        <v>0.19553787060003719</v>
      </c>
      <c r="I7692" s="2">
        <f ca="1">+TablaVentas[[#This Row],[VENTAL TOTAL]]-TablaVentas[[#This Row],[VENTAL TOTAL]]*TablaVentas[[#This Row],[DESCUENTO]]</f>
        <v>119.86485728059446</v>
      </c>
      <c r="J7692" s="2">
        <f ca="1">0.18*TablaVentas[[#This Row],[SUBTOTAL]]</f>
        <v>21.575674310507004</v>
      </c>
      <c r="K7692" s="2">
        <f ca="1">+TablaVentas[[#This Row],[SUBTOTAL]]+TablaVentas[[#This Row],[IGV]]</f>
        <v>141.44053159110146</v>
      </c>
    </row>
    <row r="7693" spans="1:11" x14ac:dyDescent="0.25">
      <c r="A7693" t="s">
        <v>7702</v>
      </c>
      <c r="B7693" s="6">
        <v>45576</v>
      </c>
      <c r="C7693" t="s">
        <v>10014</v>
      </c>
      <c r="D7693" t="s">
        <v>10020</v>
      </c>
      <c r="E7693">
        <v>8</v>
      </c>
      <c r="F7693">
        <f>+_xlfn.XLOOKUP(TablaVentas[[#This Row],[PRODUCTO FINANCIERO]],TablaPrecios[PRODUCTO FINANCIERO],TablaPrecios[PRECIO UNIT],0)</f>
        <v>14.9</v>
      </c>
      <c r="G7693" s="2">
        <f>+TablaVentas[[#This Row],[CANTIDAD]]*TablaVentas[[#This Row],[PRECIO UNITARIO]]</f>
        <v>119.2</v>
      </c>
      <c r="H7693" s="1">
        <f t="shared" ca="1" si="120"/>
        <v>0.19098560735053322</v>
      </c>
      <c r="I7693" s="2">
        <f ca="1">+TablaVentas[[#This Row],[VENTAL TOTAL]]-TablaVentas[[#This Row],[VENTAL TOTAL]]*TablaVentas[[#This Row],[DESCUENTO]]</f>
        <v>96.434515603816436</v>
      </c>
      <c r="J7693" s="2">
        <f ca="1">0.18*TablaVentas[[#This Row],[SUBTOTAL]]</f>
        <v>17.358212808686957</v>
      </c>
      <c r="K7693" s="2">
        <f ca="1">+TablaVentas[[#This Row],[SUBTOTAL]]+TablaVentas[[#This Row],[IGV]]</f>
        <v>113.79272841250339</v>
      </c>
    </row>
    <row r="7694" spans="1:11" x14ac:dyDescent="0.25">
      <c r="A7694" t="s">
        <v>7703</v>
      </c>
      <c r="B7694" s="6">
        <v>45818</v>
      </c>
      <c r="C7694" t="s">
        <v>10012</v>
      </c>
      <c r="D7694" t="s">
        <v>10020</v>
      </c>
      <c r="E7694">
        <v>10</v>
      </c>
      <c r="F7694">
        <f>+_xlfn.XLOOKUP(TablaVentas[[#This Row],[PRODUCTO FINANCIERO]],TablaPrecios[PRODUCTO FINANCIERO],TablaPrecios[PRECIO UNIT],0)</f>
        <v>14.9</v>
      </c>
      <c r="G7694" s="2">
        <f>+TablaVentas[[#This Row],[CANTIDAD]]*TablaVentas[[#This Row],[PRECIO UNITARIO]]</f>
        <v>149</v>
      </c>
      <c r="H7694" s="1">
        <f t="shared" ca="1" si="120"/>
        <v>0.14857905495427193</v>
      </c>
      <c r="I7694" s="2">
        <f ca="1">+TablaVentas[[#This Row],[VENTAL TOTAL]]-TablaVentas[[#This Row],[VENTAL TOTAL]]*TablaVentas[[#This Row],[DESCUENTO]]</f>
        <v>126.86172081181348</v>
      </c>
      <c r="J7694" s="2">
        <f ca="1">0.18*TablaVentas[[#This Row],[SUBTOTAL]]</f>
        <v>22.835109746126427</v>
      </c>
      <c r="K7694" s="2">
        <f ca="1">+TablaVentas[[#This Row],[SUBTOTAL]]+TablaVentas[[#This Row],[IGV]]</f>
        <v>149.6968305579399</v>
      </c>
    </row>
    <row r="7695" spans="1:11" x14ac:dyDescent="0.25">
      <c r="A7695" t="s">
        <v>7704</v>
      </c>
      <c r="B7695" s="6">
        <v>45918</v>
      </c>
      <c r="C7695" t="s">
        <v>10016</v>
      </c>
      <c r="D7695" t="s">
        <v>10019</v>
      </c>
      <c r="E7695">
        <v>10</v>
      </c>
      <c r="F7695">
        <f>+_xlfn.XLOOKUP(TablaVentas[[#This Row],[PRODUCTO FINANCIERO]],TablaPrecios[PRODUCTO FINANCIERO],TablaPrecios[PRECIO UNIT],0)</f>
        <v>9.9</v>
      </c>
      <c r="G7695" s="2">
        <f>+TablaVentas[[#This Row],[CANTIDAD]]*TablaVentas[[#This Row],[PRECIO UNITARIO]]</f>
        <v>99</v>
      </c>
      <c r="H7695" s="1">
        <f t="shared" ca="1" si="120"/>
        <v>0.12816816039121423</v>
      </c>
      <c r="I7695" s="2">
        <f ca="1">+TablaVentas[[#This Row],[VENTAL TOTAL]]-TablaVentas[[#This Row],[VENTAL TOTAL]]*TablaVentas[[#This Row],[DESCUENTO]]</f>
        <v>86.311352121269792</v>
      </c>
      <c r="J7695" s="2">
        <f ca="1">0.18*TablaVentas[[#This Row],[SUBTOTAL]]</f>
        <v>15.536043381828563</v>
      </c>
      <c r="K7695" s="2">
        <f ca="1">+TablaVentas[[#This Row],[SUBTOTAL]]+TablaVentas[[#This Row],[IGV]]</f>
        <v>101.84739550309835</v>
      </c>
    </row>
    <row r="7696" spans="1:11" x14ac:dyDescent="0.25">
      <c r="A7696" t="s">
        <v>7705</v>
      </c>
      <c r="B7696" s="6">
        <v>46189</v>
      </c>
      <c r="C7696" t="s">
        <v>10015</v>
      </c>
      <c r="D7696" t="s">
        <v>10018</v>
      </c>
      <c r="E7696">
        <v>3</v>
      </c>
      <c r="F7696">
        <f>+_xlfn.XLOOKUP(TablaVentas[[#This Row],[PRODUCTO FINANCIERO]],TablaPrecios[PRODUCTO FINANCIERO],TablaPrecios[PRECIO UNIT],0)</f>
        <v>14.9</v>
      </c>
      <c r="G7696" s="2">
        <f>+TablaVentas[[#This Row],[CANTIDAD]]*TablaVentas[[#This Row],[PRECIO UNITARIO]]</f>
        <v>44.7</v>
      </c>
      <c r="H7696" s="1">
        <f t="shared" ca="1" si="120"/>
        <v>0.14663889515857381</v>
      </c>
      <c r="I7696" s="2">
        <f ca="1">+TablaVentas[[#This Row],[VENTAL TOTAL]]-TablaVentas[[#This Row],[VENTAL TOTAL]]*TablaVentas[[#This Row],[DESCUENTO]]</f>
        <v>38.145241386411755</v>
      </c>
      <c r="J7696" s="2">
        <f ca="1">0.18*TablaVentas[[#This Row],[SUBTOTAL]]</f>
        <v>6.8661434495541158</v>
      </c>
      <c r="K7696" s="2">
        <f ca="1">+TablaVentas[[#This Row],[SUBTOTAL]]+TablaVentas[[#This Row],[IGV]]</f>
        <v>45.01138483596587</v>
      </c>
    </row>
    <row r="7697" spans="1:11" x14ac:dyDescent="0.25">
      <c r="A7697" t="s">
        <v>7706</v>
      </c>
      <c r="B7697" s="6">
        <v>46065</v>
      </c>
      <c r="C7697" t="s">
        <v>10012</v>
      </c>
      <c r="D7697" t="s">
        <v>10020</v>
      </c>
      <c r="E7697">
        <v>12</v>
      </c>
      <c r="F7697">
        <f>+_xlfn.XLOOKUP(TablaVentas[[#This Row],[PRODUCTO FINANCIERO]],TablaPrecios[PRODUCTO FINANCIERO],TablaPrecios[PRECIO UNIT],0)</f>
        <v>14.9</v>
      </c>
      <c r="G7697" s="2">
        <f>+TablaVentas[[#This Row],[CANTIDAD]]*TablaVentas[[#This Row],[PRECIO UNITARIO]]</f>
        <v>178.8</v>
      </c>
      <c r="H7697" s="1">
        <f t="shared" ca="1" si="120"/>
        <v>0.1960454957270712</v>
      </c>
      <c r="I7697" s="2">
        <f ca="1">+TablaVentas[[#This Row],[VENTAL TOTAL]]-TablaVentas[[#This Row],[VENTAL TOTAL]]*TablaVentas[[#This Row],[DESCUENTO]]</f>
        <v>143.7470653639997</v>
      </c>
      <c r="J7697" s="2">
        <f ca="1">0.18*TablaVentas[[#This Row],[SUBTOTAL]]</f>
        <v>25.874471765519946</v>
      </c>
      <c r="K7697" s="2">
        <f ca="1">+TablaVentas[[#This Row],[SUBTOTAL]]+TablaVentas[[#This Row],[IGV]]</f>
        <v>169.62153712951965</v>
      </c>
    </row>
    <row r="7698" spans="1:11" x14ac:dyDescent="0.25">
      <c r="A7698" t="s">
        <v>7707</v>
      </c>
      <c r="B7698" s="6">
        <v>45978</v>
      </c>
      <c r="C7698" t="s">
        <v>10013</v>
      </c>
      <c r="D7698" t="s">
        <v>10017</v>
      </c>
      <c r="E7698">
        <v>8</v>
      </c>
      <c r="F7698">
        <f>+_xlfn.XLOOKUP(TablaVentas[[#This Row],[PRODUCTO FINANCIERO]],TablaPrecios[PRODUCTO FINANCIERO],TablaPrecios[PRECIO UNIT],0)</f>
        <v>9.9</v>
      </c>
      <c r="G7698" s="2">
        <f>+TablaVentas[[#This Row],[CANTIDAD]]*TablaVentas[[#This Row],[PRECIO UNITARIO]]</f>
        <v>79.2</v>
      </c>
      <c r="H7698" s="1">
        <f t="shared" ca="1" si="120"/>
        <v>0.15435200487391795</v>
      </c>
      <c r="I7698" s="2">
        <f ca="1">+TablaVentas[[#This Row],[VENTAL TOTAL]]-TablaVentas[[#This Row],[VENTAL TOTAL]]*TablaVentas[[#This Row],[DESCUENTO]]</f>
        <v>66.975321213985694</v>
      </c>
      <c r="J7698" s="2">
        <f ca="1">0.18*TablaVentas[[#This Row],[SUBTOTAL]]</f>
        <v>12.055557818517425</v>
      </c>
      <c r="K7698" s="2">
        <f ca="1">+TablaVentas[[#This Row],[SUBTOTAL]]+TablaVentas[[#This Row],[IGV]]</f>
        <v>79.030879032503123</v>
      </c>
    </row>
    <row r="7699" spans="1:11" x14ac:dyDescent="0.25">
      <c r="A7699" t="s">
        <v>7708</v>
      </c>
      <c r="B7699" s="6">
        <v>45690</v>
      </c>
      <c r="C7699" t="s">
        <v>10012</v>
      </c>
      <c r="D7699" t="s">
        <v>10020</v>
      </c>
      <c r="E7699">
        <v>4</v>
      </c>
      <c r="F7699">
        <f>+_xlfn.XLOOKUP(TablaVentas[[#This Row],[PRODUCTO FINANCIERO]],TablaPrecios[PRODUCTO FINANCIERO],TablaPrecios[PRECIO UNIT],0)</f>
        <v>14.9</v>
      </c>
      <c r="G7699" s="2">
        <f>+TablaVentas[[#This Row],[CANTIDAD]]*TablaVentas[[#This Row],[PRECIO UNITARIO]]</f>
        <v>59.6</v>
      </c>
      <c r="H7699" s="1">
        <f t="shared" ca="1" si="120"/>
        <v>0.11099457943675212</v>
      </c>
      <c r="I7699" s="2">
        <f ca="1">+TablaVentas[[#This Row],[VENTAL TOTAL]]-TablaVentas[[#This Row],[VENTAL TOTAL]]*TablaVentas[[#This Row],[DESCUENTO]]</f>
        <v>52.984723065569575</v>
      </c>
      <c r="J7699" s="2">
        <f ca="1">0.18*TablaVentas[[#This Row],[SUBTOTAL]]</f>
        <v>9.5372501518025228</v>
      </c>
      <c r="K7699" s="2">
        <f ca="1">+TablaVentas[[#This Row],[SUBTOTAL]]+TablaVentas[[#This Row],[IGV]]</f>
        <v>62.5219732173721</v>
      </c>
    </row>
    <row r="7700" spans="1:11" x14ac:dyDescent="0.25">
      <c r="A7700" t="s">
        <v>7709</v>
      </c>
      <c r="B7700" s="6">
        <v>46265</v>
      </c>
      <c r="C7700" t="s">
        <v>10014</v>
      </c>
      <c r="D7700" t="s">
        <v>10017</v>
      </c>
      <c r="E7700">
        <v>4</v>
      </c>
      <c r="F7700">
        <f>+_xlfn.XLOOKUP(TablaVentas[[#This Row],[PRODUCTO FINANCIERO]],TablaPrecios[PRODUCTO FINANCIERO],TablaPrecios[PRECIO UNIT],0)</f>
        <v>9.9</v>
      </c>
      <c r="G7700" s="2">
        <f>+TablaVentas[[#This Row],[CANTIDAD]]*TablaVentas[[#This Row],[PRECIO UNITARIO]]</f>
        <v>39.6</v>
      </c>
      <c r="H7700" s="1">
        <f t="shared" ca="1" si="120"/>
        <v>0.13262869946632572</v>
      </c>
      <c r="I7700" s="2">
        <f ca="1">+TablaVentas[[#This Row],[VENTAL TOTAL]]-TablaVentas[[#This Row],[VENTAL TOTAL]]*TablaVentas[[#This Row],[DESCUENTO]]</f>
        <v>34.347903501133501</v>
      </c>
      <c r="J7700" s="2">
        <f ca="1">0.18*TablaVentas[[#This Row],[SUBTOTAL]]</f>
        <v>6.1826226302040297</v>
      </c>
      <c r="K7700" s="2">
        <f ca="1">+TablaVentas[[#This Row],[SUBTOTAL]]+TablaVentas[[#This Row],[IGV]]</f>
        <v>40.530526131337531</v>
      </c>
    </row>
    <row r="7701" spans="1:11" x14ac:dyDescent="0.25">
      <c r="A7701" t="s">
        <v>7710</v>
      </c>
      <c r="B7701" s="6">
        <v>45874</v>
      </c>
      <c r="C7701" t="s">
        <v>10016</v>
      </c>
      <c r="D7701" t="s">
        <v>10020</v>
      </c>
      <c r="E7701">
        <v>19</v>
      </c>
      <c r="F7701">
        <f>+_xlfn.XLOOKUP(TablaVentas[[#This Row],[PRODUCTO FINANCIERO]],TablaPrecios[PRODUCTO FINANCIERO],TablaPrecios[PRECIO UNIT],0)</f>
        <v>14.9</v>
      </c>
      <c r="G7701" s="2">
        <f>+TablaVentas[[#This Row],[CANTIDAD]]*TablaVentas[[#This Row],[PRECIO UNITARIO]]</f>
        <v>283.10000000000002</v>
      </c>
      <c r="H7701" s="1">
        <f t="shared" ca="1" si="120"/>
        <v>0.11519060567441011</v>
      </c>
      <c r="I7701" s="2">
        <f ca="1">+TablaVentas[[#This Row],[VENTAL TOTAL]]-TablaVentas[[#This Row],[VENTAL TOTAL]]*TablaVentas[[#This Row],[DESCUENTO]]</f>
        <v>250.48953953357451</v>
      </c>
      <c r="J7701" s="2">
        <f ca="1">0.18*TablaVentas[[#This Row],[SUBTOTAL]]</f>
        <v>45.088117116043414</v>
      </c>
      <c r="K7701" s="2">
        <f ca="1">+TablaVentas[[#This Row],[SUBTOTAL]]+TablaVentas[[#This Row],[IGV]]</f>
        <v>295.57765664961795</v>
      </c>
    </row>
    <row r="7702" spans="1:11" x14ac:dyDescent="0.25">
      <c r="A7702" t="s">
        <v>7711</v>
      </c>
      <c r="B7702" s="6">
        <v>45847</v>
      </c>
      <c r="C7702" t="s">
        <v>10011</v>
      </c>
      <c r="D7702" t="s">
        <v>10018</v>
      </c>
      <c r="E7702">
        <v>12</v>
      </c>
      <c r="F7702">
        <f>+_xlfn.XLOOKUP(TablaVentas[[#This Row],[PRODUCTO FINANCIERO]],TablaPrecios[PRODUCTO FINANCIERO],TablaPrecios[PRECIO UNIT],0)</f>
        <v>14.9</v>
      </c>
      <c r="G7702" s="2">
        <f>+TablaVentas[[#This Row],[CANTIDAD]]*TablaVentas[[#This Row],[PRECIO UNITARIO]]</f>
        <v>178.8</v>
      </c>
      <c r="H7702" s="1">
        <f t="shared" ca="1" si="120"/>
        <v>0.13484781988907868</v>
      </c>
      <c r="I7702" s="2">
        <f ca="1">+TablaVentas[[#This Row],[VENTAL TOTAL]]-TablaVentas[[#This Row],[VENTAL TOTAL]]*TablaVentas[[#This Row],[DESCUENTO]]</f>
        <v>154.68920980383274</v>
      </c>
      <c r="J7702" s="2">
        <f ca="1">0.18*TablaVentas[[#This Row],[SUBTOTAL]]</f>
        <v>27.844057764689893</v>
      </c>
      <c r="K7702" s="2">
        <f ca="1">+TablaVentas[[#This Row],[SUBTOTAL]]+TablaVentas[[#This Row],[IGV]]</f>
        <v>182.53326756852263</v>
      </c>
    </row>
    <row r="7703" spans="1:11" x14ac:dyDescent="0.25">
      <c r="A7703" t="s">
        <v>7712</v>
      </c>
      <c r="B7703" s="6">
        <v>45747</v>
      </c>
      <c r="C7703" t="s">
        <v>10011</v>
      </c>
      <c r="D7703" t="s">
        <v>10020</v>
      </c>
      <c r="E7703">
        <v>15</v>
      </c>
      <c r="F7703">
        <f>+_xlfn.XLOOKUP(TablaVentas[[#This Row],[PRODUCTO FINANCIERO]],TablaPrecios[PRODUCTO FINANCIERO],TablaPrecios[PRECIO UNIT],0)</f>
        <v>14.9</v>
      </c>
      <c r="G7703" s="2">
        <f>+TablaVentas[[#This Row],[CANTIDAD]]*TablaVentas[[#This Row],[PRECIO UNITARIO]]</f>
        <v>223.5</v>
      </c>
      <c r="H7703" s="1">
        <f t="shared" ca="1" si="120"/>
        <v>0.13643415110553614</v>
      </c>
      <c r="I7703" s="2">
        <f ca="1">+TablaVentas[[#This Row],[VENTAL TOTAL]]-TablaVentas[[#This Row],[VENTAL TOTAL]]*TablaVentas[[#This Row],[DESCUENTO]]</f>
        <v>193.00696722791267</v>
      </c>
      <c r="J7703" s="2">
        <f ca="1">0.18*TablaVentas[[#This Row],[SUBTOTAL]]</f>
        <v>34.741254101024282</v>
      </c>
      <c r="K7703" s="2">
        <f ca="1">+TablaVentas[[#This Row],[SUBTOTAL]]+TablaVentas[[#This Row],[IGV]]</f>
        <v>227.74822132893695</v>
      </c>
    </row>
    <row r="7704" spans="1:11" x14ac:dyDescent="0.25">
      <c r="A7704" t="s">
        <v>7713</v>
      </c>
      <c r="B7704" s="6">
        <v>45895</v>
      </c>
      <c r="C7704" t="s">
        <v>10016</v>
      </c>
      <c r="D7704" t="s">
        <v>10019</v>
      </c>
      <c r="E7704">
        <v>3</v>
      </c>
      <c r="F7704">
        <f>+_xlfn.XLOOKUP(TablaVentas[[#This Row],[PRODUCTO FINANCIERO]],TablaPrecios[PRODUCTO FINANCIERO],TablaPrecios[PRECIO UNIT],0)</f>
        <v>9.9</v>
      </c>
      <c r="G7704" s="2">
        <f>+TablaVentas[[#This Row],[CANTIDAD]]*TablaVentas[[#This Row],[PRECIO UNITARIO]]</f>
        <v>29.700000000000003</v>
      </c>
      <c r="H7704" s="1">
        <f t="shared" ca="1" si="120"/>
        <v>0.10438433794986858</v>
      </c>
      <c r="I7704" s="2">
        <f ca="1">+TablaVentas[[#This Row],[VENTAL TOTAL]]-TablaVentas[[#This Row],[VENTAL TOTAL]]*TablaVentas[[#This Row],[DESCUENTO]]</f>
        <v>26.599785162888907</v>
      </c>
      <c r="J7704" s="2">
        <f ca="1">0.18*TablaVentas[[#This Row],[SUBTOTAL]]</f>
        <v>4.7879613293200034</v>
      </c>
      <c r="K7704" s="2">
        <f ca="1">+TablaVentas[[#This Row],[SUBTOTAL]]+TablaVentas[[#This Row],[IGV]]</f>
        <v>31.387746492208912</v>
      </c>
    </row>
    <row r="7705" spans="1:11" x14ac:dyDescent="0.25">
      <c r="A7705" t="s">
        <v>7714</v>
      </c>
      <c r="B7705" s="6">
        <v>45320</v>
      </c>
      <c r="C7705" t="s">
        <v>10013</v>
      </c>
      <c r="D7705" t="s">
        <v>10022</v>
      </c>
      <c r="E7705">
        <v>16</v>
      </c>
      <c r="F7705">
        <f>+_xlfn.XLOOKUP(TablaVentas[[#This Row],[PRODUCTO FINANCIERO]],TablaPrecios[PRODUCTO FINANCIERO],TablaPrecios[PRECIO UNIT],0)</f>
        <v>20.9</v>
      </c>
      <c r="G7705" s="2">
        <f>+TablaVentas[[#This Row],[CANTIDAD]]*TablaVentas[[#This Row],[PRECIO UNITARIO]]</f>
        <v>334.4</v>
      </c>
      <c r="H7705" s="1">
        <f t="shared" ca="1" si="120"/>
        <v>0.18912674633207716</v>
      </c>
      <c r="I7705" s="2">
        <f ca="1">+TablaVentas[[#This Row],[VENTAL TOTAL]]-TablaVentas[[#This Row],[VENTAL TOTAL]]*TablaVentas[[#This Row],[DESCUENTO]]</f>
        <v>271.1560160265534</v>
      </c>
      <c r="J7705" s="2">
        <f ca="1">0.18*TablaVentas[[#This Row],[SUBTOTAL]]</f>
        <v>48.808082884779608</v>
      </c>
      <c r="K7705" s="2">
        <f ca="1">+TablaVentas[[#This Row],[SUBTOTAL]]+TablaVentas[[#This Row],[IGV]]</f>
        <v>319.964098911333</v>
      </c>
    </row>
    <row r="7706" spans="1:11" x14ac:dyDescent="0.25">
      <c r="A7706" t="s">
        <v>7715</v>
      </c>
      <c r="B7706" s="6">
        <v>46005</v>
      </c>
      <c r="C7706" t="s">
        <v>10014</v>
      </c>
      <c r="D7706" t="s">
        <v>10022</v>
      </c>
      <c r="E7706">
        <v>17</v>
      </c>
      <c r="F7706">
        <f>+_xlfn.XLOOKUP(TablaVentas[[#This Row],[PRODUCTO FINANCIERO]],TablaPrecios[PRODUCTO FINANCIERO],TablaPrecios[PRECIO UNIT],0)</f>
        <v>20.9</v>
      </c>
      <c r="G7706" s="2">
        <f>+TablaVentas[[#This Row],[CANTIDAD]]*TablaVentas[[#This Row],[PRECIO UNITARIO]]</f>
        <v>355.29999999999995</v>
      </c>
      <c r="H7706" s="1">
        <f t="shared" ca="1" si="120"/>
        <v>0.14688617734765788</v>
      </c>
      <c r="I7706" s="2">
        <f ca="1">+TablaVentas[[#This Row],[VENTAL TOTAL]]-TablaVentas[[#This Row],[VENTAL TOTAL]]*TablaVentas[[#This Row],[DESCUENTO]]</f>
        <v>303.11134118837714</v>
      </c>
      <c r="J7706" s="2">
        <f ca="1">0.18*TablaVentas[[#This Row],[SUBTOTAL]]</f>
        <v>54.560041413907882</v>
      </c>
      <c r="K7706" s="2">
        <f ca="1">+TablaVentas[[#This Row],[SUBTOTAL]]+TablaVentas[[#This Row],[IGV]]</f>
        <v>357.67138260228501</v>
      </c>
    </row>
    <row r="7707" spans="1:11" x14ac:dyDescent="0.25">
      <c r="A7707" t="s">
        <v>7716</v>
      </c>
      <c r="B7707" s="6">
        <v>45441</v>
      </c>
      <c r="C7707" t="s">
        <v>10014</v>
      </c>
      <c r="D7707" t="s">
        <v>10019</v>
      </c>
      <c r="E7707">
        <v>12</v>
      </c>
      <c r="F7707">
        <f>+_xlfn.XLOOKUP(TablaVentas[[#This Row],[PRODUCTO FINANCIERO]],TablaPrecios[PRODUCTO FINANCIERO],TablaPrecios[PRECIO UNIT],0)</f>
        <v>9.9</v>
      </c>
      <c r="G7707" s="2">
        <f>+TablaVentas[[#This Row],[CANTIDAD]]*TablaVentas[[#This Row],[PRECIO UNITARIO]]</f>
        <v>118.80000000000001</v>
      </c>
      <c r="H7707" s="1">
        <f t="shared" ca="1" si="120"/>
        <v>0.11970613038930605</v>
      </c>
      <c r="I7707" s="2">
        <f ca="1">+TablaVentas[[#This Row],[VENTAL TOTAL]]-TablaVentas[[#This Row],[VENTAL TOTAL]]*TablaVentas[[#This Row],[DESCUENTO]]</f>
        <v>104.57891170975046</v>
      </c>
      <c r="J7707" s="2">
        <f ca="1">0.18*TablaVentas[[#This Row],[SUBTOTAL]]</f>
        <v>18.824204107755083</v>
      </c>
      <c r="K7707" s="2">
        <f ca="1">+TablaVentas[[#This Row],[SUBTOTAL]]+TablaVentas[[#This Row],[IGV]]</f>
        <v>123.40311581750554</v>
      </c>
    </row>
    <row r="7708" spans="1:11" x14ac:dyDescent="0.25">
      <c r="A7708" t="s">
        <v>7717</v>
      </c>
      <c r="B7708" s="6">
        <v>45931</v>
      </c>
      <c r="C7708" t="s">
        <v>10015</v>
      </c>
      <c r="D7708" t="s">
        <v>10022</v>
      </c>
      <c r="E7708">
        <v>9</v>
      </c>
      <c r="F7708">
        <f>+_xlfn.XLOOKUP(TablaVentas[[#This Row],[PRODUCTO FINANCIERO]],TablaPrecios[PRODUCTO FINANCIERO],TablaPrecios[PRECIO UNIT],0)</f>
        <v>20.9</v>
      </c>
      <c r="G7708" s="2">
        <f>+TablaVentas[[#This Row],[CANTIDAD]]*TablaVentas[[#This Row],[PRECIO UNITARIO]]</f>
        <v>188.1</v>
      </c>
      <c r="H7708" s="1">
        <f t="shared" ca="1" si="120"/>
        <v>0.13287696763312595</v>
      </c>
      <c r="I7708" s="2">
        <f ca="1">+TablaVentas[[#This Row],[VENTAL TOTAL]]-TablaVentas[[#This Row],[VENTAL TOTAL]]*TablaVentas[[#This Row],[DESCUENTO]]</f>
        <v>163.105842388209</v>
      </c>
      <c r="J7708" s="2">
        <f ca="1">0.18*TablaVentas[[#This Row],[SUBTOTAL]]</f>
        <v>29.359051629877619</v>
      </c>
      <c r="K7708" s="2">
        <f ca="1">+TablaVentas[[#This Row],[SUBTOTAL]]+TablaVentas[[#This Row],[IGV]]</f>
        <v>192.46489401808662</v>
      </c>
    </row>
    <row r="7709" spans="1:11" x14ac:dyDescent="0.25">
      <c r="A7709" t="s">
        <v>7718</v>
      </c>
      <c r="B7709" s="6">
        <v>45690</v>
      </c>
      <c r="C7709" t="s">
        <v>10013</v>
      </c>
      <c r="D7709" t="s">
        <v>10020</v>
      </c>
      <c r="E7709">
        <v>8</v>
      </c>
      <c r="F7709">
        <f>+_xlfn.XLOOKUP(TablaVentas[[#This Row],[PRODUCTO FINANCIERO]],TablaPrecios[PRODUCTO FINANCIERO],TablaPrecios[PRECIO UNIT],0)</f>
        <v>14.9</v>
      </c>
      <c r="G7709" s="2">
        <f>+TablaVentas[[#This Row],[CANTIDAD]]*TablaVentas[[#This Row],[PRECIO UNITARIO]]</f>
        <v>119.2</v>
      </c>
      <c r="H7709" s="1">
        <f t="shared" ca="1" si="120"/>
        <v>0.1019396956098331</v>
      </c>
      <c r="I7709" s="2">
        <f ca="1">+TablaVentas[[#This Row],[VENTAL TOTAL]]-TablaVentas[[#This Row],[VENTAL TOTAL]]*TablaVentas[[#This Row],[DESCUENTO]]</f>
        <v>107.0487882833079</v>
      </c>
      <c r="J7709" s="2">
        <f ca="1">0.18*TablaVentas[[#This Row],[SUBTOTAL]]</f>
        <v>19.26878189099542</v>
      </c>
      <c r="K7709" s="2">
        <f ca="1">+TablaVentas[[#This Row],[SUBTOTAL]]+TablaVentas[[#This Row],[IGV]]</f>
        <v>126.31757017430331</v>
      </c>
    </row>
    <row r="7710" spans="1:11" x14ac:dyDescent="0.25">
      <c r="A7710" t="s">
        <v>7719</v>
      </c>
      <c r="B7710" s="6">
        <v>45530</v>
      </c>
      <c r="C7710" t="s">
        <v>10016</v>
      </c>
      <c r="D7710" t="s">
        <v>10018</v>
      </c>
      <c r="E7710">
        <v>7</v>
      </c>
      <c r="F7710">
        <f>+_xlfn.XLOOKUP(TablaVentas[[#This Row],[PRODUCTO FINANCIERO]],TablaPrecios[PRODUCTO FINANCIERO],TablaPrecios[PRECIO UNIT],0)</f>
        <v>14.9</v>
      </c>
      <c r="G7710" s="2">
        <f>+TablaVentas[[#This Row],[CANTIDAD]]*TablaVentas[[#This Row],[PRECIO UNITARIO]]</f>
        <v>104.3</v>
      </c>
      <c r="H7710" s="1">
        <f t="shared" ca="1" si="120"/>
        <v>0.157319015620144</v>
      </c>
      <c r="I7710" s="2">
        <f ca="1">+TablaVentas[[#This Row],[VENTAL TOTAL]]-TablaVentas[[#This Row],[VENTAL TOTAL]]*TablaVentas[[#This Row],[DESCUENTO]]</f>
        <v>87.89162667081898</v>
      </c>
      <c r="J7710" s="2">
        <f ca="1">0.18*TablaVentas[[#This Row],[SUBTOTAL]]</f>
        <v>15.820492800747417</v>
      </c>
      <c r="K7710" s="2">
        <f ca="1">+TablaVentas[[#This Row],[SUBTOTAL]]+TablaVentas[[#This Row],[IGV]]</f>
        <v>103.7121194715664</v>
      </c>
    </row>
    <row r="7711" spans="1:11" x14ac:dyDescent="0.25">
      <c r="A7711" t="s">
        <v>7720</v>
      </c>
      <c r="B7711" s="6">
        <v>45924</v>
      </c>
      <c r="C7711" t="s">
        <v>10011</v>
      </c>
      <c r="D7711" t="s">
        <v>10019</v>
      </c>
      <c r="E7711">
        <v>19</v>
      </c>
      <c r="F7711">
        <f>+_xlfn.XLOOKUP(TablaVentas[[#This Row],[PRODUCTO FINANCIERO]],TablaPrecios[PRODUCTO FINANCIERO],TablaPrecios[PRECIO UNIT],0)</f>
        <v>9.9</v>
      </c>
      <c r="G7711" s="2">
        <f>+TablaVentas[[#This Row],[CANTIDAD]]*TablaVentas[[#This Row],[PRECIO UNITARIO]]</f>
        <v>188.1</v>
      </c>
      <c r="H7711" s="1">
        <f t="shared" ca="1" si="120"/>
        <v>0.12773253512568616</v>
      </c>
      <c r="I7711" s="2">
        <f ca="1">+TablaVentas[[#This Row],[VENTAL TOTAL]]-TablaVentas[[#This Row],[VENTAL TOTAL]]*TablaVentas[[#This Row],[DESCUENTO]]</f>
        <v>164.07351014285842</v>
      </c>
      <c r="J7711" s="2">
        <f ca="1">0.18*TablaVentas[[#This Row],[SUBTOTAL]]</f>
        <v>29.533231825714516</v>
      </c>
      <c r="K7711" s="2">
        <f ca="1">+TablaVentas[[#This Row],[SUBTOTAL]]+TablaVentas[[#This Row],[IGV]]</f>
        <v>193.60674196857295</v>
      </c>
    </row>
    <row r="7712" spans="1:11" x14ac:dyDescent="0.25">
      <c r="A7712" t="s">
        <v>7721</v>
      </c>
      <c r="B7712" s="6">
        <v>46347</v>
      </c>
      <c r="C7712" t="s">
        <v>10016</v>
      </c>
      <c r="D7712" t="s">
        <v>10020</v>
      </c>
      <c r="E7712">
        <v>9</v>
      </c>
      <c r="F7712">
        <f>+_xlfn.XLOOKUP(TablaVentas[[#This Row],[PRODUCTO FINANCIERO]],TablaPrecios[PRODUCTO FINANCIERO],TablaPrecios[PRECIO UNIT],0)</f>
        <v>14.9</v>
      </c>
      <c r="G7712" s="2">
        <f>+TablaVentas[[#This Row],[CANTIDAD]]*TablaVentas[[#This Row],[PRECIO UNITARIO]]</f>
        <v>134.1</v>
      </c>
      <c r="H7712" s="1">
        <f t="shared" ca="1" si="120"/>
        <v>0.10031086244980748</v>
      </c>
      <c r="I7712" s="2">
        <f ca="1">+TablaVentas[[#This Row],[VENTAL TOTAL]]-TablaVentas[[#This Row],[VENTAL TOTAL]]*TablaVentas[[#This Row],[DESCUENTO]]</f>
        <v>120.64831334548082</v>
      </c>
      <c r="J7712" s="2">
        <f ca="1">0.18*TablaVentas[[#This Row],[SUBTOTAL]]</f>
        <v>21.716696402186546</v>
      </c>
      <c r="K7712" s="2">
        <f ca="1">+TablaVentas[[#This Row],[SUBTOTAL]]+TablaVentas[[#This Row],[IGV]]</f>
        <v>142.36500974766736</v>
      </c>
    </row>
    <row r="7713" spans="1:11" x14ac:dyDescent="0.25">
      <c r="A7713" t="s">
        <v>7722</v>
      </c>
      <c r="B7713" s="6">
        <v>45796</v>
      </c>
      <c r="C7713" t="s">
        <v>10011</v>
      </c>
      <c r="D7713" t="s">
        <v>10018</v>
      </c>
      <c r="E7713">
        <v>13</v>
      </c>
      <c r="F7713">
        <f>+_xlfn.XLOOKUP(TablaVentas[[#This Row],[PRODUCTO FINANCIERO]],TablaPrecios[PRODUCTO FINANCIERO],TablaPrecios[PRECIO UNIT],0)</f>
        <v>14.9</v>
      </c>
      <c r="G7713" s="2">
        <f>+TablaVentas[[#This Row],[CANTIDAD]]*TablaVentas[[#This Row],[PRECIO UNITARIO]]</f>
        <v>193.70000000000002</v>
      </c>
      <c r="H7713" s="1">
        <f t="shared" ca="1" si="120"/>
        <v>0.13989048528054301</v>
      </c>
      <c r="I7713" s="2">
        <f ca="1">+TablaVentas[[#This Row],[VENTAL TOTAL]]-TablaVentas[[#This Row],[VENTAL TOTAL]]*TablaVentas[[#This Row],[DESCUENTO]]</f>
        <v>166.60321300115882</v>
      </c>
      <c r="J7713" s="2">
        <f ca="1">0.18*TablaVentas[[#This Row],[SUBTOTAL]]</f>
        <v>29.988578340208587</v>
      </c>
      <c r="K7713" s="2">
        <f ca="1">+TablaVentas[[#This Row],[SUBTOTAL]]+TablaVentas[[#This Row],[IGV]]</f>
        <v>196.59179134136741</v>
      </c>
    </row>
    <row r="7714" spans="1:11" x14ac:dyDescent="0.25">
      <c r="A7714" t="s">
        <v>7723</v>
      </c>
      <c r="B7714" s="6">
        <v>45376</v>
      </c>
      <c r="C7714" t="s">
        <v>10011</v>
      </c>
      <c r="D7714" t="s">
        <v>10017</v>
      </c>
      <c r="E7714">
        <v>7</v>
      </c>
      <c r="F7714">
        <f>+_xlfn.XLOOKUP(TablaVentas[[#This Row],[PRODUCTO FINANCIERO]],TablaPrecios[PRODUCTO FINANCIERO],TablaPrecios[PRECIO UNIT],0)</f>
        <v>9.9</v>
      </c>
      <c r="G7714" s="2">
        <f>+TablaVentas[[#This Row],[CANTIDAD]]*TablaVentas[[#This Row],[PRECIO UNITARIO]]</f>
        <v>69.3</v>
      </c>
      <c r="H7714" s="1">
        <f t="shared" ca="1" si="120"/>
        <v>0.13232087496315839</v>
      </c>
      <c r="I7714" s="2">
        <f ca="1">+TablaVentas[[#This Row],[VENTAL TOTAL]]-TablaVentas[[#This Row],[VENTAL TOTAL]]*TablaVentas[[#This Row],[DESCUENTO]]</f>
        <v>60.130163365053122</v>
      </c>
      <c r="J7714" s="2">
        <f ca="1">0.18*TablaVentas[[#This Row],[SUBTOTAL]]</f>
        <v>10.823429405709561</v>
      </c>
      <c r="K7714" s="2">
        <f ca="1">+TablaVentas[[#This Row],[SUBTOTAL]]+TablaVentas[[#This Row],[IGV]]</f>
        <v>70.953592770762683</v>
      </c>
    </row>
    <row r="7715" spans="1:11" x14ac:dyDescent="0.25">
      <c r="A7715" t="s">
        <v>7724</v>
      </c>
      <c r="B7715" s="6">
        <v>45292</v>
      </c>
      <c r="C7715" t="s">
        <v>10015</v>
      </c>
      <c r="D7715" t="s">
        <v>10020</v>
      </c>
      <c r="E7715">
        <v>18</v>
      </c>
      <c r="F7715">
        <f>+_xlfn.XLOOKUP(TablaVentas[[#This Row],[PRODUCTO FINANCIERO]],TablaPrecios[PRODUCTO FINANCIERO],TablaPrecios[PRECIO UNIT],0)</f>
        <v>14.9</v>
      </c>
      <c r="G7715" s="2">
        <f>+TablaVentas[[#This Row],[CANTIDAD]]*TablaVentas[[#This Row],[PRECIO UNITARIO]]</f>
        <v>268.2</v>
      </c>
      <c r="H7715" s="1">
        <f t="shared" ca="1" si="120"/>
        <v>0.1861118837044678</v>
      </c>
      <c r="I7715" s="2">
        <f ca="1">+TablaVentas[[#This Row],[VENTAL TOTAL]]-TablaVentas[[#This Row],[VENTAL TOTAL]]*TablaVentas[[#This Row],[DESCUENTO]]</f>
        <v>218.28479279046172</v>
      </c>
      <c r="J7715" s="2">
        <f ca="1">0.18*TablaVentas[[#This Row],[SUBTOTAL]]</f>
        <v>39.291262702283106</v>
      </c>
      <c r="K7715" s="2">
        <f ca="1">+TablaVentas[[#This Row],[SUBTOTAL]]+TablaVentas[[#This Row],[IGV]]</f>
        <v>257.57605549274484</v>
      </c>
    </row>
    <row r="7716" spans="1:11" x14ac:dyDescent="0.25">
      <c r="A7716" t="s">
        <v>7725</v>
      </c>
      <c r="B7716" s="6">
        <v>45706</v>
      </c>
      <c r="C7716" t="s">
        <v>10012</v>
      </c>
      <c r="D7716" t="s">
        <v>10019</v>
      </c>
      <c r="E7716">
        <v>18</v>
      </c>
      <c r="F7716">
        <f>+_xlfn.XLOOKUP(TablaVentas[[#This Row],[PRODUCTO FINANCIERO]],TablaPrecios[PRODUCTO FINANCIERO],TablaPrecios[PRECIO UNIT],0)</f>
        <v>9.9</v>
      </c>
      <c r="G7716" s="2">
        <f>+TablaVentas[[#This Row],[CANTIDAD]]*TablaVentas[[#This Row],[PRECIO UNITARIO]]</f>
        <v>178.20000000000002</v>
      </c>
      <c r="H7716" s="1">
        <f t="shared" ca="1" si="120"/>
        <v>0.10685942619936128</v>
      </c>
      <c r="I7716" s="2">
        <f ca="1">+TablaVentas[[#This Row],[VENTAL TOTAL]]-TablaVentas[[#This Row],[VENTAL TOTAL]]*TablaVentas[[#This Row],[DESCUENTO]]</f>
        <v>159.15765025127382</v>
      </c>
      <c r="J7716" s="2">
        <f ca="1">0.18*TablaVentas[[#This Row],[SUBTOTAL]]</f>
        <v>28.648377045229285</v>
      </c>
      <c r="K7716" s="2">
        <f ca="1">+TablaVentas[[#This Row],[SUBTOTAL]]+TablaVentas[[#This Row],[IGV]]</f>
        <v>187.80602729650312</v>
      </c>
    </row>
    <row r="7717" spans="1:11" x14ac:dyDescent="0.25">
      <c r="A7717" t="s">
        <v>7726</v>
      </c>
      <c r="B7717" s="6">
        <v>45406</v>
      </c>
      <c r="C7717" t="s">
        <v>10016</v>
      </c>
      <c r="D7717" t="s">
        <v>10017</v>
      </c>
      <c r="E7717">
        <v>3</v>
      </c>
      <c r="F7717">
        <f>+_xlfn.XLOOKUP(TablaVentas[[#This Row],[PRODUCTO FINANCIERO]],TablaPrecios[PRODUCTO FINANCIERO],TablaPrecios[PRECIO UNIT],0)</f>
        <v>9.9</v>
      </c>
      <c r="G7717" s="2">
        <f>+TablaVentas[[#This Row],[CANTIDAD]]*TablaVentas[[#This Row],[PRECIO UNITARIO]]</f>
        <v>29.700000000000003</v>
      </c>
      <c r="H7717" s="1">
        <f t="shared" ca="1" si="120"/>
        <v>0.16867118854868546</v>
      </c>
      <c r="I7717" s="2">
        <f ca="1">+TablaVentas[[#This Row],[VENTAL TOTAL]]-TablaVentas[[#This Row],[VENTAL TOTAL]]*TablaVentas[[#This Row],[DESCUENTO]]</f>
        <v>24.690465700104046</v>
      </c>
      <c r="J7717" s="2">
        <f ca="1">0.18*TablaVentas[[#This Row],[SUBTOTAL]]</f>
        <v>4.4442838260187276</v>
      </c>
      <c r="K7717" s="2">
        <f ca="1">+TablaVentas[[#This Row],[SUBTOTAL]]+TablaVentas[[#This Row],[IGV]]</f>
        <v>29.134749526122775</v>
      </c>
    </row>
    <row r="7718" spans="1:11" x14ac:dyDescent="0.25">
      <c r="A7718" t="s">
        <v>7727</v>
      </c>
      <c r="B7718" s="6">
        <v>46327</v>
      </c>
      <c r="C7718" t="s">
        <v>10016</v>
      </c>
      <c r="D7718" t="s">
        <v>10020</v>
      </c>
      <c r="E7718">
        <v>14</v>
      </c>
      <c r="F7718">
        <f>+_xlfn.XLOOKUP(TablaVentas[[#This Row],[PRODUCTO FINANCIERO]],TablaPrecios[PRODUCTO FINANCIERO],TablaPrecios[PRECIO UNIT],0)</f>
        <v>14.9</v>
      </c>
      <c r="G7718" s="2">
        <f>+TablaVentas[[#This Row],[CANTIDAD]]*TablaVentas[[#This Row],[PRECIO UNITARIO]]</f>
        <v>208.6</v>
      </c>
      <c r="H7718" s="1">
        <f t="shared" ca="1" si="120"/>
        <v>0.17496586911610193</v>
      </c>
      <c r="I7718" s="2">
        <f ca="1">+TablaVentas[[#This Row],[VENTAL TOTAL]]-TablaVentas[[#This Row],[VENTAL TOTAL]]*TablaVentas[[#This Row],[DESCUENTO]]</f>
        <v>172.10211970238112</v>
      </c>
      <c r="J7718" s="2">
        <f ca="1">0.18*TablaVentas[[#This Row],[SUBTOTAL]]</f>
        <v>30.978381546428601</v>
      </c>
      <c r="K7718" s="2">
        <f ca="1">+TablaVentas[[#This Row],[SUBTOTAL]]+TablaVentas[[#This Row],[IGV]]</f>
        <v>203.08050124880972</v>
      </c>
    </row>
    <row r="7719" spans="1:11" x14ac:dyDescent="0.25">
      <c r="A7719" t="s">
        <v>7728</v>
      </c>
      <c r="B7719" s="6">
        <v>45934</v>
      </c>
      <c r="C7719" t="s">
        <v>10015</v>
      </c>
      <c r="D7719" t="s">
        <v>10022</v>
      </c>
      <c r="E7719">
        <v>6</v>
      </c>
      <c r="F7719">
        <f>+_xlfn.XLOOKUP(TablaVentas[[#This Row],[PRODUCTO FINANCIERO]],TablaPrecios[PRODUCTO FINANCIERO],TablaPrecios[PRECIO UNIT],0)</f>
        <v>20.9</v>
      </c>
      <c r="G7719" s="2">
        <f>+TablaVentas[[#This Row],[CANTIDAD]]*TablaVentas[[#This Row],[PRECIO UNITARIO]]</f>
        <v>125.39999999999999</v>
      </c>
      <c r="H7719" s="1">
        <f t="shared" ca="1" si="120"/>
        <v>0.1417915295358079</v>
      </c>
      <c r="I7719" s="2">
        <f ca="1">+TablaVentas[[#This Row],[VENTAL TOTAL]]-TablaVentas[[#This Row],[VENTAL TOTAL]]*TablaVentas[[#This Row],[DESCUENTO]]</f>
        <v>107.61934219620969</v>
      </c>
      <c r="J7719" s="2">
        <f ca="1">0.18*TablaVentas[[#This Row],[SUBTOTAL]]</f>
        <v>19.371481595317743</v>
      </c>
      <c r="K7719" s="2">
        <f ca="1">+TablaVentas[[#This Row],[SUBTOTAL]]+TablaVentas[[#This Row],[IGV]]</f>
        <v>126.99082379152743</v>
      </c>
    </row>
    <row r="7720" spans="1:11" x14ac:dyDescent="0.25">
      <c r="A7720" t="s">
        <v>7729</v>
      </c>
      <c r="B7720" s="6">
        <v>46223</v>
      </c>
      <c r="C7720" t="s">
        <v>10016</v>
      </c>
      <c r="D7720" t="s">
        <v>10022</v>
      </c>
      <c r="E7720">
        <v>5</v>
      </c>
      <c r="F7720">
        <f>+_xlfn.XLOOKUP(TablaVentas[[#This Row],[PRODUCTO FINANCIERO]],TablaPrecios[PRODUCTO FINANCIERO],TablaPrecios[PRECIO UNIT],0)</f>
        <v>20.9</v>
      </c>
      <c r="G7720" s="2">
        <f>+TablaVentas[[#This Row],[CANTIDAD]]*TablaVentas[[#This Row],[PRECIO UNITARIO]]</f>
        <v>104.5</v>
      </c>
      <c r="H7720" s="1">
        <f t="shared" ca="1" si="120"/>
        <v>0.16328025614388508</v>
      </c>
      <c r="I7720" s="2">
        <f ca="1">+TablaVentas[[#This Row],[VENTAL TOTAL]]-TablaVentas[[#This Row],[VENTAL TOTAL]]*TablaVentas[[#This Row],[DESCUENTO]]</f>
        <v>87.437213232964012</v>
      </c>
      <c r="J7720" s="2">
        <f ca="1">0.18*TablaVentas[[#This Row],[SUBTOTAL]]</f>
        <v>15.738698381933522</v>
      </c>
      <c r="K7720" s="2">
        <f ca="1">+TablaVentas[[#This Row],[SUBTOTAL]]+TablaVentas[[#This Row],[IGV]]</f>
        <v>103.17591161489753</v>
      </c>
    </row>
    <row r="7721" spans="1:11" x14ac:dyDescent="0.25">
      <c r="A7721" t="s">
        <v>7730</v>
      </c>
      <c r="B7721" s="6">
        <v>46003</v>
      </c>
      <c r="C7721" t="s">
        <v>10014</v>
      </c>
      <c r="D7721" t="s">
        <v>10017</v>
      </c>
      <c r="E7721">
        <v>7</v>
      </c>
      <c r="F7721">
        <f>+_xlfn.XLOOKUP(TablaVentas[[#This Row],[PRODUCTO FINANCIERO]],TablaPrecios[PRODUCTO FINANCIERO],TablaPrecios[PRECIO UNIT],0)</f>
        <v>9.9</v>
      </c>
      <c r="G7721" s="2">
        <f>+TablaVentas[[#This Row],[CANTIDAD]]*TablaVentas[[#This Row],[PRECIO UNITARIO]]</f>
        <v>69.3</v>
      </c>
      <c r="H7721" s="1">
        <f t="shared" ca="1" si="120"/>
        <v>0.11081098740250603</v>
      </c>
      <c r="I7721" s="2">
        <f ca="1">+TablaVentas[[#This Row],[VENTAL TOTAL]]-TablaVentas[[#This Row],[VENTAL TOTAL]]*TablaVentas[[#This Row],[DESCUENTO]]</f>
        <v>61.620798573006333</v>
      </c>
      <c r="J7721" s="2">
        <f ca="1">0.18*TablaVentas[[#This Row],[SUBTOTAL]]</f>
        <v>11.091743743141139</v>
      </c>
      <c r="K7721" s="2">
        <f ca="1">+TablaVentas[[#This Row],[SUBTOTAL]]+TablaVentas[[#This Row],[IGV]]</f>
        <v>72.712542316147477</v>
      </c>
    </row>
    <row r="7722" spans="1:11" x14ac:dyDescent="0.25">
      <c r="A7722" t="s">
        <v>7731</v>
      </c>
      <c r="B7722" s="6">
        <v>45890</v>
      </c>
      <c r="C7722" t="s">
        <v>10014</v>
      </c>
      <c r="D7722" t="s">
        <v>10022</v>
      </c>
      <c r="E7722">
        <v>17</v>
      </c>
      <c r="F7722">
        <f>+_xlfn.XLOOKUP(TablaVentas[[#This Row],[PRODUCTO FINANCIERO]],TablaPrecios[PRODUCTO FINANCIERO],TablaPrecios[PRECIO UNIT],0)</f>
        <v>20.9</v>
      </c>
      <c r="G7722" s="2">
        <f>+TablaVentas[[#This Row],[CANTIDAD]]*TablaVentas[[#This Row],[PRECIO UNITARIO]]</f>
        <v>355.29999999999995</v>
      </c>
      <c r="H7722" s="1">
        <f t="shared" ca="1" si="120"/>
        <v>0.10763438929329794</v>
      </c>
      <c r="I7722" s="2">
        <f ca="1">+TablaVentas[[#This Row],[VENTAL TOTAL]]-TablaVentas[[#This Row],[VENTAL TOTAL]]*TablaVentas[[#This Row],[DESCUENTO]]</f>
        <v>317.05750148409118</v>
      </c>
      <c r="J7722" s="2">
        <f ca="1">0.18*TablaVentas[[#This Row],[SUBTOTAL]]</f>
        <v>57.070350267136412</v>
      </c>
      <c r="K7722" s="2">
        <f ca="1">+TablaVentas[[#This Row],[SUBTOTAL]]+TablaVentas[[#This Row],[IGV]]</f>
        <v>374.12785175122758</v>
      </c>
    </row>
    <row r="7723" spans="1:11" x14ac:dyDescent="0.25">
      <c r="A7723" t="s">
        <v>7732</v>
      </c>
      <c r="B7723" s="6">
        <v>45342</v>
      </c>
      <c r="C7723" t="s">
        <v>10014</v>
      </c>
      <c r="D7723" t="s">
        <v>10022</v>
      </c>
      <c r="E7723">
        <v>11</v>
      </c>
      <c r="F7723">
        <f>+_xlfn.XLOOKUP(TablaVentas[[#This Row],[PRODUCTO FINANCIERO]],TablaPrecios[PRODUCTO FINANCIERO],TablaPrecios[PRECIO UNIT],0)</f>
        <v>20.9</v>
      </c>
      <c r="G7723" s="2">
        <f>+TablaVentas[[#This Row],[CANTIDAD]]*TablaVentas[[#This Row],[PRECIO UNITARIO]]</f>
        <v>229.89999999999998</v>
      </c>
      <c r="H7723" s="1">
        <f t="shared" ca="1" si="120"/>
        <v>0.19743873886803895</v>
      </c>
      <c r="I7723" s="2">
        <f ca="1">+TablaVentas[[#This Row],[VENTAL TOTAL]]-TablaVentas[[#This Row],[VENTAL TOTAL]]*TablaVentas[[#This Row],[DESCUENTO]]</f>
        <v>184.50883393423783</v>
      </c>
      <c r="J7723" s="2">
        <f ca="1">0.18*TablaVentas[[#This Row],[SUBTOTAL]]</f>
        <v>33.21159010816281</v>
      </c>
      <c r="K7723" s="2">
        <f ca="1">+TablaVentas[[#This Row],[SUBTOTAL]]+TablaVentas[[#This Row],[IGV]]</f>
        <v>217.72042404240062</v>
      </c>
    </row>
    <row r="7724" spans="1:11" x14ac:dyDescent="0.25">
      <c r="A7724" t="s">
        <v>7733</v>
      </c>
      <c r="B7724" s="6">
        <v>45374</v>
      </c>
      <c r="C7724" t="s">
        <v>10015</v>
      </c>
      <c r="D7724" t="s">
        <v>10020</v>
      </c>
      <c r="E7724">
        <v>16</v>
      </c>
      <c r="F7724">
        <f>+_xlfn.XLOOKUP(TablaVentas[[#This Row],[PRODUCTO FINANCIERO]],TablaPrecios[PRODUCTO FINANCIERO],TablaPrecios[PRECIO UNIT],0)</f>
        <v>14.9</v>
      </c>
      <c r="G7724" s="2">
        <f>+TablaVentas[[#This Row],[CANTIDAD]]*TablaVentas[[#This Row],[PRECIO UNITARIO]]</f>
        <v>238.4</v>
      </c>
      <c r="H7724" s="1">
        <f t="shared" ca="1" si="120"/>
        <v>0.15552772181930569</v>
      </c>
      <c r="I7724" s="2">
        <f ca="1">+TablaVentas[[#This Row],[VENTAL TOTAL]]-TablaVentas[[#This Row],[VENTAL TOTAL]]*TablaVentas[[#This Row],[DESCUENTO]]</f>
        <v>201.32219111827754</v>
      </c>
      <c r="J7724" s="2">
        <f ca="1">0.18*TablaVentas[[#This Row],[SUBTOTAL]]</f>
        <v>36.23799440128996</v>
      </c>
      <c r="K7724" s="2">
        <f ca="1">+TablaVentas[[#This Row],[SUBTOTAL]]+TablaVentas[[#This Row],[IGV]]</f>
        <v>237.56018551956751</v>
      </c>
    </row>
    <row r="7725" spans="1:11" x14ac:dyDescent="0.25">
      <c r="A7725" t="s">
        <v>7734</v>
      </c>
      <c r="B7725" s="6">
        <v>45616</v>
      </c>
      <c r="C7725" t="s">
        <v>10012</v>
      </c>
      <c r="D7725" t="s">
        <v>10018</v>
      </c>
      <c r="E7725">
        <v>3</v>
      </c>
      <c r="F7725">
        <f>+_xlfn.XLOOKUP(TablaVentas[[#This Row],[PRODUCTO FINANCIERO]],TablaPrecios[PRODUCTO FINANCIERO],TablaPrecios[PRECIO UNIT],0)</f>
        <v>14.9</v>
      </c>
      <c r="G7725" s="2">
        <f>+TablaVentas[[#This Row],[CANTIDAD]]*TablaVentas[[#This Row],[PRECIO UNITARIO]]</f>
        <v>44.7</v>
      </c>
      <c r="H7725" s="1">
        <f t="shared" ca="1" si="120"/>
        <v>0.10658060670930108</v>
      </c>
      <c r="I7725" s="2">
        <f ca="1">+TablaVentas[[#This Row],[VENTAL TOTAL]]-TablaVentas[[#This Row],[VENTAL TOTAL]]*TablaVentas[[#This Row],[DESCUENTO]]</f>
        <v>39.935846880094246</v>
      </c>
      <c r="J7725" s="2">
        <f ca="1">0.18*TablaVentas[[#This Row],[SUBTOTAL]]</f>
        <v>7.1884524384169639</v>
      </c>
      <c r="K7725" s="2">
        <f ca="1">+TablaVentas[[#This Row],[SUBTOTAL]]+TablaVentas[[#This Row],[IGV]]</f>
        <v>47.124299318511213</v>
      </c>
    </row>
    <row r="7726" spans="1:11" x14ac:dyDescent="0.25">
      <c r="A7726" t="s">
        <v>7735</v>
      </c>
      <c r="B7726" s="6">
        <v>45909</v>
      </c>
      <c r="C7726" t="s">
        <v>10013</v>
      </c>
      <c r="D7726" t="s">
        <v>10018</v>
      </c>
      <c r="E7726">
        <v>12</v>
      </c>
      <c r="F7726">
        <f>+_xlfn.XLOOKUP(TablaVentas[[#This Row],[PRODUCTO FINANCIERO]],TablaPrecios[PRODUCTO FINANCIERO],TablaPrecios[PRECIO UNIT],0)</f>
        <v>14.9</v>
      </c>
      <c r="G7726" s="2">
        <f>+TablaVentas[[#This Row],[CANTIDAD]]*TablaVentas[[#This Row],[PRECIO UNITARIO]]</f>
        <v>178.8</v>
      </c>
      <c r="H7726" s="1">
        <f t="shared" ca="1" si="120"/>
        <v>0.18679643159403875</v>
      </c>
      <c r="I7726" s="2">
        <f ca="1">+TablaVentas[[#This Row],[VENTAL TOTAL]]-TablaVentas[[#This Row],[VENTAL TOTAL]]*TablaVentas[[#This Row],[DESCUENTO]]</f>
        <v>145.40079803098587</v>
      </c>
      <c r="J7726" s="2">
        <f ca="1">0.18*TablaVentas[[#This Row],[SUBTOTAL]]</f>
        <v>26.172143645577457</v>
      </c>
      <c r="K7726" s="2">
        <f ca="1">+TablaVentas[[#This Row],[SUBTOTAL]]+TablaVentas[[#This Row],[IGV]]</f>
        <v>171.57294167656332</v>
      </c>
    </row>
    <row r="7727" spans="1:11" x14ac:dyDescent="0.25">
      <c r="A7727" t="s">
        <v>7736</v>
      </c>
      <c r="B7727" s="6">
        <v>45313</v>
      </c>
      <c r="C7727" t="s">
        <v>10011</v>
      </c>
      <c r="D7727" t="s">
        <v>10020</v>
      </c>
      <c r="E7727">
        <v>11</v>
      </c>
      <c r="F7727">
        <f>+_xlfn.XLOOKUP(TablaVentas[[#This Row],[PRODUCTO FINANCIERO]],TablaPrecios[PRODUCTO FINANCIERO],TablaPrecios[PRECIO UNIT],0)</f>
        <v>14.9</v>
      </c>
      <c r="G7727" s="2">
        <f>+TablaVentas[[#This Row],[CANTIDAD]]*TablaVentas[[#This Row],[PRECIO UNITARIO]]</f>
        <v>163.9</v>
      </c>
      <c r="H7727" s="1">
        <f t="shared" ca="1" si="120"/>
        <v>0.19169784269205947</v>
      </c>
      <c r="I7727" s="2">
        <f ca="1">+TablaVentas[[#This Row],[VENTAL TOTAL]]-TablaVentas[[#This Row],[VENTAL TOTAL]]*TablaVentas[[#This Row],[DESCUENTO]]</f>
        <v>132.48072358277145</v>
      </c>
      <c r="J7727" s="2">
        <f ca="1">0.18*TablaVentas[[#This Row],[SUBTOTAL]]</f>
        <v>23.846530244898858</v>
      </c>
      <c r="K7727" s="2">
        <f ca="1">+TablaVentas[[#This Row],[SUBTOTAL]]+TablaVentas[[#This Row],[IGV]]</f>
        <v>156.32725382767029</v>
      </c>
    </row>
    <row r="7728" spans="1:11" x14ac:dyDescent="0.25">
      <c r="A7728" t="s">
        <v>7737</v>
      </c>
      <c r="B7728" s="6">
        <v>45576</v>
      </c>
      <c r="C7728" t="s">
        <v>10016</v>
      </c>
      <c r="D7728" t="s">
        <v>10019</v>
      </c>
      <c r="E7728">
        <v>10</v>
      </c>
      <c r="F7728">
        <f>+_xlfn.XLOOKUP(TablaVentas[[#This Row],[PRODUCTO FINANCIERO]],TablaPrecios[PRODUCTO FINANCIERO],TablaPrecios[PRECIO UNIT],0)</f>
        <v>9.9</v>
      </c>
      <c r="G7728" s="2">
        <f>+TablaVentas[[#This Row],[CANTIDAD]]*TablaVentas[[#This Row],[PRECIO UNITARIO]]</f>
        <v>99</v>
      </c>
      <c r="H7728" s="1">
        <f t="shared" ca="1" si="120"/>
        <v>0.19174132377523534</v>
      </c>
      <c r="I7728" s="2">
        <f ca="1">+TablaVentas[[#This Row],[VENTAL TOTAL]]-TablaVentas[[#This Row],[VENTAL TOTAL]]*TablaVentas[[#This Row],[DESCUENTO]]</f>
        <v>80.017608946251698</v>
      </c>
      <c r="J7728" s="2">
        <f ca="1">0.18*TablaVentas[[#This Row],[SUBTOTAL]]</f>
        <v>14.403169610325305</v>
      </c>
      <c r="K7728" s="2">
        <f ca="1">+TablaVentas[[#This Row],[SUBTOTAL]]+TablaVentas[[#This Row],[IGV]]</f>
        <v>94.420778556577005</v>
      </c>
    </row>
    <row r="7729" spans="1:11" x14ac:dyDescent="0.25">
      <c r="A7729" t="s">
        <v>7738</v>
      </c>
      <c r="B7729" s="6">
        <v>45491</v>
      </c>
      <c r="C7729" t="s">
        <v>10012</v>
      </c>
      <c r="D7729" t="s">
        <v>10018</v>
      </c>
      <c r="E7729">
        <v>6</v>
      </c>
      <c r="F7729">
        <f>+_xlfn.XLOOKUP(TablaVentas[[#This Row],[PRODUCTO FINANCIERO]],TablaPrecios[PRODUCTO FINANCIERO],TablaPrecios[PRECIO UNIT],0)</f>
        <v>14.9</v>
      </c>
      <c r="G7729" s="2">
        <f>+TablaVentas[[#This Row],[CANTIDAD]]*TablaVentas[[#This Row],[PRECIO UNITARIO]]</f>
        <v>89.4</v>
      </c>
      <c r="H7729" s="1">
        <f t="shared" ca="1" si="120"/>
        <v>0.19245087804430097</v>
      </c>
      <c r="I7729" s="2">
        <f ca="1">+TablaVentas[[#This Row],[VENTAL TOTAL]]-TablaVentas[[#This Row],[VENTAL TOTAL]]*TablaVentas[[#This Row],[DESCUENTO]]</f>
        <v>72.194891502839496</v>
      </c>
      <c r="J7729" s="2">
        <f ca="1">0.18*TablaVentas[[#This Row],[SUBTOTAL]]</f>
        <v>12.995080470511109</v>
      </c>
      <c r="K7729" s="2">
        <f ca="1">+TablaVentas[[#This Row],[SUBTOTAL]]+TablaVentas[[#This Row],[IGV]]</f>
        <v>85.189971973350609</v>
      </c>
    </row>
    <row r="7730" spans="1:11" x14ac:dyDescent="0.25">
      <c r="A7730" t="s">
        <v>7739</v>
      </c>
      <c r="B7730" s="6">
        <v>45793</v>
      </c>
      <c r="C7730" t="s">
        <v>10013</v>
      </c>
      <c r="D7730" t="s">
        <v>10020</v>
      </c>
      <c r="E7730">
        <v>17</v>
      </c>
      <c r="F7730">
        <f>+_xlfn.XLOOKUP(TablaVentas[[#This Row],[PRODUCTO FINANCIERO]],TablaPrecios[PRODUCTO FINANCIERO],TablaPrecios[PRECIO UNIT],0)</f>
        <v>14.9</v>
      </c>
      <c r="G7730" s="2">
        <f>+TablaVentas[[#This Row],[CANTIDAD]]*TablaVentas[[#This Row],[PRECIO UNITARIO]]</f>
        <v>253.3</v>
      </c>
      <c r="H7730" s="1">
        <f t="shared" ca="1" si="120"/>
        <v>0.18669960607656211</v>
      </c>
      <c r="I7730" s="2">
        <f ca="1">+TablaVentas[[#This Row],[VENTAL TOTAL]]-TablaVentas[[#This Row],[VENTAL TOTAL]]*TablaVentas[[#This Row],[DESCUENTO]]</f>
        <v>206.00898978080681</v>
      </c>
      <c r="J7730" s="2">
        <f ca="1">0.18*TablaVentas[[#This Row],[SUBTOTAL]]</f>
        <v>37.081618160545226</v>
      </c>
      <c r="K7730" s="2">
        <f ca="1">+TablaVentas[[#This Row],[SUBTOTAL]]+TablaVentas[[#This Row],[IGV]]</f>
        <v>243.09060794135203</v>
      </c>
    </row>
    <row r="7731" spans="1:11" x14ac:dyDescent="0.25">
      <c r="A7731" t="s">
        <v>7740</v>
      </c>
      <c r="B7731" s="6">
        <v>45630</v>
      </c>
      <c r="C7731" t="s">
        <v>10014</v>
      </c>
      <c r="D7731" t="s">
        <v>10020</v>
      </c>
      <c r="E7731">
        <v>8</v>
      </c>
      <c r="F7731">
        <f>+_xlfn.XLOOKUP(TablaVentas[[#This Row],[PRODUCTO FINANCIERO]],TablaPrecios[PRODUCTO FINANCIERO],TablaPrecios[PRECIO UNIT],0)</f>
        <v>14.9</v>
      </c>
      <c r="G7731" s="2">
        <f>+TablaVentas[[#This Row],[CANTIDAD]]*TablaVentas[[#This Row],[PRECIO UNITARIO]]</f>
        <v>119.2</v>
      </c>
      <c r="H7731" s="1">
        <f t="shared" ca="1" si="120"/>
        <v>0.19895831143962145</v>
      </c>
      <c r="I7731" s="2">
        <f ca="1">+TablaVentas[[#This Row],[VENTAL TOTAL]]-TablaVentas[[#This Row],[VENTAL TOTAL]]*TablaVentas[[#This Row],[DESCUENTO]]</f>
        <v>95.484169276397125</v>
      </c>
      <c r="J7731" s="2">
        <f ca="1">0.18*TablaVentas[[#This Row],[SUBTOTAL]]</f>
        <v>17.187150469751483</v>
      </c>
      <c r="K7731" s="2">
        <f ca="1">+TablaVentas[[#This Row],[SUBTOTAL]]+TablaVentas[[#This Row],[IGV]]</f>
        <v>112.67131974614861</v>
      </c>
    </row>
    <row r="7732" spans="1:11" x14ac:dyDescent="0.25">
      <c r="A7732" t="s">
        <v>7741</v>
      </c>
      <c r="B7732" s="6">
        <v>46089</v>
      </c>
      <c r="C7732" t="s">
        <v>10016</v>
      </c>
      <c r="D7732" t="s">
        <v>10022</v>
      </c>
      <c r="E7732">
        <v>13</v>
      </c>
      <c r="F7732">
        <f>+_xlfn.XLOOKUP(TablaVentas[[#This Row],[PRODUCTO FINANCIERO]],TablaPrecios[PRODUCTO FINANCIERO],TablaPrecios[PRECIO UNIT],0)</f>
        <v>20.9</v>
      </c>
      <c r="G7732" s="2">
        <f>+TablaVentas[[#This Row],[CANTIDAD]]*TablaVentas[[#This Row],[PRECIO UNITARIO]]</f>
        <v>271.7</v>
      </c>
      <c r="H7732" s="1">
        <f t="shared" ca="1" si="120"/>
        <v>0.13009538678145682</v>
      </c>
      <c r="I7732" s="2">
        <f ca="1">+TablaVentas[[#This Row],[VENTAL TOTAL]]-TablaVentas[[#This Row],[VENTAL TOTAL]]*TablaVentas[[#This Row],[DESCUENTO]]</f>
        <v>236.35308341147817</v>
      </c>
      <c r="J7732" s="2">
        <f ca="1">0.18*TablaVentas[[#This Row],[SUBTOTAL]]</f>
        <v>42.543555014066065</v>
      </c>
      <c r="K7732" s="2">
        <f ca="1">+TablaVentas[[#This Row],[SUBTOTAL]]+TablaVentas[[#This Row],[IGV]]</f>
        <v>278.89663842554421</v>
      </c>
    </row>
    <row r="7733" spans="1:11" x14ac:dyDescent="0.25">
      <c r="A7733" t="s">
        <v>7742</v>
      </c>
      <c r="B7733" s="6">
        <v>46372</v>
      </c>
      <c r="C7733" t="s">
        <v>10015</v>
      </c>
      <c r="D7733" t="s">
        <v>10018</v>
      </c>
      <c r="E7733">
        <v>11</v>
      </c>
      <c r="F7733">
        <f>+_xlfn.XLOOKUP(TablaVentas[[#This Row],[PRODUCTO FINANCIERO]],TablaPrecios[PRODUCTO FINANCIERO],TablaPrecios[PRECIO UNIT],0)</f>
        <v>14.9</v>
      </c>
      <c r="G7733" s="2">
        <f>+TablaVentas[[#This Row],[CANTIDAD]]*TablaVentas[[#This Row],[PRECIO UNITARIO]]</f>
        <v>163.9</v>
      </c>
      <c r="H7733" s="1">
        <f t="shared" ca="1" si="120"/>
        <v>0.13803929446332108</v>
      </c>
      <c r="I7733" s="2">
        <f ca="1">+TablaVentas[[#This Row],[VENTAL TOTAL]]-TablaVentas[[#This Row],[VENTAL TOTAL]]*TablaVentas[[#This Row],[DESCUENTO]]</f>
        <v>141.27535963746169</v>
      </c>
      <c r="J7733" s="2">
        <f ca="1">0.18*TablaVentas[[#This Row],[SUBTOTAL]]</f>
        <v>25.429564734743103</v>
      </c>
      <c r="K7733" s="2">
        <f ca="1">+TablaVentas[[#This Row],[SUBTOTAL]]+TablaVentas[[#This Row],[IGV]]</f>
        <v>166.7049243722048</v>
      </c>
    </row>
    <row r="7734" spans="1:11" x14ac:dyDescent="0.25">
      <c r="A7734" t="s">
        <v>7743</v>
      </c>
      <c r="B7734" s="6">
        <v>45755</v>
      </c>
      <c r="C7734" t="s">
        <v>10013</v>
      </c>
      <c r="D7734" t="s">
        <v>10020</v>
      </c>
      <c r="E7734">
        <v>12</v>
      </c>
      <c r="F7734">
        <f>+_xlfn.XLOOKUP(TablaVentas[[#This Row],[PRODUCTO FINANCIERO]],TablaPrecios[PRODUCTO FINANCIERO],TablaPrecios[PRECIO UNIT],0)</f>
        <v>14.9</v>
      </c>
      <c r="G7734" s="2">
        <f>+TablaVentas[[#This Row],[CANTIDAD]]*TablaVentas[[#This Row],[PRECIO UNITARIO]]</f>
        <v>178.8</v>
      </c>
      <c r="H7734" s="1">
        <f t="shared" ca="1" si="120"/>
        <v>0.11649574649351883</v>
      </c>
      <c r="I7734" s="2">
        <f ca="1">+TablaVentas[[#This Row],[VENTAL TOTAL]]-TablaVentas[[#This Row],[VENTAL TOTAL]]*TablaVentas[[#This Row],[DESCUENTO]]</f>
        <v>157.97056052695885</v>
      </c>
      <c r="J7734" s="2">
        <f ca="1">0.18*TablaVentas[[#This Row],[SUBTOTAL]]</f>
        <v>28.434700894852593</v>
      </c>
      <c r="K7734" s="2">
        <f ca="1">+TablaVentas[[#This Row],[SUBTOTAL]]+TablaVentas[[#This Row],[IGV]]</f>
        <v>186.40526142181145</v>
      </c>
    </row>
    <row r="7735" spans="1:11" x14ac:dyDescent="0.25">
      <c r="A7735" t="s">
        <v>7744</v>
      </c>
      <c r="B7735" s="6">
        <v>45625</v>
      </c>
      <c r="C7735" t="s">
        <v>10015</v>
      </c>
      <c r="D7735" t="s">
        <v>10019</v>
      </c>
      <c r="E7735">
        <v>18</v>
      </c>
      <c r="F7735">
        <f>+_xlfn.XLOOKUP(TablaVentas[[#This Row],[PRODUCTO FINANCIERO]],TablaPrecios[PRODUCTO FINANCIERO],TablaPrecios[PRECIO UNIT],0)</f>
        <v>9.9</v>
      </c>
      <c r="G7735" s="2">
        <f>+TablaVentas[[#This Row],[CANTIDAD]]*TablaVentas[[#This Row],[PRECIO UNITARIO]]</f>
        <v>178.20000000000002</v>
      </c>
      <c r="H7735" s="1">
        <f t="shared" ca="1" si="120"/>
        <v>0.13134018451183815</v>
      </c>
      <c r="I7735" s="2">
        <f ca="1">+TablaVentas[[#This Row],[VENTAL TOTAL]]-TablaVentas[[#This Row],[VENTAL TOTAL]]*TablaVentas[[#This Row],[DESCUENTO]]</f>
        <v>154.79517911999045</v>
      </c>
      <c r="J7735" s="2">
        <f ca="1">0.18*TablaVentas[[#This Row],[SUBTOTAL]]</f>
        <v>27.863132241598279</v>
      </c>
      <c r="K7735" s="2">
        <f ca="1">+TablaVentas[[#This Row],[SUBTOTAL]]+TablaVentas[[#This Row],[IGV]]</f>
        <v>182.65831136158874</v>
      </c>
    </row>
    <row r="7736" spans="1:11" x14ac:dyDescent="0.25">
      <c r="A7736" t="s">
        <v>7745</v>
      </c>
      <c r="B7736" s="6">
        <v>45848</v>
      </c>
      <c r="C7736" t="s">
        <v>10013</v>
      </c>
      <c r="D7736" t="s">
        <v>10020</v>
      </c>
      <c r="E7736">
        <v>16</v>
      </c>
      <c r="F7736">
        <f>+_xlfn.XLOOKUP(TablaVentas[[#This Row],[PRODUCTO FINANCIERO]],TablaPrecios[PRODUCTO FINANCIERO],TablaPrecios[PRECIO UNIT],0)</f>
        <v>14.9</v>
      </c>
      <c r="G7736" s="2">
        <f>+TablaVentas[[#This Row],[CANTIDAD]]*TablaVentas[[#This Row],[PRECIO UNITARIO]]</f>
        <v>238.4</v>
      </c>
      <c r="H7736" s="1">
        <f t="shared" ca="1" si="120"/>
        <v>0.12978401586229135</v>
      </c>
      <c r="I7736" s="2">
        <f ca="1">+TablaVentas[[#This Row],[VENTAL TOTAL]]-TablaVentas[[#This Row],[VENTAL TOTAL]]*TablaVentas[[#This Row],[DESCUENTO]]</f>
        <v>207.45949061842975</v>
      </c>
      <c r="J7736" s="2">
        <f ca="1">0.18*TablaVentas[[#This Row],[SUBTOTAL]]</f>
        <v>37.342708311317352</v>
      </c>
      <c r="K7736" s="2">
        <f ca="1">+TablaVentas[[#This Row],[SUBTOTAL]]+TablaVentas[[#This Row],[IGV]]</f>
        <v>244.80219892974711</v>
      </c>
    </row>
    <row r="7737" spans="1:11" x14ac:dyDescent="0.25">
      <c r="A7737" t="s">
        <v>7746</v>
      </c>
      <c r="B7737" s="6">
        <v>45484</v>
      </c>
      <c r="C7737" t="s">
        <v>10013</v>
      </c>
      <c r="D7737" t="s">
        <v>10018</v>
      </c>
      <c r="E7737">
        <v>16</v>
      </c>
      <c r="F7737">
        <f>+_xlfn.XLOOKUP(TablaVentas[[#This Row],[PRODUCTO FINANCIERO]],TablaPrecios[PRODUCTO FINANCIERO],TablaPrecios[PRECIO UNIT],0)</f>
        <v>14.9</v>
      </c>
      <c r="G7737" s="2">
        <f>+TablaVentas[[#This Row],[CANTIDAD]]*TablaVentas[[#This Row],[PRECIO UNITARIO]]</f>
        <v>238.4</v>
      </c>
      <c r="H7737" s="1">
        <f t="shared" ca="1" si="120"/>
        <v>0.12992807644854842</v>
      </c>
      <c r="I7737" s="2">
        <f ca="1">+TablaVentas[[#This Row],[VENTAL TOTAL]]-TablaVentas[[#This Row],[VENTAL TOTAL]]*TablaVentas[[#This Row],[DESCUENTO]]</f>
        <v>207.42514657466606</v>
      </c>
      <c r="J7737" s="2">
        <f ca="1">0.18*TablaVentas[[#This Row],[SUBTOTAL]]</f>
        <v>37.336526383439889</v>
      </c>
      <c r="K7737" s="2">
        <f ca="1">+TablaVentas[[#This Row],[SUBTOTAL]]+TablaVentas[[#This Row],[IGV]]</f>
        <v>244.76167295810595</v>
      </c>
    </row>
    <row r="7738" spans="1:11" x14ac:dyDescent="0.25">
      <c r="A7738" t="s">
        <v>7747</v>
      </c>
      <c r="B7738" s="6">
        <v>45597</v>
      </c>
      <c r="C7738" t="s">
        <v>10015</v>
      </c>
      <c r="D7738" t="s">
        <v>10019</v>
      </c>
      <c r="E7738">
        <v>15</v>
      </c>
      <c r="F7738">
        <f>+_xlfn.XLOOKUP(TablaVentas[[#This Row],[PRODUCTO FINANCIERO]],TablaPrecios[PRODUCTO FINANCIERO],TablaPrecios[PRECIO UNIT],0)</f>
        <v>9.9</v>
      </c>
      <c r="G7738" s="2">
        <f>+TablaVentas[[#This Row],[CANTIDAD]]*TablaVentas[[#This Row],[PRECIO UNITARIO]]</f>
        <v>148.5</v>
      </c>
      <c r="H7738" s="1">
        <f t="shared" ca="1" si="120"/>
        <v>0.12441927342484148</v>
      </c>
      <c r="I7738" s="2">
        <f ca="1">+TablaVentas[[#This Row],[VENTAL TOTAL]]-TablaVentas[[#This Row],[VENTAL TOTAL]]*TablaVentas[[#This Row],[DESCUENTO]]</f>
        <v>130.02373789641103</v>
      </c>
      <c r="J7738" s="2">
        <f ca="1">0.18*TablaVentas[[#This Row],[SUBTOTAL]]</f>
        <v>23.404272821353985</v>
      </c>
      <c r="K7738" s="2">
        <f ca="1">+TablaVentas[[#This Row],[SUBTOTAL]]+TablaVentas[[#This Row],[IGV]]</f>
        <v>153.42801071776501</v>
      </c>
    </row>
    <row r="7739" spans="1:11" x14ac:dyDescent="0.25">
      <c r="A7739" t="s">
        <v>7748</v>
      </c>
      <c r="B7739" s="6">
        <v>45412</v>
      </c>
      <c r="C7739" t="s">
        <v>10015</v>
      </c>
      <c r="D7739" t="s">
        <v>10018</v>
      </c>
      <c r="E7739">
        <v>6</v>
      </c>
      <c r="F7739">
        <f>+_xlfn.XLOOKUP(TablaVentas[[#This Row],[PRODUCTO FINANCIERO]],TablaPrecios[PRODUCTO FINANCIERO],TablaPrecios[PRECIO UNIT],0)</f>
        <v>14.9</v>
      </c>
      <c r="G7739" s="2">
        <f>+TablaVentas[[#This Row],[CANTIDAD]]*TablaVentas[[#This Row],[PRECIO UNITARIO]]</f>
        <v>89.4</v>
      </c>
      <c r="H7739" s="1">
        <f t="shared" ca="1" si="120"/>
        <v>0.18406619190615861</v>
      </c>
      <c r="I7739" s="2">
        <f ca="1">+TablaVentas[[#This Row],[VENTAL TOTAL]]-TablaVentas[[#This Row],[VENTAL TOTAL]]*TablaVentas[[#This Row],[DESCUENTO]]</f>
        <v>72.944482443589422</v>
      </c>
      <c r="J7739" s="2">
        <f ca="1">0.18*TablaVentas[[#This Row],[SUBTOTAL]]</f>
        <v>13.130006839846095</v>
      </c>
      <c r="K7739" s="2">
        <f ca="1">+TablaVentas[[#This Row],[SUBTOTAL]]+TablaVentas[[#This Row],[IGV]]</f>
        <v>86.074489283435511</v>
      </c>
    </row>
    <row r="7740" spans="1:11" x14ac:dyDescent="0.25">
      <c r="A7740" t="s">
        <v>7749</v>
      </c>
      <c r="B7740" s="6">
        <v>46048</v>
      </c>
      <c r="C7740" t="s">
        <v>10016</v>
      </c>
      <c r="D7740" t="s">
        <v>10019</v>
      </c>
      <c r="E7740">
        <v>9</v>
      </c>
      <c r="F7740">
        <f>+_xlfn.XLOOKUP(TablaVentas[[#This Row],[PRODUCTO FINANCIERO]],TablaPrecios[PRODUCTO FINANCIERO],TablaPrecios[PRECIO UNIT],0)</f>
        <v>9.9</v>
      </c>
      <c r="G7740" s="2">
        <f>+TablaVentas[[#This Row],[CANTIDAD]]*TablaVentas[[#This Row],[PRECIO UNITARIO]]</f>
        <v>89.100000000000009</v>
      </c>
      <c r="H7740" s="1">
        <f t="shared" ca="1" si="120"/>
        <v>0.11338683223020835</v>
      </c>
      <c r="I7740" s="2">
        <f ca="1">+TablaVentas[[#This Row],[VENTAL TOTAL]]-TablaVentas[[#This Row],[VENTAL TOTAL]]*TablaVentas[[#This Row],[DESCUENTO]]</f>
        <v>78.997233248288438</v>
      </c>
      <c r="J7740" s="2">
        <f ca="1">0.18*TablaVentas[[#This Row],[SUBTOTAL]]</f>
        <v>14.219501984691918</v>
      </c>
      <c r="K7740" s="2">
        <f ca="1">+TablaVentas[[#This Row],[SUBTOTAL]]+TablaVentas[[#This Row],[IGV]]</f>
        <v>93.216735232980355</v>
      </c>
    </row>
    <row r="7741" spans="1:11" x14ac:dyDescent="0.25">
      <c r="A7741" t="s">
        <v>7750</v>
      </c>
      <c r="B7741" s="6">
        <v>46061</v>
      </c>
      <c r="C7741" t="s">
        <v>10012</v>
      </c>
      <c r="D7741" t="s">
        <v>10020</v>
      </c>
      <c r="E7741">
        <v>6</v>
      </c>
      <c r="F7741">
        <f>+_xlfn.XLOOKUP(TablaVentas[[#This Row],[PRODUCTO FINANCIERO]],TablaPrecios[PRODUCTO FINANCIERO],TablaPrecios[PRECIO UNIT],0)</f>
        <v>14.9</v>
      </c>
      <c r="G7741" s="2">
        <f>+TablaVentas[[#This Row],[CANTIDAD]]*TablaVentas[[#This Row],[PRECIO UNITARIO]]</f>
        <v>89.4</v>
      </c>
      <c r="H7741" s="1">
        <f t="shared" ca="1" si="120"/>
        <v>0.17018460665209756</v>
      </c>
      <c r="I7741" s="2">
        <f ca="1">+TablaVentas[[#This Row],[VENTAL TOTAL]]-TablaVentas[[#This Row],[VENTAL TOTAL]]*TablaVentas[[#This Row],[DESCUENTO]]</f>
        <v>74.185496165302482</v>
      </c>
      <c r="J7741" s="2">
        <f ca="1">0.18*TablaVentas[[#This Row],[SUBTOTAL]]</f>
        <v>13.353389309754446</v>
      </c>
      <c r="K7741" s="2">
        <f ca="1">+TablaVentas[[#This Row],[SUBTOTAL]]+TablaVentas[[#This Row],[IGV]]</f>
        <v>87.538885475056929</v>
      </c>
    </row>
    <row r="7742" spans="1:11" x14ac:dyDescent="0.25">
      <c r="A7742" t="s">
        <v>7751</v>
      </c>
      <c r="B7742" s="6">
        <v>45950</v>
      </c>
      <c r="C7742" t="s">
        <v>10014</v>
      </c>
      <c r="D7742" t="s">
        <v>10017</v>
      </c>
      <c r="E7742">
        <v>4</v>
      </c>
      <c r="F7742">
        <f>+_xlfn.XLOOKUP(TablaVentas[[#This Row],[PRODUCTO FINANCIERO]],TablaPrecios[PRODUCTO FINANCIERO],TablaPrecios[PRECIO UNIT],0)</f>
        <v>9.9</v>
      </c>
      <c r="G7742" s="2">
        <f>+TablaVentas[[#This Row],[CANTIDAD]]*TablaVentas[[#This Row],[PRECIO UNITARIO]]</f>
        <v>39.6</v>
      </c>
      <c r="H7742" s="1">
        <f t="shared" ca="1" si="120"/>
        <v>0.14147321528125417</v>
      </c>
      <c r="I7742" s="2">
        <f ca="1">+TablaVentas[[#This Row],[VENTAL TOTAL]]-TablaVentas[[#This Row],[VENTAL TOTAL]]*TablaVentas[[#This Row],[DESCUENTO]]</f>
        <v>33.997660674862338</v>
      </c>
      <c r="J7742" s="2">
        <f ca="1">0.18*TablaVentas[[#This Row],[SUBTOTAL]]</f>
        <v>6.1195789214752203</v>
      </c>
      <c r="K7742" s="2">
        <f ca="1">+TablaVentas[[#This Row],[SUBTOTAL]]+TablaVentas[[#This Row],[IGV]]</f>
        <v>40.117239596337555</v>
      </c>
    </row>
    <row r="7743" spans="1:11" x14ac:dyDescent="0.25">
      <c r="A7743" t="s">
        <v>7752</v>
      </c>
      <c r="B7743" s="6">
        <v>45379</v>
      </c>
      <c r="C7743" t="s">
        <v>10013</v>
      </c>
      <c r="D7743" t="s">
        <v>10022</v>
      </c>
      <c r="E7743">
        <v>11</v>
      </c>
      <c r="F7743">
        <f>+_xlfn.XLOOKUP(TablaVentas[[#This Row],[PRODUCTO FINANCIERO]],TablaPrecios[PRODUCTO FINANCIERO],TablaPrecios[PRECIO UNIT],0)</f>
        <v>20.9</v>
      </c>
      <c r="G7743" s="2">
        <f>+TablaVentas[[#This Row],[CANTIDAD]]*TablaVentas[[#This Row],[PRECIO UNITARIO]]</f>
        <v>229.89999999999998</v>
      </c>
      <c r="H7743" s="1">
        <f t="shared" ca="1" si="120"/>
        <v>0.18547936540228621</v>
      </c>
      <c r="I7743" s="2">
        <f ca="1">+TablaVentas[[#This Row],[VENTAL TOTAL]]-TablaVentas[[#This Row],[VENTAL TOTAL]]*TablaVentas[[#This Row],[DESCUENTO]]</f>
        <v>187.25829389401437</v>
      </c>
      <c r="J7743" s="2">
        <f ca="1">0.18*TablaVentas[[#This Row],[SUBTOTAL]]</f>
        <v>33.706492900922584</v>
      </c>
      <c r="K7743" s="2">
        <f ca="1">+TablaVentas[[#This Row],[SUBTOTAL]]+TablaVentas[[#This Row],[IGV]]</f>
        <v>220.96478679493697</v>
      </c>
    </row>
    <row r="7744" spans="1:11" x14ac:dyDescent="0.25">
      <c r="A7744" t="s">
        <v>7753</v>
      </c>
      <c r="B7744" s="6">
        <v>45389</v>
      </c>
      <c r="C7744" t="s">
        <v>10014</v>
      </c>
      <c r="D7744" t="s">
        <v>10017</v>
      </c>
      <c r="E7744">
        <v>11</v>
      </c>
      <c r="F7744">
        <f>+_xlfn.XLOOKUP(TablaVentas[[#This Row],[PRODUCTO FINANCIERO]],TablaPrecios[PRODUCTO FINANCIERO],TablaPrecios[PRECIO UNIT],0)</f>
        <v>9.9</v>
      </c>
      <c r="G7744" s="2">
        <f>+TablaVentas[[#This Row],[CANTIDAD]]*TablaVentas[[#This Row],[PRECIO UNITARIO]]</f>
        <v>108.9</v>
      </c>
      <c r="H7744" s="1">
        <f t="shared" ca="1" si="120"/>
        <v>0.11643508273037818</v>
      </c>
      <c r="I7744" s="2">
        <f ca="1">+TablaVentas[[#This Row],[VENTAL TOTAL]]-TablaVentas[[#This Row],[VENTAL TOTAL]]*TablaVentas[[#This Row],[DESCUENTO]]</f>
        <v>96.220219490661819</v>
      </c>
      <c r="J7744" s="2">
        <f ca="1">0.18*TablaVentas[[#This Row],[SUBTOTAL]]</f>
        <v>17.319639508319128</v>
      </c>
      <c r="K7744" s="2">
        <f ca="1">+TablaVentas[[#This Row],[SUBTOTAL]]+TablaVentas[[#This Row],[IGV]]</f>
        <v>113.53985899898095</v>
      </c>
    </row>
    <row r="7745" spans="1:11" x14ac:dyDescent="0.25">
      <c r="A7745" t="s">
        <v>7754</v>
      </c>
      <c r="B7745" s="6">
        <v>46340</v>
      </c>
      <c r="C7745" t="s">
        <v>10016</v>
      </c>
      <c r="D7745" t="s">
        <v>10017</v>
      </c>
      <c r="E7745">
        <v>11</v>
      </c>
      <c r="F7745">
        <f>+_xlfn.XLOOKUP(TablaVentas[[#This Row],[PRODUCTO FINANCIERO]],TablaPrecios[PRODUCTO FINANCIERO],TablaPrecios[PRECIO UNIT],0)</f>
        <v>9.9</v>
      </c>
      <c r="G7745" s="2">
        <f>+TablaVentas[[#This Row],[CANTIDAD]]*TablaVentas[[#This Row],[PRECIO UNITARIO]]</f>
        <v>108.9</v>
      </c>
      <c r="H7745" s="1">
        <f t="shared" ca="1" si="120"/>
        <v>0.1461683753154053</v>
      </c>
      <c r="I7745" s="2">
        <f ca="1">+TablaVentas[[#This Row],[VENTAL TOTAL]]-TablaVentas[[#This Row],[VENTAL TOTAL]]*TablaVentas[[#This Row],[DESCUENTO]]</f>
        <v>92.982263928152364</v>
      </c>
      <c r="J7745" s="2">
        <f ca="1">0.18*TablaVentas[[#This Row],[SUBTOTAL]]</f>
        <v>16.736807507067425</v>
      </c>
      <c r="K7745" s="2">
        <f ca="1">+TablaVentas[[#This Row],[SUBTOTAL]]+TablaVentas[[#This Row],[IGV]]</f>
        <v>109.71907143521979</v>
      </c>
    </row>
    <row r="7746" spans="1:11" x14ac:dyDescent="0.25">
      <c r="A7746" t="s">
        <v>7755</v>
      </c>
      <c r="B7746" s="6">
        <v>45851</v>
      </c>
      <c r="C7746" t="s">
        <v>10015</v>
      </c>
      <c r="D7746" t="s">
        <v>10022</v>
      </c>
      <c r="E7746">
        <v>16</v>
      </c>
      <c r="F7746">
        <f>+_xlfn.XLOOKUP(TablaVentas[[#This Row],[PRODUCTO FINANCIERO]],TablaPrecios[PRODUCTO FINANCIERO],TablaPrecios[PRECIO UNIT],0)</f>
        <v>20.9</v>
      </c>
      <c r="G7746" s="2">
        <f>+TablaVentas[[#This Row],[CANTIDAD]]*TablaVentas[[#This Row],[PRECIO UNITARIO]]</f>
        <v>334.4</v>
      </c>
      <c r="H7746" s="1">
        <f t="shared" ref="H7746:H7809" ca="1" si="121">+RAND()*0.1+0.1</f>
        <v>0.16354778217556315</v>
      </c>
      <c r="I7746" s="2">
        <f ca="1">+TablaVentas[[#This Row],[VENTAL TOTAL]]-TablaVentas[[#This Row],[VENTAL TOTAL]]*TablaVentas[[#This Row],[DESCUENTO]]</f>
        <v>279.70962164049166</v>
      </c>
      <c r="J7746" s="2">
        <f ca="1">0.18*TablaVentas[[#This Row],[SUBTOTAL]]</f>
        <v>50.347731895288497</v>
      </c>
      <c r="K7746" s="2">
        <f ca="1">+TablaVentas[[#This Row],[SUBTOTAL]]+TablaVentas[[#This Row],[IGV]]</f>
        <v>330.05735353578018</v>
      </c>
    </row>
    <row r="7747" spans="1:11" x14ac:dyDescent="0.25">
      <c r="A7747" t="s">
        <v>7756</v>
      </c>
      <c r="B7747" s="6">
        <v>46006</v>
      </c>
      <c r="C7747" t="s">
        <v>10012</v>
      </c>
      <c r="D7747" t="s">
        <v>10017</v>
      </c>
      <c r="E7747">
        <v>15</v>
      </c>
      <c r="F7747">
        <f>+_xlfn.XLOOKUP(TablaVentas[[#This Row],[PRODUCTO FINANCIERO]],TablaPrecios[PRODUCTO FINANCIERO],TablaPrecios[PRECIO UNIT],0)</f>
        <v>9.9</v>
      </c>
      <c r="G7747" s="2">
        <f>+TablaVentas[[#This Row],[CANTIDAD]]*TablaVentas[[#This Row],[PRECIO UNITARIO]]</f>
        <v>148.5</v>
      </c>
      <c r="H7747" s="1">
        <f t="shared" ca="1" si="121"/>
        <v>0.18148072685227082</v>
      </c>
      <c r="I7747" s="2">
        <f ca="1">+TablaVentas[[#This Row],[VENTAL TOTAL]]-TablaVentas[[#This Row],[VENTAL TOTAL]]*TablaVentas[[#This Row],[DESCUENTO]]</f>
        <v>121.55011206243779</v>
      </c>
      <c r="J7747" s="2">
        <f ca="1">0.18*TablaVentas[[#This Row],[SUBTOTAL]]</f>
        <v>21.8790201712388</v>
      </c>
      <c r="K7747" s="2">
        <f ca="1">+TablaVentas[[#This Row],[SUBTOTAL]]+TablaVentas[[#This Row],[IGV]]</f>
        <v>143.4291322336766</v>
      </c>
    </row>
    <row r="7748" spans="1:11" x14ac:dyDescent="0.25">
      <c r="A7748" t="s">
        <v>7757</v>
      </c>
      <c r="B7748" s="6">
        <v>45681</v>
      </c>
      <c r="C7748" t="s">
        <v>10016</v>
      </c>
      <c r="D7748" t="s">
        <v>10019</v>
      </c>
      <c r="E7748">
        <v>12</v>
      </c>
      <c r="F7748">
        <f>+_xlfn.XLOOKUP(TablaVentas[[#This Row],[PRODUCTO FINANCIERO]],TablaPrecios[PRODUCTO FINANCIERO],TablaPrecios[PRECIO UNIT],0)</f>
        <v>9.9</v>
      </c>
      <c r="G7748" s="2">
        <f>+TablaVentas[[#This Row],[CANTIDAD]]*TablaVentas[[#This Row],[PRECIO UNITARIO]]</f>
        <v>118.80000000000001</v>
      </c>
      <c r="H7748" s="1">
        <f t="shared" ca="1" si="121"/>
        <v>0.13158902198100425</v>
      </c>
      <c r="I7748" s="2">
        <f ca="1">+TablaVentas[[#This Row],[VENTAL TOTAL]]-TablaVentas[[#This Row],[VENTAL TOTAL]]*TablaVentas[[#This Row],[DESCUENTO]]</f>
        <v>103.1672241886567</v>
      </c>
      <c r="J7748" s="2">
        <f ca="1">0.18*TablaVentas[[#This Row],[SUBTOTAL]]</f>
        <v>18.570100353958207</v>
      </c>
      <c r="K7748" s="2">
        <f ca="1">+TablaVentas[[#This Row],[SUBTOTAL]]+TablaVentas[[#This Row],[IGV]]</f>
        <v>121.73732454261491</v>
      </c>
    </row>
    <row r="7749" spans="1:11" x14ac:dyDescent="0.25">
      <c r="A7749" t="s">
        <v>7758</v>
      </c>
      <c r="B7749" s="6">
        <v>45737</v>
      </c>
      <c r="C7749" t="s">
        <v>10011</v>
      </c>
      <c r="D7749" t="s">
        <v>10022</v>
      </c>
      <c r="E7749">
        <v>14</v>
      </c>
      <c r="F7749">
        <f>+_xlfn.XLOOKUP(TablaVentas[[#This Row],[PRODUCTO FINANCIERO]],TablaPrecios[PRODUCTO FINANCIERO],TablaPrecios[PRECIO UNIT],0)</f>
        <v>20.9</v>
      </c>
      <c r="G7749" s="2">
        <f>+TablaVentas[[#This Row],[CANTIDAD]]*TablaVentas[[#This Row],[PRECIO UNITARIO]]</f>
        <v>292.59999999999997</v>
      </c>
      <c r="H7749" s="1">
        <f t="shared" ca="1" si="121"/>
        <v>0.10058841223641307</v>
      </c>
      <c r="I7749" s="2">
        <f ca="1">+TablaVentas[[#This Row],[VENTAL TOTAL]]-TablaVentas[[#This Row],[VENTAL TOTAL]]*TablaVentas[[#This Row],[DESCUENTO]]</f>
        <v>263.1678305796255</v>
      </c>
      <c r="J7749" s="2">
        <f ca="1">0.18*TablaVentas[[#This Row],[SUBTOTAL]]</f>
        <v>47.370209504332585</v>
      </c>
      <c r="K7749" s="2">
        <f ca="1">+TablaVentas[[#This Row],[SUBTOTAL]]+TablaVentas[[#This Row],[IGV]]</f>
        <v>310.53804008395809</v>
      </c>
    </row>
    <row r="7750" spans="1:11" x14ac:dyDescent="0.25">
      <c r="A7750" t="s">
        <v>7759</v>
      </c>
      <c r="B7750" s="6">
        <v>45445</v>
      </c>
      <c r="C7750" t="s">
        <v>10015</v>
      </c>
      <c r="D7750" t="s">
        <v>10019</v>
      </c>
      <c r="E7750">
        <v>16</v>
      </c>
      <c r="F7750">
        <f>+_xlfn.XLOOKUP(TablaVentas[[#This Row],[PRODUCTO FINANCIERO]],TablaPrecios[PRODUCTO FINANCIERO],TablaPrecios[PRECIO UNIT],0)</f>
        <v>9.9</v>
      </c>
      <c r="G7750" s="2">
        <f>+TablaVentas[[#This Row],[CANTIDAD]]*TablaVentas[[#This Row],[PRECIO UNITARIO]]</f>
        <v>158.4</v>
      </c>
      <c r="H7750" s="1">
        <f t="shared" ca="1" si="121"/>
        <v>0.18092942136235773</v>
      </c>
      <c r="I7750" s="2">
        <f ca="1">+TablaVentas[[#This Row],[VENTAL TOTAL]]-TablaVentas[[#This Row],[VENTAL TOTAL]]*TablaVentas[[#This Row],[DESCUENTO]]</f>
        <v>129.74077965620253</v>
      </c>
      <c r="J7750" s="2">
        <f ca="1">0.18*TablaVentas[[#This Row],[SUBTOTAL]]</f>
        <v>23.353340338116457</v>
      </c>
      <c r="K7750" s="2">
        <f ca="1">+TablaVentas[[#This Row],[SUBTOTAL]]+TablaVentas[[#This Row],[IGV]]</f>
        <v>153.09411999431899</v>
      </c>
    </row>
    <row r="7751" spans="1:11" x14ac:dyDescent="0.25">
      <c r="A7751" t="s">
        <v>7760</v>
      </c>
      <c r="B7751" s="6">
        <v>45495</v>
      </c>
      <c r="C7751" t="s">
        <v>10015</v>
      </c>
      <c r="D7751" t="s">
        <v>10017</v>
      </c>
      <c r="E7751">
        <v>10</v>
      </c>
      <c r="F7751">
        <f>+_xlfn.XLOOKUP(TablaVentas[[#This Row],[PRODUCTO FINANCIERO]],TablaPrecios[PRODUCTO FINANCIERO],TablaPrecios[PRECIO UNIT],0)</f>
        <v>9.9</v>
      </c>
      <c r="G7751" s="2">
        <f>+TablaVentas[[#This Row],[CANTIDAD]]*TablaVentas[[#This Row],[PRECIO UNITARIO]]</f>
        <v>99</v>
      </c>
      <c r="H7751" s="1">
        <f t="shared" ca="1" si="121"/>
        <v>0.10197801826942571</v>
      </c>
      <c r="I7751" s="2">
        <f ca="1">+TablaVentas[[#This Row],[VENTAL TOTAL]]-TablaVentas[[#This Row],[VENTAL TOTAL]]*TablaVentas[[#This Row],[DESCUENTO]]</f>
        <v>88.904176191326854</v>
      </c>
      <c r="J7751" s="2">
        <f ca="1">0.18*TablaVentas[[#This Row],[SUBTOTAL]]</f>
        <v>16.002751714438833</v>
      </c>
      <c r="K7751" s="2">
        <f ca="1">+TablaVentas[[#This Row],[SUBTOTAL]]+TablaVentas[[#This Row],[IGV]]</f>
        <v>104.90692790576568</v>
      </c>
    </row>
    <row r="7752" spans="1:11" x14ac:dyDescent="0.25">
      <c r="A7752" t="s">
        <v>7761</v>
      </c>
      <c r="B7752" s="6">
        <v>46071</v>
      </c>
      <c r="C7752" t="s">
        <v>10016</v>
      </c>
      <c r="D7752" t="s">
        <v>10017</v>
      </c>
      <c r="E7752">
        <v>7</v>
      </c>
      <c r="F7752">
        <f>+_xlfn.XLOOKUP(TablaVentas[[#This Row],[PRODUCTO FINANCIERO]],TablaPrecios[PRODUCTO FINANCIERO],TablaPrecios[PRECIO UNIT],0)</f>
        <v>9.9</v>
      </c>
      <c r="G7752" s="2">
        <f>+TablaVentas[[#This Row],[CANTIDAD]]*TablaVentas[[#This Row],[PRECIO UNITARIO]]</f>
        <v>69.3</v>
      </c>
      <c r="H7752" s="1">
        <f t="shared" ca="1" si="121"/>
        <v>0.15623596840966048</v>
      </c>
      <c r="I7752" s="2">
        <f ca="1">+TablaVentas[[#This Row],[VENTAL TOTAL]]-TablaVentas[[#This Row],[VENTAL TOTAL]]*TablaVentas[[#This Row],[DESCUENTO]]</f>
        <v>58.472847389210528</v>
      </c>
      <c r="J7752" s="2">
        <f ca="1">0.18*TablaVentas[[#This Row],[SUBTOTAL]]</f>
        <v>10.525112530057894</v>
      </c>
      <c r="K7752" s="2">
        <f ca="1">+TablaVentas[[#This Row],[SUBTOTAL]]+TablaVentas[[#This Row],[IGV]]</f>
        <v>68.997959919268425</v>
      </c>
    </row>
    <row r="7753" spans="1:11" x14ac:dyDescent="0.25">
      <c r="A7753" t="s">
        <v>7762</v>
      </c>
      <c r="B7753" s="6">
        <v>45333</v>
      </c>
      <c r="C7753" t="s">
        <v>10011</v>
      </c>
      <c r="D7753" t="s">
        <v>10019</v>
      </c>
      <c r="E7753">
        <v>4</v>
      </c>
      <c r="F7753">
        <f>+_xlfn.XLOOKUP(TablaVentas[[#This Row],[PRODUCTO FINANCIERO]],TablaPrecios[PRODUCTO FINANCIERO],TablaPrecios[PRECIO UNIT],0)</f>
        <v>9.9</v>
      </c>
      <c r="G7753" s="2">
        <f>+TablaVentas[[#This Row],[CANTIDAD]]*TablaVentas[[#This Row],[PRECIO UNITARIO]]</f>
        <v>39.6</v>
      </c>
      <c r="H7753" s="1">
        <f t="shared" ca="1" si="121"/>
        <v>0.1480734420752558</v>
      </c>
      <c r="I7753" s="2">
        <f ca="1">+TablaVentas[[#This Row],[VENTAL TOTAL]]-TablaVentas[[#This Row],[VENTAL TOTAL]]*TablaVentas[[#This Row],[DESCUENTO]]</f>
        <v>33.736291693819872</v>
      </c>
      <c r="J7753" s="2">
        <f ca="1">0.18*TablaVentas[[#This Row],[SUBTOTAL]]</f>
        <v>6.0725325048875769</v>
      </c>
      <c r="K7753" s="2">
        <f ca="1">+TablaVentas[[#This Row],[SUBTOTAL]]+TablaVentas[[#This Row],[IGV]]</f>
        <v>39.808824198707448</v>
      </c>
    </row>
    <row r="7754" spans="1:11" x14ac:dyDescent="0.25">
      <c r="A7754" t="s">
        <v>7763</v>
      </c>
      <c r="B7754" s="6">
        <v>45414</v>
      </c>
      <c r="C7754" t="s">
        <v>10015</v>
      </c>
      <c r="D7754" t="s">
        <v>10017</v>
      </c>
      <c r="E7754">
        <v>18</v>
      </c>
      <c r="F7754">
        <f>+_xlfn.XLOOKUP(TablaVentas[[#This Row],[PRODUCTO FINANCIERO]],TablaPrecios[PRODUCTO FINANCIERO],TablaPrecios[PRECIO UNIT],0)</f>
        <v>9.9</v>
      </c>
      <c r="G7754" s="2">
        <f>+TablaVentas[[#This Row],[CANTIDAD]]*TablaVentas[[#This Row],[PRECIO UNITARIO]]</f>
        <v>178.20000000000002</v>
      </c>
      <c r="H7754" s="1">
        <f t="shared" ca="1" si="121"/>
        <v>0.16572433826174571</v>
      </c>
      <c r="I7754" s="2">
        <f ca="1">+TablaVentas[[#This Row],[VENTAL TOTAL]]-TablaVentas[[#This Row],[VENTAL TOTAL]]*TablaVentas[[#This Row],[DESCUENTO]]</f>
        <v>148.66792292175694</v>
      </c>
      <c r="J7754" s="2">
        <f ca="1">0.18*TablaVentas[[#This Row],[SUBTOTAL]]</f>
        <v>26.760226125916247</v>
      </c>
      <c r="K7754" s="2">
        <f ca="1">+TablaVentas[[#This Row],[SUBTOTAL]]+TablaVentas[[#This Row],[IGV]]</f>
        <v>175.42814904767317</v>
      </c>
    </row>
    <row r="7755" spans="1:11" x14ac:dyDescent="0.25">
      <c r="A7755" t="s">
        <v>7764</v>
      </c>
      <c r="B7755" s="6">
        <v>45787</v>
      </c>
      <c r="C7755" t="s">
        <v>10013</v>
      </c>
      <c r="D7755" t="s">
        <v>10018</v>
      </c>
      <c r="E7755">
        <v>17</v>
      </c>
      <c r="F7755">
        <f>+_xlfn.XLOOKUP(TablaVentas[[#This Row],[PRODUCTO FINANCIERO]],TablaPrecios[PRODUCTO FINANCIERO],TablaPrecios[PRECIO UNIT],0)</f>
        <v>14.9</v>
      </c>
      <c r="G7755" s="2">
        <f>+TablaVentas[[#This Row],[CANTIDAD]]*TablaVentas[[#This Row],[PRECIO UNITARIO]]</f>
        <v>253.3</v>
      </c>
      <c r="H7755" s="1">
        <f t="shared" ca="1" si="121"/>
        <v>0.10155071063079675</v>
      </c>
      <c r="I7755" s="2">
        <f ca="1">+TablaVentas[[#This Row],[VENTAL TOTAL]]-TablaVentas[[#This Row],[VENTAL TOTAL]]*TablaVentas[[#This Row],[DESCUENTO]]</f>
        <v>227.57720499721918</v>
      </c>
      <c r="J7755" s="2">
        <f ca="1">0.18*TablaVentas[[#This Row],[SUBTOTAL]]</f>
        <v>40.963896899499453</v>
      </c>
      <c r="K7755" s="2">
        <f ca="1">+TablaVentas[[#This Row],[SUBTOTAL]]+TablaVentas[[#This Row],[IGV]]</f>
        <v>268.54110189671866</v>
      </c>
    </row>
    <row r="7756" spans="1:11" x14ac:dyDescent="0.25">
      <c r="A7756" t="s">
        <v>7765</v>
      </c>
      <c r="B7756" s="6">
        <v>45578</v>
      </c>
      <c r="C7756" t="s">
        <v>10016</v>
      </c>
      <c r="D7756" t="s">
        <v>10017</v>
      </c>
      <c r="E7756">
        <v>18</v>
      </c>
      <c r="F7756">
        <f>+_xlfn.XLOOKUP(TablaVentas[[#This Row],[PRODUCTO FINANCIERO]],TablaPrecios[PRODUCTO FINANCIERO],TablaPrecios[PRECIO UNIT],0)</f>
        <v>9.9</v>
      </c>
      <c r="G7756" s="2">
        <f>+TablaVentas[[#This Row],[CANTIDAD]]*TablaVentas[[#This Row],[PRECIO UNITARIO]]</f>
        <v>178.20000000000002</v>
      </c>
      <c r="H7756" s="1">
        <f t="shared" ca="1" si="121"/>
        <v>0.17319966807251191</v>
      </c>
      <c r="I7756" s="2">
        <f ca="1">+TablaVentas[[#This Row],[VENTAL TOTAL]]-TablaVentas[[#This Row],[VENTAL TOTAL]]*TablaVentas[[#This Row],[DESCUENTO]]</f>
        <v>147.3358191494784</v>
      </c>
      <c r="J7756" s="2">
        <f ca="1">0.18*TablaVentas[[#This Row],[SUBTOTAL]]</f>
        <v>26.520447446906111</v>
      </c>
      <c r="K7756" s="2">
        <f ca="1">+TablaVentas[[#This Row],[SUBTOTAL]]+TablaVentas[[#This Row],[IGV]]</f>
        <v>173.8562665963845</v>
      </c>
    </row>
    <row r="7757" spans="1:11" x14ac:dyDescent="0.25">
      <c r="A7757" t="s">
        <v>7766</v>
      </c>
      <c r="B7757" s="6">
        <v>45559</v>
      </c>
      <c r="C7757" t="s">
        <v>10016</v>
      </c>
      <c r="D7757" t="s">
        <v>10017</v>
      </c>
      <c r="E7757">
        <v>11</v>
      </c>
      <c r="F7757">
        <f>+_xlfn.XLOOKUP(TablaVentas[[#This Row],[PRODUCTO FINANCIERO]],TablaPrecios[PRODUCTO FINANCIERO],TablaPrecios[PRECIO UNIT],0)</f>
        <v>9.9</v>
      </c>
      <c r="G7757" s="2">
        <f>+TablaVentas[[#This Row],[CANTIDAD]]*TablaVentas[[#This Row],[PRECIO UNITARIO]]</f>
        <v>108.9</v>
      </c>
      <c r="H7757" s="1">
        <f t="shared" ca="1" si="121"/>
        <v>0.12957572943581788</v>
      </c>
      <c r="I7757" s="2">
        <f ca="1">+TablaVentas[[#This Row],[VENTAL TOTAL]]-TablaVentas[[#This Row],[VENTAL TOTAL]]*TablaVentas[[#This Row],[DESCUENTO]]</f>
        <v>94.789203064439434</v>
      </c>
      <c r="J7757" s="2">
        <f ca="1">0.18*TablaVentas[[#This Row],[SUBTOTAL]]</f>
        <v>17.062056551599099</v>
      </c>
      <c r="K7757" s="2">
        <f ca="1">+TablaVentas[[#This Row],[SUBTOTAL]]+TablaVentas[[#This Row],[IGV]]</f>
        <v>111.85125961603853</v>
      </c>
    </row>
    <row r="7758" spans="1:11" x14ac:dyDescent="0.25">
      <c r="A7758" t="s">
        <v>7767</v>
      </c>
      <c r="B7758" s="6">
        <v>46043</v>
      </c>
      <c r="C7758" t="s">
        <v>10014</v>
      </c>
      <c r="D7758" t="s">
        <v>10019</v>
      </c>
      <c r="E7758">
        <v>11</v>
      </c>
      <c r="F7758">
        <f>+_xlfn.XLOOKUP(TablaVentas[[#This Row],[PRODUCTO FINANCIERO]],TablaPrecios[PRODUCTO FINANCIERO],TablaPrecios[PRECIO UNIT],0)</f>
        <v>9.9</v>
      </c>
      <c r="G7758" s="2">
        <f>+TablaVentas[[#This Row],[CANTIDAD]]*TablaVentas[[#This Row],[PRECIO UNITARIO]]</f>
        <v>108.9</v>
      </c>
      <c r="H7758" s="1">
        <f t="shared" ca="1" si="121"/>
        <v>0.19838199335137113</v>
      </c>
      <c r="I7758" s="2">
        <f ca="1">+TablaVentas[[#This Row],[VENTAL TOTAL]]-TablaVentas[[#This Row],[VENTAL TOTAL]]*TablaVentas[[#This Row],[DESCUENTO]]</f>
        <v>87.296200924035688</v>
      </c>
      <c r="J7758" s="2">
        <f ca="1">0.18*TablaVentas[[#This Row],[SUBTOTAL]]</f>
        <v>15.713316166326424</v>
      </c>
      <c r="K7758" s="2">
        <f ca="1">+TablaVentas[[#This Row],[SUBTOTAL]]+TablaVentas[[#This Row],[IGV]]</f>
        <v>103.00951709036211</v>
      </c>
    </row>
    <row r="7759" spans="1:11" x14ac:dyDescent="0.25">
      <c r="A7759" t="s">
        <v>7768</v>
      </c>
      <c r="B7759" s="6">
        <v>46363</v>
      </c>
      <c r="C7759" t="s">
        <v>10014</v>
      </c>
      <c r="D7759" t="s">
        <v>10022</v>
      </c>
      <c r="E7759">
        <v>10</v>
      </c>
      <c r="F7759">
        <f>+_xlfn.XLOOKUP(TablaVentas[[#This Row],[PRODUCTO FINANCIERO]],TablaPrecios[PRODUCTO FINANCIERO],TablaPrecios[PRECIO UNIT],0)</f>
        <v>20.9</v>
      </c>
      <c r="G7759" s="2">
        <f>+TablaVentas[[#This Row],[CANTIDAD]]*TablaVentas[[#This Row],[PRECIO UNITARIO]]</f>
        <v>209</v>
      </c>
      <c r="H7759" s="1">
        <f t="shared" ca="1" si="121"/>
        <v>0.19496905684195448</v>
      </c>
      <c r="I7759" s="2">
        <f ca="1">+TablaVentas[[#This Row],[VENTAL TOTAL]]-TablaVentas[[#This Row],[VENTAL TOTAL]]*TablaVentas[[#This Row],[DESCUENTO]]</f>
        <v>168.25146712003152</v>
      </c>
      <c r="J7759" s="2">
        <f ca="1">0.18*TablaVentas[[#This Row],[SUBTOTAL]]</f>
        <v>30.285264081605671</v>
      </c>
      <c r="K7759" s="2">
        <f ca="1">+TablaVentas[[#This Row],[SUBTOTAL]]+TablaVentas[[#This Row],[IGV]]</f>
        <v>198.5367312016372</v>
      </c>
    </row>
    <row r="7760" spans="1:11" x14ac:dyDescent="0.25">
      <c r="A7760" t="s">
        <v>7769</v>
      </c>
      <c r="B7760" s="6">
        <v>45493</v>
      </c>
      <c r="C7760" t="s">
        <v>10014</v>
      </c>
      <c r="D7760" t="s">
        <v>10020</v>
      </c>
      <c r="E7760">
        <v>19</v>
      </c>
      <c r="F7760">
        <f>+_xlfn.XLOOKUP(TablaVentas[[#This Row],[PRODUCTO FINANCIERO]],TablaPrecios[PRODUCTO FINANCIERO],TablaPrecios[PRECIO UNIT],0)</f>
        <v>14.9</v>
      </c>
      <c r="G7760" s="2">
        <f>+TablaVentas[[#This Row],[CANTIDAD]]*TablaVentas[[#This Row],[PRECIO UNITARIO]]</f>
        <v>283.10000000000002</v>
      </c>
      <c r="H7760" s="1">
        <f t="shared" ca="1" si="121"/>
        <v>0.18965903835062953</v>
      </c>
      <c r="I7760" s="2">
        <f ca="1">+TablaVentas[[#This Row],[VENTAL TOTAL]]-TablaVentas[[#This Row],[VENTAL TOTAL]]*TablaVentas[[#This Row],[DESCUENTO]]</f>
        <v>229.4075262429368</v>
      </c>
      <c r="J7760" s="2">
        <f ca="1">0.18*TablaVentas[[#This Row],[SUBTOTAL]]</f>
        <v>41.293354723728619</v>
      </c>
      <c r="K7760" s="2">
        <f ca="1">+TablaVentas[[#This Row],[SUBTOTAL]]+TablaVentas[[#This Row],[IGV]]</f>
        <v>270.70088096666541</v>
      </c>
    </row>
    <row r="7761" spans="1:11" x14ac:dyDescent="0.25">
      <c r="A7761" t="s">
        <v>7770</v>
      </c>
      <c r="B7761" s="6">
        <v>45858</v>
      </c>
      <c r="C7761" t="s">
        <v>10011</v>
      </c>
      <c r="D7761" t="s">
        <v>10020</v>
      </c>
      <c r="E7761">
        <v>20</v>
      </c>
      <c r="F7761">
        <f>+_xlfn.XLOOKUP(TablaVentas[[#This Row],[PRODUCTO FINANCIERO]],TablaPrecios[PRODUCTO FINANCIERO],TablaPrecios[PRECIO UNIT],0)</f>
        <v>14.9</v>
      </c>
      <c r="G7761" s="2">
        <f>+TablaVentas[[#This Row],[CANTIDAD]]*TablaVentas[[#This Row],[PRECIO UNITARIO]]</f>
        <v>298</v>
      </c>
      <c r="H7761" s="1">
        <f t="shared" ca="1" si="121"/>
        <v>0.15162806306471124</v>
      </c>
      <c r="I7761" s="2">
        <f ca="1">+TablaVentas[[#This Row],[VENTAL TOTAL]]-TablaVentas[[#This Row],[VENTAL TOTAL]]*TablaVentas[[#This Row],[DESCUENTO]]</f>
        <v>252.81483720671605</v>
      </c>
      <c r="J7761" s="2">
        <f ca="1">0.18*TablaVentas[[#This Row],[SUBTOTAL]]</f>
        <v>45.506670697208889</v>
      </c>
      <c r="K7761" s="2">
        <f ca="1">+TablaVentas[[#This Row],[SUBTOTAL]]+TablaVentas[[#This Row],[IGV]]</f>
        <v>298.32150790392495</v>
      </c>
    </row>
    <row r="7762" spans="1:11" x14ac:dyDescent="0.25">
      <c r="A7762" t="s">
        <v>7771</v>
      </c>
      <c r="B7762" s="6">
        <v>45430</v>
      </c>
      <c r="C7762" t="s">
        <v>10011</v>
      </c>
      <c r="D7762" t="s">
        <v>10020</v>
      </c>
      <c r="E7762">
        <v>20</v>
      </c>
      <c r="F7762">
        <f>+_xlfn.XLOOKUP(TablaVentas[[#This Row],[PRODUCTO FINANCIERO]],TablaPrecios[PRODUCTO FINANCIERO],TablaPrecios[PRECIO UNIT],0)</f>
        <v>14.9</v>
      </c>
      <c r="G7762" s="2">
        <f>+TablaVentas[[#This Row],[CANTIDAD]]*TablaVentas[[#This Row],[PRECIO UNITARIO]]</f>
        <v>298</v>
      </c>
      <c r="H7762" s="1">
        <f t="shared" ca="1" si="121"/>
        <v>0.1751308966730275</v>
      </c>
      <c r="I7762" s="2">
        <f ca="1">+TablaVentas[[#This Row],[VENTAL TOTAL]]-TablaVentas[[#This Row],[VENTAL TOTAL]]*TablaVentas[[#This Row],[DESCUENTO]]</f>
        <v>245.8109927914378</v>
      </c>
      <c r="J7762" s="2">
        <f ca="1">0.18*TablaVentas[[#This Row],[SUBTOTAL]]</f>
        <v>44.2459787024588</v>
      </c>
      <c r="K7762" s="2">
        <f ca="1">+TablaVentas[[#This Row],[SUBTOTAL]]+TablaVentas[[#This Row],[IGV]]</f>
        <v>290.05697149389658</v>
      </c>
    </row>
    <row r="7763" spans="1:11" x14ac:dyDescent="0.25">
      <c r="A7763" t="s">
        <v>7772</v>
      </c>
      <c r="B7763" s="6">
        <v>46101</v>
      </c>
      <c r="C7763" t="s">
        <v>10015</v>
      </c>
      <c r="D7763" t="s">
        <v>10022</v>
      </c>
      <c r="E7763">
        <v>12</v>
      </c>
      <c r="F7763">
        <f>+_xlfn.XLOOKUP(TablaVentas[[#This Row],[PRODUCTO FINANCIERO]],TablaPrecios[PRODUCTO FINANCIERO],TablaPrecios[PRECIO UNIT],0)</f>
        <v>20.9</v>
      </c>
      <c r="G7763" s="2">
        <f>+TablaVentas[[#This Row],[CANTIDAD]]*TablaVentas[[#This Row],[PRECIO UNITARIO]]</f>
        <v>250.79999999999998</v>
      </c>
      <c r="H7763" s="1">
        <f t="shared" ca="1" si="121"/>
        <v>0.19818076094865883</v>
      </c>
      <c r="I7763" s="2">
        <f ca="1">+TablaVentas[[#This Row],[VENTAL TOTAL]]-TablaVentas[[#This Row],[VENTAL TOTAL]]*TablaVentas[[#This Row],[DESCUENTO]]</f>
        <v>201.09626515407635</v>
      </c>
      <c r="J7763" s="2">
        <f ca="1">0.18*TablaVentas[[#This Row],[SUBTOTAL]]</f>
        <v>36.197327727733743</v>
      </c>
      <c r="K7763" s="2">
        <f ca="1">+TablaVentas[[#This Row],[SUBTOTAL]]+TablaVentas[[#This Row],[IGV]]</f>
        <v>237.2935928818101</v>
      </c>
    </row>
    <row r="7764" spans="1:11" x14ac:dyDescent="0.25">
      <c r="A7764" t="s">
        <v>7773</v>
      </c>
      <c r="B7764" s="6">
        <v>46250</v>
      </c>
      <c r="C7764" t="s">
        <v>10014</v>
      </c>
      <c r="D7764" t="s">
        <v>10018</v>
      </c>
      <c r="E7764">
        <v>8</v>
      </c>
      <c r="F7764">
        <f>+_xlfn.XLOOKUP(TablaVentas[[#This Row],[PRODUCTO FINANCIERO]],TablaPrecios[PRODUCTO FINANCIERO],TablaPrecios[PRECIO UNIT],0)</f>
        <v>14.9</v>
      </c>
      <c r="G7764" s="2">
        <f>+TablaVentas[[#This Row],[CANTIDAD]]*TablaVentas[[#This Row],[PRECIO UNITARIO]]</f>
        <v>119.2</v>
      </c>
      <c r="H7764" s="1">
        <f t="shared" ca="1" si="121"/>
        <v>0.12708994124473463</v>
      </c>
      <c r="I7764" s="2">
        <f ca="1">+TablaVentas[[#This Row],[VENTAL TOTAL]]-TablaVentas[[#This Row],[VENTAL TOTAL]]*TablaVentas[[#This Row],[DESCUENTO]]</f>
        <v>104.05087900362763</v>
      </c>
      <c r="J7764" s="2">
        <f ca="1">0.18*TablaVentas[[#This Row],[SUBTOTAL]]</f>
        <v>18.729158220652973</v>
      </c>
      <c r="K7764" s="2">
        <f ca="1">+TablaVentas[[#This Row],[SUBTOTAL]]+TablaVentas[[#This Row],[IGV]]</f>
        <v>122.7800372242806</v>
      </c>
    </row>
    <row r="7765" spans="1:11" x14ac:dyDescent="0.25">
      <c r="A7765" t="s">
        <v>7774</v>
      </c>
      <c r="B7765" s="6">
        <v>46234</v>
      </c>
      <c r="C7765" t="s">
        <v>10011</v>
      </c>
      <c r="D7765" t="s">
        <v>10019</v>
      </c>
      <c r="E7765">
        <v>18</v>
      </c>
      <c r="F7765">
        <f>+_xlfn.XLOOKUP(TablaVentas[[#This Row],[PRODUCTO FINANCIERO]],TablaPrecios[PRODUCTO FINANCIERO],TablaPrecios[PRECIO UNIT],0)</f>
        <v>9.9</v>
      </c>
      <c r="G7765" s="2">
        <f>+TablaVentas[[#This Row],[CANTIDAD]]*TablaVentas[[#This Row],[PRECIO UNITARIO]]</f>
        <v>178.20000000000002</v>
      </c>
      <c r="H7765" s="1">
        <f t="shared" ca="1" si="121"/>
        <v>0.14637021292291075</v>
      </c>
      <c r="I7765" s="2">
        <f ca="1">+TablaVentas[[#This Row],[VENTAL TOTAL]]-TablaVentas[[#This Row],[VENTAL TOTAL]]*TablaVentas[[#This Row],[DESCUENTO]]</f>
        <v>152.11682805713733</v>
      </c>
      <c r="J7765" s="2">
        <f ca="1">0.18*TablaVentas[[#This Row],[SUBTOTAL]]</f>
        <v>27.381029050284717</v>
      </c>
      <c r="K7765" s="2">
        <f ca="1">+TablaVentas[[#This Row],[SUBTOTAL]]+TablaVentas[[#This Row],[IGV]]</f>
        <v>179.49785710742205</v>
      </c>
    </row>
    <row r="7766" spans="1:11" x14ac:dyDescent="0.25">
      <c r="A7766" t="s">
        <v>7775</v>
      </c>
      <c r="B7766" s="6">
        <v>46058</v>
      </c>
      <c r="C7766" t="s">
        <v>10014</v>
      </c>
      <c r="D7766" t="s">
        <v>10017</v>
      </c>
      <c r="E7766">
        <v>20</v>
      </c>
      <c r="F7766">
        <f>+_xlfn.XLOOKUP(TablaVentas[[#This Row],[PRODUCTO FINANCIERO]],TablaPrecios[PRODUCTO FINANCIERO],TablaPrecios[PRECIO UNIT],0)</f>
        <v>9.9</v>
      </c>
      <c r="G7766" s="2">
        <f>+TablaVentas[[#This Row],[CANTIDAD]]*TablaVentas[[#This Row],[PRECIO UNITARIO]]</f>
        <v>198</v>
      </c>
      <c r="H7766" s="1">
        <f t="shared" ca="1" si="121"/>
        <v>0.12206414081569877</v>
      </c>
      <c r="I7766" s="2">
        <f ca="1">+TablaVentas[[#This Row],[VENTAL TOTAL]]-TablaVentas[[#This Row],[VENTAL TOTAL]]*TablaVentas[[#This Row],[DESCUENTO]]</f>
        <v>173.83130011849164</v>
      </c>
      <c r="J7766" s="2">
        <f ca="1">0.18*TablaVentas[[#This Row],[SUBTOTAL]]</f>
        <v>31.289634021328496</v>
      </c>
      <c r="K7766" s="2">
        <f ca="1">+TablaVentas[[#This Row],[SUBTOTAL]]+TablaVentas[[#This Row],[IGV]]</f>
        <v>205.12093413982012</v>
      </c>
    </row>
    <row r="7767" spans="1:11" x14ac:dyDescent="0.25">
      <c r="A7767" t="s">
        <v>7776</v>
      </c>
      <c r="B7767" s="6">
        <v>46159</v>
      </c>
      <c r="C7767" t="s">
        <v>10011</v>
      </c>
      <c r="D7767" t="s">
        <v>10018</v>
      </c>
      <c r="E7767">
        <v>14</v>
      </c>
      <c r="F7767">
        <f>+_xlfn.XLOOKUP(TablaVentas[[#This Row],[PRODUCTO FINANCIERO]],TablaPrecios[PRODUCTO FINANCIERO],TablaPrecios[PRECIO UNIT],0)</f>
        <v>14.9</v>
      </c>
      <c r="G7767" s="2">
        <f>+TablaVentas[[#This Row],[CANTIDAD]]*TablaVentas[[#This Row],[PRECIO UNITARIO]]</f>
        <v>208.6</v>
      </c>
      <c r="H7767" s="1">
        <f t="shared" ca="1" si="121"/>
        <v>0.18018630450656267</v>
      </c>
      <c r="I7767" s="2">
        <f ca="1">+TablaVentas[[#This Row],[VENTAL TOTAL]]-TablaVentas[[#This Row],[VENTAL TOTAL]]*TablaVentas[[#This Row],[DESCUENTO]]</f>
        <v>171.01313687993104</v>
      </c>
      <c r="J7767" s="2">
        <f ca="1">0.18*TablaVentas[[#This Row],[SUBTOTAL]]</f>
        <v>30.782364638387588</v>
      </c>
      <c r="K7767" s="2">
        <f ca="1">+TablaVentas[[#This Row],[SUBTOTAL]]+TablaVentas[[#This Row],[IGV]]</f>
        <v>201.79550151831862</v>
      </c>
    </row>
    <row r="7768" spans="1:11" x14ac:dyDescent="0.25">
      <c r="A7768" t="s">
        <v>7777</v>
      </c>
      <c r="B7768" s="6">
        <v>46333</v>
      </c>
      <c r="C7768" t="s">
        <v>10015</v>
      </c>
      <c r="D7768" t="s">
        <v>10017</v>
      </c>
      <c r="E7768">
        <v>11</v>
      </c>
      <c r="F7768">
        <f>+_xlfn.XLOOKUP(TablaVentas[[#This Row],[PRODUCTO FINANCIERO]],TablaPrecios[PRODUCTO FINANCIERO],TablaPrecios[PRECIO UNIT],0)</f>
        <v>9.9</v>
      </c>
      <c r="G7768" s="2">
        <f>+TablaVentas[[#This Row],[CANTIDAD]]*TablaVentas[[#This Row],[PRECIO UNITARIO]]</f>
        <v>108.9</v>
      </c>
      <c r="H7768" s="1">
        <f t="shared" ca="1" si="121"/>
        <v>0.11796641842065264</v>
      </c>
      <c r="I7768" s="2">
        <f ca="1">+TablaVentas[[#This Row],[VENTAL TOTAL]]-TablaVentas[[#This Row],[VENTAL TOTAL]]*TablaVentas[[#This Row],[DESCUENTO]]</f>
        <v>96.053457033990938</v>
      </c>
      <c r="J7768" s="2">
        <f ca="1">0.18*TablaVentas[[#This Row],[SUBTOTAL]]</f>
        <v>17.289622266118368</v>
      </c>
      <c r="K7768" s="2">
        <f ca="1">+TablaVentas[[#This Row],[SUBTOTAL]]+TablaVentas[[#This Row],[IGV]]</f>
        <v>113.34307930010931</v>
      </c>
    </row>
    <row r="7769" spans="1:11" x14ac:dyDescent="0.25">
      <c r="A7769" t="s">
        <v>7778</v>
      </c>
      <c r="B7769" s="6">
        <v>46353</v>
      </c>
      <c r="C7769" t="s">
        <v>10016</v>
      </c>
      <c r="D7769" t="s">
        <v>10020</v>
      </c>
      <c r="E7769">
        <v>4</v>
      </c>
      <c r="F7769">
        <f>+_xlfn.XLOOKUP(TablaVentas[[#This Row],[PRODUCTO FINANCIERO]],TablaPrecios[PRODUCTO FINANCIERO],TablaPrecios[PRECIO UNIT],0)</f>
        <v>14.9</v>
      </c>
      <c r="G7769" s="2">
        <f>+TablaVentas[[#This Row],[CANTIDAD]]*TablaVentas[[#This Row],[PRECIO UNITARIO]]</f>
        <v>59.6</v>
      </c>
      <c r="H7769" s="1">
        <f t="shared" ca="1" si="121"/>
        <v>0.11245729199847206</v>
      </c>
      <c r="I7769" s="2">
        <f ca="1">+TablaVentas[[#This Row],[VENTAL TOTAL]]-TablaVentas[[#This Row],[VENTAL TOTAL]]*TablaVentas[[#This Row],[DESCUENTO]]</f>
        <v>52.897545396891068</v>
      </c>
      <c r="J7769" s="2">
        <f ca="1">0.18*TablaVentas[[#This Row],[SUBTOTAL]]</f>
        <v>9.5215581714403914</v>
      </c>
      <c r="K7769" s="2">
        <f ca="1">+TablaVentas[[#This Row],[SUBTOTAL]]+TablaVentas[[#This Row],[IGV]]</f>
        <v>62.419103568331458</v>
      </c>
    </row>
    <row r="7770" spans="1:11" x14ac:dyDescent="0.25">
      <c r="A7770" t="s">
        <v>7779</v>
      </c>
      <c r="B7770" s="6">
        <v>46187</v>
      </c>
      <c r="C7770" t="s">
        <v>10011</v>
      </c>
      <c r="D7770" t="s">
        <v>10018</v>
      </c>
      <c r="E7770">
        <v>13</v>
      </c>
      <c r="F7770">
        <f>+_xlfn.XLOOKUP(TablaVentas[[#This Row],[PRODUCTO FINANCIERO]],TablaPrecios[PRODUCTO FINANCIERO],TablaPrecios[PRECIO UNIT],0)</f>
        <v>14.9</v>
      </c>
      <c r="G7770" s="2">
        <f>+TablaVentas[[#This Row],[CANTIDAD]]*TablaVentas[[#This Row],[PRECIO UNITARIO]]</f>
        <v>193.70000000000002</v>
      </c>
      <c r="H7770" s="1">
        <f t="shared" ca="1" si="121"/>
        <v>0.12525541592167444</v>
      </c>
      <c r="I7770" s="2">
        <f ca="1">+TablaVentas[[#This Row],[VENTAL TOTAL]]-TablaVentas[[#This Row],[VENTAL TOTAL]]*TablaVentas[[#This Row],[DESCUENTO]]</f>
        <v>169.43802593597167</v>
      </c>
      <c r="J7770" s="2">
        <f ca="1">0.18*TablaVentas[[#This Row],[SUBTOTAL]]</f>
        <v>30.498844668474899</v>
      </c>
      <c r="K7770" s="2">
        <f ca="1">+TablaVentas[[#This Row],[SUBTOTAL]]+TablaVentas[[#This Row],[IGV]]</f>
        <v>199.93687060444657</v>
      </c>
    </row>
    <row r="7771" spans="1:11" x14ac:dyDescent="0.25">
      <c r="A7771" t="s">
        <v>7780</v>
      </c>
      <c r="B7771" s="6">
        <v>46218</v>
      </c>
      <c r="C7771" t="s">
        <v>10014</v>
      </c>
      <c r="D7771" t="s">
        <v>10022</v>
      </c>
      <c r="E7771">
        <v>20</v>
      </c>
      <c r="F7771">
        <f>+_xlfn.XLOOKUP(TablaVentas[[#This Row],[PRODUCTO FINANCIERO]],TablaPrecios[PRODUCTO FINANCIERO],TablaPrecios[PRECIO UNIT],0)</f>
        <v>20.9</v>
      </c>
      <c r="G7771" s="2">
        <f>+TablaVentas[[#This Row],[CANTIDAD]]*TablaVentas[[#This Row],[PRECIO UNITARIO]]</f>
        <v>418</v>
      </c>
      <c r="H7771" s="1">
        <f t="shared" ca="1" si="121"/>
        <v>0.1642695143291627</v>
      </c>
      <c r="I7771" s="2">
        <f ca="1">+TablaVentas[[#This Row],[VENTAL TOTAL]]-TablaVentas[[#This Row],[VENTAL TOTAL]]*TablaVentas[[#This Row],[DESCUENTO]]</f>
        <v>349.33534301040999</v>
      </c>
      <c r="J7771" s="2">
        <f ca="1">0.18*TablaVentas[[#This Row],[SUBTOTAL]]</f>
        <v>62.880361741873799</v>
      </c>
      <c r="K7771" s="2">
        <f ca="1">+TablaVentas[[#This Row],[SUBTOTAL]]+TablaVentas[[#This Row],[IGV]]</f>
        <v>412.21570475228378</v>
      </c>
    </row>
    <row r="7772" spans="1:11" x14ac:dyDescent="0.25">
      <c r="A7772" t="s">
        <v>7781</v>
      </c>
      <c r="B7772" s="6">
        <v>45959</v>
      </c>
      <c r="C7772" t="s">
        <v>10015</v>
      </c>
      <c r="D7772" t="s">
        <v>10020</v>
      </c>
      <c r="E7772">
        <v>8</v>
      </c>
      <c r="F7772">
        <f>+_xlfn.XLOOKUP(TablaVentas[[#This Row],[PRODUCTO FINANCIERO]],TablaPrecios[PRODUCTO FINANCIERO],TablaPrecios[PRECIO UNIT],0)</f>
        <v>14.9</v>
      </c>
      <c r="G7772" s="2">
        <f>+TablaVentas[[#This Row],[CANTIDAD]]*TablaVentas[[#This Row],[PRECIO UNITARIO]]</f>
        <v>119.2</v>
      </c>
      <c r="H7772" s="1">
        <f t="shared" ca="1" si="121"/>
        <v>0.12501725419248419</v>
      </c>
      <c r="I7772" s="2">
        <f ca="1">+TablaVentas[[#This Row],[VENTAL TOTAL]]-TablaVentas[[#This Row],[VENTAL TOTAL]]*TablaVentas[[#This Row],[DESCUENTO]]</f>
        <v>104.29794330025589</v>
      </c>
      <c r="J7772" s="2">
        <f ca="1">0.18*TablaVentas[[#This Row],[SUBTOTAL]]</f>
        <v>18.773629794046059</v>
      </c>
      <c r="K7772" s="2">
        <f ca="1">+TablaVentas[[#This Row],[SUBTOTAL]]+TablaVentas[[#This Row],[IGV]]</f>
        <v>123.07157309430195</v>
      </c>
    </row>
    <row r="7773" spans="1:11" x14ac:dyDescent="0.25">
      <c r="A7773" t="s">
        <v>7782</v>
      </c>
      <c r="B7773" s="6">
        <v>46363</v>
      </c>
      <c r="C7773" t="s">
        <v>10016</v>
      </c>
      <c r="D7773" t="s">
        <v>10017</v>
      </c>
      <c r="E7773">
        <v>3</v>
      </c>
      <c r="F7773">
        <f>+_xlfn.XLOOKUP(TablaVentas[[#This Row],[PRODUCTO FINANCIERO]],TablaPrecios[PRODUCTO FINANCIERO],TablaPrecios[PRECIO UNIT],0)</f>
        <v>9.9</v>
      </c>
      <c r="G7773" s="2">
        <f>+TablaVentas[[#This Row],[CANTIDAD]]*TablaVentas[[#This Row],[PRECIO UNITARIO]]</f>
        <v>29.700000000000003</v>
      </c>
      <c r="H7773" s="1">
        <f t="shared" ca="1" si="121"/>
        <v>0.12216745808720282</v>
      </c>
      <c r="I7773" s="2">
        <f ca="1">+TablaVentas[[#This Row],[VENTAL TOTAL]]-TablaVentas[[#This Row],[VENTAL TOTAL]]*TablaVentas[[#This Row],[DESCUENTO]]</f>
        <v>26.071626494810079</v>
      </c>
      <c r="J7773" s="2">
        <f ca="1">0.18*TablaVentas[[#This Row],[SUBTOTAL]]</f>
        <v>4.6928927690658142</v>
      </c>
      <c r="K7773" s="2">
        <f ca="1">+TablaVentas[[#This Row],[SUBTOTAL]]+TablaVentas[[#This Row],[IGV]]</f>
        <v>30.764519263875894</v>
      </c>
    </row>
    <row r="7774" spans="1:11" x14ac:dyDescent="0.25">
      <c r="A7774" t="s">
        <v>7783</v>
      </c>
      <c r="B7774" s="6">
        <v>45973</v>
      </c>
      <c r="C7774" t="s">
        <v>10016</v>
      </c>
      <c r="D7774" t="s">
        <v>10019</v>
      </c>
      <c r="E7774">
        <v>14</v>
      </c>
      <c r="F7774">
        <f>+_xlfn.XLOOKUP(TablaVentas[[#This Row],[PRODUCTO FINANCIERO]],TablaPrecios[PRODUCTO FINANCIERO],TablaPrecios[PRECIO UNIT],0)</f>
        <v>9.9</v>
      </c>
      <c r="G7774" s="2">
        <f>+TablaVentas[[#This Row],[CANTIDAD]]*TablaVentas[[#This Row],[PRECIO UNITARIO]]</f>
        <v>138.6</v>
      </c>
      <c r="H7774" s="1">
        <f t="shared" ca="1" si="121"/>
        <v>0.14885082109036402</v>
      </c>
      <c r="I7774" s="2">
        <f ca="1">+TablaVentas[[#This Row],[VENTAL TOTAL]]-TablaVentas[[#This Row],[VENTAL TOTAL]]*TablaVentas[[#This Row],[DESCUENTO]]</f>
        <v>117.96927619687554</v>
      </c>
      <c r="J7774" s="2">
        <f ca="1">0.18*TablaVentas[[#This Row],[SUBTOTAL]]</f>
        <v>21.234469715437598</v>
      </c>
      <c r="K7774" s="2">
        <f ca="1">+TablaVentas[[#This Row],[SUBTOTAL]]+TablaVentas[[#This Row],[IGV]]</f>
        <v>139.20374591231314</v>
      </c>
    </row>
    <row r="7775" spans="1:11" x14ac:dyDescent="0.25">
      <c r="A7775" t="s">
        <v>7784</v>
      </c>
      <c r="B7775" s="6">
        <v>46179</v>
      </c>
      <c r="C7775" t="s">
        <v>10011</v>
      </c>
      <c r="D7775" t="s">
        <v>10019</v>
      </c>
      <c r="E7775">
        <v>16</v>
      </c>
      <c r="F7775">
        <f>+_xlfn.XLOOKUP(TablaVentas[[#This Row],[PRODUCTO FINANCIERO]],TablaPrecios[PRODUCTO FINANCIERO],TablaPrecios[PRECIO UNIT],0)</f>
        <v>9.9</v>
      </c>
      <c r="G7775" s="2">
        <f>+TablaVentas[[#This Row],[CANTIDAD]]*TablaVentas[[#This Row],[PRECIO UNITARIO]]</f>
        <v>158.4</v>
      </c>
      <c r="H7775" s="1">
        <f t="shared" ca="1" si="121"/>
        <v>0.11910121121504925</v>
      </c>
      <c r="I7775" s="2">
        <f ca="1">+TablaVentas[[#This Row],[VENTAL TOTAL]]-TablaVentas[[#This Row],[VENTAL TOTAL]]*TablaVentas[[#This Row],[DESCUENTO]]</f>
        <v>139.5343681435362</v>
      </c>
      <c r="J7775" s="2">
        <f ca="1">0.18*TablaVentas[[#This Row],[SUBTOTAL]]</f>
        <v>25.116186265836514</v>
      </c>
      <c r="K7775" s="2">
        <f ca="1">+TablaVentas[[#This Row],[SUBTOTAL]]+TablaVentas[[#This Row],[IGV]]</f>
        <v>164.65055440937272</v>
      </c>
    </row>
    <row r="7776" spans="1:11" x14ac:dyDescent="0.25">
      <c r="A7776" t="s">
        <v>7785</v>
      </c>
      <c r="B7776" s="6">
        <v>46248</v>
      </c>
      <c r="C7776" t="s">
        <v>10014</v>
      </c>
      <c r="D7776" t="s">
        <v>10022</v>
      </c>
      <c r="E7776">
        <v>13</v>
      </c>
      <c r="F7776">
        <f>+_xlfn.XLOOKUP(TablaVentas[[#This Row],[PRODUCTO FINANCIERO]],TablaPrecios[PRODUCTO FINANCIERO],TablaPrecios[PRECIO UNIT],0)</f>
        <v>20.9</v>
      </c>
      <c r="G7776" s="2">
        <f>+TablaVentas[[#This Row],[CANTIDAD]]*TablaVentas[[#This Row],[PRECIO UNITARIO]]</f>
        <v>271.7</v>
      </c>
      <c r="H7776" s="1">
        <f t="shared" ca="1" si="121"/>
        <v>0.11090858080454967</v>
      </c>
      <c r="I7776" s="2">
        <f ca="1">+TablaVentas[[#This Row],[VENTAL TOTAL]]-TablaVentas[[#This Row],[VENTAL TOTAL]]*TablaVentas[[#This Row],[DESCUENTO]]</f>
        <v>241.56613859540386</v>
      </c>
      <c r="J7776" s="2">
        <f ca="1">0.18*TablaVentas[[#This Row],[SUBTOTAL]]</f>
        <v>43.481904947172694</v>
      </c>
      <c r="K7776" s="2">
        <f ca="1">+TablaVentas[[#This Row],[SUBTOTAL]]+TablaVentas[[#This Row],[IGV]]</f>
        <v>285.04804354257658</v>
      </c>
    </row>
    <row r="7777" spans="1:11" x14ac:dyDescent="0.25">
      <c r="A7777" t="s">
        <v>7786</v>
      </c>
      <c r="B7777" s="6">
        <v>46061</v>
      </c>
      <c r="C7777" t="s">
        <v>10016</v>
      </c>
      <c r="D7777" t="s">
        <v>10017</v>
      </c>
      <c r="E7777">
        <v>14</v>
      </c>
      <c r="F7777">
        <f>+_xlfn.XLOOKUP(TablaVentas[[#This Row],[PRODUCTO FINANCIERO]],TablaPrecios[PRODUCTO FINANCIERO],TablaPrecios[PRECIO UNIT],0)</f>
        <v>9.9</v>
      </c>
      <c r="G7777" s="2">
        <f>+TablaVentas[[#This Row],[CANTIDAD]]*TablaVentas[[#This Row],[PRECIO UNITARIO]]</f>
        <v>138.6</v>
      </c>
      <c r="H7777" s="1">
        <f t="shared" ca="1" si="121"/>
        <v>0.16201112024631151</v>
      </c>
      <c r="I7777" s="2">
        <f ca="1">+TablaVentas[[#This Row],[VENTAL TOTAL]]-TablaVentas[[#This Row],[VENTAL TOTAL]]*TablaVentas[[#This Row],[DESCUENTO]]</f>
        <v>116.14525873386123</v>
      </c>
      <c r="J7777" s="2">
        <f ca="1">0.18*TablaVentas[[#This Row],[SUBTOTAL]]</f>
        <v>20.906146572095022</v>
      </c>
      <c r="K7777" s="2">
        <f ca="1">+TablaVentas[[#This Row],[SUBTOTAL]]+TablaVentas[[#This Row],[IGV]]</f>
        <v>137.05140530595625</v>
      </c>
    </row>
    <row r="7778" spans="1:11" x14ac:dyDescent="0.25">
      <c r="A7778" t="s">
        <v>7787</v>
      </c>
      <c r="B7778" s="6">
        <v>46372</v>
      </c>
      <c r="C7778" t="s">
        <v>10015</v>
      </c>
      <c r="D7778" t="s">
        <v>10022</v>
      </c>
      <c r="E7778">
        <v>11</v>
      </c>
      <c r="F7778">
        <f>+_xlfn.XLOOKUP(TablaVentas[[#This Row],[PRODUCTO FINANCIERO]],TablaPrecios[PRODUCTO FINANCIERO],TablaPrecios[PRECIO UNIT],0)</f>
        <v>20.9</v>
      </c>
      <c r="G7778" s="2">
        <f>+TablaVentas[[#This Row],[CANTIDAD]]*TablaVentas[[#This Row],[PRECIO UNITARIO]]</f>
        <v>229.89999999999998</v>
      </c>
      <c r="H7778" s="1">
        <f t="shared" ca="1" si="121"/>
        <v>0.11599869517347329</v>
      </c>
      <c r="I7778" s="2">
        <f ca="1">+TablaVentas[[#This Row],[VENTAL TOTAL]]-TablaVentas[[#This Row],[VENTAL TOTAL]]*TablaVentas[[#This Row],[DESCUENTO]]</f>
        <v>203.23189997961848</v>
      </c>
      <c r="J7778" s="2">
        <f ca="1">0.18*TablaVentas[[#This Row],[SUBTOTAL]]</f>
        <v>36.581741996331324</v>
      </c>
      <c r="K7778" s="2">
        <f ca="1">+TablaVentas[[#This Row],[SUBTOTAL]]+TablaVentas[[#This Row],[IGV]]</f>
        <v>239.81364197594979</v>
      </c>
    </row>
    <row r="7779" spans="1:11" x14ac:dyDescent="0.25">
      <c r="A7779" t="s">
        <v>7788</v>
      </c>
      <c r="B7779" s="6">
        <v>46380</v>
      </c>
      <c r="C7779" t="s">
        <v>10012</v>
      </c>
      <c r="D7779" t="s">
        <v>10020</v>
      </c>
      <c r="E7779">
        <v>8</v>
      </c>
      <c r="F7779">
        <f>+_xlfn.XLOOKUP(TablaVentas[[#This Row],[PRODUCTO FINANCIERO]],TablaPrecios[PRODUCTO FINANCIERO],TablaPrecios[PRECIO UNIT],0)</f>
        <v>14.9</v>
      </c>
      <c r="G7779" s="2">
        <f>+TablaVentas[[#This Row],[CANTIDAD]]*TablaVentas[[#This Row],[PRECIO UNITARIO]]</f>
        <v>119.2</v>
      </c>
      <c r="H7779" s="1">
        <f t="shared" ca="1" si="121"/>
        <v>0.12825436049174344</v>
      </c>
      <c r="I7779" s="2">
        <f ca="1">+TablaVentas[[#This Row],[VENTAL TOTAL]]-TablaVentas[[#This Row],[VENTAL TOTAL]]*TablaVentas[[#This Row],[DESCUENTO]]</f>
        <v>103.91208022938419</v>
      </c>
      <c r="J7779" s="2">
        <f ca="1">0.18*TablaVentas[[#This Row],[SUBTOTAL]]</f>
        <v>18.704174441289155</v>
      </c>
      <c r="K7779" s="2">
        <f ca="1">+TablaVentas[[#This Row],[SUBTOTAL]]+TablaVentas[[#This Row],[IGV]]</f>
        <v>122.61625467067334</v>
      </c>
    </row>
    <row r="7780" spans="1:11" x14ac:dyDescent="0.25">
      <c r="A7780" t="s">
        <v>7789</v>
      </c>
      <c r="B7780" s="6">
        <v>46156</v>
      </c>
      <c r="C7780" t="s">
        <v>10013</v>
      </c>
      <c r="D7780" t="s">
        <v>10019</v>
      </c>
      <c r="E7780">
        <v>7</v>
      </c>
      <c r="F7780">
        <f>+_xlfn.XLOOKUP(TablaVentas[[#This Row],[PRODUCTO FINANCIERO]],TablaPrecios[PRODUCTO FINANCIERO],TablaPrecios[PRECIO UNIT],0)</f>
        <v>9.9</v>
      </c>
      <c r="G7780" s="2">
        <f>+TablaVentas[[#This Row],[CANTIDAD]]*TablaVentas[[#This Row],[PRECIO UNITARIO]]</f>
        <v>69.3</v>
      </c>
      <c r="H7780" s="1">
        <f t="shared" ca="1" si="121"/>
        <v>0.16362679641610123</v>
      </c>
      <c r="I7780" s="2">
        <f ca="1">+TablaVentas[[#This Row],[VENTAL TOTAL]]-TablaVentas[[#This Row],[VENTAL TOTAL]]*TablaVentas[[#This Row],[DESCUENTO]]</f>
        <v>57.960663008364179</v>
      </c>
      <c r="J7780" s="2">
        <f ca="1">0.18*TablaVentas[[#This Row],[SUBTOTAL]]</f>
        <v>10.432919341505551</v>
      </c>
      <c r="K7780" s="2">
        <f ca="1">+TablaVentas[[#This Row],[SUBTOTAL]]+TablaVentas[[#This Row],[IGV]]</f>
        <v>68.393582349869732</v>
      </c>
    </row>
    <row r="7781" spans="1:11" x14ac:dyDescent="0.25">
      <c r="A7781" t="s">
        <v>7790</v>
      </c>
      <c r="B7781" s="6">
        <v>45555</v>
      </c>
      <c r="C7781" t="s">
        <v>10016</v>
      </c>
      <c r="D7781" t="s">
        <v>10020</v>
      </c>
      <c r="E7781">
        <v>5</v>
      </c>
      <c r="F7781">
        <f>+_xlfn.XLOOKUP(TablaVentas[[#This Row],[PRODUCTO FINANCIERO]],TablaPrecios[PRODUCTO FINANCIERO],TablaPrecios[PRECIO UNIT],0)</f>
        <v>14.9</v>
      </c>
      <c r="G7781" s="2">
        <f>+TablaVentas[[#This Row],[CANTIDAD]]*TablaVentas[[#This Row],[PRECIO UNITARIO]]</f>
        <v>74.5</v>
      </c>
      <c r="H7781" s="1">
        <f t="shared" ca="1" si="121"/>
        <v>0.18703230205296784</v>
      </c>
      <c r="I7781" s="2">
        <f ca="1">+TablaVentas[[#This Row],[VENTAL TOTAL]]-TablaVentas[[#This Row],[VENTAL TOTAL]]*TablaVentas[[#This Row],[DESCUENTO]]</f>
        <v>60.566093497053899</v>
      </c>
      <c r="J7781" s="2">
        <f ca="1">0.18*TablaVentas[[#This Row],[SUBTOTAL]]</f>
        <v>10.901896829469701</v>
      </c>
      <c r="K7781" s="2">
        <f ca="1">+TablaVentas[[#This Row],[SUBTOTAL]]+TablaVentas[[#This Row],[IGV]]</f>
        <v>71.467990326523605</v>
      </c>
    </row>
    <row r="7782" spans="1:11" x14ac:dyDescent="0.25">
      <c r="A7782" t="s">
        <v>7791</v>
      </c>
      <c r="B7782" s="6">
        <v>46170</v>
      </c>
      <c r="C7782" t="s">
        <v>10013</v>
      </c>
      <c r="D7782" t="s">
        <v>10022</v>
      </c>
      <c r="E7782">
        <v>15</v>
      </c>
      <c r="F7782">
        <f>+_xlfn.XLOOKUP(TablaVentas[[#This Row],[PRODUCTO FINANCIERO]],TablaPrecios[PRODUCTO FINANCIERO],TablaPrecios[PRECIO UNIT],0)</f>
        <v>20.9</v>
      </c>
      <c r="G7782" s="2">
        <f>+TablaVentas[[#This Row],[CANTIDAD]]*TablaVentas[[#This Row],[PRECIO UNITARIO]]</f>
        <v>313.5</v>
      </c>
      <c r="H7782" s="1">
        <f t="shared" ca="1" si="121"/>
        <v>0.15388402173009372</v>
      </c>
      <c r="I7782" s="2">
        <f ca="1">+TablaVentas[[#This Row],[VENTAL TOTAL]]-TablaVentas[[#This Row],[VENTAL TOTAL]]*TablaVentas[[#This Row],[DESCUENTO]]</f>
        <v>265.25735918761563</v>
      </c>
      <c r="J7782" s="2">
        <f ca="1">0.18*TablaVentas[[#This Row],[SUBTOTAL]]</f>
        <v>47.746324653770813</v>
      </c>
      <c r="K7782" s="2">
        <f ca="1">+TablaVentas[[#This Row],[SUBTOTAL]]+TablaVentas[[#This Row],[IGV]]</f>
        <v>313.00368384138642</v>
      </c>
    </row>
    <row r="7783" spans="1:11" x14ac:dyDescent="0.25">
      <c r="A7783" t="s">
        <v>7792</v>
      </c>
      <c r="B7783" s="6">
        <v>45793</v>
      </c>
      <c r="C7783" t="s">
        <v>10013</v>
      </c>
      <c r="D7783" t="s">
        <v>10018</v>
      </c>
      <c r="E7783">
        <v>8</v>
      </c>
      <c r="F7783">
        <f>+_xlfn.XLOOKUP(TablaVentas[[#This Row],[PRODUCTO FINANCIERO]],TablaPrecios[PRODUCTO FINANCIERO],TablaPrecios[PRECIO UNIT],0)</f>
        <v>14.9</v>
      </c>
      <c r="G7783" s="2">
        <f>+TablaVentas[[#This Row],[CANTIDAD]]*TablaVentas[[#This Row],[PRECIO UNITARIO]]</f>
        <v>119.2</v>
      </c>
      <c r="H7783" s="1">
        <f t="shared" ca="1" si="121"/>
        <v>0.16745902148222069</v>
      </c>
      <c r="I7783" s="2">
        <f ca="1">+TablaVentas[[#This Row],[VENTAL TOTAL]]-TablaVentas[[#This Row],[VENTAL TOTAL]]*TablaVentas[[#This Row],[DESCUENTO]]</f>
        <v>99.238884639319295</v>
      </c>
      <c r="J7783" s="2">
        <f ca="1">0.18*TablaVentas[[#This Row],[SUBTOTAL]]</f>
        <v>17.862999235077471</v>
      </c>
      <c r="K7783" s="2">
        <f ca="1">+TablaVentas[[#This Row],[SUBTOTAL]]+TablaVentas[[#This Row],[IGV]]</f>
        <v>117.10188387439676</v>
      </c>
    </row>
    <row r="7784" spans="1:11" x14ac:dyDescent="0.25">
      <c r="A7784" t="s">
        <v>7793</v>
      </c>
      <c r="B7784" s="6">
        <v>46364</v>
      </c>
      <c r="C7784" t="s">
        <v>10016</v>
      </c>
      <c r="D7784" t="s">
        <v>10022</v>
      </c>
      <c r="E7784">
        <v>15</v>
      </c>
      <c r="F7784">
        <f>+_xlfn.XLOOKUP(TablaVentas[[#This Row],[PRODUCTO FINANCIERO]],TablaPrecios[PRODUCTO FINANCIERO],TablaPrecios[PRECIO UNIT],0)</f>
        <v>20.9</v>
      </c>
      <c r="G7784" s="2">
        <f>+TablaVentas[[#This Row],[CANTIDAD]]*TablaVentas[[#This Row],[PRECIO UNITARIO]]</f>
        <v>313.5</v>
      </c>
      <c r="H7784" s="1">
        <f t="shared" ca="1" si="121"/>
        <v>0.10338885222431721</v>
      </c>
      <c r="I7784" s="2">
        <f ca="1">+TablaVentas[[#This Row],[VENTAL TOTAL]]-TablaVentas[[#This Row],[VENTAL TOTAL]]*TablaVentas[[#This Row],[DESCUENTO]]</f>
        <v>281.08759482767653</v>
      </c>
      <c r="J7784" s="2">
        <f ca="1">0.18*TablaVentas[[#This Row],[SUBTOTAL]]</f>
        <v>50.595767068981772</v>
      </c>
      <c r="K7784" s="2">
        <f ca="1">+TablaVentas[[#This Row],[SUBTOTAL]]+TablaVentas[[#This Row],[IGV]]</f>
        <v>331.68336189665831</v>
      </c>
    </row>
    <row r="7785" spans="1:11" x14ac:dyDescent="0.25">
      <c r="A7785" t="s">
        <v>7794</v>
      </c>
      <c r="B7785" s="6">
        <v>46068</v>
      </c>
      <c r="C7785" t="s">
        <v>10015</v>
      </c>
      <c r="D7785" t="s">
        <v>10022</v>
      </c>
      <c r="E7785">
        <v>14</v>
      </c>
      <c r="F7785">
        <f>+_xlfn.XLOOKUP(TablaVentas[[#This Row],[PRODUCTO FINANCIERO]],TablaPrecios[PRODUCTO FINANCIERO],TablaPrecios[PRECIO UNIT],0)</f>
        <v>20.9</v>
      </c>
      <c r="G7785" s="2">
        <f>+TablaVentas[[#This Row],[CANTIDAD]]*TablaVentas[[#This Row],[PRECIO UNITARIO]]</f>
        <v>292.59999999999997</v>
      </c>
      <c r="H7785" s="1">
        <f t="shared" ca="1" si="121"/>
        <v>0.14330990398090371</v>
      </c>
      <c r="I7785" s="2">
        <f ca="1">+TablaVentas[[#This Row],[VENTAL TOTAL]]-TablaVentas[[#This Row],[VENTAL TOTAL]]*TablaVentas[[#This Row],[DESCUENTO]]</f>
        <v>250.66752209518754</v>
      </c>
      <c r="J7785" s="2">
        <f ca="1">0.18*TablaVentas[[#This Row],[SUBTOTAL]]</f>
        <v>45.120153977133754</v>
      </c>
      <c r="K7785" s="2">
        <f ca="1">+TablaVentas[[#This Row],[SUBTOTAL]]+TablaVentas[[#This Row],[IGV]]</f>
        <v>295.78767607232129</v>
      </c>
    </row>
    <row r="7786" spans="1:11" x14ac:dyDescent="0.25">
      <c r="A7786" t="s">
        <v>7795</v>
      </c>
      <c r="B7786" s="6">
        <v>46102</v>
      </c>
      <c r="C7786" t="s">
        <v>10015</v>
      </c>
      <c r="D7786" t="s">
        <v>10019</v>
      </c>
      <c r="E7786">
        <v>6</v>
      </c>
      <c r="F7786">
        <f>+_xlfn.XLOOKUP(TablaVentas[[#This Row],[PRODUCTO FINANCIERO]],TablaPrecios[PRODUCTO FINANCIERO],TablaPrecios[PRECIO UNIT],0)</f>
        <v>9.9</v>
      </c>
      <c r="G7786" s="2">
        <f>+TablaVentas[[#This Row],[CANTIDAD]]*TablaVentas[[#This Row],[PRECIO UNITARIO]]</f>
        <v>59.400000000000006</v>
      </c>
      <c r="H7786" s="1">
        <f t="shared" ca="1" si="121"/>
        <v>0.13568975876683659</v>
      </c>
      <c r="I7786" s="2">
        <f ca="1">+TablaVentas[[#This Row],[VENTAL TOTAL]]-TablaVentas[[#This Row],[VENTAL TOTAL]]*TablaVentas[[#This Row],[DESCUENTO]]</f>
        <v>51.340028329249911</v>
      </c>
      <c r="J7786" s="2">
        <f ca="1">0.18*TablaVentas[[#This Row],[SUBTOTAL]]</f>
        <v>9.2412050992649828</v>
      </c>
      <c r="K7786" s="2">
        <f ca="1">+TablaVentas[[#This Row],[SUBTOTAL]]+TablaVentas[[#This Row],[IGV]]</f>
        <v>60.581233428514892</v>
      </c>
    </row>
    <row r="7787" spans="1:11" x14ac:dyDescent="0.25">
      <c r="A7787" t="s">
        <v>7796</v>
      </c>
      <c r="B7787" s="6">
        <v>45294</v>
      </c>
      <c r="C7787" t="s">
        <v>10011</v>
      </c>
      <c r="D7787" t="s">
        <v>10017</v>
      </c>
      <c r="E7787">
        <v>6</v>
      </c>
      <c r="F7787">
        <f>+_xlfn.XLOOKUP(TablaVentas[[#This Row],[PRODUCTO FINANCIERO]],TablaPrecios[PRODUCTO FINANCIERO],TablaPrecios[PRECIO UNIT],0)</f>
        <v>9.9</v>
      </c>
      <c r="G7787" s="2">
        <f>+TablaVentas[[#This Row],[CANTIDAD]]*TablaVentas[[#This Row],[PRECIO UNITARIO]]</f>
        <v>59.400000000000006</v>
      </c>
      <c r="H7787" s="1">
        <f t="shared" ca="1" si="121"/>
        <v>0.18124277370165162</v>
      </c>
      <c r="I7787" s="2">
        <f ca="1">+TablaVentas[[#This Row],[VENTAL TOTAL]]-TablaVentas[[#This Row],[VENTAL TOTAL]]*TablaVentas[[#This Row],[DESCUENTO]]</f>
        <v>48.634179242121903</v>
      </c>
      <c r="J7787" s="2">
        <f ca="1">0.18*TablaVentas[[#This Row],[SUBTOTAL]]</f>
        <v>8.7541522635819415</v>
      </c>
      <c r="K7787" s="2">
        <f ca="1">+TablaVentas[[#This Row],[SUBTOTAL]]+TablaVentas[[#This Row],[IGV]]</f>
        <v>57.388331505703846</v>
      </c>
    </row>
    <row r="7788" spans="1:11" x14ac:dyDescent="0.25">
      <c r="A7788" t="s">
        <v>7797</v>
      </c>
      <c r="B7788" s="6">
        <v>45439</v>
      </c>
      <c r="C7788" t="s">
        <v>10016</v>
      </c>
      <c r="D7788" t="s">
        <v>10020</v>
      </c>
      <c r="E7788">
        <v>11</v>
      </c>
      <c r="F7788">
        <f>+_xlfn.XLOOKUP(TablaVentas[[#This Row],[PRODUCTO FINANCIERO]],TablaPrecios[PRODUCTO FINANCIERO],TablaPrecios[PRECIO UNIT],0)</f>
        <v>14.9</v>
      </c>
      <c r="G7788" s="2">
        <f>+TablaVentas[[#This Row],[CANTIDAD]]*TablaVentas[[#This Row],[PRECIO UNITARIO]]</f>
        <v>163.9</v>
      </c>
      <c r="H7788" s="1">
        <f t="shared" ca="1" si="121"/>
        <v>0.14012875119865126</v>
      </c>
      <c r="I7788" s="2">
        <f ca="1">+TablaVentas[[#This Row],[VENTAL TOTAL]]-TablaVentas[[#This Row],[VENTAL TOTAL]]*TablaVentas[[#This Row],[DESCUENTO]]</f>
        <v>140.93289767854105</v>
      </c>
      <c r="J7788" s="2">
        <f ca="1">0.18*TablaVentas[[#This Row],[SUBTOTAL]]</f>
        <v>25.367921582137388</v>
      </c>
      <c r="K7788" s="2">
        <f ca="1">+TablaVentas[[#This Row],[SUBTOTAL]]+TablaVentas[[#This Row],[IGV]]</f>
        <v>166.30081926067845</v>
      </c>
    </row>
    <row r="7789" spans="1:11" x14ac:dyDescent="0.25">
      <c r="A7789" t="s">
        <v>7798</v>
      </c>
      <c r="B7789" s="6">
        <v>45596</v>
      </c>
      <c r="C7789" t="s">
        <v>10015</v>
      </c>
      <c r="D7789" t="s">
        <v>10019</v>
      </c>
      <c r="E7789">
        <v>9</v>
      </c>
      <c r="F7789">
        <f>+_xlfn.XLOOKUP(TablaVentas[[#This Row],[PRODUCTO FINANCIERO]],TablaPrecios[PRODUCTO FINANCIERO],TablaPrecios[PRECIO UNIT],0)</f>
        <v>9.9</v>
      </c>
      <c r="G7789" s="2">
        <f>+TablaVentas[[#This Row],[CANTIDAD]]*TablaVentas[[#This Row],[PRECIO UNITARIO]]</f>
        <v>89.100000000000009</v>
      </c>
      <c r="H7789" s="1">
        <f t="shared" ca="1" si="121"/>
        <v>0.11328094243192292</v>
      </c>
      <c r="I7789" s="2">
        <f ca="1">+TablaVentas[[#This Row],[VENTAL TOTAL]]-TablaVentas[[#This Row],[VENTAL TOTAL]]*TablaVentas[[#This Row],[DESCUENTO]]</f>
        <v>79.006668029315676</v>
      </c>
      <c r="J7789" s="2">
        <f ca="1">0.18*TablaVentas[[#This Row],[SUBTOTAL]]</f>
        <v>14.221200245276821</v>
      </c>
      <c r="K7789" s="2">
        <f ca="1">+TablaVentas[[#This Row],[SUBTOTAL]]+TablaVentas[[#This Row],[IGV]]</f>
        <v>93.227868274592495</v>
      </c>
    </row>
    <row r="7790" spans="1:11" x14ac:dyDescent="0.25">
      <c r="A7790" t="s">
        <v>7799</v>
      </c>
      <c r="B7790" s="6">
        <v>45535</v>
      </c>
      <c r="C7790" t="s">
        <v>10013</v>
      </c>
      <c r="D7790" t="s">
        <v>10018</v>
      </c>
      <c r="E7790">
        <v>9</v>
      </c>
      <c r="F7790">
        <f>+_xlfn.XLOOKUP(TablaVentas[[#This Row],[PRODUCTO FINANCIERO]],TablaPrecios[PRODUCTO FINANCIERO],TablaPrecios[PRECIO UNIT],0)</f>
        <v>14.9</v>
      </c>
      <c r="G7790" s="2">
        <f>+TablaVentas[[#This Row],[CANTIDAD]]*TablaVentas[[#This Row],[PRECIO UNITARIO]]</f>
        <v>134.1</v>
      </c>
      <c r="H7790" s="1">
        <f t="shared" ca="1" si="121"/>
        <v>0.16535488397433956</v>
      </c>
      <c r="I7790" s="2">
        <f ca="1">+TablaVentas[[#This Row],[VENTAL TOTAL]]-TablaVentas[[#This Row],[VENTAL TOTAL]]*TablaVentas[[#This Row],[DESCUENTO]]</f>
        <v>111.92591005904106</v>
      </c>
      <c r="J7790" s="2">
        <f ca="1">0.18*TablaVentas[[#This Row],[SUBTOTAL]]</f>
        <v>20.146663810627391</v>
      </c>
      <c r="K7790" s="2">
        <f ca="1">+TablaVentas[[#This Row],[SUBTOTAL]]+TablaVentas[[#This Row],[IGV]]</f>
        <v>132.07257386966845</v>
      </c>
    </row>
    <row r="7791" spans="1:11" x14ac:dyDescent="0.25">
      <c r="A7791" t="s">
        <v>7800</v>
      </c>
      <c r="B7791" s="6">
        <v>45863</v>
      </c>
      <c r="C7791" t="s">
        <v>10013</v>
      </c>
      <c r="D7791" t="s">
        <v>10020</v>
      </c>
      <c r="E7791">
        <v>5</v>
      </c>
      <c r="F7791">
        <f>+_xlfn.XLOOKUP(TablaVentas[[#This Row],[PRODUCTO FINANCIERO]],TablaPrecios[PRODUCTO FINANCIERO],TablaPrecios[PRECIO UNIT],0)</f>
        <v>14.9</v>
      </c>
      <c r="G7791" s="2">
        <f>+TablaVentas[[#This Row],[CANTIDAD]]*TablaVentas[[#This Row],[PRECIO UNITARIO]]</f>
        <v>74.5</v>
      </c>
      <c r="H7791" s="1">
        <f t="shared" ca="1" si="121"/>
        <v>0.10344605139133142</v>
      </c>
      <c r="I7791" s="2">
        <f ca="1">+TablaVentas[[#This Row],[VENTAL TOTAL]]-TablaVentas[[#This Row],[VENTAL TOTAL]]*TablaVentas[[#This Row],[DESCUENTO]]</f>
        <v>66.793269171345813</v>
      </c>
      <c r="J7791" s="2">
        <f ca="1">0.18*TablaVentas[[#This Row],[SUBTOTAL]]</f>
        <v>12.022788450842246</v>
      </c>
      <c r="K7791" s="2">
        <f ca="1">+TablaVentas[[#This Row],[SUBTOTAL]]+TablaVentas[[#This Row],[IGV]]</f>
        <v>78.816057622188055</v>
      </c>
    </row>
    <row r="7792" spans="1:11" x14ac:dyDescent="0.25">
      <c r="A7792" t="s">
        <v>7801</v>
      </c>
      <c r="B7792" s="6">
        <v>46354</v>
      </c>
      <c r="C7792" t="s">
        <v>10014</v>
      </c>
      <c r="D7792" t="s">
        <v>10018</v>
      </c>
      <c r="E7792">
        <v>19</v>
      </c>
      <c r="F7792">
        <f>+_xlfn.XLOOKUP(TablaVentas[[#This Row],[PRODUCTO FINANCIERO]],TablaPrecios[PRODUCTO FINANCIERO],TablaPrecios[PRECIO UNIT],0)</f>
        <v>14.9</v>
      </c>
      <c r="G7792" s="2">
        <f>+TablaVentas[[#This Row],[CANTIDAD]]*TablaVentas[[#This Row],[PRECIO UNITARIO]]</f>
        <v>283.10000000000002</v>
      </c>
      <c r="H7792" s="1">
        <f t="shared" ca="1" si="121"/>
        <v>0.18906206424036714</v>
      </c>
      <c r="I7792" s="2">
        <f ca="1">+TablaVentas[[#This Row],[VENTAL TOTAL]]-TablaVentas[[#This Row],[VENTAL TOTAL]]*TablaVentas[[#This Row],[DESCUENTO]]</f>
        <v>229.57652961355208</v>
      </c>
      <c r="J7792" s="2">
        <f ca="1">0.18*TablaVentas[[#This Row],[SUBTOTAL]]</f>
        <v>41.323775330439375</v>
      </c>
      <c r="K7792" s="2">
        <f ca="1">+TablaVentas[[#This Row],[SUBTOTAL]]+TablaVentas[[#This Row],[IGV]]</f>
        <v>270.90030494399144</v>
      </c>
    </row>
    <row r="7793" spans="1:11" x14ac:dyDescent="0.25">
      <c r="A7793" t="s">
        <v>7802</v>
      </c>
      <c r="B7793" s="6">
        <v>45445</v>
      </c>
      <c r="C7793" t="s">
        <v>10014</v>
      </c>
      <c r="D7793" t="s">
        <v>10019</v>
      </c>
      <c r="E7793">
        <v>5</v>
      </c>
      <c r="F7793">
        <f>+_xlfn.XLOOKUP(TablaVentas[[#This Row],[PRODUCTO FINANCIERO]],TablaPrecios[PRODUCTO FINANCIERO],TablaPrecios[PRECIO UNIT],0)</f>
        <v>9.9</v>
      </c>
      <c r="G7793" s="2">
        <f>+TablaVentas[[#This Row],[CANTIDAD]]*TablaVentas[[#This Row],[PRECIO UNITARIO]]</f>
        <v>49.5</v>
      </c>
      <c r="H7793" s="1">
        <f t="shared" ca="1" si="121"/>
        <v>0.10464577549294514</v>
      </c>
      <c r="I7793" s="2">
        <f ca="1">+TablaVentas[[#This Row],[VENTAL TOTAL]]-TablaVentas[[#This Row],[VENTAL TOTAL]]*TablaVentas[[#This Row],[DESCUENTO]]</f>
        <v>44.320034113099219</v>
      </c>
      <c r="J7793" s="2">
        <f ca="1">0.18*TablaVentas[[#This Row],[SUBTOTAL]]</f>
        <v>7.9776061403578593</v>
      </c>
      <c r="K7793" s="2">
        <f ca="1">+TablaVentas[[#This Row],[SUBTOTAL]]+TablaVentas[[#This Row],[IGV]]</f>
        <v>52.297640253457075</v>
      </c>
    </row>
    <row r="7794" spans="1:11" x14ac:dyDescent="0.25">
      <c r="A7794" t="s">
        <v>7803</v>
      </c>
      <c r="B7794" s="6">
        <v>45431</v>
      </c>
      <c r="C7794" t="s">
        <v>10014</v>
      </c>
      <c r="D7794" t="s">
        <v>10017</v>
      </c>
      <c r="E7794">
        <v>12</v>
      </c>
      <c r="F7794">
        <f>+_xlfn.XLOOKUP(TablaVentas[[#This Row],[PRODUCTO FINANCIERO]],TablaPrecios[PRODUCTO FINANCIERO],TablaPrecios[PRECIO UNIT],0)</f>
        <v>9.9</v>
      </c>
      <c r="G7794" s="2">
        <f>+TablaVentas[[#This Row],[CANTIDAD]]*TablaVentas[[#This Row],[PRECIO UNITARIO]]</f>
        <v>118.80000000000001</v>
      </c>
      <c r="H7794" s="1">
        <f t="shared" ca="1" si="121"/>
        <v>0.14509757037106086</v>
      </c>
      <c r="I7794" s="2">
        <f ca="1">+TablaVentas[[#This Row],[VENTAL TOTAL]]-TablaVentas[[#This Row],[VENTAL TOTAL]]*TablaVentas[[#This Row],[DESCUENTO]]</f>
        <v>101.56240863991798</v>
      </c>
      <c r="J7794" s="2">
        <f ca="1">0.18*TablaVentas[[#This Row],[SUBTOTAL]]</f>
        <v>18.281233555185235</v>
      </c>
      <c r="K7794" s="2">
        <f ca="1">+TablaVentas[[#This Row],[SUBTOTAL]]+TablaVentas[[#This Row],[IGV]]</f>
        <v>119.84364219510321</v>
      </c>
    </row>
    <row r="7795" spans="1:11" x14ac:dyDescent="0.25">
      <c r="A7795" t="s">
        <v>7804</v>
      </c>
      <c r="B7795" s="6">
        <v>45944</v>
      </c>
      <c r="C7795" t="s">
        <v>10013</v>
      </c>
      <c r="D7795" t="s">
        <v>10017</v>
      </c>
      <c r="E7795">
        <v>4</v>
      </c>
      <c r="F7795">
        <f>+_xlfn.XLOOKUP(TablaVentas[[#This Row],[PRODUCTO FINANCIERO]],TablaPrecios[PRODUCTO FINANCIERO],TablaPrecios[PRECIO UNIT],0)</f>
        <v>9.9</v>
      </c>
      <c r="G7795" s="2">
        <f>+TablaVentas[[#This Row],[CANTIDAD]]*TablaVentas[[#This Row],[PRECIO UNITARIO]]</f>
        <v>39.6</v>
      </c>
      <c r="H7795" s="1">
        <f t="shared" ca="1" si="121"/>
        <v>0.18920691669450909</v>
      </c>
      <c r="I7795" s="2">
        <f ca="1">+TablaVentas[[#This Row],[VENTAL TOTAL]]-TablaVentas[[#This Row],[VENTAL TOTAL]]*TablaVentas[[#This Row],[DESCUENTO]]</f>
        <v>32.107406098897442</v>
      </c>
      <c r="J7795" s="2">
        <f ca="1">0.18*TablaVentas[[#This Row],[SUBTOTAL]]</f>
        <v>5.7793330978015396</v>
      </c>
      <c r="K7795" s="2">
        <f ca="1">+TablaVentas[[#This Row],[SUBTOTAL]]+TablaVentas[[#This Row],[IGV]]</f>
        <v>37.886739196698983</v>
      </c>
    </row>
    <row r="7796" spans="1:11" x14ac:dyDescent="0.25">
      <c r="A7796" t="s">
        <v>7805</v>
      </c>
      <c r="B7796" s="6">
        <v>46075</v>
      </c>
      <c r="C7796" t="s">
        <v>10016</v>
      </c>
      <c r="D7796" t="s">
        <v>10018</v>
      </c>
      <c r="E7796">
        <v>3</v>
      </c>
      <c r="F7796">
        <f>+_xlfn.XLOOKUP(TablaVentas[[#This Row],[PRODUCTO FINANCIERO]],TablaPrecios[PRODUCTO FINANCIERO],TablaPrecios[PRECIO UNIT],0)</f>
        <v>14.9</v>
      </c>
      <c r="G7796" s="2">
        <f>+TablaVentas[[#This Row],[CANTIDAD]]*TablaVentas[[#This Row],[PRECIO UNITARIO]]</f>
        <v>44.7</v>
      </c>
      <c r="H7796" s="1">
        <f t="shared" ca="1" si="121"/>
        <v>0.13099635498974393</v>
      </c>
      <c r="I7796" s="2">
        <f ca="1">+TablaVentas[[#This Row],[VENTAL TOTAL]]-TablaVentas[[#This Row],[VENTAL TOTAL]]*TablaVentas[[#This Row],[DESCUENTO]]</f>
        <v>38.844462931958446</v>
      </c>
      <c r="J7796" s="2">
        <f ca="1">0.18*TablaVentas[[#This Row],[SUBTOTAL]]</f>
        <v>6.9920033277525198</v>
      </c>
      <c r="K7796" s="2">
        <f ca="1">+TablaVentas[[#This Row],[SUBTOTAL]]+TablaVentas[[#This Row],[IGV]]</f>
        <v>45.836466259710967</v>
      </c>
    </row>
    <row r="7797" spans="1:11" x14ac:dyDescent="0.25">
      <c r="A7797" t="s">
        <v>7806</v>
      </c>
      <c r="B7797" s="6">
        <v>45709</v>
      </c>
      <c r="C7797" t="s">
        <v>10014</v>
      </c>
      <c r="D7797" t="s">
        <v>10022</v>
      </c>
      <c r="E7797">
        <v>11</v>
      </c>
      <c r="F7797">
        <f>+_xlfn.XLOOKUP(TablaVentas[[#This Row],[PRODUCTO FINANCIERO]],TablaPrecios[PRODUCTO FINANCIERO],TablaPrecios[PRECIO UNIT],0)</f>
        <v>20.9</v>
      </c>
      <c r="G7797" s="2">
        <f>+TablaVentas[[#This Row],[CANTIDAD]]*TablaVentas[[#This Row],[PRECIO UNITARIO]]</f>
        <v>229.89999999999998</v>
      </c>
      <c r="H7797" s="1">
        <f t="shared" ca="1" si="121"/>
        <v>0.14636909560939798</v>
      </c>
      <c r="I7797" s="2">
        <f ca="1">+TablaVentas[[#This Row],[VENTAL TOTAL]]-TablaVentas[[#This Row],[VENTAL TOTAL]]*TablaVentas[[#This Row],[DESCUENTO]]</f>
        <v>196.24974491939938</v>
      </c>
      <c r="J7797" s="2">
        <f ca="1">0.18*TablaVentas[[#This Row],[SUBTOTAL]]</f>
        <v>35.324954085491889</v>
      </c>
      <c r="K7797" s="2">
        <f ca="1">+TablaVentas[[#This Row],[SUBTOTAL]]+TablaVentas[[#This Row],[IGV]]</f>
        <v>231.57469900489127</v>
      </c>
    </row>
    <row r="7798" spans="1:11" x14ac:dyDescent="0.25">
      <c r="A7798" t="s">
        <v>7807</v>
      </c>
      <c r="B7798" s="6">
        <v>46000</v>
      </c>
      <c r="C7798" t="s">
        <v>10013</v>
      </c>
      <c r="D7798" t="s">
        <v>10018</v>
      </c>
      <c r="E7798">
        <v>8</v>
      </c>
      <c r="F7798">
        <f>+_xlfn.XLOOKUP(TablaVentas[[#This Row],[PRODUCTO FINANCIERO]],TablaPrecios[PRODUCTO FINANCIERO],TablaPrecios[PRECIO UNIT],0)</f>
        <v>14.9</v>
      </c>
      <c r="G7798" s="2">
        <f>+TablaVentas[[#This Row],[CANTIDAD]]*TablaVentas[[#This Row],[PRECIO UNITARIO]]</f>
        <v>119.2</v>
      </c>
      <c r="H7798" s="1">
        <f t="shared" ca="1" si="121"/>
        <v>0.17146881963643693</v>
      </c>
      <c r="I7798" s="2">
        <f ca="1">+TablaVentas[[#This Row],[VENTAL TOTAL]]-TablaVentas[[#This Row],[VENTAL TOTAL]]*TablaVentas[[#This Row],[DESCUENTO]]</f>
        <v>98.760916699336718</v>
      </c>
      <c r="J7798" s="2">
        <f ca="1">0.18*TablaVentas[[#This Row],[SUBTOTAL]]</f>
        <v>17.776965005880609</v>
      </c>
      <c r="K7798" s="2">
        <f ca="1">+TablaVentas[[#This Row],[SUBTOTAL]]+TablaVentas[[#This Row],[IGV]]</f>
        <v>116.53788170521733</v>
      </c>
    </row>
    <row r="7799" spans="1:11" x14ac:dyDescent="0.25">
      <c r="A7799" t="s">
        <v>7808</v>
      </c>
      <c r="B7799" s="6">
        <v>45866</v>
      </c>
      <c r="C7799" t="s">
        <v>10013</v>
      </c>
      <c r="D7799" t="s">
        <v>10019</v>
      </c>
      <c r="E7799">
        <v>19</v>
      </c>
      <c r="F7799">
        <f>+_xlfn.XLOOKUP(TablaVentas[[#This Row],[PRODUCTO FINANCIERO]],TablaPrecios[PRODUCTO FINANCIERO],TablaPrecios[PRECIO UNIT],0)</f>
        <v>9.9</v>
      </c>
      <c r="G7799" s="2">
        <f>+TablaVentas[[#This Row],[CANTIDAD]]*TablaVentas[[#This Row],[PRECIO UNITARIO]]</f>
        <v>188.1</v>
      </c>
      <c r="H7799" s="1">
        <f t="shared" ca="1" si="121"/>
        <v>0.18635838695921447</v>
      </c>
      <c r="I7799" s="2">
        <f ca="1">+TablaVentas[[#This Row],[VENTAL TOTAL]]-TablaVentas[[#This Row],[VENTAL TOTAL]]*TablaVentas[[#This Row],[DESCUENTO]]</f>
        <v>153.04598741297175</v>
      </c>
      <c r="J7799" s="2">
        <f ca="1">0.18*TablaVentas[[#This Row],[SUBTOTAL]]</f>
        <v>27.548277734334913</v>
      </c>
      <c r="K7799" s="2">
        <f ca="1">+TablaVentas[[#This Row],[SUBTOTAL]]+TablaVentas[[#This Row],[IGV]]</f>
        <v>180.59426514730666</v>
      </c>
    </row>
    <row r="7800" spans="1:11" x14ac:dyDescent="0.25">
      <c r="A7800" t="s">
        <v>7809</v>
      </c>
      <c r="B7800" s="6">
        <v>45438</v>
      </c>
      <c r="C7800" t="s">
        <v>10015</v>
      </c>
      <c r="D7800" t="s">
        <v>10018</v>
      </c>
      <c r="E7800">
        <v>3</v>
      </c>
      <c r="F7800">
        <f>+_xlfn.XLOOKUP(TablaVentas[[#This Row],[PRODUCTO FINANCIERO]],TablaPrecios[PRODUCTO FINANCIERO],TablaPrecios[PRECIO UNIT],0)</f>
        <v>14.9</v>
      </c>
      <c r="G7800" s="2">
        <f>+TablaVentas[[#This Row],[CANTIDAD]]*TablaVentas[[#This Row],[PRECIO UNITARIO]]</f>
        <v>44.7</v>
      </c>
      <c r="H7800" s="1">
        <f t="shared" ca="1" si="121"/>
        <v>0.1879052551793359</v>
      </c>
      <c r="I7800" s="2">
        <f ca="1">+TablaVentas[[#This Row],[VENTAL TOTAL]]-TablaVentas[[#This Row],[VENTAL TOTAL]]*TablaVentas[[#This Row],[DESCUENTO]]</f>
        <v>36.300635093483692</v>
      </c>
      <c r="J7800" s="2">
        <f ca="1">0.18*TablaVentas[[#This Row],[SUBTOTAL]]</f>
        <v>6.5341143168270639</v>
      </c>
      <c r="K7800" s="2">
        <f ca="1">+TablaVentas[[#This Row],[SUBTOTAL]]+TablaVentas[[#This Row],[IGV]]</f>
        <v>42.834749410310756</v>
      </c>
    </row>
    <row r="7801" spans="1:11" x14ac:dyDescent="0.25">
      <c r="A7801" t="s">
        <v>7810</v>
      </c>
      <c r="B7801" s="6">
        <v>45534</v>
      </c>
      <c r="C7801" t="s">
        <v>10014</v>
      </c>
      <c r="D7801" t="s">
        <v>10022</v>
      </c>
      <c r="E7801">
        <v>16</v>
      </c>
      <c r="F7801">
        <f>+_xlfn.XLOOKUP(TablaVentas[[#This Row],[PRODUCTO FINANCIERO]],TablaPrecios[PRODUCTO FINANCIERO],TablaPrecios[PRECIO UNIT],0)</f>
        <v>20.9</v>
      </c>
      <c r="G7801" s="2">
        <f>+TablaVentas[[#This Row],[CANTIDAD]]*TablaVentas[[#This Row],[PRECIO UNITARIO]]</f>
        <v>334.4</v>
      </c>
      <c r="H7801" s="1">
        <f t="shared" ca="1" si="121"/>
        <v>0.11913902045225591</v>
      </c>
      <c r="I7801" s="2">
        <f ca="1">+TablaVentas[[#This Row],[VENTAL TOTAL]]-TablaVentas[[#This Row],[VENTAL TOTAL]]*TablaVentas[[#This Row],[DESCUENTO]]</f>
        <v>294.55991156076561</v>
      </c>
      <c r="J7801" s="2">
        <f ca="1">0.18*TablaVentas[[#This Row],[SUBTOTAL]]</f>
        <v>53.020784080937808</v>
      </c>
      <c r="K7801" s="2">
        <f ca="1">+TablaVentas[[#This Row],[SUBTOTAL]]+TablaVentas[[#This Row],[IGV]]</f>
        <v>347.58069564170341</v>
      </c>
    </row>
    <row r="7802" spans="1:11" x14ac:dyDescent="0.25">
      <c r="A7802" t="s">
        <v>7811</v>
      </c>
      <c r="B7802" s="6">
        <v>46174</v>
      </c>
      <c r="C7802" t="s">
        <v>10011</v>
      </c>
      <c r="D7802" t="s">
        <v>10020</v>
      </c>
      <c r="E7802">
        <v>7</v>
      </c>
      <c r="F7802">
        <f>+_xlfn.XLOOKUP(TablaVentas[[#This Row],[PRODUCTO FINANCIERO]],TablaPrecios[PRODUCTO FINANCIERO],TablaPrecios[PRECIO UNIT],0)</f>
        <v>14.9</v>
      </c>
      <c r="G7802" s="2">
        <f>+TablaVentas[[#This Row],[CANTIDAD]]*TablaVentas[[#This Row],[PRECIO UNITARIO]]</f>
        <v>104.3</v>
      </c>
      <c r="H7802" s="1">
        <f t="shared" ca="1" si="121"/>
        <v>0.10810094691229505</v>
      </c>
      <c r="I7802" s="2">
        <f ca="1">+TablaVentas[[#This Row],[VENTAL TOTAL]]-TablaVentas[[#This Row],[VENTAL TOTAL]]*TablaVentas[[#This Row],[DESCUENTO]]</f>
        <v>93.025071237047626</v>
      </c>
      <c r="J7802" s="2">
        <f ca="1">0.18*TablaVentas[[#This Row],[SUBTOTAL]]</f>
        <v>16.744512822668572</v>
      </c>
      <c r="K7802" s="2">
        <f ca="1">+TablaVentas[[#This Row],[SUBTOTAL]]+TablaVentas[[#This Row],[IGV]]</f>
        <v>109.76958405971619</v>
      </c>
    </row>
    <row r="7803" spans="1:11" x14ac:dyDescent="0.25">
      <c r="A7803" t="s">
        <v>7812</v>
      </c>
      <c r="B7803" s="6">
        <v>46067</v>
      </c>
      <c r="C7803" t="s">
        <v>10015</v>
      </c>
      <c r="D7803" t="s">
        <v>10020</v>
      </c>
      <c r="E7803">
        <v>16</v>
      </c>
      <c r="F7803">
        <f>+_xlfn.XLOOKUP(TablaVentas[[#This Row],[PRODUCTO FINANCIERO]],TablaPrecios[PRODUCTO FINANCIERO],TablaPrecios[PRECIO UNIT],0)</f>
        <v>14.9</v>
      </c>
      <c r="G7803" s="2">
        <f>+TablaVentas[[#This Row],[CANTIDAD]]*TablaVentas[[#This Row],[PRECIO UNITARIO]]</f>
        <v>238.4</v>
      </c>
      <c r="H7803" s="1">
        <f t="shared" ca="1" si="121"/>
        <v>0.15869050646754371</v>
      </c>
      <c r="I7803" s="2">
        <f ca="1">+TablaVentas[[#This Row],[VENTAL TOTAL]]-TablaVentas[[#This Row],[VENTAL TOTAL]]*TablaVentas[[#This Row],[DESCUENTO]]</f>
        <v>200.56818325813759</v>
      </c>
      <c r="J7803" s="2">
        <f ca="1">0.18*TablaVentas[[#This Row],[SUBTOTAL]]</f>
        <v>36.102272986464769</v>
      </c>
      <c r="K7803" s="2">
        <f ca="1">+TablaVentas[[#This Row],[SUBTOTAL]]+TablaVentas[[#This Row],[IGV]]</f>
        <v>236.67045624460235</v>
      </c>
    </row>
    <row r="7804" spans="1:11" x14ac:dyDescent="0.25">
      <c r="A7804" t="s">
        <v>7813</v>
      </c>
      <c r="B7804" s="6">
        <v>45707</v>
      </c>
      <c r="C7804" t="s">
        <v>10015</v>
      </c>
      <c r="D7804" t="s">
        <v>10019</v>
      </c>
      <c r="E7804">
        <v>11</v>
      </c>
      <c r="F7804">
        <f>+_xlfn.XLOOKUP(TablaVentas[[#This Row],[PRODUCTO FINANCIERO]],TablaPrecios[PRODUCTO FINANCIERO],TablaPrecios[PRECIO UNIT],0)</f>
        <v>9.9</v>
      </c>
      <c r="G7804" s="2">
        <f>+TablaVentas[[#This Row],[CANTIDAD]]*TablaVentas[[#This Row],[PRECIO UNITARIO]]</f>
        <v>108.9</v>
      </c>
      <c r="H7804" s="1">
        <f t="shared" ca="1" si="121"/>
        <v>0.16374390091621727</v>
      </c>
      <c r="I7804" s="2">
        <f ca="1">+TablaVentas[[#This Row],[VENTAL TOTAL]]-TablaVentas[[#This Row],[VENTAL TOTAL]]*TablaVentas[[#This Row],[DESCUENTO]]</f>
        <v>91.068289190223936</v>
      </c>
      <c r="J7804" s="2">
        <f ca="1">0.18*TablaVentas[[#This Row],[SUBTOTAL]]</f>
        <v>16.392292054240308</v>
      </c>
      <c r="K7804" s="2">
        <f ca="1">+TablaVentas[[#This Row],[SUBTOTAL]]+TablaVentas[[#This Row],[IGV]]</f>
        <v>107.46058124446424</v>
      </c>
    </row>
    <row r="7805" spans="1:11" x14ac:dyDescent="0.25">
      <c r="A7805" t="s">
        <v>7814</v>
      </c>
      <c r="B7805" s="6">
        <v>46206</v>
      </c>
      <c r="C7805" t="s">
        <v>10012</v>
      </c>
      <c r="D7805" t="s">
        <v>10017</v>
      </c>
      <c r="E7805">
        <v>5</v>
      </c>
      <c r="F7805">
        <f>+_xlfn.XLOOKUP(TablaVentas[[#This Row],[PRODUCTO FINANCIERO]],TablaPrecios[PRODUCTO FINANCIERO],TablaPrecios[PRECIO UNIT],0)</f>
        <v>9.9</v>
      </c>
      <c r="G7805" s="2">
        <f>+TablaVentas[[#This Row],[CANTIDAD]]*TablaVentas[[#This Row],[PRECIO UNITARIO]]</f>
        <v>49.5</v>
      </c>
      <c r="H7805" s="1">
        <f t="shared" ca="1" si="121"/>
        <v>0.12831531381986933</v>
      </c>
      <c r="I7805" s="2">
        <f ca="1">+TablaVentas[[#This Row],[VENTAL TOTAL]]-TablaVentas[[#This Row],[VENTAL TOTAL]]*TablaVentas[[#This Row],[DESCUENTO]]</f>
        <v>43.148391965916467</v>
      </c>
      <c r="J7805" s="2">
        <f ca="1">0.18*TablaVentas[[#This Row],[SUBTOTAL]]</f>
        <v>7.7667105538649635</v>
      </c>
      <c r="K7805" s="2">
        <f ca="1">+TablaVentas[[#This Row],[SUBTOTAL]]+TablaVentas[[#This Row],[IGV]]</f>
        <v>50.915102519781428</v>
      </c>
    </row>
    <row r="7806" spans="1:11" x14ac:dyDescent="0.25">
      <c r="A7806" t="s">
        <v>7815</v>
      </c>
      <c r="B7806" s="6">
        <v>46108</v>
      </c>
      <c r="C7806" t="s">
        <v>10014</v>
      </c>
      <c r="D7806" t="s">
        <v>10018</v>
      </c>
      <c r="E7806">
        <v>10</v>
      </c>
      <c r="F7806">
        <f>+_xlfn.XLOOKUP(TablaVentas[[#This Row],[PRODUCTO FINANCIERO]],TablaPrecios[PRODUCTO FINANCIERO],TablaPrecios[PRECIO UNIT],0)</f>
        <v>14.9</v>
      </c>
      <c r="G7806" s="2">
        <f>+TablaVentas[[#This Row],[CANTIDAD]]*TablaVentas[[#This Row],[PRECIO UNITARIO]]</f>
        <v>149</v>
      </c>
      <c r="H7806" s="1">
        <f t="shared" ca="1" si="121"/>
        <v>0.16906405991079348</v>
      </c>
      <c r="I7806" s="2">
        <f ca="1">+TablaVentas[[#This Row],[VENTAL TOTAL]]-TablaVentas[[#This Row],[VENTAL TOTAL]]*TablaVentas[[#This Row],[DESCUENTO]]</f>
        <v>123.80945507329177</v>
      </c>
      <c r="J7806" s="2">
        <f ca="1">0.18*TablaVentas[[#This Row],[SUBTOTAL]]</f>
        <v>22.285701913192518</v>
      </c>
      <c r="K7806" s="2">
        <f ca="1">+TablaVentas[[#This Row],[SUBTOTAL]]+TablaVentas[[#This Row],[IGV]]</f>
        <v>146.09515698648428</v>
      </c>
    </row>
    <row r="7807" spans="1:11" x14ac:dyDescent="0.25">
      <c r="A7807" t="s">
        <v>7816</v>
      </c>
      <c r="B7807" s="6">
        <v>46217</v>
      </c>
      <c r="C7807" t="s">
        <v>10011</v>
      </c>
      <c r="D7807" t="s">
        <v>10019</v>
      </c>
      <c r="E7807">
        <v>12</v>
      </c>
      <c r="F7807">
        <f>+_xlfn.XLOOKUP(TablaVentas[[#This Row],[PRODUCTO FINANCIERO]],TablaPrecios[PRODUCTO FINANCIERO],TablaPrecios[PRECIO UNIT],0)</f>
        <v>9.9</v>
      </c>
      <c r="G7807" s="2">
        <f>+TablaVentas[[#This Row],[CANTIDAD]]*TablaVentas[[#This Row],[PRECIO UNITARIO]]</f>
        <v>118.80000000000001</v>
      </c>
      <c r="H7807" s="1">
        <f t="shared" ca="1" si="121"/>
        <v>0.16972515531337429</v>
      </c>
      <c r="I7807" s="2">
        <f ca="1">+TablaVentas[[#This Row],[VENTAL TOTAL]]-TablaVentas[[#This Row],[VENTAL TOTAL]]*TablaVentas[[#This Row],[DESCUENTO]]</f>
        <v>98.636651548771141</v>
      </c>
      <c r="J7807" s="2">
        <f ca="1">0.18*TablaVentas[[#This Row],[SUBTOTAL]]</f>
        <v>17.754597278778803</v>
      </c>
      <c r="K7807" s="2">
        <f ca="1">+TablaVentas[[#This Row],[SUBTOTAL]]+TablaVentas[[#This Row],[IGV]]</f>
        <v>116.39124882754994</v>
      </c>
    </row>
    <row r="7808" spans="1:11" x14ac:dyDescent="0.25">
      <c r="A7808" t="s">
        <v>7817</v>
      </c>
      <c r="B7808" s="6">
        <v>46340</v>
      </c>
      <c r="C7808" t="s">
        <v>10012</v>
      </c>
      <c r="D7808" t="s">
        <v>10022</v>
      </c>
      <c r="E7808">
        <v>13</v>
      </c>
      <c r="F7808">
        <f>+_xlfn.XLOOKUP(TablaVentas[[#This Row],[PRODUCTO FINANCIERO]],TablaPrecios[PRODUCTO FINANCIERO],TablaPrecios[PRECIO UNIT],0)</f>
        <v>20.9</v>
      </c>
      <c r="G7808" s="2">
        <f>+TablaVentas[[#This Row],[CANTIDAD]]*TablaVentas[[#This Row],[PRECIO UNITARIO]]</f>
        <v>271.7</v>
      </c>
      <c r="H7808" s="1">
        <f t="shared" ca="1" si="121"/>
        <v>0.18980533717851705</v>
      </c>
      <c r="I7808" s="2">
        <f ca="1">+TablaVentas[[#This Row],[VENTAL TOTAL]]-TablaVentas[[#This Row],[VENTAL TOTAL]]*TablaVentas[[#This Row],[DESCUENTO]]</f>
        <v>220.12988988859689</v>
      </c>
      <c r="J7808" s="2">
        <f ca="1">0.18*TablaVentas[[#This Row],[SUBTOTAL]]</f>
        <v>39.623380179947439</v>
      </c>
      <c r="K7808" s="2">
        <f ca="1">+TablaVentas[[#This Row],[SUBTOTAL]]+TablaVentas[[#This Row],[IGV]]</f>
        <v>259.75327006854434</v>
      </c>
    </row>
    <row r="7809" spans="1:11" x14ac:dyDescent="0.25">
      <c r="A7809" t="s">
        <v>7818</v>
      </c>
      <c r="B7809" s="6">
        <v>45453</v>
      </c>
      <c r="C7809" t="s">
        <v>10012</v>
      </c>
      <c r="D7809" t="s">
        <v>10019</v>
      </c>
      <c r="E7809">
        <v>20</v>
      </c>
      <c r="F7809">
        <f>+_xlfn.XLOOKUP(TablaVentas[[#This Row],[PRODUCTO FINANCIERO]],TablaPrecios[PRODUCTO FINANCIERO],TablaPrecios[PRECIO UNIT],0)</f>
        <v>9.9</v>
      </c>
      <c r="G7809" s="2">
        <f>+TablaVentas[[#This Row],[CANTIDAD]]*TablaVentas[[#This Row],[PRECIO UNITARIO]]</f>
        <v>198</v>
      </c>
      <c r="H7809" s="1">
        <f t="shared" ca="1" si="121"/>
        <v>0.11053857994930527</v>
      </c>
      <c r="I7809" s="2">
        <f ca="1">+TablaVentas[[#This Row],[VENTAL TOTAL]]-TablaVentas[[#This Row],[VENTAL TOTAL]]*TablaVentas[[#This Row],[DESCUENTO]]</f>
        <v>176.11336117003756</v>
      </c>
      <c r="J7809" s="2">
        <f ca="1">0.18*TablaVentas[[#This Row],[SUBTOTAL]]</f>
        <v>31.700405010606762</v>
      </c>
      <c r="K7809" s="2">
        <f ca="1">+TablaVentas[[#This Row],[SUBTOTAL]]+TablaVentas[[#This Row],[IGV]]</f>
        <v>207.81376618064434</v>
      </c>
    </row>
    <row r="7810" spans="1:11" x14ac:dyDescent="0.25">
      <c r="A7810" t="s">
        <v>7819</v>
      </c>
      <c r="B7810" s="6">
        <v>46338</v>
      </c>
      <c r="C7810" t="s">
        <v>10016</v>
      </c>
      <c r="D7810" t="s">
        <v>10019</v>
      </c>
      <c r="E7810">
        <v>10</v>
      </c>
      <c r="F7810">
        <f>+_xlfn.XLOOKUP(TablaVentas[[#This Row],[PRODUCTO FINANCIERO]],TablaPrecios[PRODUCTO FINANCIERO],TablaPrecios[PRECIO UNIT],0)</f>
        <v>9.9</v>
      </c>
      <c r="G7810" s="2">
        <f>+TablaVentas[[#This Row],[CANTIDAD]]*TablaVentas[[#This Row],[PRECIO UNITARIO]]</f>
        <v>99</v>
      </c>
      <c r="H7810" s="1">
        <f t="shared" ref="H7810:H7873" ca="1" si="122">+RAND()*0.1+0.1</f>
        <v>0.15196539287032837</v>
      </c>
      <c r="I7810" s="2">
        <f ca="1">+TablaVentas[[#This Row],[VENTAL TOTAL]]-TablaVentas[[#This Row],[VENTAL TOTAL]]*TablaVentas[[#This Row],[DESCUENTO]]</f>
        <v>83.955426105837489</v>
      </c>
      <c r="J7810" s="2">
        <f ca="1">0.18*TablaVentas[[#This Row],[SUBTOTAL]]</f>
        <v>15.111976699050748</v>
      </c>
      <c r="K7810" s="2">
        <f ca="1">+TablaVentas[[#This Row],[SUBTOTAL]]+TablaVentas[[#This Row],[IGV]]</f>
        <v>99.067402804888232</v>
      </c>
    </row>
    <row r="7811" spans="1:11" x14ac:dyDescent="0.25">
      <c r="A7811" t="s">
        <v>7820</v>
      </c>
      <c r="B7811" s="6">
        <v>46184</v>
      </c>
      <c r="C7811" t="s">
        <v>10012</v>
      </c>
      <c r="D7811" t="s">
        <v>10020</v>
      </c>
      <c r="E7811">
        <v>9</v>
      </c>
      <c r="F7811">
        <f>+_xlfn.XLOOKUP(TablaVentas[[#This Row],[PRODUCTO FINANCIERO]],TablaPrecios[PRODUCTO FINANCIERO],TablaPrecios[PRECIO UNIT],0)</f>
        <v>14.9</v>
      </c>
      <c r="G7811" s="2">
        <f>+TablaVentas[[#This Row],[CANTIDAD]]*TablaVentas[[#This Row],[PRECIO UNITARIO]]</f>
        <v>134.1</v>
      </c>
      <c r="H7811" s="1">
        <f t="shared" ca="1" si="122"/>
        <v>0.17852286049920879</v>
      </c>
      <c r="I7811" s="2">
        <f ca="1">+TablaVentas[[#This Row],[VENTAL TOTAL]]-TablaVentas[[#This Row],[VENTAL TOTAL]]*TablaVentas[[#This Row],[DESCUENTO]]</f>
        <v>110.1600844070561</v>
      </c>
      <c r="J7811" s="2">
        <f ca="1">0.18*TablaVentas[[#This Row],[SUBTOTAL]]</f>
        <v>19.828815193270099</v>
      </c>
      <c r="K7811" s="2">
        <f ca="1">+TablaVentas[[#This Row],[SUBTOTAL]]+TablaVentas[[#This Row],[IGV]]</f>
        <v>129.98889960032619</v>
      </c>
    </row>
    <row r="7812" spans="1:11" x14ac:dyDescent="0.25">
      <c r="A7812" t="s">
        <v>7821</v>
      </c>
      <c r="B7812" s="6">
        <v>46141</v>
      </c>
      <c r="C7812" t="s">
        <v>10016</v>
      </c>
      <c r="D7812" t="s">
        <v>10020</v>
      </c>
      <c r="E7812">
        <v>17</v>
      </c>
      <c r="F7812">
        <f>+_xlfn.XLOOKUP(TablaVentas[[#This Row],[PRODUCTO FINANCIERO]],TablaPrecios[PRODUCTO FINANCIERO],TablaPrecios[PRECIO UNIT],0)</f>
        <v>14.9</v>
      </c>
      <c r="G7812" s="2">
        <f>+TablaVentas[[#This Row],[CANTIDAD]]*TablaVentas[[#This Row],[PRECIO UNITARIO]]</f>
        <v>253.3</v>
      </c>
      <c r="H7812" s="1">
        <f t="shared" ca="1" si="122"/>
        <v>0.10546169804439071</v>
      </c>
      <c r="I7812" s="2">
        <f ca="1">+TablaVentas[[#This Row],[VENTAL TOTAL]]-TablaVentas[[#This Row],[VENTAL TOTAL]]*TablaVentas[[#This Row],[DESCUENTO]]</f>
        <v>226.58655188535585</v>
      </c>
      <c r="J7812" s="2">
        <f ca="1">0.18*TablaVentas[[#This Row],[SUBTOTAL]]</f>
        <v>40.785579339364048</v>
      </c>
      <c r="K7812" s="2">
        <f ca="1">+TablaVentas[[#This Row],[SUBTOTAL]]+TablaVentas[[#This Row],[IGV]]</f>
        <v>267.37213122471991</v>
      </c>
    </row>
    <row r="7813" spans="1:11" x14ac:dyDescent="0.25">
      <c r="A7813" t="s">
        <v>7822</v>
      </c>
      <c r="B7813" s="6">
        <v>46334</v>
      </c>
      <c r="C7813" t="s">
        <v>10014</v>
      </c>
      <c r="D7813" t="s">
        <v>10022</v>
      </c>
      <c r="E7813">
        <v>14</v>
      </c>
      <c r="F7813">
        <f>+_xlfn.XLOOKUP(TablaVentas[[#This Row],[PRODUCTO FINANCIERO]],TablaPrecios[PRODUCTO FINANCIERO],TablaPrecios[PRECIO UNIT],0)</f>
        <v>20.9</v>
      </c>
      <c r="G7813" s="2">
        <f>+TablaVentas[[#This Row],[CANTIDAD]]*TablaVentas[[#This Row],[PRECIO UNITARIO]]</f>
        <v>292.59999999999997</v>
      </c>
      <c r="H7813" s="1">
        <f t="shared" ca="1" si="122"/>
        <v>0.17347919022227878</v>
      </c>
      <c r="I7813" s="2">
        <f ca="1">+TablaVentas[[#This Row],[VENTAL TOTAL]]-TablaVentas[[#This Row],[VENTAL TOTAL]]*TablaVentas[[#This Row],[DESCUENTO]]</f>
        <v>241.83998894096121</v>
      </c>
      <c r="J7813" s="2">
        <f ca="1">0.18*TablaVentas[[#This Row],[SUBTOTAL]]</f>
        <v>43.531198009373014</v>
      </c>
      <c r="K7813" s="2">
        <f ca="1">+TablaVentas[[#This Row],[SUBTOTAL]]+TablaVentas[[#This Row],[IGV]]</f>
        <v>285.37118695033422</v>
      </c>
    </row>
    <row r="7814" spans="1:11" x14ac:dyDescent="0.25">
      <c r="A7814" t="s">
        <v>7823</v>
      </c>
      <c r="B7814" s="6">
        <v>45427</v>
      </c>
      <c r="C7814" t="s">
        <v>10013</v>
      </c>
      <c r="D7814" t="s">
        <v>10018</v>
      </c>
      <c r="E7814">
        <v>5</v>
      </c>
      <c r="F7814">
        <f>+_xlfn.XLOOKUP(TablaVentas[[#This Row],[PRODUCTO FINANCIERO]],TablaPrecios[PRODUCTO FINANCIERO],TablaPrecios[PRECIO UNIT],0)</f>
        <v>14.9</v>
      </c>
      <c r="G7814" s="2">
        <f>+TablaVentas[[#This Row],[CANTIDAD]]*TablaVentas[[#This Row],[PRECIO UNITARIO]]</f>
        <v>74.5</v>
      </c>
      <c r="H7814" s="1">
        <f t="shared" ca="1" si="122"/>
        <v>0.15888071693403819</v>
      </c>
      <c r="I7814" s="2">
        <f ca="1">+TablaVentas[[#This Row],[VENTAL TOTAL]]-TablaVentas[[#This Row],[VENTAL TOTAL]]*TablaVentas[[#This Row],[DESCUENTO]]</f>
        <v>62.663386588414156</v>
      </c>
      <c r="J7814" s="2">
        <f ca="1">0.18*TablaVentas[[#This Row],[SUBTOTAL]]</f>
        <v>11.279409585914548</v>
      </c>
      <c r="K7814" s="2">
        <f ca="1">+TablaVentas[[#This Row],[SUBTOTAL]]+TablaVentas[[#This Row],[IGV]]</f>
        <v>73.942796174328706</v>
      </c>
    </row>
    <row r="7815" spans="1:11" x14ac:dyDescent="0.25">
      <c r="A7815" t="s">
        <v>7824</v>
      </c>
      <c r="B7815" s="6">
        <v>45594</v>
      </c>
      <c r="C7815" t="s">
        <v>10013</v>
      </c>
      <c r="D7815" t="s">
        <v>10019</v>
      </c>
      <c r="E7815">
        <v>10</v>
      </c>
      <c r="F7815">
        <f>+_xlfn.XLOOKUP(TablaVentas[[#This Row],[PRODUCTO FINANCIERO]],TablaPrecios[PRODUCTO FINANCIERO],TablaPrecios[PRECIO UNIT],0)</f>
        <v>9.9</v>
      </c>
      <c r="G7815" s="2">
        <f>+TablaVentas[[#This Row],[CANTIDAD]]*TablaVentas[[#This Row],[PRECIO UNITARIO]]</f>
        <v>99</v>
      </c>
      <c r="H7815" s="1">
        <f t="shared" ca="1" si="122"/>
        <v>0.12093024994759503</v>
      </c>
      <c r="I7815" s="2">
        <f ca="1">+TablaVentas[[#This Row],[VENTAL TOTAL]]-TablaVentas[[#This Row],[VENTAL TOTAL]]*TablaVentas[[#This Row],[DESCUENTO]]</f>
        <v>87.027905255188088</v>
      </c>
      <c r="J7815" s="2">
        <f ca="1">0.18*TablaVentas[[#This Row],[SUBTOTAL]]</f>
        <v>15.665022945933856</v>
      </c>
      <c r="K7815" s="2">
        <f ca="1">+TablaVentas[[#This Row],[SUBTOTAL]]+TablaVentas[[#This Row],[IGV]]</f>
        <v>102.69292820112194</v>
      </c>
    </row>
    <row r="7816" spans="1:11" x14ac:dyDescent="0.25">
      <c r="A7816" t="s">
        <v>7825</v>
      </c>
      <c r="B7816" s="6">
        <v>45924</v>
      </c>
      <c r="C7816" t="s">
        <v>10014</v>
      </c>
      <c r="D7816" t="s">
        <v>10022</v>
      </c>
      <c r="E7816">
        <v>6</v>
      </c>
      <c r="F7816">
        <f>+_xlfn.XLOOKUP(TablaVentas[[#This Row],[PRODUCTO FINANCIERO]],TablaPrecios[PRODUCTO FINANCIERO],TablaPrecios[PRECIO UNIT],0)</f>
        <v>20.9</v>
      </c>
      <c r="G7816" s="2">
        <f>+TablaVentas[[#This Row],[CANTIDAD]]*TablaVentas[[#This Row],[PRECIO UNITARIO]]</f>
        <v>125.39999999999999</v>
      </c>
      <c r="H7816" s="1">
        <f t="shared" ca="1" si="122"/>
        <v>0.12272344449394146</v>
      </c>
      <c r="I7816" s="2">
        <f ca="1">+TablaVentas[[#This Row],[VENTAL TOTAL]]-TablaVentas[[#This Row],[VENTAL TOTAL]]*TablaVentas[[#This Row],[DESCUENTO]]</f>
        <v>110.01048006045974</v>
      </c>
      <c r="J7816" s="2">
        <f ca="1">0.18*TablaVentas[[#This Row],[SUBTOTAL]]</f>
        <v>19.801886410882751</v>
      </c>
      <c r="K7816" s="2">
        <f ca="1">+TablaVentas[[#This Row],[SUBTOTAL]]+TablaVentas[[#This Row],[IGV]]</f>
        <v>129.8123664713425</v>
      </c>
    </row>
    <row r="7817" spans="1:11" x14ac:dyDescent="0.25">
      <c r="A7817" t="s">
        <v>7826</v>
      </c>
      <c r="B7817" s="6">
        <v>46177</v>
      </c>
      <c r="C7817" t="s">
        <v>10014</v>
      </c>
      <c r="D7817" t="s">
        <v>10020</v>
      </c>
      <c r="E7817">
        <v>16</v>
      </c>
      <c r="F7817">
        <f>+_xlfn.XLOOKUP(TablaVentas[[#This Row],[PRODUCTO FINANCIERO]],TablaPrecios[PRODUCTO FINANCIERO],TablaPrecios[PRECIO UNIT],0)</f>
        <v>14.9</v>
      </c>
      <c r="G7817" s="2">
        <f>+TablaVentas[[#This Row],[CANTIDAD]]*TablaVentas[[#This Row],[PRECIO UNITARIO]]</f>
        <v>238.4</v>
      </c>
      <c r="H7817" s="1">
        <f t="shared" ca="1" si="122"/>
        <v>0.15709997375603857</v>
      </c>
      <c r="I7817" s="2">
        <f ca="1">+TablaVentas[[#This Row],[VENTAL TOTAL]]-TablaVentas[[#This Row],[VENTAL TOTAL]]*TablaVentas[[#This Row],[DESCUENTO]]</f>
        <v>200.9473662565604</v>
      </c>
      <c r="J7817" s="2">
        <f ca="1">0.18*TablaVentas[[#This Row],[SUBTOTAL]]</f>
        <v>36.170525926180872</v>
      </c>
      <c r="K7817" s="2">
        <f ca="1">+TablaVentas[[#This Row],[SUBTOTAL]]+TablaVentas[[#This Row],[IGV]]</f>
        <v>237.11789218274129</v>
      </c>
    </row>
    <row r="7818" spans="1:11" x14ac:dyDescent="0.25">
      <c r="A7818" t="s">
        <v>7827</v>
      </c>
      <c r="B7818" s="6">
        <v>46271</v>
      </c>
      <c r="C7818" t="s">
        <v>10011</v>
      </c>
      <c r="D7818" t="s">
        <v>10020</v>
      </c>
      <c r="E7818">
        <v>16</v>
      </c>
      <c r="F7818">
        <f>+_xlfn.XLOOKUP(TablaVentas[[#This Row],[PRODUCTO FINANCIERO]],TablaPrecios[PRODUCTO FINANCIERO],TablaPrecios[PRECIO UNIT],0)</f>
        <v>14.9</v>
      </c>
      <c r="G7818" s="2">
        <f>+TablaVentas[[#This Row],[CANTIDAD]]*TablaVentas[[#This Row],[PRECIO UNITARIO]]</f>
        <v>238.4</v>
      </c>
      <c r="H7818" s="1">
        <f t="shared" ca="1" si="122"/>
        <v>0.12061583769279628</v>
      </c>
      <c r="I7818" s="2">
        <f ca="1">+TablaVentas[[#This Row],[VENTAL TOTAL]]-TablaVentas[[#This Row],[VENTAL TOTAL]]*TablaVentas[[#This Row],[DESCUENTO]]</f>
        <v>209.64518429403736</v>
      </c>
      <c r="J7818" s="2">
        <f ca="1">0.18*TablaVentas[[#This Row],[SUBTOTAL]]</f>
        <v>37.736133172926721</v>
      </c>
      <c r="K7818" s="2">
        <f ca="1">+TablaVentas[[#This Row],[SUBTOTAL]]+TablaVentas[[#This Row],[IGV]]</f>
        <v>247.38131746696408</v>
      </c>
    </row>
    <row r="7819" spans="1:11" x14ac:dyDescent="0.25">
      <c r="A7819" t="s">
        <v>7828</v>
      </c>
      <c r="B7819" s="6">
        <v>46298</v>
      </c>
      <c r="C7819" t="s">
        <v>10011</v>
      </c>
      <c r="D7819" t="s">
        <v>10022</v>
      </c>
      <c r="E7819">
        <v>17</v>
      </c>
      <c r="F7819">
        <f>+_xlfn.XLOOKUP(TablaVentas[[#This Row],[PRODUCTO FINANCIERO]],TablaPrecios[PRODUCTO FINANCIERO],TablaPrecios[PRECIO UNIT],0)</f>
        <v>20.9</v>
      </c>
      <c r="G7819" s="2">
        <f>+TablaVentas[[#This Row],[CANTIDAD]]*TablaVentas[[#This Row],[PRECIO UNITARIO]]</f>
        <v>355.29999999999995</v>
      </c>
      <c r="H7819" s="1">
        <f t="shared" ca="1" si="122"/>
        <v>0.11345076222893315</v>
      </c>
      <c r="I7819" s="2">
        <f ca="1">+TablaVentas[[#This Row],[VENTAL TOTAL]]-TablaVentas[[#This Row],[VENTAL TOTAL]]*TablaVentas[[#This Row],[DESCUENTO]]</f>
        <v>314.99094418006001</v>
      </c>
      <c r="J7819" s="2">
        <f ca="1">0.18*TablaVentas[[#This Row],[SUBTOTAL]]</f>
        <v>56.6983699524108</v>
      </c>
      <c r="K7819" s="2">
        <f ca="1">+TablaVentas[[#This Row],[SUBTOTAL]]+TablaVentas[[#This Row],[IGV]]</f>
        <v>371.68931413247083</v>
      </c>
    </row>
    <row r="7820" spans="1:11" x14ac:dyDescent="0.25">
      <c r="A7820" t="s">
        <v>7829</v>
      </c>
      <c r="B7820" s="6">
        <v>46119</v>
      </c>
      <c r="C7820" t="s">
        <v>10014</v>
      </c>
      <c r="D7820" t="s">
        <v>10019</v>
      </c>
      <c r="E7820">
        <v>18</v>
      </c>
      <c r="F7820">
        <f>+_xlfn.XLOOKUP(TablaVentas[[#This Row],[PRODUCTO FINANCIERO]],TablaPrecios[PRODUCTO FINANCIERO],TablaPrecios[PRECIO UNIT],0)</f>
        <v>9.9</v>
      </c>
      <c r="G7820" s="2">
        <f>+TablaVentas[[#This Row],[CANTIDAD]]*TablaVentas[[#This Row],[PRECIO UNITARIO]]</f>
        <v>178.20000000000002</v>
      </c>
      <c r="H7820" s="1">
        <f t="shared" ca="1" si="122"/>
        <v>0.11146965476848424</v>
      </c>
      <c r="I7820" s="2">
        <f ca="1">+TablaVentas[[#This Row],[VENTAL TOTAL]]-TablaVentas[[#This Row],[VENTAL TOTAL]]*TablaVentas[[#This Row],[DESCUENTO]]</f>
        <v>158.33610752025612</v>
      </c>
      <c r="J7820" s="2">
        <f ca="1">0.18*TablaVentas[[#This Row],[SUBTOTAL]]</f>
        <v>28.500499353646102</v>
      </c>
      <c r="K7820" s="2">
        <f ca="1">+TablaVentas[[#This Row],[SUBTOTAL]]+TablaVentas[[#This Row],[IGV]]</f>
        <v>186.83660687390221</v>
      </c>
    </row>
    <row r="7821" spans="1:11" x14ac:dyDescent="0.25">
      <c r="A7821" t="s">
        <v>7830</v>
      </c>
      <c r="B7821" s="6">
        <v>45753</v>
      </c>
      <c r="C7821" t="s">
        <v>10013</v>
      </c>
      <c r="D7821" t="s">
        <v>10020</v>
      </c>
      <c r="E7821">
        <v>20</v>
      </c>
      <c r="F7821">
        <f>+_xlfn.XLOOKUP(TablaVentas[[#This Row],[PRODUCTO FINANCIERO]],TablaPrecios[PRODUCTO FINANCIERO],TablaPrecios[PRECIO UNIT],0)</f>
        <v>14.9</v>
      </c>
      <c r="G7821" s="2">
        <f>+TablaVentas[[#This Row],[CANTIDAD]]*TablaVentas[[#This Row],[PRECIO UNITARIO]]</f>
        <v>298</v>
      </c>
      <c r="H7821" s="1">
        <f t="shared" ca="1" si="122"/>
        <v>0.15995836204463471</v>
      </c>
      <c r="I7821" s="2">
        <f ca="1">+TablaVentas[[#This Row],[VENTAL TOTAL]]-TablaVentas[[#This Row],[VENTAL TOTAL]]*TablaVentas[[#This Row],[DESCUENTO]]</f>
        <v>250.33240811069885</v>
      </c>
      <c r="J7821" s="2">
        <f ca="1">0.18*TablaVentas[[#This Row],[SUBTOTAL]]</f>
        <v>45.059833459925791</v>
      </c>
      <c r="K7821" s="2">
        <f ca="1">+TablaVentas[[#This Row],[SUBTOTAL]]+TablaVentas[[#This Row],[IGV]]</f>
        <v>295.39224157062466</v>
      </c>
    </row>
    <row r="7822" spans="1:11" x14ac:dyDescent="0.25">
      <c r="A7822" t="s">
        <v>7831</v>
      </c>
      <c r="B7822" s="6">
        <v>45501</v>
      </c>
      <c r="C7822" t="s">
        <v>10013</v>
      </c>
      <c r="D7822" t="s">
        <v>10020</v>
      </c>
      <c r="E7822">
        <v>12</v>
      </c>
      <c r="F7822">
        <f>+_xlfn.XLOOKUP(TablaVentas[[#This Row],[PRODUCTO FINANCIERO]],TablaPrecios[PRODUCTO FINANCIERO],TablaPrecios[PRECIO UNIT],0)</f>
        <v>14.9</v>
      </c>
      <c r="G7822" s="2">
        <f>+TablaVentas[[#This Row],[CANTIDAD]]*TablaVentas[[#This Row],[PRECIO UNITARIO]]</f>
        <v>178.8</v>
      </c>
      <c r="H7822" s="1">
        <f t="shared" ca="1" si="122"/>
        <v>0.19416518019533091</v>
      </c>
      <c r="I7822" s="2">
        <f ca="1">+TablaVentas[[#This Row],[VENTAL TOTAL]]-TablaVentas[[#This Row],[VENTAL TOTAL]]*TablaVentas[[#This Row],[DESCUENTO]]</f>
        <v>144.08326578107483</v>
      </c>
      <c r="J7822" s="2">
        <f ca="1">0.18*TablaVentas[[#This Row],[SUBTOTAL]]</f>
        <v>25.934987840593468</v>
      </c>
      <c r="K7822" s="2">
        <f ca="1">+TablaVentas[[#This Row],[SUBTOTAL]]+TablaVentas[[#This Row],[IGV]]</f>
        <v>170.01825362166829</v>
      </c>
    </row>
    <row r="7823" spans="1:11" x14ac:dyDescent="0.25">
      <c r="A7823" t="s">
        <v>7832</v>
      </c>
      <c r="B7823" s="6">
        <v>45562</v>
      </c>
      <c r="C7823" t="s">
        <v>10012</v>
      </c>
      <c r="D7823" t="s">
        <v>10017</v>
      </c>
      <c r="E7823">
        <v>19</v>
      </c>
      <c r="F7823">
        <f>+_xlfn.XLOOKUP(TablaVentas[[#This Row],[PRODUCTO FINANCIERO]],TablaPrecios[PRODUCTO FINANCIERO],TablaPrecios[PRECIO UNIT],0)</f>
        <v>9.9</v>
      </c>
      <c r="G7823" s="2">
        <f>+TablaVentas[[#This Row],[CANTIDAD]]*TablaVentas[[#This Row],[PRECIO UNITARIO]]</f>
        <v>188.1</v>
      </c>
      <c r="H7823" s="1">
        <f t="shared" ca="1" si="122"/>
        <v>0.17350579001581551</v>
      </c>
      <c r="I7823" s="2">
        <f ca="1">+TablaVentas[[#This Row],[VENTAL TOTAL]]-TablaVentas[[#This Row],[VENTAL TOTAL]]*TablaVentas[[#This Row],[DESCUENTO]]</f>
        <v>155.46356089802509</v>
      </c>
      <c r="J7823" s="2">
        <f ca="1">0.18*TablaVentas[[#This Row],[SUBTOTAL]]</f>
        <v>27.983440961644515</v>
      </c>
      <c r="K7823" s="2">
        <f ca="1">+TablaVentas[[#This Row],[SUBTOTAL]]+TablaVentas[[#This Row],[IGV]]</f>
        <v>183.4470018596696</v>
      </c>
    </row>
    <row r="7824" spans="1:11" x14ac:dyDescent="0.25">
      <c r="A7824" t="s">
        <v>7833</v>
      </c>
      <c r="B7824" s="6">
        <v>45770</v>
      </c>
      <c r="C7824" t="s">
        <v>10014</v>
      </c>
      <c r="D7824" t="s">
        <v>10018</v>
      </c>
      <c r="E7824">
        <v>5</v>
      </c>
      <c r="F7824">
        <f>+_xlfn.XLOOKUP(TablaVentas[[#This Row],[PRODUCTO FINANCIERO]],TablaPrecios[PRODUCTO FINANCIERO],TablaPrecios[PRECIO UNIT],0)</f>
        <v>14.9</v>
      </c>
      <c r="G7824" s="2">
        <f>+TablaVentas[[#This Row],[CANTIDAD]]*TablaVentas[[#This Row],[PRECIO UNITARIO]]</f>
        <v>74.5</v>
      </c>
      <c r="H7824" s="1">
        <f t="shared" ca="1" si="122"/>
        <v>0.11196155950762122</v>
      </c>
      <c r="I7824" s="2">
        <f ca="1">+TablaVentas[[#This Row],[VENTAL TOTAL]]-TablaVentas[[#This Row],[VENTAL TOTAL]]*TablaVentas[[#This Row],[DESCUENTO]]</f>
        <v>66.158863816682214</v>
      </c>
      <c r="J7824" s="2">
        <f ca="1">0.18*TablaVentas[[#This Row],[SUBTOTAL]]</f>
        <v>11.908595487002797</v>
      </c>
      <c r="K7824" s="2">
        <f ca="1">+TablaVentas[[#This Row],[SUBTOTAL]]+TablaVentas[[#This Row],[IGV]]</f>
        <v>78.067459303685013</v>
      </c>
    </row>
    <row r="7825" spans="1:11" x14ac:dyDescent="0.25">
      <c r="A7825" t="s">
        <v>7834</v>
      </c>
      <c r="B7825" s="6">
        <v>45521</v>
      </c>
      <c r="C7825" t="s">
        <v>10013</v>
      </c>
      <c r="D7825" t="s">
        <v>10022</v>
      </c>
      <c r="E7825">
        <v>5</v>
      </c>
      <c r="F7825">
        <f>+_xlfn.XLOOKUP(TablaVentas[[#This Row],[PRODUCTO FINANCIERO]],TablaPrecios[PRODUCTO FINANCIERO],TablaPrecios[PRECIO UNIT],0)</f>
        <v>20.9</v>
      </c>
      <c r="G7825" s="2">
        <f>+TablaVentas[[#This Row],[CANTIDAD]]*TablaVentas[[#This Row],[PRECIO UNITARIO]]</f>
        <v>104.5</v>
      </c>
      <c r="H7825" s="1">
        <f t="shared" ca="1" si="122"/>
        <v>0.17169901026646728</v>
      </c>
      <c r="I7825" s="2">
        <f ca="1">+TablaVentas[[#This Row],[VENTAL TOTAL]]-TablaVentas[[#This Row],[VENTAL TOTAL]]*TablaVentas[[#This Row],[DESCUENTO]]</f>
        <v>86.557453427154172</v>
      </c>
      <c r="J7825" s="2">
        <f ca="1">0.18*TablaVentas[[#This Row],[SUBTOTAL]]</f>
        <v>15.58034161688775</v>
      </c>
      <c r="K7825" s="2">
        <f ca="1">+TablaVentas[[#This Row],[SUBTOTAL]]+TablaVentas[[#This Row],[IGV]]</f>
        <v>102.13779504404192</v>
      </c>
    </row>
    <row r="7826" spans="1:11" x14ac:dyDescent="0.25">
      <c r="A7826" t="s">
        <v>7835</v>
      </c>
      <c r="B7826" s="6">
        <v>46140</v>
      </c>
      <c r="C7826" t="s">
        <v>10014</v>
      </c>
      <c r="D7826" t="s">
        <v>10017</v>
      </c>
      <c r="E7826">
        <v>7</v>
      </c>
      <c r="F7826">
        <f>+_xlfn.XLOOKUP(TablaVentas[[#This Row],[PRODUCTO FINANCIERO]],TablaPrecios[PRODUCTO FINANCIERO],TablaPrecios[PRECIO UNIT],0)</f>
        <v>9.9</v>
      </c>
      <c r="G7826" s="2">
        <f>+TablaVentas[[#This Row],[CANTIDAD]]*TablaVentas[[#This Row],[PRECIO UNITARIO]]</f>
        <v>69.3</v>
      </c>
      <c r="H7826" s="1">
        <f t="shared" ca="1" si="122"/>
        <v>0.18839175621670989</v>
      </c>
      <c r="I7826" s="2">
        <f ca="1">+TablaVentas[[#This Row],[VENTAL TOTAL]]-TablaVentas[[#This Row],[VENTAL TOTAL]]*TablaVentas[[#This Row],[DESCUENTO]]</f>
        <v>56.244451294181999</v>
      </c>
      <c r="J7826" s="2">
        <f ca="1">0.18*TablaVentas[[#This Row],[SUBTOTAL]]</f>
        <v>10.124001232952759</v>
      </c>
      <c r="K7826" s="2">
        <f ca="1">+TablaVentas[[#This Row],[SUBTOTAL]]+TablaVentas[[#This Row],[IGV]]</f>
        <v>66.368452527134764</v>
      </c>
    </row>
    <row r="7827" spans="1:11" x14ac:dyDescent="0.25">
      <c r="A7827" t="s">
        <v>7836</v>
      </c>
      <c r="B7827" s="6">
        <v>45545</v>
      </c>
      <c r="C7827" t="s">
        <v>10015</v>
      </c>
      <c r="D7827" t="s">
        <v>10022</v>
      </c>
      <c r="E7827">
        <v>15</v>
      </c>
      <c r="F7827">
        <f>+_xlfn.XLOOKUP(TablaVentas[[#This Row],[PRODUCTO FINANCIERO]],TablaPrecios[PRODUCTO FINANCIERO],TablaPrecios[PRECIO UNIT],0)</f>
        <v>20.9</v>
      </c>
      <c r="G7827" s="2">
        <f>+TablaVentas[[#This Row],[CANTIDAD]]*TablaVentas[[#This Row],[PRECIO UNITARIO]]</f>
        <v>313.5</v>
      </c>
      <c r="H7827" s="1">
        <f t="shared" ca="1" si="122"/>
        <v>0.16709856218825342</v>
      </c>
      <c r="I7827" s="2">
        <f ca="1">+TablaVentas[[#This Row],[VENTAL TOTAL]]-TablaVentas[[#This Row],[VENTAL TOTAL]]*TablaVentas[[#This Row],[DESCUENTO]]</f>
        <v>261.11460075398253</v>
      </c>
      <c r="J7827" s="2">
        <f ca="1">0.18*TablaVentas[[#This Row],[SUBTOTAL]]</f>
        <v>47.000628135716852</v>
      </c>
      <c r="K7827" s="2">
        <f ca="1">+TablaVentas[[#This Row],[SUBTOTAL]]+TablaVentas[[#This Row],[IGV]]</f>
        <v>308.11522888969938</v>
      </c>
    </row>
    <row r="7828" spans="1:11" x14ac:dyDescent="0.25">
      <c r="A7828" t="s">
        <v>7837</v>
      </c>
      <c r="B7828" s="6">
        <v>46382</v>
      </c>
      <c r="C7828" t="s">
        <v>10015</v>
      </c>
      <c r="D7828" t="s">
        <v>10017</v>
      </c>
      <c r="E7828">
        <v>13</v>
      </c>
      <c r="F7828">
        <f>+_xlfn.XLOOKUP(TablaVentas[[#This Row],[PRODUCTO FINANCIERO]],TablaPrecios[PRODUCTO FINANCIERO],TablaPrecios[PRECIO UNIT],0)</f>
        <v>9.9</v>
      </c>
      <c r="G7828" s="2">
        <f>+TablaVentas[[#This Row],[CANTIDAD]]*TablaVentas[[#This Row],[PRECIO UNITARIO]]</f>
        <v>128.70000000000002</v>
      </c>
      <c r="H7828" s="1">
        <f t="shared" ca="1" si="122"/>
        <v>0.11827918846819363</v>
      </c>
      <c r="I7828" s="2">
        <f ca="1">+TablaVentas[[#This Row],[VENTAL TOTAL]]-TablaVentas[[#This Row],[VENTAL TOTAL]]*TablaVentas[[#This Row],[DESCUENTO]]</f>
        <v>113.4774684441435</v>
      </c>
      <c r="J7828" s="2">
        <f ca="1">0.18*TablaVentas[[#This Row],[SUBTOTAL]]</f>
        <v>20.425944319945827</v>
      </c>
      <c r="K7828" s="2">
        <f ca="1">+TablaVentas[[#This Row],[SUBTOTAL]]+TablaVentas[[#This Row],[IGV]]</f>
        <v>133.90341276408932</v>
      </c>
    </row>
    <row r="7829" spans="1:11" x14ac:dyDescent="0.25">
      <c r="A7829" t="s">
        <v>7838</v>
      </c>
      <c r="B7829" s="6">
        <v>45332</v>
      </c>
      <c r="C7829" t="s">
        <v>10013</v>
      </c>
      <c r="D7829" t="s">
        <v>10020</v>
      </c>
      <c r="E7829">
        <v>8</v>
      </c>
      <c r="F7829">
        <f>+_xlfn.XLOOKUP(TablaVentas[[#This Row],[PRODUCTO FINANCIERO]],TablaPrecios[PRODUCTO FINANCIERO],TablaPrecios[PRECIO UNIT],0)</f>
        <v>14.9</v>
      </c>
      <c r="G7829" s="2">
        <f>+TablaVentas[[#This Row],[CANTIDAD]]*TablaVentas[[#This Row],[PRECIO UNITARIO]]</f>
        <v>119.2</v>
      </c>
      <c r="H7829" s="1">
        <f t="shared" ca="1" si="122"/>
        <v>0.16597500254663317</v>
      </c>
      <c r="I7829" s="2">
        <f ca="1">+TablaVentas[[#This Row],[VENTAL TOTAL]]-TablaVentas[[#This Row],[VENTAL TOTAL]]*TablaVentas[[#This Row],[DESCUENTO]]</f>
        <v>99.415779696441334</v>
      </c>
      <c r="J7829" s="2">
        <f ca="1">0.18*TablaVentas[[#This Row],[SUBTOTAL]]</f>
        <v>17.894840345359441</v>
      </c>
      <c r="K7829" s="2">
        <f ca="1">+TablaVentas[[#This Row],[SUBTOTAL]]+TablaVentas[[#This Row],[IGV]]</f>
        <v>117.31062004180077</v>
      </c>
    </row>
    <row r="7830" spans="1:11" x14ac:dyDescent="0.25">
      <c r="A7830" t="s">
        <v>7839</v>
      </c>
      <c r="B7830" s="6">
        <v>46241</v>
      </c>
      <c r="C7830" t="s">
        <v>10015</v>
      </c>
      <c r="D7830" t="s">
        <v>10019</v>
      </c>
      <c r="E7830">
        <v>14</v>
      </c>
      <c r="F7830">
        <f>+_xlfn.XLOOKUP(TablaVentas[[#This Row],[PRODUCTO FINANCIERO]],TablaPrecios[PRODUCTO FINANCIERO],TablaPrecios[PRECIO UNIT],0)</f>
        <v>9.9</v>
      </c>
      <c r="G7830" s="2">
        <f>+TablaVentas[[#This Row],[CANTIDAD]]*TablaVentas[[#This Row],[PRECIO UNITARIO]]</f>
        <v>138.6</v>
      </c>
      <c r="H7830" s="1">
        <f t="shared" ca="1" si="122"/>
        <v>0.11157692206944621</v>
      </c>
      <c r="I7830" s="2">
        <f ca="1">+TablaVentas[[#This Row],[VENTAL TOTAL]]-TablaVentas[[#This Row],[VENTAL TOTAL]]*TablaVentas[[#This Row],[DESCUENTO]]</f>
        <v>123.13543860117476</v>
      </c>
      <c r="J7830" s="2">
        <f ca="1">0.18*TablaVentas[[#This Row],[SUBTOTAL]]</f>
        <v>22.164378948211453</v>
      </c>
      <c r="K7830" s="2">
        <f ca="1">+TablaVentas[[#This Row],[SUBTOTAL]]+TablaVentas[[#This Row],[IGV]]</f>
        <v>145.2998175493862</v>
      </c>
    </row>
    <row r="7831" spans="1:11" x14ac:dyDescent="0.25">
      <c r="A7831" t="s">
        <v>7840</v>
      </c>
      <c r="B7831" s="6">
        <v>45532</v>
      </c>
      <c r="C7831" t="s">
        <v>10013</v>
      </c>
      <c r="D7831" t="s">
        <v>10020</v>
      </c>
      <c r="E7831">
        <v>9</v>
      </c>
      <c r="F7831">
        <f>+_xlfn.XLOOKUP(TablaVentas[[#This Row],[PRODUCTO FINANCIERO]],TablaPrecios[PRODUCTO FINANCIERO],TablaPrecios[PRECIO UNIT],0)</f>
        <v>14.9</v>
      </c>
      <c r="G7831" s="2">
        <f>+TablaVentas[[#This Row],[CANTIDAD]]*TablaVentas[[#This Row],[PRECIO UNITARIO]]</f>
        <v>134.1</v>
      </c>
      <c r="H7831" s="1">
        <f t="shared" ca="1" si="122"/>
        <v>0.17039380561448392</v>
      </c>
      <c r="I7831" s="2">
        <f ca="1">+TablaVentas[[#This Row],[VENTAL TOTAL]]-TablaVentas[[#This Row],[VENTAL TOTAL]]*TablaVentas[[#This Row],[DESCUENTO]]</f>
        <v>111.2501906670977</v>
      </c>
      <c r="J7831" s="2">
        <f ca="1">0.18*TablaVentas[[#This Row],[SUBTOTAL]]</f>
        <v>20.025034320077584</v>
      </c>
      <c r="K7831" s="2">
        <f ca="1">+TablaVentas[[#This Row],[SUBTOTAL]]+TablaVentas[[#This Row],[IGV]]</f>
        <v>131.27522498717528</v>
      </c>
    </row>
    <row r="7832" spans="1:11" x14ac:dyDescent="0.25">
      <c r="A7832" t="s">
        <v>7841</v>
      </c>
      <c r="B7832" s="6">
        <v>46162</v>
      </c>
      <c r="C7832" t="s">
        <v>10011</v>
      </c>
      <c r="D7832" t="s">
        <v>10017</v>
      </c>
      <c r="E7832">
        <v>8</v>
      </c>
      <c r="F7832">
        <f>+_xlfn.XLOOKUP(TablaVentas[[#This Row],[PRODUCTO FINANCIERO]],TablaPrecios[PRODUCTO FINANCIERO],TablaPrecios[PRECIO UNIT],0)</f>
        <v>9.9</v>
      </c>
      <c r="G7832" s="2">
        <f>+TablaVentas[[#This Row],[CANTIDAD]]*TablaVentas[[#This Row],[PRECIO UNITARIO]]</f>
        <v>79.2</v>
      </c>
      <c r="H7832" s="1">
        <f t="shared" ca="1" si="122"/>
        <v>0.1792668567426508</v>
      </c>
      <c r="I7832" s="2">
        <f ca="1">+TablaVentas[[#This Row],[VENTAL TOTAL]]-TablaVentas[[#This Row],[VENTAL TOTAL]]*TablaVentas[[#This Row],[DESCUENTO]]</f>
        <v>65.002064945982056</v>
      </c>
      <c r="J7832" s="2">
        <f ca="1">0.18*TablaVentas[[#This Row],[SUBTOTAL]]</f>
        <v>11.70037169027677</v>
      </c>
      <c r="K7832" s="2">
        <f ca="1">+TablaVentas[[#This Row],[SUBTOTAL]]+TablaVentas[[#This Row],[IGV]]</f>
        <v>76.702436636258824</v>
      </c>
    </row>
    <row r="7833" spans="1:11" x14ac:dyDescent="0.25">
      <c r="A7833" t="s">
        <v>7842</v>
      </c>
      <c r="B7833" s="6">
        <v>45450</v>
      </c>
      <c r="C7833" t="s">
        <v>10016</v>
      </c>
      <c r="D7833" t="s">
        <v>10018</v>
      </c>
      <c r="E7833">
        <v>15</v>
      </c>
      <c r="F7833">
        <f>+_xlfn.XLOOKUP(TablaVentas[[#This Row],[PRODUCTO FINANCIERO]],TablaPrecios[PRODUCTO FINANCIERO],TablaPrecios[PRECIO UNIT],0)</f>
        <v>14.9</v>
      </c>
      <c r="G7833" s="2">
        <f>+TablaVentas[[#This Row],[CANTIDAD]]*TablaVentas[[#This Row],[PRECIO UNITARIO]]</f>
        <v>223.5</v>
      </c>
      <c r="H7833" s="1">
        <f t="shared" ca="1" si="122"/>
        <v>0.12795936611123582</v>
      </c>
      <c r="I7833" s="2">
        <f ca="1">+TablaVentas[[#This Row],[VENTAL TOTAL]]-TablaVentas[[#This Row],[VENTAL TOTAL]]*TablaVentas[[#This Row],[DESCUENTO]]</f>
        <v>194.90108167413879</v>
      </c>
      <c r="J7833" s="2">
        <f ca="1">0.18*TablaVentas[[#This Row],[SUBTOTAL]]</f>
        <v>35.082194701344982</v>
      </c>
      <c r="K7833" s="2">
        <f ca="1">+TablaVentas[[#This Row],[SUBTOTAL]]+TablaVentas[[#This Row],[IGV]]</f>
        <v>229.98327637548377</v>
      </c>
    </row>
    <row r="7834" spans="1:11" x14ac:dyDescent="0.25">
      <c r="A7834" t="s">
        <v>7843</v>
      </c>
      <c r="B7834" s="6">
        <v>45947</v>
      </c>
      <c r="C7834" t="s">
        <v>10015</v>
      </c>
      <c r="D7834" t="s">
        <v>10018</v>
      </c>
      <c r="E7834">
        <v>15</v>
      </c>
      <c r="F7834">
        <f>+_xlfn.XLOOKUP(TablaVentas[[#This Row],[PRODUCTO FINANCIERO]],TablaPrecios[PRODUCTO FINANCIERO],TablaPrecios[PRECIO UNIT],0)</f>
        <v>14.9</v>
      </c>
      <c r="G7834" s="2">
        <f>+TablaVentas[[#This Row],[CANTIDAD]]*TablaVentas[[#This Row],[PRECIO UNITARIO]]</f>
        <v>223.5</v>
      </c>
      <c r="H7834" s="1">
        <f t="shared" ca="1" si="122"/>
        <v>0.10068856318612973</v>
      </c>
      <c r="I7834" s="2">
        <f ca="1">+TablaVentas[[#This Row],[VENTAL TOTAL]]-TablaVentas[[#This Row],[VENTAL TOTAL]]*TablaVentas[[#This Row],[DESCUENTO]]</f>
        <v>200.99610612790002</v>
      </c>
      <c r="J7834" s="2">
        <f ca="1">0.18*TablaVentas[[#This Row],[SUBTOTAL]]</f>
        <v>36.179299103022004</v>
      </c>
      <c r="K7834" s="2">
        <f ca="1">+TablaVentas[[#This Row],[SUBTOTAL]]+TablaVentas[[#This Row],[IGV]]</f>
        <v>237.17540523092202</v>
      </c>
    </row>
    <row r="7835" spans="1:11" x14ac:dyDescent="0.25">
      <c r="A7835" t="s">
        <v>7844</v>
      </c>
      <c r="B7835" s="6">
        <v>46065</v>
      </c>
      <c r="C7835" t="s">
        <v>10015</v>
      </c>
      <c r="D7835" t="s">
        <v>10018</v>
      </c>
      <c r="E7835">
        <v>9</v>
      </c>
      <c r="F7835">
        <f>+_xlfn.XLOOKUP(TablaVentas[[#This Row],[PRODUCTO FINANCIERO]],TablaPrecios[PRODUCTO FINANCIERO],TablaPrecios[PRECIO UNIT],0)</f>
        <v>14.9</v>
      </c>
      <c r="G7835" s="2">
        <f>+TablaVentas[[#This Row],[CANTIDAD]]*TablaVentas[[#This Row],[PRECIO UNITARIO]]</f>
        <v>134.1</v>
      </c>
      <c r="H7835" s="1">
        <f t="shared" ca="1" si="122"/>
        <v>0.12514013746233543</v>
      </c>
      <c r="I7835" s="2">
        <f ca="1">+TablaVentas[[#This Row],[VENTAL TOTAL]]-TablaVentas[[#This Row],[VENTAL TOTAL]]*TablaVentas[[#This Row],[DESCUENTO]]</f>
        <v>117.31870756630082</v>
      </c>
      <c r="J7835" s="2">
        <f ca="1">0.18*TablaVentas[[#This Row],[SUBTOTAL]]</f>
        <v>21.117367361934146</v>
      </c>
      <c r="K7835" s="2">
        <f ca="1">+TablaVentas[[#This Row],[SUBTOTAL]]+TablaVentas[[#This Row],[IGV]]</f>
        <v>138.43607492823497</v>
      </c>
    </row>
    <row r="7836" spans="1:11" x14ac:dyDescent="0.25">
      <c r="A7836" t="s">
        <v>7845</v>
      </c>
      <c r="B7836" s="6">
        <v>46358</v>
      </c>
      <c r="C7836" t="s">
        <v>10012</v>
      </c>
      <c r="D7836" t="s">
        <v>10019</v>
      </c>
      <c r="E7836">
        <v>11</v>
      </c>
      <c r="F7836">
        <f>+_xlfn.XLOOKUP(TablaVentas[[#This Row],[PRODUCTO FINANCIERO]],TablaPrecios[PRODUCTO FINANCIERO],TablaPrecios[PRECIO UNIT],0)</f>
        <v>9.9</v>
      </c>
      <c r="G7836" s="2">
        <f>+TablaVentas[[#This Row],[CANTIDAD]]*TablaVentas[[#This Row],[PRECIO UNITARIO]]</f>
        <v>108.9</v>
      </c>
      <c r="H7836" s="1">
        <f t="shared" ca="1" si="122"/>
        <v>0.12460559670142551</v>
      </c>
      <c r="I7836" s="2">
        <f ca="1">+TablaVentas[[#This Row],[VENTAL TOTAL]]-TablaVentas[[#This Row],[VENTAL TOTAL]]*TablaVentas[[#This Row],[DESCUENTO]]</f>
        <v>95.330450519214764</v>
      </c>
      <c r="J7836" s="2">
        <f ca="1">0.18*TablaVentas[[#This Row],[SUBTOTAL]]</f>
        <v>17.159481093458655</v>
      </c>
      <c r="K7836" s="2">
        <f ca="1">+TablaVentas[[#This Row],[SUBTOTAL]]+TablaVentas[[#This Row],[IGV]]</f>
        <v>112.48993161267342</v>
      </c>
    </row>
    <row r="7837" spans="1:11" x14ac:dyDescent="0.25">
      <c r="A7837" t="s">
        <v>7846</v>
      </c>
      <c r="B7837" s="6">
        <v>46308</v>
      </c>
      <c r="C7837" t="s">
        <v>10016</v>
      </c>
      <c r="D7837" t="s">
        <v>10022</v>
      </c>
      <c r="E7837">
        <v>17</v>
      </c>
      <c r="F7837">
        <f>+_xlfn.XLOOKUP(TablaVentas[[#This Row],[PRODUCTO FINANCIERO]],TablaPrecios[PRODUCTO FINANCIERO],TablaPrecios[PRECIO UNIT],0)</f>
        <v>20.9</v>
      </c>
      <c r="G7837" s="2">
        <f>+TablaVentas[[#This Row],[CANTIDAD]]*TablaVentas[[#This Row],[PRECIO UNITARIO]]</f>
        <v>355.29999999999995</v>
      </c>
      <c r="H7837" s="1">
        <f t="shared" ca="1" si="122"/>
        <v>0.11194309962681218</v>
      </c>
      <c r="I7837" s="2">
        <f ca="1">+TablaVentas[[#This Row],[VENTAL TOTAL]]-TablaVentas[[#This Row],[VENTAL TOTAL]]*TablaVentas[[#This Row],[DESCUENTO]]</f>
        <v>315.52661670259357</v>
      </c>
      <c r="J7837" s="2">
        <f ca="1">0.18*TablaVentas[[#This Row],[SUBTOTAL]]</f>
        <v>56.794791006466838</v>
      </c>
      <c r="K7837" s="2">
        <f ca="1">+TablaVentas[[#This Row],[SUBTOTAL]]+TablaVentas[[#This Row],[IGV]]</f>
        <v>372.3214077090604</v>
      </c>
    </row>
    <row r="7838" spans="1:11" x14ac:dyDescent="0.25">
      <c r="A7838" t="s">
        <v>7847</v>
      </c>
      <c r="B7838" s="6">
        <v>46078</v>
      </c>
      <c r="C7838" t="s">
        <v>10014</v>
      </c>
      <c r="D7838" t="s">
        <v>10019</v>
      </c>
      <c r="E7838">
        <v>3</v>
      </c>
      <c r="F7838">
        <f>+_xlfn.XLOOKUP(TablaVentas[[#This Row],[PRODUCTO FINANCIERO]],TablaPrecios[PRODUCTO FINANCIERO],TablaPrecios[PRECIO UNIT],0)</f>
        <v>9.9</v>
      </c>
      <c r="G7838" s="2">
        <f>+TablaVentas[[#This Row],[CANTIDAD]]*TablaVentas[[#This Row],[PRECIO UNITARIO]]</f>
        <v>29.700000000000003</v>
      </c>
      <c r="H7838" s="1">
        <f t="shared" ca="1" si="122"/>
        <v>0.14699277627193061</v>
      </c>
      <c r="I7838" s="2">
        <f ca="1">+TablaVentas[[#This Row],[VENTAL TOTAL]]-TablaVentas[[#This Row],[VENTAL TOTAL]]*TablaVentas[[#This Row],[DESCUENTO]]</f>
        <v>25.334314544723664</v>
      </c>
      <c r="J7838" s="2">
        <f ca="1">0.18*TablaVentas[[#This Row],[SUBTOTAL]]</f>
        <v>4.5601766180502592</v>
      </c>
      <c r="K7838" s="2">
        <f ca="1">+TablaVentas[[#This Row],[SUBTOTAL]]+TablaVentas[[#This Row],[IGV]]</f>
        <v>29.894491162773924</v>
      </c>
    </row>
    <row r="7839" spans="1:11" x14ac:dyDescent="0.25">
      <c r="A7839" t="s">
        <v>7848</v>
      </c>
      <c r="B7839" s="6">
        <v>46276</v>
      </c>
      <c r="C7839" t="s">
        <v>10015</v>
      </c>
      <c r="D7839" t="s">
        <v>10017</v>
      </c>
      <c r="E7839">
        <v>20</v>
      </c>
      <c r="F7839">
        <f>+_xlfn.XLOOKUP(TablaVentas[[#This Row],[PRODUCTO FINANCIERO]],TablaPrecios[PRODUCTO FINANCIERO],TablaPrecios[PRECIO UNIT],0)</f>
        <v>9.9</v>
      </c>
      <c r="G7839" s="2">
        <f>+TablaVentas[[#This Row],[CANTIDAD]]*TablaVentas[[#This Row],[PRECIO UNITARIO]]</f>
        <v>198</v>
      </c>
      <c r="H7839" s="1">
        <f t="shared" ca="1" si="122"/>
        <v>0.16489847360190829</v>
      </c>
      <c r="I7839" s="2">
        <f ca="1">+TablaVentas[[#This Row],[VENTAL TOTAL]]-TablaVentas[[#This Row],[VENTAL TOTAL]]*TablaVentas[[#This Row],[DESCUENTO]]</f>
        <v>165.35010222682217</v>
      </c>
      <c r="J7839" s="2">
        <f ca="1">0.18*TablaVentas[[#This Row],[SUBTOTAL]]</f>
        <v>29.763018400827988</v>
      </c>
      <c r="K7839" s="2">
        <f ca="1">+TablaVentas[[#This Row],[SUBTOTAL]]+TablaVentas[[#This Row],[IGV]]</f>
        <v>195.11312062765018</v>
      </c>
    </row>
    <row r="7840" spans="1:11" x14ac:dyDescent="0.25">
      <c r="A7840" t="s">
        <v>7849</v>
      </c>
      <c r="B7840" s="6">
        <v>45300</v>
      </c>
      <c r="C7840" t="s">
        <v>10015</v>
      </c>
      <c r="D7840" t="s">
        <v>10020</v>
      </c>
      <c r="E7840">
        <v>8</v>
      </c>
      <c r="F7840">
        <f>+_xlfn.XLOOKUP(TablaVentas[[#This Row],[PRODUCTO FINANCIERO]],TablaPrecios[PRODUCTO FINANCIERO],TablaPrecios[PRECIO UNIT],0)</f>
        <v>14.9</v>
      </c>
      <c r="G7840" s="2">
        <f>+TablaVentas[[#This Row],[CANTIDAD]]*TablaVentas[[#This Row],[PRECIO UNITARIO]]</f>
        <v>119.2</v>
      </c>
      <c r="H7840" s="1">
        <f t="shared" ca="1" si="122"/>
        <v>0.11870341363193776</v>
      </c>
      <c r="I7840" s="2">
        <f ca="1">+TablaVentas[[#This Row],[VENTAL TOTAL]]-TablaVentas[[#This Row],[VENTAL TOTAL]]*TablaVentas[[#This Row],[DESCUENTO]]</f>
        <v>105.05055309507303</v>
      </c>
      <c r="J7840" s="2">
        <f ca="1">0.18*TablaVentas[[#This Row],[SUBTOTAL]]</f>
        <v>18.909099557113144</v>
      </c>
      <c r="K7840" s="2">
        <f ca="1">+TablaVentas[[#This Row],[SUBTOTAL]]+TablaVentas[[#This Row],[IGV]]</f>
        <v>123.95965265218618</v>
      </c>
    </row>
    <row r="7841" spans="1:11" x14ac:dyDescent="0.25">
      <c r="A7841" t="s">
        <v>7850</v>
      </c>
      <c r="B7841" s="6">
        <v>45957</v>
      </c>
      <c r="C7841" t="s">
        <v>10015</v>
      </c>
      <c r="D7841" t="s">
        <v>10017</v>
      </c>
      <c r="E7841">
        <v>10</v>
      </c>
      <c r="F7841">
        <f>+_xlfn.XLOOKUP(TablaVentas[[#This Row],[PRODUCTO FINANCIERO]],TablaPrecios[PRODUCTO FINANCIERO],TablaPrecios[PRECIO UNIT],0)</f>
        <v>9.9</v>
      </c>
      <c r="G7841" s="2">
        <f>+TablaVentas[[#This Row],[CANTIDAD]]*TablaVentas[[#This Row],[PRECIO UNITARIO]]</f>
        <v>99</v>
      </c>
      <c r="H7841" s="1">
        <f t="shared" ca="1" si="122"/>
        <v>0.16118597439451779</v>
      </c>
      <c r="I7841" s="2">
        <f ca="1">+TablaVentas[[#This Row],[VENTAL TOTAL]]-TablaVentas[[#This Row],[VENTAL TOTAL]]*TablaVentas[[#This Row],[DESCUENTO]]</f>
        <v>83.042588534942738</v>
      </c>
      <c r="J7841" s="2">
        <f ca="1">0.18*TablaVentas[[#This Row],[SUBTOTAL]]</f>
        <v>14.947665936289692</v>
      </c>
      <c r="K7841" s="2">
        <f ca="1">+TablaVentas[[#This Row],[SUBTOTAL]]+TablaVentas[[#This Row],[IGV]]</f>
        <v>97.990254471232433</v>
      </c>
    </row>
    <row r="7842" spans="1:11" x14ac:dyDescent="0.25">
      <c r="A7842" t="s">
        <v>7851</v>
      </c>
      <c r="B7842" s="6">
        <v>45994</v>
      </c>
      <c r="C7842" t="s">
        <v>10011</v>
      </c>
      <c r="D7842" t="s">
        <v>10022</v>
      </c>
      <c r="E7842">
        <v>14</v>
      </c>
      <c r="F7842">
        <f>+_xlfn.XLOOKUP(TablaVentas[[#This Row],[PRODUCTO FINANCIERO]],TablaPrecios[PRODUCTO FINANCIERO],TablaPrecios[PRECIO UNIT],0)</f>
        <v>20.9</v>
      </c>
      <c r="G7842" s="2">
        <f>+TablaVentas[[#This Row],[CANTIDAD]]*TablaVentas[[#This Row],[PRECIO UNITARIO]]</f>
        <v>292.59999999999997</v>
      </c>
      <c r="H7842" s="1">
        <f t="shared" ca="1" si="122"/>
        <v>0.10207522611233305</v>
      </c>
      <c r="I7842" s="2">
        <f ca="1">+TablaVentas[[#This Row],[VENTAL TOTAL]]-TablaVentas[[#This Row],[VENTAL TOTAL]]*TablaVentas[[#This Row],[DESCUENTO]]</f>
        <v>262.73278883953134</v>
      </c>
      <c r="J7842" s="2">
        <f ca="1">0.18*TablaVentas[[#This Row],[SUBTOTAL]]</f>
        <v>47.291901991115637</v>
      </c>
      <c r="K7842" s="2">
        <f ca="1">+TablaVentas[[#This Row],[SUBTOTAL]]+TablaVentas[[#This Row],[IGV]]</f>
        <v>310.02469083064699</v>
      </c>
    </row>
    <row r="7843" spans="1:11" x14ac:dyDescent="0.25">
      <c r="A7843" t="s">
        <v>7852</v>
      </c>
      <c r="B7843" s="6">
        <v>45500</v>
      </c>
      <c r="C7843" t="s">
        <v>10011</v>
      </c>
      <c r="D7843" t="s">
        <v>10020</v>
      </c>
      <c r="E7843">
        <v>3</v>
      </c>
      <c r="F7843">
        <f>+_xlfn.XLOOKUP(TablaVentas[[#This Row],[PRODUCTO FINANCIERO]],TablaPrecios[PRODUCTO FINANCIERO],TablaPrecios[PRECIO UNIT],0)</f>
        <v>14.9</v>
      </c>
      <c r="G7843" s="2">
        <f>+TablaVentas[[#This Row],[CANTIDAD]]*TablaVentas[[#This Row],[PRECIO UNITARIO]]</f>
        <v>44.7</v>
      </c>
      <c r="H7843" s="1">
        <f t="shared" ca="1" si="122"/>
        <v>0.1308138973276016</v>
      </c>
      <c r="I7843" s="2">
        <f ca="1">+TablaVentas[[#This Row],[VENTAL TOTAL]]-TablaVentas[[#This Row],[VENTAL TOTAL]]*TablaVentas[[#This Row],[DESCUENTO]]</f>
        <v>38.852618789456209</v>
      </c>
      <c r="J7843" s="2">
        <f ca="1">0.18*TablaVentas[[#This Row],[SUBTOTAL]]</f>
        <v>6.9934713821021175</v>
      </c>
      <c r="K7843" s="2">
        <f ca="1">+TablaVentas[[#This Row],[SUBTOTAL]]+TablaVentas[[#This Row],[IGV]]</f>
        <v>45.846090171558323</v>
      </c>
    </row>
    <row r="7844" spans="1:11" x14ac:dyDescent="0.25">
      <c r="A7844" t="s">
        <v>7853</v>
      </c>
      <c r="B7844" s="6">
        <v>45678</v>
      </c>
      <c r="C7844" t="s">
        <v>10016</v>
      </c>
      <c r="D7844" t="s">
        <v>10020</v>
      </c>
      <c r="E7844">
        <v>7</v>
      </c>
      <c r="F7844">
        <f>+_xlfn.XLOOKUP(TablaVentas[[#This Row],[PRODUCTO FINANCIERO]],TablaPrecios[PRODUCTO FINANCIERO],TablaPrecios[PRECIO UNIT],0)</f>
        <v>14.9</v>
      </c>
      <c r="G7844" s="2">
        <f>+TablaVentas[[#This Row],[CANTIDAD]]*TablaVentas[[#This Row],[PRECIO UNITARIO]]</f>
        <v>104.3</v>
      </c>
      <c r="H7844" s="1">
        <f t="shared" ca="1" si="122"/>
        <v>0.15513360582975902</v>
      </c>
      <c r="I7844" s="2">
        <f ca="1">+TablaVentas[[#This Row],[VENTAL TOTAL]]-TablaVentas[[#This Row],[VENTAL TOTAL]]*TablaVentas[[#This Row],[DESCUENTO]]</f>
        <v>88.119564911956132</v>
      </c>
      <c r="J7844" s="2">
        <f ca="1">0.18*TablaVentas[[#This Row],[SUBTOTAL]]</f>
        <v>15.861521684152104</v>
      </c>
      <c r="K7844" s="2">
        <f ca="1">+TablaVentas[[#This Row],[SUBTOTAL]]+TablaVentas[[#This Row],[IGV]]</f>
        <v>103.98108659610824</v>
      </c>
    </row>
    <row r="7845" spans="1:11" x14ac:dyDescent="0.25">
      <c r="A7845" t="s">
        <v>7854</v>
      </c>
      <c r="B7845" s="6">
        <v>45333</v>
      </c>
      <c r="C7845" t="s">
        <v>10016</v>
      </c>
      <c r="D7845" t="s">
        <v>10018</v>
      </c>
      <c r="E7845">
        <v>7</v>
      </c>
      <c r="F7845">
        <f>+_xlfn.XLOOKUP(TablaVentas[[#This Row],[PRODUCTO FINANCIERO]],TablaPrecios[PRODUCTO FINANCIERO],TablaPrecios[PRECIO UNIT],0)</f>
        <v>14.9</v>
      </c>
      <c r="G7845" s="2">
        <f>+TablaVentas[[#This Row],[CANTIDAD]]*TablaVentas[[#This Row],[PRECIO UNITARIO]]</f>
        <v>104.3</v>
      </c>
      <c r="H7845" s="1">
        <f t="shared" ca="1" si="122"/>
        <v>0.13243629344039762</v>
      </c>
      <c r="I7845" s="2">
        <f ca="1">+TablaVentas[[#This Row],[VENTAL TOTAL]]-TablaVentas[[#This Row],[VENTAL TOTAL]]*TablaVentas[[#This Row],[DESCUENTO]]</f>
        <v>90.486894594166529</v>
      </c>
      <c r="J7845" s="2">
        <f ca="1">0.18*TablaVentas[[#This Row],[SUBTOTAL]]</f>
        <v>16.287641026949974</v>
      </c>
      <c r="K7845" s="2">
        <f ca="1">+TablaVentas[[#This Row],[SUBTOTAL]]+TablaVentas[[#This Row],[IGV]]</f>
        <v>106.7745356211165</v>
      </c>
    </row>
    <row r="7846" spans="1:11" x14ac:dyDescent="0.25">
      <c r="A7846" t="s">
        <v>7855</v>
      </c>
      <c r="B7846" s="6">
        <v>45825</v>
      </c>
      <c r="C7846" t="s">
        <v>10014</v>
      </c>
      <c r="D7846" t="s">
        <v>10018</v>
      </c>
      <c r="E7846">
        <v>18</v>
      </c>
      <c r="F7846">
        <f>+_xlfn.XLOOKUP(TablaVentas[[#This Row],[PRODUCTO FINANCIERO]],TablaPrecios[PRODUCTO FINANCIERO],TablaPrecios[PRECIO UNIT],0)</f>
        <v>14.9</v>
      </c>
      <c r="G7846" s="2">
        <f>+TablaVentas[[#This Row],[CANTIDAD]]*TablaVentas[[#This Row],[PRECIO UNITARIO]]</f>
        <v>268.2</v>
      </c>
      <c r="H7846" s="1">
        <f t="shared" ca="1" si="122"/>
        <v>0.12411281407914229</v>
      </c>
      <c r="I7846" s="2">
        <f ca="1">+TablaVentas[[#This Row],[VENTAL TOTAL]]-TablaVentas[[#This Row],[VENTAL TOTAL]]*TablaVentas[[#This Row],[DESCUENTO]]</f>
        <v>234.91294326397403</v>
      </c>
      <c r="J7846" s="2">
        <f ca="1">0.18*TablaVentas[[#This Row],[SUBTOTAL]]</f>
        <v>42.284329787515325</v>
      </c>
      <c r="K7846" s="2">
        <f ca="1">+TablaVentas[[#This Row],[SUBTOTAL]]+TablaVentas[[#This Row],[IGV]]</f>
        <v>277.19727305148933</v>
      </c>
    </row>
    <row r="7847" spans="1:11" x14ac:dyDescent="0.25">
      <c r="A7847" t="s">
        <v>7856</v>
      </c>
      <c r="B7847" s="6">
        <v>45675</v>
      </c>
      <c r="C7847" t="s">
        <v>10015</v>
      </c>
      <c r="D7847" t="s">
        <v>10020</v>
      </c>
      <c r="E7847">
        <v>7</v>
      </c>
      <c r="F7847">
        <f>+_xlfn.XLOOKUP(TablaVentas[[#This Row],[PRODUCTO FINANCIERO]],TablaPrecios[PRODUCTO FINANCIERO],TablaPrecios[PRECIO UNIT],0)</f>
        <v>14.9</v>
      </c>
      <c r="G7847" s="2">
        <f>+TablaVentas[[#This Row],[CANTIDAD]]*TablaVentas[[#This Row],[PRECIO UNITARIO]]</f>
        <v>104.3</v>
      </c>
      <c r="H7847" s="1">
        <f t="shared" ca="1" si="122"/>
        <v>0.13933403666028435</v>
      </c>
      <c r="I7847" s="2">
        <f ca="1">+TablaVentas[[#This Row],[VENTAL TOTAL]]-TablaVentas[[#This Row],[VENTAL TOTAL]]*TablaVentas[[#This Row],[DESCUENTO]]</f>
        <v>89.767459976332333</v>
      </c>
      <c r="J7847" s="2">
        <f ca="1">0.18*TablaVentas[[#This Row],[SUBTOTAL]]</f>
        <v>16.15814279573982</v>
      </c>
      <c r="K7847" s="2">
        <f ca="1">+TablaVentas[[#This Row],[SUBTOTAL]]+TablaVentas[[#This Row],[IGV]]</f>
        <v>105.92560277207215</v>
      </c>
    </row>
    <row r="7848" spans="1:11" x14ac:dyDescent="0.25">
      <c r="A7848" t="s">
        <v>7857</v>
      </c>
      <c r="B7848" s="6">
        <v>46174</v>
      </c>
      <c r="C7848" t="s">
        <v>10013</v>
      </c>
      <c r="D7848" t="s">
        <v>10019</v>
      </c>
      <c r="E7848">
        <v>7</v>
      </c>
      <c r="F7848">
        <f>+_xlfn.XLOOKUP(TablaVentas[[#This Row],[PRODUCTO FINANCIERO]],TablaPrecios[PRODUCTO FINANCIERO],TablaPrecios[PRECIO UNIT],0)</f>
        <v>9.9</v>
      </c>
      <c r="G7848" s="2">
        <f>+TablaVentas[[#This Row],[CANTIDAD]]*TablaVentas[[#This Row],[PRECIO UNITARIO]]</f>
        <v>69.3</v>
      </c>
      <c r="H7848" s="1">
        <f t="shared" ca="1" si="122"/>
        <v>0.14621672536867142</v>
      </c>
      <c r="I7848" s="2">
        <f ca="1">+TablaVentas[[#This Row],[VENTAL TOTAL]]-TablaVentas[[#This Row],[VENTAL TOTAL]]*TablaVentas[[#This Row],[DESCUENTO]]</f>
        <v>59.167180931951066</v>
      </c>
      <c r="J7848" s="2">
        <f ca="1">0.18*TablaVentas[[#This Row],[SUBTOTAL]]</f>
        <v>10.650092567751191</v>
      </c>
      <c r="K7848" s="2">
        <f ca="1">+TablaVentas[[#This Row],[SUBTOTAL]]+TablaVentas[[#This Row],[IGV]]</f>
        <v>69.817273499702253</v>
      </c>
    </row>
    <row r="7849" spans="1:11" x14ac:dyDescent="0.25">
      <c r="A7849" t="s">
        <v>7858</v>
      </c>
      <c r="B7849" s="6">
        <v>45866</v>
      </c>
      <c r="C7849" t="s">
        <v>10011</v>
      </c>
      <c r="D7849" t="s">
        <v>10018</v>
      </c>
      <c r="E7849">
        <v>18</v>
      </c>
      <c r="F7849">
        <f>+_xlfn.XLOOKUP(TablaVentas[[#This Row],[PRODUCTO FINANCIERO]],TablaPrecios[PRODUCTO FINANCIERO],TablaPrecios[PRECIO UNIT],0)</f>
        <v>14.9</v>
      </c>
      <c r="G7849" s="2">
        <f>+TablaVentas[[#This Row],[CANTIDAD]]*TablaVentas[[#This Row],[PRECIO UNITARIO]]</f>
        <v>268.2</v>
      </c>
      <c r="H7849" s="1">
        <f t="shared" ca="1" si="122"/>
        <v>0.13031568500752649</v>
      </c>
      <c r="I7849" s="2">
        <f ca="1">+TablaVentas[[#This Row],[VENTAL TOTAL]]-TablaVentas[[#This Row],[VENTAL TOTAL]]*TablaVentas[[#This Row],[DESCUENTO]]</f>
        <v>233.24933328098138</v>
      </c>
      <c r="J7849" s="2">
        <f ca="1">0.18*TablaVentas[[#This Row],[SUBTOTAL]]</f>
        <v>41.984879990576644</v>
      </c>
      <c r="K7849" s="2">
        <f ca="1">+TablaVentas[[#This Row],[SUBTOTAL]]+TablaVentas[[#This Row],[IGV]]</f>
        <v>275.23421327155802</v>
      </c>
    </row>
    <row r="7850" spans="1:11" x14ac:dyDescent="0.25">
      <c r="A7850" t="s">
        <v>7859</v>
      </c>
      <c r="B7850" s="6">
        <v>46206</v>
      </c>
      <c r="C7850" t="s">
        <v>10012</v>
      </c>
      <c r="D7850" t="s">
        <v>10020</v>
      </c>
      <c r="E7850">
        <v>14</v>
      </c>
      <c r="F7850">
        <f>+_xlfn.XLOOKUP(TablaVentas[[#This Row],[PRODUCTO FINANCIERO]],TablaPrecios[PRODUCTO FINANCIERO],TablaPrecios[PRECIO UNIT],0)</f>
        <v>14.9</v>
      </c>
      <c r="G7850" s="2">
        <f>+TablaVentas[[#This Row],[CANTIDAD]]*TablaVentas[[#This Row],[PRECIO UNITARIO]]</f>
        <v>208.6</v>
      </c>
      <c r="H7850" s="1">
        <f t="shared" ca="1" si="122"/>
        <v>0.12406838986143356</v>
      </c>
      <c r="I7850" s="2">
        <f ca="1">+TablaVentas[[#This Row],[VENTAL TOTAL]]-TablaVentas[[#This Row],[VENTAL TOTAL]]*TablaVentas[[#This Row],[DESCUENTO]]</f>
        <v>182.71933387490495</v>
      </c>
      <c r="J7850" s="2">
        <f ca="1">0.18*TablaVentas[[#This Row],[SUBTOTAL]]</f>
        <v>32.889480097482888</v>
      </c>
      <c r="K7850" s="2">
        <f ca="1">+TablaVentas[[#This Row],[SUBTOTAL]]+TablaVentas[[#This Row],[IGV]]</f>
        <v>215.60881397238785</v>
      </c>
    </row>
    <row r="7851" spans="1:11" x14ac:dyDescent="0.25">
      <c r="A7851" t="s">
        <v>7860</v>
      </c>
      <c r="B7851" s="6">
        <v>45495</v>
      </c>
      <c r="C7851" t="s">
        <v>10011</v>
      </c>
      <c r="D7851" t="s">
        <v>10017</v>
      </c>
      <c r="E7851">
        <v>17</v>
      </c>
      <c r="F7851">
        <f>+_xlfn.XLOOKUP(TablaVentas[[#This Row],[PRODUCTO FINANCIERO]],TablaPrecios[PRODUCTO FINANCIERO],TablaPrecios[PRECIO UNIT],0)</f>
        <v>9.9</v>
      </c>
      <c r="G7851" s="2">
        <f>+TablaVentas[[#This Row],[CANTIDAD]]*TablaVentas[[#This Row],[PRECIO UNITARIO]]</f>
        <v>168.3</v>
      </c>
      <c r="H7851" s="1">
        <f t="shared" ca="1" si="122"/>
        <v>0.17882362955011125</v>
      </c>
      <c r="I7851" s="2">
        <f ca="1">+TablaVentas[[#This Row],[VENTAL TOTAL]]-TablaVentas[[#This Row],[VENTAL TOTAL]]*TablaVentas[[#This Row],[DESCUENTO]]</f>
        <v>138.2039831467163</v>
      </c>
      <c r="J7851" s="2">
        <f ca="1">0.18*TablaVentas[[#This Row],[SUBTOTAL]]</f>
        <v>24.876716966408932</v>
      </c>
      <c r="K7851" s="2">
        <f ca="1">+TablaVentas[[#This Row],[SUBTOTAL]]+TablaVentas[[#This Row],[IGV]]</f>
        <v>163.08070011312523</v>
      </c>
    </row>
    <row r="7852" spans="1:11" x14ac:dyDescent="0.25">
      <c r="A7852" t="s">
        <v>7861</v>
      </c>
      <c r="B7852" s="6">
        <v>45867</v>
      </c>
      <c r="C7852" t="s">
        <v>10016</v>
      </c>
      <c r="D7852" t="s">
        <v>10017</v>
      </c>
      <c r="E7852">
        <v>4</v>
      </c>
      <c r="F7852">
        <f>+_xlfn.XLOOKUP(TablaVentas[[#This Row],[PRODUCTO FINANCIERO]],TablaPrecios[PRODUCTO FINANCIERO],TablaPrecios[PRECIO UNIT],0)</f>
        <v>9.9</v>
      </c>
      <c r="G7852" s="2">
        <f>+TablaVentas[[#This Row],[CANTIDAD]]*TablaVentas[[#This Row],[PRECIO UNITARIO]]</f>
        <v>39.6</v>
      </c>
      <c r="H7852" s="1">
        <f t="shared" ca="1" si="122"/>
        <v>0.13839789605133457</v>
      </c>
      <c r="I7852" s="2">
        <f ca="1">+TablaVentas[[#This Row],[VENTAL TOTAL]]-TablaVentas[[#This Row],[VENTAL TOTAL]]*TablaVentas[[#This Row],[DESCUENTO]]</f>
        <v>34.119443316367153</v>
      </c>
      <c r="J7852" s="2">
        <f ca="1">0.18*TablaVentas[[#This Row],[SUBTOTAL]]</f>
        <v>6.1414997969460874</v>
      </c>
      <c r="K7852" s="2">
        <f ca="1">+TablaVentas[[#This Row],[SUBTOTAL]]+TablaVentas[[#This Row],[IGV]]</f>
        <v>40.260943113313239</v>
      </c>
    </row>
    <row r="7853" spans="1:11" x14ac:dyDescent="0.25">
      <c r="A7853" t="s">
        <v>7862</v>
      </c>
      <c r="B7853" s="6">
        <v>45542</v>
      </c>
      <c r="C7853" t="s">
        <v>10012</v>
      </c>
      <c r="D7853" t="s">
        <v>10020</v>
      </c>
      <c r="E7853">
        <v>11</v>
      </c>
      <c r="F7853">
        <f>+_xlfn.XLOOKUP(TablaVentas[[#This Row],[PRODUCTO FINANCIERO]],TablaPrecios[PRODUCTO FINANCIERO],TablaPrecios[PRECIO UNIT],0)</f>
        <v>14.9</v>
      </c>
      <c r="G7853" s="2">
        <f>+TablaVentas[[#This Row],[CANTIDAD]]*TablaVentas[[#This Row],[PRECIO UNITARIO]]</f>
        <v>163.9</v>
      </c>
      <c r="H7853" s="1">
        <f t="shared" ca="1" si="122"/>
        <v>0.17206749112382225</v>
      </c>
      <c r="I7853" s="2">
        <f ca="1">+TablaVentas[[#This Row],[VENTAL TOTAL]]-TablaVentas[[#This Row],[VENTAL TOTAL]]*TablaVentas[[#This Row],[DESCUENTO]]</f>
        <v>135.69813820480553</v>
      </c>
      <c r="J7853" s="2">
        <f ca="1">0.18*TablaVentas[[#This Row],[SUBTOTAL]]</f>
        <v>24.425664876864996</v>
      </c>
      <c r="K7853" s="2">
        <f ca="1">+TablaVentas[[#This Row],[SUBTOTAL]]+TablaVentas[[#This Row],[IGV]]</f>
        <v>160.12380308167053</v>
      </c>
    </row>
    <row r="7854" spans="1:11" x14ac:dyDescent="0.25">
      <c r="A7854" t="s">
        <v>7863</v>
      </c>
      <c r="B7854" s="6">
        <v>46165</v>
      </c>
      <c r="C7854" t="s">
        <v>10015</v>
      </c>
      <c r="D7854" t="s">
        <v>10019</v>
      </c>
      <c r="E7854">
        <v>10</v>
      </c>
      <c r="F7854">
        <f>+_xlfn.XLOOKUP(TablaVentas[[#This Row],[PRODUCTO FINANCIERO]],TablaPrecios[PRODUCTO FINANCIERO],TablaPrecios[PRECIO UNIT],0)</f>
        <v>9.9</v>
      </c>
      <c r="G7854" s="2">
        <f>+TablaVentas[[#This Row],[CANTIDAD]]*TablaVentas[[#This Row],[PRECIO UNITARIO]]</f>
        <v>99</v>
      </c>
      <c r="H7854" s="1">
        <f t="shared" ca="1" si="122"/>
        <v>0.12883633493643271</v>
      </c>
      <c r="I7854" s="2">
        <f ca="1">+TablaVentas[[#This Row],[VENTAL TOTAL]]-TablaVentas[[#This Row],[VENTAL TOTAL]]*TablaVentas[[#This Row],[DESCUENTO]]</f>
        <v>86.245202841293164</v>
      </c>
      <c r="J7854" s="2">
        <f ca="1">0.18*TablaVentas[[#This Row],[SUBTOTAL]]</f>
        <v>15.524136511432769</v>
      </c>
      <c r="K7854" s="2">
        <f ca="1">+TablaVentas[[#This Row],[SUBTOTAL]]+TablaVentas[[#This Row],[IGV]]</f>
        <v>101.76933935272594</v>
      </c>
    </row>
    <row r="7855" spans="1:11" x14ac:dyDescent="0.25">
      <c r="A7855" t="s">
        <v>7864</v>
      </c>
      <c r="B7855" s="6">
        <v>45542</v>
      </c>
      <c r="C7855" t="s">
        <v>10011</v>
      </c>
      <c r="D7855" t="s">
        <v>10017</v>
      </c>
      <c r="E7855">
        <v>9</v>
      </c>
      <c r="F7855">
        <f>+_xlfn.XLOOKUP(TablaVentas[[#This Row],[PRODUCTO FINANCIERO]],TablaPrecios[PRODUCTO FINANCIERO],TablaPrecios[PRECIO UNIT],0)</f>
        <v>9.9</v>
      </c>
      <c r="G7855" s="2">
        <f>+TablaVentas[[#This Row],[CANTIDAD]]*TablaVentas[[#This Row],[PRECIO UNITARIO]]</f>
        <v>89.100000000000009</v>
      </c>
      <c r="H7855" s="1">
        <f t="shared" ca="1" si="122"/>
        <v>0.15486268643353282</v>
      </c>
      <c r="I7855" s="2">
        <f ca="1">+TablaVentas[[#This Row],[VENTAL TOTAL]]-TablaVentas[[#This Row],[VENTAL TOTAL]]*TablaVentas[[#This Row],[DESCUENTO]]</f>
        <v>75.301734638772231</v>
      </c>
      <c r="J7855" s="2">
        <f ca="1">0.18*TablaVentas[[#This Row],[SUBTOTAL]]</f>
        <v>13.554312234979001</v>
      </c>
      <c r="K7855" s="2">
        <f ca="1">+TablaVentas[[#This Row],[SUBTOTAL]]+TablaVentas[[#This Row],[IGV]]</f>
        <v>88.856046873751239</v>
      </c>
    </row>
    <row r="7856" spans="1:11" x14ac:dyDescent="0.25">
      <c r="A7856" t="s">
        <v>7865</v>
      </c>
      <c r="B7856" s="6">
        <v>46147</v>
      </c>
      <c r="C7856" t="s">
        <v>10011</v>
      </c>
      <c r="D7856" t="s">
        <v>10018</v>
      </c>
      <c r="E7856">
        <v>12</v>
      </c>
      <c r="F7856">
        <f>+_xlfn.XLOOKUP(TablaVentas[[#This Row],[PRODUCTO FINANCIERO]],TablaPrecios[PRODUCTO FINANCIERO],TablaPrecios[PRECIO UNIT],0)</f>
        <v>14.9</v>
      </c>
      <c r="G7856" s="2">
        <f>+TablaVentas[[#This Row],[CANTIDAD]]*TablaVentas[[#This Row],[PRECIO UNITARIO]]</f>
        <v>178.8</v>
      </c>
      <c r="H7856" s="1">
        <f t="shared" ca="1" si="122"/>
        <v>0.10269375360740626</v>
      </c>
      <c r="I7856" s="2">
        <f ca="1">+TablaVentas[[#This Row],[VENTAL TOTAL]]-TablaVentas[[#This Row],[VENTAL TOTAL]]*TablaVentas[[#This Row],[DESCUENTO]]</f>
        <v>160.43835685499576</v>
      </c>
      <c r="J7856" s="2">
        <f ca="1">0.18*TablaVentas[[#This Row],[SUBTOTAL]]</f>
        <v>28.878904233899235</v>
      </c>
      <c r="K7856" s="2">
        <f ca="1">+TablaVentas[[#This Row],[SUBTOTAL]]+TablaVentas[[#This Row],[IGV]]</f>
        <v>189.31726108889501</v>
      </c>
    </row>
    <row r="7857" spans="1:11" x14ac:dyDescent="0.25">
      <c r="A7857" t="s">
        <v>7866</v>
      </c>
      <c r="B7857" s="6">
        <v>45635</v>
      </c>
      <c r="C7857" t="s">
        <v>10011</v>
      </c>
      <c r="D7857" t="s">
        <v>10018</v>
      </c>
      <c r="E7857">
        <v>3</v>
      </c>
      <c r="F7857">
        <f>+_xlfn.XLOOKUP(TablaVentas[[#This Row],[PRODUCTO FINANCIERO]],TablaPrecios[PRODUCTO FINANCIERO],TablaPrecios[PRECIO UNIT],0)</f>
        <v>14.9</v>
      </c>
      <c r="G7857" s="2">
        <f>+TablaVentas[[#This Row],[CANTIDAD]]*TablaVentas[[#This Row],[PRECIO UNITARIO]]</f>
        <v>44.7</v>
      </c>
      <c r="H7857" s="1">
        <f t="shared" ca="1" si="122"/>
        <v>0.1101313009847114</v>
      </c>
      <c r="I7857" s="2">
        <f ca="1">+TablaVentas[[#This Row],[VENTAL TOTAL]]-TablaVentas[[#This Row],[VENTAL TOTAL]]*TablaVentas[[#This Row],[DESCUENTO]]</f>
        <v>39.7771308459834</v>
      </c>
      <c r="J7857" s="2">
        <f ca="1">0.18*TablaVentas[[#This Row],[SUBTOTAL]]</f>
        <v>7.1598835522770115</v>
      </c>
      <c r="K7857" s="2">
        <f ca="1">+TablaVentas[[#This Row],[SUBTOTAL]]+TablaVentas[[#This Row],[IGV]]</f>
        <v>46.937014398260409</v>
      </c>
    </row>
    <row r="7858" spans="1:11" x14ac:dyDescent="0.25">
      <c r="A7858" t="s">
        <v>7867</v>
      </c>
      <c r="B7858" s="6">
        <v>45450</v>
      </c>
      <c r="C7858" t="s">
        <v>10016</v>
      </c>
      <c r="D7858" t="s">
        <v>10020</v>
      </c>
      <c r="E7858">
        <v>16</v>
      </c>
      <c r="F7858">
        <f>+_xlfn.XLOOKUP(TablaVentas[[#This Row],[PRODUCTO FINANCIERO]],TablaPrecios[PRODUCTO FINANCIERO],TablaPrecios[PRECIO UNIT],0)</f>
        <v>14.9</v>
      </c>
      <c r="G7858" s="2">
        <f>+TablaVentas[[#This Row],[CANTIDAD]]*TablaVentas[[#This Row],[PRECIO UNITARIO]]</f>
        <v>238.4</v>
      </c>
      <c r="H7858" s="1">
        <f t="shared" ca="1" si="122"/>
        <v>0.15079374646847543</v>
      </c>
      <c r="I7858" s="2">
        <f ca="1">+TablaVentas[[#This Row],[VENTAL TOTAL]]-TablaVentas[[#This Row],[VENTAL TOTAL]]*TablaVentas[[#This Row],[DESCUENTO]]</f>
        <v>202.45077084191547</v>
      </c>
      <c r="J7858" s="2">
        <f ca="1">0.18*TablaVentas[[#This Row],[SUBTOTAL]]</f>
        <v>36.441138751544784</v>
      </c>
      <c r="K7858" s="2">
        <f ca="1">+TablaVentas[[#This Row],[SUBTOTAL]]+TablaVentas[[#This Row],[IGV]]</f>
        <v>238.89190959346024</v>
      </c>
    </row>
    <row r="7859" spans="1:11" x14ac:dyDescent="0.25">
      <c r="A7859" t="s">
        <v>7868</v>
      </c>
      <c r="B7859" s="6">
        <v>45301</v>
      </c>
      <c r="C7859" t="s">
        <v>10014</v>
      </c>
      <c r="D7859" t="s">
        <v>10017</v>
      </c>
      <c r="E7859">
        <v>5</v>
      </c>
      <c r="F7859">
        <f>+_xlfn.XLOOKUP(TablaVentas[[#This Row],[PRODUCTO FINANCIERO]],TablaPrecios[PRODUCTO FINANCIERO],TablaPrecios[PRECIO UNIT],0)</f>
        <v>9.9</v>
      </c>
      <c r="G7859" s="2">
        <f>+TablaVentas[[#This Row],[CANTIDAD]]*TablaVentas[[#This Row],[PRECIO UNITARIO]]</f>
        <v>49.5</v>
      </c>
      <c r="H7859" s="1">
        <f t="shared" ca="1" si="122"/>
        <v>0.12858241829081318</v>
      </c>
      <c r="I7859" s="2">
        <f ca="1">+TablaVentas[[#This Row],[VENTAL TOTAL]]-TablaVentas[[#This Row],[VENTAL TOTAL]]*TablaVentas[[#This Row],[DESCUENTO]]</f>
        <v>43.135170294604748</v>
      </c>
      <c r="J7859" s="2">
        <f ca="1">0.18*TablaVentas[[#This Row],[SUBTOTAL]]</f>
        <v>7.7643306530288543</v>
      </c>
      <c r="K7859" s="2">
        <f ca="1">+TablaVentas[[#This Row],[SUBTOTAL]]+TablaVentas[[#This Row],[IGV]]</f>
        <v>50.899500947633605</v>
      </c>
    </row>
    <row r="7860" spans="1:11" x14ac:dyDescent="0.25">
      <c r="A7860" t="s">
        <v>7869</v>
      </c>
      <c r="B7860" s="6">
        <v>45573</v>
      </c>
      <c r="C7860" t="s">
        <v>10015</v>
      </c>
      <c r="D7860" t="s">
        <v>10019</v>
      </c>
      <c r="E7860">
        <v>5</v>
      </c>
      <c r="F7860">
        <f>+_xlfn.XLOOKUP(TablaVentas[[#This Row],[PRODUCTO FINANCIERO]],TablaPrecios[PRODUCTO FINANCIERO],TablaPrecios[PRECIO UNIT],0)</f>
        <v>9.9</v>
      </c>
      <c r="G7860" s="2">
        <f>+TablaVentas[[#This Row],[CANTIDAD]]*TablaVentas[[#This Row],[PRECIO UNITARIO]]</f>
        <v>49.5</v>
      </c>
      <c r="H7860" s="1">
        <f t="shared" ca="1" si="122"/>
        <v>0.1142450889581318</v>
      </c>
      <c r="I7860" s="2">
        <f ca="1">+TablaVentas[[#This Row],[VENTAL TOTAL]]-TablaVentas[[#This Row],[VENTAL TOTAL]]*TablaVentas[[#This Row],[DESCUENTO]]</f>
        <v>43.844868096572476</v>
      </c>
      <c r="J7860" s="2">
        <f ca="1">0.18*TablaVentas[[#This Row],[SUBTOTAL]]</f>
        <v>7.8920762573830459</v>
      </c>
      <c r="K7860" s="2">
        <f ca="1">+TablaVentas[[#This Row],[SUBTOTAL]]+TablaVentas[[#This Row],[IGV]]</f>
        <v>51.736944353955522</v>
      </c>
    </row>
    <row r="7861" spans="1:11" x14ac:dyDescent="0.25">
      <c r="A7861" t="s">
        <v>7870</v>
      </c>
      <c r="B7861" s="6">
        <v>46111</v>
      </c>
      <c r="C7861" t="s">
        <v>10013</v>
      </c>
      <c r="D7861" t="s">
        <v>10022</v>
      </c>
      <c r="E7861">
        <v>19</v>
      </c>
      <c r="F7861">
        <f>+_xlfn.XLOOKUP(TablaVentas[[#This Row],[PRODUCTO FINANCIERO]],TablaPrecios[PRODUCTO FINANCIERO],TablaPrecios[PRECIO UNIT],0)</f>
        <v>20.9</v>
      </c>
      <c r="G7861" s="2">
        <f>+TablaVentas[[#This Row],[CANTIDAD]]*TablaVentas[[#This Row],[PRECIO UNITARIO]]</f>
        <v>397.09999999999997</v>
      </c>
      <c r="H7861" s="1">
        <f t="shared" ca="1" si="122"/>
        <v>0.18697667617256525</v>
      </c>
      <c r="I7861" s="2">
        <f ca="1">+TablaVentas[[#This Row],[VENTAL TOTAL]]-TablaVentas[[#This Row],[VENTAL TOTAL]]*TablaVentas[[#This Row],[DESCUENTO]]</f>
        <v>322.85156189187433</v>
      </c>
      <c r="J7861" s="2">
        <f ca="1">0.18*TablaVentas[[#This Row],[SUBTOTAL]]</f>
        <v>58.113281140537374</v>
      </c>
      <c r="K7861" s="2">
        <f ca="1">+TablaVentas[[#This Row],[SUBTOTAL]]+TablaVentas[[#This Row],[IGV]]</f>
        <v>380.96484303241169</v>
      </c>
    </row>
    <row r="7862" spans="1:11" x14ac:dyDescent="0.25">
      <c r="A7862" t="s">
        <v>7871</v>
      </c>
      <c r="B7862" s="6">
        <v>45849</v>
      </c>
      <c r="C7862" t="s">
        <v>10016</v>
      </c>
      <c r="D7862" t="s">
        <v>10019</v>
      </c>
      <c r="E7862">
        <v>14</v>
      </c>
      <c r="F7862">
        <f>+_xlfn.XLOOKUP(TablaVentas[[#This Row],[PRODUCTO FINANCIERO]],TablaPrecios[PRODUCTO FINANCIERO],TablaPrecios[PRECIO UNIT],0)</f>
        <v>9.9</v>
      </c>
      <c r="G7862" s="2">
        <f>+TablaVentas[[#This Row],[CANTIDAD]]*TablaVentas[[#This Row],[PRECIO UNITARIO]]</f>
        <v>138.6</v>
      </c>
      <c r="H7862" s="1">
        <f t="shared" ca="1" si="122"/>
        <v>0.15158151205814124</v>
      </c>
      <c r="I7862" s="2">
        <f ca="1">+TablaVentas[[#This Row],[VENTAL TOTAL]]-TablaVentas[[#This Row],[VENTAL TOTAL]]*TablaVentas[[#This Row],[DESCUENTO]]</f>
        <v>117.59080242874163</v>
      </c>
      <c r="J7862" s="2">
        <f ca="1">0.18*TablaVentas[[#This Row],[SUBTOTAL]]</f>
        <v>21.166344437173493</v>
      </c>
      <c r="K7862" s="2">
        <f ca="1">+TablaVentas[[#This Row],[SUBTOTAL]]+TablaVentas[[#This Row],[IGV]]</f>
        <v>138.7571468659151</v>
      </c>
    </row>
    <row r="7863" spans="1:11" x14ac:dyDescent="0.25">
      <c r="A7863" t="s">
        <v>7872</v>
      </c>
      <c r="B7863" s="6">
        <v>45709</v>
      </c>
      <c r="C7863" t="s">
        <v>10015</v>
      </c>
      <c r="D7863" t="s">
        <v>10018</v>
      </c>
      <c r="E7863">
        <v>9</v>
      </c>
      <c r="F7863">
        <f>+_xlfn.XLOOKUP(TablaVentas[[#This Row],[PRODUCTO FINANCIERO]],TablaPrecios[PRODUCTO FINANCIERO],TablaPrecios[PRECIO UNIT],0)</f>
        <v>14.9</v>
      </c>
      <c r="G7863" s="2">
        <f>+TablaVentas[[#This Row],[CANTIDAD]]*TablaVentas[[#This Row],[PRECIO UNITARIO]]</f>
        <v>134.1</v>
      </c>
      <c r="H7863" s="1">
        <f t="shared" ca="1" si="122"/>
        <v>0.10074829814875297</v>
      </c>
      <c r="I7863" s="2">
        <f ca="1">+TablaVentas[[#This Row],[VENTAL TOTAL]]-TablaVentas[[#This Row],[VENTAL TOTAL]]*TablaVentas[[#This Row],[DESCUENTO]]</f>
        <v>120.58965321825222</v>
      </c>
      <c r="J7863" s="2">
        <f ca="1">0.18*TablaVentas[[#This Row],[SUBTOTAL]]</f>
        <v>21.7061375792854</v>
      </c>
      <c r="K7863" s="2">
        <f ca="1">+TablaVentas[[#This Row],[SUBTOTAL]]+TablaVentas[[#This Row],[IGV]]</f>
        <v>142.29579079753762</v>
      </c>
    </row>
    <row r="7864" spans="1:11" x14ac:dyDescent="0.25">
      <c r="A7864" t="s">
        <v>7873</v>
      </c>
      <c r="B7864" s="6">
        <v>45502</v>
      </c>
      <c r="C7864" t="s">
        <v>10016</v>
      </c>
      <c r="D7864" t="s">
        <v>10020</v>
      </c>
      <c r="E7864">
        <v>9</v>
      </c>
      <c r="F7864">
        <f>+_xlfn.XLOOKUP(TablaVentas[[#This Row],[PRODUCTO FINANCIERO]],TablaPrecios[PRODUCTO FINANCIERO],TablaPrecios[PRECIO UNIT],0)</f>
        <v>14.9</v>
      </c>
      <c r="G7864" s="2">
        <f>+TablaVentas[[#This Row],[CANTIDAD]]*TablaVentas[[#This Row],[PRECIO UNITARIO]]</f>
        <v>134.1</v>
      </c>
      <c r="H7864" s="1">
        <f t="shared" ca="1" si="122"/>
        <v>0.16668485812611294</v>
      </c>
      <c r="I7864" s="2">
        <f ca="1">+TablaVentas[[#This Row],[VENTAL TOTAL]]-TablaVentas[[#This Row],[VENTAL TOTAL]]*TablaVentas[[#This Row],[DESCUENTO]]</f>
        <v>111.74756052528825</v>
      </c>
      <c r="J7864" s="2">
        <f ca="1">0.18*TablaVentas[[#This Row],[SUBTOTAL]]</f>
        <v>20.114560894551886</v>
      </c>
      <c r="K7864" s="2">
        <f ca="1">+TablaVentas[[#This Row],[SUBTOTAL]]+TablaVentas[[#This Row],[IGV]]</f>
        <v>131.86212141984015</v>
      </c>
    </row>
    <row r="7865" spans="1:11" x14ac:dyDescent="0.25">
      <c r="A7865" t="s">
        <v>7874</v>
      </c>
      <c r="B7865" s="6">
        <v>45654</v>
      </c>
      <c r="C7865" t="s">
        <v>10016</v>
      </c>
      <c r="D7865" t="s">
        <v>10020</v>
      </c>
      <c r="E7865">
        <v>5</v>
      </c>
      <c r="F7865">
        <f>+_xlfn.XLOOKUP(TablaVentas[[#This Row],[PRODUCTO FINANCIERO]],TablaPrecios[PRODUCTO FINANCIERO],TablaPrecios[PRECIO UNIT],0)</f>
        <v>14.9</v>
      </c>
      <c r="G7865" s="2">
        <f>+TablaVentas[[#This Row],[CANTIDAD]]*TablaVentas[[#This Row],[PRECIO UNITARIO]]</f>
        <v>74.5</v>
      </c>
      <c r="H7865" s="1">
        <f t="shared" ca="1" si="122"/>
        <v>0.11738793278514041</v>
      </c>
      <c r="I7865" s="2">
        <f ca="1">+TablaVentas[[#This Row],[VENTAL TOTAL]]-TablaVentas[[#This Row],[VENTAL TOTAL]]*TablaVentas[[#This Row],[DESCUENTO]]</f>
        <v>65.754599007507039</v>
      </c>
      <c r="J7865" s="2">
        <f ca="1">0.18*TablaVentas[[#This Row],[SUBTOTAL]]</f>
        <v>11.835827821351266</v>
      </c>
      <c r="K7865" s="2">
        <f ca="1">+TablaVentas[[#This Row],[SUBTOTAL]]+TablaVentas[[#This Row],[IGV]]</f>
        <v>77.590426828858313</v>
      </c>
    </row>
    <row r="7866" spans="1:11" x14ac:dyDescent="0.25">
      <c r="A7866" t="s">
        <v>7875</v>
      </c>
      <c r="B7866" s="6">
        <v>45685</v>
      </c>
      <c r="C7866" t="s">
        <v>10013</v>
      </c>
      <c r="D7866" t="s">
        <v>10019</v>
      </c>
      <c r="E7866">
        <v>17</v>
      </c>
      <c r="F7866">
        <f>+_xlfn.XLOOKUP(TablaVentas[[#This Row],[PRODUCTO FINANCIERO]],TablaPrecios[PRODUCTO FINANCIERO],TablaPrecios[PRECIO UNIT],0)</f>
        <v>9.9</v>
      </c>
      <c r="G7866" s="2">
        <f>+TablaVentas[[#This Row],[CANTIDAD]]*TablaVentas[[#This Row],[PRECIO UNITARIO]]</f>
        <v>168.3</v>
      </c>
      <c r="H7866" s="1">
        <f t="shared" ca="1" si="122"/>
        <v>0.19953146137827676</v>
      </c>
      <c r="I7866" s="2">
        <f ca="1">+TablaVentas[[#This Row],[VENTAL TOTAL]]-TablaVentas[[#This Row],[VENTAL TOTAL]]*TablaVentas[[#This Row],[DESCUENTO]]</f>
        <v>134.71885505003604</v>
      </c>
      <c r="J7866" s="2">
        <f ca="1">0.18*TablaVentas[[#This Row],[SUBTOTAL]]</f>
        <v>24.249393909006486</v>
      </c>
      <c r="K7866" s="2">
        <f ca="1">+TablaVentas[[#This Row],[SUBTOTAL]]+TablaVentas[[#This Row],[IGV]]</f>
        <v>158.96824895904251</v>
      </c>
    </row>
    <row r="7867" spans="1:11" x14ac:dyDescent="0.25">
      <c r="A7867" t="s">
        <v>7876</v>
      </c>
      <c r="B7867" s="6">
        <v>46160</v>
      </c>
      <c r="C7867" t="s">
        <v>10014</v>
      </c>
      <c r="D7867" t="s">
        <v>10022</v>
      </c>
      <c r="E7867">
        <v>6</v>
      </c>
      <c r="F7867">
        <f>+_xlfn.XLOOKUP(TablaVentas[[#This Row],[PRODUCTO FINANCIERO]],TablaPrecios[PRODUCTO FINANCIERO],TablaPrecios[PRECIO UNIT],0)</f>
        <v>20.9</v>
      </c>
      <c r="G7867" s="2">
        <f>+TablaVentas[[#This Row],[CANTIDAD]]*TablaVentas[[#This Row],[PRECIO UNITARIO]]</f>
        <v>125.39999999999999</v>
      </c>
      <c r="H7867" s="1">
        <f t="shared" ca="1" si="122"/>
        <v>0.13431528379555027</v>
      </c>
      <c r="I7867" s="2">
        <f ca="1">+TablaVentas[[#This Row],[VENTAL TOTAL]]-TablaVentas[[#This Row],[VENTAL TOTAL]]*TablaVentas[[#This Row],[DESCUENTO]]</f>
        <v>108.55686341203798</v>
      </c>
      <c r="J7867" s="2">
        <f ca="1">0.18*TablaVentas[[#This Row],[SUBTOTAL]]</f>
        <v>19.540235414166837</v>
      </c>
      <c r="K7867" s="2">
        <f ca="1">+TablaVentas[[#This Row],[SUBTOTAL]]+TablaVentas[[#This Row],[IGV]]</f>
        <v>128.09709882620481</v>
      </c>
    </row>
    <row r="7868" spans="1:11" x14ac:dyDescent="0.25">
      <c r="A7868" t="s">
        <v>7877</v>
      </c>
      <c r="B7868" s="6">
        <v>46192</v>
      </c>
      <c r="C7868" t="s">
        <v>10014</v>
      </c>
      <c r="D7868" t="s">
        <v>10020</v>
      </c>
      <c r="E7868">
        <v>18</v>
      </c>
      <c r="F7868">
        <f>+_xlfn.XLOOKUP(TablaVentas[[#This Row],[PRODUCTO FINANCIERO]],TablaPrecios[PRODUCTO FINANCIERO],TablaPrecios[PRECIO UNIT],0)</f>
        <v>14.9</v>
      </c>
      <c r="G7868" s="2">
        <f>+TablaVentas[[#This Row],[CANTIDAD]]*TablaVentas[[#This Row],[PRECIO UNITARIO]]</f>
        <v>268.2</v>
      </c>
      <c r="H7868" s="1">
        <f t="shared" ca="1" si="122"/>
        <v>0.16786506563972461</v>
      </c>
      <c r="I7868" s="2">
        <f ca="1">+TablaVentas[[#This Row],[VENTAL TOTAL]]-TablaVentas[[#This Row],[VENTAL TOTAL]]*TablaVentas[[#This Row],[DESCUENTO]]</f>
        <v>223.17858939542583</v>
      </c>
      <c r="J7868" s="2">
        <f ca="1">0.18*TablaVentas[[#This Row],[SUBTOTAL]]</f>
        <v>40.17214609117665</v>
      </c>
      <c r="K7868" s="2">
        <f ca="1">+TablaVentas[[#This Row],[SUBTOTAL]]+TablaVentas[[#This Row],[IGV]]</f>
        <v>263.3507354866025</v>
      </c>
    </row>
    <row r="7869" spans="1:11" x14ac:dyDescent="0.25">
      <c r="A7869" t="s">
        <v>7878</v>
      </c>
      <c r="B7869" s="6">
        <v>45842</v>
      </c>
      <c r="C7869" t="s">
        <v>10012</v>
      </c>
      <c r="D7869" t="s">
        <v>10020</v>
      </c>
      <c r="E7869">
        <v>18</v>
      </c>
      <c r="F7869">
        <f>+_xlfn.XLOOKUP(TablaVentas[[#This Row],[PRODUCTO FINANCIERO]],TablaPrecios[PRODUCTO FINANCIERO],TablaPrecios[PRECIO UNIT],0)</f>
        <v>14.9</v>
      </c>
      <c r="G7869" s="2">
        <f>+TablaVentas[[#This Row],[CANTIDAD]]*TablaVentas[[#This Row],[PRECIO UNITARIO]]</f>
        <v>268.2</v>
      </c>
      <c r="H7869" s="1">
        <f t="shared" ca="1" si="122"/>
        <v>0.13146584259959671</v>
      </c>
      <c r="I7869" s="2">
        <f ca="1">+TablaVentas[[#This Row],[VENTAL TOTAL]]-TablaVentas[[#This Row],[VENTAL TOTAL]]*TablaVentas[[#This Row],[DESCUENTO]]</f>
        <v>232.94086101478814</v>
      </c>
      <c r="J7869" s="2">
        <f ca="1">0.18*TablaVentas[[#This Row],[SUBTOTAL]]</f>
        <v>41.929354982661863</v>
      </c>
      <c r="K7869" s="2">
        <f ca="1">+TablaVentas[[#This Row],[SUBTOTAL]]+TablaVentas[[#This Row],[IGV]]</f>
        <v>274.87021599745003</v>
      </c>
    </row>
    <row r="7870" spans="1:11" x14ac:dyDescent="0.25">
      <c r="A7870" t="s">
        <v>7879</v>
      </c>
      <c r="B7870" s="6">
        <v>45588</v>
      </c>
      <c r="C7870" t="s">
        <v>10016</v>
      </c>
      <c r="D7870" t="s">
        <v>10017</v>
      </c>
      <c r="E7870">
        <v>4</v>
      </c>
      <c r="F7870">
        <f>+_xlfn.XLOOKUP(TablaVentas[[#This Row],[PRODUCTO FINANCIERO]],TablaPrecios[PRODUCTO FINANCIERO],TablaPrecios[PRECIO UNIT],0)</f>
        <v>9.9</v>
      </c>
      <c r="G7870" s="2">
        <f>+TablaVentas[[#This Row],[CANTIDAD]]*TablaVentas[[#This Row],[PRECIO UNITARIO]]</f>
        <v>39.6</v>
      </c>
      <c r="H7870" s="1">
        <f t="shared" ca="1" si="122"/>
        <v>0.19128438487721908</v>
      </c>
      <c r="I7870" s="2">
        <f ca="1">+TablaVentas[[#This Row],[VENTAL TOTAL]]-TablaVentas[[#This Row],[VENTAL TOTAL]]*TablaVentas[[#This Row],[DESCUENTO]]</f>
        <v>32.025138358862122</v>
      </c>
      <c r="J7870" s="2">
        <f ca="1">0.18*TablaVentas[[#This Row],[SUBTOTAL]]</f>
        <v>5.7645249045951816</v>
      </c>
      <c r="K7870" s="2">
        <f ca="1">+TablaVentas[[#This Row],[SUBTOTAL]]+TablaVentas[[#This Row],[IGV]]</f>
        <v>37.789663263457307</v>
      </c>
    </row>
    <row r="7871" spans="1:11" x14ac:dyDescent="0.25">
      <c r="A7871" t="s">
        <v>7880</v>
      </c>
      <c r="B7871" s="6">
        <v>45433</v>
      </c>
      <c r="C7871" t="s">
        <v>10016</v>
      </c>
      <c r="D7871" t="s">
        <v>10018</v>
      </c>
      <c r="E7871">
        <v>6</v>
      </c>
      <c r="F7871">
        <f>+_xlfn.XLOOKUP(TablaVentas[[#This Row],[PRODUCTO FINANCIERO]],TablaPrecios[PRODUCTO FINANCIERO],TablaPrecios[PRECIO UNIT],0)</f>
        <v>14.9</v>
      </c>
      <c r="G7871" s="2">
        <f>+TablaVentas[[#This Row],[CANTIDAD]]*TablaVentas[[#This Row],[PRECIO UNITARIO]]</f>
        <v>89.4</v>
      </c>
      <c r="H7871" s="1">
        <f t="shared" ca="1" si="122"/>
        <v>0.13594284578464871</v>
      </c>
      <c r="I7871" s="2">
        <f ca="1">+TablaVentas[[#This Row],[VENTAL TOTAL]]-TablaVentas[[#This Row],[VENTAL TOTAL]]*TablaVentas[[#This Row],[DESCUENTO]]</f>
        <v>77.246709586852404</v>
      </c>
      <c r="J7871" s="2">
        <f ca="1">0.18*TablaVentas[[#This Row],[SUBTOTAL]]</f>
        <v>13.904407725633432</v>
      </c>
      <c r="K7871" s="2">
        <f ca="1">+TablaVentas[[#This Row],[SUBTOTAL]]+TablaVentas[[#This Row],[IGV]]</f>
        <v>91.151117312485837</v>
      </c>
    </row>
    <row r="7872" spans="1:11" x14ac:dyDescent="0.25">
      <c r="A7872" t="s">
        <v>7881</v>
      </c>
      <c r="B7872" s="6">
        <v>45371</v>
      </c>
      <c r="C7872" t="s">
        <v>10011</v>
      </c>
      <c r="D7872" t="s">
        <v>10022</v>
      </c>
      <c r="E7872">
        <v>19</v>
      </c>
      <c r="F7872">
        <f>+_xlfn.XLOOKUP(TablaVentas[[#This Row],[PRODUCTO FINANCIERO]],TablaPrecios[PRODUCTO FINANCIERO],TablaPrecios[PRECIO UNIT],0)</f>
        <v>20.9</v>
      </c>
      <c r="G7872" s="2">
        <f>+TablaVentas[[#This Row],[CANTIDAD]]*TablaVentas[[#This Row],[PRECIO UNITARIO]]</f>
        <v>397.09999999999997</v>
      </c>
      <c r="H7872" s="1">
        <f t="shared" ca="1" si="122"/>
        <v>0.17297267457137061</v>
      </c>
      <c r="I7872" s="2">
        <f ca="1">+TablaVentas[[#This Row],[VENTAL TOTAL]]-TablaVentas[[#This Row],[VENTAL TOTAL]]*TablaVentas[[#This Row],[DESCUENTO]]</f>
        <v>328.41255092770871</v>
      </c>
      <c r="J7872" s="2">
        <f ca="1">0.18*TablaVentas[[#This Row],[SUBTOTAL]]</f>
        <v>59.114259166987566</v>
      </c>
      <c r="K7872" s="2">
        <f ca="1">+TablaVentas[[#This Row],[SUBTOTAL]]+TablaVentas[[#This Row],[IGV]]</f>
        <v>387.52681009469626</v>
      </c>
    </row>
    <row r="7873" spans="1:11" x14ac:dyDescent="0.25">
      <c r="A7873" t="s">
        <v>7882</v>
      </c>
      <c r="B7873" s="6">
        <v>45930</v>
      </c>
      <c r="C7873" t="s">
        <v>10012</v>
      </c>
      <c r="D7873" t="s">
        <v>10018</v>
      </c>
      <c r="E7873">
        <v>16</v>
      </c>
      <c r="F7873">
        <f>+_xlfn.XLOOKUP(TablaVentas[[#This Row],[PRODUCTO FINANCIERO]],TablaPrecios[PRODUCTO FINANCIERO],TablaPrecios[PRECIO UNIT],0)</f>
        <v>14.9</v>
      </c>
      <c r="G7873" s="2">
        <f>+TablaVentas[[#This Row],[CANTIDAD]]*TablaVentas[[#This Row],[PRECIO UNITARIO]]</f>
        <v>238.4</v>
      </c>
      <c r="H7873" s="1">
        <f t="shared" ca="1" si="122"/>
        <v>0.11743979104583732</v>
      </c>
      <c r="I7873" s="2">
        <f ca="1">+TablaVentas[[#This Row],[VENTAL TOTAL]]-TablaVentas[[#This Row],[VENTAL TOTAL]]*TablaVentas[[#This Row],[DESCUENTO]]</f>
        <v>210.40235381467238</v>
      </c>
      <c r="J7873" s="2">
        <f ca="1">0.18*TablaVentas[[#This Row],[SUBTOTAL]]</f>
        <v>37.872423686641028</v>
      </c>
      <c r="K7873" s="2">
        <f ca="1">+TablaVentas[[#This Row],[SUBTOTAL]]+TablaVentas[[#This Row],[IGV]]</f>
        <v>248.27477750131339</v>
      </c>
    </row>
    <row r="7874" spans="1:11" x14ac:dyDescent="0.25">
      <c r="A7874" t="s">
        <v>7883</v>
      </c>
      <c r="B7874" s="6">
        <v>45629</v>
      </c>
      <c r="C7874" t="s">
        <v>10011</v>
      </c>
      <c r="D7874" t="s">
        <v>10018</v>
      </c>
      <c r="E7874">
        <v>7</v>
      </c>
      <c r="F7874">
        <f>+_xlfn.XLOOKUP(TablaVentas[[#This Row],[PRODUCTO FINANCIERO]],TablaPrecios[PRODUCTO FINANCIERO],TablaPrecios[PRECIO UNIT],0)</f>
        <v>14.9</v>
      </c>
      <c r="G7874" s="2">
        <f>+TablaVentas[[#This Row],[CANTIDAD]]*TablaVentas[[#This Row],[PRECIO UNITARIO]]</f>
        <v>104.3</v>
      </c>
      <c r="H7874" s="1">
        <f t="shared" ref="H7874:H7937" ca="1" si="123">+RAND()*0.1+0.1</f>
        <v>0.15275697401320595</v>
      </c>
      <c r="I7874" s="2">
        <f ca="1">+TablaVentas[[#This Row],[VENTAL TOTAL]]-TablaVentas[[#This Row],[VENTAL TOTAL]]*TablaVentas[[#This Row],[DESCUENTO]]</f>
        <v>88.367447610422616</v>
      </c>
      <c r="J7874" s="2">
        <f ca="1">0.18*TablaVentas[[#This Row],[SUBTOTAL]]</f>
        <v>15.906140569876071</v>
      </c>
      <c r="K7874" s="2">
        <f ca="1">+TablaVentas[[#This Row],[SUBTOTAL]]+TablaVentas[[#This Row],[IGV]]</f>
        <v>104.27358818029869</v>
      </c>
    </row>
    <row r="7875" spans="1:11" x14ac:dyDescent="0.25">
      <c r="A7875" t="s">
        <v>7884</v>
      </c>
      <c r="B7875" s="6">
        <v>45567</v>
      </c>
      <c r="C7875" t="s">
        <v>10016</v>
      </c>
      <c r="D7875" t="s">
        <v>10017</v>
      </c>
      <c r="E7875">
        <v>14</v>
      </c>
      <c r="F7875">
        <f>+_xlfn.XLOOKUP(TablaVentas[[#This Row],[PRODUCTO FINANCIERO]],TablaPrecios[PRODUCTO FINANCIERO],TablaPrecios[PRECIO UNIT],0)</f>
        <v>9.9</v>
      </c>
      <c r="G7875" s="2">
        <f>+TablaVentas[[#This Row],[CANTIDAD]]*TablaVentas[[#This Row],[PRECIO UNITARIO]]</f>
        <v>138.6</v>
      </c>
      <c r="H7875" s="1">
        <f t="shared" ca="1" si="123"/>
        <v>0.1544867553242818</v>
      </c>
      <c r="I7875" s="2">
        <f ca="1">+TablaVentas[[#This Row],[VENTAL TOTAL]]-TablaVentas[[#This Row],[VENTAL TOTAL]]*TablaVentas[[#This Row],[DESCUENTO]]</f>
        <v>117.18813571205453</v>
      </c>
      <c r="J7875" s="2">
        <f ca="1">0.18*TablaVentas[[#This Row],[SUBTOTAL]]</f>
        <v>21.093864428169816</v>
      </c>
      <c r="K7875" s="2">
        <f ca="1">+TablaVentas[[#This Row],[SUBTOTAL]]+TablaVentas[[#This Row],[IGV]]</f>
        <v>138.28200014022434</v>
      </c>
    </row>
    <row r="7876" spans="1:11" x14ac:dyDescent="0.25">
      <c r="A7876" t="s">
        <v>7885</v>
      </c>
      <c r="B7876" s="6">
        <v>45697</v>
      </c>
      <c r="C7876" t="s">
        <v>10012</v>
      </c>
      <c r="D7876" t="s">
        <v>10020</v>
      </c>
      <c r="E7876">
        <v>4</v>
      </c>
      <c r="F7876">
        <f>+_xlfn.XLOOKUP(TablaVentas[[#This Row],[PRODUCTO FINANCIERO]],TablaPrecios[PRODUCTO FINANCIERO],TablaPrecios[PRECIO UNIT],0)</f>
        <v>14.9</v>
      </c>
      <c r="G7876" s="2">
        <f>+TablaVentas[[#This Row],[CANTIDAD]]*TablaVentas[[#This Row],[PRECIO UNITARIO]]</f>
        <v>59.6</v>
      </c>
      <c r="H7876" s="1">
        <f t="shared" ca="1" si="123"/>
        <v>0.17401131436449885</v>
      </c>
      <c r="I7876" s="2">
        <f ca="1">+TablaVentas[[#This Row],[VENTAL TOTAL]]-TablaVentas[[#This Row],[VENTAL TOTAL]]*TablaVentas[[#This Row],[DESCUENTO]]</f>
        <v>49.22892566387587</v>
      </c>
      <c r="J7876" s="2">
        <f ca="1">0.18*TablaVentas[[#This Row],[SUBTOTAL]]</f>
        <v>8.861206619497656</v>
      </c>
      <c r="K7876" s="2">
        <f ca="1">+TablaVentas[[#This Row],[SUBTOTAL]]+TablaVentas[[#This Row],[IGV]]</f>
        <v>58.090132283373528</v>
      </c>
    </row>
    <row r="7877" spans="1:11" x14ac:dyDescent="0.25">
      <c r="A7877" t="s">
        <v>7886</v>
      </c>
      <c r="B7877" s="6">
        <v>45980</v>
      </c>
      <c r="C7877" t="s">
        <v>10015</v>
      </c>
      <c r="D7877" t="s">
        <v>10018</v>
      </c>
      <c r="E7877">
        <v>20</v>
      </c>
      <c r="F7877">
        <f>+_xlfn.XLOOKUP(TablaVentas[[#This Row],[PRODUCTO FINANCIERO]],TablaPrecios[PRODUCTO FINANCIERO],TablaPrecios[PRECIO UNIT],0)</f>
        <v>14.9</v>
      </c>
      <c r="G7877" s="2">
        <f>+TablaVentas[[#This Row],[CANTIDAD]]*TablaVentas[[#This Row],[PRECIO UNITARIO]]</f>
        <v>298</v>
      </c>
      <c r="H7877" s="1">
        <f t="shared" ca="1" si="123"/>
        <v>0.17531791844783332</v>
      </c>
      <c r="I7877" s="2">
        <f ca="1">+TablaVentas[[#This Row],[VENTAL TOTAL]]-TablaVentas[[#This Row],[VENTAL TOTAL]]*TablaVentas[[#This Row],[DESCUENTO]]</f>
        <v>245.75526030254568</v>
      </c>
      <c r="J7877" s="2">
        <f ca="1">0.18*TablaVentas[[#This Row],[SUBTOTAL]]</f>
        <v>44.23594685445822</v>
      </c>
      <c r="K7877" s="2">
        <f ca="1">+TablaVentas[[#This Row],[SUBTOTAL]]+TablaVentas[[#This Row],[IGV]]</f>
        <v>289.99120715700388</v>
      </c>
    </row>
    <row r="7878" spans="1:11" x14ac:dyDescent="0.25">
      <c r="A7878" t="s">
        <v>7887</v>
      </c>
      <c r="B7878" s="6">
        <v>45543</v>
      </c>
      <c r="C7878" t="s">
        <v>10014</v>
      </c>
      <c r="D7878" t="s">
        <v>10020</v>
      </c>
      <c r="E7878">
        <v>7</v>
      </c>
      <c r="F7878">
        <f>+_xlfn.XLOOKUP(TablaVentas[[#This Row],[PRODUCTO FINANCIERO]],TablaPrecios[PRODUCTO FINANCIERO],TablaPrecios[PRECIO UNIT],0)</f>
        <v>14.9</v>
      </c>
      <c r="G7878" s="2">
        <f>+TablaVentas[[#This Row],[CANTIDAD]]*TablaVentas[[#This Row],[PRECIO UNITARIO]]</f>
        <v>104.3</v>
      </c>
      <c r="H7878" s="1">
        <f t="shared" ca="1" si="123"/>
        <v>0.19066395213616105</v>
      </c>
      <c r="I7878" s="2">
        <f ca="1">+TablaVentas[[#This Row],[VENTAL TOTAL]]-TablaVentas[[#This Row],[VENTAL TOTAL]]*TablaVentas[[#This Row],[DESCUENTO]]</f>
        <v>84.413749792198402</v>
      </c>
      <c r="J7878" s="2">
        <f ca="1">0.18*TablaVentas[[#This Row],[SUBTOTAL]]</f>
        <v>15.194474962595711</v>
      </c>
      <c r="K7878" s="2">
        <f ca="1">+TablaVentas[[#This Row],[SUBTOTAL]]+TablaVentas[[#This Row],[IGV]]</f>
        <v>99.608224754794108</v>
      </c>
    </row>
    <row r="7879" spans="1:11" x14ac:dyDescent="0.25">
      <c r="A7879" t="s">
        <v>7888</v>
      </c>
      <c r="B7879" s="6">
        <v>46131</v>
      </c>
      <c r="C7879" t="s">
        <v>10014</v>
      </c>
      <c r="D7879" t="s">
        <v>10022</v>
      </c>
      <c r="E7879">
        <v>11</v>
      </c>
      <c r="F7879">
        <f>+_xlfn.XLOOKUP(TablaVentas[[#This Row],[PRODUCTO FINANCIERO]],TablaPrecios[PRODUCTO FINANCIERO],TablaPrecios[PRECIO UNIT],0)</f>
        <v>20.9</v>
      </c>
      <c r="G7879" s="2">
        <f>+TablaVentas[[#This Row],[CANTIDAD]]*TablaVentas[[#This Row],[PRECIO UNITARIO]]</f>
        <v>229.89999999999998</v>
      </c>
      <c r="H7879" s="1">
        <f t="shared" ca="1" si="123"/>
        <v>0.15522345891435146</v>
      </c>
      <c r="I7879" s="2">
        <f ca="1">+TablaVentas[[#This Row],[VENTAL TOTAL]]-TablaVentas[[#This Row],[VENTAL TOTAL]]*TablaVentas[[#This Row],[DESCUENTO]]</f>
        <v>194.21412679559057</v>
      </c>
      <c r="J7879" s="2">
        <f ca="1">0.18*TablaVentas[[#This Row],[SUBTOTAL]]</f>
        <v>34.958542823206301</v>
      </c>
      <c r="K7879" s="2">
        <f ca="1">+TablaVentas[[#This Row],[SUBTOTAL]]+TablaVentas[[#This Row],[IGV]]</f>
        <v>229.17266961879687</v>
      </c>
    </row>
    <row r="7880" spans="1:11" x14ac:dyDescent="0.25">
      <c r="A7880" t="s">
        <v>7889</v>
      </c>
      <c r="B7880" s="6">
        <v>45838</v>
      </c>
      <c r="C7880" t="s">
        <v>10015</v>
      </c>
      <c r="D7880" t="s">
        <v>10019</v>
      </c>
      <c r="E7880">
        <v>5</v>
      </c>
      <c r="F7880">
        <f>+_xlfn.XLOOKUP(TablaVentas[[#This Row],[PRODUCTO FINANCIERO]],TablaPrecios[PRODUCTO FINANCIERO],TablaPrecios[PRECIO UNIT],0)</f>
        <v>9.9</v>
      </c>
      <c r="G7880" s="2">
        <f>+TablaVentas[[#This Row],[CANTIDAD]]*TablaVentas[[#This Row],[PRECIO UNITARIO]]</f>
        <v>49.5</v>
      </c>
      <c r="H7880" s="1">
        <f t="shared" ca="1" si="123"/>
        <v>0.10837406285161311</v>
      </c>
      <c r="I7880" s="2">
        <f ca="1">+TablaVentas[[#This Row],[VENTAL TOTAL]]-TablaVentas[[#This Row],[VENTAL TOTAL]]*TablaVentas[[#This Row],[DESCUENTO]]</f>
        <v>44.135483888845151</v>
      </c>
      <c r="J7880" s="2">
        <f ca="1">0.18*TablaVentas[[#This Row],[SUBTOTAL]]</f>
        <v>7.9443870999921273</v>
      </c>
      <c r="K7880" s="2">
        <f ca="1">+TablaVentas[[#This Row],[SUBTOTAL]]+TablaVentas[[#This Row],[IGV]]</f>
        <v>52.079870988837278</v>
      </c>
    </row>
    <row r="7881" spans="1:11" x14ac:dyDescent="0.25">
      <c r="A7881" t="s">
        <v>7890</v>
      </c>
      <c r="B7881" s="6">
        <v>45631</v>
      </c>
      <c r="C7881" t="s">
        <v>10011</v>
      </c>
      <c r="D7881" t="s">
        <v>10022</v>
      </c>
      <c r="E7881">
        <v>6</v>
      </c>
      <c r="F7881">
        <f>+_xlfn.XLOOKUP(TablaVentas[[#This Row],[PRODUCTO FINANCIERO]],TablaPrecios[PRODUCTO FINANCIERO],TablaPrecios[PRECIO UNIT],0)</f>
        <v>20.9</v>
      </c>
      <c r="G7881" s="2">
        <f>+TablaVentas[[#This Row],[CANTIDAD]]*TablaVentas[[#This Row],[PRECIO UNITARIO]]</f>
        <v>125.39999999999999</v>
      </c>
      <c r="H7881" s="1">
        <f t="shared" ca="1" si="123"/>
        <v>0.10845286387432149</v>
      </c>
      <c r="I7881" s="2">
        <f ca="1">+TablaVentas[[#This Row],[VENTAL TOTAL]]-TablaVentas[[#This Row],[VENTAL TOTAL]]*TablaVentas[[#This Row],[DESCUENTO]]</f>
        <v>111.80001087016008</v>
      </c>
      <c r="J7881" s="2">
        <f ca="1">0.18*TablaVentas[[#This Row],[SUBTOTAL]]</f>
        <v>20.124001956628813</v>
      </c>
      <c r="K7881" s="2">
        <f ca="1">+TablaVentas[[#This Row],[SUBTOTAL]]+TablaVentas[[#This Row],[IGV]]</f>
        <v>131.9240128267889</v>
      </c>
    </row>
    <row r="7882" spans="1:11" x14ac:dyDescent="0.25">
      <c r="A7882" t="s">
        <v>7891</v>
      </c>
      <c r="B7882" s="6">
        <v>46209</v>
      </c>
      <c r="C7882" t="s">
        <v>10011</v>
      </c>
      <c r="D7882" t="s">
        <v>10022</v>
      </c>
      <c r="E7882">
        <v>8</v>
      </c>
      <c r="F7882">
        <f>+_xlfn.XLOOKUP(TablaVentas[[#This Row],[PRODUCTO FINANCIERO]],TablaPrecios[PRODUCTO FINANCIERO],TablaPrecios[PRECIO UNIT],0)</f>
        <v>20.9</v>
      </c>
      <c r="G7882" s="2">
        <f>+TablaVentas[[#This Row],[CANTIDAD]]*TablaVentas[[#This Row],[PRECIO UNITARIO]]</f>
        <v>167.2</v>
      </c>
      <c r="H7882" s="1">
        <f t="shared" ca="1" si="123"/>
        <v>0.19152339142180866</v>
      </c>
      <c r="I7882" s="2">
        <f ca="1">+TablaVentas[[#This Row],[VENTAL TOTAL]]-TablaVentas[[#This Row],[VENTAL TOTAL]]*TablaVentas[[#This Row],[DESCUENTO]]</f>
        <v>135.17728895427359</v>
      </c>
      <c r="J7882" s="2">
        <f ca="1">0.18*TablaVentas[[#This Row],[SUBTOTAL]]</f>
        <v>24.331912011769244</v>
      </c>
      <c r="K7882" s="2">
        <f ca="1">+TablaVentas[[#This Row],[SUBTOTAL]]+TablaVentas[[#This Row],[IGV]]</f>
        <v>159.50920096604284</v>
      </c>
    </row>
    <row r="7883" spans="1:11" x14ac:dyDescent="0.25">
      <c r="A7883" t="s">
        <v>7892</v>
      </c>
      <c r="B7883" s="6">
        <v>45515</v>
      </c>
      <c r="C7883" t="s">
        <v>10014</v>
      </c>
      <c r="D7883" t="s">
        <v>10022</v>
      </c>
      <c r="E7883">
        <v>17</v>
      </c>
      <c r="F7883">
        <f>+_xlfn.XLOOKUP(TablaVentas[[#This Row],[PRODUCTO FINANCIERO]],TablaPrecios[PRODUCTO FINANCIERO],TablaPrecios[PRECIO UNIT],0)</f>
        <v>20.9</v>
      </c>
      <c r="G7883" s="2">
        <f>+TablaVentas[[#This Row],[CANTIDAD]]*TablaVentas[[#This Row],[PRECIO UNITARIO]]</f>
        <v>355.29999999999995</v>
      </c>
      <c r="H7883" s="1">
        <f t="shared" ca="1" si="123"/>
        <v>0.13345479642223421</v>
      </c>
      <c r="I7883" s="2">
        <f ca="1">+TablaVentas[[#This Row],[VENTAL TOTAL]]-TablaVentas[[#This Row],[VENTAL TOTAL]]*TablaVentas[[#This Row],[DESCUENTO]]</f>
        <v>307.88351083118016</v>
      </c>
      <c r="J7883" s="2">
        <f ca="1">0.18*TablaVentas[[#This Row],[SUBTOTAL]]</f>
        <v>55.419031949612425</v>
      </c>
      <c r="K7883" s="2">
        <f ca="1">+TablaVentas[[#This Row],[SUBTOTAL]]+TablaVentas[[#This Row],[IGV]]</f>
        <v>363.30254278079258</v>
      </c>
    </row>
    <row r="7884" spans="1:11" x14ac:dyDescent="0.25">
      <c r="A7884" t="s">
        <v>7893</v>
      </c>
      <c r="B7884" s="6">
        <v>45991</v>
      </c>
      <c r="C7884" t="s">
        <v>10011</v>
      </c>
      <c r="D7884" t="s">
        <v>10019</v>
      </c>
      <c r="E7884">
        <v>6</v>
      </c>
      <c r="F7884">
        <f>+_xlfn.XLOOKUP(TablaVentas[[#This Row],[PRODUCTO FINANCIERO]],TablaPrecios[PRODUCTO FINANCIERO],TablaPrecios[PRECIO UNIT],0)</f>
        <v>9.9</v>
      </c>
      <c r="G7884" s="2">
        <f>+TablaVentas[[#This Row],[CANTIDAD]]*TablaVentas[[#This Row],[PRECIO UNITARIO]]</f>
        <v>59.400000000000006</v>
      </c>
      <c r="H7884" s="1">
        <f t="shared" ca="1" si="123"/>
        <v>0.15187076890398823</v>
      </c>
      <c r="I7884" s="2">
        <f ca="1">+TablaVentas[[#This Row],[VENTAL TOTAL]]-TablaVentas[[#This Row],[VENTAL TOTAL]]*TablaVentas[[#This Row],[DESCUENTO]]</f>
        <v>50.3788763271031</v>
      </c>
      <c r="J7884" s="2">
        <f ca="1">0.18*TablaVentas[[#This Row],[SUBTOTAL]]</f>
        <v>9.068197738878558</v>
      </c>
      <c r="K7884" s="2">
        <f ca="1">+TablaVentas[[#This Row],[SUBTOTAL]]+TablaVentas[[#This Row],[IGV]]</f>
        <v>59.44707406598166</v>
      </c>
    </row>
    <row r="7885" spans="1:11" x14ac:dyDescent="0.25">
      <c r="A7885" t="s">
        <v>7894</v>
      </c>
      <c r="B7885" s="6">
        <v>45879</v>
      </c>
      <c r="C7885" t="s">
        <v>10011</v>
      </c>
      <c r="D7885" t="s">
        <v>10017</v>
      </c>
      <c r="E7885">
        <v>9</v>
      </c>
      <c r="F7885">
        <f>+_xlfn.XLOOKUP(TablaVentas[[#This Row],[PRODUCTO FINANCIERO]],TablaPrecios[PRODUCTO FINANCIERO],TablaPrecios[PRECIO UNIT],0)</f>
        <v>9.9</v>
      </c>
      <c r="G7885" s="2">
        <f>+TablaVentas[[#This Row],[CANTIDAD]]*TablaVentas[[#This Row],[PRECIO UNITARIO]]</f>
        <v>89.100000000000009</v>
      </c>
      <c r="H7885" s="1">
        <f t="shared" ca="1" si="123"/>
        <v>0.16193571948901581</v>
      </c>
      <c r="I7885" s="2">
        <f ca="1">+TablaVentas[[#This Row],[VENTAL TOTAL]]-TablaVentas[[#This Row],[VENTAL TOTAL]]*TablaVentas[[#This Row],[DESCUENTO]]</f>
        <v>74.671527393528692</v>
      </c>
      <c r="J7885" s="2">
        <f ca="1">0.18*TablaVentas[[#This Row],[SUBTOTAL]]</f>
        <v>13.440874930835164</v>
      </c>
      <c r="K7885" s="2">
        <f ca="1">+TablaVentas[[#This Row],[SUBTOTAL]]+TablaVentas[[#This Row],[IGV]]</f>
        <v>88.112402324363856</v>
      </c>
    </row>
    <row r="7886" spans="1:11" x14ac:dyDescent="0.25">
      <c r="A7886" t="s">
        <v>7895</v>
      </c>
      <c r="B7886" s="6">
        <v>46320</v>
      </c>
      <c r="C7886" t="s">
        <v>10015</v>
      </c>
      <c r="D7886" t="s">
        <v>10022</v>
      </c>
      <c r="E7886">
        <v>19</v>
      </c>
      <c r="F7886">
        <f>+_xlfn.XLOOKUP(TablaVentas[[#This Row],[PRODUCTO FINANCIERO]],TablaPrecios[PRODUCTO FINANCIERO],TablaPrecios[PRECIO UNIT],0)</f>
        <v>20.9</v>
      </c>
      <c r="G7886" s="2">
        <f>+TablaVentas[[#This Row],[CANTIDAD]]*TablaVentas[[#This Row],[PRECIO UNITARIO]]</f>
        <v>397.09999999999997</v>
      </c>
      <c r="H7886" s="1">
        <f t="shared" ca="1" si="123"/>
        <v>0.13888547753728295</v>
      </c>
      <c r="I7886" s="2">
        <f ca="1">+TablaVentas[[#This Row],[VENTAL TOTAL]]-TablaVentas[[#This Row],[VENTAL TOTAL]]*TablaVentas[[#This Row],[DESCUENTO]]</f>
        <v>341.94857686994493</v>
      </c>
      <c r="J7886" s="2">
        <f ca="1">0.18*TablaVentas[[#This Row],[SUBTOTAL]]</f>
        <v>61.550743836590087</v>
      </c>
      <c r="K7886" s="2">
        <f ca="1">+TablaVentas[[#This Row],[SUBTOTAL]]+TablaVentas[[#This Row],[IGV]]</f>
        <v>403.499320706535</v>
      </c>
    </row>
    <row r="7887" spans="1:11" x14ac:dyDescent="0.25">
      <c r="A7887" t="s">
        <v>7896</v>
      </c>
      <c r="B7887" s="6">
        <v>46137</v>
      </c>
      <c r="C7887" t="s">
        <v>10011</v>
      </c>
      <c r="D7887" t="s">
        <v>10017</v>
      </c>
      <c r="E7887">
        <v>20</v>
      </c>
      <c r="F7887">
        <f>+_xlfn.XLOOKUP(TablaVentas[[#This Row],[PRODUCTO FINANCIERO]],TablaPrecios[PRODUCTO FINANCIERO],TablaPrecios[PRECIO UNIT],0)</f>
        <v>9.9</v>
      </c>
      <c r="G7887" s="2">
        <f>+TablaVentas[[#This Row],[CANTIDAD]]*TablaVentas[[#This Row],[PRECIO UNITARIO]]</f>
        <v>198</v>
      </c>
      <c r="H7887" s="1">
        <f t="shared" ca="1" si="123"/>
        <v>0.12119695998382185</v>
      </c>
      <c r="I7887" s="2">
        <f ca="1">+TablaVentas[[#This Row],[VENTAL TOTAL]]-TablaVentas[[#This Row],[VENTAL TOTAL]]*TablaVentas[[#This Row],[DESCUENTO]]</f>
        <v>174.00300192320327</v>
      </c>
      <c r="J7887" s="2">
        <f ca="1">0.18*TablaVentas[[#This Row],[SUBTOTAL]]</f>
        <v>31.320540346176589</v>
      </c>
      <c r="K7887" s="2">
        <f ca="1">+TablaVentas[[#This Row],[SUBTOTAL]]+TablaVentas[[#This Row],[IGV]]</f>
        <v>205.32354226937986</v>
      </c>
    </row>
    <row r="7888" spans="1:11" x14ac:dyDescent="0.25">
      <c r="A7888" t="s">
        <v>7897</v>
      </c>
      <c r="B7888" s="6">
        <v>45805</v>
      </c>
      <c r="C7888" t="s">
        <v>10015</v>
      </c>
      <c r="D7888" t="s">
        <v>10017</v>
      </c>
      <c r="E7888">
        <v>5</v>
      </c>
      <c r="F7888">
        <f>+_xlfn.XLOOKUP(TablaVentas[[#This Row],[PRODUCTO FINANCIERO]],TablaPrecios[PRODUCTO FINANCIERO],TablaPrecios[PRECIO UNIT],0)</f>
        <v>9.9</v>
      </c>
      <c r="G7888" s="2">
        <f>+TablaVentas[[#This Row],[CANTIDAD]]*TablaVentas[[#This Row],[PRECIO UNITARIO]]</f>
        <v>49.5</v>
      </c>
      <c r="H7888" s="1">
        <f t="shared" ca="1" si="123"/>
        <v>0.14387534152771025</v>
      </c>
      <c r="I7888" s="2">
        <f ca="1">+TablaVentas[[#This Row],[VENTAL TOTAL]]-TablaVentas[[#This Row],[VENTAL TOTAL]]*TablaVentas[[#This Row],[DESCUENTO]]</f>
        <v>42.378170594378339</v>
      </c>
      <c r="J7888" s="2">
        <f ca="1">0.18*TablaVentas[[#This Row],[SUBTOTAL]]</f>
        <v>7.6280707069881011</v>
      </c>
      <c r="K7888" s="2">
        <f ca="1">+TablaVentas[[#This Row],[SUBTOTAL]]+TablaVentas[[#This Row],[IGV]]</f>
        <v>50.006241301366444</v>
      </c>
    </row>
    <row r="7889" spans="1:11" x14ac:dyDescent="0.25">
      <c r="A7889" t="s">
        <v>7898</v>
      </c>
      <c r="B7889" s="6">
        <v>46045</v>
      </c>
      <c r="C7889" t="s">
        <v>10011</v>
      </c>
      <c r="D7889" t="s">
        <v>10019</v>
      </c>
      <c r="E7889">
        <v>3</v>
      </c>
      <c r="F7889">
        <f>+_xlfn.XLOOKUP(TablaVentas[[#This Row],[PRODUCTO FINANCIERO]],TablaPrecios[PRODUCTO FINANCIERO],TablaPrecios[PRECIO UNIT],0)</f>
        <v>9.9</v>
      </c>
      <c r="G7889" s="2">
        <f>+TablaVentas[[#This Row],[CANTIDAD]]*TablaVentas[[#This Row],[PRECIO UNITARIO]]</f>
        <v>29.700000000000003</v>
      </c>
      <c r="H7889" s="1">
        <f t="shared" ca="1" si="123"/>
        <v>0.17464854854030154</v>
      </c>
      <c r="I7889" s="2">
        <f ca="1">+TablaVentas[[#This Row],[VENTAL TOTAL]]-TablaVentas[[#This Row],[VENTAL TOTAL]]*TablaVentas[[#This Row],[DESCUENTO]]</f>
        <v>24.512938108353048</v>
      </c>
      <c r="J7889" s="2">
        <f ca="1">0.18*TablaVentas[[#This Row],[SUBTOTAL]]</f>
        <v>4.4123288595035488</v>
      </c>
      <c r="K7889" s="2">
        <f ca="1">+TablaVentas[[#This Row],[SUBTOTAL]]+TablaVentas[[#This Row],[IGV]]</f>
        <v>28.925266967856597</v>
      </c>
    </row>
    <row r="7890" spans="1:11" x14ac:dyDescent="0.25">
      <c r="A7890" t="s">
        <v>7899</v>
      </c>
      <c r="B7890" s="6">
        <v>45661</v>
      </c>
      <c r="C7890" t="s">
        <v>10011</v>
      </c>
      <c r="D7890" t="s">
        <v>10017</v>
      </c>
      <c r="E7890">
        <v>11</v>
      </c>
      <c r="F7890">
        <f>+_xlfn.XLOOKUP(TablaVentas[[#This Row],[PRODUCTO FINANCIERO]],TablaPrecios[PRODUCTO FINANCIERO],TablaPrecios[PRECIO UNIT],0)</f>
        <v>9.9</v>
      </c>
      <c r="G7890" s="2">
        <f>+TablaVentas[[#This Row],[CANTIDAD]]*TablaVentas[[#This Row],[PRECIO UNITARIO]]</f>
        <v>108.9</v>
      </c>
      <c r="H7890" s="1">
        <f t="shared" ca="1" si="123"/>
        <v>0.12349667728308183</v>
      </c>
      <c r="I7890" s="2">
        <f ca="1">+TablaVentas[[#This Row],[VENTAL TOTAL]]-TablaVentas[[#This Row],[VENTAL TOTAL]]*TablaVentas[[#This Row],[DESCUENTO]]</f>
        <v>95.451211843872386</v>
      </c>
      <c r="J7890" s="2">
        <f ca="1">0.18*TablaVentas[[#This Row],[SUBTOTAL]]</f>
        <v>17.18121813189703</v>
      </c>
      <c r="K7890" s="2">
        <f ca="1">+TablaVentas[[#This Row],[SUBTOTAL]]+TablaVentas[[#This Row],[IGV]]</f>
        <v>112.63242997576941</v>
      </c>
    </row>
    <row r="7891" spans="1:11" x14ac:dyDescent="0.25">
      <c r="A7891" t="s">
        <v>7900</v>
      </c>
      <c r="B7891" s="6">
        <v>46221</v>
      </c>
      <c r="C7891" t="s">
        <v>10015</v>
      </c>
      <c r="D7891" t="s">
        <v>10017</v>
      </c>
      <c r="E7891">
        <v>14</v>
      </c>
      <c r="F7891">
        <f>+_xlfn.XLOOKUP(TablaVentas[[#This Row],[PRODUCTO FINANCIERO]],TablaPrecios[PRODUCTO FINANCIERO],TablaPrecios[PRECIO UNIT],0)</f>
        <v>9.9</v>
      </c>
      <c r="G7891" s="2">
        <f>+TablaVentas[[#This Row],[CANTIDAD]]*TablaVentas[[#This Row],[PRECIO UNITARIO]]</f>
        <v>138.6</v>
      </c>
      <c r="H7891" s="1">
        <f t="shared" ca="1" si="123"/>
        <v>0.14741642487824883</v>
      </c>
      <c r="I7891" s="2">
        <f ca="1">+TablaVentas[[#This Row],[VENTAL TOTAL]]-TablaVentas[[#This Row],[VENTAL TOTAL]]*TablaVentas[[#This Row],[DESCUENTO]]</f>
        <v>118.16808351187471</v>
      </c>
      <c r="J7891" s="2">
        <f ca="1">0.18*TablaVentas[[#This Row],[SUBTOTAL]]</f>
        <v>21.270255032137449</v>
      </c>
      <c r="K7891" s="2">
        <f ca="1">+TablaVentas[[#This Row],[SUBTOTAL]]+TablaVentas[[#This Row],[IGV]]</f>
        <v>139.43833854401217</v>
      </c>
    </row>
    <row r="7892" spans="1:11" x14ac:dyDescent="0.25">
      <c r="A7892" t="s">
        <v>7901</v>
      </c>
      <c r="B7892" s="6">
        <v>45928</v>
      </c>
      <c r="C7892" t="s">
        <v>10011</v>
      </c>
      <c r="D7892" t="s">
        <v>10018</v>
      </c>
      <c r="E7892">
        <v>4</v>
      </c>
      <c r="F7892">
        <f>+_xlfn.XLOOKUP(TablaVentas[[#This Row],[PRODUCTO FINANCIERO]],TablaPrecios[PRODUCTO FINANCIERO],TablaPrecios[PRECIO UNIT],0)</f>
        <v>14.9</v>
      </c>
      <c r="G7892" s="2">
        <f>+TablaVentas[[#This Row],[CANTIDAD]]*TablaVentas[[#This Row],[PRECIO UNITARIO]]</f>
        <v>59.6</v>
      </c>
      <c r="H7892" s="1">
        <f t="shared" ca="1" si="123"/>
        <v>0.17619302342593468</v>
      </c>
      <c r="I7892" s="2">
        <f ca="1">+TablaVentas[[#This Row],[VENTAL TOTAL]]-TablaVentas[[#This Row],[VENTAL TOTAL]]*TablaVentas[[#This Row],[DESCUENTO]]</f>
        <v>49.098895803814294</v>
      </c>
      <c r="J7892" s="2">
        <f ca="1">0.18*TablaVentas[[#This Row],[SUBTOTAL]]</f>
        <v>8.8378012446865721</v>
      </c>
      <c r="K7892" s="2">
        <f ca="1">+TablaVentas[[#This Row],[SUBTOTAL]]+TablaVentas[[#This Row],[IGV]]</f>
        <v>57.936697048500868</v>
      </c>
    </row>
    <row r="7893" spans="1:11" x14ac:dyDescent="0.25">
      <c r="A7893" t="s">
        <v>7902</v>
      </c>
      <c r="B7893" s="6">
        <v>45855</v>
      </c>
      <c r="C7893" t="s">
        <v>10011</v>
      </c>
      <c r="D7893" t="s">
        <v>10018</v>
      </c>
      <c r="E7893">
        <v>10</v>
      </c>
      <c r="F7893">
        <f>+_xlfn.XLOOKUP(TablaVentas[[#This Row],[PRODUCTO FINANCIERO]],TablaPrecios[PRODUCTO FINANCIERO],TablaPrecios[PRECIO UNIT],0)</f>
        <v>14.9</v>
      </c>
      <c r="G7893" s="2">
        <f>+TablaVentas[[#This Row],[CANTIDAD]]*TablaVentas[[#This Row],[PRECIO UNITARIO]]</f>
        <v>149</v>
      </c>
      <c r="H7893" s="1">
        <f t="shared" ca="1" si="123"/>
        <v>0.11882431855532388</v>
      </c>
      <c r="I7893" s="2">
        <f ca="1">+TablaVentas[[#This Row],[VENTAL TOTAL]]-TablaVentas[[#This Row],[VENTAL TOTAL]]*TablaVentas[[#This Row],[DESCUENTO]]</f>
        <v>131.29517653525673</v>
      </c>
      <c r="J7893" s="2">
        <f ca="1">0.18*TablaVentas[[#This Row],[SUBTOTAL]]</f>
        <v>23.633131776346211</v>
      </c>
      <c r="K7893" s="2">
        <f ca="1">+TablaVentas[[#This Row],[SUBTOTAL]]+TablaVentas[[#This Row],[IGV]]</f>
        <v>154.92830831160293</v>
      </c>
    </row>
    <row r="7894" spans="1:11" x14ac:dyDescent="0.25">
      <c r="A7894" t="s">
        <v>7903</v>
      </c>
      <c r="B7894" s="6">
        <v>46022</v>
      </c>
      <c r="C7894" t="s">
        <v>10015</v>
      </c>
      <c r="D7894" t="s">
        <v>10018</v>
      </c>
      <c r="E7894">
        <v>19</v>
      </c>
      <c r="F7894">
        <f>+_xlfn.XLOOKUP(TablaVentas[[#This Row],[PRODUCTO FINANCIERO]],TablaPrecios[PRODUCTO FINANCIERO],TablaPrecios[PRECIO UNIT],0)</f>
        <v>14.9</v>
      </c>
      <c r="G7894" s="2">
        <f>+TablaVentas[[#This Row],[CANTIDAD]]*TablaVentas[[#This Row],[PRECIO UNITARIO]]</f>
        <v>283.10000000000002</v>
      </c>
      <c r="H7894" s="1">
        <f t="shared" ca="1" si="123"/>
        <v>0.17852482364288857</v>
      </c>
      <c r="I7894" s="2">
        <f ca="1">+TablaVentas[[#This Row],[VENTAL TOTAL]]-TablaVentas[[#This Row],[VENTAL TOTAL]]*TablaVentas[[#This Row],[DESCUENTO]]</f>
        <v>232.55962242669827</v>
      </c>
      <c r="J7894" s="2">
        <f ca="1">0.18*TablaVentas[[#This Row],[SUBTOTAL]]</f>
        <v>41.860732036805686</v>
      </c>
      <c r="K7894" s="2">
        <f ca="1">+TablaVentas[[#This Row],[SUBTOTAL]]+TablaVentas[[#This Row],[IGV]]</f>
        <v>274.42035446350394</v>
      </c>
    </row>
    <row r="7895" spans="1:11" x14ac:dyDescent="0.25">
      <c r="A7895" t="s">
        <v>7904</v>
      </c>
      <c r="B7895" s="6">
        <v>45934</v>
      </c>
      <c r="C7895" t="s">
        <v>10012</v>
      </c>
      <c r="D7895" t="s">
        <v>10017</v>
      </c>
      <c r="E7895">
        <v>9</v>
      </c>
      <c r="F7895">
        <f>+_xlfn.XLOOKUP(TablaVentas[[#This Row],[PRODUCTO FINANCIERO]],TablaPrecios[PRODUCTO FINANCIERO],TablaPrecios[PRECIO UNIT],0)</f>
        <v>9.9</v>
      </c>
      <c r="G7895" s="2">
        <f>+TablaVentas[[#This Row],[CANTIDAD]]*TablaVentas[[#This Row],[PRECIO UNITARIO]]</f>
        <v>89.100000000000009</v>
      </c>
      <c r="H7895" s="1">
        <f t="shared" ca="1" si="123"/>
        <v>0.13946248095414107</v>
      </c>
      <c r="I7895" s="2">
        <f ca="1">+TablaVentas[[#This Row],[VENTAL TOTAL]]-TablaVentas[[#This Row],[VENTAL TOTAL]]*TablaVentas[[#This Row],[DESCUENTO]]</f>
        <v>76.673892946986044</v>
      </c>
      <c r="J7895" s="2">
        <f ca="1">0.18*TablaVentas[[#This Row],[SUBTOTAL]]</f>
        <v>13.801300730457488</v>
      </c>
      <c r="K7895" s="2">
        <f ca="1">+TablaVentas[[#This Row],[SUBTOTAL]]+TablaVentas[[#This Row],[IGV]]</f>
        <v>90.475193677443528</v>
      </c>
    </row>
    <row r="7896" spans="1:11" x14ac:dyDescent="0.25">
      <c r="A7896" t="s">
        <v>7905</v>
      </c>
      <c r="B7896" s="6">
        <v>45538</v>
      </c>
      <c r="C7896" t="s">
        <v>10014</v>
      </c>
      <c r="D7896" t="s">
        <v>10019</v>
      </c>
      <c r="E7896">
        <v>11</v>
      </c>
      <c r="F7896">
        <f>+_xlfn.XLOOKUP(TablaVentas[[#This Row],[PRODUCTO FINANCIERO]],TablaPrecios[PRODUCTO FINANCIERO],TablaPrecios[PRECIO UNIT],0)</f>
        <v>9.9</v>
      </c>
      <c r="G7896" s="2">
        <f>+TablaVentas[[#This Row],[CANTIDAD]]*TablaVentas[[#This Row],[PRECIO UNITARIO]]</f>
        <v>108.9</v>
      </c>
      <c r="H7896" s="1">
        <f t="shared" ca="1" si="123"/>
        <v>0.16591945622030768</v>
      </c>
      <c r="I7896" s="2">
        <f ca="1">+TablaVentas[[#This Row],[VENTAL TOTAL]]-TablaVentas[[#This Row],[VENTAL TOTAL]]*TablaVentas[[#This Row],[DESCUENTO]]</f>
        <v>90.831371217608506</v>
      </c>
      <c r="J7896" s="2">
        <f ca="1">0.18*TablaVentas[[#This Row],[SUBTOTAL]]</f>
        <v>16.349646819169532</v>
      </c>
      <c r="K7896" s="2">
        <f ca="1">+TablaVentas[[#This Row],[SUBTOTAL]]+TablaVentas[[#This Row],[IGV]]</f>
        <v>107.18101803677804</v>
      </c>
    </row>
    <row r="7897" spans="1:11" x14ac:dyDescent="0.25">
      <c r="A7897" t="s">
        <v>7906</v>
      </c>
      <c r="B7897" s="6">
        <v>45310</v>
      </c>
      <c r="C7897" t="s">
        <v>10016</v>
      </c>
      <c r="D7897" t="s">
        <v>10020</v>
      </c>
      <c r="E7897">
        <v>8</v>
      </c>
      <c r="F7897">
        <f>+_xlfn.XLOOKUP(TablaVentas[[#This Row],[PRODUCTO FINANCIERO]],TablaPrecios[PRODUCTO FINANCIERO],TablaPrecios[PRECIO UNIT],0)</f>
        <v>14.9</v>
      </c>
      <c r="G7897" s="2">
        <f>+TablaVentas[[#This Row],[CANTIDAD]]*TablaVentas[[#This Row],[PRECIO UNITARIO]]</f>
        <v>119.2</v>
      </c>
      <c r="H7897" s="1">
        <f t="shared" ca="1" si="123"/>
        <v>0.13305860740037675</v>
      </c>
      <c r="I7897" s="2">
        <f ca="1">+TablaVentas[[#This Row],[VENTAL TOTAL]]-TablaVentas[[#This Row],[VENTAL TOTAL]]*TablaVentas[[#This Row],[DESCUENTO]]</f>
        <v>103.3394139978751</v>
      </c>
      <c r="J7897" s="2">
        <f ca="1">0.18*TablaVentas[[#This Row],[SUBTOTAL]]</f>
        <v>18.601094519617519</v>
      </c>
      <c r="K7897" s="2">
        <f ca="1">+TablaVentas[[#This Row],[SUBTOTAL]]+TablaVentas[[#This Row],[IGV]]</f>
        <v>121.94050851749262</v>
      </c>
    </row>
    <row r="7898" spans="1:11" x14ac:dyDescent="0.25">
      <c r="A7898" t="s">
        <v>7907</v>
      </c>
      <c r="B7898" s="6">
        <v>45767</v>
      </c>
      <c r="C7898" t="s">
        <v>10011</v>
      </c>
      <c r="D7898" t="s">
        <v>10019</v>
      </c>
      <c r="E7898">
        <v>5</v>
      </c>
      <c r="F7898">
        <f>+_xlfn.XLOOKUP(TablaVentas[[#This Row],[PRODUCTO FINANCIERO]],TablaPrecios[PRODUCTO FINANCIERO],TablaPrecios[PRECIO UNIT],0)</f>
        <v>9.9</v>
      </c>
      <c r="G7898" s="2">
        <f>+TablaVentas[[#This Row],[CANTIDAD]]*TablaVentas[[#This Row],[PRECIO UNITARIO]]</f>
        <v>49.5</v>
      </c>
      <c r="H7898" s="1">
        <f t="shared" ca="1" si="123"/>
        <v>0.19846044916119246</v>
      </c>
      <c r="I7898" s="2">
        <f ca="1">+TablaVentas[[#This Row],[VENTAL TOTAL]]-TablaVentas[[#This Row],[VENTAL TOTAL]]*TablaVentas[[#This Row],[DESCUENTO]]</f>
        <v>39.676207766520974</v>
      </c>
      <c r="J7898" s="2">
        <f ca="1">0.18*TablaVentas[[#This Row],[SUBTOTAL]]</f>
        <v>7.1417173979737756</v>
      </c>
      <c r="K7898" s="2">
        <f ca="1">+TablaVentas[[#This Row],[SUBTOTAL]]+TablaVentas[[#This Row],[IGV]]</f>
        <v>46.817925164494753</v>
      </c>
    </row>
    <row r="7899" spans="1:11" x14ac:dyDescent="0.25">
      <c r="A7899" t="s">
        <v>7908</v>
      </c>
      <c r="B7899" s="6">
        <v>46305</v>
      </c>
      <c r="C7899" t="s">
        <v>10014</v>
      </c>
      <c r="D7899" t="s">
        <v>10020</v>
      </c>
      <c r="E7899">
        <v>13</v>
      </c>
      <c r="F7899">
        <f>+_xlfn.XLOOKUP(TablaVentas[[#This Row],[PRODUCTO FINANCIERO]],TablaPrecios[PRODUCTO FINANCIERO],TablaPrecios[PRECIO UNIT],0)</f>
        <v>14.9</v>
      </c>
      <c r="G7899" s="2">
        <f>+TablaVentas[[#This Row],[CANTIDAD]]*TablaVentas[[#This Row],[PRECIO UNITARIO]]</f>
        <v>193.70000000000002</v>
      </c>
      <c r="H7899" s="1">
        <f t="shared" ca="1" si="123"/>
        <v>0.12392889224012293</v>
      </c>
      <c r="I7899" s="2">
        <f ca="1">+TablaVentas[[#This Row],[VENTAL TOTAL]]-TablaVentas[[#This Row],[VENTAL TOTAL]]*TablaVentas[[#This Row],[DESCUENTO]]</f>
        <v>169.69497357308819</v>
      </c>
      <c r="J7899" s="2">
        <f ca="1">0.18*TablaVentas[[#This Row],[SUBTOTAL]]</f>
        <v>30.545095243155874</v>
      </c>
      <c r="K7899" s="2">
        <f ca="1">+TablaVentas[[#This Row],[SUBTOTAL]]+TablaVentas[[#This Row],[IGV]]</f>
        <v>200.24006881624408</v>
      </c>
    </row>
    <row r="7900" spans="1:11" x14ac:dyDescent="0.25">
      <c r="A7900" t="s">
        <v>7909</v>
      </c>
      <c r="B7900" s="6">
        <v>45334</v>
      </c>
      <c r="C7900" t="s">
        <v>10011</v>
      </c>
      <c r="D7900" t="s">
        <v>10022</v>
      </c>
      <c r="E7900">
        <v>17</v>
      </c>
      <c r="F7900">
        <f>+_xlfn.XLOOKUP(TablaVentas[[#This Row],[PRODUCTO FINANCIERO]],TablaPrecios[PRODUCTO FINANCIERO],TablaPrecios[PRECIO UNIT],0)</f>
        <v>20.9</v>
      </c>
      <c r="G7900" s="2">
        <f>+TablaVentas[[#This Row],[CANTIDAD]]*TablaVentas[[#This Row],[PRECIO UNITARIO]]</f>
        <v>355.29999999999995</v>
      </c>
      <c r="H7900" s="1">
        <f t="shared" ca="1" si="123"/>
        <v>0.15836940983674208</v>
      </c>
      <c r="I7900" s="2">
        <f ca="1">+TablaVentas[[#This Row],[VENTAL TOTAL]]-TablaVentas[[#This Row],[VENTAL TOTAL]]*TablaVentas[[#This Row],[DESCUENTO]]</f>
        <v>299.03134868500547</v>
      </c>
      <c r="J7900" s="2">
        <f ca="1">0.18*TablaVentas[[#This Row],[SUBTOTAL]]</f>
        <v>53.825642763300984</v>
      </c>
      <c r="K7900" s="2">
        <f ca="1">+TablaVentas[[#This Row],[SUBTOTAL]]+TablaVentas[[#This Row],[IGV]]</f>
        <v>352.85699144830647</v>
      </c>
    </row>
    <row r="7901" spans="1:11" x14ac:dyDescent="0.25">
      <c r="A7901" t="s">
        <v>7910</v>
      </c>
      <c r="B7901" s="6">
        <v>45578</v>
      </c>
      <c r="C7901" t="s">
        <v>10011</v>
      </c>
      <c r="D7901" t="s">
        <v>10022</v>
      </c>
      <c r="E7901">
        <v>19</v>
      </c>
      <c r="F7901">
        <f>+_xlfn.XLOOKUP(TablaVentas[[#This Row],[PRODUCTO FINANCIERO]],TablaPrecios[PRODUCTO FINANCIERO],TablaPrecios[PRECIO UNIT],0)</f>
        <v>20.9</v>
      </c>
      <c r="G7901" s="2">
        <f>+TablaVentas[[#This Row],[CANTIDAD]]*TablaVentas[[#This Row],[PRECIO UNITARIO]]</f>
        <v>397.09999999999997</v>
      </c>
      <c r="H7901" s="1">
        <f t="shared" ca="1" si="123"/>
        <v>0.17643049491707941</v>
      </c>
      <c r="I7901" s="2">
        <f ca="1">+TablaVentas[[#This Row],[VENTAL TOTAL]]-TablaVentas[[#This Row],[VENTAL TOTAL]]*TablaVentas[[#This Row],[DESCUENTO]]</f>
        <v>327.03945046842773</v>
      </c>
      <c r="J7901" s="2">
        <f ca="1">0.18*TablaVentas[[#This Row],[SUBTOTAL]]</f>
        <v>58.867101084316992</v>
      </c>
      <c r="K7901" s="2">
        <f ca="1">+TablaVentas[[#This Row],[SUBTOTAL]]+TablaVentas[[#This Row],[IGV]]</f>
        <v>385.9065515527447</v>
      </c>
    </row>
    <row r="7902" spans="1:11" x14ac:dyDescent="0.25">
      <c r="A7902" t="s">
        <v>7911</v>
      </c>
      <c r="B7902" s="6">
        <v>45902</v>
      </c>
      <c r="C7902" t="s">
        <v>10012</v>
      </c>
      <c r="D7902" t="s">
        <v>10017</v>
      </c>
      <c r="E7902">
        <v>4</v>
      </c>
      <c r="F7902">
        <f>+_xlfn.XLOOKUP(TablaVentas[[#This Row],[PRODUCTO FINANCIERO]],TablaPrecios[PRODUCTO FINANCIERO],TablaPrecios[PRECIO UNIT],0)</f>
        <v>9.9</v>
      </c>
      <c r="G7902" s="2">
        <f>+TablaVentas[[#This Row],[CANTIDAD]]*TablaVentas[[#This Row],[PRECIO UNITARIO]]</f>
        <v>39.6</v>
      </c>
      <c r="H7902" s="1">
        <f t="shared" ca="1" si="123"/>
        <v>0.14418825992111886</v>
      </c>
      <c r="I7902" s="2">
        <f ca="1">+TablaVentas[[#This Row],[VENTAL TOTAL]]-TablaVentas[[#This Row],[VENTAL TOTAL]]*TablaVentas[[#This Row],[DESCUENTO]]</f>
        <v>33.890144907123698</v>
      </c>
      <c r="J7902" s="2">
        <f ca="1">0.18*TablaVentas[[#This Row],[SUBTOTAL]]</f>
        <v>6.1002260832822657</v>
      </c>
      <c r="K7902" s="2">
        <f ca="1">+TablaVentas[[#This Row],[SUBTOTAL]]+TablaVentas[[#This Row],[IGV]]</f>
        <v>39.990370990405964</v>
      </c>
    </row>
    <row r="7903" spans="1:11" x14ac:dyDescent="0.25">
      <c r="A7903" t="s">
        <v>7912</v>
      </c>
      <c r="B7903" s="6">
        <v>46194</v>
      </c>
      <c r="C7903" t="s">
        <v>10014</v>
      </c>
      <c r="D7903" t="s">
        <v>10019</v>
      </c>
      <c r="E7903">
        <v>8</v>
      </c>
      <c r="F7903">
        <f>+_xlfn.XLOOKUP(TablaVentas[[#This Row],[PRODUCTO FINANCIERO]],TablaPrecios[PRODUCTO FINANCIERO],TablaPrecios[PRECIO UNIT],0)</f>
        <v>9.9</v>
      </c>
      <c r="G7903" s="2">
        <f>+TablaVentas[[#This Row],[CANTIDAD]]*TablaVentas[[#This Row],[PRECIO UNITARIO]]</f>
        <v>79.2</v>
      </c>
      <c r="H7903" s="1">
        <f t="shared" ca="1" si="123"/>
        <v>0.15889137535793299</v>
      </c>
      <c r="I7903" s="2">
        <f ca="1">+TablaVentas[[#This Row],[VENTAL TOTAL]]-TablaVentas[[#This Row],[VENTAL TOTAL]]*TablaVentas[[#This Row],[DESCUENTO]]</f>
        <v>66.615803071651712</v>
      </c>
      <c r="J7903" s="2">
        <f ca="1">0.18*TablaVentas[[#This Row],[SUBTOTAL]]</f>
        <v>11.990844552897308</v>
      </c>
      <c r="K7903" s="2">
        <f ca="1">+TablaVentas[[#This Row],[SUBTOTAL]]+TablaVentas[[#This Row],[IGV]]</f>
        <v>78.606647624549026</v>
      </c>
    </row>
    <row r="7904" spans="1:11" x14ac:dyDescent="0.25">
      <c r="A7904" t="s">
        <v>7913</v>
      </c>
      <c r="B7904" s="6">
        <v>46253</v>
      </c>
      <c r="C7904" t="s">
        <v>10012</v>
      </c>
      <c r="D7904" t="s">
        <v>10022</v>
      </c>
      <c r="E7904">
        <v>7</v>
      </c>
      <c r="F7904">
        <f>+_xlfn.XLOOKUP(TablaVentas[[#This Row],[PRODUCTO FINANCIERO]],TablaPrecios[PRODUCTO FINANCIERO],TablaPrecios[PRECIO UNIT],0)</f>
        <v>20.9</v>
      </c>
      <c r="G7904" s="2">
        <f>+TablaVentas[[#This Row],[CANTIDAD]]*TablaVentas[[#This Row],[PRECIO UNITARIO]]</f>
        <v>146.29999999999998</v>
      </c>
      <c r="H7904" s="1">
        <f t="shared" ca="1" si="123"/>
        <v>0.19180797139373557</v>
      </c>
      <c r="I7904" s="2">
        <f ca="1">+TablaVentas[[#This Row],[VENTAL TOTAL]]-TablaVentas[[#This Row],[VENTAL TOTAL]]*TablaVentas[[#This Row],[DESCUENTO]]</f>
        <v>118.23849378509647</v>
      </c>
      <c r="J7904" s="2">
        <f ca="1">0.18*TablaVentas[[#This Row],[SUBTOTAL]]</f>
        <v>21.282928881317364</v>
      </c>
      <c r="K7904" s="2">
        <f ca="1">+TablaVentas[[#This Row],[SUBTOTAL]]+TablaVentas[[#This Row],[IGV]]</f>
        <v>139.52142266641383</v>
      </c>
    </row>
    <row r="7905" spans="1:11" x14ac:dyDescent="0.25">
      <c r="A7905" t="s">
        <v>7914</v>
      </c>
      <c r="B7905" s="6">
        <v>45396</v>
      </c>
      <c r="C7905" t="s">
        <v>10015</v>
      </c>
      <c r="D7905" t="s">
        <v>10018</v>
      </c>
      <c r="E7905">
        <v>16</v>
      </c>
      <c r="F7905">
        <f>+_xlfn.XLOOKUP(TablaVentas[[#This Row],[PRODUCTO FINANCIERO]],TablaPrecios[PRODUCTO FINANCIERO],TablaPrecios[PRECIO UNIT],0)</f>
        <v>14.9</v>
      </c>
      <c r="G7905" s="2">
        <f>+TablaVentas[[#This Row],[CANTIDAD]]*TablaVentas[[#This Row],[PRECIO UNITARIO]]</f>
        <v>238.4</v>
      </c>
      <c r="H7905" s="1">
        <f t="shared" ca="1" si="123"/>
        <v>0.13658193468835467</v>
      </c>
      <c r="I7905" s="2">
        <f ca="1">+TablaVentas[[#This Row],[VENTAL TOTAL]]-TablaVentas[[#This Row],[VENTAL TOTAL]]*TablaVentas[[#This Row],[DESCUENTO]]</f>
        <v>205.83886677029625</v>
      </c>
      <c r="J7905" s="2">
        <f ca="1">0.18*TablaVentas[[#This Row],[SUBTOTAL]]</f>
        <v>37.050996018653322</v>
      </c>
      <c r="K7905" s="2">
        <f ca="1">+TablaVentas[[#This Row],[SUBTOTAL]]+TablaVentas[[#This Row],[IGV]]</f>
        <v>242.88986278894959</v>
      </c>
    </row>
    <row r="7906" spans="1:11" x14ac:dyDescent="0.25">
      <c r="A7906" t="s">
        <v>7915</v>
      </c>
      <c r="B7906" s="6">
        <v>45560</v>
      </c>
      <c r="C7906" t="s">
        <v>10013</v>
      </c>
      <c r="D7906" t="s">
        <v>10020</v>
      </c>
      <c r="E7906">
        <v>14</v>
      </c>
      <c r="F7906">
        <f>+_xlfn.XLOOKUP(TablaVentas[[#This Row],[PRODUCTO FINANCIERO]],TablaPrecios[PRODUCTO FINANCIERO],TablaPrecios[PRECIO UNIT],0)</f>
        <v>14.9</v>
      </c>
      <c r="G7906" s="2">
        <f>+TablaVentas[[#This Row],[CANTIDAD]]*TablaVentas[[#This Row],[PRECIO UNITARIO]]</f>
        <v>208.6</v>
      </c>
      <c r="H7906" s="1">
        <f t="shared" ca="1" si="123"/>
        <v>0.14138826403064769</v>
      </c>
      <c r="I7906" s="2">
        <f ca="1">+TablaVentas[[#This Row],[VENTAL TOTAL]]-TablaVentas[[#This Row],[VENTAL TOTAL]]*TablaVentas[[#This Row],[DESCUENTO]]</f>
        <v>179.10640812320688</v>
      </c>
      <c r="J7906" s="2">
        <f ca="1">0.18*TablaVentas[[#This Row],[SUBTOTAL]]</f>
        <v>32.239153462177235</v>
      </c>
      <c r="K7906" s="2">
        <f ca="1">+TablaVentas[[#This Row],[SUBTOTAL]]+TablaVentas[[#This Row],[IGV]]</f>
        <v>211.3455615853841</v>
      </c>
    </row>
    <row r="7907" spans="1:11" x14ac:dyDescent="0.25">
      <c r="A7907" t="s">
        <v>7916</v>
      </c>
      <c r="B7907" s="6">
        <v>45450</v>
      </c>
      <c r="C7907" t="s">
        <v>10016</v>
      </c>
      <c r="D7907" t="s">
        <v>10018</v>
      </c>
      <c r="E7907">
        <v>15</v>
      </c>
      <c r="F7907">
        <f>+_xlfn.XLOOKUP(TablaVentas[[#This Row],[PRODUCTO FINANCIERO]],TablaPrecios[PRODUCTO FINANCIERO],TablaPrecios[PRECIO UNIT],0)</f>
        <v>14.9</v>
      </c>
      <c r="G7907" s="2">
        <f>+TablaVentas[[#This Row],[CANTIDAD]]*TablaVentas[[#This Row],[PRECIO UNITARIO]]</f>
        <v>223.5</v>
      </c>
      <c r="H7907" s="1">
        <f t="shared" ca="1" si="123"/>
        <v>0.1175469577568882</v>
      </c>
      <c r="I7907" s="2">
        <f ca="1">+TablaVentas[[#This Row],[VENTAL TOTAL]]-TablaVentas[[#This Row],[VENTAL TOTAL]]*TablaVentas[[#This Row],[DESCUENTO]]</f>
        <v>197.22825494133548</v>
      </c>
      <c r="J7907" s="2">
        <f ca="1">0.18*TablaVentas[[#This Row],[SUBTOTAL]]</f>
        <v>35.501085889440382</v>
      </c>
      <c r="K7907" s="2">
        <f ca="1">+TablaVentas[[#This Row],[SUBTOTAL]]+TablaVentas[[#This Row],[IGV]]</f>
        <v>232.72934083077587</v>
      </c>
    </row>
    <row r="7908" spans="1:11" x14ac:dyDescent="0.25">
      <c r="A7908" t="s">
        <v>7917</v>
      </c>
      <c r="B7908" s="6">
        <v>46134</v>
      </c>
      <c r="C7908" t="s">
        <v>10011</v>
      </c>
      <c r="D7908" t="s">
        <v>10017</v>
      </c>
      <c r="E7908">
        <v>20</v>
      </c>
      <c r="F7908">
        <f>+_xlfn.XLOOKUP(TablaVentas[[#This Row],[PRODUCTO FINANCIERO]],TablaPrecios[PRODUCTO FINANCIERO],TablaPrecios[PRECIO UNIT],0)</f>
        <v>9.9</v>
      </c>
      <c r="G7908" s="2">
        <f>+TablaVentas[[#This Row],[CANTIDAD]]*TablaVentas[[#This Row],[PRECIO UNITARIO]]</f>
        <v>198</v>
      </c>
      <c r="H7908" s="1">
        <f t="shared" ca="1" si="123"/>
        <v>0.12051425674515875</v>
      </c>
      <c r="I7908" s="2">
        <f ca="1">+TablaVentas[[#This Row],[VENTAL TOTAL]]-TablaVentas[[#This Row],[VENTAL TOTAL]]*TablaVentas[[#This Row],[DESCUENTO]]</f>
        <v>174.13817716445857</v>
      </c>
      <c r="J7908" s="2">
        <f ca="1">0.18*TablaVentas[[#This Row],[SUBTOTAL]]</f>
        <v>31.34487188960254</v>
      </c>
      <c r="K7908" s="2">
        <f ca="1">+TablaVentas[[#This Row],[SUBTOTAL]]+TablaVentas[[#This Row],[IGV]]</f>
        <v>205.4830490540611</v>
      </c>
    </row>
    <row r="7909" spans="1:11" x14ac:dyDescent="0.25">
      <c r="A7909" t="s">
        <v>7918</v>
      </c>
      <c r="B7909" s="6">
        <v>45612</v>
      </c>
      <c r="C7909" t="s">
        <v>10014</v>
      </c>
      <c r="D7909" t="s">
        <v>10018</v>
      </c>
      <c r="E7909">
        <v>8</v>
      </c>
      <c r="F7909">
        <f>+_xlfn.XLOOKUP(TablaVentas[[#This Row],[PRODUCTO FINANCIERO]],TablaPrecios[PRODUCTO FINANCIERO],TablaPrecios[PRECIO UNIT],0)</f>
        <v>14.9</v>
      </c>
      <c r="G7909" s="2">
        <f>+TablaVentas[[#This Row],[CANTIDAD]]*TablaVentas[[#This Row],[PRECIO UNITARIO]]</f>
        <v>119.2</v>
      </c>
      <c r="H7909" s="1">
        <f t="shared" ca="1" si="123"/>
        <v>0.18245193345850008</v>
      </c>
      <c r="I7909" s="2">
        <f ca="1">+TablaVentas[[#This Row],[VENTAL TOTAL]]-TablaVentas[[#This Row],[VENTAL TOTAL]]*TablaVentas[[#This Row],[DESCUENTO]]</f>
        <v>97.451729531746793</v>
      </c>
      <c r="J7909" s="2">
        <f ca="1">0.18*TablaVentas[[#This Row],[SUBTOTAL]]</f>
        <v>17.54131131571442</v>
      </c>
      <c r="K7909" s="2">
        <f ca="1">+TablaVentas[[#This Row],[SUBTOTAL]]+TablaVentas[[#This Row],[IGV]]</f>
        <v>114.99304084746122</v>
      </c>
    </row>
    <row r="7910" spans="1:11" x14ac:dyDescent="0.25">
      <c r="A7910" t="s">
        <v>7919</v>
      </c>
      <c r="B7910" s="6">
        <v>46049</v>
      </c>
      <c r="C7910" t="s">
        <v>10014</v>
      </c>
      <c r="D7910" t="s">
        <v>10020</v>
      </c>
      <c r="E7910">
        <v>9</v>
      </c>
      <c r="F7910">
        <f>+_xlfn.XLOOKUP(TablaVentas[[#This Row],[PRODUCTO FINANCIERO]],TablaPrecios[PRODUCTO FINANCIERO],TablaPrecios[PRECIO UNIT],0)</f>
        <v>14.9</v>
      </c>
      <c r="G7910" s="2">
        <f>+TablaVentas[[#This Row],[CANTIDAD]]*TablaVentas[[#This Row],[PRECIO UNITARIO]]</f>
        <v>134.1</v>
      </c>
      <c r="H7910" s="1">
        <f t="shared" ca="1" si="123"/>
        <v>0.19150720632915305</v>
      </c>
      <c r="I7910" s="2">
        <f ca="1">+TablaVentas[[#This Row],[VENTAL TOTAL]]-TablaVentas[[#This Row],[VENTAL TOTAL]]*TablaVentas[[#This Row],[DESCUENTO]]</f>
        <v>108.41888363126057</v>
      </c>
      <c r="J7910" s="2">
        <f ca="1">0.18*TablaVentas[[#This Row],[SUBTOTAL]]</f>
        <v>19.515399053626901</v>
      </c>
      <c r="K7910" s="2">
        <f ca="1">+TablaVentas[[#This Row],[SUBTOTAL]]+TablaVentas[[#This Row],[IGV]]</f>
        <v>127.93428268488748</v>
      </c>
    </row>
    <row r="7911" spans="1:11" x14ac:dyDescent="0.25">
      <c r="A7911" t="s">
        <v>7920</v>
      </c>
      <c r="B7911" s="6">
        <v>45530</v>
      </c>
      <c r="C7911" t="s">
        <v>10014</v>
      </c>
      <c r="D7911" t="s">
        <v>10020</v>
      </c>
      <c r="E7911">
        <v>18</v>
      </c>
      <c r="F7911">
        <f>+_xlfn.XLOOKUP(TablaVentas[[#This Row],[PRODUCTO FINANCIERO]],TablaPrecios[PRODUCTO FINANCIERO],TablaPrecios[PRECIO UNIT],0)</f>
        <v>14.9</v>
      </c>
      <c r="G7911" s="2">
        <f>+TablaVentas[[#This Row],[CANTIDAD]]*TablaVentas[[#This Row],[PRECIO UNITARIO]]</f>
        <v>268.2</v>
      </c>
      <c r="H7911" s="1">
        <f t="shared" ca="1" si="123"/>
        <v>0.15440437536601651</v>
      </c>
      <c r="I7911" s="2">
        <f ca="1">+TablaVentas[[#This Row],[VENTAL TOTAL]]-TablaVentas[[#This Row],[VENTAL TOTAL]]*TablaVentas[[#This Row],[DESCUENTO]]</f>
        <v>226.78874652683436</v>
      </c>
      <c r="J7911" s="2">
        <f ca="1">0.18*TablaVentas[[#This Row],[SUBTOTAL]]</f>
        <v>40.821974374830184</v>
      </c>
      <c r="K7911" s="2">
        <f ca="1">+TablaVentas[[#This Row],[SUBTOTAL]]+TablaVentas[[#This Row],[IGV]]</f>
        <v>267.61072090166454</v>
      </c>
    </row>
    <row r="7912" spans="1:11" x14ac:dyDescent="0.25">
      <c r="A7912" t="s">
        <v>7921</v>
      </c>
      <c r="B7912" s="6">
        <v>45439</v>
      </c>
      <c r="C7912" t="s">
        <v>10012</v>
      </c>
      <c r="D7912" t="s">
        <v>10022</v>
      </c>
      <c r="E7912">
        <v>11</v>
      </c>
      <c r="F7912">
        <f>+_xlfn.XLOOKUP(TablaVentas[[#This Row],[PRODUCTO FINANCIERO]],TablaPrecios[PRODUCTO FINANCIERO],TablaPrecios[PRECIO UNIT],0)</f>
        <v>20.9</v>
      </c>
      <c r="G7912" s="2">
        <f>+TablaVentas[[#This Row],[CANTIDAD]]*TablaVentas[[#This Row],[PRECIO UNITARIO]]</f>
        <v>229.89999999999998</v>
      </c>
      <c r="H7912" s="1">
        <f t="shared" ca="1" si="123"/>
        <v>0.15763446977779733</v>
      </c>
      <c r="I7912" s="2">
        <f ca="1">+TablaVentas[[#This Row],[VENTAL TOTAL]]-TablaVentas[[#This Row],[VENTAL TOTAL]]*TablaVentas[[#This Row],[DESCUENTO]]</f>
        <v>193.65983539808437</v>
      </c>
      <c r="J7912" s="2">
        <f ca="1">0.18*TablaVentas[[#This Row],[SUBTOTAL]]</f>
        <v>34.858770371655183</v>
      </c>
      <c r="K7912" s="2">
        <f ca="1">+TablaVentas[[#This Row],[SUBTOTAL]]+TablaVentas[[#This Row],[IGV]]</f>
        <v>228.51860576973957</v>
      </c>
    </row>
    <row r="7913" spans="1:11" x14ac:dyDescent="0.25">
      <c r="A7913" t="s">
        <v>7922</v>
      </c>
      <c r="B7913" s="6">
        <v>45514</v>
      </c>
      <c r="C7913" t="s">
        <v>10015</v>
      </c>
      <c r="D7913" t="s">
        <v>10017</v>
      </c>
      <c r="E7913">
        <v>15</v>
      </c>
      <c r="F7913">
        <f>+_xlfn.XLOOKUP(TablaVentas[[#This Row],[PRODUCTO FINANCIERO]],TablaPrecios[PRODUCTO FINANCIERO],TablaPrecios[PRECIO UNIT],0)</f>
        <v>9.9</v>
      </c>
      <c r="G7913" s="2">
        <f>+TablaVentas[[#This Row],[CANTIDAD]]*TablaVentas[[#This Row],[PRECIO UNITARIO]]</f>
        <v>148.5</v>
      </c>
      <c r="H7913" s="1">
        <f t="shared" ca="1" si="123"/>
        <v>0.15102585390170076</v>
      </c>
      <c r="I7913" s="2">
        <f ca="1">+TablaVentas[[#This Row],[VENTAL TOTAL]]-TablaVentas[[#This Row],[VENTAL TOTAL]]*TablaVentas[[#This Row],[DESCUENTO]]</f>
        <v>126.07266069559743</v>
      </c>
      <c r="J7913" s="2">
        <f ca="1">0.18*TablaVentas[[#This Row],[SUBTOTAL]]</f>
        <v>22.693078925207537</v>
      </c>
      <c r="K7913" s="2">
        <f ca="1">+TablaVentas[[#This Row],[SUBTOTAL]]+TablaVentas[[#This Row],[IGV]]</f>
        <v>148.76573962080496</v>
      </c>
    </row>
    <row r="7914" spans="1:11" x14ac:dyDescent="0.25">
      <c r="A7914" t="s">
        <v>7923</v>
      </c>
      <c r="B7914" s="6">
        <v>45883</v>
      </c>
      <c r="C7914" t="s">
        <v>10012</v>
      </c>
      <c r="D7914" t="s">
        <v>10018</v>
      </c>
      <c r="E7914">
        <v>11</v>
      </c>
      <c r="F7914">
        <f>+_xlfn.XLOOKUP(TablaVentas[[#This Row],[PRODUCTO FINANCIERO]],TablaPrecios[PRODUCTO FINANCIERO],TablaPrecios[PRECIO UNIT],0)</f>
        <v>14.9</v>
      </c>
      <c r="G7914" s="2">
        <f>+TablaVentas[[#This Row],[CANTIDAD]]*TablaVentas[[#This Row],[PRECIO UNITARIO]]</f>
        <v>163.9</v>
      </c>
      <c r="H7914" s="1">
        <f t="shared" ca="1" si="123"/>
        <v>0.1341576840701405</v>
      </c>
      <c r="I7914" s="2">
        <f ca="1">+TablaVentas[[#This Row],[VENTAL TOTAL]]-TablaVentas[[#This Row],[VENTAL TOTAL]]*TablaVentas[[#This Row],[DESCUENTO]]</f>
        <v>141.91155558090398</v>
      </c>
      <c r="J7914" s="2">
        <f ca="1">0.18*TablaVentas[[#This Row],[SUBTOTAL]]</f>
        <v>25.544080004562716</v>
      </c>
      <c r="K7914" s="2">
        <f ca="1">+TablaVentas[[#This Row],[SUBTOTAL]]+TablaVentas[[#This Row],[IGV]]</f>
        <v>167.45563558546669</v>
      </c>
    </row>
    <row r="7915" spans="1:11" x14ac:dyDescent="0.25">
      <c r="A7915" t="s">
        <v>7924</v>
      </c>
      <c r="B7915" s="6">
        <v>45653</v>
      </c>
      <c r="C7915" t="s">
        <v>10011</v>
      </c>
      <c r="D7915" t="s">
        <v>10018</v>
      </c>
      <c r="E7915">
        <v>12</v>
      </c>
      <c r="F7915">
        <f>+_xlfn.XLOOKUP(TablaVentas[[#This Row],[PRODUCTO FINANCIERO]],TablaPrecios[PRODUCTO FINANCIERO],TablaPrecios[PRECIO UNIT],0)</f>
        <v>14.9</v>
      </c>
      <c r="G7915" s="2">
        <f>+TablaVentas[[#This Row],[CANTIDAD]]*TablaVentas[[#This Row],[PRECIO UNITARIO]]</f>
        <v>178.8</v>
      </c>
      <c r="H7915" s="1">
        <f t="shared" ca="1" si="123"/>
        <v>0.159131087629868</v>
      </c>
      <c r="I7915" s="2">
        <f ca="1">+TablaVentas[[#This Row],[VENTAL TOTAL]]-TablaVentas[[#This Row],[VENTAL TOTAL]]*TablaVentas[[#This Row],[DESCUENTO]]</f>
        <v>150.3473615317796</v>
      </c>
      <c r="J7915" s="2">
        <f ca="1">0.18*TablaVentas[[#This Row],[SUBTOTAL]]</f>
        <v>27.062525075720327</v>
      </c>
      <c r="K7915" s="2">
        <f ca="1">+TablaVentas[[#This Row],[SUBTOTAL]]+TablaVentas[[#This Row],[IGV]]</f>
        <v>177.40988660749991</v>
      </c>
    </row>
    <row r="7916" spans="1:11" x14ac:dyDescent="0.25">
      <c r="A7916" t="s">
        <v>7925</v>
      </c>
      <c r="B7916" s="6">
        <v>46170</v>
      </c>
      <c r="C7916" t="s">
        <v>10013</v>
      </c>
      <c r="D7916" t="s">
        <v>10019</v>
      </c>
      <c r="E7916">
        <v>8</v>
      </c>
      <c r="F7916">
        <f>+_xlfn.XLOOKUP(TablaVentas[[#This Row],[PRODUCTO FINANCIERO]],TablaPrecios[PRODUCTO FINANCIERO],TablaPrecios[PRECIO UNIT],0)</f>
        <v>9.9</v>
      </c>
      <c r="G7916" s="2">
        <f>+TablaVentas[[#This Row],[CANTIDAD]]*TablaVentas[[#This Row],[PRECIO UNITARIO]]</f>
        <v>79.2</v>
      </c>
      <c r="H7916" s="1">
        <f t="shared" ca="1" si="123"/>
        <v>0.11738721095456345</v>
      </c>
      <c r="I7916" s="2">
        <f ca="1">+TablaVentas[[#This Row],[VENTAL TOTAL]]-TablaVentas[[#This Row],[VENTAL TOTAL]]*TablaVentas[[#This Row],[DESCUENTO]]</f>
        <v>69.902932892398582</v>
      </c>
      <c r="J7916" s="2">
        <f ca="1">0.18*TablaVentas[[#This Row],[SUBTOTAL]]</f>
        <v>12.582527920631744</v>
      </c>
      <c r="K7916" s="2">
        <f ca="1">+TablaVentas[[#This Row],[SUBTOTAL]]+TablaVentas[[#This Row],[IGV]]</f>
        <v>82.485460813030329</v>
      </c>
    </row>
    <row r="7917" spans="1:11" x14ac:dyDescent="0.25">
      <c r="A7917" t="s">
        <v>7926</v>
      </c>
      <c r="B7917" s="6">
        <v>45959</v>
      </c>
      <c r="C7917" t="s">
        <v>10013</v>
      </c>
      <c r="D7917" t="s">
        <v>10020</v>
      </c>
      <c r="E7917">
        <v>17</v>
      </c>
      <c r="F7917">
        <f>+_xlfn.XLOOKUP(TablaVentas[[#This Row],[PRODUCTO FINANCIERO]],TablaPrecios[PRODUCTO FINANCIERO],TablaPrecios[PRECIO UNIT],0)</f>
        <v>14.9</v>
      </c>
      <c r="G7917" s="2">
        <f>+TablaVentas[[#This Row],[CANTIDAD]]*TablaVentas[[#This Row],[PRECIO UNITARIO]]</f>
        <v>253.3</v>
      </c>
      <c r="H7917" s="1">
        <f t="shared" ca="1" si="123"/>
        <v>0.11054217765407787</v>
      </c>
      <c r="I7917" s="2">
        <f ca="1">+TablaVentas[[#This Row],[VENTAL TOTAL]]-TablaVentas[[#This Row],[VENTAL TOTAL]]*TablaVentas[[#This Row],[DESCUENTO]]</f>
        <v>225.29966640022209</v>
      </c>
      <c r="J7917" s="2">
        <f ca="1">0.18*TablaVentas[[#This Row],[SUBTOTAL]]</f>
        <v>40.553939952039975</v>
      </c>
      <c r="K7917" s="2">
        <f ca="1">+TablaVentas[[#This Row],[SUBTOTAL]]+TablaVentas[[#This Row],[IGV]]</f>
        <v>265.85360635226209</v>
      </c>
    </row>
    <row r="7918" spans="1:11" x14ac:dyDescent="0.25">
      <c r="A7918" t="s">
        <v>7927</v>
      </c>
      <c r="B7918" s="6">
        <v>46286</v>
      </c>
      <c r="C7918" t="s">
        <v>10016</v>
      </c>
      <c r="D7918" t="s">
        <v>10019</v>
      </c>
      <c r="E7918">
        <v>12</v>
      </c>
      <c r="F7918">
        <f>+_xlfn.XLOOKUP(TablaVentas[[#This Row],[PRODUCTO FINANCIERO]],TablaPrecios[PRODUCTO FINANCIERO],TablaPrecios[PRECIO UNIT],0)</f>
        <v>9.9</v>
      </c>
      <c r="G7918" s="2">
        <f>+TablaVentas[[#This Row],[CANTIDAD]]*TablaVentas[[#This Row],[PRECIO UNITARIO]]</f>
        <v>118.80000000000001</v>
      </c>
      <c r="H7918" s="1">
        <f t="shared" ca="1" si="123"/>
        <v>0.13957773499191822</v>
      </c>
      <c r="I7918" s="2">
        <f ca="1">+TablaVentas[[#This Row],[VENTAL TOTAL]]-TablaVentas[[#This Row],[VENTAL TOTAL]]*TablaVentas[[#This Row],[DESCUENTO]]</f>
        <v>102.21816508296013</v>
      </c>
      <c r="J7918" s="2">
        <f ca="1">0.18*TablaVentas[[#This Row],[SUBTOTAL]]</f>
        <v>18.399269714932821</v>
      </c>
      <c r="K7918" s="2">
        <f ca="1">+TablaVentas[[#This Row],[SUBTOTAL]]+TablaVentas[[#This Row],[IGV]]</f>
        <v>120.61743479789294</v>
      </c>
    </row>
    <row r="7919" spans="1:11" x14ac:dyDescent="0.25">
      <c r="A7919" t="s">
        <v>7928</v>
      </c>
      <c r="B7919" s="6">
        <v>45612</v>
      </c>
      <c r="C7919" t="s">
        <v>10012</v>
      </c>
      <c r="D7919" t="s">
        <v>10018</v>
      </c>
      <c r="E7919">
        <v>14</v>
      </c>
      <c r="F7919">
        <f>+_xlfn.XLOOKUP(TablaVentas[[#This Row],[PRODUCTO FINANCIERO]],TablaPrecios[PRODUCTO FINANCIERO],TablaPrecios[PRECIO UNIT],0)</f>
        <v>14.9</v>
      </c>
      <c r="G7919" s="2">
        <f>+TablaVentas[[#This Row],[CANTIDAD]]*TablaVentas[[#This Row],[PRECIO UNITARIO]]</f>
        <v>208.6</v>
      </c>
      <c r="H7919" s="1">
        <f t="shared" ca="1" si="123"/>
        <v>0.10893748043022655</v>
      </c>
      <c r="I7919" s="2">
        <f ca="1">+TablaVentas[[#This Row],[VENTAL TOTAL]]-TablaVentas[[#This Row],[VENTAL TOTAL]]*TablaVentas[[#This Row],[DESCUENTO]]</f>
        <v>185.87564158225473</v>
      </c>
      <c r="J7919" s="2">
        <f ca="1">0.18*TablaVentas[[#This Row],[SUBTOTAL]]</f>
        <v>33.457615484805849</v>
      </c>
      <c r="K7919" s="2">
        <f ca="1">+TablaVentas[[#This Row],[SUBTOTAL]]+TablaVentas[[#This Row],[IGV]]</f>
        <v>219.33325706706057</v>
      </c>
    </row>
    <row r="7920" spans="1:11" x14ac:dyDescent="0.25">
      <c r="A7920" t="s">
        <v>7929</v>
      </c>
      <c r="B7920" s="6">
        <v>46124</v>
      </c>
      <c r="C7920" t="s">
        <v>10013</v>
      </c>
      <c r="D7920" t="s">
        <v>10019</v>
      </c>
      <c r="E7920">
        <v>11</v>
      </c>
      <c r="F7920">
        <f>+_xlfn.XLOOKUP(TablaVentas[[#This Row],[PRODUCTO FINANCIERO]],TablaPrecios[PRODUCTO FINANCIERO],TablaPrecios[PRECIO UNIT],0)</f>
        <v>9.9</v>
      </c>
      <c r="G7920" s="2">
        <f>+TablaVentas[[#This Row],[CANTIDAD]]*TablaVentas[[#This Row],[PRECIO UNITARIO]]</f>
        <v>108.9</v>
      </c>
      <c r="H7920" s="1">
        <f t="shared" ca="1" si="123"/>
        <v>0.10777965548064006</v>
      </c>
      <c r="I7920" s="2">
        <f ca="1">+TablaVentas[[#This Row],[VENTAL TOTAL]]-TablaVentas[[#This Row],[VENTAL TOTAL]]*TablaVentas[[#This Row],[DESCUENTO]]</f>
        <v>97.162795518158305</v>
      </c>
      <c r="J7920" s="2">
        <f ca="1">0.18*TablaVentas[[#This Row],[SUBTOTAL]]</f>
        <v>17.489303193268494</v>
      </c>
      <c r="K7920" s="2">
        <f ca="1">+TablaVentas[[#This Row],[SUBTOTAL]]+TablaVentas[[#This Row],[IGV]]</f>
        <v>114.6520987114268</v>
      </c>
    </row>
    <row r="7921" spans="1:11" x14ac:dyDescent="0.25">
      <c r="A7921" t="s">
        <v>7930</v>
      </c>
      <c r="B7921" s="6">
        <v>45978</v>
      </c>
      <c r="C7921" t="s">
        <v>10014</v>
      </c>
      <c r="D7921" t="s">
        <v>10020</v>
      </c>
      <c r="E7921">
        <v>11</v>
      </c>
      <c r="F7921">
        <f>+_xlfn.XLOOKUP(TablaVentas[[#This Row],[PRODUCTO FINANCIERO]],TablaPrecios[PRODUCTO FINANCIERO],TablaPrecios[PRECIO UNIT],0)</f>
        <v>14.9</v>
      </c>
      <c r="G7921" s="2">
        <f>+TablaVentas[[#This Row],[CANTIDAD]]*TablaVentas[[#This Row],[PRECIO UNITARIO]]</f>
        <v>163.9</v>
      </c>
      <c r="H7921" s="1">
        <f t="shared" ca="1" si="123"/>
        <v>0.12728221423300054</v>
      </c>
      <c r="I7921" s="2">
        <f ca="1">+TablaVentas[[#This Row],[VENTAL TOTAL]]-TablaVentas[[#This Row],[VENTAL TOTAL]]*TablaVentas[[#This Row],[DESCUENTO]]</f>
        <v>143.03844508721122</v>
      </c>
      <c r="J7921" s="2">
        <f ca="1">0.18*TablaVentas[[#This Row],[SUBTOTAL]]</f>
        <v>25.746920115698018</v>
      </c>
      <c r="K7921" s="2">
        <f ca="1">+TablaVentas[[#This Row],[SUBTOTAL]]+TablaVentas[[#This Row],[IGV]]</f>
        <v>168.78536520290925</v>
      </c>
    </row>
    <row r="7922" spans="1:11" x14ac:dyDescent="0.25">
      <c r="A7922" t="s">
        <v>7931</v>
      </c>
      <c r="B7922" s="6">
        <v>45351</v>
      </c>
      <c r="C7922" t="s">
        <v>10011</v>
      </c>
      <c r="D7922" t="s">
        <v>10018</v>
      </c>
      <c r="E7922">
        <v>12</v>
      </c>
      <c r="F7922">
        <f>+_xlfn.XLOOKUP(TablaVentas[[#This Row],[PRODUCTO FINANCIERO]],TablaPrecios[PRODUCTO FINANCIERO],TablaPrecios[PRECIO UNIT],0)</f>
        <v>14.9</v>
      </c>
      <c r="G7922" s="2">
        <f>+TablaVentas[[#This Row],[CANTIDAD]]*TablaVentas[[#This Row],[PRECIO UNITARIO]]</f>
        <v>178.8</v>
      </c>
      <c r="H7922" s="1">
        <f t="shared" ca="1" si="123"/>
        <v>0.1134136786778519</v>
      </c>
      <c r="I7922" s="2">
        <f ca="1">+TablaVentas[[#This Row],[VENTAL TOTAL]]-TablaVentas[[#This Row],[VENTAL TOTAL]]*TablaVentas[[#This Row],[DESCUENTO]]</f>
        <v>158.52163425240008</v>
      </c>
      <c r="J7922" s="2">
        <f ca="1">0.18*TablaVentas[[#This Row],[SUBTOTAL]]</f>
        <v>28.533894165432013</v>
      </c>
      <c r="K7922" s="2">
        <f ca="1">+TablaVentas[[#This Row],[SUBTOTAL]]+TablaVentas[[#This Row],[IGV]]</f>
        <v>187.05552841783208</v>
      </c>
    </row>
    <row r="7923" spans="1:11" x14ac:dyDescent="0.25">
      <c r="A7923" t="s">
        <v>7932</v>
      </c>
      <c r="B7923" s="6">
        <v>45436</v>
      </c>
      <c r="C7923" t="s">
        <v>10014</v>
      </c>
      <c r="D7923" t="s">
        <v>10018</v>
      </c>
      <c r="E7923">
        <v>12</v>
      </c>
      <c r="F7923">
        <f>+_xlfn.XLOOKUP(TablaVentas[[#This Row],[PRODUCTO FINANCIERO]],TablaPrecios[PRODUCTO FINANCIERO],TablaPrecios[PRECIO UNIT],0)</f>
        <v>14.9</v>
      </c>
      <c r="G7923" s="2">
        <f>+TablaVentas[[#This Row],[CANTIDAD]]*TablaVentas[[#This Row],[PRECIO UNITARIO]]</f>
        <v>178.8</v>
      </c>
      <c r="H7923" s="1">
        <f t="shared" ca="1" si="123"/>
        <v>0.19747969373306501</v>
      </c>
      <c r="I7923" s="2">
        <f ca="1">+TablaVentas[[#This Row],[VENTAL TOTAL]]-TablaVentas[[#This Row],[VENTAL TOTAL]]*TablaVentas[[#This Row],[DESCUENTO]]</f>
        <v>143.49063076052798</v>
      </c>
      <c r="J7923" s="2">
        <f ca="1">0.18*TablaVentas[[#This Row],[SUBTOTAL]]</f>
        <v>25.828313536895035</v>
      </c>
      <c r="K7923" s="2">
        <f ca="1">+TablaVentas[[#This Row],[SUBTOTAL]]+TablaVentas[[#This Row],[IGV]]</f>
        <v>169.318944297423</v>
      </c>
    </row>
    <row r="7924" spans="1:11" x14ac:dyDescent="0.25">
      <c r="A7924" t="s">
        <v>7933</v>
      </c>
      <c r="B7924" s="6">
        <v>45715</v>
      </c>
      <c r="C7924" t="s">
        <v>10016</v>
      </c>
      <c r="D7924" t="s">
        <v>10019</v>
      </c>
      <c r="E7924">
        <v>17</v>
      </c>
      <c r="F7924">
        <f>+_xlfn.XLOOKUP(TablaVentas[[#This Row],[PRODUCTO FINANCIERO]],TablaPrecios[PRODUCTO FINANCIERO],TablaPrecios[PRECIO UNIT],0)</f>
        <v>9.9</v>
      </c>
      <c r="G7924" s="2">
        <f>+TablaVentas[[#This Row],[CANTIDAD]]*TablaVentas[[#This Row],[PRECIO UNITARIO]]</f>
        <v>168.3</v>
      </c>
      <c r="H7924" s="1">
        <f t="shared" ca="1" si="123"/>
        <v>0.10050295061327889</v>
      </c>
      <c r="I7924" s="2">
        <f ca="1">+TablaVentas[[#This Row],[VENTAL TOTAL]]-TablaVentas[[#This Row],[VENTAL TOTAL]]*TablaVentas[[#This Row],[DESCUENTO]]</f>
        <v>151.38535341178516</v>
      </c>
      <c r="J7924" s="2">
        <f ca="1">0.18*TablaVentas[[#This Row],[SUBTOTAL]]</f>
        <v>27.249363614121329</v>
      </c>
      <c r="K7924" s="2">
        <f ca="1">+TablaVentas[[#This Row],[SUBTOTAL]]+TablaVentas[[#This Row],[IGV]]</f>
        <v>178.6347170259065</v>
      </c>
    </row>
    <row r="7925" spans="1:11" x14ac:dyDescent="0.25">
      <c r="A7925" t="s">
        <v>7934</v>
      </c>
      <c r="B7925" s="6">
        <v>46140</v>
      </c>
      <c r="C7925" t="s">
        <v>10013</v>
      </c>
      <c r="D7925" t="s">
        <v>10019</v>
      </c>
      <c r="E7925">
        <v>5</v>
      </c>
      <c r="F7925">
        <f>+_xlfn.XLOOKUP(TablaVentas[[#This Row],[PRODUCTO FINANCIERO]],TablaPrecios[PRODUCTO FINANCIERO],TablaPrecios[PRECIO UNIT],0)</f>
        <v>9.9</v>
      </c>
      <c r="G7925" s="2">
        <f>+TablaVentas[[#This Row],[CANTIDAD]]*TablaVentas[[#This Row],[PRECIO UNITARIO]]</f>
        <v>49.5</v>
      </c>
      <c r="H7925" s="1">
        <f t="shared" ca="1" si="123"/>
        <v>0.16410898281965658</v>
      </c>
      <c r="I7925" s="2">
        <f ca="1">+TablaVentas[[#This Row],[VENTAL TOTAL]]-TablaVentas[[#This Row],[VENTAL TOTAL]]*TablaVentas[[#This Row],[DESCUENTO]]</f>
        <v>41.376605350426999</v>
      </c>
      <c r="J7925" s="2">
        <f ca="1">0.18*TablaVentas[[#This Row],[SUBTOTAL]]</f>
        <v>7.4477889630768592</v>
      </c>
      <c r="K7925" s="2">
        <f ca="1">+TablaVentas[[#This Row],[SUBTOTAL]]+TablaVentas[[#This Row],[IGV]]</f>
        <v>48.824394313503859</v>
      </c>
    </row>
    <row r="7926" spans="1:11" x14ac:dyDescent="0.25">
      <c r="A7926" t="s">
        <v>7935</v>
      </c>
      <c r="B7926" s="6">
        <v>46127</v>
      </c>
      <c r="C7926" t="s">
        <v>10016</v>
      </c>
      <c r="D7926" t="s">
        <v>10019</v>
      </c>
      <c r="E7926">
        <v>12</v>
      </c>
      <c r="F7926">
        <f>+_xlfn.XLOOKUP(TablaVentas[[#This Row],[PRODUCTO FINANCIERO]],TablaPrecios[PRODUCTO FINANCIERO],TablaPrecios[PRECIO UNIT],0)</f>
        <v>9.9</v>
      </c>
      <c r="G7926" s="2">
        <f>+TablaVentas[[#This Row],[CANTIDAD]]*TablaVentas[[#This Row],[PRECIO UNITARIO]]</f>
        <v>118.80000000000001</v>
      </c>
      <c r="H7926" s="1">
        <f t="shared" ca="1" si="123"/>
        <v>0.13454597150935904</v>
      </c>
      <c r="I7926" s="2">
        <f ca="1">+TablaVentas[[#This Row],[VENTAL TOTAL]]-TablaVentas[[#This Row],[VENTAL TOTAL]]*TablaVentas[[#This Row],[DESCUENTO]]</f>
        <v>102.81593858468815</v>
      </c>
      <c r="J7926" s="2">
        <f ca="1">0.18*TablaVentas[[#This Row],[SUBTOTAL]]</f>
        <v>18.506868945243866</v>
      </c>
      <c r="K7926" s="2">
        <f ca="1">+TablaVentas[[#This Row],[SUBTOTAL]]+TablaVentas[[#This Row],[IGV]]</f>
        <v>121.32280752993202</v>
      </c>
    </row>
    <row r="7927" spans="1:11" x14ac:dyDescent="0.25">
      <c r="A7927" t="s">
        <v>7936</v>
      </c>
      <c r="B7927" s="6">
        <v>46229</v>
      </c>
      <c r="C7927" t="s">
        <v>10015</v>
      </c>
      <c r="D7927" t="s">
        <v>10019</v>
      </c>
      <c r="E7927">
        <v>12</v>
      </c>
      <c r="F7927">
        <f>+_xlfn.XLOOKUP(TablaVentas[[#This Row],[PRODUCTO FINANCIERO]],TablaPrecios[PRODUCTO FINANCIERO],TablaPrecios[PRECIO UNIT],0)</f>
        <v>9.9</v>
      </c>
      <c r="G7927" s="2">
        <f>+TablaVentas[[#This Row],[CANTIDAD]]*TablaVentas[[#This Row],[PRECIO UNITARIO]]</f>
        <v>118.80000000000001</v>
      </c>
      <c r="H7927" s="1">
        <f t="shared" ca="1" si="123"/>
        <v>0.1727964071284348</v>
      </c>
      <c r="I7927" s="2">
        <f ca="1">+TablaVentas[[#This Row],[VENTAL TOTAL]]-TablaVentas[[#This Row],[VENTAL TOTAL]]*TablaVentas[[#This Row],[DESCUENTO]]</f>
        <v>98.27178683314196</v>
      </c>
      <c r="J7927" s="2">
        <f ca="1">0.18*TablaVentas[[#This Row],[SUBTOTAL]]</f>
        <v>17.688921629965552</v>
      </c>
      <c r="K7927" s="2">
        <f ca="1">+TablaVentas[[#This Row],[SUBTOTAL]]+TablaVentas[[#This Row],[IGV]]</f>
        <v>115.96070846310751</v>
      </c>
    </row>
    <row r="7928" spans="1:11" x14ac:dyDescent="0.25">
      <c r="A7928" t="s">
        <v>7937</v>
      </c>
      <c r="B7928" s="6">
        <v>45622</v>
      </c>
      <c r="C7928" t="s">
        <v>10016</v>
      </c>
      <c r="D7928" t="s">
        <v>10020</v>
      </c>
      <c r="E7928">
        <v>10</v>
      </c>
      <c r="F7928">
        <f>+_xlfn.XLOOKUP(TablaVentas[[#This Row],[PRODUCTO FINANCIERO]],TablaPrecios[PRODUCTO FINANCIERO],TablaPrecios[PRECIO UNIT],0)</f>
        <v>14.9</v>
      </c>
      <c r="G7928" s="2">
        <f>+TablaVentas[[#This Row],[CANTIDAD]]*TablaVentas[[#This Row],[PRECIO UNITARIO]]</f>
        <v>149</v>
      </c>
      <c r="H7928" s="1">
        <f t="shared" ca="1" si="123"/>
        <v>0.19614976897898839</v>
      </c>
      <c r="I7928" s="2">
        <f ca="1">+TablaVentas[[#This Row],[VENTAL TOTAL]]-TablaVentas[[#This Row],[VENTAL TOTAL]]*TablaVentas[[#This Row],[DESCUENTO]]</f>
        <v>119.77368442213073</v>
      </c>
      <c r="J7928" s="2">
        <f ca="1">0.18*TablaVentas[[#This Row],[SUBTOTAL]]</f>
        <v>21.559263195983529</v>
      </c>
      <c r="K7928" s="2">
        <f ca="1">+TablaVentas[[#This Row],[SUBTOTAL]]+TablaVentas[[#This Row],[IGV]]</f>
        <v>141.33294761811425</v>
      </c>
    </row>
    <row r="7929" spans="1:11" x14ac:dyDescent="0.25">
      <c r="A7929" t="s">
        <v>7938</v>
      </c>
      <c r="B7929" s="6">
        <v>45420</v>
      </c>
      <c r="C7929" t="s">
        <v>10013</v>
      </c>
      <c r="D7929" t="s">
        <v>10019</v>
      </c>
      <c r="E7929">
        <v>19</v>
      </c>
      <c r="F7929">
        <f>+_xlfn.XLOOKUP(TablaVentas[[#This Row],[PRODUCTO FINANCIERO]],TablaPrecios[PRODUCTO FINANCIERO],TablaPrecios[PRECIO UNIT],0)</f>
        <v>9.9</v>
      </c>
      <c r="G7929" s="2">
        <f>+TablaVentas[[#This Row],[CANTIDAD]]*TablaVentas[[#This Row],[PRECIO UNITARIO]]</f>
        <v>188.1</v>
      </c>
      <c r="H7929" s="1">
        <f t="shared" ca="1" si="123"/>
        <v>0.10304791878643173</v>
      </c>
      <c r="I7929" s="2">
        <f ca="1">+TablaVentas[[#This Row],[VENTAL TOTAL]]-TablaVentas[[#This Row],[VENTAL TOTAL]]*TablaVentas[[#This Row],[DESCUENTO]]</f>
        <v>168.71668647627217</v>
      </c>
      <c r="J7929" s="2">
        <f ca="1">0.18*TablaVentas[[#This Row],[SUBTOTAL]]</f>
        <v>30.369003565728988</v>
      </c>
      <c r="K7929" s="2">
        <f ca="1">+TablaVentas[[#This Row],[SUBTOTAL]]+TablaVentas[[#This Row],[IGV]]</f>
        <v>199.08569004200115</v>
      </c>
    </row>
    <row r="7930" spans="1:11" x14ac:dyDescent="0.25">
      <c r="A7930" t="s">
        <v>7939</v>
      </c>
      <c r="B7930" s="6">
        <v>45586</v>
      </c>
      <c r="C7930" t="s">
        <v>10011</v>
      </c>
      <c r="D7930" t="s">
        <v>10017</v>
      </c>
      <c r="E7930">
        <v>4</v>
      </c>
      <c r="F7930">
        <f>+_xlfn.XLOOKUP(TablaVentas[[#This Row],[PRODUCTO FINANCIERO]],TablaPrecios[PRODUCTO FINANCIERO],TablaPrecios[PRECIO UNIT],0)</f>
        <v>9.9</v>
      </c>
      <c r="G7930" s="2">
        <f>+TablaVentas[[#This Row],[CANTIDAD]]*TablaVentas[[#This Row],[PRECIO UNITARIO]]</f>
        <v>39.6</v>
      </c>
      <c r="H7930" s="1">
        <f t="shared" ca="1" si="123"/>
        <v>0.11290683230537446</v>
      </c>
      <c r="I7930" s="2">
        <f ca="1">+TablaVentas[[#This Row],[VENTAL TOTAL]]-TablaVentas[[#This Row],[VENTAL TOTAL]]*TablaVentas[[#This Row],[DESCUENTO]]</f>
        <v>35.128889440707169</v>
      </c>
      <c r="J7930" s="2">
        <f ca="1">0.18*TablaVentas[[#This Row],[SUBTOTAL]]</f>
        <v>6.3232000993272903</v>
      </c>
      <c r="K7930" s="2">
        <f ca="1">+TablaVentas[[#This Row],[SUBTOTAL]]+TablaVentas[[#This Row],[IGV]]</f>
        <v>41.452089540034457</v>
      </c>
    </row>
    <row r="7931" spans="1:11" x14ac:dyDescent="0.25">
      <c r="A7931" t="s">
        <v>7940</v>
      </c>
      <c r="B7931" s="6">
        <v>45963</v>
      </c>
      <c r="C7931" t="s">
        <v>10014</v>
      </c>
      <c r="D7931" t="s">
        <v>10017</v>
      </c>
      <c r="E7931">
        <v>9</v>
      </c>
      <c r="F7931">
        <f>+_xlfn.XLOOKUP(TablaVentas[[#This Row],[PRODUCTO FINANCIERO]],TablaPrecios[PRODUCTO FINANCIERO],TablaPrecios[PRECIO UNIT],0)</f>
        <v>9.9</v>
      </c>
      <c r="G7931" s="2">
        <f>+TablaVentas[[#This Row],[CANTIDAD]]*TablaVentas[[#This Row],[PRECIO UNITARIO]]</f>
        <v>89.100000000000009</v>
      </c>
      <c r="H7931" s="1">
        <f t="shared" ca="1" si="123"/>
        <v>0.16567428651773136</v>
      </c>
      <c r="I7931" s="2">
        <f ca="1">+TablaVentas[[#This Row],[VENTAL TOTAL]]-TablaVentas[[#This Row],[VENTAL TOTAL]]*TablaVentas[[#This Row],[DESCUENTO]]</f>
        <v>74.338421071270147</v>
      </c>
      <c r="J7931" s="2">
        <f ca="1">0.18*TablaVentas[[#This Row],[SUBTOTAL]]</f>
        <v>13.380915792828626</v>
      </c>
      <c r="K7931" s="2">
        <f ca="1">+TablaVentas[[#This Row],[SUBTOTAL]]+TablaVentas[[#This Row],[IGV]]</f>
        <v>87.719336864098779</v>
      </c>
    </row>
    <row r="7932" spans="1:11" x14ac:dyDescent="0.25">
      <c r="A7932" t="s">
        <v>7941</v>
      </c>
      <c r="B7932" s="6">
        <v>45663</v>
      </c>
      <c r="C7932" t="s">
        <v>10013</v>
      </c>
      <c r="D7932" t="s">
        <v>10017</v>
      </c>
      <c r="E7932">
        <v>10</v>
      </c>
      <c r="F7932">
        <f>+_xlfn.XLOOKUP(TablaVentas[[#This Row],[PRODUCTO FINANCIERO]],TablaPrecios[PRODUCTO FINANCIERO],TablaPrecios[PRECIO UNIT],0)</f>
        <v>9.9</v>
      </c>
      <c r="G7932" s="2">
        <f>+TablaVentas[[#This Row],[CANTIDAD]]*TablaVentas[[#This Row],[PRECIO UNITARIO]]</f>
        <v>99</v>
      </c>
      <c r="H7932" s="1">
        <f t="shared" ca="1" si="123"/>
        <v>0.16802772188330395</v>
      </c>
      <c r="I7932" s="2">
        <f ca="1">+TablaVentas[[#This Row],[VENTAL TOTAL]]-TablaVentas[[#This Row],[VENTAL TOTAL]]*TablaVentas[[#This Row],[DESCUENTO]]</f>
        <v>82.365255533552912</v>
      </c>
      <c r="J7932" s="2">
        <f ca="1">0.18*TablaVentas[[#This Row],[SUBTOTAL]]</f>
        <v>14.825745996039524</v>
      </c>
      <c r="K7932" s="2">
        <f ca="1">+TablaVentas[[#This Row],[SUBTOTAL]]+TablaVentas[[#This Row],[IGV]]</f>
        <v>97.191001529592441</v>
      </c>
    </row>
    <row r="7933" spans="1:11" x14ac:dyDescent="0.25">
      <c r="A7933" t="s">
        <v>7942</v>
      </c>
      <c r="B7933" s="6">
        <v>45960</v>
      </c>
      <c r="C7933" t="s">
        <v>10011</v>
      </c>
      <c r="D7933" t="s">
        <v>10020</v>
      </c>
      <c r="E7933">
        <v>20</v>
      </c>
      <c r="F7933">
        <f>+_xlfn.XLOOKUP(TablaVentas[[#This Row],[PRODUCTO FINANCIERO]],TablaPrecios[PRODUCTO FINANCIERO],TablaPrecios[PRECIO UNIT],0)</f>
        <v>14.9</v>
      </c>
      <c r="G7933" s="2">
        <f>+TablaVentas[[#This Row],[CANTIDAD]]*TablaVentas[[#This Row],[PRECIO UNITARIO]]</f>
        <v>298</v>
      </c>
      <c r="H7933" s="1">
        <f t="shared" ca="1" si="123"/>
        <v>0.114015254394849</v>
      </c>
      <c r="I7933" s="2">
        <f ca="1">+TablaVentas[[#This Row],[VENTAL TOTAL]]-TablaVentas[[#This Row],[VENTAL TOTAL]]*TablaVentas[[#This Row],[DESCUENTO]]</f>
        <v>264.02345419033497</v>
      </c>
      <c r="J7933" s="2">
        <f ca="1">0.18*TablaVentas[[#This Row],[SUBTOTAL]]</f>
        <v>47.524221754260296</v>
      </c>
      <c r="K7933" s="2">
        <f ca="1">+TablaVentas[[#This Row],[SUBTOTAL]]+TablaVentas[[#This Row],[IGV]]</f>
        <v>311.54767594459526</v>
      </c>
    </row>
    <row r="7934" spans="1:11" x14ac:dyDescent="0.25">
      <c r="A7934" t="s">
        <v>7943</v>
      </c>
      <c r="B7934" s="6">
        <v>45790</v>
      </c>
      <c r="C7934" t="s">
        <v>10012</v>
      </c>
      <c r="D7934" t="s">
        <v>10019</v>
      </c>
      <c r="E7934">
        <v>9</v>
      </c>
      <c r="F7934">
        <f>+_xlfn.XLOOKUP(TablaVentas[[#This Row],[PRODUCTO FINANCIERO]],TablaPrecios[PRODUCTO FINANCIERO],TablaPrecios[PRECIO UNIT],0)</f>
        <v>9.9</v>
      </c>
      <c r="G7934" s="2">
        <f>+TablaVentas[[#This Row],[CANTIDAD]]*TablaVentas[[#This Row],[PRECIO UNITARIO]]</f>
        <v>89.100000000000009</v>
      </c>
      <c r="H7934" s="1">
        <f t="shared" ca="1" si="123"/>
        <v>0.11553783590721256</v>
      </c>
      <c r="I7934" s="2">
        <f ca="1">+TablaVentas[[#This Row],[VENTAL TOTAL]]-TablaVentas[[#This Row],[VENTAL TOTAL]]*TablaVentas[[#This Row],[DESCUENTO]]</f>
        <v>78.805578820667364</v>
      </c>
      <c r="J7934" s="2">
        <f ca="1">0.18*TablaVentas[[#This Row],[SUBTOTAL]]</f>
        <v>14.185004187720125</v>
      </c>
      <c r="K7934" s="2">
        <f ca="1">+TablaVentas[[#This Row],[SUBTOTAL]]+TablaVentas[[#This Row],[IGV]]</f>
        <v>92.990583008387489</v>
      </c>
    </row>
    <row r="7935" spans="1:11" x14ac:dyDescent="0.25">
      <c r="A7935" t="s">
        <v>7944</v>
      </c>
      <c r="B7935" s="6">
        <v>45459</v>
      </c>
      <c r="C7935" t="s">
        <v>10013</v>
      </c>
      <c r="D7935" t="s">
        <v>10017</v>
      </c>
      <c r="E7935">
        <v>11</v>
      </c>
      <c r="F7935">
        <f>+_xlfn.XLOOKUP(TablaVentas[[#This Row],[PRODUCTO FINANCIERO]],TablaPrecios[PRODUCTO FINANCIERO],TablaPrecios[PRECIO UNIT],0)</f>
        <v>9.9</v>
      </c>
      <c r="G7935" s="2">
        <f>+TablaVentas[[#This Row],[CANTIDAD]]*TablaVentas[[#This Row],[PRECIO UNITARIO]]</f>
        <v>108.9</v>
      </c>
      <c r="H7935" s="1">
        <f t="shared" ca="1" si="123"/>
        <v>0.1947491361648509</v>
      </c>
      <c r="I7935" s="2">
        <f ca="1">+TablaVentas[[#This Row],[VENTAL TOTAL]]-TablaVentas[[#This Row],[VENTAL TOTAL]]*TablaVentas[[#This Row],[DESCUENTO]]</f>
        <v>87.691819071647743</v>
      </c>
      <c r="J7935" s="2">
        <f ca="1">0.18*TablaVentas[[#This Row],[SUBTOTAL]]</f>
        <v>15.784527432896594</v>
      </c>
      <c r="K7935" s="2">
        <f ca="1">+TablaVentas[[#This Row],[SUBTOTAL]]+TablaVentas[[#This Row],[IGV]]</f>
        <v>103.47634650454434</v>
      </c>
    </row>
    <row r="7936" spans="1:11" x14ac:dyDescent="0.25">
      <c r="A7936" t="s">
        <v>7945</v>
      </c>
      <c r="B7936" s="6">
        <v>46001</v>
      </c>
      <c r="C7936" t="s">
        <v>10015</v>
      </c>
      <c r="D7936" t="s">
        <v>10018</v>
      </c>
      <c r="E7936">
        <v>15</v>
      </c>
      <c r="F7936">
        <f>+_xlfn.XLOOKUP(TablaVentas[[#This Row],[PRODUCTO FINANCIERO]],TablaPrecios[PRODUCTO FINANCIERO],TablaPrecios[PRECIO UNIT],0)</f>
        <v>14.9</v>
      </c>
      <c r="G7936" s="2">
        <f>+TablaVentas[[#This Row],[CANTIDAD]]*TablaVentas[[#This Row],[PRECIO UNITARIO]]</f>
        <v>223.5</v>
      </c>
      <c r="H7936" s="1">
        <f t="shared" ca="1" si="123"/>
        <v>0.14254640579880229</v>
      </c>
      <c r="I7936" s="2">
        <f ca="1">+TablaVentas[[#This Row],[VENTAL TOTAL]]-TablaVentas[[#This Row],[VENTAL TOTAL]]*TablaVentas[[#This Row],[DESCUENTO]]</f>
        <v>191.6408783039677</v>
      </c>
      <c r="J7936" s="2">
        <f ca="1">0.18*TablaVentas[[#This Row],[SUBTOTAL]]</f>
        <v>34.495358094714184</v>
      </c>
      <c r="K7936" s="2">
        <f ca="1">+TablaVentas[[#This Row],[SUBTOTAL]]+TablaVentas[[#This Row],[IGV]]</f>
        <v>226.13623639868189</v>
      </c>
    </row>
    <row r="7937" spans="1:11" x14ac:dyDescent="0.25">
      <c r="A7937" t="s">
        <v>7946</v>
      </c>
      <c r="B7937" s="6">
        <v>46280</v>
      </c>
      <c r="C7937" t="s">
        <v>10013</v>
      </c>
      <c r="D7937" t="s">
        <v>10017</v>
      </c>
      <c r="E7937">
        <v>17</v>
      </c>
      <c r="F7937">
        <f>+_xlfn.XLOOKUP(TablaVentas[[#This Row],[PRODUCTO FINANCIERO]],TablaPrecios[PRODUCTO FINANCIERO],TablaPrecios[PRECIO UNIT],0)</f>
        <v>9.9</v>
      </c>
      <c r="G7937" s="2">
        <f>+TablaVentas[[#This Row],[CANTIDAD]]*TablaVentas[[#This Row],[PRECIO UNITARIO]]</f>
        <v>168.3</v>
      </c>
      <c r="H7937" s="1">
        <f t="shared" ca="1" si="123"/>
        <v>0.10629955245681179</v>
      </c>
      <c r="I7937" s="2">
        <f ca="1">+TablaVentas[[#This Row],[VENTAL TOTAL]]-TablaVentas[[#This Row],[VENTAL TOTAL]]*TablaVentas[[#This Row],[DESCUENTO]]</f>
        <v>150.4097853215186</v>
      </c>
      <c r="J7937" s="2">
        <f ca="1">0.18*TablaVentas[[#This Row],[SUBTOTAL]]</f>
        <v>27.073761357873348</v>
      </c>
      <c r="K7937" s="2">
        <f ca="1">+TablaVentas[[#This Row],[SUBTOTAL]]+TablaVentas[[#This Row],[IGV]]</f>
        <v>177.48354667939194</v>
      </c>
    </row>
    <row r="7938" spans="1:11" x14ac:dyDescent="0.25">
      <c r="A7938" t="s">
        <v>7947</v>
      </c>
      <c r="B7938" s="6">
        <v>46217</v>
      </c>
      <c r="C7938" t="s">
        <v>10013</v>
      </c>
      <c r="D7938" t="s">
        <v>10019</v>
      </c>
      <c r="E7938">
        <v>9</v>
      </c>
      <c r="F7938">
        <f>+_xlfn.XLOOKUP(TablaVentas[[#This Row],[PRODUCTO FINANCIERO]],TablaPrecios[PRODUCTO FINANCIERO],TablaPrecios[PRECIO UNIT],0)</f>
        <v>9.9</v>
      </c>
      <c r="G7938" s="2">
        <f>+TablaVentas[[#This Row],[CANTIDAD]]*TablaVentas[[#This Row],[PRECIO UNITARIO]]</f>
        <v>89.100000000000009</v>
      </c>
      <c r="H7938" s="1">
        <f t="shared" ref="H7938:H8001" ca="1" si="124">+RAND()*0.1+0.1</f>
        <v>0.150934664680026</v>
      </c>
      <c r="I7938" s="2">
        <f ca="1">+TablaVentas[[#This Row],[VENTAL TOTAL]]-TablaVentas[[#This Row],[VENTAL TOTAL]]*TablaVentas[[#This Row],[DESCUENTO]]</f>
        <v>75.651721377009693</v>
      </c>
      <c r="J7938" s="2">
        <f ca="1">0.18*TablaVentas[[#This Row],[SUBTOTAL]]</f>
        <v>13.617309847861744</v>
      </c>
      <c r="K7938" s="2">
        <f ca="1">+TablaVentas[[#This Row],[SUBTOTAL]]+TablaVentas[[#This Row],[IGV]]</f>
        <v>89.269031224871441</v>
      </c>
    </row>
    <row r="7939" spans="1:11" x14ac:dyDescent="0.25">
      <c r="A7939" t="s">
        <v>7948</v>
      </c>
      <c r="B7939" s="6">
        <v>46182</v>
      </c>
      <c r="C7939" t="s">
        <v>10013</v>
      </c>
      <c r="D7939" t="s">
        <v>10022</v>
      </c>
      <c r="E7939">
        <v>10</v>
      </c>
      <c r="F7939">
        <f>+_xlfn.XLOOKUP(TablaVentas[[#This Row],[PRODUCTO FINANCIERO]],TablaPrecios[PRODUCTO FINANCIERO],TablaPrecios[PRECIO UNIT],0)</f>
        <v>20.9</v>
      </c>
      <c r="G7939" s="2">
        <f>+TablaVentas[[#This Row],[CANTIDAD]]*TablaVentas[[#This Row],[PRECIO UNITARIO]]</f>
        <v>209</v>
      </c>
      <c r="H7939" s="1">
        <f t="shared" ca="1" si="124"/>
        <v>0.16139557911009017</v>
      </c>
      <c r="I7939" s="2">
        <f ca="1">+TablaVentas[[#This Row],[VENTAL TOTAL]]-TablaVentas[[#This Row],[VENTAL TOTAL]]*TablaVentas[[#This Row],[DESCUENTO]]</f>
        <v>175.26832396599116</v>
      </c>
      <c r="J7939" s="2">
        <f ca="1">0.18*TablaVentas[[#This Row],[SUBTOTAL]]</f>
        <v>31.548298313878409</v>
      </c>
      <c r="K7939" s="2">
        <f ca="1">+TablaVentas[[#This Row],[SUBTOTAL]]+TablaVentas[[#This Row],[IGV]]</f>
        <v>206.81662227986956</v>
      </c>
    </row>
    <row r="7940" spans="1:11" x14ac:dyDescent="0.25">
      <c r="A7940" t="s">
        <v>7949</v>
      </c>
      <c r="B7940" s="6">
        <v>45614</v>
      </c>
      <c r="C7940" t="s">
        <v>10013</v>
      </c>
      <c r="D7940" t="s">
        <v>10022</v>
      </c>
      <c r="E7940">
        <v>16</v>
      </c>
      <c r="F7940">
        <f>+_xlfn.XLOOKUP(TablaVentas[[#This Row],[PRODUCTO FINANCIERO]],TablaPrecios[PRODUCTO FINANCIERO],TablaPrecios[PRECIO UNIT],0)</f>
        <v>20.9</v>
      </c>
      <c r="G7940" s="2">
        <f>+TablaVentas[[#This Row],[CANTIDAD]]*TablaVentas[[#This Row],[PRECIO UNITARIO]]</f>
        <v>334.4</v>
      </c>
      <c r="H7940" s="1">
        <f t="shared" ca="1" si="124"/>
        <v>0.12801144154327018</v>
      </c>
      <c r="I7940" s="2">
        <f ca="1">+TablaVentas[[#This Row],[VENTAL TOTAL]]-TablaVentas[[#This Row],[VENTAL TOTAL]]*TablaVentas[[#This Row],[DESCUENTO]]</f>
        <v>291.59297394793043</v>
      </c>
      <c r="J7940" s="2">
        <f ca="1">0.18*TablaVentas[[#This Row],[SUBTOTAL]]</f>
        <v>52.486735310627473</v>
      </c>
      <c r="K7940" s="2">
        <f ca="1">+TablaVentas[[#This Row],[SUBTOTAL]]+TablaVentas[[#This Row],[IGV]]</f>
        <v>344.0797092585579</v>
      </c>
    </row>
    <row r="7941" spans="1:11" x14ac:dyDescent="0.25">
      <c r="A7941" t="s">
        <v>7950</v>
      </c>
      <c r="B7941" s="6">
        <v>45336</v>
      </c>
      <c r="C7941" t="s">
        <v>10011</v>
      </c>
      <c r="D7941" t="s">
        <v>10022</v>
      </c>
      <c r="E7941">
        <v>10</v>
      </c>
      <c r="F7941">
        <f>+_xlfn.XLOOKUP(TablaVentas[[#This Row],[PRODUCTO FINANCIERO]],TablaPrecios[PRODUCTO FINANCIERO],TablaPrecios[PRECIO UNIT],0)</f>
        <v>20.9</v>
      </c>
      <c r="G7941" s="2">
        <f>+TablaVentas[[#This Row],[CANTIDAD]]*TablaVentas[[#This Row],[PRECIO UNITARIO]]</f>
        <v>209</v>
      </c>
      <c r="H7941" s="1">
        <f t="shared" ca="1" si="124"/>
        <v>0.11005208394191293</v>
      </c>
      <c r="I7941" s="2">
        <f ca="1">+TablaVentas[[#This Row],[VENTAL TOTAL]]-TablaVentas[[#This Row],[VENTAL TOTAL]]*TablaVentas[[#This Row],[DESCUENTO]]</f>
        <v>185.99911445614021</v>
      </c>
      <c r="J7941" s="2">
        <f ca="1">0.18*TablaVentas[[#This Row],[SUBTOTAL]]</f>
        <v>33.479840602105234</v>
      </c>
      <c r="K7941" s="2">
        <f ca="1">+TablaVentas[[#This Row],[SUBTOTAL]]+TablaVentas[[#This Row],[IGV]]</f>
        <v>219.47895505824545</v>
      </c>
    </row>
    <row r="7942" spans="1:11" x14ac:dyDescent="0.25">
      <c r="A7942" t="s">
        <v>7951</v>
      </c>
      <c r="B7942" s="6">
        <v>45938</v>
      </c>
      <c r="C7942" t="s">
        <v>10011</v>
      </c>
      <c r="D7942" t="s">
        <v>10020</v>
      </c>
      <c r="E7942">
        <v>5</v>
      </c>
      <c r="F7942">
        <f>+_xlfn.XLOOKUP(TablaVentas[[#This Row],[PRODUCTO FINANCIERO]],TablaPrecios[PRODUCTO FINANCIERO],TablaPrecios[PRECIO UNIT],0)</f>
        <v>14.9</v>
      </c>
      <c r="G7942" s="2">
        <f>+TablaVentas[[#This Row],[CANTIDAD]]*TablaVentas[[#This Row],[PRECIO UNITARIO]]</f>
        <v>74.5</v>
      </c>
      <c r="H7942" s="1">
        <f t="shared" ca="1" si="124"/>
        <v>0.13157037750506761</v>
      </c>
      <c r="I7942" s="2">
        <f ca="1">+TablaVentas[[#This Row],[VENTAL TOTAL]]-TablaVentas[[#This Row],[VENTAL TOTAL]]*TablaVentas[[#This Row],[DESCUENTO]]</f>
        <v>64.698006875872466</v>
      </c>
      <c r="J7942" s="2">
        <f ca="1">0.18*TablaVentas[[#This Row],[SUBTOTAL]]</f>
        <v>11.645641237657044</v>
      </c>
      <c r="K7942" s="2">
        <f ca="1">+TablaVentas[[#This Row],[SUBTOTAL]]+TablaVentas[[#This Row],[IGV]]</f>
        <v>76.343648113529511</v>
      </c>
    </row>
    <row r="7943" spans="1:11" x14ac:dyDescent="0.25">
      <c r="A7943" t="s">
        <v>7952</v>
      </c>
      <c r="B7943" s="6">
        <v>46211</v>
      </c>
      <c r="C7943" t="s">
        <v>10016</v>
      </c>
      <c r="D7943" t="s">
        <v>10020</v>
      </c>
      <c r="E7943">
        <v>20</v>
      </c>
      <c r="F7943">
        <f>+_xlfn.XLOOKUP(TablaVentas[[#This Row],[PRODUCTO FINANCIERO]],TablaPrecios[PRODUCTO FINANCIERO],TablaPrecios[PRECIO UNIT],0)</f>
        <v>14.9</v>
      </c>
      <c r="G7943" s="2">
        <f>+TablaVentas[[#This Row],[CANTIDAD]]*TablaVentas[[#This Row],[PRECIO UNITARIO]]</f>
        <v>298</v>
      </c>
      <c r="H7943" s="1">
        <f t="shared" ca="1" si="124"/>
        <v>0.15139885916360729</v>
      </c>
      <c r="I7943" s="2">
        <f ca="1">+TablaVentas[[#This Row],[VENTAL TOTAL]]-TablaVentas[[#This Row],[VENTAL TOTAL]]*TablaVentas[[#This Row],[DESCUENTO]]</f>
        <v>252.88313996924504</v>
      </c>
      <c r="J7943" s="2">
        <f ca="1">0.18*TablaVentas[[#This Row],[SUBTOTAL]]</f>
        <v>45.518965194464101</v>
      </c>
      <c r="K7943" s="2">
        <f ca="1">+TablaVentas[[#This Row],[SUBTOTAL]]+TablaVentas[[#This Row],[IGV]]</f>
        <v>298.40210516370917</v>
      </c>
    </row>
    <row r="7944" spans="1:11" x14ac:dyDescent="0.25">
      <c r="A7944" t="s">
        <v>7953</v>
      </c>
      <c r="B7944" s="6">
        <v>46089</v>
      </c>
      <c r="C7944" t="s">
        <v>10012</v>
      </c>
      <c r="D7944" t="s">
        <v>10022</v>
      </c>
      <c r="E7944">
        <v>20</v>
      </c>
      <c r="F7944">
        <f>+_xlfn.XLOOKUP(TablaVentas[[#This Row],[PRODUCTO FINANCIERO]],TablaPrecios[PRODUCTO FINANCIERO],TablaPrecios[PRECIO UNIT],0)</f>
        <v>20.9</v>
      </c>
      <c r="G7944" s="2">
        <f>+TablaVentas[[#This Row],[CANTIDAD]]*TablaVentas[[#This Row],[PRECIO UNITARIO]]</f>
        <v>418</v>
      </c>
      <c r="H7944" s="1">
        <f t="shared" ca="1" si="124"/>
        <v>0.17204852535254736</v>
      </c>
      <c r="I7944" s="2">
        <f ca="1">+TablaVentas[[#This Row],[VENTAL TOTAL]]-TablaVentas[[#This Row],[VENTAL TOTAL]]*TablaVentas[[#This Row],[DESCUENTO]]</f>
        <v>346.08371640263522</v>
      </c>
      <c r="J7944" s="2">
        <f ca="1">0.18*TablaVentas[[#This Row],[SUBTOTAL]]</f>
        <v>62.295068952474338</v>
      </c>
      <c r="K7944" s="2">
        <f ca="1">+TablaVentas[[#This Row],[SUBTOTAL]]+TablaVentas[[#This Row],[IGV]]</f>
        <v>408.37878535510958</v>
      </c>
    </row>
    <row r="7945" spans="1:11" x14ac:dyDescent="0.25">
      <c r="A7945" t="s">
        <v>7954</v>
      </c>
      <c r="B7945" s="6">
        <v>45812</v>
      </c>
      <c r="C7945" t="s">
        <v>10011</v>
      </c>
      <c r="D7945" t="s">
        <v>10018</v>
      </c>
      <c r="E7945">
        <v>20</v>
      </c>
      <c r="F7945">
        <f>+_xlfn.XLOOKUP(TablaVentas[[#This Row],[PRODUCTO FINANCIERO]],TablaPrecios[PRODUCTO FINANCIERO],TablaPrecios[PRECIO UNIT],0)</f>
        <v>14.9</v>
      </c>
      <c r="G7945" s="2">
        <f>+TablaVentas[[#This Row],[CANTIDAD]]*TablaVentas[[#This Row],[PRECIO UNITARIO]]</f>
        <v>298</v>
      </c>
      <c r="H7945" s="1">
        <f t="shared" ca="1" si="124"/>
        <v>0.16791925097011265</v>
      </c>
      <c r="I7945" s="2">
        <f ca="1">+TablaVentas[[#This Row],[VENTAL TOTAL]]-TablaVentas[[#This Row],[VENTAL TOTAL]]*TablaVentas[[#This Row],[DESCUENTO]]</f>
        <v>247.96006321090644</v>
      </c>
      <c r="J7945" s="2">
        <f ca="1">0.18*TablaVentas[[#This Row],[SUBTOTAL]]</f>
        <v>44.632811377963158</v>
      </c>
      <c r="K7945" s="2">
        <f ca="1">+TablaVentas[[#This Row],[SUBTOTAL]]+TablaVentas[[#This Row],[IGV]]</f>
        <v>292.59287458886962</v>
      </c>
    </row>
    <row r="7946" spans="1:11" x14ac:dyDescent="0.25">
      <c r="A7946" t="s">
        <v>7955</v>
      </c>
      <c r="B7946" s="6">
        <v>45851</v>
      </c>
      <c r="C7946" t="s">
        <v>10013</v>
      </c>
      <c r="D7946" t="s">
        <v>10019</v>
      </c>
      <c r="E7946">
        <v>8</v>
      </c>
      <c r="F7946">
        <f>+_xlfn.XLOOKUP(TablaVentas[[#This Row],[PRODUCTO FINANCIERO]],TablaPrecios[PRODUCTO FINANCIERO],TablaPrecios[PRECIO UNIT],0)</f>
        <v>9.9</v>
      </c>
      <c r="G7946" s="2">
        <f>+TablaVentas[[#This Row],[CANTIDAD]]*TablaVentas[[#This Row],[PRECIO UNITARIO]]</f>
        <v>79.2</v>
      </c>
      <c r="H7946" s="1">
        <f t="shared" ca="1" si="124"/>
        <v>0.18874906487580825</v>
      </c>
      <c r="I7946" s="2">
        <f ca="1">+TablaVentas[[#This Row],[VENTAL TOTAL]]-TablaVentas[[#This Row],[VENTAL TOTAL]]*TablaVentas[[#This Row],[DESCUENTO]]</f>
        <v>64.251074061835993</v>
      </c>
      <c r="J7946" s="2">
        <f ca="1">0.18*TablaVentas[[#This Row],[SUBTOTAL]]</f>
        <v>11.565193331130478</v>
      </c>
      <c r="K7946" s="2">
        <f ca="1">+TablaVentas[[#This Row],[SUBTOTAL]]+TablaVentas[[#This Row],[IGV]]</f>
        <v>75.816267392966466</v>
      </c>
    </row>
    <row r="7947" spans="1:11" x14ac:dyDescent="0.25">
      <c r="A7947" t="s">
        <v>7956</v>
      </c>
      <c r="B7947" s="6">
        <v>45949</v>
      </c>
      <c r="C7947" t="s">
        <v>10016</v>
      </c>
      <c r="D7947" t="s">
        <v>10022</v>
      </c>
      <c r="E7947">
        <v>19</v>
      </c>
      <c r="F7947">
        <f>+_xlfn.XLOOKUP(TablaVentas[[#This Row],[PRODUCTO FINANCIERO]],TablaPrecios[PRODUCTO FINANCIERO],TablaPrecios[PRECIO UNIT],0)</f>
        <v>20.9</v>
      </c>
      <c r="G7947" s="2">
        <f>+TablaVentas[[#This Row],[CANTIDAD]]*TablaVentas[[#This Row],[PRECIO UNITARIO]]</f>
        <v>397.09999999999997</v>
      </c>
      <c r="H7947" s="1">
        <f t="shared" ca="1" si="124"/>
        <v>0.18997962793085227</v>
      </c>
      <c r="I7947" s="2">
        <f ca="1">+TablaVentas[[#This Row],[VENTAL TOTAL]]-TablaVentas[[#This Row],[VENTAL TOTAL]]*TablaVentas[[#This Row],[DESCUENTO]]</f>
        <v>321.65908974865852</v>
      </c>
      <c r="J7947" s="2">
        <f ca="1">0.18*TablaVentas[[#This Row],[SUBTOTAL]]</f>
        <v>57.898636154758528</v>
      </c>
      <c r="K7947" s="2">
        <f ca="1">+TablaVentas[[#This Row],[SUBTOTAL]]+TablaVentas[[#This Row],[IGV]]</f>
        <v>379.55772590341707</v>
      </c>
    </row>
    <row r="7948" spans="1:11" x14ac:dyDescent="0.25">
      <c r="A7948" t="s">
        <v>7957</v>
      </c>
      <c r="B7948" s="6">
        <v>45711</v>
      </c>
      <c r="C7948" t="s">
        <v>10015</v>
      </c>
      <c r="D7948" t="s">
        <v>10018</v>
      </c>
      <c r="E7948">
        <v>20</v>
      </c>
      <c r="F7948">
        <f>+_xlfn.XLOOKUP(TablaVentas[[#This Row],[PRODUCTO FINANCIERO]],TablaPrecios[PRODUCTO FINANCIERO],TablaPrecios[PRECIO UNIT],0)</f>
        <v>14.9</v>
      </c>
      <c r="G7948" s="2">
        <f>+TablaVentas[[#This Row],[CANTIDAD]]*TablaVentas[[#This Row],[PRECIO UNITARIO]]</f>
        <v>298</v>
      </c>
      <c r="H7948" s="1">
        <f t="shared" ca="1" si="124"/>
        <v>0.10533310207306433</v>
      </c>
      <c r="I7948" s="2">
        <f ca="1">+TablaVentas[[#This Row],[VENTAL TOTAL]]-TablaVentas[[#This Row],[VENTAL TOTAL]]*TablaVentas[[#This Row],[DESCUENTO]]</f>
        <v>266.61073558222682</v>
      </c>
      <c r="J7948" s="2">
        <f ca="1">0.18*TablaVentas[[#This Row],[SUBTOTAL]]</f>
        <v>47.989932404800825</v>
      </c>
      <c r="K7948" s="2">
        <f ca="1">+TablaVentas[[#This Row],[SUBTOTAL]]+TablaVentas[[#This Row],[IGV]]</f>
        <v>314.60066798702763</v>
      </c>
    </row>
    <row r="7949" spans="1:11" x14ac:dyDescent="0.25">
      <c r="A7949" t="s">
        <v>7958</v>
      </c>
      <c r="B7949" s="6">
        <v>46355</v>
      </c>
      <c r="C7949" t="s">
        <v>10014</v>
      </c>
      <c r="D7949" t="s">
        <v>10020</v>
      </c>
      <c r="E7949">
        <v>13</v>
      </c>
      <c r="F7949">
        <f>+_xlfn.XLOOKUP(TablaVentas[[#This Row],[PRODUCTO FINANCIERO]],TablaPrecios[PRODUCTO FINANCIERO],TablaPrecios[PRECIO UNIT],0)</f>
        <v>14.9</v>
      </c>
      <c r="G7949" s="2">
        <f>+TablaVentas[[#This Row],[CANTIDAD]]*TablaVentas[[#This Row],[PRECIO UNITARIO]]</f>
        <v>193.70000000000002</v>
      </c>
      <c r="H7949" s="1">
        <f t="shared" ca="1" si="124"/>
        <v>0.17785820372027916</v>
      </c>
      <c r="I7949" s="2">
        <f ca="1">+TablaVentas[[#This Row],[VENTAL TOTAL]]-TablaVentas[[#This Row],[VENTAL TOTAL]]*TablaVentas[[#This Row],[DESCUENTO]]</f>
        <v>159.24886593938194</v>
      </c>
      <c r="J7949" s="2">
        <f ca="1">0.18*TablaVentas[[#This Row],[SUBTOTAL]]</f>
        <v>28.664795869088749</v>
      </c>
      <c r="K7949" s="2">
        <f ca="1">+TablaVentas[[#This Row],[SUBTOTAL]]+TablaVentas[[#This Row],[IGV]]</f>
        <v>187.91366180847069</v>
      </c>
    </row>
    <row r="7950" spans="1:11" x14ac:dyDescent="0.25">
      <c r="A7950" t="s">
        <v>7959</v>
      </c>
      <c r="B7950" s="6">
        <v>46089</v>
      </c>
      <c r="C7950" t="s">
        <v>10012</v>
      </c>
      <c r="D7950" t="s">
        <v>10019</v>
      </c>
      <c r="E7950">
        <v>16</v>
      </c>
      <c r="F7950">
        <f>+_xlfn.XLOOKUP(TablaVentas[[#This Row],[PRODUCTO FINANCIERO]],TablaPrecios[PRODUCTO FINANCIERO],TablaPrecios[PRECIO UNIT],0)</f>
        <v>9.9</v>
      </c>
      <c r="G7950" s="2">
        <f>+TablaVentas[[#This Row],[CANTIDAD]]*TablaVentas[[#This Row],[PRECIO UNITARIO]]</f>
        <v>158.4</v>
      </c>
      <c r="H7950" s="1">
        <f t="shared" ca="1" si="124"/>
        <v>0.16713855669888461</v>
      </c>
      <c r="I7950" s="2">
        <f ca="1">+TablaVentas[[#This Row],[VENTAL TOTAL]]-TablaVentas[[#This Row],[VENTAL TOTAL]]*TablaVentas[[#This Row],[DESCUENTO]]</f>
        <v>131.92525261889668</v>
      </c>
      <c r="J7950" s="2">
        <f ca="1">0.18*TablaVentas[[#This Row],[SUBTOTAL]]</f>
        <v>23.746545471401401</v>
      </c>
      <c r="K7950" s="2">
        <f ca="1">+TablaVentas[[#This Row],[SUBTOTAL]]+TablaVentas[[#This Row],[IGV]]</f>
        <v>155.67179809029807</v>
      </c>
    </row>
    <row r="7951" spans="1:11" x14ac:dyDescent="0.25">
      <c r="A7951" t="s">
        <v>7960</v>
      </c>
      <c r="B7951" s="6">
        <v>45983</v>
      </c>
      <c r="C7951" t="s">
        <v>10016</v>
      </c>
      <c r="D7951" t="s">
        <v>10018</v>
      </c>
      <c r="E7951">
        <v>14</v>
      </c>
      <c r="F7951">
        <f>+_xlfn.XLOOKUP(TablaVentas[[#This Row],[PRODUCTO FINANCIERO]],TablaPrecios[PRODUCTO FINANCIERO],TablaPrecios[PRECIO UNIT],0)</f>
        <v>14.9</v>
      </c>
      <c r="G7951" s="2">
        <f>+TablaVentas[[#This Row],[CANTIDAD]]*TablaVentas[[#This Row],[PRECIO UNITARIO]]</f>
        <v>208.6</v>
      </c>
      <c r="H7951" s="1">
        <f t="shared" ca="1" si="124"/>
        <v>0.18236802662064316</v>
      </c>
      <c r="I7951" s="2">
        <f ca="1">+TablaVentas[[#This Row],[VENTAL TOTAL]]-TablaVentas[[#This Row],[VENTAL TOTAL]]*TablaVentas[[#This Row],[DESCUENTO]]</f>
        <v>170.55802964693385</v>
      </c>
      <c r="J7951" s="2">
        <f ca="1">0.18*TablaVentas[[#This Row],[SUBTOTAL]]</f>
        <v>30.700445336448091</v>
      </c>
      <c r="K7951" s="2">
        <f ca="1">+TablaVentas[[#This Row],[SUBTOTAL]]+TablaVentas[[#This Row],[IGV]]</f>
        <v>201.25847498338194</v>
      </c>
    </row>
    <row r="7952" spans="1:11" x14ac:dyDescent="0.25">
      <c r="A7952" t="s">
        <v>7961</v>
      </c>
      <c r="B7952" s="6">
        <v>46347</v>
      </c>
      <c r="C7952" t="s">
        <v>10015</v>
      </c>
      <c r="D7952" t="s">
        <v>10020</v>
      </c>
      <c r="E7952">
        <v>6</v>
      </c>
      <c r="F7952">
        <f>+_xlfn.XLOOKUP(TablaVentas[[#This Row],[PRODUCTO FINANCIERO]],TablaPrecios[PRODUCTO FINANCIERO],TablaPrecios[PRECIO UNIT],0)</f>
        <v>14.9</v>
      </c>
      <c r="G7952" s="2">
        <f>+TablaVentas[[#This Row],[CANTIDAD]]*TablaVentas[[#This Row],[PRECIO UNITARIO]]</f>
        <v>89.4</v>
      </c>
      <c r="H7952" s="1">
        <f t="shared" ca="1" si="124"/>
        <v>0.10884561567840847</v>
      </c>
      <c r="I7952" s="2">
        <f ca="1">+TablaVentas[[#This Row],[VENTAL TOTAL]]-TablaVentas[[#This Row],[VENTAL TOTAL]]*TablaVentas[[#This Row],[DESCUENTO]]</f>
        <v>79.669201958350286</v>
      </c>
      <c r="J7952" s="2">
        <f ca="1">0.18*TablaVentas[[#This Row],[SUBTOTAL]]</f>
        <v>14.34045635250305</v>
      </c>
      <c r="K7952" s="2">
        <f ca="1">+TablaVentas[[#This Row],[SUBTOTAL]]+TablaVentas[[#This Row],[IGV]]</f>
        <v>94.009658310853339</v>
      </c>
    </row>
    <row r="7953" spans="1:11" x14ac:dyDescent="0.25">
      <c r="A7953" t="s">
        <v>7962</v>
      </c>
      <c r="B7953" s="6">
        <v>45629</v>
      </c>
      <c r="C7953" t="s">
        <v>10014</v>
      </c>
      <c r="D7953" t="s">
        <v>10022</v>
      </c>
      <c r="E7953">
        <v>18</v>
      </c>
      <c r="F7953">
        <f>+_xlfn.XLOOKUP(TablaVentas[[#This Row],[PRODUCTO FINANCIERO]],TablaPrecios[PRODUCTO FINANCIERO],TablaPrecios[PRECIO UNIT],0)</f>
        <v>20.9</v>
      </c>
      <c r="G7953" s="2">
        <f>+TablaVentas[[#This Row],[CANTIDAD]]*TablaVentas[[#This Row],[PRECIO UNITARIO]]</f>
        <v>376.2</v>
      </c>
      <c r="H7953" s="1">
        <f t="shared" ca="1" si="124"/>
        <v>0.17427885482787858</v>
      </c>
      <c r="I7953" s="2">
        <f ca="1">+TablaVentas[[#This Row],[VENTAL TOTAL]]-TablaVentas[[#This Row],[VENTAL TOTAL]]*TablaVentas[[#This Row],[DESCUENTO]]</f>
        <v>310.6362948137521</v>
      </c>
      <c r="J7953" s="2">
        <f ca="1">0.18*TablaVentas[[#This Row],[SUBTOTAL]]</f>
        <v>55.914533066475379</v>
      </c>
      <c r="K7953" s="2">
        <f ca="1">+TablaVentas[[#This Row],[SUBTOTAL]]+TablaVentas[[#This Row],[IGV]]</f>
        <v>366.55082788022747</v>
      </c>
    </row>
    <row r="7954" spans="1:11" x14ac:dyDescent="0.25">
      <c r="A7954" t="s">
        <v>7963</v>
      </c>
      <c r="B7954" s="6">
        <v>46015</v>
      </c>
      <c r="C7954" t="s">
        <v>10014</v>
      </c>
      <c r="D7954" t="s">
        <v>10017</v>
      </c>
      <c r="E7954">
        <v>4</v>
      </c>
      <c r="F7954">
        <f>+_xlfn.XLOOKUP(TablaVentas[[#This Row],[PRODUCTO FINANCIERO]],TablaPrecios[PRODUCTO FINANCIERO],TablaPrecios[PRECIO UNIT],0)</f>
        <v>9.9</v>
      </c>
      <c r="G7954" s="2">
        <f>+TablaVentas[[#This Row],[CANTIDAD]]*TablaVentas[[#This Row],[PRECIO UNITARIO]]</f>
        <v>39.6</v>
      </c>
      <c r="H7954" s="1">
        <f t="shared" ca="1" si="124"/>
        <v>0.11837373083578739</v>
      </c>
      <c r="I7954" s="2">
        <f ca="1">+TablaVentas[[#This Row],[VENTAL TOTAL]]-TablaVentas[[#This Row],[VENTAL TOTAL]]*TablaVentas[[#This Row],[DESCUENTO]]</f>
        <v>34.912400258902821</v>
      </c>
      <c r="J7954" s="2">
        <f ca="1">0.18*TablaVentas[[#This Row],[SUBTOTAL]]</f>
        <v>6.2842320466025079</v>
      </c>
      <c r="K7954" s="2">
        <f ca="1">+TablaVentas[[#This Row],[SUBTOTAL]]+TablaVentas[[#This Row],[IGV]]</f>
        <v>41.196632305505332</v>
      </c>
    </row>
    <row r="7955" spans="1:11" x14ac:dyDescent="0.25">
      <c r="A7955" t="s">
        <v>7964</v>
      </c>
      <c r="B7955" s="6">
        <v>45877</v>
      </c>
      <c r="C7955" t="s">
        <v>10012</v>
      </c>
      <c r="D7955" t="s">
        <v>10019</v>
      </c>
      <c r="E7955">
        <v>7</v>
      </c>
      <c r="F7955">
        <f>+_xlfn.XLOOKUP(TablaVentas[[#This Row],[PRODUCTO FINANCIERO]],TablaPrecios[PRODUCTO FINANCIERO],TablaPrecios[PRECIO UNIT],0)</f>
        <v>9.9</v>
      </c>
      <c r="G7955" s="2">
        <f>+TablaVentas[[#This Row],[CANTIDAD]]*TablaVentas[[#This Row],[PRECIO UNITARIO]]</f>
        <v>69.3</v>
      </c>
      <c r="H7955" s="1">
        <f t="shared" ca="1" si="124"/>
        <v>0.17630455995369188</v>
      </c>
      <c r="I7955" s="2">
        <f ca="1">+TablaVentas[[#This Row],[VENTAL TOTAL]]-TablaVentas[[#This Row],[VENTAL TOTAL]]*TablaVentas[[#This Row],[DESCUENTO]]</f>
        <v>57.082093995209149</v>
      </c>
      <c r="J7955" s="2">
        <f ca="1">0.18*TablaVentas[[#This Row],[SUBTOTAL]]</f>
        <v>10.274776919137647</v>
      </c>
      <c r="K7955" s="2">
        <f ca="1">+TablaVentas[[#This Row],[SUBTOTAL]]+TablaVentas[[#This Row],[IGV]]</f>
        <v>67.3568709143468</v>
      </c>
    </row>
    <row r="7956" spans="1:11" x14ac:dyDescent="0.25">
      <c r="A7956" t="s">
        <v>7965</v>
      </c>
      <c r="B7956" s="6">
        <v>45890</v>
      </c>
      <c r="C7956" t="s">
        <v>10011</v>
      </c>
      <c r="D7956" t="s">
        <v>10022</v>
      </c>
      <c r="E7956">
        <v>3</v>
      </c>
      <c r="F7956">
        <f>+_xlfn.XLOOKUP(TablaVentas[[#This Row],[PRODUCTO FINANCIERO]],TablaPrecios[PRODUCTO FINANCIERO],TablaPrecios[PRECIO UNIT],0)</f>
        <v>20.9</v>
      </c>
      <c r="G7956" s="2">
        <f>+TablaVentas[[#This Row],[CANTIDAD]]*TablaVentas[[#This Row],[PRECIO UNITARIO]]</f>
        <v>62.699999999999996</v>
      </c>
      <c r="H7956" s="1">
        <f t="shared" ca="1" si="124"/>
        <v>0.16961899510237219</v>
      </c>
      <c r="I7956" s="2">
        <f ca="1">+TablaVentas[[#This Row],[VENTAL TOTAL]]-TablaVentas[[#This Row],[VENTAL TOTAL]]*TablaVentas[[#This Row],[DESCUENTO]]</f>
        <v>52.064889007081263</v>
      </c>
      <c r="J7956" s="2">
        <f ca="1">0.18*TablaVentas[[#This Row],[SUBTOTAL]]</f>
        <v>9.3716800212746261</v>
      </c>
      <c r="K7956" s="2">
        <f ca="1">+TablaVentas[[#This Row],[SUBTOTAL]]+TablaVentas[[#This Row],[IGV]]</f>
        <v>61.436569028355891</v>
      </c>
    </row>
    <row r="7957" spans="1:11" x14ac:dyDescent="0.25">
      <c r="A7957" t="s">
        <v>7966</v>
      </c>
      <c r="B7957" s="6">
        <v>46198</v>
      </c>
      <c r="C7957" t="s">
        <v>10016</v>
      </c>
      <c r="D7957" t="s">
        <v>10017</v>
      </c>
      <c r="E7957">
        <v>10</v>
      </c>
      <c r="F7957">
        <f>+_xlfn.XLOOKUP(TablaVentas[[#This Row],[PRODUCTO FINANCIERO]],TablaPrecios[PRODUCTO FINANCIERO],TablaPrecios[PRECIO UNIT],0)</f>
        <v>9.9</v>
      </c>
      <c r="G7957" s="2">
        <f>+TablaVentas[[#This Row],[CANTIDAD]]*TablaVentas[[#This Row],[PRECIO UNITARIO]]</f>
        <v>99</v>
      </c>
      <c r="H7957" s="1">
        <f t="shared" ca="1" si="124"/>
        <v>0.16882340368284432</v>
      </c>
      <c r="I7957" s="2">
        <f ca="1">+TablaVentas[[#This Row],[VENTAL TOTAL]]-TablaVentas[[#This Row],[VENTAL TOTAL]]*TablaVentas[[#This Row],[DESCUENTO]]</f>
        <v>82.286483035398419</v>
      </c>
      <c r="J7957" s="2">
        <f ca="1">0.18*TablaVentas[[#This Row],[SUBTOTAL]]</f>
        <v>14.811566946371714</v>
      </c>
      <c r="K7957" s="2">
        <f ca="1">+TablaVentas[[#This Row],[SUBTOTAL]]+TablaVentas[[#This Row],[IGV]]</f>
        <v>97.098049981770131</v>
      </c>
    </row>
    <row r="7958" spans="1:11" x14ac:dyDescent="0.25">
      <c r="A7958" t="s">
        <v>7967</v>
      </c>
      <c r="B7958" s="6">
        <v>45374</v>
      </c>
      <c r="C7958" t="s">
        <v>10014</v>
      </c>
      <c r="D7958" t="s">
        <v>10022</v>
      </c>
      <c r="E7958">
        <v>18</v>
      </c>
      <c r="F7958">
        <f>+_xlfn.XLOOKUP(TablaVentas[[#This Row],[PRODUCTO FINANCIERO]],TablaPrecios[PRODUCTO FINANCIERO],TablaPrecios[PRECIO UNIT],0)</f>
        <v>20.9</v>
      </c>
      <c r="G7958" s="2">
        <f>+TablaVentas[[#This Row],[CANTIDAD]]*TablaVentas[[#This Row],[PRECIO UNITARIO]]</f>
        <v>376.2</v>
      </c>
      <c r="H7958" s="1">
        <f t="shared" ca="1" si="124"/>
        <v>0.17164531319192544</v>
      </c>
      <c r="I7958" s="2">
        <f ca="1">+TablaVentas[[#This Row],[VENTAL TOTAL]]-TablaVentas[[#This Row],[VENTAL TOTAL]]*TablaVentas[[#This Row],[DESCUENTO]]</f>
        <v>311.62703317719763</v>
      </c>
      <c r="J7958" s="2">
        <f ca="1">0.18*TablaVentas[[#This Row],[SUBTOTAL]]</f>
        <v>56.09286597189557</v>
      </c>
      <c r="K7958" s="2">
        <f ca="1">+TablaVentas[[#This Row],[SUBTOTAL]]+TablaVentas[[#This Row],[IGV]]</f>
        <v>367.71989914909318</v>
      </c>
    </row>
    <row r="7959" spans="1:11" x14ac:dyDescent="0.25">
      <c r="A7959" t="s">
        <v>7968</v>
      </c>
      <c r="B7959" s="6">
        <v>46287</v>
      </c>
      <c r="C7959" t="s">
        <v>10014</v>
      </c>
      <c r="D7959" t="s">
        <v>10017</v>
      </c>
      <c r="E7959">
        <v>9</v>
      </c>
      <c r="F7959">
        <f>+_xlfn.XLOOKUP(TablaVentas[[#This Row],[PRODUCTO FINANCIERO]],TablaPrecios[PRODUCTO FINANCIERO],TablaPrecios[PRECIO UNIT],0)</f>
        <v>9.9</v>
      </c>
      <c r="G7959" s="2">
        <f>+TablaVentas[[#This Row],[CANTIDAD]]*TablaVentas[[#This Row],[PRECIO UNITARIO]]</f>
        <v>89.100000000000009</v>
      </c>
      <c r="H7959" s="1">
        <f t="shared" ca="1" si="124"/>
        <v>0.19823296200209276</v>
      </c>
      <c r="I7959" s="2">
        <f ca="1">+TablaVentas[[#This Row],[VENTAL TOTAL]]-TablaVentas[[#This Row],[VENTAL TOTAL]]*TablaVentas[[#This Row],[DESCUENTO]]</f>
        <v>71.437443085613538</v>
      </c>
      <c r="J7959" s="2">
        <f ca="1">0.18*TablaVentas[[#This Row],[SUBTOTAL]]</f>
        <v>12.858739755410436</v>
      </c>
      <c r="K7959" s="2">
        <f ca="1">+TablaVentas[[#This Row],[SUBTOTAL]]+TablaVentas[[#This Row],[IGV]]</f>
        <v>84.296182841023978</v>
      </c>
    </row>
    <row r="7960" spans="1:11" x14ac:dyDescent="0.25">
      <c r="A7960" t="s">
        <v>7969</v>
      </c>
      <c r="B7960" s="6">
        <v>46284</v>
      </c>
      <c r="C7960" t="s">
        <v>10013</v>
      </c>
      <c r="D7960" t="s">
        <v>10018</v>
      </c>
      <c r="E7960">
        <v>5</v>
      </c>
      <c r="F7960">
        <f>+_xlfn.XLOOKUP(TablaVentas[[#This Row],[PRODUCTO FINANCIERO]],TablaPrecios[PRODUCTO FINANCIERO],TablaPrecios[PRECIO UNIT],0)</f>
        <v>14.9</v>
      </c>
      <c r="G7960" s="2">
        <f>+TablaVentas[[#This Row],[CANTIDAD]]*TablaVentas[[#This Row],[PRECIO UNITARIO]]</f>
        <v>74.5</v>
      </c>
      <c r="H7960" s="1">
        <f t="shared" ca="1" si="124"/>
        <v>0.13325068420070582</v>
      </c>
      <c r="I7960" s="2">
        <f ca="1">+TablaVentas[[#This Row],[VENTAL TOTAL]]-TablaVentas[[#This Row],[VENTAL TOTAL]]*TablaVentas[[#This Row],[DESCUENTO]]</f>
        <v>64.572824027047417</v>
      </c>
      <c r="J7960" s="2">
        <f ca="1">0.18*TablaVentas[[#This Row],[SUBTOTAL]]</f>
        <v>11.623108324868534</v>
      </c>
      <c r="K7960" s="2">
        <f ca="1">+TablaVentas[[#This Row],[SUBTOTAL]]+TablaVentas[[#This Row],[IGV]]</f>
        <v>76.195932351915957</v>
      </c>
    </row>
    <row r="7961" spans="1:11" x14ac:dyDescent="0.25">
      <c r="A7961" t="s">
        <v>7970</v>
      </c>
      <c r="B7961" s="6">
        <v>45940</v>
      </c>
      <c r="C7961" t="s">
        <v>10013</v>
      </c>
      <c r="D7961" t="s">
        <v>10018</v>
      </c>
      <c r="E7961">
        <v>15</v>
      </c>
      <c r="F7961">
        <f>+_xlfn.XLOOKUP(TablaVentas[[#This Row],[PRODUCTO FINANCIERO]],TablaPrecios[PRODUCTO FINANCIERO],TablaPrecios[PRECIO UNIT],0)</f>
        <v>14.9</v>
      </c>
      <c r="G7961" s="2">
        <f>+TablaVentas[[#This Row],[CANTIDAD]]*TablaVentas[[#This Row],[PRECIO UNITARIO]]</f>
        <v>223.5</v>
      </c>
      <c r="H7961" s="1">
        <f t="shared" ca="1" si="124"/>
        <v>0.12654555723335695</v>
      </c>
      <c r="I7961" s="2">
        <f ca="1">+TablaVentas[[#This Row],[VENTAL TOTAL]]-TablaVentas[[#This Row],[VENTAL TOTAL]]*TablaVentas[[#This Row],[DESCUENTO]]</f>
        <v>195.21706795834473</v>
      </c>
      <c r="J7961" s="2">
        <f ca="1">0.18*TablaVentas[[#This Row],[SUBTOTAL]]</f>
        <v>35.139072232502052</v>
      </c>
      <c r="K7961" s="2">
        <f ca="1">+TablaVentas[[#This Row],[SUBTOTAL]]+TablaVentas[[#This Row],[IGV]]</f>
        <v>230.35614019084679</v>
      </c>
    </row>
    <row r="7962" spans="1:11" x14ac:dyDescent="0.25">
      <c r="A7962" t="s">
        <v>7971</v>
      </c>
      <c r="B7962" s="6">
        <v>45996</v>
      </c>
      <c r="C7962" t="s">
        <v>10012</v>
      </c>
      <c r="D7962" t="s">
        <v>10017</v>
      </c>
      <c r="E7962">
        <v>14</v>
      </c>
      <c r="F7962">
        <f>+_xlfn.XLOOKUP(TablaVentas[[#This Row],[PRODUCTO FINANCIERO]],TablaPrecios[PRODUCTO FINANCIERO],TablaPrecios[PRECIO UNIT],0)</f>
        <v>9.9</v>
      </c>
      <c r="G7962" s="2">
        <f>+TablaVentas[[#This Row],[CANTIDAD]]*TablaVentas[[#This Row],[PRECIO UNITARIO]]</f>
        <v>138.6</v>
      </c>
      <c r="H7962" s="1">
        <f t="shared" ca="1" si="124"/>
        <v>0.14049931706223601</v>
      </c>
      <c r="I7962" s="2">
        <f ca="1">+TablaVentas[[#This Row],[VENTAL TOTAL]]-TablaVentas[[#This Row],[VENTAL TOTAL]]*TablaVentas[[#This Row],[DESCUENTO]]</f>
        <v>119.12679465517408</v>
      </c>
      <c r="J7962" s="2">
        <f ca="1">0.18*TablaVentas[[#This Row],[SUBTOTAL]]</f>
        <v>21.442823037931333</v>
      </c>
      <c r="K7962" s="2">
        <f ca="1">+TablaVentas[[#This Row],[SUBTOTAL]]+TablaVentas[[#This Row],[IGV]]</f>
        <v>140.56961769310541</v>
      </c>
    </row>
    <row r="7963" spans="1:11" x14ac:dyDescent="0.25">
      <c r="A7963" t="s">
        <v>7972</v>
      </c>
      <c r="B7963" s="6">
        <v>45517</v>
      </c>
      <c r="C7963" t="s">
        <v>10012</v>
      </c>
      <c r="D7963" t="s">
        <v>10022</v>
      </c>
      <c r="E7963">
        <v>19</v>
      </c>
      <c r="F7963">
        <f>+_xlfn.XLOOKUP(TablaVentas[[#This Row],[PRODUCTO FINANCIERO]],TablaPrecios[PRODUCTO FINANCIERO],TablaPrecios[PRECIO UNIT],0)</f>
        <v>20.9</v>
      </c>
      <c r="G7963" s="2">
        <f>+TablaVentas[[#This Row],[CANTIDAD]]*TablaVentas[[#This Row],[PRECIO UNITARIO]]</f>
        <v>397.09999999999997</v>
      </c>
      <c r="H7963" s="1">
        <f t="shared" ca="1" si="124"/>
        <v>0.18501425981668274</v>
      </c>
      <c r="I7963" s="2">
        <f ca="1">+TablaVentas[[#This Row],[VENTAL TOTAL]]-TablaVentas[[#This Row],[VENTAL TOTAL]]*TablaVentas[[#This Row],[DESCUENTO]]</f>
        <v>323.63083742679527</v>
      </c>
      <c r="J7963" s="2">
        <f ca="1">0.18*TablaVentas[[#This Row],[SUBTOTAL]]</f>
        <v>58.253550736823144</v>
      </c>
      <c r="K7963" s="2">
        <f ca="1">+TablaVentas[[#This Row],[SUBTOTAL]]+TablaVentas[[#This Row],[IGV]]</f>
        <v>381.88438816361838</v>
      </c>
    </row>
    <row r="7964" spans="1:11" x14ac:dyDescent="0.25">
      <c r="A7964" t="s">
        <v>7973</v>
      </c>
      <c r="B7964" s="6">
        <v>46225</v>
      </c>
      <c r="C7964" t="s">
        <v>10013</v>
      </c>
      <c r="D7964" t="s">
        <v>10020</v>
      </c>
      <c r="E7964">
        <v>19</v>
      </c>
      <c r="F7964">
        <f>+_xlfn.XLOOKUP(TablaVentas[[#This Row],[PRODUCTO FINANCIERO]],TablaPrecios[PRODUCTO FINANCIERO],TablaPrecios[PRECIO UNIT],0)</f>
        <v>14.9</v>
      </c>
      <c r="G7964" s="2">
        <f>+TablaVentas[[#This Row],[CANTIDAD]]*TablaVentas[[#This Row],[PRECIO UNITARIO]]</f>
        <v>283.10000000000002</v>
      </c>
      <c r="H7964" s="1">
        <f t="shared" ca="1" si="124"/>
        <v>0.18797321690390739</v>
      </c>
      <c r="I7964" s="2">
        <f ca="1">+TablaVentas[[#This Row],[VENTAL TOTAL]]-TablaVentas[[#This Row],[VENTAL TOTAL]]*TablaVentas[[#This Row],[DESCUENTO]]</f>
        <v>229.88478229450385</v>
      </c>
      <c r="J7964" s="2">
        <f ca="1">0.18*TablaVentas[[#This Row],[SUBTOTAL]]</f>
        <v>41.379260813010688</v>
      </c>
      <c r="K7964" s="2">
        <f ca="1">+TablaVentas[[#This Row],[SUBTOTAL]]+TablaVentas[[#This Row],[IGV]]</f>
        <v>271.26404310751457</v>
      </c>
    </row>
    <row r="7965" spans="1:11" x14ac:dyDescent="0.25">
      <c r="A7965" t="s">
        <v>7974</v>
      </c>
      <c r="B7965" s="6">
        <v>45729</v>
      </c>
      <c r="C7965" t="s">
        <v>10011</v>
      </c>
      <c r="D7965" t="s">
        <v>10017</v>
      </c>
      <c r="E7965">
        <v>7</v>
      </c>
      <c r="F7965">
        <f>+_xlfn.XLOOKUP(TablaVentas[[#This Row],[PRODUCTO FINANCIERO]],TablaPrecios[PRODUCTO FINANCIERO],TablaPrecios[PRECIO UNIT],0)</f>
        <v>9.9</v>
      </c>
      <c r="G7965" s="2">
        <f>+TablaVentas[[#This Row],[CANTIDAD]]*TablaVentas[[#This Row],[PRECIO UNITARIO]]</f>
        <v>69.3</v>
      </c>
      <c r="H7965" s="1">
        <f t="shared" ca="1" si="124"/>
        <v>0.14536274019628126</v>
      </c>
      <c r="I7965" s="2">
        <f ca="1">+TablaVentas[[#This Row],[VENTAL TOTAL]]-TablaVentas[[#This Row],[VENTAL TOTAL]]*TablaVentas[[#This Row],[DESCUENTO]]</f>
        <v>59.226362104397708</v>
      </c>
      <c r="J7965" s="2">
        <f ca="1">0.18*TablaVentas[[#This Row],[SUBTOTAL]]</f>
        <v>10.660745178791586</v>
      </c>
      <c r="K7965" s="2">
        <f ca="1">+TablaVentas[[#This Row],[SUBTOTAL]]+TablaVentas[[#This Row],[IGV]]</f>
        <v>69.887107283189295</v>
      </c>
    </row>
    <row r="7966" spans="1:11" x14ac:dyDescent="0.25">
      <c r="A7966" t="s">
        <v>7975</v>
      </c>
      <c r="B7966" s="6">
        <v>45366</v>
      </c>
      <c r="C7966" t="s">
        <v>10015</v>
      </c>
      <c r="D7966" t="s">
        <v>10017</v>
      </c>
      <c r="E7966">
        <v>9</v>
      </c>
      <c r="F7966">
        <f>+_xlfn.XLOOKUP(TablaVentas[[#This Row],[PRODUCTO FINANCIERO]],TablaPrecios[PRODUCTO FINANCIERO],TablaPrecios[PRECIO UNIT],0)</f>
        <v>9.9</v>
      </c>
      <c r="G7966" s="2">
        <f>+TablaVentas[[#This Row],[CANTIDAD]]*TablaVentas[[#This Row],[PRECIO UNITARIO]]</f>
        <v>89.100000000000009</v>
      </c>
      <c r="H7966" s="1">
        <f t="shared" ca="1" si="124"/>
        <v>0.12338377812521753</v>
      </c>
      <c r="I7966" s="2">
        <f ca="1">+TablaVentas[[#This Row],[VENTAL TOTAL]]-TablaVentas[[#This Row],[VENTAL TOTAL]]*TablaVentas[[#This Row],[DESCUENTO]]</f>
        <v>78.10650536904312</v>
      </c>
      <c r="J7966" s="2">
        <f ca="1">0.18*TablaVentas[[#This Row],[SUBTOTAL]]</f>
        <v>14.059170966427761</v>
      </c>
      <c r="K7966" s="2">
        <f ca="1">+TablaVentas[[#This Row],[SUBTOTAL]]+TablaVentas[[#This Row],[IGV]]</f>
        <v>92.165676335470877</v>
      </c>
    </row>
    <row r="7967" spans="1:11" x14ac:dyDescent="0.25">
      <c r="A7967" t="s">
        <v>7976</v>
      </c>
      <c r="B7967" s="6">
        <v>45730</v>
      </c>
      <c r="C7967" t="s">
        <v>10016</v>
      </c>
      <c r="D7967" t="s">
        <v>10017</v>
      </c>
      <c r="E7967">
        <v>8</v>
      </c>
      <c r="F7967">
        <f>+_xlfn.XLOOKUP(TablaVentas[[#This Row],[PRODUCTO FINANCIERO]],TablaPrecios[PRODUCTO FINANCIERO],TablaPrecios[PRECIO UNIT],0)</f>
        <v>9.9</v>
      </c>
      <c r="G7967" s="2">
        <f>+TablaVentas[[#This Row],[CANTIDAD]]*TablaVentas[[#This Row],[PRECIO UNITARIO]]</f>
        <v>79.2</v>
      </c>
      <c r="H7967" s="1">
        <f t="shared" ca="1" si="124"/>
        <v>0.12432507785696216</v>
      </c>
      <c r="I7967" s="2">
        <f ca="1">+TablaVentas[[#This Row],[VENTAL TOTAL]]-TablaVentas[[#This Row],[VENTAL TOTAL]]*TablaVentas[[#This Row],[DESCUENTO]]</f>
        <v>69.353453833728594</v>
      </c>
      <c r="J7967" s="2">
        <f ca="1">0.18*TablaVentas[[#This Row],[SUBTOTAL]]</f>
        <v>12.483621690071146</v>
      </c>
      <c r="K7967" s="2">
        <f ca="1">+TablaVentas[[#This Row],[SUBTOTAL]]+TablaVentas[[#This Row],[IGV]]</f>
        <v>81.83707552379974</v>
      </c>
    </row>
    <row r="7968" spans="1:11" x14ac:dyDescent="0.25">
      <c r="A7968" t="s">
        <v>7977</v>
      </c>
      <c r="B7968" s="6">
        <v>46230</v>
      </c>
      <c r="C7968" t="s">
        <v>10016</v>
      </c>
      <c r="D7968" t="s">
        <v>10019</v>
      </c>
      <c r="E7968">
        <v>13</v>
      </c>
      <c r="F7968">
        <f>+_xlfn.XLOOKUP(TablaVentas[[#This Row],[PRODUCTO FINANCIERO]],TablaPrecios[PRODUCTO FINANCIERO],TablaPrecios[PRECIO UNIT],0)</f>
        <v>9.9</v>
      </c>
      <c r="G7968" s="2">
        <f>+TablaVentas[[#This Row],[CANTIDAD]]*TablaVentas[[#This Row],[PRECIO UNITARIO]]</f>
        <v>128.70000000000002</v>
      </c>
      <c r="H7968" s="1">
        <f t="shared" ca="1" si="124"/>
        <v>0.13199513009143937</v>
      </c>
      <c r="I7968" s="2">
        <f ca="1">+TablaVentas[[#This Row],[VENTAL TOTAL]]-TablaVentas[[#This Row],[VENTAL TOTAL]]*TablaVentas[[#This Row],[DESCUENTO]]</f>
        <v>111.71222675723178</v>
      </c>
      <c r="J7968" s="2">
        <f ca="1">0.18*TablaVentas[[#This Row],[SUBTOTAL]]</f>
        <v>20.108200816301718</v>
      </c>
      <c r="K7968" s="2">
        <f ca="1">+TablaVentas[[#This Row],[SUBTOTAL]]+TablaVentas[[#This Row],[IGV]]</f>
        <v>131.82042757353349</v>
      </c>
    </row>
    <row r="7969" spans="1:11" x14ac:dyDescent="0.25">
      <c r="A7969" t="s">
        <v>7978</v>
      </c>
      <c r="B7969" s="6">
        <v>46177</v>
      </c>
      <c r="C7969" t="s">
        <v>10013</v>
      </c>
      <c r="D7969" t="s">
        <v>10019</v>
      </c>
      <c r="E7969">
        <v>7</v>
      </c>
      <c r="F7969">
        <f>+_xlfn.XLOOKUP(TablaVentas[[#This Row],[PRODUCTO FINANCIERO]],TablaPrecios[PRODUCTO FINANCIERO],TablaPrecios[PRECIO UNIT],0)</f>
        <v>9.9</v>
      </c>
      <c r="G7969" s="2">
        <f>+TablaVentas[[#This Row],[CANTIDAD]]*TablaVentas[[#This Row],[PRECIO UNITARIO]]</f>
        <v>69.3</v>
      </c>
      <c r="H7969" s="1">
        <f t="shared" ca="1" si="124"/>
        <v>0.12982000000987187</v>
      </c>
      <c r="I7969" s="2">
        <f ca="1">+TablaVentas[[#This Row],[VENTAL TOTAL]]-TablaVentas[[#This Row],[VENTAL TOTAL]]*TablaVentas[[#This Row],[DESCUENTO]]</f>
        <v>60.303473999315877</v>
      </c>
      <c r="J7969" s="2">
        <f ca="1">0.18*TablaVentas[[#This Row],[SUBTOTAL]]</f>
        <v>10.854625319876858</v>
      </c>
      <c r="K7969" s="2">
        <f ca="1">+TablaVentas[[#This Row],[SUBTOTAL]]+TablaVentas[[#This Row],[IGV]]</f>
        <v>71.158099319192729</v>
      </c>
    </row>
    <row r="7970" spans="1:11" x14ac:dyDescent="0.25">
      <c r="A7970" t="s">
        <v>7979</v>
      </c>
      <c r="B7970" s="6">
        <v>46095</v>
      </c>
      <c r="C7970" t="s">
        <v>10013</v>
      </c>
      <c r="D7970" t="s">
        <v>10018</v>
      </c>
      <c r="E7970">
        <v>9</v>
      </c>
      <c r="F7970">
        <f>+_xlfn.XLOOKUP(TablaVentas[[#This Row],[PRODUCTO FINANCIERO]],TablaPrecios[PRODUCTO FINANCIERO],TablaPrecios[PRECIO UNIT],0)</f>
        <v>14.9</v>
      </c>
      <c r="G7970" s="2">
        <f>+TablaVentas[[#This Row],[CANTIDAD]]*TablaVentas[[#This Row],[PRECIO UNITARIO]]</f>
        <v>134.1</v>
      </c>
      <c r="H7970" s="1">
        <f t="shared" ca="1" si="124"/>
        <v>0.15124803898756276</v>
      </c>
      <c r="I7970" s="2">
        <f ca="1">+TablaVentas[[#This Row],[VENTAL TOTAL]]-TablaVentas[[#This Row],[VENTAL TOTAL]]*TablaVentas[[#This Row],[DESCUENTO]]</f>
        <v>113.81763797176782</v>
      </c>
      <c r="J7970" s="2">
        <f ca="1">0.18*TablaVentas[[#This Row],[SUBTOTAL]]</f>
        <v>20.487174834918207</v>
      </c>
      <c r="K7970" s="2">
        <f ca="1">+TablaVentas[[#This Row],[SUBTOTAL]]+TablaVentas[[#This Row],[IGV]]</f>
        <v>134.30481280668602</v>
      </c>
    </row>
    <row r="7971" spans="1:11" x14ac:dyDescent="0.25">
      <c r="A7971" t="s">
        <v>7980</v>
      </c>
      <c r="B7971" s="6">
        <v>45711</v>
      </c>
      <c r="C7971" t="s">
        <v>10015</v>
      </c>
      <c r="D7971" t="s">
        <v>10017</v>
      </c>
      <c r="E7971">
        <v>16</v>
      </c>
      <c r="F7971">
        <f>+_xlfn.XLOOKUP(TablaVentas[[#This Row],[PRODUCTO FINANCIERO]],TablaPrecios[PRODUCTO FINANCIERO],TablaPrecios[PRECIO UNIT],0)</f>
        <v>9.9</v>
      </c>
      <c r="G7971" s="2">
        <f>+TablaVentas[[#This Row],[CANTIDAD]]*TablaVentas[[#This Row],[PRECIO UNITARIO]]</f>
        <v>158.4</v>
      </c>
      <c r="H7971" s="1">
        <f t="shared" ca="1" si="124"/>
        <v>0.13226261731916722</v>
      </c>
      <c r="I7971" s="2">
        <f ca="1">+TablaVentas[[#This Row],[VENTAL TOTAL]]-TablaVentas[[#This Row],[VENTAL TOTAL]]*TablaVentas[[#This Row],[DESCUENTO]]</f>
        <v>137.44960141664393</v>
      </c>
      <c r="J7971" s="2">
        <f ca="1">0.18*TablaVentas[[#This Row],[SUBTOTAL]]</f>
        <v>24.740928254995907</v>
      </c>
      <c r="K7971" s="2">
        <f ca="1">+TablaVentas[[#This Row],[SUBTOTAL]]+TablaVentas[[#This Row],[IGV]]</f>
        <v>162.19052967163984</v>
      </c>
    </row>
    <row r="7972" spans="1:11" x14ac:dyDescent="0.25">
      <c r="A7972" t="s">
        <v>7981</v>
      </c>
      <c r="B7972" s="6">
        <v>45785</v>
      </c>
      <c r="C7972" t="s">
        <v>10015</v>
      </c>
      <c r="D7972" t="s">
        <v>10018</v>
      </c>
      <c r="E7972">
        <v>4</v>
      </c>
      <c r="F7972">
        <f>+_xlfn.XLOOKUP(TablaVentas[[#This Row],[PRODUCTO FINANCIERO]],TablaPrecios[PRODUCTO FINANCIERO],TablaPrecios[PRECIO UNIT],0)</f>
        <v>14.9</v>
      </c>
      <c r="G7972" s="2">
        <f>+TablaVentas[[#This Row],[CANTIDAD]]*TablaVentas[[#This Row],[PRECIO UNITARIO]]</f>
        <v>59.6</v>
      </c>
      <c r="H7972" s="1">
        <f t="shared" ca="1" si="124"/>
        <v>0.1142371492846932</v>
      </c>
      <c r="I7972" s="2">
        <f ca="1">+TablaVentas[[#This Row],[VENTAL TOTAL]]-TablaVentas[[#This Row],[VENTAL TOTAL]]*TablaVentas[[#This Row],[DESCUENTO]]</f>
        <v>52.791465902632289</v>
      </c>
      <c r="J7972" s="2">
        <f ca="1">0.18*TablaVentas[[#This Row],[SUBTOTAL]]</f>
        <v>9.502463862473812</v>
      </c>
      <c r="K7972" s="2">
        <f ca="1">+TablaVentas[[#This Row],[SUBTOTAL]]+TablaVentas[[#This Row],[IGV]]</f>
        <v>62.2939297651061</v>
      </c>
    </row>
    <row r="7973" spans="1:11" x14ac:dyDescent="0.25">
      <c r="A7973" t="s">
        <v>7982</v>
      </c>
      <c r="B7973" s="6">
        <v>46147</v>
      </c>
      <c r="C7973" t="s">
        <v>10011</v>
      </c>
      <c r="D7973" t="s">
        <v>10018</v>
      </c>
      <c r="E7973">
        <v>17</v>
      </c>
      <c r="F7973">
        <f>+_xlfn.XLOOKUP(TablaVentas[[#This Row],[PRODUCTO FINANCIERO]],TablaPrecios[PRODUCTO FINANCIERO],TablaPrecios[PRECIO UNIT],0)</f>
        <v>14.9</v>
      </c>
      <c r="G7973" s="2">
        <f>+TablaVentas[[#This Row],[CANTIDAD]]*TablaVentas[[#This Row],[PRECIO UNITARIO]]</f>
        <v>253.3</v>
      </c>
      <c r="H7973" s="1">
        <f t="shared" ca="1" si="124"/>
        <v>0.12975264158696795</v>
      </c>
      <c r="I7973" s="2">
        <f ca="1">+TablaVentas[[#This Row],[VENTAL TOTAL]]-TablaVentas[[#This Row],[VENTAL TOTAL]]*TablaVentas[[#This Row],[DESCUENTO]]</f>
        <v>220.43365588602103</v>
      </c>
      <c r="J7973" s="2">
        <f ca="1">0.18*TablaVentas[[#This Row],[SUBTOTAL]]</f>
        <v>39.678058059483782</v>
      </c>
      <c r="K7973" s="2">
        <f ca="1">+TablaVentas[[#This Row],[SUBTOTAL]]+TablaVentas[[#This Row],[IGV]]</f>
        <v>260.11171394550479</v>
      </c>
    </row>
    <row r="7974" spans="1:11" x14ac:dyDescent="0.25">
      <c r="A7974" t="s">
        <v>7983</v>
      </c>
      <c r="B7974" s="6">
        <v>45672</v>
      </c>
      <c r="C7974" t="s">
        <v>10016</v>
      </c>
      <c r="D7974" t="s">
        <v>10017</v>
      </c>
      <c r="E7974">
        <v>15</v>
      </c>
      <c r="F7974">
        <f>+_xlfn.XLOOKUP(TablaVentas[[#This Row],[PRODUCTO FINANCIERO]],TablaPrecios[PRODUCTO FINANCIERO],TablaPrecios[PRECIO UNIT],0)</f>
        <v>9.9</v>
      </c>
      <c r="G7974" s="2">
        <f>+TablaVentas[[#This Row],[CANTIDAD]]*TablaVentas[[#This Row],[PRECIO UNITARIO]]</f>
        <v>148.5</v>
      </c>
      <c r="H7974" s="1">
        <f t="shared" ca="1" si="124"/>
        <v>0.17580009969886912</v>
      </c>
      <c r="I7974" s="2">
        <f ca="1">+TablaVentas[[#This Row],[VENTAL TOTAL]]-TablaVentas[[#This Row],[VENTAL TOTAL]]*TablaVentas[[#This Row],[DESCUENTO]]</f>
        <v>122.39368519471793</v>
      </c>
      <c r="J7974" s="2">
        <f ca="1">0.18*TablaVentas[[#This Row],[SUBTOTAL]]</f>
        <v>22.030863335049226</v>
      </c>
      <c r="K7974" s="2">
        <f ca="1">+TablaVentas[[#This Row],[SUBTOTAL]]+TablaVentas[[#This Row],[IGV]]</f>
        <v>144.42454852976715</v>
      </c>
    </row>
    <row r="7975" spans="1:11" x14ac:dyDescent="0.25">
      <c r="A7975" t="s">
        <v>7984</v>
      </c>
      <c r="B7975" s="6">
        <v>46086</v>
      </c>
      <c r="C7975" t="s">
        <v>10014</v>
      </c>
      <c r="D7975" t="s">
        <v>10022</v>
      </c>
      <c r="E7975">
        <v>17</v>
      </c>
      <c r="F7975">
        <f>+_xlfn.XLOOKUP(TablaVentas[[#This Row],[PRODUCTO FINANCIERO]],TablaPrecios[PRODUCTO FINANCIERO],TablaPrecios[PRECIO UNIT],0)</f>
        <v>20.9</v>
      </c>
      <c r="G7975" s="2">
        <f>+TablaVentas[[#This Row],[CANTIDAD]]*TablaVentas[[#This Row],[PRECIO UNITARIO]]</f>
        <v>355.29999999999995</v>
      </c>
      <c r="H7975" s="1">
        <f t="shared" ca="1" si="124"/>
        <v>0.10656625111730318</v>
      </c>
      <c r="I7975" s="2">
        <f ca="1">+TablaVentas[[#This Row],[VENTAL TOTAL]]-TablaVentas[[#This Row],[VENTAL TOTAL]]*TablaVentas[[#This Row],[DESCUENTO]]</f>
        <v>317.43701097802216</v>
      </c>
      <c r="J7975" s="2">
        <f ca="1">0.18*TablaVentas[[#This Row],[SUBTOTAL]]</f>
        <v>57.138661976043984</v>
      </c>
      <c r="K7975" s="2">
        <f ca="1">+TablaVentas[[#This Row],[SUBTOTAL]]+TablaVentas[[#This Row],[IGV]]</f>
        <v>374.57567295406614</v>
      </c>
    </row>
    <row r="7976" spans="1:11" x14ac:dyDescent="0.25">
      <c r="A7976" t="s">
        <v>7985</v>
      </c>
      <c r="B7976" s="6">
        <v>45777</v>
      </c>
      <c r="C7976" t="s">
        <v>10012</v>
      </c>
      <c r="D7976" t="s">
        <v>10022</v>
      </c>
      <c r="E7976">
        <v>3</v>
      </c>
      <c r="F7976">
        <f>+_xlfn.XLOOKUP(TablaVentas[[#This Row],[PRODUCTO FINANCIERO]],TablaPrecios[PRODUCTO FINANCIERO],TablaPrecios[PRECIO UNIT],0)</f>
        <v>20.9</v>
      </c>
      <c r="G7976" s="2">
        <f>+TablaVentas[[#This Row],[CANTIDAD]]*TablaVentas[[#This Row],[PRECIO UNITARIO]]</f>
        <v>62.699999999999996</v>
      </c>
      <c r="H7976" s="1">
        <f t="shared" ca="1" si="124"/>
        <v>0.18970358541698784</v>
      </c>
      <c r="I7976" s="2">
        <f ca="1">+TablaVentas[[#This Row],[VENTAL TOTAL]]-TablaVentas[[#This Row],[VENTAL TOTAL]]*TablaVentas[[#This Row],[DESCUENTO]]</f>
        <v>50.805585194354862</v>
      </c>
      <c r="J7976" s="2">
        <f ca="1">0.18*TablaVentas[[#This Row],[SUBTOTAL]]</f>
        <v>9.1450053349838747</v>
      </c>
      <c r="K7976" s="2">
        <f ca="1">+TablaVentas[[#This Row],[SUBTOTAL]]+TablaVentas[[#This Row],[IGV]]</f>
        <v>59.95059052933874</v>
      </c>
    </row>
    <row r="7977" spans="1:11" x14ac:dyDescent="0.25">
      <c r="A7977" t="s">
        <v>7986</v>
      </c>
      <c r="B7977" s="6">
        <v>45316</v>
      </c>
      <c r="C7977" t="s">
        <v>10015</v>
      </c>
      <c r="D7977" t="s">
        <v>10018</v>
      </c>
      <c r="E7977">
        <v>6</v>
      </c>
      <c r="F7977">
        <f>+_xlfn.XLOOKUP(TablaVentas[[#This Row],[PRODUCTO FINANCIERO]],TablaPrecios[PRODUCTO FINANCIERO],TablaPrecios[PRECIO UNIT],0)</f>
        <v>14.9</v>
      </c>
      <c r="G7977" s="2">
        <f>+TablaVentas[[#This Row],[CANTIDAD]]*TablaVentas[[#This Row],[PRECIO UNITARIO]]</f>
        <v>89.4</v>
      </c>
      <c r="H7977" s="1">
        <f t="shared" ca="1" si="124"/>
        <v>0.16728365924226546</v>
      </c>
      <c r="I7977" s="2">
        <f ca="1">+TablaVentas[[#This Row],[VENTAL TOTAL]]-TablaVentas[[#This Row],[VENTAL TOTAL]]*TablaVentas[[#This Row],[DESCUENTO]]</f>
        <v>74.444840863741476</v>
      </c>
      <c r="J7977" s="2">
        <f ca="1">0.18*TablaVentas[[#This Row],[SUBTOTAL]]</f>
        <v>13.400071355473465</v>
      </c>
      <c r="K7977" s="2">
        <f ca="1">+TablaVentas[[#This Row],[SUBTOTAL]]+TablaVentas[[#This Row],[IGV]]</f>
        <v>87.844912219214933</v>
      </c>
    </row>
    <row r="7978" spans="1:11" x14ac:dyDescent="0.25">
      <c r="A7978" t="s">
        <v>7987</v>
      </c>
      <c r="B7978" s="6">
        <v>46363</v>
      </c>
      <c r="C7978" t="s">
        <v>10016</v>
      </c>
      <c r="D7978" t="s">
        <v>10018</v>
      </c>
      <c r="E7978">
        <v>10</v>
      </c>
      <c r="F7978">
        <f>+_xlfn.XLOOKUP(TablaVentas[[#This Row],[PRODUCTO FINANCIERO]],TablaPrecios[PRODUCTO FINANCIERO],TablaPrecios[PRECIO UNIT],0)</f>
        <v>14.9</v>
      </c>
      <c r="G7978" s="2">
        <f>+TablaVentas[[#This Row],[CANTIDAD]]*TablaVentas[[#This Row],[PRECIO UNITARIO]]</f>
        <v>149</v>
      </c>
      <c r="H7978" s="1">
        <f t="shared" ca="1" si="124"/>
        <v>0.1283492912767959</v>
      </c>
      <c r="I7978" s="2">
        <f ca="1">+TablaVentas[[#This Row],[VENTAL TOTAL]]-TablaVentas[[#This Row],[VENTAL TOTAL]]*TablaVentas[[#This Row],[DESCUENTO]]</f>
        <v>129.87595559975742</v>
      </c>
      <c r="J7978" s="2">
        <f ca="1">0.18*TablaVentas[[#This Row],[SUBTOTAL]]</f>
        <v>23.377672007956335</v>
      </c>
      <c r="K7978" s="2">
        <f ca="1">+TablaVentas[[#This Row],[SUBTOTAL]]+TablaVentas[[#This Row],[IGV]]</f>
        <v>153.25362760771375</v>
      </c>
    </row>
    <row r="7979" spans="1:11" x14ac:dyDescent="0.25">
      <c r="A7979" t="s">
        <v>7988</v>
      </c>
      <c r="B7979" s="6">
        <v>45510</v>
      </c>
      <c r="C7979" t="s">
        <v>10015</v>
      </c>
      <c r="D7979" t="s">
        <v>10019</v>
      </c>
      <c r="E7979">
        <v>13</v>
      </c>
      <c r="F7979">
        <f>+_xlfn.XLOOKUP(TablaVentas[[#This Row],[PRODUCTO FINANCIERO]],TablaPrecios[PRODUCTO FINANCIERO],TablaPrecios[PRECIO UNIT],0)</f>
        <v>9.9</v>
      </c>
      <c r="G7979" s="2">
        <f>+TablaVentas[[#This Row],[CANTIDAD]]*TablaVentas[[#This Row],[PRECIO UNITARIO]]</f>
        <v>128.70000000000002</v>
      </c>
      <c r="H7979" s="1">
        <f t="shared" ca="1" si="124"/>
        <v>0.19211084367714854</v>
      </c>
      <c r="I7979" s="2">
        <f ca="1">+TablaVentas[[#This Row],[VENTAL TOTAL]]-TablaVentas[[#This Row],[VENTAL TOTAL]]*TablaVentas[[#This Row],[DESCUENTO]]</f>
        <v>103.975334418751</v>
      </c>
      <c r="J7979" s="2">
        <f ca="1">0.18*TablaVentas[[#This Row],[SUBTOTAL]]</f>
        <v>18.715560195375179</v>
      </c>
      <c r="K7979" s="2">
        <f ca="1">+TablaVentas[[#This Row],[SUBTOTAL]]+TablaVentas[[#This Row],[IGV]]</f>
        <v>122.69089461412618</v>
      </c>
    </row>
    <row r="7980" spans="1:11" x14ac:dyDescent="0.25">
      <c r="A7980" t="s">
        <v>7989</v>
      </c>
      <c r="B7980" s="6">
        <v>45912</v>
      </c>
      <c r="C7980" t="s">
        <v>10014</v>
      </c>
      <c r="D7980" t="s">
        <v>10017</v>
      </c>
      <c r="E7980">
        <v>14</v>
      </c>
      <c r="F7980">
        <f>+_xlfn.XLOOKUP(TablaVentas[[#This Row],[PRODUCTO FINANCIERO]],TablaPrecios[PRODUCTO FINANCIERO],TablaPrecios[PRECIO UNIT],0)</f>
        <v>9.9</v>
      </c>
      <c r="G7980" s="2">
        <f>+TablaVentas[[#This Row],[CANTIDAD]]*TablaVentas[[#This Row],[PRECIO UNITARIO]]</f>
        <v>138.6</v>
      </c>
      <c r="H7980" s="1">
        <f t="shared" ca="1" si="124"/>
        <v>0.19885691487542562</v>
      </c>
      <c r="I7980" s="2">
        <f ca="1">+TablaVentas[[#This Row],[VENTAL TOTAL]]-TablaVentas[[#This Row],[VENTAL TOTAL]]*TablaVentas[[#This Row],[DESCUENTO]]</f>
        <v>111.038431598266</v>
      </c>
      <c r="J7980" s="2">
        <f ca="1">0.18*TablaVentas[[#This Row],[SUBTOTAL]]</f>
        <v>19.986917687687878</v>
      </c>
      <c r="K7980" s="2">
        <f ca="1">+TablaVentas[[#This Row],[SUBTOTAL]]+TablaVentas[[#This Row],[IGV]]</f>
        <v>131.02534928595389</v>
      </c>
    </row>
    <row r="7981" spans="1:11" x14ac:dyDescent="0.25">
      <c r="A7981" t="s">
        <v>7990</v>
      </c>
      <c r="B7981" s="6">
        <v>45481</v>
      </c>
      <c r="C7981" t="s">
        <v>10012</v>
      </c>
      <c r="D7981" t="s">
        <v>10020</v>
      </c>
      <c r="E7981">
        <v>14</v>
      </c>
      <c r="F7981">
        <f>+_xlfn.XLOOKUP(TablaVentas[[#This Row],[PRODUCTO FINANCIERO]],TablaPrecios[PRODUCTO FINANCIERO],TablaPrecios[PRECIO UNIT],0)</f>
        <v>14.9</v>
      </c>
      <c r="G7981" s="2">
        <f>+TablaVentas[[#This Row],[CANTIDAD]]*TablaVentas[[#This Row],[PRECIO UNITARIO]]</f>
        <v>208.6</v>
      </c>
      <c r="H7981" s="1">
        <f t="shared" ca="1" si="124"/>
        <v>0.19140957389586738</v>
      </c>
      <c r="I7981" s="2">
        <f ca="1">+TablaVentas[[#This Row],[VENTAL TOTAL]]-TablaVentas[[#This Row],[VENTAL TOTAL]]*TablaVentas[[#This Row],[DESCUENTO]]</f>
        <v>168.67196288532205</v>
      </c>
      <c r="J7981" s="2">
        <f ca="1">0.18*TablaVentas[[#This Row],[SUBTOTAL]]</f>
        <v>30.360953319357968</v>
      </c>
      <c r="K7981" s="2">
        <f ca="1">+TablaVentas[[#This Row],[SUBTOTAL]]+TablaVentas[[#This Row],[IGV]]</f>
        <v>199.03291620468002</v>
      </c>
    </row>
    <row r="7982" spans="1:11" x14ac:dyDescent="0.25">
      <c r="A7982" t="s">
        <v>7991</v>
      </c>
      <c r="B7982" s="6">
        <v>46208</v>
      </c>
      <c r="C7982" t="s">
        <v>10014</v>
      </c>
      <c r="D7982" t="s">
        <v>10019</v>
      </c>
      <c r="E7982">
        <v>4</v>
      </c>
      <c r="F7982">
        <f>+_xlfn.XLOOKUP(TablaVentas[[#This Row],[PRODUCTO FINANCIERO]],TablaPrecios[PRODUCTO FINANCIERO],TablaPrecios[PRECIO UNIT],0)</f>
        <v>9.9</v>
      </c>
      <c r="G7982" s="2">
        <f>+TablaVentas[[#This Row],[CANTIDAD]]*TablaVentas[[#This Row],[PRECIO UNITARIO]]</f>
        <v>39.6</v>
      </c>
      <c r="H7982" s="1">
        <f t="shared" ca="1" si="124"/>
        <v>0.17217101676394453</v>
      </c>
      <c r="I7982" s="2">
        <f ca="1">+TablaVentas[[#This Row],[VENTAL TOTAL]]-TablaVentas[[#This Row],[VENTAL TOTAL]]*TablaVentas[[#This Row],[DESCUENTO]]</f>
        <v>32.782027736147796</v>
      </c>
      <c r="J7982" s="2">
        <f ca="1">0.18*TablaVentas[[#This Row],[SUBTOTAL]]</f>
        <v>5.9007649925066028</v>
      </c>
      <c r="K7982" s="2">
        <f ca="1">+TablaVentas[[#This Row],[SUBTOTAL]]+TablaVentas[[#This Row],[IGV]]</f>
        <v>38.682792728654398</v>
      </c>
    </row>
    <row r="7983" spans="1:11" x14ac:dyDescent="0.25">
      <c r="A7983" t="s">
        <v>7992</v>
      </c>
      <c r="B7983" s="6">
        <v>46379</v>
      </c>
      <c r="C7983" t="s">
        <v>10014</v>
      </c>
      <c r="D7983" t="s">
        <v>10020</v>
      </c>
      <c r="E7983">
        <v>15</v>
      </c>
      <c r="F7983">
        <f>+_xlfn.XLOOKUP(TablaVentas[[#This Row],[PRODUCTO FINANCIERO]],TablaPrecios[PRODUCTO FINANCIERO],TablaPrecios[PRECIO UNIT],0)</f>
        <v>14.9</v>
      </c>
      <c r="G7983" s="2">
        <f>+TablaVentas[[#This Row],[CANTIDAD]]*TablaVentas[[#This Row],[PRECIO UNITARIO]]</f>
        <v>223.5</v>
      </c>
      <c r="H7983" s="1">
        <f t="shared" ca="1" si="124"/>
        <v>0.10625190036447213</v>
      </c>
      <c r="I7983" s="2">
        <f ca="1">+TablaVentas[[#This Row],[VENTAL TOTAL]]-TablaVentas[[#This Row],[VENTAL TOTAL]]*TablaVentas[[#This Row],[DESCUENTO]]</f>
        <v>199.75270026854048</v>
      </c>
      <c r="J7983" s="2">
        <f ca="1">0.18*TablaVentas[[#This Row],[SUBTOTAL]]</f>
        <v>35.955486048337285</v>
      </c>
      <c r="K7983" s="2">
        <f ca="1">+TablaVentas[[#This Row],[SUBTOTAL]]+TablaVentas[[#This Row],[IGV]]</f>
        <v>235.70818631687777</v>
      </c>
    </row>
    <row r="7984" spans="1:11" x14ac:dyDescent="0.25">
      <c r="A7984" t="s">
        <v>7993</v>
      </c>
      <c r="B7984" s="6">
        <v>45550</v>
      </c>
      <c r="C7984" t="s">
        <v>10016</v>
      </c>
      <c r="D7984" t="s">
        <v>10019</v>
      </c>
      <c r="E7984">
        <v>20</v>
      </c>
      <c r="F7984">
        <f>+_xlfn.XLOOKUP(TablaVentas[[#This Row],[PRODUCTO FINANCIERO]],TablaPrecios[PRODUCTO FINANCIERO],TablaPrecios[PRECIO UNIT],0)</f>
        <v>9.9</v>
      </c>
      <c r="G7984" s="2">
        <f>+TablaVentas[[#This Row],[CANTIDAD]]*TablaVentas[[#This Row],[PRECIO UNITARIO]]</f>
        <v>198</v>
      </c>
      <c r="H7984" s="1">
        <f t="shared" ca="1" si="124"/>
        <v>0.10085818408024888</v>
      </c>
      <c r="I7984" s="2">
        <f ca="1">+TablaVentas[[#This Row],[VENTAL TOTAL]]-TablaVentas[[#This Row],[VENTAL TOTAL]]*TablaVentas[[#This Row],[DESCUENTO]]</f>
        <v>178.03007955211072</v>
      </c>
      <c r="J7984" s="2">
        <f ca="1">0.18*TablaVentas[[#This Row],[SUBTOTAL]]</f>
        <v>32.04541431937993</v>
      </c>
      <c r="K7984" s="2">
        <f ca="1">+TablaVentas[[#This Row],[SUBTOTAL]]+TablaVentas[[#This Row],[IGV]]</f>
        <v>210.07549387149066</v>
      </c>
    </row>
    <row r="7985" spans="1:11" x14ac:dyDescent="0.25">
      <c r="A7985" t="s">
        <v>7994</v>
      </c>
      <c r="B7985" s="6">
        <v>45479</v>
      </c>
      <c r="C7985" t="s">
        <v>10011</v>
      </c>
      <c r="D7985" t="s">
        <v>10022</v>
      </c>
      <c r="E7985">
        <v>4</v>
      </c>
      <c r="F7985">
        <f>+_xlfn.XLOOKUP(TablaVentas[[#This Row],[PRODUCTO FINANCIERO]],TablaPrecios[PRODUCTO FINANCIERO],TablaPrecios[PRECIO UNIT],0)</f>
        <v>20.9</v>
      </c>
      <c r="G7985" s="2">
        <f>+TablaVentas[[#This Row],[CANTIDAD]]*TablaVentas[[#This Row],[PRECIO UNITARIO]]</f>
        <v>83.6</v>
      </c>
      <c r="H7985" s="1">
        <f t="shared" ca="1" si="124"/>
        <v>0.18747754108904796</v>
      </c>
      <c r="I7985" s="2">
        <f ca="1">+TablaVentas[[#This Row],[VENTAL TOTAL]]-TablaVentas[[#This Row],[VENTAL TOTAL]]*TablaVentas[[#This Row],[DESCUENTO]]</f>
        <v>67.926877564955589</v>
      </c>
      <c r="J7985" s="2">
        <f ca="1">0.18*TablaVentas[[#This Row],[SUBTOTAL]]</f>
        <v>12.226837961692006</v>
      </c>
      <c r="K7985" s="2">
        <f ca="1">+TablaVentas[[#This Row],[SUBTOTAL]]+TablaVentas[[#This Row],[IGV]]</f>
        <v>80.153715526647602</v>
      </c>
    </row>
    <row r="7986" spans="1:11" x14ac:dyDescent="0.25">
      <c r="A7986" t="s">
        <v>7995</v>
      </c>
      <c r="B7986" s="6">
        <v>46103</v>
      </c>
      <c r="C7986" t="s">
        <v>10012</v>
      </c>
      <c r="D7986" t="s">
        <v>10019</v>
      </c>
      <c r="E7986">
        <v>14</v>
      </c>
      <c r="F7986">
        <f>+_xlfn.XLOOKUP(TablaVentas[[#This Row],[PRODUCTO FINANCIERO]],TablaPrecios[PRODUCTO FINANCIERO],TablaPrecios[PRECIO UNIT],0)</f>
        <v>9.9</v>
      </c>
      <c r="G7986" s="2">
        <f>+TablaVentas[[#This Row],[CANTIDAD]]*TablaVentas[[#This Row],[PRECIO UNITARIO]]</f>
        <v>138.6</v>
      </c>
      <c r="H7986" s="1">
        <f t="shared" ca="1" si="124"/>
        <v>0.1176606724719048</v>
      </c>
      <c r="I7986" s="2">
        <f ca="1">+TablaVentas[[#This Row],[VENTAL TOTAL]]-TablaVentas[[#This Row],[VENTAL TOTAL]]*TablaVentas[[#This Row],[DESCUENTO]]</f>
        <v>122.29223079539399</v>
      </c>
      <c r="J7986" s="2">
        <f ca="1">0.18*TablaVentas[[#This Row],[SUBTOTAL]]</f>
        <v>22.012601543170916</v>
      </c>
      <c r="K7986" s="2">
        <f ca="1">+TablaVentas[[#This Row],[SUBTOTAL]]+TablaVentas[[#This Row],[IGV]]</f>
        <v>144.30483233856489</v>
      </c>
    </row>
    <row r="7987" spans="1:11" x14ac:dyDescent="0.25">
      <c r="A7987" t="s">
        <v>7996</v>
      </c>
      <c r="B7987" s="6">
        <v>46211</v>
      </c>
      <c r="C7987" t="s">
        <v>10015</v>
      </c>
      <c r="D7987" t="s">
        <v>10018</v>
      </c>
      <c r="E7987">
        <v>9</v>
      </c>
      <c r="F7987">
        <f>+_xlfn.XLOOKUP(TablaVentas[[#This Row],[PRODUCTO FINANCIERO]],TablaPrecios[PRODUCTO FINANCIERO],TablaPrecios[PRECIO UNIT],0)</f>
        <v>14.9</v>
      </c>
      <c r="G7987" s="2">
        <f>+TablaVentas[[#This Row],[CANTIDAD]]*TablaVentas[[#This Row],[PRECIO UNITARIO]]</f>
        <v>134.1</v>
      </c>
      <c r="H7987" s="1">
        <f t="shared" ca="1" si="124"/>
        <v>0.1966110696303309</v>
      </c>
      <c r="I7987" s="2">
        <f ca="1">+TablaVentas[[#This Row],[VENTAL TOTAL]]-TablaVentas[[#This Row],[VENTAL TOTAL]]*TablaVentas[[#This Row],[DESCUENTO]]</f>
        <v>107.73445556257262</v>
      </c>
      <c r="J7987" s="2">
        <f ca="1">0.18*TablaVentas[[#This Row],[SUBTOTAL]]</f>
        <v>19.392202001263072</v>
      </c>
      <c r="K7987" s="2">
        <f ca="1">+TablaVentas[[#This Row],[SUBTOTAL]]+TablaVentas[[#This Row],[IGV]]</f>
        <v>127.12665756383569</v>
      </c>
    </row>
    <row r="7988" spans="1:11" x14ac:dyDescent="0.25">
      <c r="A7988" t="s">
        <v>7997</v>
      </c>
      <c r="B7988" s="6">
        <v>45890</v>
      </c>
      <c r="C7988" t="s">
        <v>10012</v>
      </c>
      <c r="D7988" t="s">
        <v>10020</v>
      </c>
      <c r="E7988">
        <v>11</v>
      </c>
      <c r="F7988">
        <f>+_xlfn.XLOOKUP(TablaVentas[[#This Row],[PRODUCTO FINANCIERO]],TablaPrecios[PRODUCTO FINANCIERO],TablaPrecios[PRECIO UNIT],0)</f>
        <v>14.9</v>
      </c>
      <c r="G7988" s="2">
        <f>+TablaVentas[[#This Row],[CANTIDAD]]*TablaVentas[[#This Row],[PRECIO UNITARIO]]</f>
        <v>163.9</v>
      </c>
      <c r="H7988" s="1">
        <f t="shared" ca="1" si="124"/>
        <v>0.13882588133243517</v>
      </c>
      <c r="I7988" s="2">
        <f ca="1">+TablaVentas[[#This Row],[VENTAL TOTAL]]-TablaVentas[[#This Row],[VENTAL TOTAL]]*TablaVentas[[#This Row],[DESCUENTO]]</f>
        <v>141.14643804961389</v>
      </c>
      <c r="J7988" s="2">
        <f ca="1">0.18*TablaVentas[[#This Row],[SUBTOTAL]]</f>
        <v>25.406358848930498</v>
      </c>
      <c r="K7988" s="2">
        <f ca="1">+TablaVentas[[#This Row],[SUBTOTAL]]+TablaVentas[[#This Row],[IGV]]</f>
        <v>166.55279689854439</v>
      </c>
    </row>
    <row r="7989" spans="1:11" x14ac:dyDescent="0.25">
      <c r="A7989" t="s">
        <v>7998</v>
      </c>
      <c r="B7989" s="6">
        <v>46097</v>
      </c>
      <c r="C7989" t="s">
        <v>10014</v>
      </c>
      <c r="D7989" t="s">
        <v>10017</v>
      </c>
      <c r="E7989">
        <v>20</v>
      </c>
      <c r="F7989">
        <f>+_xlfn.XLOOKUP(TablaVentas[[#This Row],[PRODUCTO FINANCIERO]],TablaPrecios[PRODUCTO FINANCIERO],TablaPrecios[PRECIO UNIT],0)</f>
        <v>9.9</v>
      </c>
      <c r="G7989" s="2">
        <f>+TablaVentas[[#This Row],[CANTIDAD]]*TablaVentas[[#This Row],[PRECIO UNITARIO]]</f>
        <v>198</v>
      </c>
      <c r="H7989" s="1">
        <f t="shared" ca="1" si="124"/>
        <v>0.14694456963152652</v>
      </c>
      <c r="I7989" s="2">
        <f ca="1">+TablaVentas[[#This Row],[VENTAL TOTAL]]-TablaVentas[[#This Row],[VENTAL TOTAL]]*TablaVentas[[#This Row],[DESCUENTO]]</f>
        <v>168.90497521295774</v>
      </c>
      <c r="J7989" s="2">
        <f ca="1">0.18*TablaVentas[[#This Row],[SUBTOTAL]]</f>
        <v>30.402895538332391</v>
      </c>
      <c r="K7989" s="2">
        <f ca="1">+TablaVentas[[#This Row],[SUBTOTAL]]+TablaVentas[[#This Row],[IGV]]</f>
        <v>199.30787075129012</v>
      </c>
    </row>
    <row r="7990" spans="1:11" x14ac:dyDescent="0.25">
      <c r="A7990" t="s">
        <v>7999</v>
      </c>
      <c r="B7990" s="6">
        <v>45819</v>
      </c>
      <c r="C7990" t="s">
        <v>10015</v>
      </c>
      <c r="D7990" t="s">
        <v>10017</v>
      </c>
      <c r="E7990">
        <v>7</v>
      </c>
      <c r="F7990">
        <f>+_xlfn.XLOOKUP(TablaVentas[[#This Row],[PRODUCTO FINANCIERO]],TablaPrecios[PRODUCTO FINANCIERO],TablaPrecios[PRECIO UNIT],0)</f>
        <v>9.9</v>
      </c>
      <c r="G7990" s="2">
        <f>+TablaVentas[[#This Row],[CANTIDAD]]*TablaVentas[[#This Row],[PRECIO UNITARIO]]</f>
        <v>69.3</v>
      </c>
      <c r="H7990" s="1">
        <f t="shared" ca="1" si="124"/>
        <v>0.19878189160478876</v>
      </c>
      <c r="I7990" s="2">
        <f ca="1">+TablaVentas[[#This Row],[VENTAL TOTAL]]-TablaVentas[[#This Row],[VENTAL TOTAL]]*TablaVentas[[#This Row],[DESCUENTO]]</f>
        <v>55.524414911788135</v>
      </c>
      <c r="J7990" s="2">
        <f ca="1">0.18*TablaVentas[[#This Row],[SUBTOTAL]]</f>
        <v>9.9943946841218647</v>
      </c>
      <c r="K7990" s="2">
        <f ca="1">+TablaVentas[[#This Row],[SUBTOTAL]]+TablaVentas[[#This Row],[IGV]]</f>
        <v>65.51880959591</v>
      </c>
    </row>
    <row r="7991" spans="1:11" x14ac:dyDescent="0.25">
      <c r="A7991" t="s">
        <v>8000</v>
      </c>
      <c r="B7991" s="6">
        <v>45372</v>
      </c>
      <c r="C7991" t="s">
        <v>10015</v>
      </c>
      <c r="D7991" t="s">
        <v>10017</v>
      </c>
      <c r="E7991">
        <v>19</v>
      </c>
      <c r="F7991">
        <f>+_xlfn.XLOOKUP(TablaVentas[[#This Row],[PRODUCTO FINANCIERO]],TablaPrecios[PRODUCTO FINANCIERO],TablaPrecios[PRECIO UNIT],0)</f>
        <v>9.9</v>
      </c>
      <c r="G7991" s="2">
        <f>+TablaVentas[[#This Row],[CANTIDAD]]*TablaVentas[[#This Row],[PRECIO UNITARIO]]</f>
        <v>188.1</v>
      </c>
      <c r="H7991" s="1">
        <f t="shared" ca="1" si="124"/>
        <v>0.12967522642516735</v>
      </c>
      <c r="I7991" s="2">
        <f ca="1">+TablaVentas[[#This Row],[VENTAL TOTAL]]-TablaVentas[[#This Row],[VENTAL TOTAL]]*TablaVentas[[#This Row],[DESCUENTO]]</f>
        <v>163.70808990942601</v>
      </c>
      <c r="J7991" s="2">
        <f ca="1">0.18*TablaVentas[[#This Row],[SUBTOTAL]]</f>
        <v>29.46745618369668</v>
      </c>
      <c r="K7991" s="2">
        <f ca="1">+TablaVentas[[#This Row],[SUBTOTAL]]+TablaVentas[[#This Row],[IGV]]</f>
        <v>193.17554609312268</v>
      </c>
    </row>
    <row r="7992" spans="1:11" x14ac:dyDescent="0.25">
      <c r="A7992" t="s">
        <v>8001</v>
      </c>
      <c r="B7992" s="6">
        <v>45635</v>
      </c>
      <c r="C7992" t="s">
        <v>10015</v>
      </c>
      <c r="D7992" t="s">
        <v>10017</v>
      </c>
      <c r="E7992">
        <v>15</v>
      </c>
      <c r="F7992">
        <f>+_xlfn.XLOOKUP(TablaVentas[[#This Row],[PRODUCTO FINANCIERO]],TablaPrecios[PRODUCTO FINANCIERO],TablaPrecios[PRECIO UNIT],0)</f>
        <v>9.9</v>
      </c>
      <c r="G7992" s="2">
        <f>+TablaVentas[[#This Row],[CANTIDAD]]*TablaVentas[[#This Row],[PRECIO UNITARIO]]</f>
        <v>148.5</v>
      </c>
      <c r="H7992" s="1">
        <f t="shared" ca="1" si="124"/>
        <v>0.15081526391101555</v>
      </c>
      <c r="I7992" s="2">
        <f ca="1">+TablaVentas[[#This Row],[VENTAL TOTAL]]-TablaVentas[[#This Row],[VENTAL TOTAL]]*TablaVentas[[#This Row],[DESCUENTO]]</f>
        <v>126.1039333092142</v>
      </c>
      <c r="J7992" s="2">
        <f ca="1">0.18*TablaVentas[[#This Row],[SUBTOTAL]]</f>
        <v>22.698707995658555</v>
      </c>
      <c r="K7992" s="2">
        <f ca="1">+TablaVentas[[#This Row],[SUBTOTAL]]+TablaVentas[[#This Row],[IGV]]</f>
        <v>148.80264130487276</v>
      </c>
    </row>
    <row r="7993" spans="1:11" x14ac:dyDescent="0.25">
      <c r="A7993" t="s">
        <v>8002</v>
      </c>
      <c r="B7993" s="6">
        <v>46022</v>
      </c>
      <c r="C7993" t="s">
        <v>10016</v>
      </c>
      <c r="D7993" t="s">
        <v>10017</v>
      </c>
      <c r="E7993">
        <v>14</v>
      </c>
      <c r="F7993">
        <f>+_xlfn.XLOOKUP(TablaVentas[[#This Row],[PRODUCTO FINANCIERO]],TablaPrecios[PRODUCTO FINANCIERO],TablaPrecios[PRECIO UNIT],0)</f>
        <v>9.9</v>
      </c>
      <c r="G7993" s="2">
        <f>+TablaVentas[[#This Row],[CANTIDAD]]*TablaVentas[[#This Row],[PRECIO UNITARIO]]</f>
        <v>138.6</v>
      </c>
      <c r="H7993" s="1">
        <f t="shared" ca="1" si="124"/>
        <v>0.10468431869902563</v>
      </c>
      <c r="I7993" s="2">
        <f ca="1">+TablaVentas[[#This Row],[VENTAL TOTAL]]-TablaVentas[[#This Row],[VENTAL TOTAL]]*TablaVentas[[#This Row],[DESCUENTO]]</f>
        <v>124.09075342831504</v>
      </c>
      <c r="J7993" s="2">
        <f ca="1">0.18*TablaVentas[[#This Row],[SUBTOTAL]]</f>
        <v>22.336335617096708</v>
      </c>
      <c r="K7993" s="2">
        <f ca="1">+TablaVentas[[#This Row],[SUBTOTAL]]+TablaVentas[[#This Row],[IGV]]</f>
        <v>146.42708904541175</v>
      </c>
    </row>
    <row r="7994" spans="1:11" x14ac:dyDescent="0.25">
      <c r="A7994" t="s">
        <v>8003</v>
      </c>
      <c r="B7994" s="6">
        <v>45787</v>
      </c>
      <c r="C7994" t="s">
        <v>10013</v>
      </c>
      <c r="D7994" t="s">
        <v>10020</v>
      </c>
      <c r="E7994">
        <v>16</v>
      </c>
      <c r="F7994">
        <f>+_xlfn.XLOOKUP(TablaVentas[[#This Row],[PRODUCTO FINANCIERO]],TablaPrecios[PRODUCTO FINANCIERO],TablaPrecios[PRECIO UNIT],0)</f>
        <v>14.9</v>
      </c>
      <c r="G7994" s="2">
        <f>+TablaVentas[[#This Row],[CANTIDAD]]*TablaVentas[[#This Row],[PRECIO UNITARIO]]</f>
        <v>238.4</v>
      </c>
      <c r="H7994" s="1">
        <f t="shared" ca="1" si="124"/>
        <v>0.19963666781452191</v>
      </c>
      <c r="I7994" s="2">
        <f ca="1">+TablaVentas[[#This Row],[VENTAL TOTAL]]-TablaVentas[[#This Row],[VENTAL TOTAL]]*TablaVentas[[#This Row],[DESCUENTO]]</f>
        <v>190.80661839301797</v>
      </c>
      <c r="J7994" s="2">
        <f ca="1">0.18*TablaVentas[[#This Row],[SUBTOTAL]]</f>
        <v>34.345191310743232</v>
      </c>
      <c r="K7994" s="2">
        <f ca="1">+TablaVentas[[#This Row],[SUBTOTAL]]+TablaVentas[[#This Row],[IGV]]</f>
        <v>225.15180970376122</v>
      </c>
    </row>
    <row r="7995" spans="1:11" x14ac:dyDescent="0.25">
      <c r="A7995" t="s">
        <v>8004</v>
      </c>
      <c r="B7995" s="6">
        <v>46178</v>
      </c>
      <c r="C7995" t="s">
        <v>10014</v>
      </c>
      <c r="D7995" t="s">
        <v>10017</v>
      </c>
      <c r="E7995">
        <v>15</v>
      </c>
      <c r="F7995">
        <f>+_xlfn.XLOOKUP(TablaVentas[[#This Row],[PRODUCTO FINANCIERO]],TablaPrecios[PRODUCTO FINANCIERO],TablaPrecios[PRECIO UNIT],0)</f>
        <v>9.9</v>
      </c>
      <c r="G7995" s="2">
        <f>+TablaVentas[[#This Row],[CANTIDAD]]*TablaVentas[[#This Row],[PRECIO UNITARIO]]</f>
        <v>148.5</v>
      </c>
      <c r="H7995" s="1">
        <f t="shared" ca="1" si="124"/>
        <v>0.19931662492687349</v>
      </c>
      <c r="I7995" s="2">
        <f ca="1">+TablaVentas[[#This Row],[VENTAL TOTAL]]-TablaVentas[[#This Row],[VENTAL TOTAL]]*TablaVentas[[#This Row],[DESCUENTO]]</f>
        <v>118.90148119835928</v>
      </c>
      <c r="J7995" s="2">
        <f ca="1">0.18*TablaVentas[[#This Row],[SUBTOTAL]]</f>
        <v>21.402266615704669</v>
      </c>
      <c r="K7995" s="2">
        <f ca="1">+TablaVentas[[#This Row],[SUBTOTAL]]+TablaVentas[[#This Row],[IGV]]</f>
        <v>140.30374781406394</v>
      </c>
    </row>
    <row r="7996" spans="1:11" x14ac:dyDescent="0.25">
      <c r="A7996" t="s">
        <v>8005</v>
      </c>
      <c r="B7996" s="6">
        <v>46246</v>
      </c>
      <c r="C7996" t="s">
        <v>10016</v>
      </c>
      <c r="D7996" t="s">
        <v>10019</v>
      </c>
      <c r="E7996">
        <v>12</v>
      </c>
      <c r="F7996">
        <f>+_xlfn.XLOOKUP(TablaVentas[[#This Row],[PRODUCTO FINANCIERO]],TablaPrecios[PRODUCTO FINANCIERO],TablaPrecios[PRECIO UNIT],0)</f>
        <v>9.9</v>
      </c>
      <c r="G7996" s="2">
        <f>+TablaVentas[[#This Row],[CANTIDAD]]*TablaVentas[[#This Row],[PRECIO UNITARIO]]</f>
        <v>118.80000000000001</v>
      </c>
      <c r="H7996" s="1">
        <f t="shared" ca="1" si="124"/>
        <v>0.17551966538437336</v>
      </c>
      <c r="I7996" s="2">
        <f ca="1">+TablaVentas[[#This Row],[VENTAL TOTAL]]-TablaVentas[[#This Row],[VENTAL TOTAL]]*TablaVentas[[#This Row],[DESCUENTO]]</f>
        <v>97.948263752336459</v>
      </c>
      <c r="J7996" s="2">
        <f ca="1">0.18*TablaVentas[[#This Row],[SUBTOTAL]]</f>
        <v>17.630687475420562</v>
      </c>
      <c r="K7996" s="2">
        <f ca="1">+TablaVentas[[#This Row],[SUBTOTAL]]+TablaVentas[[#This Row],[IGV]]</f>
        <v>115.57895122775702</v>
      </c>
    </row>
    <row r="7997" spans="1:11" x14ac:dyDescent="0.25">
      <c r="A7997" t="s">
        <v>8006</v>
      </c>
      <c r="B7997" s="6">
        <v>45770</v>
      </c>
      <c r="C7997" t="s">
        <v>10016</v>
      </c>
      <c r="D7997" t="s">
        <v>10022</v>
      </c>
      <c r="E7997">
        <v>4</v>
      </c>
      <c r="F7997">
        <f>+_xlfn.XLOOKUP(TablaVentas[[#This Row],[PRODUCTO FINANCIERO]],TablaPrecios[PRODUCTO FINANCIERO],TablaPrecios[PRECIO UNIT],0)</f>
        <v>20.9</v>
      </c>
      <c r="G7997" s="2">
        <f>+TablaVentas[[#This Row],[CANTIDAD]]*TablaVentas[[#This Row],[PRECIO UNITARIO]]</f>
        <v>83.6</v>
      </c>
      <c r="H7997" s="1">
        <f t="shared" ca="1" si="124"/>
        <v>0.10059112080753249</v>
      </c>
      <c r="I7997" s="2">
        <f ca="1">+TablaVentas[[#This Row],[VENTAL TOTAL]]-TablaVentas[[#This Row],[VENTAL TOTAL]]*TablaVentas[[#This Row],[DESCUENTO]]</f>
        <v>75.190582300490277</v>
      </c>
      <c r="J7997" s="2">
        <f ca="1">0.18*TablaVentas[[#This Row],[SUBTOTAL]]</f>
        <v>13.53430481408825</v>
      </c>
      <c r="K7997" s="2">
        <f ca="1">+TablaVentas[[#This Row],[SUBTOTAL]]+TablaVentas[[#This Row],[IGV]]</f>
        <v>88.724887114578522</v>
      </c>
    </row>
    <row r="7998" spans="1:11" x14ac:dyDescent="0.25">
      <c r="A7998" t="s">
        <v>8007</v>
      </c>
      <c r="B7998" s="6">
        <v>46002</v>
      </c>
      <c r="C7998" t="s">
        <v>10015</v>
      </c>
      <c r="D7998" t="s">
        <v>10019</v>
      </c>
      <c r="E7998">
        <v>12</v>
      </c>
      <c r="F7998">
        <f>+_xlfn.XLOOKUP(TablaVentas[[#This Row],[PRODUCTO FINANCIERO]],TablaPrecios[PRODUCTO FINANCIERO],TablaPrecios[PRECIO UNIT],0)</f>
        <v>9.9</v>
      </c>
      <c r="G7998" s="2">
        <f>+TablaVentas[[#This Row],[CANTIDAD]]*TablaVentas[[#This Row],[PRECIO UNITARIO]]</f>
        <v>118.80000000000001</v>
      </c>
      <c r="H7998" s="1">
        <f t="shared" ca="1" si="124"/>
        <v>0.11126038281934171</v>
      </c>
      <c r="I7998" s="2">
        <f ca="1">+TablaVentas[[#This Row],[VENTAL TOTAL]]-TablaVentas[[#This Row],[VENTAL TOTAL]]*TablaVentas[[#This Row],[DESCUENTO]]</f>
        <v>105.58226652106221</v>
      </c>
      <c r="J7998" s="2">
        <f ca="1">0.18*TablaVentas[[#This Row],[SUBTOTAL]]</f>
        <v>19.004807973791198</v>
      </c>
      <c r="K7998" s="2">
        <f ca="1">+TablaVentas[[#This Row],[SUBTOTAL]]+TablaVentas[[#This Row],[IGV]]</f>
        <v>124.58707449485341</v>
      </c>
    </row>
    <row r="7999" spans="1:11" x14ac:dyDescent="0.25">
      <c r="A7999" t="s">
        <v>8008</v>
      </c>
      <c r="B7999" s="6">
        <v>46382</v>
      </c>
      <c r="C7999" t="s">
        <v>10012</v>
      </c>
      <c r="D7999" t="s">
        <v>10020</v>
      </c>
      <c r="E7999">
        <v>5</v>
      </c>
      <c r="F7999">
        <f>+_xlfn.XLOOKUP(TablaVentas[[#This Row],[PRODUCTO FINANCIERO]],TablaPrecios[PRODUCTO FINANCIERO],TablaPrecios[PRECIO UNIT],0)</f>
        <v>14.9</v>
      </c>
      <c r="G7999" s="2">
        <f>+TablaVentas[[#This Row],[CANTIDAD]]*TablaVentas[[#This Row],[PRECIO UNITARIO]]</f>
        <v>74.5</v>
      </c>
      <c r="H7999" s="1">
        <f t="shared" ca="1" si="124"/>
        <v>0.17526276938449825</v>
      </c>
      <c r="I7999" s="2">
        <f ca="1">+TablaVentas[[#This Row],[VENTAL TOTAL]]-TablaVentas[[#This Row],[VENTAL TOTAL]]*TablaVentas[[#This Row],[DESCUENTO]]</f>
        <v>61.442923680854882</v>
      </c>
      <c r="J7999" s="2">
        <f ca="1">0.18*TablaVentas[[#This Row],[SUBTOTAL]]</f>
        <v>11.059726262553879</v>
      </c>
      <c r="K7999" s="2">
        <f ca="1">+TablaVentas[[#This Row],[SUBTOTAL]]+TablaVentas[[#This Row],[IGV]]</f>
        <v>72.502649943408755</v>
      </c>
    </row>
    <row r="8000" spans="1:11" x14ac:dyDescent="0.25">
      <c r="A8000" t="s">
        <v>8009</v>
      </c>
      <c r="B8000" s="6">
        <v>45677</v>
      </c>
      <c r="C8000" t="s">
        <v>10016</v>
      </c>
      <c r="D8000" t="s">
        <v>10018</v>
      </c>
      <c r="E8000">
        <v>15</v>
      </c>
      <c r="F8000">
        <f>+_xlfn.XLOOKUP(TablaVentas[[#This Row],[PRODUCTO FINANCIERO]],TablaPrecios[PRODUCTO FINANCIERO],TablaPrecios[PRECIO UNIT],0)</f>
        <v>14.9</v>
      </c>
      <c r="G8000" s="2">
        <f>+TablaVentas[[#This Row],[CANTIDAD]]*TablaVentas[[#This Row],[PRECIO UNITARIO]]</f>
        <v>223.5</v>
      </c>
      <c r="H8000" s="1">
        <f t="shared" ca="1" si="124"/>
        <v>0.16576557954835064</v>
      </c>
      <c r="I8000" s="2">
        <f ca="1">+TablaVentas[[#This Row],[VENTAL TOTAL]]-TablaVentas[[#This Row],[VENTAL TOTAL]]*TablaVentas[[#This Row],[DESCUENTO]]</f>
        <v>186.45139297094363</v>
      </c>
      <c r="J8000" s="2">
        <f ca="1">0.18*TablaVentas[[#This Row],[SUBTOTAL]]</f>
        <v>33.56125073476985</v>
      </c>
      <c r="K8000" s="2">
        <f ca="1">+TablaVentas[[#This Row],[SUBTOTAL]]+TablaVentas[[#This Row],[IGV]]</f>
        <v>220.01264370571349</v>
      </c>
    </row>
    <row r="8001" spans="1:11" x14ac:dyDescent="0.25">
      <c r="A8001" t="s">
        <v>8010</v>
      </c>
      <c r="B8001" s="6">
        <v>46146</v>
      </c>
      <c r="C8001" t="s">
        <v>10012</v>
      </c>
      <c r="D8001" t="s">
        <v>10022</v>
      </c>
      <c r="E8001">
        <v>15</v>
      </c>
      <c r="F8001">
        <f>+_xlfn.XLOOKUP(TablaVentas[[#This Row],[PRODUCTO FINANCIERO]],TablaPrecios[PRODUCTO FINANCIERO],TablaPrecios[PRECIO UNIT],0)</f>
        <v>20.9</v>
      </c>
      <c r="G8001" s="2">
        <f>+TablaVentas[[#This Row],[CANTIDAD]]*TablaVentas[[#This Row],[PRECIO UNITARIO]]</f>
        <v>313.5</v>
      </c>
      <c r="H8001" s="1">
        <f t="shared" ca="1" si="124"/>
        <v>0.18254093034163524</v>
      </c>
      <c r="I8001" s="2">
        <f ca="1">+TablaVentas[[#This Row],[VENTAL TOTAL]]-TablaVentas[[#This Row],[VENTAL TOTAL]]*TablaVentas[[#This Row],[DESCUENTO]]</f>
        <v>256.27341833789734</v>
      </c>
      <c r="J8001" s="2">
        <f ca="1">0.18*TablaVentas[[#This Row],[SUBTOTAL]]</f>
        <v>46.129215300821521</v>
      </c>
      <c r="K8001" s="2">
        <f ca="1">+TablaVentas[[#This Row],[SUBTOTAL]]+TablaVentas[[#This Row],[IGV]]</f>
        <v>302.40263363871884</v>
      </c>
    </row>
    <row r="8002" spans="1:11" x14ac:dyDescent="0.25">
      <c r="A8002" t="s">
        <v>8011</v>
      </c>
      <c r="B8002" s="6">
        <v>45640</v>
      </c>
      <c r="C8002" t="s">
        <v>10013</v>
      </c>
      <c r="D8002" t="s">
        <v>10018</v>
      </c>
      <c r="E8002">
        <v>15</v>
      </c>
      <c r="F8002">
        <f>+_xlfn.XLOOKUP(TablaVentas[[#This Row],[PRODUCTO FINANCIERO]],TablaPrecios[PRODUCTO FINANCIERO],TablaPrecios[PRECIO UNIT],0)</f>
        <v>14.9</v>
      </c>
      <c r="G8002" s="2">
        <f>+TablaVentas[[#This Row],[CANTIDAD]]*TablaVentas[[#This Row],[PRECIO UNITARIO]]</f>
        <v>223.5</v>
      </c>
      <c r="H8002" s="1">
        <f t="shared" ref="H8002:H8065" ca="1" si="125">+RAND()*0.1+0.1</f>
        <v>0.15743862062831995</v>
      </c>
      <c r="I8002" s="2">
        <f ca="1">+TablaVentas[[#This Row],[VENTAL TOTAL]]-TablaVentas[[#This Row],[VENTAL TOTAL]]*TablaVentas[[#This Row],[DESCUENTO]]</f>
        <v>188.31246828957049</v>
      </c>
      <c r="J8002" s="2">
        <f ca="1">0.18*TablaVentas[[#This Row],[SUBTOTAL]]</f>
        <v>33.896244292122688</v>
      </c>
      <c r="K8002" s="2">
        <f ca="1">+TablaVentas[[#This Row],[SUBTOTAL]]+TablaVentas[[#This Row],[IGV]]</f>
        <v>222.20871258169319</v>
      </c>
    </row>
    <row r="8003" spans="1:11" x14ac:dyDescent="0.25">
      <c r="A8003" t="s">
        <v>8012</v>
      </c>
      <c r="B8003" s="6">
        <v>45649</v>
      </c>
      <c r="C8003" t="s">
        <v>10016</v>
      </c>
      <c r="D8003" t="s">
        <v>10019</v>
      </c>
      <c r="E8003">
        <v>10</v>
      </c>
      <c r="F8003">
        <f>+_xlfn.XLOOKUP(TablaVentas[[#This Row],[PRODUCTO FINANCIERO]],TablaPrecios[PRODUCTO FINANCIERO],TablaPrecios[PRECIO UNIT],0)</f>
        <v>9.9</v>
      </c>
      <c r="G8003" s="2">
        <f>+TablaVentas[[#This Row],[CANTIDAD]]*TablaVentas[[#This Row],[PRECIO UNITARIO]]</f>
        <v>99</v>
      </c>
      <c r="H8003" s="1">
        <f t="shared" ca="1" si="125"/>
        <v>0.13316624320814502</v>
      </c>
      <c r="I8003" s="2">
        <f ca="1">+TablaVentas[[#This Row],[VENTAL TOTAL]]-TablaVentas[[#This Row],[VENTAL TOTAL]]*TablaVentas[[#This Row],[DESCUENTO]]</f>
        <v>85.81654192239364</v>
      </c>
      <c r="J8003" s="2">
        <f ca="1">0.18*TablaVentas[[#This Row],[SUBTOTAL]]</f>
        <v>15.446977546030855</v>
      </c>
      <c r="K8003" s="2">
        <f ca="1">+TablaVentas[[#This Row],[SUBTOTAL]]+TablaVentas[[#This Row],[IGV]]</f>
        <v>101.26351946842449</v>
      </c>
    </row>
    <row r="8004" spans="1:11" x14ac:dyDescent="0.25">
      <c r="A8004" t="s">
        <v>8013</v>
      </c>
      <c r="B8004" s="6">
        <v>46364</v>
      </c>
      <c r="C8004" t="s">
        <v>10012</v>
      </c>
      <c r="D8004" t="s">
        <v>10022</v>
      </c>
      <c r="E8004">
        <v>8</v>
      </c>
      <c r="F8004">
        <f>+_xlfn.XLOOKUP(TablaVentas[[#This Row],[PRODUCTO FINANCIERO]],TablaPrecios[PRODUCTO FINANCIERO],TablaPrecios[PRECIO UNIT],0)</f>
        <v>20.9</v>
      </c>
      <c r="G8004" s="2">
        <f>+TablaVentas[[#This Row],[CANTIDAD]]*TablaVentas[[#This Row],[PRECIO UNITARIO]]</f>
        <v>167.2</v>
      </c>
      <c r="H8004" s="1">
        <f t="shared" ca="1" si="125"/>
        <v>0.18984608301091477</v>
      </c>
      <c r="I8004" s="2">
        <f ca="1">+TablaVentas[[#This Row],[VENTAL TOTAL]]-TablaVentas[[#This Row],[VENTAL TOTAL]]*TablaVentas[[#This Row],[DESCUENTO]]</f>
        <v>135.45773492057504</v>
      </c>
      <c r="J8004" s="2">
        <f ca="1">0.18*TablaVentas[[#This Row],[SUBTOTAL]]</f>
        <v>24.382392285703506</v>
      </c>
      <c r="K8004" s="2">
        <f ca="1">+TablaVentas[[#This Row],[SUBTOTAL]]+TablaVentas[[#This Row],[IGV]]</f>
        <v>159.84012720627854</v>
      </c>
    </row>
    <row r="8005" spans="1:11" x14ac:dyDescent="0.25">
      <c r="A8005" t="s">
        <v>8014</v>
      </c>
      <c r="B8005" s="6">
        <v>45535</v>
      </c>
      <c r="C8005" t="s">
        <v>10015</v>
      </c>
      <c r="D8005" t="s">
        <v>10017</v>
      </c>
      <c r="E8005">
        <v>16</v>
      </c>
      <c r="F8005">
        <f>+_xlfn.XLOOKUP(TablaVentas[[#This Row],[PRODUCTO FINANCIERO]],TablaPrecios[PRODUCTO FINANCIERO],TablaPrecios[PRECIO UNIT],0)</f>
        <v>9.9</v>
      </c>
      <c r="G8005" s="2">
        <f>+TablaVentas[[#This Row],[CANTIDAD]]*TablaVentas[[#This Row],[PRECIO UNITARIO]]</f>
        <v>158.4</v>
      </c>
      <c r="H8005" s="1">
        <f t="shared" ca="1" si="125"/>
        <v>0.11011199444459205</v>
      </c>
      <c r="I8005" s="2">
        <f ca="1">+TablaVentas[[#This Row],[VENTAL TOTAL]]-TablaVentas[[#This Row],[VENTAL TOTAL]]*TablaVentas[[#This Row],[DESCUENTO]]</f>
        <v>140.95826007997664</v>
      </c>
      <c r="J8005" s="2">
        <f ca="1">0.18*TablaVentas[[#This Row],[SUBTOTAL]]</f>
        <v>25.372486814395796</v>
      </c>
      <c r="K8005" s="2">
        <f ca="1">+TablaVentas[[#This Row],[SUBTOTAL]]+TablaVentas[[#This Row],[IGV]]</f>
        <v>166.33074689437242</v>
      </c>
    </row>
    <row r="8006" spans="1:11" x14ac:dyDescent="0.25">
      <c r="A8006" t="s">
        <v>8015</v>
      </c>
      <c r="B8006" s="6">
        <v>45447</v>
      </c>
      <c r="C8006" t="s">
        <v>10012</v>
      </c>
      <c r="D8006" t="s">
        <v>10022</v>
      </c>
      <c r="E8006">
        <v>19</v>
      </c>
      <c r="F8006">
        <f>+_xlfn.XLOOKUP(TablaVentas[[#This Row],[PRODUCTO FINANCIERO]],TablaPrecios[PRODUCTO FINANCIERO],TablaPrecios[PRECIO UNIT],0)</f>
        <v>20.9</v>
      </c>
      <c r="G8006" s="2">
        <f>+TablaVentas[[#This Row],[CANTIDAD]]*TablaVentas[[#This Row],[PRECIO UNITARIO]]</f>
        <v>397.09999999999997</v>
      </c>
      <c r="H8006" s="1">
        <f t="shared" ca="1" si="125"/>
        <v>0.18474731107197534</v>
      </c>
      <c r="I8006" s="2">
        <f ca="1">+TablaVentas[[#This Row],[VENTAL TOTAL]]-TablaVentas[[#This Row],[VENTAL TOTAL]]*TablaVentas[[#This Row],[DESCUENTO]]</f>
        <v>323.73684277331859</v>
      </c>
      <c r="J8006" s="2">
        <f ca="1">0.18*TablaVentas[[#This Row],[SUBTOTAL]]</f>
        <v>58.272631699197341</v>
      </c>
      <c r="K8006" s="2">
        <f ca="1">+TablaVentas[[#This Row],[SUBTOTAL]]+TablaVentas[[#This Row],[IGV]]</f>
        <v>382.00947447251593</v>
      </c>
    </row>
    <row r="8007" spans="1:11" x14ac:dyDescent="0.25">
      <c r="A8007" t="s">
        <v>8016</v>
      </c>
      <c r="B8007" s="6">
        <v>45546</v>
      </c>
      <c r="C8007" t="s">
        <v>10011</v>
      </c>
      <c r="D8007" t="s">
        <v>10018</v>
      </c>
      <c r="E8007">
        <v>15</v>
      </c>
      <c r="F8007">
        <f>+_xlfn.XLOOKUP(TablaVentas[[#This Row],[PRODUCTO FINANCIERO]],TablaPrecios[PRODUCTO FINANCIERO],TablaPrecios[PRECIO UNIT],0)</f>
        <v>14.9</v>
      </c>
      <c r="G8007" s="2">
        <f>+TablaVentas[[#This Row],[CANTIDAD]]*TablaVentas[[#This Row],[PRECIO UNITARIO]]</f>
        <v>223.5</v>
      </c>
      <c r="H8007" s="1">
        <f t="shared" ca="1" si="125"/>
        <v>0.12404947595779475</v>
      </c>
      <c r="I8007" s="2">
        <f ca="1">+TablaVentas[[#This Row],[VENTAL TOTAL]]-TablaVentas[[#This Row],[VENTAL TOTAL]]*TablaVentas[[#This Row],[DESCUENTO]]</f>
        <v>195.77494212343288</v>
      </c>
      <c r="J8007" s="2">
        <f ca="1">0.18*TablaVentas[[#This Row],[SUBTOTAL]]</f>
        <v>35.239489582217914</v>
      </c>
      <c r="K8007" s="2">
        <f ca="1">+TablaVentas[[#This Row],[SUBTOTAL]]+TablaVentas[[#This Row],[IGV]]</f>
        <v>231.01443170565079</v>
      </c>
    </row>
    <row r="8008" spans="1:11" x14ac:dyDescent="0.25">
      <c r="A8008" t="s">
        <v>8017</v>
      </c>
      <c r="B8008" s="6">
        <v>45826</v>
      </c>
      <c r="C8008" t="s">
        <v>10014</v>
      </c>
      <c r="D8008" t="s">
        <v>10019</v>
      </c>
      <c r="E8008">
        <v>11</v>
      </c>
      <c r="F8008">
        <f>+_xlfn.XLOOKUP(TablaVentas[[#This Row],[PRODUCTO FINANCIERO]],TablaPrecios[PRODUCTO FINANCIERO],TablaPrecios[PRECIO UNIT],0)</f>
        <v>9.9</v>
      </c>
      <c r="G8008" s="2">
        <f>+TablaVentas[[#This Row],[CANTIDAD]]*TablaVentas[[#This Row],[PRECIO UNITARIO]]</f>
        <v>108.9</v>
      </c>
      <c r="H8008" s="1">
        <f t="shared" ca="1" si="125"/>
        <v>0.10942413471520034</v>
      </c>
      <c r="I8008" s="2">
        <f ca="1">+TablaVentas[[#This Row],[VENTAL TOTAL]]-TablaVentas[[#This Row],[VENTAL TOTAL]]*TablaVentas[[#This Row],[DESCUENTO]]</f>
        <v>96.983711729514681</v>
      </c>
      <c r="J8008" s="2">
        <f ca="1">0.18*TablaVentas[[#This Row],[SUBTOTAL]]</f>
        <v>17.45706811131264</v>
      </c>
      <c r="K8008" s="2">
        <f ca="1">+TablaVentas[[#This Row],[SUBTOTAL]]+TablaVentas[[#This Row],[IGV]]</f>
        <v>114.44077984082732</v>
      </c>
    </row>
    <row r="8009" spans="1:11" x14ac:dyDescent="0.25">
      <c r="A8009" t="s">
        <v>8018</v>
      </c>
      <c r="B8009" s="6">
        <v>45313</v>
      </c>
      <c r="C8009" t="s">
        <v>10014</v>
      </c>
      <c r="D8009" t="s">
        <v>10022</v>
      </c>
      <c r="E8009">
        <v>15</v>
      </c>
      <c r="F8009">
        <f>+_xlfn.XLOOKUP(TablaVentas[[#This Row],[PRODUCTO FINANCIERO]],TablaPrecios[PRODUCTO FINANCIERO],TablaPrecios[PRECIO UNIT],0)</f>
        <v>20.9</v>
      </c>
      <c r="G8009" s="2">
        <f>+TablaVentas[[#This Row],[CANTIDAD]]*TablaVentas[[#This Row],[PRECIO UNITARIO]]</f>
        <v>313.5</v>
      </c>
      <c r="H8009" s="1">
        <f t="shared" ca="1" si="125"/>
        <v>0.15025253387312987</v>
      </c>
      <c r="I8009" s="2">
        <f ca="1">+TablaVentas[[#This Row],[VENTAL TOTAL]]-TablaVentas[[#This Row],[VENTAL TOTAL]]*TablaVentas[[#This Row],[DESCUENTO]]</f>
        <v>266.39583063077379</v>
      </c>
      <c r="J8009" s="2">
        <f ca="1">0.18*TablaVentas[[#This Row],[SUBTOTAL]]</f>
        <v>47.951249513539281</v>
      </c>
      <c r="K8009" s="2">
        <f ca="1">+TablaVentas[[#This Row],[SUBTOTAL]]+TablaVentas[[#This Row],[IGV]]</f>
        <v>314.34708014431305</v>
      </c>
    </row>
    <row r="8010" spans="1:11" x14ac:dyDescent="0.25">
      <c r="A8010" t="s">
        <v>8019</v>
      </c>
      <c r="B8010" s="6">
        <v>45406</v>
      </c>
      <c r="C8010" t="s">
        <v>10012</v>
      </c>
      <c r="D8010" t="s">
        <v>10020</v>
      </c>
      <c r="E8010">
        <v>6</v>
      </c>
      <c r="F8010">
        <f>+_xlfn.XLOOKUP(TablaVentas[[#This Row],[PRODUCTO FINANCIERO]],TablaPrecios[PRODUCTO FINANCIERO],TablaPrecios[PRECIO UNIT],0)</f>
        <v>14.9</v>
      </c>
      <c r="G8010" s="2">
        <f>+TablaVentas[[#This Row],[CANTIDAD]]*TablaVentas[[#This Row],[PRECIO UNITARIO]]</f>
        <v>89.4</v>
      </c>
      <c r="H8010" s="1">
        <f t="shared" ca="1" si="125"/>
        <v>0.17671000488213637</v>
      </c>
      <c r="I8010" s="2">
        <f ca="1">+TablaVentas[[#This Row],[VENTAL TOTAL]]-TablaVentas[[#This Row],[VENTAL TOTAL]]*TablaVentas[[#This Row],[DESCUENTO]]</f>
        <v>73.602125563537015</v>
      </c>
      <c r="J8010" s="2">
        <f ca="1">0.18*TablaVentas[[#This Row],[SUBTOTAL]]</f>
        <v>13.248382601436662</v>
      </c>
      <c r="K8010" s="2">
        <f ca="1">+TablaVentas[[#This Row],[SUBTOTAL]]+TablaVentas[[#This Row],[IGV]]</f>
        <v>86.850508164973675</v>
      </c>
    </row>
    <row r="8011" spans="1:11" x14ac:dyDescent="0.25">
      <c r="A8011" t="s">
        <v>8020</v>
      </c>
      <c r="B8011" s="6">
        <v>45594</v>
      </c>
      <c r="C8011" t="s">
        <v>10011</v>
      </c>
      <c r="D8011" t="s">
        <v>10020</v>
      </c>
      <c r="E8011">
        <v>16</v>
      </c>
      <c r="F8011">
        <f>+_xlfn.XLOOKUP(TablaVentas[[#This Row],[PRODUCTO FINANCIERO]],TablaPrecios[PRODUCTO FINANCIERO],TablaPrecios[PRECIO UNIT],0)</f>
        <v>14.9</v>
      </c>
      <c r="G8011" s="2">
        <f>+TablaVentas[[#This Row],[CANTIDAD]]*TablaVentas[[#This Row],[PRECIO UNITARIO]]</f>
        <v>238.4</v>
      </c>
      <c r="H8011" s="1">
        <f t="shared" ca="1" si="125"/>
        <v>0.13810705110702931</v>
      </c>
      <c r="I8011" s="2">
        <f ca="1">+TablaVentas[[#This Row],[VENTAL TOTAL]]-TablaVentas[[#This Row],[VENTAL TOTAL]]*TablaVentas[[#This Row],[DESCUENTO]]</f>
        <v>205.47527901608422</v>
      </c>
      <c r="J8011" s="2">
        <f ca="1">0.18*TablaVentas[[#This Row],[SUBTOTAL]]</f>
        <v>36.985550222895156</v>
      </c>
      <c r="K8011" s="2">
        <f ca="1">+TablaVentas[[#This Row],[SUBTOTAL]]+TablaVentas[[#This Row],[IGV]]</f>
        <v>242.46082923897939</v>
      </c>
    </row>
    <row r="8012" spans="1:11" x14ac:dyDescent="0.25">
      <c r="A8012" t="s">
        <v>8021</v>
      </c>
      <c r="B8012" s="6">
        <v>46042</v>
      </c>
      <c r="C8012" t="s">
        <v>10011</v>
      </c>
      <c r="D8012" t="s">
        <v>10022</v>
      </c>
      <c r="E8012">
        <v>15</v>
      </c>
      <c r="F8012">
        <f>+_xlfn.XLOOKUP(TablaVentas[[#This Row],[PRODUCTO FINANCIERO]],TablaPrecios[PRODUCTO FINANCIERO],TablaPrecios[PRECIO UNIT],0)</f>
        <v>20.9</v>
      </c>
      <c r="G8012" s="2">
        <f>+TablaVentas[[#This Row],[CANTIDAD]]*TablaVentas[[#This Row],[PRECIO UNITARIO]]</f>
        <v>313.5</v>
      </c>
      <c r="H8012" s="1">
        <f t="shared" ca="1" si="125"/>
        <v>0.15321701436739138</v>
      </c>
      <c r="I8012" s="2">
        <f ca="1">+TablaVentas[[#This Row],[VENTAL TOTAL]]-TablaVentas[[#This Row],[VENTAL TOTAL]]*TablaVentas[[#This Row],[DESCUENTO]]</f>
        <v>265.46646599582277</v>
      </c>
      <c r="J8012" s="2">
        <f ca="1">0.18*TablaVentas[[#This Row],[SUBTOTAL]]</f>
        <v>47.783963879248098</v>
      </c>
      <c r="K8012" s="2">
        <f ca="1">+TablaVentas[[#This Row],[SUBTOTAL]]+TablaVentas[[#This Row],[IGV]]</f>
        <v>313.25042987507089</v>
      </c>
    </row>
    <row r="8013" spans="1:11" x14ac:dyDescent="0.25">
      <c r="A8013" t="s">
        <v>8022</v>
      </c>
      <c r="B8013" s="6">
        <v>45772</v>
      </c>
      <c r="C8013" t="s">
        <v>10013</v>
      </c>
      <c r="D8013" t="s">
        <v>10022</v>
      </c>
      <c r="E8013">
        <v>10</v>
      </c>
      <c r="F8013">
        <f>+_xlfn.XLOOKUP(TablaVentas[[#This Row],[PRODUCTO FINANCIERO]],TablaPrecios[PRODUCTO FINANCIERO],TablaPrecios[PRECIO UNIT],0)</f>
        <v>20.9</v>
      </c>
      <c r="G8013" s="2">
        <f>+TablaVentas[[#This Row],[CANTIDAD]]*TablaVentas[[#This Row],[PRECIO UNITARIO]]</f>
        <v>209</v>
      </c>
      <c r="H8013" s="1">
        <f t="shared" ca="1" si="125"/>
        <v>0.12411449547820574</v>
      </c>
      <c r="I8013" s="2">
        <f ca="1">+TablaVentas[[#This Row],[VENTAL TOTAL]]-TablaVentas[[#This Row],[VENTAL TOTAL]]*TablaVentas[[#This Row],[DESCUENTO]]</f>
        <v>183.060070445055</v>
      </c>
      <c r="J8013" s="2">
        <f ca="1">0.18*TablaVentas[[#This Row],[SUBTOTAL]]</f>
        <v>32.950812680109898</v>
      </c>
      <c r="K8013" s="2">
        <f ca="1">+TablaVentas[[#This Row],[SUBTOTAL]]+TablaVentas[[#This Row],[IGV]]</f>
        <v>216.0108831251649</v>
      </c>
    </row>
    <row r="8014" spans="1:11" x14ac:dyDescent="0.25">
      <c r="A8014" t="s">
        <v>8023</v>
      </c>
      <c r="B8014" s="6">
        <v>45930</v>
      </c>
      <c r="C8014" t="s">
        <v>10016</v>
      </c>
      <c r="D8014" t="s">
        <v>10019</v>
      </c>
      <c r="E8014">
        <v>10</v>
      </c>
      <c r="F8014">
        <f>+_xlfn.XLOOKUP(TablaVentas[[#This Row],[PRODUCTO FINANCIERO]],TablaPrecios[PRODUCTO FINANCIERO],TablaPrecios[PRECIO UNIT],0)</f>
        <v>9.9</v>
      </c>
      <c r="G8014" s="2">
        <f>+TablaVentas[[#This Row],[CANTIDAD]]*TablaVentas[[#This Row],[PRECIO UNITARIO]]</f>
        <v>99</v>
      </c>
      <c r="H8014" s="1">
        <f t="shared" ca="1" si="125"/>
        <v>0.12074763716464604</v>
      </c>
      <c r="I8014" s="2">
        <f ca="1">+TablaVentas[[#This Row],[VENTAL TOTAL]]-TablaVentas[[#This Row],[VENTAL TOTAL]]*TablaVentas[[#This Row],[DESCUENTO]]</f>
        <v>87.045983920700039</v>
      </c>
      <c r="J8014" s="2">
        <f ca="1">0.18*TablaVentas[[#This Row],[SUBTOTAL]]</f>
        <v>15.668277105726006</v>
      </c>
      <c r="K8014" s="2">
        <f ca="1">+TablaVentas[[#This Row],[SUBTOTAL]]+TablaVentas[[#This Row],[IGV]]</f>
        <v>102.71426102642604</v>
      </c>
    </row>
    <row r="8015" spans="1:11" x14ac:dyDescent="0.25">
      <c r="A8015" t="s">
        <v>8024</v>
      </c>
      <c r="B8015" s="6">
        <v>45891</v>
      </c>
      <c r="C8015" t="s">
        <v>10016</v>
      </c>
      <c r="D8015" t="s">
        <v>10019</v>
      </c>
      <c r="E8015">
        <v>15</v>
      </c>
      <c r="F8015">
        <f>+_xlfn.XLOOKUP(TablaVentas[[#This Row],[PRODUCTO FINANCIERO]],TablaPrecios[PRODUCTO FINANCIERO],TablaPrecios[PRECIO UNIT],0)</f>
        <v>9.9</v>
      </c>
      <c r="G8015" s="2">
        <f>+TablaVentas[[#This Row],[CANTIDAD]]*TablaVentas[[#This Row],[PRECIO UNITARIO]]</f>
        <v>148.5</v>
      </c>
      <c r="H8015" s="1">
        <f t="shared" ca="1" si="125"/>
        <v>0.13159669900475171</v>
      </c>
      <c r="I8015" s="2">
        <f ca="1">+TablaVentas[[#This Row],[VENTAL TOTAL]]-TablaVentas[[#This Row],[VENTAL TOTAL]]*TablaVentas[[#This Row],[DESCUENTO]]</f>
        <v>128.95789019779437</v>
      </c>
      <c r="J8015" s="2">
        <f ca="1">0.18*TablaVentas[[#This Row],[SUBTOTAL]]</f>
        <v>23.212420235602984</v>
      </c>
      <c r="K8015" s="2">
        <f ca="1">+TablaVentas[[#This Row],[SUBTOTAL]]+TablaVentas[[#This Row],[IGV]]</f>
        <v>152.17031043339736</v>
      </c>
    </row>
    <row r="8016" spans="1:11" x14ac:dyDescent="0.25">
      <c r="A8016" t="s">
        <v>8025</v>
      </c>
      <c r="B8016" s="6">
        <v>45984</v>
      </c>
      <c r="C8016" t="s">
        <v>10014</v>
      </c>
      <c r="D8016" t="s">
        <v>10019</v>
      </c>
      <c r="E8016">
        <v>6</v>
      </c>
      <c r="F8016">
        <f>+_xlfn.XLOOKUP(TablaVentas[[#This Row],[PRODUCTO FINANCIERO]],TablaPrecios[PRODUCTO FINANCIERO],TablaPrecios[PRECIO UNIT],0)</f>
        <v>9.9</v>
      </c>
      <c r="G8016" s="2">
        <f>+TablaVentas[[#This Row],[CANTIDAD]]*TablaVentas[[#This Row],[PRECIO UNITARIO]]</f>
        <v>59.400000000000006</v>
      </c>
      <c r="H8016" s="1">
        <f t="shared" ca="1" si="125"/>
        <v>0.10102417777271905</v>
      </c>
      <c r="I8016" s="2">
        <f ca="1">+TablaVentas[[#This Row],[VENTAL TOTAL]]-TablaVentas[[#This Row],[VENTAL TOTAL]]*TablaVentas[[#This Row],[DESCUENTO]]</f>
        <v>53.399163840300496</v>
      </c>
      <c r="J8016" s="2">
        <f ca="1">0.18*TablaVentas[[#This Row],[SUBTOTAL]]</f>
        <v>9.6118494912540893</v>
      </c>
      <c r="K8016" s="2">
        <f ca="1">+TablaVentas[[#This Row],[SUBTOTAL]]+TablaVentas[[#This Row],[IGV]]</f>
        <v>63.011013331554587</v>
      </c>
    </row>
    <row r="8017" spans="1:11" x14ac:dyDescent="0.25">
      <c r="A8017" t="s">
        <v>8026</v>
      </c>
      <c r="B8017" s="6">
        <v>45510</v>
      </c>
      <c r="C8017" t="s">
        <v>10012</v>
      </c>
      <c r="D8017" t="s">
        <v>10017</v>
      </c>
      <c r="E8017">
        <v>18</v>
      </c>
      <c r="F8017">
        <f>+_xlfn.XLOOKUP(TablaVentas[[#This Row],[PRODUCTO FINANCIERO]],TablaPrecios[PRODUCTO FINANCIERO],TablaPrecios[PRECIO UNIT],0)</f>
        <v>9.9</v>
      </c>
      <c r="G8017" s="2">
        <f>+TablaVentas[[#This Row],[CANTIDAD]]*TablaVentas[[#This Row],[PRECIO UNITARIO]]</f>
        <v>178.20000000000002</v>
      </c>
      <c r="H8017" s="1">
        <f t="shared" ca="1" si="125"/>
        <v>0.13568228250423142</v>
      </c>
      <c r="I8017" s="2">
        <f ca="1">+TablaVentas[[#This Row],[VENTAL TOTAL]]-TablaVentas[[#This Row],[VENTAL TOTAL]]*TablaVentas[[#This Row],[DESCUENTO]]</f>
        <v>154.02141725774598</v>
      </c>
      <c r="J8017" s="2">
        <f ca="1">0.18*TablaVentas[[#This Row],[SUBTOTAL]]</f>
        <v>27.723855106394275</v>
      </c>
      <c r="K8017" s="2">
        <f ca="1">+TablaVentas[[#This Row],[SUBTOTAL]]+TablaVentas[[#This Row],[IGV]]</f>
        <v>181.74527236414025</v>
      </c>
    </row>
    <row r="8018" spans="1:11" x14ac:dyDescent="0.25">
      <c r="A8018" t="s">
        <v>8027</v>
      </c>
      <c r="B8018" s="6">
        <v>46352</v>
      </c>
      <c r="C8018" t="s">
        <v>10011</v>
      </c>
      <c r="D8018" t="s">
        <v>10017</v>
      </c>
      <c r="E8018">
        <v>4</v>
      </c>
      <c r="F8018">
        <f>+_xlfn.XLOOKUP(TablaVentas[[#This Row],[PRODUCTO FINANCIERO]],TablaPrecios[PRODUCTO FINANCIERO],TablaPrecios[PRECIO UNIT],0)</f>
        <v>9.9</v>
      </c>
      <c r="G8018" s="2">
        <f>+TablaVentas[[#This Row],[CANTIDAD]]*TablaVentas[[#This Row],[PRECIO UNITARIO]]</f>
        <v>39.6</v>
      </c>
      <c r="H8018" s="1">
        <f t="shared" ca="1" si="125"/>
        <v>0.19681523230688369</v>
      </c>
      <c r="I8018" s="2">
        <f ca="1">+TablaVentas[[#This Row],[VENTAL TOTAL]]-TablaVentas[[#This Row],[VENTAL TOTAL]]*TablaVentas[[#This Row],[DESCUENTO]]</f>
        <v>31.806116800647409</v>
      </c>
      <c r="J8018" s="2">
        <f ca="1">0.18*TablaVentas[[#This Row],[SUBTOTAL]]</f>
        <v>5.7251010241165332</v>
      </c>
      <c r="K8018" s="2">
        <f ca="1">+TablaVentas[[#This Row],[SUBTOTAL]]+TablaVentas[[#This Row],[IGV]]</f>
        <v>37.531217824763942</v>
      </c>
    </row>
    <row r="8019" spans="1:11" x14ac:dyDescent="0.25">
      <c r="A8019" t="s">
        <v>8028</v>
      </c>
      <c r="B8019" s="6">
        <v>45941</v>
      </c>
      <c r="C8019" t="s">
        <v>10012</v>
      </c>
      <c r="D8019" t="s">
        <v>10018</v>
      </c>
      <c r="E8019">
        <v>13</v>
      </c>
      <c r="F8019">
        <f>+_xlfn.XLOOKUP(TablaVentas[[#This Row],[PRODUCTO FINANCIERO]],TablaPrecios[PRODUCTO FINANCIERO],TablaPrecios[PRECIO UNIT],0)</f>
        <v>14.9</v>
      </c>
      <c r="G8019" s="2">
        <f>+TablaVentas[[#This Row],[CANTIDAD]]*TablaVentas[[#This Row],[PRECIO UNITARIO]]</f>
        <v>193.70000000000002</v>
      </c>
      <c r="H8019" s="1">
        <f t="shared" ca="1" si="125"/>
        <v>0.1780519554519801</v>
      </c>
      <c r="I8019" s="2">
        <f ca="1">+TablaVentas[[#This Row],[VENTAL TOTAL]]-TablaVentas[[#This Row],[VENTAL TOTAL]]*TablaVentas[[#This Row],[DESCUENTO]]</f>
        <v>159.21133622895147</v>
      </c>
      <c r="J8019" s="2">
        <f ca="1">0.18*TablaVentas[[#This Row],[SUBTOTAL]]</f>
        <v>28.658040521211262</v>
      </c>
      <c r="K8019" s="2">
        <f ca="1">+TablaVentas[[#This Row],[SUBTOTAL]]+TablaVentas[[#This Row],[IGV]]</f>
        <v>187.86937675016273</v>
      </c>
    </row>
    <row r="8020" spans="1:11" x14ac:dyDescent="0.25">
      <c r="A8020" t="s">
        <v>8029</v>
      </c>
      <c r="B8020" s="6">
        <v>46054</v>
      </c>
      <c r="C8020" t="s">
        <v>10016</v>
      </c>
      <c r="D8020" t="s">
        <v>10019</v>
      </c>
      <c r="E8020">
        <v>7</v>
      </c>
      <c r="F8020">
        <f>+_xlfn.XLOOKUP(TablaVentas[[#This Row],[PRODUCTO FINANCIERO]],TablaPrecios[PRODUCTO FINANCIERO],TablaPrecios[PRECIO UNIT],0)</f>
        <v>9.9</v>
      </c>
      <c r="G8020" s="2">
        <f>+TablaVentas[[#This Row],[CANTIDAD]]*TablaVentas[[#This Row],[PRECIO UNITARIO]]</f>
        <v>69.3</v>
      </c>
      <c r="H8020" s="1">
        <f t="shared" ca="1" si="125"/>
        <v>0.14228022232725962</v>
      </c>
      <c r="I8020" s="2">
        <f ca="1">+TablaVentas[[#This Row],[VENTAL TOTAL]]-TablaVentas[[#This Row],[VENTAL TOTAL]]*TablaVentas[[#This Row],[DESCUENTO]]</f>
        <v>59.439980592720907</v>
      </c>
      <c r="J8020" s="2">
        <f ca="1">0.18*TablaVentas[[#This Row],[SUBTOTAL]]</f>
        <v>10.699196506689763</v>
      </c>
      <c r="K8020" s="2">
        <f ca="1">+TablaVentas[[#This Row],[SUBTOTAL]]+TablaVentas[[#This Row],[IGV]]</f>
        <v>70.139177099410674</v>
      </c>
    </row>
    <row r="8021" spans="1:11" x14ac:dyDescent="0.25">
      <c r="A8021" t="s">
        <v>8030</v>
      </c>
      <c r="B8021" s="6">
        <v>45447</v>
      </c>
      <c r="C8021" t="s">
        <v>10012</v>
      </c>
      <c r="D8021" t="s">
        <v>10022</v>
      </c>
      <c r="E8021">
        <v>12</v>
      </c>
      <c r="F8021">
        <f>+_xlfn.XLOOKUP(TablaVentas[[#This Row],[PRODUCTO FINANCIERO]],TablaPrecios[PRODUCTO FINANCIERO],TablaPrecios[PRECIO UNIT],0)</f>
        <v>20.9</v>
      </c>
      <c r="G8021" s="2">
        <f>+TablaVentas[[#This Row],[CANTIDAD]]*TablaVentas[[#This Row],[PRECIO UNITARIO]]</f>
        <v>250.79999999999998</v>
      </c>
      <c r="H8021" s="1">
        <f t="shared" ca="1" si="125"/>
        <v>0.10643345926014541</v>
      </c>
      <c r="I8021" s="2">
        <f ca="1">+TablaVentas[[#This Row],[VENTAL TOTAL]]-TablaVentas[[#This Row],[VENTAL TOTAL]]*TablaVentas[[#This Row],[DESCUENTO]]</f>
        <v>224.10648841755551</v>
      </c>
      <c r="J8021" s="2">
        <f ca="1">0.18*TablaVentas[[#This Row],[SUBTOTAL]]</f>
        <v>40.33916791515999</v>
      </c>
      <c r="K8021" s="2">
        <f ca="1">+TablaVentas[[#This Row],[SUBTOTAL]]+TablaVentas[[#This Row],[IGV]]</f>
        <v>264.44565633271549</v>
      </c>
    </row>
    <row r="8022" spans="1:11" x14ac:dyDescent="0.25">
      <c r="A8022" t="s">
        <v>8031</v>
      </c>
      <c r="B8022" s="6">
        <v>46275</v>
      </c>
      <c r="C8022" t="s">
        <v>10012</v>
      </c>
      <c r="D8022" t="s">
        <v>10017</v>
      </c>
      <c r="E8022">
        <v>9</v>
      </c>
      <c r="F8022">
        <f>+_xlfn.XLOOKUP(TablaVentas[[#This Row],[PRODUCTO FINANCIERO]],TablaPrecios[PRODUCTO FINANCIERO],TablaPrecios[PRECIO UNIT],0)</f>
        <v>9.9</v>
      </c>
      <c r="G8022" s="2">
        <f>+TablaVentas[[#This Row],[CANTIDAD]]*TablaVentas[[#This Row],[PRECIO UNITARIO]]</f>
        <v>89.100000000000009</v>
      </c>
      <c r="H8022" s="1">
        <f t="shared" ca="1" si="125"/>
        <v>0.1765544844956411</v>
      </c>
      <c r="I8022" s="2">
        <f ca="1">+TablaVentas[[#This Row],[VENTAL TOTAL]]-TablaVentas[[#This Row],[VENTAL TOTAL]]*TablaVentas[[#This Row],[DESCUENTO]]</f>
        <v>73.368995431438378</v>
      </c>
      <c r="J8022" s="2">
        <f ca="1">0.18*TablaVentas[[#This Row],[SUBTOTAL]]</f>
        <v>13.206419177658908</v>
      </c>
      <c r="K8022" s="2">
        <f ca="1">+TablaVentas[[#This Row],[SUBTOTAL]]+TablaVentas[[#This Row],[IGV]]</f>
        <v>86.575414609097294</v>
      </c>
    </row>
    <row r="8023" spans="1:11" x14ac:dyDescent="0.25">
      <c r="A8023" t="s">
        <v>8032</v>
      </c>
      <c r="B8023" s="6">
        <v>46371</v>
      </c>
      <c r="C8023" t="s">
        <v>10013</v>
      </c>
      <c r="D8023" t="s">
        <v>10019</v>
      </c>
      <c r="E8023">
        <v>9</v>
      </c>
      <c r="F8023">
        <f>+_xlfn.XLOOKUP(TablaVentas[[#This Row],[PRODUCTO FINANCIERO]],TablaPrecios[PRODUCTO FINANCIERO],TablaPrecios[PRECIO UNIT],0)</f>
        <v>9.9</v>
      </c>
      <c r="G8023" s="2">
        <f>+TablaVentas[[#This Row],[CANTIDAD]]*TablaVentas[[#This Row],[PRECIO UNITARIO]]</f>
        <v>89.100000000000009</v>
      </c>
      <c r="H8023" s="1">
        <f t="shared" ca="1" si="125"/>
        <v>0.18938001210830621</v>
      </c>
      <c r="I8023" s="2">
        <f ca="1">+TablaVentas[[#This Row],[VENTAL TOTAL]]-TablaVentas[[#This Row],[VENTAL TOTAL]]*TablaVentas[[#This Row],[DESCUENTO]]</f>
        <v>72.226240921149923</v>
      </c>
      <c r="J8023" s="2">
        <f ca="1">0.18*TablaVentas[[#This Row],[SUBTOTAL]]</f>
        <v>13.000723365806985</v>
      </c>
      <c r="K8023" s="2">
        <f ca="1">+TablaVentas[[#This Row],[SUBTOTAL]]+TablaVentas[[#This Row],[IGV]]</f>
        <v>85.226964286956914</v>
      </c>
    </row>
    <row r="8024" spans="1:11" x14ac:dyDescent="0.25">
      <c r="A8024" t="s">
        <v>8033</v>
      </c>
      <c r="B8024" s="6">
        <v>46064</v>
      </c>
      <c r="C8024" t="s">
        <v>10012</v>
      </c>
      <c r="D8024" t="s">
        <v>10017</v>
      </c>
      <c r="E8024">
        <v>4</v>
      </c>
      <c r="F8024">
        <f>+_xlfn.XLOOKUP(TablaVentas[[#This Row],[PRODUCTO FINANCIERO]],TablaPrecios[PRODUCTO FINANCIERO],TablaPrecios[PRECIO UNIT],0)</f>
        <v>9.9</v>
      </c>
      <c r="G8024" s="2">
        <f>+TablaVentas[[#This Row],[CANTIDAD]]*TablaVentas[[#This Row],[PRECIO UNITARIO]]</f>
        <v>39.6</v>
      </c>
      <c r="H8024" s="1">
        <f t="shared" ca="1" si="125"/>
        <v>0.16596865267896993</v>
      </c>
      <c r="I8024" s="2">
        <f ca="1">+TablaVentas[[#This Row],[VENTAL TOTAL]]-TablaVentas[[#This Row],[VENTAL TOTAL]]*TablaVentas[[#This Row],[DESCUENTO]]</f>
        <v>33.027641353912792</v>
      </c>
      <c r="J8024" s="2">
        <f ca="1">0.18*TablaVentas[[#This Row],[SUBTOTAL]]</f>
        <v>5.9449754437043021</v>
      </c>
      <c r="K8024" s="2">
        <f ca="1">+TablaVentas[[#This Row],[SUBTOTAL]]+TablaVentas[[#This Row],[IGV]]</f>
        <v>38.972616797617093</v>
      </c>
    </row>
    <row r="8025" spans="1:11" x14ac:dyDescent="0.25">
      <c r="A8025" t="s">
        <v>8034</v>
      </c>
      <c r="B8025" s="6">
        <v>45358</v>
      </c>
      <c r="C8025" t="s">
        <v>10011</v>
      </c>
      <c r="D8025" t="s">
        <v>10020</v>
      </c>
      <c r="E8025">
        <v>8</v>
      </c>
      <c r="F8025">
        <f>+_xlfn.XLOOKUP(TablaVentas[[#This Row],[PRODUCTO FINANCIERO]],TablaPrecios[PRODUCTO FINANCIERO],TablaPrecios[PRECIO UNIT],0)</f>
        <v>14.9</v>
      </c>
      <c r="G8025" s="2">
        <f>+TablaVentas[[#This Row],[CANTIDAD]]*TablaVentas[[#This Row],[PRECIO UNITARIO]]</f>
        <v>119.2</v>
      </c>
      <c r="H8025" s="1">
        <f t="shared" ca="1" si="125"/>
        <v>0.13764769767316257</v>
      </c>
      <c r="I8025" s="2">
        <f ca="1">+TablaVentas[[#This Row],[VENTAL TOTAL]]-TablaVentas[[#This Row],[VENTAL TOTAL]]*TablaVentas[[#This Row],[DESCUENTO]]</f>
        <v>102.79239443735902</v>
      </c>
      <c r="J8025" s="2">
        <f ca="1">0.18*TablaVentas[[#This Row],[SUBTOTAL]]</f>
        <v>18.502630998724623</v>
      </c>
      <c r="K8025" s="2">
        <f ca="1">+TablaVentas[[#This Row],[SUBTOTAL]]+TablaVentas[[#This Row],[IGV]]</f>
        <v>121.29502543608365</v>
      </c>
    </row>
    <row r="8026" spans="1:11" x14ac:dyDescent="0.25">
      <c r="A8026" t="s">
        <v>8035</v>
      </c>
      <c r="B8026" s="6">
        <v>45650</v>
      </c>
      <c r="C8026" t="s">
        <v>10013</v>
      </c>
      <c r="D8026" t="s">
        <v>10018</v>
      </c>
      <c r="E8026">
        <v>11</v>
      </c>
      <c r="F8026">
        <f>+_xlfn.XLOOKUP(TablaVentas[[#This Row],[PRODUCTO FINANCIERO]],TablaPrecios[PRODUCTO FINANCIERO],TablaPrecios[PRECIO UNIT],0)</f>
        <v>14.9</v>
      </c>
      <c r="G8026" s="2">
        <f>+TablaVentas[[#This Row],[CANTIDAD]]*TablaVentas[[#This Row],[PRECIO UNITARIO]]</f>
        <v>163.9</v>
      </c>
      <c r="H8026" s="1">
        <f t="shared" ca="1" si="125"/>
        <v>0.11586383425689734</v>
      </c>
      <c r="I8026" s="2">
        <f ca="1">+TablaVentas[[#This Row],[VENTAL TOTAL]]-TablaVentas[[#This Row],[VENTAL TOTAL]]*TablaVentas[[#This Row],[DESCUENTO]]</f>
        <v>144.90991756529453</v>
      </c>
      <c r="J8026" s="2">
        <f ca="1">0.18*TablaVentas[[#This Row],[SUBTOTAL]]</f>
        <v>26.083785161753017</v>
      </c>
      <c r="K8026" s="2">
        <f ca="1">+TablaVentas[[#This Row],[SUBTOTAL]]+TablaVentas[[#This Row],[IGV]]</f>
        <v>170.99370272704755</v>
      </c>
    </row>
    <row r="8027" spans="1:11" x14ac:dyDescent="0.25">
      <c r="A8027" t="s">
        <v>8036</v>
      </c>
      <c r="B8027" s="6">
        <v>45972</v>
      </c>
      <c r="C8027" t="s">
        <v>10015</v>
      </c>
      <c r="D8027" t="s">
        <v>10017</v>
      </c>
      <c r="E8027">
        <v>15</v>
      </c>
      <c r="F8027">
        <f>+_xlfn.XLOOKUP(TablaVentas[[#This Row],[PRODUCTO FINANCIERO]],TablaPrecios[PRODUCTO FINANCIERO],TablaPrecios[PRECIO UNIT],0)</f>
        <v>9.9</v>
      </c>
      <c r="G8027" s="2">
        <f>+TablaVentas[[#This Row],[CANTIDAD]]*TablaVentas[[#This Row],[PRECIO UNITARIO]]</f>
        <v>148.5</v>
      </c>
      <c r="H8027" s="1">
        <f t="shared" ca="1" si="125"/>
        <v>0.14534385622798773</v>
      </c>
      <c r="I8027" s="2">
        <f ca="1">+TablaVentas[[#This Row],[VENTAL TOTAL]]-TablaVentas[[#This Row],[VENTAL TOTAL]]*TablaVentas[[#This Row],[DESCUENTO]]</f>
        <v>126.91643735014382</v>
      </c>
      <c r="J8027" s="2">
        <f ca="1">0.18*TablaVentas[[#This Row],[SUBTOTAL]]</f>
        <v>22.844958723025886</v>
      </c>
      <c r="K8027" s="2">
        <f ca="1">+TablaVentas[[#This Row],[SUBTOTAL]]+TablaVentas[[#This Row],[IGV]]</f>
        <v>149.76139607316972</v>
      </c>
    </row>
    <row r="8028" spans="1:11" x14ac:dyDescent="0.25">
      <c r="A8028" t="s">
        <v>8037</v>
      </c>
      <c r="B8028" s="6">
        <v>45794</v>
      </c>
      <c r="C8028" t="s">
        <v>10015</v>
      </c>
      <c r="D8028" t="s">
        <v>10020</v>
      </c>
      <c r="E8028">
        <v>16</v>
      </c>
      <c r="F8028">
        <f>+_xlfn.XLOOKUP(TablaVentas[[#This Row],[PRODUCTO FINANCIERO]],TablaPrecios[PRODUCTO FINANCIERO],TablaPrecios[PRECIO UNIT],0)</f>
        <v>14.9</v>
      </c>
      <c r="G8028" s="2">
        <f>+TablaVentas[[#This Row],[CANTIDAD]]*TablaVentas[[#This Row],[PRECIO UNITARIO]]</f>
        <v>238.4</v>
      </c>
      <c r="H8028" s="1">
        <f t="shared" ca="1" si="125"/>
        <v>0.18138563828057039</v>
      </c>
      <c r="I8028" s="2">
        <f ca="1">+TablaVentas[[#This Row],[VENTAL TOTAL]]-TablaVentas[[#This Row],[VENTAL TOTAL]]*TablaVentas[[#This Row],[DESCUENTO]]</f>
        <v>195.15766383391201</v>
      </c>
      <c r="J8028" s="2">
        <f ca="1">0.18*TablaVentas[[#This Row],[SUBTOTAL]]</f>
        <v>35.128379490104159</v>
      </c>
      <c r="K8028" s="2">
        <f ca="1">+TablaVentas[[#This Row],[SUBTOTAL]]+TablaVentas[[#This Row],[IGV]]</f>
        <v>230.28604332401616</v>
      </c>
    </row>
    <row r="8029" spans="1:11" x14ac:dyDescent="0.25">
      <c r="A8029" t="s">
        <v>8038</v>
      </c>
      <c r="B8029" s="6">
        <v>46100</v>
      </c>
      <c r="C8029" t="s">
        <v>10012</v>
      </c>
      <c r="D8029" t="s">
        <v>10018</v>
      </c>
      <c r="E8029">
        <v>10</v>
      </c>
      <c r="F8029">
        <f>+_xlfn.XLOOKUP(TablaVentas[[#This Row],[PRODUCTO FINANCIERO]],TablaPrecios[PRODUCTO FINANCIERO],TablaPrecios[PRECIO UNIT],0)</f>
        <v>14.9</v>
      </c>
      <c r="G8029" s="2">
        <f>+TablaVentas[[#This Row],[CANTIDAD]]*TablaVentas[[#This Row],[PRECIO UNITARIO]]</f>
        <v>149</v>
      </c>
      <c r="H8029" s="1">
        <f t="shared" ca="1" si="125"/>
        <v>0.18246497282758858</v>
      </c>
      <c r="I8029" s="2">
        <f ca="1">+TablaVentas[[#This Row],[VENTAL TOTAL]]-TablaVentas[[#This Row],[VENTAL TOTAL]]*TablaVentas[[#This Row],[DESCUENTO]]</f>
        <v>121.8127190486893</v>
      </c>
      <c r="J8029" s="2">
        <f ca="1">0.18*TablaVentas[[#This Row],[SUBTOTAL]]</f>
        <v>21.926289428764072</v>
      </c>
      <c r="K8029" s="2">
        <f ca="1">+TablaVentas[[#This Row],[SUBTOTAL]]+TablaVentas[[#This Row],[IGV]]</f>
        <v>143.73900847745338</v>
      </c>
    </row>
    <row r="8030" spans="1:11" x14ac:dyDescent="0.25">
      <c r="A8030" t="s">
        <v>8039</v>
      </c>
      <c r="B8030" s="6">
        <v>45861</v>
      </c>
      <c r="C8030" t="s">
        <v>10016</v>
      </c>
      <c r="D8030" t="s">
        <v>10020</v>
      </c>
      <c r="E8030">
        <v>20</v>
      </c>
      <c r="F8030">
        <f>+_xlfn.XLOOKUP(TablaVentas[[#This Row],[PRODUCTO FINANCIERO]],TablaPrecios[PRODUCTO FINANCIERO],TablaPrecios[PRECIO UNIT],0)</f>
        <v>14.9</v>
      </c>
      <c r="G8030" s="2">
        <f>+TablaVentas[[#This Row],[CANTIDAD]]*TablaVentas[[#This Row],[PRECIO UNITARIO]]</f>
        <v>298</v>
      </c>
      <c r="H8030" s="1">
        <f t="shared" ca="1" si="125"/>
        <v>0.19557251759108976</v>
      </c>
      <c r="I8030" s="2">
        <f ca="1">+TablaVentas[[#This Row],[VENTAL TOTAL]]-TablaVentas[[#This Row],[VENTAL TOTAL]]*TablaVentas[[#This Row],[DESCUENTO]]</f>
        <v>239.71938975785525</v>
      </c>
      <c r="J8030" s="2">
        <f ca="1">0.18*TablaVentas[[#This Row],[SUBTOTAL]]</f>
        <v>43.149490156413947</v>
      </c>
      <c r="K8030" s="2">
        <f ca="1">+TablaVentas[[#This Row],[SUBTOTAL]]+TablaVentas[[#This Row],[IGV]]</f>
        <v>282.8688799142692</v>
      </c>
    </row>
    <row r="8031" spans="1:11" x14ac:dyDescent="0.25">
      <c r="A8031" t="s">
        <v>8040</v>
      </c>
      <c r="B8031" s="6">
        <v>45357</v>
      </c>
      <c r="C8031" t="s">
        <v>10012</v>
      </c>
      <c r="D8031" t="s">
        <v>10020</v>
      </c>
      <c r="E8031">
        <v>19</v>
      </c>
      <c r="F8031">
        <f>+_xlfn.XLOOKUP(TablaVentas[[#This Row],[PRODUCTO FINANCIERO]],TablaPrecios[PRODUCTO FINANCIERO],TablaPrecios[PRECIO UNIT],0)</f>
        <v>14.9</v>
      </c>
      <c r="G8031" s="2">
        <f>+TablaVentas[[#This Row],[CANTIDAD]]*TablaVentas[[#This Row],[PRECIO UNITARIO]]</f>
        <v>283.10000000000002</v>
      </c>
      <c r="H8031" s="1">
        <f t="shared" ca="1" si="125"/>
        <v>0.13474393317538724</v>
      </c>
      <c r="I8031" s="2">
        <f ca="1">+TablaVentas[[#This Row],[VENTAL TOTAL]]-TablaVentas[[#This Row],[VENTAL TOTAL]]*TablaVentas[[#This Row],[DESCUENTO]]</f>
        <v>244.9539925180479</v>
      </c>
      <c r="J8031" s="2">
        <f ca="1">0.18*TablaVentas[[#This Row],[SUBTOTAL]]</f>
        <v>44.09171865324862</v>
      </c>
      <c r="K8031" s="2">
        <f ca="1">+TablaVentas[[#This Row],[SUBTOTAL]]+TablaVentas[[#This Row],[IGV]]</f>
        <v>289.04571117129649</v>
      </c>
    </row>
    <row r="8032" spans="1:11" x14ac:dyDescent="0.25">
      <c r="A8032" t="s">
        <v>8041</v>
      </c>
      <c r="B8032" s="6">
        <v>46266</v>
      </c>
      <c r="C8032" t="s">
        <v>10014</v>
      </c>
      <c r="D8032" t="s">
        <v>10017</v>
      </c>
      <c r="E8032">
        <v>14</v>
      </c>
      <c r="F8032">
        <f>+_xlfn.XLOOKUP(TablaVentas[[#This Row],[PRODUCTO FINANCIERO]],TablaPrecios[PRODUCTO FINANCIERO],TablaPrecios[PRECIO UNIT],0)</f>
        <v>9.9</v>
      </c>
      <c r="G8032" s="2">
        <f>+TablaVentas[[#This Row],[CANTIDAD]]*TablaVentas[[#This Row],[PRECIO UNITARIO]]</f>
        <v>138.6</v>
      </c>
      <c r="H8032" s="1">
        <f t="shared" ca="1" si="125"/>
        <v>0.10312993205592857</v>
      </c>
      <c r="I8032" s="2">
        <f ca="1">+TablaVentas[[#This Row],[VENTAL TOTAL]]-TablaVentas[[#This Row],[VENTAL TOTAL]]*TablaVentas[[#This Row],[DESCUENTO]]</f>
        <v>124.3061914170483</v>
      </c>
      <c r="J8032" s="2">
        <f ca="1">0.18*TablaVentas[[#This Row],[SUBTOTAL]]</f>
        <v>22.375114455068694</v>
      </c>
      <c r="K8032" s="2">
        <f ca="1">+TablaVentas[[#This Row],[SUBTOTAL]]+TablaVentas[[#This Row],[IGV]]</f>
        <v>146.68130587211698</v>
      </c>
    </row>
    <row r="8033" spans="1:11" x14ac:dyDescent="0.25">
      <c r="A8033" t="s">
        <v>8042</v>
      </c>
      <c r="B8033" s="6">
        <v>45815</v>
      </c>
      <c r="C8033" t="s">
        <v>10015</v>
      </c>
      <c r="D8033" t="s">
        <v>10020</v>
      </c>
      <c r="E8033">
        <v>11</v>
      </c>
      <c r="F8033">
        <f>+_xlfn.XLOOKUP(TablaVentas[[#This Row],[PRODUCTO FINANCIERO]],TablaPrecios[PRODUCTO FINANCIERO],TablaPrecios[PRECIO UNIT],0)</f>
        <v>14.9</v>
      </c>
      <c r="G8033" s="2">
        <f>+TablaVentas[[#This Row],[CANTIDAD]]*TablaVentas[[#This Row],[PRECIO UNITARIO]]</f>
        <v>163.9</v>
      </c>
      <c r="H8033" s="1">
        <f t="shared" ca="1" si="125"/>
        <v>0.1990964570590944</v>
      </c>
      <c r="I8033" s="2">
        <f ca="1">+TablaVentas[[#This Row],[VENTAL TOTAL]]-TablaVentas[[#This Row],[VENTAL TOTAL]]*TablaVentas[[#This Row],[DESCUENTO]]</f>
        <v>131.26809068801444</v>
      </c>
      <c r="J8033" s="2">
        <f ca="1">0.18*TablaVentas[[#This Row],[SUBTOTAL]]</f>
        <v>23.628256323842599</v>
      </c>
      <c r="K8033" s="2">
        <f ca="1">+TablaVentas[[#This Row],[SUBTOTAL]]+TablaVentas[[#This Row],[IGV]]</f>
        <v>154.89634701185705</v>
      </c>
    </row>
    <row r="8034" spans="1:11" x14ac:dyDescent="0.25">
      <c r="A8034" t="s">
        <v>8043</v>
      </c>
      <c r="B8034" s="6">
        <v>45824</v>
      </c>
      <c r="C8034" t="s">
        <v>10014</v>
      </c>
      <c r="D8034" t="s">
        <v>10017</v>
      </c>
      <c r="E8034">
        <v>5</v>
      </c>
      <c r="F8034">
        <f>+_xlfn.XLOOKUP(TablaVentas[[#This Row],[PRODUCTO FINANCIERO]],TablaPrecios[PRODUCTO FINANCIERO],TablaPrecios[PRECIO UNIT],0)</f>
        <v>9.9</v>
      </c>
      <c r="G8034" s="2">
        <f>+TablaVentas[[#This Row],[CANTIDAD]]*TablaVentas[[#This Row],[PRECIO UNITARIO]]</f>
        <v>49.5</v>
      </c>
      <c r="H8034" s="1">
        <f t="shared" ca="1" si="125"/>
        <v>0.18223928203061873</v>
      </c>
      <c r="I8034" s="2">
        <f ca="1">+TablaVentas[[#This Row],[VENTAL TOTAL]]-TablaVentas[[#This Row],[VENTAL TOTAL]]*TablaVentas[[#This Row],[DESCUENTO]]</f>
        <v>40.479155539484374</v>
      </c>
      <c r="J8034" s="2">
        <f ca="1">0.18*TablaVentas[[#This Row],[SUBTOTAL]]</f>
        <v>7.2862479971071874</v>
      </c>
      <c r="K8034" s="2">
        <f ca="1">+TablaVentas[[#This Row],[SUBTOTAL]]+TablaVentas[[#This Row],[IGV]]</f>
        <v>47.765403536591563</v>
      </c>
    </row>
    <row r="8035" spans="1:11" x14ac:dyDescent="0.25">
      <c r="A8035" t="s">
        <v>8044</v>
      </c>
      <c r="B8035" s="6">
        <v>45514</v>
      </c>
      <c r="C8035" t="s">
        <v>10012</v>
      </c>
      <c r="D8035" t="s">
        <v>10017</v>
      </c>
      <c r="E8035">
        <v>8</v>
      </c>
      <c r="F8035">
        <f>+_xlfn.XLOOKUP(TablaVentas[[#This Row],[PRODUCTO FINANCIERO]],TablaPrecios[PRODUCTO FINANCIERO],TablaPrecios[PRECIO UNIT],0)</f>
        <v>9.9</v>
      </c>
      <c r="G8035" s="2">
        <f>+TablaVentas[[#This Row],[CANTIDAD]]*TablaVentas[[#This Row],[PRECIO UNITARIO]]</f>
        <v>79.2</v>
      </c>
      <c r="H8035" s="1">
        <f t="shared" ca="1" si="125"/>
        <v>0.19088275241034061</v>
      </c>
      <c r="I8035" s="2">
        <f ca="1">+TablaVentas[[#This Row],[VENTAL TOTAL]]-TablaVentas[[#This Row],[VENTAL TOTAL]]*TablaVentas[[#This Row],[DESCUENTO]]</f>
        <v>64.082086009101033</v>
      </c>
      <c r="J8035" s="2">
        <f ca="1">0.18*TablaVentas[[#This Row],[SUBTOTAL]]</f>
        <v>11.534775481638185</v>
      </c>
      <c r="K8035" s="2">
        <f ca="1">+TablaVentas[[#This Row],[SUBTOTAL]]+TablaVentas[[#This Row],[IGV]]</f>
        <v>75.616861490739211</v>
      </c>
    </row>
    <row r="8036" spans="1:11" x14ac:dyDescent="0.25">
      <c r="A8036" t="s">
        <v>8045</v>
      </c>
      <c r="B8036" s="6">
        <v>45577</v>
      </c>
      <c r="C8036" t="s">
        <v>10015</v>
      </c>
      <c r="D8036" t="s">
        <v>10020</v>
      </c>
      <c r="E8036">
        <v>19</v>
      </c>
      <c r="F8036">
        <f>+_xlfn.XLOOKUP(TablaVentas[[#This Row],[PRODUCTO FINANCIERO]],TablaPrecios[PRODUCTO FINANCIERO],TablaPrecios[PRECIO UNIT],0)</f>
        <v>14.9</v>
      </c>
      <c r="G8036" s="2">
        <f>+TablaVentas[[#This Row],[CANTIDAD]]*TablaVentas[[#This Row],[PRECIO UNITARIO]]</f>
        <v>283.10000000000002</v>
      </c>
      <c r="H8036" s="1">
        <f t="shared" ca="1" si="125"/>
        <v>0.13834146882170023</v>
      </c>
      <c r="I8036" s="2">
        <f ca="1">+TablaVentas[[#This Row],[VENTAL TOTAL]]-TablaVentas[[#This Row],[VENTAL TOTAL]]*TablaVentas[[#This Row],[DESCUENTO]]</f>
        <v>243.93553017657669</v>
      </c>
      <c r="J8036" s="2">
        <f ca="1">0.18*TablaVentas[[#This Row],[SUBTOTAL]]</f>
        <v>43.908395431783802</v>
      </c>
      <c r="K8036" s="2">
        <f ca="1">+TablaVentas[[#This Row],[SUBTOTAL]]+TablaVentas[[#This Row],[IGV]]</f>
        <v>287.84392560836051</v>
      </c>
    </row>
    <row r="8037" spans="1:11" x14ac:dyDescent="0.25">
      <c r="A8037" t="s">
        <v>8046</v>
      </c>
      <c r="B8037" s="6">
        <v>45821</v>
      </c>
      <c r="C8037" t="s">
        <v>10014</v>
      </c>
      <c r="D8037" t="s">
        <v>10018</v>
      </c>
      <c r="E8037">
        <v>9</v>
      </c>
      <c r="F8037">
        <f>+_xlfn.XLOOKUP(TablaVentas[[#This Row],[PRODUCTO FINANCIERO]],TablaPrecios[PRODUCTO FINANCIERO],TablaPrecios[PRECIO UNIT],0)</f>
        <v>14.9</v>
      </c>
      <c r="G8037" s="2">
        <f>+TablaVentas[[#This Row],[CANTIDAD]]*TablaVentas[[#This Row],[PRECIO UNITARIO]]</f>
        <v>134.1</v>
      </c>
      <c r="H8037" s="1">
        <f t="shared" ca="1" si="125"/>
        <v>0.1920863643763803</v>
      </c>
      <c r="I8037" s="2">
        <f ca="1">+TablaVentas[[#This Row],[VENTAL TOTAL]]-TablaVentas[[#This Row],[VENTAL TOTAL]]*TablaVentas[[#This Row],[DESCUENTO]]</f>
        <v>108.34121853712739</v>
      </c>
      <c r="J8037" s="2">
        <f ca="1">0.18*TablaVentas[[#This Row],[SUBTOTAL]]</f>
        <v>19.501419336682929</v>
      </c>
      <c r="K8037" s="2">
        <f ca="1">+TablaVentas[[#This Row],[SUBTOTAL]]+TablaVentas[[#This Row],[IGV]]</f>
        <v>127.84263787381032</v>
      </c>
    </row>
    <row r="8038" spans="1:11" x14ac:dyDescent="0.25">
      <c r="A8038" t="s">
        <v>8047</v>
      </c>
      <c r="B8038" s="6">
        <v>45713</v>
      </c>
      <c r="C8038" t="s">
        <v>10013</v>
      </c>
      <c r="D8038" t="s">
        <v>10022</v>
      </c>
      <c r="E8038">
        <v>4</v>
      </c>
      <c r="F8038">
        <f>+_xlfn.XLOOKUP(TablaVentas[[#This Row],[PRODUCTO FINANCIERO]],TablaPrecios[PRODUCTO FINANCIERO],TablaPrecios[PRECIO UNIT],0)</f>
        <v>20.9</v>
      </c>
      <c r="G8038" s="2">
        <f>+TablaVentas[[#This Row],[CANTIDAD]]*TablaVentas[[#This Row],[PRECIO UNITARIO]]</f>
        <v>83.6</v>
      </c>
      <c r="H8038" s="1">
        <f t="shared" ca="1" si="125"/>
        <v>0.11458282069385774</v>
      </c>
      <c r="I8038" s="2">
        <f ca="1">+TablaVentas[[#This Row],[VENTAL TOTAL]]-TablaVentas[[#This Row],[VENTAL TOTAL]]*TablaVentas[[#This Row],[DESCUENTO]]</f>
        <v>74.020876189993487</v>
      </c>
      <c r="J8038" s="2">
        <f ca="1">0.18*TablaVentas[[#This Row],[SUBTOTAL]]</f>
        <v>13.323757714198827</v>
      </c>
      <c r="K8038" s="2">
        <f ca="1">+TablaVentas[[#This Row],[SUBTOTAL]]+TablaVentas[[#This Row],[IGV]]</f>
        <v>87.344633904192307</v>
      </c>
    </row>
    <row r="8039" spans="1:11" x14ac:dyDescent="0.25">
      <c r="A8039" t="s">
        <v>8048</v>
      </c>
      <c r="B8039" s="6">
        <v>45941</v>
      </c>
      <c r="C8039" t="s">
        <v>10014</v>
      </c>
      <c r="D8039" t="s">
        <v>10018</v>
      </c>
      <c r="E8039">
        <v>5</v>
      </c>
      <c r="F8039">
        <f>+_xlfn.XLOOKUP(TablaVentas[[#This Row],[PRODUCTO FINANCIERO]],TablaPrecios[PRODUCTO FINANCIERO],TablaPrecios[PRECIO UNIT],0)</f>
        <v>14.9</v>
      </c>
      <c r="G8039" s="2">
        <f>+TablaVentas[[#This Row],[CANTIDAD]]*TablaVentas[[#This Row],[PRECIO UNITARIO]]</f>
        <v>74.5</v>
      </c>
      <c r="H8039" s="1">
        <f t="shared" ca="1" si="125"/>
        <v>0.10079453596135057</v>
      </c>
      <c r="I8039" s="2">
        <f ca="1">+TablaVentas[[#This Row],[VENTAL TOTAL]]-TablaVentas[[#This Row],[VENTAL TOTAL]]*TablaVentas[[#This Row],[DESCUENTO]]</f>
        <v>66.990807070879384</v>
      </c>
      <c r="J8039" s="2">
        <f ca="1">0.18*TablaVentas[[#This Row],[SUBTOTAL]]</f>
        <v>12.058345272758288</v>
      </c>
      <c r="K8039" s="2">
        <f ca="1">+TablaVentas[[#This Row],[SUBTOTAL]]+TablaVentas[[#This Row],[IGV]]</f>
        <v>79.049152343637672</v>
      </c>
    </row>
    <row r="8040" spans="1:11" x14ac:dyDescent="0.25">
      <c r="A8040" t="s">
        <v>8049</v>
      </c>
      <c r="B8040" s="6">
        <v>45871</v>
      </c>
      <c r="C8040" t="s">
        <v>10013</v>
      </c>
      <c r="D8040" t="s">
        <v>10020</v>
      </c>
      <c r="E8040">
        <v>12</v>
      </c>
      <c r="F8040">
        <f>+_xlfn.XLOOKUP(TablaVentas[[#This Row],[PRODUCTO FINANCIERO]],TablaPrecios[PRODUCTO FINANCIERO],TablaPrecios[PRECIO UNIT],0)</f>
        <v>14.9</v>
      </c>
      <c r="G8040" s="2">
        <f>+TablaVentas[[#This Row],[CANTIDAD]]*TablaVentas[[#This Row],[PRECIO UNITARIO]]</f>
        <v>178.8</v>
      </c>
      <c r="H8040" s="1">
        <f t="shared" ca="1" si="125"/>
        <v>0.17341598173369877</v>
      </c>
      <c r="I8040" s="2">
        <f ca="1">+TablaVentas[[#This Row],[VENTAL TOTAL]]-TablaVentas[[#This Row],[VENTAL TOTAL]]*TablaVentas[[#This Row],[DESCUENTO]]</f>
        <v>147.79322246601467</v>
      </c>
      <c r="J8040" s="2">
        <f ca="1">0.18*TablaVentas[[#This Row],[SUBTOTAL]]</f>
        <v>26.602780043882639</v>
      </c>
      <c r="K8040" s="2">
        <f ca="1">+TablaVentas[[#This Row],[SUBTOTAL]]+TablaVentas[[#This Row],[IGV]]</f>
        <v>174.3960025098973</v>
      </c>
    </row>
    <row r="8041" spans="1:11" x14ac:dyDescent="0.25">
      <c r="A8041" t="s">
        <v>8050</v>
      </c>
      <c r="B8041" s="6">
        <v>46378</v>
      </c>
      <c r="C8041" t="s">
        <v>10016</v>
      </c>
      <c r="D8041" t="s">
        <v>10022</v>
      </c>
      <c r="E8041">
        <v>4</v>
      </c>
      <c r="F8041">
        <f>+_xlfn.XLOOKUP(TablaVentas[[#This Row],[PRODUCTO FINANCIERO]],TablaPrecios[PRODUCTO FINANCIERO],TablaPrecios[PRECIO UNIT],0)</f>
        <v>20.9</v>
      </c>
      <c r="G8041" s="2">
        <f>+TablaVentas[[#This Row],[CANTIDAD]]*TablaVentas[[#This Row],[PRECIO UNITARIO]]</f>
        <v>83.6</v>
      </c>
      <c r="H8041" s="1">
        <f t="shared" ca="1" si="125"/>
        <v>0.12053341114628624</v>
      </c>
      <c r="I8041" s="2">
        <f ca="1">+TablaVentas[[#This Row],[VENTAL TOTAL]]-TablaVentas[[#This Row],[VENTAL TOTAL]]*TablaVentas[[#This Row],[DESCUENTO]]</f>
        <v>73.523406828170465</v>
      </c>
      <c r="J8041" s="2">
        <f ca="1">0.18*TablaVentas[[#This Row],[SUBTOTAL]]</f>
        <v>13.234213229070683</v>
      </c>
      <c r="K8041" s="2">
        <f ca="1">+TablaVentas[[#This Row],[SUBTOTAL]]+TablaVentas[[#This Row],[IGV]]</f>
        <v>86.757620057241155</v>
      </c>
    </row>
    <row r="8042" spans="1:11" x14ac:dyDescent="0.25">
      <c r="A8042" t="s">
        <v>8051</v>
      </c>
      <c r="B8042" s="6">
        <v>45484</v>
      </c>
      <c r="C8042" t="s">
        <v>10015</v>
      </c>
      <c r="D8042" t="s">
        <v>10019</v>
      </c>
      <c r="E8042">
        <v>4</v>
      </c>
      <c r="F8042">
        <f>+_xlfn.XLOOKUP(TablaVentas[[#This Row],[PRODUCTO FINANCIERO]],TablaPrecios[PRODUCTO FINANCIERO],TablaPrecios[PRECIO UNIT],0)</f>
        <v>9.9</v>
      </c>
      <c r="G8042" s="2">
        <f>+TablaVentas[[#This Row],[CANTIDAD]]*TablaVentas[[#This Row],[PRECIO UNITARIO]]</f>
        <v>39.6</v>
      </c>
      <c r="H8042" s="1">
        <f t="shared" ca="1" si="125"/>
        <v>0.15113203875791004</v>
      </c>
      <c r="I8042" s="2">
        <f ca="1">+TablaVentas[[#This Row],[VENTAL TOTAL]]-TablaVentas[[#This Row],[VENTAL TOTAL]]*TablaVentas[[#This Row],[DESCUENTO]]</f>
        <v>33.61517126518676</v>
      </c>
      <c r="J8042" s="2">
        <f ca="1">0.18*TablaVentas[[#This Row],[SUBTOTAL]]</f>
        <v>6.0507308277336165</v>
      </c>
      <c r="K8042" s="2">
        <f ca="1">+TablaVentas[[#This Row],[SUBTOTAL]]+TablaVentas[[#This Row],[IGV]]</f>
        <v>39.665902092920376</v>
      </c>
    </row>
    <row r="8043" spans="1:11" x14ac:dyDescent="0.25">
      <c r="A8043" t="s">
        <v>8052</v>
      </c>
      <c r="B8043" s="6">
        <v>45845</v>
      </c>
      <c r="C8043" t="s">
        <v>10014</v>
      </c>
      <c r="D8043" t="s">
        <v>10018</v>
      </c>
      <c r="E8043">
        <v>17</v>
      </c>
      <c r="F8043">
        <f>+_xlfn.XLOOKUP(TablaVentas[[#This Row],[PRODUCTO FINANCIERO]],TablaPrecios[PRODUCTO FINANCIERO],TablaPrecios[PRECIO UNIT],0)</f>
        <v>14.9</v>
      </c>
      <c r="G8043" s="2">
        <f>+TablaVentas[[#This Row],[CANTIDAD]]*TablaVentas[[#This Row],[PRECIO UNITARIO]]</f>
        <v>253.3</v>
      </c>
      <c r="H8043" s="1">
        <f t="shared" ca="1" si="125"/>
        <v>0.11524151112767024</v>
      </c>
      <c r="I8043" s="2">
        <f ca="1">+TablaVentas[[#This Row],[VENTAL TOTAL]]-TablaVentas[[#This Row],[VENTAL TOTAL]]*TablaVentas[[#This Row],[DESCUENTO]]</f>
        <v>224.10932523136114</v>
      </c>
      <c r="J8043" s="2">
        <f ca="1">0.18*TablaVentas[[#This Row],[SUBTOTAL]]</f>
        <v>40.339678541645007</v>
      </c>
      <c r="K8043" s="2">
        <f ca="1">+TablaVentas[[#This Row],[SUBTOTAL]]+TablaVentas[[#This Row],[IGV]]</f>
        <v>264.44900377300615</v>
      </c>
    </row>
    <row r="8044" spans="1:11" x14ac:dyDescent="0.25">
      <c r="A8044" t="s">
        <v>8053</v>
      </c>
      <c r="B8044" s="6">
        <v>46278</v>
      </c>
      <c r="C8044" t="s">
        <v>10011</v>
      </c>
      <c r="D8044" t="s">
        <v>10020</v>
      </c>
      <c r="E8044">
        <v>9</v>
      </c>
      <c r="F8044">
        <f>+_xlfn.XLOOKUP(TablaVentas[[#This Row],[PRODUCTO FINANCIERO]],TablaPrecios[PRODUCTO FINANCIERO],TablaPrecios[PRECIO UNIT],0)</f>
        <v>14.9</v>
      </c>
      <c r="G8044" s="2">
        <f>+TablaVentas[[#This Row],[CANTIDAD]]*TablaVentas[[#This Row],[PRECIO UNITARIO]]</f>
        <v>134.1</v>
      </c>
      <c r="H8044" s="1">
        <f t="shared" ca="1" si="125"/>
        <v>0.14414309667904235</v>
      </c>
      <c r="I8044" s="2">
        <f ca="1">+TablaVentas[[#This Row],[VENTAL TOTAL]]-TablaVentas[[#This Row],[VENTAL TOTAL]]*TablaVentas[[#This Row],[DESCUENTO]]</f>
        <v>114.77041073534042</v>
      </c>
      <c r="J8044" s="2">
        <f ca="1">0.18*TablaVentas[[#This Row],[SUBTOTAL]]</f>
        <v>20.658673932361275</v>
      </c>
      <c r="K8044" s="2">
        <f ca="1">+TablaVentas[[#This Row],[SUBTOTAL]]+TablaVentas[[#This Row],[IGV]]</f>
        <v>135.42908466770169</v>
      </c>
    </row>
    <row r="8045" spans="1:11" x14ac:dyDescent="0.25">
      <c r="A8045" t="s">
        <v>8054</v>
      </c>
      <c r="B8045" s="6">
        <v>46377</v>
      </c>
      <c r="C8045" t="s">
        <v>10014</v>
      </c>
      <c r="D8045" t="s">
        <v>10019</v>
      </c>
      <c r="E8045">
        <v>9</v>
      </c>
      <c r="F8045">
        <f>+_xlfn.XLOOKUP(TablaVentas[[#This Row],[PRODUCTO FINANCIERO]],TablaPrecios[PRODUCTO FINANCIERO],TablaPrecios[PRECIO UNIT],0)</f>
        <v>9.9</v>
      </c>
      <c r="G8045" s="2">
        <f>+TablaVentas[[#This Row],[CANTIDAD]]*TablaVentas[[#This Row],[PRECIO UNITARIO]]</f>
        <v>89.100000000000009</v>
      </c>
      <c r="H8045" s="1">
        <f t="shared" ca="1" si="125"/>
        <v>0.10966179917106202</v>
      </c>
      <c r="I8045" s="2">
        <f ca="1">+TablaVentas[[#This Row],[VENTAL TOTAL]]-TablaVentas[[#This Row],[VENTAL TOTAL]]*TablaVentas[[#This Row],[DESCUENTO]]</f>
        <v>79.329133693858381</v>
      </c>
      <c r="J8045" s="2">
        <f ca="1">0.18*TablaVentas[[#This Row],[SUBTOTAL]]</f>
        <v>14.279244064894508</v>
      </c>
      <c r="K8045" s="2">
        <f ca="1">+TablaVentas[[#This Row],[SUBTOTAL]]+TablaVentas[[#This Row],[IGV]]</f>
        <v>93.608377758752894</v>
      </c>
    </row>
    <row r="8046" spans="1:11" x14ac:dyDescent="0.25">
      <c r="A8046" t="s">
        <v>8055</v>
      </c>
      <c r="B8046" s="6">
        <v>46298</v>
      </c>
      <c r="C8046" t="s">
        <v>10014</v>
      </c>
      <c r="D8046" t="s">
        <v>10019</v>
      </c>
      <c r="E8046">
        <v>13</v>
      </c>
      <c r="F8046">
        <f>+_xlfn.XLOOKUP(TablaVentas[[#This Row],[PRODUCTO FINANCIERO]],TablaPrecios[PRODUCTO FINANCIERO],TablaPrecios[PRECIO UNIT],0)</f>
        <v>9.9</v>
      </c>
      <c r="G8046" s="2">
        <f>+TablaVentas[[#This Row],[CANTIDAD]]*TablaVentas[[#This Row],[PRECIO UNITARIO]]</f>
        <v>128.70000000000002</v>
      </c>
      <c r="H8046" s="1">
        <f t="shared" ca="1" si="125"/>
        <v>0.1181657019098864</v>
      </c>
      <c r="I8046" s="2">
        <f ca="1">+TablaVentas[[#This Row],[VENTAL TOTAL]]-TablaVentas[[#This Row],[VENTAL TOTAL]]*TablaVentas[[#This Row],[DESCUENTO]]</f>
        <v>113.49207416419763</v>
      </c>
      <c r="J8046" s="2">
        <f ca="1">0.18*TablaVentas[[#This Row],[SUBTOTAL]]</f>
        <v>20.428573349555574</v>
      </c>
      <c r="K8046" s="2">
        <f ca="1">+TablaVentas[[#This Row],[SUBTOTAL]]+TablaVentas[[#This Row],[IGV]]</f>
        <v>133.92064751375321</v>
      </c>
    </row>
    <row r="8047" spans="1:11" x14ac:dyDescent="0.25">
      <c r="A8047" t="s">
        <v>8056</v>
      </c>
      <c r="B8047" s="6">
        <v>45606</v>
      </c>
      <c r="C8047" t="s">
        <v>10013</v>
      </c>
      <c r="D8047" t="s">
        <v>10017</v>
      </c>
      <c r="E8047">
        <v>12</v>
      </c>
      <c r="F8047">
        <f>+_xlfn.XLOOKUP(TablaVentas[[#This Row],[PRODUCTO FINANCIERO]],TablaPrecios[PRODUCTO FINANCIERO],TablaPrecios[PRECIO UNIT],0)</f>
        <v>9.9</v>
      </c>
      <c r="G8047" s="2">
        <f>+TablaVentas[[#This Row],[CANTIDAD]]*TablaVentas[[#This Row],[PRECIO UNITARIO]]</f>
        <v>118.80000000000001</v>
      </c>
      <c r="H8047" s="1">
        <f t="shared" ca="1" si="125"/>
        <v>0.18077795180172829</v>
      </c>
      <c r="I8047" s="2">
        <f ca="1">+TablaVentas[[#This Row],[VENTAL TOTAL]]-TablaVentas[[#This Row],[VENTAL TOTAL]]*TablaVentas[[#This Row],[DESCUENTO]]</f>
        <v>97.323579325954682</v>
      </c>
      <c r="J8047" s="2">
        <f ca="1">0.18*TablaVentas[[#This Row],[SUBTOTAL]]</f>
        <v>17.51824427867184</v>
      </c>
      <c r="K8047" s="2">
        <f ca="1">+TablaVentas[[#This Row],[SUBTOTAL]]+TablaVentas[[#This Row],[IGV]]</f>
        <v>114.84182360462653</v>
      </c>
    </row>
    <row r="8048" spans="1:11" x14ac:dyDescent="0.25">
      <c r="A8048" t="s">
        <v>8057</v>
      </c>
      <c r="B8048" s="6">
        <v>45632</v>
      </c>
      <c r="C8048" t="s">
        <v>10015</v>
      </c>
      <c r="D8048" t="s">
        <v>10022</v>
      </c>
      <c r="E8048">
        <v>12</v>
      </c>
      <c r="F8048">
        <f>+_xlfn.XLOOKUP(TablaVentas[[#This Row],[PRODUCTO FINANCIERO]],TablaPrecios[PRODUCTO FINANCIERO],TablaPrecios[PRECIO UNIT],0)</f>
        <v>20.9</v>
      </c>
      <c r="G8048" s="2">
        <f>+TablaVentas[[#This Row],[CANTIDAD]]*TablaVentas[[#This Row],[PRECIO UNITARIO]]</f>
        <v>250.79999999999998</v>
      </c>
      <c r="H8048" s="1">
        <f t="shared" ca="1" si="125"/>
        <v>0.19257655807274815</v>
      </c>
      <c r="I8048" s="2">
        <f ca="1">+TablaVentas[[#This Row],[VENTAL TOTAL]]-TablaVentas[[#This Row],[VENTAL TOTAL]]*TablaVentas[[#This Row],[DESCUENTO]]</f>
        <v>202.50179923535475</v>
      </c>
      <c r="J8048" s="2">
        <f ca="1">0.18*TablaVentas[[#This Row],[SUBTOTAL]]</f>
        <v>36.450323862363852</v>
      </c>
      <c r="K8048" s="2">
        <f ca="1">+TablaVentas[[#This Row],[SUBTOTAL]]+TablaVentas[[#This Row],[IGV]]</f>
        <v>238.95212309771861</v>
      </c>
    </row>
    <row r="8049" spans="1:11" x14ac:dyDescent="0.25">
      <c r="A8049" t="s">
        <v>8058</v>
      </c>
      <c r="B8049" s="6">
        <v>45778</v>
      </c>
      <c r="C8049" t="s">
        <v>10016</v>
      </c>
      <c r="D8049" t="s">
        <v>10018</v>
      </c>
      <c r="E8049">
        <v>10</v>
      </c>
      <c r="F8049">
        <f>+_xlfn.XLOOKUP(TablaVentas[[#This Row],[PRODUCTO FINANCIERO]],TablaPrecios[PRODUCTO FINANCIERO],TablaPrecios[PRECIO UNIT],0)</f>
        <v>14.9</v>
      </c>
      <c r="G8049" s="2">
        <f>+TablaVentas[[#This Row],[CANTIDAD]]*TablaVentas[[#This Row],[PRECIO UNITARIO]]</f>
        <v>149</v>
      </c>
      <c r="H8049" s="1">
        <f t="shared" ca="1" si="125"/>
        <v>0.16132599752645677</v>
      </c>
      <c r="I8049" s="2">
        <f ca="1">+TablaVentas[[#This Row],[VENTAL TOTAL]]-TablaVentas[[#This Row],[VENTAL TOTAL]]*TablaVentas[[#This Row],[DESCUENTO]]</f>
        <v>124.96242636855794</v>
      </c>
      <c r="J8049" s="2">
        <f ca="1">0.18*TablaVentas[[#This Row],[SUBTOTAL]]</f>
        <v>22.493236746340429</v>
      </c>
      <c r="K8049" s="2">
        <f ca="1">+TablaVentas[[#This Row],[SUBTOTAL]]+TablaVentas[[#This Row],[IGV]]</f>
        <v>147.45566311489836</v>
      </c>
    </row>
    <row r="8050" spans="1:11" x14ac:dyDescent="0.25">
      <c r="A8050" t="s">
        <v>8059</v>
      </c>
      <c r="B8050" s="6">
        <v>45299</v>
      </c>
      <c r="C8050" t="s">
        <v>10011</v>
      </c>
      <c r="D8050" t="s">
        <v>10020</v>
      </c>
      <c r="E8050">
        <v>12</v>
      </c>
      <c r="F8050">
        <f>+_xlfn.XLOOKUP(TablaVentas[[#This Row],[PRODUCTO FINANCIERO]],TablaPrecios[PRODUCTO FINANCIERO],TablaPrecios[PRECIO UNIT],0)</f>
        <v>14.9</v>
      </c>
      <c r="G8050" s="2">
        <f>+TablaVentas[[#This Row],[CANTIDAD]]*TablaVentas[[#This Row],[PRECIO UNITARIO]]</f>
        <v>178.8</v>
      </c>
      <c r="H8050" s="1">
        <f t="shared" ca="1" si="125"/>
        <v>0.12769803490718265</v>
      </c>
      <c r="I8050" s="2">
        <f ca="1">+TablaVentas[[#This Row],[VENTAL TOTAL]]-TablaVentas[[#This Row],[VENTAL TOTAL]]*TablaVentas[[#This Row],[DESCUENTO]]</f>
        <v>155.96759135859574</v>
      </c>
      <c r="J8050" s="2">
        <f ca="1">0.18*TablaVentas[[#This Row],[SUBTOTAL]]</f>
        <v>28.074166444547231</v>
      </c>
      <c r="K8050" s="2">
        <f ca="1">+TablaVentas[[#This Row],[SUBTOTAL]]+TablaVentas[[#This Row],[IGV]]</f>
        <v>184.04175780314296</v>
      </c>
    </row>
    <row r="8051" spans="1:11" x14ac:dyDescent="0.25">
      <c r="A8051" t="s">
        <v>8060</v>
      </c>
      <c r="B8051" s="6">
        <v>46053</v>
      </c>
      <c r="C8051" t="s">
        <v>10012</v>
      </c>
      <c r="D8051" t="s">
        <v>10019</v>
      </c>
      <c r="E8051">
        <v>8</v>
      </c>
      <c r="F8051">
        <f>+_xlfn.XLOOKUP(TablaVentas[[#This Row],[PRODUCTO FINANCIERO]],TablaPrecios[PRODUCTO FINANCIERO],TablaPrecios[PRECIO UNIT],0)</f>
        <v>9.9</v>
      </c>
      <c r="G8051" s="2">
        <f>+TablaVentas[[#This Row],[CANTIDAD]]*TablaVentas[[#This Row],[PRECIO UNITARIO]]</f>
        <v>79.2</v>
      </c>
      <c r="H8051" s="1">
        <f t="shared" ca="1" si="125"/>
        <v>0.17281816941318817</v>
      </c>
      <c r="I8051" s="2">
        <f ca="1">+TablaVentas[[#This Row],[VENTAL TOTAL]]-TablaVentas[[#This Row],[VENTAL TOTAL]]*TablaVentas[[#This Row],[DESCUENTO]]</f>
        <v>65.512800982475497</v>
      </c>
      <c r="J8051" s="2">
        <f ca="1">0.18*TablaVentas[[#This Row],[SUBTOTAL]]</f>
        <v>11.792304176845589</v>
      </c>
      <c r="K8051" s="2">
        <f ca="1">+TablaVentas[[#This Row],[SUBTOTAL]]+TablaVentas[[#This Row],[IGV]]</f>
        <v>77.305105159321087</v>
      </c>
    </row>
    <row r="8052" spans="1:11" x14ac:dyDescent="0.25">
      <c r="A8052" t="s">
        <v>8061</v>
      </c>
      <c r="B8052" s="6">
        <v>46246</v>
      </c>
      <c r="C8052" t="s">
        <v>10014</v>
      </c>
      <c r="D8052" t="s">
        <v>10020</v>
      </c>
      <c r="E8052">
        <v>5</v>
      </c>
      <c r="F8052">
        <f>+_xlfn.XLOOKUP(TablaVentas[[#This Row],[PRODUCTO FINANCIERO]],TablaPrecios[PRODUCTO FINANCIERO],TablaPrecios[PRECIO UNIT],0)</f>
        <v>14.9</v>
      </c>
      <c r="G8052" s="2">
        <f>+TablaVentas[[#This Row],[CANTIDAD]]*TablaVentas[[#This Row],[PRECIO UNITARIO]]</f>
        <v>74.5</v>
      </c>
      <c r="H8052" s="1">
        <f t="shared" ca="1" si="125"/>
        <v>0.19481744800121353</v>
      </c>
      <c r="I8052" s="2">
        <f ca="1">+TablaVentas[[#This Row],[VENTAL TOTAL]]-TablaVentas[[#This Row],[VENTAL TOTAL]]*TablaVentas[[#This Row],[DESCUENTO]]</f>
        <v>59.986100123909594</v>
      </c>
      <c r="J8052" s="2">
        <f ca="1">0.18*TablaVentas[[#This Row],[SUBTOTAL]]</f>
        <v>10.797498022303726</v>
      </c>
      <c r="K8052" s="2">
        <f ca="1">+TablaVentas[[#This Row],[SUBTOTAL]]+TablaVentas[[#This Row],[IGV]]</f>
        <v>70.783598146213322</v>
      </c>
    </row>
    <row r="8053" spans="1:11" x14ac:dyDescent="0.25">
      <c r="A8053" t="s">
        <v>8062</v>
      </c>
      <c r="B8053" s="6">
        <v>46320</v>
      </c>
      <c r="C8053" t="s">
        <v>10016</v>
      </c>
      <c r="D8053" t="s">
        <v>10018</v>
      </c>
      <c r="E8053">
        <v>11</v>
      </c>
      <c r="F8053">
        <f>+_xlfn.XLOOKUP(TablaVentas[[#This Row],[PRODUCTO FINANCIERO]],TablaPrecios[PRODUCTO FINANCIERO],TablaPrecios[PRECIO UNIT],0)</f>
        <v>14.9</v>
      </c>
      <c r="G8053" s="2">
        <f>+TablaVentas[[#This Row],[CANTIDAD]]*TablaVentas[[#This Row],[PRECIO UNITARIO]]</f>
        <v>163.9</v>
      </c>
      <c r="H8053" s="1">
        <f t="shared" ca="1" si="125"/>
        <v>0.14906945287103676</v>
      </c>
      <c r="I8053" s="2">
        <f ca="1">+TablaVentas[[#This Row],[VENTAL TOTAL]]-TablaVentas[[#This Row],[VENTAL TOTAL]]*TablaVentas[[#This Row],[DESCUENTO]]</f>
        <v>139.46751667443709</v>
      </c>
      <c r="J8053" s="2">
        <f ca="1">0.18*TablaVentas[[#This Row],[SUBTOTAL]]</f>
        <v>25.104153001398675</v>
      </c>
      <c r="K8053" s="2">
        <f ca="1">+TablaVentas[[#This Row],[SUBTOTAL]]+TablaVentas[[#This Row],[IGV]]</f>
        <v>164.57166967583578</v>
      </c>
    </row>
    <row r="8054" spans="1:11" x14ac:dyDescent="0.25">
      <c r="A8054" t="s">
        <v>8063</v>
      </c>
      <c r="B8054" s="6">
        <v>46027</v>
      </c>
      <c r="C8054" t="s">
        <v>10011</v>
      </c>
      <c r="D8054" t="s">
        <v>10020</v>
      </c>
      <c r="E8054">
        <v>8</v>
      </c>
      <c r="F8054">
        <f>+_xlfn.XLOOKUP(TablaVentas[[#This Row],[PRODUCTO FINANCIERO]],TablaPrecios[PRODUCTO FINANCIERO],TablaPrecios[PRECIO UNIT],0)</f>
        <v>14.9</v>
      </c>
      <c r="G8054" s="2">
        <f>+TablaVentas[[#This Row],[CANTIDAD]]*TablaVentas[[#This Row],[PRECIO UNITARIO]]</f>
        <v>119.2</v>
      </c>
      <c r="H8054" s="1">
        <f t="shared" ca="1" si="125"/>
        <v>0.16398070040993856</v>
      </c>
      <c r="I8054" s="2">
        <f ca="1">+TablaVentas[[#This Row],[VENTAL TOTAL]]-TablaVentas[[#This Row],[VENTAL TOTAL]]*TablaVentas[[#This Row],[DESCUENTO]]</f>
        <v>99.65350051113532</v>
      </c>
      <c r="J8054" s="2">
        <f ca="1">0.18*TablaVentas[[#This Row],[SUBTOTAL]]</f>
        <v>17.937630092004358</v>
      </c>
      <c r="K8054" s="2">
        <f ca="1">+TablaVentas[[#This Row],[SUBTOTAL]]+TablaVentas[[#This Row],[IGV]]</f>
        <v>117.59113060313967</v>
      </c>
    </row>
    <row r="8055" spans="1:11" x14ac:dyDescent="0.25">
      <c r="A8055" t="s">
        <v>8064</v>
      </c>
      <c r="B8055" s="6">
        <v>45561</v>
      </c>
      <c r="C8055" t="s">
        <v>10016</v>
      </c>
      <c r="D8055" t="s">
        <v>10020</v>
      </c>
      <c r="E8055">
        <v>14</v>
      </c>
      <c r="F8055">
        <f>+_xlfn.XLOOKUP(TablaVentas[[#This Row],[PRODUCTO FINANCIERO]],TablaPrecios[PRODUCTO FINANCIERO],TablaPrecios[PRECIO UNIT],0)</f>
        <v>14.9</v>
      </c>
      <c r="G8055" s="2">
        <f>+TablaVentas[[#This Row],[CANTIDAD]]*TablaVentas[[#This Row],[PRECIO UNITARIO]]</f>
        <v>208.6</v>
      </c>
      <c r="H8055" s="1">
        <f t="shared" ca="1" si="125"/>
        <v>0.19698299245929096</v>
      </c>
      <c r="I8055" s="2">
        <f ca="1">+TablaVentas[[#This Row],[VENTAL TOTAL]]-TablaVentas[[#This Row],[VENTAL TOTAL]]*TablaVentas[[#This Row],[DESCUENTO]]</f>
        <v>167.5093477729919</v>
      </c>
      <c r="J8055" s="2">
        <f ca="1">0.18*TablaVentas[[#This Row],[SUBTOTAL]]</f>
        <v>30.151682599138542</v>
      </c>
      <c r="K8055" s="2">
        <f ca="1">+TablaVentas[[#This Row],[SUBTOTAL]]+TablaVentas[[#This Row],[IGV]]</f>
        <v>197.66103037213045</v>
      </c>
    </row>
    <row r="8056" spans="1:11" x14ac:dyDescent="0.25">
      <c r="A8056" t="s">
        <v>8065</v>
      </c>
      <c r="B8056" s="6">
        <v>45666</v>
      </c>
      <c r="C8056" t="s">
        <v>10011</v>
      </c>
      <c r="D8056" t="s">
        <v>10022</v>
      </c>
      <c r="E8056">
        <v>11</v>
      </c>
      <c r="F8056">
        <f>+_xlfn.XLOOKUP(TablaVentas[[#This Row],[PRODUCTO FINANCIERO]],TablaPrecios[PRODUCTO FINANCIERO],TablaPrecios[PRECIO UNIT],0)</f>
        <v>20.9</v>
      </c>
      <c r="G8056" s="2">
        <f>+TablaVentas[[#This Row],[CANTIDAD]]*TablaVentas[[#This Row],[PRECIO UNITARIO]]</f>
        <v>229.89999999999998</v>
      </c>
      <c r="H8056" s="1">
        <f t="shared" ca="1" si="125"/>
        <v>0.12546719824911981</v>
      </c>
      <c r="I8056" s="2">
        <f ca="1">+TablaVentas[[#This Row],[VENTAL TOTAL]]-TablaVentas[[#This Row],[VENTAL TOTAL]]*TablaVentas[[#This Row],[DESCUENTO]]</f>
        <v>201.05509112252733</v>
      </c>
      <c r="J8056" s="2">
        <f ca="1">0.18*TablaVentas[[#This Row],[SUBTOTAL]]</f>
        <v>36.189916402054919</v>
      </c>
      <c r="K8056" s="2">
        <f ca="1">+TablaVentas[[#This Row],[SUBTOTAL]]+TablaVentas[[#This Row],[IGV]]</f>
        <v>237.24500752458226</v>
      </c>
    </row>
    <row r="8057" spans="1:11" x14ac:dyDescent="0.25">
      <c r="A8057" t="s">
        <v>8066</v>
      </c>
      <c r="B8057" s="6">
        <v>45339</v>
      </c>
      <c r="C8057" t="s">
        <v>10011</v>
      </c>
      <c r="D8057" t="s">
        <v>10022</v>
      </c>
      <c r="E8057">
        <v>14</v>
      </c>
      <c r="F8057">
        <f>+_xlfn.XLOOKUP(TablaVentas[[#This Row],[PRODUCTO FINANCIERO]],TablaPrecios[PRODUCTO FINANCIERO],TablaPrecios[PRECIO UNIT],0)</f>
        <v>20.9</v>
      </c>
      <c r="G8057" s="2">
        <f>+TablaVentas[[#This Row],[CANTIDAD]]*TablaVentas[[#This Row],[PRECIO UNITARIO]]</f>
        <v>292.59999999999997</v>
      </c>
      <c r="H8057" s="1">
        <f t="shared" ca="1" si="125"/>
        <v>0.18117101211962827</v>
      </c>
      <c r="I8057" s="2">
        <f ca="1">+TablaVentas[[#This Row],[VENTAL TOTAL]]-TablaVentas[[#This Row],[VENTAL TOTAL]]*TablaVentas[[#This Row],[DESCUENTO]]</f>
        <v>239.58936185379673</v>
      </c>
      <c r="J8057" s="2">
        <f ca="1">0.18*TablaVentas[[#This Row],[SUBTOTAL]]</f>
        <v>43.126085133683411</v>
      </c>
      <c r="K8057" s="2">
        <f ca="1">+TablaVentas[[#This Row],[SUBTOTAL]]+TablaVentas[[#This Row],[IGV]]</f>
        <v>282.71544698748016</v>
      </c>
    </row>
    <row r="8058" spans="1:11" x14ac:dyDescent="0.25">
      <c r="A8058" t="s">
        <v>8067</v>
      </c>
      <c r="B8058" s="6">
        <v>45511</v>
      </c>
      <c r="C8058" t="s">
        <v>10015</v>
      </c>
      <c r="D8058" t="s">
        <v>10019</v>
      </c>
      <c r="E8058">
        <v>11</v>
      </c>
      <c r="F8058">
        <f>+_xlfn.XLOOKUP(TablaVentas[[#This Row],[PRODUCTO FINANCIERO]],TablaPrecios[PRODUCTO FINANCIERO],TablaPrecios[PRECIO UNIT],0)</f>
        <v>9.9</v>
      </c>
      <c r="G8058" s="2">
        <f>+TablaVentas[[#This Row],[CANTIDAD]]*TablaVentas[[#This Row],[PRECIO UNITARIO]]</f>
        <v>108.9</v>
      </c>
      <c r="H8058" s="1">
        <f t="shared" ca="1" si="125"/>
        <v>0.19427529253773099</v>
      </c>
      <c r="I8058" s="2">
        <f ca="1">+TablaVentas[[#This Row],[VENTAL TOTAL]]-TablaVentas[[#This Row],[VENTAL TOTAL]]*TablaVentas[[#This Row],[DESCUENTO]]</f>
        <v>87.743420642641098</v>
      </c>
      <c r="J8058" s="2">
        <f ca="1">0.18*TablaVentas[[#This Row],[SUBTOTAL]]</f>
        <v>15.793815715675397</v>
      </c>
      <c r="K8058" s="2">
        <f ca="1">+TablaVentas[[#This Row],[SUBTOTAL]]+TablaVentas[[#This Row],[IGV]]</f>
        <v>103.53723635831649</v>
      </c>
    </row>
    <row r="8059" spans="1:11" x14ac:dyDescent="0.25">
      <c r="A8059" t="s">
        <v>8068</v>
      </c>
      <c r="B8059" s="6">
        <v>46277</v>
      </c>
      <c r="C8059" t="s">
        <v>10011</v>
      </c>
      <c r="D8059" t="s">
        <v>10018</v>
      </c>
      <c r="E8059">
        <v>18</v>
      </c>
      <c r="F8059">
        <f>+_xlfn.XLOOKUP(TablaVentas[[#This Row],[PRODUCTO FINANCIERO]],TablaPrecios[PRODUCTO FINANCIERO],TablaPrecios[PRECIO UNIT],0)</f>
        <v>14.9</v>
      </c>
      <c r="G8059" s="2">
        <f>+TablaVentas[[#This Row],[CANTIDAD]]*TablaVentas[[#This Row],[PRECIO UNITARIO]]</f>
        <v>268.2</v>
      </c>
      <c r="H8059" s="1">
        <f t="shared" ca="1" si="125"/>
        <v>0.18083054596639395</v>
      </c>
      <c r="I8059" s="2">
        <f ca="1">+TablaVentas[[#This Row],[VENTAL TOTAL]]-TablaVentas[[#This Row],[VENTAL TOTAL]]*TablaVentas[[#This Row],[DESCUENTO]]</f>
        <v>219.70124757181313</v>
      </c>
      <c r="J8059" s="2">
        <f ca="1">0.18*TablaVentas[[#This Row],[SUBTOTAL]]</f>
        <v>39.546224562926362</v>
      </c>
      <c r="K8059" s="2">
        <f ca="1">+TablaVentas[[#This Row],[SUBTOTAL]]+TablaVentas[[#This Row],[IGV]]</f>
        <v>259.2474721347395</v>
      </c>
    </row>
    <row r="8060" spans="1:11" x14ac:dyDescent="0.25">
      <c r="A8060" t="s">
        <v>8069</v>
      </c>
      <c r="B8060" s="6">
        <v>45889</v>
      </c>
      <c r="C8060" t="s">
        <v>10015</v>
      </c>
      <c r="D8060" t="s">
        <v>10020</v>
      </c>
      <c r="E8060">
        <v>3</v>
      </c>
      <c r="F8060">
        <f>+_xlfn.XLOOKUP(TablaVentas[[#This Row],[PRODUCTO FINANCIERO]],TablaPrecios[PRODUCTO FINANCIERO],TablaPrecios[PRECIO UNIT],0)</f>
        <v>14.9</v>
      </c>
      <c r="G8060" s="2">
        <f>+TablaVentas[[#This Row],[CANTIDAD]]*TablaVentas[[#This Row],[PRECIO UNITARIO]]</f>
        <v>44.7</v>
      </c>
      <c r="H8060" s="1">
        <f t="shared" ca="1" si="125"/>
        <v>0.19978005389257214</v>
      </c>
      <c r="I8060" s="2">
        <f ca="1">+TablaVentas[[#This Row],[VENTAL TOTAL]]-TablaVentas[[#This Row],[VENTAL TOTAL]]*TablaVentas[[#This Row],[DESCUENTO]]</f>
        <v>35.769831591002031</v>
      </c>
      <c r="J8060" s="2">
        <f ca="1">0.18*TablaVentas[[#This Row],[SUBTOTAL]]</f>
        <v>6.4385696863803652</v>
      </c>
      <c r="K8060" s="2">
        <f ca="1">+TablaVentas[[#This Row],[SUBTOTAL]]+TablaVentas[[#This Row],[IGV]]</f>
        <v>42.208401277382393</v>
      </c>
    </row>
    <row r="8061" spans="1:11" x14ac:dyDescent="0.25">
      <c r="A8061" t="s">
        <v>8070</v>
      </c>
      <c r="B8061" s="6">
        <v>45586</v>
      </c>
      <c r="C8061" t="s">
        <v>10015</v>
      </c>
      <c r="D8061" t="s">
        <v>10017</v>
      </c>
      <c r="E8061">
        <v>16</v>
      </c>
      <c r="F8061">
        <f>+_xlfn.XLOOKUP(TablaVentas[[#This Row],[PRODUCTO FINANCIERO]],TablaPrecios[PRODUCTO FINANCIERO],TablaPrecios[PRECIO UNIT],0)</f>
        <v>9.9</v>
      </c>
      <c r="G8061" s="2">
        <f>+TablaVentas[[#This Row],[CANTIDAD]]*TablaVentas[[#This Row],[PRECIO UNITARIO]]</f>
        <v>158.4</v>
      </c>
      <c r="H8061" s="1">
        <f t="shared" ca="1" si="125"/>
        <v>0.17572984450933715</v>
      </c>
      <c r="I8061" s="2">
        <f ca="1">+TablaVentas[[#This Row],[VENTAL TOTAL]]-TablaVentas[[#This Row],[VENTAL TOTAL]]*TablaVentas[[#This Row],[DESCUENTO]]</f>
        <v>130.564392629721</v>
      </c>
      <c r="J8061" s="2">
        <f ca="1">0.18*TablaVentas[[#This Row],[SUBTOTAL]]</f>
        <v>23.501590673349778</v>
      </c>
      <c r="K8061" s="2">
        <f ca="1">+TablaVentas[[#This Row],[SUBTOTAL]]+TablaVentas[[#This Row],[IGV]]</f>
        <v>154.06598330307077</v>
      </c>
    </row>
    <row r="8062" spans="1:11" x14ac:dyDescent="0.25">
      <c r="A8062" t="s">
        <v>8071</v>
      </c>
      <c r="B8062" s="6">
        <v>45599</v>
      </c>
      <c r="C8062" t="s">
        <v>10015</v>
      </c>
      <c r="D8062" t="s">
        <v>10020</v>
      </c>
      <c r="E8062">
        <v>4</v>
      </c>
      <c r="F8062">
        <f>+_xlfn.XLOOKUP(TablaVentas[[#This Row],[PRODUCTO FINANCIERO]],TablaPrecios[PRODUCTO FINANCIERO],TablaPrecios[PRECIO UNIT],0)</f>
        <v>14.9</v>
      </c>
      <c r="G8062" s="2">
        <f>+TablaVentas[[#This Row],[CANTIDAD]]*TablaVentas[[#This Row],[PRECIO UNITARIO]]</f>
        <v>59.6</v>
      </c>
      <c r="H8062" s="1">
        <f t="shared" ca="1" si="125"/>
        <v>0.12115019400175686</v>
      </c>
      <c r="I8062" s="2">
        <f ca="1">+TablaVentas[[#This Row],[VENTAL TOTAL]]-TablaVentas[[#This Row],[VENTAL TOTAL]]*TablaVentas[[#This Row],[DESCUENTO]]</f>
        <v>52.379448437495292</v>
      </c>
      <c r="J8062" s="2">
        <f ca="1">0.18*TablaVentas[[#This Row],[SUBTOTAL]]</f>
        <v>9.4283007187491528</v>
      </c>
      <c r="K8062" s="2">
        <f ca="1">+TablaVentas[[#This Row],[SUBTOTAL]]+TablaVentas[[#This Row],[IGV]]</f>
        <v>61.807749156244441</v>
      </c>
    </row>
    <row r="8063" spans="1:11" x14ac:dyDescent="0.25">
      <c r="A8063" t="s">
        <v>8072</v>
      </c>
      <c r="B8063" s="6">
        <v>45389</v>
      </c>
      <c r="C8063" t="s">
        <v>10015</v>
      </c>
      <c r="D8063" t="s">
        <v>10017</v>
      </c>
      <c r="E8063">
        <v>9</v>
      </c>
      <c r="F8063">
        <f>+_xlfn.XLOOKUP(TablaVentas[[#This Row],[PRODUCTO FINANCIERO]],TablaPrecios[PRODUCTO FINANCIERO],TablaPrecios[PRECIO UNIT],0)</f>
        <v>9.9</v>
      </c>
      <c r="G8063" s="2">
        <f>+TablaVentas[[#This Row],[CANTIDAD]]*TablaVentas[[#This Row],[PRECIO UNITARIO]]</f>
        <v>89.100000000000009</v>
      </c>
      <c r="H8063" s="1">
        <f t="shared" ca="1" si="125"/>
        <v>0.11211082492465696</v>
      </c>
      <c r="I8063" s="2">
        <f ca="1">+TablaVentas[[#This Row],[VENTAL TOTAL]]-TablaVentas[[#This Row],[VENTAL TOTAL]]*TablaVentas[[#This Row],[DESCUENTO]]</f>
        <v>79.110925499213067</v>
      </c>
      <c r="J8063" s="2">
        <f ca="1">0.18*TablaVentas[[#This Row],[SUBTOTAL]]</f>
        <v>14.239966589858351</v>
      </c>
      <c r="K8063" s="2">
        <f ca="1">+TablaVentas[[#This Row],[SUBTOTAL]]+TablaVentas[[#This Row],[IGV]]</f>
        <v>93.350892089071422</v>
      </c>
    </row>
    <row r="8064" spans="1:11" x14ac:dyDescent="0.25">
      <c r="A8064" t="s">
        <v>8073</v>
      </c>
      <c r="B8064" s="6">
        <v>45756</v>
      </c>
      <c r="C8064" t="s">
        <v>10014</v>
      </c>
      <c r="D8064" t="s">
        <v>10018</v>
      </c>
      <c r="E8064">
        <v>15</v>
      </c>
      <c r="F8064">
        <f>+_xlfn.XLOOKUP(TablaVentas[[#This Row],[PRODUCTO FINANCIERO]],TablaPrecios[PRODUCTO FINANCIERO],TablaPrecios[PRECIO UNIT],0)</f>
        <v>14.9</v>
      </c>
      <c r="G8064" s="2">
        <f>+TablaVentas[[#This Row],[CANTIDAD]]*TablaVentas[[#This Row],[PRECIO UNITARIO]]</f>
        <v>223.5</v>
      </c>
      <c r="H8064" s="1">
        <f t="shared" ca="1" si="125"/>
        <v>0.1801500499039293</v>
      </c>
      <c r="I8064" s="2">
        <f ca="1">+TablaVentas[[#This Row],[VENTAL TOTAL]]-TablaVentas[[#This Row],[VENTAL TOTAL]]*TablaVentas[[#This Row],[DESCUENTO]]</f>
        <v>183.23646384647179</v>
      </c>
      <c r="J8064" s="2">
        <f ca="1">0.18*TablaVentas[[#This Row],[SUBTOTAL]]</f>
        <v>32.982563492364925</v>
      </c>
      <c r="K8064" s="2">
        <f ca="1">+TablaVentas[[#This Row],[SUBTOTAL]]+TablaVentas[[#This Row],[IGV]]</f>
        <v>216.21902733883672</v>
      </c>
    </row>
    <row r="8065" spans="1:11" x14ac:dyDescent="0.25">
      <c r="A8065" t="s">
        <v>8074</v>
      </c>
      <c r="B8065" s="6">
        <v>45617</v>
      </c>
      <c r="C8065" t="s">
        <v>10013</v>
      </c>
      <c r="D8065" t="s">
        <v>10019</v>
      </c>
      <c r="E8065">
        <v>17</v>
      </c>
      <c r="F8065">
        <f>+_xlfn.XLOOKUP(TablaVentas[[#This Row],[PRODUCTO FINANCIERO]],TablaPrecios[PRODUCTO FINANCIERO],TablaPrecios[PRECIO UNIT],0)</f>
        <v>9.9</v>
      </c>
      <c r="G8065" s="2">
        <f>+TablaVentas[[#This Row],[CANTIDAD]]*TablaVentas[[#This Row],[PRECIO UNITARIO]]</f>
        <v>168.3</v>
      </c>
      <c r="H8065" s="1">
        <f t="shared" ca="1" si="125"/>
        <v>0.105884114358361</v>
      </c>
      <c r="I8065" s="2">
        <f ca="1">+TablaVentas[[#This Row],[VENTAL TOTAL]]-TablaVentas[[#This Row],[VENTAL TOTAL]]*TablaVentas[[#This Row],[DESCUENTO]]</f>
        <v>150.47970355348787</v>
      </c>
      <c r="J8065" s="2">
        <f ca="1">0.18*TablaVentas[[#This Row],[SUBTOTAL]]</f>
        <v>27.086346639627816</v>
      </c>
      <c r="K8065" s="2">
        <f ca="1">+TablaVentas[[#This Row],[SUBTOTAL]]+TablaVentas[[#This Row],[IGV]]</f>
        <v>177.56605019311567</v>
      </c>
    </row>
    <row r="8066" spans="1:11" x14ac:dyDescent="0.25">
      <c r="A8066" t="s">
        <v>8075</v>
      </c>
      <c r="B8066" s="6">
        <v>45421</v>
      </c>
      <c r="C8066" t="s">
        <v>10012</v>
      </c>
      <c r="D8066" t="s">
        <v>10020</v>
      </c>
      <c r="E8066">
        <v>18</v>
      </c>
      <c r="F8066">
        <f>+_xlfn.XLOOKUP(TablaVentas[[#This Row],[PRODUCTO FINANCIERO]],TablaPrecios[PRODUCTO FINANCIERO],TablaPrecios[PRECIO UNIT],0)</f>
        <v>14.9</v>
      </c>
      <c r="G8066" s="2">
        <f>+TablaVentas[[#This Row],[CANTIDAD]]*TablaVentas[[#This Row],[PRECIO UNITARIO]]</f>
        <v>268.2</v>
      </c>
      <c r="H8066" s="1">
        <f t="shared" ref="H8066:H8129" ca="1" si="126">+RAND()*0.1+0.1</f>
        <v>0.11074953127745163</v>
      </c>
      <c r="I8066" s="2">
        <f ca="1">+TablaVentas[[#This Row],[VENTAL TOTAL]]-TablaVentas[[#This Row],[VENTAL TOTAL]]*TablaVentas[[#This Row],[DESCUENTO]]</f>
        <v>238.49697571138745</v>
      </c>
      <c r="J8066" s="2">
        <f ca="1">0.18*TablaVentas[[#This Row],[SUBTOTAL]]</f>
        <v>42.929455628049737</v>
      </c>
      <c r="K8066" s="2">
        <f ca="1">+TablaVentas[[#This Row],[SUBTOTAL]]+TablaVentas[[#This Row],[IGV]]</f>
        <v>281.42643133943716</v>
      </c>
    </row>
    <row r="8067" spans="1:11" x14ac:dyDescent="0.25">
      <c r="A8067" t="s">
        <v>8076</v>
      </c>
      <c r="B8067" s="6">
        <v>45561</v>
      </c>
      <c r="C8067" t="s">
        <v>10013</v>
      </c>
      <c r="D8067" t="s">
        <v>10019</v>
      </c>
      <c r="E8067">
        <v>11</v>
      </c>
      <c r="F8067">
        <f>+_xlfn.XLOOKUP(TablaVentas[[#This Row],[PRODUCTO FINANCIERO]],TablaPrecios[PRODUCTO FINANCIERO],TablaPrecios[PRECIO UNIT],0)</f>
        <v>9.9</v>
      </c>
      <c r="G8067" s="2">
        <f>+TablaVentas[[#This Row],[CANTIDAD]]*TablaVentas[[#This Row],[PRECIO UNITARIO]]</f>
        <v>108.9</v>
      </c>
      <c r="H8067" s="1">
        <f t="shared" ca="1" si="126"/>
        <v>0.11952216237662404</v>
      </c>
      <c r="I8067" s="2">
        <f ca="1">+TablaVentas[[#This Row],[VENTAL TOTAL]]-TablaVentas[[#This Row],[VENTAL TOTAL]]*TablaVentas[[#This Row],[DESCUENTO]]</f>
        <v>95.884036517185649</v>
      </c>
      <c r="J8067" s="2">
        <f ca="1">0.18*TablaVentas[[#This Row],[SUBTOTAL]]</f>
        <v>17.259126573093415</v>
      </c>
      <c r="K8067" s="2">
        <f ca="1">+TablaVentas[[#This Row],[SUBTOTAL]]+TablaVentas[[#This Row],[IGV]]</f>
        <v>113.14316309027906</v>
      </c>
    </row>
    <row r="8068" spans="1:11" x14ac:dyDescent="0.25">
      <c r="A8068" t="s">
        <v>8077</v>
      </c>
      <c r="B8068" s="6">
        <v>46074</v>
      </c>
      <c r="C8068" t="s">
        <v>10011</v>
      </c>
      <c r="D8068" t="s">
        <v>10022</v>
      </c>
      <c r="E8068">
        <v>12</v>
      </c>
      <c r="F8068">
        <f>+_xlfn.XLOOKUP(TablaVentas[[#This Row],[PRODUCTO FINANCIERO]],TablaPrecios[PRODUCTO FINANCIERO],TablaPrecios[PRECIO UNIT],0)</f>
        <v>20.9</v>
      </c>
      <c r="G8068" s="2">
        <f>+TablaVentas[[#This Row],[CANTIDAD]]*TablaVentas[[#This Row],[PRECIO UNITARIO]]</f>
        <v>250.79999999999998</v>
      </c>
      <c r="H8068" s="1">
        <f t="shared" ca="1" si="126"/>
        <v>0.12546980742797934</v>
      </c>
      <c r="I8068" s="2">
        <f ca="1">+TablaVentas[[#This Row],[VENTAL TOTAL]]-TablaVentas[[#This Row],[VENTAL TOTAL]]*TablaVentas[[#This Row],[DESCUENTO]]</f>
        <v>219.33217229706275</v>
      </c>
      <c r="J8068" s="2">
        <f ca="1">0.18*TablaVentas[[#This Row],[SUBTOTAL]]</f>
        <v>39.479791013471292</v>
      </c>
      <c r="K8068" s="2">
        <f ca="1">+TablaVentas[[#This Row],[SUBTOTAL]]+TablaVentas[[#This Row],[IGV]]</f>
        <v>258.81196331053405</v>
      </c>
    </row>
    <row r="8069" spans="1:11" x14ac:dyDescent="0.25">
      <c r="A8069" t="s">
        <v>8078</v>
      </c>
      <c r="B8069" s="6">
        <v>45632</v>
      </c>
      <c r="C8069" t="s">
        <v>10014</v>
      </c>
      <c r="D8069" t="s">
        <v>10022</v>
      </c>
      <c r="E8069">
        <v>3</v>
      </c>
      <c r="F8069">
        <f>+_xlfn.XLOOKUP(TablaVentas[[#This Row],[PRODUCTO FINANCIERO]],TablaPrecios[PRODUCTO FINANCIERO],TablaPrecios[PRECIO UNIT],0)</f>
        <v>20.9</v>
      </c>
      <c r="G8069" s="2">
        <f>+TablaVentas[[#This Row],[CANTIDAD]]*TablaVentas[[#This Row],[PRECIO UNITARIO]]</f>
        <v>62.699999999999996</v>
      </c>
      <c r="H8069" s="1">
        <f t="shared" ca="1" si="126"/>
        <v>0.15631505029131706</v>
      </c>
      <c r="I8069" s="2">
        <f ca="1">+TablaVentas[[#This Row],[VENTAL TOTAL]]-TablaVentas[[#This Row],[VENTAL TOTAL]]*TablaVentas[[#This Row],[DESCUENTO]]</f>
        <v>52.899046346734416</v>
      </c>
      <c r="J8069" s="2">
        <f ca="1">0.18*TablaVentas[[#This Row],[SUBTOTAL]]</f>
        <v>9.5218283424121939</v>
      </c>
      <c r="K8069" s="2">
        <f ca="1">+TablaVentas[[#This Row],[SUBTOTAL]]+TablaVentas[[#This Row],[IGV]]</f>
        <v>62.420874689146608</v>
      </c>
    </row>
    <row r="8070" spans="1:11" x14ac:dyDescent="0.25">
      <c r="A8070" t="s">
        <v>8079</v>
      </c>
      <c r="B8070" s="6">
        <v>46383</v>
      </c>
      <c r="C8070" t="s">
        <v>10015</v>
      </c>
      <c r="D8070" t="s">
        <v>10022</v>
      </c>
      <c r="E8070">
        <v>17</v>
      </c>
      <c r="F8070">
        <f>+_xlfn.XLOOKUP(TablaVentas[[#This Row],[PRODUCTO FINANCIERO]],TablaPrecios[PRODUCTO FINANCIERO],TablaPrecios[PRECIO UNIT],0)</f>
        <v>20.9</v>
      </c>
      <c r="G8070" s="2">
        <f>+TablaVentas[[#This Row],[CANTIDAD]]*TablaVentas[[#This Row],[PRECIO UNITARIO]]</f>
        <v>355.29999999999995</v>
      </c>
      <c r="H8070" s="1">
        <f t="shared" ca="1" si="126"/>
        <v>0.160479590235453</v>
      </c>
      <c r="I8070" s="2">
        <f ca="1">+TablaVentas[[#This Row],[VENTAL TOTAL]]-TablaVentas[[#This Row],[VENTAL TOTAL]]*TablaVentas[[#This Row],[DESCUENTO]]</f>
        <v>298.2816015893435</v>
      </c>
      <c r="J8070" s="2">
        <f ca="1">0.18*TablaVentas[[#This Row],[SUBTOTAL]]</f>
        <v>53.69068828608183</v>
      </c>
      <c r="K8070" s="2">
        <f ca="1">+TablaVentas[[#This Row],[SUBTOTAL]]+TablaVentas[[#This Row],[IGV]]</f>
        <v>351.9722898754253</v>
      </c>
    </row>
    <row r="8071" spans="1:11" x14ac:dyDescent="0.25">
      <c r="A8071" t="s">
        <v>8080</v>
      </c>
      <c r="B8071" s="6">
        <v>46190</v>
      </c>
      <c r="C8071" t="s">
        <v>10015</v>
      </c>
      <c r="D8071" t="s">
        <v>10017</v>
      </c>
      <c r="E8071">
        <v>15</v>
      </c>
      <c r="F8071">
        <f>+_xlfn.XLOOKUP(TablaVentas[[#This Row],[PRODUCTO FINANCIERO]],TablaPrecios[PRODUCTO FINANCIERO],TablaPrecios[PRECIO UNIT],0)</f>
        <v>9.9</v>
      </c>
      <c r="G8071" s="2">
        <f>+TablaVentas[[#This Row],[CANTIDAD]]*TablaVentas[[#This Row],[PRECIO UNITARIO]]</f>
        <v>148.5</v>
      </c>
      <c r="H8071" s="1">
        <f t="shared" ca="1" si="126"/>
        <v>0.11848113768354056</v>
      </c>
      <c r="I8071" s="2">
        <f ca="1">+TablaVentas[[#This Row],[VENTAL TOTAL]]-TablaVentas[[#This Row],[VENTAL TOTAL]]*TablaVentas[[#This Row],[DESCUENTO]]</f>
        <v>130.90555105399423</v>
      </c>
      <c r="J8071" s="2">
        <f ca="1">0.18*TablaVentas[[#This Row],[SUBTOTAL]]</f>
        <v>23.562999189718962</v>
      </c>
      <c r="K8071" s="2">
        <f ca="1">+TablaVentas[[#This Row],[SUBTOTAL]]+TablaVentas[[#This Row],[IGV]]</f>
        <v>154.4685502437132</v>
      </c>
    </row>
    <row r="8072" spans="1:11" x14ac:dyDescent="0.25">
      <c r="A8072" t="s">
        <v>8081</v>
      </c>
      <c r="B8072" s="6">
        <v>45657</v>
      </c>
      <c r="C8072" t="s">
        <v>10012</v>
      </c>
      <c r="D8072" t="s">
        <v>10020</v>
      </c>
      <c r="E8072">
        <v>5</v>
      </c>
      <c r="F8072">
        <f>+_xlfn.XLOOKUP(TablaVentas[[#This Row],[PRODUCTO FINANCIERO]],TablaPrecios[PRODUCTO FINANCIERO],TablaPrecios[PRECIO UNIT],0)</f>
        <v>14.9</v>
      </c>
      <c r="G8072" s="2">
        <f>+TablaVentas[[#This Row],[CANTIDAD]]*TablaVentas[[#This Row],[PRECIO UNITARIO]]</f>
        <v>74.5</v>
      </c>
      <c r="H8072" s="1">
        <f t="shared" ca="1" si="126"/>
        <v>0.11696550075926139</v>
      </c>
      <c r="I8072" s="2">
        <f ca="1">+TablaVentas[[#This Row],[VENTAL TOTAL]]-TablaVentas[[#This Row],[VENTAL TOTAL]]*TablaVentas[[#This Row],[DESCUENTO]]</f>
        <v>65.786070193435023</v>
      </c>
      <c r="J8072" s="2">
        <f ca="1">0.18*TablaVentas[[#This Row],[SUBTOTAL]]</f>
        <v>11.841492634818303</v>
      </c>
      <c r="K8072" s="2">
        <f ca="1">+TablaVentas[[#This Row],[SUBTOTAL]]+TablaVentas[[#This Row],[IGV]]</f>
        <v>77.627562828253332</v>
      </c>
    </row>
    <row r="8073" spans="1:11" x14ac:dyDescent="0.25">
      <c r="A8073" t="s">
        <v>8082</v>
      </c>
      <c r="B8073" s="6">
        <v>46150</v>
      </c>
      <c r="C8073" t="s">
        <v>10013</v>
      </c>
      <c r="D8073" t="s">
        <v>10017</v>
      </c>
      <c r="E8073">
        <v>10</v>
      </c>
      <c r="F8073">
        <f>+_xlfn.XLOOKUP(TablaVentas[[#This Row],[PRODUCTO FINANCIERO]],TablaPrecios[PRODUCTO FINANCIERO],TablaPrecios[PRECIO UNIT],0)</f>
        <v>9.9</v>
      </c>
      <c r="G8073" s="2">
        <f>+TablaVentas[[#This Row],[CANTIDAD]]*TablaVentas[[#This Row],[PRECIO UNITARIO]]</f>
        <v>99</v>
      </c>
      <c r="H8073" s="1">
        <f t="shared" ca="1" si="126"/>
        <v>0.17961762813602911</v>
      </c>
      <c r="I8073" s="2">
        <f ca="1">+TablaVentas[[#This Row],[VENTAL TOTAL]]-TablaVentas[[#This Row],[VENTAL TOTAL]]*TablaVentas[[#This Row],[DESCUENTO]]</f>
        <v>81.217854814533126</v>
      </c>
      <c r="J8073" s="2">
        <f ca="1">0.18*TablaVentas[[#This Row],[SUBTOTAL]]</f>
        <v>14.619213866615961</v>
      </c>
      <c r="K8073" s="2">
        <f ca="1">+TablaVentas[[#This Row],[SUBTOTAL]]+TablaVentas[[#This Row],[IGV]]</f>
        <v>95.837068681149091</v>
      </c>
    </row>
    <row r="8074" spans="1:11" x14ac:dyDescent="0.25">
      <c r="A8074" t="s">
        <v>8083</v>
      </c>
      <c r="B8074" s="6">
        <v>46360</v>
      </c>
      <c r="C8074" t="s">
        <v>10016</v>
      </c>
      <c r="D8074" t="s">
        <v>10022</v>
      </c>
      <c r="E8074">
        <v>13</v>
      </c>
      <c r="F8074">
        <f>+_xlfn.XLOOKUP(TablaVentas[[#This Row],[PRODUCTO FINANCIERO]],TablaPrecios[PRODUCTO FINANCIERO],TablaPrecios[PRECIO UNIT],0)</f>
        <v>20.9</v>
      </c>
      <c r="G8074" s="2">
        <f>+TablaVentas[[#This Row],[CANTIDAD]]*TablaVentas[[#This Row],[PRECIO UNITARIO]]</f>
        <v>271.7</v>
      </c>
      <c r="H8074" s="1">
        <f t="shared" ca="1" si="126"/>
        <v>0.19948459482447478</v>
      </c>
      <c r="I8074" s="2">
        <f ca="1">+TablaVentas[[#This Row],[VENTAL TOTAL]]-TablaVentas[[#This Row],[VENTAL TOTAL]]*TablaVentas[[#This Row],[DESCUENTO]]</f>
        <v>217.50003558619019</v>
      </c>
      <c r="J8074" s="2">
        <f ca="1">0.18*TablaVentas[[#This Row],[SUBTOTAL]]</f>
        <v>39.150006405514233</v>
      </c>
      <c r="K8074" s="2">
        <f ca="1">+TablaVentas[[#This Row],[SUBTOTAL]]+TablaVentas[[#This Row],[IGV]]</f>
        <v>256.65004199170443</v>
      </c>
    </row>
    <row r="8075" spans="1:11" x14ac:dyDescent="0.25">
      <c r="A8075" t="s">
        <v>8084</v>
      </c>
      <c r="B8075" s="6">
        <v>45872</v>
      </c>
      <c r="C8075" t="s">
        <v>10015</v>
      </c>
      <c r="D8075" t="s">
        <v>10018</v>
      </c>
      <c r="E8075">
        <v>20</v>
      </c>
      <c r="F8075">
        <f>+_xlfn.XLOOKUP(TablaVentas[[#This Row],[PRODUCTO FINANCIERO]],TablaPrecios[PRODUCTO FINANCIERO],TablaPrecios[PRECIO UNIT],0)</f>
        <v>14.9</v>
      </c>
      <c r="G8075" s="2">
        <f>+TablaVentas[[#This Row],[CANTIDAD]]*TablaVentas[[#This Row],[PRECIO UNITARIO]]</f>
        <v>298</v>
      </c>
      <c r="H8075" s="1">
        <f t="shared" ca="1" si="126"/>
        <v>0.10617656376128295</v>
      </c>
      <c r="I8075" s="2">
        <f ca="1">+TablaVentas[[#This Row],[VENTAL TOTAL]]-TablaVentas[[#This Row],[VENTAL TOTAL]]*TablaVentas[[#This Row],[DESCUENTO]]</f>
        <v>266.35938399913766</v>
      </c>
      <c r="J8075" s="2">
        <f ca="1">0.18*TablaVentas[[#This Row],[SUBTOTAL]]</f>
        <v>47.944689119844774</v>
      </c>
      <c r="K8075" s="2">
        <f ca="1">+TablaVentas[[#This Row],[SUBTOTAL]]+TablaVentas[[#This Row],[IGV]]</f>
        <v>314.30407311898244</v>
      </c>
    </row>
    <row r="8076" spans="1:11" x14ac:dyDescent="0.25">
      <c r="A8076" t="s">
        <v>8085</v>
      </c>
      <c r="B8076" s="6">
        <v>45707</v>
      </c>
      <c r="C8076" t="s">
        <v>10012</v>
      </c>
      <c r="D8076" t="s">
        <v>10019</v>
      </c>
      <c r="E8076">
        <v>7</v>
      </c>
      <c r="F8076">
        <f>+_xlfn.XLOOKUP(TablaVentas[[#This Row],[PRODUCTO FINANCIERO]],TablaPrecios[PRODUCTO FINANCIERO],TablaPrecios[PRECIO UNIT],0)</f>
        <v>9.9</v>
      </c>
      <c r="G8076" s="2">
        <f>+TablaVentas[[#This Row],[CANTIDAD]]*TablaVentas[[#This Row],[PRECIO UNITARIO]]</f>
        <v>69.3</v>
      </c>
      <c r="H8076" s="1">
        <f t="shared" ca="1" si="126"/>
        <v>0.18376503277123971</v>
      </c>
      <c r="I8076" s="2">
        <f ca="1">+TablaVentas[[#This Row],[VENTAL TOTAL]]-TablaVentas[[#This Row],[VENTAL TOTAL]]*TablaVentas[[#This Row],[DESCUENTO]]</f>
        <v>56.565083228953085</v>
      </c>
      <c r="J8076" s="2">
        <f ca="1">0.18*TablaVentas[[#This Row],[SUBTOTAL]]</f>
        <v>10.181714981211554</v>
      </c>
      <c r="K8076" s="2">
        <f ca="1">+TablaVentas[[#This Row],[SUBTOTAL]]+TablaVentas[[#This Row],[IGV]]</f>
        <v>66.746798210164641</v>
      </c>
    </row>
    <row r="8077" spans="1:11" x14ac:dyDescent="0.25">
      <c r="A8077" t="s">
        <v>8086</v>
      </c>
      <c r="B8077" s="6">
        <v>45748</v>
      </c>
      <c r="C8077" t="s">
        <v>10011</v>
      </c>
      <c r="D8077" t="s">
        <v>10020</v>
      </c>
      <c r="E8077">
        <v>16</v>
      </c>
      <c r="F8077">
        <f>+_xlfn.XLOOKUP(TablaVentas[[#This Row],[PRODUCTO FINANCIERO]],TablaPrecios[PRODUCTO FINANCIERO],TablaPrecios[PRECIO UNIT],0)</f>
        <v>14.9</v>
      </c>
      <c r="G8077" s="2">
        <f>+TablaVentas[[#This Row],[CANTIDAD]]*TablaVentas[[#This Row],[PRECIO UNITARIO]]</f>
        <v>238.4</v>
      </c>
      <c r="H8077" s="1">
        <f t="shared" ca="1" si="126"/>
        <v>0.18546130607125141</v>
      </c>
      <c r="I8077" s="2">
        <f ca="1">+TablaVentas[[#This Row],[VENTAL TOTAL]]-TablaVentas[[#This Row],[VENTAL TOTAL]]*TablaVentas[[#This Row],[DESCUENTO]]</f>
        <v>194.18602463261368</v>
      </c>
      <c r="J8077" s="2">
        <f ca="1">0.18*TablaVentas[[#This Row],[SUBTOTAL]]</f>
        <v>34.953484433870464</v>
      </c>
      <c r="K8077" s="2">
        <f ca="1">+TablaVentas[[#This Row],[SUBTOTAL]]+TablaVentas[[#This Row],[IGV]]</f>
        <v>229.13950906648415</v>
      </c>
    </row>
    <row r="8078" spans="1:11" x14ac:dyDescent="0.25">
      <c r="A8078" t="s">
        <v>8087</v>
      </c>
      <c r="B8078" s="6">
        <v>45301</v>
      </c>
      <c r="C8078" t="s">
        <v>10013</v>
      </c>
      <c r="D8078" t="s">
        <v>10017</v>
      </c>
      <c r="E8078">
        <v>19</v>
      </c>
      <c r="F8078">
        <f>+_xlfn.XLOOKUP(TablaVentas[[#This Row],[PRODUCTO FINANCIERO]],TablaPrecios[PRODUCTO FINANCIERO],TablaPrecios[PRECIO UNIT],0)</f>
        <v>9.9</v>
      </c>
      <c r="G8078" s="2">
        <f>+TablaVentas[[#This Row],[CANTIDAD]]*TablaVentas[[#This Row],[PRECIO UNITARIO]]</f>
        <v>188.1</v>
      </c>
      <c r="H8078" s="1">
        <f t="shared" ca="1" si="126"/>
        <v>0.16968795914083101</v>
      </c>
      <c r="I8078" s="2">
        <f ca="1">+TablaVentas[[#This Row],[VENTAL TOTAL]]-TablaVentas[[#This Row],[VENTAL TOTAL]]*TablaVentas[[#This Row],[DESCUENTO]]</f>
        <v>156.18169488560969</v>
      </c>
      <c r="J8078" s="2">
        <f ca="1">0.18*TablaVentas[[#This Row],[SUBTOTAL]]</f>
        <v>28.112705079409743</v>
      </c>
      <c r="K8078" s="2">
        <f ca="1">+TablaVentas[[#This Row],[SUBTOTAL]]+TablaVentas[[#This Row],[IGV]]</f>
        <v>184.29439996501944</v>
      </c>
    </row>
    <row r="8079" spans="1:11" x14ac:dyDescent="0.25">
      <c r="A8079" t="s">
        <v>8088</v>
      </c>
      <c r="B8079" s="6">
        <v>46066</v>
      </c>
      <c r="C8079" t="s">
        <v>10013</v>
      </c>
      <c r="D8079" t="s">
        <v>10022</v>
      </c>
      <c r="E8079">
        <v>4</v>
      </c>
      <c r="F8079">
        <f>+_xlfn.XLOOKUP(TablaVentas[[#This Row],[PRODUCTO FINANCIERO]],TablaPrecios[PRODUCTO FINANCIERO],TablaPrecios[PRECIO UNIT],0)</f>
        <v>20.9</v>
      </c>
      <c r="G8079" s="2">
        <f>+TablaVentas[[#This Row],[CANTIDAD]]*TablaVentas[[#This Row],[PRECIO UNITARIO]]</f>
        <v>83.6</v>
      </c>
      <c r="H8079" s="1">
        <f t="shared" ca="1" si="126"/>
        <v>0.12259744704191403</v>
      </c>
      <c r="I8079" s="2">
        <f ca="1">+TablaVentas[[#This Row],[VENTAL TOTAL]]-TablaVentas[[#This Row],[VENTAL TOTAL]]*TablaVentas[[#This Row],[DESCUENTO]]</f>
        <v>73.350853427295988</v>
      </c>
      <c r="J8079" s="2">
        <f ca="1">0.18*TablaVentas[[#This Row],[SUBTOTAL]]</f>
        <v>13.203153616913278</v>
      </c>
      <c r="K8079" s="2">
        <f ca="1">+TablaVentas[[#This Row],[SUBTOTAL]]+TablaVentas[[#This Row],[IGV]]</f>
        <v>86.554007044209271</v>
      </c>
    </row>
    <row r="8080" spans="1:11" x14ac:dyDescent="0.25">
      <c r="A8080" t="s">
        <v>8089</v>
      </c>
      <c r="B8080" s="6">
        <v>45968</v>
      </c>
      <c r="C8080" t="s">
        <v>10016</v>
      </c>
      <c r="D8080" t="s">
        <v>10022</v>
      </c>
      <c r="E8080">
        <v>9</v>
      </c>
      <c r="F8080">
        <f>+_xlfn.XLOOKUP(TablaVentas[[#This Row],[PRODUCTO FINANCIERO]],TablaPrecios[PRODUCTO FINANCIERO],TablaPrecios[PRECIO UNIT],0)</f>
        <v>20.9</v>
      </c>
      <c r="G8080" s="2">
        <f>+TablaVentas[[#This Row],[CANTIDAD]]*TablaVentas[[#This Row],[PRECIO UNITARIO]]</f>
        <v>188.1</v>
      </c>
      <c r="H8080" s="1">
        <f t="shared" ca="1" si="126"/>
        <v>0.11286457859554221</v>
      </c>
      <c r="I8080" s="2">
        <f ca="1">+TablaVentas[[#This Row],[VENTAL TOTAL]]-TablaVentas[[#This Row],[VENTAL TOTAL]]*TablaVentas[[#This Row],[DESCUENTO]]</f>
        <v>166.87017276617851</v>
      </c>
      <c r="J8080" s="2">
        <f ca="1">0.18*TablaVentas[[#This Row],[SUBTOTAL]]</f>
        <v>30.036631097912132</v>
      </c>
      <c r="K8080" s="2">
        <f ca="1">+TablaVentas[[#This Row],[SUBTOTAL]]+TablaVentas[[#This Row],[IGV]]</f>
        <v>196.90680386409065</v>
      </c>
    </row>
    <row r="8081" spans="1:11" x14ac:dyDescent="0.25">
      <c r="A8081" t="s">
        <v>8090</v>
      </c>
      <c r="B8081" s="6">
        <v>46364</v>
      </c>
      <c r="C8081" t="s">
        <v>10011</v>
      </c>
      <c r="D8081" t="s">
        <v>10017</v>
      </c>
      <c r="E8081">
        <v>18</v>
      </c>
      <c r="F8081">
        <f>+_xlfn.XLOOKUP(TablaVentas[[#This Row],[PRODUCTO FINANCIERO]],TablaPrecios[PRODUCTO FINANCIERO],TablaPrecios[PRECIO UNIT],0)</f>
        <v>9.9</v>
      </c>
      <c r="G8081" s="2">
        <f>+TablaVentas[[#This Row],[CANTIDAD]]*TablaVentas[[#This Row],[PRECIO UNITARIO]]</f>
        <v>178.20000000000002</v>
      </c>
      <c r="H8081" s="1">
        <f t="shared" ca="1" si="126"/>
        <v>0.12862747607928729</v>
      </c>
      <c r="I8081" s="2">
        <f ca="1">+TablaVentas[[#This Row],[VENTAL TOTAL]]-TablaVentas[[#This Row],[VENTAL TOTAL]]*TablaVentas[[#This Row],[DESCUENTO]]</f>
        <v>155.27858376267102</v>
      </c>
      <c r="J8081" s="2">
        <f ca="1">0.18*TablaVentas[[#This Row],[SUBTOTAL]]</f>
        <v>27.950145077280784</v>
      </c>
      <c r="K8081" s="2">
        <f ca="1">+TablaVentas[[#This Row],[SUBTOTAL]]+TablaVentas[[#This Row],[IGV]]</f>
        <v>183.2287288399518</v>
      </c>
    </row>
    <row r="8082" spans="1:11" x14ac:dyDescent="0.25">
      <c r="A8082" t="s">
        <v>8091</v>
      </c>
      <c r="B8082" s="6">
        <v>45691</v>
      </c>
      <c r="C8082" t="s">
        <v>10012</v>
      </c>
      <c r="D8082" t="s">
        <v>10017</v>
      </c>
      <c r="E8082">
        <v>3</v>
      </c>
      <c r="F8082">
        <f>+_xlfn.XLOOKUP(TablaVentas[[#This Row],[PRODUCTO FINANCIERO]],TablaPrecios[PRODUCTO FINANCIERO],TablaPrecios[PRECIO UNIT],0)</f>
        <v>9.9</v>
      </c>
      <c r="G8082" s="2">
        <f>+TablaVentas[[#This Row],[CANTIDAD]]*TablaVentas[[#This Row],[PRECIO UNITARIO]]</f>
        <v>29.700000000000003</v>
      </c>
      <c r="H8082" s="1">
        <f t="shared" ca="1" si="126"/>
        <v>0.1397239081142434</v>
      </c>
      <c r="I8082" s="2">
        <f ca="1">+TablaVentas[[#This Row],[VENTAL TOTAL]]-TablaVentas[[#This Row],[VENTAL TOTAL]]*TablaVentas[[#This Row],[DESCUENTO]]</f>
        <v>25.550199929006972</v>
      </c>
      <c r="J8082" s="2">
        <f ca="1">0.18*TablaVentas[[#This Row],[SUBTOTAL]]</f>
        <v>4.5990359872212547</v>
      </c>
      <c r="K8082" s="2">
        <f ca="1">+TablaVentas[[#This Row],[SUBTOTAL]]+TablaVentas[[#This Row],[IGV]]</f>
        <v>30.149235916228228</v>
      </c>
    </row>
    <row r="8083" spans="1:11" x14ac:dyDescent="0.25">
      <c r="A8083" t="s">
        <v>8092</v>
      </c>
      <c r="B8083" s="6">
        <v>45760</v>
      </c>
      <c r="C8083" t="s">
        <v>10014</v>
      </c>
      <c r="D8083" t="s">
        <v>10020</v>
      </c>
      <c r="E8083">
        <v>19</v>
      </c>
      <c r="F8083">
        <f>+_xlfn.XLOOKUP(TablaVentas[[#This Row],[PRODUCTO FINANCIERO]],TablaPrecios[PRODUCTO FINANCIERO],TablaPrecios[PRECIO UNIT],0)</f>
        <v>14.9</v>
      </c>
      <c r="G8083" s="2">
        <f>+TablaVentas[[#This Row],[CANTIDAD]]*TablaVentas[[#This Row],[PRECIO UNITARIO]]</f>
        <v>283.10000000000002</v>
      </c>
      <c r="H8083" s="1">
        <f t="shared" ca="1" si="126"/>
        <v>0.11197684000877307</v>
      </c>
      <c r="I8083" s="2">
        <f ca="1">+TablaVentas[[#This Row],[VENTAL TOTAL]]-TablaVentas[[#This Row],[VENTAL TOTAL]]*TablaVentas[[#This Row],[DESCUENTO]]</f>
        <v>251.39935659351636</v>
      </c>
      <c r="J8083" s="2">
        <f ca="1">0.18*TablaVentas[[#This Row],[SUBTOTAL]]</f>
        <v>45.251884186832946</v>
      </c>
      <c r="K8083" s="2">
        <f ca="1">+TablaVentas[[#This Row],[SUBTOTAL]]+TablaVentas[[#This Row],[IGV]]</f>
        <v>296.65124078034933</v>
      </c>
    </row>
    <row r="8084" spans="1:11" x14ac:dyDescent="0.25">
      <c r="A8084" t="s">
        <v>8093</v>
      </c>
      <c r="B8084" s="6">
        <v>45455</v>
      </c>
      <c r="C8084" t="s">
        <v>10016</v>
      </c>
      <c r="D8084" t="s">
        <v>10017</v>
      </c>
      <c r="E8084">
        <v>18</v>
      </c>
      <c r="F8084">
        <f>+_xlfn.XLOOKUP(TablaVentas[[#This Row],[PRODUCTO FINANCIERO]],TablaPrecios[PRODUCTO FINANCIERO],TablaPrecios[PRECIO UNIT],0)</f>
        <v>9.9</v>
      </c>
      <c r="G8084" s="2">
        <f>+TablaVentas[[#This Row],[CANTIDAD]]*TablaVentas[[#This Row],[PRECIO UNITARIO]]</f>
        <v>178.20000000000002</v>
      </c>
      <c r="H8084" s="1">
        <f t="shared" ca="1" si="126"/>
        <v>0.10790912665066212</v>
      </c>
      <c r="I8084" s="2">
        <f ca="1">+TablaVentas[[#This Row],[VENTAL TOTAL]]-TablaVentas[[#This Row],[VENTAL TOTAL]]*TablaVentas[[#This Row],[DESCUENTO]]</f>
        <v>158.97059363085202</v>
      </c>
      <c r="J8084" s="2">
        <f ca="1">0.18*TablaVentas[[#This Row],[SUBTOTAL]]</f>
        <v>28.614706853553361</v>
      </c>
      <c r="K8084" s="2">
        <f ca="1">+TablaVentas[[#This Row],[SUBTOTAL]]+TablaVentas[[#This Row],[IGV]]</f>
        <v>187.58530048440539</v>
      </c>
    </row>
    <row r="8085" spans="1:11" x14ac:dyDescent="0.25">
      <c r="A8085" t="s">
        <v>8094</v>
      </c>
      <c r="B8085" s="6">
        <v>45893</v>
      </c>
      <c r="C8085" t="s">
        <v>10013</v>
      </c>
      <c r="D8085" t="s">
        <v>10019</v>
      </c>
      <c r="E8085">
        <v>12</v>
      </c>
      <c r="F8085">
        <f>+_xlfn.XLOOKUP(TablaVentas[[#This Row],[PRODUCTO FINANCIERO]],TablaPrecios[PRODUCTO FINANCIERO],TablaPrecios[PRECIO UNIT],0)</f>
        <v>9.9</v>
      </c>
      <c r="G8085" s="2">
        <f>+TablaVentas[[#This Row],[CANTIDAD]]*TablaVentas[[#This Row],[PRECIO UNITARIO]]</f>
        <v>118.80000000000001</v>
      </c>
      <c r="H8085" s="1">
        <f t="shared" ca="1" si="126"/>
        <v>0.10022314926281284</v>
      </c>
      <c r="I8085" s="2">
        <f ca="1">+TablaVentas[[#This Row],[VENTAL TOTAL]]-TablaVentas[[#This Row],[VENTAL TOTAL]]*TablaVentas[[#This Row],[DESCUENTO]]</f>
        <v>106.89348986757784</v>
      </c>
      <c r="J8085" s="2">
        <f ca="1">0.18*TablaVentas[[#This Row],[SUBTOTAL]]</f>
        <v>19.240828176164012</v>
      </c>
      <c r="K8085" s="2">
        <f ca="1">+TablaVentas[[#This Row],[SUBTOTAL]]+TablaVentas[[#This Row],[IGV]]</f>
        <v>126.13431804374186</v>
      </c>
    </row>
    <row r="8086" spans="1:11" x14ac:dyDescent="0.25">
      <c r="A8086" t="s">
        <v>8095</v>
      </c>
      <c r="B8086" s="6">
        <v>45805</v>
      </c>
      <c r="C8086" t="s">
        <v>10014</v>
      </c>
      <c r="D8086" t="s">
        <v>10019</v>
      </c>
      <c r="E8086">
        <v>9</v>
      </c>
      <c r="F8086">
        <f>+_xlfn.XLOOKUP(TablaVentas[[#This Row],[PRODUCTO FINANCIERO]],TablaPrecios[PRODUCTO FINANCIERO],TablaPrecios[PRECIO UNIT],0)</f>
        <v>9.9</v>
      </c>
      <c r="G8086" s="2">
        <f>+TablaVentas[[#This Row],[CANTIDAD]]*TablaVentas[[#This Row],[PRECIO UNITARIO]]</f>
        <v>89.100000000000009</v>
      </c>
      <c r="H8086" s="1">
        <f t="shared" ca="1" si="126"/>
        <v>0.14931626547430796</v>
      </c>
      <c r="I8086" s="2">
        <f ca="1">+TablaVentas[[#This Row],[VENTAL TOTAL]]-TablaVentas[[#This Row],[VENTAL TOTAL]]*TablaVentas[[#This Row],[DESCUENTO]]</f>
        <v>75.795920746239176</v>
      </c>
      <c r="J8086" s="2">
        <f ca="1">0.18*TablaVentas[[#This Row],[SUBTOTAL]]</f>
        <v>13.643265734323052</v>
      </c>
      <c r="K8086" s="2">
        <f ca="1">+TablaVentas[[#This Row],[SUBTOTAL]]+TablaVentas[[#This Row],[IGV]]</f>
        <v>89.439186480562228</v>
      </c>
    </row>
    <row r="8087" spans="1:11" x14ac:dyDescent="0.25">
      <c r="A8087" t="s">
        <v>8096</v>
      </c>
      <c r="B8087" s="6">
        <v>46006</v>
      </c>
      <c r="C8087" t="s">
        <v>10011</v>
      </c>
      <c r="D8087" t="s">
        <v>10020</v>
      </c>
      <c r="E8087">
        <v>10</v>
      </c>
      <c r="F8087">
        <f>+_xlfn.XLOOKUP(TablaVentas[[#This Row],[PRODUCTO FINANCIERO]],TablaPrecios[PRODUCTO FINANCIERO],TablaPrecios[PRECIO UNIT],0)</f>
        <v>14.9</v>
      </c>
      <c r="G8087" s="2">
        <f>+TablaVentas[[#This Row],[CANTIDAD]]*TablaVentas[[#This Row],[PRECIO UNITARIO]]</f>
        <v>149</v>
      </c>
      <c r="H8087" s="1">
        <f t="shared" ca="1" si="126"/>
        <v>0.12490475473906577</v>
      </c>
      <c r="I8087" s="2">
        <f ca="1">+TablaVentas[[#This Row],[VENTAL TOTAL]]-TablaVentas[[#This Row],[VENTAL TOTAL]]*TablaVentas[[#This Row],[DESCUENTO]]</f>
        <v>130.38919154387921</v>
      </c>
      <c r="J8087" s="2">
        <f ca="1">0.18*TablaVentas[[#This Row],[SUBTOTAL]]</f>
        <v>23.470054477898255</v>
      </c>
      <c r="K8087" s="2">
        <f ca="1">+TablaVentas[[#This Row],[SUBTOTAL]]+TablaVentas[[#This Row],[IGV]]</f>
        <v>153.85924602177747</v>
      </c>
    </row>
    <row r="8088" spans="1:11" x14ac:dyDescent="0.25">
      <c r="A8088" t="s">
        <v>8097</v>
      </c>
      <c r="B8088" s="6">
        <v>45300</v>
      </c>
      <c r="C8088" t="s">
        <v>10012</v>
      </c>
      <c r="D8088" t="s">
        <v>10017</v>
      </c>
      <c r="E8088">
        <v>14</v>
      </c>
      <c r="F8088">
        <f>+_xlfn.XLOOKUP(TablaVentas[[#This Row],[PRODUCTO FINANCIERO]],TablaPrecios[PRODUCTO FINANCIERO],TablaPrecios[PRECIO UNIT],0)</f>
        <v>9.9</v>
      </c>
      <c r="G8088" s="2">
        <f>+TablaVentas[[#This Row],[CANTIDAD]]*TablaVentas[[#This Row],[PRECIO UNITARIO]]</f>
        <v>138.6</v>
      </c>
      <c r="H8088" s="1">
        <f t="shared" ca="1" si="126"/>
        <v>0.13750259193769018</v>
      </c>
      <c r="I8088" s="2">
        <f ca="1">+TablaVentas[[#This Row],[VENTAL TOTAL]]-TablaVentas[[#This Row],[VENTAL TOTAL]]*TablaVentas[[#This Row],[DESCUENTO]]</f>
        <v>119.54214075743613</v>
      </c>
      <c r="J8088" s="2">
        <f ca="1">0.18*TablaVentas[[#This Row],[SUBTOTAL]]</f>
        <v>21.517585336338502</v>
      </c>
      <c r="K8088" s="2">
        <f ca="1">+TablaVentas[[#This Row],[SUBTOTAL]]+TablaVentas[[#This Row],[IGV]]</f>
        <v>141.05972609377463</v>
      </c>
    </row>
    <row r="8089" spans="1:11" x14ac:dyDescent="0.25">
      <c r="A8089" t="s">
        <v>8098</v>
      </c>
      <c r="B8089" s="6">
        <v>45628</v>
      </c>
      <c r="C8089" t="s">
        <v>10016</v>
      </c>
      <c r="D8089" t="s">
        <v>10017</v>
      </c>
      <c r="E8089">
        <v>12</v>
      </c>
      <c r="F8089">
        <f>+_xlfn.XLOOKUP(TablaVentas[[#This Row],[PRODUCTO FINANCIERO]],TablaPrecios[PRODUCTO FINANCIERO],TablaPrecios[PRECIO UNIT],0)</f>
        <v>9.9</v>
      </c>
      <c r="G8089" s="2">
        <f>+TablaVentas[[#This Row],[CANTIDAD]]*TablaVentas[[#This Row],[PRECIO UNITARIO]]</f>
        <v>118.80000000000001</v>
      </c>
      <c r="H8089" s="1">
        <f t="shared" ca="1" si="126"/>
        <v>0.14741036560472964</v>
      </c>
      <c r="I8089" s="2">
        <f ca="1">+TablaVentas[[#This Row],[VENTAL TOTAL]]-TablaVentas[[#This Row],[VENTAL TOTAL]]*TablaVentas[[#This Row],[DESCUENTO]]</f>
        <v>101.28764856615813</v>
      </c>
      <c r="J8089" s="2">
        <f ca="1">0.18*TablaVentas[[#This Row],[SUBTOTAL]]</f>
        <v>18.231776741908462</v>
      </c>
      <c r="K8089" s="2">
        <f ca="1">+TablaVentas[[#This Row],[SUBTOTAL]]+TablaVentas[[#This Row],[IGV]]</f>
        <v>119.51942530806659</v>
      </c>
    </row>
    <row r="8090" spans="1:11" x14ac:dyDescent="0.25">
      <c r="A8090" t="s">
        <v>8099</v>
      </c>
      <c r="B8090" s="6">
        <v>45478</v>
      </c>
      <c r="C8090" t="s">
        <v>10011</v>
      </c>
      <c r="D8090" t="s">
        <v>10019</v>
      </c>
      <c r="E8090">
        <v>12</v>
      </c>
      <c r="F8090">
        <f>+_xlfn.XLOOKUP(TablaVentas[[#This Row],[PRODUCTO FINANCIERO]],TablaPrecios[PRODUCTO FINANCIERO],TablaPrecios[PRECIO UNIT],0)</f>
        <v>9.9</v>
      </c>
      <c r="G8090" s="2">
        <f>+TablaVentas[[#This Row],[CANTIDAD]]*TablaVentas[[#This Row],[PRECIO UNITARIO]]</f>
        <v>118.80000000000001</v>
      </c>
      <c r="H8090" s="1">
        <f t="shared" ca="1" si="126"/>
        <v>0.18024391663758699</v>
      </c>
      <c r="I8090" s="2">
        <f ca="1">+TablaVentas[[#This Row],[VENTAL TOTAL]]-TablaVentas[[#This Row],[VENTAL TOTAL]]*TablaVentas[[#This Row],[DESCUENTO]]</f>
        <v>97.387022703454676</v>
      </c>
      <c r="J8090" s="2">
        <f ca="1">0.18*TablaVentas[[#This Row],[SUBTOTAL]]</f>
        <v>17.529664086621843</v>
      </c>
      <c r="K8090" s="2">
        <f ca="1">+TablaVentas[[#This Row],[SUBTOTAL]]+TablaVentas[[#This Row],[IGV]]</f>
        <v>114.91668679007651</v>
      </c>
    </row>
    <row r="8091" spans="1:11" x14ac:dyDescent="0.25">
      <c r="A8091" t="s">
        <v>8100</v>
      </c>
      <c r="B8091" s="6">
        <v>46172</v>
      </c>
      <c r="C8091" t="s">
        <v>10012</v>
      </c>
      <c r="D8091" t="s">
        <v>10020</v>
      </c>
      <c r="E8091">
        <v>14</v>
      </c>
      <c r="F8091">
        <f>+_xlfn.XLOOKUP(TablaVentas[[#This Row],[PRODUCTO FINANCIERO]],TablaPrecios[PRODUCTO FINANCIERO],TablaPrecios[PRECIO UNIT],0)</f>
        <v>14.9</v>
      </c>
      <c r="G8091" s="2">
        <f>+TablaVentas[[#This Row],[CANTIDAD]]*TablaVentas[[#This Row],[PRECIO UNITARIO]]</f>
        <v>208.6</v>
      </c>
      <c r="H8091" s="1">
        <f t="shared" ca="1" si="126"/>
        <v>0.18019285002739577</v>
      </c>
      <c r="I8091" s="2">
        <f ca="1">+TablaVentas[[#This Row],[VENTAL TOTAL]]-TablaVentas[[#This Row],[VENTAL TOTAL]]*TablaVentas[[#This Row],[DESCUENTO]]</f>
        <v>171.01177148428525</v>
      </c>
      <c r="J8091" s="2">
        <f ca="1">0.18*TablaVentas[[#This Row],[SUBTOTAL]]</f>
        <v>30.782118867171345</v>
      </c>
      <c r="K8091" s="2">
        <f ca="1">+TablaVentas[[#This Row],[SUBTOTAL]]+TablaVentas[[#This Row],[IGV]]</f>
        <v>201.79389035145658</v>
      </c>
    </row>
    <row r="8092" spans="1:11" x14ac:dyDescent="0.25">
      <c r="A8092" t="s">
        <v>8101</v>
      </c>
      <c r="B8092" s="6">
        <v>46261</v>
      </c>
      <c r="C8092" t="s">
        <v>10016</v>
      </c>
      <c r="D8092" t="s">
        <v>10020</v>
      </c>
      <c r="E8092">
        <v>17</v>
      </c>
      <c r="F8092">
        <f>+_xlfn.XLOOKUP(TablaVentas[[#This Row],[PRODUCTO FINANCIERO]],TablaPrecios[PRODUCTO FINANCIERO],TablaPrecios[PRECIO UNIT],0)</f>
        <v>14.9</v>
      </c>
      <c r="G8092" s="2">
        <f>+TablaVentas[[#This Row],[CANTIDAD]]*TablaVentas[[#This Row],[PRECIO UNITARIO]]</f>
        <v>253.3</v>
      </c>
      <c r="H8092" s="1">
        <f t="shared" ca="1" si="126"/>
        <v>0.18044903820700023</v>
      </c>
      <c r="I8092" s="2">
        <f ca="1">+TablaVentas[[#This Row],[VENTAL TOTAL]]-TablaVentas[[#This Row],[VENTAL TOTAL]]*TablaVentas[[#This Row],[DESCUENTO]]</f>
        <v>207.59225862216687</v>
      </c>
      <c r="J8092" s="2">
        <f ca="1">0.18*TablaVentas[[#This Row],[SUBTOTAL]]</f>
        <v>37.366606551990031</v>
      </c>
      <c r="K8092" s="2">
        <f ca="1">+TablaVentas[[#This Row],[SUBTOTAL]]+TablaVentas[[#This Row],[IGV]]</f>
        <v>244.9588651741569</v>
      </c>
    </row>
    <row r="8093" spans="1:11" x14ac:dyDescent="0.25">
      <c r="A8093" t="s">
        <v>8102</v>
      </c>
      <c r="B8093" s="6">
        <v>45659</v>
      </c>
      <c r="C8093" t="s">
        <v>10014</v>
      </c>
      <c r="D8093" t="s">
        <v>10020</v>
      </c>
      <c r="E8093">
        <v>8</v>
      </c>
      <c r="F8093">
        <f>+_xlfn.XLOOKUP(TablaVentas[[#This Row],[PRODUCTO FINANCIERO]],TablaPrecios[PRODUCTO FINANCIERO],TablaPrecios[PRECIO UNIT],0)</f>
        <v>14.9</v>
      </c>
      <c r="G8093" s="2">
        <f>+TablaVentas[[#This Row],[CANTIDAD]]*TablaVentas[[#This Row],[PRECIO UNITARIO]]</f>
        <v>119.2</v>
      </c>
      <c r="H8093" s="1">
        <f t="shared" ca="1" si="126"/>
        <v>0.10311700765196491</v>
      </c>
      <c r="I8093" s="2">
        <f ca="1">+TablaVentas[[#This Row],[VENTAL TOTAL]]-TablaVentas[[#This Row],[VENTAL TOTAL]]*TablaVentas[[#This Row],[DESCUENTO]]</f>
        <v>106.90845268788578</v>
      </c>
      <c r="J8093" s="2">
        <f ca="1">0.18*TablaVentas[[#This Row],[SUBTOTAL]]</f>
        <v>19.243521483819439</v>
      </c>
      <c r="K8093" s="2">
        <f ca="1">+TablaVentas[[#This Row],[SUBTOTAL]]+TablaVentas[[#This Row],[IGV]]</f>
        <v>126.15197417170522</v>
      </c>
    </row>
    <row r="8094" spans="1:11" x14ac:dyDescent="0.25">
      <c r="A8094" t="s">
        <v>8103</v>
      </c>
      <c r="B8094" s="6">
        <v>46119</v>
      </c>
      <c r="C8094" t="s">
        <v>10012</v>
      </c>
      <c r="D8094" t="s">
        <v>10020</v>
      </c>
      <c r="E8094">
        <v>6</v>
      </c>
      <c r="F8094">
        <f>+_xlfn.XLOOKUP(TablaVentas[[#This Row],[PRODUCTO FINANCIERO]],TablaPrecios[PRODUCTO FINANCIERO],TablaPrecios[PRECIO UNIT],0)</f>
        <v>14.9</v>
      </c>
      <c r="G8094" s="2">
        <f>+TablaVentas[[#This Row],[CANTIDAD]]*TablaVentas[[#This Row],[PRECIO UNITARIO]]</f>
        <v>89.4</v>
      </c>
      <c r="H8094" s="1">
        <f t="shared" ca="1" si="126"/>
        <v>0.16119998244311606</v>
      </c>
      <c r="I8094" s="2">
        <f ca="1">+TablaVentas[[#This Row],[VENTAL TOTAL]]-TablaVentas[[#This Row],[VENTAL TOTAL]]*TablaVentas[[#This Row],[DESCUENTO]]</f>
        <v>74.988721569585437</v>
      </c>
      <c r="J8094" s="2">
        <f ca="1">0.18*TablaVentas[[#This Row],[SUBTOTAL]]</f>
        <v>13.497969882525378</v>
      </c>
      <c r="K8094" s="2">
        <f ca="1">+TablaVentas[[#This Row],[SUBTOTAL]]+TablaVentas[[#This Row],[IGV]]</f>
        <v>88.486691452110819</v>
      </c>
    </row>
    <row r="8095" spans="1:11" x14ac:dyDescent="0.25">
      <c r="A8095" t="s">
        <v>8104</v>
      </c>
      <c r="B8095" s="6">
        <v>46229</v>
      </c>
      <c r="C8095" t="s">
        <v>10015</v>
      </c>
      <c r="D8095" t="s">
        <v>10020</v>
      </c>
      <c r="E8095">
        <v>11</v>
      </c>
      <c r="F8095">
        <f>+_xlfn.XLOOKUP(TablaVentas[[#This Row],[PRODUCTO FINANCIERO]],TablaPrecios[PRODUCTO FINANCIERO],TablaPrecios[PRECIO UNIT],0)</f>
        <v>14.9</v>
      </c>
      <c r="G8095" s="2">
        <f>+TablaVentas[[#This Row],[CANTIDAD]]*TablaVentas[[#This Row],[PRECIO UNITARIO]]</f>
        <v>163.9</v>
      </c>
      <c r="H8095" s="1">
        <f t="shared" ca="1" si="126"/>
        <v>0.17725998782951799</v>
      </c>
      <c r="I8095" s="2">
        <f ca="1">+TablaVentas[[#This Row],[VENTAL TOTAL]]-TablaVentas[[#This Row],[VENTAL TOTAL]]*TablaVentas[[#This Row],[DESCUENTO]]</f>
        <v>134.847087994742</v>
      </c>
      <c r="J8095" s="2">
        <f ca="1">0.18*TablaVentas[[#This Row],[SUBTOTAL]]</f>
        <v>24.272475839053559</v>
      </c>
      <c r="K8095" s="2">
        <f ca="1">+TablaVentas[[#This Row],[SUBTOTAL]]+TablaVentas[[#This Row],[IGV]]</f>
        <v>159.11956383379555</v>
      </c>
    </row>
    <row r="8096" spans="1:11" x14ac:dyDescent="0.25">
      <c r="A8096" t="s">
        <v>8105</v>
      </c>
      <c r="B8096" s="6">
        <v>45648</v>
      </c>
      <c r="C8096" t="s">
        <v>10011</v>
      </c>
      <c r="D8096" t="s">
        <v>10018</v>
      </c>
      <c r="E8096">
        <v>20</v>
      </c>
      <c r="F8096">
        <f>+_xlfn.XLOOKUP(TablaVentas[[#This Row],[PRODUCTO FINANCIERO]],TablaPrecios[PRODUCTO FINANCIERO],TablaPrecios[PRECIO UNIT],0)</f>
        <v>14.9</v>
      </c>
      <c r="G8096" s="2">
        <f>+TablaVentas[[#This Row],[CANTIDAD]]*TablaVentas[[#This Row],[PRECIO UNITARIO]]</f>
        <v>298</v>
      </c>
      <c r="H8096" s="1">
        <f t="shared" ca="1" si="126"/>
        <v>0.13285695889232738</v>
      </c>
      <c r="I8096" s="2">
        <f ca="1">+TablaVentas[[#This Row],[VENTAL TOTAL]]-TablaVentas[[#This Row],[VENTAL TOTAL]]*TablaVentas[[#This Row],[DESCUENTO]]</f>
        <v>258.40862625008646</v>
      </c>
      <c r="J8096" s="2">
        <f ca="1">0.18*TablaVentas[[#This Row],[SUBTOTAL]]</f>
        <v>46.513552725015558</v>
      </c>
      <c r="K8096" s="2">
        <f ca="1">+TablaVentas[[#This Row],[SUBTOTAL]]+TablaVentas[[#This Row],[IGV]]</f>
        <v>304.92217897510204</v>
      </c>
    </row>
    <row r="8097" spans="1:11" x14ac:dyDescent="0.25">
      <c r="A8097" t="s">
        <v>8106</v>
      </c>
      <c r="B8097" s="6">
        <v>45514</v>
      </c>
      <c r="C8097" t="s">
        <v>10014</v>
      </c>
      <c r="D8097" t="s">
        <v>10022</v>
      </c>
      <c r="E8097">
        <v>7</v>
      </c>
      <c r="F8097">
        <f>+_xlfn.XLOOKUP(TablaVentas[[#This Row],[PRODUCTO FINANCIERO]],TablaPrecios[PRODUCTO FINANCIERO],TablaPrecios[PRECIO UNIT],0)</f>
        <v>20.9</v>
      </c>
      <c r="G8097" s="2">
        <f>+TablaVentas[[#This Row],[CANTIDAD]]*TablaVentas[[#This Row],[PRECIO UNITARIO]]</f>
        <v>146.29999999999998</v>
      </c>
      <c r="H8097" s="1">
        <f t="shared" ca="1" si="126"/>
        <v>0.1982498821235005</v>
      </c>
      <c r="I8097" s="2">
        <f ca="1">+TablaVentas[[#This Row],[VENTAL TOTAL]]-TablaVentas[[#This Row],[VENTAL TOTAL]]*TablaVentas[[#This Row],[DESCUENTO]]</f>
        <v>117.29604224533186</v>
      </c>
      <c r="J8097" s="2">
        <f ca="1">0.18*TablaVentas[[#This Row],[SUBTOTAL]]</f>
        <v>21.113287604159733</v>
      </c>
      <c r="K8097" s="2">
        <f ca="1">+TablaVentas[[#This Row],[SUBTOTAL]]+TablaVentas[[#This Row],[IGV]]</f>
        <v>138.4093298494916</v>
      </c>
    </row>
    <row r="8098" spans="1:11" x14ac:dyDescent="0.25">
      <c r="A8098" t="s">
        <v>8107</v>
      </c>
      <c r="B8098" s="6">
        <v>45444</v>
      </c>
      <c r="C8098" t="s">
        <v>10016</v>
      </c>
      <c r="D8098" t="s">
        <v>10020</v>
      </c>
      <c r="E8098">
        <v>15</v>
      </c>
      <c r="F8098">
        <f>+_xlfn.XLOOKUP(TablaVentas[[#This Row],[PRODUCTO FINANCIERO]],TablaPrecios[PRODUCTO FINANCIERO],TablaPrecios[PRECIO UNIT],0)</f>
        <v>14.9</v>
      </c>
      <c r="G8098" s="2">
        <f>+TablaVentas[[#This Row],[CANTIDAD]]*TablaVentas[[#This Row],[PRECIO UNITARIO]]</f>
        <v>223.5</v>
      </c>
      <c r="H8098" s="1">
        <f t="shared" ca="1" si="126"/>
        <v>0.10836053959991326</v>
      </c>
      <c r="I8098" s="2">
        <f ca="1">+TablaVentas[[#This Row],[VENTAL TOTAL]]-TablaVentas[[#This Row],[VENTAL TOTAL]]*TablaVentas[[#This Row],[DESCUENTO]]</f>
        <v>199.28141939941938</v>
      </c>
      <c r="J8098" s="2">
        <f ca="1">0.18*TablaVentas[[#This Row],[SUBTOTAL]]</f>
        <v>35.870655491895484</v>
      </c>
      <c r="K8098" s="2">
        <f ca="1">+TablaVentas[[#This Row],[SUBTOTAL]]+TablaVentas[[#This Row],[IGV]]</f>
        <v>235.15207489131487</v>
      </c>
    </row>
    <row r="8099" spans="1:11" x14ac:dyDescent="0.25">
      <c r="A8099" t="s">
        <v>8108</v>
      </c>
      <c r="B8099" s="6">
        <v>45353</v>
      </c>
      <c r="C8099" t="s">
        <v>10013</v>
      </c>
      <c r="D8099" t="s">
        <v>10020</v>
      </c>
      <c r="E8099">
        <v>20</v>
      </c>
      <c r="F8099">
        <f>+_xlfn.XLOOKUP(TablaVentas[[#This Row],[PRODUCTO FINANCIERO]],TablaPrecios[PRODUCTO FINANCIERO],TablaPrecios[PRECIO UNIT],0)</f>
        <v>14.9</v>
      </c>
      <c r="G8099" s="2">
        <f>+TablaVentas[[#This Row],[CANTIDAD]]*TablaVentas[[#This Row],[PRECIO UNITARIO]]</f>
        <v>298</v>
      </c>
      <c r="H8099" s="1">
        <f t="shared" ca="1" si="126"/>
        <v>0.18671439294018496</v>
      </c>
      <c r="I8099" s="2">
        <f ca="1">+TablaVentas[[#This Row],[VENTAL TOTAL]]-TablaVentas[[#This Row],[VENTAL TOTAL]]*TablaVentas[[#This Row],[DESCUENTO]]</f>
        <v>242.35911090382487</v>
      </c>
      <c r="J8099" s="2">
        <f ca="1">0.18*TablaVentas[[#This Row],[SUBTOTAL]]</f>
        <v>43.624639962688477</v>
      </c>
      <c r="K8099" s="2">
        <f ca="1">+TablaVentas[[#This Row],[SUBTOTAL]]+TablaVentas[[#This Row],[IGV]]</f>
        <v>285.98375086651333</v>
      </c>
    </row>
    <row r="8100" spans="1:11" x14ac:dyDescent="0.25">
      <c r="A8100" t="s">
        <v>8109</v>
      </c>
      <c r="B8100" s="6">
        <v>45988</v>
      </c>
      <c r="C8100" t="s">
        <v>10015</v>
      </c>
      <c r="D8100" t="s">
        <v>10018</v>
      </c>
      <c r="E8100">
        <v>12</v>
      </c>
      <c r="F8100">
        <f>+_xlfn.XLOOKUP(TablaVentas[[#This Row],[PRODUCTO FINANCIERO]],TablaPrecios[PRODUCTO FINANCIERO],TablaPrecios[PRECIO UNIT],0)</f>
        <v>14.9</v>
      </c>
      <c r="G8100" s="2">
        <f>+TablaVentas[[#This Row],[CANTIDAD]]*TablaVentas[[#This Row],[PRECIO UNITARIO]]</f>
        <v>178.8</v>
      </c>
      <c r="H8100" s="1">
        <f t="shared" ca="1" si="126"/>
        <v>0.13732861429375506</v>
      </c>
      <c r="I8100" s="2">
        <f ca="1">+TablaVentas[[#This Row],[VENTAL TOTAL]]-TablaVentas[[#This Row],[VENTAL TOTAL]]*TablaVentas[[#This Row],[DESCUENTO]]</f>
        <v>154.24564376427659</v>
      </c>
      <c r="J8100" s="2">
        <f ca="1">0.18*TablaVentas[[#This Row],[SUBTOTAL]]</f>
        <v>27.764215877569786</v>
      </c>
      <c r="K8100" s="2">
        <f ca="1">+TablaVentas[[#This Row],[SUBTOTAL]]+TablaVentas[[#This Row],[IGV]]</f>
        <v>182.00985964184639</v>
      </c>
    </row>
    <row r="8101" spans="1:11" x14ac:dyDescent="0.25">
      <c r="A8101" t="s">
        <v>8110</v>
      </c>
      <c r="B8101" s="6">
        <v>46119</v>
      </c>
      <c r="C8101" t="s">
        <v>10013</v>
      </c>
      <c r="D8101" t="s">
        <v>10017</v>
      </c>
      <c r="E8101">
        <v>8</v>
      </c>
      <c r="F8101">
        <f>+_xlfn.XLOOKUP(TablaVentas[[#This Row],[PRODUCTO FINANCIERO]],TablaPrecios[PRODUCTO FINANCIERO],TablaPrecios[PRECIO UNIT],0)</f>
        <v>9.9</v>
      </c>
      <c r="G8101" s="2">
        <f>+TablaVentas[[#This Row],[CANTIDAD]]*TablaVentas[[#This Row],[PRECIO UNITARIO]]</f>
        <v>79.2</v>
      </c>
      <c r="H8101" s="1">
        <f t="shared" ca="1" si="126"/>
        <v>0.11791342265573608</v>
      </c>
      <c r="I8101" s="2">
        <f ca="1">+TablaVentas[[#This Row],[VENTAL TOTAL]]-TablaVentas[[#This Row],[VENTAL TOTAL]]*TablaVentas[[#This Row],[DESCUENTO]]</f>
        <v>69.8612569256657</v>
      </c>
      <c r="J8101" s="2">
        <f ca="1">0.18*TablaVentas[[#This Row],[SUBTOTAL]]</f>
        <v>12.575026246619826</v>
      </c>
      <c r="K8101" s="2">
        <f ca="1">+TablaVentas[[#This Row],[SUBTOTAL]]+TablaVentas[[#This Row],[IGV]]</f>
        <v>82.436283172285528</v>
      </c>
    </row>
    <row r="8102" spans="1:11" x14ac:dyDescent="0.25">
      <c r="A8102" t="s">
        <v>8111</v>
      </c>
      <c r="B8102" s="6">
        <v>45629</v>
      </c>
      <c r="C8102" t="s">
        <v>10015</v>
      </c>
      <c r="D8102" t="s">
        <v>10022</v>
      </c>
      <c r="E8102">
        <v>14</v>
      </c>
      <c r="F8102">
        <f>+_xlfn.XLOOKUP(TablaVentas[[#This Row],[PRODUCTO FINANCIERO]],TablaPrecios[PRODUCTO FINANCIERO],TablaPrecios[PRECIO UNIT],0)</f>
        <v>20.9</v>
      </c>
      <c r="G8102" s="2">
        <f>+TablaVentas[[#This Row],[CANTIDAD]]*TablaVentas[[#This Row],[PRECIO UNITARIO]]</f>
        <v>292.59999999999997</v>
      </c>
      <c r="H8102" s="1">
        <f t="shared" ca="1" si="126"/>
        <v>0.1117103672461901</v>
      </c>
      <c r="I8102" s="2">
        <f ca="1">+TablaVentas[[#This Row],[VENTAL TOTAL]]-TablaVentas[[#This Row],[VENTAL TOTAL]]*TablaVentas[[#This Row],[DESCUENTO]]</f>
        <v>259.91354654376477</v>
      </c>
      <c r="J8102" s="2">
        <f ca="1">0.18*TablaVentas[[#This Row],[SUBTOTAL]]</f>
        <v>46.784438377877656</v>
      </c>
      <c r="K8102" s="2">
        <f ca="1">+TablaVentas[[#This Row],[SUBTOTAL]]+TablaVentas[[#This Row],[IGV]]</f>
        <v>306.69798492164244</v>
      </c>
    </row>
    <row r="8103" spans="1:11" x14ac:dyDescent="0.25">
      <c r="A8103" t="s">
        <v>8112</v>
      </c>
      <c r="B8103" s="6">
        <v>45316</v>
      </c>
      <c r="C8103" t="s">
        <v>10011</v>
      </c>
      <c r="D8103" t="s">
        <v>10022</v>
      </c>
      <c r="E8103">
        <v>5</v>
      </c>
      <c r="F8103">
        <f>+_xlfn.XLOOKUP(TablaVentas[[#This Row],[PRODUCTO FINANCIERO]],TablaPrecios[PRODUCTO FINANCIERO],TablaPrecios[PRECIO UNIT],0)</f>
        <v>20.9</v>
      </c>
      <c r="G8103" s="2">
        <f>+TablaVentas[[#This Row],[CANTIDAD]]*TablaVentas[[#This Row],[PRECIO UNITARIO]]</f>
        <v>104.5</v>
      </c>
      <c r="H8103" s="1">
        <f t="shared" ca="1" si="126"/>
        <v>0.19857512436996297</v>
      </c>
      <c r="I8103" s="2">
        <f ca="1">+TablaVentas[[#This Row],[VENTAL TOTAL]]-TablaVentas[[#This Row],[VENTAL TOTAL]]*TablaVentas[[#This Row],[DESCUENTO]]</f>
        <v>83.748899503338862</v>
      </c>
      <c r="J8103" s="2">
        <f ca="1">0.18*TablaVentas[[#This Row],[SUBTOTAL]]</f>
        <v>15.074801910600995</v>
      </c>
      <c r="K8103" s="2">
        <f ca="1">+TablaVentas[[#This Row],[SUBTOTAL]]+TablaVentas[[#This Row],[IGV]]</f>
        <v>98.823701413939858</v>
      </c>
    </row>
    <row r="8104" spans="1:11" x14ac:dyDescent="0.25">
      <c r="A8104" t="s">
        <v>8113</v>
      </c>
      <c r="B8104" s="6">
        <v>45627</v>
      </c>
      <c r="C8104" t="s">
        <v>10012</v>
      </c>
      <c r="D8104" t="s">
        <v>10019</v>
      </c>
      <c r="E8104">
        <v>8</v>
      </c>
      <c r="F8104">
        <f>+_xlfn.XLOOKUP(TablaVentas[[#This Row],[PRODUCTO FINANCIERO]],TablaPrecios[PRODUCTO FINANCIERO],TablaPrecios[PRECIO UNIT],0)</f>
        <v>9.9</v>
      </c>
      <c r="G8104" s="2">
        <f>+TablaVentas[[#This Row],[CANTIDAD]]*TablaVentas[[#This Row],[PRECIO UNITARIO]]</f>
        <v>79.2</v>
      </c>
      <c r="H8104" s="1">
        <f t="shared" ca="1" si="126"/>
        <v>0.17731929573687252</v>
      </c>
      <c r="I8104" s="2">
        <f ca="1">+TablaVentas[[#This Row],[VENTAL TOTAL]]-TablaVentas[[#This Row],[VENTAL TOTAL]]*TablaVentas[[#This Row],[DESCUENTO]]</f>
        <v>65.156311777639701</v>
      </c>
      <c r="J8104" s="2">
        <f ca="1">0.18*TablaVentas[[#This Row],[SUBTOTAL]]</f>
        <v>11.728136119975145</v>
      </c>
      <c r="K8104" s="2">
        <f ca="1">+TablaVentas[[#This Row],[SUBTOTAL]]+TablaVentas[[#This Row],[IGV]]</f>
        <v>76.884447897614848</v>
      </c>
    </row>
    <row r="8105" spans="1:11" x14ac:dyDescent="0.25">
      <c r="A8105" t="s">
        <v>8114</v>
      </c>
      <c r="B8105" s="6">
        <v>45959</v>
      </c>
      <c r="C8105" t="s">
        <v>10014</v>
      </c>
      <c r="D8105" t="s">
        <v>10017</v>
      </c>
      <c r="E8105">
        <v>12</v>
      </c>
      <c r="F8105">
        <f>+_xlfn.XLOOKUP(TablaVentas[[#This Row],[PRODUCTO FINANCIERO]],TablaPrecios[PRODUCTO FINANCIERO],TablaPrecios[PRECIO UNIT],0)</f>
        <v>9.9</v>
      </c>
      <c r="G8105" s="2">
        <f>+TablaVentas[[#This Row],[CANTIDAD]]*TablaVentas[[#This Row],[PRECIO UNITARIO]]</f>
        <v>118.80000000000001</v>
      </c>
      <c r="H8105" s="1">
        <f t="shared" ca="1" si="126"/>
        <v>0.15362843102513798</v>
      </c>
      <c r="I8105" s="2">
        <f ca="1">+TablaVentas[[#This Row],[VENTAL TOTAL]]-TablaVentas[[#This Row],[VENTAL TOTAL]]*TablaVentas[[#This Row],[DESCUENTO]]</f>
        <v>100.54894239421361</v>
      </c>
      <c r="J8105" s="2">
        <f ca="1">0.18*TablaVentas[[#This Row],[SUBTOTAL]]</f>
        <v>18.098809630958449</v>
      </c>
      <c r="K8105" s="2">
        <f ca="1">+TablaVentas[[#This Row],[SUBTOTAL]]+TablaVentas[[#This Row],[IGV]]</f>
        <v>118.64775202517205</v>
      </c>
    </row>
    <row r="8106" spans="1:11" x14ac:dyDescent="0.25">
      <c r="A8106" t="s">
        <v>8115</v>
      </c>
      <c r="B8106" s="6">
        <v>45367</v>
      </c>
      <c r="C8106" t="s">
        <v>10015</v>
      </c>
      <c r="D8106" t="s">
        <v>10019</v>
      </c>
      <c r="E8106">
        <v>11</v>
      </c>
      <c r="F8106">
        <f>+_xlfn.XLOOKUP(TablaVentas[[#This Row],[PRODUCTO FINANCIERO]],TablaPrecios[PRODUCTO FINANCIERO],TablaPrecios[PRECIO UNIT],0)</f>
        <v>9.9</v>
      </c>
      <c r="G8106" s="2">
        <f>+TablaVentas[[#This Row],[CANTIDAD]]*TablaVentas[[#This Row],[PRECIO UNITARIO]]</f>
        <v>108.9</v>
      </c>
      <c r="H8106" s="1">
        <f t="shared" ca="1" si="126"/>
        <v>0.14323599637330678</v>
      </c>
      <c r="I8106" s="2">
        <f ca="1">+TablaVentas[[#This Row],[VENTAL TOTAL]]-TablaVentas[[#This Row],[VENTAL TOTAL]]*TablaVentas[[#This Row],[DESCUENTO]]</f>
        <v>93.301599994946898</v>
      </c>
      <c r="J8106" s="2">
        <f ca="1">0.18*TablaVentas[[#This Row],[SUBTOTAL]]</f>
        <v>16.794287999090439</v>
      </c>
      <c r="K8106" s="2">
        <f ca="1">+TablaVentas[[#This Row],[SUBTOTAL]]+TablaVentas[[#This Row],[IGV]]</f>
        <v>110.09588799403734</v>
      </c>
    </row>
    <row r="8107" spans="1:11" x14ac:dyDescent="0.25">
      <c r="A8107" t="s">
        <v>8116</v>
      </c>
      <c r="B8107" s="6">
        <v>45981</v>
      </c>
      <c r="C8107" t="s">
        <v>10012</v>
      </c>
      <c r="D8107" t="s">
        <v>10018</v>
      </c>
      <c r="E8107">
        <v>9</v>
      </c>
      <c r="F8107">
        <f>+_xlfn.XLOOKUP(TablaVentas[[#This Row],[PRODUCTO FINANCIERO]],TablaPrecios[PRODUCTO FINANCIERO],TablaPrecios[PRECIO UNIT],0)</f>
        <v>14.9</v>
      </c>
      <c r="G8107" s="2">
        <f>+TablaVentas[[#This Row],[CANTIDAD]]*TablaVentas[[#This Row],[PRECIO UNITARIO]]</f>
        <v>134.1</v>
      </c>
      <c r="H8107" s="1">
        <f t="shared" ca="1" si="126"/>
        <v>0.12957569810127101</v>
      </c>
      <c r="I8107" s="2">
        <f ca="1">+TablaVentas[[#This Row],[VENTAL TOTAL]]-TablaVentas[[#This Row],[VENTAL TOTAL]]*TablaVentas[[#This Row],[DESCUENTO]]</f>
        <v>116.72389888461956</v>
      </c>
      <c r="J8107" s="2">
        <f ca="1">0.18*TablaVentas[[#This Row],[SUBTOTAL]]</f>
        <v>21.01030179923152</v>
      </c>
      <c r="K8107" s="2">
        <f ca="1">+TablaVentas[[#This Row],[SUBTOTAL]]+TablaVentas[[#This Row],[IGV]]</f>
        <v>137.73420068385107</v>
      </c>
    </row>
    <row r="8108" spans="1:11" x14ac:dyDescent="0.25">
      <c r="A8108" t="s">
        <v>8117</v>
      </c>
      <c r="B8108" s="6">
        <v>45964</v>
      </c>
      <c r="C8108" t="s">
        <v>10012</v>
      </c>
      <c r="D8108" t="s">
        <v>10019</v>
      </c>
      <c r="E8108">
        <v>13</v>
      </c>
      <c r="F8108">
        <f>+_xlfn.XLOOKUP(TablaVentas[[#This Row],[PRODUCTO FINANCIERO]],TablaPrecios[PRODUCTO FINANCIERO],TablaPrecios[PRECIO UNIT],0)</f>
        <v>9.9</v>
      </c>
      <c r="G8108" s="2">
        <f>+TablaVentas[[#This Row],[CANTIDAD]]*TablaVentas[[#This Row],[PRECIO UNITARIO]]</f>
        <v>128.70000000000002</v>
      </c>
      <c r="H8108" s="1">
        <f t="shared" ca="1" si="126"/>
        <v>0.18821583016856369</v>
      </c>
      <c r="I8108" s="2">
        <f ca="1">+TablaVentas[[#This Row],[VENTAL TOTAL]]-TablaVentas[[#This Row],[VENTAL TOTAL]]*TablaVentas[[#This Row],[DESCUENTO]]</f>
        <v>104.47662265730587</v>
      </c>
      <c r="J8108" s="2">
        <f ca="1">0.18*TablaVentas[[#This Row],[SUBTOTAL]]</f>
        <v>18.805792078315054</v>
      </c>
      <c r="K8108" s="2">
        <f ca="1">+TablaVentas[[#This Row],[SUBTOTAL]]+TablaVentas[[#This Row],[IGV]]</f>
        <v>123.28241473562092</v>
      </c>
    </row>
    <row r="8109" spans="1:11" x14ac:dyDescent="0.25">
      <c r="A8109" t="s">
        <v>8118</v>
      </c>
      <c r="B8109" s="6">
        <v>45808</v>
      </c>
      <c r="C8109" t="s">
        <v>10011</v>
      </c>
      <c r="D8109" t="s">
        <v>10022</v>
      </c>
      <c r="E8109">
        <v>11</v>
      </c>
      <c r="F8109">
        <f>+_xlfn.XLOOKUP(TablaVentas[[#This Row],[PRODUCTO FINANCIERO]],TablaPrecios[PRODUCTO FINANCIERO],TablaPrecios[PRECIO UNIT],0)</f>
        <v>20.9</v>
      </c>
      <c r="G8109" s="2">
        <f>+TablaVentas[[#This Row],[CANTIDAD]]*TablaVentas[[#This Row],[PRECIO UNITARIO]]</f>
        <v>229.89999999999998</v>
      </c>
      <c r="H8109" s="1">
        <f t="shared" ca="1" si="126"/>
        <v>0.1067474265816394</v>
      </c>
      <c r="I8109" s="2">
        <f ca="1">+TablaVentas[[#This Row],[VENTAL TOTAL]]-TablaVentas[[#This Row],[VENTAL TOTAL]]*TablaVentas[[#This Row],[DESCUENTO]]</f>
        <v>205.35876662888109</v>
      </c>
      <c r="J8109" s="2">
        <f ca="1">0.18*TablaVentas[[#This Row],[SUBTOTAL]]</f>
        <v>36.964577993198596</v>
      </c>
      <c r="K8109" s="2">
        <f ca="1">+TablaVentas[[#This Row],[SUBTOTAL]]+TablaVentas[[#This Row],[IGV]]</f>
        <v>242.32334462207967</v>
      </c>
    </row>
    <row r="8110" spans="1:11" x14ac:dyDescent="0.25">
      <c r="A8110" t="s">
        <v>8119</v>
      </c>
      <c r="B8110" s="6">
        <v>46024</v>
      </c>
      <c r="C8110" t="s">
        <v>10011</v>
      </c>
      <c r="D8110" t="s">
        <v>10020</v>
      </c>
      <c r="E8110">
        <v>17</v>
      </c>
      <c r="F8110">
        <f>+_xlfn.XLOOKUP(TablaVentas[[#This Row],[PRODUCTO FINANCIERO]],TablaPrecios[PRODUCTO FINANCIERO],TablaPrecios[PRECIO UNIT],0)</f>
        <v>14.9</v>
      </c>
      <c r="G8110" s="2">
        <f>+TablaVentas[[#This Row],[CANTIDAD]]*TablaVentas[[#This Row],[PRECIO UNITARIO]]</f>
        <v>253.3</v>
      </c>
      <c r="H8110" s="1">
        <f t="shared" ca="1" si="126"/>
        <v>0.16076023553010732</v>
      </c>
      <c r="I8110" s="2">
        <f ca="1">+TablaVentas[[#This Row],[VENTAL TOTAL]]-TablaVentas[[#This Row],[VENTAL TOTAL]]*TablaVentas[[#This Row],[DESCUENTO]]</f>
        <v>212.57943234022383</v>
      </c>
      <c r="J8110" s="2">
        <f ca="1">0.18*TablaVentas[[#This Row],[SUBTOTAL]]</f>
        <v>38.264297821240291</v>
      </c>
      <c r="K8110" s="2">
        <f ca="1">+TablaVentas[[#This Row],[SUBTOTAL]]+TablaVentas[[#This Row],[IGV]]</f>
        <v>250.84373016146412</v>
      </c>
    </row>
    <row r="8111" spans="1:11" x14ac:dyDescent="0.25">
      <c r="A8111" t="s">
        <v>8120</v>
      </c>
      <c r="B8111" s="6">
        <v>46268</v>
      </c>
      <c r="C8111" t="s">
        <v>10011</v>
      </c>
      <c r="D8111" t="s">
        <v>10020</v>
      </c>
      <c r="E8111">
        <v>12</v>
      </c>
      <c r="F8111">
        <f>+_xlfn.XLOOKUP(TablaVentas[[#This Row],[PRODUCTO FINANCIERO]],TablaPrecios[PRODUCTO FINANCIERO],TablaPrecios[PRECIO UNIT],0)</f>
        <v>14.9</v>
      </c>
      <c r="G8111" s="2">
        <f>+TablaVentas[[#This Row],[CANTIDAD]]*TablaVentas[[#This Row],[PRECIO UNITARIO]]</f>
        <v>178.8</v>
      </c>
      <c r="H8111" s="1">
        <f t="shared" ca="1" si="126"/>
        <v>0.18906050111419392</v>
      </c>
      <c r="I8111" s="2">
        <f ca="1">+TablaVentas[[#This Row],[VENTAL TOTAL]]-TablaVentas[[#This Row],[VENTAL TOTAL]]*TablaVentas[[#This Row],[DESCUENTO]]</f>
        <v>144.99598240078214</v>
      </c>
      <c r="J8111" s="2">
        <f ca="1">0.18*TablaVentas[[#This Row],[SUBTOTAL]]</f>
        <v>26.099276832140784</v>
      </c>
      <c r="K8111" s="2">
        <f ca="1">+TablaVentas[[#This Row],[SUBTOTAL]]+TablaVentas[[#This Row],[IGV]]</f>
        <v>171.09525923292293</v>
      </c>
    </row>
    <row r="8112" spans="1:11" x14ac:dyDescent="0.25">
      <c r="A8112" t="s">
        <v>8121</v>
      </c>
      <c r="B8112" s="6">
        <v>45941</v>
      </c>
      <c r="C8112" t="s">
        <v>10011</v>
      </c>
      <c r="D8112" t="s">
        <v>10020</v>
      </c>
      <c r="E8112">
        <v>16</v>
      </c>
      <c r="F8112">
        <f>+_xlfn.XLOOKUP(TablaVentas[[#This Row],[PRODUCTO FINANCIERO]],TablaPrecios[PRODUCTO FINANCIERO],TablaPrecios[PRECIO UNIT],0)</f>
        <v>14.9</v>
      </c>
      <c r="G8112" s="2">
        <f>+TablaVentas[[#This Row],[CANTIDAD]]*TablaVentas[[#This Row],[PRECIO UNITARIO]]</f>
        <v>238.4</v>
      </c>
      <c r="H8112" s="1">
        <f t="shared" ca="1" si="126"/>
        <v>0.15947817508224177</v>
      </c>
      <c r="I8112" s="2">
        <f ca="1">+TablaVentas[[#This Row],[VENTAL TOTAL]]-TablaVentas[[#This Row],[VENTAL TOTAL]]*TablaVentas[[#This Row],[DESCUENTO]]</f>
        <v>200.38040306039358</v>
      </c>
      <c r="J8112" s="2">
        <f ca="1">0.18*TablaVentas[[#This Row],[SUBTOTAL]]</f>
        <v>36.068472550870844</v>
      </c>
      <c r="K8112" s="2">
        <f ca="1">+TablaVentas[[#This Row],[SUBTOTAL]]+TablaVentas[[#This Row],[IGV]]</f>
        <v>236.44887561126441</v>
      </c>
    </row>
    <row r="8113" spans="1:11" x14ac:dyDescent="0.25">
      <c r="A8113" t="s">
        <v>8122</v>
      </c>
      <c r="B8113" s="6">
        <v>45919</v>
      </c>
      <c r="C8113" t="s">
        <v>10011</v>
      </c>
      <c r="D8113" t="s">
        <v>10018</v>
      </c>
      <c r="E8113">
        <v>15</v>
      </c>
      <c r="F8113">
        <f>+_xlfn.XLOOKUP(TablaVentas[[#This Row],[PRODUCTO FINANCIERO]],TablaPrecios[PRODUCTO FINANCIERO],TablaPrecios[PRECIO UNIT],0)</f>
        <v>14.9</v>
      </c>
      <c r="G8113" s="2">
        <f>+TablaVentas[[#This Row],[CANTIDAD]]*TablaVentas[[#This Row],[PRECIO UNITARIO]]</f>
        <v>223.5</v>
      </c>
      <c r="H8113" s="1">
        <f t="shared" ca="1" si="126"/>
        <v>0.13982496061407459</v>
      </c>
      <c r="I8113" s="2">
        <f ca="1">+TablaVentas[[#This Row],[VENTAL TOTAL]]-TablaVentas[[#This Row],[VENTAL TOTAL]]*TablaVentas[[#This Row],[DESCUENTO]]</f>
        <v>192.24912130275433</v>
      </c>
      <c r="J8113" s="2">
        <f ca="1">0.18*TablaVentas[[#This Row],[SUBTOTAL]]</f>
        <v>34.60484183449578</v>
      </c>
      <c r="K8113" s="2">
        <f ca="1">+TablaVentas[[#This Row],[SUBTOTAL]]+TablaVentas[[#This Row],[IGV]]</f>
        <v>226.8539631372501</v>
      </c>
    </row>
    <row r="8114" spans="1:11" x14ac:dyDescent="0.25">
      <c r="A8114" t="s">
        <v>8123</v>
      </c>
      <c r="B8114" s="6">
        <v>45731</v>
      </c>
      <c r="C8114" t="s">
        <v>10014</v>
      </c>
      <c r="D8114" t="s">
        <v>10017</v>
      </c>
      <c r="E8114">
        <v>15</v>
      </c>
      <c r="F8114">
        <f>+_xlfn.XLOOKUP(TablaVentas[[#This Row],[PRODUCTO FINANCIERO]],TablaPrecios[PRODUCTO FINANCIERO],TablaPrecios[PRECIO UNIT],0)</f>
        <v>9.9</v>
      </c>
      <c r="G8114" s="2">
        <f>+TablaVentas[[#This Row],[CANTIDAD]]*TablaVentas[[#This Row],[PRECIO UNITARIO]]</f>
        <v>148.5</v>
      </c>
      <c r="H8114" s="1">
        <f t="shared" ca="1" si="126"/>
        <v>0.18136612103514327</v>
      </c>
      <c r="I8114" s="2">
        <f ca="1">+TablaVentas[[#This Row],[VENTAL TOTAL]]-TablaVentas[[#This Row],[VENTAL TOTAL]]*TablaVentas[[#This Row],[DESCUENTO]]</f>
        <v>121.56713102628123</v>
      </c>
      <c r="J8114" s="2">
        <f ca="1">0.18*TablaVentas[[#This Row],[SUBTOTAL]]</f>
        <v>21.882083584730619</v>
      </c>
      <c r="K8114" s="2">
        <f ca="1">+TablaVentas[[#This Row],[SUBTOTAL]]+TablaVentas[[#This Row],[IGV]]</f>
        <v>143.44921461101185</v>
      </c>
    </row>
    <row r="8115" spans="1:11" x14ac:dyDescent="0.25">
      <c r="A8115" t="s">
        <v>8124</v>
      </c>
      <c r="B8115" s="6">
        <v>45684</v>
      </c>
      <c r="C8115" t="s">
        <v>10011</v>
      </c>
      <c r="D8115" t="s">
        <v>10022</v>
      </c>
      <c r="E8115">
        <v>16</v>
      </c>
      <c r="F8115">
        <f>+_xlfn.XLOOKUP(TablaVentas[[#This Row],[PRODUCTO FINANCIERO]],TablaPrecios[PRODUCTO FINANCIERO],TablaPrecios[PRECIO UNIT],0)</f>
        <v>20.9</v>
      </c>
      <c r="G8115" s="2">
        <f>+TablaVentas[[#This Row],[CANTIDAD]]*TablaVentas[[#This Row],[PRECIO UNITARIO]]</f>
        <v>334.4</v>
      </c>
      <c r="H8115" s="1">
        <f t="shared" ca="1" si="126"/>
        <v>0.13855843274575075</v>
      </c>
      <c r="I8115" s="2">
        <f ca="1">+TablaVentas[[#This Row],[VENTAL TOTAL]]-TablaVentas[[#This Row],[VENTAL TOTAL]]*TablaVentas[[#This Row],[DESCUENTO]]</f>
        <v>288.06606008982095</v>
      </c>
      <c r="J8115" s="2">
        <f ca="1">0.18*TablaVentas[[#This Row],[SUBTOTAL]]</f>
        <v>51.851890816167767</v>
      </c>
      <c r="K8115" s="2">
        <f ca="1">+TablaVentas[[#This Row],[SUBTOTAL]]+TablaVentas[[#This Row],[IGV]]</f>
        <v>339.91795090598873</v>
      </c>
    </row>
    <row r="8116" spans="1:11" x14ac:dyDescent="0.25">
      <c r="A8116" t="s">
        <v>8125</v>
      </c>
      <c r="B8116" s="6">
        <v>45366</v>
      </c>
      <c r="C8116" t="s">
        <v>10012</v>
      </c>
      <c r="D8116" t="s">
        <v>10017</v>
      </c>
      <c r="E8116">
        <v>8</v>
      </c>
      <c r="F8116">
        <f>+_xlfn.XLOOKUP(TablaVentas[[#This Row],[PRODUCTO FINANCIERO]],TablaPrecios[PRODUCTO FINANCIERO],TablaPrecios[PRECIO UNIT],0)</f>
        <v>9.9</v>
      </c>
      <c r="G8116" s="2">
        <f>+TablaVentas[[#This Row],[CANTIDAD]]*TablaVentas[[#This Row],[PRECIO UNITARIO]]</f>
        <v>79.2</v>
      </c>
      <c r="H8116" s="1">
        <f t="shared" ca="1" si="126"/>
        <v>0.18141457489598359</v>
      </c>
      <c r="I8116" s="2">
        <f ca="1">+TablaVentas[[#This Row],[VENTAL TOTAL]]-TablaVentas[[#This Row],[VENTAL TOTAL]]*TablaVentas[[#This Row],[DESCUENTO]]</f>
        <v>64.831965668238098</v>
      </c>
      <c r="J8116" s="2">
        <f ca="1">0.18*TablaVentas[[#This Row],[SUBTOTAL]]</f>
        <v>11.669753820282857</v>
      </c>
      <c r="K8116" s="2">
        <f ca="1">+TablaVentas[[#This Row],[SUBTOTAL]]+TablaVentas[[#This Row],[IGV]]</f>
        <v>76.501719488520962</v>
      </c>
    </row>
    <row r="8117" spans="1:11" x14ac:dyDescent="0.25">
      <c r="A8117" t="s">
        <v>8126</v>
      </c>
      <c r="B8117" s="6">
        <v>46006</v>
      </c>
      <c r="C8117" t="s">
        <v>10011</v>
      </c>
      <c r="D8117" t="s">
        <v>10018</v>
      </c>
      <c r="E8117">
        <v>5</v>
      </c>
      <c r="F8117">
        <f>+_xlfn.XLOOKUP(TablaVentas[[#This Row],[PRODUCTO FINANCIERO]],TablaPrecios[PRODUCTO FINANCIERO],TablaPrecios[PRECIO UNIT],0)</f>
        <v>14.9</v>
      </c>
      <c r="G8117" s="2">
        <f>+TablaVentas[[#This Row],[CANTIDAD]]*TablaVentas[[#This Row],[PRECIO UNITARIO]]</f>
        <v>74.5</v>
      </c>
      <c r="H8117" s="1">
        <f t="shared" ca="1" si="126"/>
        <v>0.1590298534152515</v>
      </c>
      <c r="I8117" s="2">
        <f ca="1">+TablaVentas[[#This Row],[VENTAL TOTAL]]-TablaVentas[[#This Row],[VENTAL TOTAL]]*TablaVentas[[#This Row],[DESCUENTO]]</f>
        <v>62.652275920563767</v>
      </c>
      <c r="J8117" s="2">
        <f ca="1">0.18*TablaVentas[[#This Row],[SUBTOTAL]]</f>
        <v>11.277409665701478</v>
      </c>
      <c r="K8117" s="2">
        <f ca="1">+TablaVentas[[#This Row],[SUBTOTAL]]+TablaVentas[[#This Row],[IGV]]</f>
        <v>73.929685586265251</v>
      </c>
    </row>
    <row r="8118" spans="1:11" x14ac:dyDescent="0.25">
      <c r="A8118" t="s">
        <v>8127</v>
      </c>
      <c r="B8118" s="6">
        <v>46286</v>
      </c>
      <c r="C8118" t="s">
        <v>10013</v>
      </c>
      <c r="D8118" t="s">
        <v>10022</v>
      </c>
      <c r="E8118">
        <v>4</v>
      </c>
      <c r="F8118">
        <f>+_xlfn.XLOOKUP(TablaVentas[[#This Row],[PRODUCTO FINANCIERO]],TablaPrecios[PRODUCTO FINANCIERO],TablaPrecios[PRECIO UNIT],0)</f>
        <v>20.9</v>
      </c>
      <c r="G8118" s="2">
        <f>+TablaVentas[[#This Row],[CANTIDAD]]*TablaVentas[[#This Row],[PRECIO UNITARIO]]</f>
        <v>83.6</v>
      </c>
      <c r="H8118" s="1">
        <f t="shared" ca="1" si="126"/>
        <v>0.15164790131937911</v>
      </c>
      <c r="I8118" s="2">
        <f ca="1">+TablaVentas[[#This Row],[VENTAL TOTAL]]-TablaVentas[[#This Row],[VENTAL TOTAL]]*TablaVentas[[#This Row],[DESCUENTO]]</f>
        <v>70.922235449699897</v>
      </c>
      <c r="J8118" s="2">
        <f ca="1">0.18*TablaVentas[[#This Row],[SUBTOTAL]]</f>
        <v>12.766002380945981</v>
      </c>
      <c r="K8118" s="2">
        <f ca="1">+TablaVentas[[#This Row],[SUBTOTAL]]+TablaVentas[[#This Row],[IGV]]</f>
        <v>83.688237830645875</v>
      </c>
    </row>
    <row r="8119" spans="1:11" x14ac:dyDescent="0.25">
      <c r="A8119" t="s">
        <v>8128</v>
      </c>
      <c r="B8119" s="6">
        <v>46063</v>
      </c>
      <c r="C8119" t="s">
        <v>10016</v>
      </c>
      <c r="D8119" t="s">
        <v>10022</v>
      </c>
      <c r="E8119">
        <v>12</v>
      </c>
      <c r="F8119">
        <f>+_xlfn.XLOOKUP(TablaVentas[[#This Row],[PRODUCTO FINANCIERO]],TablaPrecios[PRODUCTO FINANCIERO],TablaPrecios[PRECIO UNIT],0)</f>
        <v>20.9</v>
      </c>
      <c r="G8119" s="2">
        <f>+TablaVentas[[#This Row],[CANTIDAD]]*TablaVentas[[#This Row],[PRECIO UNITARIO]]</f>
        <v>250.79999999999998</v>
      </c>
      <c r="H8119" s="1">
        <f t="shared" ca="1" si="126"/>
        <v>0.19964916217412707</v>
      </c>
      <c r="I8119" s="2">
        <f ca="1">+TablaVentas[[#This Row],[VENTAL TOTAL]]-TablaVentas[[#This Row],[VENTAL TOTAL]]*TablaVentas[[#This Row],[DESCUENTO]]</f>
        <v>200.72799012672891</v>
      </c>
      <c r="J8119" s="2">
        <f ca="1">0.18*TablaVentas[[#This Row],[SUBTOTAL]]</f>
        <v>36.131038222811206</v>
      </c>
      <c r="K8119" s="2">
        <f ca="1">+TablaVentas[[#This Row],[SUBTOTAL]]+TablaVentas[[#This Row],[IGV]]</f>
        <v>236.85902834954013</v>
      </c>
    </row>
    <row r="8120" spans="1:11" x14ac:dyDescent="0.25">
      <c r="A8120" t="s">
        <v>8129</v>
      </c>
      <c r="B8120" s="6">
        <v>46215</v>
      </c>
      <c r="C8120" t="s">
        <v>10013</v>
      </c>
      <c r="D8120" t="s">
        <v>10018</v>
      </c>
      <c r="E8120">
        <v>10</v>
      </c>
      <c r="F8120">
        <f>+_xlfn.XLOOKUP(TablaVentas[[#This Row],[PRODUCTO FINANCIERO]],TablaPrecios[PRODUCTO FINANCIERO],TablaPrecios[PRECIO UNIT],0)</f>
        <v>14.9</v>
      </c>
      <c r="G8120" s="2">
        <f>+TablaVentas[[#This Row],[CANTIDAD]]*TablaVentas[[#This Row],[PRECIO UNITARIO]]</f>
        <v>149</v>
      </c>
      <c r="H8120" s="1">
        <f t="shared" ca="1" si="126"/>
        <v>0.1120680184338072</v>
      </c>
      <c r="I8120" s="2">
        <f ca="1">+TablaVentas[[#This Row],[VENTAL TOTAL]]-TablaVentas[[#This Row],[VENTAL TOTAL]]*TablaVentas[[#This Row],[DESCUENTO]]</f>
        <v>132.30186525336273</v>
      </c>
      <c r="J8120" s="2">
        <f ca="1">0.18*TablaVentas[[#This Row],[SUBTOTAL]]</f>
        <v>23.814335745605291</v>
      </c>
      <c r="K8120" s="2">
        <f ca="1">+TablaVentas[[#This Row],[SUBTOTAL]]+TablaVentas[[#This Row],[IGV]]</f>
        <v>156.11620099896803</v>
      </c>
    </row>
    <row r="8121" spans="1:11" x14ac:dyDescent="0.25">
      <c r="A8121" t="s">
        <v>8130</v>
      </c>
      <c r="B8121" s="6">
        <v>46120</v>
      </c>
      <c r="C8121" t="s">
        <v>10015</v>
      </c>
      <c r="D8121" t="s">
        <v>10020</v>
      </c>
      <c r="E8121">
        <v>13</v>
      </c>
      <c r="F8121">
        <f>+_xlfn.XLOOKUP(TablaVentas[[#This Row],[PRODUCTO FINANCIERO]],TablaPrecios[PRODUCTO FINANCIERO],TablaPrecios[PRECIO UNIT],0)</f>
        <v>14.9</v>
      </c>
      <c r="G8121" s="2">
        <f>+TablaVentas[[#This Row],[CANTIDAD]]*TablaVentas[[#This Row],[PRECIO UNITARIO]]</f>
        <v>193.70000000000002</v>
      </c>
      <c r="H8121" s="1">
        <f t="shared" ca="1" si="126"/>
        <v>0.17976221409456691</v>
      </c>
      <c r="I8121" s="2">
        <f ca="1">+TablaVentas[[#This Row],[VENTAL TOTAL]]-TablaVentas[[#This Row],[VENTAL TOTAL]]*TablaVentas[[#This Row],[DESCUENTO]]</f>
        <v>158.8800591298824</v>
      </c>
      <c r="J8121" s="2">
        <f ca="1">0.18*TablaVentas[[#This Row],[SUBTOTAL]]</f>
        <v>28.598410643378831</v>
      </c>
      <c r="K8121" s="2">
        <f ca="1">+TablaVentas[[#This Row],[SUBTOTAL]]+TablaVentas[[#This Row],[IGV]]</f>
        <v>187.47846977326122</v>
      </c>
    </row>
    <row r="8122" spans="1:11" x14ac:dyDescent="0.25">
      <c r="A8122" t="s">
        <v>8131</v>
      </c>
      <c r="B8122" s="6">
        <v>46222</v>
      </c>
      <c r="C8122" t="s">
        <v>10015</v>
      </c>
      <c r="D8122" t="s">
        <v>10019</v>
      </c>
      <c r="E8122">
        <v>16</v>
      </c>
      <c r="F8122">
        <f>+_xlfn.XLOOKUP(TablaVentas[[#This Row],[PRODUCTO FINANCIERO]],TablaPrecios[PRODUCTO FINANCIERO],TablaPrecios[PRECIO UNIT],0)</f>
        <v>9.9</v>
      </c>
      <c r="G8122" s="2">
        <f>+TablaVentas[[#This Row],[CANTIDAD]]*TablaVentas[[#This Row],[PRECIO UNITARIO]]</f>
        <v>158.4</v>
      </c>
      <c r="H8122" s="1">
        <f t="shared" ca="1" si="126"/>
        <v>0.12522089305629056</v>
      </c>
      <c r="I8122" s="2">
        <f ca="1">+TablaVentas[[#This Row],[VENTAL TOTAL]]-TablaVentas[[#This Row],[VENTAL TOTAL]]*TablaVentas[[#This Row],[DESCUENTO]]</f>
        <v>138.56501053988359</v>
      </c>
      <c r="J8122" s="2">
        <f ca="1">0.18*TablaVentas[[#This Row],[SUBTOTAL]]</f>
        <v>24.941701897179044</v>
      </c>
      <c r="K8122" s="2">
        <f ca="1">+TablaVentas[[#This Row],[SUBTOTAL]]+TablaVentas[[#This Row],[IGV]]</f>
        <v>163.50671243706262</v>
      </c>
    </row>
    <row r="8123" spans="1:11" x14ac:dyDescent="0.25">
      <c r="A8123" t="s">
        <v>8132</v>
      </c>
      <c r="B8123" s="6">
        <v>45560</v>
      </c>
      <c r="C8123" t="s">
        <v>10014</v>
      </c>
      <c r="D8123" t="s">
        <v>10018</v>
      </c>
      <c r="E8123">
        <v>14</v>
      </c>
      <c r="F8123">
        <f>+_xlfn.XLOOKUP(TablaVentas[[#This Row],[PRODUCTO FINANCIERO]],TablaPrecios[PRODUCTO FINANCIERO],TablaPrecios[PRECIO UNIT],0)</f>
        <v>14.9</v>
      </c>
      <c r="G8123" s="2">
        <f>+TablaVentas[[#This Row],[CANTIDAD]]*TablaVentas[[#This Row],[PRECIO UNITARIO]]</f>
        <v>208.6</v>
      </c>
      <c r="H8123" s="1">
        <f t="shared" ca="1" si="126"/>
        <v>0.1458415014322329</v>
      </c>
      <c r="I8123" s="2">
        <f ca="1">+TablaVentas[[#This Row],[VENTAL TOTAL]]-TablaVentas[[#This Row],[VENTAL TOTAL]]*TablaVentas[[#This Row],[DESCUENTO]]</f>
        <v>178.1774628012362</v>
      </c>
      <c r="J8123" s="2">
        <f ca="1">0.18*TablaVentas[[#This Row],[SUBTOTAL]]</f>
        <v>32.071943304222515</v>
      </c>
      <c r="K8123" s="2">
        <f ca="1">+TablaVentas[[#This Row],[SUBTOTAL]]+TablaVentas[[#This Row],[IGV]]</f>
        <v>210.24940610545872</v>
      </c>
    </row>
    <row r="8124" spans="1:11" x14ac:dyDescent="0.25">
      <c r="A8124" t="s">
        <v>8133</v>
      </c>
      <c r="B8124" s="6">
        <v>46297</v>
      </c>
      <c r="C8124" t="s">
        <v>10016</v>
      </c>
      <c r="D8124" t="s">
        <v>10019</v>
      </c>
      <c r="E8124">
        <v>6</v>
      </c>
      <c r="F8124">
        <f>+_xlfn.XLOOKUP(TablaVentas[[#This Row],[PRODUCTO FINANCIERO]],TablaPrecios[PRODUCTO FINANCIERO],TablaPrecios[PRECIO UNIT],0)</f>
        <v>9.9</v>
      </c>
      <c r="G8124" s="2">
        <f>+TablaVentas[[#This Row],[CANTIDAD]]*TablaVentas[[#This Row],[PRECIO UNITARIO]]</f>
        <v>59.400000000000006</v>
      </c>
      <c r="H8124" s="1">
        <f t="shared" ca="1" si="126"/>
        <v>0.15687622834542725</v>
      </c>
      <c r="I8124" s="2">
        <f ca="1">+TablaVentas[[#This Row],[VENTAL TOTAL]]-TablaVentas[[#This Row],[VENTAL TOTAL]]*TablaVentas[[#This Row],[DESCUENTO]]</f>
        <v>50.081552036281629</v>
      </c>
      <c r="J8124" s="2">
        <f ca="1">0.18*TablaVentas[[#This Row],[SUBTOTAL]]</f>
        <v>9.014679366530693</v>
      </c>
      <c r="K8124" s="2">
        <f ca="1">+TablaVentas[[#This Row],[SUBTOTAL]]+TablaVentas[[#This Row],[IGV]]</f>
        <v>59.096231402812322</v>
      </c>
    </row>
    <row r="8125" spans="1:11" x14ac:dyDescent="0.25">
      <c r="A8125" t="s">
        <v>8134</v>
      </c>
      <c r="B8125" s="6">
        <v>45440</v>
      </c>
      <c r="C8125" t="s">
        <v>10011</v>
      </c>
      <c r="D8125" t="s">
        <v>10019</v>
      </c>
      <c r="E8125">
        <v>20</v>
      </c>
      <c r="F8125">
        <f>+_xlfn.XLOOKUP(TablaVentas[[#This Row],[PRODUCTO FINANCIERO]],TablaPrecios[PRODUCTO FINANCIERO],TablaPrecios[PRECIO UNIT],0)</f>
        <v>9.9</v>
      </c>
      <c r="G8125" s="2">
        <f>+TablaVentas[[#This Row],[CANTIDAD]]*TablaVentas[[#This Row],[PRECIO UNITARIO]]</f>
        <v>198</v>
      </c>
      <c r="H8125" s="1">
        <f t="shared" ca="1" si="126"/>
        <v>0.18615012719205143</v>
      </c>
      <c r="I8125" s="2">
        <f ca="1">+TablaVentas[[#This Row],[VENTAL TOTAL]]-TablaVentas[[#This Row],[VENTAL TOTAL]]*TablaVentas[[#This Row],[DESCUENTO]]</f>
        <v>161.14227481597382</v>
      </c>
      <c r="J8125" s="2">
        <f ca="1">0.18*TablaVentas[[#This Row],[SUBTOTAL]]</f>
        <v>29.005609466875285</v>
      </c>
      <c r="K8125" s="2">
        <f ca="1">+TablaVentas[[#This Row],[SUBTOTAL]]+TablaVentas[[#This Row],[IGV]]</f>
        <v>190.14788428284911</v>
      </c>
    </row>
    <row r="8126" spans="1:11" x14ac:dyDescent="0.25">
      <c r="A8126" t="s">
        <v>8135</v>
      </c>
      <c r="B8126" s="6">
        <v>45627</v>
      </c>
      <c r="C8126" t="s">
        <v>10015</v>
      </c>
      <c r="D8126" t="s">
        <v>10018</v>
      </c>
      <c r="E8126">
        <v>15</v>
      </c>
      <c r="F8126">
        <f>+_xlfn.XLOOKUP(TablaVentas[[#This Row],[PRODUCTO FINANCIERO]],TablaPrecios[PRODUCTO FINANCIERO],TablaPrecios[PRECIO UNIT],0)</f>
        <v>14.9</v>
      </c>
      <c r="G8126" s="2">
        <f>+TablaVentas[[#This Row],[CANTIDAD]]*TablaVentas[[#This Row],[PRECIO UNITARIO]]</f>
        <v>223.5</v>
      </c>
      <c r="H8126" s="1">
        <f t="shared" ca="1" si="126"/>
        <v>0.10951274222731407</v>
      </c>
      <c r="I8126" s="2">
        <f ca="1">+TablaVentas[[#This Row],[VENTAL TOTAL]]-TablaVentas[[#This Row],[VENTAL TOTAL]]*TablaVentas[[#This Row],[DESCUENTO]]</f>
        <v>199.02390211219532</v>
      </c>
      <c r="J8126" s="2">
        <f ca="1">0.18*TablaVentas[[#This Row],[SUBTOTAL]]</f>
        <v>35.824302380195157</v>
      </c>
      <c r="K8126" s="2">
        <f ca="1">+TablaVentas[[#This Row],[SUBTOTAL]]+TablaVentas[[#This Row],[IGV]]</f>
        <v>234.84820449239047</v>
      </c>
    </row>
    <row r="8127" spans="1:11" x14ac:dyDescent="0.25">
      <c r="A8127" t="s">
        <v>8136</v>
      </c>
      <c r="B8127" s="6">
        <v>45916</v>
      </c>
      <c r="C8127" t="s">
        <v>10016</v>
      </c>
      <c r="D8127" t="s">
        <v>10019</v>
      </c>
      <c r="E8127">
        <v>13</v>
      </c>
      <c r="F8127">
        <f>+_xlfn.XLOOKUP(TablaVentas[[#This Row],[PRODUCTO FINANCIERO]],TablaPrecios[PRODUCTO FINANCIERO],TablaPrecios[PRECIO UNIT],0)</f>
        <v>9.9</v>
      </c>
      <c r="G8127" s="2">
        <f>+TablaVentas[[#This Row],[CANTIDAD]]*TablaVentas[[#This Row],[PRECIO UNITARIO]]</f>
        <v>128.70000000000002</v>
      </c>
      <c r="H8127" s="1">
        <f t="shared" ca="1" si="126"/>
        <v>0.19677901774294054</v>
      </c>
      <c r="I8127" s="2">
        <f ca="1">+TablaVentas[[#This Row],[VENTAL TOTAL]]-TablaVentas[[#This Row],[VENTAL TOTAL]]*TablaVentas[[#This Row],[DESCUENTO]]</f>
        <v>103.37454041648357</v>
      </c>
      <c r="J8127" s="2">
        <f ca="1">0.18*TablaVentas[[#This Row],[SUBTOTAL]]</f>
        <v>18.607417274967041</v>
      </c>
      <c r="K8127" s="2">
        <f ca="1">+TablaVentas[[#This Row],[SUBTOTAL]]+TablaVentas[[#This Row],[IGV]]</f>
        <v>121.98195769145062</v>
      </c>
    </row>
    <row r="8128" spans="1:11" x14ac:dyDescent="0.25">
      <c r="A8128" t="s">
        <v>8137</v>
      </c>
      <c r="B8128" s="6">
        <v>46229</v>
      </c>
      <c r="C8128" t="s">
        <v>10012</v>
      </c>
      <c r="D8128" t="s">
        <v>10022</v>
      </c>
      <c r="E8128">
        <v>11</v>
      </c>
      <c r="F8128">
        <f>+_xlfn.XLOOKUP(TablaVentas[[#This Row],[PRODUCTO FINANCIERO]],TablaPrecios[PRODUCTO FINANCIERO],TablaPrecios[PRECIO UNIT],0)</f>
        <v>20.9</v>
      </c>
      <c r="G8128" s="2">
        <f>+TablaVentas[[#This Row],[CANTIDAD]]*TablaVentas[[#This Row],[PRECIO UNITARIO]]</f>
        <v>229.89999999999998</v>
      </c>
      <c r="H8128" s="1">
        <f t="shared" ca="1" si="126"/>
        <v>0.17519187621845173</v>
      </c>
      <c r="I8128" s="2">
        <f ca="1">+TablaVentas[[#This Row],[VENTAL TOTAL]]-TablaVentas[[#This Row],[VENTAL TOTAL]]*TablaVentas[[#This Row],[DESCUENTO]]</f>
        <v>189.62338765737792</v>
      </c>
      <c r="J8128" s="2">
        <f ca="1">0.18*TablaVentas[[#This Row],[SUBTOTAL]]</f>
        <v>34.132209778328026</v>
      </c>
      <c r="K8128" s="2">
        <f ca="1">+TablaVentas[[#This Row],[SUBTOTAL]]+TablaVentas[[#This Row],[IGV]]</f>
        <v>223.75559743570594</v>
      </c>
    </row>
    <row r="8129" spans="1:11" x14ac:dyDescent="0.25">
      <c r="A8129" t="s">
        <v>8138</v>
      </c>
      <c r="B8129" s="6">
        <v>46159</v>
      </c>
      <c r="C8129" t="s">
        <v>10013</v>
      </c>
      <c r="D8129" t="s">
        <v>10017</v>
      </c>
      <c r="E8129">
        <v>5</v>
      </c>
      <c r="F8129">
        <f>+_xlfn.XLOOKUP(TablaVentas[[#This Row],[PRODUCTO FINANCIERO]],TablaPrecios[PRODUCTO FINANCIERO],TablaPrecios[PRECIO UNIT],0)</f>
        <v>9.9</v>
      </c>
      <c r="G8129" s="2">
        <f>+TablaVentas[[#This Row],[CANTIDAD]]*TablaVentas[[#This Row],[PRECIO UNITARIO]]</f>
        <v>49.5</v>
      </c>
      <c r="H8129" s="1">
        <f t="shared" ca="1" si="126"/>
        <v>0.16713877569122521</v>
      </c>
      <c r="I8129" s="2">
        <f ca="1">+TablaVentas[[#This Row],[VENTAL TOTAL]]-TablaVentas[[#This Row],[VENTAL TOTAL]]*TablaVentas[[#This Row],[DESCUENTO]]</f>
        <v>41.226630603284349</v>
      </c>
      <c r="J8129" s="2">
        <f ca="1">0.18*TablaVentas[[#This Row],[SUBTOTAL]]</f>
        <v>7.4207935085911823</v>
      </c>
      <c r="K8129" s="2">
        <f ca="1">+TablaVentas[[#This Row],[SUBTOTAL]]+TablaVentas[[#This Row],[IGV]]</f>
        <v>48.64742411187553</v>
      </c>
    </row>
    <row r="8130" spans="1:11" x14ac:dyDescent="0.25">
      <c r="A8130" t="s">
        <v>8139</v>
      </c>
      <c r="B8130" s="6">
        <v>45890</v>
      </c>
      <c r="C8130" t="s">
        <v>10014</v>
      </c>
      <c r="D8130" t="s">
        <v>10020</v>
      </c>
      <c r="E8130">
        <v>15</v>
      </c>
      <c r="F8130">
        <f>+_xlfn.XLOOKUP(TablaVentas[[#This Row],[PRODUCTO FINANCIERO]],TablaPrecios[PRODUCTO FINANCIERO],TablaPrecios[PRECIO UNIT],0)</f>
        <v>14.9</v>
      </c>
      <c r="G8130" s="2">
        <f>+TablaVentas[[#This Row],[CANTIDAD]]*TablaVentas[[#This Row],[PRECIO UNITARIO]]</f>
        <v>223.5</v>
      </c>
      <c r="H8130" s="1">
        <f t="shared" ref="H8130:H8193" ca="1" si="127">+RAND()*0.1+0.1</f>
        <v>0.1603052333273132</v>
      </c>
      <c r="I8130" s="2">
        <f ca="1">+TablaVentas[[#This Row],[VENTAL TOTAL]]-TablaVentas[[#This Row],[VENTAL TOTAL]]*TablaVentas[[#This Row],[DESCUENTO]]</f>
        <v>187.67178035134549</v>
      </c>
      <c r="J8130" s="2">
        <f ca="1">0.18*TablaVentas[[#This Row],[SUBTOTAL]]</f>
        <v>33.78092046324219</v>
      </c>
      <c r="K8130" s="2">
        <f ca="1">+TablaVentas[[#This Row],[SUBTOTAL]]+TablaVentas[[#This Row],[IGV]]</f>
        <v>221.45270081458767</v>
      </c>
    </row>
    <row r="8131" spans="1:11" x14ac:dyDescent="0.25">
      <c r="A8131" t="s">
        <v>8140</v>
      </c>
      <c r="B8131" s="6">
        <v>45949</v>
      </c>
      <c r="C8131" t="s">
        <v>10012</v>
      </c>
      <c r="D8131" t="s">
        <v>10022</v>
      </c>
      <c r="E8131">
        <v>11</v>
      </c>
      <c r="F8131">
        <f>+_xlfn.XLOOKUP(TablaVentas[[#This Row],[PRODUCTO FINANCIERO]],TablaPrecios[PRODUCTO FINANCIERO],TablaPrecios[PRECIO UNIT],0)</f>
        <v>20.9</v>
      </c>
      <c r="G8131" s="2">
        <f>+TablaVentas[[#This Row],[CANTIDAD]]*TablaVentas[[#This Row],[PRECIO UNITARIO]]</f>
        <v>229.89999999999998</v>
      </c>
      <c r="H8131" s="1">
        <f t="shared" ca="1" si="127"/>
        <v>0.16078027410140799</v>
      </c>
      <c r="I8131" s="2">
        <f ca="1">+TablaVentas[[#This Row],[VENTAL TOTAL]]-TablaVentas[[#This Row],[VENTAL TOTAL]]*TablaVentas[[#This Row],[DESCUENTO]]</f>
        <v>192.93661498408628</v>
      </c>
      <c r="J8131" s="2">
        <f ca="1">0.18*TablaVentas[[#This Row],[SUBTOTAL]]</f>
        <v>34.72859069713553</v>
      </c>
      <c r="K8131" s="2">
        <f ca="1">+TablaVentas[[#This Row],[SUBTOTAL]]+TablaVentas[[#This Row],[IGV]]</f>
        <v>227.66520568122181</v>
      </c>
    </row>
    <row r="8132" spans="1:11" x14ac:dyDescent="0.25">
      <c r="A8132" t="s">
        <v>8141</v>
      </c>
      <c r="B8132" s="6">
        <v>46360</v>
      </c>
      <c r="C8132" t="s">
        <v>10016</v>
      </c>
      <c r="D8132" t="s">
        <v>10022</v>
      </c>
      <c r="E8132">
        <v>20</v>
      </c>
      <c r="F8132">
        <f>+_xlfn.XLOOKUP(TablaVentas[[#This Row],[PRODUCTO FINANCIERO]],TablaPrecios[PRODUCTO FINANCIERO],TablaPrecios[PRECIO UNIT],0)</f>
        <v>20.9</v>
      </c>
      <c r="G8132" s="2">
        <f>+TablaVentas[[#This Row],[CANTIDAD]]*TablaVentas[[#This Row],[PRECIO UNITARIO]]</f>
        <v>418</v>
      </c>
      <c r="H8132" s="1">
        <f t="shared" ca="1" si="127"/>
        <v>0.11257809858817731</v>
      </c>
      <c r="I8132" s="2">
        <f ca="1">+TablaVentas[[#This Row],[VENTAL TOTAL]]-TablaVentas[[#This Row],[VENTAL TOTAL]]*TablaVentas[[#This Row],[DESCUENTO]]</f>
        <v>370.94235479014191</v>
      </c>
      <c r="J8132" s="2">
        <f ca="1">0.18*TablaVentas[[#This Row],[SUBTOTAL]]</f>
        <v>66.769623862225544</v>
      </c>
      <c r="K8132" s="2">
        <f ca="1">+TablaVentas[[#This Row],[SUBTOTAL]]+TablaVentas[[#This Row],[IGV]]</f>
        <v>437.71197865236746</v>
      </c>
    </row>
    <row r="8133" spans="1:11" x14ac:dyDescent="0.25">
      <c r="A8133" t="s">
        <v>8142</v>
      </c>
      <c r="B8133" s="6">
        <v>45587</v>
      </c>
      <c r="C8133" t="s">
        <v>10015</v>
      </c>
      <c r="D8133" t="s">
        <v>10022</v>
      </c>
      <c r="E8133">
        <v>3</v>
      </c>
      <c r="F8133">
        <f>+_xlfn.XLOOKUP(TablaVentas[[#This Row],[PRODUCTO FINANCIERO]],TablaPrecios[PRODUCTO FINANCIERO],TablaPrecios[PRECIO UNIT],0)</f>
        <v>20.9</v>
      </c>
      <c r="G8133" s="2">
        <f>+TablaVentas[[#This Row],[CANTIDAD]]*TablaVentas[[#This Row],[PRECIO UNITARIO]]</f>
        <v>62.699999999999996</v>
      </c>
      <c r="H8133" s="1">
        <f t="shared" ca="1" si="127"/>
        <v>0.13462743855134379</v>
      </c>
      <c r="I8133" s="2">
        <f ca="1">+TablaVentas[[#This Row],[VENTAL TOTAL]]-TablaVentas[[#This Row],[VENTAL TOTAL]]*TablaVentas[[#This Row],[DESCUENTO]]</f>
        <v>54.258859602830739</v>
      </c>
      <c r="J8133" s="2">
        <f ca="1">0.18*TablaVentas[[#This Row],[SUBTOTAL]]</f>
        <v>9.7665947285095331</v>
      </c>
      <c r="K8133" s="2">
        <f ca="1">+TablaVentas[[#This Row],[SUBTOTAL]]+TablaVentas[[#This Row],[IGV]]</f>
        <v>64.025454331340271</v>
      </c>
    </row>
    <row r="8134" spans="1:11" x14ac:dyDescent="0.25">
      <c r="A8134" t="s">
        <v>8143</v>
      </c>
      <c r="B8134" s="6">
        <v>45772</v>
      </c>
      <c r="C8134" t="s">
        <v>10016</v>
      </c>
      <c r="D8134" t="s">
        <v>10018</v>
      </c>
      <c r="E8134">
        <v>20</v>
      </c>
      <c r="F8134">
        <f>+_xlfn.XLOOKUP(TablaVentas[[#This Row],[PRODUCTO FINANCIERO]],TablaPrecios[PRODUCTO FINANCIERO],TablaPrecios[PRECIO UNIT],0)</f>
        <v>14.9</v>
      </c>
      <c r="G8134" s="2">
        <f>+TablaVentas[[#This Row],[CANTIDAD]]*TablaVentas[[#This Row],[PRECIO UNITARIO]]</f>
        <v>298</v>
      </c>
      <c r="H8134" s="1">
        <f t="shared" ca="1" si="127"/>
        <v>0.18655293575599752</v>
      </c>
      <c r="I8134" s="2">
        <f ca="1">+TablaVentas[[#This Row],[VENTAL TOTAL]]-TablaVentas[[#This Row],[VENTAL TOTAL]]*TablaVentas[[#This Row],[DESCUENTO]]</f>
        <v>242.40722514471275</v>
      </c>
      <c r="J8134" s="2">
        <f ca="1">0.18*TablaVentas[[#This Row],[SUBTOTAL]]</f>
        <v>43.633300526048295</v>
      </c>
      <c r="K8134" s="2">
        <f ca="1">+TablaVentas[[#This Row],[SUBTOTAL]]+TablaVentas[[#This Row],[IGV]]</f>
        <v>286.04052567076104</v>
      </c>
    </row>
    <row r="8135" spans="1:11" x14ac:dyDescent="0.25">
      <c r="A8135" t="s">
        <v>8144</v>
      </c>
      <c r="B8135" s="6">
        <v>45908</v>
      </c>
      <c r="C8135" t="s">
        <v>10016</v>
      </c>
      <c r="D8135" t="s">
        <v>10022</v>
      </c>
      <c r="E8135">
        <v>18</v>
      </c>
      <c r="F8135">
        <f>+_xlfn.XLOOKUP(TablaVentas[[#This Row],[PRODUCTO FINANCIERO]],TablaPrecios[PRODUCTO FINANCIERO],TablaPrecios[PRECIO UNIT],0)</f>
        <v>20.9</v>
      </c>
      <c r="G8135" s="2">
        <f>+TablaVentas[[#This Row],[CANTIDAD]]*TablaVentas[[#This Row],[PRECIO UNITARIO]]</f>
        <v>376.2</v>
      </c>
      <c r="H8135" s="1">
        <f t="shared" ca="1" si="127"/>
        <v>0.17033695881231065</v>
      </c>
      <c r="I8135" s="2">
        <f ca="1">+TablaVentas[[#This Row],[VENTAL TOTAL]]-TablaVentas[[#This Row],[VENTAL TOTAL]]*TablaVentas[[#This Row],[DESCUENTO]]</f>
        <v>312.11923609480874</v>
      </c>
      <c r="J8135" s="2">
        <f ca="1">0.18*TablaVentas[[#This Row],[SUBTOTAL]]</f>
        <v>56.181462497065574</v>
      </c>
      <c r="K8135" s="2">
        <f ca="1">+TablaVentas[[#This Row],[SUBTOTAL]]+TablaVentas[[#This Row],[IGV]]</f>
        <v>368.30069859187432</v>
      </c>
    </row>
    <row r="8136" spans="1:11" x14ac:dyDescent="0.25">
      <c r="A8136" t="s">
        <v>8145</v>
      </c>
      <c r="B8136" s="6">
        <v>45466</v>
      </c>
      <c r="C8136" t="s">
        <v>10014</v>
      </c>
      <c r="D8136" t="s">
        <v>10019</v>
      </c>
      <c r="E8136">
        <v>7</v>
      </c>
      <c r="F8136">
        <f>+_xlfn.XLOOKUP(TablaVentas[[#This Row],[PRODUCTO FINANCIERO]],TablaPrecios[PRODUCTO FINANCIERO],TablaPrecios[PRECIO UNIT],0)</f>
        <v>9.9</v>
      </c>
      <c r="G8136" s="2">
        <f>+TablaVentas[[#This Row],[CANTIDAD]]*TablaVentas[[#This Row],[PRECIO UNITARIO]]</f>
        <v>69.3</v>
      </c>
      <c r="H8136" s="1">
        <f t="shared" ca="1" si="127"/>
        <v>0.19294548542155651</v>
      </c>
      <c r="I8136" s="2">
        <f ca="1">+TablaVentas[[#This Row],[VENTAL TOTAL]]-TablaVentas[[#This Row],[VENTAL TOTAL]]*TablaVentas[[#This Row],[DESCUENTO]]</f>
        <v>55.928877860286136</v>
      </c>
      <c r="J8136" s="2">
        <f ca="1">0.18*TablaVentas[[#This Row],[SUBTOTAL]]</f>
        <v>10.067198014851504</v>
      </c>
      <c r="K8136" s="2">
        <f ca="1">+TablaVentas[[#This Row],[SUBTOTAL]]+TablaVentas[[#This Row],[IGV]]</f>
        <v>65.996075875137635</v>
      </c>
    </row>
    <row r="8137" spans="1:11" x14ac:dyDescent="0.25">
      <c r="A8137" t="s">
        <v>8146</v>
      </c>
      <c r="B8137" s="6">
        <v>45458</v>
      </c>
      <c r="C8137" t="s">
        <v>10014</v>
      </c>
      <c r="D8137" t="s">
        <v>10017</v>
      </c>
      <c r="E8137">
        <v>10</v>
      </c>
      <c r="F8137">
        <f>+_xlfn.XLOOKUP(TablaVentas[[#This Row],[PRODUCTO FINANCIERO]],TablaPrecios[PRODUCTO FINANCIERO],TablaPrecios[PRECIO UNIT],0)</f>
        <v>9.9</v>
      </c>
      <c r="G8137" s="2">
        <f>+TablaVentas[[#This Row],[CANTIDAD]]*TablaVentas[[#This Row],[PRECIO UNITARIO]]</f>
        <v>99</v>
      </c>
      <c r="H8137" s="1">
        <f t="shared" ca="1" si="127"/>
        <v>0.13744379201443357</v>
      </c>
      <c r="I8137" s="2">
        <f ca="1">+TablaVentas[[#This Row],[VENTAL TOTAL]]-TablaVentas[[#This Row],[VENTAL TOTAL]]*TablaVentas[[#This Row],[DESCUENTO]]</f>
        <v>85.393064590571072</v>
      </c>
      <c r="J8137" s="2">
        <f ca="1">0.18*TablaVentas[[#This Row],[SUBTOTAL]]</f>
        <v>15.370751626302793</v>
      </c>
      <c r="K8137" s="2">
        <f ca="1">+TablaVentas[[#This Row],[SUBTOTAL]]+TablaVentas[[#This Row],[IGV]]</f>
        <v>100.76381621687386</v>
      </c>
    </row>
    <row r="8138" spans="1:11" x14ac:dyDescent="0.25">
      <c r="A8138" t="s">
        <v>8147</v>
      </c>
      <c r="B8138" s="6">
        <v>46250</v>
      </c>
      <c r="C8138" t="s">
        <v>10014</v>
      </c>
      <c r="D8138" t="s">
        <v>10017</v>
      </c>
      <c r="E8138">
        <v>18</v>
      </c>
      <c r="F8138">
        <f>+_xlfn.XLOOKUP(TablaVentas[[#This Row],[PRODUCTO FINANCIERO]],TablaPrecios[PRODUCTO FINANCIERO],TablaPrecios[PRECIO UNIT],0)</f>
        <v>9.9</v>
      </c>
      <c r="G8138" s="2">
        <f>+TablaVentas[[#This Row],[CANTIDAD]]*TablaVentas[[#This Row],[PRECIO UNITARIO]]</f>
        <v>178.20000000000002</v>
      </c>
      <c r="H8138" s="1">
        <f t="shared" ca="1" si="127"/>
        <v>0.1891237805127417</v>
      </c>
      <c r="I8138" s="2">
        <f ca="1">+TablaVentas[[#This Row],[VENTAL TOTAL]]-TablaVentas[[#This Row],[VENTAL TOTAL]]*TablaVentas[[#This Row],[DESCUENTO]]</f>
        <v>144.49814231262945</v>
      </c>
      <c r="J8138" s="2">
        <f ca="1">0.18*TablaVentas[[#This Row],[SUBTOTAL]]</f>
        <v>26.009665616273299</v>
      </c>
      <c r="K8138" s="2">
        <f ca="1">+TablaVentas[[#This Row],[SUBTOTAL]]+TablaVentas[[#This Row],[IGV]]</f>
        <v>170.50780792890276</v>
      </c>
    </row>
    <row r="8139" spans="1:11" x14ac:dyDescent="0.25">
      <c r="A8139" t="s">
        <v>8148</v>
      </c>
      <c r="B8139" s="6">
        <v>46051</v>
      </c>
      <c r="C8139" t="s">
        <v>10013</v>
      </c>
      <c r="D8139" t="s">
        <v>10022</v>
      </c>
      <c r="E8139">
        <v>14</v>
      </c>
      <c r="F8139">
        <f>+_xlfn.XLOOKUP(TablaVentas[[#This Row],[PRODUCTO FINANCIERO]],TablaPrecios[PRODUCTO FINANCIERO],TablaPrecios[PRECIO UNIT],0)</f>
        <v>20.9</v>
      </c>
      <c r="G8139" s="2">
        <f>+TablaVentas[[#This Row],[CANTIDAD]]*TablaVentas[[#This Row],[PRECIO UNITARIO]]</f>
        <v>292.59999999999997</v>
      </c>
      <c r="H8139" s="1">
        <f t="shared" ca="1" si="127"/>
        <v>0.16200839136253659</v>
      </c>
      <c r="I8139" s="2">
        <f ca="1">+TablaVentas[[#This Row],[VENTAL TOTAL]]-TablaVentas[[#This Row],[VENTAL TOTAL]]*TablaVentas[[#This Row],[DESCUENTO]]</f>
        <v>245.19634468732175</v>
      </c>
      <c r="J8139" s="2">
        <f ca="1">0.18*TablaVentas[[#This Row],[SUBTOTAL]]</f>
        <v>44.135342043717912</v>
      </c>
      <c r="K8139" s="2">
        <f ca="1">+TablaVentas[[#This Row],[SUBTOTAL]]+TablaVentas[[#This Row],[IGV]]</f>
        <v>289.33168673103967</v>
      </c>
    </row>
    <row r="8140" spans="1:11" x14ac:dyDescent="0.25">
      <c r="A8140" t="s">
        <v>8149</v>
      </c>
      <c r="B8140" s="6">
        <v>45552</v>
      </c>
      <c r="C8140" t="s">
        <v>10011</v>
      </c>
      <c r="D8140" t="s">
        <v>10018</v>
      </c>
      <c r="E8140">
        <v>17</v>
      </c>
      <c r="F8140">
        <f>+_xlfn.XLOOKUP(TablaVentas[[#This Row],[PRODUCTO FINANCIERO]],TablaPrecios[PRODUCTO FINANCIERO],TablaPrecios[PRECIO UNIT],0)</f>
        <v>14.9</v>
      </c>
      <c r="G8140" s="2">
        <f>+TablaVentas[[#This Row],[CANTIDAD]]*TablaVentas[[#This Row],[PRECIO UNITARIO]]</f>
        <v>253.3</v>
      </c>
      <c r="H8140" s="1">
        <f t="shared" ca="1" si="127"/>
        <v>0.1687016300840456</v>
      </c>
      <c r="I8140" s="2">
        <f ca="1">+TablaVentas[[#This Row],[VENTAL TOTAL]]-TablaVentas[[#This Row],[VENTAL TOTAL]]*TablaVentas[[#This Row],[DESCUENTO]]</f>
        <v>210.56787709971127</v>
      </c>
      <c r="J8140" s="2">
        <f ca="1">0.18*TablaVentas[[#This Row],[SUBTOTAL]]</f>
        <v>37.902217877948026</v>
      </c>
      <c r="K8140" s="2">
        <f ca="1">+TablaVentas[[#This Row],[SUBTOTAL]]+TablaVentas[[#This Row],[IGV]]</f>
        <v>248.4700949776593</v>
      </c>
    </row>
    <row r="8141" spans="1:11" x14ac:dyDescent="0.25">
      <c r="A8141" t="s">
        <v>8150</v>
      </c>
      <c r="B8141" s="6">
        <v>45582</v>
      </c>
      <c r="C8141" t="s">
        <v>10014</v>
      </c>
      <c r="D8141" t="s">
        <v>10017</v>
      </c>
      <c r="E8141">
        <v>5</v>
      </c>
      <c r="F8141">
        <f>+_xlfn.XLOOKUP(TablaVentas[[#This Row],[PRODUCTO FINANCIERO]],TablaPrecios[PRODUCTO FINANCIERO],TablaPrecios[PRECIO UNIT],0)</f>
        <v>9.9</v>
      </c>
      <c r="G8141" s="2">
        <f>+TablaVentas[[#This Row],[CANTIDAD]]*TablaVentas[[#This Row],[PRECIO UNITARIO]]</f>
        <v>49.5</v>
      </c>
      <c r="H8141" s="1">
        <f t="shared" ca="1" si="127"/>
        <v>0.18834803049826412</v>
      </c>
      <c r="I8141" s="2">
        <f ca="1">+TablaVentas[[#This Row],[VENTAL TOTAL]]-TablaVentas[[#This Row],[VENTAL TOTAL]]*TablaVentas[[#This Row],[DESCUENTO]]</f>
        <v>40.176772490335928</v>
      </c>
      <c r="J8141" s="2">
        <f ca="1">0.18*TablaVentas[[#This Row],[SUBTOTAL]]</f>
        <v>7.2318190482604665</v>
      </c>
      <c r="K8141" s="2">
        <f ca="1">+TablaVentas[[#This Row],[SUBTOTAL]]+TablaVentas[[#This Row],[IGV]]</f>
        <v>47.408591538596397</v>
      </c>
    </row>
    <row r="8142" spans="1:11" x14ac:dyDescent="0.25">
      <c r="A8142" t="s">
        <v>8151</v>
      </c>
      <c r="B8142" s="6">
        <v>45866</v>
      </c>
      <c r="C8142" t="s">
        <v>10012</v>
      </c>
      <c r="D8142" t="s">
        <v>10020</v>
      </c>
      <c r="E8142">
        <v>13</v>
      </c>
      <c r="F8142">
        <f>+_xlfn.XLOOKUP(TablaVentas[[#This Row],[PRODUCTO FINANCIERO]],TablaPrecios[PRODUCTO FINANCIERO],TablaPrecios[PRECIO UNIT],0)</f>
        <v>14.9</v>
      </c>
      <c r="G8142" s="2">
        <f>+TablaVentas[[#This Row],[CANTIDAD]]*TablaVentas[[#This Row],[PRECIO UNITARIO]]</f>
        <v>193.70000000000002</v>
      </c>
      <c r="H8142" s="1">
        <f t="shared" ca="1" si="127"/>
        <v>0.12244922512233704</v>
      </c>
      <c r="I8142" s="2">
        <f ca="1">+TablaVentas[[#This Row],[VENTAL TOTAL]]-TablaVentas[[#This Row],[VENTAL TOTAL]]*TablaVentas[[#This Row],[DESCUENTO]]</f>
        <v>169.98158509380335</v>
      </c>
      <c r="J8142" s="2">
        <f ca="1">0.18*TablaVentas[[#This Row],[SUBTOTAL]]</f>
        <v>30.596685316884603</v>
      </c>
      <c r="K8142" s="2">
        <f ca="1">+TablaVentas[[#This Row],[SUBTOTAL]]+TablaVentas[[#This Row],[IGV]]</f>
        <v>200.57827041068794</v>
      </c>
    </row>
    <row r="8143" spans="1:11" x14ac:dyDescent="0.25">
      <c r="A8143" t="s">
        <v>8152</v>
      </c>
      <c r="B8143" s="6">
        <v>45932</v>
      </c>
      <c r="C8143" t="s">
        <v>10014</v>
      </c>
      <c r="D8143" t="s">
        <v>10022</v>
      </c>
      <c r="E8143">
        <v>19</v>
      </c>
      <c r="F8143">
        <f>+_xlfn.XLOOKUP(TablaVentas[[#This Row],[PRODUCTO FINANCIERO]],TablaPrecios[PRODUCTO FINANCIERO],TablaPrecios[PRECIO UNIT],0)</f>
        <v>20.9</v>
      </c>
      <c r="G8143" s="2">
        <f>+TablaVentas[[#This Row],[CANTIDAD]]*TablaVentas[[#This Row],[PRECIO UNITARIO]]</f>
        <v>397.09999999999997</v>
      </c>
      <c r="H8143" s="1">
        <f t="shared" ca="1" si="127"/>
        <v>0.175421153661138</v>
      </c>
      <c r="I8143" s="2">
        <f ca="1">+TablaVentas[[#This Row],[VENTAL TOTAL]]-TablaVentas[[#This Row],[VENTAL TOTAL]]*TablaVentas[[#This Row],[DESCUENTO]]</f>
        <v>327.44025988116209</v>
      </c>
      <c r="J8143" s="2">
        <f ca="1">0.18*TablaVentas[[#This Row],[SUBTOTAL]]</f>
        <v>58.939246778609174</v>
      </c>
      <c r="K8143" s="2">
        <f ca="1">+TablaVentas[[#This Row],[SUBTOTAL]]+TablaVentas[[#This Row],[IGV]]</f>
        <v>386.37950665977127</v>
      </c>
    </row>
    <row r="8144" spans="1:11" x14ac:dyDescent="0.25">
      <c r="A8144" t="s">
        <v>8153</v>
      </c>
      <c r="B8144" s="6">
        <v>46251</v>
      </c>
      <c r="C8144" t="s">
        <v>10013</v>
      </c>
      <c r="D8144" t="s">
        <v>10018</v>
      </c>
      <c r="E8144">
        <v>18</v>
      </c>
      <c r="F8144">
        <f>+_xlfn.XLOOKUP(TablaVentas[[#This Row],[PRODUCTO FINANCIERO]],TablaPrecios[PRODUCTO FINANCIERO],TablaPrecios[PRECIO UNIT],0)</f>
        <v>14.9</v>
      </c>
      <c r="G8144" s="2">
        <f>+TablaVentas[[#This Row],[CANTIDAD]]*TablaVentas[[#This Row],[PRECIO UNITARIO]]</f>
        <v>268.2</v>
      </c>
      <c r="H8144" s="1">
        <f t="shared" ca="1" si="127"/>
        <v>0.17829259664473202</v>
      </c>
      <c r="I8144" s="2">
        <f ca="1">+TablaVentas[[#This Row],[VENTAL TOTAL]]-TablaVentas[[#This Row],[VENTAL TOTAL]]*TablaVentas[[#This Row],[DESCUENTO]]</f>
        <v>220.38192557988287</v>
      </c>
      <c r="J8144" s="2">
        <f ca="1">0.18*TablaVentas[[#This Row],[SUBTOTAL]]</f>
        <v>39.668746604378917</v>
      </c>
      <c r="K8144" s="2">
        <f ca="1">+TablaVentas[[#This Row],[SUBTOTAL]]+TablaVentas[[#This Row],[IGV]]</f>
        <v>260.05067218426177</v>
      </c>
    </row>
    <row r="8145" spans="1:11" x14ac:dyDescent="0.25">
      <c r="A8145" t="s">
        <v>8154</v>
      </c>
      <c r="B8145" s="6">
        <v>46110</v>
      </c>
      <c r="C8145" t="s">
        <v>10016</v>
      </c>
      <c r="D8145" t="s">
        <v>10020</v>
      </c>
      <c r="E8145">
        <v>3</v>
      </c>
      <c r="F8145">
        <f>+_xlfn.XLOOKUP(TablaVentas[[#This Row],[PRODUCTO FINANCIERO]],TablaPrecios[PRODUCTO FINANCIERO],TablaPrecios[PRECIO UNIT],0)</f>
        <v>14.9</v>
      </c>
      <c r="G8145" s="2">
        <f>+TablaVentas[[#This Row],[CANTIDAD]]*TablaVentas[[#This Row],[PRECIO UNITARIO]]</f>
        <v>44.7</v>
      </c>
      <c r="H8145" s="1">
        <f t="shared" ca="1" si="127"/>
        <v>0.16130810438465601</v>
      </c>
      <c r="I8145" s="2">
        <f ca="1">+TablaVentas[[#This Row],[VENTAL TOTAL]]-TablaVentas[[#This Row],[VENTAL TOTAL]]*TablaVentas[[#This Row],[DESCUENTO]]</f>
        <v>37.489527734005875</v>
      </c>
      <c r="J8145" s="2">
        <f ca="1">0.18*TablaVentas[[#This Row],[SUBTOTAL]]</f>
        <v>6.7481149921210575</v>
      </c>
      <c r="K8145" s="2">
        <f ca="1">+TablaVentas[[#This Row],[SUBTOTAL]]+TablaVentas[[#This Row],[IGV]]</f>
        <v>44.237642726126936</v>
      </c>
    </row>
    <row r="8146" spans="1:11" x14ac:dyDescent="0.25">
      <c r="A8146" t="s">
        <v>8155</v>
      </c>
      <c r="B8146" s="6">
        <v>45456</v>
      </c>
      <c r="C8146" t="s">
        <v>10014</v>
      </c>
      <c r="D8146" t="s">
        <v>10018</v>
      </c>
      <c r="E8146">
        <v>8</v>
      </c>
      <c r="F8146">
        <f>+_xlfn.XLOOKUP(TablaVentas[[#This Row],[PRODUCTO FINANCIERO]],TablaPrecios[PRODUCTO FINANCIERO],TablaPrecios[PRECIO UNIT],0)</f>
        <v>14.9</v>
      </c>
      <c r="G8146" s="2">
        <f>+TablaVentas[[#This Row],[CANTIDAD]]*TablaVentas[[#This Row],[PRECIO UNITARIO]]</f>
        <v>119.2</v>
      </c>
      <c r="H8146" s="1">
        <f t="shared" ca="1" si="127"/>
        <v>0.18183753425591517</v>
      </c>
      <c r="I8146" s="2">
        <f ca="1">+TablaVentas[[#This Row],[VENTAL TOTAL]]-TablaVentas[[#This Row],[VENTAL TOTAL]]*TablaVentas[[#This Row],[DESCUENTO]]</f>
        <v>97.52496591669491</v>
      </c>
      <c r="J8146" s="2">
        <f ca="1">0.18*TablaVentas[[#This Row],[SUBTOTAL]]</f>
        <v>17.554493865005082</v>
      </c>
      <c r="K8146" s="2">
        <f ca="1">+TablaVentas[[#This Row],[SUBTOTAL]]+TablaVentas[[#This Row],[IGV]]</f>
        <v>115.0794597817</v>
      </c>
    </row>
    <row r="8147" spans="1:11" x14ac:dyDescent="0.25">
      <c r="A8147" t="s">
        <v>8156</v>
      </c>
      <c r="B8147" s="6">
        <v>46083</v>
      </c>
      <c r="C8147" t="s">
        <v>10014</v>
      </c>
      <c r="D8147" t="s">
        <v>10018</v>
      </c>
      <c r="E8147">
        <v>5</v>
      </c>
      <c r="F8147">
        <f>+_xlfn.XLOOKUP(TablaVentas[[#This Row],[PRODUCTO FINANCIERO]],TablaPrecios[PRODUCTO FINANCIERO],TablaPrecios[PRECIO UNIT],0)</f>
        <v>14.9</v>
      </c>
      <c r="G8147" s="2">
        <f>+TablaVentas[[#This Row],[CANTIDAD]]*TablaVentas[[#This Row],[PRECIO UNITARIO]]</f>
        <v>74.5</v>
      </c>
      <c r="H8147" s="1">
        <f t="shared" ca="1" si="127"/>
        <v>0.18805168027830929</v>
      </c>
      <c r="I8147" s="2">
        <f ca="1">+TablaVentas[[#This Row],[VENTAL TOTAL]]-TablaVentas[[#This Row],[VENTAL TOTAL]]*TablaVentas[[#This Row],[DESCUENTO]]</f>
        <v>60.490149819265959</v>
      </c>
      <c r="J8147" s="2">
        <f ca="1">0.18*TablaVentas[[#This Row],[SUBTOTAL]]</f>
        <v>10.888226967467872</v>
      </c>
      <c r="K8147" s="2">
        <f ca="1">+TablaVentas[[#This Row],[SUBTOTAL]]+TablaVentas[[#This Row],[IGV]]</f>
        <v>71.378376786733838</v>
      </c>
    </row>
    <row r="8148" spans="1:11" x14ac:dyDescent="0.25">
      <c r="A8148" t="s">
        <v>8157</v>
      </c>
      <c r="B8148" s="6">
        <v>45292</v>
      </c>
      <c r="C8148" t="s">
        <v>10014</v>
      </c>
      <c r="D8148" t="s">
        <v>10019</v>
      </c>
      <c r="E8148">
        <v>4</v>
      </c>
      <c r="F8148">
        <f>+_xlfn.XLOOKUP(TablaVentas[[#This Row],[PRODUCTO FINANCIERO]],TablaPrecios[PRODUCTO FINANCIERO],TablaPrecios[PRECIO UNIT],0)</f>
        <v>9.9</v>
      </c>
      <c r="G8148" s="2">
        <f>+TablaVentas[[#This Row],[CANTIDAD]]*TablaVentas[[#This Row],[PRECIO UNITARIO]]</f>
        <v>39.6</v>
      </c>
      <c r="H8148" s="1">
        <f t="shared" ca="1" si="127"/>
        <v>0.19527600493207825</v>
      </c>
      <c r="I8148" s="2">
        <f ca="1">+TablaVentas[[#This Row],[VENTAL TOTAL]]-TablaVentas[[#This Row],[VENTAL TOTAL]]*TablaVentas[[#This Row],[DESCUENTO]]</f>
        <v>31.867070204689703</v>
      </c>
      <c r="J8148" s="2">
        <f ca="1">0.18*TablaVentas[[#This Row],[SUBTOTAL]]</f>
        <v>5.7360726368441464</v>
      </c>
      <c r="K8148" s="2">
        <f ca="1">+TablaVentas[[#This Row],[SUBTOTAL]]+TablaVentas[[#This Row],[IGV]]</f>
        <v>37.603142841533852</v>
      </c>
    </row>
    <row r="8149" spans="1:11" x14ac:dyDescent="0.25">
      <c r="A8149" t="s">
        <v>8158</v>
      </c>
      <c r="B8149" s="6">
        <v>46076</v>
      </c>
      <c r="C8149" t="s">
        <v>10016</v>
      </c>
      <c r="D8149" t="s">
        <v>10019</v>
      </c>
      <c r="E8149">
        <v>5</v>
      </c>
      <c r="F8149">
        <f>+_xlfn.XLOOKUP(TablaVentas[[#This Row],[PRODUCTO FINANCIERO]],TablaPrecios[PRODUCTO FINANCIERO],TablaPrecios[PRECIO UNIT],0)</f>
        <v>9.9</v>
      </c>
      <c r="G8149" s="2">
        <f>+TablaVentas[[#This Row],[CANTIDAD]]*TablaVentas[[#This Row],[PRECIO UNITARIO]]</f>
        <v>49.5</v>
      </c>
      <c r="H8149" s="1">
        <f t="shared" ca="1" si="127"/>
        <v>0.11272888046536944</v>
      </c>
      <c r="I8149" s="2">
        <f ca="1">+TablaVentas[[#This Row],[VENTAL TOTAL]]-TablaVentas[[#This Row],[VENTAL TOTAL]]*TablaVentas[[#This Row],[DESCUENTO]]</f>
        <v>43.91992041696421</v>
      </c>
      <c r="J8149" s="2">
        <f ca="1">0.18*TablaVentas[[#This Row],[SUBTOTAL]]</f>
        <v>7.9055856750535574</v>
      </c>
      <c r="K8149" s="2">
        <f ca="1">+TablaVentas[[#This Row],[SUBTOTAL]]+TablaVentas[[#This Row],[IGV]]</f>
        <v>51.825506092017768</v>
      </c>
    </row>
    <row r="8150" spans="1:11" x14ac:dyDescent="0.25">
      <c r="A8150" t="s">
        <v>8159</v>
      </c>
      <c r="B8150" s="6">
        <v>46267</v>
      </c>
      <c r="C8150" t="s">
        <v>10015</v>
      </c>
      <c r="D8150" t="s">
        <v>10018</v>
      </c>
      <c r="E8150">
        <v>5</v>
      </c>
      <c r="F8150">
        <f>+_xlfn.XLOOKUP(TablaVentas[[#This Row],[PRODUCTO FINANCIERO]],TablaPrecios[PRODUCTO FINANCIERO],TablaPrecios[PRECIO UNIT],0)</f>
        <v>14.9</v>
      </c>
      <c r="G8150" s="2">
        <f>+TablaVentas[[#This Row],[CANTIDAD]]*TablaVentas[[#This Row],[PRECIO UNITARIO]]</f>
        <v>74.5</v>
      </c>
      <c r="H8150" s="1">
        <f t="shared" ca="1" si="127"/>
        <v>0.15444414339859527</v>
      </c>
      <c r="I8150" s="2">
        <f ca="1">+TablaVentas[[#This Row],[VENTAL TOTAL]]-TablaVentas[[#This Row],[VENTAL TOTAL]]*TablaVentas[[#This Row],[DESCUENTO]]</f>
        <v>62.993911316804656</v>
      </c>
      <c r="J8150" s="2">
        <f ca="1">0.18*TablaVentas[[#This Row],[SUBTOTAL]]</f>
        <v>11.338904037024838</v>
      </c>
      <c r="K8150" s="2">
        <f ca="1">+TablaVentas[[#This Row],[SUBTOTAL]]+TablaVentas[[#This Row],[IGV]]</f>
        <v>74.332815353829488</v>
      </c>
    </row>
    <row r="8151" spans="1:11" x14ac:dyDescent="0.25">
      <c r="A8151" t="s">
        <v>8160</v>
      </c>
      <c r="B8151" s="6">
        <v>46137</v>
      </c>
      <c r="C8151" t="s">
        <v>10011</v>
      </c>
      <c r="D8151" t="s">
        <v>10020</v>
      </c>
      <c r="E8151">
        <v>5</v>
      </c>
      <c r="F8151">
        <f>+_xlfn.XLOOKUP(TablaVentas[[#This Row],[PRODUCTO FINANCIERO]],TablaPrecios[PRODUCTO FINANCIERO],TablaPrecios[PRECIO UNIT],0)</f>
        <v>14.9</v>
      </c>
      <c r="G8151" s="2">
        <f>+TablaVentas[[#This Row],[CANTIDAD]]*TablaVentas[[#This Row],[PRECIO UNITARIO]]</f>
        <v>74.5</v>
      </c>
      <c r="H8151" s="1">
        <f t="shared" ca="1" si="127"/>
        <v>0.11430553079613243</v>
      </c>
      <c r="I8151" s="2">
        <f ca="1">+TablaVentas[[#This Row],[VENTAL TOTAL]]-TablaVentas[[#This Row],[VENTAL TOTAL]]*TablaVentas[[#This Row],[DESCUENTO]]</f>
        <v>65.98423795568813</v>
      </c>
      <c r="J8151" s="2">
        <f ca="1">0.18*TablaVentas[[#This Row],[SUBTOTAL]]</f>
        <v>11.877162832023863</v>
      </c>
      <c r="K8151" s="2">
        <f ca="1">+TablaVentas[[#This Row],[SUBTOTAL]]+TablaVentas[[#This Row],[IGV]]</f>
        <v>77.861400787712</v>
      </c>
    </row>
    <row r="8152" spans="1:11" x14ac:dyDescent="0.25">
      <c r="A8152" t="s">
        <v>8161</v>
      </c>
      <c r="B8152" s="6">
        <v>45596</v>
      </c>
      <c r="C8152" t="s">
        <v>10015</v>
      </c>
      <c r="D8152" t="s">
        <v>10019</v>
      </c>
      <c r="E8152">
        <v>7</v>
      </c>
      <c r="F8152">
        <f>+_xlfn.XLOOKUP(TablaVentas[[#This Row],[PRODUCTO FINANCIERO]],TablaPrecios[PRODUCTO FINANCIERO],TablaPrecios[PRECIO UNIT],0)</f>
        <v>9.9</v>
      </c>
      <c r="G8152" s="2">
        <f>+TablaVentas[[#This Row],[CANTIDAD]]*TablaVentas[[#This Row],[PRECIO UNITARIO]]</f>
        <v>69.3</v>
      </c>
      <c r="H8152" s="1">
        <f t="shared" ca="1" si="127"/>
        <v>0.13634600359081819</v>
      </c>
      <c r="I8152" s="2">
        <f ca="1">+TablaVentas[[#This Row],[VENTAL TOTAL]]-TablaVentas[[#This Row],[VENTAL TOTAL]]*TablaVentas[[#This Row],[DESCUENTO]]</f>
        <v>59.851221951156298</v>
      </c>
      <c r="J8152" s="2">
        <f ca="1">0.18*TablaVentas[[#This Row],[SUBTOTAL]]</f>
        <v>10.773219951208134</v>
      </c>
      <c r="K8152" s="2">
        <f ca="1">+TablaVentas[[#This Row],[SUBTOTAL]]+TablaVentas[[#This Row],[IGV]]</f>
        <v>70.624441902364424</v>
      </c>
    </row>
    <row r="8153" spans="1:11" x14ac:dyDescent="0.25">
      <c r="A8153" t="s">
        <v>8162</v>
      </c>
      <c r="B8153" s="6">
        <v>45854</v>
      </c>
      <c r="C8153" t="s">
        <v>10011</v>
      </c>
      <c r="D8153" t="s">
        <v>10017</v>
      </c>
      <c r="E8153">
        <v>5</v>
      </c>
      <c r="F8153">
        <f>+_xlfn.XLOOKUP(TablaVentas[[#This Row],[PRODUCTO FINANCIERO]],TablaPrecios[PRODUCTO FINANCIERO],TablaPrecios[PRECIO UNIT],0)</f>
        <v>9.9</v>
      </c>
      <c r="G8153" s="2">
        <f>+TablaVentas[[#This Row],[CANTIDAD]]*TablaVentas[[#This Row],[PRECIO UNITARIO]]</f>
        <v>49.5</v>
      </c>
      <c r="H8153" s="1">
        <f t="shared" ca="1" si="127"/>
        <v>0.16565740934790787</v>
      </c>
      <c r="I8153" s="2">
        <f ca="1">+TablaVentas[[#This Row],[VENTAL TOTAL]]-TablaVentas[[#This Row],[VENTAL TOTAL]]*TablaVentas[[#This Row],[DESCUENTO]]</f>
        <v>41.29995823727856</v>
      </c>
      <c r="J8153" s="2">
        <f ca="1">0.18*TablaVentas[[#This Row],[SUBTOTAL]]</f>
        <v>7.4339924827101402</v>
      </c>
      <c r="K8153" s="2">
        <f ca="1">+TablaVentas[[#This Row],[SUBTOTAL]]+TablaVentas[[#This Row],[IGV]]</f>
        <v>48.733950719988698</v>
      </c>
    </row>
    <row r="8154" spans="1:11" x14ac:dyDescent="0.25">
      <c r="A8154" t="s">
        <v>8163</v>
      </c>
      <c r="B8154" s="6">
        <v>45453</v>
      </c>
      <c r="C8154" t="s">
        <v>10016</v>
      </c>
      <c r="D8154" t="s">
        <v>10020</v>
      </c>
      <c r="E8154">
        <v>14</v>
      </c>
      <c r="F8154">
        <f>+_xlfn.XLOOKUP(TablaVentas[[#This Row],[PRODUCTO FINANCIERO]],TablaPrecios[PRODUCTO FINANCIERO],TablaPrecios[PRECIO UNIT],0)</f>
        <v>14.9</v>
      </c>
      <c r="G8154" s="2">
        <f>+TablaVentas[[#This Row],[CANTIDAD]]*TablaVentas[[#This Row],[PRECIO UNITARIO]]</f>
        <v>208.6</v>
      </c>
      <c r="H8154" s="1">
        <f t="shared" ca="1" si="127"/>
        <v>0.13730961435684064</v>
      </c>
      <c r="I8154" s="2">
        <f ca="1">+TablaVentas[[#This Row],[VENTAL TOTAL]]-TablaVentas[[#This Row],[VENTAL TOTAL]]*TablaVentas[[#This Row],[DESCUENTO]]</f>
        <v>179.95721444516303</v>
      </c>
      <c r="J8154" s="2">
        <f ca="1">0.18*TablaVentas[[#This Row],[SUBTOTAL]]</f>
        <v>32.392298600129344</v>
      </c>
      <c r="K8154" s="2">
        <f ca="1">+TablaVentas[[#This Row],[SUBTOTAL]]+TablaVentas[[#This Row],[IGV]]</f>
        <v>212.34951304529238</v>
      </c>
    </row>
    <row r="8155" spans="1:11" x14ac:dyDescent="0.25">
      <c r="A8155" t="s">
        <v>8164</v>
      </c>
      <c r="B8155" s="6">
        <v>45295</v>
      </c>
      <c r="C8155" t="s">
        <v>10014</v>
      </c>
      <c r="D8155" t="s">
        <v>10019</v>
      </c>
      <c r="E8155">
        <v>13</v>
      </c>
      <c r="F8155">
        <f>+_xlfn.XLOOKUP(TablaVentas[[#This Row],[PRODUCTO FINANCIERO]],TablaPrecios[PRODUCTO FINANCIERO],TablaPrecios[PRECIO UNIT],0)</f>
        <v>9.9</v>
      </c>
      <c r="G8155" s="2">
        <f>+TablaVentas[[#This Row],[CANTIDAD]]*TablaVentas[[#This Row],[PRECIO UNITARIO]]</f>
        <v>128.70000000000002</v>
      </c>
      <c r="H8155" s="1">
        <f t="shared" ca="1" si="127"/>
        <v>0.19625577897847249</v>
      </c>
      <c r="I8155" s="2">
        <f ca="1">+TablaVentas[[#This Row],[VENTAL TOTAL]]-TablaVentas[[#This Row],[VENTAL TOTAL]]*TablaVentas[[#This Row],[DESCUENTO]]</f>
        <v>103.4418812454706</v>
      </c>
      <c r="J8155" s="2">
        <f ca="1">0.18*TablaVentas[[#This Row],[SUBTOTAL]]</f>
        <v>18.619538624184706</v>
      </c>
      <c r="K8155" s="2">
        <f ca="1">+TablaVentas[[#This Row],[SUBTOTAL]]+TablaVentas[[#This Row],[IGV]]</f>
        <v>122.06141986965531</v>
      </c>
    </row>
    <row r="8156" spans="1:11" x14ac:dyDescent="0.25">
      <c r="A8156" t="s">
        <v>8165</v>
      </c>
      <c r="B8156" s="6">
        <v>45949</v>
      </c>
      <c r="C8156" t="s">
        <v>10015</v>
      </c>
      <c r="D8156" t="s">
        <v>10022</v>
      </c>
      <c r="E8156">
        <v>9</v>
      </c>
      <c r="F8156">
        <f>+_xlfn.XLOOKUP(TablaVentas[[#This Row],[PRODUCTO FINANCIERO]],TablaPrecios[PRODUCTO FINANCIERO],TablaPrecios[PRECIO UNIT],0)</f>
        <v>20.9</v>
      </c>
      <c r="G8156" s="2">
        <f>+TablaVentas[[#This Row],[CANTIDAD]]*TablaVentas[[#This Row],[PRECIO UNITARIO]]</f>
        <v>188.1</v>
      </c>
      <c r="H8156" s="1">
        <f t="shared" ca="1" si="127"/>
        <v>0.15172081736031531</v>
      </c>
      <c r="I8156" s="2">
        <f ca="1">+TablaVentas[[#This Row],[VENTAL TOTAL]]-TablaVentas[[#This Row],[VENTAL TOTAL]]*TablaVentas[[#This Row],[DESCUENTO]]</f>
        <v>159.56131425452469</v>
      </c>
      <c r="J8156" s="2">
        <f ca="1">0.18*TablaVentas[[#This Row],[SUBTOTAL]]</f>
        <v>28.721036565814444</v>
      </c>
      <c r="K8156" s="2">
        <f ca="1">+TablaVentas[[#This Row],[SUBTOTAL]]+TablaVentas[[#This Row],[IGV]]</f>
        <v>188.28235082033913</v>
      </c>
    </row>
    <row r="8157" spans="1:11" x14ac:dyDescent="0.25">
      <c r="A8157" t="s">
        <v>8166</v>
      </c>
      <c r="B8157" s="6">
        <v>45775</v>
      </c>
      <c r="C8157" t="s">
        <v>10011</v>
      </c>
      <c r="D8157" t="s">
        <v>10019</v>
      </c>
      <c r="E8157">
        <v>13</v>
      </c>
      <c r="F8157">
        <f>+_xlfn.XLOOKUP(TablaVentas[[#This Row],[PRODUCTO FINANCIERO]],TablaPrecios[PRODUCTO FINANCIERO],TablaPrecios[PRECIO UNIT],0)</f>
        <v>9.9</v>
      </c>
      <c r="G8157" s="2">
        <f>+TablaVentas[[#This Row],[CANTIDAD]]*TablaVentas[[#This Row],[PRECIO UNITARIO]]</f>
        <v>128.70000000000002</v>
      </c>
      <c r="H8157" s="1">
        <f t="shared" ca="1" si="127"/>
        <v>0.11384726926976452</v>
      </c>
      <c r="I8157" s="2">
        <f ca="1">+TablaVentas[[#This Row],[VENTAL TOTAL]]-TablaVentas[[#This Row],[VENTAL TOTAL]]*TablaVentas[[#This Row],[DESCUENTO]]</f>
        <v>114.04785644498132</v>
      </c>
      <c r="J8157" s="2">
        <f ca="1">0.18*TablaVentas[[#This Row],[SUBTOTAL]]</f>
        <v>20.528614160096637</v>
      </c>
      <c r="K8157" s="2">
        <f ca="1">+TablaVentas[[#This Row],[SUBTOTAL]]+TablaVentas[[#This Row],[IGV]]</f>
        <v>134.57647060507796</v>
      </c>
    </row>
    <row r="8158" spans="1:11" x14ac:dyDescent="0.25">
      <c r="A8158" t="s">
        <v>8167</v>
      </c>
      <c r="B8158" s="6">
        <v>45786</v>
      </c>
      <c r="C8158" t="s">
        <v>10014</v>
      </c>
      <c r="D8158" t="s">
        <v>10018</v>
      </c>
      <c r="E8158">
        <v>4</v>
      </c>
      <c r="F8158">
        <f>+_xlfn.XLOOKUP(TablaVentas[[#This Row],[PRODUCTO FINANCIERO]],TablaPrecios[PRODUCTO FINANCIERO],TablaPrecios[PRECIO UNIT],0)</f>
        <v>14.9</v>
      </c>
      <c r="G8158" s="2">
        <f>+TablaVentas[[#This Row],[CANTIDAD]]*TablaVentas[[#This Row],[PRECIO UNITARIO]]</f>
        <v>59.6</v>
      </c>
      <c r="H8158" s="1">
        <f t="shared" ca="1" si="127"/>
        <v>0.19189651821075487</v>
      </c>
      <c r="I8158" s="2">
        <f ca="1">+TablaVentas[[#This Row],[VENTAL TOTAL]]-TablaVentas[[#This Row],[VENTAL TOTAL]]*TablaVentas[[#This Row],[DESCUENTO]]</f>
        <v>48.162967514639007</v>
      </c>
      <c r="J8158" s="2">
        <f ca="1">0.18*TablaVentas[[#This Row],[SUBTOTAL]]</f>
        <v>8.6693341526350203</v>
      </c>
      <c r="K8158" s="2">
        <f ca="1">+TablaVentas[[#This Row],[SUBTOTAL]]+TablaVentas[[#This Row],[IGV]]</f>
        <v>56.832301667274024</v>
      </c>
    </row>
    <row r="8159" spans="1:11" x14ac:dyDescent="0.25">
      <c r="A8159" t="s">
        <v>8168</v>
      </c>
      <c r="B8159" s="6">
        <v>45493</v>
      </c>
      <c r="C8159" t="s">
        <v>10011</v>
      </c>
      <c r="D8159" t="s">
        <v>10017</v>
      </c>
      <c r="E8159">
        <v>4</v>
      </c>
      <c r="F8159">
        <f>+_xlfn.XLOOKUP(TablaVentas[[#This Row],[PRODUCTO FINANCIERO]],TablaPrecios[PRODUCTO FINANCIERO],TablaPrecios[PRECIO UNIT],0)</f>
        <v>9.9</v>
      </c>
      <c r="G8159" s="2">
        <f>+TablaVentas[[#This Row],[CANTIDAD]]*TablaVentas[[#This Row],[PRECIO UNITARIO]]</f>
        <v>39.6</v>
      </c>
      <c r="H8159" s="1">
        <f t="shared" ca="1" si="127"/>
        <v>0.13658240840642727</v>
      </c>
      <c r="I8159" s="2">
        <f ca="1">+TablaVentas[[#This Row],[VENTAL TOTAL]]-TablaVentas[[#This Row],[VENTAL TOTAL]]*TablaVentas[[#This Row],[DESCUENTO]]</f>
        <v>34.191336627105478</v>
      </c>
      <c r="J8159" s="2">
        <f ca="1">0.18*TablaVentas[[#This Row],[SUBTOTAL]]</f>
        <v>6.154440592878986</v>
      </c>
      <c r="K8159" s="2">
        <f ca="1">+TablaVentas[[#This Row],[SUBTOTAL]]+TablaVentas[[#This Row],[IGV]]</f>
        <v>40.345777219984463</v>
      </c>
    </row>
    <row r="8160" spans="1:11" x14ac:dyDescent="0.25">
      <c r="A8160" t="s">
        <v>8169</v>
      </c>
      <c r="B8160" s="6">
        <v>45928</v>
      </c>
      <c r="C8160" t="s">
        <v>10013</v>
      </c>
      <c r="D8160" t="s">
        <v>10022</v>
      </c>
      <c r="E8160">
        <v>8</v>
      </c>
      <c r="F8160">
        <f>+_xlfn.XLOOKUP(TablaVentas[[#This Row],[PRODUCTO FINANCIERO]],TablaPrecios[PRODUCTO FINANCIERO],TablaPrecios[PRECIO UNIT],0)</f>
        <v>20.9</v>
      </c>
      <c r="G8160" s="2">
        <f>+TablaVentas[[#This Row],[CANTIDAD]]*TablaVentas[[#This Row],[PRECIO UNITARIO]]</f>
        <v>167.2</v>
      </c>
      <c r="H8160" s="1">
        <f t="shared" ca="1" si="127"/>
        <v>0.16366186412017814</v>
      </c>
      <c r="I8160" s="2">
        <f ca="1">+TablaVentas[[#This Row],[VENTAL TOTAL]]-TablaVentas[[#This Row],[VENTAL TOTAL]]*TablaVentas[[#This Row],[DESCUENTO]]</f>
        <v>139.83573631910622</v>
      </c>
      <c r="J8160" s="2">
        <f ca="1">0.18*TablaVentas[[#This Row],[SUBTOTAL]]</f>
        <v>25.170432537439119</v>
      </c>
      <c r="K8160" s="2">
        <f ca="1">+TablaVentas[[#This Row],[SUBTOTAL]]+TablaVentas[[#This Row],[IGV]]</f>
        <v>165.00616885654534</v>
      </c>
    </row>
    <row r="8161" spans="1:11" x14ac:dyDescent="0.25">
      <c r="A8161" t="s">
        <v>8170</v>
      </c>
      <c r="B8161" s="6">
        <v>45511</v>
      </c>
      <c r="C8161" t="s">
        <v>10012</v>
      </c>
      <c r="D8161" t="s">
        <v>10018</v>
      </c>
      <c r="E8161">
        <v>3</v>
      </c>
      <c r="F8161">
        <f>+_xlfn.XLOOKUP(TablaVentas[[#This Row],[PRODUCTO FINANCIERO]],TablaPrecios[PRODUCTO FINANCIERO],TablaPrecios[PRECIO UNIT],0)</f>
        <v>14.9</v>
      </c>
      <c r="G8161" s="2">
        <f>+TablaVentas[[#This Row],[CANTIDAD]]*TablaVentas[[#This Row],[PRECIO UNITARIO]]</f>
        <v>44.7</v>
      </c>
      <c r="H8161" s="1">
        <f t="shared" ca="1" si="127"/>
        <v>0.14799284029521848</v>
      </c>
      <c r="I8161" s="2">
        <f ca="1">+TablaVentas[[#This Row],[VENTAL TOTAL]]-TablaVentas[[#This Row],[VENTAL TOTAL]]*TablaVentas[[#This Row],[DESCUENTO]]</f>
        <v>38.084720038803738</v>
      </c>
      <c r="J8161" s="2">
        <f ca="1">0.18*TablaVentas[[#This Row],[SUBTOTAL]]</f>
        <v>6.8552496069846729</v>
      </c>
      <c r="K8161" s="2">
        <f ca="1">+TablaVentas[[#This Row],[SUBTOTAL]]+TablaVentas[[#This Row],[IGV]]</f>
        <v>44.939969645788409</v>
      </c>
    </row>
    <row r="8162" spans="1:11" x14ac:dyDescent="0.25">
      <c r="A8162" t="s">
        <v>8171</v>
      </c>
      <c r="B8162" s="6">
        <v>45815</v>
      </c>
      <c r="C8162" t="s">
        <v>10012</v>
      </c>
      <c r="D8162" t="s">
        <v>10018</v>
      </c>
      <c r="E8162">
        <v>19</v>
      </c>
      <c r="F8162">
        <f>+_xlfn.XLOOKUP(TablaVentas[[#This Row],[PRODUCTO FINANCIERO]],TablaPrecios[PRODUCTO FINANCIERO],TablaPrecios[PRECIO UNIT],0)</f>
        <v>14.9</v>
      </c>
      <c r="G8162" s="2">
        <f>+TablaVentas[[#This Row],[CANTIDAD]]*TablaVentas[[#This Row],[PRECIO UNITARIO]]</f>
        <v>283.10000000000002</v>
      </c>
      <c r="H8162" s="1">
        <f t="shared" ca="1" si="127"/>
        <v>0.16184929748459162</v>
      </c>
      <c r="I8162" s="2">
        <f ca="1">+TablaVentas[[#This Row],[VENTAL TOTAL]]-TablaVentas[[#This Row],[VENTAL TOTAL]]*TablaVentas[[#This Row],[DESCUENTO]]</f>
        <v>237.28046388211214</v>
      </c>
      <c r="J8162" s="2">
        <f ca="1">0.18*TablaVentas[[#This Row],[SUBTOTAL]]</f>
        <v>42.710483498780185</v>
      </c>
      <c r="K8162" s="2">
        <f ca="1">+TablaVentas[[#This Row],[SUBTOTAL]]+TablaVentas[[#This Row],[IGV]]</f>
        <v>279.99094738089235</v>
      </c>
    </row>
    <row r="8163" spans="1:11" x14ac:dyDescent="0.25">
      <c r="A8163" t="s">
        <v>8172</v>
      </c>
      <c r="B8163" s="6">
        <v>45509</v>
      </c>
      <c r="C8163" t="s">
        <v>10016</v>
      </c>
      <c r="D8163" t="s">
        <v>10020</v>
      </c>
      <c r="E8163">
        <v>12</v>
      </c>
      <c r="F8163">
        <f>+_xlfn.XLOOKUP(TablaVentas[[#This Row],[PRODUCTO FINANCIERO]],TablaPrecios[PRODUCTO FINANCIERO],TablaPrecios[PRECIO UNIT],0)</f>
        <v>14.9</v>
      </c>
      <c r="G8163" s="2">
        <f>+TablaVentas[[#This Row],[CANTIDAD]]*TablaVentas[[#This Row],[PRECIO UNITARIO]]</f>
        <v>178.8</v>
      </c>
      <c r="H8163" s="1">
        <f t="shared" ca="1" si="127"/>
        <v>0.16022506855587082</v>
      </c>
      <c r="I8163" s="2">
        <f ca="1">+TablaVentas[[#This Row],[VENTAL TOTAL]]-TablaVentas[[#This Row],[VENTAL TOTAL]]*TablaVentas[[#This Row],[DESCUENTO]]</f>
        <v>150.15175774221029</v>
      </c>
      <c r="J8163" s="2">
        <f ca="1">0.18*TablaVentas[[#This Row],[SUBTOTAL]]</f>
        <v>27.02731639359785</v>
      </c>
      <c r="K8163" s="2">
        <f ca="1">+TablaVentas[[#This Row],[SUBTOTAL]]+TablaVentas[[#This Row],[IGV]]</f>
        <v>177.17907413580815</v>
      </c>
    </row>
    <row r="8164" spans="1:11" x14ac:dyDescent="0.25">
      <c r="A8164" t="s">
        <v>8173</v>
      </c>
      <c r="B8164" s="6">
        <v>46260</v>
      </c>
      <c r="C8164" t="s">
        <v>10011</v>
      </c>
      <c r="D8164" t="s">
        <v>10017</v>
      </c>
      <c r="E8164">
        <v>16</v>
      </c>
      <c r="F8164">
        <f>+_xlfn.XLOOKUP(TablaVentas[[#This Row],[PRODUCTO FINANCIERO]],TablaPrecios[PRODUCTO FINANCIERO],TablaPrecios[PRECIO UNIT],0)</f>
        <v>9.9</v>
      </c>
      <c r="G8164" s="2">
        <f>+TablaVentas[[#This Row],[CANTIDAD]]*TablaVentas[[#This Row],[PRECIO UNITARIO]]</f>
        <v>158.4</v>
      </c>
      <c r="H8164" s="1">
        <f t="shared" ca="1" si="127"/>
        <v>0.1001317939362124</v>
      </c>
      <c r="I8164" s="2">
        <f ca="1">+TablaVentas[[#This Row],[VENTAL TOTAL]]-TablaVentas[[#This Row],[VENTAL TOTAL]]*TablaVentas[[#This Row],[DESCUENTO]]</f>
        <v>142.53912384050398</v>
      </c>
      <c r="J8164" s="2">
        <f ca="1">0.18*TablaVentas[[#This Row],[SUBTOTAL]]</f>
        <v>25.657042291290715</v>
      </c>
      <c r="K8164" s="2">
        <f ca="1">+TablaVentas[[#This Row],[SUBTOTAL]]+TablaVentas[[#This Row],[IGV]]</f>
        <v>168.19616613179468</v>
      </c>
    </row>
    <row r="8165" spans="1:11" x14ac:dyDescent="0.25">
      <c r="A8165" t="s">
        <v>8174</v>
      </c>
      <c r="B8165" s="6">
        <v>46351</v>
      </c>
      <c r="C8165" t="s">
        <v>10011</v>
      </c>
      <c r="D8165" t="s">
        <v>10020</v>
      </c>
      <c r="E8165">
        <v>8</v>
      </c>
      <c r="F8165">
        <f>+_xlfn.XLOOKUP(TablaVentas[[#This Row],[PRODUCTO FINANCIERO]],TablaPrecios[PRODUCTO FINANCIERO],TablaPrecios[PRECIO UNIT],0)</f>
        <v>14.9</v>
      </c>
      <c r="G8165" s="2">
        <f>+TablaVentas[[#This Row],[CANTIDAD]]*TablaVentas[[#This Row],[PRECIO UNITARIO]]</f>
        <v>119.2</v>
      </c>
      <c r="H8165" s="1">
        <f t="shared" ca="1" si="127"/>
        <v>0.10249244633219541</v>
      </c>
      <c r="I8165" s="2">
        <f ca="1">+TablaVentas[[#This Row],[VENTAL TOTAL]]-TablaVentas[[#This Row],[VENTAL TOTAL]]*TablaVentas[[#This Row],[DESCUENTO]]</f>
        <v>106.98290039720231</v>
      </c>
      <c r="J8165" s="2">
        <f ca="1">0.18*TablaVentas[[#This Row],[SUBTOTAL]]</f>
        <v>19.256922071496415</v>
      </c>
      <c r="K8165" s="2">
        <f ca="1">+TablaVentas[[#This Row],[SUBTOTAL]]+TablaVentas[[#This Row],[IGV]]</f>
        <v>126.23982246869873</v>
      </c>
    </row>
    <row r="8166" spans="1:11" x14ac:dyDescent="0.25">
      <c r="A8166" t="s">
        <v>8175</v>
      </c>
      <c r="B8166" s="6">
        <v>46012</v>
      </c>
      <c r="C8166" t="s">
        <v>10014</v>
      </c>
      <c r="D8166" t="s">
        <v>10017</v>
      </c>
      <c r="E8166">
        <v>12</v>
      </c>
      <c r="F8166">
        <f>+_xlfn.XLOOKUP(TablaVentas[[#This Row],[PRODUCTO FINANCIERO]],TablaPrecios[PRODUCTO FINANCIERO],TablaPrecios[PRECIO UNIT],0)</f>
        <v>9.9</v>
      </c>
      <c r="G8166" s="2">
        <f>+TablaVentas[[#This Row],[CANTIDAD]]*TablaVentas[[#This Row],[PRECIO UNITARIO]]</f>
        <v>118.80000000000001</v>
      </c>
      <c r="H8166" s="1">
        <f t="shared" ca="1" si="127"/>
        <v>0.14777615967363433</v>
      </c>
      <c r="I8166" s="2">
        <f ca="1">+TablaVentas[[#This Row],[VENTAL TOTAL]]-TablaVentas[[#This Row],[VENTAL TOTAL]]*TablaVentas[[#This Row],[DESCUENTO]]</f>
        <v>101.24419223077226</v>
      </c>
      <c r="J8166" s="2">
        <f ca="1">0.18*TablaVentas[[#This Row],[SUBTOTAL]]</f>
        <v>18.223954601539006</v>
      </c>
      <c r="K8166" s="2">
        <f ca="1">+TablaVentas[[#This Row],[SUBTOTAL]]+TablaVentas[[#This Row],[IGV]]</f>
        <v>119.46814683231126</v>
      </c>
    </row>
    <row r="8167" spans="1:11" x14ac:dyDescent="0.25">
      <c r="A8167" t="s">
        <v>8176</v>
      </c>
      <c r="B8167" s="6">
        <v>45690</v>
      </c>
      <c r="C8167" t="s">
        <v>10013</v>
      </c>
      <c r="D8167" t="s">
        <v>10018</v>
      </c>
      <c r="E8167">
        <v>7</v>
      </c>
      <c r="F8167">
        <f>+_xlfn.XLOOKUP(TablaVentas[[#This Row],[PRODUCTO FINANCIERO]],TablaPrecios[PRODUCTO FINANCIERO],TablaPrecios[PRECIO UNIT],0)</f>
        <v>14.9</v>
      </c>
      <c r="G8167" s="2">
        <f>+TablaVentas[[#This Row],[CANTIDAD]]*TablaVentas[[#This Row],[PRECIO UNITARIO]]</f>
        <v>104.3</v>
      </c>
      <c r="H8167" s="1">
        <f t="shared" ca="1" si="127"/>
        <v>0.16754452210662568</v>
      </c>
      <c r="I8167" s="2">
        <f ca="1">+TablaVentas[[#This Row],[VENTAL TOTAL]]-TablaVentas[[#This Row],[VENTAL TOTAL]]*TablaVentas[[#This Row],[DESCUENTO]]</f>
        <v>86.825106344278936</v>
      </c>
      <c r="J8167" s="2">
        <f ca="1">0.18*TablaVentas[[#This Row],[SUBTOTAL]]</f>
        <v>15.628519141970209</v>
      </c>
      <c r="K8167" s="2">
        <f ca="1">+TablaVentas[[#This Row],[SUBTOTAL]]+TablaVentas[[#This Row],[IGV]]</f>
        <v>102.45362548624914</v>
      </c>
    </row>
    <row r="8168" spans="1:11" x14ac:dyDescent="0.25">
      <c r="A8168" t="s">
        <v>8177</v>
      </c>
      <c r="B8168" s="6">
        <v>46143</v>
      </c>
      <c r="C8168" t="s">
        <v>10016</v>
      </c>
      <c r="D8168" t="s">
        <v>10022</v>
      </c>
      <c r="E8168">
        <v>4</v>
      </c>
      <c r="F8168">
        <f>+_xlfn.XLOOKUP(TablaVentas[[#This Row],[PRODUCTO FINANCIERO]],TablaPrecios[PRODUCTO FINANCIERO],TablaPrecios[PRECIO UNIT],0)</f>
        <v>20.9</v>
      </c>
      <c r="G8168" s="2">
        <f>+TablaVentas[[#This Row],[CANTIDAD]]*TablaVentas[[#This Row],[PRECIO UNITARIO]]</f>
        <v>83.6</v>
      </c>
      <c r="H8168" s="1">
        <f t="shared" ca="1" si="127"/>
        <v>0.11212456160914908</v>
      </c>
      <c r="I8168" s="2">
        <f ca="1">+TablaVentas[[#This Row],[VENTAL TOTAL]]-TablaVentas[[#This Row],[VENTAL TOTAL]]*TablaVentas[[#This Row],[DESCUENTO]]</f>
        <v>74.226386649475131</v>
      </c>
      <c r="J8168" s="2">
        <f ca="1">0.18*TablaVentas[[#This Row],[SUBTOTAL]]</f>
        <v>13.360749596905523</v>
      </c>
      <c r="K8168" s="2">
        <f ca="1">+TablaVentas[[#This Row],[SUBTOTAL]]+TablaVentas[[#This Row],[IGV]]</f>
        <v>87.587136246380652</v>
      </c>
    </row>
    <row r="8169" spans="1:11" x14ac:dyDescent="0.25">
      <c r="A8169" t="s">
        <v>8178</v>
      </c>
      <c r="B8169" s="6">
        <v>46386</v>
      </c>
      <c r="C8169" t="s">
        <v>10011</v>
      </c>
      <c r="D8169" t="s">
        <v>10020</v>
      </c>
      <c r="E8169">
        <v>12</v>
      </c>
      <c r="F8169">
        <f>+_xlfn.XLOOKUP(TablaVentas[[#This Row],[PRODUCTO FINANCIERO]],TablaPrecios[PRODUCTO FINANCIERO],TablaPrecios[PRECIO UNIT],0)</f>
        <v>14.9</v>
      </c>
      <c r="G8169" s="2">
        <f>+TablaVentas[[#This Row],[CANTIDAD]]*TablaVentas[[#This Row],[PRECIO UNITARIO]]</f>
        <v>178.8</v>
      </c>
      <c r="H8169" s="1">
        <f t="shared" ca="1" si="127"/>
        <v>0.10912544680786124</v>
      </c>
      <c r="I8169" s="2">
        <f ca="1">+TablaVentas[[#This Row],[VENTAL TOTAL]]-TablaVentas[[#This Row],[VENTAL TOTAL]]*TablaVentas[[#This Row],[DESCUENTO]]</f>
        <v>159.28837011075441</v>
      </c>
      <c r="J8169" s="2">
        <f ca="1">0.18*TablaVentas[[#This Row],[SUBTOTAL]]</f>
        <v>28.671906619935793</v>
      </c>
      <c r="K8169" s="2">
        <f ca="1">+TablaVentas[[#This Row],[SUBTOTAL]]+TablaVentas[[#This Row],[IGV]]</f>
        <v>187.9602767306902</v>
      </c>
    </row>
    <row r="8170" spans="1:11" x14ac:dyDescent="0.25">
      <c r="A8170" t="s">
        <v>8179</v>
      </c>
      <c r="B8170" s="6">
        <v>45419</v>
      </c>
      <c r="C8170" t="s">
        <v>10015</v>
      </c>
      <c r="D8170" t="s">
        <v>10022</v>
      </c>
      <c r="E8170">
        <v>12</v>
      </c>
      <c r="F8170">
        <f>+_xlfn.XLOOKUP(TablaVentas[[#This Row],[PRODUCTO FINANCIERO]],TablaPrecios[PRODUCTO FINANCIERO],TablaPrecios[PRECIO UNIT],0)</f>
        <v>20.9</v>
      </c>
      <c r="G8170" s="2">
        <f>+TablaVentas[[#This Row],[CANTIDAD]]*TablaVentas[[#This Row],[PRECIO UNITARIO]]</f>
        <v>250.79999999999998</v>
      </c>
      <c r="H8170" s="1">
        <f t="shared" ca="1" si="127"/>
        <v>0.11353689455036491</v>
      </c>
      <c r="I8170" s="2">
        <f ca="1">+TablaVentas[[#This Row],[VENTAL TOTAL]]-TablaVentas[[#This Row],[VENTAL TOTAL]]*TablaVentas[[#This Row],[DESCUENTO]]</f>
        <v>222.32494684676846</v>
      </c>
      <c r="J8170" s="2">
        <f ca="1">0.18*TablaVentas[[#This Row],[SUBTOTAL]]</f>
        <v>40.018490432418318</v>
      </c>
      <c r="K8170" s="2">
        <f ca="1">+TablaVentas[[#This Row],[SUBTOTAL]]+TablaVentas[[#This Row],[IGV]]</f>
        <v>262.34343727918679</v>
      </c>
    </row>
    <row r="8171" spans="1:11" x14ac:dyDescent="0.25">
      <c r="A8171" t="s">
        <v>8180</v>
      </c>
      <c r="B8171" s="6">
        <v>45792</v>
      </c>
      <c r="C8171" t="s">
        <v>10011</v>
      </c>
      <c r="D8171" t="s">
        <v>10022</v>
      </c>
      <c r="E8171">
        <v>11</v>
      </c>
      <c r="F8171">
        <f>+_xlfn.XLOOKUP(TablaVentas[[#This Row],[PRODUCTO FINANCIERO]],TablaPrecios[PRODUCTO FINANCIERO],TablaPrecios[PRECIO UNIT],0)</f>
        <v>20.9</v>
      </c>
      <c r="G8171" s="2">
        <f>+TablaVentas[[#This Row],[CANTIDAD]]*TablaVentas[[#This Row],[PRECIO UNITARIO]]</f>
        <v>229.89999999999998</v>
      </c>
      <c r="H8171" s="1">
        <f t="shared" ca="1" si="127"/>
        <v>0.1685839113356985</v>
      </c>
      <c r="I8171" s="2">
        <f ca="1">+TablaVentas[[#This Row],[VENTAL TOTAL]]-TablaVentas[[#This Row],[VENTAL TOTAL]]*TablaVentas[[#This Row],[DESCUENTO]]</f>
        <v>191.14255878392288</v>
      </c>
      <c r="J8171" s="2">
        <f ca="1">0.18*TablaVentas[[#This Row],[SUBTOTAL]]</f>
        <v>34.405660581106119</v>
      </c>
      <c r="K8171" s="2">
        <f ca="1">+TablaVentas[[#This Row],[SUBTOTAL]]+TablaVentas[[#This Row],[IGV]]</f>
        <v>225.54821936502901</v>
      </c>
    </row>
    <row r="8172" spans="1:11" x14ac:dyDescent="0.25">
      <c r="A8172" t="s">
        <v>8181</v>
      </c>
      <c r="B8172" s="6">
        <v>45589</v>
      </c>
      <c r="C8172" t="s">
        <v>10012</v>
      </c>
      <c r="D8172" t="s">
        <v>10020</v>
      </c>
      <c r="E8172">
        <v>20</v>
      </c>
      <c r="F8172">
        <f>+_xlfn.XLOOKUP(TablaVentas[[#This Row],[PRODUCTO FINANCIERO]],TablaPrecios[PRODUCTO FINANCIERO],TablaPrecios[PRECIO UNIT],0)</f>
        <v>14.9</v>
      </c>
      <c r="G8172" s="2">
        <f>+TablaVentas[[#This Row],[CANTIDAD]]*TablaVentas[[#This Row],[PRECIO UNITARIO]]</f>
        <v>298</v>
      </c>
      <c r="H8172" s="1">
        <f t="shared" ca="1" si="127"/>
        <v>0.16515787640543766</v>
      </c>
      <c r="I8172" s="2">
        <f ca="1">+TablaVentas[[#This Row],[VENTAL TOTAL]]-TablaVentas[[#This Row],[VENTAL TOTAL]]*TablaVentas[[#This Row],[DESCUENTO]]</f>
        <v>248.78295283117959</v>
      </c>
      <c r="J8172" s="2">
        <f ca="1">0.18*TablaVentas[[#This Row],[SUBTOTAL]]</f>
        <v>44.780931509612323</v>
      </c>
      <c r="K8172" s="2">
        <f ca="1">+TablaVentas[[#This Row],[SUBTOTAL]]+TablaVentas[[#This Row],[IGV]]</f>
        <v>293.5638843407919</v>
      </c>
    </row>
    <row r="8173" spans="1:11" x14ac:dyDescent="0.25">
      <c r="A8173" t="s">
        <v>8182</v>
      </c>
      <c r="B8173" s="6">
        <v>45759</v>
      </c>
      <c r="C8173" t="s">
        <v>10015</v>
      </c>
      <c r="D8173" t="s">
        <v>10020</v>
      </c>
      <c r="E8173">
        <v>20</v>
      </c>
      <c r="F8173">
        <f>+_xlfn.XLOOKUP(TablaVentas[[#This Row],[PRODUCTO FINANCIERO]],TablaPrecios[PRODUCTO FINANCIERO],TablaPrecios[PRECIO UNIT],0)</f>
        <v>14.9</v>
      </c>
      <c r="G8173" s="2">
        <f>+TablaVentas[[#This Row],[CANTIDAD]]*TablaVentas[[#This Row],[PRECIO UNITARIO]]</f>
        <v>298</v>
      </c>
      <c r="H8173" s="1">
        <f t="shared" ca="1" si="127"/>
        <v>0.14568741749666103</v>
      </c>
      <c r="I8173" s="2">
        <f ca="1">+TablaVentas[[#This Row],[VENTAL TOTAL]]-TablaVentas[[#This Row],[VENTAL TOTAL]]*TablaVentas[[#This Row],[DESCUENTO]]</f>
        <v>254.585149585995</v>
      </c>
      <c r="J8173" s="2">
        <f ca="1">0.18*TablaVentas[[#This Row],[SUBTOTAL]]</f>
        <v>45.825326925479096</v>
      </c>
      <c r="K8173" s="2">
        <f ca="1">+TablaVentas[[#This Row],[SUBTOTAL]]+TablaVentas[[#This Row],[IGV]]</f>
        <v>300.41047651147409</v>
      </c>
    </row>
    <row r="8174" spans="1:11" x14ac:dyDescent="0.25">
      <c r="A8174" t="s">
        <v>8183</v>
      </c>
      <c r="B8174" s="6">
        <v>45354</v>
      </c>
      <c r="C8174" t="s">
        <v>10015</v>
      </c>
      <c r="D8174" t="s">
        <v>10019</v>
      </c>
      <c r="E8174">
        <v>19</v>
      </c>
      <c r="F8174">
        <f>+_xlfn.XLOOKUP(TablaVentas[[#This Row],[PRODUCTO FINANCIERO]],TablaPrecios[PRODUCTO FINANCIERO],TablaPrecios[PRECIO UNIT],0)</f>
        <v>9.9</v>
      </c>
      <c r="G8174" s="2">
        <f>+TablaVentas[[#This Row],[CANTIDAD]]*TablaVentas[[#This Row],[PRECIO UNITARIO]]</f>
        <v>188.1</v>
      </c>
      <c r="H8174" s="1">
        <f t="shared" ca="1" si="127"/>
        <v>0.12496628691257808</v>
      </c>
      <c r="I8174" s="2">
        <f ca="1">+TablaVentas[[#This Row],[VENTAL TOTAL]]-TablaVentas[[#This Row],[VENTAL TOTAL]]*TablaVentas[[#This Row],[DESCUENTO]]</f>
        <v>164.59384143174407</v>
      </c>
      <c r="J8174" s="2">
        <f ca="1">0.18*TablaVentas[[#This Row],[SUBTOTAL]]</f>
        <v>29.626891457713931</v>
      </c>
      <c r="K8174" s="2">
        <f ca="1">+TablaVentas[[#This Row],[SUBTOTAL]]+TablaVentas[[#This Row],[IGV]]</f>
        <v>194.22073288945799</v>
      </c>
    </row>
    <row r="8175" spans="1:11" x14ac:dyDescent="0.25">
      <c r="A8175" t="s">
        <v>8184</v>
      </c>
      <c r="B8175" s="6">
        <v>45597</v>
      </c>
      <c r="C8175" t="s">
        <v>10012</v>
      </c>
      <c r="D8175" t="s">
        <v>10019</v>
      </c>
      <c r="E8175">
        <v>11</v>
      </c>
      <c r="F8175">
        <f>+_xlfn.XLOOKUP(TablaVentas[[#This Row],[PRODUCTO FINANCIERO]],TablaPrecios[PRODUCTO FINANCIERO],TablaPrecios[PRECIO UNIT],0)</f>
        <v>9.9</v>
      </c>
      <c r="G8175" s="2">
        <f>+TablaVentas[[#This Row],[CANTIDAD]]*TablaVentas[[#This Row],[PRECIO UNITARIO]]</f>
        <v>108.9</v>
      </c>
      <c r="H8175" s="1">
        <f t="shared" ca="1" si="127"/>
        <v>0.18190986060717007</v>
      </c>
      <c r="I8175" s="2">
        <f ca="1">+TablaVentas[[#This Row],[VENTAL TOTAL]]-TablaVentas[[#This Row],[VENTAL TOTAL]]*TablaVentas[[#This Row],[DESCUENTO]]</f>
        <v>89.090016179879186</v>
      </c>
      <c r="J8175" s="2">
        <f ca="1">0.18*TablaVentas[[#This Row],[SUBTOTAL]]</f>
        <v>16.036202912378254</v>
      </c>
      <c r="K8175" s="2">
        <f ca="1">+TablaVentas[[#This Row],[SUBTOTAL]]+TablaVentas[[#This Row],[IGV]]</f>
        <v>105.12621909225744</v>
      </c>
    </row>
    <row r="8176" spans="1:11" x14ac:dyDescent="0.25">
      <c r="A8176" t="s">
        <v>8185</v>
      </c>
      <c r="B8176" s="6">
        <v>45380</v>
      </c>
      <c r="C8176" t="s">
        <v>10016</v>
      </c>
      <c r="D8176" t="s">
        <v>10019</v>
      </c>
      <c r="E8176">
        <v>14</v>
      </c>
      <c r="F8176">
        <f>+_xlfn.XLOOKUP(TablaVentas[[#This Row],[PRODUCTO FINANCIERO]],TablaPrecios[PRODUCTO FINANCIERO],TablaPrecios[PRECIO UNIT],0)</f>
        <v>9.9</v>
      </c>
      <c r="G8176" s="2">
        <f>+TablaVentas[[#This Row],[CANTIDAD]]*TablaVentas[[#This Row],[PRECIO UNITARIO]]</f>
        <v>138.6</v>
      </c>
      <c r="H8176" s="1">
        <f t="shared" ca="1" si="127"/>
        <v>0.19826240396988912</v>
      </c>
      <c r="I8176" s="2">
        <f ca="1">+TablaVentas[[#This Row],[VENTAL TOTAL]]-TablaVentas[[#This Row],[VENTAL TOTAL]]*TablaVentas[[#This Row],[DESCUENTO]]</f>
        <v>111.12083080977337</v>
      </c>
      <c r="J8176" s="2">
        <f ca="1">0.18*TablaVentas[[#This Row],[SUBTOTAL]]</f>
        <v>20.001749545759207</v>
      </c>
      <c r="K8176" s="2">
        <f ca="1">+TablaVentas[[#This Row],[SUBTOTAL]]+TablaVentas[[#This Row],[IGV]]</f>
        <v>131.12258035553256</v>
      </c>
    </row>
    <row r="8177" spans="1:11" x14ac:dyDescent="0.25">
      <c r="A8177" t="s">
        <v>8186</v>
      </c>
      <c r="B8177" s="6">
        <v>46321</v>
      </c>
      <c r="C8177" t="s">
        <v>10012</v>
      </c>
      <c r="D8177" t="s">
        <v>10020</v>
      </c>
      <c r="E8177">
        <v>16</v>
      </c>
      <c r="F8177">
        <f>+_xlfn.XLOOKUP(TablaVentas[[#This Row],[PRODUCTO FINANCIERO]],TablaPrecios[PRODUCTO FINANCIERO],TablaPrecios[PRECIO UNIT],0)</f>
        <v>14.9</v>
      </c>
      <c r="G8177" s="2">
        <f>+TablaVentas[[#This Row],[CANTIDAD]]*TablaVentas[[#This Row],[PRECIO UNITARIO]]</f>
        <v>238.4</v>
      </c>
      <c r="H8177" s="1">
        <f t="shared" ca="1" si="127"/>
        <v>0.1960766436054584</v>
      </c>
      <c r="I8177" s="2">
        <f ca="1">+TablaVentas[[#This Row],[VENTAL TOTAL]]-TablaVentas[[#This Row],[VENTAL TOTAL]]*TablaVentas[[#This Row],[DESCUENTO]]</f>
        <v>191.65532816445872</v>
      </c>
      <c r="J8177" s="2">
        <f ca="1">0.18*TablaVentas[[#This Row],[SUBTOTAL]]</f>
        <v>34.497959069602572</v>
      </c>
      <c r="K8177" s="2">
        <f ca="1">+TablaVentas[[#This Row],[SUBTOTAL]]+TablaVentas[[#This Row],[IGV]]</f>
        <v>226.15328723406128</v>
      </c>
    </row>
    <row r="8178" spans="1:11" x14ac:dyDescent="0.25">
      <c r="A8178" t="s">
        <v>8187</v>
      </c>
      <c r="B8178" s="6">
        <v>45737</v>
      </c>
      <c r="C8178" t="s">
        <v>10011</v>
      </c>
      <c r="D8178" t="s">
        <v>10020</v>
      </c>
      <c r="E8178">
        <v>4</v>
      </c>
      <c r="F8178">
        <f>+_xlfn.XLOOKUP(TablaVentas[[#This Row],[PRODUCTO FINANCIERO]],TablaPrecios[PRODUCTO FINANCIERO],TablaPrecios[PRECIO UNIT],0)</f>
        <v>14.9</v>
      </c>
      <c r="G8178" s="2">
        <f>+TablaVentas[[#This Row],[CANTIDAD]]*TablaVentas[[#This Row],[PRECIO UNITARIO]]</f>
        <v>59.6</v>
      </c>
      <c r="H8178" s="1">
        <f t="shared" ca="1" si="127"/>
        <v>0.16771234381026745</v>
      </c>
      <c r="I8178" s="2">
        <f ca="1">+TablaVentas[[#This Row],[VENTAL TOTAL]]-TablaVentas[[#This Row],[VENTAL TOTAL]]*TablaVentas[[#This Row],[DESCUENTO]]</f>
        <v>49.604344308908061</v>
      </c>
      <c r="J8178" s="2">
        <f ca="1">0.18*TablaVentas[[#This Row],[SUBTOTAL]]</f>
        <v>8.9287819756034512</v>
      </c>
      <c r="K8178" s="2">
        <f ca="1">+TablaVentas[[#This Row],[SUBTOTAL]]+TablaVentas[[#This Row],[IGV]]</f>
        <v>58.533126284511511</v>
      </c>
    </row>
    <row r="8179" spans="1:11" x14ac:dyDescent="0.25">
      <c r="A8179" t="s">
        <v>8188</v>
      </c>
      <c r="B8179" s="6">
        <v>45335</v>
      </c>
      <c r="C8179" t="s">
        <v>10011</v>
      </c>
      <c r="D8179" t="s">
        <v>10019</v>
      </c>
      <c r="E8179">
        <v>16</v>
      </c>
      <c r="F8179">
        <f>+_xlfn.XLOOKUP(TablaVentas[[#This Row],[PRODUCTO FINANCIERO]],TablaPrecios[PRODUCTO FINANCIERO],TablaPrecios[PRECIO UNIT],0)</f>
        <v>9.9</v>
      </c>
      <c r="G8179" s="2">
        <f>+TablaVentas[[#This Row],[CANTIDAD]]*TablaVentas[[#This Row],[PRECIO UNITARIO]]</f>
        <v>158.4</v>
      </c>
      <c r="H8179" s="1">
        <f t="shared" ca="1" si="127"/>
        <v>0.16032501076587885</v>
      </c>
      <c r="I8179" s="2">
        <f ca="1">+TablaVentas[[#This Row],[VENTAL TOTAL]]-TablaVentas[[#This Row],[VENTAL TOTAL]]*TablaVentas[[#This Row],[DESCUENTO]]</f>
        <v>133.0045182946848</v>
      </c>
      <c r="J8179" s="2">
        <f ca="1">0.18*TablaVentas[[#This Row],[SUBTOTAL]]</f>
        <v>23.940813293043263</v>
      </c>
      <c r="K8179" s="2">
        <f ca="1">+TablaVentas[[#This Row],[SUBTOTAL]]+TablaVentas[[#This Row],[IGV]]</f>
        <v>156.94533158772805</v>
      </c>
    </row>
    <row r="8180" spans="1:11" x14ac:dyDescent="0.25">
      <c r="A8180" t="s">
        <v>8189</v>
      </c>
      <c r="B8180" s="6">
        <v>45990</v>
      </c>
      <c r="C8180" t="s">
        <v>10013</v>
      </c>
      <c r="D8180" t="s">
        <v>10019</v>
      </c>
      <c r="E8180">
        <v>10</v>
      </c>
      <c r="F8180">
        <f>+_xlfn.XLOOKUP(TablaVentas[[#This Row],[PRODUCTO FINANCIERO]],TablaPrecios[PRODUCTO FINANCIERO],TablaPrecios[PRECIO UNIT],0)</f>
        <v>9.9</v>
      </c>
      <c r="G8180" s="2">
        <f>+TablaVentas[[#This Row],[CANTIDAD]]*TablaVentas[[#This Row],[PRECIO UNITARIO]]</f>
        <v>99</v>
      </c>
      <c r="H8180" s="1">
        <f t="shared" ca="1" si="127"/>
        <v>0.16271236826998417</v>
      </c>
      <c r="I8180" s="2">
        <f ca="1">+TablaVentas[[#This Row],[VENTAL TOTAL]]-TablaVentas[[#This Row],[VENTAL TOTAL]]*TablaVentas[[#This Row],[DESCUENTO]]</f>
        <v>82.891475541271575</v>
      </c>
      <c r="J8180" s="2">
        <f ca="1">0.18*TablaVentas[[#This Row],[SUBTOTAL]]</f>
        <v>14.920465597428883</v>
      </c>
      <c r="K8180" s="2">
        <f ca="1">+TablaVentas[[#This Row],[SUBTOTAL]]+TablaVentas[[#This Row],[IGV]]</f>
        <v>97.811941138700462</v>
      </c>
    </row>
    <row r="8181" spans="1:11" x14ac:dyDescent="0.25">
      <c r="A8181" t="s">
        <v>8190</v>
      </c>
      <c r="B8181" s="6">
        <v>46257</v>
      </c>
      <c r="C8181" t="s">
        <v>10014</v>
      </c>
      <c r="D8181" t="s">
        <v>10019</v>
      </c>
      <c r="E8181">
        <v>15</v>
      </c>
      <c r="F8181">
        <f>+_xlfn.XLOOKUP(TablaVentas[[#This Row],[PRODUCTO FINANCIERO]],TablaPrecios[PRODUCTO FINANCIERO],TablaPrecios[PRECIO UNIT],0)</f>
        <v>9.9</v>
      </c>
      <c r="G8181" s="2">
        <f>+TablaVentas[[#This Row],[CANTIDAD]]*TablaVentas[[#This Row],[PRECIO UNITARIO]]</f>
        <v>148.5</v>
      </c>
      <c r="H8181" s="1">
        <f t="shared" ca="1" si="127"/>
        <v>0.12198475037898361</v>
      </c>
      <c r="I8181" s="2">
        <f ca="1">+TablaVentas[[#This Row],[VENTAL TOTAL]]-TablaVentas[[#This Row],[VENTAL TOTAL]]*TablaVentas[[#This Row],[DESCUENTO]]</f>
        <v>130.38526456872094</v>
      </c>
      <c r="J8181" s="2">
        <f ca="1">0.18*TablaVentas[[#This Row],[SUBTOTAL]]</f>
        <v>23.469347622369767</v>
      </c>
      <c r="K8181" s="2">
        <f ca="1">+TablaVentas[[#This Row],[SUBTOTAL]]+TablaVentas[[#This Row],[IGV]]</f>
        <v>153.85461219109072</v>
      </c>
    </row>
    <row r="8182" spans="1:11" x14ac:dyDescent="0.25">
      <c r="A8182" t="s">
        <v>8191</v>
      </c>
      <c r="B8182" s="6">
        <v>45309</v>
      </c>
      <c r="C8182" t="s">
        <v>10011</v>
      </c>
      <c r="D8182" t="s">
        <v>10022</v>
      </c>
      <c r="E8182">
        <v>7</v>
      </c>
      <c r="F8182">
        <f>+_xlfn.XLOOKUP(TablaVentas[[#This Row],[PRODUCTO FINANCIERO]],TablaPrecios[PRODUCTO FINANCIERO],TablaPrecios[PRECIO UNIT],0)</f>
        <v>20.9</v>
      </c>
      <c r="G8182" s="2">
        <f>+TablaVentas[[#This Row],[CANTIDAD]]*TablaVentas[[#This Row],[PRECIO UNITARIO]]</f>
        <v>146.29999999999998</v>
      </c>
      <c r="H8182" s="1">
        <f t="shared" ca="1" si="127"/>
        <v>0.10408968786097328</v>
      </c>
      <c r="I8182" s="2">
        <f ca="1">+TablaVentas[[#This Row],[VENTAL TOTAL]]-TablaVentas[[#This Row],[VENTAL TOTAL]]*TablaVentas[[#This Row],[DESCUENTO]]</f>
        <v>131.0716786659396</v>
      </c>
      <c r="J8182" s="2">
        <f ca="1">0.18*TablaVentas[[#This Row],[SUBTOTAL]]</f>
        <v>23.592902159869126</v>
      </c>
      <c r="K8182" s="2">
        <f ca="1">+TablaVentas[[#This Row],[SUBTOTAL]]+TablaVentas[[#This Row],[IGV]]</f>
        <v>154.66458082580874</v>
      </c>
    </row>
    <row r="8183" spans="1:11" x14ac:dyDescent="0.25">
      <c r="A8183" t="s">
        <v>8192</v>
      </c>
      <c r="B8183" s="6">
        <v>45316</v>
      </c>
      <c r="C8183" t="s">
        <v>10016</v>
      </c>
      <c r="D8183" t="s">
        <v>10017</v>
      </c>
      <c r="E8183">
        <v>17</v>
      </c>
      <c r="F8183">
        <f>+_xlfn.XLOOKUP(TablaVentas[[#This Row],[PRODUCTO FINANCIERO]],TablaPrecios[PRODUCTO FINANCIERO],TablaPrecios[PRECIO UNIT],0)</f>
        <v>9.9</v>
      </c>
      <c r="G8183" s="2">
        <f>+TablaVentas[[#This Row],[CANTIDAD]]*TablaVentas[[#This Row],[PRECIO UNITARIO]]</f>
        <v>168.3</v>
      </c>
      <c r="H8183" s="1">
        <f t="shared" ca="1" si="127"/>
        <v>0.14594207113699059</v>
      </c>
      <c r="I8183" s="2">
        <f ca="1">+TablaVentas[[#This Row],[VENTAL TOTAL]]-TablaVentas[[#This Row],[VENTAL TOTAL]]*TablaVentas[[#This Row],[DESCUENTO]]</f>
        <v>143.73794942764448</v>
      </c>
      <c r="J8183" s="2">
        <f ca="1">0.18*TablaVentas[[#This Row],[SUBTOTAL]]</f>
        <v>25.872830896976005</v>
      </c>
      <c r="K8183" s="2">
        <f ca="1">+TablaVentas[[#This Row],[SUBTOTAL]]+TablaVentas[[#This Row],[IGV]]</f>
        <v>169.61078032462049</v>
      </c>
    </row>
    <row r="8184" spans="1:11" x14ac:dyDescent="0.25">
      <c r="A8184" t="s">
        <v>8193</v>
      </c>
      <c r="B8184" s="6">
        <v>46379</v>
      </c>
      <c r="C8184" t="s">
        <v>10014</v>
      </c>
      <c r="D8184" t="s">
        <v>10019</v>
      </c>
      <c r="E8184">
        <v>10</v>
      </c>
      <c r="F8184">
        <f>+_xlfn.XLOOKUP(TablaVentas[[#This Row],[PRODUCTO FINANCIERO]],TablaPrecios[PRODUCTO FINANCIERO],TablaPrecios[PRECIO UNIT],0)</f>
        <v>9.9</v>
      </c>
      <c r="G8184" s="2">
        <f>+TablaVentas[[#This Row],[CANTIDAD]]*TablaVentas[[#This Row],[PRECIO UNITARIO]]</f>
        <v>99</v>
      </c>
      <c r="H8184" s="1">
        <f t="shared" ca="1" si="127"/>
        <v>0.16679387598931028</v>
      </c>
      <c r="I8184" s="2">
        <f ca="1">+TablaVentas[[#This Row],[VENTAL TOTAL]]-TablaVentas[[#This Row],[VENTAL TOTAL]]*TablaVentas[[#This Row],[DESCUENTO]]</f>
        <v>82.487406277058284</v>
      </c>
      <c r="J8184" s="2">
        <f ca="1">0.18*TablaVentas[[#This Row],[SUBTOTAL]]</f>
        <v>14.847733129870491</v>
      </c>
      <c r="K8184" s="2">
        <f ca="1">+TablaVentas[[#This Row],[SUBTOTAL]]+TablaVentas[[#This Row],[IGV]]</f>
        <v>97.335139406928775</v>
      </c>
    </row>
    <row r="8185" spans="1:11" x14ac:dyDescent="0.25">
      <c r="A8185" t="s">
        <v>8194</v>
      </c>
      <c r="B8185" s="6">
        <v>46093</v>
      </c>
      <c r="C8185" t="s">
        <v>10014</v>
      </c>
      <c r="D8185" t="s">
        <v>10019</v>
      </c>
      <c r="E8185">
        <v>12</v>
      </c>
      <c r="F8185">
        <f>+_xlfn.XLOOKUP(TablaVentas[[#This Row],[PRODUCTO FINANCIERO]],TablaPrecios[PRODUCTO FINANCIERO],TablaPrecios[PRECIO UNIT],0)</f>
        <v>9.9</v>
      </c>
      <c r="G8185" s="2">
        <f>+TablaVentas[[#This Row],[CANTIDAD]]*TablaVentas[[#This Row],[PRECIO UNITARIO]]</f>
        <v>118.80000000000001</v>
      </c>
      <c r="H8185" s="1">
        <f t="shared" ca="1" si="127"/>
        <v>0.13755383608338756</v>
      </c>
      <c r="I8185" s="2">
        <f ca="1">+TablaVentas[[#This Row],[VENTAL TOTAL]]-TablaVentas[[#This Row],[VENTAL TOTAL]]*TablaVentas[[#This Row],[DESCUENTO]]</f>
        <v>102.45860427329356</v>
      </c>
      <c r="J8185" s="2">
        <f ca="1">0.18*TablaVentas[[#This Row],[SUBTOTAL]]</f>
        <v>18.44254876919284</v>
      </c>
      <c r="K8185" s="2">
        <f ca="1">+TablaVentas[[#This Row],[SUBTOTAL]]+TablaVentas[[#This Row],[IGV]]</f>
        <v>120.9011530424864</v>
      </c>
    </row>
    <row r="8186" spans="1:11" x14ac:dyDescent="0.25">
      <c r="A8186" t="s">
        <v>8195</v>
      </c>
      <c r="B8186" s="6">
        <v>45970</v>
      </c>
      <c r="C8186" t="s">
        <v>10016</v>
      </c>
      <c r="D8186" t="s">
        <v>10022</v>
      </c>
      <c r="E8186">
        <v>11</v>
      </c>
      <c r="F8186">
        <f>+_xlfn.XLOOKUP(TablaVentas[[#This Row],[PRODUCTO FINANCIERO]],TablaPrecios[PRODUCTO FINANCIERO],TablaPrecios[PRECIO UNIT],0)</f>
        <v>20.9</v>
      </c>
      <c r="G8186" s="2">
        <f>+TablaVentas[[#This Row],[CANTIDAD]]*TablaVentas[[#This Row],[PRECIO UNITARIO]]</f>
        <v>229.89999999999998</v>
      </c>
      <c r="H8186" s="1">
        <f t="shared" ca="1" si="127"/>
        <v>0.11789982554436741</v>
      </c>
      <c r="I8186" s="2">
        <f ca="1">+TablaVentas[[#This Row],[VENTAL TOTAL]]-TablaVentas[[#This Row],[VENTAL TOTAL]]*TablaVentas[[#This Row],[DESCUENTO]]</f>
        <v>202.79483010734992</v>
      </c>
      <c r="J8186" s="2">
        <f ca="1">0.18*TablaVentas[[#This Row],[SUBTOTAL]]</f>
        <v>36.503069419322983</v>
      </c>
      <c r="K8186" s="2">
        <f ca="1">+TablaVentas[[#This Row],[SUBTOTAL]]+TablaVentas[[#This Row],[IGV]]</f>
        <v>239.29789952667289</v>
      </c>
    </row>
    <row r="8187" spans="1:11" x14ac:dyDescent="0.25">
      <c r="A8187" t="s">
        <v>8196</v>
      </c>
      <c r="B8187" s="6">
        <v>45742</v>
      </c>
      <c r="C8187" t="s">
        <v>10013</v>
      </c>
      <c r="D8187" t="s">
        <v>10018</v>
      </c>
      <c r="E8187">
        <v>11</v>
      </c>
      <c r="F8187">
        <f>+_xlfn.XLOOKUP(TablaVentas[[#This Row],[PRODUCTO FINANCIERO]],TablaPrecios[PRODUCTO FINANCIERO],TablaPrecios[PRECIO UNIT],0)</f>
        <v>14.9</v>
      </c>
      <c r="G8187" s="2">
        <f>+TablaVentas[[#This Row],[CANTIDAD]]*TablaVentas[[#This Row],[PRECIO UNITARIO]]</f>
        <v>163.9</v>
      </c>
      <c r="H8187" s="1">
        <f t="shared" ca="1" si="127"/>
        <v>0.17225624580260468</v>
      </c>
      <c r="I8187" s="2">
        <f ca="1">+TablaVentas[[#This Row],[VENTAL TOTAL]]-TablaVentas[[#This Row],[VENTAL TOTAL]]*TablaVentas[[#This Row],[DESCUENTO]]</f>
        <v>135.6672013129531</v>
      </c>
      <c r="J8187" s="2">
        <f ca="1">0.18*TablaVentas[[#This Row],[SUBTOTAL]]</f>
        <v>24.420096236331556</v>
      </c>
      <c r="K8187" s="2">
        <f ca="1">+TablaVentas[[#This Row],[SUBTOTAL]]+TablaVentas[[#This Row],[IGV]]</f>
        <v>160.08729754928464</v>
      </c>
    </row>
    <row r="8188" spans="1:11" x14ac:dyDescent="0.25">
      <c r="A8188" t="s">
        <v>8197</v>
      </c>
      <c r="B8188" s="6">
        <v>45972</v>
      </c>
      <c r="C8188" t="s">
        <v>10014</v>
      </c>
      <c r="D8188" t="s">
        <v>10022</v>
      </c>
      <c r="E8188">
        <v>12</v>
      </c>
      <c r="F8188">
        <f>+_xlfn.XLOOKUP(TablaVentas[[#This Row],[PRODUCTO FINANCIERO]],TablaPrecios[PRODUCTO FINANCIERO],TablaPrecios[PRECIO UNIT],0)</f>
        <v>20.9</v>
      </c>
      <c r="G8188" s="2">
        <f>+TablaVentas[[#This Row],[CANTIDAD]]*TablaVentas[[#This Row],[PRECIO UNITARIO]]</f>
        <v>250.79999999999998</v>
      </c>
      <c r="H8188" s="1">
        <f t="shared" ca="1" si="127"/>
        <v>0.15772396298759891</v>
      </c>
      <c r="I8188" s="2">
        <f ca="1">+TablaVentas[[#This Row],[VENTAL TOTAL]]-TablaVentas[[#This Row],[VENTAL TOTAL]]*TablaVentas[[#This Row],[DESCUENTO]]</f>
        <v>211.24283008271019</v>
      </c>
      <c r="J8188" s="2">
        <f ca="1">0.18*TablaVentas[[#This Row],[SUBTOTAL]]</f>
        <v>38.023709414887833</v>
      </c>
      <c r="K8188" s="2">
        <f ca="1">+TablaVentas[[#This Row],[SUBTOTAL]]+TablaVentas[[#This Row],[IGV]]</f>
        <v>249.26653949759802</v>
      </c>
    </row>
    <row r="8189" spans="1:11" x14ac:dyDescent="0.25">
      <c r="A8189" t="s">
        <v>8198</v>
      </c>
      <c r="B8189" s="6">
        <v>45341</v>
      </c>
      <c r="C8189" t="s">
        <v>10014</v>
      </c>
      <c r="D8189" t="s">
        <v>10018</v>
      </c>
      <c r="E8189">
        <v>12</v>
      </c>
      <c r="F8189">
        <f>+_xlfn.XLOOKUP(TablaVentas[[#This Row],[PRODUCTO FINANCIERO]],TablaPrecios[PRODUCTO FINANCIERO],TablaPrecios[PRECIO UNIT],0)</f>
        <v>14.9</v>
      </c>
      <c r="G8189" s="2">
        <f>+TablaVentas[[#This Row],[CANTIDAD]]*TablaVentas[[#This Row],[PRECIO UNITARIO]]</f>
        <v>178.8</v>
      </c>
      <c r="H8189" s="1">
        <f t="shared" ca="1" si="127"/>
        <v>0.19202908188385992</v>
      </c>
      <c r="I8189" s="2">
        <f ca="1">+TablaVentas[[#This Row],[VENTAL TOTAL]]-TablaVentas[[#This Row],[VENTAL TOTAL]]*TablaVentas[[#This Row],[DESCUENTO]]</f>
        <v>144.46520015916585</v>
      </c>
      <c r="J8189" s="2">
        <f ca="1">0.18*TablaVentas[[#This Row],[SUBTOTAL]]</f>
        <v>26.00373602864985</v>
      </c>
      <c r="K8189" s="2">
        <f ca="1">+TablaVentas[[#This Row],[SUBTOTAL]]+TablaVentas[[#This Row],[IGV]]</f>
        <v>170.4689361878157</v>
      </c>
    </row>
    <row r="8190" spans="1:11" x14ac:dyDescent="0.25">
      <c r="A8190" t="s">
        <v>8199</v>
      </c>
      <c r="B8190" s="6">
        <v>45810</v>
      </c>
      <c r="C8190" t="s">
        <v>10013</v>
      </c>
      <c r="D8190" t="s">
        <v>10019</v>
      </c>
      <c r="E8190">
        <v>11</v>
      </c>
      <c r="F8190">
        <f>+_xlfn.XLOOKUP(TablaVentas[[#This Row],[PRODUCTO FINANCIERO]],TablaPrecios[PRODUCTO FINANCIERO],TablaPrecios[PRECIO UNIT],0)</f>
        <v>9.9</v>
      </c>
      <c r="G8190" s="2">
        <f>+TablaVentas[[#This Row],[CANTIDAD]]*TablaVentas[[#This Row],[PRECIO UNITARIO]]</f>
        <v>108.9</v>
      </c>
      <c r="H8190" s="1">
        <f t="shared" ca="1" si="127"/>
        <v>0.19652554221911256</v>
      </c>
      <c r="I8190" s="2">
        <f ca="1">+TablaVentas[[#This Row],[VENTAL TOTAL]]-TablaVentas[[#This Row],[VENTAL TOTAL]]*TablaVentas[[#This Row],[DESCUENTO]]</f>
        <v>87.498368452338639</v>
      </c>
      <c r="J8190" s="2">
        <f ca="1">0.18*TablaVentas[[#This Row],[SUBTOTAL]]</f>
        <v>15.749706321420954</v>
      </c>
      <c r="K8190" s="2">
        <f ca="1">+TablaVentas[[#This Row],[SUBTOTAL]]+TablaVentas[[#This Row],[IGV]]</f>
        <v>103.2480747737596</v>
      </c>
    </row>
    <row r="8191" spans="1:11" x14ac:dyDescent="0.25">
      <c r="A8191" t="s">
        <v>8200</v>
      </c>
      <c r="B8191" s="6">
        <v>45582</v>
      </c>
      <c r="C8191" t="s">
        <v>10012</v>
      </c>
      <c r="D8191" t="s">
        <v>10022</v>
      </c>
      <c r="E8191">
        <v>14</v>
      </c>
      <c r="F8191">
        <f>+_xlfn.XLOOKUP(TablaVentas[[#This Row],[PRODUCTO FINANCIERO]],TablaPrecios[PRODUCTO FINANCIERO],TablaPrecios[PRECIO UNIT],0)</f>
        <v>20.9</v>
      </c>
      <c r="G8191" s="2">
        <f>+TablaVentas[[#This Row],[CANTIDAD]]*TablaVentas[[#This Row],[PRECIO UNITARIO]]</f>
        <v>292.59999999999997</v>
      </c>
      <c r="H8191" s="1">
        <f t="shared" ca="1" si="127"/>
        <v>0.17611594877438336</v>
      </c>
      <c r="I8191" s="2">
        <f ca="1">+TablaVentas[[#This Row],[VENTAL TOTAL]]-TablaVentas[[#This Row],[VENTAL TOTAL]]*TablaVentas[[#This Row],[DESCUENTO]]</f>
        <v>241.06847338861542</v>
      </c>
      <c r="J8191" s="2">
        <f ca="1">0.18*TablaVentas[[#This Row],[SUBTOTAL]]</f>
        <v>43.392325209950776</v>
      </c>
      <c r="K8191" s="2">
        <f ca="1">+TablaVentas[[#This Row],[SUBTOTAL]]+TablaVentas[[#This Row],[IGV]]</f>
        <v>284.46079859856621</v>
      </c>
    </row>
    <row r="8192" spans="1:11" x14ac:dyDescent="0.25">
      <c r="A8192" t="s">
        <v>8201</v>
      </c>
      <c r="B8192" s="6">
        <v>45389</v>
      </c>
      <c r="C8192" t="s">
        <v>10012</v>
      </c>
      <c r="D8192" t="s">
        <v>10019</v>
      </c>
      <c r="E8192">
        <v>3</v>
      </c>
      <c r="F8192">
        <f>+_xlfn.XLOOKUP(TablaVentas[[#This Row],[PRODUCTO FINANCIERO]],TablaPrecios[PRODUCTO FINANCIERO],TablaPrecios[PRECIO UNIT],0)</f>
        <v>9.9</v>
      </c>
      <c r="G8192" s="2">
        <f>+TablaVentas[[#This Row],[CANTIDAD]]*TablaVentas[[#This Row],[PRECIO UNITARIO]]</f>
        <v>29.700000000000003</v>
      </c>
      <c r="H8192" s="1">
        <f t="shared" ca="1" si="127"/>
        <v>0.10859454614782264</v>
      </c>
      <c r="I8192" s="2">
        <f ca="1">+TablaVentas[[#This Row],[VENTAL TOTAL]]-TablaVentas[[#This Row],[VENTAL TOTAL]]*TablaVentas[[#This Row],[DESCUENTO]]</f>
        <v>26.474741979409671</v>
      </c>
      <c r="J8192" s="2">
        <f ca="1">0.18*TablaVentas[[#This Row],[SUBTOTAL]]</f>
        <v>4.7654535562937408</v>
      </c>
      <c r="K8192" s="2">
        <f ca="1">+TablaVentas[[#This Row],[SUBTOTAL]]+TablaVentas[[#This Row],[IGV]]</f>
        <v>31.240195535703414</v>
      </c>
    </row>
    <row r="8193" spans="1:11" x14ac:dyDescent="0.25">
      <c r="A8193" t="s">
        <v>8202</v>
      </c>
      <c r="B8193" s="6">
        <v>45510</v>
      </c>
      <c r="C8193" t="s">
        <v>10012</v>
      </c>
      <c r="D8193" t="s">
        <v>10020</v>
      </c>
      <c r="E8193">
        <v>3</v>
      </c>
      <c r="F8193">
        <f>+_xlfn.XLOOKUP(TablaVentas[[#This Row],[PRODUCTO FINANCIERO]],TablaPrecios[PRODUCTO FINANCIERO],TablaPrecios[PRECIO UNIT],0)</f>
        <v>14.9</v>
      </c>
      <c r="G8193" s="2">
        <f>+TablaVentas[[#This Row],[CANTIDAD]]*TablaVentas[[#This Row],[PRECIO UNITARIO]]</f>
        <v>44.7</v>
      </c>
      <c r="H8193" s="1">
        <f t="shared" ca="1" si="127"/>
        <v>0.14384742137985959</v>
      </c>
      <c r="I8193" s="2">
        <f ca="1">+TablaVentas[[#This Row],[VENTAL TOTAL]]-TablaVentas[[#This Row],[VENTAL TOTAL]]*TablaVentas[[#This Row],[DESCUENTO]]</f>
        <v>38.27002026432028</v>
      </c>
      <c r="J8193" s="2">
        <f ca="1">0.18*TablaVentas[[#This Row],[SUBTOTAL]]</f>
        <v>6.88860364757765</v>
      </c>
      <c r="K8193" s="2">
        <f ca="1">+TablaVentas[[#This Row],[SUBTOTAL]]+TablaVentas[[#This Row],[IGV]]</f>
        <v>45.158623911897934</v>
      </c>
    </row>
    <row r="8194" spans="1:11" x14ac:dyDescent="0.25">
      <c r="A8194" t="s">
        <v>8203</v>
      </c>
      <c r="B8194" s="6">
        <v>45311</v>
      </c>
      <c r="C8194" t="s">
        <v>10011</v>
      </c>
      <c r="D8194" t="s">
        <v>10020</v>
      </c>
      <c r="E8194">
        <v>11</v>
      </c>
      <c r="F8194">
        <f>+_xlfn.XLOOKUP(TablaVentas[[#This Row],[PRODUCTO FINANCIERO]],TablaPrecios[PRODUCTO FINANCIERO],TablaPrecios[PRECIO UNIT],0)</f>
        <v>14.9</v>
      </c>
      <c r="G8194" s="2">
        <f>+TablaVentas[[#This Row],[CANTIDAD]]*TablaVentas[[#This Row],[PRECIO UNITARIO]]</f>
        <v>163.9</v>
      </c>
      <c r="H8194" s="1">
        <f t="shared" ref="H8194:H8257" ca="1" si="128">+RAND()*0.1+0.1</f>
        <v>0.15500200885095769</v>
      </c>
      <c r="I8194" s="2">
        <f ca="1">+TablaVentas[[#This Row],[VENTAL TOTAL]]-TablaVentas[[#This Row],[VENTAL TOTAL]]*TablaVentas[[#This Row],[DESCUENTO]]</f>
        <v>138.49517074932805</v>
      </c>
      <c r="J8194" s="2">
        <f ca="1">0.18*TablaVentas[[#This Row],[SUBTOTAL]]</f>
        <v>24.929130734879049</v>
      </c>
      <c r="K8194" s="2">
        <f ca="1">+TablaVentas[[#This Row],[SUBTOTAL]]+TablaVentas[[#This Row],[IGV]]</f>
        <v>163.42430148420709</v>
      </c>
    </row>
    <row r="8195" spans="1:11" x14ac:dyDescent="0.25">
      <c r="A8195" t="s">
        <v>8204</v>
      </c>
      <c r="B8195" s="6">
        <v>46227</v>
      </c>
      <c r="C8195" t="s">
        <v>10012</v>
      </c>
      <c r="D8195" t="s">
        <v>10020</v>
      </c>
      <c r="E8195">
        <v>5</v>
      </c>
      <c r="F8195">
        <f>+_xlfn.XLOOKUP(TablaVentas[[#This Row],[PRODUCTO FINANCIERO]],TablaPrecios[PRODUCTO FINANCIERO],TablaPrecios[PRECIO UNIT],0)</f>
        <v>14.9</v>
      </c>
      <c r="G8195" s="2">
        <f>+TablaVentas[[#This Row],[CANTIDAD]]*TablaVentas[[#This Row],[PRECIO UNITARIO]]</f>
        <v>74.5</v>
      </c>
      <c r="H8195" s="1">
        <f t="shared" ca="1" si="128"/>
        <v>0.18748290079154176</v>
      </c>
      <c r="I8195" s="2">
        <f ca="1">+TablaVentas[[#This Row],[VENTAL TOTAL]]-TablaVentas[[#This Row],[VENTAL TOTAL]]*TablaVentas[[#This Row],[DESCUENTO]]</f>
        <v>60.532523891030138</v>
      </c>
      <c r="J8195" s="2">
        <f ca="1">0.18*TablaVentas[[#This Row],[SUBTOTAL]]</f>
        <v>10.895854300385425</v>
      </c>
      <c r="K8195" s="2">
        <f ca="1">+TablaVentas[[#This Row],[SUBTOTAL]]+TablaVentas[[#This Row],[IGV]]</f>
        <v>71.428378191415561</v>
      </c>
    </row>
    <row r="8196" spans="1:11" x14ac:dyDescent="0.25">
      <c r="A8196" t="s">
        <v>8205</v>
      </c>
      <c r="B8196" s="6">
        <v>46264</v>
      </c>
      <c r="C8196" t="s">
        <v>10012</v>
      </c>
      <c r="D8196" t="s">
        <v>10017</v>
      </c>
      <c r="E8196">
        <v>8</v>
      </c>
      <c r="F8196">
        <f>+_xlfn.XLOOKUP(TablaVentas[[#This Row],[PRODUCTO FINANCIERO]],TablaPrecios[PRODUCTO FINANCIERO],TablaPrecios[PRECIO UNIT],0)</f>
        <v>9.9</v>
      </c>
      <c r="G8196" s="2">
        <f>+TablaVentas[[#This Row],[CANTIDAD]]*TablaVentas[[#This Row],[PRECIO UNITARIO]]</f>
        <v>79.2</v>
      </c>
      <c r="H8196" s="1">
        <f t="shared" ca="1" si="128"/>
        <v>0.19344183186306113</v>
      </c>
      <c r="I8196" s="2">
        <f ca="1">+TablaVentas[[#This Row],[VENTAL TOTAL]]-TablaVentas[[#This Row],[VENTAL TOTAL]]*TablaVentas[[#This Row],[DESCUENTO]]</f>
        <v>63.879406916445561</v>
      </c>
      <c r="J8196" s="2">
        <f ca="1">0.18*TablaVentas[[#This Row],[SUBTOTAL]]</f>
        <v>11.4982932449602</v>
      </c>
      <c r="K8196" s="2">
        <f ca="1">+TablaVentas[[#This Row],[SUBTOTAL]]+TablaVentas[[#This Row],[IGV]]</f>
        <v>75.377700161405755</v>
      </c>
    </row>
    <row r="8197" spans="1:11" x14ac:dyDescent="0.25">
      <c r="A8197" t="s">
        <v>8206</v>
      </c>
      <c r="B8197" s="6">
        <v>45538</v>
      </c>
      <c r="C8197" t="s">
        <v>10016</v>
      </c>
      <c r="D8197" t="s">
        <v>10022</v>
      </c>
      <c r="E8197">
        <v>8</v>
      </c>
      <c r="F8197">
        <f>+_xlfn.XLOOKUP(TablaVentas[[#This Row],[PRODUCTO FINANCIERO]],TablaPrecios[PRODUCTO FINANCIERO],TablaPrecios[PRECIO UNIT],0)</f>
        <v>20.9</v>
      </c>
      <c r="G8197" s="2">
        <f>+TablaVentas[[#This Row],[CANTIDAD]]*TablaVentas[[#This Row],[PRECIO UNITARIO]]</f>
        <v>167.2</v>
      </c>
      <c r="H8197" s="1">
        <f t="shared" ca="1" si="128"/>
        <v>0.12669161548535821</v>
      </c>
      <c r="I8197" s="2">
        <f ca="1">+TablaVentas[[#This Row],[VENTAL TOTAL]]-TablaVentas[[#This Row],[VENTAL TOTAL]]*TablaVentas[[#This Row],[DESCUENTO]]</f>
        <v>146.01716189084809</v>
      </c>
      <c r="J8197" s="2">
        <f ca="1">0.18*TablaVentas[[#This Row],[SUBTOTAL]]</f>
        <v>26.283089140352654</v>
      </c>
      <c r="K8197" s="2">
        <f ca="1">+TablaVentas[[#This Row],[SUBTOTAL]]+TablaVentas[[#This Row],[IGV]]</f>
        <v>172.30025103120073</v>
      </c>
    </row>
    <row r="8198" spans="1:11" x14ac:dyDescent="0.25">
      <c r="A8198" t="s">
        <v>8207</v>
      </c>
      <c r="B8198" s="6">
        <v>45683</v>
      </c>
      <c r="C8198" t="s">
        <v>10016</v>
      </c>
      <c r="D8198" t="s">
        <v>10022</v>
      </c>
      <c r="E8198">
        <v>3</v>
      </c>
      <c r="F8198">
        <f>+_xlfn.XLOOKUP(TablaVentas[[#This Row],[PRODUCTO FINANCIERO]],TablaPrecios[PRODUCTO FINANCIERO],TablaPrecios[PRECIO UNIT],0)</f>
        <v>20.9</v>
      </c>
      <c r="G8198" s="2">
        <f>+TablaVentas[[#This Row],[CANTIDAD]]*TablaVentas[[#This Row],[PRECIO UNITARIO]]</f>
        <v>62.699999999999996</v>
      </c>
      <c r="H8198" s="1">
        <f t="shared" ca="1" si="128"/>
        <v>0.19587998664664685</v>
      </c>
      <c r="I8198" s="2">
        <f ca="1">+TablaVentas[[#This Row],[VENTAL TOTAL]]-TablaVentas[[#This Row],[VENTAL TOTAL]]*TablaVentas[[#This Row],[DESCUENTO]]</f>
        <v>50.418324837255241</v>
      </c>
      <c r="J8198" s="2">
        <f ca="1">0.18*TablaVentas[[#This Row],[SUBTOTAL]]</f>
        <v>9.0752984707059436</v>
      </c>
      <c r="K8198" s="2">
        <f ca="1">+TablaVentas[[#This Row],[SUBTOTAL]]+TablaVentas[[#This Row],[IGV]]</f>
        <v>59.493623307961187</v>
      </c>
    </row>
    <row r="8199" spans="1:11" x14ac:dyDescent="0.25">
      <c r="A8199" t="s">
        <v>8208</v>
      </c>
      <c r="B8199" s="6">
        <v>46012</v>
      </c>
      <c r="C8199" t="s">
        <v>10011</v>
      </c>
      <c r="D8199" t="s">
        <v>10022</v>
      </c>
      <c r="E8199">
        <v>3</v>
      </c>
      <c r="F8199">
        <f>+_xlfn.XLOOKUP(TablaVentas[[#This Row],[PRODUCTO FINANCIERO]],TablaPrecios[PRODUCTO FINANCIERO],TablaPrecios[PRECIO UNIT],0)</f>
        <v>20.9</v>
      </c>
      <c r="G8199" s="2">
        <f>+TablaVentas[[#This Row],[CANTIDAD]]*TablaVentas[[#This Row],[PRECIO UNITARIO]]</f>
        <v>62.699999999999996</v>
      </c>
      <c r="H8199" s="1">
        <f t="shared" ca="1" si="128"/>
        <v>0.11383484347898984</v>
      </c>
      <c r="I8199" s="2">
        <f ca="1">+TablaVentas[[#This Row],[VENTAL TOTAL]]-TablaVentas[[#This Row],[VENTAL TOTAL]]*TablaVentas[[#This Row],[DESCUENTO]]</f>
        <v>55.562555313867335</v>
      </c>
      <c r="J8199" s="2">
        <f ca="1">0.18*TablaVentas[[#This Row],[SUBTOTAL]]</f>
        <v>10.001259956496121</v>
      </c>
      <c r="K8199" s="2">
        <f ca="1">+TablaVentas[[#This Row],[SUBTOTAL]]+TablaVentas[[#This Row],[IGV]]</f>
        <v>65.563815270363449</v>
      </c>
    </row>
    <row r="8200" spans="1:11" x14ac:dyDescent="0.25">
      <c r="A8200" t="s">
        <v>8209</v>
      </c>
      <c r="B8200" s="6">
        <v>46256</v>
      </c>
      <c r="C8200" t="s">
        <v>10015</v>
      </c>
      <c r="D8200" t="s">
        <v>10019</v>
      </c>
      <c r="E8200">
        <v>19</v>
      </c>
      <c r="F8200">
        <f>+_xlfn.XLOOKUP(TablaVentas[[#This Row],[PRODUCTO FINANCIERO]],TablaPrecios[PRODUCTO FINANCIERO],TablaPrecios[PRECIO UNIT],0)</f>
        <v>9.9</v>
      </c>
      <c r="G8200" s="2">
        <f>+TablaVentas[[#This Row],[CANTIDAD]]*TablaVentas[[#This Row],[PRECIO UNITARIO]]</f>
        <v>188.1</v>
      </c>
      <c r="H8200" s="1">
        <f t="shared" ca="1" si="128"/>
        <v>0.13263653041334916</v>
      </c>
      <c r="I8200" s="2">
        <f ca="1">+TablaVentas[[#This Row],[VENTAL TOTAL]]-TablaVentas[[#This Row],[VENTAL TOTAL]]*TablaVentas[[#This Row],[DESCUENTO]]</f>
        <v>163.15106862924901</v>
      </c>
      <c r="J8200" s="2">
        <f ca="1">0.18*TablaVentas[[#This Row],[SUBTOTAL]]</f>
        <v>29.367192353264819</v>
      </c>
      <c r="K8200" s="2">
        <f ca="1">+TablaVentas[[#This Row],[SUBTOTAL]]+TablaVentas[[#This Row],[IGV]]</f>
        <v>192.51826098251382</v>
      </c>
    </row>
    <row r="8201" spans="1:11" x14ac:dyDescent="0.25">
      <c r="A8201" t="s">
        <v>8210</v>
      </c>
      <c r="B8201" s="6">
        <v>45369</v>
      </c>
      <c r="C8201" t="s">
        <v>10014</v>
      </c>
      <c r="D8201" t="s">
        <v>10017</v>
      </c>
      <c r="E8201">
        <v>5</v>
      </c>
      <c r="F8201">
        <f>+_xlfn.XLOOKUP(TablaVentas[[#This Row],[PRODUCTO FINANCIERO]],TablaPrecios[PRODUCTO FINANCIERO],TablaPrecios[PRECIO UNIT],0)</f>
        <v>9.9</v>
      </c>
      <c r="G8201" s="2">
        <f>+TablaVentas[[#This Row],[CANTIDAD]]*TablaVentas[[#This Row],[PRECIO UNITARIO]]</f>
        <v>49.5</v>
      </c>
      <c r="H8201" s="1">
        <f t="shared" ca="1" si="128"/>
        <v>0.11852264386799127</v>
      </c>
      <c r="I8201" s="2">
        <f ca="1">+TablaVentas[[#This Row],[VENTAL TOTAL]]-TablaVentas[[#This Row],[VENTAL TOTAL]]*TablaVentas[[#This Row],[DESCUENTO]]</f>
        <v>43.633129128534435</v>
      </c>
      <c r="J8201" s="2">
        <f ca="1">0.18*TablaVentas[[#This Row],[SUBTOTAL]]</f>
        <v>7.8539632431361976</v>
      </c>
      <c r="K8201" s="2">
        <f ca="1">+TablaVentas[[#This Row],[SUBTOTAL]]+TablaVentas[[#This Row],[IGV]]</f>
        <v>51.487092371670634</v>
      </c>
    </row>
    <row r="8202" spans="1:11" x14ac:dyDescent="0.25">
      <c r="A8202" t="s">
        <v>8211</v>
      </c>
      <c r="B8202" s="6">
        <v>45429</v>
      </c>
      <c r="C8202" t="s">
        <v>10012</v>
      </c>
      <c r="D8202" t="s">
        <v>10019</v>
      </c>
      <c r="E8202">
        <v>18</v>
      </c>
      <c r="F8202">
        <f>+_xlfn.XLOOKUP(TablaVentas[[#This Row],[PRODUCTO FINANCIERO]],TablaPrecios[PRODUCTO FINANCIERO],TablaPrecios[PRECIO UNIT],0)</f>
        <v>9.9</v>
      </c>
      <c r="G8202" s="2">
        <f>+TablaVentas[[#This Row],[CANTIDAD]]*TablaVentas[[#This Row],[PRECIO UNITARIO]]</f>
        <v>178.20000000000002</v>
      </c>
      <c r="H8202" s="1">
        <f t="shared" ca="1" si="128"/>
        <v>0.11563243079265995</v>
      </c>
      <c r="I8202" s="2">
        <f ca="1">+TablaVentas[[#This Row],[VENTAL TOTAL]]-TablaVentas[[#This Row],[VENTAL TOTAL]]*TablaVentas[[#This Row],[DESCUENTO]]</f>
        <v>157.59430083274802</v>
      </c>
      <c r="J8202" s="2">
        <f ca="1">0.18*TablaVentas[[#This Row],[SUBTOTAL]]</f>
        <v>28.366974149894641</v>
      </c>
      <c r="K8202" s="2">
        <f ca="1">+TablaVentas[[#This Row],[SUBTOTAL]]+TablaVentas[[#This Row],[IGV]]</f>
        <v>185.96127498264266</v>
      </c>
    </row>
    <row r="8203" spans="1:11" x14ac:dyDescent="0.25">
      <c r="A8203" t="s">
        <v>8212</v>
      </c>
      <c r="B8203" s="6">
        <v>45378</v>
      </c>
      <c r="C8203" t="s">
        <v>10013</v>
      </c>
      <c r="D8203" t="s">
        <v>10019</v>
      </c>
      <c r="E8203">
        <v>5</v>
      </c>
      <c r="F8203">
        <f>+_xlfn.XLOOKUP(TablaVentas[[#This Row],[PRODUCTO FINANCIERO]],TablaPrecios[PRODUCTO FINANCIERO],TablaPrecios[PRECIO UNIT],0)</f>
        <v>9.9</v>
      </c>
      <c r="G8203" s="2">
        <f>+TablaVentas[[#This Row],[CANTIDAD]]*TablaVentas[[#This Row],[PRECIO UNITARIO]]</f>
        <v>49.5</v>
      </c>
      <c r="H8203" s="1">
        <f t="shared" ca="1" si="128"/>
        <v>0.1951398744174459</v>
      </c>
      <c r="I8203" s="2">
        <f ca="1">+TablaVentas[[#This Row],[VENTAL TOTAL]]-TablaVentas[[#This Row],[VENTAL TOTAL]]*TablaVentas[[#This Row],[DESCUENTO]]</f>
        <v>39.84057621633643</v>
      </c>
      <c r="J8203" s="2">
        <f ca="1">0.18*TablaVentas[[#This Row],[SUBTOTAL]]</f>
        <v>7.1713037189405568</v>
      </c>
      <c r="K8203" s="2">
        <f ca="1">+TablaVentas[[#This Row],[SUBTOTAL]]+TablaVentas[[#This Row],[IGV]]</f>
        <v>47.011879935276987</v>
      </c>
    </row>
    <row r="8204" spans="1:11" x14ac:dyDescent="0.25">
      <c r="A8204" t="s">
        <v>8213</v>
      </c>
      <c r="B8204" s="6">
        <v>45573</v>
      </c>
      <c r="C8204" t="s">
        <v>10012</v>
      </c>
      <c r="D8204" t="s">
        <v>10022</v>
      </c>
      <c r="E8204">
        <v>14</v>
      </c>
      <c r="F8204">
        <f>+_xlfn.XLOOKUP(TablaVentas[[#This Row],[PRODUCTO FINANCIERO]],TablaPrecios[PRODUCTO FINANCIERO],TablaPrecios[PRECIO UNIT],0)</f>
        <v>20.9</v>
      </c>
      <c r="G8204" s="2">
        <f>+TablaVentas[[#This Row],[CANTIDAD]]*TablaVentas[[#This Row],[PRECIO UNITARIO]]</f>
        <v>292.59999999999997</v>
      </c>
      <c r="H8204" s="1">
        <f t="shared" ca="1" si="128"/>
        <v>0.14023222400331498</v>
      </c>
      <c r="I8204" s="2">
        <f ca="1">+TablaVentas[[#This Row],[VENTAL TOTAL]]-TablaVentas[[#This Row],[VENTAL TOTAL]]*TablaVentas[[#This Row],[DESCUENTO]]</f>
        <v>251.56805125663001</v>
      </c>
      <c r="J8204" s="2">
        <f ca="1">0.18*TablaVentas[[#This Row],[SUBTOTAL]]</f>
        <v>45.2822492261934</v>
      </c>
      <c r="K8204" s="2">
        <f ca="1">+TablaVentas[[#This Row],[SUBTOTAL]]+TablaVentas[[#This Row],[IGV]]</f>
        <v>296.8503004828234</v>
      </c>
    </row>
    <row r="8205" spans="1:11" x14ac:dyDescent="0.25">
      <c r="A8205" t="s">
        <v>8214</v>
      </c>
      <c r="B8205" s="6">
        <v>46018</v>
      </c>
      <c r="C8205" t="s">
        <v>10013</v>
      </c>
      <c r="D8205" t="s">
        <v>10022</v>
      </c>
      <c r="E8205">
        <v>8</v>
      </c>
      <c r="F8205">
        <f>+_xlfn.XLOOKUP(TablaVentas[[#This Row],[PRODUCTO FINANCIERO]],TablaPrecios[PRODUCTO FINANCIERO],TablaPrecios[PRECIO UNIT],0)</f>
        <v>20.9</v>
      </c>
      <c r="G8205" s="2">
        <f>+TablaVentas[[#This Row],[CANTIDAD]]*TablaVentas[[#This Row],[PRECIO UNITARIO]]</f>
        <v>167.2</v>
      </c>
      <c r="H8205" s="1">
        <f t="shared" ca="1" si="128"/>
        <v>0.12550880370267142</v>
      </c>
      <c r="I8205" s="2">
        <f ca="1">+TablaVentas[[#This Row],[VENTAL TOTAL]]-TablaVentas[[#This Row],[VENTAL TOTAL]]*TablaVentas[[#This Row],[DESCUENTO]]</f>
        <v>146.21492802091333</v>
      </c>
      <c r="J8205" s="2">
        <f ca="1">0.18*TablaVentas[[#This Row],[SUBTOTAL]]</f>
        <v>26.318687043764399</v>
      </c>
      <c r="K8205" s="2">
        <f ca="1">+TablaVentas[[#This Row],[SUBTOTAL]]+TablaVentas[[#This Row],[IGV]]</f>
        <v>172.53361506467775</v>
      </c>
    </row>
    <row r="8206" spans="1:11" x14ac:dyDescent="0.25">
      <c r="A8206" t="s">
        <v>8215</v>
      </c>
      <c r="B8206" s="6">
        <v>46355</v>
      </c>
      <c r="C8206" t="s">
        <v>10016</v>
      </c>
      <c r="D8206" t="s">
        <v>10017</v>
      </c>
      <c r="E8206">
        <v>12</v>
      </c>
      <c r="F8206">
        <f>+_xlfn.XLOOKUP(TablaVentas[[#This Row],[PRODUCTO FINANCIERO]],TablaPrecios[PRODUCTO FINANCIERO],TablaPrecios[PRECIO UNIT],0)</f>
        <v>9.9</v>
      </c>
      <c r="G8206" s="2">
        <f>+TablaVentas[[#This Row],[CANTIDAD]]*TablaVentas[[#This Row],[PRECIO UNITARIO]]</f>
        <v>118.80000000000001</v>
      </c>
      <c r="H8206" s="1">
        <f t="shared" ca="1" si="128"/>
        <v>0.1638262833264458</v>
      </c>
      <c r="I8206" s="2">
        <f ca="1">+TablaVentas[[#This Row],[VENTAL TOTAL]]-TablaVentas[[#This Row],[VENTAL TOTAL]]*TablaVentas[[#This Row],[DESCUENTO]]</f>
        <v>99.337437540818243</v>
      </c>
      <c r="J8206" s="2">
        <f ca="1">0.18*TablaVentas[[#This Row],[SUBTOTAL]]</f>
        <v>17.880738757347284</v>
      </c>
      <c r="K8206" s="2">
        <f ca="1">+TablaVentas[[#This Row],[SUBTOTAL]]+TablaVentas[[#This Row],[IGV]]</f>
        <v>117.21817629816553</v>
      </c>
    </row>
    <row r="8207" spans="1:11" x14ac:dyDescent="0.25">
      <c r="A8207" t="s">
        <v>8216</v>
      </c>
      <c r="B8207" s="6">
        <v>45327</v>
      </c>
      <c r="C8207" t="s">
        <v>10015</v>
      </c>
      <c r="D8207" t="s">
        <v>10022</v>
      </c>
      <c r="E8207">
        <v>11</v>
      </c>
      <c r="F8207">
        <f>+_xlfn.XLOOKUP(TablaVentas[[#This Row],[PRODUCTO FINANCIERO]],TablaPrecios[PRODUCTO FINANCIERO],TablaPrecios[PRECIO UNIT],0)</f>
        <v>20.9</v>
      </c>
      <c r="G8207" s="2">
        <f>+TablaVentas[[#This Row],[CANTIDAD]]*TablaVentas[[#This Row],[PRECIO UNITARIO]]</f>
        <v>229.89999999999998</v>
      </c>
      <c r="H8207" s="1">
        <f t="shared" ca="1" si="128"/>
        <v>0.12766207572579494</v>
      </c>
      <c r="I8207" s="2">
        <f ca="1">+TablaVentas[[#This Row],[VENTAL TOTAL]]-TablaVentas[[#This Row],[VENTAL TOTAL]]*TablaVentas[[#This Row],[DESCUENTO]]</f>
        <v>200.55048879063972</v>
      </c>
      <c r="J8207" s="2">
        <f ca="1">0.18*TablaVentas[[#This Row],[SUBTOTAL]]</f>
        <v>36.099087982315147</v>
      </c>
      <c r="K8207" s="2">
        <f ca="1">+TablaVentas[[#This Row],[SUBTOTAL]]+TablaVentas[[#This Row],[IGV]]</f>
        <v>236.64957677295487</v>
      </c>
    </row>
    <row r="8208" spans="1:11" x14ac:dyDescent="0.25">
      <c r="A8208" t="s">
        <v>8217</v>
      </c>
      <c r="B8208" s="6">
        <v>45764</v>
      </c>
      <c r="C8208" t="s">
        <v>10012</v>
      </c>
      <c r="D8208" t="s">
        <v>10017</v>
      </c>
      <c r="E8208">
        <v>16</v>
      </c>
      <c r="F8208">
        <f>+_xlfn.XLOOKUP(TablaVentas[[#This Row],[PRODUCTO FINANCIERO]],TablaPrecios[PRODUCTO FINANCIERO],TablaPrecios[PRECIO UNIT],0)</f>
        <v>9.9</v>
      </c>
      <c r="G8208" s="2">
        <f>+TablaVentas[[#This Row],[CANTIDAD]]*TablaVentas[[#This Row],[PRECIO UNITARIO]]</f>
        <v>158.4</v>
      </c>
      <c r="H8208" s="1">
        <f t="shared" ca="1" si="128"/>
        <v>0.16765390045338158</v>
      </c>
      <c r="I8208" s="2">
        <f ca="1">+TablaVentas[[#This Row],[VENTAL TOTAL]]-TablaVentas[[#This Row],[VENTAL TOTAL]]*TablaVentas[[#This Row],[DESCUENTO]]</f>
        <v>131.84362216818437</v>
      </c>
      <c r="J8208" s="2">
        <f ca="1">0.18*TablaVentas[[#This Row],[SUBTOTAL]]</f>
        <v>23.731851990273185</v>
      </c>
      <c r="K8208" s="2">
        <f ca="1">+TablaVentas[[#This Row],[SUBTOTAL]]+TablaVentas[[#This Row],[IGV]]</f>
        <v>155.57547415845755</v>
      </c>
    </row>
    <row r="8209" spans="1:11" x14ac:dyDescent="0.25">
      <c r="A8209" t="s">
        <v>8218</v>
      </c>
      <c r="B8209" s="6">
        <v>45817</v>
      </c>
      <c r="C8209" t="s">
        <v>10013</v>
      </c>
      <c r="D8209" t="s">
        <v>10017</v>
      </c>
      <c r="E8209">
        <v>4</v>
      </c>
      <c r="F8209">
        <f>+_xlfn.XLOOKUP(TablaVentas[[#This Row],[PRODUCTO FINANCIERO]],TablaPrecios[PRODUCTO FINANCIERO],TablaPrecios[PRECIO UNIT],0)</f>
        <v>9.9</v>
      </c>
      <c r="G8209" s="2">
        <f>+TablaVentas[[#This Row],[CANTIDAD]]*TablaVentas[[#This Row],[PRECIO UNITARIO]]</f>
        <v>39.6</v>
      </c>
      <c r="H8209" s="1">
        <f t="shared" ca="1" si="128"/>
        <v>0.14719185772463361</v>
      </c>
      <c r="I8209" s="2">
        <f ca="1">+TablaVentas[[#This Row],[VENTAL TOTAL]]-TablaVentas[[#This Row],[VENTAL TOTAL]]*TablaVentas[[#This Row],[DESCUENTO]]</f>
        <v>33.771202434104509</v>
      </c>
      <c r="J8209" s="2">
        <f ca="1">0.18*TablaVentas[[#This Row],[SUBTOTAL]]</f>
        <v>6.0788164381388112</v>
      </c>
      <c r="K8209" s="2">
        <f ca="1">+TablaVentas[[#This Row],[SUBTOTAL]]+TablaVentas[[#This Row],[IGV]]</f>
        <v>39.850018872243318</v>
      </c>
    </row>
    <row r="8210" spans="1:11" x14ac:dyDescent="0.25">
      <c r="A8210" t="s">
        <v>8219</v>
      </c>
      <c r="B8210" s="6">
        <v>45903</v>
      </c>
      <c r="C8210" t="s">
        <v>10014</v>
      </c>
      <c r="D8210" t="s">
        <v>10020</v>
      </c>
      <c r="E8210">
        <v>17</v>
      </c>
      <c r="F8210">
        <f>+_xlfn.XLOOKUP(TablaVentas[[#This Row],[PRODUCTO FINANCIERO]],TablaPrecios[PRODUCTO FINANCIERO],TablaPrecios[PRECIO UNIT],0)</f>
        <v>14.9</v>
      </c>
      <c r="G8210" s="2">
        <f>+TablaVentas[[#This Row],[CANTIDAD]]*TablaVentas[[#This Row],[PRECIO UNITARIO]]</f>
        <v>253.3</v>
      </c>
      <c r="H8210" s="1">
        <f t="shared" ca="1" si="128"/>
        <v>0.19175130001946247</v>
      </c>
      <c r="I8210" s="2">
        <f ca="1">+TablaVentas[[#This Row],[VENTAL TOTAL]]-TablaVentas[[#This Row],[VENTAL TOTAL]]*TablaVentas[[#This Row],[DESCUENTO]]</f>
        <v>204.72939570507017</v>
      </c>
      <c r="J8210" s="2">
        <f ca="1">0.18*TablaVentas[[#This Row],[SUBTOTAL]]</f>
        <v>36.851291226912629</v>
      </c>
      <c r="K8210" s="2">
        <f ca="1">+TablaVentas[[#This Row],[SUBTOTAL]]+TablaVentas[[#This Row],[IGV]]</f>
        <v>241.5806869319828</v>
      </c>
    </row>
    <row r="8211" spans="1:11" x14ac:dyDescent="0.25">
      <c r="A8211" t="s">
        <v>8220</v>
      </c>
      <c r="B8211" s="6">
        <v>46057</v>
      </c>
      <c r="C8211" t="s">
        <v>10011</v>
      </c>
      <c r="D8211" t="s">
        <v>10019</v>
      </c>
      <c r="E8211">
        <v>15</v>
      </c>
      <c r="F8211">
        <f>+_xlfn.XLOOKUP(TablaVentas[[#This Row],[PRODUCTO FINANCIERO]],TablaPrecios[PRODUCTO FINANCIERO],TablaPrecios[PRECIO UNIT],0)</f>
        <v>9.9</v>
      </c>
      <c r="G8211" s="2">
        <f>+TablaVentas[[#This Row],[CANTIDAD]]*TablaVentas[[#This Row],[PRECIO UNITARIO]]</f>
        <v>148.5</v>
      </c>
      <c r="H8211" s="1">
        <f t="shared" ca="1" si="128"/>
        <v>0.19010861364287518</v>
      </c>
      <c r="I8211" s="2">
        <f ca="1">+TablaVentas[[#This Row],[VENTAL TOTAL]]-TablaVentas[[#This Row],[VENTAL TOTAL]]*TablaVentas[[#This Row],[DESCUENTO]]</f>
        <v>120.26887087403304</v>
      </c>
      <c r="J8211" s="2">
        <f ca="1">0.18*TablaVentas[[#This Row],[SUBTOTAL]]</f>
        <v>21.648396757325948</v>
      </c>
      <c r="K8211" s="2">
        <f ca="1">+TablaVentas[[#This Row],[SUBTOTAL]]+TablaVentas[[#This Row],[IGV]]</f>
        <v>141.91726763135898</v>
      </c>
    </row>
    <row r="8212" spans="1:11" x14ac:dyDescent="0.25">
      <c r="A8212" t="s">
        <v>8221</v>
      </c>
      <c r="B8212" s="6">
        <v>45645</v>
      </c>
      <c r="C8212" t="s">
        <v>10012</v>
      </c>
      <c r="D8212" t="s">
        <v>10017</v>
      </c>
      <c r="E8212">
        <v>5</v>
      </c>
      <c r="F8212">
        <f>+_xlfn.XLOOKUP(TablaVentas[[#This Row],[PRODUCTO FINANCIERO]],TablaPrecios[PRODUCTO FINANCIERO],TablaPrecios[PRECIO UNIT],0)</f>
        <v>9.9</v>
      </c>
      <c r="G8212" s="2">
        <f>+TablaVentas[[#This Row],[CANTIDAD]]*TablaVentas[[#This Row],[PRECIO UNITARIO]]</f>
        <v>49.5</v>
      </c>
      <c r="H8212" s="1">
        <f t="shared" ca="1" si="128"/>
        <v>0.18340449982306484</v>
      </c>
      <c r="I8212" s="2">
        <f ca="1">+TablaVentas[[#This Row],[VENTAL TOTAL]]-TablaVentas[[#This Row],[VENTAL TOTAL]]*TablaVentas[[#This Row],[DESCUENTO]]</f>
        <v>40.421477258758287</v>
      </c>
      <c r="J8212" s="2">
        <f ca="1">0.18*TablaVentas[[#This Row],[SUBTOTAL]]</f>
        <v>7.2758659065764917</v>
      </c>
      <c r="K8212" s="2">
        <f ca="1">+TablaVentas[[#This Row],[SUBTOTAL]]+TablaVentas[[#This Row],[IGV]]</f>
        <v>47.697343165334779</v>
      </c>
    </row>
    <row r="8213" spans="1:11" x14ac:dyDescent="0.25">
      <c r="A8213" t="s">
        <v>8222</v>
      </c>
      <c r="B8213" s="6">
        <v>45495</v>
      </c>
      <c r="C8213" t="s">
        <v>10016</v>
      </c>
      <c r="D8213" t="s">
        <v>10022</v>
      </c>
      <c r="E8213">
        <v>7</v>
      </c>
      <c r="F8213">
        <f>+_xlfn.XLOOKUP(TablaVentas[[#This Row],[PRODUCTO FINANCIERO]],TablaPrecios[PRODUCTO FINANCIERO],TablaPrecios[PRECIO UNIT],0)</f>
        <v>20.9</v>
      </c>
      <c r="G8213" s="2">
        <f>+TablaVentas[[#This Row],[CANTIDAD]]*TablaVentas[[#This Row],[PRECIO UNITARIO]]</f>
        <v>146.29999999999998</v>
      </c>
      <c r="H8213" s="1">
        <f t="shared" ca="1" si="128"/>
        <v>0.11085397685969033</v>
      </c>
      <c r="I8213" s="2">
        <f ca="1">+TablaVentas[[#This Row],[VENTAL TOTAL]]-TablaVentas[[#This Row],[VENTAL TOTAL]]*TablaVentas[[#This Row],[DESCUENTO]]</f>
        <v>130.0820631854273</v>
      </c>
      <c r="J8213" s="2">
        <f ca="1">0.18*TablaVentas[[#This Row],[SUBTOTAL]]</f>
        <v>23.414771373376915</v>
      </c>
      <c r="K8213" s="2">
        <f ca="1">+TablaVentas[[#This Row],[SUBTOTAL]]+TablaVentas[[#This Row],[IGV]]</f>
        <v>153.49683455880421</v>
      </c>
    </row>
    <row r="8214" spans="1:11" x14ac:dyDescent="0.25">
      <c r="A8214" t="s">
        <v>8223</v>
      </c>
      <c r="B8214" s="6">
        <v>45784</v>
      </c>
      <c r="C8214" t="s">
        <v>10014</v>
      </c>
      <c r="D8214" t="s">
        <v>10019</v>
      </c>
      <c r="E8214">
        <v>5</v>
      </c>
      <c r="F8214">
        <f>+_xlfn.XLOOKUP(TablaVentas[[#This Row],[PRODUCTO FINANCIERO]],TablaPrecios[PRODUCTO FINANCIERO],TablaPrecios[PRECIO UNIT],0)</f>
        <v>9.9</v>
      </c>
      <c r="G8214" s="2">
        <f>+TablaVentas[[#This Row],[CANTIDAD]]*TablaVentas[[#This Row],[PRECIO UNITARIO]]</f>
        <v>49.5</v>
      </c>
      <c r="H8214" s="1">
        <f t="shared" ca="1" si="128"/>
        <v>0.13725337179276645</v>
      </c>
      <c r="I8214" s="2">
        <f ca="1">+TablaVentas[[#This Row],[VENTAL TOTAL]]-TablaVentas[[#This Row],[VENTAL TOTAL]]*TablaVentas[[#This Row],[DESCUENTO]]</f>
        <v>42.705958096258058</v>
      </c>
      <c r="J8214" s="2">
        <f ca="1">0.18*TablaVentas[[#This Row],[SUBTOTAL]]</f>
        <v>7.6870724573264502</v>
      </c>
      <c r="K8214" s="2">
        <f ca="1">+TablaVentas[[#This Row],[SUBTOTAL]]+TablaVentas[[#This Row],[IGV]]</f>
        <v>50.393030553584509</v>
      </c>
    </row>
    <row r="8215" spans="1:11" x14ac:dyDescent="0.25">
      <c r="A8215" t="s">
        <v>8224</v>
      </c>
      <c r="B8215" s="6">
        <v>45945</v>
      </c>
      <c r="C8215" t="s">
        <v>10016</v>
      </c>
      <c r="D8215" t="s">
        <v>10020</v>
      </c>
      <c r="E8215">
        <v>6</v>
      </c>
      <c r="F8215">
        <f>+_xlfn.XLOOKUP(TablaVentas[[#This Row],[PRODUCTO FINANCIERO]],TablaPrecios[PRODUCTO FINANCIERO],TablaPrecios[PRECIO UNIT],0)</f>
        <v>14.9</v>
      </c>
      <c r="G8215" s="2">
        <f>+TablaVentas[[#This Row],[CANTIDAD]]*TablaVentas[[#This Row],[PRECIO UNITARIO]]</f>
        <v>89.4</v>
      </c>
      <c r="H8215" s="1">
        <f t="shared" ca="1" si="128"/>
        <v>0.19878924083739641</v>
      </c>
      <c r="I8215" s="2">
        <f ca="1">+TablaVentas[[#This Row],[VENTAL TOTAL]]-TablaVentas[[#This Row],[VENTAL TOTAL]]*TablaVentas[[#This Row],[DESCUENTO]]</f>
        <v>71.628241869136758</v>
      </c>
      <c r="J8215" s="2">
        <f ca="1">0.18*TablaVentas[[#This Row],[SUBTOTAL]]</f>
        <v>12.893083536444616</v>
      </c>
      <c r="K8215" s="2">
        <f ca="1">+TablaVentas[[#This Row],[SUBTOTAL]]+TablaVentas[[#This Row],[IGV]]</f>
        <v>84.521325405581379</v>
      </c>
    </row>
    <row r="8216" spans="1:11" x14ac:dyDescent="0.25">
      <c r="A8216" t="s">
        <v>8225</v>
      </c>
      <c r="B8216" s="6">
        <v>45351</v>
      </c>
      <c r="C8216" t="s">
        <v>10011</v>
      </c>
      <c r="D8216" t="s">
        <v>10022</v>
      </c>
      <c r="E8216">
        <v>7</v>
      </c>
      <c r="F8216">
        <f>+_xlfn.XLOOKUP(TablaVentas[[#This Row],[PRODUCTO FINANCIERO]],TablaPrecios[PRODUCTO FINANCIERO],TablaPrecios[PRECIO UNIT],0)</f>
        <v>20.9</v>
      </c>
      <c r="G8216" s="2">
        <f>+TablaVentas[[#This Row],[CANTIDAD]]*TablaVentas[[#This Row],[PRECIO UNITARIO]]</f>
        <v>146.29999999999998</v>
      </c>
      <c r="H8216" s="1">
        <f t="shared" ca="1" si="128"/>
        <v>0.13871858688384764</v>
      </c>
      <c r="I8216" s="2">
        <f ca="1">+TablaVentas[[#This Row],[VENTAL TOTAL]]-TablaVentas[[#This Row],[VENTAL TOTAL]]*TablaVentas[[#This Row],[DESCUENTO]]</f>
        <v>126.00547073889308</v>
      </c>
      <c r="J8216" s="2">
        <f ca="1">0.18*TablaVentas[[#This Row],[SUBTOTAL]]</f>
        <v>22.680984733000752</v>
      </c>
      <c r="K8216" s="2">
        <f ca="1">+TablaVentas[[#This Row],[SUBTOTAL]]+TablaVentas[[#This Row],[IGV]]</f>
        <v>148.68645547189382</v>
      </c>
    </row>
    <row r="8217" spans="1:11" x14ac:dyDescent="0.25">
      <c r="A8217" t="s">
        <v>8226</v>
      </c>
      <c r="B8217" s="6">
        <v>46249</v>
      </c>
      <c r="C8217" t="s">
        <v>10015</v>
      </c>
      <c r="D8217" t="s">
        <v>10019</v>
      </c>
      <c r="E8217">
        <v>3</v>
      </c>
      <c r="F8217">
        <f>+_xlfn.XLOOKUP(TablaVentas[[#This Row],[PRODUCTO FINANCIERO]],TablaPrecios[PRODUCTO FINANCIERO],TablaPrecios[PRECIO UNIT],0)</f>
        <v>9.9</v>
      </c>
      <c r="G8217" s="2">
        <f>+TablaVentas[[#This Row],[CANTIDAD]]*TablaVentas[[#This Row],[PRECIO UNITARIO]]</f>
        <v>29.700000000000003</v>
      </c>
      <c r="H8217" s="1">
        <f t="shared" ca="1" si="128"/>
        <v>0.19350079654802735</v>
      </c>
      <c r="I8217" s="2">
        <f ca="1">+TablaVentas[[#This Row],[VENTAL TOTAL]]-TablaVentas[[#This Row],[VENTAL TOTAL]]*TablaVentas[[#This Row],[DESCUENTO]]</f>
        <v>23.953026342523589</v>
      </c>
      <c r="J8217" s="2">
        <f ca="1">0.18*TablaVentas[[#This Row],[SUBTOTAL]]</f>
        <v>4.3115447416542461</v>
      </c>
      <c r="K8217" s="2">
        <f ca="1">+TablaVentas[[#This Row],[SUBTOTAL]]+TablaVentas[[#This Row],[IGV]]</f>
        <v>28.264571084177835</v>
      </c>
    </row>
    <row r="8218" spans="1:11" x14ac:dyDescent="0.25">
      <c r="A8218" t="s">
        <v>8227</v>
      </c>
      <c r="B8218" s="6">
        <v>45641</v>
      </c>
      <c r="C8218" t="s">
        <v>10011</v>
      </c>
      <c r="D8218" t="s">
        <v>10022</v>
      </c>
      <c r="E8218">
        <v>7</v>
      </c>
      <c r="F8218">
        <f>+_xlfn.XLOOKUP(TablaVentas[[#This Row],[PRODUCTO FINANCIERO]],TablaPrecios[PRODUCTO FINANCIERO],TablaPrecios[PRECIO UNIT],0)</f>
        <v>20.9</v>
      </c>
      <c r="G8218" s="2">
        <f>+TablaVentas[[#This Row],[CANTIDAD]]*TablaVentas[[#This Row],[PRECIO UNITARIO]]</f>
        <v>146.29999999999998</v>
      </c>
      <c r="H8218" s="1">
        <f t="shared" ca="1" si="128"/>
        <v>0.1995540606584599</v>
      </c>
      <c r="I8218" s="2">
        <f ca="1">+TablaVentas[[#This Row],[VENTAL TOTAL]]-TablaVentas[[#This Row],[VENTAL TOTAL]]*TablaVentas[[#This Row],[DESCUENTO]]</f>
        <v>117.1052409256673</v>
      </c>
      <c r="J8218" s="2">
        <f ca="1">0.18*TablaVentas[[#This Row],[SUBTOTAL]]</f>
        <v>21.078943366620113</v>
      </c>
      <c r="K8218" s="2">
        <f ca="1">+TablaVentas[[#This Row],[SUBTOTAL]]+TablaVentas[[#This Row],[IGV]]</f>
        <v>138.18418429228743</v>
      </c>
    </row>
    <row r="8219" spans="1:11" x14ac:dyDescent="0.25">
      <c r="A8219" t="s">
        <v>8228</v>
      </c>
      <c r="B8219" s="6">
        <v>45519</v>
      </c>
      <c r="C8219" t="s">
        <v>10011</v>
      </c>
      <c r="D8219" t="s">
        <v>10018</v>
      </c>
      <c r="E8219">
        <v>5</v>
      </c>
      <c r="F8219">
        <f>+_xlfn.XLOOKUP(TablaVentas[[#This Row],[PRODUCTO FINANCIERO]],TablaPrecios[PRODUCTO FINANCIERO],TablaPrecios[PRECIO UNIT],0)</f>
        <v>14.9</v>
      </c>
      <c r="G8219" s="2">
        <f>+TablaVentas[[#This Row],[CANTIDAD]]*TablaVentas[[#This Row],[PRECIO UNITARIO]]</f>
        <v>74.5</v>
      </c>
      <c r="H8219" s="1">
        <f t="shared" ca="1" si="128"/>
        <v>0.16815911709116166</v>
      </c>
      <c r="I8219" s="2">
        <f ca="1">+TablaVentas[[#This Row],[VENTAL TOTAL]]-TablaVentas[[#This Row],[VENTAL TOTAL]]*TablaVentas[[#This Row],[DESCUENTO]]</f>
        <v>61.972145776708459</v>
      </c>
      <c r="J8219" s="2">
        <f ca="1">0.18*TablaVentas[[#This Row],[SUBTOTAL]]</f>
        <v>11.154986239807522</v>
      </c>
      <c r="K8219" s="2">
        <f ca="1">+TablaVentas[[#This Row],[SUBTOTAL]]+TablaVentas[[#This Row],[IGV]]</f>
        <v>73.127132016515986</v>
      </c>
    </row>
    <row r="8220" spans="1:11" x14ac:dyDescent="0.25">
      <c r="A8220" t="s">
        <v>8229</v>
      </c>
      <c r="B8220" s="6">
        <v>45847</v>
      </c>
      <c r="C8220" t="s">
        <v>10014</v>
      </c>
      <c r="D8220" t="s">
        <v>10017</v>
      </c>
      <c r="E8220">
        <v>14</v>
      </c>
      <c r="F8220">
        <f>+_xlfn.XLOOKUP(TablaVentas[[#This Row],[PRODUCTO FINANCIERO]],TablaPrecios[PRODUCTO FINANCIERO],TablaPrecios[PRECIO UNIT],0)</f>
        <v>9.9</v>
      </c>
      <c r="G8220" s="2">
        <f>+TablaVentas[[#This Row],[CANTIDAD]]*TablaVentas[[#This Row],[PRECIO UNITARIO]]</f>
        <v>138.6</v>
      </c>
      <c r="H8220" s="1">
        <f t="shared" ca="1" si="128"/>
        <v>0.15970496976426563</v>
      </c>
      <c r="I8220" s="2">
        <f ca="1">+TablaVentas[[#This Row],[VENTAL TOTAL]]-TablaVentas[[#This Row],[VENTAL TOTAL]]*TablaVentas[[#This Row],[DESCUENTO]]</f>
        <v>116.46489119067277</v>
      </c>
      <c r="J8220" s="2">
        <f ca="1">0.18*TablaVentas[[#This Row],[SUBTOTAL]]</f>
        <v>20.9636804143211</v>
      </c>
      <c r="K8220" s="2">
        <f ca="1">+TablaVentas[[#This Row],[SUBTOTAL]]+TablaVentas[[#This Row],[IGV]]</f>
        <v>137.42857160499386</v>
      </c>
    </row>
    <row r="8221" spans="1:11" x14ac:dyDescent="0.25">
      <c r="A8221" t="s">
        <v>8230</v>
      </c>
      <c r="B8221" s="6">
        <v>45638</v>
      </c>
      <c r="C8221" t="s">
        <v>10015</v>
      </c>
      <c r="D8221" t="s">
        <v>10019</v>
      </c>
      <c r="E8221">
        <v>18</v>
      </c>
      <c r="F8221">
        <f>+_xlfn.XLOOKUP(TablaVentas[[#This Row],[PRODUCTO FINANCIERO]],TablaPrecios[PRODUCTO FINANCIERO],TablaPrecios[PRECIO UNIT],0)</f>
        <v>9.9</v>
      </c>
      <c r="G8221" s="2">
        <f>+TablaVentas[[#This Row],[CANTIDAD]]*TablaVentas[[#This Row],[PRECIO UNITARIO]]</f>
        <v>178.20000000000002</v>
      </c>
      <c r="H8221" s="1">
        <f t="shared" ca="1" si="128"/>
        <v>0.17041573555830947</v>
      </c>
      <c r="I8221" s="2">
        <f ca="1">+TablaVentas[[#This Row],[VENTAL TOTAL]]-TablaVentas[[#This Row],[VENTAL TOTAL]]*TablaVentas[[#This Row],[DESCUENTO]]</f>
        <v>147.83191592350926</v>
      </c>
      <c r="J8221" s="2">
        <f ca="1">0.18*TablaVentas[[#This Row],[SUBTOTAL]]</f>
        <v>26.609744866231665</v>
      </c>
      <c r="K8221" s="2">
        <f ca="1">+TablaVentas[[#This Row],[SUBTOTAL]]+TablaVentas[[#This Row],[IGV]]</f>
        <v>174.44166078974092</v>
      </c>
    </row>
    <row r="8222" spans="1:11" x14ac:dyDescent="0.25">
      <c r="A8222" t="s">
        <v>8231</v>
      </c>
      <c r="B8222" s="6">
        <v>45663</v>
      </c>
      <c r="C8222" t="s">
        <v>10011</v>
      </c>
      <c r="D8222" t="s">
        <v>10020</v>
      </c>
      <c r="E8222">
        <v>20</v>
      </c>
      <c r="F8222">
        <f>+_xlfn.XLOOKUP(TablaVentas[[#This Row],[PRODUCTO FINANCIERO]],TablaPrecios[PRODUCTO FINANCIERO],TablaPrecios[PRECIO UNIT],0)</f>
        <v>14.9</v>
      </c>
      <c r="G8222" s="2">
        <f>+TablaVentas[[#This Row],[CANTIDAD]]*TablaVentas[[#This Row],[PRECIO UNITARIO]]</f>
        <v>298</v>
      </c>
      <c r="H8222" s="1">
        <f t="shared" ca="1" si="128"/>
        <v>0.12248093231045633</v>
      </c>
      <c r="I8222" s="2">
        <f ca="1">+TablaVentas[[#This Row],[VENTAL TOTAL]]-TablaVentas[[#This Row],[VENTAL TOTAL]]*TablaVentas[[#This Row],[DESCUENTO]]</f>
        <v>261.50068217148402</v>
      </c>
      <c r="J8222" s="2">
        <f ca="1">0.18*TablaVentas[[#This Row],[SUBTOTAL]]</f>
        <v>47.070122790867124</v>
      </c>
      <c r="K8222" s="2">
        <f ca="1">+TablaVentas[[#This Row],[SUBTOTAL]]+TablaVentas[[#This Row],[IGV]]</f>
        <v>308.57080496235113</v>
      </c>
    </row>
    <row r="8223" spans="1:11" x14ac:dyDescent="0.25">
      <c r="A8223" t="s">
        <v>8232</v>
      </c>
      <c r="B8223" s="6">
        <v>45844</v>
      </c>
      <c r="C8223" t="s">
        <v>10016</v>
      </c>
      <c r="D8223" t="s">
        <v>10022</v>
      </c>
      <c r="E8223">
        <v>12</v>
      </c>
      <c r="F8223">
        <f>+_xlfn.XLOOKUP(TablaVentas[[#This Row],[PRODUCTO FINANCIERO]],TablaPrecios[PRODUCTO FINANCIERO],TablaPrecios[PRECIO UNIT],0)</f>
        <v>20.9</v>
      </c>
      <c r="G8223" s="2">
        <f>+TablaVentas[[#This Row],[CANTIDAD]]*TablaVentas[[#This Row],[PRECIO UNITARIO]]</f>
        <v>250.79999999999998</v>
      </c>
      <c r="H8223" s="1">
        <f t="shared" ca="1" si="128"/>
        <v>0.19619528561926236</v>
      </c>
      <c r="I8223" s="2">
        <f ca="1">+TablaVentas[[#This Row],[VENTAL TOTAL]]-TablaVentas[[#This Row],[VENTAL TOTAL]]*TablaVentas[[#This Row],[DESCUENTO]]</f>
        <v>201.594222366689</v>
      </c>
      <c r="J8223" s="2">
        <f ca="1">0.18*TablaVentas[[#This Row],[SUBTOTAL]]</f>
        <v>36.286960026004017</v>
      </c>
      <c r="K8223" s="2">
        <f ca="1">+TablaVentas[[#This Row],[SUBTOTAL]]+TablaVentas[[#This Row],[IGV]]</f>
        <v>237.88118239269301</v>
      </c>
    </row>
    <row r="8224" spans="1:11" x14ac:dyDescent="0.25">
      <c r="A8224" t="s">
        <v>8233</v>
      </c>
      <c r="B8224" s="6">
        <v>45463</v>
      </c>
      <c r="C8224" t="s">
        <v>10011</v>
      </c>
      <c r="D8224" t="s">
        <v>10019</v>
      </c>
      <c r="E8224">
        <v>18</v>
      </c>
      <c r="F8224">
        <f>+_xlfn.XLOOKUP(TablaVentas[[#This Row],[PRODUCTO FINANCIERO]],TablaPrecios[PRODUCTO FINANCIERO],TablaPrecios[PRECIO UNIT],0)</f>
        <v>9.9</v>
      </c>
      <c r="G8224" s="2">
        <f>+TablaVentas[[#This Row],[CANTIDAD]]*TablaVentas[[#This Row],[PRECIO UNITARIO]]</f>
        <v>178.20000000000002</v>
      </c>
      <c r="H8224" s="1">
        <f t="shared" ca="1" si="128"/>
        <v>0.17568596582755133</v>
      </c>
      <c r="I8224" s="2">
        <f ca="1">+TablaVentas[[#This Row],[VENTAL TOTAL]]-TablaVentas[[#This Row],[VENTAL TOTAL]]*TablaVentas[[#This Row],[DESCUENTO]]</f>
        <v>146.89276088953036</v>
      </c>
      <c r="J8224" s="2">
        <f ca="1">0.18*TablaVentas[[#This Row],[SUBTOTAL]]</f>
        <v>26.440696960115464</v>
      </c>
      <c r="K8224" s="2">
        <f ca="1">+TablaVentas[[#This Row],[SUBTOTAL]]+TablaVentas[[#This Row],[IGV]]</f>
        <v>173.33345784964584</v>
      </c>
    </row>
    <row r="8225" spans="1:11" x14ac:dyDescent="0.25">
      <c r="A8225" t="s">
        <v>8234</v>
      </c>
      <c r="B8225" s="6">
        <v>46019</v>
      </c>
      <c r="C8225" t="s">
        <v>10012</v>
      </c>
      <c r="D8225" t="s">
        <v>10020</v>
      </c>
      <c r="E8225">
        <v>14</v>
      </c>
      <c r="F8225">
        <f>+_xlfn.XLOOKUP(TablaVentas[[#This Row],[PRODUCTO FINANCIERO]],TablaPrecios[PRODUCTO FINANCIERO],TablaPrecios[PRECIO UNIT],0)</f>
        <v>14.9</v>
      </c>
      <c r="G8225" s="2">
        <f>+TablaVentas[[#This Row],[CANTIDAD]]*TablaVentas[[#This Row],[PRECIO UNITARIO]]</f>
        <v>208.6</v>
      </c>
      <c r="H8225" s="1">
        <f t="shared" ca="1" si="128"/>
        <v>0.11480508896599124</v>
      </c>
      <c r="I8225" s="2">
        <f ca="1">+TablaVentas[[#This Row],[VENTAL TOTAL]]-TablaVentas[[#This Row],[VENTAL TOTAL]]*TablaVentas[[#This Row],[DESCUENTO]]</f>
        <v>184.65165844169422</v>
      </c>
      <c r="J8225" s="2">
        <f ca="1">0.18*TablaVentas[[#This Row],[SUBTOTAL]]</f>
        <v>33.237298519504961</v>
      </c>
      <c r="K8225" s="2">
        <f ca="1">+TablaVentas[[#This Row],[SUBTOTAL]]+TablaVentas[[#This Row],[IGV]]</f>
        <v>217.8889569611992</v>
      </c>
    </row>
    <row r="8226" spans="1:11" x14ac:dyDescent="0.25">
      <c r="A8226" t="s">
        <v>8235</v>
      </c>
      <c r="B8226" s="6">
        <v>46317</v>
      </c>
      <c r="C8226" t="s">
        <v>10014</v>
      </c>
      <c r="D8226" t="s">
        <v>10019</v>
      </c>
      <c r="E8226">
        <v>6</v>
      </c>
      <c r="F8226">
        <f>+_xlfn.XLOOKUP(TablaVentas[[#This Row],[PRODUCTO FINANCIERO]],TablaPrecios[PRODUCTO FINANCIERO],TablaPrecios[PRECIO UNIT],0)</f>
        <v>9.9</v>
      </c>
      <c r="G8226" s="2">
        <f>+TablaVentas[[#This Row],[CANTIDAD]]*TablaVentas[[#This Row],[PRECIO UNITARIO]]</f>
        <v>59.400000000000006</v>
      </c>
      <c r="H8226" s="1">
        <f t="shared" ca="1" si="128"/>
        <v>0.12570674709160523</v>
      </c>
      <c r="I8226" s="2">
        <f ca="1">+TablaVentas[[#This Row],[VENTAL TOTAL]]-TablaVentas[[#This Row],[VENTAL TOTAL]]*TablaVentas[[#This Row],[DESCUENTO]]</f>
        <v>51.933019222758652</v>
      </c>
      <c r="J8226" s="2">
        <f ca="1">0.18*TablaVentas[[#This Row],[SUBTOTAL]]</f>
        <v>9.3479434600965572</v>
      </c>
      <c r="K8226" s="2">
        <f ca="1">+TablaVentas[[#This Row],[SUBTOTAL]]+TablaVentas[[#This Row],[IGV]]</f>
        <v>61.280962682855211</v>
      </c>
    </row>
    <row r="8227" spans="1:11" x14ac:dyDescent="0.25">
      <c r="A8227" t="s">
        <v>8236</v>
      </c>
      <c r="B8227" s="6">
        <v>46369</v>
      </c>
      <c r="C8227" t="s">
        <v>10016</v>
      </c>
      <c r="D8227" t="s">
        <v>10017</v>
      </c>
      <c r="E8227">
        <v>9</v>
      </c>
      <c r="F8227">
        <f>+_xlfn.XLOOKUP(TablaVentas[[#This Row],[PRODUCTO FINANCIERO]],TablaPrecios[PRODUCTO FINANCIERO],TablaPrecios[PRECIO UNIT],0)</f>
        <v>9.9</v>
      </c>
      <c r="G8227" s="2">
        <f>+TablaVentas[[#This Row],[CANTIDAD]]*TablaVentas[[#This Row],[PRECIO UNITARIO]]</f>
        <v>89.100000000000009</v>
      </c>
      <c r="H8227" s="1">
        <f t="shared" ca="1" si="128"/>
        <v>0.1021150595039873</v>
      </c>
      <c r="I8227" s="2">
        <f ca="1">+TablaVentas[[#This Row],[VENTAL TOTAL]]-TablaVentas[[#This Row],[VENTAL TOTAL]]*TablaVentas[[#This Row],[DESCUENTO]]</f>
        <v>80.00154819819474</v>
      </c>
      <c r="J8227" s="2">
        <f ca="1">0.18*TablaVentas[[#This Row],[SUBTOTAL]]</f>
        <v>14.400278675675052</v>
      </c>
      <c r="K8227" s="2">
        <f ca="1">+TablaVentas[[#This Row],[SUBTOTAL]]+TablaVentas[[#This Row],[IGV]]</f>
        <v>94.401826873869794</v>
      </c>
    </row>
    <row r="8228" spans="1:11" x14ac:dyDescent="0.25">
      <c r="A8228" t="s">
        <v>8237</v>
      </c>
      <c r="B8228" s="6">
        <v>46185</v>
      </c>
      <c r="C8228" t="s">
        <v>10014</v>
      </c>
      <c r="D8228" t="s">
        <v>10020</v>
      </c>
      <c r="E8228">
        <v>19</v>
      </c>
      <c r="F8228">
        <f>+_xlfn.XLOOKUP(TablaVentas[[#This Row],[PRODUCTO FINANCIERO]],TablaPrecios[PRODUCTO FINANCIERO],TablaPrecios[PRECIO UNIT],0)</f>
        <v>14.9</v>
      </c>
      <c r="G8228" s="2">
        <f>+TablaVentas[[#This Row],[CANTIDAD]]*TablaVentas[[#This Row],[PRECIO UNITARIO]]</f>
        <v>283.10000000000002</v>
      </c>
      <c r="H8228" s="1">
        <f t="shared" ca="1" si="128"/>
        <v>0.19887291041184735</v>
      </c>
      <c r="I8228" s="2">
        <f ca="1">+TablaVentas[[#This Row],[VENTAL TOTAL]]-TablaVentas[[#This Row],[VENTAL TOTAL]]*TablaVentas[[#This Row],[DESCUENTO]]</f>
        <v>226.79907906240604</v>
      </c>
      <c r="J8228" s="2">
        <f ca="1">0.18*TablaVentas[[#This Row],[SUBTOTAL]]</f>
        <v>40.823834231233086</v>
      </c>
      <c r="K8228" s="2">
        <f ca="1">+TablaVentas[[#This Row],[SUBTOTAL]]+TablaVentas[[#This Row],[IGV]]</f>
        <v>267.6229132936391</v>
      </c>
    </row>
    <row r="8229" spans="1:11" x14ac:dyDescent="0.25">
      <c r="A8229" t="s">
        <v>8238</v>
      </c>
      <c r="B8229" s="6">
        <v>45324</v>
      </c>
      <c r="C8229" t="s">
        <v>10014</v>
      </c>
      <c r="D8229" t="s">
        <v>10022</v>
      </c>
      <c r="E8229">
        <v>7</v>
      </c>
      <c r="F8229">
        <f>+_xlfn.XLOOKUP(TablaVentas[[#This Row],[PRODUCTO FINANCIERO]],TablaPrecios[PRODUCTO FINANCIERO],TablaPrecios[PRECIO UNIT],0)</f>
        <v>20.9</v>
      </c>
      <c r="G8229" s="2">
        <f>+TablaVentas[[#This Row],[CANTIDAD]]*TablaVentas[[#This Row],[PRECIO UNITARIO]]</f>
        <v>146.29999999999998</v>
      </c>
      <c r="H8229" s="1">
        <f t="shared" ca="1" si="128"/>
        <v>0.14380414454952278</v>
      </c>
      <c r="I8229" s="2">
        <f ca="1">+TablaVentas[[#This Row],[VENTAL TOTAL]]-TablaVentas[[#This Row],[VENTAL TOTAL]]*TablaVentas[[#This Row],[DESCUENTO]]</f>
        <v>125.26145365240481</v>
      </c>
      <c r="J8229" s="2">
        <f ca="1">0.18*TablaVentas[[#This Row],[SUBTOTAL]]</f>
        <v>22.547061657432867</v>
      </c>
      <c r="K8229" s="2">
        <f ca="1">+TablaVentas[[#This Row],[SUBTOTAL]]+TablaVentas[[#This Row],[IGV]]</f>
        <v>147.80851530983767</v>
      </c>
    </row>
    <row r="8230" spans="1:11" x14ac:dyDescent="0.25">
      <c r="A8230" t="s">
        <v>8239</v>
      </c>
      <c r="B8230" s="6">
        <v>46265</v>
      </c>
      <c r="C8230" t="s">
        <v>10015</v>
      </c>
      <c r="D8230" t="s">
        <v>10017</v>
      </c>
      <c r="E8230">
        <v>7</v>
      </c>
      <c r="F8230">
        <f>+_xlfn.XLOOKUP(TablaVentas[[#This Row],[PRODUCTO FINANCIERO]],TablaPrecios[PRODUCTO FINANCIERO],TablaPrecios[PRECIO UNIT],0)</f>
        <v>9.9</v>
      </c>
      <c r="G8230" s="2">
        <f>+TablaVentas[[#This Row],[CANTIDAD]]*TablaVentas[[#This Row],[PRECIO UNITARIO]]</f>
        <v>69.3</v>
      </c>
      <c r="H8230" s="1">
        <f t="shared" ca="1" si="128"/>
        <v>0.17893384510805155</v>
      </c>
      <c r="I8230" s="2">
        <f ca="1">+TablaVentas[[#This Row],[VENTAL TOTAL]]-TablaVentas[[#This Row],[VENTAL TOTAL]]*TablaVentas[[#This Row],[DESCUENTO]]</f>
        <v>56.899884534012024</v>
      </c>
      <c r="J8230" s="2">
        <f ca="1">0.18*TablaVentas[[#This Row],[SUBTOTAL]]</f>
        <v>10.241979216122164</v>
      </c>
      <c r="K8230" s="2">
        <f ca="1">+TablaVentas[[#This Row],[SUBTOTAL]]+TablaVentas[[#This Row],[IGV]]</f>
        <v>67.141863750134192</v>
      </c>
    </row>
    <row r="8231" spans="1:11" x14ac:dyDescent="0.25">
      <c r="A8231" t="s">
        <v>8240</v>
      </c>
      <c r="B8231" s="6">
        <v>46104</v>
      </c>
      <c r="C8231" t="s">
        <v>10013</v>
      </c>
      <c r="D8231" t="s">
        <v>10022</v>
      </c>
      <c r="E8231">
        <v>10</v>
      </c>
      <c r="F8231">
        <f>+_xlfn.XLOOKUP(TablaVentas[[#This Row],[PRODUCTO FINANCIERO]],TablaPrecios[PRODUCTO FINANCIERO],TablaPrecios[PRECIO UNIT],0)</f>
        <v>20.9</v>
      </c>
      <c r="G8231" s="2">
        <f>+TablaVentas[[#This Row],[CANTIDAD]]*TablaVentas[[#This Row],[PRECIO UNITARIO]]</f>
        <v>209</v>
      </c>
      <c r="H8231" s="1">
        <f t="shared" ca="1" si="128"/>
        <v>0.14120326607997119</v>
      </c>
      <c r="I8231" s="2">
        <f ca="1">+TablaVentas[[#This Row],[VENTAL TOTAL]]-TablaVentas[[#This Row],[VENTAL TOTAL]]*TablaVentas[[#This Row],[DESCUENTO]]</f>
        <v>179.48851738928602</v>
      </c>
      <c r="J8231" s="2">
        <f ca="1">0.18*TablaVentas[[#This Row],[SUBTOTAL]]</f>
        <v>32.307933130071483</v>
      </c>
      <c r="K8231" s="2">
        <f ca="1">+TablaVentas[[#This Row],[SUBTOTAL]]+TablaVentas[[#This Row],[IGV]]</f>
        <v>211.79645051935751</v>
      </c>
    </row>
    <row r="8232" spans="1:11" x14ac:dyDescent="0.25">
      <c r="A8232" t="s">
        <v>8241</v>
      </c>
      <c r="B8232" s="6">
        <v>45508</v>
      </c>
      <c r="C8232" t="s">
        <v>10012</v>
      </c>
      <c r="D8232" t="s">
        <v>10018</v>
      </c>
      <c r="E8232">
        <v>9</v>
      </c>
      <c r="F8232">
        <f>+_xlfn.XLOOKUP(TablaVentas[[#This Row],[PRODUCTO FINANCIERO]],TablaPrecios[PRODUCTO FINANCIERO],TablaPrecios[PRECIO UNIT],0)</f>
        <v>14.9</v>
      </c>
      <c r="G8232" s="2">
        <f>+TablaVentas[[#This Row],[CANTIDAD]]*TablaVentas[[#This Row],[PRECIO UNITARIO]]</f>
        <v>134.1</v>
      </c>
      <c r="H8232" s="1">
        <f t="shared" ca="1" si="128"/>
        <v>0.11549184147393328</v>
      </c>
      <c r="I8232" s="2">
        <f ca="1">+TablaVentas[[#This Row],[VENTAL TOTAL]]-TablaVentas[[#This Row],[VENTAL TOTAL]]*TablaVentas[[#This Row],[DESCUENTO]]</f>
        <v>118.61254405834555</v>
      </c>
      <c r="J8232" s="2">
        <f ca="1">0.18*TablaVentas[[#This Row],[SUBTOTAL]]</f>
        <v>21.350257930502199</v>
      </c>
      <c r="K8232" s="2">
        <f ca="1">+TablaVentas[[#This Row],[SUBTOTAL]]+TablaVentas[[#This Row],[IGV]]</f>
        <v>139.96280198884776</v>
      </c>
    </row>
    <row r="8233" spans="1:11" x14ac:dyDescent="0.25">
      <c r="A8233" t="s">
        <v>8242</v>
      </c>
      <c r="B8233" s="6">
        <v>45566</v>
      </c>
      <c r="C8233" t="s">
        <v>10015</v>
      </c>
      <c r="D8233" t="s">
        <v>10018</v>
      </c>
      <c r="E8233">
        <v>5</v>
      </c>
      <c r="F8233">
        <f>+_xlfn.XLOOKUP(TablaVentas[[#This Row],[PRODUCTO FINANCIERO]],TablaPrecios[PRODUCTO FINANCIERO],TablaPrecios[PRECIO UNIT],0)</f>
        <v>14.9</v>
      </c>
      <c r="G8233" s="2">
        <f>+TablaVentas[[#This Row],[CANTIDAD]]*TablaVentas[[#This Row],[PRECIO UNITARIO]]</f>
        <v>74.5</v>
      </c>
      <c r="H8233" s="1">
        <f t="shared" ca="1" si="128"/>
        <v>0.19971416201428149</v>
      </c>
      <c r="I8233" s="2">
        <f ca="1">+TablaVentas[[#This Row],[VENTAL TOTAL]]-TablaVentas[[#This Row],[VENTAL TOTAL]]*TablaVentas[[#This Row],[DESCUENTO]]</f>
        <v>59.621294929936028</v>
      </c>
      <c r="J8233" s="2">
        <f ca="1">0.18*TablaVentas[[#This Row],[SUBTOTAL]]</f>
        <v>10.731833087388484</v>
      </c>
      <c r="K8233" s="2">
        <f ca="1">+TablaVentas[[#This Row],[SUBTOTAL]]+TablaVentas[[#This Row],[IGV]]</f>
        <v>70.353128017324508</v>
      </c>
    </row>
    <row r="8234" spans="1:11" x14ac:dyDescent="0.25">
      <c r="A8234" t="s">
        <v>8243</v>
      </c>
      <c r="B8234" s="6">
        <v>46089</v>
      </c>
      <c r="C8234" t="s">
        <v>10015</v>
      </c>
      <c r="D8234" t="s">
        <v>10020</v>
      </c>
      <c r="E8234">
        <v>7</v>
      </c>
      <c r="F8234">
        <f>+_xlfn.XLOOKUP(TablaVentas[[#This Row],[PRODUCTO FINANCIERO]],TablaPrecios[PRODUCTO FINANCIERO],TablaPrecios[PRECIO UNIT],0)</f>
        <v>14.9</v>
      </c>
      <c r="G8234" s="2">
        <f>+TablaVentas[[#This Row],[CANTIDAD]]*TablaVentas[[#This Row],[PRECIO UNITARIO]]</f>
        <v>104.3</v>
      </c>
      <c r="H8234" s="1">
        <f t="shared" ca="1" si="128"/>
        <v>0.18919291142022657</v>
      </c>
      <c r="I8234" s="2">
        <f ca="1">+TablaVentas[[#This Row],[VENTAL TOTAL]]-TablaVentas[[#This Row],[VENTAL TOTAL]]*TablaVentas[[#This Row],[DESCUENTO]]</f>
        <v>84.567179338870375</v>
      </c>
      <c r="J8234" s="2">
        <f ca="1">0.18*TablaVentas[[#This Row],[SUBTOTAL]]</f>
        <v>15.222092280996668</v>
      </c>
      <c r="K8234" s="2">
        <f ca="1">+TablaVentas[[#This Row],[SUBTOTAL]]+TablaVentas[[#This Row],[IGV]]</f>
        <v>99.789271619867037</v>
      </c>
    </row>
    <row r="8235" spans="1:11" x14ac:dyDescent="0.25">
      <c r="A8235" t="s">
        <v>8244</v>
      </c>
      <c r="B8235" s="6">
        <v>45486</v>
      </c>
      <c r="C8235" t="s">
        <v>10014</v>
      </c>
      <c r="D8235" t="s">
        <v>10019</v>
      </c>
      <c r="E8235">
        <v>16</v>
      </c>
      <c r="F8235">
        <f>+_xlfn.XLOOKUP(TablaVentas[[#This Row],[PRODUCTO FINANCIERO]],TablaPrecios[PRODUCTO FINANCIERO],TablaPrecios[PRECIO UNIT],0)</f>
        <v>9.9</v>
      </c>
      <c r="G8235" s="2">
        <f>+TablaVentas[[#This Row],[CANTIDAD]]*TablaVentas[[#This Row],[PRECIO UNITARIO]]</f>
        <v>158.4</v>
      </c>
      <c r="H8235" s="1">
        <f t="shared" ca="1" si="128"/>
        <v>0.1167387708170318</v>
      </c>
      <c r="I8235" s="2">
        <f ca="1">+TablaVentas[[#This Row],[VENTAL TOTAL]]-TablaVentas[[#This Row],[VENTAL TOTAL]]*TablaVentas[[#This Row],[DESCUENTO]]</f>
        <v>139.90857870258216</v>
      </c>
      <c r="J8235" s="2">
        <f ca="1">0.18*TablaVentas[[#This Row],[SUBTOTAL]]</f>
        <v>25.183544166464788</v>
      </c>
      <c r="K8235" s="2">
        <f ca="1">+TablaVentas[[#This Row],[SUBTOTAL]]+TablaVentas[[#This Row],[IGV]]</f>
        <v>165.09212286904696</v>
      </c>
    </row>
    <row r="8236" spans="1:11" x14ac:dyDescent="0.25">
      <c r="A8236" t="s">
        <v>8245</v>
      </c>
      <c r="B8236" s="6">
        <v>45514</v>
      </c>
      <c r="C8236" t="s">
        <v>10013</v>
      </c>
      <c r="D8236" t="s">
        <v>10020</v>
      </c>
      <c r="E8236">
        <v>12</v>
      </c>
      <c r="F8236">
        <f>+_xlfn.XLOOKUP(TablaVentas[[#This Row],[PRODUCTO FINANCIERO]],TablaPrecios[PRODUCTO FINANCIERO],TablaPrecios[PRECIO UNIT],0)</f>
        <v>14.9</v>
      </c>
      <c r="G8236" s="2">
        <f>+TablaVentas[[#This Row],[CANTIDAD]]*TablaVentas[[#This Row],[PRECIO UNITARIO]]</f>
        <v>178.8</v>
      </c>
      <c r="H8236" s="1">
        <f t="shared" ca="1" si="128"/>
        <v>0.18438465883036348</v>
      </c>
      <c r="I8236" s="2">
        <f ca="1">+TablaVentas[[#This Row],[VENTAL TOTAL]]-TablaVentas[[#This Row],[VENTAL TOTAL]]*TablaVentas[[#This Row],[DESCUENTO]]</f>
        <v>145.83202300113101</v>
      </c>
      <c r="J8236" s="2">
        <f ca="1">0.18*TablaVentas[[#This Row],[SUBTOTAL]]</f>
        <v>26.249764140203581</v>
      </c>
      <c r="K8236" s="2">
        <f ca="1">+TablaVentas[[#This Row],[SUBTOTAL]]+TablaVentas[[#This Row],[IGV]]</f>
        <v>172.08178714133459</v>
      </c>
    </row>
    <row r="8237" spans="1:11" x14ac:dyDescent="0.25">
      <c r="A8237" t="s">
        <v>8246</v>
      </c>
      <c r="B8237" s="6">
        <v>45653</v>
      </c>
      <c r="C8237" t="s">
        <v>10016</v>
      </c>
      <c r="D8237" t="s">
        <v>10017</v>
      </c>
      <c r="E8237">
        <v>7</v>
      </c>
      <c r="F8237">
        <f>+_xlfn.XLOOKUP(TablaVentas[[#This Row],[PRODUCTO FINANCIERO]],TablaPrecios[PRODUCTO FINANCIERO],TablaPrecios[PRECIO UNIT],0)</f>
        <v>9.9</v>
      </c>
      <c r="G8237" s="2">
        <f>+TablaVentas[[#This Row],[CANTIDAD]]*TablaVentas[[#This Row],[PRECIO UNITARIO]]</f>
        <v>69.3</v>
      </c>
      <c r="H8237" s="1">
        <f t="shared" ca="1" si="128"/>
        <v>0.11591021680724821</v>
      </c>
      <c r="I8237" s="2">
        <f ca="1">+TablaVentas[[#This Row],[VENTAL TOTAL]]-TablaVentas[[#This Row],[VENTAL TOTAL]]*TablaVentas[[#This Row],[DESCUENTO]]</f>
        <v>61.267421975257697</v>
      </c>
      <c r="J8237" s="2">
        <f ca="1">0.18*TablaVentas[[#This Row],[SUBTOTAL]]</f>
        <v>11.028135955546386</v>
      </c>
      <c r="K8237" s="2">
        <f ca="1">+TablaVentas[[#This Row],[SUBTOTAL]]+TablaVentas[[#This Row],[IGV]]</f>
        <v>72.29555793080408</v>
      </c>
    </row>
    <row r="8238" spans="1:11" x14ac:dyDescent="0.25">
      <c r="A8238" t="s">
        <v>8247</v>
      </c>
      <c r="B8238" s="6">
        <v>46131</v>
      </c>
      <c r="C8238" t="s">
        <v>10013</v>
      </c>
      <c r="D8238" t="s">
        <v>10019</v>
      </c>
      <c r="E8238">
        <v>13</v>
      </c>
      <c r="F8238">
        <f>+_xlfn.XLOOKUP(TablaVentas[[#This Row],[PRODUCTO FINANCIERO]],TablaPrecios[PRODUCTO FINANCIERO],TablaPrecios[PRECIO UNIT],0)</f>
        <v>9.9</v>
      </c>
      <c r="G8238" s="2">
        <f>+TablaVentas[[#This Row],[CANTIDAD]]*TablaVentas[[#This Row],[PRECIO UNITARIO]]</f>
        <v>128.70000000000002</v>
      </c>
      <c r="H8238" s="1">
        <f t="shared" ca="1" si="128"/>
        <v>0.13921952711116214</v>
      </c>
      <c r="I8238" s="2">
        <f ca="1">+TablaVentas[[#This Row],[VENTAL TOTAL]]-TablaVentas[[#This Row],[VENTAL TOTAL]]*TablaVentas[[#This Row],[DESCUENTO]]</f>
        <v>110.78244686079344</v>
      </c>
      <c r="J8238" s="2">
        <f ca="1">0.18*TablaVentas[[#This Row],[SUBTOTAL]]</f>
        <v>19.940840434942817</v>
      </c>
      <c r="K8238" s="2">
        <f ca="1">+TablaVentas[[#This Row],[SUBTOTAL]]+TablaVentas[[#This Row],[IGV]]</f>
        <v>130.72328729573627</v>
      </c>
    </row>
    <row r="8239" spans="1:11" x14ac:dyDescent="0.25">
      <c r="A8239" t="s">
        <v>8248</v>
      </c>
      <c r="B8239" s="6">
        <v>45969</v>
      </c>
      <c r="C8239" t="s">
        <v>10011</v>
      </c>
      <c r="D8239" t="s">
        <v>10019</v>
      </c>
      <c r="E8239">
        <v>15</v>
      </c>
      <c r="F8239">
        <f>+_xlfn.XLOOKUP(TablaVentas[[#This Row],[PRODUCTO FINANCIERO]],TablaPrecios[PRODUCTO FINANCIERO],TablaPrecios[PRECIO UNIT],0)</f>
        <v>9.9</v>
      </c>
      <c r="G8239" s="2">
        <f>+TablaVentas[[#This Row],[CANTIDAD]]*TablaVentas[[#This Row],[PRECIO UNITARIO]]</f>
        <v>148.5</v>
      </c>
      <c r="H8239" s="1">
        <f t="shared" ca="1" si="128"/>
        <v>0.18824232426285653</v>
      </c>
      <c r="I8239" s="2">
        <f ca="1">+TablaVentas[[#This Row],[VENTAL TOTAL]]-TablaVentas[[#This Row],[VENTAL TOTAL]]*TablaVentas[[#This Row],[DESCUENTO]]</f>
        <v>120.5460148469658</v>
      </c>
      <c r="J8239" s="2">
        <f ca="1">0.18*TablaVentas[[#This Row],[SUBTOTAL]]</f>
        <v>21.698282672453843</v>
      </c>
      <c r="K8239" s="2">
        <f ca="1">+TablaVentas[[#This Row],[SUBTOTAL]]+TablaVentas[[#This Row],[IGV]]</f>
        <v>142.24429751941966</v>
      </c>
    </row>
    <row r="8240" spans="1:11" x14ac:dyDescent="0.25">
      <c r="A8240" t="s">
        <v>8249</v>
      </c>
      <c r="B8240" s="6">
        <v>45707</v>
      </c>
      <c r="C8240" t="s">
        <v>10011</v>
      </c>
      <c r="D8240" t="s">
        <v>10022</v>
      </c>
      <c r="E8240">
        <v>17</v>
      </c>
      <c r="F8240">
        <f>+_xlfn.XLOOKUP(TablaVentas[[#This Row],[PRODUCTO FINANCIERO]],TablaPrecios[PRODUCTO FINANCIERO],TablaPrecios[PRECIO UNIT],0)</f>
        <v>20.9</v>
      </c>
      <c r="G8240" s="2">
        <f>+TablaVentas[[#This Row],[CANTIDAD]]*TablaVentas[[#This Row],[PRECIO UNITARIO]]</f>
        <v>355.29999999999995</v>
      </c>
      <c r="H8240" s="1">
        <f t="shared" ca="1" si="128"/>
        <v>0.17730261667201955</v>
      </c>
      <c r="I8240" s="2">
        <f ca="1">+TablaVentas[[#This Row],[VENTAL TOTAL]]-TablaVentas[[#This Row],[VENTAL TOTAL]]*TablaVentas[[#This Row],[DESCUENTO]]</f>
        <v>292.30438029643142</v>
      </c>
      <c r="J8240" s="2">
        <f ca="1">0.18*TablaVentas[[#This Row],[SUBTOTAL]]</f>
        <v>52.614788453357654</v>
      </c>
      <c r="K8240" s="2">
        <f ca="1">+TablaVentas[[#This Row],[SUBTOTAL]]+TablaVentas[[#This Row],[IGV]]</f>
        <v>344.91916874978909</v>
      </c>
    </row>
    <row r="8241" spans="1:11" x14ac:dyDescent="0.25">
      <c r="A8241" t="s">
        <v>8250</v>
      </c>
      <c r="B8241" s="6">
        <v>45957</v>
      </c>
      <c r="C8241" t="s">
        <v>10015</v>
      </c>
      <c r="D8241" t="s">
        <v>10022</v>
      </c>
      <c r="E8241">
        <v>8</v>
      </c>
      <c r="F8241">
        <f>+_xlfn.XLOOKUP(TablaVentas[[#This Row],[PRODUCTO FINANCIERO]],TablaPrecios[PRODUCTO FINANCIERO],TablaPrecios[PRECIO UNIT],0)</f>
        <v>20.9</v>
      </c>
      <c r="G8241" s="2">
        <f>+TablaVentas[[#This Row],[CANTIDAD]]*TablaVentas[[#This Row],[PRECIO UNITARIO]]</f>
        <v>167.2</v>
      </c>
      <c r="H8241" s="1">
        <f t="shared" ca="1" si="128"/>
        <v>0.13084129034576183</v>
      </c>
      <c r="I8241" s="2">
        <f ca="1">+TablaVentas[[#This Row],[VENTAL TOTAL]]-TablaVentas[[#This Row],[VENTAL TOTAL]]*TablaVentas[[#This Row],[DESCUENTO]]</f>
        <v>145.3233362541886</v>
      </c>
      <c r="J8241" s="2">
        <f ca="1">0.18*TablaVentas[[#This Row],[SUBTOTAL]]</f>
        <v>26.158200525753948</v>
      </c>
      <c r="K8241" s="2">
        <f ca="1">+TablaVentas[[#This Row],[SUBTOTAL]]+TablaVentas[[#This Row],[IGV]]</f>
        <v>171.48153677994256</v>
      </c>
    </row>
    <row r="8242" spans="1:11" x14ac:dyDescent="0.25">
      <c r="A8242" t="s">
        <v>8251</v>
      </c>
      <c r="B8242" s="6">
        <v>46341</v>
      </c>
      <c r="C8242" t="s">
        <v>10015</v>
      </c>
      <c r="D8242" t="s">
        <v>10019</v>
      </c>
      <c r="E8242">
        <v>18</v>
      </c>
      <c r="F8242">
        <f>+_xlfn.XLOOKUP(TablaVentas[[#This Row],[PRODUCTO FINANCIERO]],TablaPrecios[PRODUCTO FINANCIERO],TablaPrecios[PRECIO UNIT],0)</f>
        <v>9.9</v>
      </c>
      <c r="G8242" s="2">
        <f>+TablaVentas[[#This Row],[CANTIDAD]]*TablaVentas[[#This Row],[PRECIO UNITARIO]]</f>
        <v>178.20000000000002</v>
      </c>
      <c r="H8242" s="1">
        <f t="shared" ca="1" si="128"/>
        <v>0.19082254330661014</v>
      </c>
      <c r="I8242" s="2">
        <f ca="1">+TablaVentas[[#This Row],[VENTAL TOTAL]]-TablaVentas[[#This Row],[VENTAL TOTAL]]*TablaVentas[[#This Row],[DESCUENTO]]</f>
        <v>144.19542278276208</v>
      </c>
      <c r="J8242" s="2">
        <f ca="1">0.18*TablaVentas[[#This Row],[SUBTOTAL]]</f>
        <v>25.955176100897173</v>
      </c>
      <c r="K8242" s="2">
        <f ca="1">+TablaVentas[[#This Row],[SUBTOTAL]]+TablaVentas[[#This Row],[IGV]]</f>
        <v>170.15059888365926</v>
      </c>
    </row>
    <row r="8243" spans="1:11" x14ac:dyDescent="0.25">
      <c r="A8243" t="s">
        <v>8252</v>
      </c>
      <c r="B8243" s="6">
        <v>45627</v>
      </c>
      <c r="C8243" t="s">
        <v>10011</v>
      </c>
      <c r="D8243" t="s">
        <v>10022</v>
      </c>
      <c r="E8243">
        <v>6</v>
      </c>
      <c r="F8243">
        <f>+_xlfn.XLOOKUP(TablaVentas[[#This Row],[PRODUCTO FINANCIERO]],TablaPrecios[PRODUCTO FINANCIERO],TablaPrecios[PRECIO UNIT],0)</f>
        <v>20.9</v>
      </c>
      <c r="G8243" s="2">
        <f>+TablaVentas[[#This Row],[CANTIDAD]]*TablaVentas[[#This Row],[PRECIO UNITARIO]]</f>
        <v>125.39999999999999</v>
      </c>
      <c r="H8243" s="1">
        <f t="shared" ca="1" si="128"/>
        <v>0.16333108009902164</v>
      </c>
      <c r="I8243" s="2">
        <f ca="1">+TablaVentas[[#This Row],[VENTAL TOTAL]]-TablaVentas[[#This Row],[VENTAL TOTAL]]*TablaVentas[[#This Row],[DESCUENTO]]</f>
        <v>104.91828255558268</v>
      </c>
      <c r="J8243" s="2">
        <f ca="1">0.18*TablaVentas[[#This Row],[SUBTOTAL]]</f>
        <v>18.885290860004883</v>
      </c>
      <c r="K8243" s="2">
        <f ca="1">+TablaVentas[[#This Row],[SUBTOTAL]]+TablaVentas[[#This Row],[IGV]]</f>
        <v>123.80357341558756</v>
      </c>
    </row>
    <row r="8244" spans="1:11" x14ac:dyDescent="0.25">
      <c r="A8244" t="s">
        <v>8253</v>
      </c>
      <c r="B8244" s="6">
        <v>45727</v>
      </c>
      <c r="C8244" t="s">
        <v>10011</v>
      </c>
      <c r="D8244" t="s">
        <v>10020</v>
      </c>
      <c r="E8244">
        <v>10</v>
      </c>
      <c r="F8244">
        <f>+_xlfn.XLOOKUP(TablaVentas[[#This Row],[PRODUCTO FINANCIERO]],TablaPrecios[PRODUCTO FINANCIERO],TablaPrecios[PRECIO UNIT],0)</f>
        <v>14.9</v>
      </c>
      <c r="G8244" s="2">
        <f>+TablaVentas[[#This Row],[CANTIDAD]]*TablaVentas[[#This Row],[PRECIO UNITARIO]]</f>
        <v>149</v>
      </c>
      <c r="H8244" s="1">
        <f t="shared" ca="1" si="128"/>
        <v>0.1945169929653266</v>
      </c>
      <c r="I8244" s="2">
        <f ca="1">+TablaVentas[[#This Row],[VENTAL TOTAL]]-TablaVentas[[#This Row],[VENTAL TOTAL]]*TablaVentas[[#This Row],[DESCUENTO]]</f>
        <v>120.01696804816633</v>
      </c>
      <c r="J8244" s="2">
        <f ca="1">0.18*TablaVentas[[#This Row],[SUBTOTAL]]</f>
        <v>21.603054248669938</v>
      </c>
      <c r="K8244" s="2">
        <f ca="1">+TablaVentas[[#This Row],[SUBTOTAL]]+TablaVentas[[#This Row],[IGV]]</f>
        <v>141.62002229683628</v>
      </c>
    </row>
    <row r="8245" spans="1:11" x14ac:dyDescent="0.25">
      <c r="A8245" t="s">
        <v>8254</v>
      </c>
      <c r="B8245" s="6">
        <v>45370</v>
      </c>
      <c r="C8245" t="s">
        <v>10015</v>
      </c>
      <c r="D8245" t="s">
        <v>10018</v>
      </c>
      <c r="E8245">
        <v>20</v>
      </c>
      <c r="F8245">
        <f>+_xlfn.XLOOKUP(TablaVentas[[#This Row],[PRODUCTO FINANCIERO]],TablaPrecios[PRODUCTO FINANCIERO],TablaPrecios[PRECIO UNIT],0)</f>
        <v>14.9</v>
      </c>
      <c r="G8245" s="2">
        <f>+TablaVentas[[#This Row],[CANTIDAD]]*TablaVentas[[#This Row],[PRECIO UNITARIO]]</f>
        <v>298</v>
      </c>
      <c r="H8245" s="1">
        <f t="shared" ca="1" si="128"/>
        <v>0.12301305826097242</v>
      </c>
      <c r="I8245" s="2">
        <f ca="1">+TablaVentas[[#This Row],[VENTAL TOTAL]]-TablaVentas[[#This Row],[VENTAL TOTAL]]*TablaVentas[[#This Row],[DESCUENTO]]</f>
        <v>261.34210863823023</v>
      </c>
      <c r="J8245" s="2">
        <f ca="1">0.18*TablaVentas[[#This Row],[SUBTOTAL]]</f>
        <v>47.041579554881437</v>
      </c>
      <c r="K8245" s="2">
        <f ca="1">+TablaVentas[[#This Row],[SUBTOTAL]]+TablaVentas[[#This Row],[IGV]]</f>
        <v>308.38368819311165</v>
      </c>
    </row>
    <row r="8246" spans="1:11" x14ac:dyDescent="0.25">
      <c r="A8246" t="s">
        <v>8255</v>
      </c>
      <c r="B8246" s="6">
        <v>46229</v>
      </c>
      <c r="C8246" t="s">
        <v>10011</v>
      </c>
      <c r="D8246" t="s">
        <v>10019</v>
      </c>
      <c r="E8246">
        <v>6</v>
      </c>
      <c r="F8246">
        <f>+_xlfn.XLOOKUP(TablaVentas[[#This Row],[PRODUCTO FINANCIERO]],TablaPrecios[PRODUCTO FINANCIERO],TablaPrecios[PRECIO UNIT],0)</f>
        <v>9.9</v>
      </c>
      <c r="G8246" s="2">
        <f>+TablaVentas[[#This Row],[CANTIDAD]]*TablaVentas[[#This Row],[PRECIO UNITARIO]]</f>
        <v>59.400000000000006</v>
      </c>
      <c r="H8246" s="1">
        <f t="shared" ca="1" si="128"/>
        <v>0.13331397144856652</v>
      </c>
      <c r="I8246" s="2">
        <f ca="1">+TablaVentas[[#This Row],[VENTAL TOTAL]]-TablaVentas[[#This Row],[VENTAL TOTAL]]*TablaVentas[[#This Row],[DESCUENTO]]</f>
        <v>51.481150095955151</v>
      </c>
      <c r="J8246" s="2">
        <f ca="1">0.18*TablaVentas[[#This Row],[SUBTOTAL]]</f>
        <v>9.2666070172719266</v>
      </c>
      <c r="K8246" s="2">
        <f ca="1">+TablaVentas[[#This Row],[SUBTOTAL]]+TablaVentas[[#This Row],[IGV]]</f>
        <v>60.747757113227081</v>
      </c>
    </row>
    <row r="8247" spans="1:11" x14ac:dyDescent="0.25">
      <c r="A8247" t="s">
        <v>8256</v>
      </c>
      <c r="B8247" s="6">
        <v>45918</v>
      </c>
      <c r="C8247" t="s">
        <v>10015</v>
      </c>
      <c r="D8247" t="s">
        <v>10020</v>
      </c>
      <c r="E8247">
        <v>9</v>
      </c>
      <c r="F8247">
        <f>+_xlfn.XLOOKUP(TablaVentas[[#This Row],[PRODUCTO FINANCIERO]],TablaPrecios[PRODUCTO FINANCIERO],TablaPrecios[PRECIO UNIT],0)</f>
        <v>14.9</v>
      </c>
      <c r="G8247" s="2">
        <f>+TablaVentas[[#This Row],[CANTIDAD]]*TablaVentas[[#This Row],[PRECIO UNITARIO]]</f>
        <v>134.1</v>
      </c>
      <c r="H8247" s="1">
        <f t="shared" ca="1" si="128"/>
        <v>0.13871072489236017</v>
      </c>
      <c r="I8247" s="2">
        <f ca="1">+TablaVentas[[#This Row],[VENTAL TOTAL]]-TablaVentas[[#This Row],[VENTAL TOTAL]]*TablaVentas[[#This Row],[DESCUENTO]]</f>
        <v>115.4988917919345</v>
      </c>
      <c r="J8247" s="2">
        <f ca="1">0.18*TablaVentas[[#This Row],[SUBTOTAL]]</f>
        <v>20.789800522548209</v>
      </c>
      <c r="K8247" s="2">
        <f ca="1">+TablaVentas[[#This Row],[SUBTOTAL]]+TablaVentas[[#This Row],[IGV]]</f>
        <v>136.28869231448272</v>
      </c>
    </row>
    <row r="8248" spans="1:11" x14ac:dyDescent="0.25">
      <c r="A8248" t="s">
        <v>8257</v>
      </c>
      <c r="B8248" s="6">
        <v>45904</v>
      </c>
      <c r="C8248" t="s">
        <v>10012</v>
      </c>
      <c r="D8248" t="s">
        <v>10017</v>
      </c>
      <c r="E8248">
        <v>17</v>
      </c>
      <c r="F8248">
        <f>+_xlfn.XLOOKUP(TablaVentas[[#This Row],[PRODUCTO FINANCIERO]],TablaPrecios[PRODUCTO FINANCIERO],TablaPrecios[PRECIO UNIT],0)</f>
        <v>9.9</v>
      </c>
      <c r="G8248" s="2">
        <f>+TablaVentas[[#This Row],[CANTIDAD]]*TablaVentas[[#This Row],[PRECIO UNITARIO]]</f>
        <v>168.3</v>
      </c>
      <c r="H8248" s="1">
        <f t="shared" ca="1" si="128"/>
        <v>0.16192904701272273</v>
      </c>
      <c r="I8248" s="2">
        <f ca="1">+TablaVentas[[#This Row],[VENTAL TOTAL]]-TablaVentas[[#This Row],[VENTAL TOTAL]]*TablaVentas[[#This Row],[DESCUENTO]]</f>
        <v>141.04734138775876</v>
      </c>
      <c r="J8248" s="2">
        <f ca="1">0.18*TablaVentas[[#This Row],[SUBTOTAL]]</f>
        <v>25.388521449796578</v>
      </c>
      <c r="K8248" s="2">
        <f ca="1">+TablaVentas[[#This Row],[SUBTOTAL]]+TablaVentas[[#This Row],[IGV]]</f>
        <v>166.43586283755533</v>
      </c>
    </row>
    <row r="8249" spans="1:11" x14ac:dyDescent="0.25">
      <c r="A8249" t="s">
        <v>8258</v>
      </c>
      <c r="B8249" s="6">
        <v>46250</v>
      </c>
      <c r="C8249" t="s">
        <v>10011</v>
      </c>
      <c r="D8249" t="s">
        <v>10019</v>
      </c>
      <c r="E8249">
        <v>5</v>
      </c>
      <c r="F8249">
        <f>+_xlfn.XLOOKUP(TablaVentas[[#This Row],[PRODUCTO FINANCIERO]],TablaPrecios[PRODUCTO FINANCIERO],TablaPrecios[PRECIO UNIT],0)</f>
        <v>9.9</v>
      </c>
      <c r="G8249" s="2">
        <f>+TablaVentas[[#This Row],[CANTIDAD]]*TablaVentas[[#This Row],[PRECIO UNITARIO]]</f>
        <v>49.5</v>
      </c>
      <c r="H8249" s="1">
        <f t="shared" ca="1" si="128"/>
        <v>0.17270093507797685</v>
      </c>
      <c r="I8249" s="2">
        <f ca="1">+TablaVentas[[#This Row],[VENTAL TOTAL]]-TablaVentas[[#This Row],[VENTAL TOTAL]]*TablaVentas[[#This Row],[DESCUENTO]]</f>
        <v>40.951303713640144</v>
      </c>
      <c r="J8249" s="2">
        <f ca="1">0.18*TablaVentas[[#This Row],[SUBTOTAL]]</f>
        <v>7.3712346684552257</v>
      </c>
      <c r="K8249" s="2">
        <f ca="1">+TablaVentas[[#This Row],[SUBTOTAL]]+TablaVentas[[#This Row],[IGV]]</f>
        <v>48.322538382095367</v>
      </c>
    </row>
    <row r="8250" spans="1:11" x14ac:dyDescent="0.25">
      <c r="A8250" t="s">
        <v>8259</v>
      </c>
      <c r="B8250" s="6">
        <v>45461</v>
      </c>
      <c r="C8250" t="s">
        <v>10016</v>
      </c>
      <c r="D8250" t="s">
        <v>10020</v>
      </c>
      <c r="E8250">
        <v>17</v>
      </c>
      <c r="F8250">
        <f>+_xlfn.XLOOKUP(TablaVentas[[#This Row],[PRODUCTO FINANCIERO]],TablaPrecios[PRODUCTO FINANCIERO],TablaPrecios[PRECIO UNIT],0)</f>
        <v>14.9</v>
      </c>
      <c r="G8250" s="2">
        <f>+TablaVentas[[#This Row],[CANTIDAD]]*TablaVentas[[#This Row],[PRECIO UNITARIO]]</f>
        <v>253.3</v>
      </c>
      <c r="H8250" s="1">
        <f t="shared" ca="1" si="128"/>
        <v>0.1531474045853897</v>
      </c>
      <c r="I8250" s="2">
        <f ca="1">+TablaVentas[[#This Row],[VENTAL TOTAL]]-TablaVentas[[#This Row],[VENTAL TOTAL]]*TablaVentas[[#This Row],[DESCUENTO]]</f>
        <v>214.5077624185208</v>
      </c>
      <c r="J8250" s="2">
        <f ca="1">0.18*TablaVentas[[#This Row],[SUBTOTAL]]</f>
        <v>38.61139723533374</v>
      </c>
      <c r="K8250" s="2">
        <f ca="1">+TablaVentas[[#This Row],[SUBTOTAL]]+TablaVentas[[#This Row],[IGV]]</f>
        <v>253.11915965385452</v>
      </c>
    </row>
    <row r="8251" spans="1:11" x14ac:dyDescent="0.25">
      <c r="A8251" t="s">
        <v>8260</v>
      </c>
      <c r="B8251" s="6">
        <v>46232</v>
      </c>
      <c r="C8251" t="s">
        <v>10013</v>
      </c>
      <c r="D8251" t="s">
        <v>10020</v>
      </c>
      <c r="E8251">
        <v>3</v>
      </c>
      <c r="F8251">
        <f>+_xlfn.XLOOKUP(TablaVentas[[#This Row],[PRODUCTO FINANCIERO]],TablaPrecios[PRODUCTO FINANCIERO],TablaPrecios[PRECIO UNIT],0)</f>
        <v>14.9</v>
      </c>
      <c r="G8251" s="2">
        <f>+TablaVentas[[#This Row],[CANTIDAD]]*TablaVentas[[#This Row],[PRECIO UNITARIO]]</f>
        <v>44.7</v>
      </c>
      <c r="H8251" s="1">
        <f t="shared" ca="1" si="128"/>
        <v>0.19021621714771028</v>
      </c>
      <c r="I8251" s="2">
        <f ca="1">+TablaVentas[[#This Row],[VENTAL TOTAL]]-TablaVentas[[#This Row],[VENTAL TOTAL]]*TablaVentas[[#This Row],[DESCUENTO]]</f>
        <v>36.197335093497351</v>
      </c>
      <c r="J8251" s="2">
        <f ca="1">0.18*TablaVentas[[#This Row],[SUBTOTAL]]</f>
        <v>6.515520316829523</v>
      </c>
      <c r="K8251" s="2">
        <f ca="1">+TablaVentas[[#This Row],[SUBTOTAL]]+TablaVentas[[#This Row],[IGV]]</f>
        <v>42.712855410326874</v>
      </c>
    </row>
    <row r="8252" spans="1:11" x14ac:dyDescent="0.25">
      <c r="A8252" t="s">
        <v>8261</v>
      </c>
      <c r="B8252" s="6">
        <v>45443</v>
      </c>
      <c r="C8252" t="s">
        <v>10014</v>
      </c>
      <c r="D8252" t="s">
        <v>10022</v>
      </c>
      <c r="E8252">
        <v>14</v>
      </c>
      <c r="F8252">
        <f>+_xlfn.XLOOKUP(TablaVentas[[#This Row],[PRODUCTO FINANCIERO]],TablaPrecios[PRODUCTO FINANCIERO],TablaPrecios[PRECIO UNIT],0)</f>
        <v>20.9</v>
      </c>
      <c r="G8252" s="2">
        <f>+TablaVentas[[#This Row],[CANTIDAD]]*TablaVentas[[#This Row],[PRECIO UNITARIO]]</f>
        <v>292.59999999999997</v>
      </c>
      <c r="H8252" s="1">
        <f t="shared" ca="1" si="128"/>
        <v>0.10542320773919932</v>
      </c>
      <c r="I8252" s="2">
        <f ca="1">+TablaVentas[[#This Row],[VENTAL TOTAL]]-TablaVentas[[#This Row],[VENTAL TOTAL]]*TablaVentas[[#This Row],[DESCUENTO]]</f>
        <v>261.75316941551023</v>
      </c>
      <c r="J8252" s="2">
        <f ca="1">0.18*TablaVentas[[#This Row],[SUBTOTAL]]</f>
        <v>47.115570494791839</v>
      </c>
      <c r="K8252" s="2">
        <f ca="1">+TablaVentas[[#This Row],[SUBTOTAL]]+TablaVentas[[#This Row],[IGV]]</f>
        <v>308.86873991030205</v>
      </c>
    </row>
    <row r="8253" spans="1:11" x14ac:dyDescent="0.25">
      <c r="A8253" t="s">
        <v>8262</v>
      </c>
      <c r="B8253" s="6">
        <v>46066</v>
      </c>
      <c r="C8253" t="s">
        <v>10016</v>
      </c>
      <c r="D8253" t="s">
        <v>10019</v>
      </c>
      <c r="E8253">
        <v>10</v>
      </c>
      <c r="F8253">
        <f>+_xlfn.XLOOKUP(TablaVentas[[#This Row],[PRODUCTO FINANCIERO]],TablaPrecios[PRODUCTO FINANCIERO],TablaPrecios[PRECIO UNIT],0)</f>
        <v>9.9</v>
      </c>
      <c r="G8253" s="2">
        <f>+TablaVentas[[#This Row],[CANTIDAD]]*TablaVentas[[#This Row],[PRECIO UNITARIO]]</f>
        <v>99</v>
      </c>
      <c r="H8253" s="1">
        <f t="shared" ca="1" si="128"/>
        <v>0.12146736361228616</v>
      </c>
      <c r="I8253" s="2">
        <f ca="1">+TablaVentas[[#This Row],[VENTAL TOTAL]]-TablaVentas[[#This Row],[VENTAL TOTAL]]*TablaVentas[[#This Row],[DESCUENTO]]</f>
        <v>86.974731002383663</v>
      </c>
      <c r="J8253" s="2">
        <f ca="1">0.18*TablaVentas[[#This Row],[SUBTOTAL]]</f>
        <v>15.655451580429059</v>
      </c>
      <c r="K8253" s="2">
        <f ca="1">+TablaVentas[[#This Row],[SUBTOTAL]]+TablaVentas[[#This Row],[IGV]]</f>
        <v>102.63018258281272</v>
      </c>
    </row>
    <row r="8254" spans="1:11" x14ac:dyDescent="0.25">
      <c r="A8254" t="s">
        <v>8263</v>
      </c>
      <c r="B8254" s="6">
        <v>45391</v>
      </c>
      <c r="C8254" t="s">
        <v>10012</v>
      </c>
      <c r="D8254" t="s">
        <v>10022</v>
      </c>
      <c r="E8254">
        <v>10</v>
      </c>
      <c r="F8254">
        <f>+_xlfn.XLOOKUP(TablaVentas[[#This Row],[PRODUCTO FINANCIERO]],TablaPrecios[PRODUCTO FINANCIERO],TablaPrecios[PRECIO UNIT],0)</f>
        <v>20.9</v>
      </c>
      <c r="G8254" s="2">
        <f>+TablaVentas[[#This Row],[CANTIDAD]]*TablaVentas[[#This Row],[PRECIO UNITARIO]]</f>
        <v>209</v>
      </c>
      <c r="H8254" s="1">
        <f t="shared" ca="1" si="128"/>
        <v>0.10891796993202893</v>
      </c>
      <c r="I8254" s="2">
        <f ca="1">+TablaVentas[[#This Row],[VENTAL TOTAL]]-TablaVentas[[#This Row],[VENTAL TOTAL]]*TablaVentas[[#This Row],[DESCUENTO]]</f>
        <v>186.23614428420595</v>
      </c>
      <c r="J8254" s="2">
        <f ca="1">0.18*TablaVentas[[#This Row],[SUBTOTAL]]</f>
        <v>33.522505971157067</v>
      </c>
      <c r="K8254" s="2">
        <f ca="1">+TablaVentas[[#This Row],[SUBTOTAL]]+TablaVentas[[#This Row],[IGV]]</f>
        <v>219.75865025536302</v>
      </c>
    </row>
    <row r="8255" spans="1:11" x14ac:dyDescent="0.25">
      <c r="A8255" t="s">
        <v>8264</v>
      </c>
      <c r="B8255" s="6">
        <v>45660</v>
      </c>
      <c r="C8255" t="s">
        <v>10011</v>
      </c>
      <c r="D8255" t="s">
        <v>10018</v>
      </c>
      <c r="E8255">
        <v>11</v>
      </c>
      <c r="F8255">
        <f>+_xlfn.XLOOKUP(TablaVentas[[#This Row],[PRODUCTO FINANCIERO]],TablaPrecios[PRODUCTO FINANCIERO],TablaPrecios[PRECIO UNIT],0)</f>
        <v>14.9</v>
      </c>
      <c r="G8255" s="2">
        <f>+TablaVentas[[#This Row],[CANTIDAD]]*TablaVentas[[#This Row],[PRECIO UNITARIO]]</f>
        <v>163.9</v>
      </c>
      <c r="H8255" s="1">
        <f t="shared" ca="1" si="128"/>
        <v>0.15419602866876134</v>
      </c>
      <c r="I8255" s="2">
        <f ca="1">+TablaVentas[[#This Row],[VENTAL TOTAL]]-TablaVentas[[#This Row],[VENTAL TOTAL]]*TablaVentas[[#This Row],[DESCUENTO]]</f>
        <v>138.62727090119003</v>
      </c>
      <c r="J8255" s="2">
        <f ca="1">0.18*TablaVentas[[#This Row],[SUBTOTAL]]</f>
        <v>24.952908762214204</v>
      </c>
      <c r="K8255" s="2">
        <f ca="1">+TablaVentas[[#This Row],[SUBTOTAL]]+TablaVentas[[#This Row],[IGV]]</f>
        <v>163.58017966340424</v>
      </c>
    </row>
    <row r="8256" spans="1:11" x14ac:dyDescent="0.25">
      <c r="A8256" t="s">
        <v>8265</v>
      </c>
      <c r="B8256" s="6">
        <v>45516</v>
      </c>
      <c r="C8256" t="s">
        <v>10013</v>
      </c>
      <c r="D8256" t="s">
        <v>10017</v>
      </c>
      <c r="E8256">
        <v>16</v>
      </c>
      <c r="F8256">
        <f>+_xlfn.XLOOKUP(TablaVentas[[#This Row],[PRODUCTO FINANCIERO]],TablaPrecios[PRODUCTO FINANCIERO],TablaPrecios[PRECIO UNIT],0)</f>
        <v>9.9</v>
      </c>
      <c r="G8256" s="2">
        <f>+TablaVentas[[#This Row],[CANTIDAD]]*TablaVentas[[#This Row],[PRECIO UNITARIO]]</f>
        <v>158.4</v>
      </c>
      <c r="H8256" s="1">
        <f t="shared" ca="1" si="128"/>
        <v>0.11307782061353649</v>
      </c>
      <c r="I8256" s="2">
        <f ca="1">+TablaVentas[[#This Row],[VENTAL TOTAL]]-TablaVentas[[#This Row],[VENTAL TOTAL]]*TablaVentas[[#This Row],[DESCUENTO]]</f>
        <v>140.48847321481583</v>
      </c>
      <c r="J8256" s="2">
        <f ca="1">0.18*TablaVentas[[#This Row],[SUBTOTAL]]</f>
        <v>25.287925178666846</v>
      </c>
      <c r="K8256" s="2">
        <f ca="1">+TablaVentas[[#This Row],[SUBTOTAL]]+TablaVentas[[#This Row],[IGV]]</f>
        <v>165.77639839348268</v>
      </c>
    </row>
    <row r="8257" spans="1:11" x14ac:dyDescent="0.25">
      <c r="A8257" t="s">
        <v>8266</v>
      </c>
      <c r="B8257" s="6">
        <v>46059</v>
      </c>
      <c r="C8257" t="s">
        <v>10011</v>
      </c>
      <c r="D8257" t="s">
        <v>10022</v>
      </c>
      <c r="E8257">
        <v>12</v>
      </c>
      <c r="F8257">
        <f>+_xlfn.XLOOKUP(TablaVentas[[#This Row],[PRODUCTO FINANCIERO]],TablaPrecios[PRODUCTO FINANCIERO],TablaPrecios[PRECIO UNIT],0)</f>
        <v>20.9</v>
      </c>
      <c r="G8257" s="2">
        <f>+TablaVentas[[#This Row],[CANTIDAD]]*TablaVentas[[#This Row],[PRECIO UNITARIO]]</f>
        <v>250.79999999999998</v>
      </c>
      <c r="H8257" s="1">
        <f t="shared" ca="1" si="128"/>
        <v>0.18524441021725699</v>
      </c>
      <c r="I8257" s="2">
        <f ca="1">+TablaVentas[[#This Row],[VENTAL TOTAL]]-TablaVentas[[#This Row],[VENTAL TOTAL]]*TablaVentas[[#This Row],[DESCUENTO]]</f>
        <v>204.34070191751192</v>
      </c>
      <c r="J8257" s="2">
        <f ca="1">0.18*TablaVentas[[#This Row],[SUBTOTAL]]</f>
        <v>36.781326345152145</v>
      </c>
      <c r="K8257" s="2">
        <f ca="1">+TablaVentas[[#This Row],[SUBTOTAL]]+TablaVentas[[#This Row],[IGV]]</f>
        <v>241.12202826266406</v>
      </c>
    </row>
    <row r="8258" spans="1:11" x14ac:dyDescent="0.25">
      <c r="A8258" t="s">
        <v>8267</v>
      </c>
      <c r="B8258" s="6">
        <v>46305</v>
      </c>
      <c r="C8258" t="s">
        <v>10011</v>
      </c>
      <c r="D8258" t="s">
        <v>10022</v>
      </c>
      <c r="E8258">
        <v>12</v>
      </c>
      <c r="F8258">
        <f>+_xlfn.XLOOKUP(TablaVentas[[#This Row],[PRODUCTO FINANCIERO]],TablaPrecios[PRODUCTO FINANCIERO],TablaPrecios[PRECIO UNIT],0)</f>
        <v>20.9</v>
      </c>
      <c r="G8258" s="2">
        <f>+TablaVentas[[#This Row],[CANTIDAD]]*TablaVentas[[#This Row],[PRECIO UNITARIO]]</f>
        <v>250.79999999999998</v>
      </c>
      <c r="H8258" s="1">
        <f t="shared" ref="H8258:H8321" ca="1" si="129">+RAND()*0.1+0.1</f>
        <v>0.17460580031290407</v>
      </c>
      <c r="I8258" s="2">
        <f ca="1">+TablaVentas[[#This Row],[VENTAL TOTAL]]-TablaVentas[[#This Row],[VENTAL TOTAL]]*TablaVentas[[#This Row],[DESCUENTO]]</f>
        <v>207.00886528152364</v>
      </c>
      <c r="J8258" s="2">
        <f ca="1">0.18*TablaVentas[[#This Row],[SUBTOTAL]]</f>
        <v>37.261595750674253</v>
      </c>
      <c r="K8258" s="2">
        <f ca="1">+TablaVentas[[#This Row],[SUBTOTAL]]+TablaVentas[[#This Row],[IGV]]</f>
        <v>244.27046103219789</v>
      </c>
    </row>
    <row r="8259" spans="1:11" x14ac:dyDescent="0.25">
      <c r="A8259" t="s">
        <v>8268</v>
      </c>
      <c r="B8259" s="6">
        <v>45320</v>
      </c>
      <c r="C8259" t="s">
        <v>10012</v>
      </c>
      <c r="D8259" t="s">
        <v>10020</v>
      </c>
      <c r="E8259">
        <v>14</v>
      </c>
      <c r="F8259">
        <f>+_xlfn.XLOOKUP(TablaVentas[[#This Row],[PRODUCTO FINANCIERO]],TablaPrecios[PRODUCTO FINANCIERO],TablaPrecios[PRECIO UNIT],0)</f>
        <v>14.9</v>
      </c>
      <c r="G8259" s="2">
        <f>+TablaVentas[[#This Row],[CANTIDAD]]*TablaVentas[[#This Row],[PRECIO UNITARIO]]</f>
        <v>208.6</v>
      </c>
      <c r="H8259" s="1">
        <f t="shared" ca="1" si="129"/>
        <v>0.12669519340621688</v>
      </c>
      <c r="I8259" s="2">
        <f ca="1">+TablaVentas[[#This Row],[VENTAL TOTAL]]-TablaVentas[[#This Row],[VENTAL TOTAL]]*TablaVentas[[#This Row],[DESCUENTO]]</f>
        <v>182.17138265546316</v>
      </c>
      <c r="J8259" s="2">
        <f ca="1">0.18*TablaVentas[[#This Row],[SUBTOTAL]]</f>
        <v>32.790848877983365</v>
      </c>
      <c r="K8259" s="2">
        <f ca="1">+TablaVentas[[#This Row],[SUBTOTAL]]+TablaVentas[[#This Row],[IGV]]</f>
        <v>214.96223153344653</v>
      </c>
    </row>
    <row r="8260" spans="1:11" x14ac:dyDescent="0.25">
      <c r="A8260" t="s">
        <v>8269</v>
      </c>
      <c r="B8260" s="6">
        <v>46077</v>
      </c>
      <c r="C8260" t="s">
        <v>10016</v>
      </c>
      <c r="D8260" t="s">
        <v>10020</v>
      </c>
      <c r="E8260">
        <v>14</v>
      </c>
      <c r="F8260">
        <f>+_xlfn.XLOOKUP(TablaVentas[[#This Row],[PRODUCTO FINANCIERO]],TablaPrecios[PRODUCTO FINANCIERO],TablaPrecios[PRECIO UNIT],0)</f>
        <v>14.9</v>
      </c>
      <c r="G8260" s="2">
        <f>+TablaVentas[[#This Row],[CANTIDAD]]*TablaVentas[[#This Row],[PRECIO UNITARIO]]</f>
        <v>208.6</v>
      </c>
      <c r="H8260" s="1">
        <f t="shared" ca="1" si="129"/>
        <v>0.10820176867749487</v>
      </c>
      <c r="I8260" s="2">
        <f ca="1">+TablaVentas[[#This Row],[VENTAL TOTAL]]-TablaVentas[[#This Row],[VENTAL TOTAL]]*TablaVentas[[#This Row],[DESCUENTO]]</f>
        <v>186.02911105387457</v>
      </c>
      <c r="J8260" s="2">
        <f ca="1">0.18*TablaVentas[[#This Row],[SUBTOTAL]]</f>
        <v>33.485239989697419</v>
      </c>
      <c r="K8260" s="2">
        <f ca="1">+TablaVentas[[#This Row],[SUBTOTAL]]+TablaVentas[[#This Row],[IGV]]</f>
        <v>219.51435104357199</v>
      </c>
    </row>
    <row r="8261" spans="1:11" x14ac:dyDescent="0.25">
      <c r="A8261" t="s">
        <v>8270</v>
      </c>
      <c r="B8261" s="6">
        <v>46280</v>
      </c>
      <c r="C8261" t="s">
        <v>10014</v>
      </c>
      <c r="D8261" t="s">
        <v>10019</v>
      </c>
      <c r="E8261">
        <v>16</v>
      </c>
      <c r="F8261">
        <f>+_xlfn.XLOOKUP(TablaVentas[[#This Row],[PRODUCTO FINANCIERO]],TablaPrecios[PRODUCTO FINANCIERO],TablaPrecios[PRECIO UNIT],0)</f>
        <v>9.9</v>
      </c>
      <c r="G8261" s="2">
        <f>+TablaVentas[[#This Row],[CANTIDAD]]*TablaVentas[[#This Row],[PRECIO UNITARIO]]</f>
        <v>158.4</v>
      </c>
      <c r="H8261" s="1">
        <f t="shared" ca="1" si="129"/>
        <v>0.12402081425737976</v>
      </c>
      <c r="I8261" s="2">
        <f ca="1">+TablaVentas[[#This Row],[VENTAL TOTAL]]-TablaVentas[[#This Row],[VENTAL TOTAL]]*TablaVentas[[#This Row],[DESCUENTO]]</f>
        <v>138.75510302163104</v>
      </c>
      <c r="J8261" s="2">
        <f ca="1">0.18*TablaVentas[[#This Row],[SUBTOTAL]]</f>
        <v>24.975918543893588</v>
      </c>
      <c r="K8261" s="2">
        <f ca="1">+TablaVentas[[#This Row],[SUBTOTAL]]+TablaVentas[[#This Row],[IGV]]</f>
        <v>163.73102156552463</v>
      </c>
    </row>
    <row r="8262" spans="1:11" x14ac:dyDescent="0.25">
      <c r="A8262" t="s">
        <v>8271</v>
      </c>
      <c r="B8262" s="6">
        <v>45324</v>
      </c>
      <c r="C8262" t="s">
        <v>10016</v>
      </c>
      <c r="D8262" t="s">
        <v>10017</v>
      </c>
      <c r="E8262">
        <v>19</v>
      </c>
      <c r="F8262">
        <f>+_xlfn.XLOOKUP(TablaVentas[[#This Row],[PRODUCTO FINANCIERO]],TablaPrecios[PRODUCTO FINANCIERO],TablaPrecios[PRECIO UNIT],0)</f>
        <v>9.9</v>
      </c>
      <c r="G8262" s="2">
        <f>+TablaVentas[[#This Row],[CANTIDAD]]*TablaVentas[[#This Row],[PRECIO UNITARIO]]</f>
        <v>188.1</v>
      </c>
      <c r="H8262" s="1">
        <f t="shared" ca="1" si="129"/>
        <v>0.13108848425259442</v>
      </c>
      <c r="I8262" s="2">
        <f ca="1">+TablaVentas[[#This Row],[VENTAL TOTAL]]-TablaVentas[[#This Row],[VENTAL TOTAL]]*TablaVentas[[#This Row],[DESCUENTO]]</f>
        <v>163.44225611208699</v>
      </c>
      <c r="J8262" s="2">
        <f ca="1">0.18*TablaVentas[[#This Row],[SUBTOTAL]]</f>
        <v>29.419606100175656</v>
      </c>
      <c r="K8262" s="2">
        <f ca="1">+TablaVentas[[#This Row],[SUBTOTAL]]+TablaVentas[[#This Row],[IGV]]</f>
        <v>192.86186221226265</v>
      </c>
    </row>
    <row r="8263" spans="1:11" x14ac:dyDescent="0.25">
      <c r="A8263" t="s">
        <v>8272</v>
      </c>
      <c r="B8263" s="6">
        <v>45612</v>
      </c>
      <c r="C8263" t="s">
        <v>10012</v>
      </c>
      <c r="D8263" t="s">
        <v>10018</v>
      </c>
      <c r="E8263">
        <v>4</v>
      </c>
      <c r="F8263">
        <f>+_xlfn.XLOOKUP(TablaVentas[[#This Row],[PRODUCTO FINANCIERO]],TablaPrecios[PRODUCTO FINANCIERO],TablaPrecios[PRECIO UNIT],0)</f>
        <v>14.9</v>
      </c>
      <c r="G8263" s="2">
        <f>+TablaVentas[[#This Row],[CANTIDAD]]*TablaVentas[[#This Row],[PRECIO UNITARIO]]</f>
        <v>59.6</v>
      </c>
      <c r="H8263" s="1">
        <f t="shared" ca="1" si="129"/>
        <v>0.1255905311312043</v>
      </c>
      <c r="I8263" s="2">
        <f ca="1">+TablaVentas[[#This Row],[VENTAL TOTAL]]-TablaVentas[[#This Row],[VENTAL TOTAL]]*TablaVentas[[#This Row],[DESCUENTO]]</f>
        <v>52.114804344580222</v>
      </c>
      <c r="J8263" s="2">
        <f ca="1">0.18*TablaVentas[[#This Row],[SUBTOTAL]]</f>
        <v>9.3806647820244393</v>
      </c>
      <c r="K8263" s="2">
        <f ca="1">+TablaVentas[[#This Row],[SUBTOTAL]]+TablaVentas[[#This Row],[IGV]]</f>
        <v>61.495469126604661</v>
      </c>
    </row>
    <row r="8264" spans="1:11" x14ac:dyDescent="0.25">
      <c r="A8264" t="s">
        <v>8273</v>
      </c>
      <c r="B8264" s="6">
        <v>45593</v>
      </c>
      <c r="C8264" t="s">
        <v>10015</v>
      </c>
      <c r="D8264" t="s">
        <v>10022</v>
      </c>
      <c r="E8264">
        <v>20</v>
      </c>
      <c r="F8264">
        <f>+_xlfn.XLOOKUP(TablaVentas[[#This Row],[PRODUCTO FINANCIERO]],TablaPrecios[PRODUCTO FINANCIERO],TablaPrecios[PRECIO UNIT],0)</f>
        <v>20.9</v>
      </c>
      <c r="G8264" s="2">
        <f>+TablaVentas[[#This Row],[CANTIDAD]]*TablaVentas[[#This Row],[PRECIO UNITARIO]]</f>
        <v>418</v>
      </c>
      <c r="H8264" s="1">
        <f t="shared" ca="1" si="129"/>
        <v>0.12464908894500872</v>
      </c>
      <c r="I8264" s="2">
        <f ca="1">+TablaVentas[[#This Row],[VENTAL TOTAL]]-TablaVentas[[#This Row],[VENTAL TOTAL]]*TablaVentas[[#This Row],[DESCUENTO]]</f>
        <v>365.89668082098638</v>
      </c>
      <c r="J8264" s="2">
        <f ca="1">0.18*TablaVentas[[#This Row],[SUBTOTAL]]</f>
        <v>65.861402547777544</v>
      </c>
      <c r="K8264" s="2">
        <f ca="1">+TablaVentas[[#This Row],[SUBTOTAL]]+TablaVentas[[#This Row],[IGV]]</f>
        <v>431.75808336876389</v>
      </c>
    </row>
    <row r="8265" spans="1:11" x14ac:dyDescent="0.25">
      <c r="A8265" t="s">
        <v>8274</v>
      </c>
      <c r="B8265" s="6">
        <v>46085</v>
      </c>
      <c r="C8265" t="s">
        <v>10012</v>
      </c>
      <c r="D8265" t="s">
        <v>10017</v>
      </c>
      <c r="E8265">
        <v>20</v>
      </c>
      <c r="F8265">
        <f>+_xlfn.XLOOKUP(TablaVentas[[#This Row],[PRODUCTO FINANCIERO]],TablaPrecios[PRODUCTO FINANCIERO],TablaPrecios[PRECIO UNIT],0)</f>
        <v>9.9</v>
      </c>
      <c r="G8265" s="2">
        <f>+TablaVentas[[#This Row],[CANTIDAD]]*TablaVentas[[#This Row],[PRECIO UNITARIO]]</f>
        <v>198</v>
      </c>
      <c r="H8265" s="1">
        <f t="shared" ca="1" si="129"/>
        <v>0.16506233257997144</v>
      </c>
      <c r="I8265" s="2">
        <f ca="1">+TablaVentas[[#This Row],[VENTAL TOTAL]]-TablaVentas[[#This Row],[VENTAL TOTAL]]*TablaVentas[[#This Row],[DESCUENTO]]</f>
        <v>165.31765814916565</v>
      </c>
      <c r="J8265" s="2">
        <f ca="1">0.18*TablaVentas[[#This Row],[SUBTOTAL]]</f>
        <v>29.757178466849815</v>
      </c>
      <c r="K8265" s="2">
        <f ca="1">+TablaVentas[[#This Row],[SUBTOTAL]]+TablaVentas[[#This Row],[IGV]]</f>
        <v>195.07483661601546</v>
      </c>
    </row>
    <row r="8266" spans="1:11" x14ac:dyDescent="0.25">
      <c r="A8266" t="s">
        <v>8275</v>
      </c>
      <c r="B8266" s="6">
        <v>45781</v>
      </c>
      <c r="C8266" t="s">
        <v>10012</v>
      </c>
      <c r="D8266" t="s">
        <v>10020</v>
      </c>
      <c r="E8266">
        <v>3</v>
      </c>
      <c r="F8266">
        <f>+_xlfn.XLOOKUP(TablaVentas[[#This Row],[PRODUCTO FINANCIERO]],TablaPrecios[PRODUCTO FINANCIERO],TablaPrecios[PRECIO UNIT],0)</f>
        <v>14.9</v>
      </c>
      <c r="G8266" s="2">
        <f>+TablaVentas[[#This Row],[CANTIDAD]]*TablaVentas[[#This Row],[PRECIO UNITARIO]]</f>
        <v>44.7</v>
      </c>
      <c r="H8266" s="1">
        <f t="shared" ca="1" si="129"/>
        <v>0.18817286540306072</v>
      </c>
      <c r="I8266" s="2">
        <f ca="1">+TablaVentas[[#This Row],[VENTAL TOTAL]]-TablaVentas[[#This Row],[VENTAL TOTAL]]*TablaVentas[[#This Row],[DESCUENTO]]</f>
        <v>36.288672916483186</v>
      </c>
      <c r="J8266" s="2">
        <f ca="1">0.18*TablaVentas[[#This Row],[SUBTOTAL]]</f>
        <v>6.5319611249669736</v>
      </c>
      <c r="K8266" s="2">
        <f ca="1">+TablaVentas[[#This Row],[SUBTOTAL]]+TablaVentas[[#This Row],[IGV]]</f>
        <v>42.820634041450162</v>
      </c>
    </row>
    <row r="8267" spans="1:11" x14ac:dyDescent="0.25">
      <c r="A8267" t="s">
        <v>8276</v>
      </c>
      <c r="B8267" s="6">
        <v>46288</v>
      </c>
      <c r="C8267" t="s">
        <v>10016</v>
      </c>
      <c r="D8267" t="s">
        <v>10018</v>
      </c>
      <c r="E8267">
        <v>3</v>
      </c>
      <c r="F8267">
        <f>+_xlfn.XLOOKUP(TablaVentas[[#This Row],[PRODUCTO FINANCIERO]],TablaPrecios[PRODUCTO FINANCIERO],TablaPrecios[PRECIO UNIT],0)</f>
        <v>14.9</v>
      </c>
      <c r="G8267" s="2">
        <f>+TablaVentas[[#This Row],[CANTIDAD]]*TablaVentas[[#This Row],[PRECIO UNITARIO]]</f>
        <v>44.7</v>
      </c>
      <c r="H8267" s="1">
        <f t="shared" ca="1" si="129"/>
        <v>0.19119712971018885</v>
      </c>
      <c r="I8267" s="2">
        <f ca="1">+TablaVentas[[#This Row],[VENTAL TOTAL]]-TablaVentas[[#This Row],[VENTAL TOTAL]]*TablaVentas[[#This Row],[DESCUENTO]]</f>
        <v>36.15348830195456</v>
      </c>
      <c r="J8267" s="2">
        <f ca="1">0.18*TablaVentas[[#This Row],[SUBTOTAL]]</f>
        <v>6.5076278943518204</v>
      </c>
      <c r="K8267" s="2">
        <f ca="1">+TablaVentas[[#This Row],[SUBTOTAL]]+TablaVentas[[#This Row],[IGV]]</f>
        <v>42.661116196306381</v>
      </c>
    </row>
    <row r="8268" spans="1:11" x14ac:dyDescent="0.25">
      <c r="A8268" t="s">
        <v>8277</v>
      </c>
      <c r="B8268" s="6">
        <v>46262</v>
      </c>
      <c r="C8268" t="s">
        <v>10013</v>
      </c>
      <c r="D8268" t="s">
        <v>10019</v>
      </c>
      <c r="E8268">
        <v>12</v>
      </c>
      <c r="F8268">
        <f>+_xlfn.XLOOKUP(TablaVentas[[#This Row],[PRODUCTO FINANCIERO]],TablaPrecios[PRODUCTO FINANCIERO],TablaPrecios[PRECIO UNIT],0)</f>
        <v>9.9</v>
      </c>
      <c r="G8268" s="2">
        <f>+TablaVentas[[#This Row],[CANTIDAD]]*TablaVentas[[#This Row],[PRECIO UNITARIO]]</f>
        <v>118.80000000000001</v>
      </c>
      <c r="H8268" s="1">
        <f t="shared" ca="1" si="129"/>
        <v>0.15998094501362983</v>
      </c>
      <c r="I8268" s="2">
        <f ca="1">+TablaVentas[[#This Row],[VENTAL TOTAL]]-TablaVentas[[#This Row],[VENTAL TOTAL]]*TablaVentas[[#This Row],[DESCUENTO]]</f>
        <v>99.794263732380784</v>
      </c>
      <c r="J8268" s="2">
        <f ca="1">0.18*TablaVentas[[#This Row],[SUBTOTAL]]</f>
        <v>17.962967471828541</v>
      </c>
      <c r="K8268" s="2">
        <f ca="1">+TablaVentas[[#This Row],[SUBTOTAL]]+TablaVentas[[#This Row],[IGV]]</f>
        <v>117.75723120420932</v>
      </c>
    </row>
    <row r="8269" spans="1:11" x14ac:dyDescent="0.25">
      <c r="A8269" t="s">
        <v>8278</v>
      </c>
      <c r="B8269" s="6">
        <v>46100</v>
      </c>
      <c r="C8269" t="s">
        <v>10012</v>
      </c>
      <c r="D8269" t="s">
        <v>10017</v>
      </c>
      <c r="E8269">
        <v>19</v>
      </c>
      <c r="F8269">
        <f>+_xlfn.XLOOKUP(TablaVentas[[#This Row],[PRODUCTO FINANCIERO]],TablaPrecios[PRODUCTO FINANCIERO],TablaPrecios[PRECIO UNIT],0)</f>
        <v>9.9</v>
      </c>
      <c r="G8269" s="2">
        <f>+TablaVentas[[#This Row],[CANTIDAD]]*TablaVentas[[#This Row],[PRECIO UNITARIO]]</f>
        <v>188.1</v>
      </c>
      <c r="H8269" s="1">
        <f t="shared" ca="1" si="129"/>
        <v>0.11803017157092603</v>
      </c>
      <c r="I8269" s="2">
        <f ca="1">+TablaVentas[[#This Row],[VENTAL TOTAL]]-TablaVentas[[#This Row],[VENTAL TOTAL]]*TablaVentas[[#This Row],[DESCUENTO]]</f>
        <v>165.8985247275088</v>
      </c>
      <c r="J8269" s="2">
        <f ca="1">0.18*TablaVentas[[#This Row],[SUBTOTAL]]</f>
        <v>29.861734450951584</v>
      </c>
      <c r="K8269" s="2">
        <f ca="1">+TablaVentas[[#This Row],[SUBTOTAL]]+TablaVentas[[#This Row],[IGV]]</f>
        <v>195.76025917846039</v>
      </c>
    </row>
    <row r="8270" spans="1:11" x14ac:dyDescent="0.25">
      <c r="A8270" t="s">
        <v>8279</v>
      </c>
      <c r="B8270" s="6">
        <v>46179</v>
      </c>
      <c r="C8270" t="s">
        <v>10014</v>
      </c>
      <c r="D8270" t="s">
        <v>10020</v>
      </c>
      <c r="E8270">
        <v>6</v>
      </c>
      <c r="F8270">
        <f>+_xlfn.XLOOKUP(TablaVentas[[#This Row],[PRODUCTO FINANCIERO]],TablaPrecios[PRODUCTO FINANCIERO],TablaPrecios[PRECIO UNIT],0)</f>
        <v>14.9</v>
      </c>
      <c r="G8270" s="2">
        <f>+TablaVentas[[#This Row],[CANTIDAD]]*TablaVentas[[#This Row],[PRECIO UNITARIO]]</f>
        <v>89.4</v>
      </c>
      <c r="H8270" s="1">
        <f t="shared" ca="1" si="129"/>
        <v>0.1691140843075668</v>
      </c>
      <c r="I8270" s="2">
        <f ca="1">+TablaVentas[[#This Row],[VENTAL TOTAL]]-TablaVentas[[#This Row],[VENTAL TOTAL]]*TablaVentas[[#This Row],[DESCUENTO]]</f>
        <v>74.281200862903532</v>
      </c>
      <c r="J8270" s="2">
        <f ca="1">0.18*TablaVentas[[#This Row],[SUBTOTAL]]</f>
        <v>13.370616155322635</v>
      </c>
      <c r="K8270" s="2">
        <f ca="1">+TablaVentas[[#This Row],[SUBTOTAL]]+TablaVentas[[#This Row],[IGV]]</f>
        <v>87.651817018226168</v>
      </c>
    </row>
    <row r="8271" spans="1:11" x14ac:dyDescent="0.25">
      <c r="A8271" t="s">
        <v>8280</v>
      </c>
      <c r="B8271" s="6">
        <v>45466</v>
      </c>
      <c r="C8271" t="s">
        <v>10013</v>
      </c>
      <c r="D8271" t="s">
        <v>10022</v>
      </c>
      <c r="E8271">
        <v>3</v>
      </c>
      <c r="F8271">
        <f>+_xlfn.XLOOKUP(TablaVentas[[#This Row],[PRODUCTO FINANCIERO]],TablaPrecios[PRODUCTO FINANCIERO],TablaPrecios[PRECIO UNIT],0)</f>
        <v>20.9</v>
      </c>
      <c r="G8271" s="2">
        <f>+TablaVentas[[#This Row],[CANTIDAD]]*TablaVentas[[#This Row],[PRECIO UNITARIO]]</f>
        <v>62.699999999999996</v>
      </c>
      <c r="H8271" s="1">
        <f t="shared" ca="1" si="129"/>
        <v>0.15918471862220446</v>
      </c>
      <c r="I8271" s="2">
        <f ca="1">+TablaVentas[[#This Row],[VENTAL TOTAL]]-TablaVentas[[#This Row],[VENTAL TOTAL]]*TablaVentas[[#This Row],[DESCUENTO]]</f>
        <v>52.719118142387778</v>
      </c>
      <c r="J8271" s="2">
        <f ca="1">0.18*TablaVentas[[#This Row],[SUBTOTAL]]</f>
        <v>9.4894412656298002</v>
      </c>
      <c r="K8271" s="2">
        <f ca="1">+TablaVentas[[#This Row],[SUBTOTAL]]+TablaVentas[[#This Row],[IGV]]</f>
        <v>62.208559408017578</v>
      </c>
    </row>
    <row r="8272" spans="1:11" x14ac:dyDescent="0.25">
      <c r="A8272" t="s">
        <v>8281</v>
      </c>
      <c r="B8272" s="6">
        <v>46000</v>
      </c>
      <c r="C8272" t="s">
        <v>10012</v>
      </c>
      <c r="D8272" t="s">
        <v>10018</v>
      </c>
      <c r="E8272">
        <v>6</v>
      </c>
      <c r="F8272">
        <f>+_xlfn.XLOOKUP(TablaVentas[[#This Row],[PRODUCTO FINANCIERO]],TablaPrecios[PRODUCTO FINANCIERO],TablaPrecios[PRECIO UNIT],0)</f>
        <v>14.9</v>
      </c>
      <c r="G8272" s="2">
        <f>+TablaVentas[[#This Row],[CANTIDAD]]*TablaVentas[[#This Row],[PRECIO UNITARIO]]</f>
        <v>89.4</v>
      </c>
      <c r="H8272" s="1">
        <f t="shared" ca="1" si="129"/>
        <v>0.16892140108572637</v>
      </c>
      <c r="I8272" s="2">
        <f ca="1">+TablaVentas[[#This Row],[VENTAL TOTAL]]-TablaVentas[[#This Row],[VENTAL TOTAL]]*TablaVentas[[#This Row],[DESCUENTO]]</f>
        <v>74.298426742936073</v>
      </c>
      <c r="J8272" s="2">
        <f ca="1">0.18*TablaVentas[[#This Row],[SUBTOTAL]]</f>
        <v>13.373716813728493</v>
      </c>
      <c r="K8272" s="2">
        <f ca="1">+TablaVentas[[#This Row],[SUBTOTAL]]+TablaVentas[[#This Row],[IGV]]</f>
        <v>87.672143556664565</v>
      </c>
    </row>
    <row r="8273" spans="1:11" x14ac:dyDescent="0.25">
      <c r="A8273" t="s">
        <v>8282</v>
      </c>
      <c r="B8273" s="6">
        <v>46285</v>
      </c>
      <c r="C8273" t="s">
        <v>10015</v>
      </c>
      <c r="D8273" t="s">
        <v>10019</v>
      </c>
      <c r="E8273">
        <v>14</v>
      </c>
      <c r="F8273">
        <f>+_xlfn.XLOOKUP(TablaVentas[[#This Row],[PRODUCTO FINANCIERO]],TablaPrecios[PRODUCTO FINANCIERO],TablaPrecios[PRECIO UNIT],0)</f>
        <v>9.9</v>
      </c>
      <c r="G8273" s="2">
        <f>+TablaVentas[[#This Row],[CANTIDAD]]*TablaVentas[[#This Row],[PRECIO UNITARIO]]</f>
        <v>138.6</v>
      </c>
      <c r="H8273" s="1">
        <f t="shared" ca="1" si="129"/>
        <v>0.10516088648926324</v>
      </c>
      <c r="I8273" s="2">
        <f ca="1">+TablaVentas[[#This Row],[VENTAL TOTAL]]-TablaVentas[[#This Row],[VENTAL TOTAL]]*TablaVentas[[#This Row],[DESCUENTO]]</f>
        <v>124.02470113258811</v>
      </c>
      <c r="J8273" s="2">
        <f ca="1">0.18*TablaVentas[[#This Row],[SUBTOTAL]]</f>
        <v>22.324446203865858</v>
      </c>
      <c r="K8273" s="2">
        <f ca="1">+TablaVentas[[#This Row],[SUBTOTAL]]+TablaVentas[[#This Row],[IGV]]</f>
        <v>146.34914733645397</v>
      </c>
    </row>
    <row r="8274" spans="1:11" x14ac:dyDescent="0.25">
      <c r="A8274" t="s">
        <v>8283</v>
      </c>
      <c r="B8274" s="6">
        <v>45478</v>
      </c>
      <c r="C8274" t="s">
        <v>10014</v>
      </c>
      <c r="D8274" t="s">
        <v>10020</v>
      </c>
      <c r="E8274">
        <v>9</v>
      </c>
      <c r="F8274">
        <f>+_xlfn.XLOOKUP(TablaVentas[[#This Row],[PRODUCTO FINANCIERO]],TablaPrecios[PRODUCTO FINANCIERO],TablaPrecios[PRECIO UNIT],0)</f>
        <v>14.9</v>
      </c>
      <c r="G8274" s="2">
        <f>+TablaVentas[[#This Row],[CANTIDAD]]*TablaVentas[[#This Row],[PRECIO UNITARIO]]</f>
        <v>134.1</v>
      </c>
      <c r="H8274" s="1">
        <f t="shared" ca="1" si="129"/>
        <v>0.10750412671046122</v>
      </c>
      <c r="I8274" s="2">
        <f ca="1">+TablaVentas[[#This Row],[VENTAL TOTAL]]-TablaVentas[[#This Row],[VENTAL TOTAL]]*TablaVentas[[#This Row],[DESCUENTO]]</f>
        <v>119.68369660812715</v>
      </c>
      <c r="J8274" s="2">
        <f ca="1">0.18*TablaVentas[[#This Row],[SUBTOTAL]]</f>
        <v>21.543065389462885</v>
      </c>
      <c r="K8274" s="2">
        <f ca="1">+TablaVentas[[#This Row],[SUBTOTAL]]+TablaVentas[[#This Row],[IGV]]</f>
        <v>141.22676199759005</v>
      </c>
    </row>
    <row r="8275" spans="1:11" x14ac:dyDescent="0.25">
      <c r="A8275" t="s">
        <v>8284</v>
      </c>
      <c r="B8275" s="6">
        <v>46011</v>
      </c>
      <c r="C8275" t="s">
        <v>10011</v>
      </c>
      <c r="D8275" t="s">
        <v>10019</v>
      </c>
      <c r="E8275">
        <v>18</v>
      </c>
      <c r="F8275">
        <f>+_xlfn.XLOOKUP(TablaVentas[[#This Row],[PRODUCTO FINANCIERO]],TablaPrecios[PRODUCTO FINANCIERO],TablaPrecios[PRECIO UNIT],0)</f>
        <v>9.9</v>
      </c>
      <c r="G8275" s="2">
        <f>+TablaVentas[[#This Row],[CANTIDAD]]*TablaVentas[[#This Row],[PRECIO UNITARIO]]</f>
        <v>178.20000000000002</v>
      </c>
      <c r="H8275" s="1">
        <f t="shared" ca="1" si="129"/>
        <v>0.1842310383334041</v>
      </c>
      <c r="I8275" s="2">
        <f ca="1">+TablaVentas[[#This Row],[VENTAL TOTAL]]-TablaVentas[[#This Row],[VENTAL TOTAL]]*TablaVentas[[#This Row],[DESCUENTO]]</f>
        <v>145.37002896898741</v>
      </c>
      <c r="J8275" s="2">
        <f ca="1">0.18*TablaVentas[[#This Row],[SUBTOTAL]]</f>
        <v>26.166605214417732</v>
      </c>
      <c r="K8275" s="2">
        <f ca="1">+TablaVentas[[#This Row],[SUBTOTAL]]+TablaVentas[[#This Row],[IGV]]</f>
        <v>171.53663418340514</v>
      </c>
    </row>
    <row r="8276" spans="1:11" x14ac:dyDescent="0.25">
      <c r="A8276" t="s">
        <v>8285</v>
      </c>
      <c r="B8276" s="6">
        <v>45641</v>
      </c>
      <c r="C8276" t="s">
        <v>10014</v>
      </c>
      <c r="D8276" t="s">
        <v>10017</v>
      </c>
      <c r="E8276">
        <v>13</v>
      </c>
      <c r="F8276">
        <f>+_xlfn.XLOOKUP(TablaVentas[[#This Row],[PRODUCTO FINANCIERO]],TablaPrecios[PRODUCTO FINANCIERO],TablaPrecios[PRECIO UNIT],0)</f>
        <v>9.9</v>
      </c>
      <c r="G8276" s="2">
        <f>+TablaVentas[[#This Row],[CANTIDAD]]*TablaVentas[[#This Row],[PRECIO UNITARIO]]</f>
        <v>128.70000000000002</v>
      </c>
      <c r="H8276" s="1">
        <f t="shared" ca="1" si="129"/>
        <v>0.16966659444405469</v>
      </c>
      <c r="I8276" s="2">
        <f ca="1">+TablaVentas[[#This Row],[VENTAL TOTAL]]-TablaVentas[[#This Row],[VENTAL TOTAL]]*TablaVentas[[#This Row],[DESCUENTO]]</f>
        <v>106.86390929505018</v>
      </c>
      <c r="J8276" s="2">
        <f ca="1">0.18*TablaVentas[[#This Row],[SUBTOTAL]]</f>
        <v>19.235503673109033</v>
      </c>
      <c r="K8276" s="2">
        <f ca="1">+TablaVentas[[#This Row],[SUBTOTAL]]+TablaVentas[[#This Row],[IGV]]</f>
        <v>126.09941296815921</v>
      </c>
    </row>
    <row r="8277" spans="1:11" x14ac:dyDescent="0.25">
      <c r="A8277" t="s">
        <v>8286</v>
      </c>
      <c r="B8277" s="6">
        <v>46051</v>
      </c>
      <c r="C8277" t="s">
        <v>10016</v>
      </c>
      <c r="D8277" t="s">
        <v>10018</v>
      </c>
      <c r="E8277">
        <v>20</v>
      </c>
      <c r="F8277">
        <f>+_xlfn.XLOOKUP(TablaVentas[[#This Row],[PRODUCTO FINANCIERO]],TablaPrecios[PRODUCTO FINANCIERO],TablaPrecios[PRECIO UNIT],0)</f>
        <v>14.9</v>
      </c>
      <c r="G8277" s="2">
        <f>+TablaVentas[[#This Row],[CANTIDAD]]*TablaVentas[[#This Row],[PRECIO UNITARIO]]</f>
        <v>298</v>
      </c>
      <c r="H8277" s="1">
        <f t="shared" ca="1" si="129"/>
        <v>0.17608519307732032</v>
      </c>
      <c r="I8277" s="2">
        <f ca="1">+TablaVentas[[#This Row],[VENTAL TOTAL]]-TablaVentas[[#This Row],[VENTAL TOTAL]]*TablaVentas[[#This Row],[DESCUENTO]]</f>
        <v>245.52661246295855</v>
      </c>
      <c r="J8277" s="2">
        <f ca="1">0.18*TablaVentas[[#This Row],[SUBTOTAL]]</f>
        <v>44.194790243332541</v>
      </c>
      <c r="K8277" s="2">
        <f ca="1">+TablaVentas[[#This Row],[SUBTOTAL]]+TablaVentas[[#This Row],[IGV]]</f>
        <v>289.72140270629109</v>
      </c>
    </row>
    <row r="8278" spans="1:11" x14ac:dyDescent="0.25">
      <c r="A8278" t="s">
        <v>8287</v>
      </c>
      <c r="B8278" s="6">
        <v>45777</v>
      </c>
      <c r="C8278" t="s">
        <v>10014</v>
      </c>
      <c r="D8278" t="s">
        <v>10018</v>
      </c>
      <c r="E8278">
        <v>3</v>
      </c>
      <c r="F8278">
        <f>+_xlfn.XLOOKUP(TablaVentas[[#This Row],[PRODUCTO FINANCIERO]],TablaPrecios[PRODUCTO FINANCIERO],TablaPrecios[PRECIO UNIT],0)</f>
        <v>14.9</v>
      </c>
      <c r="G8278" s="2">
        <f>+TablaVentas[[#This Row],[CANTIDAD]]*TablaVentas[[#This Row],[PRECIO UNITARIO]]</f>
        <v>44.7</v>
      </c>
      <c r="H8278" s="1">
        <f t="shared" ca="1" si="129"/>
        <v>0.10014553258464252</v>
      </c>
      <c r="I8278" s="2">
        <f ca="1">+TablaVentas[[#This Row],[VENTAL TOTAL]]-TablaVentas[[#This Row],[VENTAL TOTAL]]*TablaVentas[[#This Row],[DESCUENTO]]</f>
        <v>40.223494693466485</v>
      </c>
      <c r="J8278" s="2">
        <f ca="1">0.18*TablaVentas[[#This Row],[SUBTOTAL]]</f>
        <v>7.240229044823967</v>
      </c>
      <c r="K8278" s="2">
        <f ca="1">+TablaVentas[[#This Row],[SUBTOTAL]]+TablaVentas[[#This Row],[IGV]]</f>
        <v>47.463723738290454</v>
      </c>
    </row>
    <row r="8279" spans="1:11" x14ac:dyDescent="0.25">
      <c r="A8279" t="s">
        <v>8288</v>
      </c>
      <c r="B8279" s="6">
        <v>45717</v>
      </c>
      <c r="C8279" t="s">
        <v>10011</v>
      </c>
      <c r="D8279" t="s">
        <v>10020</v>
      </c>
      <c r="E8279">
        <v>16</v>
      </c>
      <c r="F8279">
        <f>+_xlfn.XLOOKUP(TablaVentas[[#This Row],[PRODUCTO FINANCIERO]],TablaPrecios[PRODUCTO FINANCIERO],TablaPrecios[PRECIO UNIT],0)</f>
        <v>14.9</v>
      </c>
      <c r="G8279" s="2">
        <f>+TablaVentas[[#This Row],[CANTIDAD]]*TablaVentas[[#This Row],[PRECIO UNITARIO]]</f>
        <v>238.4</v>
      </c>
      <c r="H8279" s="1">
        <f t="shared" ca="1" si="129"/>
        <v>0.16050468329022582</v>
      </c>
      <c r="I8279" s="2">
        <f ca="1">+TablaVentas[[#This Row],[VENTAL TOTAL]]-TablaVentas[[#This Row],[VENTAL TOTAL]]*TablaVentas[[#This Row],[DESCUENTO]]</f>
        <v>200.13568350361015</v>
      </c>
      <c r="J8279" s="2">
        <f ca="1">0.18*TablaVentas[[#This Row],[SUBTOTAL]]</f>
        <v>36.024423030649828</v>
      </c>
      <c r="K8279" s="2">
        <f ca="1">+TablaVentas[[#This Row],[SUBTOTAL]]+TablaVentas[[#This Row],[IGV]]</f>
        <v>236.16010653425997</v>
      </c>
    </row>
    <row r="8280" spans="1:11" x14ac:dyDescent="0.25">
      <c r="A8280" t="s">
        <v>8289</v>
      </c>
      <c r="B8280" s="6">
        <v>46206</v>
      </c>
      <c r="C8280" t="s">
        <v>10012</v>
      </c>
      <c r="D8280" t="s">
        <v>10018</v>
      </c>
      <c r="E8280">
        <v>10</v>
      </c>
      <c r="F8280">
        <f>+_xlfn.XLOOKUP(TablaVentas[[#This Row],[PRODUCTO FINANCIERO]],TablaPrecios[PRODUCTO FINANCIERO],TablaPrecios[PRECIO UNIT],0)</f>
        <v>14.9</v>
      </c>
      <c r="G8280" s="2">
        <f>+TablaVentas[[#This Row],[CANTIDAD]]*TablaVentas[[#This Row],[PRECIO UNITARIO]]</f>
        <v>149</v>
      </c>
      <c r="H8280" s="1">
        <f t="shared" ca="1" si="129"/>
        <v>0.1415738744896326</v>
      </c>
      <c r="I8280" s="2">
        <f ca="1">+TablaVentas[[#This Row],[VENTAL TOTAL]]-TablaVentas[[#This Row],[VENTAL TOTAL]]*TablaVentas[[#This Row],[DESCUENTO]]</f>
        <v>127.90549270104475</v>
      </c>
      <c r="J8280" s="2">
        <f ca="1">0.18*TablaVentas[[#This Row],[SUBTOTAL]]</f>
        <v>23.022988686188054</v>
      </c>
      <c r="K8280" s="2">
        <f ca="1">+TablaVentas[[#This Row],[SUBTOTAL]]+TablaVentas[[#This Row],[IGV]]</f>
        <v>150.92848138723281</v>
      </c>
    </row>
    <row r="8281" spans="1:11" x14ac:dyDescent="0.25">
      <c r="A8281" t="s">
        <v>8290</v>
      </c>
      <c r="B8281" s="6">
        <v>46146</v>
      </c>
      <c r="C8281" t="s">
        <v>10015</v>
      </c>
      <c r="D8281" t="s">
        <v>10018</v>
      </c>
      <c r="E8281">
        <v>4</v>
      </c>
      <c r="F8281">
        <f>+_xlfn.XLOOKUP(TablaVentas[[#This Row],[PRODUCTO FINANCIERO]],TablaPrecios[PRODUCTO FINANCIERO],TablaPrecios[PRECIO UNIT],0)</f>
        <v>14.9</v>
      </c>
      <c r="G8281" s="2">
        <f>+TablaVentas[[#This Row],[CANTIDAD]]*TablaVentas[[#This Row],[PRECIO UNITARIO]]</f>
        <v>59.6</v>
      </c>
      <c r="H8281" s="1">
        <f t="shared" ca="1" si="129"/>
        <v>0.11524241584741511</v>
      </c>
      <c r="I8281" s="2">
        <f ca="1">+TablaVentas[[#This Row],[VENTAL TOTAL]]-TablaVentas[[#This Row],[VENTAL TOTAL]]*TablaVentas[[#This Row],[DESCUENTO]]</f>
        <v>52.73155201549406</v>
      </c>
      <c r="J8281" s="2">
        <f ca="1">0.18*TablaVentas[[#This Row],[SUBTOTAL]]</f>
        <v>9.4916793627889309</v>
      </c>
      <c r="K8281" s="2">
        <f ca="1">+TablaVentas[[#This Row],[SUBTOTAL]]+TablaVentas[[#This Row],[IGV]]</f>
        <v>62.223231378282989</v>
      </c>
    </row>
    <row r="8282" spans="1:11" x14ac:dyDescent="0.25">
      <c r="A8282" t="s">
        <v>8291</v>
      </c>
      <c r="B8282" s="6">
        <v>45638</v>
      </c>
      <c r="C8282" t="s">
        <v>10014</v>
      </c>
      <c r="D8282" t="s">
        <v>10020</v>
      </c>
      <c r="E8282">
        <v>10</v>
      </c>
      <c r="F8282">
        <f>+_xlfn.XLOOKUP(TablaVentas[[#This Row],[PRODUCTO FINANCIERO]],TablaPrecios[PRODUCTO FINANCIERO],TablaPrecios[PRECIO UNIT],0)</f>
        <v>14.9</v>
      </c>
      <c r="G8282" s="2">
        <f>+TablaVentas[[#This Row],[CANTIDAD]]*TablaVentas[[#This Row],[PRECIO UNITARIO]]</f>
        <v>149</v>
      </c>
      <c r="H8282" s="1">
        <f t="shared" ca="1" si="129"/>
        <v>0.18448626132391863</v>
      </c>
      <c r="I8282" s="2">
        <f ca="1">+TablaVentas[[#This Row],[VENTAL TOTAL]]-TablaVentas[[#This Row],[VENTAL TOTAL]]*TablaVentas[[#This Row],[DESCUENTO]]</f>
        <v>121.51154706273613</v>
      </c>
      <c r="J8282" s="2">
        <f ca="1">0.18*TablaVentas[[#This Row],[SUBTOTAL]]</f>
        <v>21.872078471292504</v>
      </c>
      <c r="K8282" s="2">
        <f ca="1">+TablaVentas[[#This Row],[SUBTOTAL]]+TablaVentas[[#This Row],[IGV]]</f>
        <v>143.38362553402862</v>
      </c>
    </row>
    <row r="8283" spans="1:11" x14ac:dyDescent="0.25">
      <c r="A8283" t="s">
        <v>8292</v>
      </c>
      <c r="B8283" s="6">
        <v>45764</v>
      </c>
      <c r="C8283" t="s">
        <v>10011</v>
      </c>
      <c r="D8283" t="s">
        <v>10019</v>
      </c>
      <c r="E8283">
        <v>11</v>
      </c>
      <c r="F8283">
        <f>+_xlfn.XLOOKUP(TablaVentas[[#This Row],[PRODUCTO FINANCIERO]],TablaPrecios[PRODUCTO FINANCIERO],TablaPrecios[PRECIO UNIT],0)</f>
        <v>9.9</v>
      </c>
      <c r="G8283" s="2">
        <f>+TablaVentas[[#This Row],[CANTIDAD]]*TablaVentas[[#This Row],[PRECIO UNITARIO]]</f>
        <v>108.9</v>
      </c>
      <c r="H8283" s="1">
        <f t="shared" ca="1" si="129"/>
        <v>0.12411552713537427</v>
      </c>
      <c r="I8283" s="2">
        <f ca="1">+TablaVentas[[#This Row],[VENTAL TOTAL]]-TablaVentas[[#This Row],[VENTAL TOTAL]]*TablaVentas[[#This Row],[DESCUENTO]]</f>
        <v>95.383819094957744</v>
      </c>
      <c r="J8283" s="2">
        <f ca="1">0.18*TablaVentas[[#This Row],[SUBTOTAL]]</f>
        <v>17.169087437092394</v>
      </c>
      <c r="K8283" s="2">
        <f ca="1">+TablaVentas[[#This Row],[SUBTOTAL]]+TablaVentas[[#This Row],[IGV]]</f>
        <v>112.55290653205014</v>
      </c>
    </row>
    <row r="8284" spans="1:11" x14ac:dyDescent="0.25">
      <c r="A8284" t="s">
        <v>8293</v>
      </c>
      <c r="B8284" s="6">
        <v>45305</v>
      </c>
      <c r="C8284" t="s">
        <v>10011</v>
      </c>
      <c r="D8284" t="s">
        <v>10020</v>
      </c>
      <c r="E8284">
        <v>9</v>
      </c>
      <c r="F8284">
        <f>+_xlfn.XLOOKUP(TablaVentas[[#This Row],[PRODUCTO FINANCIERO]],TablaPrecios[PRODUCTO FINANCIERO],TablaPrecios[PRECIO UNIT],0)</f>
        <v>14.9</v>
      </c>
      <c r="G8284" s="2">
        <f>+TablaVentas[[#This Row],[CANTIDAD]]*TablaVentas[[#This Row],[PRECIO UNITARIO]]</f>
        <v>134.1</v>
      </c>
      <c r="H8284" s="1">
        <f t="shared" ca="1" si="129"/>
        <v>0.18943477462646346</v>
      </c>
      <c r="I8284" s="2">
        <f ca="1">+TablaVentas[[#This Row],[VENTAL TOTAL]]-TablaVentas[[#This Row],[VENTAL TOTAL]]*TablaVentas[[#This Row],[DESCUENTO]]</f>
        <v>108.69679672259124</v>
      </c>
      <c r="J8284" s="2">
        <f ca="1">0.18*TablaVentas[[#This Row],[SUBTOTAL]]</f>
        <v>19.565423410066423</v>
      </c>
      <c r="K8284" s="2">
        <f ca="1">+TablaVentas[[#This Row],[SUBTOTAL]]+TablaVentas[[#This Row],[IGV]]</f>
        <v>128.26222013265766</v>
      </c>
    </row>
    <row r="8285" spans="1:11" x14ac:dyDescent="0.25">
      <c r="A8285" t="s">
        <v>8294</v>
      </c>
      <c r="B8285" s="6">
        <v>46217</v>
      </c>
      <c r="C8285" t="s">
        <v>10011</v>
      </c>
      <c r="D8285" t="s">
        <v>10022</v>
      </c>
      <c r="E8285">
        <v>6</v>
      </c>
      <c r="F8285">
        <f>+_xlfn.XLOOKUP(TablaVentas[[#This Row],[PRODUCTO FINANCIERO]],TablaPrecios[PRODUCTO FINANCIERO],TablaPrecios[PRECIO UNIT],0)</f>
        <v>20.9</v>
      </c>
      <c r="G8285" s="2">
        <f>+TablaVentas[[#This Row],[CANTIDAD]]*TablaVentas[[#This Row],[PRECIO UNITARIO]]</f>
        <v>125.39999999999999</v>
      </c>
      <c r="H8285" s="1">
        <f t="shared" ca="1" si="129"/>
        <v>0.18821587341145182</v>
      </c>
      <c r="I8285" s="2">
        <f ca="1">+TablaVentas[[#This Row],[VENTAL TOTAL]]-TablaVentas[[#This Row],[VENTAL TOTAL]]*TablaVentas[[#This Row],[DESCUENTO]]</f>
        <v>101.79772947420393</v>
      </c>
      <c r="J8285" s="2">
        <f ca="1">0.18*TablaVentas[[#This Row],[SUBTOTAL]]</f>
        <v>18.323591305356707</v>
      </c>
      <c r="K8285" s="2">
        <f ca="1">+TablaVentas[[#This Row],[SUBTOTAL]]+TablaVentas[[#This Row],[IGV]]</f>
        <v>120.12132077956065</v>
      </c>
    </row>
    <row r="8286" spans="1:11" x14ac:dyDescent="0.25">
      <c r="A8286" t="s">
        <v>8295</v>
      </c>
      <c r="B8286" s="6">
        <v>45753</v>
      </c>
      <c r="C8286" t="s">
        <v>10011</v>
      </c>
      <c r="D8286" t="s">
        <v>10019</v>
      </c>
      <c r="E8286">
        <v>19</v>
      </c>
      <c r="F8286">
        <f>+_xlfn.XLOOKUP(TablaVentas[[#This Row],[PRODUCTO FINANCIERO]],TablaPrecios[PRODUCTO FINANCIERO],TablaPrecios[PRECIO UNIT],0)</f>
        <v>9.9</v>
      </c>
      <c r="G8286" s="2">
        <f>+TablaVentas[[#This Row],[CANTIDAD]]*TablaVentas[[#This Row],[PRECIO UNITARIO]]</f>
        <v>188.1</v>
      </c>
      <c r="H8286" s="1">
        <f t="shared" ca="1" si="129"/>
        <v>0.19824663481724464</v>
      </c>
      <c r="I8286" s="2">
        <f ca="1">+TablaVentas[[#This Row],[VENTAL TOTAL]]-TablaVentas[[#This Row],[VENTAL TOTAL]]*TablaVentas[[#This Row],[DESCUENTO]]</f>
        <v>150.80980799087627</v>
      </c>
      <c r="J8286" s="2">
        <f ca="1">0.18*TablaVentas[[#This Row],[SUBTOTAL]]</f>
        <v>27.145765438357728</v>
      </c>
      <c r="K8286" s="2">
        <f ca="1">+TablaVentas[[#This Row],[SUBTOTAL]]+TablaVentas[[#This Row],[IGV]]</f>
        <v>177.95557342923399</v>
      </c>
    </row>
    <row r="8287" spans="1:11" x14ac:dyDescent="0.25">
      <c r="A8287" t="s">
        <v>8296</v>
      </c>
      <c r="B8287" s="6">
        <v>46323</v>
      </c>
      <c r="C8287" t="s">
        <v>10011</v>
      </c>
      <c r="D8287" t="s">
        <v>10018</v>
      </c>
      <c r="E8287">
        <v>3</v>
      </c>
      <c r="F8287">
        <f>+_xlfn.XLOOKUP(TablaVentas[[#This Row],[PRODUCTO FINANCIERO]],TablaPrecios[PRODUCTO FINANCIERO],TablaPrecios[PRECIO UNIT],0)</f>
        <v>14.9</v>
      </c>
      <c r="G8287" s="2">
        <f>+TablaVentas[[#This Row],[CANTIDAD]]*TablaVentas[[#This Row],[PRECIO UNITARIO]]</f>
        <v>44.7</v>
      </c>
      <c r="H8287" s="1">
        <f t="shared" ca="1" si="129"/>
        <v>0.12918491981355651</v>
      </c>
      <c r="I8287" s="2">
        <f ca="1">+TablaVentas[[#This Row],[VENTAL TOTAL]]-TablaVentas[[#This Row],[VENTAL TOTAL]]*TablaVentas[[#This Row],[DESCUENTO]]</f>
        <v>38.925434084334029</v>
      </c>
      <c r="J8287" s="2">
        <f ca="1">0.18*TablaVentas[[#This Row],[SUBTOTAL]]</f>
        <v>7.0065781351801251</v>
      </c>
      <c r="K8287" s="2">
        <f ca="1">+TablaVentas[[#This Row],[SUBTOTAL]]+TablaVentas[[#This Row],[IGV]]</f>
        <v>45.932012219514156</v>
      </c>
    </row>
    <row r="8288" spans="1:11" x14ac:dyDescent="0.25">
      <c r="A8288" t="s">
        <v>8297</v>
      </c>
      <c r="B8288" s="6">
        <v>45667</v>
      </c>
      <c r="C8288" t="s">
        <v>10015</v>
      </c>
      <c r="D8288" t="s">
        <v>10019</v>
      </c>
      <c r="E8288">
        <v>14</v>
      </c>
      <c r="F8288">
        <f>+_xlfn.XLOOKUP(TablaVentas[[#This Row],[PRODUCTO FINANCIERO]],TablaPrecios[PRODUCTO FINANCIERO],TablaPrecios[PRECIO UNIT],0)</f>
        <v>9.9</v>
      </c>
      <c r="G8288" s="2">
        <f>+TablaVentas[[#This Row],[CANTIDAD]]*TablaVentas[[#This Row],[PRECIO UNITARIO]]</f>
        <v>138.6</v>
      </c>
      <c r="H8288" s="1">
        <f t="shared" ca="1" si="129"/>
        <v>0.11922460680054145</v>
      </c>
      <c r="I8288" s="2">
        <f ca="1">+TablaVentas[[#This Row],[VENTAL TOTAL]]-TablaVentas[[#This Row],[VENTAL TOTAL]]*TablaVentas[[#This Row],[DESCUENTO]]</f>
        <v>122.07546949744494</v>
      </c>
      <c r="J8288" s="2">
        <f ca="1">0.18*TablaVentas[[#This Row],[SUBTOTAL]]</f>
        <v>21.973584509540089</v>
      </c>
      <c r="K8288" s="2">
        <f ca="1">+TablaVentas[[#This Row],[SUBTOTAL]]+TablaVentas[[#This Row],[IGV]]</f>
        <v>144.04905400698505</v>
      </c>
    </row>
    <row r="8289" spans="1:11" x14ac:dyDescent="0.25">
      <c r="A8289" t="s">
        <v>8298</v>
      </c>
      <c r="B8289" s="6">
        <v>45879</v>
      </c>
      <c r="C8289" t="s">
        <v>10014</v>
      </c>
      <c r="D8289" t="s">
        <v>10017</v>
      </c>
      <c r="E8289">
        <v>11</v>
      </c>
      <c r="F8289">
        <f>+_xlfn.XLOOKUP(TablaVentas[[#This Row],[PRODUCTO FINANCIERO]],TablaPrecios[PRODUCTO FINANCIERO],TablaPrecios[PRECIO UNIT],0)</f>
        <v>9.9</v>
      </c>
      <c r="G8289" s="2">
        <f>+TablaVentas[[#This Row],[CANTIDAD]]*TablaVentas[[#This Row],[PRECIO UNITARIO]]</f>
        <v>108.9</v>
      </c>
      <c r="H8289" s="1">
        <f t="shared" ca="1" si="129"/>
        <v>0.19741076575682098</v>
      </c>
      <c r="I8289" s="2">
        <f ca="1">+TablaVentas[[#This Row],[VENTAL TOTAL]]-TablaVentas[[#This Row],[VENTAL TOTAL]]*TablaVentas[[#This Row],[DESCUENTO]]</f>
        <v>87.401967609082192</v>
      </c>
      <c r="J8289" s="2">
        <f ca="1">0.18*TablaVentas[[#This Row],[SUBTOTAL]]</f>
        <v>15.732354169634794</v>
      </c>
      <c r="K8289" s="2">
        <f ca="1">+TablaVentas[[#This Row],[SUBTOTAL]]+TablaVentas[[#This Row],[IGV]]</f>
        <v>103.13432177871698</v>
      </c>
    </row>
    <row r="8290" spans="1:11" x14ac:dyDescent="0.25">
      <c r="A8290" t="s">
        <v>8299</v>
      </c>
      <c r="B8290" s="6">
        <v>45721</v>
      </c>
      <c r="C8290" t="s">
        <v>10012</v>
      </c>
      <c r="D8290" t="s">
        <v>10018</v>
      </c>
      <c r="E8290">
        <v>12</v>
      </c>
      <c r="F8290">
        <f>+_xlfn.XLOOKUP(TablaVentas[[#This Row],[PRODUCTO FINANCIERO]],TablaPrecios[PRODUCTO FINANCIERO],TablaPrecios[PRECIO UNIT],0)</f>
        <v>14.9</v>
      </c>
      <c r="G8290" s="2">
        <f>+TablaVentas[[#This Row],[CANTIDAD]]*TablaVentas[[#This Row],[PRECIO UNITARIO]]</f>
        <v>178.8</v>
      </c>
      <c r="H8290" s="1">
        <f t="shared" ca="1" si="129"/>
        <v>0.12874010810341915</v>
      </c>
      <c r="I8290" s="2">
        <f ca="1">+TablaVentas[[#This Row],[VENTAL TOTAL]]-TablaVentas[[#This Row],[VENTAL TOTAL]]*TablaVentas[[#This Row],[DESCUENTO]]</f>
        <v>155.78126867110868</v>
      </c>
      <c r="J8290" s="2">
        <f ca="1">0.18*TablaVentas[[#This Row],[SUBTOTAL]]</f>
        <v>28.040628360799563</v>
      </c>
      <c r="K8290" s="2">
        <f ca="1">+TablaVentas[[#This Row],[SUBTOTAL]]+TablaVentas[[#This Row],[IGV]]</f>
        <v>183.82189703190824</v>
      </c>
    </row>
    <row r="8291" spans="1:11" x14ac:dyDescent="0.25">
      <c r="A8291" t="s">
        <v>8300</v>
      </c>
      <c r="B8291" s="6">
        <v>46242</v>
      </c>
      <c r="C8291" t="s">
        <v>10015</v>
      </c>
      <c r="D8291" t="s">
        <v>10017</v>
      </c>
      <c r="E8291">
        <v>19</v>
      </c>
      <c r="F8291">
        <f>+_xlfn.XLOOKUP(TablaVentas[[#This Row],[PRODUCTO FINANCIERO]],TablaPrecios[PRODUCTO FINANCIERO],TablaPrecios[PRECIO UNIT],0)</f>
        <v>9.9</v>
      </c>
      <c r="G8291" s="2">
        <f>+TablaVentas[[#This Row],[CANTIDAD]]*TablaVentas[[#This Row],[PRECIO UNITARIO]]</f>
        <v>188.1</v>
      </c>
      <c r="H8291" s="1">
        <f t="shared" ca="1" si="129"/>
        <v>0.17339393841049236</v>
      </c>
      <c r="I8291" s="2">
        <f ca="1">+TablaVentas[[#This Row],[VENTAL TOTAL]]-TablaVentas[[#This Row],[VENTAL TOTAL]]*TablaVentas[[#This Row],[DESCUENTO]]</f>
        <v>155.48460018498639</v>
      </c>
      <c r="J8291" s="2">
        <f ca="1">0.18*TablaVentas[[#This Row],[SUBTOTAL]]</f>
        <v>27.987228033297548</v>
      </c>
      <c r="K8291" s="2">
        <f ca="1">+TablaVentas[[#This Row],[SUBTOTAL]]+TablaVentas[[#This Row],[IGV]]</f>
        <v>183.47182821828395</v>
      </c>
    </row>
    <row r="8292" spans="1:11" x14ac:dyDescent="0.25">
      <c r="A8292" t="s">
        <v>8301</v>
      </c>
      <c r="B8292" s="6">
        <v>46264</v>
      </c>
      <c r="C8292" t="s">
        <v>10014</v>
      </c>
      <c r="D8292" t="s">
        <v>10019</v>
      </c>
      <c r="E8292">
        <v>20</v>
      </c>
      <c r="F8292">
        <f>+_xlfn.XLOOKUP(TablaVentas[[#This Row],[PRODUCTO FINANCIERO]],TablaPrecios[PRODUCTO FINANCIERO],TablaPrecios[PRECIO UNIT],0)</f>
        <v>9.9</v>
      </c>
      <c r="G8292" s="2">
        <f>+TablaVentas[[#This Row],[CANTIDAD]]*TablaVentas[[#This Row],[PRECIO UNITARIO]]</f>
        <v>198</v>
      </c>
      <c r="H8292" s="1">
        <f t="shared" ca="1" si="129"/>
        <v>0.18072575109979586</v>
      </c>
      <c r="I8292" s="2">
        <f ca="1">+TablaVentas[[#This Row],[VENTAL TOTAL]]-TablaVentas[[#This Row],[VENTAL TOTAL]]*TablaVentas[[#This Row],[DESCUENTO]]</f>
        <v>162.21630128224041</v>
      </c>
      <c r="J8292" s="2">
        <f ca="1">0.18*TablaVentas[[#This Row],[SUBTOTAL]]</f>
        <v>29.198934230803271</v>
      </c>
      <c r="K8292" s="2">
        <f ca="1">+TablaVentas[[#This Row],[SUBTOTAL]]+TablaVentas[[#This Row],[IGV]]</f>
        <v>191.41523551304368</v>
      </c>
    </row>
    <row r="8293" spans="1:11" x14ac:dyDescent="0.25">
      <c r="A8293" t="s">
        <v>8302</v>
      </c>
      <c r="B8293" s="6">
        <v>45987</v>
      </c>
      <c r="C8293" t="s">
        <v>10015</v>
      </c>
      <c r="D8293" t="s">
        <v>10019</v>
      </c>
      <c r="E8293">
        <v>18</v>
      </c>
      <c r="F8293">
        <f>+_xlfn.XLOOKUP(TablaVentas[[#This Row],[PRODUCTO FINANCIERO]],TablaPrecios[PRODUCTO FINANCIERO],TablaPrecios[PRECIO UNIT],0)</f>
        <v>9.9</v>
      </c>
      <c r="G8293" s="2">
        <f>+TablaVentas[[#This Row],[CANTIDAD]]*TablaVentas[[#This Row],[PRECIO UNITARIO]]</f>
        <v>178.20000000000002</v>
      </c>
      <c r="H8293" s="1">
        <f t="shared" ca="1" si="129"/>
        <v>0.11463264480247115</v>
      </c>
      <c r="I8293" s="2">
        <f ca="1">+TablaVentas[[#This Row],[VENTAL TOTAL]]-TablaVentas[[#This Row],[VENTAL TOTAL]]*TablaVentas[[#This Row],[DESCUENTO]]</f>
        <v>157.77246269619965</v>
      </c>
      <c r="J8293" s="2">
        <f ca="1">0.18*TablaVentas[[#This Row],[SUBTOTAL]]</f>
        <v>28.399043285315937</v>
      </c>
      <c r="K8293" s="2">
        <f ca="1">+TablaVentas[[#This Row],[SUBTOTAL]]+TablaVentas[[#This Row],[IGV]]</f>
        <v>186.17150598151559</v>
      </c>
    </row>
    <row r="8294" spans="1:11" x14ac:dyDescent="0.25">
      <c r="A8294" t="s">
        <v>8303</v>
      </c>
      <c r="B8294" s="6">
        <v>45889</v>
      </c>
      <c r="C8294" t="s">
        <v>10015</v>
      </c>
      <c r="D8294" t="s">
        <v>10019</v>
      </c>
      <c r="E8294">
        <v>20</v>
      </c>
      <c r="F8294">
        <f>+_xlfn.XLOOKUP(TablaVentas[[#This Row],[PRODUCTO FINANCIERO]],TablaPrecios[PRODUCTO FINANCIERO],TablaPrecios[PRECIO UNIT],0)</f>
        <v>9.9</v>
      </c>
      <c r="G8294" s="2">
        <f>+TablaVentas[[#This Row],[CANTIDAD]]*TablaVentas[[#This Row],[PRECIO UNITARIO]]</f>
        <v>198</v>
      </c>
      <c r="H8294" s="1">
        <f t="shared" ca="1" si="129"/>
        <v>0.14232516843623705</v>
      </c>
      <c r="I8294" s="2">
        <f ca="1">+TablaVentas[[#This Row],[VENTAL TOTAL]]-TablaVentas[[#This Row],[VENTAL TOTAL]]*TablaVentas[[#This Row],[DESCUENTO]]</f>
        <v>169.81961664962506</v>
      </c>
      <c r="J8294" s="2">
        <f ca="1">0.18*TablaVentas[[#This Row],[SUBTOTAL]]</f>
        <v>30.567530996932511</v>
      </c>
      <c r="K8294" s="2">
        <f ca="1">+TablaVentas[[#This Row],[SUBTOTAL]]+TablaVentas[[#This Row],[IGV]]</f>
        <v>200.38714764655757</v>
      </c>
    </row>
    <row r="8295" spans="1:11" x14ac:dyDescent="0.25">
      <c r="A8295" t="s">
        <v>8304</v>
      </c>
      <c r="B8295" s="6">
        <v>45943</v>
      </c>
      <c r="C8295" t="s">
        <v>10015</v>
      </c>
      <c r="D8295" t="s">
        <v>10019</v>
      </c>
      <c r="E8295">
        <v>18</v>
      </c>
      <c r="F8295">
        <f>+_xlfn.XLOOKUP(TablaVentas[[#This Row],[PRODUCTO FINANCIERO]],TablaPrecios[PRODUCTO FINANCIERO],TablaPrecios[PRECIO UNIT],0)</f>
        <v>9.9</v>
      </c>
      <c r="G8295" s="2">
        <f>+TablaVentas[[#This Row],[CANTIDAD]]*TablaVentas[[#This Row],[PRECIO UNITARIO]]</f>
        <v>178.20000000000002</v>
      </c>
      <c r="H8295" s="1">
        <f t="shared" ca="1" si="129"/>
        <v>0.15135819120922384</v>
      </c>
      <c r="I8295" s="2">
        <f ca="1">+TablaVentas[[#This Row],[VENTAL TOTAL]]-TablaVentas[[#This Row],[VENTAL TOTAL]]*TablaVentas[[#This Row],[DESCUENTO]]</f>
        <v>151.22797032651633</v>
      </c>
      <c r="J8295" s="2">
        <f ca="1">0.18*TablaVentas[[#This Row],[SUBTOTAL]]</f>
        <v>27.22103465877294</v>
      </c>
      <c r="K8295" s="2">
        <f ca="1">+TablaVentas[[#This Row],[SUBTOTAL]]+TablaVentas[[#This Row],[IGV]]</f>
        <v>178.44900498528926</v>
      </c>
    </row>
    <row r="8296" spans="1:11" x14ac:dyDescent="0.25">
      <c r="A8296" t="s">
        <v>8305</v>
      </c>
      <c r="B8296" s="6">
        <v>46344</v>
      </c>
      <c r="C8296" t="s">
        <v>10011</v>
      </c>
      <c r="D8296" t="s">
        <v>10019</v>
      </c>
      <c r="E8296">
        <v>4</v>
      </c>
      <c r="F8296">
        <f>+_xlfn.XLOOKUP(TablaVentas[[#This Row],[PRODUCTO FINANCIERO]],TablaPrecios[PRODUCTO FINANCIERO],TablaPrecios[PRECIO UNIT],0)</f>
        <v>9.9</v>
      </c>
      <c r="G8296" s="2">
        <f>+TablaVentas[[#This Row],[CANTIDAD]]*TablaVentas[[#This Row],[PRECIO UNITARIO]]</f>
        <v>39.6</v>
      </c>
      <c r="H8296" s="1">
        <f t="shared" ca="1" si="129"/>
        <v>0.12800550491707338</v>
      </c>
      <c r="I8296" s="2">
        <f ca="1">+TablaVentas[[#This Row],[VENTAL TOTAL]]-TablaVentas[[#This Row],[VENTAL TOTAL]]*TablaVentas[[#This Row],[DESCUENTO]]</f>
        <v>34.530982005283896</v>
      </c>
      <c r="J8296" s="2">
        <f ca="1">0.18*TablaVentas[[#This Row],[SUBTOTAL]]</f>
        <v>6.2155767609511008</v>
      </c>
      <c r="K8296" s="2">
        <f ca="1">+TablaVentas[[#This Row],[SUBTOTAL]]+TablaVentas[[#This Row],[IGV]]</f>
        <v>40.746558766234998</v>
      </c>
    </row>
    <row r="8297" spans="1:11" x14ac:dyDescent="0.25">
      <c r="A8297" t="s">
        <v>8306</v>
      </c>
      <c r="B8297" s="6">
        <v>45520</v>
      </c>
      <c r="C8297" t="s">
        <v>10015</v>
      </c>
      <c r="D8297" t="s">
        <v>10022</v>
      </c>
      <c r="E8297">
        <v>13</v>
      </c>
      <c r="F8297">
        <f>+_xlfn.XLOOKUP(TablaVentas[[#This Row],[PRODUCTO FINANCIERO]],TablaPrecios[PRODUCTO FINANCIERO],TablaPrecios[PRECIO UNIT],0)</f>
        <v>20.9</v>
      </c>
      <c r="G8297" s="2">
        <f>+TablaVentas[[#This Row],[CANTIDAD]]*TablaVentas[[#This Row],[PRECIO UNITARIO]]</f>
        <v>271.7</v>
      </c>
      <c r="H8297" s="1">
        <f t="shared" ca="1" si="129"/>
        <v>0.19479331151443663</v>
      </c>
      <c r="I8297" s="2">
        <f ca="1">+TablaVentas[[#This Row],[VENTAL TOTAL]]-TablaVentas[[#This Row],[VENTAL TOTAL]]*TablaVentas[[#This Row],[DESCUENTO]]</f>
        <v>218.77465726152755</v>
      </c>
      <c r="J8297" s="2">
        <f ca="1">0.18*TablaVentas[[#This Row],[SUBTOTAL]]</f>
        <v>39.379438307074956</v>
      </c>
      <c r="K8297" s="2">
        <f ca="1">+TablaVentas[[#This Row],[SUBTOTAL]]+TablaVentas[[#This Row],[IGV]]</f>
        <v>258.15409556860249</v>
      </c>
    </row>
    <row r="8298" spans="1:11" x14ac:dyDescent="0.25">
      <c r="A8298" t="s">
        <v>8307</v>
      </c>
      <c r="B8298" s="6">
        <v>46122</v>
      </c>
      <c r="C8298" t="s">
        <v>10013</v>
      </c>
      <c r="D8298" t="s">
        <v>10018</v>
      </c>
      <c r="E8298">
        <v>19</v>
      </c>
      <c r="F8298">
        <f>+_xlfn.XLOOKUP(TablaVentas[[#This Row],[PRODUCTO FINANCIERO]],TablaPrecios[PRODUCTO FINANCIERO],TablaPrecios[PRECIO UNIT],0)</f>
        <v>14.9</v>
      </c>
      <c r="G8298" s="2">
        <f>+TablaVentas[[#This Row],[CANTIDAD]]*TablaVentas[[#This Row],[PRECIO UNITARIO]]</f>
        <v>283.10000000000002</v>
      </c>
      <c r="H8298" s="1">
        <f t="shared" ca="1" si="129"/>
        <v>0.17726917632980058</v>
      </c>
      <c r="I8298" s="2">
        <f ca="1">+TablaVentas[[#This Row],[VENTAL TOTAL]]-TablaVentas[[#This Row],[VENTAL TOTAL]]*TablaVentas[[#This Row],[DESCUENTO]]</f>
        <v>232.91509618103348</v>
      </c>
      <c r="J8298" s="2">
        <f ca="1">0.18*TablaVentas[[#This Row],[SUBTOTAL]]</f>
        <v>41.924717312586026</v>
      </c>
      <c r="K8298" s="2">
        <f ca="1">+TablaVentas[[#This Row],[SUBTOTAL]]+TablaVentas[[#This Row],[IGV]]</f>
        <v>274.83981349361949</v>
      </c>
    </row>
    <row r="8299" spans="1:11" x14ac:dyDescent="0.25">
      <c r="A8299" t="s">
        <v>8308</v>
      </c>
      <c r="B8299" s="6">
        <v>46286</v>
      </c>
      <c r="C8299" t="s">
        <v>10012</v>
      </c>
      <c r="D8299" t="s">
        <v>10020</v>
      </c>
      <c r="E8299">
        <v>15</v>
      </c>
      <c r="F8299">
        <f>+_xlfn.XLOOKUP(TablaVentas[[#This Row],[PRODUCTO FINANCIERO]],TablaPrecios[PRODUCTO FINANCIERO],TablaPrecios[PRECIO UNIT],0)</f>
        <v>14.9</v>
      </c>
      <c r="G8299" s="2">
        <f>+TablaVentas[[#This Row],[CANTIDAD]]*TablaVentas[[#This Row],[PRECIO UNITARIO]]</f>
        <v>223.5</v>
      </c>
      <c r="H8299" s="1">
        <f t="shared" ca="1" si="129"/>
        <v>0.17827463420799283</v>
      </c>
      <c r="I8299" s="2">
        <f ca="1">+TablaVentas[[#This Row],[VENTAL TOTAL]]-TablaVentas[[#This Row],[VENTAL TOTAL]]*TablaVentas[[#This Row],[DESCUENTO]]</f>
        <v>183.6556192545136</v>
      </c>
      <c r="J8299" s="2">
        <f ca="1">0.18*TablaVentas[[#This Row],[SUBTOTAL]]</f>
        <v>33.058011465812449</v>
      </c>
      <c r="K8299" s="2">
        <f ca="1">+TablaVentas[[#This Row],[SUBTOTAL]]+TablaVentas[[#This Row],[IGV]]</f>
        <v>216.71363072032605</v>
      </c>
    </row>
    <row r="8300" spans="1:11" x14ac:dyDescent="0.25">
      <c r="A8300" t="s">
        <v>8309</v>
      </c>
      <c r="B8300" s="6">
        <v>46334</v>
      </c>
      <c r="C8300" t="s">
        <v>10015</v>
      </c>
      <c r="D8300" t="s">
        <v>10020</v>
      </c>
      <c r="E8300">
        <v>5</v>
      </c>
      <c r="F8300">
        <f>+_xlfn.XLOOKUP(TablaVentas[[#This Row],[PRODUCTO FINANCIERO]],TablaPrecios[PRODUCTO FINANCIERO],TablaPrecios[PRECIO UNIT],0)</f>
        <v>14.9</v>
      </c>
      <c r="G8300" s="2">
        <f>+TablaVentas[[#This Row],[CANTIDAD]]*TablaVentas[[#This Row],[PRECIO UNITARIO]]</f>
        <v>74.5</v>
      </c>
      <c r="H8300" s="1">
        <f t="shared" ca="1" si="129"/>
        <v>0.13444734293617616</v>
      </c>
      <c r="I8300" s="2">
        <f ca="1">+TablaVentas[[#This Row],[VENTAL TOTAL]]-TablaVentas[[#This Row],[VENTAL TOTAL]]*TablaVentas[[#This Row],[DESCUENTO]]</f>
        <v>64.483672951254874</v>
      </c>
      <c r="J8300" s="2">
        <f ca="1">0.18*TablaVentas[[#This Row],[SUBTOTAL]]</f>
        <v>11.607061131225876</v>
      </c>
      <c r="K8300" s="2">
        <f ca="1">+TablaVentas[[#This Row],[SUBTOTAL]]+TablaVentas[[#This Row],[IGV]]</f>
        <v>76.090734082480751</v>
      </c>
    </row>
    <row r="8301" spans="1:11" x14ac:dyDescent="0.25">
      <c r="A8301" t="s">
        <v>8310</v>
      </c>
      <c r="B8301" s="6">
        <v>45727</v>
      </c>
      <c r="C8301" t="s">
        <v>10013</v>
      </c>
      <c r="D8301" t="s">
        <v>10017</v>
      </c>
      <c r="E8301">
        <v>12</v>
      </c>
      <c r="F8301">
        <f>+_xlfn.XLOOKUP(TablaVentas[[#This Row],[PRODUCTO FINANCIERO]],TablaPrecios[PRODUCTO FINANCIERO],TablaPrecios[PRECIO UNIT],0)</f>
        <v>9.9</v>
      </c>
      <c r="G8301" s="2">
        <f>+TablaVentas[[#This Row],[CANTIDAD]]*TablaVentas[[#This Row],[PRECIO UNITARIO]]</f>
        <v>118.80000000000001</v>
      </c>
      <c r="H8301" s="1">
        <f t="shared" ca="1" si="129"/>
        <v>0.11887688255306794</v>
      </c>
      <c r="I8301" s="2">
        <f ca="1">+TablaVentas[[#This Row],[VENTAL TOTAL]]-TablaVentas[[#This Row],[VENTAL TOTAL]]*TablaVentas[[#This Row],[DESCUENTO]]</f>
        <v>104.67742635269553</v>
      </c>
      <c r="J8301" s="2">
        <f ca="1">0.18*TablaVentas[[#This Row],[SUBTOTAL]]</f>
        <v>18.841936743485196</v>
      </c>
      <c r="K8301" s="2">
        <f ca="1">+TablaVentas[[#This Row],[SUBTOTAL]]+TablaVentas[[#This Row],[IGV]]</f>
        <v>123.51936309618073</v>
      </c>
    </row>
    <row r="8302" spans="1:11" x14ac:dyDescent="0.25">
      <c r="A8302" t="s">
        <v>8311</v>
      </c>
      <c r="B8302" s="6">
        <v>45644</v>
      </c>
      <c r="C8302" t="s">
        <v>10013</v>
      </c>
      <c r="D8302" t="s">
        <v>10020</v>
      </c>
      <c r="E8302">
        <v>10</v>
      </c>
      <c r="F8302">
        <f>+_xlfn.XLOOKUP(TablaVentas[[#This Row],[PRODUCTO FINANCIERO]],TablaPrecios[PRODUCTO FINANCIERO],TablaPrecios[PRECIO UNIT],0)</f>
        <v>14.9</v>
      </c>
      <c r="G8302" s="2">
        <f>+TablaVentas[[#This Row],[CANTIDAD]]*TablaVentas[[#This Row],[PRECIO UNITARIO]]</f>
        <v>149</v>
      </c>
      <c r="H8302" s="1">
        <f t="shared" ca="1" si="129"/>
        <v>0.10504681485323558</v>
      </c>
      <c r="I8302" s="2">
        <f ca="1">+TablaVentas[[#This Row],[VENTAL TOTAL]]-TablaVentas[[#This Row],[VENTAL TOTAL]]*TablaVentas[[#This Row],[DESCUENTO]]</f>
        <v>133.34802458686789</v>
      </c>
      <c r="J8302" s="2">
        <f ca="1">0.18*TablaVentas[[#This Row],[SUBTOTAL]]</f>
        <v>24.00264442563622</v>
      </c>
      <c r="K8302" s="2">
        <f ca="1">+TablaVentas[[#This Row],[SUBTOTAL]]+TablaVentas[[#This Row],[IGV]]</f>
        <v>157.35066901250411</v>
      </c>
    </row>
    <row r="8303" spans="1:11" x14ac:dyDescent="0.25">
      <c r="A8303" t="s">
        <v>8312</v>
      </c>
      <c r="B8303" s="6">
        <v>46092</v>
      </c>
      <c r="C8303" t="s">
        <v>10016</v>
      </c>
      <c r="D8303" t="s">
        <v>10018</v>
      </c>
      <c r="E8303">
        <v>3</v>
      </c>
      <c r="F8303">
        <f>+_xlfn.XLOOKUP(TablaVentas[[#This Row],[PRODUCTO FINANCIERO]],TablaPrecios[PRODUCTO FINANCIERO],TablaPrecios[PRECIO UNIT],0)</f>
        <v>14.9</v>
      </c>
      <c r="G8303" s="2">
        <f>+TablaVentas[[#This Row],[CANTIDAD]]*TablaVentas[[#This Row],[PRECIO UNITARIO]]</f>
        <v>44.7</v>
      </c>
      <c r="H8303" s="1">
        <f t="shared" ca="1" si="129"/>
        <v>0.18871019479577875</v>
      </c>
      <c r="I8303" s="2">
        <f ca="1">+TablaVentas[[#This Row],[VENTAL TOTAL]]-TablaVentas[[#This Row],[VENTAL TOTAL]]*TablaVentas[[#This Row],[DESCUENTO]]</f>
        <v>36.264654292628691</v>
      </c>
      <c r="J8303" s="2">
        <f ca="1">0.18*TablaVentas[[#This Row],[SUBTOTAL]]</f>
        <v>6.527637772673164</v>
      </c>
      <c r="K8303" s="2">
        <f ca="1">+TablaVentas[[#This Row],[SUBTOTAL]]+TablaVentas[[#This Row],[IGV]]</f>
        <v>42.792292065301858</v>
      </c>
    </row>
    <row r="8304" spans="1:11" x14ac:dyDescent="0.25">
      <c r="A8304" t="s">
        <v>8313</v>
      </c>
      <c r="B8304" s="6">
        <v>45672</v>
      </c>
      <c r="C8304" t="s">
        <v>10014</v>
      </c>
      <c r="D8304" t="s">
        <v>10022</v>
      </c>
      <c r="E8304">
        <v>3</v>
      </c>
      <c r="F8304">
        <f>+_xlfn.XLOOKUP(TablaVentas[[#This Row],[PRODUCTO FINANCIERO]],TablaPrecios[PRODUCTO FINANCIERO],TablaPrecios[PRECIO UNIT],0)</f>
        <v>20.9</v>
      </c>
      <c r="G8304" s="2">
        <f>+TablaVentas[[#This Row],[CANTIDAD]]*TablaVentas[[#This Row],[PRECIO UNITARIO]]</f>
        <v>62.699999999999996</v>
      </c>
      <c r="H8304" s="1">
        <f t="shared" ca="1" si="129"/>
        <v>0.1296591702344633</v>
      </c>
      <c r="I8304" s="2">
        <f ca="1">+TablaVentas[[#This Row],[VENTAL TOTAL]]-TablaVentas[[#This Row],[VENTAL TOTAL]]*TablaVentas[[#This Row],[DESCUENTO]]</f>
        <v>54.570370026299145</v>
      </c>
      <c r="J8304" s="2">
        <f ca="1">0.18*TablaVentas[[#This Row],[SUBTOTAL]]</f>
        <v>9.8226666047338451</v>
      </c>
      <c r="K8304" s="2">
        <f ca="1">+TablaVentas[[#This Row],[SUBTOTAL]]+TablaVentas[[#This Row],[IGV]]</f>
        <v>64.393036631032984</v>
      </c>
    </row>
    <row r="8305" spans="1:11" x14ac:dyDescent="0.25">
      <c r="A8305" t="s">
        <v>8314</v>
      </c>
      <c r="B8305" s="6">
        <v>45898</v>
      </c>
      <c r="C8305" t="s">
        <v>10013</v>
      </c>
      <c r="D8305" t="s">
        <v>10022</v>
      </c>
      <c r="E8305">
        <v>19</v>
      </c>
      <c r="F8305">
        <f>+_xlfn.XLOOKUP(TablaVentas[[#This Row],[PRODUCTO FINANCIERO]],TablaPrecios[PRODUCTO FINANCIERO],TablaPrecios[PRECIO UNIT],0)</f>
        <v>20.9</v>
      </c>
      <c r="G8305" s="2">
        <f>+TablaVentas[[#This Row],[CANTIDAD]]*TablaVentas[[#This Row],[PRECIO UNITARIO]]</f>
        <v>397.09999999999997</v>
      </c>
      <c r="H8305" s="1">
        <f t="shared" ca="1" si="129"/>
        <v>0.10042719537327952</v>
      </c>
      <c r="I8305" s="2">
        <f ca="1">+TablaVentas[[#This Row],[VENTAL TOTAL]]-TablaVentas[[#This Row],[VENTAL TOTAL]]*TablaVentas[[#This Row],[DESCUENTO]]</f>
        <v>357.22036071727069</v>
      </c>
      <c r="J8305" s="2">
        <f ca="1">0.18*TablaVentas[[#This Row],[SUBTOTAL]]</f>
        <v>64.299664929108729</v>
      </c>
      <c r="K8305" s="2">
        <f ca="1">+TablaVentas[[#This Row],[SUBTOTAL]]+TablaVentas[[#This Row],[IGV]]</f>
        <v>421.52002564637939</v>
      </c>
    </row>
    <row r="8306" spans="1:11" x14ac:dyDescent="0.25">
      <c r="A8306" t="s">
        <v>8315</v>
      </c>
      <c r="B8306" s="6">
        <v>45541</v>
      </c>
      <c r="C8306" t="s">
        <v>10011</v>
      </c>
      <c r="D8306" t="s">
        <v>10022</v>
      </c>
      <c r="E8306">
        <v>13</v>
      </c>
      <c r="F8306">
        <f>+_xlfn.XLOOKUP(TablaVentas[[#This Row],[PRODUCTO FINANCIERO]],TablaPrecios[PRODUCTO FINANCIERO],TablaPrecios[PRECIO UNIT],0)</f>
        <v>20.9</v>
      </c>
      <c r="G8306" s="2">
        <f>+TablaVentas[[#This Row],[CANTIDAD]]*TablaVentas[[#This Row],[PRECIO UNITARIO]]</f>
        <v>271.7</v>
      </c>
      <c r="H8306" s="1">
        <f t="shared" ca="1" si="129"/>
        <v>0.17312567641246018</v>
      </c>
      <c r="I8306" s="2">
        <f ca="1">+TablaVentas[[#This Row],[VENTAL TOTAL]]-TablaVentas[[#This Row],[VENTAL TOTAL]]*TablaVentas[[#This Row],[DESCUENTO]]</f>
        <v>224.66175371873456</v>
      </c>
      <c r="J8306" s="2">
        <f ca="1">0.18*TablaVentas[[#This Row],[SUBTOTAL]]</f>
        <v>40.439115669372221</v>
      </c>
      <c r="K8306" s="2">
        <f ca="1">+TablaVentas[[#This Row],[SUBTOTAL]]+TablaVentas[[#This Row],[IGV]]</f>
        <v>265.10086938810679</v>
      </c>
    </row>
    <row r="8307" spans="1:11" x14ac:dyDescent="0.25">
      <c r="A8307" t="s">
        <v>8316</v>
      </c>
      <c r="B8307" s="6">
        <v>46075</v>
      </c>
      <c r="C8307" t="s">
        <v>10013</v>
      </c>
      <c r="D8307" t="s">
        <v>10019</v>
      </c>
      <c r="E8307">
        <v>20</v>
      </c>
      <c r="F8307">
        <f>+_xlfn.XLOOKUP(TablaVentas[[#This Row],[PRODUCTO FINANCIERO]],TablaPrecios[PRODUCTO FINANCIERO],TablaPrecios[PRECIO UNIT],0)</f>
        <v>9.9</v>
      </c>
      <c r="G8307" s="2">
        <f>+TablaVentas[[#This Row],[CANTIDAD]]*TablaVentas[[#This Row],[PRECIO UNITARIO]]</f>
        <v>198</v>
      </c>
      <c r="H8307" s="1">
        <f t="shared" ca="1" si="129"/>
        <v>0.12141985577797071</v>
      </c>
      <c r="I8307" s="2">
        <f ca="1">+TablaVentas[[#This Row],[VENTAL TOTAL]]-TablaVentas[[#This Row],[VENTAL TOTAL]]*TablaVentas[[#This Row],[DESCUENTO]]</f>
        <v>173.9588685559618</v>
      </c>
      <c r="J8307" s="2">
        <f ca="1">0.18*TablaVentas[[#This Row],[SUBTOTAL]]</f>
        <v>31.312596340073124</v>
      </c>
      <c r="K8307" s="2">
        <f ca="1">+TablaVentas[[#This Row],[SUBTOTAL]]+TablaVentas[[#This Row],[IGV]]</f>
        <v>205.27146489603493</v>
      </c>
    </row>
    <row r="8308" spans="1:11" x14ac:dyDescent="0.25">
      <c r="A8308" t="s">
        <v>8317</v>
      </c>
      <c r="B8308" s="6">
        <v>45686</v>
      </c>
      <c r="C8308" t="s">
        <v>10011</v>
      </c>
      <c r="D8308" t="s">
        <v>10018</v>
      </c>
      <c r="E8308">
        <v>11</v>
      </c>
      <c r="F8308">
        <f>+_xlfn.XLOOKUP(TablaVentas[[#This Row],[PRODUCTO FINANCIERO]],TablaPrecios[PRODUCTO FINANCIERO],TablaPrecios[PRECIO UNIT],0)</f>
        <v>14.9</v>
      </c>
      <c r="G8308" s="2">
        <f>+TablaVentas[[#This Row],[CANTIDAD]]*TablaVentas[[#This Row],[PRECIO UNITARIO]]</f>
        <v>163.9</v>
      </c>
      <c r="H8308" s="1">
        <f t="shared" ca="1" si="129"/>
        <v>0.11525920917603655</v>
      </c>
      <c r="I8308" s="2">
        <f ca="1">+TablaVentas[[#This Row],[VENTAL TOTAL]]-TablaVentas[[#This Row],[VENTAL TOTAL]]*TablaVentas[[#This Row],[DESCUENTO]]</f>
        <v>145.00901561604761</v>
      </c>
      <c r="J8308" s="2">
        <f ca="1">0.18*TablaVentas[[#This Row],[SUBTOTAL]]</f>
        <v>26.101622810888568</v>
      </c>
      <c r="K8308" s="2">
        <f ca="1">+TablaVentas[[#This Row],[SUBTOTAL]]+TablaVentas[[#This Row],[IGV]]</f>
        <v>171.11063842693616</v>
      </c>
    </row>
    <row r="8309" spans="1:11" x14ac:dyDescent="0.25">
      <c r="A8309" t="s">
        <v>8318</v>
      </c>
      <c r="B8309" s="6">
        <v>45535</v>
      </c>
      <c r="C8309" t="s">
        <v>10015</v>
      </c>
      <c r="D8309" t="s">
        <v>10017</v>
      </c>
      <c r="E8309">
        <v>9</v>
      </c>
      <c r="F8309">
        <f>+_xlfn.XLOOKUP(TablaVentas[[#This Row],[PRODUCTO FINANCIERO]],TablaPrecios[PRODUCTO FINANCIERO],TablaPrecios[PRECIO UNIT],0)</f>
        <v>9.9</v>
      </c>
      <c r="G8309" s="2">
        <f>+TablaVentas[[#This Row],[CANTIDAD]]*TablaVentas[[#This Row],[PRECIO UNITARIO]]</f>
        <v>89.100000000000009</v>
      </c>
      <c r="H8309" s="1">
        <f t="shared" ca="1" si="129"/>
        <v>0.14214796172916452</v>
      </c>
      <c r="I8309" s="2">
        <f ca="1">+TablaVentas[[#This Row],[VENTAL TOTAL]]-TablaVentas[[#This Row],[VENTAL TOTAL]]*TablaVentas[[#This Row],[DESCUENTO]]</f>
        <v>76.434616609931453</v>
      </c>
      <c r="J8309" s="2">
        <f ca="1">0.18*TablaVentas[[#This Row],[SUBTOTAL]]</f>
        <v>13.758230989787661</v>
      </c>
      <c r="K8309" s="2">
        <f ca="1">+TablaVentas[[#This Row],[SUBTOTAL]]+TablaVentas[[#This Row],[IGV]]</f>
        <v>90.192847599719116</v>
      </c>
    </row>
    <row r="8310" spans="1:11" x14ac:dyDescent="0.25">
      <c r="A8310" t="s">
        <v>8319</v>
      </c>
      <c r="B8310" s="6">
        <v>45664</v>
      </c>
      <c r="C8310" t="s">
        <v>10011</v>
      </c>
      <c r="D8310" t="s">
        <v>10018</v>
      </c>
      <c r="E8310">
        <v>20</v>
      </c>
      <c r="F8310">
        <f>+_xlfn.XLOOKUP(TablaVentas[[#This Row],[PRODUCTO FINANCIERO]],TablaPrecios[PRODUCTO FINANCIERO],TablaPrecios[PRECIO UNIT],0)</f>
        <v>14.9</v>
      </c>
      <c r="G8310" s="2">
        <f>+TablaVentas[[#This Row],[CANTIDAD]]*TablaVentas[[#This Row],[PRECIO UNITARIO]]</f>
        <v>298</v>
      </c>
      <c r="H8310" s="1">
        <f t="shared" ca="1" si="129"/>
        <v>0.13415757649239865</v>
      </c>
      <c r="I8310" s="2">
        <f ca="1">+TablaVentas[[#This Row],[VENTAL TOTAL]]-TablaVentas[[#This Row],[VENTAL TOTAL]]*TablaVentas[[#This Row],[DESCUENTO]]</f>
        <v>258.02104220526519</v>
      </c>
      <c r="J8310" s="2">
        <f ca="1">0.18*TablaVentas[[#This Row],[SUBTOTAL]]</f>
        <v>46.443787596947729</v>
      </c>
      <c r="K8310" s="2">
        <f ca="1">+TablaVentas[[#This Row],[SUBTOTAL]]+TablaVentas[[#This Row],[IGV]]</f>
        <v>304.46482980221293</v>
      </c>
    </row>
    <row r="8311" spans="1:11" x14ac:dyDescent="0.25">
      <c r="A8311" t="s">
        <v>8320</v>
      </c>
      <c r="B8311" s="6">
        <v>46211</v>
      </c>
      <c r="C8311" t="s">
        <v>10013</v>
      </c>
      <c r="D8311" t="s">
        <v>10019</v>
      </c>
      <c r="E8311">
        <v>11</v>
      </c>
      <c r="F8311">
        <f>+_xlfn.XLOOKUP(TablaVentas[[#This Row],[PRODUCTO FINANCIERO]],TablaPrecios[PRODUCTO FINANCIERO],TablaPrecios[PRECIO UNIT],0)</f>
        <v>9.9</v>
      </c>
      <c r="G8311" s="2">
        <f>+TablaVentas[[#This Row],[CANTIDAD]]*TablaVentas[[#This Row],[PRECIO UNITARIO]]</f>
        <v>108.9</v>
      </c>
      <c r="H8311" s="1">
        <f t="shared" ca="1" si="129"/>
        <v>0.14681181132534427</v>
      </c>
      <c r="I8311" s="2">
        <f ca="1">+TablaVentas[[#This Row],[VENTAL TOTAL]]-TablaVentas[[#This Row],[VENTAL TOTAL]]*TablaVentas[[#This Row],[DESCUENTO]]</f>
        <v>92.912193746670013</v>
      </c>
      <c r="J8311" s="2">
        <f ca="1">0.18*TablaVentas[[#This Row],[SUBTOTAL]]</f>
        <v>16.724194874400602</v>
      </c>
      <c r="K8311" s="2">
        <f ca="1">+TablaVentas[[#This Row],[SUBTOTAL]]+TablaVentas[[#This Row],[IGV]]</f>
        <v>109.63638862107061</v>
      </c>
    </row>
    <row r="8312" spans="1:11" x14ac:dyDescent="0.25">
      <c r="A8312" t="s">
        <v>8321</v>
      </c>
      <c r="B8312" s="6">
        <v>46164</v>
      </c>
      <c r="C8312" t="s">
        <v>10013</v>
      </c>
      <c r="D8312" t="s">
        <v>10018</v>
      </c>
      <c r="E8312">
        <v>15</v>
      </c>
      <c r="F8312">
        <f>+_xlfn.XLOOKUP(TablaVentas[[#This Row],[PRODUCTO FINANCIERO]],TablaPrecios[PRODUCTO FINANCIERO],TablaPrecios[PRECIO UNIT],0)</f>
        <v>14.9</v>
      </c>
      <c r="G8312" s="2">
        <f>+TablaVentas[[#This Row],[CANTIDAD]]*TablaVentas[[#This Row],[PRECIO UNITARIO]]</f>
        <v>223.5</v>
      </c>
      <c r="H8312" s="1">
        <f t="shared" ca="1" si="129"/>
        <v>0.11793002168278466</v>
      </c>
      <c r="I8312" s="2">
        <f ca="1">+TablaVentas[[#This Row],[VENTAL TOTAL]]-TablaVentas[[#This Row],[VENTAL TOTAL]]*TablaVentas[[#This Row],[DESCUENTO]]</f>
        <v>197.14264015389762</v>
      </c>
      <c r="J8312" s="2">
        <f ca="1">0.18*TablaVentas[[#This Row],[SUBTOTAL]]</f>
        <v>35.48567522770157</v>
      </c>
      <c r="K8312" s="2">
        <f ca="1">+TablaVentas[[#This Row],[SUBTOTAL]]+TablaVentas[[#This Row],[IGV]]</f>
        <v>232.62831538159918</v>
      </c>
    </row>
    <row r="8313" spans="1:11" x14ac:dyDescent="0.25">
      <c r="A8313" t="s">
        <v>8322</v>
      </c>
      <c r="B8313" s="6">
        <v>46363</v>
      </c>
      <c r="C8313" t="s">
        <v>10013</v>
      </c>
      <c r="D8313" t="s">
        <v>10018</v>
      </c>
      <c r="E8313">
        <v>3</v>
      </c>
      <c r="F8313">
        <f>+_xlfn.XLOOKUP(TablaVentas[[#This Row],[PRODUCTO FINANCIERO]],TablaPrecios[PRODUCTO FINANCIERO],TablaPrecios[PRECIO UNIT],0)</f>
        <v>14.9</v>
      </c>
      <c r="G8313" s="2">
        <f>+TablaVentas[[#This Row],[CANTIDAD]]*TablaVentas[[#This Row],[PRECIO UNITARIO]]</f>
        <v>44.7</v>
      </c>
      <c r="H8313" s="1">
        <f t="shared" ca="1" si="129"/>
        <v>0.16014444606700429</v>
      </c>
      <c r="I8313" s="2">
        <f ca="1">+TablaVentas[[#This Row],[VENTAL TOTAL]]-TablaVentas[[#This Row],[VENTAL TOTAL]]*TablaVentas[[#This Row],[DESCUENTO]]</f>
        <v>37.541543260804914</v>
      </c>
      <c r="J8313" s="2">
        <f ca="1">0.18*TablaVentas[[#This Row],[SUBTOTAL]]</f>
        <v>6.7574777869448841</v>
      </c>
      <c r="K8313" s="2">
        <f ca="1">+TablaVentas[[#This Row],[SUBTOTAL]]+TablaVentas[[#This Row],[IGV]]</f>
        <v>44.299021047749797</v>
      </c>
    </row>
    <row r="8314" spans="1:11" x14ac:dyDescent="0.25">
      <c r="A8314" t="s">
        <v>8323</v>
      </c>
      <c r="B8314" s="6">
        <v>45674</v>
      </c>
      <c r="C8314" t="s">
        <v>10011</v>
      </c>
      <c r="D8314" t="s">
        <v>10022</v>
      </c>
      <c r="E8314">
        <v>19</v>
      </c>
      <c r="F8314">
        <f>+_xlfn.XLOOKUP(TablaVentas[[#This Row],[PRODUCTO FINANCIERO]],TablaPrecios[PRODUCTO FINANCIERO],TablaPrecios[PRECIO UNIT],0)</f>
        <v>20.9</v>
      </c>
      <c r="G8314" s="2">
        <f>+TablaVentas[[#This Row],[CANTIDAD]]*TablaVentas[[#This Row],[PRECIO UNITARIO]]</f>
        <v>397.09999999999997</v>
      </c>
      <c r="H8314" s="1">
        <f t="shared" ca="1" si="129"/>
        <v>0.19744321366505391</v>
      </c>
      <c r="I8314" s="2">
        <f ca="1">+TablaVentas[[#This Row],[VENTAL TOTAL]]-TablaVentas[[#This Row],[VENTAL TOTAL]]*TablaVentas[[#This Row],[DESCUENTO]]</f>
        <v>318.69529985360708</v>
      </c>
      <c r="J8314" s="2">
        <f ca="1">0.18*TablaVentas[[#This Row],[SUBTOTAL]]</f>
        <v>57.365153973649271</v>
      </c>
      <c r="K8314" s="2">
        <f ca="1">+TablaVentas[[#This Row],[SUBTOTAL]]+TablaVentas[[#This Row],[IGV]]</f>
        <v>376.06045382725637</v>
      </c>
    </row>
    <row r="8315" spans="1:11" x14ac:dyDescent="0.25">
      <c r="A8315" t="s">
        <v>8324</v>
      </c>
      <c r="B8315" s="6">
        <v>46350</v>
      </c>
      <c r="C8315" t="s">
        <v>10013</v>
      </c>
      <c r="D8315" t="s">
        <v>10017</v>
      </c>
      <c r="E8315">
        <v>8</v>
      </c>
      <c r="F8315">
        <f>+_xlfn.XLOOKUP(TablaVentas[[#This Row],[PRODUCTO FINANCIERO]],TablaPrecios[PRODUCTO FINANCIERO],TablaPrecios[PRECIO UNIT],0)</f>
        <v>9.9</v>
      </c>
      <c r="G8315" s="2">
        <f>+TablaVentas[[#This Row],[CANTIDAD]]*TablaVentas[[#This Row],[PRECIO UNITARIO]]</f>
        <v>79.2</v>
      </c>
      <c r="H8315" s="1">
        <f t="shared" ca="1" si="129"/>
        <v>0.10039398342988785</v>
      </c>
      <c r="I8315" s="2">
        <f ca="1">+TablaVentas[[#This Row],[VENTAL TOTAL]]-TablaVentas[[#This Row],[VENTAL TOTAL]]*TablaVentas[[#This Row],[DESCUENTO]]</f>
        <v>71.248796512352882</v>
      </c>
      <c r="J8315" s="2">
        <f ca="1">0.18*TablaVentas[[#This Row],[SUBTOTAL]]</f>
        <v>12.824783372223518</v>
      </c>
      <c r="K8315" s="2">
        <f ca="1">+TablaVentas[[#This Row],[SUBTOTAL]]+TablaVentas[[#This Row],[IGV]]</f>
        <v>84.073579884576404</v>
      </c>
    </row>
    <row r="8316" spans="1:11" x14ac:dyDescent="0.25">
      <c r="A8316" t="s">
        <v>8325</v>
      </c>
      <c r="B8316" s="6">
        <v>46385</v>
      </c>
      <c r="C8316" t="s">
        <v>10015</v>
      </c>
      <c r="D8316" t="s">
        <v>10017</v>
      </c>
      <c r="E8316">
        <v>9</v>
      </c>
      <c r="F8316">
        <f>+_xlfn.XLOOKUP(TablaVentas[[#This Row],[PRODUCTO FINANCIERO]],TablaPrecios[PRODUCTO FINANCIERO],TablaPrecios[PRECIO UNIT],0)</f>
        <v>9.9</v>
      </c>
      <c r="G8316" s="2">
        <f>+TablaVentas[[#This Row],[CANTIDAD]]*TablaVentas[[#This Row],[PRECIO UNITARIO]]</f>
        <v>89.100000000000009</v>
      </c>
      <c r="H8316" s="1">
        <f t="shared" ca="1" si="129"/>
        <v>0.12778258591918243</v>
      </c>
      <c r="I8316" s="2">
        <f ca="1">+TablaVentas[[#This Row],[VENTAL TOTAL]]-TablaVentas[[#This Row],[VENTAL TOTAL]]*TablaVentas[[#This Row],[DESCUENTO]]</f>
        <v>77.714571594600855</v>
      </c>
      <c r="J8316" s="2">
        <f ca="1">0.18*TablaVentas[[#This Row],[SUBTOTAL]]</f>
        <v>13.988622887028153</v>
      </c>
      <c r="K8316" s="2">
        <f ca="1">+TablaVentas[[#This Row],[SUBTOTAL]]+TablaVentas[[#This Row],[IGV]]</f>
        <v>91.703194481629012</v>
      </c>
    </row>
    <row r="8317" spans="1:11" x14ac:dyDescent="0.25">
      <c r="A8317" t="s">
        <v>8326</v>
      </c>
      <c r="B8317" s="6">
        <v>46050</v>
      </c>
      <c r="C8317" t="s">
        <v>10013</v>
      </c>
      <c r="D8317" t="s">
        <v>10017</v>
      </c>
      <c r="E8317">
        <v>17</v>
      </c>
      <c r="F8317">
        <f>+_xlfn.XLOOKUP(TablaVentas[[#This Row],[PRODUCTO FINANCIERO]],TablaPrecios[PRODUCTO FINANCIERO],TablaPrecios[PRECIO UNIT],0)</f>
        <v>9.9</v>
      </c>
      <c r="G8317" s="2">
        <f>+TablaVentas[[#This Row],[CANTIDAD]]*TablaVentas[[#This Row],[PRECIO UNITARIO]]</f>
        <v>168.3</v>
      </c>
      <c r="H8317" s="1">
        <f t="shared" ca="1" si="129"/>
        <v>0.10847302161443627</v>
      </c>
      <c r="I8317" s="2">
        <f ca="1">+TablaVentas[[#This Row],[VENTAL TOTAL]]-TablaVentas[[#This Row],[VENTAL TOTAL]]*TablaVentas[[#This Row],[DESCUENTO]]</f>
        <v>150.0439904622904</v>
      </c>
      <c r="J8317" s="2">
        <f ca="1">0.18*TablaVentas[[#This Row],[SUBTOTAL]]</f>
        <v>27.00791828321227</v>
      </c>
      <c r="K8317" s="2">
        <f ca="1">+TablaVentas[[#This Row],[SUBTOTAL]]+TablaVentas[[#This Row],[IGV]]</f>
        <v>177.05190874550266</v>
      </c>
    </row>
    <row r="8318" spans="1:11" x14ac:dyDescent="0.25">
      <c r="A8318" t="s">
        <v>8327</v>
      </c>
      <c r="B8318" s="6">
        <v>46381</v>
      </c>
      <c r="C8318" t="s">
        <v>10015</v>
      </c>
      <c r="D8318" t="s">
        <v>10022</v>
      </c>
      <c r="E8318">
        <v>18</v>
      </c>
      <c r="F8318">
        <f>+_xlfn.XLOOKUP(TablaVentas[[#This Row],[PRODUCTO FINANCIERO]],TablaPrecios[PRODUCTO FINANCIERO],TablaPrecios[PRECIO UNIT],0)</f>
        <v>20.9</v>
      </c>
      <c r="G8318" s="2">
        <f>+TablaVentas[[#This Row],[CANTIDAD]]*TablaVentas[[#This Row],[PRECIO UNITARIO]]</f>
        <v>376.2</v>
      </c>
      <c r="H8318" s="1">
        <f t="shared" ca="1" si="129"/>
        <v>0.17230410955139541</v>
      </c>
      <c r="I8318" s="2">
        <f ca="1">+TablaVentas[[#This Row],[VENTAL TOTAL]]-TablaVentas[[#This Row],[VENTAL TOTAL]]*TablaVentas[[#This Row],[DESCUENTO]]</f>
        <v>311.37919398676502</v>
      </c>
      <c r="J8318" s="2">
        <f ca="1">0.18*TablaVentas[[#This Row],[SUBTOTAL]]</f>
        <v>56.048254917617705</v>
      </c>
      <c r="K8318" s="2">
        <f ca="1">+TablaVentas[[#This Row],[SUBTOTAL]]+TablaVentas[[#This Row],[IGV]]</f>
        <v>367.42744890438274</v>
      </c>
    </row>
    <row r="8319" spans="1:11" x14ac:dyDescent="0.25">
      <c r="A8319" t="s">
        <v>8328</v>
      </c>
      <c r="B8319" s="6">
        <v>46159</v>
      </c>
      <c r="C8319" t="s">
        <v>10016</v>
      </c>
      <c r="D8319" t="s">
        <v>10018</v>
      </c>
      <c r="E8319">
        <v>17</v>
      </c>
      <c r="F8319">
        <f>+_xlfn.XLOOKUP(TablaVentas[[#This Row],[PRODUCTO FINANCIERO]],TablaPrecios[PRODUCTO FINANCIERO],TablaPrecios[PRECIO UNIT],0)</f>
        <v>14.9</v>
      </c>
      <c r="G8319" s="2">
        <f>+TablaVentas[[#This Row],[CANTIDAD]]*TablaVentas[[#This Row],[PRECIO UNITARIO]]</f>
        <v>253.3</v>
      </c>
      <c r="H8319" s="1">
        <f t="shared" ca="1" si="129"/>
        <v>0.13209569265075757</v>
      </c>
      <c r="I8319" s="2">
        <f ca="1">+TablaVentas[[#This Row],[VENTAL TOTAL]]-TablaVentas[[#This Row],[VENTAL TOTAL]]*TablaVentas[[#This Row],[DESCUENTO]]</f>
        <v>219.84016105156311</v>
      </c>
      <c r="J8319" s="2">
        <f ca="1">0.18*TablaVentas[[#This Row],[SUBTOTAL]]</f>
        <v>39.571228989281359</v>
      </c>
      <c r="K8319" s="2">
        <f ca="1">+TablaVentas[[#This Row],[SUBTOTAL]]+TablaVentas[[#This Row],[IGV]]</f>
        <v>259.41139004084448</v>
      </c>
    </row>
    <row r="8320" spans="1:11" x14ac:dyDescent="0.25">
      <c r="A8320" t="s">
        <v>8329</v>
      </c>
      <c r="B8320" s="6">
        <v>45503</v>
      </c>
      <c r="C8320" t="s">
        <v>10012</v>
      </c>
      <c r="D8320" t="s">
        <v>10017</v>
      </c>
      <c r="E8320">
        <v>5</v>
      </c>
      <c r="F8320">
        <f>+_xlfn.XLOOKUP(TablaVentas[[#This Row],[PRODUCTO FINANCIERO]],TablaPrecios[PRODUCTO FINANCIERO],TablaPrecios[PRECIO UNIT],0)</f>
        <v>9.9</v>
      </c>
      <c r="G8320" s="2">
        <f>+TablaVentas[[#This Row],[CANTIDAD]]*TablaVentas[[#This Row],[PRECIO UNITARIO]]</f>
        <v>49.5</v>
      </c>
      <c r="H8320" s="1">
        <f t="shared" ca="1" si="129"/>
        <v>0.11744770474745089</v>
      </c>
      <c r="I8320" s="2">
        <f ca="1">+TablaVentas[[#This Row],[VENTAL TOTAL]]-TablaVentas[[#This Row],[VENTAL TOTAL]]*TablaVentas[[#This Row],[DESCUENTO]]</f>
        <v>43.686338615001183</v>
      </c>
      <c r="J8320" s="2">
        <f ca="1">0.18*TablaVentas[[#This Row],[SUBTOTAL]]</f>
        <v>7.8635409507002123</v>
      </c>
      <c r="K8320" s="2">
        <f ca="1">+TablaVentas[[#This Row],[SUBTOTAL]]+TablaVentas[[#This Row],[IGV]]</f>
        <v>51.549879565701396</v>
      </c>
    </row>
    <row r="8321" spans="1:11" x14ac:dyDescent="0.25">
      <c r="A8321" t="s">
        <v>8330</v>
      </c>
      <c r="B8321" s="6">
        <v>45670</v>
      </c>
      <c r="C8321" t="s">
        <v>10016</v>
      </c>
      <c r="D8321" t="s">
        <v>10022</v>
      </c>
      <c r="E8321">
        <v>4</v>
      </c>
      <c r="F8321">
        <f>+_xlfn.XLOOKUP(TablaVentas[[#This Row],[PRODUCTO FINANCIERO]],TablaPrecios[PRODUCTO FINANCIERO],TablaPrecios[PRECIO UNIT],0)</f>
        <v>20.9</v>
      </c>
      <c r="G8321" s="2">
        <f>+TablaVentas[[#This Row],[CANTIDAD]]*TablaVentas[[#This Row],[PRECIO UNITARIO]]</f>
        <v>83.6</v>
      </c>
      <c r="H8321" s="1">
        <f t="shared" ca="1" si="129"/>
        <v>0.14332542596506828</v>
      </c>
      <c r="I8321" s="2">
        <f ca="1">+TablaVentas[[#This Row],[VENTAL TOTAL]]-TablaVentas[[#This Row],[VENTAL TOTAL]]*TablaVentas[[#This Row],[DESCUENTO]]</f>
        <v>71.617994389320287</v>
      </c>
      <c r="J8321" s="2">
        <f ca="1">0.18*TablaVentas[[#This Row],[SUBTOTAL]]</f>
        <v>12.891238990077651</v>
      </c>
      <c r="K8321" s="2">
        <f ca="1">+TablaVentas[[#This Row],[SUBTOTAL]]+TablaVentas[[#This Row],[IGV]]</f>
        <v>84.509233379397941</v>
      </c>
    </row>
    <row r="8322" spans="1:11" x14ac:dyDescent="0.25">
      <c r="A8322" t="s">
        <v>8331</v>
      </c>
      <c r="B8322" s="6">
        <v>45387</v>
      </c>
      <c r="C8322" t="s">
        <v>10012</v>
      </c>
      <c r="D8322" t="s">
        <v>10022</v>
      </c>
      <c r="E8322">
        <v>15</v>
      </c>
      <c r="F8322">
        <f>+_xlfn.XLOOKUP(TablaVentas[[#This Row],[PRODUCTO FINANCIERO]],TablaPrecios[PRODUCTO FINANCIERO],TablaPrecios[PRECIO UNIT],0)</f>
        <v>20.9</v>
      </c>
      <c r="G8322" s="2">
        <f>+TablaVentas[[#This Row],[CANTIDAD]]*TablaVentas[[#This Row],[PRECIO UNITARIO]]</f>
        <v>313.5</v>
      </c>
      <c r="H8322" s="1">
        <f t="shared" ref="H8322:H8385" ca="1" si="130">+RAND()*0.1+0.1</f>
        <v>0.1738410049299578</v>
      </c>
      <c r="I8322" s="2">
        <f ca="1">+TablaVentas[[#This Row],[VENTAL TOTAL]]-TablaVentas[[#This Row],[VENTAL TOTAL]]*TablaVentas[[#This Row],[DESCUENTO]]</f>
        <v>259.00084495445822</v>
      </c>
      <c r="J8322" s="2">
        <f ca="1">0.18*TablaVentas[[#This Row],[SUBTOTAL]]</f>
        <v>46.620152091802474</v>
      </c>
      <c r="K8322" s="2">
        <f ca="1">+TablaVentas[[#This Row],[SUBTOTAL]]+TablaVentas[[#This Row],[IGV]]</f>
        <v>305.6209970462607</v>
      </c>
    </row>
    <row r="8323" spans="1:11" x14ac:dyDescent="0.25">
      <c r="A8323" t="s">
        <v>8332</v>
      </c>
      <c r="B8323" s="6">
        <v>45857</v>
      </c>
      <c r="C8323" t="s">
        <v>10013</v>
      </c>
      <c r="D8323" t="s">
        <v>10019</v>
      </c>
      <c r="E8323">
        <v>14</v>
      </c>
      <c r="F8323">
        <f>+_xlfn.XLOOKUP(TablaVentas[[#This Row],[PRODUCTO FINANCIERO]],TablaPrecios[PRODUCTO FINANCIERO],TablaPrecios[PRECIO UNIT],0)</f>
        <v>9.9</v>
      </c>
      <c r="G8323" s="2">
        <f>+TablaVentas[[#This Row],[CANTIDAD]]*TablaVentas[[#This Row],[PRECIO UNITARIO]]</f>
        <v>138.6</v>
      </c>
      <c r="H8323" s="1">
        <f t="shared" ca="1" si="130"/>
        <v>0.15246128355627583</v>
      </c>
      <c r="I8323" s="2">
        <f ca="1">+TablaVentas[[#This Row],[VENTAL TOTAL]]-TablaVentas[[#This Row],[VENTAL TOTAL]]*TablaVentas[[#This Row],[DESCUENTO]]</f>
        <v>117.46886609910017</v>
      </c>
      <c r="J8323" s="2">
        <f ca="1">0.18*TablaVentas[[#This Row],[SUBTOTAL]]</f>
        <v>21.144395897838031</v>
      </c>
      <c r="K8323" s="2">
        <f ca="1">+TablaVentas[[#This Row],[SUBTOTAL]]+TablaVentas[[#This Row],[IGV]]</f>
        <v>138.61326199693821</v>
      </c>
    </row>
    <row r="8324" spans="1:11" x14ac:dyDescent="0.25">
      <c r="A8324" t="s">
        <v>8333</v>
      </c>
      <c r="B8324" s="6">
        <v>45823</v>
      </c>
      <c r="C8324" t="s">
        <v>10014</v>
      </c>
      <c r="D8324" t="s">
        <v>10019</v>
      </c>
      <c r="E8324">
        <v>14</v>
      </c>
      <c r="F8324">
        <f>+_xlfn.XLOOKUP(TablaVentas[[#This Row],[PRODUCTO FINANCIERO]],TablaPrecios[PRODUCTO FINANCIERO],TablaPrecios[PRECIO UNIT],0)</f>
        <v>9.9</v>
      </c>
      <c r="G8324" s="2">
        <f>+TablaVentas[[#This Row],[CANTIDAD]]*TablaVentas[[#This Row],[PRECIO UNITARIO]]</f>
        <v>138.6</v>
      </c>
      <c r="H8324" s="1">
        <f t="shared" ca="1" si="130"/>
        <v>0.15255783257546052</v>
      </c>
      <c r="I8324" s="2">
        <f ca="1">+TablaVentas[[#This Row],[VENTAL TOTAL]]-TablaVentas[[#This Row],[VENTAL TOTAL]]*TablaVentas[[#This Row],[DESCUENTO]]</f>
        <v>117.45548440504118</v>
      </c>
      <c r="J8324" s="2">
        <f ca="1">0.18*TablaVentas[[#This Row],[SUBTOTAL]]</f>
        <v>21.141987192907411</v>
      </c>
      <c r="K8324" s="2">
        <f ca="1">+TablaVentas[[#This Row],[SUBTOTAL]]+TablaVentas[[#This Row],[IGV]]</f>
        <v>138.59747159794858</v>
      </c>
    </row>
    <row r="8325" spans="1:11" x14ac:dyDescent="0.25">
      <c r="A8325" t="s">
        <v>8334</v>
      </c>
      <c r="B8325" s="6">
        <v>45788</v>
      </c>
      <c r="C8325" t="s">
        <v>10016</v>
      </c>
      <c r="D8325" t="s">
        <v>10018</v>
      </c>
      <c r="E8325">
        <v>17</v>
      </c>
      <c r="F8325">
        <f>+_xlfn.XLOOKUP(TablaVentas[[#This Row],[PRODUCTO FINANCIERO]],TablaPrecios[PRODUCTO FINANCIERO],TablaPrecios[PRECIO UNIT],0)</f>
        <v>14.9</v>
      </c>
      <c r="G8325" s="2">
        <f>+TablaVentas[[#This Row],[CANTIDAD]]*TablaVentas[[#This Row],[PRECIO UNITARIO]]</f>
        <v>253.3</v>
      </c>
      <c r="H8325" s="1">
        <f t="shared" ca="1" si="130"/>
        <v>0.13807622921957363</v>
      </c>
      <c r="I8325" s="2">
        <f ca="1">+TablaVentas[[#This Row],[VENTAL TOTAL]]-TablaVentas[[#This Row],[VENTAL TOTAL]]*TablaVentas[[#This Row],[DESCUENTO]]</f>
        <v>218.32529113868202</v>
      </c>
      <c r="J8325" s="2">
        <f ca="1">0.18*TablaVentas[[#This Row],[SUBTOTAL]]</f>
        <v>39.298552404962763</v>
      </c>
      <c r="K8325" s="2">
        <f ca="1">+TablaVentas[[#This Row],[SUBTOTAL]]+TablaVentas[[#This Row],[IGV]]</f>
        <v>257.6238435436448</v>
      </c>
    </row>
    <row r="8326" spans="1:11" x14ac:dyDescent="0.25">
      <c r="A8326" t="s">
        <v>8335</v>
      </c>
      <c r="B8326" s="6">
        <v>46275</v>
      </c>
      <c r="C8326" t="s">
        <v>10014</v>
      </c>
      <c r="D8326" t="s">
        <v>10017</v>
      </c>
      <c r="E8326">
        <v>14</v>
      </c>
      <c r="F8326">
        <f>+_xlfn.XLOOKUP(TablaVentas[[#This Row],[PRODUCTO FINANCIERO]],TablaPrecios[PRODUCTO FINANCIERO],TablaPrecios[PRECIO UNIT],0)</f>
        <v>9.9</v>
      </c>
      <c r="G8326" s="2">
        <f>+TablaVentas[[#This Row],[CANTIDAD]]*TablaVentas[[#This Row],[PRECIO UNITARIO]]</f>
        <v>138.6</v>
      </c>
      <c r="H8326" s="1">
        <f t="shared" ca="1" si="130"/>
        <v>0.10664753683641792</v>
      </c>
      <c r="I8326" s="2">
        <f ca="1">+TablaVentas[[#This Row],[VENTAL TOTAL]]-TablaVentas[[#This Row],[VENTAL TOTAL]]*TablaVentas[[#This Row],[DESCUENTO]]</f>
        <v>123.81865139447247</v>
      </c>
      <c r="J8326" s="2">
        <f ca="1">0.18*TablaVentas[[#This Row],[SUBTOTAL]]</f>
        <v>22.287357251005044</v>
      </c>
      <c r="K8326" s="2">
        <f ca="1">+TablaVentas[[#This Row],[SUBTOTAL]]+TablaVentas[[#This Row],[IGV]]</f>
        <v>146.10600864547752</v>
      </c>
    </row>
    <row r="8327" spans="1:11" x14ac:dyDescent="0.25">
      <c r="A8327" t="s">
        <v>8336</v>
      </c>
      <c r="B8327" s="6">
        <v>45371</v>
      </c>
      <c r="C8327" t="s">
        <v>10011</v>
      </c>
      <c r="D8327" t="s">
        <v>10019</v>
      </c>
      <c r="E8327">
        <v>10</v>
      </c>
      <c r="F8327">
        <f>+_xlfn.XLOOKUP(TablaVentas[[#This Row],[PRODUCTO FINANCIERO]],TablaPrecios[PRODUCTO FINANCIERO],TablaPrecios[PRECIO UNIT],0)</f>
        <v>9.9</v>
      </c>
      <c r="G8327" s="2">
        <f>+TablaVentas[[#This Row],[CANTIDAD]]*TablaVentas[[#This Row],[PRECIO UNITARIO]]</f>
        <v>99</v>
      </c>
      <c r="H8327" s="1">
        <f t="shared" ca="1" si="130"/>
        <v>0.19213383401279499</v>
      </c>
      <c r="I8327" s="2">
        <f ca="1">+TablaVentas[[#This Row],[VENTAL TOTAL]]-TablaVentas[[#This Row],[VENTAL TOTAL]]*TablaVentas[[#This Row],[DESCUENTO]]</f>
        <v>79.978750432733293</v>
      </c>
      <c r="J8327" s="2">
        <f ca="1">0.18*TablaVentas[[#This Row],[SUBTOTAL]]</f>
        <v>14.396175077891993</v>
      </c>
      <c r="K8327" s="2">
        <f ca="1">+TablaVentas[[#This Row],[SUBTOTAL]]+TablaVentas[[#This Row],[IGV]]</f>
        <v>94.374925510625289</v>
      </c>
    </row>
    <row r="8328" spans="1:11" x14ac:dyDescent="0.25">
      <c r="A8328" t="s">
        <v>8337</v>
      </c>
      <c r="B8328" s="6">
        <v>45505</v>
      </c>
      <c r="C8328" t="s">
        <v>10014</v>
      </c>
      <c r="D8328" t="s">
        <v>10022</v>
      </c>
      <c r="E8328">
        <v>3</v>
      </c>
      <c r="F8328">
        <f>+_xlfn.XLOOKUP(TablaVentas[[#This Row],[PRODUCTO FINANCIERO]],TablaPrecios[PRODUCTO FINANCIERO],TablaPrecios[PRECIO UNIT],0)</f>
        <v>20.9</v>
      </c>
      <c r="G8328" s="2">
        <f>+TablaVentas[[#This Row],[CANTIDAD]]*TablaVentas[[#This Row],[PRECIO UNITARIO]]</f>
        <v>62.699999999999996</v>
      </c>
      <c r="H8328" s="1">
        <f t="shared" ca="1" si="130"/>
        <v>0.10583894394652195</v>
      </c>
      <c r="I8328" s="2">
        <f ca="1">+TablaVentas[[#This Row],[VENTAL TOTAL]]-TablaVentas[[#This Row],[VENTAL TOTAL]]*TablaVentas[[#This Row],[DESCUENTO]]</f>
        <v>56.06389821455307</v>
      </c>
      <c r="J8328" s="2">
        <f ca="1">0.18*TablaVentas[[#This Row],[SUBTOTAL]]</f>
        <v>10.091501678619553</v>
      </c>
      <c r="K8328" s="2">
        <f ca="1">+TablaVentas[[#This Row],[SUBTOTAL]]+TablaVentas[[#This Row],[IGV]]</f>
        <v>66.155399893172628</v>
      </c>
    </row>
    <row r="8329" spans="1:11" x14ac:dyDescent="0.25">
      <c r="A8329" t="s">
        <v>8338</v>
      </c>
      <c r="B8329" s="6">
        <v>45691</v>
      </c>
      <c r="C8329" t="s">
        <v>10014</v>
      </c>
      <c r="D8329" t="s">
        <v>10019</v>
      </c>
      <c r="E8329">
        <v>15</v>
      </c>
      <c r="F8329">
        <f>+_xlfn.XLOOKUP(TablaVentas[[#This Row],[PRODUCTO FINANCIERO]],TablaPrecios[PRODUCTO FINANCIERO],TablaPrecios[PRECIO UNIT],0)</f>
        <v>9.9</v>
      </c>
      <c r="G8329" s="2">
        <f>+TablaVentas[[#This Row],[CANTIDAD]]*TablaVentas[[#This Row],[PRECIO UNITARIO]]</f>
        <v>148.5</v>
      </c>
      <c r="H8329" s="1">
        <f t="shared" ca="1" si="130"/>
        <v>0.10552492554744397</v>
      </c>
      <c r="I8329" s="2">
        <f ca="1">+TablaVentas[[#This Row],[VENTAL TOTAL]]-TablaVentas[[#This Row],[VENTAL TOTAL]]*TablaVentas[[#This Row],[DESCUENTO]]</f>
        <v>132.82954855620457</v>
      </c>
      <c r="J8329" s="2">
        <f ca="1">0.18*TablaVentas[[#This Row],[SUBTOTAL]]</f>
        <v>23.909318740116824</v>
      </c>
      <c r="K8329" s="2">
        <f ca="1">+TablaVentas[[#This Row],[SUBTOTAL]]+TablaVentas[[#This Row],[IGV]]</f>
        <v>156.73886729632139</v>
      </c>
    </row>
    <row r="8330" spans="1:11" x14ac:dyDescent="0.25">
      <c r="A8330" t="s">
        <v>8339</v>
      </c>
      <c r="B8330" s="6">
        <v>46082</v>
      </c>
      <c r="C8330" t="s">
        <v>10015</v>
      </c>
      <c r="D8330" t="s">
        <v>10020</v>
      </c>
      <c r="E8330">
        <v>11</v>
      </c>
      <c r="F8330">
        <f>+_xlfn.XLOOKUP(TablaVentas[[#This Row],[PRODUCTO FINANCIERO]],TablaPrecios[PRODUCTO FINANCIERO],TablaPrecios[PRECIO UNIT],0)</f>
        <v>14.9</v>
      </c>
      <c r="G8330" s="2">
        <f>+TablaVentas[[#This Row],[CANTIDAD]]*TablaVentas[[#This Row],[PRECIO UNITARIO]]</f>
        <v>163.9</v>
      </c>
      <c r="H8330" s="1">
        <f t="shared" ca="1" si="130"/>
        <v>0.17730236341620362</v>
      </c>
      <c r="I8330" s="2">
        <f ca="1">+TablaVentas[[#This Row],[VENTAL TOTAL]]-TablaVentas[[#This Row],[VENTAL TOTAL]]*TablaVentas[[#This Row],[DESCUENTO]]</f>
        <v>134.84014263608424</v>
      </c>
      <c r="J8330" s="2">
        <f ca="1">0.18*TablaVentas[[#This Row],[SUBTOTAL]]</f>
        <v>24.271225674495163</v>
      </c>
      <c r="K8330" s="2">
        <f ca="1">+TablaVentas[[#This Row],[SUBTOTAL]]+TablaVentas[[#This Row],[IGV]]</f>
        <v>159.11136831057939</v>
      </c>
    </row>
    <row r="8331" spans="1:11" x14ac:dyDescent="0.25">
      <c r="A8331" t="s">
        <v>8340</v>
      </c>
      <c r="B8331" s="6">
        <v>46325</v>
      </c>
      <c r="C8331" t="s">
        <v>10013</v>
      </c>
      <c r="D8331" t="s">
        <v>10018</v>
      </c>
      <c r="E8331">
        <v>9</v>
      </c>
      <c r="F8331">
        <f>+_xlfn.XLOOKUP(TablaVentas[[#This Row],[PRODUCTO FINANCIERO]],TablaPrecios[PRODUCTO FINANCIERO],TablaPrecios[PRECIO UNIT],0)</f>
        <v>14.9</v>
      </c>
      <c r="G8331" s="2">
        <f>+TablaVentas[[#This Row],[CANTIDAD]]*TablaVentas[[#This Row],[PRECIO UNITARIO]]</f>
        <v>134.1</v>
      </c>
      <c r="H8331" s="1">
        <f t="shared" ca="1" si="130"/>
        <v>0.19294195122630045</v>
      </c>
      <c r="I8331" s="2">
        <f ca="1">+TablaVentas[[#This Row],[VENTAL TOTAL]]-TablaVentas[[#This Row],[VENTAL TOTAL]]*TablaVentas[[#This Row],[DESCUENTO]]</f>
        <v>108.2264843405531</v>
      </c>
      <c r="J8331" s="2">
        <f ca="1">0.18*TablaVentas[[#This Row],[SUBTOTAL]]</f>
        <v>19.480767181299559</v>
      </c>
      <c r="K8331" s="2">
        <f ca="1">+TablaVentas[[#This Row],[SUBTOTAL]]+TablaVentas[[#This Row],[IGV]]</f>
        <v>127.70725152185265</v>
      </c>
    </row>
    <row r="8332" spans="1:11" x14ac:dyDescent="0.25">
      <c r="A8332" t="s">
        <v>8341</v>
      </c>
      <c r="B8332" s="6">
        <v>46285</v>
      </c>
      <c r="C8332" t="s">
        <v>10015</v>
      </c>
      <c r="D8332" t="s">
        <v>10018</v>
      </c>
      <c r="E8332">
        <v>14</v>
      </c>
      <c r="F8332">
        <f>+_xlfn.XLOOKUP(TablaVentas[[#This Row],[PRODUCTO FINANCIERO]],TablaPrecios[PRODUCTO FINANCIERO],TablaPrecios[PRECIO UNIT],0)</f>
        <v>14.9</v>
      </c>
      <c r="G8332" s="2">
        <f>+TablaVentas[[#This Row],[CANTIDAD]]*TablaVentas[[#This Row],[PRECIO UNITARIO]]</f>
        <v>208.6</v>
      </c>
      <c r="H8332" s="1">
        <f t="shared" ca="1" si="130"/>
        <v>0.1979484239387245</v>
      </c>
      <c r="I8332" s="2">
        <f ca="1">+TablaVentas[[#This Row],[VENTAL TOTAL]]-TablaVentas[[#This Row],[VENTAL TOTAL]]*TablaVentas[[#This Row],[DESCUENTO]]</f>
        <v>167.30795876638206</v>
      </c>
      <c r="J8332" s="2">
        <f ca="1">0.18*TablaVentas[[#This Row],[SUBTOTAL]]</f>
        <v>30.11543257794877</v>
      </c>
      <c r="K8332" s="2">
        <f ca="1">+TablaVentas[[#This Row],[SUBTOTAL]]+TablaVentas[[#This Row],[IGV]]</f>
        <v>197.42339134433084</v>
      </c>
    </row>
    <row r="8333" spans="1:11" x14ac:dyDescent="0.25">
      <c r="A8333" t="s">
        <v>8342</v>
      </c>
      <c r="B8333" s="6">
        <v>45472</v>
      </c>
      <c r="C8333" t="s">
        <v>10012</v>
      </c>
      <c r="D8333" t="s">
        <v>10018</v>
      </c>
      <c r="E8333">
        <v>4</v>
      </c>
      <c r="F8333">
        <f>+_xlfn.XLOOKUP(TablaVentas[[#This Row],[PRODUCTO FINANCIERO]],TablaPrecios[PRODUCTO FINANCIERO],TablaPrecios[PRECIO UNIT],0)</f>
        <v>14.9</v>
      </c>
      <c r="G8333" s="2">
        <f>+TablaVentas[[#This Row],[CANTIDAD]]*TablaVentas[[#This Row],[PRECIO UNITARIO]]</f>
        <v>59.6</v>
      </c>
      <c r="H8333" s="1">
        <f t="shared" ca="1" si="130"/>
        <v>0.1730662431019081</v>
      </c>
      <c r="I8333" s="2">
        <f ca="1">+TablaVentas[[#This Row],[VENTAL TOTAL]]-TablaVentas[[#This Row],[VENTAL TOTAL]]*TablaVentas[[#This Row],[DESCUENTO]]</f>
        <v>49.285251911126281</v>
      </c>
      <c r="J8333" s="2">
        <f ca="1">0.18*TablaVentas[[#This Row],[SUBTOTAL]]</f>
        <v>8.8713453440027301</v>
      </c>
      <c r="K8333" s="2">
        <f ca="1">+TablaVentas[[#This Row],[SUBTOTAL]]+TablaVentas[[#This Row],[IGV]]</f>
        <v>58.156597255129014</v>
      </c>
    </row>
    <row r="8334" spans="1:11" x14ac:dyDescent="0.25">
      <c r="A8334" t="s">
        <v>8343</v>
      </c>
      <c r="B8334" s="6">
        <v>46216</v>
      </c>
      <c r="C8334" t="s">
        <v>10014</v>
      </c>
      <c r="D8334" t="s">
        <v>10019</v>
      </c>
      <c r="E8334">
        <v>7</v>
      </c>
      <c r="F8334">
        <f>+_xlfn.XLOOKUP(TablaVentas[[#This Row],[PRODUCTO FINANCIERO]],TablaPrecios[PRODUCTO FINANCIERO],TablaPrecios[PRECIO UNIT],0)</f>
        <v>9.9</v>
      </c>
      <c r="G8334" s="2">
        <f>+TablaVentas[[#This Row],[CANTIDAD]]*TablaVentas[[#This Row],[PRECIO UNITARIO]]</f>
        <v>69.3</v>
      </c>
      <c r="H8334" s="1">
        <f t="shared" ca="1" si="130"/>
        <v>0.19409638284650627</v>
      </c>
      <c r="I8334" s="2">
        <f ca="1">+TablaVentas[[#This Row],[VENTAL TOTAL]]-TablaVentas[[#This Row],[VENTAL TOTAL]]*TablaVentas[[#This Row],[DESCUENTO]]</f>
        <v>55.849120668737115</v>
      </c>
      <c r="J8334" s="2">
        <f ca="1">0.18*TablaVentas[[#This Row],[SUBTOTAL]]</f>
        <v>10.05284172037268</v>
      </c>
      <c r="K8334" s="2">
        <f ca="1">+TablaVentas[[#This Row],[SUBTOTAL]]+TablaVentas[[#This Row],[IGV]]</f>
        <v>65.901962389109798</v>
      </c>
    </row>
    <row r="8335" spans="1:11" x14ac:dyDescent="0.25">
      <c r="A8335" t="s">
        <v>8344</v>
      </c>
      <c r="B8335" s="6">
        <v>46286</v>
      </c>
      <c r="C8335" t="s">
        <v>10015</v>
      </c>
      <c r="D8335" t="s">
        <v>10017</v>
      </c>
      <c r="E8335">
        <v>7</v>
      </c>
      <c r="F8335">
        <f>+_xlfn.XLOOKUP(TablaVentas[[#This Row],[PRODUCTO FINANCIERO]],TablaPrecios[PRODUCTO FINANCIERO],TablaPrecios[PRECIO UNIT],0)</f>
        <v>9.9</v>
      </c>
      <c r="G8335" s="2">
        <f>+TablaVentas[[#This Row],[CANTIDAD]]*TablaVentas[[#This Row],[PRECIO UNITARIO]]</f>
        <v>69.3</v>
      </c>
      <c r="H8335" s="1">
        <f t="shared" ca="1" si="130"/>
        <v>0.16010136331188651</v>
      </c>
      <c r="I8335" s="2">
        <f ca="1">+TablaVentas[[#This Row],[VENTAL TOTAL]]-TablaVentas[[#This Row],[VENTAL TOTAL]]*TablaVentas[[#This Row],[DESCUENTO]]</f>
        <v>58.204975522486265</v>
      </c>
      <c r="J8335" s="2">
        <f ca="1">0.18*TablaVentas[[#This Row],[SUBTOTAL]]</f>
        <v>10.476895594047527</v>
      </c>
      <c r="K8335" s="2">
        <f ca="1">+TablaVentas[[#This Row],[SUBTOTAL]]+TablaVentas[[#This Row],[IGV]]</f>
        <v>68.681871116533785</v>
      </c>
    </row>
    <row r="8336" spans="1:11" x14ac:dyDescent="0.25">
      <c r="A8336" t="s">
        <v>8345</v>
      </c>
      <c r="B8336" s="6">
        <v>46336</v>
      </c>
      <c r="C8336" t="s">
        <v>10015</v>
      </c>
      <c r="D8336" t="s">
        <v>10018</v>
      </c>
      <c r="E8336">
        <v>14</v>
      </c>
      <c r="F8336">
        <f>+_xlfn.XLOOKUP(TablaVentas[[#This Row],[PRODUCTO FINANCIERO]],TablaPrecios[PRODUCTO FINANCIERO],TablaPrecios[PRECIO UNIT],0)</f>
        <v>14.9</v>
      </c>
      <c r="G8336" s="2">
        <f>+TablaVentas[[#This Row],[CANTIDAD]]*TablaVentas[[#This Row],[PRECIO UNITARIO]]</f>
        <v>208.6</v>
      </c>
      <c r="H8336" s="1">
        <f t="shared" ca="1" si="130"/>
        <v>0.14948426618513039</v>
      </c>
      <c r="I8336" s="2">
        <f ca="1">+TablaVentas[[#This Row],[VENTAL TOTAL]]-TablaVentas[[#This Row],[VENTAL TOTAL]]*TablaVentas[[#This Row],[DESCUENTO]]</f>
        <v>177.4175820737818</v>
      </c>
      <c r="J8336" s="2">
        <f ca="1">0.18*TablaVentas[[#This Row],[SUBTOTAL]]</f>
        <v>31.935164773280722</v>
      </c>
      <c r="K8336" s="2">
        <f ca="1">+TablaVentas[[#This Row],[SUBTOTAL]]+TablaVentas[[#This Row],[IGV]]</f>
        <v>209.35274684706252</v>
      </c>
    </row>
    <row r="8337" spans="1:11" x14ac:dyDescent="0.25">
      <c r="A8337" t="s">
        <v>8346</v>
      </c>
      <c r="B8337" s="6">
        <v>45647</v>
      </c>
      <c r="C8337" t="s">
        <v>10012</v>
      </c>
      <c r="D8337" t="s">
        <v>10020</v>
      </c>
      <c r="E8337">
        <v>4</v>
      </c>
      <c r="F8337">
        <f>+_xlfn.XLOOKUP(TablaVentas[[#This Row],[PRODUCTO FINANCIERO]],TablaPrecios[PRODUCTO FINANCIERO],TablaPrecios[PRECIO UNIT],0)</f>
        <v>14.9</v>
      </c>
      <c r="G8337" s="2">
        <f>+TablaVentas[[#This Row],[CANTIDAD]]*TablaVentas[[#This Row],[PRECIO UNITARIO]]</f>
        <v>59.6</v>
      </c>
      <c r="H8337" s="1">
        <f t="shared" ca="1" si="130"/>
        <v>0.13944442651827815</v>
      </c>
      <c r="I8337" s="2">
        <f ca="1">+TablaVentas[[#This Row],[VENTAL TOTAL]]-TablaVentas[[#This Row],[VENTAL TOTAL]]*TablaVentas[[#This Row],[DESCUENTO]]</f>
        <v>51.289112179510624</v>
      </c>
      <c r="J8337" s="2">
        <f ca="1">0.18*TablaVentas[[#This Row],[SUBTOTAL]]</f>
        <v>9.2320401923119118</v>
      </c>
      <c r="K8337" s="2">
        <f ca="1">+TablaVentas[[#This Row],[SUBTOTAL]]+TablaVentas[[#This Row],[IGV]]</f>
        <v>60.521152371822538</v>
      </c>
    </row>
    <row r="8338" spans="1:11" x14ac:dyDescent="0.25">
      <c r="A8338" t="s">
        <v>8347</v>
      </c>
      <c r="B8338" s="6">
        <v>46330</v>
      </c>
      <c r="C8338" t="s">
        <v>10011</v>
      </c>
      <c r="D8338" t="s">
        <v>10018</v>
      </c>
      <c r="E8338">
        <v>5</v>
      </c>
      <c r="F8338">
        <f>+_xlfn.XLOOKUP(TablaVentas[[#This Row],[PRODUCTO FINANCIERO]],TablaPrecios[PRODUCTO FINANCIERO],TablaPrecios[PRECIO UNIT],0)</f>
        <v>14.9</v>
      </c>
      <c r="G8338" s="2">
        <f>+TablaVentas[[#This Row],[CANTIDAD]]*TablaVentas[[#This Row],[PRECIO UNITARIO]]</f>
        <v>74.5</v>
      </c>
      <c r="H8338" s="1">
        <f t="shared" ca="1" si="130"/>
        <v>0.10106416702963052</v>
      </c>
      <c r="I8338" s="2">
        <f ca="1">+TablaVentas[[#This Row],[VENTAL TOTAL]]-TablaVentas[[#This Row],[VENTAL TOTAL]]*TablaVentas[[#This Row],[DESCUENTO]]</f>
        <v>66.970719556292522</v>
      </c>
      <c r="J8338" s="2">
        <f ca="1">0.18*TablaVentas[[#This Row],[SUBTOTAL]]</f>
        <v>12.054729520132653</v>
      </c>
      <c r="K8338" s="2">
        <f ca="1">+TablaVentas[[#This Row],[SUBTOTAL]]+TablaVentas[[#This Row],[IGV]]</f>
        <v>79.025449076425176</v>
      </c>
    </row>
    <row r="8339" spans="1:11" x14ac:dyDescent="0.25">
      <c r="A8339" t="s">
        <v>8348</v>
      </c>
      <c r="B8339" s="6">
        <v>46336</v>
      </c>
      <c r="C8339" t="s">
        <v>10012</v>
      </c>
      <c r="D8339" t="s">
        <v>10020</v>
      </c>
      <c r="E8339">
        <v>14</v>
      </c>
      <c r="F8339">
        <f>+_xlfn.XLOOKUP(TablaVentas[[#This Row],[PRODUCTO FINANCIERO]],TablaPrecios[PRODUCTO FINANCIERO],TablaPrecios[PRECIO UNIT],0)</f>
        <v>14.9</v>
      </c>
      <c r="G8339" s="2">
        <f>+TablaVentas[[#This Row],[CANTIDAD]]*TablaVentas[[#This Row],[PRECIO UNITARIO]]</f>
        <v>208.6</v>
      </c>
      <c r="H8339" s="1">
        <f t="shared" ca="1" si="130"/>
        <v>0.13152851353722153</v>
      </c>
      <c r="I8339" s="2">
        <f ca="1">+TablaVentas[[#This Row],[VENTAL TOTAL]]-TablaVentas[[#This Row],[VENTAL TOTAL]]*TablaVentas[[#This Row],[DESCUENTO]]</f>
        <v>181.16315207613559</v>
      </c>
      <c r="J8339" s="2">
        <f ca="1">0.18*TablaVentas[[#This Row],[SUBTOTAL]]</f>
        <v>32.609367373704401</v>
      </c>
      <c r="K8339" s="2">
        <f ca="1">+TablaVentas[[#This Row],[SUBTOTAL]]+TablaVentas[[#This Row],[IGV]]</f>
        <v>213.77251944983999</v>
      </c>
    </row>
    <row r="8340" spans="1:11" x14ac:dyDescent="0.25">
      <c r="A8340" t="s">
        <v>8349</v>
      </c>
      <c r="B8340" s="6">
        <v>45899</v>
      </c>
      <c r="C8340" t="s">
        <v>10011</v>
      </c>
      <c r="D8340" t="s">
        <v>10018</v>
      </c>
      <c r="E8340">
        <v>18</v>
      </c>
      <c r="F8340">
        <f>+_xlfn.XLOOKUP(TablaVentas[[#This Row],[PRODUCTO FINANCIERO]],TablaPrecios[PRODUCTO FINANCIERO],TablaPrecios[PRECIO UNIT],0)</f>
        <v>14.9</v>
      </c>
      <c r="G8340" s="2">
        <f>+TablaVentas[[#This Row],[CANTIDAD]]*TablaVentas[[#This Row],[PRECIO UNITARIO]]</f>
        <v>268.2</v>
      </c>
      <c r="H8340" s="1">
        <f t="shared" ca="1" si="130"/>
        <v>0.17329463964292932</v>
      </c>
      <c r="I8340" s="2">
        <f ca="1">+TablaVentas[[#This Row],[VENTAL TOTAL]]-TablaVentas[[#This Row],[VENTAL TOTAL]]*TablaVentas[[#This Row],[DESCUENTO]]</f>
        <v>221.72237764776634</v>
      </c>
      <c r="J8340" s="2">
        <f ca="1">0.18*TablaVentas[[#This Row],[SUBTOTAL]]</f>
        <v>39.910027976597938</v>
      </c>
      <c r="K8340" s="2">
        <f ca="1">+TablaVentas[[#This Row],[SUBTOTAL]]+TablaVentas[[#This Row],[IGV]]</f>
        <v>261.63240562436425</v>
      </c>
    </row>
    <row r="8341" spans="1:11" x14ac:dyDescent="0.25">
      <c r="A8341" t="s">
        <v>8350</v>
      </c>
      <c r="B8341" s="6">
        <v>46240</v>
      </c>
      <c r="C8341" t="s">
        <v>10012</v>
      </c>
      <c r="D8341" t="s">
        <v>10017</v>
      </c>
      <c r="E8341">
        <v>10</v>
      </c>
      <c r="F8341">
        <f>+_xlfn.XLOOKUP(TablaVentas[[#This Row],[PRODUCTO FINANCIERO]],TablaPrecios[PRODUCTO FINANCIERO],TablaPrecios[PRECIO UNIT],0)</f>
        <v>9.9</v>
      </c>
      <c r="G8341" s="2">
        <f>+TablaVentas[[#This Row],[CANTIDAD]]*TablaVentas[[#This Row],[PRECIO UNITARIO]]</f>
        <v>99</v>
      </c>
      <c r="H8341" s="1">
        <f t="shared" ca="1" si="130"/>
        <v>0.12750368304516577</v>
      </c>
      <c r="I8341" s="2">
        <f ca="1">+TablaVentas[[#This Row],[VENTAL TOTAL]]-TablaVentas[[#This Row],[VENTAL TOTAL]]*TablaVentas[[#This Row],[DESCUENTO]]</f>
        <v>86.377135378528592</v>
      </c>
      <c r="J8341" s="2">
        <f ca="1">0.18*TablaVentas[[#This Row],[SUBTOTAL]]</f>
        <v>15.547884368135145</v>
      </c>
      <c r="K8341" s="2">
        <f ca="1">+TablaVentas[[#This Row],[SUBTOTAL]]+TablaVentas[[#This Row],[IGV]]</f>
        <v>101.92501974666374</v>
      </c>
    </row>
    <row r="8342" spans="1:11" x14ac:dyDescent="0.25">
      <c r="A8342" t="s">
        <v>8351</v>
      </c>
      <c r="B8342" s="6">
        <v>46376</v>
      </c>
      <c r="C8342" t="s">
        <v>10016</v>
      </c>
      <c r="D8342" t="s">
        <v>10017</v>
      </c>
      <c r="E8342">
        <v>18</v>
      </c>
      <c r="F8342">
        <f>+_xlfn.XLOOKUP(TablaVentas[[#This Row],[PRODUCTO FINANCIERO]],TablaPrecios[PRODUCTO FINANCIERO],TablaPrecios[PRECIO UNIT],0)</f>
        <v>9.9</v>
      </c>
      <c r="G8342" s="2">
        <f>+TablaVentas[[#This Row],[CANTIDAD]]*TablaVentas[[#This Row],[PRECIO UNITARIO]]</f>
        <v>178.20000000000002</v>
      </c>
      <c r="H8342" s="1">
        <f t="shared" ca="1" si="130"/>
        <v>0.17295634306398333</v>
      </c>
      <c r="I8342" s="2">
        <f ca="1">+TablaVentas[[#This Row],[VENTAL TOTAL]]-TablaVentas[[#This Row],[VENTAL TOTAL]]*TablaVentas[[#This Row],[DESCUENTO]]</f>
        <v>147.37917966599818</v>
      </c>
      <c r="J8342" s="2">
        <f ca="1">0.18*TablaVentas[[#This Row],[SUBTOTAL]]</f>
        <v>26.528252339879671</v>
      </c>
      <c r="K8342" s="2">
        <f ca="1">+TablaVentas[[#This Row],[SUBTOTAL]]+TablaVentas[[#This Row],[IGV]]</f>
        <v>173.90743200587787</v>
      </c>
    </row>
    <row r="8343" spans="1:11" x14ac:dyDescent="0.25">
      <c r="A8343" t="s">
        <v>8352</v>
      </c>
      <c r="B8343" s="6">
        <v>46372</v>
      </c>
      <c r="C8343" t="s">
        <v>10013</v>
      </c>
      <c r="D8343" t="s">
        <v>10017</v>
      </c>
      <c r="E8343">
        <v>12</v>
      </c>
      <c r="F8343">
        <f>+_xlfn.XLOOKUP(TablaVentas[[#This Row],[PRODUCTO FINANCIERO]],TablaPrecios[PRODUCTO FINANCIERO],TablaPrecios[PRECIO UNIT],0)</f>
        <v>9.9</v>
      </c>
      <c r="G8343" s="2">
        <f>+TablaVentas[[#This Row],[CANTIDAD]]*TablaVentas[[#This Row],[PRECIO UNITARIO]]</f>
        <v>118.80000000000001</v>
      </c>
      <c r="H8343" s="1">
        <f t="shared" ca="1" si="130"/>
        <v>0.13070052498653517</v>
      </c>
      <c r="I8343" s="2">
        <f ca="1">+TablaVentas[[#This Row],[VENTAL TOTAL]]-TablaVentas[[#This Row],[VENTAL TOTAL]]*TablaVentas[[#This Row],[DESCUENTO]]</f>
        <v>103.27277763159964</v>
      </c>
      <c r="J8343" s="2">
        <f ca="1">0.18*TablaVentas[[#This Row],[SUBTOTAL]]</f>
        <v>18.589099973687933</v>
      </c>
      <c r="K8343" s="2">
        <f ca="1">+TablaVentas[[#This Row],[SUBTOTAL]]+TablaVentas[[#This Row],[IGV]]</f>
        <v>121.86187760528757</v>
      </c>
    </row>
    <row r="8344" spans="1:11" x14ac:dyDescent="0.25">
      <c r="A8344" t="s">
        <v>8353</v>
      </c>
      <c r="B8344" s="6">
        <v>45404</v>
      </c>
      <c r="C8344" t="s">
        <v>10013</v>
      </c>
      <c r="D8344" t="s">
        <v>10018</v>
      </c>
      <c r="E8344">
        <v>5</v>
      </c>
      <c r="F8344">
        <f>+_xlfn.XLOOKUP(TablaVentas[[#This Row],[PRODUCTO FINANCIERO]],TablaPrecios[PRODUCTO FINANCIERO],TablaPrecios[PRECIO UNIT],0)</f>
        <v>14.9</v>
      </c>
      <c r="G8344" s="2">
        <f>+TablaVentas[[#This Row],[CANTIDAD]]*TablaVentas[[#This Row],[PRECIO UNITARIO]]</f>
        <v>74.5</v>
      </c>
      <c r="H8344" s="1">
        <f t="shared" ca="1" si="130"/>
        <v>0.10889166864936835</v>
      </c>
      <c r="I8344" s="2">
        <f ca="1">+TablaVentas[[#This Row],[VENTAL TOTAL]]-TablaVentas[[#This Row],[VENTAL TOTAL]]*TablaVentas[[#This Row],[DESCUENTO]]</f>
        <v>66.387570685622052</v>
      </c>
      <c r="J8344" s="2">
        <f ca="1">0.18*TablaVentas[[#This Row],[SUBTOTAL]]</f>
        <v>11.949762723411968</v>
      </c>
      <c r="K8344" s="2">
        <f ca="1">+TablaVentas[[#This Row],[SUBTOTAL]]+TablaVentas[[#This Row],[IGV]]</f>
        <v>78.337333409034017</v>
      </c>
    </row>
    <row r="8345" spans="1:11" x14ac:dyDescent="0.25">
      <c r="A8345" t="s">
        <v>8354</v>
      </c>
      <c r="B8345" s="6">
        <v>45573</v>
      </c>
      <c r="C8345" t="s">
        <v>10013</v>
      </c>
      <c r="D8345" t="s">
        <v>10017</v>
      </c>
      <c r="E8345">
        <v>5</v>
      </c>
      <c r="F8345">
        <f>+_xlfn.XLOOKUP(TablaVentas[[#This Row],[PRODUCTO FINANCIERO]],TablaPrecios[PRODUCTO FINANCIERO],TablaPrecios[PRECIO UNIT],0)</f>
        <v>9.9</v>
      </c>
      <c r="G8345" s="2">
        <f>+TablaVentas[[#This Row],[CANTIDAD]]*TablaVentas[[#This Row],[PRECIO UNITARIO]]</f>
        <v>49.5</v>
      </c>
      <c r="H8345" s="1">
        <f t="shared" ca="1" si="130"/>
        <v>0.10515694387074785</v>
      </c>
      <c r="I8345" s="2">
        <f ca="1">+TablaVentas[[#This Row],[VENTAL TOTAL]]-TablaVentas[[#This Row],[VENTAL TOTAL]]*TablaVentas[[#This Row],[DESCUENTO]]</f>
        <v>44.294731278397983</v>
      </c>
      <c r="J8345" s="2">
        <f ca="1">0.18*TablaVentas[[#This Row],[SUBTOTAL]]</f>
        <v>7.9730516301116365</v>
      </c>
      <c r="K8345" s="2">
        <f ca="1">+TablaVentas[[#This Row],[SUBTOTAL]]+TablaVentas[[#This Row],[IGV]]</f>
        <v>52.267782908509616</v>
      </c>
    </row>
    <row r="8346" spans="1:11" x14ac:dyDescent="0.25">
      <c r="A8346" t="s">
        <v>8355</v>
      </c>
      <c r="B8346" s="6">
        <v>46222</v>
      </c>
      <c r="C8346" t="s">
        <v>10014</v>
      </c>
      <c r="D8346" t="s">
        <v>10017</v>
      </c>
      <c r="E8346">
        <v>5</v>
      </c>
      <c r="F8346">
        <f>+_xlfn.XLOOKUP(TablaVentas[[#This Row],[PRODUCTO FINANCIERO]],TablaPrecios[PRODUCTO FINANCIERO],TablaPrecios[PRECIO UNIT],0)</f>
        <v>9.9</v>
      </c>
      <c r="G8346" s="2">
        <f>+TablaVentas[[#This Row],[CANTIDAD]]*TablaVentas[[#This Row],[PRECIO UNITARIO]]</f>
        <v>49.5</v>
      </c>
      <c r="H8346" s="1">
        <f t="shared" ca="1" si="130"/>
        <v>0.15638123091319228</v>
      </c>
      <c r="I8346" s="2">
        <f ca="1">+TablaVentas[[#This Row],[VENTAL TOTAL]]-TablaVentas[[#This Row],[VENTAL TOTAL]]*TablaVentas[[#This Row],[DESCUENTO]]</f>
        <v>41.759129069796984</v>
      </c>
      <c r="J8346" s="2">
        <f ca="1">0.18*TablaVentas[[#This Row],[SUBTOTAL]]</f>
        <v>7.5166432325634567</v>
      </c>
      <c r="K8346" s="2">
        <f ca="1">+TablaVentas[[#This Row],[SUBTOTAL]]+TablaVentas[[#This Row],[IGV]]</f>
        <v>49.275772302360437</v>
      </c>
    </row>
    <row r="8347" spans="1:11" x14ac:dyDescent="0.25">
      <c r="A8347" t="s">
        <v>8356</v>
      </c>
      <c r="B8347" s="6">
        <v>45716</v>
      </c>
      <c r="C8347" t="s">
        <v>10011</v>
      </c>
      <c r="D8347" t="s">
        <v>10020</v>
      </c>
      <c r="E8347">
        <v>5</v>
      </c>
      <c r="F8347">
        <f>+_xlfn.XLOOKUP(TablaVentas[[#This Row],[PRODUCTO FINANCIERO]],TablaPrecios[PRODUCTO FINANCIERO],TablaPrecios[PRECIO UNIT],0)</f>
        <v>14.9</v>
      </c>
      <c r="G8347" s="2">
        <f>+TablaVentas[[#This Row],[CANTIDAD]]*TablaVentas[[#This Row],[PRECIO UNITARIO]]</f>
        <v>74.5</v>
      </c>
      <c r="H8347" s="1">
        <f t="shared" ca="1" si="130"/>
        <v>0.12322004885193553</v>
      </c>
      <c r="I8347" s="2">
        <f ca="1">+TablaVentas[[#This Row],[VENTAL TOTAL]]-TablaVentas[[#This Row],[VENTAL TOTAL]]*TablaVentas[[#This Row],[DESCUENTO]]</f>
        <v>65.320106360530801</v>
      </c>
      <c r="J8347" s="2">
        <f ca="1">0.18*TablaVentas[[#This Row],[SUBTOTAL]]</f>
        <v>11.757619144895544</v>
      </c>
      <c r="K8347" s="2">
        <f ca="1">+TablaVentas[[#This Row],[SUBTOTAL]]+TablaVentas[[#This Row],[IGV]]</f>
        <v>77.077725505426343</v>
      </c>
    </row>
    <row r="8348" spans="1:11" x14ac:dyDescent="0.25">
      <c r="A8348" t="s">
        <v>8357</v>
      </c>
      <c r="B8348" s="6">
        <v>45404</v>
      </c>
      <c r="C8348" t="s">
        <v>10013</v>
      </c>
      <c r="D8348" t="s">
        <v>10019</v>
      </c>
      <c r="E8348">
        <v>9</v>
      </c>
      <c r="F8348">
        <f>+_xlfn.XLOOKUP(TablaVentas[[#This Row],[PRODUCTO FINANCIERO]],TablaPrecios[PRODUCTO FINANCIERO],TablaPrecios[PRECIO UNIT],0)</f>
        <v>9.9</v>
      </c>
      <c r="G8348" s="2">
        <f>+TablaVentas[[#This Row],[CANTIDAD]]*TablaVentas[[#This Row],[PRECIO UNITARIO]]</f>
        <v>89.100000000000009</v>
      </c>
      <c r="H8348" s="1">
        <f t="shared" ca="1" si="130"/>
        <v>0.16386856037599806</v>
      </c>
      <c r="I8348" s="2">
        <f ca="1">+TablaVentas[[#This Row],[VENTAL TOTAL]]-TablaVentas[[#This Row],[VENTAL TOTAL]]*TablaVentas[[#This Row],[DESCUENTO]]</f>
        <v>74.49931127049858</v>
      </c>
      <c r="J8348" s="2">
        <f ca="1">0.18*TablaVentas[[#This Row],[SUBTOTAL]]</f>
        <v>13.409876028689744</v>
      </c>
      <c r="K8348" s="2">
        <f ca="1">+TablaVentas[[#This Row],[SUBTOTAL]]+TablaVentas[[#This Row],[IGV]]</f>
        <v>87.909187299188318</v>
      </c>
    </row>
    <row r="8349" spans="1:11" x14ac:dyDescent="0.25">
      <c r="A8349" t="s">
        <v>8358</v>
      </c>
      <c r="B8349" s="6">
        <v>45390</v>
      </c>
      <c r="C8349" t="s">
        <v>10016</v>
      </c>
      <c r="D8349" t="s">
        <v>10018</v>
      </c>
      <c r="E8349">
        <v>4</v>
      </c>
      <c r="F8349">
        <f>+_xlfn.XLOOKUP(TablaVentas[[#This Row],[PRODUCTO FINANCIERO]],TablaPrecios[PRODUCTO FINANCIERO],TablaPrecios[PRECIO UNIT],0)</f>
        <v>14.9</v>
      </c>
      <c r="G8349" s="2">
        <f>+TablaVentas[[#This Row],[CANTIDAD]]*TablaVentas[[#This Row],[PRECIO UNITARIO]]</f>
        <v>59.6</v>
      </c>
      <c r="H8349" s="1">
        <f t="shared" ca="1" si="130"/>
        <v>0.17840059187099355</v>
      </c>
      <c r="I8349" s="2">
        <f ca="1">+TablaVentas[[#This Row],[VENTAL TOTAL]]-TablaVentas[[#This Row],[VENTAL TOTAL]]*TablaVentas[[#This Row],[DESCUENTO]]</f>
        <v>48.967324724488783</v>
      </c>
      <c r="J8349" s="2">
        <f ca="1">0.18*TablaVentas[[#This Row],[SUBTOTAL]]</f>
        <v>8.8141184504079799</v>
      </c>
      <c r="K8349" s="2">
        <f ca="1">+TablaVentas[[#This Row],[SUBTOTAL]]+TablaVentas[[#This Row],[IGV]]</f>
        <v>57.781443174896765</v>
      </c>
    </row>
    <row r="8350" spans="1:11" x14ac:dyDescent="0.25">
      <c r="A8350" t="s">
        <v>8359</v>
      </c>
      <c r="B8350" s="6">
        <v>45508</v>
      </c>
      <c r="C8350" t="s">
        <v>10012</v>
      </c>
      <c r="D8350" t="s">
        <v>10019</v>
      </c>
      <c r="E8350">
        <v>11</v>
      </c>
      <c r="F8350">
        <f>+_xlfn.XLOOKUP(TablaVentas[[#This Row],[PRODUCTO FINANCIERO]],TablaPrecios[PRODUCTO FINANCIERO],TablaPrecios[PRECIO UNIT],0)</f>
        <v>9.9</v>
      </c>
      <c r="G8350" s="2">
        <f>+TablaVentas[[#This Row],[CANTIDAD]]*TablaVentas[[#This Row],[PRECIO UNITARIO]]</f>
        <v>108.9</v>
      </c>
      <c r="H8350" s="1">
        <f t="shared" ca="1" si="130"/>
        <v>0.10615505673495705</v>
      </c>
      <c r="I8350" s="2">
        <f ca="1">+TablaVentas[[#This Row],[VENTAL TOTAL]]-TablaVentas[[#This Row],[VENTAL TOTAL]]*TablaVentas[[#This Row],[DESCUENTO]]</f>
        <v>97.339714321563179</v>
      </c>
      <c r="J8350" s="2">
        <f ca="1">0.18*TablaVentas[[#This Row],[SUBTOTAL]]</f>
        <v>17.521148577881373</v>
      </c>
      <c r="K8350" s="2">
        <f ca="1">+TablaVentas[[#This Row],[SUBTOTAL]]+TablaVentas[[#This Row],[IGV]]</f>
        <v>114.86086289944456</v>
      </c>
    </row>
    <row r="8351" spans="1:11" x14ac:dyDescent="0.25">
      <c r="A8351" t="s">
        <v>8360</v>
      </c>
      <c r="B8351" s="6">
        <v>45348</v>
      </c>
      <c r="C8351" t="s">
        <v>10011</v>
      </c>
      <c r="D8351" t="s">
        <v>10019</v>
      </c>
      <c r="E8351">
        <v>16</v>
      </c>
      <c r="F8351">
        <f>+_xlfn.XLOOKUP(TablaVentas[[#This Row],[PRODUCTO FINANCIERO]],TablaPrecios[PRODUCTO FINANCIERO],TablaPrecios[PRECIO UNIT],0)</f>
        <v>9.9</v>
      </c>
      <c r="G8351" s="2">
        <f>+TablaVentas[[#This Row],[CANTIDAD]]*TablaVentas[[#This Row],[PRECIO UNITARIO]]</f>
        <v>158.4</v>
      </c>
      <c r="H8351" s="1">
        <f t="shared" ca="1" si="130"/>
        <v>0.12829370645842433</v>
      </c>
      <c r="I8351" s="2">
        <f ca="1">+TablaVentas[[#This Row],[VENTAL TOTAL]]-TablaVentas[[#This Row],[VENTAL TOTAL]]*TablaVentas[[#This Row],[DESCUENTO]]</f>
        <v>138.07827689698559</v>
      </c>
      <c r="J8351" s="2">
        <f ca="1">0.18*TablaVentas[[#This Row],[SUBTOTAL]]</f>
        <v>24.854089841457405</v>
      </c>
      <c r="K8351" s="2">
        <f ca="1">+TablaVentas[[#This Row],[SUBTOTAL]]+TablaVentas[[#This Row],[IGV]]</f>
        <v>162.93236673844299</v>
      </c>
    </row>
    <row r="8352" spans="1:11" x14ac:dyDescent="0.25">
      <c r="A8352" t="s">
        <v>8361</v>
      </c>
      <c r="B8352" s="6">
        <v>46365</v>
      </c>
      <c r="C8352" t="s">
        <v>10013</v>
      </c>
      <c r="D8352" t="s">
        <v>10022</v>
      </c>
      <c r="E8352">
        <v>20</v>
      </c>
      <c r="F8352">
        <f>+_xlfn.XLOOKUP(TablaVentas[[#This Row],[PRODUCTO FINANCIERO]],TablaPrecios[PRODUCTO FINANCIERO],TablaPrecios[PRECIO UNIT],0)</f>
        <v>20.9</v>
      </c>
      <c r="G8352" s="2">
        <f>+TablaVentas[[#This Row],[CANTIDAD]]*TablaVentas[[#This Row],[PRECIO UNITARIO]]</f>
        <v>418</v>
      </c>
      <c r="H8352" s="1">
        <f t="shared" ca="1" si="130"/>
        <v>0.18833105990862095</v>
      </c>
      <c r="I8352" s="2">
        <f ca="1">+TablaVentas[[#This Row],[VENTAL TOTAL]]-TablaVentas[[#This Row],[VENTAL TOTAL]]*TablaVentas[[#This Row],[DESCUENTO]]</f>
        <v>339.27761695819646</v>
      </c>
      <c r="J8352" s="2">
        <f ca="1">0.18*TablaVentas[[#This Row],[SUBTOTAL]]</f>
        <v>61.06997105247536</v>
      </c>
      <c r="K8352" s="2">
        <f ca="1">+TablaVentas[[#This Row],[SUBTOTAL]]+TablaVentas[[#This Row],[IGV]]</f>
        <v>400.34758801067181</v>
      </c>
    </row>
    <row r="8353" spans="1:11" x14ac:dyDescent="0.25">
      <c r="A8353" t="s">
        <v>8362</v>
      </c>
      <c r="B8353" s="6">
        <v>45351</v>
      </c>
      <c r="C8353" t="s">
        <v>10011</v>
      </c>
      <c r="D8353" t="s">
        <v>10020</v>
      </c>
      <c r="E8353">
        <v>7</v>
      </c>
      <c r="F8353">
        <f>+_xlfn.XLOOKUP(TablaVentas[[#This Row],[PRODUCTO FINANCIERO]],TablaPrecios[PRODUCTO FINANCIERO],TablaPrecios[PRECIO UNIT],0)</f>
        <v>14.9</v>
      </c>
      <c r="G8353" s="2">
        <f>+TablaVentas[[#This Row],[CANTIDAD]]*TablaVentas[[#This Row],[PRECIO UNITARIO]]</f>
        <v>104.3</v>
      </c>
      <c r="H8353" s="1">
        <f t="shared" ca="1" si="130"/>
        <v>0.13191968936748172</v>
      </c>
      <c r="I8353" s="2">
        <f ca="1">+TablaVentas[[#This Row],[VENTAL TOTAL]]-TablaVentas[[#This Row],[VENTAL TOTAL]]*TablaVentas[[#This Row],[DESCUENTO]]</f>
        <v>90.540776398971659</v>
      </c>
      <c r="J8353" s="2">
        <f ca="1">0.18*TablaVentas[[#This Row],[SUBTOTAL]]</f>
        <v>16.297339751814899</v>
      </c>
      <c r="K8353" s="2">
        <f ca="1">+TablaVentas[[#This Row],[SUBTOTAL]]+TablaVentas[[#This Row],[IGV]]</f>
        <v>106.83811615078656</v>
      </c>
    </row>
    <row r="8354" spans="1:11" x14ac:dyDescent="0.25">
      <c r="A8354" t="s">
        <v>8363</v>
      </c>
      <c r="B8354" s="6">
        <v>46292</v>
      </c>
      <c r="C8354" t="s">
        <v>10013</v>
      </c>
      <c r="D8354" t="s">
        <v>10022</v>
      </c>
      <c r="E8354">
        <v>18</v>
      </c>
      <c r="F8354">
        <f>+_xlfn.XLOOKUP(TablaVentas[[#This Row],[PRODUCTO FINANCIERO]],TablaPrecios[PRODUCTO FINANCIERO],TablaPrecios[PRECIO UNIT],0)</f>
        <v>20.9</v>
      </c>
      <c r="G8354" s="2">
        <f>+TablaVentas[[#This Row],[CANTIDAD]]*TablaVentas[[#This Row],[PRECIO UNITARIO]]</f>
        <v>376.2</v>
      </c>
      <c r="H8354" s="1">
        <f t="shared" ca="1" si="130"/>
        <v>0.12246329020394534</v>
      </c>
      <c r="I8354" s="2">
        <f ca="1">+TablaVentas[[#This Row],[VENTAL TOTAL]]-TablaVentas[[#This Row],[VENTAL TOTAL]]*TablaVentas[[#This Row],[DESCUENTO]]</f>
        <v>330.12931022527573</v>
      </c>
      <c r="J8354" s="2">
        <f ca="1">0.18*TablaVentas[[#This Row],[SUBTOTAL]]</f>
        <v>59.423275840549628</v>
      </c>
      <c r="K8354" s="2">
        <f ca="1">+TablaVentas[[#This Row],[SUBTOTAL]]+TablaVentas[[#This Row],[IGV]]</f>
        <v>389.55258606582538</v>
      </c>
    </row>
    <row r="8355" spans="1:11" x14ac:dyDescent="0.25">
      <c r="A8355" t="s">
        <v>8364</v>
      </c>
      <c r="B8355" s="6">
        <v>45302</v>
      </c>
      <c r="C8355" t="s">
        <v>10014</v>
      </c>
      <c r="D8355" t="s">
        <v>10019</v>
      </c>
      <c r="E8355">
        <v>7</v>
      </c>
      <c r="F8355">
        <f>+_xlfn.XLOOKUP(TablaVentas[[#This Row],[PRODUCTO FINANCIERO]],TablaPrecios[PRODUCTO FINANCIERO],TablaPrecios[PRECIO UNIT],0)</f>
        <v>9.9</v>
      </c>
      <c r="G8355" s="2">
        <f>+TablaVentas[[#This Row],[CANTIDAD]]*TablaVentas[[#This Row],[PRECIO UNITARIO]]</f>
        <v>69.3</v>
      </c>
      <c r="H8355" s="1">
        <f t="shared" ca="1" si="130"/>
        <v>0.1027426792852844</v>
      </c>
      <c r="I8355" s="2">
        <f ca="1">+TablaVentas[[#This Row],[VENTAL TOTAL]]-TablaVentas[[#This Row],[VENTAL TOTAL]]*TablaVentas[[#This Row],[DESCUENTO]]</f>
        <v>62.179932325529791</v>
      </c>
      <c r="J8355" s="2">
        <f ca="1">0.18*TablaVentas[[#This Row],[SUBTOTAL]]</f>
        <v>11.192387818595362</v>
      </c>
      <c r="K8355" s="2">
        <f ca="1">+TablaVentas[[#This Row],[SUBTOTAL]]+TablaVentas[[#This Row],[IGV]]</f>
        <v>73.372320144125155</v>
      </c>
    </row>
    <row r="8356" spans="1:11" x14ac:dyDescent="0.25">
      <c r="A8356" t="s">
        <v>8365</v>
      </c>
      <c r="B8356" s="6">
        <v>45676</v>
      </c>
      <c r="C8356" t="s">
        <v>10013</v>
      </c>
      <c r="D8356" t="s">
        <v>10018</v>
      </c>
      <c r="E8356">
        <v>13</v>
      </c>
      <c r="F8356">
        <f>+_xlfn.XLOOKUP(TablaVentas[[#This Row],[PRODUCTO FINANCIERO]],TablaPrecios[PRODUCTO FINANCIERO],TablaPrecios[PRECIO UNIT],0)</f>
        <v>14.9</v>
      </c>
      <c r="G8356" s="2">
        <f>+TablaVentas[[#This Row],[CANTIDAD]]*TablaVentas[[#This Row],[PRECIO UNITARIO]]</f>
        <v>193.70000000000002</v>
      </c>
      <c r="H8356" s="1">
        <f t="shared" ca="1" si="130"/>
        <v>0.13869341144437042</v>
      </c>
      <c r="I8356" s="2">
        <f ca="1">+TablaVentas[[#This Row],[VENTAL TOTAL]]-TablaVentas[[#This Row],[VENTAL TOTAL]]*TablaVentas[[#This Row],[DESCUENTO]]</f>
        <v>166.83508620322547</v>
      </c>
      <c r="J8356" s="2">
        <f ca="1">0.18*TablaVentas[[#This Row],[SUBTOTAL]]</f>
        <v>30.030315516580583</v>
      </c>
      <c r="K8356" s="2">
        <f ca="1">+TablaVentas[[#This Row],[SUBTOTAL]]+TablaVentas[[#This Row],[IGV]]</f>
        <v>196.86540171980604</v>
      </c>
    </row>
    <row r="8357" spans="1:11" x14ac:dyDescent="0.25">
      <c r="A8357" t="s">
        <v>8366</v>
      </c>
      <c r="B8357" s="6">
        <v>46247</v>
      </c>
      <c r="C8357" t="s">
        <v>10015</v>
      </c>
      <c r="D8357" t="s">
        <v>10020</v>
      </c>
      <c r="E8357">
        <v>10</v>
      </c>
      <c r="F8357">
        <f>+_xlfn.XLOOKUP(TablaVentas[[#This Row],[PRODUCTO FINANCIERO]],TablaPrecios[PRODUCTO FINANCIERO],TablaPrecios[PRECIO UNIT],0)</f>
        <v>14.9</v>
      </c>
      <c r="G8357" s="2">
        <f>+TablaVentas[[#This Row],[CANTIDAD]]*TablaVentas[[#This Row],[PRECIO UNITARIO]]</f>
        <v>149</v>
      </c>
      <c r="H8357" s="1">
        <f t="shared" ca="1" si="130"/>
        <v>0.15582035433493474</v>
      </c>
      <c r="I8357" s="2">
        <f ca="1">+TablaVentas[[#This Row],[VENTAL TOTAL]]-TablaVentas[[#This Row],[VENTAL TOTAL]]*TablaVentas[[#This Row],[DESCUENTO]]</f>
        <v>125.78276720409472</v>
      </c>
      <c r="J8357" s="2">
        <f ca="1">0.18*TablaVentas[[#This Row],[SUBTOTAL]]</f>
        <v>22.64089809673705</v>
      </c>
      <c r="K8357" s="2">
        <f ca="1">+TablaVentas[[#This Row],[SUBTOTAL]]+TablaVentas[[#This Row],[IGV]]</f>
        <v>148.42366530083177</v>
      </c>
    </row>
    <row r="8358" spans="1:11" x14ac:dyDescent="0.25">
      <c r="A8358" t="s">
        <v>8367</v>
      </c>
      <c r="B8358" s="6">
        <v>45306</v>
      </c>
      <c r="C8358" t="s">
        <v>10014</v>
      </c>
      <c r="D8358" t="s">
        <v>10018</v>
      </c>
      <c r="E8358">
        <v>17</v>
      </c>
      <c r="F8358">
        <f>+_xlfn.XLOOKUP(TablaVentas[[#This Row],[PRODUCTO FINANCIERO]],TablaPrecios[PRODUCTO FINANCIERO],TablaPrecios[PRECIO UNIT],0)</f>
        <v>14.9</v>
      </c>
      <c r="G8358" s="2">
        <f>+TablaVentas[[#This Row],[CANTIDAD]]*TablaVentas[[#This Row],[PRECIO UNITARIO]]</f>
        <v>253.3</v>
      </c>
      <c r="H8358" s="1">
        <f t="shared" ca="1" si="130"/>
        <v>0.12772626503249943</v>
      </c>
      <c r="I8358" s="2">
        <f ca="1">+TablaVentas[[#This Row],[VENTAL TOTAL]]-TablaVentas[[#This Row],[VENTAL TOTAL]]*TablaVentas[[#This Row],[DESCUENTO]]</f>
        <v>220.9469370672679</v>
      </c>
      <c r="J8358" s="2">
        <f ca="1">0.18*TablaVentas[[#This Row],[SUBTOTAL]]</f>
        <v>39.770448672108223</v>
      </c>
      <c r="K8358" s="2">
        <f ca="1">+TablaVentas[[#This Row],[SUBTOTAL]]+TablaVentas[[#This Row],[IGV]]</f>
        <v>260.71738573937614</v>
      </c>
    </row>
    <row r="8359" spans="1:11" x14ac:dyDescent="0.25">
      <c r="A8359" t="s">
        <v>8368</v>
      </c>
      <c r="B8359" s="6">
        <v>46099</v>
      </c>
      <c r="C8359" t="s">
        <v>10012</v>
      </c>
      <c r="D8359" t="s">
        <v>10017</v>
      </c>
      <c r="E8359">
        <v>8</v>
      </c>
      <c r="F8359">
        <f>+_xlfn.XLOOKUP(TablaVentas[[#This Row],[PRODUCTO FINANCIERO]],TablaPrecios[PRODUCTO FINANCIERO],TablaPrecios[PRECIO UNIT],0)</f>
        <v>9.9</v>
      </c>
      <c r="G8359" s="2">
        <f>+TablaVentas[[#This Row],[CANTIDAD]]*TablaVentas[[#This Row],[PRECIO UNITARIO]]</f>
        <v>79.2</v>
      </c>
      <c r="H8359" s="1">
        <f t="shared" ca="1" si="130"/>
        <v>0.11582894633972919</v>
      </c>
      <c r="I8359" s="2">
        <f ca="1">+TablaVentas[[#This Row],[VENTAL TOTAL]]-TablaVentas[[#This Row],[VENTAL TOTAL]]*TablaVentas[[#This Row],[DESCUENTO]]</f>
        <v>70.02634744989345</v>
      </c>
      <c r="J8359" s="2">
        <f ca="1">0.18*TablaVentas[[#This Row],[SUBTOTAL]]</f>
        <v>12.604742540980821</v>
      </c>
      <c r="K8359" s="2">
        <f ca="1">+TablaVentas[[#This Row],[SUBTOTAL]]+TablaVentas[[#This Row],[IGV]]</f>
        <v>82.631089990874273</v>
      </c>
    </row>
    <row r="8360" spans="1:11" x14ac:dyDescent="0.25">
      <c r="A8360" t="s">
        <v>8369</v>
      </c>
      <c r="B8360" s="6">
        <v>45893</v>
      </c>
      <c r="C8360" t="s">
        <v>10016</v>
      </c>
      <c r="D8360" t="s">
        <v>10019</v>
      </c>
      <c r="E8360">
        <v>7</v>
      </c>
      <c r="F8360">
        <f>+_xlfn.XLOOKUP(TablaVentas[[#This Row],[PRODUCTO FINANCIERO]],TablaPrecios[PRODUCTO FINANCIERO],TablaPrecios[PRECIO UNIT],0)</f>
        <v>9.9</v>
      </c>
      <c r="G8360" s="2">
        <f>+TablaVentas[[#This Row],[CANTIDAD]]*TablaVentas[[#This Row],[PRECIO UNITARIO]]</f>
        <v>69.3</v>
      </c>
      <c r="H8360" s="1">
        <f t="shared" ca="1" si="130"/>
        <v>0.19556615985405473</v>
      </c>
      <c r="I8360" s="2">
        <f ca="1">+TablaVentas[[#This Row],[VENTAL TOTAL]]-TablaVentas[[#This Row],[VENTAL TOTAL]]*TablaVentas[[#This Row],[DESCUENTO]]</f>
        <v>55.747265122114001</v>
      </c>
      <c r="J8360" s="2">
        <f ca="1">0.18*TablaVentas[[#This Row],[SUBTOTAL]]</f>
        <v>10.034507721980519</v>
      </c>
      <c r="K8360" s="2">
        <f ca="1">+TablaVentas[[#This Row],[SUBTOTAL]]+TablaVentas[[#This Row],[IGV]]</f>
        <v>65.781772844094519</v>
      </c>
    </row>
    <row r="8361" spans="1:11" x14ac:dyDescent="0.25">
      <c r="A8361" t="s">
        <v>8370</v>
      </c>
      <c r="B8361" s="6">
        <v>45887</v>
      </c>
      <c r="C8361" t="s">
        <v>10014</v>
      </c>
      <c r="D8361" t="s">
        <v>10018</v>
      </c>
      <c r="E8361">
        <v>8</v>
      </c>
      <c r="F8361">
        <f>+_xlfn.XLOOKUP(TablaVentas[[#This Row],[PRODUCTO FINANCIERO]],TablaPrecios[PRODUCTO FINANCIERO],TablaPrecios[PRECIO UNIT],0)</f>
        <v>14.9</v>
      </c>
      <c r="G8361" s="2">
        <f>+TablaVentas[[#This Row],[CANTIDAD]]*TablaVentas[[#This Row],[PRECIO UNITARIO]]</f>
        <v>119.2</v>
      </c>
      <c r="H8361" s="1">
        <f t="shared" ca="1" si="130"/>
        <v>0.12054169772855033</v>
      </c>
      <c r="I8361" s="2">
        <f ca="1">+TablaVentas[[#This Row],[VENTAL TOTAL]]-TablaVentas[[#This Row],[VENTAL TOTAL]]*TablaVentas[[#This Row],[DESCUENTO]]</f>
        <v>104.8314296307568</v>
      </c>
      <c r="J8361" s="2">
        <f ca="1">0.18*TablaVentas[[#This Row],[SUBTOTAL]]</f>
        <v>18.869657333536225</v>
      </c>
      <c r="K8361" s="2">
        <f ca="1">+TablaVentas[[#This Row],[SUBTOTAL]]+TablaVentas[[#This Row],[IGV]]</f>
        <v>123.70108696429303</v>
      </c>
    </row>
    <row r="8362" spans="1:11" x14ac:dyDescent="0.25">
      <c r="A8362" t="s">
        <v>8371</v>
      </c>
      <c r="B8362" s="6">
        <v>45730</v>
      </c>
      <c r="C8362" t="s">
        <v>10012</v>
      </c>
      <c r="D8362" t="s">
        <v>10017</v>
      </c>
      <c r="E8362">
        <v>16</v>
      </c>
      <c r="F8362">
        <f>+_xlfn.XLOOKUP(TablaVentas[[#This Row],[PRODUCTO FINANCIERO]],TablaPrecios[PRODUCTO FINANCIERO],TablaPrecios[PRECIO UNIT],0)</f>
        <v>9.9</v>
      </c>
      <c r="G8362" s="2">
        <f>+TablaVentas[[#This Row],[CANTIDAD]]*TablaVentas[[#This Row],[PRECIO UNITARIO]]</f>
        <v>158.4</v>
      </c>
      <c r="H8362" s="1">
        <f t="shared" ca="1" si="130"/>
        <v>0.13656252302520225</v>
      </c>
      <c r="I8362" s="2">
        <f ca="1">+TablaVentas[[#This Row],[VENTAL TOTAL]]-TablaVentas[[#This Row],[VENTAL TOTAL]]*TablaVentas[[#This Row],[DESCUENTO]]</f>
        <v>136.76849635280797</v>
      </c>
      <c r="J8362" s="2">
        <f ca="1">0.18*TablaVentas[[#This Row],[SUBTOTAL]]</f>
        <v>24.618329343505433</v>
      </c>
      <c r="K8362" s="2">
        <f ca="1">+TablaVentas[[#This Row],[SUBTOTAL]]+TablaVentas[[#This Row],[IGV]]</f>
        <v>161.38682569631339</v>
      </c>
    </row>
    <row r="8363" spans="1:11" x14ac:dyDescent="0.25">
      <c r="A8363" t="s">
        <v>8372</v>
      </c>
      <c r="B8363" s="6">
        <v>46383</v>
      </c>
      <c r="C8363" t="s">
        <v>10011</v>
      </c>
      <c r="D8363" t="s">
        <v>10018</v>
      </c>
      <c r="E8363">
        <v>9</v>
      </c>
      <c r="F8363">
        <f>+_xlfn.XLOOKUP(TablaVentas[[#This Row],[PRODUCTO FINANCIERO]],TablaPrecios[PRODUCTO FINANCIERO],TablaPrecios[PRECIO UNIT],0)</f>
        <v>14.9</v>
      </c>
      <c r="G8363" s="2">
        <f>+TablaVentas[[#This Row],[CANTIDAD]]*TablaVentas[[#This Row],[PRECIO UNITARIO]]</f>
        <v>134.1</v>
      </c>
      <c r="H8363" s="1">
        <f t="shared" ca="1" si="130"/>
        <v>0.17794877329689368</v>
      </c>
      <c r="I8363" s="2">
        <f ca="1">+TablaVentas[[#This Row],[VENTAL TOTAL]]-TablaVentas[[#This Row],[VENTAL TOTAL]]*TablaVentas[[#This Row],[DESCUENTO]]</f>
        <v>110.23706950088655</v>
      </c>
      <c r="J8363" s="2">
        <f ca="1">0.18*TablaVentas[[#This Row],[SUBTOTAL]]</f>
        <v>19.842672510159577</v>
      </c>
      <c r="K8363" s="2">
        <f ca="1">+TablaVentas[[#This Row],[SUBTOTAL]]+TablaVentas[[#This Row],[IGV]]</f>
        <v>130.07974201104614</v>
      </c>
    </row>
    <row r="8364" spans="1:11" x14ac:dyDescent="0.25">
      <c r="A8364" t="s">
        <v>8373</v>
      </c>
      <c r="B8364" s="6">
        <v>46023</v>
      </c>
      <c r="C8364" t="s">
        <v>10011</v>
      </c>
      <c r="D8364" t="s">
        <v>10018</v>
      </c>
      <c r="E8364">
        <v>16</v>
      </c>
      <c r="F8364">
        <f>+_xlfn.XLOOKUP(TablaVentas[[#This Row],[PRODUCTO FINANCIERO]],TablaPrecios[PRODUCTO FINANCIERO],TablaPrecios[PRECIO UNIT],0)</f>
        <v>14.9</v>
      </c>
      <c r="G8364" s="2">
        <f>+TablaVentas[[#This Row],[CANTIDAD]]*TablaVentas[[#This Row],[PRECIO UNITARIO]]</f>
        <v>238.4</v>
      </c>
      <c r="H8364" s="1">
        <f t="shared" ca="1" si="130"/>
        <v>0.19094967710068347</v>
      </c>
      <c r="I8364" s="2">
        <f ca="1">+TablaVentas[[#This Row],[VENTAL TOTAL]]-TablaVentas[[#This Row],[VENTAL TOTAL]]*TablaVentas[[#This Row],[DESCUENTO]]</f>
        <v>192.87759697919705</v>
      </c>
      <c r="J8364" s="2">
        <f ca="1">0.18*TablaVentas[[#This Row],[SUBTOTAL]]</f>
        <v>34.717967456255465</v>
      </c>
      <c r="K8364" s="2">
        <f ca="1">+TablaVentas[[#This Row],[SUBTOTAL]]+TablaVentas[[#This Row],[IGV]]</f>
        <v>227.5955644354525</v>
      </c>
    </row>
    <row r="8365" spans="1:11" x14ac:dyDescent="0.25">
      <c r="A8365" t="s">
        <v>8374</v>
      </c>
      <c r="B8365" s="6">
        <v>45615</v>
      </c>
      <c r="C8365" t="s">
        <v>10012</v>
      </c>
      <c r="D8365" t="s">
        <v>10017</v>
      </c>
      <c r="E8365">
        <v>11</v>
      </c>
      <c r="F8365">
        <f>+_xlfn.XLOOKUP(TablaVentas[[#This Row],[PRODUCTO FINANCIERO]],TablaPrecios[PRODUCTO FINANCIERO],TablaPrecios[PRECIO UNIT],0)</f>
        <v>9.9</v>
      </c>
      <c r="G8365" s="2">
        <f>+TablaVentas[[#This Row],[CANTIDAD]]*TablaVentas[[#This Row],[PRECIO UNITARIO]]</f>
        <v>108.9</v>
      </c>
      <c r="H8365" s="1">
        <f t="shared" ca="1" si="130"/>
        <v>0.13298687971684112</v>
      </c>
      <c r="I8365" s="2">
        <f ca="1">+TablaVentas[[#This Row],[VENTAL TOTAL]]-TablaVentas[[#This Row],[VENTAL TOTAL]]*TablaVentas[[#This Row],[DESCUENTO]]</f>
        <v>94.417728798836009</v>
      </c>
      <c r="J8365" s="2">
        <f ca="1">0.18*TablaVentas[[#This Row],[SUBTOTAL]]</f>
        <v>16.995191183790482</v>
      </c>
      <c r="K8365" s="2">
        <f ca="1">+TablaVentas[[#This Row],[SUBTOTAL]]+TablaVentas[[#This Row],[IGV]]</f>
        <v>111.41291998262649</v>
      </c>
    </row>
    <row r="8366" spans="1:11" x14ac:dyDescent="0.25">
      <c r="A8366" t="s">
        <v>8375</v>
      </c>
      <c r="B8366" s="6">
        <v>45417</v>
      </c>
      <c r="C8366" t="s">
        <v>10012</v>
      </c>
      <c r="D8366" t="s">
        <v>10020</v>
      </c>
      <c r="E8366">
        <v>18</v>
      </c>
      <c r="F8366">
        <f>+_xlfn.XLOOKUP(TablaVentas[[#This Row],[PRODUCTO FINANCIERO]],TablaPrecios[PRODUCTO FINANCIERO],TablaPrecios[PRECIO UNIT],0)</f>
        <v>14.9</v>
      </c>
      <c r="G8366" s="2">
        <f>+TablaVentas[[#This Row],[CANTIDAD]]*TablaVentas[[#This Row],[PRECIO UNITARIO]]</f>
        <v>268.2</v>
      </c>
      <c r="H8366" s="1">
        <f t="shared" ca="1" si="130"/>
        <v>0.11623824289724084</v>
      </c>
      <c r="I8366" s="2">
        <f ca="1">+TablaVentas[[#This Row],[VENTAL TOTAL]]-TablaVentas[[#This Row],[VENTAL TOTAL]]*TablaVentas[[#This Row],[DESCUENTO]]</f>
        <v>237.02490325496001</v>
      </c>
      <c r="J8366" s="2">
        <f ca="1">0.18*TablaVentas[[#This Row],[SUBTOTAL]]</f>
        <v>42.664482585892799</v>
      </c>
      <c r="K8366" s="2">
        <f ca="1">+TablaVentas[[#This Row],[SUBTOTAL]]+TablaVentas[[#This Row],[IGV]]</f>
        <v>279.68938584085282</v>
      </c>
    </row>
    <row r="8367" spans="1:11" x14ac:dyDescent="0.25">
      <c r="A8367" t="s">
        <v>8376</v>
      </c>
      <c r="B8367" s="6">
        <v>45583</v>
      </c>
      <c r="C8367" t="s">
        <v>10014</v>
      </c>
      <c r="D8367" t="s">
        <v>10018</v>
      </c>
      <c r="E8367">
        <v>7</v>
      </c>
      <c r="F8367">
        <f>+_xlfn.XLOOKUP(TablaVentas[[#This Row],[PRODUCTO FINANCIERO]],TablaPrecios[PRODUCTO FINANCIERO],TablaPrecios[PRECIO UNIT],0)</f>
        <v>14.9</v>
      </c>
      <c r="G8367" s="2">
        <f>+TablaVentas[[#This Row],[CANTIDAD]]*TablaVentas[[#This Row],[PRECIO UNITARIO]]</f>
        <v>104.3</v>
      </c>
      <c r="H8367" s="1">
        <f t="shared" ca="1" si="130"/>
        <v>0.17512921147294688</v>
      </c>
      <c r="I8367" s="2">
        <f ca="1">+TablaVentas[[#This Row],[VENTAL TOTAL]]-TablaVentas[[#This Row],[VENTAL TOTAL]]*TablaVentas[[#This Row],[DESCUENTO]]</f>
        <v>86.034023243371635</v>
      </c>
      <c r="J8367" s="2">
        <f ca="1">0.18*TablaVentas[[#This Row],[SUBTOTAL]]</f>
        <v>15.486124183806893</v>
      </c>
      <c r="K8367" s="2">
        <f ca="1">+TablaVentas[[#This Row],[SUBTOTAL]]+TablaVentas[[#This Row],[IGV]]</f>
        <v>101.52014742717853</v>
      </c>
    </row>
    <row r="8368" spans="1:11" x14ac:dyDescent="0.25">
      <c r="A8368" t="s">
        <v>8377</v>
      </c>
      <c r="B8368" s="6">
        <v>45591</v>
      </c>
      <c r="C8368" t="s">
        <v>10011</v>
      </c>
      <c r="D8368" t="s">
        <v>10018</v>
      </c>
      <c r="E8368">
        <v>18</v>
      </c>
      <c r="F8368">
        <f>+_xlfn.XLOOKUP(TablaVentas[[#This Row],[PRODUCTO FINANCIERO]],TablaPrecios[PRODUCTO FINANCIERO],TablaPrecios[PRECIO UNIT],0)</f>
        <v>14.9</v>
      </c>
      <c r="G8368" s="2">
        <f>+TablaVentas[[#This Row],[CANTIDAD]]*TablaVentas[[#This Row],[PRECIO UNITARIO]]</f>
        <v>268.2</v>
      </c>
      <c r="H8368" s="1">
        <f t="shared" ca="1" si="130"/>
        <v>0.12434315229802942</v>
      </c>
      <c r="I8368" s="2">
        <f ca="1">+TablaVentas[[#This Row],[VENTAL TOTAL]]-TablaVentas[[#This Row],[VENTAL TOTAL]]*TablaVentas[[#This Row],[DESCUENTO]]</f>
        <v>234.85116655366849</v>
      </c>
      <c r="J8368" s="2">
        <f ca="1">0.18*TablaVentas[[#This Row],[SUBTOTAL]]</f>
        <v>42.273209979660329</v>
      </c>
      <c r="K8368" s="2">
        <f ca="1">+TablaVentas[[#This Row],[SUBTOTAL]]+TablaVentas[[#This Row],[IGV]]</f>
        <v>277.12437653332881</v>
      </c>
    </row>
    <row r="8369" spans="1:11" x14ac:dyDescent="0.25">
      <c r="A8369" t="s">
        <v>8378</v>
      </c>
      <c r="B8369" s="6">
        <v>46046</v>
      </c>
      <c r="C8369" t="s">
        <v>10011</v>
      </c>
      <c r="D8369" t="s">
        <v>10019</v>
      </c>
      <c r="E8369">
        <v>5</v>
      </c>
      <c r="F8369">
        <f>+_xlfn.XLOOKUP(TablaVentas[[#This Row],[PRODUCTO FINANCIERO]],TablaPrecios[PRODUCTO FINANCIERO],TablaPrecios[PRECIO UNIT],0)</f>
        <v>9.9</v>
      </c>
      <c r="G8369" s="2">
        <f>+TablaVentas[[#This Row],[CANTIDAD]]*TablaVentas[[#This Row],[PRECIO UNITARIO]]</f>
        <v>49.5</v>
      </c>
      <c r="H8369" s="1">
        <f t="shared" ca="1" si="130"/>
        <v>0.15752605816560006</v>
      </c>
      <c r="I8369" s="2">
        <f ca="1">+TablaVentas[[#This Row],[VENTAL TOTAL]]-TablaVentas[[#This Row],[VENTAL TOTAL]]*TablaVentas[[#This Row],[DESCUENTO]]</f>
        <v>41.702460120802797</v>
      </c>
      <c r="J8369" s="2">
        <f ca="1">0.18*TablaVentas[[#This Row],[SUBTOTAL]]</f>
        <v>7.5064428217445034</v>
      </c>
      <c r="K8369" s="2">
        <f ca="1">+TablaVentas[[#This Row],[SUBTOTAL]]+TablaVentas[[#This Row],[IGV]]</f>
        <v>49.208902942547297</v>
      </c>
    </row>
    <row r="8370" spans="1:11" x14ac:dyDescent="0.25">
      <c r="A8370" t="s">
        <v>8379</v>
      </c>
      <c r="B8370" s="6">
        <v>46297</v>
      </c>
      <c r="C8370" t="s">
        <v>10015</v>
      </c>
      <c r="D8370" t="s">
        <v>10020</v>
      </c>
      <c r="E8370">
        <v>18</v>
      </c>
      <c r="F8370">
        <f>+_xlfn.XLOOKUP(TablaVentas[[#This Row],[PRODUCTO FINANCIERO]],TablaPrecios[PRODUCTO FINANCIERO],TablaPrecios[PRECIO UNIT],0)</f>
        <v>14.9</v>
      </c>
      <c r="G8370" s="2">
        <f>+TablaVentas[[#This Row],[CANTIDAD]]*TablaVentas[[#This Row],[PRECIO UNITARIO]]</f>
        <v>268.2</v>
      </c>
      <c r="H8370" s="1">
        <f t="shared" ca="1" si="130"/>
        <v>0.12907678230535705</v>
      </c>
      <c r="I8370" s="2">
        <f ca="1">+TablaVentas[[#This Row],[VENTAL TOTAL]]-TablaVentas[[#This Row],[VENTAL TOTAL]]*TablaVentas[[#This Row],[DESCUENTO]]</f>
        <v>233.58160698570322</v>
      </c>
      <c r="J8370" s="2">
        <f ca="1">0.18*TablaVentas[[#This Row],[SUBTOTAL]]</f>
        <v>42.044689257426576</v>
      </c>
      <c r="K8370" s="2">
        <f ca="1">+TablaVentas[[#This Row],[SUBTOTAL]]+TablaVentas[[#This Row],[IGV]]</f>
        <v>275.62629624312979</v>
      </c>
    </row>
    <row r="8371" spans="1:11" x14ac:dyDescent="0.25">
      <c r="A8371" t="s">
        <v>8380</v>
      </c>
      <c r="B8371" s="6">
        <v>46061</v>
      </c>
      <c r="C8371" t="s">
        <v>10012</v>
      </c>
      <c r="D8371" t="s">
        <v>10017</v>
      </c>
      <c r="E8371">
        <v>16</v>
      </c>
      <c r="F8371">
        <f>+_xlfn.XLOOKUP(TablaVentas[[#This Row],[PRODUCTO FINANCIERO]],TablaPrecios[PRODUCTO FINANCIERO],TablaPrecios[PRECIO UNIT],0)</f>
        <v>9.9</v>
      </c>
      <c r="G8371" s="2">
        <f>+TablaVentas[[#This Row],[CANTIDAD]]*TablaVentas[[#This Row],[PRECIO UNITARIO]]</f>
        <v>158.4</v>
      </c>
      <c r="H8371" s="1">
        <f t="shared" ca="1" si="130"/>
        <v>0.14454007885312475</v>
      </c>
      <c r="I8371" s="2">
        <f ca="1">+TablaVentas[[#This Row],[VENTAL TOTAL]]-TablaVentas[[#This Row],[VENTAL TOTAL]]*TablaVentas[[#This Row],[DESCUENTO]]</f>
        <v>135.50485150966506</v>
      </c>
      <c r="J8371" s="2">
        <f ca="1">0.18*TablaVentas[[#This Row],[SUBTOTAL]]</f>
        <v>24.390873271739711</v>
      </c>
      <c r="K8371" s="2">
        <f ca="1">+TablaVentas[[#This Row],[SUBTOTAL]]+TablaVentas[[#This Row],[IGV]]</f>
        <v>159.89572478140477</v>
      </c>
    </row>
    <row r="8372" spans="1:11" x14ac:dyDescent="0.25">
      <c r="A8372" t="s">
        <v>8381</v>
      </c>
      <c r="B8372" s="6">
        <v>45638</v>
      </c>
      <c r="C8372" t="s">
        <v>10013</v>
      </c>
      <c r="D8372" t="s">
        <v>10019</v>
      </c>
      <c r="E8372">
        <v>15</v>
      </c>
      <c r="F8372">
        <f>+_xlfn.XLOOKUP(TablaVentas[[#This Row],[PRODUCTO FINANCIERO]],TablaPrecios[PRODUCTO FINANCIERO],TablaPrecios[PRECIO UNIT],0)</f>
        <v>9.9</v>
      </c>
      <c r="G8372" s="2">
        <f>+TablaVentas[[#This Row],[CANTIDAD]]*TablaVentas[[#This Row],[PRECIO UNITARIO]]</f>
        <v>148.5</v>
      </c>
      <c r="H8372" s="1">
        <f t="shared" ca="1" si="130"/>
        <v>0.12106589650065824</v>
      </c>
      <c r="I8372" s="2">
        <f ca="1">+TablaVentas[[#This Row],[VENTAL TOTAL]]-TablaVentas[[#This Row],[VENTAL TOTAL]]*TablaVentas[[#This Row],[DESCUENTO]]</f>
        <v>130.52171436965224</v>
      </c>
      <c r="J8372" s="2">
        <f ca="1">0.18*TablaVentas[[#This Row],[SUBTOTAL]]</f>
        <v>23.493908586537405</v>
      </c>
      <c r="K8372" s="2">
        <f ca="1">+TablaVentas[[#This Row],[SUBTOTAL]]+TablaVentas[[#This Row],[IGV]]</f>
        <v>154.01562295618965</v>
      </c>
    </row>
    <row r="8373" spans="1:11" x14ac:dyDescent="0.25">
      <c r="A8373" t="s">
        <v>8382</v>
      </c>
      <c r="B8373" s="6">
        <v>45325</v>
      </c>
      <c r="C8373" t="s">
        <v>10012</v>
      </c>
      <c r="D8373" t="s">
        <v>10018</v>
      </c>
      <c r="E8373">
        <v>8</v>
      </c>
      <c r="F8373">
        <f>+_xlfn.XLOOKUP(TablaVentas[[#This Row],[PRODUCTO FINANCIERO]],TablaPrecios[PRODUCTO FINANCIERO],TablaPrecios[PRECIO UNIT],0)</f>
        <v>14.9</v>
      </c>
      <c r="G8373" s="2">
        <f>+TablaVentas[[#This Row],[CANTIDAD]]*TablaVentas[[#This Row],[PRECIO UNITARIO]]</f>
        <v>119.2</v>
      </c>
      <c r="H8373" s="1">
        <f t="shared" ca="1" si="130"/>
        <v>0.16680466573671077</v>
      </c>
      <c r="I8373" s="2">
        <f ca="1">+TablaVentas[[#This Row],[VENTAL TOTAL]]-TablaVentas[[#This Row],[VENTAL TOTAL]]*TablaVentas[[#This Row],[DESCUENTO]]</f>
        <v>99.316883844184076</v>
      </c>
      <c r="J8373" s="2">
        <f ca="1">0.18*TablaVentas[[#This Row],[SUBTOTAL]]</f>
        <v>17.877039091953133</v>
      </c>
      <c r="K8373" s="2">
        <f ca="1">+TablaVentas[[#This Row],[SUBTOTAL]]+TablaVentas[[#This Row],[IGV]]</f>
        <v>117.19392293613721</v>
      </c>
    </row>
    <row r="8374" spans="1:11" x14ac:dyDescent="0.25">
      <c r="A8374" t="s">
        <v>8383</v>
      </c>
      <c r="B8374" s="6">
        <v>45329</v>
      </c>
      <c r="C8374" t="s">
        <v>10015</v>
      </c>
      <c r="D8374" t="s">
        <v>10020</v>
      </c>
      <c r="E8374">
        <v>17</v>
      </c>
      <c r="F8374">
        <f>+_xlfn.XLOOKUP(TablaVentas[[#This Row],[PRODUCTO FINANCIERO]],TablaPrecios[PRODUCTO FINANCIERO],TablaPrecios[PRECIO UNIT],0)</f>
        <v>14.9</v>
      </c>
      <c r="G8374" s="2">
        <f>+TablaVentas[[#This Row],[CANTIDAD]]*TablaVentas[[#This Row],[PRECIO UNITARIO]]</f>
        <v>253.3</v>
      </c>
      <c r="H8374" s="1">
        <f t="shared" ca="1" si="130"/>
        <v>0.17411689912768583</v>
      </c>
      <c r="I8374" s="2">
        <f ca="1">+TablaVentas[[#This Row],[VENTAL TOTAL]]-TablaVentas[[#This Row],[VENTAL TOTAL]]*TablaVentas[[#This Row],[DESCUENTO]]</f>
        <v>209.19618945095721</v>
      </c>
      <c r="J8374" s="2">
        <f ca="1">0.18*TablaVentas[[#This Row],[SUBTOTAL]]</f>
        <v>37.655314101172294</v>
      </c>
      <c r="K8374" s="2">
        <f ca="1">+TablaVentas[[#This Row],[SUBTOTAL]]+TablaVentas[[#This Row],[IGV]]</f>
        <v>246.85150355212949</v>
      </c>
    </row>
    <row r="8375" spans="1:11" x14ac:dyDescent="0.25">
      <c r="A8375" t="s">
        <v>8384</v>
      </c>
      <c r="B8375" s="6">
        <v>45990</v>
      </c>
      <c r="C8375" t="s">
        <v>10016</v>
      </c>
      <c r="D8375" t="s">
        <v>10020</v>
      </c>
      <c r="E8375">
        <v>4</v>
      </c>
      <c r="F8375">
        <f>+_xlfn.XLOOKUP(TablaVentas[[#This Row],[PRODUCTO FINANCIERO]],TablaPrecios[PRODUCTO FINANCIERO],TablaPrecios[PRECIO UNIT],0)</f>
        <v>14.9</v>
      </c>
      <c r="G8375" s="2">
        <f>+TablaVentas[[#This Row],[CANTIDAD]]*TablaVentas[[#This Row],[PRECIO UNITARIO]]</f>
        <v>59.6</v>
      </c>
      <c r="H8375" s="1">
        <f t="shared" ca="1" si="130"/>
        <v>0.16200908534068459</v>
      </c>
      <c r="I8375" s="2">
        <f ca="1">+TablaVentas[[#This Row],[VENTAL TOTAL]]-TablaVentas[[#This Row],[VENTAL TOTAL]]*TablaVentas[[#This Row],[DESCUENTO]]</f>
        <v>49.944258513695203</v>
      </c>
      <c r="J8375" s="2">
        <f ca="1">0.18*TablaVentas[[#This Row],[SUBTOTAL]]</f>
        <v>8.9899665324651359</v>
      </c>
      <c r="K8375" s="2">
        <f ca="1">+TablaVentas[[#This Row],[SUBTOTAL]]+TablaVentas[[#This Row],[IGV]]</f>
        <v>58.934225046160336</v>
      </c>
    </row>
    <row r="8376" spans="1:11" x14ac:dyDescent="0.25">
      <c r="A8376" t="s">
        <v>8385</v>
      </c>
      <c r="B8376" s="6">
        <v>46120</v>
      </c>
      <c r="C8376" t="s">
        <v>10011</v>
      </c>
      <c r="D8376" t="s">
        <v>10022</v>
      </c>
      <c r="E8376">
        <v>8</v>
      </c>
      <c r="F8376">
        <f>+_xlfn.XLOOKUP(TablaVentas[[#This Row],[PRODUCTO FINANCIERO]],TablaPrecios[PRODUCTO FINANCIERO],TablaPrecios[PRECIO UNIT],0)</f>
        <v>20.9</v>
      </c>
      <c r="G8376" s="2">
        <f>+TablaVentas[[#This Row],[CANTIDAD]]*TablaVentas[[#This Row],[PRECIO UNITARIO]]</f>
        <v>167.2</v>
      </c>
      <c r="H8376" s="1">
        <f t="shared" ca="1" si="130"/>
        <v>0.10682216715943664</v>
      </c>
      <c r="I8376" s="2">
        <f ca="1">+TablaVentas[[#This Row],[VENTAL TOTAL]]-TablaVentas[[#This Row],[VENTAL TOTAL]]*TablaVentas[[#This Row],[DESCUENTO]]</f>
        <v>149.33933365094219</v>
      </c>
      <c r="J8376" s="2">
        <f ca="1">0.18*TablaVentas[[#This Row],[SUBTOTAL]]</f>
        <v>26.881080057169594</v>
      </c>
      <c r="K8376" s="2">
        <f ca="1">+TablaVentas[[#This Row],[SUBTOTAL]]+TablaVentas[[#This Row],[IGV]]</f>
        <v>176.22041370811178</v>
      </c>
    </row>
    <row r="8377" spans="1:11" x14ac:dyDescent="0.25">
      <c r="A8377" t="s">
        <v>8386</v>
      </c>
      <c r="B8377" s="6">
        <v>45445</v>
      </c>
      <c r="C8377" t="s">
        <v>10016</v>
      </c>
      <c r="D8377" t="s">
        <v>10019</v>
      </c>
      <c r="E8377">
        <v>14</v>
      </c>
      <c r="F8377">
        <f>+_xlfn.XLOOKUP(TablaVentas[[#This Row],[PRODUCTO FINANCIERO]],TablaPrecios[PRODUCTO FINANCIERO],TablaPrecios[PRECIO UNIT],0)</f>
        <v>9.9</v>
      </c>
      <c r="G8377" s="2">
        <f>+TablaVentas[[#This Row],[CANTIDAD]]*TablaVentas[[#This Row],[PRECIO UNITARIO]]</f>
        <v>138.6</v>
      </c>
      <c r="H8377" s="1">
        <f t="shared" ca="1" si="130"/>
        <v>0.14429658663080819</v>
      </c>
      <c r="I8377" s="2">
        <f ca="1">+TablaVentas[[#This Row],[VENTAL TOTAL]]-TablaVentas[[#This Row],[VENTAL TOTAL]]*TablaVentas[[#This Row],[DESCUENTO]]</f>
        <v>118.60049309296998</v>
      </c>
      <c r="J8377" s="2">
        <f ca="1">0.18*TablaVentas[[#This Row],[SUBTOTAL]]</f>
        <v>21.348088756734597</v>
      </c>
      <c r="K8377" s="2">
        <f ca="1">+TablaVentas[[#This Row],[SUBTOTAL]]+TablaVentas[[#This Row],[IGV]]</f>
        <v>139.94858184970457</v>
      </c>
    </row>
    <row r="8378" spans="1:11" x14ac:dyDescent="0.25">
      <c r="A8378" t="s">
        <v>8387</v>
      </c>
      <c r="B8378" s="6">
        <v>45532</v>
      </c>
      <c r="C8378" t="s">
        <v>10014</v>
      </c>
      <c r="D8378" t="s">
        <v>10017</v>
      </c>
      <c r="E8378">
        <v>17</v>
      </c>
      <c r="F8378">
        <f>+_xlfn.XLOOKUP(TablaVentas[[#This Row],[PRODUCTO FINANCIERO]],TablaPrecios[PRODUCTO FINANCIERO],TablaPrecios[PRECIO UNIT],0)</f>
        <v>9.9</v>
      </c>
      <c r="G8378" s="2">
        <f>+TablaVentas[[#This Row],[CANTIDAD]]*TablaVentas[[#This Row],[PRECIO UNITARIO]]</f>
        <v>168.3</v>
      </c>
      <c r="H8378" s="1">
        <f t="shared" ca="1" si="130"/>
        <v>0.12095427405715636</v>
      </c>
      <c r="I8378" s="2">
        <f ca="1">+TablaVentas[[#This Row],[VENTAL TOTAL]]-TablaVentas[[#This Row],[VENTAL TOTAL]]*TablaVentas[[#This Row],[DESCUENTO]]</f>
        <v>147.94339567618059</v>
      </c>
      <c r="J8378" s="2">
        <f ca="1">0.18*TablaVentas[[#This Row],[SUBTOTAL]]</f>
        <v>26.629811221712504</v>
      </c>
      <c r="K8378" s="2">
        <f ca="1">+TablaVentas[[#This Row],[SUBTOTAL]]+TablaVentas[[#This Row],[IGV]]</f>
        <v>174.5732068978931</v>
      </c>
    </row>
    <row r="8379" spans="1:11" x14ac:dyDescent="0.25">
      <c r="A8379" t="s">
        <v>8388</v>
      </c>
      <c r="B8379" s="6">
        <v>45560</v>
      </c>
      <c r="C8379" t="s">
        <v>10015</v>
      </c>
      <c r="D8379" t="s">
        <v>10020</v>
      </c>
      <c r="E8379">
        <v>4</v>
      </c>
      <c r="F8379">
        <f>+_xlfn.XLOOKUP(TablaVentas[[#This Row],[PRODUCTO FINANCIERO]],TablaPrecios[PRODUCTO FINANCIERO],TablaPrecios[PRECIO UNIT],0)</f>
        <v>14.9</v>
      </c>
      <c r="G8379" s="2">
        <f>+TablaVentas[[#This Row],[CANTIDAD]]*TablaVentas[[#This Row],[PRECIO UNITARIO]]</f>
        <v>59.6</v>
      </c>
      <c r="H8379" s="1">
        <f t="shared" ca="1" si="130"/>
        <v>0.17319715197901964</v>
      </c>
      <c r="I8379" s="2">
        <f ca="1">+TablaVentas[[#This Row],[VENTAL TOTAL]]-TablaVentas[[#This Row],[VENTAL TOTAL]]*TablaVentas[[#This Row],[DESCUENTO]]</f>
        <v>49.277449742050429</v>
      </c>
      <c r="J8379" s="2">
        <f ca="1">0.18*TablaVentas[[#This Row],[SUBTOTAL]]</f>
        <v>8.8699409535690776</v>
      </c>
      <c r="K8379" s="2">
        <f ca="1">+TablaVentas[[#This Row],[SUBTOTAL]]+TablaVentas[[#This Row],[IGV]]</f>
        <v>58.147390695619507</v>
      </c>
    </row>
    <row r="8380" spans="1:11" x14ac:dyDescent="0.25">
      <c r="A8380" t="s">
        <v>8389</v>
      </c>
      <c r="B8380" s="6">
        <v>45570</v>
      </c>
      <c r="C8380" t="s">
        <v>10016</v>
      </c>
      <c r="D8380" t="s">
        <v>10022</v>
      </c>
      <c r="E8380">
        <v>5</v>
      </c>
      <c r="F8380">
        <f>+_xlfn.XLOOKUP(TablaVentas[[#This Row],[PRODUCTO FINANCIERO]],TablaPrecios[PRODUCTO FINANCIERO],TablaPrecios[PRECIO UNIT],0)</f>
        <v>20.9</v>
      </c>
      <c r="G8380" s="2">
        <f>+TablaVentas[[#This Row],[CANTIDAD]]*TablaVentas[[#This Row],[PRECIO UNITARIO]]</f>
        <v>104.5</v>
      </c>
      <c r="H8380" s="1">
        <f t="shared" ca="1" si="130"/>
        <v>0.19898014430081107</v>
      </c>
      <c r="I8380" s="2">
        <f ca="1">+TablaVentas[[#This Row],[VENTAL TOTAL]]-TablaVentas[[#This Row],[VENTAL TOTAL]]*TablaVentas[[#This Row],[DESCUENTO]]</f>
        <v>83.706574920565245</v>
      </c>
      <c r="J8380" s="2">
        <f ca="1">0.18*TablaVentas[[#This Row],[SUBTOTAL]]</f>
        <v>15.067183485701744</v>
      </c>
      <c r="K8380" s="2">
        <f ca="1">+TablaVentas[[#This Row],[SUBTOTAL]]+TablaVentas[[#This Row],[IGV]]</f>
        <v>98.773758406266992</v>
      </c>
    </row>
    <row r="8381" spans="1:11" x14ac:dyDescent="0.25">
      <c r="A8381" t="s">
        <v>8390</v>
      </c>
      <c r="B8381" s="6">
        <v>46237</v>
      </c>
      <c r="C8381" t="s">
        <v>10011</v>
      </c>
      <c r="D8381" t="s">
        <v>10022</v>
      </c>
      <c r="E8381">
        <v>8</v>
      </c>
      <c r="F8381">
        <f>+_xlfn.XLOOKUP(TablaVentas[[#This Row],[PRODUCTO FINANCIERO]],TablaPrecios[PRODUCTO FINANCIERO],TablaPrecios[PRECIO UNIT],0)</f>
        <v>20.9</v>
      </c>
      <c r="G8381" s="2">
        <f>+TablaVentas[[#This Row],[CANTIDAD]]*TablaVentas[[#This Row],[PRECIO UNITARIO]]</f>
        <v>167.2</v>
      </c>
      <c r="H8381" s="1">
        <f t="shared" ca="1" si="130"/>
        <v>0.19531937805656152</v>
      </c>
      <c r="I8381" s="2">
        <f ca="1">+TablaVentas[[#This Row],[VENTAL TOTAL]]-TablaVentas[[#This Row],[VENTAL TOTAL]]*TablaVentas[[#This Row],[DESCUENTO]]</f>
        <v>134.5425999889429</v>
      </c>
      <c r="J8381" s="2">
        <f ca="1">0.18*TablaVentas[[#This Row],[SUBTOTAL]]</f>
        <v>24.21766799800972</v>
      </c>
      <c r="K8381" s="2">
        <f ca="1">+TablaVentas[[#This Row],[SUBTOTAL]]+TablaVentas[[#This Row],[IGV]]</f>
        <v>158.76026798695261</v>
      </c>
    </row>
    <row r="8382" spans="1:11" x14ac:dyDescent="0.25">
      <c r="A8382" t="s">
        <v>8391</v>
      </c>
      <c r="B8382" s="6">
        <v>45644</v>
      </c>
      <c r="C8382" t="s">
        <v>10014</v>
      </c>
      <c r="D8382" t="s">
        <v>10018</v>
      </c>
      <c r="E8382">
        <v>11</v>
      </c>
      <c r="F8382">
        <f>+_xlfn.XLOOKUP(TablaVentas[[#This Row],[PRODUCTO FINANCIERO]],TablaPrecios[PRODUCTO FINANCIERO],TablaPrecios[PRECIO UNIT],0)</f>
        <v>14.9</v>
      </c>
      <c r="G8382" s="2">
        <f>+TablaVentas[[#This Row],[CANTIDAD]]*TablaVentas[[#This Row],[PRECIO UNITARIO]]</f>
        <v>163.9</v>
      </c>
      <c r="H8382" s="1">
        <f t="shared" ca="1" si="130"/>
        <v>0.10449297890031881</v>
      </c>
      <c r="I8382" s="2">
        <f ca="1">+TablaVentas[[#This Row],[VENTAL TOTAL]]-TablaVentas[[#This Row],[VENTAL TOTAL]]*TablaVentas[[#This Row],[DESCUENTO]]</f>
        <v>146.77360075823776</v>
      </c>
      <c r="J8382" s="2">
        <f ca="1">0.18*TablaVentas[[#This Row],[SUBTOTAL]]</f>
        <v>26.419248136482796</v>
      </c>
      <c r="K8382" s="2">
        <f ca="1">+TablaVentas[[#This Row],[SUBTOTAL]]+TablaVentas[[#This Row],[IGV]]</f>
        <v>173.19284889472056</v>
      </c>
    </row>
    <row r="8383" spans="1:11" x14ac:dyDescent="0.25">
      <c r="A8383" t="s">
        <v>8392</v>
      </c>
      <c r="B8383" s="6">
        <v>46113</v>
      </c>
      <c r="C8383" t="s">
        <v>10012</v>
      </c>
      <c r="D8383" t="s">
        <v>10018</v>
      </c>
      <c r="E8383">
        <v>4</v>
      </c>
      <c r="F8383">
        <f>+_xlfn.XLOOKUP(TablaVentas[[#This Row],[PRODUCTO FINANCIERO]],TablaPrecios[PRODUCTO FINANCIERO],TablaPrecios[PRECIO UNIT],0)</f>
        <v>14.9</v>
      </c>
      <c r="G8383" s="2">
        <f>+TablaVentas[[#This Row],[CANTIDAD]]*TablaVentas[[#This Row],[PRECIO UNITARIO]]</f>
        <v>59.6</v>
      </c>
      <c r="H8383" s="1">
        <f t="shared" ca="1" si="130"/>
        <v>0.10936994868486109</v>
      </c>
      <c r="I8383" s="2">
        <f ca="1">+TablaVentas[[#This Row],[VENTAL TOTAL]]-TablaVentas[[#This Row],[VENTAL TOTAL]]*TablaVentas[[#This Row],[DESCUENTO]]</f>
        <v>53.081551058382281</v>
      </c>
      <c r="J8383" s="2">
        <f ca="1">0.18*TablaVentas[[#This Row],[SUBTOTAL]]</f>
        <v>9.5546791905088106</v>
      </c>
      <c r="K8383" s="2">
        <f ca="1">+TablaVentas[[#This Row],[SUBTOTAL]]+TablaVentas[[#This Row],[IGV]]</f>
        <v>62.636230248891096</v>
      </c>
    </row>
    <row r="8384" spans="1:11" x14ac:dyDescent="0.25">
      <c r="A8384" t="s">
        <v>8393</v>
      </c>
      <c r="B8384" s="6">
        <v>45796</v>
      </c>
      <c r="C8384" t="s">
        <v>10013</v>
      </c>
      <c r="D8384" t="s">
        <v>10018</v>
      </c>
      <c r="E8384">
        <v>19</v>
      </c>
      <c r="F8384">
        <f>+_xlfn.XLOOKUP(TablaVentas[[#This Row],[PRODUCTO FINANCIERO]],TablaPrecios[PRODUCTO FINANCIERO],TablaPrecios[PRECIO UNIT],0)</f>
        <v>14.9</v>
      </c>
      <c r="G8384" s="2">
        <f>+TablaVentas[[#This Row],[CANTIDAD]]*TablaVentas[[#This Row],[PRECIO UNITARIO]]</f>
        <v>283.10000000000002</v>
      </c>
      <c r="H8384" s="1">
        <f t="shared" ca="1" si="130"/>
        <v>0.13684517943192132</v>
      </c>
      <c r="I8384" s="2">
        <f ca="1">+TablaVentas[[#This Row],[VENTAL TOTAL]]-TablaVentas[[#This Row],[VENTAL TOTAL]]*TablaVentas[[#This Row],[DESCUENTO]]</f>
        <v>244.35912970282311</v>
      </c>
      <c r="J8384" s="2">
        <f ca="1">0.18*TablaVentas[[#This Row],[SUBTOTAL]]</f>
        <v>43.984643346508157</v>
      </c>
      <c r="K8384" s="2">
        <f ca="1">+TablaVentas[[#This Row],[SUBTOTAL]]+TablaVentas[[#This Row],[IGV]]</f>
        <v>288.34377304933128</v>
      </c>
    </row>
    <row r="8385" spans="1:11" x14ac:dyDescent="0.25">
      <c r="A8385" t="s">
        <v>8394</v>
      </c>
      <c r="B8385" s="6">
        <v>45334</v>
      </c>
      <c r="C8385" t="s">
        <v>10011</v>
      </c>
      <c r="D8385" t="s">
        <v>10022</v>
      </c>
      <c r="E8385">
        <v>9</v>
      </c>
      <c r="F8385">
        <f>+_xlfn.XLOOKUP(TablaVentas[[#This Row],[PRODUCTO FINANCIERO]],TablaPrecios[PRODUCTO FINANCIERO],TablaPrecios[PRECIO UNIT],0)</f>
        <v>20.9</v>
      </c>
      <c r="G8385" s="2">
        <f>+TablaVentas[[#This Row],[CANTIDAD]]*TablaVentas[[#This Row],[PRECIO UNITARIO]]</f>
        <v>188.1</v>
      </c>
      <c r="H8385" s="1">
        <f t="shared" ca="1" si="130"/>
        <v>0.15443253748556451</v>
      </c>
      <c r="I8385" s="2">
        <f ca="1">+TablaVentas[[#This Row],[VENTAL TOTAL]]-TablaVentas[[#This Row],[VENTAL TOTAL]]*TablaVentas[[#This Row],[DESCUENTO]]</f>
        <v>159.0512396989653</v>
      </c>
      <c r="J8385" s="2">
        <f ca="1">0.18*TablaVentas[[#This Row],[SUBTOTAL]]</f>
        <v>28.629223145813754</v>
      </c>
      <c r="K8385" s="2">
        <f ca="1">+TablaVentas[[#This Row],[SUBTOTAL]]+TablaVentas[[#This Row],[IGV]]</f>
        <v>187.68046284477907</v>
      </c>
    </row>
    <row r="8386" spans="1:11" x14ac:dyDescent="0.25">
      <c r="A8386" t="s">
        <v>8395</v>
      </c>
      <c r="B8386" s="6">
        <v>46183</v>
      </c>
      <c r="C8386" t="s">
        <v>10015</v>
      </c>
      <c r="D8386" t="s">
        <v>10020</v>
      </c>
      <c r="E8386">
        <v>12</v>
      </c>
      <c r="F8386">
        <f>+_xlfn.XLOOKUP(TablaVentas[[#This Row],[PRODUCTO FINANCIERO]],TablaPrecios[PRODUCTO FINANCIERO],TablaPrecios[PRECIO UNIT],0)</f>
        <v>14.9</v>
      </c>
      <c r="G8386" s="2">
        <f>+TablaVentas[[#This Row],[CANTIDAD]]*TablaVentas[[#This Row],[PRECIO UNITARIO]]</f>
        <v>178.8</v>
      </c>
      <c r="H8386" s="1">
        <f t="shared" ref="H8386:H8449" ca="1" si="131">+RAND()*0.1+0.1</f>
        <v>0.153493846238134</v>
      </c>
      <c r="I8386" s="2">
        <f ca="1">+TablaVentas[[#This Row],[VENTAL TOTAL]]-TablaVentas[[#This Row],[VENTAL TOTAL]]*TablaVentas[[#This Row],[DESCUENTO]]</f>
        <v>151.35530029262165</v>
      </c>
      <c r="J8386" s="2">
        <f ca="1">0.18*TablaVentas[[#This Row],[SUBTOTAL]]</f>
        <v>27.243954052671896</v>
      </c>
      <c r="K8386" s="2">
        <f ca="1">+TablaVentas[[#This Row],[SUBTOTAL]]+TablaVentas[[#This Row],[IGV]]</f>
        <v>178.59925434529356</v>
      </c>
    </row>
    <row r="8387" spans="1:11" x14ac:dyDescent="0.25">
      <c r="A8387" t="s">
        <v>8396</v>
      </c>
      <c r="B8387" s="6">
        <v>45771</v>
      </c>
      <c r="C8387" t="s">
        <v>10016</v>
      </c>
      <c r="D8387" t="s">
        <v>10019</v>
      </c>
      <c r="E8387">
        <v>4</v>
      </c>
      <c r="F8387">
        <f>+_xlfn.XLOOKUP(TablaVentas[[#This Row],[PRODUCTO FINANCIERO]],TablaPrecios[PRODUCTO FINANCIERO],TablaPrecios[PRECIO UNIT],0)</f>
        <v>9.9</v>
      </c>
      <c r="G8387" s="2">
        <f>+TablaVentas[[#This Row],[CANTIDAD]]*TablaVentas[[#This Row],[PRECIO UNITARIO]]</f>
        <v>39.6</v>
      </c>
      <c r="H8387" s="1">
        <f t="shared" ca="1" si="131"/>
        <v>0.17952518978480603</v>
      </c>
      <c r="I8387" s="2">
        <f ca="1">+TablaVentas[[#This Row],[VENTAL TOTAL]]-TablaVentas[[#This Row],[VENTAL TOTAL]]*TablaVentas[[#This Row],[DESCUENTO]]</f>
        <v>32.49080248452168</v>
      </c>
      <c r="J8387" s="2">
        <f ca="1">0.18*TablaVentas[[#This Row],[SUBTOTAL]]</f>
        <v>5.8483444472139023</v>
      </c>
      <c r="K8387" s="2">
        <f ca="1">+TablaVentas[[#This Row],[SUBTOTAL]]+TablaVentas[[#This Row],[IGV]]</f>
        <v>38.339146931735584</v>
      </c>
    </row>
    <row r="8388" spans="1:11" x14ac:dyDescent="0.25">
      <c r="A8388" t="s">
        <v>8397</v>
      </c>
      <c r="B8388" s="6">
        <v>46124</v>
      </c>
      <c r="C8388" t="s">
        <v>10011</v>
      </c>
      <c r="D8388" t="s">
        <v>10020</v>
      </c>
      <c r="E8388">
        <v>7</v>
      </c>
      <c r="F8388">
        <f>+_xlfn.XLOOKUP(TablaVentas[[#This Row],[PRODUCTO FINANCIERO]],TablaPrecios[PRODUCTO FINANCIERO],TablaPrecios[PRECIO UNIT],0)</f>
        <v>14.9</v>
      </c>
      <c r="G8388" s="2">
        <f>+TablaVentas[[#This Row],[CANTIDAD]]*TablaVentas[[#This Row],[PRECIO UNITARIO]]</f>
        <v>104.3</v>
      </c>
      <c r="H8388" s="1">
        <f t="shared" ca="1" si="131"/>
        <v>0.10190806954703499</v>
      </c>
      <c r="I8388" s="2">
        <f ca="1">+TablaVentas[[#This Row],[VENTAL TOTAL]]-TablaVentas[[#This Row],[VENTAL TOTAL]]*TablaVentas[[#This Row],[DESCUENTO]]</f>
        <v>93.670988346244243</v>
      </c>
      <c r="J8388" s="2">
        <f ca="1">0.18*TablaVentas[[#This Row],[SUBTOTAL]]</f>
        <v>16.860777902323964</v>
      </c>
      <c r="K8388" s="2">
        <f ca="1">+TablaVentas[[#This Row],[SUBTOTAL]]+TablaVentas[[#This Row],[IGV]]</f>
        <v>110.5317662485682</v>
      </c>
    </row>
    <row r="8389" spans="1:11" x14ac:dyDescent="0.25">
      <c r="A8389" t="s">
        <v>8398</v>
      </c>
      <c r="B8389" s="6">
        <v>45844</v>
      </c>
      <c r="C8389" t="s">
        <v>10012</v>
      </c>
      <c r="D8389" t="s">
        <v>10020</v>
      </c>
      <c r="E8389">
        <v>17</v>
      </c>
      <c r="F8389">
        <f>+_xlfn.XLOOKUP(TablaVentas[[#This Row],[PRODUCTO FINANCIERO]],TablaPrecios[PRODUCTO FINANCIERO],TablaPrecios[PRECIO UNIT],0)</f>
        <v>14.9</v>
      </c>
      <c r="G8389" s="2">
        <f>+TablaVentas[[#This Row],[CANTIDAD]]*TablaVentas[[#This Row],[PRECIO UNITARIO]]</f>
        <v>253.3</v>
      </c>
      <c r="H8389" s="1">
        <f t="shared" ca="1" si="131"/>
        <v>0.16546018753276689</v>
      </c>
      <c r="I8389" s="2">
        <f ca="1">+TablaVentas[[#This Row],[VENTAL TOTAL]]-TablaVentas[[#This Row],[VENTAL TOTAL]]*TablaVentas[[#This Row],[DESCUENTO]]</f>
        <v>211.38893449795015</v>
      </c>
      <c r="J8389" s="2">
        <f ca="1">0.18*TablaVentas[[#This Row],[SUBTOTAL]]</f>
        <v>38.050008209631024</v>
      </c>
      <c r="K8389" s="2">
        <f ca="1">+TablaVentas[[#This Row],[SUBTOTAL]]+TablaVentas[[#This Row],[IGV]]</f>
        <v>249.43894270758116</v>
      </c>
    </row>
    <row r="8390" spans="1:11" x14ac:dyDescent="0.25">
      <c r="A8390" t="s">
        <v>8399</v>
      </c>
      <c r="B8390" s="6">
        <v>45570</v>
      </c>
      <c r="C8390" t="s">
        <v>10011</v>
      </c>
      <c r="D8390" t="s">
        <v>10017</v>
      </c>
      <c r="E8390">
        <v>4</v>
      </c>
      <c r="F8390">
        <f>+_xlfn.XLOOKUP(TablaVentas[[#This Row],[PRODUCTO FINANCIERO]],TablaPrecios[PRODUCTO FINANCIERO],TablaPrecios[PRECIO UNIT],0)</f>
        <v>9.9</v>
      </c>
      <c r="G8390" s="2">
        <f>+TablaVentas[[#This Row],[CANTIDAD]]*TablaVentas[[#This Row],[PRECIO UNITARIO]]</f>
        <v>39.6</v>
      </c>
      <c r="H8390" s="1">
        <f t="shared" ca="1" si="131"/>
        <v>0.14649560025566605</v>
      </c>
      <c r="I8390" s="2">
        <f ca="1">+TablaVentas[[#This Row],[VENTAL TOTAL]]-TablaVentas[[#This Row],[VENTAL TOTAL]]*TablaVentas[[#This Row],[DESCUENTO]]</f>
        <v>33.798774229875626</v>
      </c>
      <c r="J8390" s="2">
        <f ca="1">0.18*TablaVentas[[#This Row],[SUBTOTAL]]</f>
        <v>6.0837793613776121</v>
      </c>
      <c r="K8390" s="2">
        <f ca="1">+TablaVentas[[#This Row],[SUBTOTAL]]+TablaVentas[[#This Row],[IGV]]</f>
        <v>39.882553591253242</v>
      </c>
    </row>
    <row r="8391" spans="1:11" x14ac:dyDescent="0.25">
      <c r="A8391" t="s">
        <v>8400</v>
      </c>
      <c r="B8391" s="6">
        <v>45897</v>
      </c>
      <c r="C8391" t="s">
        <v>10016</v>
      </c>
      <c r="D8391" t="s">
        <v>10022</v>
      </c>
      <c r="E8391">
        <v>4</v>
      </c>
      <c r="F8391">
        <f>+_xlfn.XLOOKUP(TablaVentas[[#This Row],[PRODUCTO FINANCIERO]],TablaPrecios[PRODUCTO FINANCIERO],TablaPrecios[PRECIO UNIT],0)</f>
        <v>20.9</v>
      </c>
      <c r="G8391" s="2">
        <f>+TablaVentas[[#This Row],[CANTIDAD]]*TablaVentas[[#This Row],[PRECIO UNITARIO]]</f>
        <v>83.6</v>
      </c>
      <c r="H8391" s="1">
        <f t="shared" ca="1" si="131"/>
        <v>0.10804954525139582</v>
      </c>
      <c r="I8391" s="2">
        <f ca="1">+TablaVentas[[#This Row],[VENTAL TOTAL]]-TablaVentas[[#This Row],[VENTAL TOTAL]]*TablaVentas[[#This Row],[DESCUENTO]]</f>
        <v>74.56705801698331</v>
      </c>
      <c r="J8391" s="2">
        <f ca="1">0.18*TablaVentas[[#This Row],[SUBTOTAL]]</f>
        <v>13.422070443056995</v>
      </c>
      <c r="K8391" s="2">
        <f ca="1">+TablaVentas[[#This Row],[SUBTOTAL]]+TablaVentas[[#This Row],[IGV]]</f>
        <v>87.989128460040305</v>
      </c>
    </row>
    <row r="8392" spans="1:11" x14ac:dyDescent="0.25">
      <c r="A8392" t="s">
        <v>8401</v>
      </c>
      <c r="B8392" s="6">
        <v>46254</v>
      </c>
      <c r="C8392" t="s">
        <v>10015</v>
      </c>
      <c r="D8392" t="s">
        <v>10019</v>
      </c>
      <c r="E8392">
        <v>12</v>
      </c>
      <c r="F8392">
        <f>+_xlfn.XLOOKUP(TablaVentas[[#This Row],[PRODUCTO FINANCIERO]],TablaPrecios[PRODUCTO FINANCIERO],TablaPrecios[PRECIO UNIT],0)</f>
        <v>9.9</v>
      </c>
      <c r="G8392" s="2">
        <f>+TablaVentas[[#This Row],[CANTIDAD]]*TablaVentas[[#This Row],[PRECIO UNITARIO]]</f>
        <v>118.80000000000001</v>
      </c>
      <c r="H8392" s="1">
        <f t="shared" ca="1" si="131"/>
        <v>0.13238688752171271</v>
      </c>
      <c r="I8392" s="2">
        <f ca="1">+TablaVentas[[#This Row],[VENTAL TOTAL]]-TablaVentas[[#This Row],[VENTAL TOTAL]]*TablaVentas[[#This Row],[DESCUENTO]]</f>
        <v>103.07243776242053</v>
      </c>
      <c r="J8392" s="2">
        <f ca="1">0.18*TablaVentas[[#This Row],[SUBTOTAL]]</f>
        <v>18.553038797235697</v>
      </c>
      <c r="K8392" s="2">
        <f ca="1">+TablaVentas[[#This Row],[SUBTOTAL]]+TablaVentas[[#This Row],[IGV]]</f>
        <v>121.62547655965624</v>
      </c>
    </row>
    <row r="8393" spans="1:11" x14ac:dyDescent="0.25">
      <c r="A8393" t="s">
        <v>8402</v>
      </c>
      <c r="B8393" s="6">
        <v>46321</v>
      </c>
      <c r="C8393" t="s">
        <v>10016</v>
      </c>
      <c r="D8393" t="s">
        <v>10022</v>
      </c>
      <c r="E8393">
        <v>9</v>
      </c>
      <c r="F8393">
        <f>+_xlfn.XLOOKUP(TablaVentas[[#This Row],[PRODUCTO FINANCIERO]],TablaPrecios[PRODUCTO FINANCIERO],TablaPrecios[PRECIO UNIT],0)</f>
        <v>20.9</v>
      </c>
      <c r="G8393" s="2">
        <f>+TablaVentas[[#This Row],[CANTIDAD]]*TablaVentas[[#This Row],[PRECIO UNITARIO]]</f>
        <v>188.1</v>
      </c>
      <c r="H8393" s="1">
        <f t="shared" ca="1" si="131"/>
        <v>0.16131367582438991</v>
      </c>
      <c r="I8393" s="2">
        <f ca="1">+TablaVentas[[#This Row],[VENTAL TOTAL]]-TablaVentas[[#This Row],[VENTAL TOTAL]]*TablaVentas[[#This Row],[DESCUENTO]]</f>
        <v>157.75689757743226</v>
      </c>
      <c r="J8393" s="2">
        <f ca="1">0.18*TablaVentas[[#This Row],[SUBTOTAL]]</f>
        <v>28.396241563937807</v>
      </c>
      <c r="K8393" s="2">
        <f ca="1">+TablaVentas[[#This Row],[SUBTOTAL]]+TablaVentas[[#This Row],[IGV]]</f>
        <v>186.15313914137005</v>
      </c>
    </row>
    <row r="8394" spans="1:11" x14ac:dyDescent="0.25">
      <c r="A8394" t="s">
        <v>8403</v>
      </c>
      <c r="B8394" s="6">
        <v>46283</v>
      </c>
      <c r="C8394" t="s">
        <v>10015</v>
      </c>
      <c r="D8394" t="s">
        <v>10017</v>
      </c>
      <c r="E8394">
        <v>11</v>
      </c>
      <c r="F8394">
        <f>+_xlfn.XLOOKUP(TablaVentas[[#This Row],[PRODUCTO FINANCIERO]],TablaPrecios[PRODUCTO FINANCIERO],TablaPrecios[PRECIO UNIT],0)</f>
        <v>9.9</v>
      </c>
      <c r="G8394" s="2">
        <f>+TablaVentas[[#This Row],[CANTIDAD]]*TablaVentas[[#This Row],[PRECIO UNITARIO]]</f>
        <v>108.9</v>
      </c>
      <c r="H8394" s="1">
        <f t="shared" ca="1" si="131"/>
        <v>0.11307927275205162</v>
      </c>
      <c r="I8394" s="2">
        <f ca="1">+TablaVentas[[#This Row],[VENTAL TOTAL]]-TablaVentas[[#This Row],[VENTAL TOTAL]]*TablaVentas[[#This Row],[DESCUENTO]]</f>
        <v>96.585667197301589</v>
      </c>
      <c r="J8394" s="2">
        <f ca="1">0.18*TablaVentas[[#This Row],[SUBTOTAL]]</f>
        <v>17.385420095514284</v>
      </c>
      <c r="K8394" s="2">
        <f ca="1">+TablaVentas[[#This Row],[SUBTOTAL]]+TablaVentas[[#This Row],[IGV]]</f>
        <v>113.97108729281587</v>
      </c>
    </row>
    <row r="8395" spans="1:11" x14ac:dyDescent="0.25">
      <c r="A8395" t="s">
        <v>8404</v>
      </c>
      <c r="B8395" s="6">
        <v>45767</v>
      </c>
      <c r="C8395" t="s">
        <v>10011</v>
      </c>
      <c r="D8395" t="s">
        <v>10020</v>
      </c>
      <c r="E8395">
        <v>6</v>
      </c>
      <c r="F8395">
        <f>+_xlfn.XLOOKUP(TablaVentas[[#This Row],[PRODUCTO FINANCIERO]],TablaPrecios[PRODUCTO FINANCIERO],TablaPrecios[PRECIO UNIT],0)</f>
        <v>14.9</v>
      </c>
      <c r="G8395" s="2">
        <f>+TablaVentas[[#This Row],[CANTIDAD]]*TablaVentas[[#This Row],[PRECIO UNITARIO]]</f>
        <v>89.4</v>
      </c>
      <c r="H8395" s="1">
        <f t="shared" ca="1" si="131"/>
        <v>0.14997849650833833</v>
      </c>
      <c r="I8395" s="2">
        <f ca="1">+TablaVentas[[#This Row],[VENTAL TOTAL]]-TablaVentas[[#This Row],[VENTAL TOTAL]]*TablaVentas[[#This Row],[DESCUENTO]]</f>
        <v>75.991922412154565</v>
      </c>
      <c r="J8395" s="2">
        <f ca="1">0.18*TablaVentas[[#This Row],[SUBTOTAL]]</f>
        <v>13.678546034187821</v>
      </c>
      <c r="K8395" s="2">
        <f ca="1">+TablaVentas[[#This Row],[SUBTOTAL]]+TablaVentas[[#This Row],[IGV]]</f>
        <v>89.670468446342383</v>
      </c>
    </row>
    <row r="8396" spans="1:11" x14ac:dyDescent="0.25">
      <c r="A8396" t="s">
        <v>8405</v>
      </c>
      <c r="B8396" s="6">
        <v>45528</v>
      </c>
      <c r="C8396" t="s">
        <v>10013</v>
      </c>
      <c r="D8396" t="s">
        <v>10022</v>
      </c>
      <c r="E8396">
        <v>10</v>
      </c>
      <c r="F8396">
        <f>+_xlfn.XLOOKUP(TablaVentas[[#This Row],[PRODUCTO FINANCIERO]],TablaPrecios[PRODUCTO FINANCIERO],TablaPrecios[PRECIO UNIT],0)</f>
        <v>20.9</v>
      </c>
      <c r="G8396" s="2">
        <f>+TablaVentas[[#This Row],[CANTIDAD]]*TablaVentas[[#This Row],[PRECIO UNITARIO]]</f>
        <v>209</v>
      </c>
      <c r="H8396" s="1">
        <f t="shared" ca="1" si="131"/>
        <v>0.11157752016236888</v>
      </c>
      <c r="I8396" s="2">
        <f ca="1">+TablaVentas[[#This Row],[VENTAL TOTAL]]-TablaVentas[[#This Row],[VENTAL TOTAL]]*TablaVentas[[#This Row],[DESCUENTO]]</f>
        <v>185.6802982860649</v>
      </c>
      <c r="J8396" s="2">
        <f ca="1">0.18*TablaVentas[[#This Row],[SUBTOTAL]]</f>
        <v>33.422453691491683</v>
      </c>
      <c r="K8396" s="2">
        <f ca="1">+TablaVentas[[#This Row],[SUBTOTAL]]+TablaVentas[[#This Row],[IGV]]</f>
        <v>219.10275197755658</v>
      </c>
    </row>
    <row r="8397" spans="1:11" x14ac:dyDescent="0.25">
      <c r="A8397" t="s">
        <v>8406</v>
      </c>
      <c r="B8397" s="6">
        <v>45295</v>
      </c>
      <c r="C8397" t="s">
        <v>10015</v>
      </c>
      <c r="D8397" t="s">
        <v>10022</v>
      </c>
      <c r="E8397">
        <v>14</v>
      </c>
      <c r="F8397">
        <f>+_xlfn.XLOOKUP(TablaVentas[[#This Row],[PRODUCTO FINANCIERO]],TablaPrecios[PRODUCTO FINANCIERO],TablaPrecios[PRECIO UNIT],0)</f>
        <v>20.9</v>
      </c>
      <c r="G8397" s="2">
        <f>+TablaVentas[[#This Row],[CANTIDAD]]*TablaVentas[[#This Row],[PRECIO UNITARIO]]</f>
        <v>292.59999999999997</v>
      </c>
      <c r="H8397" s="1">
        <f t="shared" ca="1" si="131"/>
        <v>0.10782660740864648</v>
      </c>
      <c r="I8397" s="2">
        <f ca="1">+TablaVentas[[#This Row],[VENTAL TOTAL]]-TablaVentas[[#This Row],[VENTAL TOTAL]]*TablaVentas[[#This Row],[DESCUENTO]]</f>
        <v>261.04993467222999</v>
      </c>
      <c r="J8397" s="2">
        <f ca="1">0.18*TablaVentas[[#This Row],[SUBTOTAL]]</f>
        <v>46.988988241001394</v>
      </c>
      <c r="K8397" s="2">
        <f ca="1">+TablaVentas[[#This Row],[SUBTOTAL]]+TablaVentas[[#This Row],[IGV]]</f>
        <v>308.03892291323137</v>
      </c>
    </row>
    <row r="8398" spans="1:11" x14ac:dyDescent="0.25">
      <c r="A8398" t="s">
        <v>8407</v>
      </c>
      <c r="B8398" s="6">
        <v>46113</v>
      </c>
      <c r="C8398" t="s">
        <v>10015</v>
      </c>
      <c r="D8398" t="s">
        <v>10020</v>
      </c>
      <c r="E8398">
        <v>5</v>
      </c>
      <c r="F8398">
        <f>+_xlfn.XLOOKUP(TablaVentas[[#This Row],[PRODUCTO FINANCIERO]],TablaPrecios[PRODUCTO FINANCIERO],TablaPrecios[PRECIO UNIT],0)</f>
        <v>14.9</v>
      </c>
      <c r="G8398" s="2">
        <f>+TablaVentas[[#This Row],[CANTIDAD]]*TablaVentas[[#This Row],[PRECIO UNITARIO]]</f>
        <v>74.5</v>
      </c>
      <c r="H8398" s="1">
        <f t="shared" ca="1" si="131"/>
        <v>0.11413848816020081</v>
      </c>
      <c r="I8398" s="2">
        <f ca="1">+TablaVentas[[#This Row],[VENTAL TOTAL]]-TablaVentas[[#This Row],[VENTAL TOTAL]]*TablaVentas[[#This Row],[DESCUENTO]]</f>
        <v>65.996682632065045</v>
      </c>
      <c r="J8398" s="2">
        <f ca="1">0.18*TablaVentas[[#This Row],[SUBTOTAL]]</f>
        <v>11.879402873771708</v>
      </c>
      <c r="K8398" s="2">
        <f ca="1">+TablaVentas[[#This Row],[SUBTOTAL]]+TablaVentas[[#This Row],[IGV]]</f>
        <v>77.876085505836755</v>
      </c>
    </row>
    <row r="8399" spans="1:11" x14ac:dyDescent="0.25">
      <c r="A8399" t="s">
        <v>8408</v>
      </c>
      <c r="B8399" s="6">
        <v>45903</v>
      </c>
      <c r="C8399" t="s">
        <v>10016</v>
      </c>
      <c r="D8399" t="s">
        <v>10018</v>
      </c>
      <c r="E8399">
        <v>13</v>
      </c>
      <c r="F8399">
        <f>+_xlfn.XLOOKUP(TablaVentas[[#This Row],[PRODUCTO FINANCIERO]],TablaPrecios[PRODUCTO FINANCIERO],TablaPrecios[PRECIO UNIT],0)</f>
        <v>14.9</v>
      </c>
      <c r="G8399" s="2">
        <f>+TablaVentas[[#This Row],[CANTIDAD]]*TablaVentas[[#This Row],[PRECIO UNITARIO]]</f>
        <v>193.70000000000002</v>
      </c>
      <c r="H8399" s="1">
        <f t="shared" ca="1" si="131"/>
        <v>0.10865217474192736</v>
      </c>
      <c r="I8399" s="2">
        <f ca="1">+TablaVentas[[#This Row],[VENTAL TOTAL]]-TablaVentas[[#This Row],[VENTAL TOTAL]]*TablaVentas[[#This Row],[DESCUENTO]]</f>
        <v>172.65407375248867</v>
      </c>
      <c r="J8399" s="2">
        <f ca="1">0.18*TablaVentas[[#This Row],[SUBTOTAL]]</f>
        <v>31.077733275447958</v>
      </c>
      <c r="K8399" s="2">
        <f ca="1">+TablaVentas[[#This Row],[SUBTOTAL]]+TablaVentas[[#This Row],[IGV]]</f>
        <v>203.73180702793664</v>
      </c>
    </row>
    <row r="8400" spans="1:11" x14ac:dyDescent="0.25">
      <c r="A8400" t="s">
        <v>8409</v>
      </c>
      <c r="B8400" s="6">
        <v>46160</v>
      </c>
      <c r="C8400" t="s">
        <v>10016</v>
      </c>
      <c r="D8400" t="s">
        <v>10017</v>
      </c>
      <c r="E8400">
        <v>20</v>
      </c>
      <c r="F8400">
        <f>+_xlfn.XLOOKUP(TablaVentas[[#This Row],[PRODUCTO FINANCIERO]],TablaPrecios[PRODUCTO FINANCIERO],TablaPrecios[PRECIO UNIT],0)</f>
        <v>9.9</v>
      </c>
      <c r="G8400" s="2">
        <f>+TablaVentas[[#This Row],[CANTIDAD]]*TablaVentas[[#This Row],[PRECIO UNITARIO]]</f>
        <v>198</v>
      </c>
      <c r="H8400" s="1">
        <f t="shared" ca="1" si="131"/>
        <v>0.14561325898613103</v>
      </c>
      <c r="I8400" s="2">
        <f ca="1">+TablaVentas[[#This Row],[VENTAL TOTAL]]-TablaVentas[[#This Row],[VENTAL TOTAL]]*TablaVentas[[#This Row],[DESCUENTO]]</f>
        <v>169.16857472074605</v>
      </c>
      <c r="J8400" s="2">
        <f ca="1">0.18*TablaVentas[[#This Row],[SUBTOTAL]]</f>
        <v>30.450343449734287</v>
      </c>
      <c r="K8400" s="2">
        <f ca="1">+TablaVentas[[#This Row],[SUBTOTAL]]+TablaVentas[[#This Row],[IGV]]</f>
        <v>199.61891817048033</v>
      </c>
    </row>
    <row r="8401" spans="1:11" x14ac:dyDescent="0.25">
      <c r="A8401" t="s">
        <v>8410</v>
      </c>
      <c r="B8401" s="6">
        <v>45731</v>
      </c>
      <c r="C8401" t="s">
        <v>10015</v>
      </c>
      <c r="D8401" t="s">
        <v>10017</v>
      </c>
      <c r="E8401">
        <v>18</v>
      </c>
      <c r="F8401">
        <f>+_xlfn.XLOOKUP(TablaVentas[[#This Row],[PRODUCTO FINANCIERO]],TablaPrecios[PRODUCTO FINANCIERO],TablaPrecios[PRECIO UNIT],0)</f>
        <v>9.9</v>
      </c>
      <c r="G8401" s="2">
        <f>+TablaVentas[[#This Row],[CANTIDAD]]*TablaVentas[[#This Row],[PRECIO UNITARIO]]</f>
        <v>178.20000000000002</v>
      </c>
      <c r="H8401" s="1">
        <f t="shared" ca="1" si="131"/>
        <v>0.10064655268882053</v>
      </c>
      <c r="I8401" s="2">
        <f ca="1">+TablaVentas[[#This Row],[VENTAL TOTAL]]-TablaVentas[[#This Row],[VENTAL TOTAL]]*TablaVentas[[#This Row],[DESCUENTO]]</f>
        <v>160.26478431085221</v>
      </c>
      <c r="J8401" s="2">
        <f ca="1">0.18*TablaVentas[[#This Row],[SUBTOTAL]]</f>
        <v>28.847661175953395</v>
      </c>
      <c r="K8401" s="2">
        <f ca="1">+TablaVentas[[#This Row],[SUBTOTAL]]+TablaVentas[[#This Row],[IGV]]</f>
        <v>189.1124454868056</v>
      </c>
    </row>
    <row r="8402" spans="1:11" x14ac:dyDescent="0.25">
      <c r="A8402" t="s">
        <v>8411</v>
      </c>
      <c r="B8402" s="6">
        <v>46069</v>
      </c>
      <c r="C8402" t="s">
        <v>10016</v>
      </c>
      <c r="D8402" t="s">
        <v>10018</v>
      </c>
      <c r="E8402">
        <v>10</v>
      </c>
      <c r="F8402">
        <f>+_xlfn.XLOOKUP(TablaVentas[[#This Row],[PRODUCTO FINANCIERO]],TablaPrecios[PRODUCTO FINANCIERO],TablaPrecios[PRECIO UNIT],0)</f>
        <v>14.9</v>
      </c>
      <c r="G8402" s="2">
        <f>+TablaVentas[[#This Row],[CANTIDAD]]*TablaVentas[[#This Row],[PRECIO UNITARIO]]</f>
        <v>149</v>
      </c>
      <c r="H8402" s="1">
        <f t="shared" ca="1" si="131"/>
        <v>0.11634485326895515</v>
      </c>
      <c r="I8402" s="2">
        <f ca="1">+TablaVentas[[#This Row],[VENTAL TOTAL]]-TablaVentas[[#This Row],[VENTAL TOTAL]]*TablaVentas[[#This Row],[DESCUENTO]]</f>
        <v>131.6646168629257</v>
      </c>
      <c r="J8402" s="2">
        <f ca="1">0.18*TablaVentas[[#This Row],[SUBTOTAL]]</f>
        <v>23.699631035326625</v>
      </c>
      <c r="K8402" s="2">
        <f ca="1">+TablaVentas[[#This Row],[SUBTOTAL]]+TablaVentas[[#This Row],[IGV]]</f>
        <v>155.36424789825233</v>
      </c>
    </row>
    <row r="8403" spans="1:11" x14ac:dyDescent="0.25">
      <c r="A8403" t="s">
        <v>8412</v>
      </c>
      <c r="B8403" s="6">
        <v>46386</v>
      </c>
      <c r="C8403" t="s">
        <v>10012</v>
      </c>
      <c r="D8403" t="s">
        <v>10020</v>
      </c>
      <c r="E8403">
        <v>20</v>
      </c>
      <c r="F8403">
        <f>+_xlfn.XLOOKUP(TablaVentas[[#This Row],[PRODUCTO FINANCIERO]],TablaPrecios[PRODUCTO FINANCIERO],TablaPrecios[PRECIO UNIT],0)</f>
        <v>14.9</v>
      </c>
      <c r="G8403" s="2">
        <f>+TablaVentas[[#This Row],[CANTIDAD]]*TablaVentas[[#This Row],[PRECIO UNITARIO]]</f>
        <v>298</v>
      </c>
      <c r="H8403" s="1">
        <f t="shared" ca="1" si="131"/>
        <v>0.13528828375384602</v>
      </c>
      <c r="I8403" s="2">
        <f ca="1">+TablaVentas[[#This Row],[VENTAL TOTAL]]-TablaVentas[[#This Row],[VENTAL TOTAL]]*TablaVentas[[#This Row],[DESCUENTO]]</f>
        <v>257.68409144135387</v>
      </c>
      <c r="J8403" s="2">
        <f ca="1">0.18*TablaVentas[[#This Row],[SUBTOTAL]]</f>
        <v>46.383136459443698</v>
      </c>
      <c r="K8403" s="2">
        <f ca="1">+TablaVentas[[#This Row],[SUBTOTAL]]+TablaVentas[[#This Row],[IGV]]</f>
        <v>304.06722790079755</v>
      </c>
    </row>
    <row r="8404" spans="1:11" x14ac:dyDescent="0.25">
      <c r="A8404" t="s">
        <v>8413</v>
      </c>
      <c r="B8404" s="6">
        <v>46265</v>
      </c>
      <c r="C8404" t="s">
        <v>10011</v>
      </c>
      <c r="D8404" t="s">
        <v>10018</v>
      </c>
      <c r="E8404">
        <v>12</v>
      </c>
      <c r="F8404">
        <f>+_xlfn.XLOOKUP(TablaVentas[[#This Row],[PRODUCTO FINANCIERO]],TablaPrecios[PRODUCTO FINANCIERO],TablaPrecios[PRECIO UNIT],0)</f>
        <v>14.9</v>
      </c>
      <c r="G8404" s="2">
        <f>+TablaVentas[[#This Row],[CANTIDAD]]*TablaVentas[[#This Row],[PRECIO UNITARIO]]</f>
        <v>178.8</v>
      </c>
      <c r="H8404" s="1">
        <f t="shared" ca="1" si="131"/>
        <v>0.11658808912453893</v>
      </c>
      <c r="I8404" s="2">
        <f ca="1">+TablaVentas[[#This Row],[VENTAL TOTAL]]-TablaVentas[[#This Row],[VENTAL TOTAL]]*TablaVentas[[#This Row],[DESCUENTO]]</f>
        <v>157.95404966453245</v>
      </c>
      <c r="J8404" s="2">
        <f ca="1">0.18*TablaVentas[[#This Row],[SUBTOTAL]]</f>
        <v>28.431728939615841</v>
      </c>
      <c r="K8404" s="2">
        <f ca="1">+TablaVentas[[#This Row],[SUBTOTAL]]+TablaVentas[[#This Row],[IGV]]</f>
        <v>186.3857786041483</v>
      </c>
    </row>
    <row r="8405" spans="1:11" x14ac:dyDescent="0.25">
      <c r="A8405" t="s">
        <v>8414</v>
      </c>
      <c r="B8405" s="6">
        <v>46261</v>
      </c>
      <c r="C8405" t="s">
        <v>10011</v>
      </c>
      <c r="D8405" t="s">
        <v>10019</v>
      </c>
      <c r="E8405">
        <v>4</v>
      </c>
      <c r="F8405">
        <f>+_xlfn.XLOOKUP(TablaVentas[[#This Row],[PRODUCTO FINANCIERO]],TablaPrecios[PRODUCTO FINANCIERO],TablaPrecios[PRECIO UNIT],0)</f>
        <v>9.9</v>
      </c>
      <c r="G8405" s="2">
        <f>+TablaVentas[[#This Row],[CANTIDAD]]*TablaVentas[[#This Row],[PRECIO UNITARIO]]</f>
        <v>39.6</v>
      </c>
      <c r="H8405" s="1">
        <f t="shared" ca="1" si="131"/>
        <v>0.16327207913937408</v>
      </c>
      <c r="I8405" s="2">
        <f ca="1">+TablaVentas[[#This Row],[VENTAL TOTAL]]-TablaVentas[[#This Row],[VENTAL TOTAL]]*TablaVentas[[#This Row],[DESCUENTO]]</f>
        <v>33.134425666080787</v>
      </c>
      <c r="J8405" s="2">
        <f ca="1">0.18*TablaVentas[[#This Row],[SUBTOTAL]]</f>
        <v>5.9641966198945413</v>
      </c>
      <c r="K8405" s="2">
        <f ca="1">+TablaVentas[[#This Row],[SUBTOTAL]]+TablaVentas[[#This Row],[IGV]]</f>
        <v>39.098622285975331</v>
      </c>
    </row>
    <row r="8406" spans="1:11" x14ac:dyDescent="0.25">
      <c r="A8406" t="s">
        <v>8415</v>
      </c>
      <c r="B8406" s="6">
        <v>45792</v>
      </c>
      <c r="C8406" t="s">
        <v>10015</v>
      </c>
      <c r="D8406" t="s">
        <v>10018</v>
      </c>
      <c r="E8406">
        <v>14</v>
      </c>
      <c r="F8406">
        <f>+_xlfn.XLOOKUP(TablaVentas[[#This Row],[PRODUCTO FINANCIERO]],TablaPrecios[PRODUCTO FINANCIERO],TablaPrecios[PRECIO UNIT],0)</f>
        <v>14.9</v>
      </c>
      <c r="G8406" s="2">
        <f>+TablaVentas[[#This Row],[CANTIDAD]]*TablaVentas[[#This Row],[PRECIO UNITARIO]]</f>
        <v>208.6</v>
      </c>
      <c r="H8406" s="1">
        <f t="shared" ca="1" si="131"/>
        <v>0.12204782798564853</v>
      </c>
      <c r="I8406" s="2">
        <f ca="1">+TablaVentas[[#This Row],[VENTAL TOTAL]]-TablaVentas[[#This Row],[VENTAL TOTAL]]*TablaVentas[[#This Row],[DESCUENTO]]</f>
        <v>183.14082308219372</v>
      </c>
      <c r="J8406" s="2">
        <f ca="1">0.18*TablaVentas[[#This Row],[SUBTOTAL]]</f>
        <v>32.965348154794867</v>
      </c>
      <c r="K8406" s="2">
        <f ca="1">+TablaVentas[[#This Row],[SUBTOTAL]]+TablaVentas[[#This Row],[IGV]]</f>
        <v>216.10617123698859</v>
      </c>
    </row>
    <row r="8407" spans="1:11" x14ac:dyDescent="0.25">
      <c r="A8407" t="s">
        <v>8416</v>
      </c>
      <c r="B8407" s="6">
        <v>45795</v>
      </c>
      <c r="C8407" t="s">
        <v>10015</v>
      </c>
      <c r="D8407" t="s">
        <v>10019</v>
      </c>
      <c r="E8407">
        <v>20</v>
      </c>
      <c r="F8407">
        <f>+_xlfn.XLOOKUP(TablaVentas[[#This Row],[PRODUCTO FINANCIERO]],TablaPrecios[PRODUCTO FINANCIERO],TablaPrecios[PRECIO UNIT],0)</f>
        <v>9.9</v>
      </c>
      <c r="G8407" s="2">
        <f>+TablaVentas[[#This Row],[CANTIDAD]]*TablaVentas[[#This Row],[PRECIO UNITARIO]]</f>
        <v>198</v>
      </c>
      <c r="H8407" s="1">
        <f t="shared" ca="1" si="131"/>
        <v>0.18607714843551537</v>
      </c>
      <c r="I8407" s="2">
        <f ca="1">+TablaVentas[[#This Row],[VENTAL TOTAL]]-TablaVentas[[#This Row],[VENTAL TOTAL]]*TablaVentas[[#This Row],[DESCUENTO]]</f>
        <v>161.15672460976796</v>
      </c>
      <c r="J8407" s="2">
        <f ca="1">0.18*TablaVentas[[#This Row],[SUBTOTAL]]</f>
        <v>29.008210429758233</v>
      </c>
      <c r="K8407" s="2">
        <f ca="1">+TablaVentas[[#This Row],[SUBTOTAL]]+TablaVentas[[#This Row],[IGV]]</f>
        <v>190.1649350395262</v>
      </c>
    </row>
    <row r="8408" spans="1:11" x14ac:dyDescent="0.25">
      <c r="A8408" t="s">
        <v>8417</v>
      </c>
      <c r="B8408" s="6">
        <v>46231</v>
      </c>
      <c r="C8408" t="s">
        <v>10015</v>
      </c>
      <c r="D8408" t="s">
        <v>10020</v>
      </c>
      <c r="E8408">
        <v>12</v>
      </c>
      <c r="F8408">
        <f>+_xlfn.XLOOKUP(TablaVentas[[#This Row],[PRODUCTO FINANCIERO]],TablaPrecios[PRODUCTO FINANCIERO],TablaPrecios[PRECIO UNIT],0)</f>
        <v>14.9</v>
      </c>
      <c r="G8408" s="2">
        <f>+TablaVentas[[#This Row],[CANTIDAD]]*TablaVentas[[#This Row],[PRECIO UNITARIO]]</f>
        <v>178.8</v>
      </c>
      <c r="H8408" s="1">
        <f t="shared" ca="1" si="131"/>
        <v>0.1106548299549686</v>
      </c>
      <c r="I8408" s="2">
        <f ca="1">+TablaVentas[[#This Row],[VENTAL TOTAL]]-TablaVentas[[#This Row],[VENTAL TOTAL]]*TablaVentas[[#This Row],[DESCUENTO]]</f>
        <v>159.01491640405163</v>
      </c>
      <c r="J8408" s="2">
        <f ca="1">0.18*TablaVentas[[#This Row],[SUBTOTAL]]</f>
        <v>28.622684952729294</v>
      </c>
      <c r="K8408" s="2">
        <f ca="1">+TablaVentas[[#This Row],[SUBTOTAL]]+TablaVentas[[#This Row],[IGV]]</f>
        <v>187.63760135678092</v>
      </c>
    </row>
    <row r="8409" spans="1:11" x14ac:dyDescent="0.25">
      <c r="A8409" t="s">
        <v>8418</v>
      </c>
      <c r="B8409" s="6">
        <v>45649</v>
      </c>
      <c r="C8409" t="s">
        <v>10014</v>
      </c>
      <c r="D8409" t="s">
        <v>10020</v>
      </c>
      <c r="E8409">
        <v>6</v>
      </c>
      <c r="F8409">
        <f>+_xlfn.XLOOKUP(TablaVentas[[#This Row],[PRODUCTO FINANCIERO]],TablaPrecios[PRODUCTO FINANCIERO],TablaPrecios[PRECIO UNIT],0)</f>
        <v>14.9</v>
      </c>
      <c r="G8409" s="2">
        <f>+TablaVentas[[#This Row],[CANTIDAD]]*TablaVentas[[#This Row],[PRECIO UNITARIO]]</f>
        <v>89.4</v>
      </c>
      <c r="H8409" s="1">
        <f t="shared" ca="1" si="131"/>
        <v>0.13415956261902109</v>
      </c>
      <c r="I8409" s="2">
        <f ca="1">+TablaVentas[[#This Row],[VENTAL TOTAL]]-TablaVentas[[#This Row],[VENTAL TOTAL]]*TablaVentas[[#This Row],[DESCUENTO]]</f>
        <v>77.406135101859519</v>
      </c>
      <c r="J8409" s="2">
        <f ca="1">0.18*TablaVentas[[#This Row],[SUBTOTAL]]</f>
        <v>13.933104318334713</v>
      </c>
      <c r="K8409" s="2">
        <f ca="1">+TablaVentas[[#This Row],[SUBTOTAL]]+TablaVentas[[#This Row],[IGV]]</f>
        <v>91.339239420194232</v>
      </c>
    </row>
    <row r="8410" spans="1:11" x14ac:dyDescent="0.25">
      <c r="A8410" t="s">
        <v>8419</v>
      </c>
      <c r="B8410" s="6">
        <v>46105</v>
      </c>
      <c r="C8410" t="s">
        <v>10012</v>
      </c>
      <c r="D8410" t="s">
        <v>10020</v>
      </c>
      <c r="E8410">
        <v>14</v>
      </c>
      <c r="F8410">
        <f>+_xlfn.XLOOKUP(TablaVentas[[#This Row],[PRODUCTO FINANCIERO]],TablaPrecios[PRODUCTO FINANCIERO],TablaPrecios[PRECIO UNIT],0)</f>
        <v>14.9</v>
      </c>
      <c r="G8410" s="2">
        <f>+TablaVentas[[#This Row],[CANTIDAD]]*TablaVentas[[#This Row],[PRECIO UNITARIO]]</f>
        <v>208.6</v>
      </c>
      <c r="H8410" s="1">
        <f t="shared" ca="1" si="131"/>
        <v>0.11688984476953096</v>
      </c>
      <c r="I8410" s="2">
        <f ca="1">+TablaVentas[[#This Row],[VENTAL TOTAL]]-TablaVentas[[#This Row],[VENTAL TOTAL]]*TablaVentas[[#This Row],[DESCUENTO]]</f>
        <v>184.21677838107584</v>
      </c>
      <c r="J8410" s="2">
        <f ca="1">0.18*TablaVentas[[#This Row],[SUBTOTAL]]</f>
        <v>33.159020108593651</v>
      </c>
      <c r="K8410" s="2">
        <f ca="1">+TablaVentas[[#This Row],[SUBTOTAL]]+TablaVentas[[#This Row],[IGV]]</f>
        <v>217.37579848966948</v>
      </c>
    </row>
    <row r="8411" spans="1:11" x14ac:dyDescent="0.25">
      <c r="A8411" t="s">
        <v>8420</v>
      </c>
      <c r="B8411" s="6">
        <v>46061</v>
      </c>
      <c r="C8411" t="s">
        <v>10013</v>
      </c>
      <c r="D8411" t="s">
        <v>10022</v>
      </c>
      <c r="E8411">
        <v>3</v>
      </c>
      <c r="F8411">
        <f>+_xlfn.XLOOKUP(TablaVentas[[#This Row],[PRODUCTO FINANCIERO]],TablaPrecios[PRODUCTO FINANCIERO],TablaPrecios[PRECIO UNIT],0)</f>
        <v>20.9</v>
      </c>
      <c r="G8411" s="2">
        <f>+TablaVentas[[#This Row],[CANTIDAD]]*TablaVentas[[#This Row],[PRECIO UNITARIO]]</f>
        <v>62.699999999999996</v>
      </c>
      <c r="H8411" s="1">
        <f t="shared" ca="1" si="131"/>
        <v>0.18716141733062311</v>
      </c>
      <c r="I8411" s="2">
        <f ca="1">+TablaVentas[[#This Row],[VENTAL TOTAL]]-TablaVentas[[#This Row],[VENTAL TOTAL]]*TablaVentas[[#This Row],[DESCUENTO]]</f>
        <v>50.96497913336993</v>
      </c>
      <c r="J8411" s="2">
        <f ca="1">0.18*TablaVentas[[#This Row],[SUBTOTAL]]</f>
        <v>9.173696244006587</v>
      </c>
      <c r="K8411" s="2">
        <f ca="1">+TablaVentas[[#This Row],[SUBTOTAL]]+TablaVentas[[#This Row],[IGV]]</f>
        <v>60.138675377376515</v>
      </c>
    </row>
    <row r="8412" spans="1:11" x14ac:dyDescent="0.25">
      <c r="A8412" t="s">
        <v>8421</v>
      </c>
      <c r="B8412" s="6">
        <v>46327</v>
      </c>
      <c r="C8412" t="s">
        <v>10015</v>
      </c>
      <c r="D8412" t="s">
        <v>10018</v>
      </c>
      <c r="E8412">
        <v>10</v>
      </c>
      <c r="F8412">
        <f>+_xlfn.XLOOKUP(TablaVentas[[#This Row],[PRODUCTO FINANCIERO]],TablaPrecios[PRODUCTO FINANCIERO],TablaPrecios[PRECIO UNIT],0)</f>
        <v>14.9</v>
      </c>
      <c r="G8412" s="2">
        <f>+TablaVentas[[#This Row],[CANTIDAD]]*TablaVentas[[#This Row],[PRECIO UNITARIO]]</f>
        <v>149</v>
      </c>
      <c r="H8412" s="1">
        <f t="shared" ca="1" si="131"/>
        <v>0.11686026431597424</v>
      </c>
      <c r="I8412" s="2">
        <f ca="1">+TablaVentas[[#This Row],[VENTAL TOTAL]]-TablaVentas[[#This Row],[VENTAL TOTAL]]*TablaVentas[[#This Row],[DESCUENTO]]</f>
        <v>131.58782061691983</v>
      </c>
      <c r="J8412" s="2">
        <f ca="1">0.18*TablaVentas[[#This Row],[SUBTOTAL]]</f>
        <v>23.68580771104557</v>
      </c>
      <c r="K8412" s="2">
        <f ca="1">+TablaVentas[[#This Row],[SUBTOTAL]]+TablaVentas[[#This Row],[IGV]]</f>
        <v>155.27362832796541</v>
      </c>
    </row>
    <row r="8413" spans="1:11" x14ac:dyDescent="0.25">
      <c r="A8413" t="s">
        <v>8422</v>
      </c>
      <c r="B8413" s="6">
        <v>46300</v>
      </c>
      <c r="C8413" t="s">
        <v>10014</v>
      </c>
      <c r="D8413" t="s">
        <v>10022</v>
      </c>
      <c r="E8413">
        <v>14</v>
      </c>
      <c r="F8413">
        <f>+_xlfn.XLOOKUP(TablaVentas[[#This Row],[PRODUCTO FINANCIERO]],TablaPrecios[PRODUCTO FINANCIERO],TablaPrecios[PRECIO UNIT],0)</f>
        <v>20.9</v>
      </c>
      <c r="G8413" s="2">
        <f>+TablaVentas[[#This Row],[CANTIDAD]]*TablaVentas[[#This Row],[PRECIO UNITARIO]]</f>
        <v>292.59999999999997</v>
      </c>
      <c r="H8413" s="1">
        <f t="shared" ca="1" si="131"/>
        <v>0.14353801714204406</v>
      </c>
      <c r="I8413" s="2">
        <f ca="1">+TablaVentas[[#This Row],[VENTAL TOTAL]]-TablaVentas[[#This Row],[VENTAL TOTAL]]*TablaVentas[[#This Row],[DESCUENTO]]</f>
        <v>250.60077618423787</v>
      </c>
      <c r="J8413" s="2">
        <f ca="1">0.18*TablaVentas[[#This Row],[SUBTOTAL]]</f>
        <v>45.108139713162814</v>
      </c>
      <c r="K8413" s="2">
        <f ca="1">+TablaVentas[[#This Row],[SUBTOTAL]]+TablaVentas[[#This Row],[IGV]]</f>
        <v>295.70891589740069</v>
      </c>
    </row>
    <row r="8414" spans="1:11" x14ac:dyDescent="0.25">
      <c r="A8414" t="s">
        <v>8423</v>
      </c>
      <c r="B8414" s="6">
        <v>45656</v>
      </c>
      <c r="C8414" t="s">
        <v>10013</v>
      </c>
      <c r="D8414" t="s">
        <v>10022</v>
      </c>
      <c r="E8414">
        <v>15</v>
      </c>
      <c r="F8414">
        <f>+_xlfn.XLOOKUP(TablaVentas[[#This Row],[PRODUCTO FINANCIERO]],TablaPrecios[PRODUCTO FINANCIERO],TablaPrecios[PRECIO UNIT],0)</f>
        <v>20.9</v>
      </c>
      <c r="G8414" s="2">
        <f>+TablaVentas[[#This Row],[CANTIDAD]]*TablaVentas[[#This Row],[PRECIO UNITARIO]]</f>
        <v>313.5</v>
      </c>
      <c r="H8414" s="1">
        <f t="shared" ca="1" si="131"/>
        <v>0.16726736389677482</v>
      </c>
      <c r="I8414" s="2">
        <f ca="1">+TablaVentas[[#This Row],[VENTAL TOTAL]]-TablaVentas[[#This Row],[VENTAL TOTAL]]*TablaVentas[[#This Row],[DESCUENTO]]</f>
        <v>261.0616814183611</v>
      </c>
      <c r="J8414" s="2">
        <f ca="1">0.18*TablaVentas[[#This Row],[SUBTOTAL]]</f>
        <v>46.991102655304999</v>
      </c>
      <c r="K8414" s="2">
        <f ca="1">+TablaVentas[[#This Row],[SUBTOTAL]]+TablaVentas[[#This Row],[IGV]]</f>
        <v>308.05278407366609</v>
      </c>
    </row>
    <row r="8415" spans="1:11" x14ac:dyDescent="0.25">
      <c r="A8415" t="s">
        <v>8424</v>
      </c>
      <c r="B8415" s="6">
        <v>46190</v>
      </c>
      <c r="C8415" t="s">
        <v>10016</v>
      </c>
      <c r="D8415" t="s">
        <v>10019</v>
      </c>
      <c r="E8415">
        <v>17</v>
      </c>
      <c r="F8415">
        <f>+_xlfn.XLOOKUP(TablaVentas[[#This Row],[PRODUCTO FINANCIERO]],TablaPrecios[PRODUCTO FINANCIERO],TablaPrecios[PRECIO UNIT],0)</f>
        <v>9.9</v>
      </c>
      <c r="G8415" s="2">
        <f>+TablaVentas[[#This Row],[CANTIDAD]]*TablaVentas[[#This Row],[PRECIO UNITARIO]]</f>
        <v>168.3</v>
      </c>
      <c r="H8415" s="1">
        <f t="shared" ca="1" si="131"/>
        <v>0.16107406977309763</v>
      </c>
      <c r="I8415" s="2">
        <f ca="1">+TablaVentas[[#This Row],[VENTAL TOTAL]]-TablaVentas[[#This Row],[VENTAL TOTAL]]*TablaVentas[[#This Row],[DESCUENTO]]</f>
        <v>141.19123405718767</v>
      </c>
      <c r="J8415" s="2">
        <f ca="1">0.18*TablaVentas[[#This Row],[SUBTOTAL]]</f>
        <v>25.414422130293779</v>
      </c>
      <c r="K8415" s="2">
        <f ca="1">+TablaVentas[[#This Row],[SUBTOTAL]]+TablaVentas[[#This Row],[IGV]]</f>
        <v>166.60565618748146</v>
      </c>
    </row>
    <row r="8416" spans="1:11" x14ac:dyDescent="0.25">
      <c r="A8416" t="s">
        <v>8425</v>
      </c>
      <c r="B8416" s="6">
        <v>45650</v>
      </c>
      <c r="C8416" t="s">
        <v>10011</v>
      </c>
      <c r="D8416" t="s">
        <v>10022</v>
      </c>
      <c r="E8416">
        <v>12</v>
      </c>
      <c r="F8416">
        <f>+_xlfn.XLOOKUP(TablaVentas[[#This Row],[PRODUCTO FINANCIERO]],TablaPrecios[PRODUCTO FINANCIERO],TablaPrecios[PRECIO UNIT],0)</f>
        <v>20.9</v>
      </c>
      <c r="G8416" s="2">
        <f>+TablaVentas[[#This Row],[CANTIDAD]]*TablaVentas[[#This Row],[PRECIO UNITARIO]]</f>
        <v>250.79999999999998</v>
      </c>
      <c r="H8416" s="1">
        <f t="shared" ca="1" si="131"/>
        <v>0.17955408829355762</v>
      </c>
      <c r="I8416" s="2">
        <f ca="1">+TablaVentas[[#This Row],[VENTAL TOTAL]]-TablaVentas[[#This Row],[VENTAL TOTAL]]*TablaVentas[[#This Row],[DESCUENTO]]</f>
        <v>205.76783465597572</v>
      </c>
      <c r="J8416" s="2">
        <f ca="1">0.18*TablaVentas[[#This Row],[SUBTOTAL]]</f>
        <v>37.038210238075628</v>
      </c>
      <c r="K8416" s="2">
        <f ca="1">+TablaVentas[[#This Row],[SUBTOTAL]]+TablaVentas[[#This Row],[IGV]]</f>
        <v>242.80604489405135</v>
      </c>
    </row>
    <row r="8417" spans="1:11" x14ac:dyDescent="0.25">
      <c r="A8417" t="s">
        <v>8426</v>
      </c>
      <c r="B8417" s="6">
        <v>46105</v>
      </c>
      <c r="C8417" t="s">
        <v>10013</v>
      </c>
      <c r="D8417" t="s">
        <v>10017</v>
      </c>
      <c r="E8417">
        <v>20</v>
      </c>
      <c r="F8417">
        <f>+_xlfn.XLOOKUP(TablaVentas[[#This Row],[PRODUCTO FINANCIERO]],TablaPrecios[PRODUCTO FINANCIERO],TablaPrecios[PRECIO UNIT],0)</f>
        <v>9.9</v>
      </c>
      <c r="G8417" s="2">
        <f>+TablaVentas[[#This Row],[CANTIDAD]]*TablaVentas[[#This Row],[PRECIO UNITARIO]]</f>
        <v>198</v>
      </c>
      <c r="H8417" s="1">
        <f t="shared" ca="1" si="131"/>
        <v>0.15489371887254033</v>
      </c>
      <c r="I8417" s="2">
        <f ca="1">+TablaVentas[[#This Row],[VENTAL TOTAL]]-TablaVentas[[#This Row],[VENTAL TOTAL]]*TablaVentas[[#This Row],[DESCUENTO]]</f>
        <v>167.33104366323701</v>
      </c>
      <c r="J8417" s="2">
        <f ca="1">0.18*TablaVentas[[#This Row],[SUBTOTAL]]</f>
        <v>30.119587859382662</v>
      </c>
      <c r="K8417" s="2">
        <f ca="1">+TablaVentas[[#This Row],[SUBTOTAL]]+TablaVentas[[#This Row],[IGV]]</f>
        <v>197.45063152261969</v>
      </c>
    </row>
    <row r="8418" spans="1:11" x14ac:dyDescent="0.25">
      <c r="A8418" t="s">
        <v>8427</v>
      </c>
      <c r="B8418" s="6">
        <v>45371</v>
      </c>
      <c r="C8418" t="s">
        <v>10011</v>
      </c>
      <c r="D8418" t="s">
        <v>10017</v>
      </c>
      <c r="E8418">
        <v>5</v>
      </c>
      <c r="F8418">
        <f>+_xlfn.XLOOKUP(TablaVentas[[#This Row],[PRODUCTO FINANCIERO]],TablaPrecios[PRODUCTO FINANCIERO],TablaPrecios[PRECIO UNIT],0)</f>
        <v>9.9</v>
      </c>
      <c r="G8418" s="2">
        <f>+TablaVentas[[#This Row],[CANTIDAD]]*TablaVentas[[#This Row],[PRECIO UNITARIO]]</f>
        <v>49.5</v>
      </c>
      <c r="H8418" s="1">
        <f t="shared" ca="1" si="131"/>
        <v>0.18974518239691016</v>
      </c>
      <c r="I8418" s="2">
        <f ca="1">+TablaVentas[[#This Row],[VENTAL TOTAL]]-TablaVentas[[#This Row],[VENTAL TOTAL]]*TablaVentas[[#This Row],[DESCUENTO]]</f>
        <v>40.107613471352948</v>
      </c>
      <c r="J8418" s="2">
        <f ca="1">0.18*TablaVentas[[#This Row],[SUBTOTAL]]</f>
        <v>7.2193704248435306</v>
      </c>
      <c r="K8418" s="2">
        <f ca="1">+TablaVentas[[#This Row],[SUBTOTAL]]+TablaVentas[[#This Row],[IGV]]</f>
        <v>47.326983896196481</v>
      </c>
    </row>
    <row r="8419" spans="1:11" x14ac:dyDescent="0.25">
      <c r="A8419" t="s">
        <v>8428</v>
      </c>
      <c r="B8419" s="6">
        <v>45686</v>
      </c>
      <c r="C8419" t="s">
        <v>10012</v>
      </c>
      <c r="D8419" t="s">
        <v>10017</v>
      </c>
      <c r="E8419">
        <v>5</v>
      </c>
      <c r="F8419">
        <f>+_xlfn.XLOOKUP(TablaVentas[[#This Row],[PRODUCTO FINANCIERO]],TablaPrecios[PRODUCTO FINANCIERO],TablaPrecios[PRECIO UNIT],0)</f>
        <v>9.9</v>
      </c>
      <c r="G8419" s="2">
        <f>+TablaVentas[[#This Row],[CANTIDAD]]*TablaVentas[[#This Row],[PRECIO UNITARIO]]</f>
        <v>49.5</v>
      </c>
      <c r="H8419" s="1">
        <f t="shared" ca="1" si="131"/>
        <v>0.19756818401822038</v>
      </c>
      <c r="I8419" s="2">
        <f ca="1">+TablaVentas[[#This Row],[VENTAL TOTAL]]-TablaVentas[[#This Row],[VENTAL TOTAL]]*TablaVentas[[#This Row],[DESCUENTO]]</f>
        <v>39.720374891098089</v>
      </c>
      <c r="J8419" s="2">
        <f ca="1">0.18*TablaVentas[[#This Row],[SUBTOTAL]]</f>
        <v>7.1496674803976559</v>
      </c>
      <c r="K8419" s="2">
        <f ca="1">+TablaVentas[[#This Row],[SUBTOTAL]]+TablaVentas[[#This Row],[IGV]]</f>
        <v>46.870042371495742</v>
      </c>
    </row>
    <row r="8420" spans="1:11" x14ac:dyDescent="0.25">
      <c r="A8420" t="s">
        <v>8429</v>
      </c>
      <c r="B8420" s="6">
        <v>45386</v>
      </c>
      <c r="C8420" t="s">
        <v>10016</v>
      </c>
      <c r="D8420" t="s">
        <v>10017</v>
      </c>
      <c r="E8420">
        <v>9</v>
      </c>
      <c r="F8420">
        <f>+_xlfn.XLOOKUP(TablaVentas[[#This Row],[PRODUCTO FINANCIERO]],TablaPrecios[PRODUCTO FINANCIERO],TablaPrecios[PRECIO UNIT],0)</f>
        <v>9.9</v>
      </c>
      <c r="G8420" s="2">
        <f>+TablaVentas[[#This Row],[CANTIDAD]]*TablaVentas[[#This Row],[PRECIO UNITARIO]]</f>
        <v>89.100000000000009</v>
      </c>
      <c r="H8420" s="1">
        <f t="shared" ca="1" si="131"/>
        <v>0.17222135192567051</v>
      </c>
      <c r="I8420" s="2">
        <f ca="1">+TablaVentas[[#This Row],[VENTAL TOTAL]]-TablaVentas[[#This Row],[VENTAL TOTAL]]*TablaVentas[[#This Row],[DESCUENTO]]</f>
        <v>73.755077543422772</v>
      </c>
      <c r="J8420" s="2">
        <f ca="1">0.18*TablaVentas[[#This Row],[SUBTOTAL]]</f>
        <v>13.275913957816098</v>
      </c>
      <c r="K8420" s="2">
        <f ca="1">+TablaVentas[[#This Row],[SUBTOTAL]]+TablaVentas[[#This Row],[IGV]]</f>
        <v>87.030991501238873</v>
      </c>
    </row>
    <row r="8421" spans="1:11" x14ac:dyDescent="0.25">
      <c r="A8421" t="s">
        <v>8430</v>
      </c>
      <c r="B8421" s="6">
        <v>45656</v>
      </c>
      <c r="C8421" t="s">
        <v>10016</v>
      </c>
      <c r="D8421" t="s">
        <v>10018</v>
      </c>
      <c r="E8421">
        <v>14</v>
      </c>
      <c r="F8421">
        <f>+_xlfn.XLOOKUP(TablaVentas[[#This Row],[PRODUCTO FINANCIERO]],TablaPrecios[PRODUCTO FINANCIERO],TablaPrecios[PRECIO UNIT],0)</f>
        <v>14.9</v>
      </c>
      <c r="G8421" s="2">
        <f>+TablaVentas[[#This Row],[CANTIDAD]]*TablaVentas[[#This Row],[PRECIO UNITARIO]]</f>
        <v>208.6</v>
      </c>
      <c r="H8421" s="1">
        <f t="shared" ca="1" si="131"/>
        <v>0.16284438513344676</v>
      </c>
      <c r="I8421" s="2">
        <f ca="1">+TablaVentas[[#This Row],[VENTAL TOTAL]]-TablaVentas[[#This Row],[VENTAL TOTAL]]*TablaVentas[[#This Row],[DESCUENTO]]</f>
        <v>174.630661261163</v>
      </c>
      <c r="J8421" s="2">
        <f ca="1">0.18*TablaVentas[[#This Row],[SUBTOTAL]]</f>
        <v>31.433519027009339</v>
      </c>
      <c r="K8421" s="2">
        <f ca="1">+TablaVentas[[#This Row],[SUBTOTAL]]+TablaVentas[[#This Row],[IGV]]</f>
        <v>206.06418028817234</v>
      </c>
    </row>
    <row r="8422" spans="1:11" x14ac:dyDescent="0.25">
      <c r="A8422" t="s">
        <v>8431</v>
      </c>
      <c r="B8422" s="6">
        <v>45608</v>
      </c>
      <c r="C8422" t="s">
        <v>10013</v>
      </c>
      <c r="D8422" t="s">
        <v>10017</v>
      </c>
      <c r="E8422">
        <v>12</v>
      </c>
      <c r="F8422">
        <f>+_xlfn.XLOOKUP(TablaVentas[[#This Row],[PRODUCTO FINANCIERO]],TablaPrecios[PRODUCTO FINANCIERO],TablaPrecios[PRECIO UNIT],0)</f>
        <v>9.9</v>
      </c>
      <c r="G8422" s="2">
        <f>+TablaVentas[[#This Row],[CANTIDAD]]*TablaVentas[[#This Row],[PRECIO UNITARIO]]</f>
        <v>118.80000000000001</v>
      </c>
      <c r="H8422" s="1">
        <f t="shared" ca="1" si="131"/>
        <v>0.182606328336129</v>
      </c>
      <c r="I8422" s="2">
        <f ca="1">+TablaVentas[[#This Row],[VENTAL TOTAL]]-TablaVentas[[#This Row],[VENTAL TOTAL]]*TablaVentas[[#This Row],[DESCUENTO]]</f>
        <v>97.10636819366789</v>
      </c>
      <c r="J8422" s="2">
        <f ca="1">0.18*TablaVentas[[#This Row],[SUBTOTAL]]</f>
        <v>17.47914627486022</v>
      </c>
      <c r="K8422" s="2">
        <f ca="1">+TablaVentas[[#This Row],[SUBTOTAL]]+TablaVentas[[#This Row],[IGV]]</f>
        <v>114.58551446852812</v>
      </c>
    </row>
    <row r="8423" spans="1:11" x14ac:dyDescent="0.25">
      <c r="A8423" t="s">
        <v>8432</v>
      </c>
      <c r="B8423" s="6">
        <v>45327</v>
      </c>
      <c r="C8423" t="s">
        <v>10013</v>
      </c>
      <c r="D8423" t="s">
        <v>10020</v>
      </c>
      <c r="E8423">
        <v>10</v>
      </c>
      <c r="F8423">
        <f>+_xlfn.XLOOKUP(TablaVentas[[#This Row],[PRODUCTO FINANCIERO]],TablaPrecios[PRODUCTO FINANCIERO],TablaPrecios[PRECIO UNIT],0)</f>
        <v>14.9</v>
      </c>
      <c r="G8423" s="2">
        <f>+TablaVentas[[#This Row],[CANTIDAD]]*TablaVentas[[#This Row],[PRECIO UNITARIO]]</f>
        <v>149</v>
      </c>
      <c r="H8423" s="1">
        <f t="shared" ca="1" si="131"/>
        <v>0.19725894305242803</v>
      </c>
      <c r="I8423" s="2">
        <f ca="1">+TablaVentas[[#This Row],[VENTAL TOTAL]]-TablaVentas[[#This Row],[VENTAL TOTAL]]*TablaVentas[[#This Row],[DESCUENTO]]</f>
        <v>119.60841748518823</v>
      </c>
      <c r="J8423" s="2">
        <f ca="1">0.18*TablaVentas[[#This Row],[SUBTOTAL]]</f>
        <v>21.529515147333878</v>
      </c>
      <c r="K8423" s="2">
        <f ca="1">+TablaVentas[[#This Row],[SUBTOTAL]]+TablaVentas[[#This Row],[IGV]]</f>
        <v>141.13793263252211</v>
      </c>
    </row>
    <row r="8424" spans="1:11" x14ac:dyDescent="0.25">
      <c r="A8424" t="s">
        <v>8433</v>
      </c>
      <c r="B8424" s="6">
        <v>45916</v>
      </c>
      <c r="C8424" t="s">
        <v>10011</v>
      </c>
      <c r="D8424" t="s">
        <v>10018</v>
      </c>
      <c r="E8424">
        <v>19</v>
      </c>
      <c r="F8424">
        <f>+_xlfn.XLOOKUP(TablaVentas[[#This Row],[PRODUCTO FINANCIERO]],TablaPrecios[PRODUCTO FINANCIERO],TablaPrecios[PRECIO UNIT],0)</f>
        <v>14.9</v>
      </c>
      <c r="G8424" s="2">
        <f>+TablaVentas[[#This Row],[CANTIDAD]]*TablaVentas[[#This Row],[PRECIO UNITARIO]]</f>
        <v>283.10000000000002</v>
      </c>
      <c r="H8424" s="1">
        <f t="shared" ca="1" si="131"/>
        <v>0.12652565308294839</v>
      </c>
      <c r="I8424" s="2">
        <f ca="1">+TablaVentas[[#This Row],[VENTAL TOTAL]]-TablaVentas[[#This Row],[VENTAL TOTAL]]*TablaVentas[[#This Row],[DESCUENTO]]</f>
        <v>247.28058761221735</v>
      </c>
      <c r="J8424" s="2">
        <f ca="1">0.18*TablaVentas[[#This Row],[SUBTOTAL]]</f>
        <v>44.510505770199117</v>
      </c>
      <c r="K8424" s="2">
        <f ca="1">+TablaVentas[[#This Row],[SUBTOTAL]]+TablaVentas[[#This Row],[IGV]]</f>
        <v>291.79109338241648</v>
      </c>
    </row>
    <row r="8425" spans="1:11" x14ac:dyDescent="0.25">
      <c r="A8425" t="s">
        <v>8434</v>
      </c>
      <c r="B8425" s="6">
        <v>45326</v>
      </c>
      <c r="C8425" t="s">
        <v>10011</v>
      </c>
      <c r="D8425" t="s">
        <v>10019</v>
      </c>
      <c r="E8425">
        <v>16</v>
      </c>
      <c r="F8425">
        <f>+_xlfn.XLOOKUP(TablaVentas[[#This Row],[PRODUCTO FINANCIERO]],TablaPrecios[PRODUCTO FINANCIERO],TablaPrecios[PRECIO UNIT],0)</f>
        <v>9.9</v>
      </c>
      <c r="G8425" s="2">
        <f>+TablaVentas[[#This Row],[CANTIDAD]]*TablaVentas[[#This Row],[PRECIO UNITARIO]]</f>
        <v>158.4</v>
      </c>
      <c r="H8425" s="1">
        <f t="shared" ca="1" si="131"/>
        <v>0.17743223635364527</v>
      </c>
      <c r="I8425" s="2">
        <f ca="1">+TablaVentas[[#This Row],[VENTAL TOTAL]]-TablaVentas[[#This Row],[VENTAL TOTAL]]*TablaVentas[[#This Row],[DESCUENTO]]</f>
        <v>130.29473376158259</v>
      </c>
      <c r="J8425" s="2">
        <f ca="1">0.18*TablaVentas[[#This Row],[SUBTOTAL]]</f>
        <v>23.453052077084866</v>
      </c>
      <c r="K8425" s="2">
        <f ca="1">+TablaVentas[[#This Row],[SUBTOTAL]]+TablaVentas[[#This Row],[IGV]]</f>
        <v>153.74778583866745</v>
      </c>
    </row>
    <row r="8426" spans="1:11" x14ac:dyDescent="0.25">
      <c r="A8426" t="s">
        <v>8435</v>
      </c>
      <c r="B8426" s="6">
        <v>45554</v>
      </c>
      <c r="C8426" t="s">
        <v>10012</v>
      </c>
      <c r="D8426" t="s">
        <v>10018</v>
      </c>
      <c r="E8426">
        <v>7</v>
      </c>
      <c r="F8426">
        <f>+_xlfn.XLOOKUP(TablaVentas[[#This Row],[PRODUCTO FINANCIERO]],TablaPrecios[PRODUCTO FINANCIERO],TablaPrecios[PRECIO UNIT],0)</f>
        <v>14.9</v>
      </c>
      <c r="G8426" s="2">
        <f>+TablaVentas[[#This Row],[CANTIDAD]]*TablaVentas[[#This Row],[PRECIO UNITARIO]]</f>
        <v>104.3</v>
      </c>
      <c r="H8426" s="1">
        <f t="shared" ca="1" si="131"/>
        <v>0.10522991026004382</v>
      </c>
      <c r="I8426" s="2">
        <f ca="1">+TablaVentas[[#This Row],[VENTAL TOTAL]]-TablaVentas[[#This Row],[VENTAL TOTAL]]*TablaVentas[[#This Row],[DESCUENTO]]</f>
        <v>93.324520359877425</v>
      </c>
      <c r="J8426" s="2">
        <f ca="1">0.18*TablaVentas[[#This Row],[SUBTOTAL]]</f>
        <v>16.798413664777936</v>
      </c>
      <c r="K8426" s="2">
        <f ca="1">+TablaVentas[[#This Row],[SUBTOTAL]]+TablaVentas[[#This Row],[IGV]]</f>
        <v>110.12293402465536</v>
      </c>
    </row>
    <row r="8427" spans="1:11" x14ac:dyDescent="0.25">
      <c r="A8427" t="s">
        <v>8436</v>
      </c>
      <c r="B8427" s="6">
        <v>46043</v>
      </c>
      <c r="C8427" t="s">
        <v>10013</v>
      </c>
      <c r="D8427" t="s">
        <v>10020</v>
      </c>
      <c r="E8427">
        <v>11</v>
      </c>
      <c r="F8427">
        <f>+_xlfn.XLOOKUP(TablaVentas[[#This Row],[PRODUCTO FINANCIERO]],TablaPrecios[PRODUCTO FINANCIERO],TablaPrecios[PRECIO UNIT],0)</f>
        <v>14.9</v>
      </c>
      <c r="G8427" s="2">
        <f>+TablaVentas[[#This Row],[CANTIDAD]]*TablaVentas[[#This Row],[PRECIO UNITARIO]]</f>
        <v>163.9</v>
      </c>
      <c r="H8427" s="1">
        <f t="shared" ca="1" si="131"/>
        <v>0.19560869104046028</v>
      </c>
      <c r="I8427" s="2">
        <f ca="1">+TablaVentas[[#This Row],[VENTAL TOTAL]]-TablaVentas[[#This Row],[VENTAL TOTAL]]*TablaVentas[[#This Row],[DESCUENTO]]</f>
        <v>131.83973553846857</v>
      </c>
      <c r="J8427" s="2">
        <f ca="1">0.18*TablaVentas[[#This Row],[SUBTOTAL]]</f>
        <v>23.731152396924344</v>
      </c>
      <c r="K8427" s="2">
        <f ca="1">+TablaVentas[[#This Row],[SUBTOTAL]]+TablaVentas[[#This Row],[IGV]]</f>
        <v>155.57088793539293</v>
      </c>
    </row>
    <row r="8428" spans="1:11" x14ac:dyDescent="0.25">
      <c r="A8428" t="s">
        <v>8437</v>
      </c>
      <c r="B8428" s="6">
        <v>46103</v>
      </c>
      <c r="C8428" t="s">
        <v>10014</v>
      </c>
      <c r="D8428" t="s">
        <v>10017</v>
      </c>
      <c r="E8428">
        <v>8</v>
      </c>
      <c r="F8428">
        <f>+_xlfn.XLOOKUP(TablaVentas[[#This Row],[PRODUCTO FINANCIERO]],TablaPrecios[PRODUCTO FINANCIERO],TablaPrecios[PRECIO UNIT],0)</f>
        <v>9.9</v>
      </c>
      <c r="G8428" s="2">
        <f>+TablaVentas[[#This Row],[CANTIDAD]]*TablaVentas[[#This Row],[PRECIO UNITARIO]]</f>
        <v>79.2</v>
      </c>
      <c r="H8428" s="1">
        <f t="shared" ca="1" si="131"/>
        <v>0.18739249003917119</v>
      </c>
      <c r="I8428" s="2">
        <f ca="1">+TablaVentas[[#This Row],[VENTAL TOTAL]]-TablaVentas[[#This Row],[VENTAL TOTAL]]*TablaVentas[[#This Row],[DESCUENTO]]</f>
        <v>64.358514788897651</v>
      </c>
      <c r="J8428" s="2">
        <f ca="1">0.18*TablaVentas[[#This Row],[SUBTOTAL]]</f>
        <v>11.584532662001576</v>
      </c>
      <c r="K8428" s="2">
        <f ca="1">+TablaVentas[[#This Row],[SUBTOTAL]]+TablaVentas[[#This Row],[IGV]]</f>
        <v>75.943047450899229</v>
      </c>
    </row>
    <row r="8429" spans="1:11" x14ac:dyDescent="0.25">
      <c r="A8429" t="s">
        <v>8438</v>
      </c>
      <c r="B8429" s="6">
        <v>46222</v>
      </c>
      <c r="C8429" t="s">
        <v>10015</v>
      </c>
      <c r="D8429" t="s">
        <v>10022</v>
      </c>
      <c r="E8429">
        <v>15</v>
      </c>
      <c r="F8429">
        <f>+_xlfn.XLOOKUP(TablaVentas[[#This Row],[PRODUCTO FINANCIERO]],TablaPrecios[PRODUCTO FINANCIERO],TablaPrecios[PRECIO UNIT],0)</f>
        <v>20.9</v>
      </c>
      <c r="G8429" s="2">
        <f>+TablaVentas[[#This Row],[CANTIDAD]]*TablaVentas[[#This Row],[PRECIO UNITARIO]]</f>
        <v>313.5</v>
      </c>
      <c r="H8429" s="1">
        <f t="shared" ca="1" si="131"/>
        <v>0.14563020003623295</v>
      </c>
      <c r="I8429" s="2">
        <f ca="1">+TablaVentas[[#This Row],[VENTAL TOTAL]]-TablaVentas[[#This Row],[VENTAL TOTAL]]*TablaVentas[[#This Row],[DESCUENTO]]</f>
        <v>267.84493228864096</v>
      </c>
      <c r="J8429" s="2">
        <f ca="1">0.18*TablaVentas[[#This Row],[SUBTOTAL]]</f>
        <v>48.212087811955371</v>
      </c>
      <c r="K8429" s="2">
        <f ca="1">+TablaVentas[[#This Row],[SUBTOTAL]]+TablaVentas[[#This Row],[IGV]]</f>
        <v>316.05702010059633</v>
      </c>
    </row>
    <row r="8430" spans="1:11" x14ac:dyDescent="0.25">
      <c r="A8430" t="s">
        <v>8439</v>
      </c>
      <c r="B8430" s="6">
        <v>45768</v>
      </c>
      <c r="C8430" t="s">
        <v>10014</v>
      </c>
      <c r="D8430" t="s">
        <v>10020</v>
      </c>
      <c r="E8430">
        <v>18</v>
      </c>
      <c r="F8430">
        <f>+_xlfn.XLOOKUP(TablaVentas[[#This Row],[PRODUCTO FINANCIERO]],TablaPrecios[PRODUCTO FINANCIERO],TablaPrecios[PRECIO UNIT],0)</f>
        <v>14.9</v>
      </c>
      <c r="G8430" s="2">
        <f>+TablaVentas[[#This Row],[CANTIDAD]]*TablaVentas[[#This Row],[PRECIO UNITARIO]]</f>
        <v>268.2</v>
      </c>
      <c r="H8430" s="1">
        <f t="shared" ca="1" si="131"/>
        <v>0.14154728774464778</v>
      </c>
      <c r="I8430" s="2">
        <f ca="1">+TablaVentas[[#This Row],[VENTAL TOTAL]]-TablaVentas[[#This Row],[VENTAL TOTAL]]*TablaVentas[[#This Row],[DESCUENTO]]</f>
        <v>230.23701742688547</v>
      </c>
      <c r="J8430" s="2">
        <f ca="1">0.18*TablaVentas[[#This Row],[SUBTOTAL]]</f>
        <v>41.442663136839386</v>
      </c>
      <c r="K8430" s="2">
        <f ca="1">+TablaVentas[[#This Row],[SUBTOTAL]]+TablaVentas[[#This Row],[IGV]]</f>
        <v>271.67968056372484</v>
      </c>
    </row>
    <row r="8431" spans="1:11" x14ac:dyDescent="0.25">
      <c r="A8431" t="s">
        <v>8440</v>
      </c>
      <c r="B8431" s="6">
        <v>45555</v>
      </c>
      <c r="C8431" t="s">
        <v>10011</v>
      </c>
      <c r="D8431" t="s">
        <v>10019</v>
      </c>
      <c r="E8431">
        <v>10</v>
      </c>
      <c r="F8431">
        <f>+_xlfn.XLOOKUP(TablaVentas[[#This Row],[PRODUCTO FINANCIERO]],TablaPrecios[PRODUCTO FINANCIERO],TablaPrecios[PRECIO UNIT],0)</f>
        <v>9.9</v>
      </c>
      <c r="G8431" s="2">
        <f>+TablaVentas[[#This Row],[CANTIDAD]]*TablaVentas[[#This Row],[PRECIO UNITARIO]]</f>
        <v>99</v>
      </c>
      <c r="H8431" s="1">
        <f t="shared" ca="1" si="131"/>
        <v>0.1578928776216065</v>
      </c>
      <c r="I8431" s="2">
        <f ca="1">+TablaVentas[[#This Row],[VENTAL TOTAL]]-TablaVentas[[#This Row],[VENTAL TOTAL]]*TablaVentas[[#This Row],[DESCUENTO]]</f>
        <v>83.368605115460952</v>
      </c>
      <c r="J8431" s="2">
        <f ca="1">0.18*TablaVentas[[#This Row],[SUBTOTAL]]</f>
        <v>15.006348920782971</v>
      </c>
      <c r="K8431" s="2">
        <f ca="1">+TablaVentas[[#This Row],[SUBTOTAL]]+TablaVentas[[#This Row],[IGV]]</f>
        <v>98.374954036243921</v>
      </c>
    </row>
    <row r="8432" spans="1:11" x14ac:dyDescent="0.25">
      <c r="A8432" t="s">
        <v>8441</v>
      </c>
      <c r="B8432" s="6">
        <v>46090</v>
      </c>
      <c r="C8432" t="s">
        <v>10011</v>
      </c>
      <c r="D8432" t="s">
        <v>10018</v>
      </c>
      <c r="E8432">
        <v>18</v>
      </c>
      <c r="F8432">
        <f>+_xlfn.XLOOKUP(TablaVentas[[#This Row],[PRODUCTO FINANCIERO]],TablaPrecios[PRODUCTO FINANCIERO],TablaPrecios[PRECIO UNIT],0)</f>
        <v>14.9</v>
      </c>
      <c r="G8432" s="2">
        <f>+TablaVentas[[#This Row],[CANTIDAD]]*TablaVentas[[#This Row],[PRECIO UNITARIO]]</f>
        <v>268.2</v>
      </c>
      <c r="H8432" s="1">
        <f t="shared" ca="1" si="131"/>
        <v>0.12449310799659623</v>
      </c>
      <c r="I8432" s="2">
        <f ca="1">+TablaVentas[[#This Row],[VENTAL TOTAL]]-TablaVentas[[#This Row],[VENTAL TOTAL]]*TablaVentas[[#This Row],[DESCUENTO]]</f>
        <v>234.81094843531287</v>
      </c>
      <c r="J8432" s="2">
        <f ca="1">0.18*TablaVentas[[#This Row],[SUBTOTAL]]</f>
        <v>42.265970718356314</v>
      </c>
      <c r="K8432" s="2">
        <f ca="1">+TablaVentas[[#This Row],[SUBTOTAL]]+TablaVentas[[#This Row],[IGV]]</f>
        <v>277.07691915366917</v>
      </c>
    </row>
    <row r="8433" spans="1:11" x14ac:dyDescent="0.25">
      <c r="A8433" t="s">
        <v>8442</v>
      </c>
      <c r="B8433" s="6">
        <v>45344</v>
      </c>
      <c r="C8433" t="s">
        <v>10012</v>
      </c>
      <c r="D8433" t="s">
        <v>10018</v>
      </c>
      <c r="E8433">
        <v>19</v>
      </c>
      <c r="F8433">
        <f>+_xlfn.XLOOKUP(TablaVentas[[#This Row],[PRODUCTO FINANCIERO]],TablaPrecios[PRODUCTO FINANCIERO],TablaPrecios[PRECIO UNIT],0)</f>
        <v>14.9</v>
      </c>
      <c r="G8433" s="2">
        <f>+TablaVentas[[#This Row],[CANTIDAD]]*TablaVentas[[#This Row],[PRECIO UNITARIO]]</f>
        <v>283.10000000000002</v>
      </c>
      <c r="H8433" s="1">
        <f t="shared" ca="1" si="131"/>
        <v>0.10108441105516644</v>
      </c>
      <c r="I8433" s="2">
        <f ca="1">+TablaVentas[[#This Row],[VENTAL TOTAL]]-TablaVentas[[#This Row],[VENTAL TOTAL]]*TablaVentas[[#This Row],[DESCUENTO]]</f>
        <v>254.48300323028241</v>
      </c>
      <c r="J8433" s="2">
        <f ca="1">0.18*TablaVentas[[#This Row],[SUBTOTAL]]</f>
        <v>45.806940581450831</v>
      </c>
      <c r="K8433" s="2">
        <f ca="1">+TablaVentas[[#This Row],[SUBTOTAL]]+TablaVentas[[#This Row],[IGV]]</f>
        <v>300.28994381173322</v>
      </c>
    </row>
    <row r="8434" spans="1:11" x14ac:dyDescent="0.25">
      <c r="A8434" t="s">
        <v>8443</v>
      </c>
      <c r="B8434" s="6">
        <v>45749</v>
      </c>
      <c r="C8434" t="s">
        <v>10015</v>
      </c>
      <c r="D8434" t="s">
        <v>10022</v>
      </c>
      <c r="E8434">
        <v>5</v>
      </c>
      <c r="F8434">
        <f>+_xlfn.XLOOKUP(TablaVentas[[#This Row],[PRODUCTO FINANCIERO]],TablaPrecios[PRODUCTO FINANCIERO],TablaPrecios[PRECIO UNIT],0)</f>
        <v>20.9</v>
      </c>
      <c r="G8434" s="2">
        <f>+TablaVentas[[#This Row],[CANTIDAD]]*TablaVentas[[#This Row],[PRECIO UNITARIO]]</f>
        <v>104.5</v>
      </c>
      <c r="H8434" s="1">
        <f t="shared" ca="1" si="131"/>
        <v>0.10873899364292573</v>
      </c>
      <c r="I8434" s="2">
        <f ca="1">+TablaVentas[[#This Row],[VENTAL TOTAL]]-TablaVentas[[#This Row],[VENTAL TOTAL]]*TablaVentas[[#This Row],[DESCUENTO]]</f>
        <v>93.136775164314258</v>
      </c>
      <c r="J8434" s="2">
        <f ca="1">0.18*TablaVentas[[#This Row],[SUBTOTAL]]</f>
        <v>16.764619529576567</v>
      </c>
      <c r="K8434" s="2">
        <f ca="1">+TablaVentas[[#This Row],[SUBTOTAL]]+TablaVentas[[#This Row],[IGV]]</f>
        <v>109.90139469389082</v>
      </c>
    </row>
    <row r="8435" spans="1:11" x14ac:dyDescent="0.25">
      <c r="A8435" t="s">
        <v>8444</v>
      </c>
      <c r="B8435" s="6">
        <v>45392</v>
      </c>
      <c r="C8435" t="s">
        <v>10016</v>
      </c>
      <c r="D8435" t="s">
        <v>10019</v>
      </c>
      <c r="E8435">
        <v>13</v>
      </c>
      <c r="F8435">
        <f>+_xlfn.XLOOKUP(TablaVentas[[#This Row],[PRODUCTO FINANCIERO]],TablaPrecios[PRODUCTO FINANCIERO],TablaPrecios[PRECIO UNIT],0)</f>
        <v>9.9</v>
      </c>
      <c r="G8435" s="2">
        <f>+TablaVentas[[#This Row],[CANTIDAD]]*TablaVentas[[#This Row],[PRECIO UNITARIO]]</f>
        <v>128.70000000000002</v>
      </c>
      <c r="H8435" s="1">
        <f t="shared" ca="1" si="131"/>
        <v>0.12706768023313578</v>
      </c>
      <c r="I8435" s="2">
        <f ca="1">+TablaVentas[[#This Row],[VENTAL TOTAL]]-TablaVentas[[#This Row],[VENTAL TOTAL]]*TablaVentas[[#This Row],[DESCUENTO]]</f>
        <v>112.34638955399544</v>
      </c>
      <c r="J8435" s="2">
        <f ca="1">0.18*TablaVentas[[#This Row],[SUBTOTAL]]</f>
        <v>20.222350119719177</v>
      </c>
      <c r="K8435" s="2">
        <f ca="1">+TablaVentas[[#This Row],[SUBTOTAL]]+TablaVentas[[#This Row],[IGV]]</f>
        <v>132.56873967371462</v>
      </c>
    </row>
    <row r="8436" spans="1:11" x14ac:dyDescent="0.25">
      <c r="A8436" t="s">
        <v>8445</v>
      </c>
      <c r="B8436" s="6">
        <v>45421</v>
      </c>
      <c r="C8436" t="s">
        <v>10015</v>
      </c>
      <c r="D8436" t="s">
        <v>10018</v>
      </c>
      <c r="E8436">
        <v>15</v>
      </c>
      <c r="F8436">
        <f>+_xlfn.XLOOKUP(TablaVentas[[#This Row],[PRODUCTO FINANCIERO]],TablaPrecios[PRODUCTO FINANCIERO],TablaPrecios[PRECIO UNIT],0)</f>
        <v>14.9</v>
      </c>
      <c r="G8436" s="2">
        <f>+TablaVentas[[#This Row],[CANTIDAD]]*TablaVentas[[#This Row],[PRECIO UNITARIO]]</f>
        <v>223.5</v>
      </c>
      <c r="H8436" s="1">
        <f t="shared" ca="1" si="131"/>
        <v>0.17537570328411672</v>
      </c>
      <c r="I8436" s="2">
        <f ca="1">+TablaVentas[[#This Row],[VENTAL TOTAL]]-TablaVentas[[#This Row],[VENTAL TOTAL]]*TablaVentas[[#This Row],[DESCUENTO]]</f>
        <v>184.30353031599992</v>
      </c>
      <c r="J8436" s="2">
        <f ca="1">0.18*TablaVentas[[#This Row],[SUBTOTAL]]</f>
        <v>33.174635456879983</v>
      </c>
      <c r="K8436" s="2">
        <f ca="1">+TablaVentas[[#This Row],[SUBTOTAL]]+TablaVentas[[#This Row],[IGV]]</f>
        <v>217.47816577287989</v>
      </c>
    </row>
    <row r="8437" spans="1:11" x14ac:dyDescent="0.25">
      <c r="A8437" t="s">
        <v>8446</v>
      </c>
      <c r="B8437" s="6">
        <v>46337</v>
      </c>
      <c r="C8437" t="s">
        <v>10013</v>
      </c>
      <c r="D8437" t="s">
        <v>10019</v>
      </c>
      <c r="E8437">
        <v>18</v>
      </c>
      <c r="F8437">
        <f>+_xlfn.XLOOKUP(TablaVentas[[#This Row],[PRODUCTO FINANCIERO]],TablaPrecios[PRODUCTO FINANCIERO],TablaPrecios[PRECIO UNIT],0)</f>
        <v>9.9</v>
      </c>
      <c r="G8437" s="2">
        <f>+TablaVentas[[#This Row],[CANTIDAD]]*TablaVentas[[#This Row],[PRECIO UNITARIO]]</f>
        <v>178.20000000000002</v>
      </c>
      <c r="H8437" s="1">
        <f t="shared" ca="1" si="131"/>
        <v>0.10052220357818122</v>
      </c>
      <c r="I8437" s="2">
        <f ca="1">+TablaVentas[[#This Row],[VENTAL TOTAL]]-TablaVentas[[#This Row],[VENTAL TOTAL]]*TablaVentas[[#This Row],[DESCUENTO]]</f>
        <v>160.28694332236813</v>
      </c>
      <c r="J8437" s="2">
        <f ca="1">0.18*TablaVentas[[#This Row],[SUBTOTAL]]</f>
        <v>28.851649798026262</v>
      </c>
      <c r="K8437" s="2">
        <f ca="1">+TablaVentas[[#This Row],[SUBTOTAL]]+TablaVentas[[#This Row],[IGV]]</f>
        <v>189.1385931203944</v>
      </c>
    </row>
    <row r="8438" spans="1:11" x14ac:dyDescent="0.25">
      <c r="A8438" t="s">
        <v>8447</v>
      </c>
      <c r="B8438" s="6">
        <v>45329</v>
      </c>
      <c r="C8438" t="s">
        <v>10013</v>
      </c>
      <c r="D8438" t="s">
        <v>10018</v>
      </c>
      <c r="E8438">
        <v>4</v>
      </c>
      <c r="F8438">
        <f>+_xlfn.XLOOKUP(TablaVentas[[#This Row],[PRODUCTO FINANCIERO]],TablaPrecios[PRODUCTO FINANCIERO],TablaPrecios[PRECIO UNIT],0)</f>
        <v>14.9</v>
      </c>
      <c r="G8438" s="2">
        <f>+TablaVentas[[#This Row],[CANTIDAD]]*TablaVentas[[#This Row],[PRECIO UNITARIO]]</f>
        <v>59.6</v>
      </c>
      <c r="H8438" s="1">
        <f t="shared" ca="1" si="131"/>
        <v>0.19600350105356876</v>
      </c>
      <c r="I8438" s="2">
        <f ca="1">+TablaVentas[[#This Row],[VENTAL TOTAL]]-TablaVentas[[#This Row],[VENTAL TOTAL]]*TablaVentas[[#This Row],[DESCUENTO]]</f>
        <v>47.918191337207304</v>
      </c>
      <c r="J8438" s="2">
        <f ca="1">0.18*TablaVentas[[#This Row],[SUBTOTAL]]</f>
        <v>8.6252744406973143</v>
      </c>
      <c r="K8438" s="2">
        <f ca="1">+TablaVentas[[#This Row],[SUBTOTAL]]+TablaVentas[[#This Row],[IGV]]</f>
        <v>56.543465777904615</v>
      </c>
    </row>
    <row r="8439" spans="1:11" x14ac:dyDescent="0.25">
      <c r="A8439" t="s">
        <v>8448</v>
      </c>
      <c r="B8439" s="6">
        <v>45909</v>
      </c>
      <c r="C8439" t="s">
        <v>10014</v>
      </c>
      <c r="D8439" t="s">
        <v>10017</v>
      </c>
      <c r="E8439">
        <v>10</v>
      </c>
      <c r="F8439">
        <f>+_xlfn.XLOOKUP(TablaVentas[[#This Row],[PRODUCTO FINANCIERO]],TablaPrecios[PRODUCTO FINANCIERO],TablaPrecios[PRECIO UNIT],0)</f>
        <v>9.9</v>
      </c>
      <c r="G8439" s="2">
        <f>+TablaVentas[[#This Row],[CANTIDAD]]*TablaVentas[[#This Row],[PRECIO UNITARIO]]</f>
        <v>99</v>
      </c>
      <c r="H8439" s="1">
        <f t="shared" ca="1" si="131"/>
        <v>0.17244933214312133</v>
      </c>
      <c r="I8439" s="2">
        <f ca="1">+TablaVentas[[#This Row],[VENTAL TOTAL]]-TablaVentas[[#This Row],[VENTAL TOTAL]]*TablaVentas[[#This Row],[DESCUENTO]]</f>
        <v>81.92751611783099</v>
      </c>
      <c r="J8439" s="2">
        <f ca="1">0.18*TablaVentas[[#This Row],[SUBTOTAL]]</f>
        <v>14.746952901209578</v>
      </c>
      <c r="K8439" s="2">
        <f ca="1">+TablaVentas[[#This Row],[SUBTOTAL]]+TablaVentas[[#This Row],[IGV]]</f>
        <v>96.674469019040572</v>
      </c>
    </row>
    <row r="8440" spans="1:11" x14ac:dyDescent="0.25">
      <c r="A8440" t="s">
        <v>8449</v>
      </c>
      <c r="B8440" s="6">
        <v>46019</v>
      </c>
      <c r="C8440" t="s">
        <v>10016</v>
      </c>
      <c r="D8440" t="s">
        <v>10020</v>
      </c>
      <c r="E8440">
        <v>9</v>
      </c>
      <c r="F8440">
        <f>+_xlfn.XLOOKUP(TablaVentas[[#This Row],[PRODUCTO FINANCIERO]],TablaPrecios[PRODUCTO FINANCIERO],TablaPrecios[PRECIO UNIT],0)</f>
        <v>14.9</v>
      </c>
      <c r="G8440" s="2">
        <f>+TablaVentas[[#This Row],[CANTIDAD]]*TablaVentas[[#This Row],[PRECIO UNITARIO]]</f>
        <v>134.1</v>
      </c>
      <c r="H8440" s="1">
        <f t="shared" ca="1" si="131"/>
        <v>0.17505040185323031</v>
      </c>
      <c r="I8440" s="2">
        <f ca="1">+TablaVentas[[#This Row],[VENTAL TOTAL]]-TablaVentas[[#This Row],[VENTAL TOTAL]]*TablaVentas[[#This Row],[DESCUENTO]]</f>
        <v>110.62574111148182</v>
      </c>
      <c r="J8440" s="2">
        <f ca="1">0.18*TablaVentas[[#This Row],[SUBTOTAL]]</f>
        <v>19.912633400066728</v>
      </c>
      <c r="K8440" s="2">
        <f ca="1">+TablaVentas[[#This Row],[SUBTOTAL]]+TablaVentas[[#This Row],[IGV]]</f>
        <v>130.53837451154854</v>
      </c>
    </row>
    <row r="8441" spans="1:11" x14ac:dyDescent="0.25">
      <c r="A8441" t="s">
        <v>8450</v>
      </c>
      <c r="B8441" s="6">
        <v>45314</v>
      </c>
      <c r="C8441" t="s">
        <v>10013</v>
      </c>
      <c r="D8441" t="s">
        <v>10017</v>
      </c>
      <c r="E8441">
        <v>19</v>
      </c>
      <c r="F8441">
        <f>+_xlfn.XLOOKUP(TablaVentas[[#This Row],[PRODUCTO FINANCIERO]],TablaPrecios[PRODUCTO FINANCIERO],TablaPrecios[PRECIO UNIT],0)</f>
        <v>9.9</v>
      </c>
      <c r="G8441" s="2">
        <f>+TablaVentas[[#This Row],[CANTIDAD]]*TablaVentas[[#This Row],[PRECIO UNITARIO]]</f>
        <v>188.1</v>
      </c>
      <c r="H8441" s="1">
        <f t="shared" ca="1" si="131"/>
        <v>0.10555274513409178</v>
      </c>
      <c r="I8441" s="2">
        <f ca="1">+TablaVentas[[#This Row],[VENTAL TOTAL]]-TablaVentas[[#This Row],[VENTAL TOTAL]]*TablaVentas[[#This Row],[DESCUENTO]]</f>
        <v>168.24552864027734</v>
      </c>
      <c r="J8441" s="2">
        <f ca="1">0.18*TablaVentas[[#This Row],[SUBTOTAL]]</f>
        <v>30.284195155249922</v>
      </c>
      <c r="K8441" s="2">
        <f ca="1">+TablaVentas[[#This Row],[SUBTOTAL]]+TablaVentas[[#This Row],[IGV]]</f>
        <v>198.52972379552727</v>
      </c>
    </row>
    <row r="8442" spans="1:11" x14ac:dyDescent="0.25">
      <c r="A8442" t="s">
        <v>8451</v>
      </c>
      <c r="B8442" s="6">
        <v>45627</v>
      </c>
      <c r="C8442" t="s">
        <v>10014</v>
      </c>
      <c r="D8442" t="s">
        <v>10018</v>
      </c>
      <c r="E8442">
        <v>8</v>
      </c>
      <c r="F8442">
        <f>+_xlfn.XLOOKUP(TablaVentas[[#This Row],[PRODUCTO FINANCIERO]],TablaPrecios[PRODUCTO FINANCIERO],TablaPrecios[PRECIO UNIT],0)</f>
        <v>14.9</v>
      </c>
      <c r="G8442" s="2">
        <f>+TablaVentas[[#This Row],[CANTIDAD]]*TablaVentas[[#This Row],[PRECIO UNITARIO]]</f>
        <v>119.2</v>
      </c>
      <c r="H8442" s="1">
        <f t="shared" ca="1" si="131"/>
        <v>0.16078524944338476</v>
      </c>
      <c r="I8442" s="2">
        <f ca="1">+TablaVentas[[#This Row],[VENTAL TOTAL]]-TablaVentas[[#This Row],[VENTAL TOTAL]]*TablaVentas[[#This Row],[DESCUENTO]]</f>
        <v>100.03439826634855</v>
      </c>
      <c r="J8442" s="2">
        <f ca="1">0.18*TablaVentas[[#This Row],[SUBTOTAL]]</f>
        <v>18.006191687942739</v>
      </c>
      <c r="K8442" s="2">
        <f ca="1">+TablaVentas[[#This Row],[SUBTOTAL]]+TablaVentas[[#This Row],[IGV]]</f>
        <v>118.04058995429128</v>
      </c>
    </row>
    <row r="8443" spans="1:11" x14ac:dyDescent="0.25">
      <c r="A8443" t="s">
        <v>8452</v>
      </c>
      <c r="B8443" s="6">
        <v>45354</v>
      </c>
      <c r="C8443" t="s">
        <v>10011</v>
      </c>
      <c r="D8443" t="s">
        <v>10019</v>
      </c>
      <c r="E8443">
        <v>9</v>
      </c>
      <c r="F8443">
        <f>+_xlfn.XLOOKUP(TablaVentas[[#This Row],[PRODUCTO FINANCIERO]],TablaPrecios[PRODUCTO FINANCIERO],TablaPrecios[PRECIO UNIT],0)</f>
        <v>9.9</v>
      </c>
      <c r="G8443" s="2">
        <f>+TablaVentas[[#This Row],[CANTIDAD]]*TablaVentas[[#This Row],[PRECIO UNITARIO]]</f>
        <v>89.100000000000009</v>
      </c>
      <c r="H8443" s="1">
        <f t="shared" ca="1" si="131"/>
        <v>0.14416682759140009</v>
      </c>
      <c r="I8443" s="2">
        <f ca="1">+TablaVentas[[#This Row],[VENTAL TOTAL]]-TablaVentas[[#This Row],[VENTAL TOTAL]]*TablaVentas[[#This Row],[DESCUENTO]]</f>
        <v>76.254735661606261</v>
      </c>
      <c r="J8443" s="2">
        <f ca="1">0.18*TablaVentas[[#This Row],[SUBTOTAL]]</f>
        <v>13.725852419089126</v>
      </c>
      <c r="K8443" s="2">
        <f ca="1">+TablaVentas[[#This Row],[SUBTOTAL]]+TablaVentas[[#This Row],[IGV]]</f>
        <v>89.980588080695384</v>
      </c>
    </row>
    <row r="8444" spans="1:11" x14ac:dyDescent="0.25">
      <c r="A8444" t="s">
        <v>8453</v>
      </c>
      <c r="B8444" s="6">
        <v>46194</v>
      </c>
      <c r="C8444" t="s">
        <v>10011</v>
      </c>
      <c r="D8444" t="s">
        <v>10022</v>
      </c>
      <c r="E8444">
        <v>18</v>
      </c>
      <c r="F8444">
        <f>+_xlfn.XLOOKUP(TablaVentas[[#This Row],[PRODUCTO FINANCIERO]],TablaPrecios[PRODUCTO FINANCIERO],TablaPrecios[PRECIO UNIT],0)</f>
        <v>20.9</v>
      </c>
      <c r="G8444" s="2">
        <f>+TablaVentas[[#This Row],[CANTIDAD]]*TablaVentas[[#This Row],[PRECIO UNITARIO]]</f>
        <v>376.2</v>
      </c>
      <c r="H8444" s="1">
        <f t="shared" ca="1" si="131"/>
        <v>0.1037972593915889</v>
      </c>
      <c r="I8444" s="2">
        <f ca="1">+TablaVentas[[#This Row],[VENTAL TOTAL]]-TablaVentas[[#This Row],[VENTAL TOTAL]]*TablaVentas[[#This Row],[DESCUENTO]]</f>
        <v>337.15147101688422</v>
      </c>
      <c r="J8444" s="2">
        <f ca="1">0.18*TablaVentas[[#This Row],[SUBTOTAL]]</f>
        <v>60.687264783039154</v>
      </c>
      <c r="K8444" s="2">
        <f ca="1">+TablaVentas[[#This Row],[SUBTOTAL]]+TablaVentas[[#This Row],[IGV]]</f>
        <v>397.83873579992337</v>
      </c>
    </row>
    <row r="8445" spans="1:11" x14ac:dyDescent="0.25">
      <c r="A8445" t="s">
        <v>8454</v>
      </c>
      <c r="B8445" s="6">
        <v>45504</v>
      </c>
      <c r="C8445" t="s">
        <v>10016</v>
      </c>
      <c r="D8445" t="s">
        <v>10017</v>
      </c>
      <c r="E8445">
        <v>8</v>
      </c>
      <c r="F8445">
        <f>+_xlfn.XLOOKUP(TablaVentas[[#This Row],[PRODUCTO FINANCIERO]],TablaPrecios[PRODUCTO FINANCIERO],TablaPrecios[PRECIO UNIT],0)</f>
        <v>9.9</v>
      </c>
      <c r="G8445" s="2">
        <f>+TablaVentas[[#This Row],[CANTIDAD]]*TablaVentas[[#This Row],[PRECIO UNITARIO]]</f>
        <v>79.2</v>
      </c>
      <c r="H8445" s="1">
        <f t="shared" ca="1" si="131"/>
        <v>0.16867032510881919</v>
      </c>
      <c r="I8445" s="2">
        <f ca="1">+TablaVentas[[#This Row],[VENTAL TOTAL]]-TablaVentas[[#This Row],[VENTAL TOTAL]]*TablaVentas[[#This Row],[DESCUENTO]]</f>
        <v>65.841310251381529</v>
      </c>
      <c r="J8445" s="2">
        <f ca="1">0.18*TablaVentas[[#This Row],[SUBTOTAL]]</f>
        <v>11.851435845248675</v>
      </c>
      <c r="K8445" s="2">
        <f ca="1">+TablaVentas[[#This Row],[SUBTOTAL]]+TablaVentas[[#This Row],[IGV]]</f>
        <v>77.692746096630202</v>
      </c>
    </row>
    <row r="8446" spans="1:11" x14ac:dyDescent="0.25">
      <c r="A8446" t="s">
        <v>8455</v>
      </c>
      <c r="B8446" s="6">
        <v>46214</v>
      </c>
      <c r="C8446" t="s">
        <v>10016</v>
      </c>
      <c r="D8446" t="s">
        <v>10022</v>
      </c>
      <c r="E8446">
        <v>14</v>
      </c>
      <c r="F8446">
        <f>+_xlfn.XLOOKUP(TablaVentas[[#This Row],[PRODUCTO FINANCIERO]],TablaPrecios[PRODUCTO FINANCIERO],TablaPrecios[PRECIO UNIT],0)</f>
        <v>20.9</v>
      </c>
      <c r="G8446" s="2">
        <f>+TablaVentas[[#This Row],[CANTIDAD]]*TablaVentas[[#This Row],[PRECIO UNITARIO]]</f>
        <v>292.59999999999997</v>
      </c>
      <c r="H8446" s="1">
        <f t="shared" ca="1" si="131"/>
        <v>0.15698154022615973</v>
      </c>
      <c r="I8446" s="2">
        <f ca="1">+TablaVentas[[#This Row],[VENTAL TOTAL]]-TablaVentas[[#This Row],[VENTAL TOTAL]]*TablaVentas[[#This Row],[DESCUENTO]]</f>
        <v>246.66720132982562</v>
      </c>
      <c r="J8446" s="2">
        <f ca="1">0.18*TablaVentas[[#This Row],[SUBTOTAL]]</f>
        <v>44.400096239368608</v>
      </c>
      <c r="K8446" s="2">
        <f ca="1">+TablaVentas[[#This Row],[SUBTOTAL]]+TablaVentas[[#This Row],[IGV]]</f>
        <v>291.06729756919424</v>
      </c>
    </row>
    <row r="8447" spans="1:11" x14ac:dyDescent="0.25">
      <c r="A8447" t="s">
        <v>8456</v>
      </c>
      <c r="B8447" s="6">
        <v>46043</v>
      </c>
      <c r="C8447" t="s">
        <v>10015</v>
      </c>
      <c r="D8447" t="s">
        <v>10017</v>
      </c>
      <c r="E8447">
        <v>4</v>
      </c>
      <c r="F8447">
        <f>+_xlfn.XLOOKUP(TablaVentas[[#This Row],[PRODUCTO FINANCIERO]],TablaPrecios[PRODUCTO FINANCIERO],TablaPrecios[PRECIO UNIT],0)</f>
        <v>9.9</v>
      </c>
      <c r="G8447" s="2">
        <f>+TablaVentas[[#This Row],[CANTIDAD]]*TablaVentas[[#This Row],[PRECIO UNITARIO]]</f>
        <v>39.6</v>
      </c>
      <c r="H8447" s="1">
        <f t="shared" ca="1" si="131"/>
        <v>0.13515052487016979</v>
      </c>
      <c r="I8447" s="2">
        <f ca="1">+TablaVentas[[#This Row],[VENTAL TOTAL]]-TablaVentas[[#This Row],[VENTAL TOTAL]]*TablaVentas[[#This Row],[DESCUENTO]]</f>
        <v>34.248039215141276</v>
      </c>
      <c r="J8447" s="2">
        <f ca="1">0.18*TablaVentas[[#This Row],[SUBTOTAL]]</f>
        <v>6.1646470587254294</v>
      </c>
      <c r="K8447" s="2">
        <f ca="1">+TablaVentas[[#This Row],[SUBTOTAL]]+TablaVentas[[#This Row],[IGV]]</f>
        <v>40.412686273866704</v>
      </c>
    </row>
    <row r="8448" spans="1:11" x14ac:dyDescent="0.25">
      <c r="A8448" t="s">
        <v>8457</v>
      </c>
      <c r="B8448" s="6">
        <v>45803</v>
      </c>
      <c r="C8448" t="s">
        <v>10015</v>
      </c>
      <c r="D8448" t="s">
        <v>10017</v>
      </c>
      <c r="E8448">
        <v>17</v>
      </c>
      <c r="F8448">
        <f>+_xlfn.XLOOKUP(TablaVentas[[#This Row],[PRODUCTO FINANCIERO]],TablaPrecios[PRODUCTO FINANCIERO],TablaPrecios[PRECIO UNIT],0)</f>
        <v>9.9</v>
      </c>
      <c r="G8448" s="2">
        <f>+TablaVentas[[#This Row],[CANTIDAD]]*TablaVentas[[#This Row],[PRECIO UNITARIO]]</f>
        <v>168.3</v>
      </c>
      <c r="H8448" s="1">
        <f t="shared" ca="1" si="131"/>
        <v>0.14524630701059546</v>
      </c>
      <c r="I8448" s="2">
        <f ca="1">+TablaVentas[[#This Row],[VENTAL TOTAL]]-TablaVentas[[#This Row],[VENTAL TOTAL]]*TablaVentas[[#This Row],[DESCUENTO]]</f>
        <v>143.85504653011679</v>
      </c>
      <c r="J8448" s="2">
        <f ca="1">0.18*TablaVentas[[#This Row],[SUBTOTAL]]</f>
        <v>25.893908375421024</v>
      </c>
      <c r="K8448" s="2">
        <f ca="1">+TablaVentas[[#This Row],[SUBTOTAL]]+TablaVentas[[#This Row],[IGV]]</f>
        <v>169.74895490553783</v>
      </c>
    </row>
    <row r="8449" spans="1:11" x14ac:dyDescent="0.25">
      <c r="A8449" t="s">
        <v>8458</v>
      </c>
      <c r="B8449" s="6">
        <v>45515</v>
      </c>
      <c r="C8449" t="s">
        <v>10014</v>
      </c>
      <c r="D8449" t="s">
        <v>10017</v>
      </c>
      <c r="E8449">
        <v>7</v>
      </c>
      <c r="F8449">
        <f>+_xlfn.XLOOKUP(TablaVentas[[#This Row],[PRODUCTO FINANCIERO]],TablaPrecios[PRODUCTO FINANCIERO],TablaPrecios[PRECIO UNIT],0)</f>
        <v>9.9</v>
      </c>
      <c r="G8449" s="2">
        <f>+TablaVentas[[#This Row],[CANTIDAD]]*TablaVentas[[#This Row],[PRECIO UNITARIO]]</f>
        <v>69.3</v>
      </c>
      <c r="H8449" s="1">
        <f t="shared" ca="1" si="131"/>
        <v>0.17358042957228909</v>
      </c>
      <c r="I8449" s="2">
        <f ca="1">+TablaVentas[[#This Row],[VENTAL TOTAL]]-TablaVentas[[#This Row],[VENTAL TOTAL]]*TablaVentas[[#This Row],[DESCUENTO]]</f>
        <v>57.270876230640361</v>
      </c>
      <c r="J8449" s="2">
        <f ca="1">0.18*TablaVentas[[#This Row],[SUBTOTAL]]</f>
        <v>10.308757721515265</v>
      </c>
      <c r="K8449" s="2">
        <f ca="1">+TablaVentas[[#This Row],[SUBTOTAL]]+TablaVentas[[#This Row],[IGV]]</f>
        <v>67.579633952155632</v>
      </c>
    </row>
    <row r="8450" spans="1:11" x14ac:dyDescent="0.25">
      <c r="A8450" t="s">
        <v>8459</v>
      </c>
      <c r="B8450" s="6">
        <v>45788</v>
      </c>
      <c r="C8450" t="s">
        <v>10015</v>
      </c>
      <c r="D8450" t="s">
        <v>10020</v>
      </c>
      <c r="E8450">
        <v>17</v>
      </c>
      <c r="F8450">
        <f>+_xlfn.XLOOKUP(TablaVentas[[#This Row],[PRODUCTO FINANCIERO]],TablaPrecios[PRODUCTO FINANCIERO],TablaPrecios[PRECIO UNIT],0)</f>
        <v>14.9</v>
      </c>
      <c r="G8450" s="2">
        <f>+TablaVentas[[#This Row],[CANTIDAD]]*TablaVentas[[#This Row],[PRECIO UNITARIO]]</f>
        <v>253.3</v>
      </c>
      <c r="H8450" s="1">
        <f t="shared" ref="H8450:H8513" ca="1" si="132">+RAND()*0.1+0.1</f>
        <v>0.12629564736406387</v>
      </c>
      <c r="I8450" s="2">
        <f ca="1">+TablaVentas[[#This Row],[VENTAL TOTAL]]-TablaVentas[[#This Row],[VENTAL TOTAL]]*TablaVentas[[#This Row],[DESCUENTO]]</f>
        <v>221.30931252268263</v>
      </c>
      <c r="J8450" s="2">
        <f ca="1">0.18*TablaVentas[[#This Row],[SUBTOTAL]]</f>
        <v>39.83567625408287</v>
      </c>
      <c r="K8450" s="2">
        <f ca="1">+TablaVentas[[#This Row],[SUBTOTAL]]+TablaVentas[[#This Row],[IGV]]</f>
        <v>261.1449887767655</v>
      </c>
    </row>
    <row r="8451" spans="1:11" x14ac:dyDescent="0.25">
      <c r="A8451" t="s">
        <v>8460</v>
      </c>
      <c r="B8451" s="6">
        <v>45559</v>
      </c>
      <c r="C8451" t="s">
        <v>10016</v>
      </c>
      <c r="D8451" t="s">
        <v>10019</v>
      </c>
      <c r="E8451">
        <v>3</v>
      </c>
      <c r="F8451">
        <f>+_xlfn.XLOOKUP(TablaVentas[[#This Row],[PRODUCTO FINANCIERO]],TablaPrecios[PRODUCTO FINANCIERO],TablaPrecios[PRECIO UNIT],0)</f>
        <v>9.9</v>
      </c>
      <c r="G8451" s="2">
        <f>+TablaVentas[[#This Row],[CANTIDAD]]*TablaVentas[[#This Row],[PRECIO UNITARIO]]</f>
        <v>29.700000000000003</v>
      </c>
      <c r="H8451" s="1">
        <f t="shared" ca="1" si="132"/>
        <v>0.10400083378752213</v>
      </c>
      <c r="I8451" s="2">
        <f ca="1">+TablaVentas[[#This Row],[VENTAL TOTAL]]-TablaVentas[[#This Row],[VENTAL TOTAL]]*TablaVentas[[#This Row],[DESCUENTO]]</f>
        <v>26.611175236510597</v>
      </c>
      <c r="J8451" s="2">
        <f ca="1">0.18*TablaVentas[[#This Row],[SUBTOTAL]]</f>
        <v>4.7900115425719072</v>
      </c>
      <c r="K8451" s="2">
        <f ca="1">+TablaVentas[[#This Row],[SUBTOTAL]]+TablaVentas[[#This Row],[IGV]]</f>
        <v>31.401186779082504</v>
      </c>
    </row>
    <row r="8452" spans="1:11" x14ac:dyDescent="0.25">
      <c r="A8452" t="s">
        <v>8461</v>
      </c>
      <c r="B8452" s="6">
        <v>45979</v>
      </c>
      <c r="C8452" t="s">
        <v>10015</v>
      </c>
      <c r="D8452" t="s">
        <v>10018</v>
      </c>
      <c r="E8452">
        <v>10</v>
      </c>
      <c r="F8452">
        <f>+_xlfn.XLOOKUP(TablaVentas[[#This Row],[PRODUCTO FINANCIERO]],TablaPrecios[PRODUCTO FINANCIERO],TablaPrecios[PRECIO UNIT],0)</f>
        <v>14.9</v>
      </c>
      <c r="G8452" s="2">
        <f>+TablaVentas[[#This Row],[CANTIDAD]]*TablaVentas[[#This Row],[PRECIO UNITARIO]]</f>
        <v>149</v>
      </c>
      <c r="H8452" s="1">
        <f t="shared" ca="1" si="132"/>
        <v>0.14635151351743667</v>
      </c>
      <c r="I8452" s="2">
        <f ca="1">+TablaVentas[[#This Row],[VENTAL TOTAL]]-TablaVentas[[#This Row],[VENTAL TOTAL]]*TablaVentas[[#This Row],[DESCUENTO]]</f>
        <v>127.19362448590194</v>
      </c>
      <c r="J8452" s="2">
        <f ca="1">0.18*TablaVentas[[#This Row],[SUBTOTAL]]</f>
        <v>22.894852407462349</v>
      </c>
      <c r="K8452" s="2">
        <f ca="1">+TablaVentas[[#This Row],[SUBTOTAL]]+TablaVentas[[#This Row],[IGV]]</f>
        <v>150.08847689336429</v>
      </c>
    </row>
    <row r="8453" spans="1:11" x14ac:dyDescent="0.25">
      <c r="A8453" t="s">
        <v>8462</v>
      </c>
      <c r="B8453" s="6">
        <v>45758</v>
      </c>
      <c r="C8453" t="s">
        <v>10012</v>
      </c>
      <c r="D8453" t="s">
        <v>10018</v>
      </c>
      <c r="E8453">
        <v>15</v>
      </c>
      <c r="F8453">
        <f>+_xlfn.XLOOKUP(TablaVentas[[#This Row],[PRODUCTO FINANCIERO]],TablaPrecios[PRODUCTO FINANCIERO],TablaPrecios[PRECIO UNIT],0)</f>
        <v>14.9</v>
      </c>
      <c r="G8453" s="2">
        <f>+TablaVentas[[#This Row],[CANTIDAD]]*TablaVentas[[#This Row],[PRECIO UNITARIO]]</f>
        <v>223.5</v>
      </c>
      <c r="H8453" s="1">
        <f t="shared" ca="1" si="132"/>
        <v>0.15125056436095147</v>
      </c>
      <c r="I8453" s="2">
        <f ca="1">+TablaVentas[[#This Row],[VENTAL TOTAL]]-TablaVentas[[#This Row],[VENTAL TOTAL]]*TablaVentas[[#This Row],[DESCUENTO]]</f>
        <v>189.69549886532735</v>
      </c>
      <c r="J8453" s="2">
        <f ca="1">0.18*TablaVentas[[#This Row],[SUBTOTAL]]</f>
        <v>34.145189795758924</v>
      </c>
      <c r="K8453" s="2">
        <f ca="1">+TablaVentas[[#This Row],[SUBTOTAL]]+TablaVentas[[#This Row],[IGV]]</f>
        <v>223.84068866108629</v>
      </c>
    </row>
    <row r="8454" spans="1:11" x14ac:dyDescent="0.25">
      <c r="A8454" t="s">
        <v>8463</v>
      </c>
      <c r="B8454" s="6">
        <v>45556</v>
      </c>
      <c r="C8454" t="s">
        <v>10011</v>
      </c>
      <c r="D8454" t="s">
        <v>10022</v>
      </c>
      <c r="E8454">
        <v>11</v>
      </c>
      <c r="F8454">
        <f>+_xlfn.XLOOKUP(TablaVentas[[#This Row],[PRODUCTO FINANCIERO]],TablaPrecios[PRODUCTO FINANCIERO],TablaPrecios[PRECIO UNIT],0)</f>
        <v>20.9</v>
      </c>
      <c r="G8454" s="2">
        <f>+TablaVentas[[#This Row],[CANTIDAD]]*TablaVentas[[#This Row],[PRECIO UNITARIO]]</f>
        <v>229.89999999999998</v>
      </c>
      <c r="H8454" s="1">
        <f t="shared" ca="1" si="132"/>
        <v>0.12233014549574447</v>
      </c>
      <c r="I8454" s="2">
        <f ca="1">+TablaVentas[[#This Row],[VENTAL TOTAL]]-TablaVentas[[#This Row],[VENTAL TOTAL]]*TablaVentas[[#This Row],[DESCUENTO]]</f>
        <v>201.77629955052834</v>
      </c>
      <c r="J8454" s="2">
        <f ca="1">0.18*TablaVentas[[#This Row],[SUBTOTAL]]</f>
        <v>36.3197339190951</v>
      </c>
      <c r="K8454" s="2">
        <f ca="1">+TablaVentas[[#This Row],[SUBTOTAL]]+TablaVentas[[#This Row],[IGV]]</f>
        <v>238.09603346962342</v>
      </c>
    </row>
    <row r="8455" spans="1:11" x14ac:dyDescent="0.25">
      <c r="A8455" t="s">
        <v>8464</v>
      </c>
      <c r="B8455" s="6">
        <v>45335</v>
      </c>
      <c r="C8455" t="s">
        <v>10014</v>
      </c>
      <c r="D8455" t="s">
        <v>10019</v>
      </c>
      <c r="E8455">
        <v>19</v>
      </c>
      <c r="F8455">
        <f>+_xlfn.XLOOKUP(TablaVentas[[#This Row],[PRODUCTO FINANCIERO]],TablaPrecios[PRODUCTO FINANCIERO],TablaPrecios[PRECIO UNIT],0)</f>
        <v>9.9</v>
      </c>
      <c r="G8455" s="2">
        <f>+TablaVentas[[#This Row],[CANTIDAD]]*TablaVentas[[#This Row],[PRECIO UNITARIO]]</f>
        <v>188.1</v>
      </c>
      <c r="H8455" s="1">
        <f t="shared" ca="1" si="132"/>
        <v>0.1315165081377308</v>
      </c>
      <c r="I8455" s="2">
        <f ca="1">+TablaVentas[[#This Row],[VENTAL TOTAL]]-TablaVentas[[#This Row],[VENTAL TOTAL]]*TablaVentas[[#This Row],[DESCUENTO]]</f>
        <v>163.36174481929282</v>
      </c>
      <c r="J8455" s="2">
        <f ca="1">0.18*TablaVentas[[#This Row],[SUBTOTAL]]</f>
        <v>29.405114067472706</v>
      </c>
      <c r="K8455" s="2">
        <f ca="1">+TablaVentas[[#This Row],[SUBTOTAL]]+TablaVentas[[#This Row],[IGV]]</f>
        <v>192.76685888676553</v>
      </c>
    </row>
    <row r="8456" spans="1:11" x14ac:dyDescent="0.25">
      <c r="A8456" t="s">
        <v>8465</v>
      </c>
      <c r="B8456" s="6">
        <v>45509</v>
      </c>
      <c r="C8456" t="s">
        <v>10012</v>
      </c>
      <c r="D8456" t="s">
        <v>10020</v>
      </c>
      <c r="E8456">
        <v>5</v>
      </c>
      <c r="F8456">
        <f>+_xlfn.XLOOKUP(TablaVentas[[#This Row],[PRODUCTO FINANCIERO]],TablaPrecios[PRODUCTO FINANCIERO],TablaPrecios[PRECIO UNIT],0)</f>
        <v>14.9</v>
      </c>
      <c r="G8456" s="2">
        <f>+TablaVentas[[#This Row],[CANTIDAD]]*TablaVentas[[#This Row],[PRECIO UNITARIO]]</f>
        <v>74.5</v>
      </c>
      <c r="H8456" s="1">
        <f t="shared" ca="1" si="132"/>
        <v>0.19860255338201455</v>
      </c>
      <c r="I8456" s="2">
        <f ca="1">+TablaVentas[[#This Row],[VENTAL TOTAL]]-TablaVentas[[#This Row],[VENTAL TOTAL]]*TablaVentas[[#This Row],[DESCUENTO]]</f>
        <v>59.704109773039917</v>
      </c>
      <c r="J8456" s="2">
        <f ca="1">0.18*TablaVentas[[#This Row],[SUBTOTAL]]</f>
        <v>10.746739759147184</v>
      </c>
      <c r="K8456" s="2">
        <f ca="1">+TablaVentas[[#This Row],[SUBTOTAL]]+TablaVentas[[#This Row],[IGV]]</f>
        <v>70.450849532187107</v>
      </c>
    </row>
    <row r="8457" spans="1:11" x14ac:dyDescent="0.25">
      <c r="A8457" t="s">
        <v>8466</v>
      </c>
      <c r="B8457" s="6">
        <v>45703</v>
      </c>
      <c r="C8457" t="s">
        <v>10015</v>
      </c>
      <c r="D8457" t="s">
        <v>10022</v>
      </c>
      <c r="E8457">
        <v>4</v>
      </c>
      <c r="F8457">
        <f>+_xlfn.XLOOKUP(TablaVentas[[#This Row],[PRODUCTO FINANCIERO]],TablaPrecios[PRODUCTO FINANCIERO],TablaPrecios[PRECIO UNIT],0)</f>
        <v>20.9</v>
      </c>
      <c r="G8457" s="2">
        <f>+TablaVentas[[#This Row],[CANTIDAD]]*TablaVentas[[#This Row],[PRECIO UNITARIO]]</f>
        <v>83.6</v>
      </c>
      <c r="H8457" s="1">
        <f t="shared" ca="1" si="132"/>
        <v>0.10111649212045032</v>
      </c>
      <c r="I8457" s="2">
        <f ca="1">+TablaVentas[[#This Row],[VENTAL TOTAL]]-TablaVentas[[#This Row],[VENTAL TOTAL]]*TablaVentas[[#This Row],[DESCUENTO]]</f>
        <v>75.146661258730347</v>
      </c>
      <c r="J8457" s="2">
        <f ca="1">0.18*TablaVentas[[#This Row],[SUBTOTAL]]</f>
        <v>13.526399026571463</v>
      </c>
      <c r="K8457" s="2">
        <f ca="1">+TablaVentas[[#This Row],[SUBTOTAL]]+TablaVentas[[#This Row],[IGV]]</f>
        <v>88.673060285301815</v>
      </c>
    </row>
    <row r="8458" spans="1:11" x14ac:dyDescent="0.25">
      <c r="A8458" t="s">
        <v>8467</v>
      </c>
      <c r="B8458" s="6">
        <v>45514</v>
      </c>
      <c r="C8458" t="s">
        <v>10011</v>
      </c>
      <c r="D8458" t="s">
        <v>10018</v>
      </c>
      <c r="E8458">
        <v>14</v>
      </c>
      <c r="F8458">
        <f>+_xlfn.XLOOKUP(TablaVentas[[#This Row],[PRODUCTO FINANCIERO]],TablaPrecios[PRODUCTO FINANCIERO],TablaPrecios[PRECIO UNIT],0)</f>
        <v>14.9</v>
      </c>
      <c r="G8458" s="2">
        <f>+TablaVentas[[#This Row],[CANTIDAD]]*TablaVentas[[#This Row],[PRECIO UNITARIO]]</f>
        <v>208.6</v>
      </c>
      <c r="H8458" s="1">
        <f t="shared" ca="1" si="132"/>
        <v>0.10906520196754872</v>
      </c>
      <c r="I8458" s="2">
        <f ca="1">+TablaVentas[[#This Row],[VENTAL TOTAL]]-TablaVentas[[#This Row],[VENTAL TOTAL]]*TablaVentas[[#This Row],[DESCUENTO]]</f>
        <v>185.84899886956933</v>
      </c>
      <c r="J8458" s="2">
        <f ca="1">0.18*TablaVentas[[#This Row],[SUBTOTAL]]</f>
        <v>33.452819796522476</v>
      </c>
      <c r="K8458" s="2">
        <f ca="1">+TablaVentas[[#This Row],[SUBTOTAL]]+TablaVentas[[#This Row],[IGV]]</f>
        <v>219.3018186660918</v>
      </c>
    </row>
    <row r="8459" spans="1:11" x14ac:dyDescent="0.25">
      <c r="A8459" t="s">
        <v>8468</v>
      </c>
      <c r="B8459" s="6">
        <v>45819</v>
      </c>
      <c r="C8459" t="s">
        <v>10012</v>
      </c>
      <c r="D8459" t="s">
        <v>10020</v>
      </c>
      <c r="E8459">
        <v>4</v>
      </c>
      <c r="F8459">
        <f>+_xlfn.XLOOKUP(TablaVentas[[#This Row],[PRODUCTO FINANCIERO]],TablaPrecios[PRODUCTO FINANCIERO],TablaPrecios[PRECIO UNIT],0)</f>
        <v>14.9</v>
      </c>
      <c r="G8459" s="2">
        <f>+TablaVentas[[#This Row],[CANTIDAD]]*TablaVentas[[#This Row],[PRECIO UNITARIO]]</f>
        <v>59.6</v>
      </c>
      <c r="H8459" s="1">
        <f t="shared" ca="1" si="132"/>
        <v>0.19529010206850486</v>
      </c>
      <c r="I8459" s="2">
        <f ca="1">+TablaVentas[[#This Row],[VENTAL TOTAL]]-TablaVentas[[#This Row],[VENTAL TOTAL]]*TablaVentas[[#This Row],[DESCUENTO]]</f>
        <v>47.960709916717107</v>
      </c>
      <c r="J8459" s="2">
        <f ca="1">0.18*TablaVentas[[#This Row],[SUBTOTAL]]</f>
        <v>8.6329277850090786</v>
      </c>
      <c r="K8459" s="2">
        <f ca="1">+TablaVentas[[#This Row],[SUBTOTAL]]+TablaVentas[[#This Row],[IGV]]</f>
        <v>56.593637701726188</v>
      </c>
    </row>
    <row r="8460" spans="1:11" x14ac:dyDescent="0.25">
      <c r="A8460" t="s">
        <v>8469</v>
      </c>
      <c r="B8460" s="6">
        <v>46018</v>
      </c>
      <c r="C8460" t="s">
        <v>10012</v>
      </c>
      <c r="D8460" t="s">
        <v>10020</v>
      </c>
      <c r="E8460">
        <v>14</v>
      </c>
      <c r="F8460">
        <f>+_xlfn.XLOOKUP(TablaVentas[[#This Row],[PRODUCTO FINANCIERO]],TablaPrecios[PRODUCTO FINANCIERO],TablaPrecios[PRECIO UNIT],0)</f>
        <v>14.9</v>
      </c>
      <c r="G8460" s="2">
        <f>+TablaVentas[[#This Row],[CANTIDAD]]*TablaVentas[[#This Row],[PRECIO UNITARIO]]</f>
        <v>208.6</v>
      </c>
      <c r="H8460" s="1">
        <f t="shared" ca="1" si="132"/>
        <v>0.15535977701662596</v>
      </c>
      <c r="I8460" s="2">
        <f ca="1">+TablaVentas[[#This Row],[VENTAL TOTAL]]-TablaVentas[[#This Row],[VENTAL TOTAL]]*TablaVentas[[#This Row],[DESCUENTO]]</f>
        <v>176.19195051433184</v>
      </c>
      <c r="J8460" s="2">
        <f ca="1">0.18*TablaVentas[[#This Row],[SUBTOTAL]]</f>
        <v>31.714551092579729</v>
      </c>
      <c r="K8460" s="2">
        <f ca="1">+TablaVentas[[#This Row],[SUBTOTAL]]+TablaVentas[[#This Row],[IGV]]</f>
        <v>207.90650160691158</v>
      </c>
    </row>
    <row r="8461" spans="1:11" x14ac:dyDescent="0.25">
      <c r="A8461" t="s">
        <v>8470</v>
      </c>
      <c r="B8461" s="6">
        <v>45528</v>
      </c>
      <c r="C8461" t="s">
        <v>10016</v>
      </c>
      <c r="D8461" t="s">
        <v>10018</v>
      </c>
      <c r="E8461">
        <v>13</v>
      </c>
      <c r="F8461">
        <f>+_xlfn.XLOOKUP(TablaVentas[[#This Row],[PRODUCTO FINANCIERO]],TablaPrecios[PRODUCTO FINANCIERO],TablaPrecios[PRECIO UNIT],0)</f>
        <v>14.9</v>
      </c>
      <c r="G8461" s="2">
        <f>+TablaVentas[[#This Row],[CANTIDAD]]*TablaVentas[[#This Row],[PRECIO UNITARIO]]</f>
        <v>193.70000000000002</v>
      </c>
      <c r="H8461" s="1">
        <f t="shared" ca="1" si="132"/>
        <v>0.14359423939169499</v>
      </c>
      <c r="I8461" s="2">
        <f ca="1">+TablaVentas[[#This Row],[VENTAL TOTAL]]-TablaVentas[[#This Row],[VENTAL TOTAL]]*TablaVentas[[#This Row],[DESCUENTO]]</f>
        <v>165.88579582982868</v>
      </c>
      <c r="J8461" s="2">
        <f ca="1">0.18*TablaVentas[[#This Row],[SUBTOTAL]]</f>
        <v>29.859443249369161</v>
      </c>
      <c r="K8461" s="2">
        <f ca="1">+TablaVentas[[#This Row],[SUBTOTAL]]+TablaVentas[[#This Row],[IGV]]</f>
        <v>195.74523907919783</v>
      </c>
    </row>
    <row r="8462" spans="1:11" x14ac:dyDescent="0.25">
      <c r="A8462" t="s">
        <v>8471</v>
      </c>
      <c r="B8462" s="6">
        <v>46294</v>
      </c>
      <c r="C8462" t="s">
        <v>10016</v>
      </c>
      <c r="D8462" t="s">
        <v>10022</v>
      </c>
      <c r="E8462">
        <v>11</v>
      </c>
      <c r="F8462">
        <f>+_xlfn.XLOOKUP(TablaVentas[[#This Row],[PRODUCTO FINANCIERO]],TablaPrecios[PRODUCTO FINANCIERO],TablaPrecios[PRECIO UNIT],0)</f>
        <v>20.9</v>
      </c>
      <c r="G8462" s="2">
        <f>+TablaVentas[[#This Row],[CANTIDAD]]*TablaVentas[[#This Row],[PRECIO UNITARIO]]</f>
        <v>229.89999999999998</v>
      </c>
      <c r="H8462" s="1">
        <f t="shared" ca="1" si="132"/>
        <v>0.11789485355724079</v>
      </c>
      <c r="I8462" s="2">
        <f ca="1">+TablaVentas[[#This Row],[VENTAL TOTAL]]-TablaVentas[[#This Row],[VENTAL TOTAL]]*TablaVentas[[#This Row],[DESCUENTO]]</f>
        <v>202.79597316719031</v>
      </c>
      <c r="J8462" s="2">
        <f ca="1">0.18*TablaVentas[[#This Row],[SUBTOTAL]]</f>
        <v>36.503275170094255</v>
      </c>
      <c r="K8462" s="2">
        <f ca="1">+TablaVentas[[#This Row],[SUBTOTAL]]+TablaVentas[[#This Row],[IGV]]</f>
        <v>239.29924833728455</v>
      </c>
    </row>
    <row r="8463" spans="1:11" x14ac:dyDescent="0.25">
      <c r="A8463" t="s">
        <v>8472</v>
      </c>
      <c r="B8463" s="6">
        <v>46004</v>
      </c>
      <c r="C8463" t="s">
        <v>10012</v>
      </c>
      <c r="D8463" t="s">
        <v>10018</v>
      </c>
      <c r="E8463">
        <v>5</v>
      </c>
      <c r="F8463">
        <f>+_xlfn.XLOOKUP(TablaVentas[[#This Row],[PRODUCTO FINANCIERO]],TablaPrecios[PRODUCTO FINANCIERO],TablaPrecios[PRECIO UNIT],0)</f>
        <v>14.9</v>
      </c>
      <c r="G8463" s="2">
        <f>+TablaVentas[[#This Row],[CANTIDAD]]*TablaVentas[[#This Row],[PRECIO UNITARIO]]</f>
        <v>74.5</v>
      </c>
      <c r="H8463" s="1">
        <f t="shared" ca="1" si="132"/>
        <v>0.10487886183628901</v>
      </c>
      <c r="I8463" s="2">
        <f ca="1">+TablaVentas[[#This Row],[VENTAL TOTAL]]-TablaVentas[[#This Row],[VENTAL TOTAL]]*TablaVentas[[#This Row],[DESCUENTO]]</f>
        <v>66.686524793196469</v>
      </c>
      <c r="J8463" s="2">
        <f ca="1">0.18*TablaVentas[[#This Row],[SUBTOTAL]]</f>
        <v>12.003574462775363</v>
      </c>
      <c r="K8463" s="2">
        <f ca="1">+TablaVentas[[#This Row],[SUBTOTAL]]+TablaVentas[[#This Row],[IGV]]</f>
        <v>78.69009925597183</v>
      </c>
    </row>
    <row r="8464" spans="1:11" x14ac:dyDescent="0.25">
      <c r="A8464" t="s">
        <v>8473</v>
      </c>
      <c r="B8464" s="6">
        <v>46145</v>
      </c>
      <c r="C8464" t="s">
        <v>10016</v>
      </c>
      <c r="D8464" t="s">
        <v>10022</v>
      </c>
      <c r="E8464">
        <v>19</v>
      </c>
      <c r="F8464">
        <f>+_xlfn.XLOOKUP(TablaVentas[[#This Row],[PRODUCTO FINANCIERO]],TablaPrecios[PRODUCTO FINANCIERO],TablaPrecios[PRECIO UNIT],0)</f>
        <v>20.9</v>
      </c>
      <c r="G8464" s="2">
        <f>+TablaVentas[[#This Row],[CANTIDAD]]*TablaVentas[[#This Row],[PRECIO UNITARIO]]</f>
        <v>397.09999999999997</v>
      </c>
      <c r="H8464" s="1">
        <f t="shared" ca="1" si="132"/>
        <v>0.17834342851137758</v>
      </c>
      <c r="I8464" s="2">
        <f ca="1">+TablaVentas[[#This Row],[VENTAL TOTAL]]-TablaVentas[[#This Row],[VENTAL TOTAL]]*TablaVentas[[#This Row],[DESCUENTO]]</f>
        <v>326.27982453813195</v>
      </c>
      <c r="J8464" s="2">
        <f ca="1">0.18*TablaVentas[[#This Row],[SUBTOTAL]]</f>
        <v>58.730368416863747</v>
      </c>
      <c r="K8464" s="2">
        <f ca="1">+TablaVentas[[#This Row],[SUBTOTAL]]+TablaVentas[[#This Row],[IGV]]</f>
        <v>385.01019295499572</v>
      </c>
    </row>
    <row r="8465" spans="1:11" x14ac:dyDescent="0.25">
      <c r="A8465" t="s">
        <v>8474</v>
      </c>
      <c r="B8465" s="6">
        <v>45727</v>
      </c>
      <c r="C8465" t="s">
        <v>10016</v>
      </c>
      <c r="D8465" t="s">
        <v>10022</v>
      </c>
      <c r="E8465">
        <v>11</v>
      </c>
      <c r="F8465">
        <f>+_xlfn.XLOOKUP(TablaVentas[[#This Row],[PRODUCTO FINANCIERO]],TablaPrecios[PRODUCTO FINANCIERO],TablaPrecios[PRECIO UNIT],0)</f>
        <v>20.9</v>
      </c>
      <c r="G8465" s="2">
        <f>+TablaVentas[[#This Row],[CANTIDAD]]*TablaVentas[[#This Row],[PRECIO UNITARIO]]</f>
        <v>229.89999999999998</v>
      </c>
      <c r="H8465" s="1">
        <f t="shared" ca="1" si="132"/>
        <v>0.14028536417544576</v>
      </c>
      <c r="I8465" s="2">
        <f ca="1">+TablaVentas[[#This Row],[VENTAL TOTAL]]-TablaVentas[[#This Row],[VENTAL TOTAL]]*TablaVentas[[#This Row],[DESCUENTO]]</f>
        <v>197.648394776065</v>
      </c>
      <c r="J8465" s="2">
        <f ca="1">0.18*TablaVentas[[#This Row],[SUBTOTAL]]</f>
        <v>35.576711059691696</v>
      </c>
      <c r="K8465" s="2">
        <f ca="1">+TablaVentas[[#This Row],[SUBTOTAL]]+TablaVentas[[#This Row],[IGV]]</f>
        <v>233.22510583575669</v>
      </c>
    </row>
    <row r="8466" spans="1:11" x14ac:dyDescent="0.25">
      <c r="A8466" t="s">
        <v>8475</v>
      </c>
      <c r="B8466" s="6">
        <v>45657</v>
      </c>
      <c r="C8466" t="s">
        <v>10013</v>
      </c>
      <c r="D8466" t="s">
        <v>10022</v>
      </c>
      <c r="E8466">
        <v>20</v>
      </c>
      <c r="F8466">
        <f>+_xlfn.XLOOKUP(TablaVentas[[#This Row],[PRODUCTO FINANCIERO]],TablaPrecios[PRODUCTO FINANCIERO],TablaPrecios[PRECIO UNIT],0)</f>
        <v>20.9</v>
      </c>
      <c r="G8466" s="2">
        <f>+TablaVentas[[#This Row],[CANTIDAD]]*TablaVentas[[#This Row],[PRECIO UNITARIO]]</f>
        <v>418</v>
      </c>
      <c r="H8466" s="1">
        <f t="shared" ca="1" si="132"/>
        <v>0.17568115440208934</v>
      </c>
      <c r="I8466" s="2">
        <f ca="1">+TablaVentas[[#This Row],[VENTAL TOTAL]]-TablaVentas[[#This Row],[VENTAL TOTAL]]*TablaVentas[[#This Row],[DESCUENTO]]</f>
        <v>344.56527745992668</v>
      </c>
      <c r="J8466" s="2">
        <f ca="1">0.18*TablaVentas[[#This Row],[SUBTOTAL]]</f>
        <v>62.021749942786798</v>
      </c>
      <c r="K8466" s="2">
        <f ca="1">+TablaVentas[[#This Row],[SUBTOTAL]]+TablaVentas[[#This Row],[IGV]]</f>
        <v>406.58702740271349</v>
      </c>
    </row>
    <row r="8467" spans="1:11" x14ac:dyDescent="0.25">
      <c r="A8467" t="s">
        <v>8476</v>
      </c>
      <c r="B8467" s="6">
        <v>45427</v>
      </c>
      <c r="C8467" t="s">
        <v>10011</v>
      </c>
      <c r="D8467" t="s">
        <v>10018</v>
      </c>
      <c r="E8467">
        <v>18</v>
      </c>
      <c r="F8467">
        <f>+_xlfn.XLOOKUP(TablaVentas[[#This Row],[PRODUCTO FINANCIERO]],TablaPrecios[PRODUCTO FINANCIERO],TablaPrecios[PRECIO UNIT],0)</f>
        <v>14.9</v>
      </c>
      <c r="G8467" s="2">
        <f>+TablaVentas[[#This Row],[CANTIDAD]]*TablaVentas[[#This Row],[PRECIO UNITARIO]]</f>
        <v>268.2</v>
      </c>
      <c r="H8467" s="1">
        <f t="shared" ca="1" si="132"/>
        <v>0.1301159054163008</v>
      </c>
      <c r="I8467" s="2">
        <f ca="1">+TablaVentas[[#This Row],[VENTAL TOTAL]]-TablaVentas[[#This Row],[VENTAL TOTAL]]*TablaVentas[[#This Row],[DESCUENTO]]</f>
        <v>233.30291416734812</v>
      </c>
      <c r="J8467" s="2">
        <f ca="1">0.18*TablaVentas[[#This Row],[SUBTOTAL]]</f>
        <v>41.994524550122662</v>
      </c>
      <c r="K8467" s="2">
        <f ca="1">+TablaVentas[[#This Row],[SUBTOTAL]]+TablaVentas[[#This Row],[IGV]]</f>
        <v>275.29743871747075</v>
      </c>
    </row>
    <row r="8468" spans="1:11" x14ac:dyDescent="0.25">
      <c r="A8468" t="s">
        <v>8477</v>
      </c>
      <c r="B8468" s="6">
        <v>46014</v>
      </c>
      <c r="C8468" t="s">
        <v>10013</v>
      </c>
      <c r="D8468" t="s">
        <v>10022</v>
      </c>
      <c r="E8468">
        <v>18</v>
      </c>
      <c r="F8468">
        <f>+_xlfn.XLOOKUP(TablaVentas[[#This Row],[PRODUCTO FINANCIERO]],TablaPrecios[PRODUCTO FINANCIERO],TablaPrecios[PRECIO UNIT],0)</f>
        <v>20.9</v>
      </c>
      <c r="G8468" s="2">
        <f>+TablaVentas[[#This Row],[CANTIDAD]]*TablaVentas[[#This Row],[PRECIO UNITARIO]]</f>
        <v>376.2</v>
      </c>
      <c r="H8468" s="1">
        <f t="shared" ca="1" si="132"/>
        <v>0.13899518227272489</v>
      </c>
      <c r="I8468" s="2">
        <f ca="1">+TablaVentas[[#This Row],[VENTAL TOTAL]]-TablaVentas[[#This Row],[VENTAL TOTAL]]*TablaVentas[[#This Row],[DESCUENTO]]</f>
        <v>323.91001242900086</v>
      </c>
      <c r="J8468" s="2">
        <f ca="1">0.18*TablaVentas[[#This Row],[SUBTOTAL]]</f>
        <v>58.303802237220154</v>
      </c>
      <c r="K8468" s="2">
        <f ca="1">+TablaVentas[[#This Row],[SUBTOTAL]]+TablaVentas[[#This Row],[IGV]]</f>
        <v>382.21381466622103</v>
      </c>
    </row>
    <row r="8469" spans="1:11" x14ac:dyDescent="0.25">
      <c r="A8469" t="s">
        <v>8478</v>
      </c>
      <c r="B8469" s="6">
        <v>45651</v>
      </c>
      <c r="C8469" t="s">
        <v>10011</v>
      </c>
      <c r="D8469" t="s">
        <v>10022</v>
      </c>
      <c r="E8469">
        <v>7</v>
      </c>
      <c r="F8469">
        <f>+_xlfn.XLOOKUP(TablaVentas[[#This Row],[PRODUCTO FINANCIERO]],TablaPrecios[PRODUCTO FINANCIERO],TablaPrecios[PRECIO UNIT],0)</f>
        <v>20.9</v>
      </c>
      <c r="G8469" s="2">
        <f>+TablaVentas[[#This Row],[CANTIDAD]]*TablaVentas[[#This Row],[PRECIO UNITARIO]]</f>
        <v>146.29999999999998</v>
      </c>
      <c r="H8469" s="1">
        <f t="shared" ca="1" si="132"/>
        <v>0.10662461993681444</v>
      </c>
      <c r="I8469" s="2">
        <f ca="1">+TablaVentas[[#This Row],[VENTAL TOTAL]]-TablaVentas[[#This Row],[VENTAL TOTAL]]*TablaVentas[[#This Row],[DESCUENTO]]</f>
        <v>130.70081810324405</v>
      </c>
      <c r="J8469" s="2">
        <f ca="1">0.18*TablaVentas[[#This Row],[SUBTOTAL]]</f>
        <v>23.526147258583926</v>
      </c>
      <c r="K8469" s="2">
        <f ca="1">+TablaVentas[[#This Row],[SUBTOTAL]]+TablaVentas[[#This Row],[IGV]]</f>
        <v>154.22696536182798</v>
      </c>
    </row>
    <row r="8470" spans="1:11" x14ac:dyDescent="0.25">
      <c r="A8470" t="s">
        <v>8479</v>
      </c>
      <c r="B8470" s="6">
        <v>46086</v>
      </c>
      <c r="C8470" t="s">
        <v>10013</v>
      </c>
      <c r="D8470" t="s">
        <v>10017</v>
      </c>
      <c r="E8470">
        <v>6</v>
      </c>
      <c r="F8470">
        <f>+_xlfn.XLOOKUP(TablaVentas[[#This Row],[PRODUCTO FINANCIERO]],TablaPrecios[PRODUCTO FINANCIERO],TablaPrecios[PRECIO UNIT],0)</f>
        <v>9.9</v>
      </c>
      <c r="G8470" s="2">
        <f>+TablaVentas[[#This Row],[CANTIDAD]]*TablaVentas[[#This Row],[PRECIO UNITARIO]]</f>
        <v>59.400000000000006</v>
      </c>
      <c r="H8470" s="1">
        <f t="shared" ca="1" si="132"/>
        <v>0.14054991938436817</v>
      </c>
      <c r="I8470" s="2">
        <f ca="1">+TablaVentas[[#This Row],[VENTAL TOTAL]]-TablaVentas[[#This Row],[VENTAL TOTAL]]*TablaVentas[[#This Row],[DESCUENTO]]</f>
        <v>51.051334788568539</v>
      </c>
      <c r="J8470" s="2">
        <f ca="1">0.18*TablaVentas[[#This Row],[SUBTOTAL]]</f>
        <v>9.1892402619423361</v>
      </c>
      <c r="K8470" s="2">
        <f ca="1">+TablaVentas[[#This Row],[SUBTOTAL]]+TablaVentas[[#This Row],[IGV]]</f>
        <v>60.240575050510877</v>
      </c>
    </row>
    <row r="8471" spans="1:11" x14ac:dyDescent="0.25">
      <c r="A8471" t="s">
        <v>8480</v>
      </c>
      <c r="B8471" s="6">
        <v>46196</v>
      </c>
      <c r="C8471" t="s">
        <v>10011</v>
      </c>
      <c r="D8471" t="s">
        <v>10017</v>
      </c>
      <c r="E8471">
        <v>11</v>
      </c>
      <c r="F8471">
        <f>+_xlfn.XLOOKUP(TablaVentas[[#This Row],[PRODUCTO FINANCIERO]],TablaPrecios[PRODUCTO FINANCIERO],TablaPrecios[PRECIO UNIT],0)</f>
        <v>9.9</v>
      </c>
      <c r="G8471" s="2">
        <f>+TablaVentas[[#This Row],[CANTIDAD]]*TablaVentas[[#This Row],[PRECIO UNITARIO]]</f>
        <v>108.9</v>
      </c>
      <c r="H8471" s="1">
        <f t="shared" ca="1" si="132"/>
        <v>0.15214110464377789</v>
      </c>
      <c r="I8471" s="2">
        <f ca="1">+TablaVentas[[#This Row],[VENTAL TOTAL]]-TablaVentas[[#This Row],[VENTAL TOTAL]]*TablaVentas[[#This Row],[DESCUENTO]]</f>
        <v>92.331833704292592</v>
      </c>
      <c r="J8471" s="2">
        <f ca="1">0.18*TablaVentas[[#This Row],[SUBTOTAL]]</f>
        <v>16.619730066772664</v>
      </c>
      <c r="K8471" s="2">
        <f ca="1">+TablaVentas[[#This Row],[SUBTOTAL]]+TablaVentas[[#This Row],[IGV]]</f>
        <v>108.95156377106525</v>
      </c>
    </row>
    <row r="8472" spans="1:11" x14ac:dyDescent="0.25">
      <c r="A8472" t="s">
        <v>8481</v>
      </c>
      <c r="B8472" s="6">
        <v>45669</v>
      </c>
      <c r="C8472" t="s">
        <v>10011</v>
      </c>
      <c r="D8472" t="s">
        <v>10022</v>
      </c>
      <c r="E8472">
        <v>17</v>
      </c>
      <c r="F8472">
        <f>+_xlfn.XLOOKUP(TablaVentas[[#This Row],[PRODUCTO FINANCIERO]],TablaPrecios[PRODUCTO FINANCIERO],TablaPrecios[PRECIO UNIT],0)</f>
        <v>20.9</v>
      </c>
      <c r="G8472" s="2">
        <f>+TablaVentas[[#This Row],[CANTIDAD]]*TablaVentas[[#This Row],[PRECIO UNITARIO]]</f>
        <v>355.29999999999995</v>
      </c>
      <c r="H8472" s="1">
        <f t="shared" ca="1" si="132"/>
        <v>0.16701481829417961</v>
      </c>
      <c r="I8472" s="2">
        <f ca="1">+TablaVentas[[#This Row],[VENTAL TOTAL]]-TablaVentas[[#This Row],[VENTAL TOTAL]]*TablaVentas[[#This Row],[DESCUENTO]]</f>
        <v>295.95963506007797</v>
      </c>
      <c r="J8472" s="2">
        <f ca="1">0.18*TablaVentas[[#This Row],[SUBTOTAL]]</f>
        <v>53.27273431081403</v>
      </c>
      <c r="K8472" s="2">
        <f ca="1">+TablaVentas[[#This Row],[SUBTOTAL]]+TablaVentas[[#This Row],[IGV]]</f>
        <v>349.232369370892</v>
      </c>
    </row>
    <row r="8473" spans="1:11" x14ac:dyDescent="0.25">
      <c r="A8473" t="s">
        <v>8482</v>
      </c>
      <c r="B8473" s="6">
        <v>46084</v>
      </c>
      <c r="C8473" t="s">
        <v>10015</v>
      </c>
      <c r="D8473" t="s">
        <v>10019</v>
      </c>
      <c r="E8473">
        <v>10</v>
      </c>
      <c r="F8473">
        <f>+_xlfn.XLOOKUP(TablaVentas[[#This Row],[PRODUCTO FINANCIERO]],TablaPrecios[PRODUCTO FINANCIERO],TablaPrecios[PRECIO UNIT],0)</f>
        <v>9.9</v>
      </c>
      <c r="G8473" s="2">
        <f>+TablaVentas[[#This Row],[CANTIDAD]]*TablaVentas[[#This Row],[PRECIO UNITARIO]]</f>
        <v>99</v>
      </c>
      <c r="H8473" s="1">
        <f t="shared" ca="1" si="132"/>
        <v>0.10021864445980939</v>
      </c>
      <c r="I8473" s="2">
        <f ca="1">+TablaVentas[[#This Row],[VENTAL TOTAL]]-TablaVentas[[#This Row],[VENTAL TOTAL]]*TablaVentas[[#This Row],[DESCUENTO]]</f>
        <v>89.078354198478877</v>
      </c>
      <c r="J8473" s="2">
        <f ca="1">0.18*TablaVentas[[#This Row],[SUBTOTAL]]</f>
        <v>16.034103755726196</v>
      </c>
      <c r="K8473" s="2">
        <f ca="1">+TablaVentas[[#This Row],[SUBTOTAL]]+TablaVentas[[#This Row],[IGV]]</f>
        <v>105.11245795420507</v>
      </c>
    </row>
    <row r="8474" spans="1:11" x14ac:dyDescent="0.25">
      <c r="A8474" t="s">
        <v>8483</v>
      </c>
      <c r="B8474" s="6">
        <v>46092</v>
      </c>
      <c r="C8474" t="s">
        <v>10015</v>
      </c>
      <c r="D8474" t="s">
        <v>10018</v>
      </c>
      <c r="E8474">
        <v>20</v>
      </c>
      <c r="F8474">
        <f>+_xlfn.XLOOKUP(TablaVentas[[#This Row],[PRODUCTO FINANCIERO]],TablaPrecios[PRODUCTO FINANCIERO],TablaPrecios[PRECIO UNIT],0)</f>
        <v>14.9</v>
      </c>
      <c r="G8474" s="2">
        <f>+TablaVentas[[#This Row],[CANTIDAD]]*TablaVentas[[#This Row],[PRECIO UNITARIO]]</f>
        <v>298</v>
      </c>
      <c r="H8474" s="1">
        <f t="shared" ca="1" si="132"/>
        <v>0.11966794945414856</v>
      </c>
      <c r="I8474" s="2">
        <f ca="1">+TablaVentas[[#This Row],[VENTAL TOTAL]]-TablaVentas[[#This Row],[VENTAL TOTAL]]*TablaVentas[[#This Row],[DESCUENTO]]</f>
        <v>262.33895106266374</v>
      </c>
      <c r="J8474" s="2">
        <f ca="1">0.18*TablaVentas[[#This Row],[SUBTOTAL]]</f>
        <v>47.221011191279473</v>
      </c>
      <c r="K8474" s="2">
        <f ca="1">+TablaVentas[[#This Row],[SUBTOTAL]]+TablaVentas[[#This Row],[IGV]]</f>
        <v>309.55996225394324</v>
      </c>
    </row>
    <row r="8475" spans="1:11" x14ac:dyDescent="0.25">
      <c r="A8475" t="s">
        <v>8484</v>
      </c>
      <c r="B8475" s="6">
        <v>45625</v>
      </c>
      <c r="C8475" t="s">
        <v>10011</v>
      </c>
      <c r="D8475" t="s">
        <v>10018</v>
      </c>
      <c r="E8475">
        <v>3</v>
      </c>
      <c r="F8475">
        <f>+_xlfn.XLOOKUP(TablaVentas[[#This Row],[PRODUCTO FINANCIERO]],TablaPrecios[PRODUCTO FINANCIERO],TablaPrecios[PRECIO UNIT],0)</f>
        <v>14.9</v>
      </c>
      <c r="G8475" s="2">
        <f>+TablaVentas[[#This Row],[CANTIDAD]]*TablaVentas[[#This Row],[PRECIO UNITARIO]]</f>
        <v>44.7</v>
      </c>
      <c r="H8475" s="1">
        <f t="shared" ca="1" si="132"/>
        <v>0.19650131736411058</v>
      </c>
      <c r="I8475" s="2">
        <f ca="1">+TablaVentas[[#This Row],[VENTAL TOTAL]]-TablaVentas[[#This Row],[VENTAL TOTAL]]*TablaVentas[[#This Row],[DESCUENTO]]</f>
        <v>35.916391113824261</v>
      </c>
      <c r="J8475" s="2">
        <f ca="1">0.18*TablaVentas[[#This Row],[SUBTOTAL]]</f>
        <v>6.4649504004883669</v>
      </c>
      <c r="K8475" s="2">
        <f ca="1">+TablaVentas[[#This Row],[SUBTOTAL]]+TablaVentas[[#This Row],[IGV]]</f>
        <v>42.381341514312631</v>
      </c>
    </row>
    <row r="8476" spans="1:11" x14ac:dyDescent="0.25">
      <c r="A8476" t="s">
        <v>8485</v>
      </c>
      <c r="B8476" s="6">
        <v>46214</v>
      </c>
      <c r="C8476" t="s">
        <v>10013</v>
      </c>
      <c r="D8476" t="s">
        <v>10022</v>
      </c>
      <c r="E8476">
        <v>4</v>
      </c>
      <c r="F8476">
        <f>+_xlfn.XLOOKUP(TablaVentas[[#This Row],[PRODUCTO FINANCIERO]],TablaPrecios[PRODUCTO FINANCIERO],TablaPrecios[PRECIO UNIT],0)</f>
        <v>20.9</v>
      </c>
      <c r="G8476" s="2">
        <f>+TablaVentas[[#This Row],[CANTIDAD]]*TablaVentas[[#This Row],[PRECIO UNITARIO]]</f>
        <v>83.6</v>
      </c>
      <c r="H8476" s="1">
        <f t="shared" ca="1" si="132"/>
        <v>0.17899316367926971</v>
      </c>
      <c r="I8476" s="2">
        <f ca="1">+TablaVentas[[#This Row],[VENTAL TOTAL]]-TablaVentas[[#This Row],[VENTAL TOTAL]]*TablaVentas[[#This Row],[DESCUENTO]]</f>
        <v>68.636171516413043</v>
      </c>
      <c r="J8476" s="2">
        <f ca="1">0.18*TablaVentas[[#This Row],[SUBTOTAL]]</f>
        <v>12.354510872954346</v>
      </c>
      <c r="K8476" s="2">
        <f ca="1">+TablaVentas[[#This Row],[SUBTOTAL]]+TablaVentas[[#This Row],[IGV]]</f>
        <v>80.990682389367393</v>
      </c>
    </row>
    <row r="8477" spans="1:11" x14ac:dyDescent="0.25">
      <c r="A8477" t="s">
        <v>8486</v>
      </c>
      <c r="B8477" s="6">
        <v>45422</v>
      </c>
      <c r="C8477" t="s">
        <v>10016</v>
      </c>
      <c r="D8477" t="s">
        <v>10020</v>
      </c>
      <c r="E8477">
        <v>19</v>
      </c>
      <c r="F8477">
        <f>+_xlfn.XLOOKUP(TablaVentas[[#This Row],[PRODUCTO FINANCIERO]],TablaPrecios[PRODUCTO FINANCIERO],TablaPrecios[PRECIO UNIT],0)</f>
        <v>14.9</v>
      </c>
      <c r="G8477" s="2">
        <f>+TablaVentas[[#This Row],[CANTIDAD]]*TablaVentas[[#This Row],[PRECIO UNITARIO]]</f>
        <v>283.10000000000002</v>
      </c>
      <c r="H8477" s="1">
        <f t="shared" ca="1" si="132"/>
        <v>0.14677918961076564</v>
      </c>
      <c r="I8477" s="2">
        <f ca="1">+TablaVentas[[#This Row],[VENTAL TOTAL]]-TablaVentas[[#This Row],[VENTAL TOTAL]]*TablaVentas[[#This Row],[DESCUENTO]]</f>
        <v>241.54681142119227</v>
      </c>
      <c r="J8477" s="2">
        <f ca="1">0.18*TablaVentas[[#This Row],[SUBTOTAL]]</f>
        <v>43.478426055814609</v>
      </c>
      <c r="K8477" s="2">
        <f ca="1">+TablaVentas[[#This Row],[SUBTOTAL]]+TablaVentas[[#This Row],[IGV]]</f>
        <v>285.0252374770069</v>
      </c>
    </row>
    <row r="8478" spans="1:11" x14ac:dyDescent="0.25">
      <c r="A8478" t="s">
        <v>8487</v>
      </c>
      <c r="B8478" s="6">
        <v>46107</v>
      </c>
      <c r="C8478" t="s">
        <v>10015</v>
      </c>
      <c r="D8478" t="s">
        <v>10022</v>
      </c>
      <c r="E8478">
        <v>16</v>
      </c>
      <c r="F8478">
        <f>+_xlfn.XLOOKUP(TablaVentas[[#This Row],[PRODUCTO FINANCIERO]],TablaPrecios[PRODUCTO FINANCIERO],TablaPrecios[PRECIO UNIT],0)</f>
        <v>20.9</v>
      </c>
      <c r="G8478" s="2">
        <f>+TablaVentas[[#This Row],[CANTIDAD]]*TablaVentas[[#This Row],[PRECIO UNITARIO]]</f>
        <v>334.4</v>
      </c>
      <c r="H8478" s="1">
        <f t="shared" ca="1" si="132"/>
        <v>0.18881002387545606</v>
      </c>
      <c r="I8478" s="2">
        <f ca="1">+TablaVentas[[#This Row],[VENTAL TOTAL]]-TablaVentas[[#This Row],[VENTAL TOTAL]]*TablaVentas[[#This Row],[DESCUENTO]]</f>
        <v>271.26192801604748</v>
      </c>
      <c r="J8478" s="2">
        <f ca="1">0.18*TablaVentas[[#This Row],[SUBTOTAL]]</f>
        <v>48.827147042888541</v>
      </c>
      <c r="K8478" s="2">
        <f ca="1">+TablaVentas[[#This Row],[SUBTOTAL]]+TablaVentas[[#This Row],[IGV]]</f>
        <v>320.08907505893603</v>
      </c>
    </row>
    <row r="8479" spans="1:11" x14ac:dyDescent="0.25">
      <c r="A8479" t="s">
        <v>8488</v>
      </c>
      <c r="B8479" s="6">
        <v>45468</v>
      </c>
      <c r="C8479" t="s">
        <v>10012</v>
      </c>
      <c r="D8479" t="s">
        <v>10019</v>
      </c>
      <c r="E8479">
        <v>16</v>
      </c>
      <c r="F8479">
        <f>+_xlfn.XLOOKUP(TablaVentas[[#This Row],[PRODUCTO FINANCIERO]],TablaPrecios[PRODUCTO FINANCIERO],TablaPrecios[PRECIO UNIT],0)</f>
        <v>9.9</v>
      </c>
      <c r="G8479" s="2">
        <f>+TablaVentas[[#This Row],[CANTIDAD]]*TablaVentas[[#This Row],[PRECIO UNITARIO]]</f>
        <v>158.4</v>
      </c>
      <c r="H8479" s="1">
        <f t="shared" ca="1" si="132"/>
        <v>0.14473068226646496</v>
      </c>
      <c r="I8479" s="2">
        <f ca="1">+TablaVentas[[#This Row],[VENTAL TOTAL]]-TablaVentas[[#This Row],[VENTAL TOTAL]]*TablaVentas[[#This Row],[DESCUENTO]]</f>
        <v>135.47465992899197</v>
      </c>
      <c r="J8479" s="2">
        <f ca="1">0.18*TablaVentas[[#This Row],[SUBTOTAL]]</f>
        <v>24.385438787218554</v>
      </c>
      <c r="K8479" s="2">
        <f ca="1">+TablaVentas[[#This Row],[SUBTOTAL]]+TablaVentas[[#This Row],[IGV]]</f>
        <v>159.86009871621053</v>
      </c>
    </row>
    <row r="8480" spans="1:11" x14ac:dyDescent="0.25">
      <c r="A8480" t="s">
        <v>8489</v>
      </c>
      <c r="B8480" s="6">
        <v>45974</v>
      </c>
      <c r="C8480" t="s">
        <v>10012</v>
      </c>
      <c r="D8480" t="s">
        <v>10017</v>
      </c>
      <c r="E8480">
        <v>16</v>
      </c>
      <c r="F8480">
        <f>+_xlfn.XLOOKUP(TablaVentas[[#This Row],[PRODUCTO FINANCIERO]],TablaPrecios[PRODUCTO FINANCIERO],TablaPrecios[PRECIO UNIT],0)</f>
        <v>9.9</v>
      </c>
      <c r="G8480" s="2">
        <f>+TablaVentas[[#This Row],[CANTIDAD]]*TablaVentas[[#This Row],[PRECIO UNITARIO]]</f>
        <v>158.4</v>
      </c>
      <c r="H8480" s="1">
        <f t="shared" ca="1" si="132"/>
        <v>0.11488179958050267</v>
      </c>
      <c r="I8480" s="2">
        <f ca="1">+TablaVentas[[#This Row],[VENTAL TOTAL]]-TablaVentas[[#This Row],[VENTAL TOTAL]]*TablaVentas[[#This Row],[DESCUENTO]]</f>
        <v>140.20272294644838</v>
      </c>
      <c r="J8480" s="2">
        <f ca="1">0.18*TablaVentas[[#This Row],[SUBTOTAL]]</f>
        <v>25.236490130360707</v>
      </c>
      <c r="K8480" s="2">
        <f ca="1">+TablaVentas[[#This Row],[SUBTOTAL]]+TablaVentas[[#This Row],[IGV]]</f>
        <v>165.4392130768091</v>
      </c>
    </row>
    <row r="8481" spans="1:11" x14ac:dyDescent="0.25">
      <c r="A8481" t="s">
        <v>8490</v>
      </c>
      <c r="B8481" s="6">
        <v>46039</v>
      </c>
      <c r="C8481" t="s">
        <v>10011</v>
      </c>
      <c r="D8481" t="s">
        <v>10022</v>
      </c>
      <c r="E8481">
        <v>18</v>
      </c>
      <c r="F8481">
        <f>+_xlfn.XLOOKUP(TablaVentas[[#This Row],[PRODUCTO FINANCIERO]],TablaPrecios[PRODUCTO FINANCIERO],TablaPrecios[PRECIO UNIT],0)</f>
        <v>20.9</v>
      </c>
      <c r="G8481" s="2">
        <f>+TablaVentas[[#This Row],[CANTIDAD]]*TablaVentas[[#This Row],[PRECIO UNITARIO]]</f>
        <v>376.2</v>
      </c>
      <c r="H8481" s="1">
        <f t="shared" ca="1" si="132"/>
        <v>0.15984571973607722</v>
      </c>
      <c r="I8481" s="2">
        <f ca="1">+TablaVentas[[#This Row],[VENTAL TOTAL]]-TablaVentas[[#This Row],[VENTAL TOTAL]]*TablaVentas[[#This Row],[DESCUENTO]]</f>
        <v>316.06604023528774</v>
      </c>
      <c r="J8481" s="2">
        <f ca="1">0.18*TablaVentas[[#This Row],[SUBTOTAL]]</f>
        <v>56.891887242351793</v>
      </c>
      <c r="K8481" s="2">
        <f ca="1">+TablaVentas[[#This Row],[SUBTOTAL]]+TablaVentas[[#This Row],[IGV]]</f>
        <v>372.95792747763954</v>
      </c>
    </row>
    <row r="8482" spans="1:11" x14ac:dyDescent="0.25">
      <c r="A8482" t="s">
        <v>8491</v>
      </c>
      <c r="B8482" s="6">
        <v>45434</v>
      </c>
      <c r="C8482" t="s">
        <v>10016</v>
      </c>
      <c r="D8482" t="s">
        <v>10022</v>
      </c>
      <c r="E8482">
        <v>13</v>
      </c>
      <c r="F8482">
        <f>+_xlfn.XLOOKUP(TablaVentas[[#This Row],[PRODUCTO FINANCIERO]],TablaPrecios[PRODUCTO FINANCIERO],TablaPrecios[PRECIO UNIT],0)</f>
        <v>20.9</v>
      </c>
      <c r="G8482" s="2">
        <f>+TablaVentas[[#This Row],[CANTIDAD]]*TablaVentas[[#This Row],[PRECIO UNITARIO]]</f>
        <v>271.7</v>
      </c>
      <c r="H8482" s="1">
        <f t="shared" ca="1" si="132"/>
        <v>0.16479474712943173</v>
      </c>
      <c r="I8482" s="2">
        <f ca="1">+TablaVentas[[#This Row],[VENTAL TOTAL]]-TablaVentas[[#This Row],[VENTAL TOTAL]]*TablaVentas[[#This Row],[DESCUENTO]]</f>
        <v>226.92526720493339</v>
      </c>
      <c r="J8482" s="2">
        <f ca="1">0.18*TablaVentas[[#This Row],[SUBTOTAL]]</f>
        <v>40.846548096888007</v>
      </c>
      <c r="K8482" s="2">
        <f ca="1">+TablaVentas[[#This Row],[SUBTOTAL]]+TablaVentas[[#This Row],[IGV]]</f>
        <v>267.77181530182139</v>
      </c>
    </row>
    <row r="8483" spans="1:11" x14ac:dyDescent="0.25">
      <c r="A8483" t="s">
        <v>8492</v>
      </c>
      <c r="B8483" s="6">
        <v>45910</v>
      </c>
      <c r="C8483" t="s">
        <v>10013</v>
      </c>
      <c r="D8483" t="s">
        <v>10020</v>
      </c>
      <c r="E8483">
        <v>20</v>
      </c>
      <c r="F8483">
        <f>+_xlfn.XLOOKUP(TablaVentas[[#This Row],[PRODUCTO FINANCIERO]],TablaPrecios[PRODUCTO FINANCIERO],TablaPrecios[PRECIO UNIT],0)</f>
        <v>14.9</v>
      </c>
      <c r="G8483" s="2">
        <f>+TablaVentas[[#This Row],[CANTIDAD]]*TablaVentas[[#This Row],[PRECIO UNITARIO]]</f>
        <v>298</v>
      </c>
      <c r="H8483" s="1">
        <f t="shared" ca="1" si="132"/>
        <v>0.10895460208709334</v>
      </c>
      <c r="I8483" s="2">
        <f ca="1">+TablaVentas[[#This Row],[VENTAL TOTAL]]-TablaVentas[[#This Row],[VENTAL TOTAL]]*TablaVentas[[#This Row],[DESCUENTO]]</f>
        <v>265.53152857804616</v>
      </c>
      <c r="J8483" s="2">
        <f ca="1">0.18*TablaVentas[[#This Row],[SUBTOTAL]]</f>
        <v>47.79567514404831</v>
      </c>
      <c r="K8483" s="2">
        <f ca="1">+TablaVentas[[#This Row],[SUBTOTAL]]+TablaVentas[[#This Row],[IGV]]</f>
        <v>313.32720372209445</v>
      </c>
    </row>
    <row r="8484" spans="1:11" x14ac:dyDescent="0.25">
      <c r="A8484" t="s">
        <v>8493</v>
      </c>
      <c r="B8484" s="6">
        <v>45792</v>
      </c>
      <c r="C8484" t="s">
        <v>10014</v>
      </c>
      <c r="D8484" t="s">
        <v>10019</v>
      </c>
      <c r="E8484">
        <v>20</v>
      </c>
      <c r="F8484">
        <f>+_xlfn.XLOOKUP(TablaVentas[[#This Row],[PRODUCTO FINANCIERO]],TablaPrecios[PRODUCTO FINANCIERO],TablaPrecios[PRECIO UNIT],0)</f>
        <v>9.9</v>
      </c>
      <c r="G8484" s="2">
        <f>+TablaVentas[[#This Row],[CANTIDAD]]*TablaVentas[[#This Row],[PRECIO UNITARIO]]</f>
        <v>198</v>
      </c>
      <c r="H8484" s="1">
        <f t="shared" ca="1" si="132"/>
        <v>0.17455216667741896</v>
      </c>
      <c r="I8484" s="2">
        <f ca="1">+TablaVentas[[#This Row],[VENTAL TOTAL]]-TablaVentas[[#This Row],[VENTAL TOTAL]]*TablaVentas[[#This Row],[DESCUENTO]]</f>
        <v>163.43867099787104</v>
      </c>
      <c r="J8484" s="2">
        <f ca="1">0.18*TablaVentas[[#This Row],[SUBTOTAL]]</f>
        <v>29.418960779616786</v>
      </c>
      <c r="K8484" s="2">
        <f ca="1">+TablaVentas[[#This Row],[SUBTOTAL]]+TablaVentas[[#This Row],[IGV]]</f>
        <v>192.85763177748782</v>
      </c>
    </row>
    <row r="8485" spans="1:11" x14ac:dyDescent="0.25">
      <c r="A8485" t="s">
        <v>8494</v>
      </c>
      <c r="B8485" s="6">
        <v>45302</v>
      </c>
      <c r="C8485" t="s">
        <v>10015</v>
      </c>
      <c r="D8485" t="s">
        <v>10019</v>
      </c>
      <c r="E8485">
        <v>10</v>
      </c>
      <c r="F8485">
        <f>+_xlfn.XLOOKUP(TablaVentas[[#This Row],[PRODUCTO FINANCIERO]],TablaPrecios[PRODUCTO FINANCIERO],TablaPrecios[PRECIO UNIT],0)</f>
        <v>9.9</v>
      </c>
      <c r="G8485" s="2">
        <f>+TablaVentas[[#This Row],[CANTIDAD]]*TablaVentas[[#This Row],[PRECIO UNITARIO]]</f>
        <v>99</v>
      </c>
      <c r="H8485" s="1">
        <f t="shared" ca="1" si="132"/>
        <v>0.15413378315137533</v>
      </c>
      <c r="I8485" s="2">
        <f ca="1">+TablaVentas[[#This Row],[VENTAL TOTAL]]-TablaVentas[[#This Row],[VENTAL TOTAL]]*TablaVentas[[#This Row],[DESCUENTO]]</f>
        <v>83.740755468013845</v>
      </c>
      <c r="J8485" s="2">
        <f ca="1">0.18*TablaVentas[[#This Row],[SUBTOTAL]]</f>
        <v>15.073335984242492</v>
      </c>
      <c r="K8485" s="2">
        <f ca="1">+TablaVentas[[#This Row],[SUBTOTAL]]+TablaVentas[[#This Row],[IGV]]</f>
        <v>98.814091452256335</v>
      </c>
    </row>
    <row r="8486" spans="1:11" x14ac:dyDescent="0.25">
      <c r="A8486" t="s">
        <v>8495</v>
      </c>
      <c r="B8486" s="6">
        <v>45468</v>
      </c>
      <c r="C8486" t="s">
        <v>10011</v>
      </c>
      <c r="D8486" t="s">
        <v>10020</v>
      </c>
      <c r="E8486">
        <v>10</v>
      </c>
      <c r="F8486">
        <f>+_xlfn.XLOOKUP(TablaVentas[[#This Row],[PRODUCTO FINANCIERO]],TablaPrecios[PRODUCTO FINANCIERO],TablaPrecios[PRECIO UNIT],0)</f>
        <v>14.9</v>
      </c>
      <c r="G8486" s="2">
        <f>+TablaVentas[[#This Row],[CANTIDAD]]*TablaVentas[[#This Row],[PRECIO UNITARIO]]</f>
        <v>149</v>
      </c>
      <c r="H8486" s="1">
        <f t="shared" ca="1" si="132"/>
        <v>0.13029578754606877</v>
      </c>
      <c r="I8486" s="2">
        <f ca="1">+TablaVentas[[#This Row],[VENTAL TOTAL]]-TablaVentas[[#This Row],[VENTAL TOTAL]]*TablaVentas[[#This Row],[DESCUENTO]]</f>
        <v>129.58592765563574</v>
      </c>
      <c r="J8486" s="2">
        <f ca="1">0.18*TablaVentas[[#This Row],[SUBTOTAL]]</f>
        <v>23.325466978014433</v>
      </c>
      <c r="K8486" s="2">
        <f ca="1">+TablaVentas[[#This Row],[SUBTOTAL]]+TablaVentas[[#This Row],[IGV]]</f>
        <v>152.91139463365016</v>
      </c>
    </row>
    <row r="8487" spans="1:11" x14ac:dyDescent="0.25">
      <c r="A8487" t="s">
        <v>8496</v>
      </c>
      <c r="B8487" s="6">
        <v>45889</v>
      </c>
      <c r="C8487" t="s">
        <v>10013</v>
      </c>
      <c r="D8487" t="s">
        <v>10017</v>
      </c>
      <c r="E8487">
        <v>3</v>
      </c>
      <c r="F8487">
        <f>+_xlfn.XLOOKUP(TablaVentas[[#This Row],[PRODUCTO FINANCIERO]],TablaPrecios[PRODUCTO FINANCIERO],TablaPrecios[PRECIO UNIT],0)</f>
        <v>9.9</v>
      </c>
      <c r="G8487" s="2">
        <f>+TablaVentas[[#This Row],[CANTIDAD]]*TablaVentas[[#This Row],[PRECIO UNITARIO]]</f>
        <v>29.700000000000003</v>
      </c>
      <c r="H8487" s="1">
        <f t="shared" ca="1" si="132"/>
        <v>0.1534803793165983</v>
      </c>
      <c r="I8487" s="2">
        <f ca="1">+TablaVentas[[#This Row],[VENTAL TOTAL]]-TablaVentas[[#This Row],[VENTAL TOTAL]]*TablaVentas[[#This Row],[DESCUENTO]]</f>
        <v>25.141632734297033</v>
      </c>
      <c r="J8487" s="2">
        <f ca="1">0.18*TablaVentas[[#This Row],[SUBTOTAL]]</f>
        <v>4.5254938921734658</v>
      </c>
      <c r="K8487" s="2">
        <f ca="1">+TablaVentas[[#This Row],[SUBTOTAL]]+TablaVentas[[#This Row],[IGV]]</f>
        <v>29.667126626470498</v>
      </c>
    </row>
    <row r="8488" spans="1:11" x14ac:dyDescent="0.25">
      <c r="A8488" t="s">
        <v>8497</v>
      </c>
      <c r="B8488" s="6">
        <v>45978</v>
      </c>
      <c r="C8488" t="s">
        <v>10015</v>
      </c>
      <c r="D8488" t="s">
        <v>10019</v>
      </c>
      <c r="E8488">
        <v>15</v>
      </c>
      <c r="F8488">
        <f>+_xlfn.XLOOKUP(TablaVentas[[#This Row],[PRODUCTO FINANCIERO]],TablaPrecios[PRODUCTO FINANCIERO],TablaPrecios[PRECIO UNIT],0)</f>
        <v>9.9</v>
      </c>
      <c r="G8488" s="2">
        <f>+TablaVentas[[#This Row],[CANTIDAD]]*TablaVentas[[#This Row],[PRECIO UNITARIO]]</f>
        <v>148.5</v>
      </c>
      <c r="H8488" s="1">
        <f t="shared" ca="1" si="132"/>
        <v>0.15254508657377414</v>
      </c>
      <c r="I8488" s="2">
        <f ca="1">+TablaVentas[[#This Row],[VENTAL TOTAL]]-TablaVentas[[#This Row],[VENTAL TOTAL]]*TablaVentas[[#This Row],[DESCUENTO]]</f>
        <v>125.84705464379454</v>
      </c>
      <c r="J8488" s="2">
        <f ca="1">0.18*TablaVentas[[#This Row],[SUBTOTAL]]</f>
        <v>22.652469835883014</v>
      </c>
      <c r="K8488" s="2">
        <f ca="1">+TablaVentas[[#This Row],[SUBTOTAL]]+TablaVentas[[#This Row],[IGV]]</f>
        <v>148.49952447967755</v>
      </c>
    </row>
    <row r="8489" spans="1:11" x14ac:dyDescent="0.25">
      <c r="A8489" t="s">
        <v>8498</v>
      </c>
      <c r="B8489" s="6">
        <v>45490</v>
      </c>
      <c r="C8489" t="s">
        <v>10013</v>
      </c>
      <c r="D8489" t="s">
        <v>10020</v>
      </c>
      <c r="E8489">
        <v>8</v>
      </c>
      <c r="F8489">
        <f>+_xlfn.XLOOKUP(TablaVentas[[#This Row],[PRODUCTO FINANCIERO]],TablaPrecios[PRODUCTO FINANCIERO],TablaPrecios[PRECIO UNIT],0)</f>
        <v>14.9</v>
      </c>
      <c r="G8489" s="2">
        <f>+TablaVentas[[#This Row],[CANTIDAD]]*TablaVentas[[#This Row],[PRECIO UNITARIO]]</f>
        <v>119.2</v>
      </c>
      <c r="H8489" s="1">
        <f t="shared" ca="1" si="132"/>
        <v>0.1894080584074494</v>
      </c>
      <c r="I8489" s="2">
        <f ca="1">+TablaVentas[[#This Row],[VENTAL TOTAL]]-TablaVentas[[#This Row],[VENTAL TOTAL]]*TablaVentas[[#This Row],[DESCUENTO]]</f>
        <v>96.622559437832038</v>
      </c>
      <c r="J8489" s="2">
        <f ca="1">0.18*TablaVentas[[#This Row],[SUBTOTAL]]</f>
        <v>17.392060698809765</v>
      </c>
      <c r="K8489" s="2">
        <f ca="1">+TablaVentas[[#This Row],[SUBTOTAL]]+TablaVentas[[#This Row],[IGV]]</f>
        <v>114.01462013664181</v>
      </c>
    </row>
    <row r="8490" spans="1:11" x14ac:dyDescent="0.25">
      <c r="A8490" t="s">
        <v>8499</v>
      </c>
      <c r="B8490" s="6">
        <v>46207</v>
      </c>
      <c r="C8490" t="s">
        <v>10014</v>
      </c>
      <c r="D8490" t="s">
        <v>10018</v>
      </c>
      <c r="E8490">
        <v>5</v>
      </c>
      <c r="F8490">
        <f>+_xlfn.XLOOKUP(TablaVentas[[#This Row],[PRODUCTO FINANCIERO]],TablaPrecios[PRODUCTO FINANCIERO],TablaPrecios[PRECIO UNIT],0)</f>
        <v>14.9</v>
      </c>
      <c r="G8490" s="2">
        <f>+TablaVentas[[#This Row],[CANTIDAD]]*TablaVentas[[#This Row],[PRECIO UNITARIO]]</f>
        <v>74.5</v>
      </c>
      <c r="H8490" s="1">
        <f t="shared" ca="1" si="132"/>
        <v>0.14693757195546192</v>
      </c>
      <c r="I8490" s="2">
        <f ca="1">+TablaVentas[[#This Row],[VENTAL TOTAL]]-TablaVentas[[#This Row],[VENTAL TOTAL]]*TablaVentas[[#This Row],[DESCUENTO]]</f>
        <v>63.55315088931809</v>
      </c>
      <c r="J8490" s="2">
        <f ca="1">0.18*TablaVentas[[#This Row],[SUBTOTAL]]</f>
        <v>11.439567160077257</v>
      </c>
      <c r="K8490" s="2">
        <f ca="1">+TablaVentas[[#This Row],[SUBTOTAL]]+TablaVentas[[#This Row],[IGV]]</f>
        <v>74.99271804939535</v>
      </c>
    </row>
    <row r="8491" spans="1:11" x14ac:dyDescent="0.25">
      <c r="A8491" t="s">
        <v>8500</v>
      </c>
      <c r="B8491" s="6">
        <v>45443</v>
      </c>
      <c r="C8491" t="s">
        <v>10013</v>
      </c>
      <c r="D8491" t="s">
        <v>10017</v>
      </c>
      <c r="E8491">
        <v>8</v>
      </c>
      <c r="F8491">
        <f>+_xlfn.XLOOKUP(TablaVentas[[#This Row],[PRODUCTO FINANCIERO]],TablaPrecios[PRODUCTO FINANCIERO],TablaPrecios[PRECIO UNIT],0)</f>
        <v>9.9</v>
      </c>
      <c r="G8491" s="2">
        <f>+TablaVentas[[#This Row],[CANTIDAD]]*TablaVentas[[#This Row],[PRECIO UNITARIO]]</f>
        <v>79.2</v>
      </c>
      <c r="H8491" s="1">
        <f t="shared" ca="1" si="132"/>
        <v>0.16480413404121091</v>
      </c>
      <c r="I8491" s="2">
        <f ca="1">+TablaVentas[[#This Row],[VENTAL TOTAL]]-TablaVentas[[#This Row],[VENTAL TOTAL]]*TablaVentas[[#This Row],[DESCUENTO]]</f>
        <v>66.147512583936106</v>
      </c>
      <c r="J8491" s="2">
        <f ca="1">0.18*TablaVentas[[#This Row],[SUBTOTAL]]</f>
        <v>11.906552265108498</v>
      </c>
      <c r="K8491" s="2">
        <f ca="1">+TablaVentas[[#This Row],[SUBTOTAL]]+TablaVentas[[#This Row],[IGV]]</f>
        <v>78.054064849044607</v>
      </c>
    </row>
    <row r="8492" spans="1:11" x14ac:dyDescent="0.25">
      <c r="A8492" t="s">
        <v>8501</v>
      </c>
      <c r="B8492" s="6">
        <v>45622</v>
      </c>
      <c r="C8492" t="s">
        <v>10014</v>
      </c>
      <c r="D8492" t="s">
        <v>10020</v>
      </c>
      <c r="E8492">
        <v>14</v>
      </c>
      <c r="F8492">
        <f>+_xlfn.XLOOKUP(TablaVentas[[#This Row],[PRODUCTO FINANCIERO]],TablaPrecios[PRODUCTO FINANCIERO],TablaPrecios[PRECIO UNIT],0)</f>
        <v>14.9</v>
      </c>
      <c r="G8492" s="2">
        <f>+TablaVentas[[#This Row],[CANTIDAD]]*TablaVentas[[#This Row],[PRECIO UNITARIO]]</f>
        <v>208.6</v>
      </c>
      <c r="H8492" s="1">
        <f t="shared" ca="1" si="132"/>
        <v>0.16937956380193803</v>
      </c>
      <c r="I8492" s="2">
        <f ca="1">+TablaVentas[[#This Row],[VENTAL TOTAL]]-TablaVentas[[#This Row],[VENTAL TOTAL]]*TablaVentas[[#This Row],[DESCUENTO]]</f>
        <v>173.26742299091572</v>
      </c>
      <c r="J8492" s="2">
        <f ca="1">0.18*TablaVentas[[#This Row],[SUBTOTAL]]</f>
        <v>31.188136138364829</v>
      </c>
      <c r="K8492" s="2">
        <f ca="1">+TablaVentas[[#This Row],[SUBTOTAL]]+TablaVentas[[#This Row],[IGV]]</f>
        <v>204.45555912928054</v>
      </c>
    </row>
    <row r="8493" spans="1:11" x14ac:dyDescent="0.25">
      <c r="A8493" t="s">
        <v>8502</v>
      </c>
      <c r="B8493" s="6">
        <v>46222</v>
      </c>
      <c r="C8493" t="s">
        <v>10014</v>
      </c>
      <c r="D8493" t="s">
        <v>10020</v>
      </c>
      <c r="E8493">
        <v>12</v>
      </c>
      <c r="F8493">
        <f>+_xlfn.XLOOKUP(TablaVentas[[#This Row],[PRODUCTO FINANCIERO]],TablaPrecios[PRODUCTO FINANCIERO],TablaPrecios[PRECIO UNIT],0)</f>
        <v>14.9</v>
      </c>
      <c r="G8493" s="2">
        <f>+TablaVentas[[#This Row],[CANTIDAD]]*TablaVentas[[#This Row],[PRECIO UNITARIO]]</f>
        <v>178.8</v>
      </c>
      <c r="H8493" s="1">
        <f t="shared" ca="1" si="132"/>
        <v>0.14569977253086308</v>
      </c>
      <c r="I8493" s="2">
        <f ca="1">+TablaVentas[[#This Row],[VENTAL TOTAL]]-TablaVentas[[#This Row],[VENTAL TOTAL]]*TablaVentas[[#This Row],[DESCUENTO]]</f>
        <v>152.74888067148169</v>
      </c>
      <c r="J8493" s="2">
        <f ca="1">0.18*TablaVentas[[#This Row],[SUBTOTAL]]</f>
        <v>27.494798520866702</v>
      </c>
      <c r="K8493" s="2">
        <f ca="1">+TablaVentas[[#This Row],[SUBTOTAL]]+TablaVentas[[#This Row],[IGV]]</f>
        <v>180.2436791923484</v>
      </c>
    </row>
    <row r="8494" spans="1:11" x14ac:dyDescent="0.25">
      <c r="A8494" t="s">
        <v>8503</v>
      </c>
      <c r="B8494" s="6">
        <v>45433</v>
      </c>
      <c r="C8494" t="s">
        <v>10013</v>
      </c>
      <c r="D8494" t="s">
        <v>10018</v>
      </c>
      <c r="E8494">
        <v>13</v>
      </c>
      <c r="F8494">
        <f>+_xlfn.XLOOKUP(TablaVentas[[#This Row],[PRODUCTO FINANCIERO]],TablaPrecios[PRODUCTO FINANCIERO],TablaPrecios[PRECIO UNIT],0)</f>
        <v>14.9</v>
      </c>
      <c r="G8494" s="2">
        <f>+TablaVentas[[#This Row],[CANTIDAD]]*TablaVentas[[#This Row],[PRECIO UNITARIO]]</f>
        <v>193.70000000000002</v>
      </c>
      <c r="H8494" s="1">
        <f t="shared" ca="1" si="132"/>
        <v>0.19788021125595712</v>
      </c>
      <c r="I8494" s="2">
        <f ca="1">+TablaVentas[[#This Row],[VENTAL TOTAL]]-TablaVentas[[#This Row],[VENTAL TOTAL]]*TablaVentas[[#This Row],[DESCUENTO]]</f>
        <v>155.37060307972112</v>
      </c>
      <c r="J8494" s="2">
        <f ca="1">0.18*TablaVentas[[#This Row],[SUBTOTAL]]</f>
        <v>27.9667085543498</v>
      </c>
      <c r="K8494" s="2">
        <f ca="1">+TablaVentas[[#This Row],[SUBTOTAL]]+TablaVentas[[#This Row],[IGV]]</f>
        <v>183.33731163407091</v>
      </c>
    </row>
    <row r="8495" spans="1:11" x14ac:dyDescent="0.25">
      <c r="A8495" t="s">
        <v>8504</v>
      </c>
      <c r="B8495" s="6">
        <v>45678</v>
      </c>
      <c r="C8495" t="s">
        <v>10012</v>
      </c>
      <c r="D8495" t="s">
        <v>10019</v>
      </c>
      <c r="E8495">
        <v>5</v>
      </c>
      <c r="F8495">
        <f>+_xlfn.XLOOKUP(TablaVentas[[#This Row],[PRODUCTO FINANCIERO]],TablaPrecios[PRODUCTO FINANCIERO],TablaPrecios[PRECIO UNIT],0)</f>
        <v>9.9</v>
      </c>
      <c r="G8495" s="2">
        <f>+TablaVentas[[#This Row],[CANTIDAD]]*TablaVentas[[#This Row],[PRECIO UNITARIO]]</f>
        <v>49.5</v>
      </c>
      <c r="H8495" s="1">
        <f t="shared" ca="1" si="132"/>
        <v>0.1761209912397684</v>
      </c>
      <c r="I8495" s="2">
        <f ca="1">+TablaVentas[[#This Row],[VENTAL TOTAL]]-TablaVentas[[#This Row],[VENTAL TOTAL]]*TablaVentas[[#This Row],[DESCUENTO]]</f>
        <v>40.782010933631462</v>
      </c>
      <c r="J8495" s="2">
        <f ca="1">0.18*TablaVentas[[#This Row],[SUBTOTAL]]</f>
        <v>7.3407619680536627</v>
      </c>
      <c r="K8495" s="2">
        <f ca="1">+TablaVentas[[#This Row],[SUBTOTAL]]+TablaVentas[[#This Row],[IGV]]</f>
        <v>48.122772901685124</v>
      </c>
    </row>
    <row r="8496" spans="1:11" x14ac:dyDescent="0.25">
      <c r="A8496" t="s">
        <v>8505</v>
      </c>
      <c r="B8496" s="6">
        <v>46324</v>
      </c>
      <c r="C8496" t="s">
        <v>10016</v>
      </c>
      <c r="D8496" t="s">
        <v>10019</v>
      </c>
      <c r="E8496">
        <v>4</v>
      </c>
      <c r="F8496">
        <f>+_xlfn.XLOOKUP(TablaVentas[[#This Row],[PRODUCTO FINANCIERO]],TablaPrecios[PRODUCTO FINANCIERO],TablaPrecios[PRECIO UNIT],0)</f>
        <v>9.9</v>
      </c>
      <c r="G8496" s="2">
        <f>+TablaVentas[[#This Row],[CANTIDAD]]*TablaVentas[[#This Row],[PRECIO UNITARIO]]</f>
        <v>39.6</v>
      </c>
      <c r="H8496" s="1">
        <f t="shared" ca="1" si="132"/>
        <v>0.15601882273494638</v>
      </c>
      <c r="I8496" s="2">
        <f ca="1">+TablaVentas[[#This Row],[VENTAL TOTAL]]-TablaVentas[[#This Row],[VENTAL TOTAL]]*TablaVentas[[#This Row],[DESCUENTO]]</f>
        <v>33.421654619696127</v>
      </c>
      <c r="J8496" s="2">
        <f ca="1">0.18*TablaVentas[[#This Row],[SUBTOTAL]]</f>
        <v>6.0158978315453027</v>
      </c>
      <c r="K8496" s="2">
        <f ca="1">+TablaVentas[[#This Row],[SUBTOTAL]]+TablaVentas[[#This Row],[IGV]]</f>
        <v>39.43755245124143</v>
      </c>
    </row>
    <row r="8497" spans="1:11" x14ac:dyDescent="0.25">
      <c r="A8497" t="s">
        <v>8506</v>
      </c>
      <c r="B8497" s="6">
        <v>45521</v>
      </c>
      <c r="C8497" t="s">
        <v>10011</v>
      </c>
      <c r="D8497" t="s">
        <v>10018</v>
      </c>
      <c r="E8497">
        <v>5</v>
      </c>
      <c r="F8497">
        <f>+_xlfn.XLOOKUP(TablaVentas[[#This Row],[PRODUCTO FINANCIERO]],TablaPrecios[PRODUCTO FINANCIERO],TablaPrecios[PRECIO UNIT],0)</f>
        <v>14.9</v>
      </c>
      <c r="G8497" s="2">
        <f>+TablaVentas[[#This Row],[CANTIDAD]]*TablaVentas[[#This Row],[PRECIO UNITARIO]]</f>
        <v>74.5</v>
      </c>
      <c r="H8497" s="1">
        <f t="shared" ca="1" si="132"/>
        <v>0.13601247236910646</v>
      </c>
      <c r="I8497" s="2">
        <f ca="1">+TablaVentas[[#This Row],[VENTAL TOTAL]]-TablaVentas[[#This Row],[VENTAL TOTAL]]*TablaVentas[[#This Row],[DESCUENTO]]</f>
        <v>64.367070808501566</v>
      </c>
      <c r="J8497" s="2">
        <f ca="1">0.18*TablaVentas[[#This Row],[SUBTOTAL]]</f>
        <v>11.586072745530281</v>
      </c>
      <c r="K8497" s="2">
        <f ca="1">+TablaVentas[[#This Row],[SUBTOTAL]]+TablaVentas[[#This Row],[IGV]]</f>
        <v>75.95314355403184</v>
      </c>
    </row>
    <row r="8498" spans="1:11" x14ac:dyDescent="0.25">
      <c r="A8498" t="s">
        <v>8507</v>
      </c>
      <c r="B8498" s="6">
        <v>46285</v>
      </c>
      <c r="C8498" t="s">
        <v>10014</v>
      </c>
      <c r="D8498" t="s">
        <v>10022</v>
      </c>
      <c r="E8498">
        <v>6</v>
      </c>
      <c r="F8498">
        <f>+_xlfn.XLOOKUP(TablaVentas[[#This Row],[PRODUCTO FINANCIERO]],TablaPrecios[PRODUCTO FINANCIERO],TablaPrecios[PRECIO UNIT],0)</f>
        <v>20.9</v>
      </c>
      <c r="G8498" s="2">
        <f>+TablaVentas[[#This Row],[CANTIDAD]]*TablaVentas[[#This Row],[PRECIO UNITARIO]]</f>
        <v>125.39999999999999</v>
      </c>
      <c r="H8498" s="1">
        <f t="shared" ca="1" si="132"/>
        <v>0.1588521749201689</v>
      </c>
      <c r="I8498" s="2">
        <f ca="1">+TablaVentas[[#This Row],[VENTAL TOTAL]]-TablaVentas[[#This Row],[VENTAL TOTAL]]*TablaVentas[[#This Row],[DESCUENTO]]</f>
        <v>105.47993726501082</v>
      </c>
      <c r="J8498" s="2">
        <f ca="1">0.18*TablaVentas[[#This Row],[SUBTOTAL]]</f>
        <v>18.986388707701945</v>
      </c>
      <c r="K8498" s="2">
        <f ca="1">+TablaVentas[[#This Row],[SUBTOTAL]]+TablaVentas[[#This Row],[IGV]]</f>
        <v>124.46632597271277</v>
      </c>
    </row>
    <row r="8499" spans="1:11" x14ac:dyDescent="0.25">
      <c r="A8499" t="s">
        <v>8508</v>
      </c>
      <c r="B8499" s="6">
        <v>45370</v>
      </c>
      <c r="C8499" t="s">
        <v>10012</v>
      </c>
      <c r="D8499" t="s">
        <v>10019</v>
      </c>
      <c r="E8499">
        <v>11</v>
      </c>
      <c r="F8499">
        <f>+_xlfn.XLOOKUP(TablaVentas[[#This Row],[PRODUCTO FINANCIERO]],TablaPrecios[PRODUCTO FINANCIERO],TablaPrecios[PRECIO UNIT],0)</f>
        <v>9.9</v>
      </c>
      <c r="G8499" s="2">
        <f>+TablaVentas[[#This Row],[CANTIDAD]]*TablaVentas[[#This Row],[PRECIO UNITARIO]]</f>
        <v>108.9</v>
      </c>
      <c r="H8499" s="1">
        <f t="shared" ca="1" si="132"/>
        <v>0.1746258514571441</v>
      </c>
      <c r="I8499" s="2">
        <f ca="1">+TablaVentas[[#This Row],[VENTAL TOTAL]]-TablaVentas[[#This Row],[VENTAL TOTAL]]*TablaVentas[[#This Row],[DESCUENTO]]</f>
        <v>89.883244776317014</v>
      </c>
      <c r="J8499" s="2">
        <f ca="1">0.18*TablaVentas[[#This Row],[SUBTOTAL]]</f>
        <v>16.178984059737061</v>
      </c>
      <c r="K8499" s="2">
        <f ca="1">+TablaVentas[[#This Row],[SUBTOTAL]]+TablaVentas[[#This Row],[IGV]]</f>
        <v>106.06222883605408</v>
      </c>
    </row>
    <row r="8500" spans="1:11" x14ac:dyDescent="0.25">
      <c r="A8500" t="s">
        <v>8509</v>
      </c>
      <c r="B8500" s="6">
        <v>46076</v>
      </c>
      <c r="C8500" t="s">
        <v>10016</v>
      </c>
      <c r="D8500" t="s">
        <v>10020</v>
      </c>
      <c r="E8500">
        <v>13</v>
      </c>
      <c r="F8500">
        <f>+_xlfn.XLOOKUP(TablaVentas[[#This Row],[PRODUCTO FINANCIERO]],TablaPrecios[PRODUCTO FINANCIERO],TablaPrecios[PRECIO UNIT],0)</f>
        <v>14.9</v>
      </c>
      <c r="G8500" s="2">
        <f>+TablaVentas[[#This Row],[CANTIDAD]]*TablaVentas[[#This Row],[PRECIO UNITARIO]]</f>
        <v>193.70000000000002</v>
      </c>
      <c r="H8500" s="1">
        <f t="shared" ca="1" si="132"/>
        <v>0.1318448838161897</v>
      </c>
      <c r="I8500" s="2">
        <f ca="1">+TablaVentas[[#This Row],[VENTAL TOTAL]]-TablaVentas[[#This Row],[VENTAL TOTAL]]*TablaVentas[[#This Row],[DESCUENTO]]</f>
        <v>168.16164600480408</v>
      </c>
      <c r="J8500" s="2">
        <f ca="1">0.18*TablaVentas[[#This Row],[SUBTOTAL]]</f>
        <v>30.269096280864733</v>
      </c>
      <c r="K8500" s="2">
        <f ca="1">+TablaVentas[[#This Row],[SUBTOTAL]]+TablaVentas[[#This Row],[IGV]]</f>
        <v>198.43074228566883</v>
      </c>
    </row>
    <row r="8501" spans="1:11" x14ac:dyDescent="0.25">
      <c r="A8501" t="s">
        <v>8510</v>
      </c>
      <c r="B8501" s="6">
        <v>45348</v>
      </c>
      <c r="C8501" t="s">
        <v>10012</v>
      </c>
      <c r="D8501" t="s">
        <v>10019</v>
      </c>
      <c r="E8501">
        <v>3</v>
      </c>
      <c r="F8501">
        <f>+_xlfn.XLOOKUP(TablaVentas[[#This Row],[PRODUCTO FINANCIERO]],TablaPrecios[PRODUCTO FINANCIERO],TablaPrecios[PRECIO UNIT],0)</f>
        <v>9.9</v>
      </c>
      <c r="G8501" s="2">
        <f>+TablaVentas[[#This Row],[CANTIDAD]]*TablaVentas[[#This Row],[PRECIO UNITARIO]]</f>
        <v>29.700000000000003</v>
      </c>
      <c r="H8501" s="1">
        <f t="shared" ca="1" si="132"/>
        <v>0.10648435098588338</v>
      </c>
      <c r="I8501" s="2">
        <f ca="1">+TablaVentas[[#This Row],[VENTAL TOTAL]]-TablaVentas[[#This Row],[VENTAL TOTAL]]*TablaVentas[[#This Row],[DESCUENTO]]</f>
        <v>26.537414775719267</v>
      </c>
      <c r="J8501" s="2">
        <f ca="1">0.18*TablaVentas[[#This Row],[SUBTOTAL]]</f>
        <v>4.7767346596294677</v>
      </c>
      <c r="K8501" s="2">
        <f ca="1">+TablaVentas[[#This Row],[SUBTOTAL]]+TablaVentas[[#This Row],[IGV]]</f>
        <v>31.314149435348735</v>
      </c>
    </row>
    <row r="8502" spans="1:11" x14ac:dyDescent="0.25">
      <c r="A8502" t="s">
        <v>8511</v>
      </c>
      <c r="B8502" s="6">
        <v>45730</v>
      </c>
      <c r="C8502" t="s">
        <v>10016</v>
      </c>
      <c r="D8502" t="s">
        <v>10017</v>
      </c>
      <c r="E8502">
        <v>20</v>
      </c>
      <c r="F8502">
        <f>+_xlfn.XLOOKUP(TablaVentas[[#This Row],[PRODUCTO FINANCIERO]],TablaPrecios[PRODUCTO FINANCIERO],TablaPrecios[PRECIO UNIT],0)</f>
        <v>9.9</v>
      </c>
      <c r="G8502" s="2">
        <f>+TablaVentas[[#This Row],[CANTIDAD]]*TablaVentas[[#This Row],[PRECIO UNITARIO]]</f>
        <v>198</v>
      </c>
      <c r="H8502" s="1">
        <f t="shared" ca="1" si="132"/>
        <v>0.12109668696891235</v>
      </c>
      <c r="I8502" s="2">
        <f ca="1">+TablaVentas[[#This Row],[VENTAL TOTAL]]-TablaVentas[[#This Row],[VENTAL TOTAL]]*TablaVentas[[#This Row],[DESCUENTO]]</f>
        <v>174.02285598015536</v>
      </c>
      <c r="J8502" s="2">
        <f ca="1">0.18*TablaVentas[[#This Row],[SUBTOTAL]]</f>
        <v>31.324114076427964</v>
      </c>
      <c r="K8502" s="2">
        <f ca="1">+TablaVentas[[#This Row],[SUBTOTAL]]+TablaVentas[[#This Row],[IGV]]</f>
        <v>205.34697005658333</v>
      </c>
    </row>
    <row r="8503" spans="1:11" x14ac:dyDescent="0.25">
      <c r="A8503" t="s">
        <v>8512</v>
      </c>
      <c r="B8503" s="6">
        <v>45518</v>
      </c>
      <c r="C8503" t="s">
        <v>10015</v>
      </c>
      <c r="D8503" t="s">
        <v>10019</v>
      </c>
      <c r="E8503">
        <v>11</v>
      </c>
      <c r="F8503">
        <f>+_xlfn.XLOOKUP(TablaVentas[[#This Row],[PRODUCTO FINANCIERO]],TablaPrecios[PRODUCTO FINANCIERO],TablaPrecios[PRECIO UNIT],0)</f>
        <v>9.9</v>
      </c>
      <c r="G8503" s="2">
        <f>+TablaVentas[[#This Row],[CANTIDAD]]*TablaVentas[[#This Row],[PRECIO UNITARIO]]</f>
        <v>108.9</v>
      </c>
      <c r="H8503" s="1">
        <f t="shared" ca="1" si="132"/>
        <v>0.16925271713052725</v>
      </c>
      <c r="I8503" s="2">
        <f ca="1">+TablaVentas[[#This Row],[VENTAL TOTAL]]-TablaVentas[[#This Row],[VENTAL TOTAL]]*TablaVentas[[#This Row],[DESCUENTO]]</f>
        <v>90.468379104485592</v>
      </c>
      <c r="J8503" s="2">
        <f ca="1">0.18*TablaVentas[[#This Row],[SUBTOTAL]]</f>
        <v>16.284308238807405</v>
      </c>
      <c r="K8503" s="2">
        <f ca="1">+TablaVentas[[#This Row],[SUBTOTAL]]+TablaVentas[[#This Row],[IGV]]</f>
        <v>106.75268734329299</v>
      </c>
    </row>
    <row r="8504" spans="1:11" x14ac:dyDescent="0.25">
      <c r="A8504" t="s">
        <v>8513</v>
      </c>
      <c r="B8504" s="6">
        <v>45866</v>
      </c>
      <c r="C8504" t="s">
        <v>10014</v>
      </c>
      <c r="D8504" t="s">
        <v>10019</v>
      </c>
      <c r="E8504">
        <v>10</v>
      </c>
      <c r="F8504">
        <f>+_xlfn.XLOOKUP(TablaVentas[[#This Row],[PRODUCTO FINANCIERO]],TablaPrecios[PRODUCTO FINANCIERO],TablaPrecios[PRECIO UNIT],0)</f>
        <v>9.9</v>
      </c>
      <c r="G8504" s="2">
        <f>+TablaVentas[[#This Row],[CANTIDAD]]*TablaVentas[[#This Row],[PRECIO UNITARIO]]</f>
        <v>99</v>
      </c>
      <c r="H8504" s="1">
        <f t="shared" ca="1" si="132"/>
        <v>0.17008394610297251</v>
      </c>
      <c r="I8504" s="2">
        <f ca="1">+TablaVentas[[#This Row],[VENTAL TOTAL]]-TablaVentas[[#This Row],[VENTAL TOTAL]]*TablaVentas[[#This Row],[DESCUENTO]]</f>
        <v>82.161689335805718</v>
      </c>
      <c r="J8504" s="2">
        <f ca="1">0.18*TablaVentas[[#This Row],[SUBTOTAL]]</f>
        <v>14.789104080445028</v>
      </c>
      <c r="K8504" s="2">
        <f ca="1">+TablaVentas[[#This Row],[SUBTOTAL]]+TablaVentas[[#This Row],[IGV]]</f>
        <v>96.950793416250747</v>
      </c>
    </row>
    <row r="8505" spans="1:11" x14ac:dyDescent="0.25">
      <c r="A8505" t="s">
        <v>8514</v>
      </c>
      <c r="B8505" s="6">
        <v>46361</v>
      </c>
      <c r="C8505" t="s">
        <v>10016</v>
      </c>
      <c r="D8505" t="s">
        <v>10018</v>
      </c>
      <c r="E8505">
        <v>3</v>
      </c>
      <c r="F8505">
        <f>+_xlfn.XLOOKUP(TablaVentas[[#This Row],[PRODUCTO FINANCIERO]],TablaPrecios[PRODUCTO FINANCIERO],TablaPrecios[PRECIO UNIT],0)</f>
        <v>14.9</v>
      </c>
      <c r="G8505" s="2">
        <f>+TablaVentas[[#This Row],[CANTIDAD]]*TablaVentas[[#This Row],[PRECIO UNITARIO]]</f>
        <v>44.7</v>
      </c>
      <c r="H8505" s="1">
        <f t="shared" ca="1" si="132"/>
        <v>0.12943664110247383</v>
      </c>
      <c r="I8505" s="2">
        <f ca="1">+TablaVentas[[#This Row],[VENTAL TOTAL]]-TablaVentas[[#This Row],[VENTAL TOTAL]]*TablaVentas[[#This Row],[DESCUENTO]]</f>
        <v>38.914182142719426</v>
      </c>
      <c r="J8505" s="2">
        <f ca="1">0.18*TablaVentas[[#This Row],[SUBTOTAL]]</f>
        <v>7.004552785689496</v>
      </c>
      <c r="K8505" s="2">
        <f ca="1">+TablaVentas[[#This Row],[SUBTOTAL]]+TablaVentas[[#This Row],[IGV]]</f>
        <v>45.918734928408924</v>
      </c>
    </row>
    <row r="8506" spans="1:11" x14ac:dyDescent="0.25">
      <c r="A8506" t="s">
        <v>8515</v>
      </c>
      <c r="B8506" s="6">
        <v>45880</v>
      </c>
      <c r="C8506" t="s">
        <v>10011</v>
      </c>
      <c r="D8506" t="s">
        <v>10022</v>
      </c>
      <c r="E8506">
        <v>13</v>
      </c>
      <c r="F8506">
        <f>+_xlfn.XLOOKUP(TablaVentas[[#This Row],[PRODUCTO FINANCIERO]],TablaPrecios[PRODUCTO FINANCIERO],TablaPrecios[PRECIO UNIT],0)</f>
        <v>20.9</v>
      </c>
      <c r="G8506" s="2">
        <f>+TablaVentas[[#This Row],[CANTIDAD]]*TablaVentas[[#This Row],[PRECIO UNITARIO]]</f>
        <v>271.7</v>
      </c>
      <c r="H8506" s="1">
        <f t="shared" ca="1" si="132"/>
        <v>0.11968844034550261</v>
      </c>
      <c r="I8506" s="2">
        <f ca="1">+TablaVentas[[#This Row],[VENTAL TOTAL]]-TablaVentas[[#This Row],[VENTAL TOTAL]]*TablaVentas[[#This Row],[DESCUENTO]]</f>
        <v>239.18065075812694</v>
      </c>
      <c r="J8506" s="2">
        <f ca="1">0.18*TablaVentas[[#This Row],[SUBTOTAL]]</f>
        <v>43.052517136462846</v>
      </c>
      <c r="K8506" s="2">
        <f ca="1">+TablaVentas[[#This Row],[SUBTOTAL]]+TablaVentas[[#This Row],[IGV]]</f>
        <v>282.23316789458977</v>
      </c>
    </row>
    <row r="8507" spans="1:11" x14ac:dyDescent="0.25">
      <c r="A8507" t="s">
        <v>8516</v>
      </c>
      <c r="B8507" s="6">
        <v>45841</v>
      </c>
      <c r="C8507" t="s">
        <v>10016</v>
      </c>
      <c r="D8507" t="s">
        <v>10020</v>
      </c>
      <c r="E8507">
        <v>9</v>
      </c>
      <c r="F8507">
        <f>+_xlfn.XLOOKUP(TablaVentas[[#This Row],[PRODUCTO FINANCIERO]],TablaPrecios[PRODUCTO FINANCIERO],TablaPrecios[PRECIO UNIT],0)</f>
        <v>14.9</v>
      </c>
      <c r="G8507" s="2">
        <f>+TablaVentas[[#This Row],[CANTIDAD]]*TablaVentas[[#This Row],[PRECIO UNITARIO]]</f>
        <v>134.1</v>
      </c>
      <c r="H8507" s="1">
        <f t="shared" ca="1" si="132"/>
        <v>0.10867703824627326</v>
      </c>
      <c r="I8507" s="2">
        <f ca="1">+TablaVentas[[#This Row],[VENTAL TOTAL]]-TablaVentas[[#This Row],[VENTAL TOTAL]]*TablaVentas[[#This Row],[DESCUENTO]]</f>
        <v>119.52640917117475</v>
      </c>
      <c r="J8507" s="2">
        <f ca="1">0.18*TablaVentas[[#This Row],[SUBTOTAL]]</f>
        <v>21.514753650811453</v>
      </c>
      <c r="K8507" s="2">
        <f ca="1">+TablaVentas[[#This Row],[SUBTOTAL]]+TablaVentas[[#This Row],[IGV]]</f>
        <v>141.04116282198621</v>
      </c>
    </row>
    <row r="8508" spans="1:11" x14ac:dyDescent="0.25">
      <c r="A8508" t="s">
        <v>8517</v>
      </c>
      <c r="B8508" s="6">
        <v>45878</v>
      </c>
      <c r="C8508" t="s">
        <v>10014</v>
      </c>
      <c r="D8508" t="s">
        <v>10019</v>
      </c>
      <c r="E8508">
        <v>18</v>
      </c>
      <c r="F8508">
        <f>+_xlfn.XLOOKUP(TablaVentas[[#This Row],[PRODUCTO FINANCIERO]],TablaPrecios[PRODUCTO FINANCIERO],TablaPrecios[PRECIO UNIT],0)</f>
        <v>9.9</v>
      </c>
      <c r="G8508" s="2">
        <f>+TablaVentas[[#This Row],[CANTIDAD]]*TablaVentas[[#This Row],[PRECIO UNITARIO]]</f>
        <v>178.20000000000002</v>
      </c>
      <c r="H8508" s="1">
        <f t="shared" ca="1" si="132"/>
        <v>0.1106042312921582</v>
      </c>
      <c r="I8508" s="2">
        <f ca="1">+TablaVentas[[#This Row],[VENTAL TOTAL]]-TablaVentas[[#This Row],[VENTAL TOTAL]]*TablaVentas[[#This Row],[DESCUENTO]]</f>
        <v>158.49032598373742</v>
      </c>
      <c r="J8508" s="2">
        <f ca="1">0.18*TablaVentas[[#This Row],[SUBTOTAL]]</f>
        <v>28.528258677072735</v>
      </c>
      <c r="K8508" s="2">
        <f ca="1">+TablaVentas[[#This Row],[SUBTOTAL]]+TablaVentas[[#This Row],[IGV]]</f>
        <v>187.01858466081015</v>
      </c>
    </row>
    <row r="8509" spans="1:11" x14ac:dyDescent="0.25">
      <c r="A8509" t="s">
        <v>8518</v>
      </c>
      <c r="B8509" s="6">
        <v>45348</v>
      </c>
      <c r="C8509" t="s">
        <v>10011</v>
      </c>
      <c r="D8509" t="s">
        <v>10022</v>
      </c>
      <c r="E8509">
        <v>8</v>
      </c>
      <c r="F8509">
        <f>+_xlfn.XLOOKUP(TablaVentas[[#This Row],[PRODUCTO FINANCIERO]],TablaPrecios[PRODUCTO FINANCIERO],TablaPrecios[PRECIO UNIT],0)</f>
        <v>20.9</v>
      </c>
      <c r="G8509" s="2">
        <f>+TablaVentas[[#This Row],[CANTIDAD]]*TablaVentas[[#This Row],[PRECIO UNITARIO]]</f>
        <v>167.2</v>
      </c>
      <c r="H8509" s="1">
        <f t="shared" ca="1" si="132"/>
        <v>0.18346034849901222</v>
      </c>
      <c r="I8509" s="2">
        <f ca="1">+TablaVentas[[#This Row],[VENTAL TOTAL]]-TablaVentas[[#This Row],[VENTAL TOTAL]]*TablaVentas[[#This Row],[DESCUENTO]]</f>
        <v>136.52542973096516</v>
      </c>
      <c r="J8509" s="2">
        <f ca="1">0.18*TablaVentas[[#This Row],[SUBTOTAL]]</f>
        <v>24.574577351573726</v>
      </c>
      <c r="K8509" s="2">
        <f ca="1">+TablaVentas[[#This Row],[SUBTOTAL]]+TablaVentas[[#This Row],[IGV]]</f>
        <v>161.10000708253889</v>
      </c>
    </row>
    <row r="8510" spans="1:11" x14ac:dyDescent="0.25">
      <c r="A8510" t="s">
        <v>8519</v>
      </c>
      <c r="B8510" s="6">
        <v>45936</v>
      </c>
      <c r="C8510" t="s">
        <v>10014</v>
      </c>
      <c r="D8510" t="s">
        <v>10022</v>
      </c>
      <c r="E8510">
        <v>17</v>
      </c>
      <c r="F8510">
        <f>+_xlfn.XLOOKUP(TablaVentas[[#This Row],[PRODUCTO FINANCIERO]],TablaPrecios[PRODUCTO FINANCIERO],TablaPrecios[PRECIO UNIT],0)</f>
        <v>20.9</v>
      </c>
      <c r="G8510" s="2">
        <f>+TablaVentas[[#This Row],[CANTIDAD]]*TablaVentas[[#This Row],[PRECIO UNITARIO]]</f>
        <v>355.29999999999995</v>
      </c>
      <c r="H8510" s="1">
        <f t="shared" ca="1" si="132"/>
        <v>0.12605311304772118</v>
      </c>
      <c r="I8510" s="2">
        <f ca="1">+TablaVentas[[#This Row],[VENTAL TOTAL]]-TablaVentas[[#This Row],[VENTAL TOTAL]]*TablaVentas[[#This Row],[DESCUENTO]]</f>
        <v>310.51332893414462</v>
      </c>
      <c r="J8510" s="2">
        <f ca="1">0.18*TablaVentas[[#This Row],[SUBTOTAL]]</f>
        <v>55.892399208146031</v>
      </c>
      <c r="K8510" s="2">
        <f ca="1">+TablaVentas[[#This Row],[SUBTOTAL]]+TablaVentas[[#This Row],[IGV]]</f>
        <v>366.40572814229063</v>
      </c>
    </row>
    <row r="8511" spans="1:11" x14ac:dyDescent="0.25">
      <c r="A8511" t="s">
        <v>8520</v>
      </c>
      <c r="B8511" s="6">
        <v>45570</v>
      </c>
      <c r="C8511" t="s">
        <v>10015</v>
      </c>
      <c r="D8511" t="s">
        <v>10022</v>
      </c>
      <c r="E8511">
        <v>15</v>
      </c>
      <c r="F8511">
        <f>+_xlfn.XLOOKUP(TablaVentas[[#This Row],[PRODUCTO FINANCIERO]],TablaPrecios[PRODUCTO FINANCIERO],TablaPrecios[PRECIO UNIT],0)</f>
        <v>20.9</v>
      </c>
      <c r="G8511" s="2">
        <f>+TablaVentas[[#This Row],[CANTIDAD]]*TablaVentas[[#This Row],[PRECIO UNITARIO]]</f>
        <v>313.5</v>
      </c>
      <c r="H8511" s="1">
        <f t="shared" ca="1" si="132"/>
        <v>0.1953905321736043</v>
      </c>
      <c r="I8511" s="2">
        <f ca="1">+TablaVentas[[#This Row],[VENTAL TOTAL]]-TablaVentas[[#This Row],[VENTAL TOTAL]]*TablaVentas[[#This Row],[DESCUENTO]]</f>
        <v>252.24506816357504</v>
      </c>
      <c r="J8511" s="2">
        <f ca="1">0.18*TablaVentas[[#This Row],[SUBTOTAL]]</f>
        <v>45.404112269443509</v>
      </c>
      <c r="K8511" s="2">
        <f ca="1">+TablaVentas[[#This Row],[SUBTOTAL]]+TablaVentas[[#This Row],[IGV]]</f>
        <v>297.64918043301856</v>
      </c>
    </row>
    <row r="8512" spans="1:11" x14ac:dyDescent="0.25">
      <c r="A8512" t="s">
        <v>8521</v>
      </c>
      <c r="B8512" s="6">
        <v>46091</v>
      </c>
      <c r="C8512" t="s">
        <v>10011</v>
      </c>
      <c r="D8512" t="s">
        <v>10017</v>
      </c>
      <c r="E8512">
        <v>11</v>
      </c>
      <c r="F8512">
        <f>+_xlfn.XLOOKUP(TablaVentas[[#This Row],[PRODUCTO FINANCIERO]],TablaPrecios[PRODUCTO FINANCIERO],TablaPrecios[PRECIO UNIT],0)</f>
        <v>9.9</v>
      </c>
      <c r="G8512" s="2">
        <f>+TablaVentas[[#This Row],[CANTIDAD]]*TablaVentas[[#This Row],[PRECIO UNITARIO]]</f>
        <v>108.9</v>
      </c>
      <c r="H8512" s="1">
        <f t="shared" ca="1" si="132"/>
        <v>0.10826406387592301</v>
      </c>
      <c r="I8512" s="2">
        <f ca="1">+TablaVentas[[#This Row],[VENTAL TOTAL]]-TablaVentas[[#This Row],[VENTAL TOTAL]]*TablaVentas[[#This Row],[DESCUENTO]]</f>
        <v>97.110043443911991</v>
      </c>
      <c r="J8512" s="2">
        <f ca="1">0.18*TablaVentas[[#This Row],[SUBTOTAL]]</f>
        <v>17.479807819904156</v>
      </c>
      <c r="K8512" s="2">
        <f ca="1">+TablaVentas[[#This Row],[SUBTOTAL]]+TablaVentas[[#This Row],[IGV]]</f>
        <v>114.58985126381614</v>
      </c>
    </row>
    <row r="8513" spans="1:11" x14ac:dyDescent="0.25">
      <c r="A8513" t="s">
        <v>8522</v>
      </c>
      <c r="B8513" s="6">
        <v>46365</v>
      </c>
      <c r="C8513" t="s">
        <v>10013</v>
      </c>
      <c r="D8513" t="s">
        <v>10020</v>
      </c>
      <c r="E8513">
        <v>3</v>
      </c>
      <c r="F8513">
        <f>+_xlfn.XLOOKUP(TablaVentas[[#This Row],[PRODUCTO FINANCIERO]],TablaPrecios[PRODUCTO FINANCIERO],TablaPrecios[PRECIO UNIT],0)</f>
        <v>14.9</v>
      </c>
      <c r="G8513" s="2">
        <f>+TablaVentas[[#This Row],[CANTIDAD]]*TablaVentas[[#This Row],[PRECIO UNITARIO]]</f>
        <v>44.7</v>
      </c>
      <c r="H8513" s="1">
        <f t="shared" ca="1" si="132"/>
        <v>0.1364397844693484</v>
      </c>
      <c r="I8513" s="2">
        <f ca="1">+TablaVentas[[#This Row],[VENTAL TOTAL]]-TablaVentas[[#This Row],[VENTAL TOTAL]]*TablaVentas[[#This Row],[DESCUENTO]]</f>
        <v>38.601141634220127</v>
      </c>
      <c r="J8513" s="2">
        <f ca="1">0.18*TablaVentas[[#This Row],[SUBTOTAL]]</f>
        <v>6.9482054941596223</v>
      </c>
      <c r="K8513" s="2">
        <f ca="1">+TablaVentas[[#This Row],[SUBTOTAL]]+TablaVentas[[#This Row],[IGV]]</f>
        <v>45.54934712837975</v>
      </c>
    </row>
    <row r="8514" spans="1:11" x14ac:dyDescent="0.25">
      <c r="A8514" t="s">
        <v>8523</v>
      </c>
      <c r="B8514" s="6">
        <v>45516</v>
      </c>
      <c r="C8514" t="s">
        <v>10016</v>
      </c>
      <c r="D8514" t="s">
        <v>10022</v>
      </c>
      <c r="E8514">
        <v>6</v>
      </c>
      <c r="F8514">
        <f>+_xlfn.XLOOKUP(TablaVentas[[#This Row],[PRODUCTO FINANCIERO]],TablaPrecios[PRODUCTO FINANCIERO],TablaPrecios[PRECIO UNIT],0)</f>
        <v>20.9</v>
      </c>
      <c r="G8514" s="2">
        <f>+TablaVentas[[#This Row],[CANTIDAD]]*TablaVentas[[#This Row],[PRECIO UNITARIO]]</f>
        <v>125.39999999999999</v>
      </c>
      <c r="H8514" s="1">
        <f t="shared" ref="H8514:H8577" ca="1" si="133">+RAND()*0.1+0.1</f>
        <v>0.13010415820815491</v>
      </c>
      <c r="I8514" s="2">
        <f ca="1">+TablaVentas[[#This Row],[VENTAL TOTAL]]-TablaVentas[[#This Row],[VENTAL TOTAL]]*TablaVentas[[#This Row],[DESCUENTO]]</f>
        <v>109.08493856069737</v>
      </c>
      <c r="J8514" s="2">
        <f ca="1">0.18*TablaVentas[[#This Row],[SUBTOTAL]]</f>
        <v>19.635288940925527</v>
      </c>
      <c r="K8514" s="2">
        <f ca="1">+TablaVentas[[#This Row],[SUBTOTAL]]+TablaVentas[[#This Row],[IGV]]</f>
        <v>128.7202275016229</v>
      </c>
    </row>
    <row r="8515" spans="1:11" x14ac:dyDescent="0.25">
      <c r="A8515" t="s">
        <v>8524</v>
      </c>
      <c r="B8515" s="6">
        <v>45501</v>
      </c>
      <c r="C8515" t="s">
        <v>10011</v>
      </c>
      <c r="D8515" t="s">
        <v>10019</v>
      </c>
      <c r="E8515">
        <v>10</v>
      </c>
      <c r="F8515">
        <f>+_xlfn.XLOOKUP(TablaVentas[[#This Row],[PRODUCTO FINANCIERO]],TablaPrecios[PRODUCTO FINANCIERO],TablaPrecios[PRECIO UNIT],0)</f>
        <v>9.9</v>
      </c>
      <c r="G8515" s="2">
        <f>+TablaVentas[[#This Row],[CANTIDAD]]*TablaVentas[[#This Row],[PRECIO UNITARIO]]</f>
        <v>99</v>
      </c>
      <c r="H8515" s="1">
        <f t="shared" ca="1" si="133"/>
        <v>0.14892696012988893</v>
      </c>
      <c r="I8515" s="2">
        <f ca="1">+TablaVentas[[#This Row],[VENTAL TOTAL]]-TablaVentas[[#This Row],[VENTAL TOTAL]]*TablaVentas[[#This Row],[DESCUENTO]]</f>
        <v>84.256230947140992</v>
      </c>
      <c r="J8515" s="2">
        <f ca="1">0.18*TablaVentas[[#This Row],[SUBTOTAL]]</f>
        <v>15.166121570485378</v>
      </c>
      <c r="K8515" s="2">
        <f ca="1">+TablaVentas[[#This Row],[SUBTOTAL]]+TablaVentas[[#This Row],[IGV]]</f>
        <v>99.422352517626365</v>
      </c>
    </row>
    <row r="8516" spans="1:11" x14ac:dyDescent="0.25">
      <c r="A8516" t="s">
        <v>8525</v>
      </c>
      <c r="B8516" s="6">
        <v>46267</v>
      </c>
      <c r="C8516" t="s">
        <v>10016</v>
      </c>
      <c r="D8516" t="s">
        <v>10017</v>
      </c>
      <c r="E8516">
        <v>18</v>
      </c>
      <c r="F8516">
        <f>+_xlfn.XLOOKUP(TablaVentas[[#This Row],[PRODUCTO FINANCIERO]],TablaPrecios[PRODUCTO FINANCIERO],TablaPrecios[PRECIO UNIT],0)</f>
        <v>9.9</v>
      </c>
      <c r="G8516" s="2">
        <f>+TablaVentas[[#This Row],[CANTIDAD]]*TablaVentas[[#This Row],[PRECIO UNITARIO]]</f>
        <v>178.20000000000002</v>
      </c>
      <c r="H8516" s="1">
        <f t="shared" ca="1" si="133"/>
        <v>0.19228947787639372</v>
      </c>
      <c r="I8516" s="2">
        <f ca="1">+TablaVentas[[#This Row],[VENTAL TOTAL]]-TablaVentas[[#This Row],[VENTAL TOTAL]]*TablaVentas[[#This Row],[DESCUENTO]]</f>
        <v>143.93401504242667</v>
      </c>
      <c r="J8516" s="2">
        <f ca="1">0.18*TablaVentas[[#This Row],[SUBTOTAL]]</f>
        <v>25.908122707636799</v>
      </c>
      <c r="K8516" s="2">
        <f ca="1">+TablaVentas[[#This Row],[SUBTOTAL]]+TablaVentas[[#This Row],[IGV]]</f>
        <v>169.84213775006347</v>
      </c>
    </row>
    <row r="8517" spans="1:11" x14ac:dyDescent="0.25">
      <c r="A8517" t="s">
        <v>8526</v>
      </c>
      <c r="B8517" s="6">
        <v>45507</v>
      </c>
      <c r="C8517" t="s">
        <v>10011</v>
      </c>
      <c r="D8517" t="s">
        <v>10019</v>
      </c>
      <c r="E8517">
        <v>7</v>
      </c>
      <c r="F8517">
        <f>+_xlfn.XLOOKUP(TablaVentas[[#This Row],[PRODUCTO FINANCIERO]],TablaPrecios[PRODUCTO FINANCIERO],TablaPrecios[PRECIO UNIT],0)</f>
        <v>9.9</v>
      </c>
      <c r="G8517" s="2">
        <f>+TablaVentas[[#This Row],[CANTIDAD]]*TablaVentas[[#This Row],[PRECIO UNITARIO]]</f>
        <v>69.3</v>
      </c>
      <c r="H8517" s="1">
        <f t="shared" ca="1" si="133"/>
        <v>0.17711318602808937</v>
      </c>
      <c r="I8517" s="2">
        <f ca="1">+TablaVentas[[#This Row],[VENTAL TOTAL]]-TablaVentas[[#This Row],[VENTAL TOTAL]]*TablaVentas[[#This Row],[DESCUENTO]]</f>
        <v>57.026056208253408</v>
      </c>
      <c r="J8517" s="2">
        <f ca="1">0.18*TablaVentas[[#This Row],[SUBTOTAL]]</f>
        <v>10.264690117485612</v>
      </c>
      <c r="K8517" s="2">
        <f ca="1">+TablaVentas[[#This Row],[SUBTOTAL]]+TablaVentas[[#This Row],[IGV]]</f>
        <v>67.290746325739022</v>
      </c>
    </row>
    <row r="8518" spans="1:11" x14ac:dyDescent="0.25">
      <c r="A8518" t="s">
        <v>8527</v>
      </c>
      <c r="B8518" s="6">
        <v>45962</v>
      </c>
      <c r="C8518" t="s">
        <v>10013</v>
      </c>
      <c r="D8518" t="s">
        <v>10018</v>
      </c>
      <c r="E8518">
        <v>10</v>
      </c>
      <c r="F8518">
        <f>+_xlfn.XLOOKUP(TablaVentas[[#This Row],[PRODUCTO FINANCIERO]],TablaPrecios[PRODUCTO FINANCIERO],TablaPrecios[PRECIO UNIT],0)</f>
        <v>14.9</v>
      </c>
      <c r="G8518" s="2">
        <f>+TablaVentas[[#This Row],[CANTIDAD]]*TablaVentas[[#This Row],[PRECIO UNITARIO]]</f>
        <v>149</v>
      </c>
      <c r="H8518" s="1">
        <f t="shared" ca="1" si="133"/>
        <v>0.18659403501951696</v>
      </c>
      <c r="I8518" s="2">
        <f ca="1">+TablaVentas[[#This Row],[VENTAL TOTAL]]-TablaVentas[[#This Row],[VENTAL TOTAL]]*TablaVentas[[#This Row],[DESCUENTO]]</f>
        <v>121.19748878209197</v>
      </c>
      <c r="J8518" s="2">
        <f ca="1">0.18*TablaVentas[[#This Row],[SUBTOTAL]]</f>
        <v>21.815547980776554</v>
      </c>
      <c r="K8518" s="2">
        <f ca="1">+TablaVentas[[#This Row],[SUBTOTAL]]+TablaVentas[[#This Row],[IGV]]</f>
        <v>143.01303676286852</v>
      </c>
    </row>
    <row r="8519" spans="1:11" x14ac:dyDescent="0.25">
      <c r="A8519" t="s">
        <v>8528</v>
      </c>
      <c r="B8519" s="6">
        <v>45457</v>
      </c>
      <c r="C8519" t="s">
        <v>10014</v>
      </c>
      <c r="D8519" t="s">
        <v>10019</v>
      </c>
      <c r="E8519">
        <v>10</v>
      </c>
      <c r="F8519">
        <f>+_xlfn.XLOOKUP(TablaVentas[[#This Row],[PRODUCTO FINANCIERO]],TablaPrecios[PRODUCTO FINANCIERO],TablaPrecios[PRECIO UNIT],0)</f>
        <v>9.9</v>
      </c>
      <c r="G8519" s="2">
        <f>+TablaVentas[[#This Row],[CANTIDAD]]*TablaVentas[[#This Row],[PRECIO UNITARIO]]</f>
        <v>99</v>
      </c>
      <c r="H8519" s="1">
        <f t="shared" ca="1" si="133"/>
        <v>0.13445176737651238</v>
      </c>
      <c r="I8519" s="2">
        <f ca="1">+TablaVentas[[#This Row],[VENTAL TOTAL]]-TablaVentas[[#This Row],[VENTAL TOTAL]]*TablaVentas[[#This Row],[DESCUENTO]]</f>
        <v>85.68927502972528</v>
      </c>
      <c r="J8519" s="2">
        <f ca="1">0.18*TablaVentas[[#This Row],[SUBTOTAL]]</f>
        <v>15.42406950535055</v>
      </c>
      <c r="K8519" s="2">
        <f ca="1">+TablaVentas[[#This Row],[SUBTOTAL]]+TablaVentas[[#This Row],[IGV]]</f>
        <v>101.11334453507583</v>
      </c>
    </row>
    <row r="8520" spans="1:11" x14ac:dyDescent="0.25">
      <c r="A8520" t="s">
        <v>8529</v>
      </c>
      <c r="B8520" s="6">
        <v>45709</v>
      </c>
      <c r="C8520" t="s">
        <v>10016</v>
      </c>
      <c r="D8520" t="s">
        <v>10017</v>
      </c>
      <c r="E8520">
        <v>9</v>
      </c>
      <c r="F8520">
        <f>+_xlfn.XLOOKUP(TablaVentas[[#This Row],[PRODUCTO FINANCIERO]],TablaPrecios[PRODUCTO FINANCIERO],TablaPrecios[PRECIO UNIT],0)</f>
        <v>9.9</v>
      </c>
      <c r="G8520" s="2">
        <f>+TablaVentas[[#This Row],[CANTIDAD]]*TablaVentas[[#This Row],[PRECIO UNITARIO]]</f>
        <v>89.100000000000009</v>
      </c>
      <c r="H8520" s="1">
        <f t="shared" ca="1" si="133"/>
        <v>0.1219611766974549</v>
      </c>
      <c r="I8520" s="2">
        <f ca="1">+TablaVentas[[#This Row],[VENTAL TOTAL]]-TablaVentas[[#This Row],[VENTAL TOTAL]]*TablaVentas[[#This Row],[DESCUENTO]]</f>
        <v>78.233259156256779</v>
      </c>
      <c r="J8520" s="2">
        <f ca="1">0.18*TablaVentas[[#This Row],[SUBTOTAL]]</f>
        <v>14.08198664812622</v>
      </c>
      <c r="K8520" s="2">
        <f ca="1">+TablaVentas[[#This Row],[SUBTOTAL]]+TablaVentas[[#This Row],[IGV]]</f>
        <v>92.315245804382997</v>
      </c>
    </row>
    <row r="8521" spans="1:11" x14ac:dyDescent="0.25">
      <c r="A8521" t="s">
        <v>8530</v>
      </c>
      <c r="B8521" s="6">
        <v>45628</v>
      </c>
      <c r="C8521" t="s">
        <v>10012</v>
      </c>
      <c r="D8521" t="s">
        <v>10020</v>
      </c>
      <c r="E8521">
        <v>16</v>
      </c>
      <c r="F8521">
        <f>+_xlfn.XLOOKUP(TablaVentas[[#This Row],[PRODUCTO FINANCIERO]],TablaPrecios[PRODUCTO FINANCIERO],TablaPrecios[PRECIO UNIT],0)</f>
        <v>14.9</v>
      </c>
      <c r="G8521" s="2">
        <f>+TablaVentas[[#This Row],[CANTIDAD]]*TablaVentas[[#This Row],[PRECIO UNITARIO]]</f>
        <v>238.4</v>
      </c>
      <c r="H8521" s="1">
        <f t="shared" ca="1" si="133"/>
        <v>0.15333993225105014</v>
      </c>
      <c r="I8521" s="2">
        <f ca="1">+TablaVentas[[#This Row],[VENTAL TOTAL]]-TablaVentas[[#This Row],[VENTAL TOTAL]]*TablaVentas[[#This Row],[DESCUENTO]]</f>
        <v>201.84376015134964</v>
      </c>
      <c r="J8521" s="2">
        <f ca="1">0.18*TablaVentas[[#This Row],[SUBTOTAL]]</f>
        <v>36.331876827242937</v>
      </c>
      <c r="K8521" s="2">
        <f ca="1">+TablaVentas[[#This Row],[SUBTOTAL]]+TablaVentas[[#This Row],[IGV]]</f>
        <v>238.17563697859259</v>
      </c>
    </row>
    <row r="8522" spans="1:11" x14ac:dyDescent="0.25">
      <c r="A8522" t="s">
        <v>8531</v>
      </c>
      <c r="B8522" s="6">
        <v>46320</v>
      </c>
      <c r="C8522" t="s">
        <v>10016</v>
      </c>
      <c r="D8522" t="s">
        <v>10018</v>
      </c>
      <c r="E8522">
        <v>4</v>
      </c>
      <c r="F8522">
        <f>+_xlfn.XLOOKUP(TablaVentas[[#This Row],[PRODUCTO FINANCIERO]],TablaPrecios[PRODUCTO FINANCIERO],TablaPrecios[PRECIO UNIT],0)</f>
        <v>14.9</v>
      </c>
      <c r="G8522" s="2">
        <f>+TablaVentas[[#This Row],[CANTIDAD]]*TablaVentas[[#This Row],[PRECIO UNITARIO]]</f>
        <v>59.6</v>
      </c>
      <c r="H8522" s="1">
        <f t="shared" ca="1" si="133"/>
        <v>0.18245591936559813</v>
      </c>
      <c r="I8522" s="2">
        <f ca="1">+TablaVentas[[#This Row],[VENTAL TOTAL]]-TablaVentas[[#This Row],[VENTAL TOTAL]]*TablaVentas[[#This Row],[DESCUENTO]]</f>
        <v>48.725627205810355</v>
      </c>
      <c r="J8522" s="2">
        <f ca="1">0.18*TablaVentas[[#This Row],[SUBTOTAL]]</f>
        <v>8.7706128970458632</v>
      </c>
      <c r="K8522" s="2">
        <f ca="1">+TablaVentas[[#This Row],[SUBTOTAL]]+TablaVentas[[#This Row],[IGV]]</f>
        <v>57.49624010285622</v>
      </c>
    </row>
    <row r="8523" spans="1:11" x14ac:dyDescent="0.25">
      <c r="A8523" t="s">
        <v>8532</v>
      </c>
      <c r="B8523" s="6">
        <v>46291</v>
      </c>
      <c r="C8523" t="s">
        <v>10014</v>
      </c>
      <c r="D8523" t="s">
        <v>10017</v>
      </c>
      <c r="E8523">
        <v>3</v>
      </c>
      <c r="F8523">
        <f>+_xlfn.XLOOKUP(TablaVentas[[#This Row],[PRODUCTO FINANCIERO]],TablaPrecios[PRODUCTO FINANCIERO],TablaPrecios[PRECIO UNIT],0)</f>
        <v>9.9</v>
      </c>
      <c r="G8523" s="2">
        <f>+TablaVentas[[#This Row],[CANTIDAD]]*TablaVentas[[#This Row],[PRECIO UNITARIO]]</f>
        <v>29.700000000000003</v>
      </c>
      <c r="H8523" s="1">
        <f t="shared" ca="1" si="133"/>
        <v>0.19679013123316594</v>
      </c>
      <c r="I8523" s="2">
        <f ca="1">+TablaVentas[[#This Row],[VENTAL TOTAL]]-TablaVentas[[#This Row],[VENTAL TOTAL]]*TablaVentas[[#This Row],[DESCUENTO]]</f>
        <v>23.855333102374974</v>
      </c>
      <c r="J8523" s="2">
        <f ca="1">0.18*TablaVentas[[#This Row],[SUBTOTAL]]</f>
        <v>4.2939599584274948</v>
      </c>
      <c r="K8523" s="2">
        <f ca="1">+TablaVentas[[#This Row],[SUBTOTAL]]+TablaVentas[[#This Row],[IGV]]</f>
        <v>28.149293060802471</v>
      </c>
    </row>
    <row r="8524" spans="1:11" x14ac:dyDescent="0.25">
      <c r="A8524" t="s">
        <v>8533</v>
      </c>
      <c r="B8524" s="6">
        <v>46064</v>
      </c>
      <c r="C8524" t="s">
        <v>10014</v>
      </c>
      <c r="D8524" t="s">
        <v>10020</v>
      </c>
      <c r="E8524">
        <v>18</v>
      </c>
      <c r="F8524">
        <f>+_xlfn.XLOOKUP(TablaVentas[[#This Row],[PRODUCTO FINANCIERO]],TablaPrecios[PRODUCTO FINANCIERO],TablaPrecios[PRECIO UNIT],0)</f>
        <v>14.9</v>
      </c>
      <c r="G8524" s="2">
        <f>+TablaVentas[[#This Row],[CANTIDAD]]*TablaVentas[[#This Row],[PRECIO UNITARIO]]</f>
        <v>268.2</v>
      </c>
      <c r="H8524" s="1">
        <f t="shared" ca="1" si="133"/>
        <v>0.15350757630122264</v>
      </c>
      <c r="I8524" s="2">
        <f ca="1">+TablaVentas[[#This Row],[VENTAL TOTAL]]-TablaVentas[[#This Row],[VENTAL TOTAL]]*TablaVentas[[#This Row],[DESCUENTO]]</f>
        <v>227.02926803601207</v>
      </c>
      <c r="J8524" s="2">
        <f ca="1">0.18*TablaVentas[[#This Row],[SUBTOTAL]]</f>
        <v>40.865268246482174</v>
      </c>
      <c r="K8524" s="2">
        <f ca="1">+TablaVentas[[#This Row],[SUBTOTAL]]+TablaVentas[[#This Row],[IGV]]</f>
        <v>267.89453628249424</v>
      </c>
    </row>
    <row r="8525" spans="1:11" x14ac:dyDescent="0.25">
      <c r="A8525" t="s">
        <v>8534</v>
      </c>
      <c r="B8525" s="6">
        <v>46190</v>
      </c>
      <c r="C8525" t="s">
        <v>10014</v>
      </c>
      <c r="D8525" t="s">
        <v>10019</v>
      </c>
      <c r="E8525">
        <v>8</v>
      </c>
      <c r="F8525">
        <f>+_xlfn.XLOOKUP(TablaVentas[[#This Row],[PRODUCTO FINANCIERO]],TablaPrecios[PRODUCTO FINANCIERO],TablaPrecios[PRECIO UNIT],0)</f>
        <v>9.9</v>
      </c>
      <c r="G8525" s="2">
        <f>+TablaVentas[[#This Row],[CANTIDAD]]*TablaVentas[[#This Row],[PRECIO UNITARIO]]</f>
        <v>79.2</v>
      </c>
      <c r="H8525" s="1">
        <f t="shared" ca="1" si="133"/>
        <v>0.18169193343740964</v>
      </c>
      <c r="I8525" s="2">
        <f ca="1">+TablaVentas[[#This Row],[VENTAL TOTAL]]-TablaVentas[[#This Row],[VENTAL TOTAL]]*TablaVentas[[#This Row],[DESCUENTO]]</f>
        <v>64.809998871757159</v>
      </c>
      <c r="J8525" s="2">
        <f ca="1">0.18*TablaVentas[[#This Row],[SUBTOTAL]]</f>
        <v>11.665799796916287</v>
      </c>
      <c r="K8525" s="2">
        <f ca="1">+TablaVentas[[#This Row],[SUBTOTAL]]+TablaVentas[[#This Row],[IGV]]</f>
        <v>76.475798668673448</v>
      </c>
    </row>
    <row r="8526" spans="1:11" x14ac:dyDescent="0.25">
      <c r="A8526" t="s">
        <v>8535</v>
      </c>
      <c r="B8526" s="6">
        <v>46145</v>
      </c>
      <c r="C8526" t="s">
        <v>10013</v>
      </c>
      <c r="D8526" t="s">
        <v>10022</v>
      </c>
      <c r="E8526">
        <v>18</v>
      </c>
      <c r="F8526">
        <f>+_xlfn.XLOOKUP(TablaVentas[[#This Row],[PRODUCTO FINANCIERO]],TablaPrecios[PRODUCTO FINANCIERO],TablaPrecios[PRECIO UNIT],0)</f>
        <v>20.9</v>
      </c>
      <c r="G8526" s="2">
        <f>+TablaVentas[[#This Row],[CANTIDAD]]*TablaVentas[[#This Row],[PRECIO UNITARIO]]</f>
        <v>376.2</v>
      </c>
      <c r="H8526" s="1">
        <f t="shared" ca="1" si="133"/>
        <v>0.17659644401158589</v>
      </c>
      <c r="I8526" s="2">
        <f ca="1">+TablaVentas[[#This Row],[VENTAL TOTAL]]-TablaVentas[[#This Row],[VENTAL TOTAL]]*TablaVentas[[#This Row],[DESCUENTO]]</f>
        <v>309.76441776284139</v>
      </c>
      <c r="J8526" s="2">
        <f ca="1">0.18*TablaVentas[[#This Row],[SUBTOTAL]]</f>
        <v>55.757595197311446</v>
      </c>
      <c r="K8526" s="2">
        <f ca="1">+TablaVentas[[#This Row],[SUBTOTAL]]+TablaVentas[[#This Row],[IGV]]</f>
        <v>365.52201296015284</v>
      </c>
    </row>
    <row r="8527" spans="1:11" x14ac:dyDescent="0.25">
      <c r="A8527" t="s">
        <v>8536</v>
      </c>
      <c r="B8527" s="6">
        <v>45911</v>
      </c>
      <c r="C8527" t="s">
        <v>10011</v>
      </c>
      <c r="D8527" t="s">
        <v>10020</v>
      </c>
      <c r="E8527">
        <v>20</v>
      </c>
      <c r="F8527">
        <f>+_xlfn.XLOOKUP(TablaVentas[[#This Row],[PRODUCTO FINANCIERO]],TablaPrecios[PRODUCTO FINANCIERO],TablaPrecios[PRECIO UNIT],0)</f>
        <v>14.9</v>
      </c>
      <c r="G8527" s="2">
        <f>+TablaVentas[[#This Row],[CANTIDAD]]*TablaVentas[[#This Row],[PRECIO UNITARIO]]</f>
        <v>298</v>
      </c>
      <c r="H8527" s="1">
        <f t="shared" ca="1" si="133"/>
        <v>0.14769825087028804</v>
      </c>
      <c r="I8527" s="2">
        <f ca="1">+TablaVentas[[#This Row],[VENTAL TOTAL]]-TablaVentas[[#This Row],[VENTAL TOTAL]]*TablaVentas[[#This Row],[DESCUENTO]]</f>
        <v>253.98592124065416</v>
      </c>
      <c r="J8527" s="2">
        <f ca="1">0.18*TablaVentas[[#This Row],[SUBTOTAL]]</f>
        <v>45.717465823317745</v>
      </c>
      <c r="K8527" s="2">
        <f ca="1">+TablaVentas[[#This Row],[SUBTOTAL]]+TablaVentas[[#This Row],[IGV]]</f>
        <v>299.70338706397189</v>
      </c>
    </row>
    <row r="8528" spans="1:11" x14ac:dyDescent="0.25">
      <c r="A8528" t="s">
        <v>8537</v>
      </c>
      <c r="B8528" s="6">
        <v>46127</v>
      </c>
      <c r="C8528" t="s">
        <v>10014</v>
      </c>
      <c r="D8528" t="s">
        <v>10022</v>
      </c>
      <c r="E8528">
        <v>19</v>
      </c>
      <c r="F8528">
        <f>+_xlfn.XLOOKUP(TablaVentas[[#This Row],[PRODUCTO FINANCIERO]],TablaPrecios[PRODUCTO FINANCIERO],TablaPrecios[PRECIO UNIT],0)</f>
        <v>20.9</v>
      </c>
      <c r="G8528" s="2">
        <f>+TablaVentas[[#This Row],[CANTIDAD]]*TablaVentas[[#This Row],[PRECIO UNITARIO]]</f>
        <v>397.09999999999997</v>
      </c>
      <c r="H8528" s="1">
        <f t="shared" ca="1" si="133"/>
        <v>0.17282891613931817</v>
      </c>
      <c r="I8528" s="2">
        <f ca="1">+TablaVentas[[#This Row],[VENTAL TOTAL]]-TablaVentas[[#This Row],[VENTAL TOTAL]]*TablaVentas[[#This Row],[DESCUENTO]]</f>
        <v>328.46963740107674</v>
      </c>
      <c r="J8528" s="2">
        <f ca="1">0.18*TablaVentas[[#This Row],[SUBTOTAL]]</f>
        <v>59.124534732193808</v>
      </c>
      <c r="K8528" s="2">
        <f ca="1">+TablaVentas[[#This Row],[SUBTOTAL]]+TablaVentas[[#This Row],[IGV]]</f>
        <v>387.59417213327055</v>
      </c>
    </row>
    <row r="8529" spans="1:11" x14ac:dyDescent="0.25">
      <c r="A8529" t="s">
        <v>8538</v>
      </c>
      <c r="B8529" s="6">
        <v>45416</v>
      </c>
      <c r="C8529" t="s">
        <v>10013</v>
      </c>
      <c r="D8529" t="s">
        <v>10017</v>
      </c>
      <c r="E8529">
        <v>10</v>
      </c>
      <c r="F8529">
        <f>+_xlfn.XLOOKUP(TablaVentas[[#This Row],[PRODUCTO FINANCIERO]],TablaPrecios[PRODUCTO FINANCIERO],TablaPrecios[PRECIO UNIT],0)</f>
        <v>9.9</v>
      </c>
      <c r="G8529" s="2">
        <f>+TablaVentas[[#This Row],[CANTIDAD]]*TablaVentas[[#This Row],[PRECIO UNITARIO]]</f>
        <v>99</v>
      </c>
      <c r="H8529" s="1">
        <f t="shared" ca="1" si="133"/>
        <v>0.18480034444773258</v>
      </c>
      <c r="I8529" s="2">
        <f ca="1">+TablaVentas[[#This Row],[VENTAL TOTAL]]-TablaVentas[[#This Row],[VENTAL TOTAL]]*TablaVentas[[#This Row],[DESCUENTO]]</f>
        <v>80.70476589967447</v>
      </c>
      <c r="J8529" s="2">
        <f ca="1">0.18*TablaVentas[[#This Row],[SUBTOTAL]]</f>
        <v>14.526857861941403</v>
      </c>
      <c r="K8529" s="2">
        <f ca="1">+TablaVentas[[#This Row],[SUBTOTAL]]+TablaVentas[[#This Row],[IGV]]</f>
        <v>95.231623761615879</v>
      </c>
    </row>
    <row r="8530" spans="1:11" x14ac:dyDescent="0.25">
      <c r="A8530" t="s">
        <v>8539</v>
      </c>
      <c r="B8530" s="6">
        <v>45327</v>
      </c>
      <c r="C8530" t="s">
        <v>10011</v>
      </c>
      <c r="D8530" t="s">
        <v>10022</v>
      </c>
      <c r="E8530">
        <v>14</v>
      </c>
      <c r="F8530">
        <f>+_xlfn.XLOOKUP(TablaVentas[[#This Row],[PRODUCTO FINANCIERO]],TablaPrecios[PRODUCTO FINANCIERO],TablaPrecios[PRECIO UNIT],0)</f>
        <v>20.9</v>
      </c>
      <c r="G8530" s="2">
        <f>+TablaVentas[[#This Row],[CANTIDAD]]*TablaVentas[[#This Row],[PRECIO UNITARIO]]</f>
        <v>292.59999999999997</v>
      </c>
      <c r="H8530" s="1">
        <f t="shared" ca="1" si="133"/>
        <v>0.13510217516323891</v>
      </c>
      <c r="I8530" s="2">
        <f ca="1">+TablaVentas[[#This Row],[VENTAL TOTAL]]-TablaVentas[[#This Row],[VENTAL TOTAL]]*TablaVentas[[#This Row],[DESCUENTO]]</f>
        <v>253.06910354723627</v>
      </c>
      <c r="J8530" s="2">
        <f ca="1">0.18*TablaVentas[[#This Row],[SUBTOTAL]]</f>
        <v>45.552438638502529</v>
      </c>
      <c r="K8530" s="2">
        <f ca="1">+TablaVentas[[#This Row],[SUBTOTAL]]+TablaVentas[[#This Row],[IGV]]</f>
        <v>298.6215421857388</v>
      </c>
    </row>
    <row r="8531" spans="1:11" x14ac:dyDescent="0.25">
      <c r="A8531" t="s">
        <v>8540</v>
      </c>
      <c r="B8531" s="6">
        <v>45603</v>
      </c>
      <c r="C8531" t="s">
        <v>10015</v>
      </c>
      <c r="D8531" t="s">
        <v>10022</v>
      </c>
      <c r="E8531">
        <v>18</v>
      </c>
      <c r="F8531">
        <f>+_xlfn.XLOOKUP(TablaVentas[[#This Row],[PRODUCTO FINANCIERO]],TablaPrecios[PRODUCTO FINANCIERO],TablaPrecios[PRECIO UNIT],0)</f>
        <v>20.9</v>
      </c>
      <c r="G8531" s="2">
        <f>+TablaVentas[[#This Row],[CANTIDAD]]*TablaVentas[[#This Row],[PRECIO UNITARIO]]</f>
        <v>376.2</v>
      </c>
      <c r="H8531" s="1">
        <f t="shared" ca="1" si="133"/>
        <v>0.19132759256517393</v>
      </c>
      <c r="I8531" s="2">
        <f ca="1">+TablaVentas[[#This Row],[VENTAL TOTAL]]-TablaVentas[[#This Row],[VENTAL TOTAL]]*TablaVentas[[#This Row],[DESCUENTO]]</f>
        <v>304.22255967698158</v>
      </c>
      <c r="J8531" s="2">
        <f ca="1">0.18*TablaVentas[[#This Row],[SUBTOTAL]]</f>
        <v>54.760060741856684</v>
      </c>
      <c r="K8531" s="2">
        <f ca="1">+TablaVentas[[#This Row],[SUBTOTAL]]+TablaVentas[[#This Row],[IGV]]</f>
        <v>358.98262041883828</v>
      </c>
    </row>
    <row r="8532" spans="1:11" x14ac:dyDescent="0.25">
      <c r="A8532" t="s">
        <v>8541</v>
      </c>
      <c r="B8532" s="6">
        <v>45716</v>
      </c>
      <c r="C8532" t="s">
        <v>10011</v>
      </c>
      <c r="D8532" t="s">
        <v>10019</v>
      </c>
      <c r="E8532">
        <v>8</v>
      </c>
      <c r="F8532">
        <f>+_xlfn.XLOOKUP(TablaVentas[[#This Row],[PRODUCTO FINANCIERO]],TablaPrecios[PRODUCTO FINANCIERO],TablaPrecios[PRECIO UNIT],0)</f>
        <v>9.9</v>
      </c>
      <c r="G8532" s="2">
        <f>+TablaVentas[[#This Row],[CANTIDAD]]*TablaVentas[[#This Row],[PRECIO UNITARIO]]</f>
        <v>79.2</v>
      </c>
      <c r="H8532" s="1">
        <f t="shared" ca="1" si="133"/>
        <v>0.18154911022640902</v>
      </c>
      <c r="I8532" s="2">
        <f ca="1">+TablaVentas[[#This Row],[VENTAL TOTAL]]-TablaVentas[[#This Row],[VENTAL TOTAL]]*TablaVentas[[#This Row],[DESCUENTO]]</f>
        <v>64.821310470068411</v>
      </c>
      <c r="J8532" s="2">
        <f ca="1">0.18*TablaVentas[[#This Row],[SUBTOTAL]]</f>
        <v>11.667835884612314</v>
      </c>
      <c r="K8532" s="2">
        <f ca="1">+TablaVentas[[#This Row],[SUBTOTAL]]+TablaVentas[[#This Row],[IGV]]</f>
        <v>76.489146354680727</v>
      </c>
    </row>
    <row r="8533" spans="1:11" x14ac:dyDescent="0.25">
      <c r="A8533" t="s">
        <v>8542</v>
      </c>
      <c r="B8533" s="6">
        <v>46054</v>
      </c>
      <c r="C8533" t="s">
        <v>10014</v>
      </c>
      <c r="D8533" t="s">
        <v>10018</v>
      </c>
      <c r="E8533">
        <v>3</v>
      </c>
      <c r="F8533">
        <f>+_xlfn.XLOOKUP(TablaVentas[[#This Row],[PRODUCTO FINANCIERO]],TablaPrecios[PRODUCTO FINANCIERO],TablaPrecios[PRECIO UNIT],0)</f>
        <v>14.9</v>
      </c>
      <c r="G8533" s="2">
        <f>+TablaVentas[[#This Row],[CANTIDAD]]*TablaVentas[[#This Row],[PRECIO UNITARIO]]</f>
        <v>44.7</v>
      </c>
      <c r="H8533" s="1">
        <f t="shared" ca="1" si="133"/>
        <v>0.13185535447051014</v>
      </c>
      <c r="I8533" s="2">
        <f ca="1">+TablaVentas[[#This Row],[VENTAL TOTAL]]-TablaVentas[[#This Row],[VENTAL TOTAL]]*TablaVentas[[#This Row],[DESCUENTO]]</f>
        <v>38.806065655168197</v>
      </c>
      <c r="J8533" s="2">
        <f ca="1">0.18*TablaVentas[[#This Row],[SUBTOTAL]]</f>
        <v>6.9850918179302752</v>
      </c>
      <c r="K8533" s="2">
        <f ca="1">+TablaVentas[[#This Row],[SUBTOTAL]]+TablaVentas[[#This Row],[IGV]]</f>
        <v>45.791157473098473</v>
      </c>
    </row>
    <row r="8534" spans="1:11" x14ac:dyDescent="0.25">
      <c r="A8534" t="s">
        <v>8543</v>
      </c>
      <c r="B8534" s="6">
        <v>46365</v>
      </c>
      <c r="C8534" t="s">
        <v>10015</v>
      </c>
      <c r="D8534" t="s">
        <v>10018</v>
      </c>
      <c r="E8534">
        <v>14</v>
      </c>
      <c r="F8534">
        <f>+_xlfn.XLOOKUP(TablaVentas[[#This Row],[PRODUCTO FINANCIERO]],TablaPrecios[PRODUCTO FINANCIERO],TablaPrecios[PRECIO UNIT],0)</f>
        <v>14.9</v>
      </c>
      <c r="G8534" s="2">
        <f>+TablaVentas[[#This Row],[CANTIDAD]]*TablaVentas[[#This Row],[PRECIO UNITARIO]]</f>
        <v>208.6</v>
      </c>
      <c r="H8534" s="1">
        <f t="shared" ca="1" si="133"/>
        <v>0.12308824767690868</v>
      </c>
      <c r="I8534" s="2">
        <f ca="1">+TablaVentas[[#This Row],[VENTAL TOTAL]]-TablaVentas[[#This Row],[VENTAL TOTAL]]*TablaVentas[[#This Row],[DESCUENTO]]</f>
        <v>182.92379153459683</v>
      </c>
      <c r="J8534" s="2">
        <f ca="1">0.18*TablaVentas[[#This Row],[SUBTOTAL]]</f>
        <v>32.926282476227428</v>
      </c>
      <c r="K8534" s="2">
        <f ca="1">+TablaVentas[[#This Row],[SUBTOTAL]]+TablaVentas[[#This Row],[IGV]]</f>
        <v>215.85007401082424</v>
      </c>
    </row>
    <row r="8535" spans="1:11" x14ac:dyDescent="0.25">
      <c r="A8535" t="s">
        <v>8544</v>
      </c>
      <c r="B8535" s="6">
        <v>45744</v>
      </c>
      <c r="C8535" t="s">
        <v>10014</v>
      </c>
      <c r="D8535" t="s">
        <v>10017</v>
      </c>
      <c r="E8535">
        <v>15</v>
      </c>
      <c r="F8535">
        <f>+_xlfn.XLOOKUP(TablaVentas[[#This Row],[PRODUCTO FINANCIERO]],TablaPrecios[PRODUCTO FINANCIERO],TablaPrecios[PRECIO UNIT],0)</f>
        <v>9.9</v>
      </c>
      <c r="G8535" s="2">
        <f>+TablaVentas[[#This Row],[CANTIDAD]]*TablaVentas[[#This Row],[PRECIO UNITARIO]]</f>
        <v>148.5</v>
      </c>
      <c r="H8535" s="1">
        <f t="shared" ca="1" si="133"/>
        <v>0.15528149907682542</v>
      </c>
      <c r="I8535" s="2">
        <f ca="1">+TablaVentas[[#This Row],[VENTAL TOTAL]]-TablaVentas[[#This Row],[VENTAL TOTAL]]*TablaVentas[[#This Row],[DESCUENTO]]</f>
        <v>125.44069738709143</v>
      </c>
      <c r="J8535" s="2">
        <f ca="1">0.18*TablaVentas[[#This Row],[SUBTOTAL]]</f>
        <v>22.579325529676456</v>
      </c>
      <c r="K8535" s="2">
        <f ca="1">+TablaVentas[[#This Row],[SUBTOTAL]]+TablaVentas[[#This Row],[IGV]]</f>
        <v>148.02002291676789</v>
      </c>
    </row>
    <row r="8536" spans="1:11" x14ac:dyDescent="0.25">
      <c r="A8536" t="s">
        <v>8545</v>
      </c>
      <c r="B8536" s="6">
        <v>46144</v>
      </c>
      <c r="C8536" t="s">
        <v>10011</v>
      </c>
      <c r="D8536" t="s">
        <v>10017</v>
      </c>
      <c r="E8536">
        <v>4</v>
      </c>
      <c r="F8536">
        <f>+_xlfn.XLOOKUP(TablaVentas[[#This Row],[PRODUCTO FINANCIERO]],TablaPrecios[PRODUCTO FINANCIERO],TablaPrecios[PRECIO UNIT],0)</f>
        <v>9.9</v>
      </c>
      <c r="G8536" s="2">
        <f>+TablaVentas[[#This Row],[CANTIDAD]]*TablaVentas[[#This Row],[PRECIO UNITARIO]]</f>
        <v>39.6</v>
      </c>
      <c r="H8536" s="1">
        <f t="shared" ca="1" si="133"/>
        <v>0.14513536750138098</v>
      </c>
      <c r="I8536" s="2">
        <f ca="1">+TablaVentas[[#This Row],[VENTAL TOTAL]]-TablaVentas[[#This Row],[VENTAL TOTAL]]*TablaVentas[[#This Row],[DESCUENTO]]</f>
        <v>33.852639446945318</v>
      </c>
      <c r="J8536" s="2">
        <f ca="1">0.18*TablaVentas[[#This Row],[SUBTOTAL]]</f>
        <v>6.0934751004501573</v>
      </c>
      <c r="K8536" s="2">
        <f ca="1">+TablaVentas[[#This Row],[SUBTOTAL]]+TablaVentas[[#This Row],[IGV]]</f>
        <v>39.946114547395474</v>
      </c>
    </row>
    <row r="8537" spans="1:11" x14ac:dyDescent="0.25">
      <c r="A8537" t="s">
        <v>8546</v>
      </c>
      <c r="B8537" s="6">
        <v>46370</v>
      </c>
      <c r="C8537" t="s">
        <v>10014</v>
      </c>
      <c r="D8537" t="s">
        <v>10018</v>
      </c>
      <c r="E8537">
        <v>14</v>
      </c>
      <c r="F8537">
        <f>+_xlfn.XLOOKUP(TablaVentas[[#This Row],[PRODUCTO FINANCIERO]],TablaPrecios[PRODUCTO FINANCIERO],TablaPrecios[PRECIO UNIT],0)</f>
        <v>14.9</v>
      </c>
      <c r="G8537" s="2">
        <f>+TablaVentas[[#This Row],[CANTIDAD]]*TablaVentas[[#This Row],[PRECIO UNITARIO]]</f>
        <v>208.6</v>
      </c>
      <c r="H8537" s="1">
        <f t="shared" ca="1" si="133"/>
        <v>0.14466329157614766</v>
      </c>
      <c r="I8537" s="2">
        <f ca="1">+TablaVentas[[#This Row],[VENTAL TOTAL]]-TablaVentas[[#This Row],[VENTAL TOTAL]]*TablaVentas[[#This Row],[DESCUENTO]]</f>
        <v>178.4232373772156</v>
      </c>
      <c r="J8537" s="2">
        <f ca="1">0.18*TablaVentas[[#This Row],[SUBTOTAL]]</f>
        <v>32.11618272789881</v>
      </c>
      <c r="K8537" s="2">
        <f ca="1">+TablaVentas[[#This Row],[SUBTOTAL]]+TablaVentas[[#This Row],[IGV]]</f>
        <v>210.5394201051144</v>
      </c>
    </row>
    <row r="8538" spans="1:11" x14ac:dyDescent="0.25">
      <c r="A8538" t="s">
        <v>8547</v>
      </c>
      <c r="B8538" s="6">
        <v>45408</v>
      </c>
      <c r="C8538" t="s">
        <v>10016</v>
      </c>
      <c r="D8538" t="s">
        <v>10019</v>
      </c>
      <c r="E8538">
        <v>16</v>
      </c>
      <c r="F8538">
        <f>+_xlfn.XLOOKUP(TablaVentas[[#This Row],[PRODUCTO FINANCIERO]],TablaPrecios[PRODUCTO FINANCIERO],TablaPrecios[PRECIO UNIT],0)</f>
        <v>9.9</v>
      </c>
      <c r="G8538" s="2">
        <f>+TablaVentas[[#This Row],[CANTIDAD]]*TablaVentas[[#This Row],[PRECIO UNITARIO]]</f>
        <v>158.4</v>
      </c>
      <c r="H8538" s="1">
        <f t="shared" ca="1" si="133"/>
        <v>0.12846898833375359</v>
      </c>
      <c r="I8538" s="2">
        <f ca="1">+TablaVentas[[#This Row],[VENTAL TOTAL]]-TablaVentas[[#This Row],[VENTAL TOTAL]]*TablaVentas[[#This Row],[DESCUENTO]]</f>
        <v>138.05051224793343</v>
      </c>
      <c r="J8538" s="2">
        <f ca="1">0.18*TablaVentas[[#This Row],[SUBTOTAL]]</f>
        <v>24.849092204628015</v>
      </c>
      <c r="K8538" s="2">
        <f ca="1">+TablaVentas[[#This Row],[SUBTOTAL]]+TablaVentas[[#This Row],[IGV]]</f>
        <v>162.89960445256145</v>
      </c>
    </row>
    <row r="8539" spans="1:11" x14ac:dyDescent="0.25">
      <c r="A8539" t="s">
        <v>8548</v>
      </c>
      <c r="B8539" s="6">
        <v>46129</v>
      </c>
      <c r="C8539" t="s">
        <v>10013</v>
      </c>
      <c r="D8539" t="s">
        <v>10020</v>
      </c>
      <c r="E8539">
        <v>8</v>
      </c>
      <c r="F8539">
        <f>+_xlfn.XLOOKUP(TablaVentas[[#This Row],[PRODUCTO FINANCIERO]],TablaPrecios[PRODUCTO FINANCIERO],TablaPrecios[PRECIO UNIT],0)</f>
        <v>14.9</v>
      </c>
      <c r="G8539" s="2">
        <f>+TablaVentas[[#This Row],[CANTIDAD]]*TablaVentas[[#This Row],[PRECIO UNITARIO]]</f>
        <v>119.2</v>
      </c>
      <c r="H8539" s="1">
        <f t="shared" ca="1" si="133"/>
        <v>0.13586057978445881</v>
      </c>
      <c r="I8539" s="2">
        <f ca="1">+TablaVentas[[#This Row],[VENTAL TOTAL]]-TablaVentas[[#This Row],[VENTAL TOTAL]]*TablaVentas[[#This Row],[DESCUENTO]]</f>
        <v>103.00541888969251</v>
      </c>
      <c r="J8539" s="2">
        <f ca="1">0.18*TablaVentas[[#This Row],[SUBTOTAL]]</f>
        <v>18.540975400144649</v>
      </c>
      <c r="K8539" s="2">
        <f ca="1">+TablaVentas[[#This Row],[SUBTOTAL]]+TablaVentas[[#This Row],[IGV]]</f>
        <v>121.54639428983715</v>
      </c>
    </row>
    <row r="8540" spans="1:11" x14ac:dyDescent="0.25">
      <c r="A8540" t="s">
        <v>8549</v>
      </c>
      <c r="B8540" s="6">
        <v>45928</v>
      </c>
      <c r="C8540" t="s">
        <v>10013</v>
      </c>
      <c r="D8540" t="s">
        <v>10019</v>
      </c>
      <c r="E8540">
        <v>11</v>
      </c>
      <c r="F8540">
        <f>+_xlfn.XLOOKUP(TablaVentas[[#This Row],[PRODUCTO FINANCIERO]],TablaPrecios[PRODUCTO FINANCIERO],TablaPrecios[PRECIO UNIT],0)</f>
        <v>9.9</v>
      </c>
      <c r="G8540" s="2">
        <f>+TablaVentas[[#This Row],[CANTIDAD]]*TablaVentas[[#This Row],[PRECIO UNITARIO]]</f>
        <v>108.9</v>
      </c>
      <c r="H8540" s="1">
        <f t="shared" ca="1" si="133"/>
        <v>0.10231952318899334</v>
      </c>
      <c r="I8540" s="2">
        <f ca="1">+TablaVentas[[#This Row],[VENTAL TOTAL]]-TablaVentas[[#This Row],[VENTAL TOTAL]]*TablaVentas[[#This Row],[DESCUENTO]]</f>
        <v>97.757403924718631</v>
      </c>
      <c r="J8540" s="2">
        <f ca="1">0.18*TablaVentas[[#This Row],[SUBTOTAL]]</f>
        <v>17.596332706449353</v>
      </c>
      <c r="K8540" s="2">
        <f ca="1">+TablaVentas[[#This Row],[SUBTOTAL]]+TablaVentas[[#This Row],[IGV]]</f>
        <v>115.35373663116798</v>
      </c>
    </row>
    <row r="8541" spans="1:11" x14ac:dyDescent="0.25">
      <c r="A8541" t="s">
        <v>8550</v>
      </c>
      <c r="B8541" s="6">
        <v>46345</v>
      </c>
      <c r="C8541" t="s">
        <v>10014</v>
      </c>
      <c r="D8541" t="s">
        <v>10020</v>
      </c>
      <c r="E8541">
        <v>15</v>
      </c>
      <c r="F8541">
        <f>+_xlfn.XLOOKUP(TablaVentas[[#This Row],[PRODUCTO FINANCIERO]],TablaPrecios[PRODUCTO FINANCIERO],TablaPrecios[PRECIO UNIT],0)</f>
        <v>14.9</v>
      </c>
      <c r="G8541" s="2">
        <f>+TablaVentas[[#This Row],[CANTIDAD]]*TablaVentas[[#This Row],[PRECIO UNITARIO]]</f>
        <v>223.5</v>
      </c>
      <c r="H8541" s="1">
        <f t="shared" ca="1" si="133"/>
        <v>0.10075280954220758</v>
      </c>
      <c r="I8541" s="2">
        <f ca="1">+TablaVentas[[#This Row],[VENTAL TOTAL]]-TablaVentas[[#This Row],[VENTAL TOTAL]]*TablaVentas[[#This Row],[DESCUENTO]]</f>
        <v>200.9817470673166</v>
      </c>
      <c r="J8541" s="2">
        <f ca="1">0.18*TablaVentas[[#This Row],[SUBTOTAL]]</f>
        <v>36.176714472116984</v>
      </c>
      <c r="K8541" s="2">
        <f ca="1">+TablaVentas[[#This Row],[SUBTOTAL]]+TablaVentas[[#This Row],[IGV]]</f>
        <v>237.15846153943357</v>
      </c>
    </row>
    <row r="8542" spans="1:11" x14ac:dyDescent="0.25">
      <c r="A8542" t="s">
        <v>8551</v>
      </c>
      <c r="B8542" s="6">
        <v>45293</v>
      </c>
      <c r="C8542" t="s">
        <v>10012</v>
      </c>
      <c r="D8542" t="s">
        <v>10020</v>
      </c>
      <c r="E8542">
        <v>7</v>
      </c>
      <c r="F8542">
        <f>+_xlfn.XLOOKUP(TablaVentas[[#This Row],[PRODUCTO FINANCIERO]],TablaPrecios[PRODUCTO FINANCIERO],TablaPrecios[PRECIO UNIT],0)</f>
        <v>14.9</v>
      </c>
      <c r="G8542" s="2">
        <f>+TablaVentas[[#This Row],[CANTIDAD]]*TablaVentas[[#This Row],[PRECIO UNITARIO]]</f>
        <v>104.3</v>
      </c>
      <c r="H8542" s="1">
        <f t="shared" ca="1" si="133"/>
        <v>0.15051933102959558</v>
      </c>
      <c r="I8542" s="2">
        <f ca="1">+TablaVentas[[#This Row],[VENTAL TOTAL]]-TablaVentas[[#This Row],[VENTAL TOTAL]]*TablaVentas[[#This Row],[DESCUENTO]]</f>
        <v>88.600833773613175</v>
      </c>
      <c r="J8542" s="2">
        <f ca="1">0.18*TablaVentas[[#This Row],[SUBTOTAL]]</f>
        <v>15.948150079250372</v>
      </c>
      <c r="K8542" s="2">
        <f ca="1">+TablaVentas[[#This Row],[SUBTOTAL]]+TablaVentas[[#This Row],[IGV]]</f>
        <v>104.54898385286354</v>
      </c>
    </row>
    <row r="8543" spans="1:11" x14ac:dyDescent="0.25">
      <c r="A8543" t="s">
        <v>8552</v>
      </c>
      <c r="B8543" s="6">
        <v>46027</v>
      </c>
      <c r="C8543" t="s">
        <v>10014</v>
      </c>
      <c r="D8543" t="s">
        <v>10022</v>
      </c>
      <c r="E8543">
        <v>4</v>
      </c>
      <c r="F8543">
        <f>+_xlfn.XLOOKUP(TablaVentas[[#This Row],[PRODUCTO FINANCIERO]],TablaPrecios[PRODUCTO FINANCIERO],TablaPrecios[PRECIO UNIT],0)</f>
        <v>20.9</v>
      </c>
      <c r="G8543" s="2">
        <f>+TablaVentas[[#This Row],[CANTIDAD]]*TablaVentas[[#This Row],[PRECIO UNITARIO]]</f>
        <v>83.6</v>
      </c>
      <c r="H8543" s="1">
        <f t="shared" ca="1" si="133"/>
        <v>0.16228384527379178</v>
      </c>
      <c r="I8543" s="2">
        <f ca="1">+TablaVentas[[#This Row],[VENTAL TOTAL]]-TablaVentas[[#This Row],[VENTAL TOTAL]]*TablaVentas[[#This Row],[DESCUENTO]]</f>
        <v>70.033070535111008</v>
      </c>
      <c r="J8543" s="2">
        <f ca="1">0.18*TablaVentas[[#This Row],[SUBTOTAL]]</f>
        <v>12.605952696319981</v>
      </c>
      <c r="K8543" s="2">
        <f ca="1">+TablaVentas[[#This Row],[SUBTOTAL]]+TablaVentas[[#This Row],[IGV]]</f>
        <v>82.639023231430997</v>
      </c>
    </row>
    <row r="8544" spans="1:11" x14ac:dyDescent="0.25">
      <c r="A8544" t="s">
        <v>8553</v>
      </c>
      <c r="B8544" s="6">
        <v>45544</v>
      </c>
      <c r="C8544" t="s">
        <v>10014</v>
      </c>
      <c r="D8544" t="s">
        <v>10018</v>
      </c>
      <c r="E8544">
        <v>12</v>
      </c>
      <c r="F8544">
        <f>+_xlfn.XLOOKUP(TablaVentas[[#This Row],[PRODUCTO FINANCIERO]],TablaPrecios[PRODUCTO FINANCIERO],TablaPrecios[PRECIO UNIT],0)</f>
        <v>14.9</v>
      </c>
      <c r="G8544" s="2">
        <f>+TablaVentas[[#This Row],[CANTIDAD]]*TablaVentas[[#This Row],[PRECIO UNITARIO]]</f>
        <v>178.8</v>
      </c>
      <c r="H8544" s="1">
        <f t="shared" ca="1" si="133"/>
        <v>0.14482493513501157</v>
      </c>
      <c r="I8544" s="2">
        <f ca="1">+TablaVentas[[#This Row],[VENTAL TOTAL]]-TablaVentas[[#This Row],[VENTAL TOTAL]]*TablaVentas[[#This Row],[DESCUENTO]]</f>
        <v>152.90530159785993</v>
      </c>
      <c r="J8544" s="2">
        <f ca="1">0.18*TablaVentas[[#This Row],[SUBTOTAL]]</f>
        <v>27.522954287614787</v>
      </c>
      <c r="K8544" s="2">
        <f ca="1">+TablaVentas[[#This Row],[SUBTOTAL]]+TablaVentas[[#This Row],[IGV]]</f>
        <v>180.42825588547473</v>
      </c>
    </row>
    <row r="8545" spans="1:11" x14ac:dyDescent="0.25">
      <c r="A8545" t="s">
        <v>8554</v>
      </c>
      <c r="B8545" s="6">
        <v>45781</v>
      </c>
      <c r="C8545" t="s">
        <v>10016</v>
      </c>
      <c r="D8545" t="s">
        <v>10020</v>
      </c>
      <c r="E8545">
        <v>15</v>
      </c>
      <c r="F8545">
        <f>+_xlfn.XLOOKUP(TablaVentas[[#This Row],[PRODUCTO FINANCIERO]],TablaPrecios[PRODUCTO FINANCIERO],TablaPrecios[PRECIO UNIT],0)</f>
        <v>14.9</v>
      </c>
      <c r="G8545" s="2">
        <f>+TablaVentas[[#This Row],[CANTIDAD]]*TablaVentas[[#This Row],[PRECIO UNITARIO]]</f>
        <v>223.5</v>
      </c>
      <c r="H8545" s="1">
        <f t="shared" ca="1" si="133"/>
        <v>0.10398105393398502</v>
      </c>
      <c r="I8545" s="2">
        <f ca="1">+TablaVentas[[#This Row],[VENTAL TOTAL]]-TablaVentas[[#This Row],[VENTAL TOTAL]]*TablaVentas[[#This Row],[DESCUENTO]]</f>
        <v>200.26023444575435</v>
      </c>
      <c r="J8545" s="2">
        <f ca="1">0.18*TablaVentas[[#This Row],[SUBTOTAL]]</f>
        <v>36.04684220023578</v>
      </c>
      <c r="K8545" s="2">
        <f ca="1">+TablaVentas[[#This Row],[SUBTOTAL]]+TablaVentas[[#This Row],[IGV]]</f>
        <v>236.30707664599012</v>
      </c>
    </row>
    <row r="8546" spans="1:11" x14ac:dyDescent="0.25">
      <c r="A8546" t="s">
        <v>8555</v>
      </c>
      <c r="B8546" s="6">
        <v>45494</v>
      </c>
      <c r="C8546" t="s">
        <v>10016</v>
      </c>
      <c r="D8546" t="s">
        <v>10022</v>
      </c>
      <c r="E8546">
        <v>4</v>
      </c>
      <c r="F8546">
        <f>+_xlfn.XLOOKUP(TablaVentas[[#This Row],[PRODUCTO FINANCIERO]],TablaPrecios[PRODUCTO FINANCIERO],TablaPrecios[PRECIO UNIT],0)</f>
        <v>20.9</v>
      </c>
      <c r="G8546" s="2">
        <f>+TablaVentas[[#This Row],[CANTIDAD]]*TablaVentas[[#This Row],[PRECIO UNITARIO]]</f>
        <v>83.6</v>
      </c>
      <c r="H8546" s="1">
        <f t="shared" ca="1" si="133"/>
        <v>0.1895671175193894</v>
      </c>
      <c r="I8546" s="2">
        <f ca="1">+TablaVentas[[#This Row],[VENTAL TOTAL]]-TablaVentas[[#This Row],[VENTAL TOTAL]]*TablaVentas[[#This Row],[DESCUENTO]]</f>
        <v>67.752188975379042</v>
      </c>
      <c r="J8546" s="2">
        <f ca="1">0.18*TablaVentas[[#This Row],[SUBTOTAL]]</f>
        <v>12.195394015568228</v>
      </c>
      <c r="K8546" s="2">
        <f ca="1">+TablaVentas[[#This Row],[SUBTOTAL]]+TablaVentas[[#This Row],[IGV]]</f>
        <v>79.947582990947268</v>
      </c>
    </row>
    <row r="8547" spans="1:11" x14ac:dyDescent="0.25">
      <c r="A8547" t="s">
        <v>8556</v>
      </c>
      <c r="B8547" s="6">
        <v>45594</v>
      </c>
      <c r="C8547" t="s">
        <v>10012</v>
      </c>
      <c r="D8547" t="s">
        <v>10019</v>
      </c>
      <c r="E8547">
        <v>13</v>
      </c>
      <c r="F8547">
        <f>+_xlfn.XLOOKUP(TablaVentas[[#This Row],[PRODUCTO FINANCIERO]],TablaPrecios[PRODUCTO FINANCIERO],TablaPrecios[PRECIO UNIT],0)</f>
        <v>9.9</v>
      </c>
      <c r="G8547" s="2">
        <f>+TablaVentas[[#This Row],[CANTIDAD]]*TablaVentas[[#This Row],[PRECIO UNITARIO]]</f>
        <v>128.70000000000002</v>
      </c>
      <c r="H8547" s="1">
        <f t="shared" ca="1" si="133"/>
        <v>0.19972295934331036</v>
      </c>
      <c r="I8547" s="2">
        <f ca="1">+TablaVentas[[#This Row],[VENTAL TOTAL]]-TablaVentas[[#This Row],[VENTAL TOTAL]]*TablaVentas[[#This Row],[DESCUENTO]]</f>
        <v>102.99565513251596</v>
      </c>
      <c r="J8547" s="2">
        <f ca="1">0.18*TablaVentas[[#This Row],[SUBTOTAL]]</f>
        <v>18.539217923852874</v>
      </c>
      <c r="K8547" s="2">
        <f ca="1">+TablaVentas[[#This Row],[SUBTOTAL]]+TablaVentas[[#This Row],[IGV]]</f>
        <v>121.53487305636884</v>
      </c>
    </row>
    <row r="8548" spans="1:11" x14ac:dyDescent="0.25">
      <c r="A8548" t="s">
        <v>8557</v>
      </c>
      <c r="B8548" s="6">
        <v>45651</v>
      </c>
      <c r="C8548" t="s">
        <v>10013</v>
      </c>
      <c r="D8548" t="s">
        <v>10022</v>
      </c>
      <c r="E8548">
        <v>9</v>
      </c>
      <c r="F8548">
        <f>+_xlfn.XLOOKUP(TablaVentas[[#This Row],[PRODUCTO FINANCIERO]],TablaPrecios[PRODUCTO FINANCIERO],TablaPrecios[PRECIO UNIT],0)</f>
        <v>20.9</v>
      </c>
      <c r="G8548" s="2">
        <f>+TablaVentas[[#This Row],[CANTIDAD]]*TablaVentas[[#This Row],[PRECIO UNITARIO]]</f>
        <v>188.1</v>
      </c>
      <c r="H8548" s="1">
        <f t="shared" ca="1" si="133"/>
        <v>0.13747331202401067</v>
      </c>
      <c r="I8548" s="2">
        <f ca="1">+TablaVentas[[#This Row],[VENTAL TOTAL]]-TablaVentas[[#This Row],[VENTAL TOTAL]]*TablaVentas[[#This Row],[DESCUENTO]]</f>
        <v>162.24127000828358</v>
      </c>
      <c r="J8548" s="2">
        <f ca="1">0.18*TablaVentas[[#This Row],[SUBTOTAL]]</f>
        <v>29.203428601491044</v>
      </c>
      <c r="K8548" s="2">
        <f ca="1">+TablaVentas[[#This Row],[SUBTOTAL]]+TablaVentas[[#This Row],[IGV]]</f>
        <v>191.44469860977463</v>
      </c>
    </row>
    <row r="8549" spans="1:11" x14ac:dyDescent="0.25">
      <c r="A8549" t="s">
        <v>8558</v>
      </c>
      <c r="B8549" s="6">
        <v>45801</v>
      </c>
      <c r="C8549" t="s">
        <v>10014</v>
      </c>
      <c r="D8549" t="s">
        <v>10017</v>
      </c>
      <c r="E8549">
        <v>14</v>
      </c>
      <c r="F8549">
        <f>+_xlfn.XLOOKUP(TablaVentas[[#This Row],[PRODUCTO FINANCIERO]],TablaPrecios[PRODUCTO FINANCIERO],TablaPrecios[PRECIO UNIT],0)</f>
        <v>9.9</v>
      </c>
      <c r="G8549" s="2">
        <f>+TablaVentas[[#This Row],[CANTIDAD]]*TablaVentas[[#This Row],[PRECIO UNITARIO]]</f>
        <v>138.6</v>
      </c>
      <c r="H8549" s="1">
        <f t="shared" ca="1" si="133"/>
        <v>0.13713232675460896</v>
      </c>
      <c r="I8549" s="2">
        <f ca="1">+TablaVentas[[#This Row],[VENTAL TOTAL]]-TablaVentas[[#This Row],[VENTAL TOTAL]]*TablaVentas[[#This Row],[DESCUENTO]]</f>
        <v>119.59345951181119</v>
      </c>
      <c r="J8549" s="2">
        <f ca="1">0.18*TablaVentas[[#This Row],[SUBTOTAL]]</f>
        <v>21.526822712126013</v>
      </c>
      <c r="K8549" s="2">
        <f ca="1">+TablaVentas[[#This Row],[SUBTOTAL]]+TablaVentas[[#This Row],[IGV]]</f>
        <v>141.12028222393721</v>
      </c>
    </row>
    <row r="8550" spans="1:11" x14ac:dyDescent="0.25">
      <c r="A8550" t="s">
        <v>8559</v>
      </c>
      <c r="B8550" s="6">
        <v>45996</v>
      </c>
      <c r="C8550" t="s">
        <v>10016</v>
      </c>
      <c r="D8550" t="s">
        <v>10017</v>
      </c>
      <c r="E8550">
        <v>19</v>
      </c>
      <c r="F8550">
        <f>+_xlfn.XLOOKUP(TablaVentas[[#This Row],[PRODUCTO FINANCIERO]],TablaPrecios[PRODUCTO FINANCIERO],TablaPrecios[PRECIO UNIT],0)</f>
        <v>9.9</v>
      </c>
      <c r="G8550" s="2">
        <f>+TablaVentas[[#This Row],[CANTIDAD]]*TablaVentas[[#This Row],[PRECIO UNITARIO]]</f>
        <v>188.1</v>
      </c>
      <c r="H8550" s="1">
        <f t="shared" ca="1" si="133"/>
        <v>0.1702825448236609</v>
      </c>
      <c r="I8550" s="2">
        <f ca="1">+TablaVentas[[#This Row],[VENTAL TOTAL]]-TablaVentas[[#This Row],[VENTAL TOTAL]]*TablaVentas[[#This Row],[DESCUENTO]]</f>
        <v>156.06985331866937</v>
      </c>
      <c r="J8550" s="2">
        <f ca="1">0.18*TablaVentas[[#This Row],[SUBTOTAL]]</f>
        <v>28.092573597360488</v>
      </c>
      <c r="K8550" s="2">
        <f ca="1">+TablaVentas[[#This Row],[SUBTOTAL]]+TablaVentas[[#This Row],[IGV]]</f>
        <v>184.16242691602986</v>
      </c>
    </row>
    <row r="8551" spans="1:11" x14ac:dyDescent="0.25">
      <c r="A8551" t="s">
        <v>8560</v>
      </c>
      <c r="B8551" s="6">
        <v>46158</v>
      </c>
      <c r="C8551" t="s">
        <v>10016</v>
      </c>
      <c r="D8551" t="s">
        <v>10019</v>
      </c>
      <c r="E8551">
        <v>3</v>
      </c>
      <c r="F8551">
        <f>+_xlfn.XLOOKUP(TablaVentas[[#This Row],[PRODUCTO FINANCIERO]],TablaPrecios[PRODUCTO FINANCIERO],TablaPrecios[PRECIO UNIT],0)</f>
        <v>9.9</v>
      </c>
      <c r="G8551" s="2">
        <f>+TablaVentas[[#This Row],[CANTIDAD]]*TablaVentas[[#This Row],[PRECIO UNITARIO]]</f>
        <v>29.700000000000003</v>
      </c>
      <c r="H8551" s="1">
        <f t="shared" ca="1" si="133"/>
        <v>0.14809311819327511</v>
      </c>
      <c r="I8551" s="2">
        <f ca="1">+TablaVentas[[#This Row],[VENTAL TOTAL]]-TablaVentas[[#This Row],[VENTAL TOTAL]]*TablaVentas[[#This Row],[DESCUENTO]]</f>
        <v>25.301634389659732</v>
      </c>
      <c r="J8551" s="2">
        <f ca="1">0.18*TablaVentas[[#This Row],[SUBTOTAL]]</f>
        <v>4.5542941901387515</v>
      </c>
      <c r="K8551" s="2">
        <f ca="1">+TablaVentas[[#This Row],[SUBTOTAL]]+TablaVentas[[#This Row],[IGV]]</f>
        <v>29.855928579798483</v>
      </c>
    </row>
    <row r="8552" spans="1:11" x14ac:dyDescent="0.25">
      <c r="A8552" t="s">
        <v>8561</v>
      </c>
      <c r="B8552" s="6">
        <v>46296</v>
      </c>
      <c r="C8552" t="s">
        <v>10011</v>
      </c>
      <c r="D8552" t="s">
        <v>10019</v>
      </c>
      <c r="E8552">
        <v>6</v>
      </c>
      <c r="F8552">
        <f>+_xlfn.XLOOKUP(TablaVentas[[#This Row],[PRODUCTO FINANCIERO]],TablaPrecios[PRODUCTO FINANCIERO],TablaPrecios[PRECIO UNIT],0)</f>
        <v>9.9</v>
      </c>
      <c r="G8552" s="2">
        <f>+TablaVentas[[#This Row],[CANTIDAD]]*TablaVentas[[#This Row],[PRECIO UNITARIO]]</f>
        <v>59.400000000000006</v>
      </c>
      <c r="H8552" s="1">
        <f t="shared" ca="1" si="133"/>
        <v>0.18939559952886337</v>
      </c>
      <c r="I8552" s="2">
        <f ca="1">+TablaVentas[[#This Row],[VENTAL TOTAL]]-TablaVentas[[#This Row],[VENTAL TOTAL]]*TablaVentas[[#This Row],[DESCUENTO]]</f>
        <v>48.149901387985523</v>
      </c>
      <c r="J8552" s="2">
        <f ca="1">0.18*TablaVentas[[#This Row],[SUBTOTAL]]</f>
        <v>8.6669822498373943</v>
      </c>
      <c r="K8552" s="2">
        <f ca="1">+TablaVentas[[#This Row],[SUBTOTAL]]+TablaVentas[[#This Row],[IGV]]</f>
        <v>56.816883637822919</v>
      </c>
    </row>
    <row r="8553" spans="1:11" x14ac:dyDescent="0.25">
      <c r="A8553" t="s">
        <v>8562</v>
      </c>
      <c r="B8553" s="6">
        <v>45878</v>
      </c>
      <c r="C8553" t="s">
        <v>10016</v>
      </c>
      <c r="D8553" t="s">
        <v>10018</v>
      </c>
      <c r="E8553">
        <v>6</v>
      </c>
      <c r="F8553">
        <f>+_xlfn.XLOOKUP(TablaVentas[[#This Row],[PRODUCTO FINANCIERO]],TablaPrecios[PRODUCTO FINANCIERO],TablaPrecios[PRECIO UNIT],0)</f>
        <v>14.9</v>
      </c>
      <c r="G8553" s="2">
        <f>+TablaVentas[[#This Row],[CANTIDAD]]*TablaVentas[[#This Row],[PRECIO UNITARIO]]</f>
        <v>89.4</v>
      </c>
      <c r="H8553" s="1">
        <f t="shared" ca="1" si="133"/>
        <v>0.15602941073410229</v>
      </c>
      <c r="I8553" s="2">
        <f ca="1">+TablaVentas[[#This Row],[VENTAL TOTAL]]-TablaVentas[[#This Row],[VENTAL TOTAL]]*TablaVentas[[#This Row],[DESCUENTO]]</f>
        <v>75.450970680371256</v>
      </c>
      <c r="J8553" s="2">
        <f ca="1">0.18*TablaVentas[[#This Row],[SUBTOTAL]]</f>
        <v>13.581174722466825</v>
      </c>
      <c r="K8553" s="2">
        <f ca="1">+TablaVentas[[#This Row],[SUBTOTAL]]+TablaVentas[[#This Row],[IGV]]</f>
        <v>89.032145402838083</v>
      </c>
    </row>
    <row r="8554" spans="1:11" x14ac:dyDescent="0.25">
      <c r="A8554" t="s">
        <v>8563</v>
      </c>
      <c r="B8554" s="6">
        <v>45542</v>
      </c>
      <c r="C8554" t="s">
        <v>10014</v>
      </c>
      <c r="D8554" t="s">
        <v>10019</v>
      </c>
      <c r="E8554">
        <v>12</v>
      </c>
      <c r="F8554">
        <f>+_xlfn.XLOOKUP(TablaVentas[[#This Row],[PRODUCTO FINANCIERO]],TablaPrecios[PRODUCTO FINANCIERO],TablaPrecios[PRECIO UNIT],0)</f>
        <v>9.9</v>
      </c>
      <c r="G8554" s="2">
        <f>+TablaVentas[[#This Row],[CANTIDAD]]*TablaVentas[[#This Row],[PRECIO UNITARIO]]</f>
        <v>118.80000000000001</v>
      </c>
      <c r="H8554" s="1">
        <f t="shared" ca="1" si="133"/>
        <v>0.11417583310044616</v>
      </c>
      <c r="I8554" s="2">
        <f ca="1">+TablaVentas[[#This Row],[VENTAL TOTAL]]-TablaVentas[[#This Row],[VENTAL TOTAL]]*TablaVentas[[#This Row],[DESCUENTO]]</f>
        <v>105.235911027667</v>
      </c>
      <c r="J8554" s="2">
        <f ca="1">0.18*TablaVentas[[#This Row],[SUBTOTAL]]</f>
        <v>18.942463984980058</v>
      </c>
      <c r="K8554" s="2">
        <f ca="1">+TablaVentas[[#This Row],[SUBTOTAL]]+TablaVentas[[#This Row],[IGV]]</f>
        <v>124.17837501264705</v>
      </c>
    </row>
    <row r="8555" spans="1:11" x14ac:dyDescent="0.25">
      <c r="A8555" t="s">
        <v>8564</v>
      </c>
      <c r="B8555" s="6">
        <v>45316</v>
      </c>
      <c r="C8555" t="s">
        <v>10015</v>
      </c>
      <c r="D8555" t="s">
        <v>10020</v>
      </c>
      <c r="E8555">
        <v>5</v>
      </c>
      <c r="F8555">
        <f>+_xlfn.XLOOKUP(TablaVentas[[#This Row],[PRODUCTO FINANCIERO]],TablaPrecios[PRODUCTO FINANCIERO],TablaPrecios[PRECIO UNIT],0)</f>
        <v>14.9</v>
      </c>
      <c r="G8555" s="2">
        <f>+TablaVentas[[#This Row],[CANTIDAD]]*TablaVentas[[#This Row],[PRECIO UNITARIO]]</f>
        <v>74.5</v>
      </c>
      <c r="H8555" s="1">
        <f t="shared" ca="1" si="133"/>
        <v>0.12725520254980943</v>
      </c>
      <c r="I8555" s="2">
        <f ca="1">+TablaVentas[[#This Row],[VENTAL TOTAL]]-TablaVentas[[#This Row],[VENTAL TOTAL]]*TablaVentas[[#This Row],[DESCUENTO]]</f>
        <v>65.019487410039204</v>
      </c>
      <c r="J8555" s="2">
        <f ca="1">0.18*TablaVentas[[#This Row],[SUBTOTAL]]</f>
        <v>11.703507733807056</v>
      </c>
      <c r="K8555" s="2">
        <f ca="1">+TablaVentas[[#This Row],[SUBTOTAL]]+TablaVentas[[#This Row],[IGV]]</f>
        <v>76.722995143846262</v>
      </c>
    </row>
    <row r="8556" spans="1:11" x14ac:dyDescent="0.25">
      <c r="A8556" t="s">
        <v>8565</v>
      </c>
      <c r="B8556" s="6">
        <v>46152</v>
      </c>
      <c r="C8556" t="s">
        <v>10012</v>
      </c>
      <c r="D8556" t="s">
        <v>10018</v>
      </c>
      <c r="E8556">
        <v>19</v>
      </c>
      <c r="F8556">
        <f>+_xlfn.XLOOKUP(TablaVentas[[#This Row],[PRODUCTO FINANCIERO]],TablaPrecios[PRODUCTO FINANCIERO],TablaPrecios[PRECIO UNIT],0)</f>
        <v>14.9</v>
      </c>
      <c r="G8556" s="2">
        <f>+TablaVentas[[#This Row],[CANTIDAD]]*TablaVentas[[#This Row],[PRECIO UNITARIO]]</f>
        <v>283.10000000000002</v>
      </c>
      <c r="H8556" s="1">
        <f t="shared" ca="1" si="133"/>
        <v>0.13546532682081841</v>
      </c>
      <c r="I8556" s="2">
        <f ca="1">+TablaVentas[[#This Row],[VENTAL TOTAL]]-TablaVentas[[#This Row],[VENTAL TOTAL]]*TablaVentas[[#This Row],[DESCUENTO]]</f>
        <v>244.74976597702633</v>
      </c>
      <c r="J8556" s="2">
        <f ca="1">0.18*TablaVentas[[#This Row],[SUBTOTAL]]</f>
        <v>44.054957875864737</v>
      </c>
      <c r="K8556" s="2">
        <f ca="1">+TablaVentas[[#This Row],[SUBTOTAL]]+TablaVentas[[#This Row],[IGV]]</f>
        <v>288.80472385289107</v>
      </c>
    </row>
    <row r="8557" spans="1:11" x14ac:dyDescent="0.25">
      <c r="A8557" t="s">
        <v>8566</v>
      </c>
      <c r="B8557" s="6">
        <v>45921</v>
      </c>
      <c r="C8557" t="s">
        <v>10015</v>
      </c>
      <c r="D8557" t="s">
        <v>10018</v>
      </c>
      <c r="E8557">
        <v>18</v>
      </c>
      <c r="F8557">
        <f>+_xlfn.XLOOKUP(TablaVentas[[#This Row],[PRODUCTO FINANCIERO]],TablaPrecios[PRODUCTO FINANCIERO],TablaPrecios[PRECIO UNIT],0)</f>
        <v>14.9</v>
      </c>
      <c r="G8557" s="2">
        <f>+TablaVentas[[#This Row],[CANTIDAD]]*TablaVentas[[#This Row],[PRECIO UNITARIO]]</f>
        <v>268.2</v>
      </c>
      <c r="H8557" s="1">
        <f t="shared" ca="1" si="133"/>
        <v>0.17584048748886735</v>
      </c>
      <c r="I8557" s="2">
        <f ca="1">+TablaVentas[[#This Row],[VENTAL TOTAL]]-TablaVentas[[#This Row],[VENTAL TOTAL]]*TablaVentas[[#This Row],[DESCUENTO]]</f>
        <v>221.03958125548576</v>
      </c>
      <c r="J8557" s="2">
        <f ca="1">0.18*TablaVentas[[#This Row],[SUBTOTAL]]</f>
        <v>39.787124625987438</v>
      </c>
      <c r="K8557" s="2">
        <f ca="1">+TablaVentas[[#This Row],[SUBTOTAL]]+TablaVentas[[#This Row],[IGV]]</f>
        <v>260.82670588147317</v>
      </c>
    </row>
    <row r="8558" spans="1:11" x14ac:dyDescent="0.25">
      <c r="A8558" t="s">
        <v>8567</v>
      </c>
      <c r="B8558" s="6">
        <v>45790</v>
      </c>
      <c r="C8558" t="s">
        <v>10014</v>
      </c>
      <c r="D8558" t="s">
        <v>10019</v>
      </c>
      <c r="E8558">
        <v>19</v>
      </c>
      <c r="F8558">
        <f>+_xlfn.XLOOKUP(TablaVentas[[#This Row],[PRODUCTO FINANCIERO]],TablaPrecios[PRODUCTO FINANCIERO],TablaPrecios[PRECIO UNIT],0)</f>
        <v>9.9</v>
      </c>
      <c r="G8558" s="2">
        <f>+TablaVentas[[#This Row],[CANTIDAD]]*TablaVentas[[#This Row],[PRECIO UNITARIO]]</f>
        <v>188.1</v>
      </c>
      <c r="H8558" s="1">
        <f t="shared" ca="1" si="133"/>
        <v>0.19452346973131962</v>
      </c>
      <c r="I8558" s="2">
        <f ca="1">+TablaVentas[[#This Row],[VENTAL TOTAL]]-TablaVentas[[#This Row],[VENTAL TOTAL]]*TablaVentas[[#This Row],[DESCUENTO]]</f>
        <v>151.51013534353876</v>
      </c>
      <c r="J8558" s="2">
        <f ca="1">0.18*TablaVentas[[#This Row],[SUBTOTAL]]</f>
        <v>27.271824361836977</v>
      </c>
      <c r="K8558" s="2">
        <f ca="1">+TablaVentas[[#This Row],[SUBTOTAL]]+TablaVentas[[#This Row],[IGV]]</f>
        <v>178.78195970537575</v>
      </c>
    </row>
    <row r="8559" spans="1:11" x14ac:dyDescent="0.25">
      <c r="A8559" t="s">
        <v>8568</v>
      </c>
      <c r="B8559" s="6">
        <v>45348</v>
      </c>
      <c r="C8559" t="s">
        <v>10014</v>
      </c>
      <c r="D8559" t="s">
        <v>10022</v>
      </c>
      <c r="E8559">
        <v>8</v>
      </c>
      <c r="F8559">
        <f>+_xlfn.XLOOKUP(TablaVentas[[#This Row],[PRODUCTO FINANCIERO]],TablaPrecios[PRODUCTO FINANCIERO],TablaPrecios[PRECIO UNIT],0)</f>
        <v>20.9</v>
      </c>
      <c r="G8559" s="2">
        <f>+TablaVentas[[#This Row],[CANTIDAD]]*TablaVentas[[#This Row],[PRECIO UNITARIO]]</f>
        <v>167.2</v>
      </c>
      <c r="H8559" s="1">
        <f t="shared" ca="1" si="133"/>
        <v>0.14002561882234679</v>
      </c>
      <c r="I8559" s="2">
        <f ca="1">+TablaVentas[[#This Row],[VENTAL TOTAL]]-TablaVentas[[#This Row],[VENTAL TOTAL]]*TablaVentas[[#This Row],[DESCUENTO]]</f>
        <v>143.7877165329036</v>
      </c>
      <c r="J8559" s="2">
        <f ca="1">0.18*TablaVentas[[#This Row],[SUBTOTAL]]</f>
        <v>25.881788975922646</v>
      </c>
      <c r="K8559" s="2">
        <f ca="1">+TablaVentas[[#This Row],[SUBTOTAL]]+TablaVentas[[#This Row],[IGV]]</f>
        <v>169.66950550882626</v>
      </c>
    </row>
    <row r="8560" spans="1:11" x14ac:dyDescent="0.25">
      <c r="A8560" t="s">
        <v>8569</v>
      </c>
      <c r="B8560" s="6">
        <v>45647</v>
      </c>
      <c r="C8560" t="s">
        <v>10016</v>
      </c>
      <c r="D8560" t="s">
        <v>10018</v>
      </c>
      <c r="E8560">
        <v>17</v>
      </c>
      <c r="F8560">
        <f>+_xlfn.XLOOKUP(TablaVentas[[#This Row],[PRODUCTO FINANCIERO]],TablaPrecios[PRODUCTO FINANCIERO],TablaPrecios[PRECIO UNIT],0)</f>
        <v>14.9</v>
      </c>
      <c r="G8560" s="2">
        <f>+TablaVentas[[#This Row],[CANTIDAD]]*TablaVentas[[#This Row],[PRECIO UNITARIO]]</f>
        <v>253.3</v>
      </c>
      <c r="H8560" s="1">
        <f t="shared" ca="1" si="133"/>
        <v>0.18706291436477393</v>
      </c>
      <c r="I8560" s="2">
        <f ca="1">+TablaVentas[[#This Row],[VENTAL TOTAL]]-TablaVentas[[#This Row],[VENTAL TOTAL]]*TablaVentas[[#This Row],[DESCUENTO]]</f>
        <v>205.91696379140276</v>
      </c>
      <c r="J8560" s="2">
        <f ca="1">0.18*TablaVentas[[#This Row],[SUBTOTAL]]</f>
        <v>37.065053482452498</v>
      </c>
      <c r="K8560" s="2">
        <f ca="1">+TablaVentas[[#This Row],[SUBTOTAL]]+TablaVentas[[#This Row],[IGV]]</f>
        <v>242.98201727385526</v>
      </c>
    </row>
    <row r="8561" spans="1:11" x14ac:dyDescent="0.25">
      <c r="A8561" t="s">
        <v>8570</v>
      </c>
      <c r="B8561" s="6">
        <v>45654</v>
      </c>
      <c r="C8561" t="s">
        <v>10015</v>
      </c>
      <c r="D8561" t="s">
        <v>10018</v>
      </c>
      <c r="E8561">
        <v>4</v>
      </c>
      <c r="F8561">
        <f>+_xlfn.XLOOKUP(TablaVentas[[#This Row],[PRODUCTO FINANCIERO]],TablaPrecios[PRODUCTO FINANCIERO],TablaPrecios[PRECIO UNIT],0)</f>
        <v>14.9</v>
      </c>
      <c r="G8561" s="2">
        <f>+TablaVentas[[#This Row],[CANTIDAD]]*TablaVentas[[#This Row],[PRECIO UNITARIO]]</f>
        <v>59.6</v>
      </c>
      <c r="H8561" s="1">
        <f t="shared" ca="1" si="133"/>
        <v>0.13613705953529745</v>
      </c>
      <c r="I8561" s="2">
        <f ca="1">+TablaVentas[[#This Row],[VENTAL TOTAL]]-TablaVentas[[#This Row],[VENTAL TOTAL]]*TablaVentas[[#This Row],[DESCUENTO]]</f>
        <v>51.486231251696275</v>
      </c>
      <c r="J8561" s="2">
        <f ca="1">0.18*TablaVentas[[#This Row],[SUBTOTAL]]</f>
        <v>9.2675216253053296</v>
      </c>
      <c r="K8561" s="2">
        <f ca="1">+TablaVentas[[#This Row],[SUBTOTAL]]+TablaVentas[[#This Row],[IGV]]</f>
        <v>60.753752877001602</v>
      </c>
    </row>
    <row r="8562" spans="1:11" x14ac:dyDescent="0.25">
      <c r="A8562" t="s">
        <v>8571</v>
      </c>
      <c r="B8562" s="6">
        <v>46234</v>
      </c>
      <c r="C8562" t="s">
        <v>10012</v>
      </c>
      <c r="D8562" t="s">
        <v>10017</v>
      </c>
      <c r="E8562">
        <v>17</v>
      </c>
      <c r="F8562">
        <f>+_xlfn.XLOOKUP(TablaVentas[[#This Row],[PRODUCTO FINANCIERO]],TablaPrecios[PRODUCTO FINANCIERO],TablaPrecios[PRECIO UNIT],0)</f>
        <v>9.9</v>
      </c>
      <c r="G8562" s="2">
        <f>+TablaVentas[[#This Row],[CANTIDAD]]*TablaVentas[[#This Row],[PRECIO UNITARIO]]</f>
        <v>168.3</v>
      </c>
      <c r="H8562" s="1">
        <f t="shared" ca="1" si="133"/>
        <v>0.17517772254552422</v>
      </c>
      <c r="I8562" s="2">
        <f ca="1">+TablaVentas[[#This Row],[VENTAL TOTAL]]-TablaVentas[[#This Row],[VENTAL TOTAL]]*TablaVentas[[#This Row],[DESCUENTO]]</f>
        <v>138.81758929558828</v>
      </c>
      <c r="J8562" s="2">
        <f ca="1">0.18*TablaVentas[[#This Row],[SUBTOTAL]]</f>
        <v>24.987166073205888</v>
      </c>
      <c r="K8562" s="2">
        <f ca="1">+TablaVentas[[#This Row],[SUBTOTAL]]+TablaVentas[[#This Row],[IGV]]</f>
        <v>163.80475536879416</v>
      </c>
    </row>
    <row r="8563" spans="1:11" x14ac:dyDescent="0.25">
      <c r="A8563" t="s">
        <v>8572</v>
      </c>
      <c r="B8563" s="6">
        <v>45486</v>
      </c>
      <c r="C8563" t="s">
        <v>10012</v>
      </c>
      <c r="D8563" t="s">
        <v>10017</v>
      </c>
      <c r="E8563">
        <v>15</v>
      </c>
      <c r="F8563">
        <f>+_xlfn.XLOOKUP(TablaVentas[[#This Row],[PRODUCTO FINANCIERO]],TablaPrecios[PRODUCTO FINANCIERO],TablaPrecios[PRECIO UNIT],0)</f>
        <v>9.9</v>
      </c>
      <c r="G8563" s="2">
        <f>+TablaVentas[[#This Row],[CANTIDAD]]*TablaVentas[[#This Row],[PRECIO UNITARIO]]</f>
        <v>148.5</v>
      </c>
      <c r="H8563" s="1">
        <f t="shared" ca="1" si="133"/>
        <v>0.14988224697753649</v>
      </c>
      <c r="I8563" s="2">
        <f ca="1">+TablaVentas[[#This Row],[VENTAL TOTAL]]-TablaVentas[[#This Row],[VENTAL TOTAL]]*TablaVentas[[#This Row],[DESCUENTO]]</f>
        <v>126.24248632383583</v>
      </c>
      <c r="J8563" s="2">
        <f ca="1">0.18*TablaVentas[[#This Row],[SUBTOTAL]]</f>
        <v>22.72364753829045</v>
      </c>
      <c r="K8563" s="2">
        <f ca="1">+TablaVentas[[#This Row],[SUBTOTAL]]+TablaVentas[[#This Row],[IGV]]</f>
        <v>148.9661338621263</v>
      </c>
    </row>
    <row r="8564" spans="1:11" x14ac:dyDescent="0.25">
      <c r="A8564" t="s">
        <v>8573</v>
      </c>
      <c r="B8564" s="6">
        <v>45554</v>
      </c>
      <c r="C8564" t="s">
        <v>10015</v>
      </c>
      <c r="D8564" t="s">
        <v>10017</v>
      </c>
      <c r="E8564">
        <v>10</v>
      </c>
      <c r="F8564">
        <f>+_xlfn.XLOOKUP(TablaVentas[[#This Row],[PRODUCTO FINANCIERO]],TablaPrecios[PRODUCTO FINANCIERO],TablaPrecios[PRECIO UNIT],0)</f>
        <v>9.9</v>
      </c>
      <c r="G8564" s="2">
        <f>+TablaVentas[[#This Row],[CANTIDAD]]*TablaVentas[[#This Row],[PRECIO UNITARIO]]</f>
        <v>99</v>
      </c>
      <c r="H8564" s="1">
        <f t="shared" ca="1" si="133"/>
        <v>0.15226506641939619</v>
      </c>
      <c r="I8564" s="2">
        <f ca="1">+TablaVentas[[#This Row],[VENTAL TOTAL]]-TablaVentas[[#This Row],[VENTAL TOTAL]]*TablaVentas[[#This Row],[DESCUENTO]]</f>
        <v>83.925758424479781</v>
      </c>
      <c r="J8564" s="2">
        <f ca="1">0.18*TablaVentas[[#This Row],[SUBTOTAL]]</f>
        <v>15.106636516406359</v>
      </c>
      <c r="K8564" s="2">
        <f ca="1">+TablaVentas[[#This Row],[SUBTOTAL]]+TablaVentas[[#This Row],[IGV]]</f>
        <v>99.032394940886135</v>
      </c>
    </row>
    <row r="8565" spans="1:11" x14ac:dyDescent="0.25">
      <c r="A8565" t="s">
        <v>8574</v>
      </c>
      <c r="B8565" s="6">
        <v>45624</v>
      </c>
      <c r="C8565" t="s">
        <v>10016</v>
      </c>
      <c r="D8565" t="s">
        <v>10020</v>
      </c>
      <c r="E8565">
        <v>10</v>
      </c>
      <c r="F8565">
        <f>+_xlfn.XLOOKUP(TablaVentas[[#This Row],[PRODUCTO FINANCIERO]],TablaPrecios[PRODUCTO FINANCIERO],TablaPrecios[PRECIO UNIT],0)</f>
        <v>14.9</v>
      </c>
      <c r="G8565" s="2">
        <f>+TablaVentas[[#This Row],[CANTIDAD]]*TablaVentas[[#This Row],[PRECIO UNITARIO]]</f>
        <v>149</v>
      </c>
      <c r="H8565" s="1">
        <f t="shared" ca="1" si="133"/>
        <v>0.19493311450396347</v>
      </c>
      <c r="I8565" s="2">
        <f ca="1">+TablaVentas[[#This Row],[VENTAL TOTAL]]-TablaVentas[[#This Row],[VENTAL TOTAL]]*TablaVentas[[#This Row],[DESCUENTO]]</f>
        <v>119.95496593890944</v>
      </c>
      <c r="J8565" s="2">
        <f ca="1">0.18*TablaVentas[[#This Row],[SUBTOTAL]]</f>
        <v>21.591893869003698</v>
      </c>
      <c r="K8565" s="2">
        <f ca="1">+TablaVentas[[#This Row],[SUBTOTAL]]+TablaVentas[[#This Row],[IGV]]</f>
        <v>141.54685980791314</v>
      </c>
    </row>
    <row r="8566" spans="1:11" x14ac:dyDescent="0.25">
      <c r="A8566" t="s">
        <v>8575</v>
      </c>
      <c r="B8566" s="6">
        <v>45593</v>
      </c>
      <c r="C8566" t="s">
        <v>10016</v>
      </c>
      <c r="D8566" t="s">
        <v>10019</v>
      </c>
      <c r="E8566">
        <v>11</v>
      </c>
      <c r="F8566">
        <f>+_xlfn.XLOOKUP(TablaVentas[[#This Row],[PRODUCTO FINANCIERO]],TablaPrecios[PRODUCTO FINANCIERO],TablaPrecios[PRECIO UNIT],0)</f>
        <v>9.9</v>
      </c>
      <c r="G8566" s="2">
        <f>+TablaVentas[[#This Row],[CANTIDAD]]*TablaVentas[[#This Row],[PRECIO UNITARIO]]</f>
        <v>108.9</v>
      </c>
      <c r="H8566" s="1">
        <f t="shared" ca="1" si="133"/>
        <v>0.10307748218866851</v>
      </c>
      <c r="I8566" s="2">
        <f ca="1">+TablaVentas[[#This Row],[VENTAL TOTAL]]-TablaVentas[[#This Row],[VENTAL TOTAL]]*TablaVentas[[#This Row],[DESCUENTO]]</f>
        <v>97.674862189654007</v>
      </c>
      <c r="J8566" s="2">
        <f ca="1">0.18*TablaVentas[[#This Row],[SUBTOTAL]]</f>
        <v>17.58147519413772</v>
      </c>
      <c r="K8566" s="2">
        <f ca="1">+TablaVentas[[#This Row],[SUBTOTAL]]+TablaVentas[[#This Row],[IGV]]</f>
        <v>115.25633738379173</v>
      </c>
    </row>
    <row r="8567" spans="1:11" x14ac:dyDescent="0.25">
      <c r="A8567" t="s">
        <v>8576</v>
      </c>
      <c r="B8567" s="6">
        <v>45757</v>
      </c>
      <c r="C8567" t="s">
        <v>10013</v>
      </c>
      <c r="D8567" t="s">
        <v>10017</v>
      </c>
      <c r="E8567">
        <v>20</v>
      </c>
      <c r="F8567">
        <f>+_xlfn.XLOOKUP(TablaVentas[[#This Row],[PRODUCTO FINANCIERO]],TablaPrecios[PRODUCTO FINANCIERO],TablaPrecios[PRECIO UNIT],0)</f>
        <v>9.9</v>
      </c>
      <c r="G8567" s="2">
        <f>+TablaVentas[[#This Row],[CANTIDAD]]*TablaVentas[[#This Row],[PRECIO UNITARIO]]</f>
        <v>198</v>
      </c>
      <c r="H8567" s="1">
        <f t="shared" ca="1" si="133"/>
        <v>0.12072589475763199</v>
      </c>
      <c r="I8567" s="2">
        <f ca="1">+TablaVentas[[#This Row],[VENTAL TOTAL]]-TablaVentas[[#This Row],[VENTAL TOTAL]]*TablaVentas[[#This Row],[DESCUENTO]]</f>
        <v>174.09627283798886</v>
      </c>
      <c r="J8567" s="2">
        <f ca="1">0.18*TablaVentas[[#This Row],[SUBTOTAL]]</f>
        <v>31.337329110837995</v>
      </c>
      <c r="K8567" s="2">
        <f ca="1">+TablaVentas[[#This Row],[SUBTOTAL]]+TablaVentas[[#This Row],[IGV]]</f>
        <v>205.43360194882686</v>
      </c>
    </row>
    <row r="8568" spans="1:11" x14ac:dyDescent="0.25">
      <c r="A8568" t="s">
        <v>8577</v>
      </c>
      <c r="B8568" s="6">
        <v>45695</v>
      </c>
      <c r="C8568" t="s">
        <v>10011</v>
      </c>
      <c r="D8568" t="s">
        <v>10022</v>
      </c>
      <c r="E8568">
        <v>18</v>
      </c>
      <c r="F8568">
        <f>+_xlfn.XLOOKUP(TablaVentas[[#This Row],[PRODUCTO FINANCIERO]],TablaPrecios[PRODUCTO FINANCIERO],TablaPrecios[PRECIO UNIT],0)</f>
        <v>20.9</v>
      </c>
      <c r="G8568" s="2">
        <f>+TablaVentas[[#This Row],[CANTIDAD]]*TablaVentas[[#This Row],[PRECIO UNITARIO]]</f>
        <v>376.2</v>
      </c>
      <c r="H8568" s="1">
        <f t="shared" ca="1" si="133"/>
        <v>0.10414152393892372</v>
      </c>
      <c r="I8568" s="2">
        <f ca="1">+TablaVentas[[#This Row],[VENTAL TOTAL]]-TablaVentas[[#This Row],[VENTAL TOTAL]]*TablaVentas[[#This Row],[DESCUENTO]]</f>
        <v>337.02195869417687</v>
      </c>
      <c r="J8568" s="2">
        <f ca="1">0.18*TablaVentas[[#This Row],[SUBTOTAL]]</f>
        <v>60.663952564951835</v>
      </c>
      <c r="K8568" s="2">
        <f ca="1">+TablaVentas[[#This Row],[SUBTOTAL]]+TablaVentas[[#This Row],[IGV]]</f>
        <v>397.68591125912872</v>
      </c>
    </row>
    <row r="8569" spans="1:11" x14ac:dyDescent="0.25">
      <c r="A8569" t="s">
        <v>8578</v>
      </c>
      <c r="B8569" s="6">
        <v>45675</v>
      </c>
      <c r="C8569" t="s">
        <v>10012</v>
      </c>
      <c r="D8569" t="s">
        <v>10017</v>
      </c>
      <c r="E8569">
        <v>7</v>
      </c>
      <c r="F8569">
        <f>+_xlfn.XLOOKUP(TablaVentas[[#This Row],[PRODUCTO FINANCIERO]],TablaPrecios[PRODUCTO FINANCIERO],TablaPrecios[PRECIO UNIT],0)</f>
        <v>9.9</v>
      </c>
      <c r="G8569" s="2">
        <f>+TablaVentas[[#This Row],[CANTIDAD]]*TablaVentas[[#This Row],[PRECIO UNITARIO]]</f>
        <v>69.3</v>
      </c>
      <c r="H8569" s="1">
        <f t="shared" ca="1" si="133"/>
        <v>0.1965953207932554</v>
      </c>
      <c r="I8569" s="2">
        <f ca="1">+TablaVentas[[#This Row],[VENTAL TOTAL]]-TablaVentas[[#This Row],[VENTAL TOTAL]]*TablaVentas[[#This Row],[DESCUENTO]]</f>
        <v>55.675944269027397</v>
      </c>
      <c r="J8569" s="2">
        <f ca="1">0.18*TablaVentas[[#This Row],[SUBTOTAL]]</f>
        <v>10.021669968424931</v>
      </c>
      <c r="K8569" s="2">
        <f ca="1">+TablaVentas[[#This Row],[SUBTOTAL]]+TablaVentas[[#This Row],[IGV]]</f>
        <v>65.697614237452328</v>
      </c>
    </row>
    <row r="8570" spans="1:11" x14ac:dyDescent="0.25">
      <c r="A8570" t="s">
        <v>8579</v>
      </c>
      <c r="B8570" s="6">
        <v>45777</v>
      </c>
      <c r="C8570" t="s">
        <v>10013</v>
      </c>
      <c r="D8570" t="s">
        <v>10022</v>
      </c>
      <c r="E8570">
        <v>17</v>
      </c>
      <c r="F8570">
        <f>+_xlfn.XLOOKUP(TablaVentas[[#This Row],[PRODUCTO FINANCIERO]],TablaPrecios[PRODUCTO FINANCIERO],TablaPrecios[PRECIO UNIT],0)</f>
        <v>20.9</v>
      </c>
      <c r="G8570" s="2">
        <f>+TablaVentas[[#This Row],[CANTIDAD]]*TablaVentas[[#This Row],[PRECIO UNITARIO]]</f>
        <v>355.29999999999995</v>
      </c>
      <c r="H8570" s="1">
        <f t="shared" ca="1" si="133"/>
        <v>0.17583989944406797</v>
      </c>
      <c r="I8570" s="2">
        <f ca="1">+TablaVentas[[#This Row],[VENTAL TOTAL]]-TablaVentas[[#This Row],[VENTAL TOTAL]]*TablaVentas[[#This Row],[DESCUENTO]]</f>
        <v>292.82408372752263</v>
      </c>
      <c r="J8570" s="2">
        <f ca="1">0.18*TablaVentas[[#This Row],[SUBTOTAL]]</f>
        <v>52.708335070954071</v>
      </c>
      <c r="K8570" s="2">
        <f ca="1">+TablaVentas[[#This Row],[SUBTOTAL]]+TablaVentas[[#This Row],[IGV]]</f>
        <v>345.53241879847673</v>
      </c>
    </row>
    <row r="8571" spans="1:11" x14ac:dyDescent="0.25">
      <c r="A8571" t="s">
        <v>8580</v>
      </c>
      <c r="B8571" s="6">
        <v>46056</v>
      </c>
      <c r="C8571" t="s">
        <v>10012</v>
      </c>
      <c r="D8571" t="s">
        <v>10019</v>
      </c>
      <c r="E8571">
        <v>4</v>
      </c>
      <c r="F8571">
        <f>+_xlfn.XLOOKUP(TablaVentas[[#This Row],[PRODUCTO FINANCIERO]],TablaPrecios[PRODUCTO FINANCIERO],TablaPrecios[PRECIO UNIT],0)</f>
        <v>9.9</v>
      </c>
      <c r="G8571" s="2">
        <f>+TablaVentas[[#This Row],[CANTIDAD]]*TablaVentas[[#This Row],[PRECIO UNITARIO]]</f>
        <v>39.6</v>
      </c>
      <c r="H8571" s="1">
        <f t="shared" ca="1" si="133"/>
        <v>0.19804380864024024</v>
      </c>
      <c r="I8571" s="2">
        <f ca="1">+TablaVentas[[#This Row],[VENTAL TOTAL]]-TablaVentas[[#This Row],[VENTAL TOTAL]]*TablaVentas[[#This Row],[DESCUENTO]]</f>
        <v>31.757465177846488</v>
      </c>
      <c r="J8571" s="2">
        <f ca="1">0.18*TablaVentas[[#This Row],[SUBTOTAL]]</f>
        <v>5.7163437320123673</v>
      </c>
      <c r="K8571" s="2">
        <f ca="1">+TablaVentas[[#This Row],[SUBTOTAL]]+TablaVentas[[#This Row],[IGV]]</f>
        <v>37.473808909858853</v>
      </c>
    </row>
    <row r="8572" spans="1:11" x14ac:dyDescent="0.25">
      <c r="A8572" t="s">
        <v>8581</v>
      </c>
      <c r="B8572" s="6">
        <v>46103</v>
      </c>
      <c r="C8572" t="s">
        <v>10012</v>
      </c>
      <c r="D8572" t="s">
        <v>10019</v>
      </c>
      <c r="E8572">
        <v>7</v>
      </c>
      <c r="F8572">
        <f>+_xlfn.XLOOKUP(TablaVentas[[#This Row],[PRODUCTO FINANCIERO]],TablaPrecios[PRODUCTO FINANCIERO],TablaPrecios[PRECIO UNIT],0)</f>
        <v>9.9</v>
      </c>
      <c r="G8572" s="2">
        <f>+TablaVentas[[#This Row],[CANTIDAD]]*TablaVentas[[#This Row],[PRECIO UNITARIO]]</f>
        <v>69.3</v>
      </c>
      <c r="H8572" s="1">
        <f t="shared" ca="1" si="133"/>
        <v>0.12473663621476082</v>
      </c>
      <c r="I8572" s="2">
        <f ca="1">+TablaVentas[[#This Row],[VENTAL TOTAL]]-TablaVentas[[#This Row],[VENTAL TOTAL]]*TablaVentas[[#This Row],[DESCUENTO]]</f>
        <v>60.65575111031707</v>
      </c>
      <c r="J8572" s="2">
        <f ca="1">0.18*TablaVentas[[#This Row],[SUBTOTAL]]</f>
        <v>10.918035199857073</v>
      </c>
      <c r="K8572" s="2">
        <f ca="1">+TablaVentas[[#This Row],[SUBTOTAL]]+TablaVentas[[#This Row],[IGV]]</f>
        <v>71.573786310174142</v>
      </c>
    </row>
    <row r="8573" spans="1:11" x14ac:dyDescent="0.25">
      <c r="A8573" t="s">
        <v>8582</v>
      </c>
      <c r="B8573" s="6">
        <v>45886</v>
      </c>
      <c r="C8573" t="s">
        <v>10013</v>
      </c>
      <c r="D8573" t="s">
        <v>10018</v>
      </c>
      <c r="E8573">
        <v>8</v>
      </c>
      <c r="F8573">
        <f>+_xlfn.XLOOKUP(TablaVentas[[#This Row],[PRODUCTO FINANCIERO]],TablaPrecios[PRODUCTO FINANCIERO],TablaPrecios[PRECIO UNIT],0)</f>
        <v>14.9</v>
      </c>
      <c r="G8573" s="2">
        <f>+TablaVentas[[#This Row],[CANTIDAD]]*TablaVentas[[#This Row],[PRECIO UNITARIO]]</f>
        <v>119.2</v>
      </c>
      <c r="H8573" s="1">
        <f t="shared" ca="1" si="133"/>
        <v>0.15959078984302624</v>
      </c>
      <c r="I8573" s="2">
        <f ca="1">+TablaVentas[[#This Row],[VENTAL TOTAL]]-TablaVentas[[#This Row],[VENTAL TOTAL]]*TablaVentas[[#This Row],[DESCUENTO]]</f>
        <v>100.17677785071128</v>
      </c>
      <c r="J8573" s="2">
        <f ca="1">0.18*TablaVentas[[#This Row],[SUBTOTAL]]</f>
        <v>18.03182001312803</v>
      </c>
      <c r="K8573" s="2">
        <f ca="1">+TablaVentas[[#This Row],[SUBTOTAL]]+TablaVentas[[#This Row],[IGV]]</f>
        <v>118.2085978638393</v>
      </c>
    </row>
    <row r="8574" spans="1:11" x14ac:dyDescent="0.25">
      <c r="A8574" t="s">
        <v>8583</v>
      </c>
      <c r="B8574" s="6">
        <v>46284</v>
      </c>
      <c r="C8574" t="s">
        <v>10014</v>
      </c>
      <c r="D8574" t="s">
        <v>10022</v>
      </c>
      <c r="E8574">
        <v>10</v>
      </c>
      <c r="F8574">
        <f>+_xlfn.XLOOKUP(TablaVentas[[#This Row],[PRODUCTO FINANCIERO]],TablaPrecios[PRODUCTO FINANCIERO],TablaPrecios[PRECIO UNIT],0)</f>
        <v>20.9</v>
      </c>
      <c r="G8574" s="2">
        <f>+TablaVentas[[#This Row],[CANTIDAD]]*TablaVentas[[#This Row],[PRECIO UNITARIO]]</f>
        <v>209</v>
      </c>
      <c r="H8574" s="1">
        <f t="shared" ca="1" si="133"/>
        <v>0.10014992069256068</v>
      </c>
      <c r="I8574" s="2">
        <f ca="1">+TablaVentas[[#This Row],[VENTAL TOTAL]]-TablaVentas[[#This Row],[VENTAL TOTAL]]*TablaVentas[[#This Row],[DESCUENTO]]</f>
        <v>188.06866657525481</v>
      </c>
      <c r="J8574" s="2">
        <f ca="1">0.18*TablaVentas[[#This Row],[SUBTOTAL]]</f>
        <v>33.852359983545867</v>
      </c>
      <c r="K8574" s="2">
        <f ca="1">+TablaVentas[[#This Row],[SUBTOTAL]]+TablaVentas[[#This Row],[IGV]]</f>
        <v>221.92102655880069</v>
      </c>
    </row>
    <row r="8575" spans="1:11" x14ac:dyDescent="0.25">
      <c r="A8575" t="s">
        <v>8584</v>
      </c>
      <c r="B8575" s="6">
        <v>45818</v>
      </c>
      <c r="C8575" t="s">
        <v>10015</v>
      </c>
      <c r="D8575" t="s">
        <v>10022</v>
      </c>
      <c r="E8575">
        <v>14</v>
      </c>
      <c r="F8575">
        <f>+_xlfn.XLOOKUP(TablaVentas[[#This Row],[PRODUCTO FINANCIERO]],TablaPrecios[PRODUCTO FINANCIERO],TablaPrecios[PRECIO UNIT],0)</f>
        <v>20.9</v>
      </c>
      <c r="G8575" s="2">
        <f>+TablaVentas[[#This Row],[CANTIDAD]]*TablaVentas[[#This Row],[PRECIO UNITARIO]]</f>
        <v>292.59999999999997</v>
      </c>
      <c r="H8575" s="1">
        <f t="shared" ca="1" si="133"/>
        <v>0.12201345520531937</v>
      </c>
      <c r="I8575" s="2">
        <f ca="1">+TablaVentas[[#This Row],[VENTAL TOTAL]]-TablaVentas[[#This Row],[VENTAL TOTAL]]*TablaVentas[[#This Row],[DESCUENTO]]</f>
        <v>256.89886300692353</v>
      </c>
      <c r="J8575" s="2">
        <f ca="1">0.18*TablaVentas[[#This Row],[SUBTOTAL]]</f>
        <v>46.241795341246231</v>
      </c>
      <c r="K8575" s="2">
        <f ca="1">+TablaVentas[[#This Row],[SUBTOTAL]]+TablaVentas[[#This Row],[IGV]]</f>
        <v>303.14065834816978</v>
      </c>
    </row>
    <row r="8576" spans="1:11" x14ac:dyDescent="0.25">
      <c r="A8576" t="s">
        <v>8585</v>
      </c>
      <c r="B8576" s="6">
        <v>46123</v>
      </c>
      <c r="C8576" t="s">
        <v>10015</v>
      </c>
      <c r="D8576" t="s">
        <v>10019</v>
      </c>
      <c r="E8576">
        <v>16</v>
      </c>
      <c r="F8576">
        <f>+_xlfn.XLOOKUP(TablaVentas[[#This Row],[PRODUCTO FINANCIERO]],TablaPrecios[PRODUCTO FINANCIERO],TablaPrecios[PRECIO UNIT],0)</f>
        <v>9.9</v>
      </c>
      <c r="G8576" s="2">
        <f>+TablaVentas[[#This Row],[CANTIDAD]]*TablaVentas[[#This Row],[PRECIO UNITARIO]]</f>
        <v>158.4</v>
      </c>
      <c r="H8576" s="1">
        <f t="shared" ca="1" si="133"/>
        <v>0.18062429454703291</v>
      </c>
      <c r="I8576" s="2">
        <f ca="1">+TablaVentas[[#This Row],[VENTAL TOTAL]]-TablaVentas[[#This Row],[VENTAL TOTAL]]*TablaVentas[[#This Row],[DESCUENTO]]</f>
        <v>129.78911174375</v>
      </c>
      <c r="J8576" s="2">
        <f ca="1">0.18*TablaVentas[[#This Row],[SUBTOTAL]]</f>
        <v>23.362040113875</v>
      </c>
      <c r="K8576" s="2">
        <f ca="1">+TablaVentas[[#This Row],[SUBTOTAL]]+TablaVentas[[#This Row],[IGV]]</f>
        <v>153.151151857625</v>
      </c>
    </row>
    <row r="8577" spans="1:11" x14ac:dyDescent="0.25">
      <c r="A8577" t="s">
        <v>8586</v>
      </c>
      <c r="B8577" s="6">
        <v>45718</v>
      </c>
      <c r="C8577" t="s">
        <v>10016</v>
      </c>
      <c r="D8577" t="s">
        <v>10020</v>
      </c>
      <c r="E8577">
        <v>15</v>
      </c>
      <c r="F8577">
        <f>+_xlfn.XLOOKUP(TablaVentas[[#This Row],[PRODUCTO FINANCIERO]],TablaPrecios[PRODUCTO FINANCIERO],TablaPrecios[PRECIO UNIT],0)</f>
        <v>14.9</v>
      </c>
      <c r="G8577" s="2">
        <f>+TablaVentas[[#This Row],[CANTIDAD]]*TablaVentas[[#This Row],[PRECIO UNITARIO]]</f>
        <v>223.5</v>
      </c>
      <c r="H8577" s="1">
        <f t="shared" ca="1" si="133"/>
        <v>0.17617339492744019</v>
      </c>
      <c r="I8577" s="2">
        <f ca="1">+TablaVentas[[#This Row],[VENTAL TOTAL]]-TablaVentas[[#This Row],[VENTAL TOTAL]]*TablaVentas[[#This Row],[DESCUENTO]]</f>
        <v>184.12524623371712</v>
      </c>
      <c r="J8577" s="2">
        <f ca="1">0.18*TablaVentas[[#This Row],[SUBTOTAL]]</f>
        <v>33.142544322069078</v>
      </c>
      <c r="K8577" s="2">
        <f ca="1">+TablaVentas[[#This Row],[SUBTOTAL]]+TablaVentas[[#This Row],[IGV]]</f>
        <v>217.26779055578621</v>
      </c>
    </row>
    <row r="8578" spans="1:11" x14ac:dyDescent="0.25">
      <c r="A8578" t="s">
        <v>8587</v>
      </c>
      <c r="B8578" s="6">
        <v>45545</v>
      </c>
      <c r="C8578" t="s">
        <v>10011</v>
      </c>
      <c r="D8578" t="s">
        <v>10019</v>
      </c>
      <c r="E8578">
        <v>3</v>
      </c>
      <c r="F8578">
        <f>+_xlfn.XLOOKUP(TablaVentas[[#This Row],[PRODUCTO FINANCIERO]],TablaPrecios[PRODUCTO FINANCIERO],TablaPrecios[PRECIO UNIT],0)</f>
        <v>9.9</v>
      </c>
      <c r="G8578" s="2">
        <f>+TablaVentas[[#This Row],[CANTIDAD]]*TablaVentas[[#This Row],[PRECIO UNITARIO]]</f>
        <v>29.700000000000003</v>
      </c>
      <c r="H8578" s="1">
        <f t="shared" ref="H8578:H8641" ca="1" si="134">+RAND()*0.1+0.1</f>
        <v>0.11144059301822701</v>
      </c>
      <c r="I8578" s="2">
        <f ca="1">+TablaVentas[[#This Row],[VENTAL TOTAL]]-TablaVentas[[#This Row],[VENTAL TOTAL]]*TablaVentas[[#This Row],[DESCUENTO]]</f>
        <v>26.390214387358661</v>
      </c>
      <c r="J8578" s="2">
        <f ca="1">0.18*TablaVentas[[#This Row],[SUBTOTAL]]</f>
        <v>4.7502385897245585</v>
      </c>
      <c r="K8578" s="2">
        <f ca="1">+TablaVentas[[#This Row],[SUBTOTAL]]+TablaVentas[[#This Row],[IGV]]</f>
        <v>31.140452977083221</v>
      </c>
    </row>
    <row r="8579" spans="1:11" x14ac:dyDescent="0.25">
      <c r="A8579" t="s">
        <v>8588</v>
      </c>
      <c r="B8579" s="6">
        <v>46382</v>
      </c>
      <c r="C8579" t="s">
        <v>10012</v>
      </c>
      <c r="D8579" t="s">
        <v>10017</v>
      </c>
      <c r="E8579">
        <v>8</v>
      </c>
      <c r="F8579">
        <f>+_xlfn.XLOOKUP(TablaVentas[[#This Row],[PRODUCTO FINANCIERO]],TablaPrecios[PRODUCTO FINANCIERO],TablaPrecios[PRECIO UNIT],0)</f>
        <v>9.9</v>
      </c>
      <c r="G8579" s="2">
        <f>+TablaVentas[[#This Row],[CANTIDAD]]*TablaVentas[[#This Row],[PRECIO UNITARIO]]</f>
        <v>79.2</v>
      </c>
      <c r="H8579" s="1">
        <f t="shared" ca="1" si="134"/>
        <v>0.18256664836672243</v>
      </c>
      <c r="I8579" s="2">
        <f ca="1">+TablaVentas[[#This Row],[VENTAL TOTAL]]-TablaVentas[[#This Row],[VENTAL TOTAL]]*TablaVentas[[#This Row],[DESCUENTO]]</f>
        <v>64.74072144935559</v>
      </c>
      <c r="J8579" s="2">
        <f ca="1">0.18*TablaVentas[[#This Row],[SUBTOTAL]]</f>
        <v>11.653329860884005</v>
      </c>
      <c r="K8579" s="2">
        <f ca="1">+TablaVentas[[#This Row],[SUBTOTAL]]+TablaVentas[[#This Row],[IGV]]</f>
        <v>76.39405131023959</v>
      </c>
    </row>
    <row r="8580" spans="1:11" x14ac:dyDescent="0.25">
      <c r="A8580" t="s">
        <v>8589</v>
      </c>
      <c r="B8580" s="6">
        <v>45455</v>
      </c>
      <c r="C8580" t="s">
        <v>10014</v>
      </c>
      <c r="D8580" t="s">
        <v>10022</v>
      </c>
      <c r="E8580">
        <v>3</v>
      </c>
      <c r="F8580">
        <f>+_xlfn.XLOOKUP(TablaVentas[[#This Row],[PRODUCTO FINANCIERO]],TablaPrecios[PRODUCTO FINANCIERO],TablaPrecios[PRECIO UNIT],0)</f>
        <v>20.9</v>
      </c>
      <c r="G8580" s="2">
        <f>+TablaVentas[[#This Row],[CANTIDAD]]*TablaVentas[[#This Row],[PRECIO UNITARIO]]</f>
        <v>62.699999999999996</v>
      </c>
      <c r="H8580" s="1">
        <f t="shared" ca="1" si="134"/>
        <v>0.12335883585002771</v>
      </c>
      <c r="I8580" s="2">
        <f ca="1">+TablaVentas[[#This Row],[VENTAL TOTAL]]-TablaVentas[[#This Row],[VENTAL TOTAL]]*TablaVentas[[#This Row],[DESCUENTO]]</f>
        <v>54.965400992203257</v>
      </c>
      <c r="J8580" s="2">
        <f ca="1">0.18*TablaVentas[[#This Row],[SUBTOTAL]]</f>
        <v>9.8937721785965866</v>
      </c>
      <c r="K8580" s="2">
        <f ca="1">+TablaVentas[[#This Row],[SUBTOTAL]]+TablaVentas[[#This Row],[IGV]]</f>
        <v>64.859173170799849</v>
      </c>
    </row>
    <row r="8581" spans="1:11" x14ac:dyDescent="0.25">
      <c r="A8581" t="s">
        <v>8590</v>
      </c>
      <c r="B8581" s="6">
        <v>46310</v>
      </c>
      <c r="C8581" t="s">
        <v>10016</v>
      </c>
      <c r="D8581" t="s">
        <v>10019</v>
      </c>
      <c r="E8581">
        <v>17</v>
      </c>
      <c r="F8581">
        <f>+_xlfn.XLOOKUP(TablaVentas[[#This Row],[PRODUCTO FINANCIERO]],TablaPrecios[PRODUCTO FINANCIERO],TablaPrecios[PRECIO UNIT],0)</f>
        <v>9.9</v>
      </c>
      <c r="G8581" s="2">
        <f>+TablaVentas[[#This Row],[CANTIDAD]]*TablaVentas[[#This Row],[PRECIO UNITARIO]]</f>
        <v>168.3</v>
      </c>
      <c r="H8581" s="1">
        <f t="shared" ca="1" si="134"/>
        <v>0.17182384825263841</v>
      </c>
      <c r="I8581" s="2">
        <f ca="1">+TablaVentas[[#This Row],[VENTAL TOTAL]]-TablaVentas[[#This Row],[VENTAL TOTAL]]*TablaVentas[[#This Row],[DESCUENTO]]</f>
        <v>139.38204633908097</v>
      </c>
      <c r="J8581" s="2">
        <f ca="1">0.18*TablaVentas[[#This Row],[SUBTOTAL]]</f>
        <v>25.088768341034573</v>
      </c>
      <c r="K8581" s="2">
        <f ca="1">+TablaVentas[[#This Row],[SUBTOTAL]]+TablaVentas[[#This Row],[IGV]]</f>
        <v>164.47081468011555</v>
      </c>
    </row>
    <row r="8582" spans="1:11" x14ac:dyDescent="0.25">
      <c r="A8582" t="s">
        <v>8591</v>
      </c>
      <c r="B8582" s="6">
        <v>45777</v>
      </c>
      <c r="C8582" t="s">
        <v>10014</v>
      </c>
      <c r="D8582" t="s">
        <v>10020</v>
      </c>
      <c r="E8582">
        <v>20</v>
      </c>
      <c r="F8582">
        <f>+_xlfn.XLOOKUP(TablaVentas[[#This Row],[PRODUCTO FINANCIERO]],TablaPrecios[PRODUCTO FINANCIERO],TablaPrecios[PRECIO UNIT],0)</f>
        <v>14.9</v>
      </c>
      <c r="G8582" s="2">
        <f>+TablaVentas[[#This Row],[CANTIDAD]]*TablaVentas[[#This Row],[PRECIO UNITARIO]]</f>
        <v>298</v>
      </c>
      <c r="H8582" s="1">
        <f t="shared" ca="1" si="134"/>
        <v>0.11946055092353824</v>
      </c>
      <c r="I8582" s="2">
        <f ca="1">+TablaVentas[[#This Row],[VENTAL TOTAL]]-TablaVentas[[#This Row],[VENTAL TOTAL]]*TablaVentas[[#This Row],[DESCUENTO]]</f>
        <v>262.40075582478562</v>
      </c>
      <c r="J8582" s="2">
        <f ca="1">0.18*TablaVentas[[#This Row],[SUBTOTAL]]</f>
        <v>47.232136048461413</v>
      </c>
      <c r="K8582" s="2">
        <f ca="1">+TablaVentas[[#This Row],[SUBTOTAL]]+TablaVentas[[#This Row],[IGV]]</f>
        <v>309.63289187324705</v>
      </c>
    </row>
    <row r="8583" spans="1:11" x14ac:dyDescent="0.25">
      <c r="A8583" t="s">
        <v>8592</v>
      </c>
      <c r="B8583" s="6">
        <v>45523</v>
      </c>
      <c r="C8583" t="s">
        <v>10016</v>
      </c>
      <c r="D8583" t="s">
        <v>10020</v>
      </c>
      <c r="E8583">
        <v>9</v>
      </c>
      <c r="F8583">
        <f>+_xlfn.XLOOKUP(TablaVentas[[#This Row],[PRODUCTO FINANCIERO]],TablaPrecios[PRODUCTO FINANCIERO],TablaPrecios[PRECIO UNIT],0)</f>
        <v>14.9</v>
      </c>
      <c r="G8583" s="2">
        <f>+TablaVentas[[#This Row],[CANTIDAD]]*TablaVentas[[#This Row],[PRECIO UNITARIO]]</f>
        <v>134.1</v>
      </c>
      <c r="H8583" s="1">
        <f t="shared" ca="1" si="134"/>
        <v>0.19149124200769879</v>
      </c>
      <c r="I8583" s="2">
        <f ca="1">+TablaVentas[[#This Row],[VENTAL TOTAL]]-TablaVentas[[#This Row],[VENTAL TOTAL]]*TablaVentas[[#This Row],[DESCUENTO]]</f>
        <v>108.42102444676759</v>
      </c>
      <c r="J8583" s="2">
        <f ca="1">0.18*TablaVentas[[#This Row],[SUBTOTAL]]</f>
        <v>19.515784400418166</v>
      </c>
      <c r="K8583" s="2">
        <f ca="1">+TablaVentas[[#This Row],[SUBTOTAL]]+TablaVentas[[#This Row],[IGV]]</f>
        <v>127.93680884718576</v>
      </c>
    </row>
    <row r="8584" spans="1:11" x14ac:dyDescent="0.25">
      <c r="A8584" t="s">
        <v>8593</v>
      </c>
      <c r="B8584" s="6">
        <v>45842</v>
      </c>
      <c r="C8584" t="s">
        <v>10013</v>
      </c>
      <c r="D8584" t="s">
        <v>10017</v>
      </c>
      <c r="E8584">
        <v>4</v>
      </c>
      <c r="F8584">
        <f>+_xlfn.XLOOKUP(TablaVentas[[#This Row],[PRODUCTO FINANCIERO]],TablaPrecios[PRODUCTO FINANCIERO],TablaPrecios[PRECIO UNIT],0)</f>
        <v>9.9</v>
      </c>
      <c r="G8584" s="2">
        <f>+TablaVentas[[#This Row],[CANTIDAD]]*TablaVentas[[#This Row],[PRECIO UNITARIO]]</f>
        <v>39.6</v>
      </c>
      <c r="H8584" s="1">
        <f t="shared" ca="1" si="134"/>
        <v>0.17085492194564389</v>
      </c>
      <c r="I8584" s="2">
        <f ca="1">+TablaVentas[[#This Row],[VENTAL TOTAL]]-TablaVentas[[#This Row],[VENTAL TOTAL]]*TablaVentas[[#This Row],[DESCUENTO]]</f>
        <v>32.834145090952504</v>
      </c>
      <c r="J8584" s="2">
        <f ca="1">0.18*TablaVentas[[#This Row],[SUBTOTAL]]</f>
        <v>5.9101461163714504</v>
      </c>
      <c r="K8584" s="2">
        <f ca="1">+TablaVentas[[#This Row],[SUBTOTAL]]+TablaVentas[[#This Row],[IGV]]</f>
        <v>38.744291207323954</v>
      </c>
    </row>
    <row r="8585" spans="1:11" x14ac:dyDescent="0.25">
      <c r="A8585" t="s">
        <v>8594</v>
      </c>
      <c r="B8585" s="6">
        <v>45800</v>
      </c>
      <c r="C8585" t="s">
        <v>10014</v>
      </c>
      <c r="D8585" t="s">
        <v>10019</v>
      </c>
      <c r="E8585">
        <v>6</v>
      </c>
      <c r="F8585">
        <f>+_xlfn.XLOOKUP(TablaVentas[[#This Row],[PRODUCTO FINANCIERO]],TablaPrecios[PRODUCTO FINANCIERO],TablaPrecios[PRECIO UNIT],0)</f>
        <v>9.9</v>
      </c>
      <c r="G8585" s="2">
        <f>+TablaVentas[[#This Row],[CANTIDAD]]*TablaVentas[[#This Row],[PRECIO UNITARIO]]</f>
        <v>59.400000000000006</v>
      </c>
      <c r="H8585" s="1">
        <f t="shared" ca="1" si="134"/>
        <v>0.18434859395985398</v>
      </c>
      <c r="I8585" s="2">
        <f ca="1">+TablaVentas[[#This Row],[VENTAL TOTAL]]-TablaVentas[[#This Row],[VENTAL TOTAL]]*TablaVentas[[#This Row],[DESCUENTO]]</f>
        <v>48.449693518784677</v>
      </c>
      <c r="J8585" s="2">
        <f ca="1">0.18*TablaVentas[[#This Row],[SUBTOTAL]]</f>
        <v>8.7209448333812407</v>
      </c>
      <c r="K8585" s="2">
        <f ca="1">+TablaVentas[[#This Row],[SUBTOTAL]]+TablaVentas[[#This Row],[IGV]]</f>
        <v>57.170638352165916</v>
      </c>
    </row>
    <row r="8586" spans="1:11" x14ac:dyDescent="0.25">
      <c r="A8586" t="s">
        <v>8595</v>
      </c>
      <c r="B8586" s="6">
        <v>45455</v>
      </c>
      <c r="C8586" t="s">
        <v>10015</v>
      </c>
      <c r="D8586" t="s">
        <v>10018</v>
      </c>
      <c r="E8586">
        <v>13</v>
      </c>
      <c r="F8586">
        <f>+_xlfn.XLOOKUP(TablaVentas[[#This Row],[PRODUCTO FINANCIERO]],TablaPrecios[PRODUCTO FINANCIERO],TablaPrecios[PRECIO UNIT],0)</f>
        <v>14.9</v>
      </c>
      <c r="G8586" s="2">
        <f>+TablaVentas[[#This Row],[CANTIDAD]]*TablaVentas[[#This Row],[PRECIO UNITARIO]]</f>
        <v>193.70000000000002</v>
      </c>
      <c r="H8586" s="1">
        <f t="shared" ca="1" si="134"/>
        <v>0.15957009673796554</v>
      </c>
      <c r="I8586" s="2">
        <f ca="1">+TablaVentas[[#This Row],[VENTAL TOTAL]]-TablaVentas[[#This Row],[VENTAL TOTAL]]*TablaVentas[[#This Row],[DESCUENTO]]</f>
        <v>162.79127226185608</v>
      </c>
      <c r="J8586" s="2">
        <f ca="1">0.18*TablaVentas[[#This Row],[SUBTOTAL]]</f>
        <v>29.302429007134094</v>
      </c>
      <c r="K8586" s="2">
        <f ca="1">+TablaVentas[[#This Row],[SUBTOTAL]]+TablaVentas[[#This Row],[IGV]]</f>
        <v>192.09370126899017</v>
      </c>
    </row>
    <row r="8587" spans="1:11" x14ac:dyDescent="0.25">
      <c r="A8587" t="s">
        <v>8596</v>
      </c>
      <c r="B8587" s="6">
        <v>46080</v>
      </c>
      <c r="C8587" t="s">
        <v>10012</v>
      </c>
      <c r="D8587" t="s">
        <v>10020</v>
      </c>
      <c r="E8587">
        <v>18</v>
      </c>
      <c r="F8587">
        <f>+_xlfn.XLOOKUP(TablaVentas[[#This Row],[PRODUCTO FINANCIERO]],TablaPrecios[PRODUCTO FINANCIERO],TablaPrecios[PRECIO UNIT],0)</f>
        <v>14.9</v>
      </c>
      <c r="G8587" s="2">
        <f>+TablaVentas[[#This Row],[CANTIDAD]]*TablaVentas[[#This Row],[PRECIO UNITARIO]]</f>
        <v>268.2</v>
      </c>
      <c r="H8587" s="1">
        <f t="shared" ca="1" si="134"/>
        <v>0.17896078581404173</v>
      </c>
      <c r="I8587" s="2">
        <f ca="1">+TablaVentas[[#This Row],[VENTAL TOTAL]]-TablaVentas[[#This Row],[VENTAL TOTAL]]*TablaVentas[[#This Row],[DESCUENTO]]</f>
        <v>220.20271724467401</v>
      </c>
      <c r="J8587" s="2">
        <f ca="1">0.18*TablaVentas[[#This Row],[SUBTOTAL]]</f>
        <v>39.636489104041317</v>
      </c>
      <c r="K8587" s="2">
        <f ca="1">+TablaVentas[[#This Row],[SUBTOTAL]]+TablaVentas[[#This Row],[IGV]]</f>
        <v>259.83920634871532</v>
      </c>
    </row>
    <row r="8588" spans="1:11" x14ac:dyDescent="0.25">
      <c r="A8588" t="s">
        <v>8597</v>
      </c>
      <c r="B8588" s="6">
        <v>45995</v>
      </c>
      <c r="C8588" t="s">
        <v>10016</v>
      </c>
      <c r="D8588" t="s">
        <v>10019</v>
      </c>
      <c r="E8588">
        <v>8</v>
      </c>
      <c r="F8588">
        <f>+_xlfn.XLOOKUP(TablaVentas[[#This Row],[PRODUCTO FINANCIERO]],TablaPrecios[PRODUCTO FINANCIERO],TablaPrecios[PRECIO UNIT],0)</f>
        <v>9.9</v>
      </c>
      <c r="G8588" s="2">
        <f>+TablaVentas[[#This Row],[CANTIDAD]]*TablaVentas[[#This Row],[PRECIO UNITARIO]]</f>
        <v>79.2</v>
      </c>
      <c r="H8588" s="1">
        <f t="shared" ca="1" si="134"/>
        <v>0.17167073438574593</v>
      </c>
      <c r="I8588" s="2">
        <f ca="1">+TablaVentas[[#This Row],[VENTAL TOTAL]]-TablaVentas[[#This Row],[VENTAL TOTAL]]*TablaVentas[[#This Row],[DESCUENTO]]</f>
        <v>65.603677836648927</v>
      </c>
      <c r="J8588" s="2">
        <f ca="1">0.18*TablaVentas[[#This Row],[SUBTOTAL]]</f>
        <v>11.808662010596807</v>
      </c>
      <c r="K8588" s="2">
        <f ca="1">+TablaVentas[[#This Row],[SUBTOTAL]]+TablaVentas[[#This Row],[IGV]]</f>
        <v>77.412339847245732</v>
      </c>
    </row>
    <row r="8589" spans="1:11" x14ac:dyDescent="0.25">
      <c r="A8589" t="s">
        <v>8598</v>
      </c>
      <c r="B8589" s="6">
        <v>45928</v>
      </c>
      <c r="C8589" t="s">
        <v>10015</v>
      </c>
      <c r="D8589" t="s">
        <v>10017</v>
      </c>
      <c r="E8589">
        <v>8</v>
      </c>
      <c r="F8589">
        <f>+_xlfn.XLOOKUP(TablaVentas[[#This Row],[PRODUCTO FINANCIERO]],TablaPrecios[PRODUCTO FINANCIERO],TablaPrecios[PRECIO UNIT],0)</f>
        <v>9.9</v>
      </c>
      <c r="G8589" s="2">
        <f>+TablaVentas[[#This Row],[CANTIDAD]]*TablaVentas[[#This Row],[PRECIO UNITARIO]]</f>
        <v>79.2</v>
      </c>
      <c r="H8589" s="1">
        <f t="shared" ca="1" si="134"/>
        <v>0.11709323609818167</v>
      </c>
      <c r="I8589" s="2">
        <f ca="1">+TablaVentas[[#This Row],[VENTAL TOTAL]]-TablaVentas[[#This Row],[VENTAL TOTAL]]*TablaVentas[[#This Row],[DESCUENTO]]</f>
        <v>69.926215701024006</v>
      </c>
      <c r="J8589" s="2">
        <f ca="1">0.18*TablaVentas[[#This Row],[SUBTOTAL]]</f>
        <v>12.58671882618432</v>
      </c>
      <c r="K8589" s="2">
        <f ca="1">+TablaVentas[[#This Row],[SUBTOTAL]]+TablaVentas[[#This Row],[IGV]]</f>
        <v>82.51293452720833</v>
      </c>
    </row>
    <row r="8590" spans="1:11" x14ac:dyDescent="0.25">
      <c r="A8590" t="s">
        <v>8599</v>
      </c>
      <c r="B8590" s="6">
        <v>45762</v>
      </c>
      <c r="C8590" t="s">
        <v>10014</v>
      </c>
      <c r="D8590" t="s">
        <v>10018</v>
      </c>
      <c r="E8590">
        <v>3</v>
      </c>
      <c r="F8590">
        <f>+_xlfn.XLOOKUP(TablaVentas[[#This Row],[PRODUCTO FINANCIERO]],TablaPrecios[PRODUCTO FINANCIERO],TablaPrecios[PRECIO UNIT],0)</f>
        <v>14.9</v>
      </c>
      <c r="G8590" s="2">
        <f>+TablaVentas[[#This Row],[CANTIDAD]]*TablaVentas[[#This Row],[PRECIO UNITARIO]]</f>
        <v>44.7</v>
      </c>
      <c r="H8590" s="1">
        <f t="shared" ca="1" si="134"/>
        <v>0.14924347307245425</v>
      </c>
      <c r="I8590" s="2">
        <f ca="1">+TablaVentas[[#This Row],[VENTAL TOTAL]]-TablaVentas[[#This Row],[VENTAL TOTAL]]*TablaVentas[[#This Row],[DESCUENTO]]</f>
        <v>38.028816753661296</v>
      </c>
      <c r="J8590" s="2">
        <f ca="1">0.18*TablaVentas[[#This Row],[SUBTOTAL]]</f>
        <v>6.8451870156590333</v>
      </c>
      <c r="K8590" s="2">
        <f ca="1">+TablaVentas[[#This Row],[SUBTOTAL]]+TablaVentas[[#This Row],[IGV]]</f>
        <v>44.874003769320332</v>
      </c>
    </row>
    <row r="8591" spans="1:11" x14ac:dyDescent="0.25">
      <c r="A8591" t="s">
        <v>8600</v>
      </c>
      <c r="B8591" s="6">
        <v>46314</v>
      </c>
      <c r="C8591" t="s">
        <v>10016</v>
      </c>
      <c r="D8591" t="s">
        <v>10022</v>
      </c>
      <c r="E8591">
        <v>17</v>
      </c>
      <c r="F8591">
        <f>+_xlfn.XLOOKUP(TablaVentas[[#This Row],[PRODUCTO FINANCIERO]],TablaPrecios[PRODUCTO FINANCIERO],TablaPrecios[PRECIO UNIT],0)</f>
        <v>20.9</v>
      </c>
      <c r="G8591" s="2">
        <f>+TablaVentas[[#This Row],[CANTIDAD]]*TablaVentas[[#This Row],[PRECIO UNITARIO]]</f>
        <v>355.29999999999995</v>
      </c>
      <c r="H8591" s="1">
        <f t="shared" ca="1" si="134"/>
        <v>0.1679891408632766</v>
      </c>
      <c r="I8591" s="2">
        <f ca="1">+TablaVentas[[#This Row],[VENTAL TOTAL]]-TablaVentas[[#This Row],[VENTAL TOTAL]]*TablaVentas[[#This Row],[DESCUENTO]]</f>
        <v>295.61345825127779</v>
      </c>
      <c r="J8591" s="2">
        <f ca="1">0.18*TablaVentas[[#This Row],[SUBTOTAL]]</f>
        <v>53.210422485229998</v>
      </c>
      <c r="K8591" s="2">
        <f ca="1">+TablaVentas[[#This Row],[SUBTOTAL]]+TablaVentas[[#This Row],[IGV]]</f>
        <v>348.82388073650782</v>
      </c>
    </row>
    <row r="8592" spans="1:11" x14ac:dyDescent="0.25">
      <c r="A8592" t="s">
        <v>8601</v>
      </c>
      <c r="B8592" s="6">
        <v>45456</v>
      </c>
      <c r="C8592" t="s">
        <v>10014</v>
      </c>
      <c r="D8592" t="s">
        <v>10022</v>
      </c>
      <c r="E8592">
        <v>20</v>
      </c>
      <c r="F8592">
        <f>+_xlfn.XLOOKUP(TablaVentas[[#This Row],[PRODUCTO FINANCIERO]],TablaPrecios[PRODUCTO FINANCIERO],TablaPrecios[PRECIO UNIT],0)</f>
        <v>20.9</v>
      </c>
      <c r="G8592" s="2">
        <f>+TablaVentas[[#This Row],[CANTIDAD]]*TablaVentas[[#This Row],[PRECIO UNITARIO]]</f>
        <v>418</v>
      </c>
      <c r="H8592" s="1">
        <f t="shared" ca="1" si="134"/>
        <v>0.18304331270564853</v>
      </c>
      <c r="I8592" s="2">
        <f ca="1">+TablaVentas[[#This Row],[VENTAL TOTAL]]-TablaVentas[[#This Row],[VENTAL TOTAL]]*TablaVentas[[#This Row],[DESCUENTO]]</f>
        <v>341.48789528903893</v>
      </c>
      <c r="J8592" s="2">
        <f ca="1">0.18*TablaVentas[[#This Row],[SUBTOTAL]]</f>
        <v>61.467821152027007</v>
      </c>
      <c r="K8592" s="2">
        <f ca="1">+TablaVentas[[#This Row],[SUBTOTAL]]+TablaVentas[[#This Row],[IGV]]</f>
        <v>402.95571644106593</v>
      </c>
    </row>
    <row r="8593" spans="1:11" x14ac:dyDescent="0.25">
      <c r="A8593" t="s">
        <v>8602</v>
      </c>
      <c r="B8593" s="6">
        <v>45551</v>
      </c>
      <c r="C8593" t="s">
        <v>10012</v>
      </c>
      <c r="D8593" t="s">
        <v>10019</v>
      </c>
      <c r="E8593">
        <v>5</v>
      </c>
      <c r="F8593">
        <f>+_xlfn.XLOOKUP(TablaVentas[[#This Row],[PRODUCTO FINANCIERO]],TablaPrecios[PRODUCTO FINANCIERO],TablaPrecios[PRECIO UNIT],0)</f>
        <v>9.9</v>
      </c>
      <c r="G8593" s="2">
        <f>+TablaVentas[[#This Row],[CANTIDAD]]*TablaVentas[[#This Row],[PRECIO UNITARIO]]</f>
        <v>49.5</v>
      </c>
      <c r="H8593" s="1">
        <f t="shared" ca="1" si="134"/>
        <v>0.18807219469508615</v>
      </c>
      <c r="I8593" s="2">
        <f ca="1">+TablaVentas[[#This Row],[VENTAL TOTAL]]-TablaVentas[[#This Row],[VENTAL TOTAL]]*TablaVentas[[#This Row],[DESCUENTO]]</f>
        <v>40.190426362593236</v>
      </c>
      <c r="J8593" s="2">
        <f ca="1">0.18*TablaVentas[[#This Row],[SUBTOTAL]]</f>
        <v>7.234276745266782</v>
      </c>
      <c r="K8593" s="2">
        <f ca="1">+TablaVentas[[#This Row],[SUBTOTAL]]+TablaVentas[[#This Row],[IGV]]</f>
        <v>47.424703107860019</v>
      </c>
    </row>
    <row r="8594" spans="1:11" x14ac:dyDescent="0.25">
      <c r="A8594" t="s">
        <v>8603</v>
      </c>
      <c r="B8594" s="6">
        <v>45703</v>
      </c>
      <c r="C8594" t="s">
        <v>10013</v>
      </c>
      <c r="D8594" t="s">
        <v>10020</v>
      </c>
      <c r="E8594">
        <v>9</v>
      </c>
      <c r="F8594">
        <f>+_xlfn.XLOOKUP(TablaVentas[[#This Row],[PRODUCTO FINANCIERO]],TablaPrecios[PRODUCTO FINANCIERO],TablaPrecios[PRECIO UNIT],0)</f>
        <v>14.9</v>
      </c>
      <c r="G8594" s="2">
        <f>+TablaVentas[[#This Row],[CANTIDAD]]*TablaVentas[[#This Row],[PRECIO UNITARIO]]</f>
        <v>134.1</v>
      </c>
      <c r="H8594" s="1">
        <f t="shared" ca="1" si="134"/>
        <v>0.15953636689138664</v>
      </c>
      <c r="I8594" s="2">
        <f ca="1">+TablaVentas[[#This Row],[VENTAL TOTAL]]-TablaVentas[[#This Row],[VENTAL TOTAL]]*TablaVentas[[#This Row],[DESCUENTO]]</f>
        <v>112.70617319986505</v>
      </c>
      <c r="J8594" s="2">
        <f ca="1">0.18*TablaVentas[[#This Row],[SUBTOTAL]]</f>
        <v>20.287111175975706</v>
      </c>
      <c r="K8594" s="2">
        <f ca="1">+TablaVentas[[#This Row],[SUBTOTAL]]+TablaVentas[[#This Row],[IGV]]</f>
        <v>132.99328437584074</v>
      </c>
    </row>
    <row r="8595" spans="1:11" x14ac:dyDescent="0.25">
      <c r="A8595" t="s">
        <v>8604</v>
      </c>
      <c r="B8595" s="6">
        <v>45818</v>
      </c>
      <c r="C8595" t="s">
        <v>10016</v>
      </c>
      <c r="D8595" t="s">
        <v>10019</v>
      </c>
      <c r="E8595">
        <v>11</v>
      </c>
      <c r="F8595">
        <f>+_xlfn.XLOOKUP(TablaVentas[[#This Row],[PRODUCTO FINANCIERO]],TablaPrecios[PRODUCTO FINANCIERO],TablaPrecios[PRECIO UNIT],0)</f>
        <v>9.9</v>
      </c>
      <c r="G8595" s="2">
        <f>+TablaVentas[[#This Row],[CANTIDAD]]*TablaVentas[[#This Row],[PRECIO UNITARIO]]</f>
        <v>108.9</v>
      </c>
      <c r="H8595" s="1">
        <f t="shared" ca="1" si="134"/>
        <v>0.19408098318649245</v>
      </c>
      <c r="I8595" s="2">
        <f ca="1">+TablaVentas[[#This Row],[VENTAL TOTAL]]-TablaVentas[[#This Row],[VENTAL TOTAL]]*TablaVentas[[#This Row],[DESCUENTO]]</f>
        <v>87.764580930990974</v>
      </c>
      <c r="J8595" s="2">
        <f ca="1">0.18*TablaVentas[[#This Row],[SUBTOTAL]]</f>
        <v>15.797624567578374</v>
      </c>
      <c r="K8595" s="2">
        <f ca="1">+TablaVentas[[#This Row],[SUBTOTAL]]+TablaVentas[[#This Row],[IGV]]</f>
        <v>103.56220549856934</v>
      </c>
    </row>
    <row r="8596" spans="1:11" x14ac:dyDescent="0.25">
      <c r="A8596" t="s">
        <v>8605</v>
      </c>
      <c r="B8596" s="6">
        <v>45520</v>
      </c>
      <c r="C8596" t="s">
        <v>10014</v>
      </c>
      <c r="D8596" t="s">
        <v>10017</v>
      </c>
      <c r="E8596">
        <v>13</v>
      </c>
      <c r="F8596">
        <f>+_xlfn.XLOOKUP(TablaVentas[[#This Row],[PRODUCTO FINANCIERO]],TablaPrecios[PRODUCTO FINANCIERO],TablaPrecios[PRECIO UNIT],0)</f>
        <v>9.9</v>
      </c>
      <c r="G8596" s="2">
        <f>+TablaVentas[[#This Row],[CANTIDAD]]*TablaVentas[[#This Row],[PRECIO UNITARIO]]</f>
        <v>128.70000000000002</v>
      </c>
      <c r="H8596" s="1">
        <f t="shared" ca="1" si="134"/>
        <v>0.11697468002433929</v>
      </c>
      <c r="I8596" s="2">
        <f ca="1">+TablaVentas[[#This Row],[VENTAL TOTAL]]-TablaVentas[[#This Row],[VENTAL TOTAL]]*TablaVentas[[#This Row],[DESCUENTO]]</f>
        <v>113.64535868086755</v>
      </c>
      <c r="J8596" s="2">
        <f ca="1">0.18*TablaVentas[[#This Row],[SUBTOTAL]]</f>
        <v>20.456164562556157</v>
      </c>
      <c r="K8596" s="2">
        <f ca="1">+TablaVentas[[#This Row],[SUBTOTAL]]+TablaVentas[[#This Row],[IGV]]</f>
        <v>134.10152324342371</v>
      </c>
    </row>
    <row r="8597" spans="1:11" x14ac:dyDescent="0.25">
      <c r="A8597" t="s">
        <v>8606</v>
      </c>
      <c r="B8597" s="6">
        <v>45522</v>
      </c>
      <c r="C8597" t="s">
        <v>10015</v>
      </c>
      <c r="D8597" t="s">
        <v>10018</v>
      </c>
      <c r="E8597">
        <v>17</v>
      </c>
      <c r="F8597">
        <f>+_xlfn.XLOOKUP(TablaVentas[[#This Row],[PRODUCTO FINANCIERO]],TablaPrecios[PRODUCTO FINANCIERO],TablaPrecios[PRECIO UNIT],0)</f>
        <v>14.9</v>
      </c>
      <c r="G8597" s="2">
        <f>+TablaVentas[[#This Row],[CANTIDAD]]*TablaVentas[[#This Row],[PRECIO UNITARIO]]</f>
        <v>253.3</v>
      </c>
      <c r="H8597" s="1">
        <f t="shared" ca="1" si="134"/>
        <v>0.14193254464489144</v>
      </c>
      <c r="I8597" s="2">
        <f ca="1">+TablaVentas[[#This Row],[VENTAL TOTAL]]-TablaVentas[[#This Row],[VENTAL TOTAL]]*TablaVentas[[#This Row],[DESCUENTO]]</f>
        <v>217.34848644144901</v>
      </c>
      <c r="J8597" s="2">
        <f ca="1">0.18*TablaVentas[[#This Row],[SUBTOTAL]]</f>
        <v>39.12272755946082</v>
      </c>
      <c r="K8597" s="2">
        <f ca="1">+TablaVentas[[#This Row],[SUBTOTAL]]+TablaVentas[[#This Row],[IGV]]</f>
        <v>256.47121400090981</v>
      </c>
    </row>
    <row r="8598" spans="1:11" x14ac:dyDescent="0.25">
      <c r="A8598" t="s">
        <v>8607</v>
      </c>
      <c r="B8598" s="6">
        <v>45618</v>
      </c>
      <c r="C8598" t="s">
        <v>10014</v>
      </c>
      <c r="D8598" t="s">
        <v>10020</v>
      </c>
      <c r="E8598">
        <v>11</v>
      </c>
      <c r="F8598">
        <f>+_xlfn.XLOOKUP(TablaVentas[[#This Row],[PRODUCTO FINANCIERO]],TablaPrecios[PRODUCTO FINANCIERO],TablaPrecios[PRECIO UNIT],0)</f>
        <v>14.9</v>
      </c>
      <c r="G8598" s="2">
        <f>+TablaVentas[[#This Row],[CANTIDAD]]*TablaVentas[[#This Row],[PRECIO UNITARIO]]</f>
        <v>163.9</v>
      </c>
      <c r="H8598" s="1">
        <f t="shared" ca="1" si="134"/>
        <v>0.1929519530318019</v>
      </c>
      <c r="I8598" s="2">
        <f ca="1">+TablaVentas[[#This Row],[VENTAL TOTAL]]-TablaVentas[[#This Row],[VENTAL TOTAL]]*TablaVentas[[#This Row],[DESCUENTO]]</f>
        <v>132.27517489808767</v>
      </c>
      <c r="J8598" s="2">
        <f ca="1">0.18*TablaVentas[[#This Row],[SUBTOTAL]]</f>
        <v>23.809531481655778</v>
      </c>
      <c r="K8598" s="2">
        <f ca="1">+TablaVentas[[#This Row],[SUBTOTAL]]+TablaVentas[[#This Row],[IGV]]</f>
        <v>156.08470637974344</v>
      </c>
    </row>
    <row r="8599" spans="1:11" x14ac:dyDescent="0.25">
      <c r="A8599" t="s">
        <v>8608</v>
      </c>
      <c r="B8599" s="6">
        <v>45663</v>
      </c>
      <c r="C8599" t="s">
        <v>10016</v>
      </c>
      <c r="D8599" t="s">
        <v>10022</v>
      </c>
      <c r="E8599">
        <v>6</v>
      </c>
      <c r="F8599">
        <f>+_xlfn.XLOOKUP(TablaVentas[[#This Row],[PRODUCTO FINANCIERO]],TablaPrecios[PRODUCTO FINANCIERO],TablaPrecios[PRECIO UNIT],0)</f>
        <v>20.9</v>
      </c>
      <c r="G8599" s="2">
        <f>+TablaVentas[[#This Row],[CANTIDAD]]*TablaVentas[[#This Row],[PRECIO UNITARIO]]</f>
        <v>125.39999999999999</v>
      </c>
      <c r="H8599" s="1">
        <f t="shared" ca="1" si="134"/>
        <v>0.15035650378304513</v>
      </c>
      <c r="I8599" s="2">
        <f ca="1">+TablaVentas[[#This Row],[VENTAL TOTAL]]-TablaVentas[[#This Row],[VENTAL TOTAL]]*TablaVentas[[#This Row],[DESCUENTO]]</f>
        <v>106.54529442560613</v>
      </c>
      <c r="J8599" s="2">
        <f ca="1">0.18*TablaVentas[[#This Row],[SUBTOTAL]]</f>
        <v>19.178152996609104</v>
      </c>
      <c r="K8599" s="2">
        <f ca="1">+TablaVentas[[#This Row],[SUBTOTAL]]+TablaVentas[[#This Row],[IGV]]</f>
        <v>125.72344742221523</v>
      </c>
    </row>
    <row r="8600" spans="1:11" x14ac:dyDescent="0.25">
      <c r="A8600" t="s">
        <v>8609</v>
      </c>
      <c r="B8600" s="6">
        <v>46387</v>
      </c>
      <c r="C8600" t="s">
        <v>10014</v>
      </c>
      <c r="D8600" t="s">
        <v>10018</v>
      </c>
      <c r="E8600">
        <v>17</v>
      </c>
      <c r="F8600">
        <f>+_xlfn.XLOOKUP(TablaVentas[[#This Row],[PRODUCTO FINANCIERO]],TablaPrecios[PRODUCTO FINANCIERO],TablaPrecios[PRECIO UNIT],0)</f>
        <v>14.9</v>
      </c>
      <c r="G8600" s="2">
        <f>+TablaVentas[[#This Row],[CANTIDAD]]*TablaVentas[[#This Row],[PRECIO UNITARIO]]</f>
        <v>253.3</v>
      </c>
      <c r="H8600" s="1">
        <f t="shared" ca="1" si="134"/>
        <v>0.13491708194736138</v>
      </c>
      <c r="I8600" s="2">
        <f ca="1">+TablaVentas[[#This Row],[VENTAL TOTAL]]-TablaVentas[[#This Row],[VENTAL TOTAL]]*TablaVentas[[#This Row],[DESCUENTO]]</f>
        <v>219.12550314273338</v>
      </c>
      <c r="J8600" s="2">
        <f ca="1">0.18*TablaVentas[[#This Row],[SUBTOTAL]]</f>
        <v>39.442590565692008</v>
      </c>
      <c r="K8600" s="2">
        <f ca="1">+TablaVentas[[#This Row],[SUBTOTAL]]+TablaVentas[[#This Row],[IGV]]</f>
        <v>258.56809370842541</v>
      </c>
    </row>
    <row r="8601" spans="1:11" x14ac:dyDescent="0.25">
      <c r="A8601" t="s">
        <v>8610</v>
      </c>
      <c r="B8601" s="6">
        <v>46175</v>
      </c>
      <c r="C8601" t="s">
        <v>10012</v>
      </c>
      <c r="D8601" t="s">
        <v>10018</v>
      </c>
      <c r="E8601">
        <v>14</v>
      </c>
      <c r="F8601">
        <f>+_xlfn.XLOOKUP(TablaVentas[[#This Row],[PRODUCTO FINANCIERO]],TablaPrecios[PRODUCTO FINANCIERO],TablaPrecios[PRECIO UNIT],0)</f>
        <v>14.9</v>
      </c>
      <c r="G8601" s="2">
        <f>+TablaVentas[[#This Row],[CANTIDAD]]*TablaVentas[[#This Row],[PRECIO UNITARIO]]</f>
        <v>208.6</v>
      </c>
      <c r="H8601" s="1">
        <f t="shared" ca="1" si="134"/>
        <v>0.13011704727591059</v>
      </c>
      <c r="I8601" s="2">
        <f ca="1">+TablaVentas[[#This Row],[VENTAL TOTAL]]-TablaVentas[[#This Row],[VENTAL TOTAL]]*TablaVentas[[#This Row],[DESCUENTO]]</f>
        <v>181.45758393824505</v>
      </c>
      <c r="J8601" s="2">
        <f ca="1">0.18*TablaVentas[[#This Row],[SUBTOTAL]]</f>
        <v>32.66236510888411</v>
      </c>
      <c r="K8601" s="2">
        <f ca="1">+TablaVentas[[#This Row],[SUBTOTAL]]+TablaVentas[[#This Row],[IGV]]</f>
        <v>214.11994904712915</v>
      </c>
    </row>
    <row r="8602" spans="1:11" x14ac:dyDescent="0.25">
      <c r="A8602" t="s">
        <v>8611</v>
      </c>
      <c r="B8602" s="6">
        <v>45455</v>
      </c>
      <c r="C8602" t="s">
        <v>10014</v>
      </c>
      <c r="D8602" t="s">
        <v>10017</v>
      </c>
      <c r="E8602">
        <v>13</v>
      </c>
      <c r="F8602">
        <f>+_xlfn.XLOOKUP(TablaVentas[[#This Row],[PRODUCTO FINANCIERO]],TablaPrecios[PRODUCTO FINANCIERO],TablaPrecios[PRECIO UNIT],0)</f>
        <v>9.9</v>
      </c>
      <c r="G8602" s="2">
        <f>+TablaVentas[[#This Row],[CANTIDAD]]*TablaVentas[[#This Row],[PRECIO UNITARIO]]</f>
        <v>128.70000000000002</v>
      </c>
      <c r="H8602" s="1">
        <f t="shared" ca="1" si="134"/>
        <v>0.1673202531418333</v>
      </c>
      <c r="I8602" s="2">
        <f ca="1">+TablaVentas[[#This Row],[VENTAL TOTAL]]-TablaVentas[[#This Row],[VENTAL TOTAL]]*TablaVentas[[#This Row],[DESCUENTO]]</f>
        <v>107.16588342064607</v>
      </c>
      <c r="J8602" s="2">
        <f ca="1">0.18*TablaVentas[[#This Row],[SUBTOTAL]]</f>
        <v>19.289859015716292</v>
      </c>
      <c r="K8602" s="2">
        <f ca="1">+TablaVentas[[#This Row],[SUBTOTAL]]+TablaVentas[[#This Row],[IGV]]</f>
        <v>126.45574243636236</v>
      </c>
    </row>
    <row r="8603" spans="1:11" x14ac:dyDescent="0.25">
      <c r="A8603" t="s">
        <v>8612</v>
      </c>
      <c r="B8603" s="6">
        <v>46006</v>
      </c>
      <c r="C8603" t="s">
        <v>10013</v>
      </c>
      <c r="D8603" t="s">
        <v>10022</v>
      </c>
      <c r="E8603">
        <v>9</v>
      </c>
      <c r="F8603">
        <f>+_xlfn.XLOOKUP(TablaVentas[[#This Row],[PRODUCTO FINANCIERO]],TablaPrecios[PRODUCTO FINANCIERO],TablaPrecios[PRECIO UNIT],0)</f>
        <v>20.9</v>
      </c>
      <c r="G8603" s="2">
        <f>+TablaVentas[[#This Row],[CANTIDAD]]*TablaVentas[[#This Row],[PRECIO UNITARIO]]</f>
        <v>188.1</v>
      </c>
      <c r="H8603" s="1">
        <f t="shared" ca="1" si="134"/>
        <v>0.19135935946511576</v>
      </c>
      <c r="I8603" s="2">
        <f ca="1">+TablaVentas[[#This Row],[VENTAL TOTAL]]-TablaVentas[[#This Row],[VENTAL TOTAL]]*TablaVentas[[#This Row],[DESCUENTO]]</f>
        <v>152.10530448461174</v>
      </c>
      <c r="J8603" s="2">
        <f ca="1">0.18*TablaVentas[[#This Row],[SUBTOTAL]]</f>
        <v>27.378954807230112</v>
      </c>
      <c r="K8603" s="2">
        <f ca="1">+TablaVentas[[#This Row],[SUBTOTAL]]+TablaVentas[[#This Row],[IGV]]</f>
        <v>179.48425929184185</v>
      </c>
    </row>
    <row r="8604" spans="1:11" x14ac:dyDescent="0.25">
      <c r="A8604" t="s">
        <v>8613</v>
      </c>
      <c r="B8604" s="6">
        <v>46349</v>
      </c>
      <c r="C8604" t="s">
        <v>10013</v>
      </c>
      <c r="D8604" t="s">
        <v>10020</v>
      </c>
      <c r="E8604">
        <v>10</v>
      </c>
      <c r="F8604">
        <f>+_xlfn.XLOOKUP(TablaVentas[[#This Row],[PRODUCTO FINANCIERO]],TablaPrecios[PRODUCTO FINANCIERO],TablaPrecios[PRECIO UNIT],0)</f>
        <v>14.9</v>
      </c>
      <c r="G8604" s="2">
        <f>+TablaVentas[[#This Row],[CANTIDAD]]*TablaVentas[[#This Row],[PRECIO UNITARIO]]</f>
        <v>149</v>
      </c>
      <c r="H8604" s="1">
        <f t="shared" ca="1" si="134"/>
        <v>0.18444853040525266</v>
      </c>
      <c r="I8604" s="2">
        <f ca="1">+TablaVentas[[#This Row],[VENTAL TOTAL]]-TablaVentas[[#This Row],[VENTAL TOTAL]]*TablaVentas[[#This Row],[DESCUENTO]]</f>
        <v>121.51716896961736</v>
      </c>
      <c r="J8604" s="2">
        <f ca="1">0.18*TablaVentas[[#This Row],[SUBTOTAL]]</f>
        <v>21.873090414531124</v>
      </c>
      <c r="K8604" s="2">
        <f ca="1">+TablaVentas[[#This Row],[SUBTOTAL]]+TablaVentas[[#This Row],[IGV]]</f>
        <v>143.39025938414849</v>
      </c>
    </row>
    <row r="8605" spans="1:11" x14ac:dyDescent="0.25">
      <c r="A8605" t="s">
        <v>8614</v>
      </c>
      <c r="B8605" s="6">
        <v>45645</v>
      </c>
      <c r="C8605" t="s">
        <v>10016</v>
      </c>
      <c r="D8605" t="s">
        <v>10020</v>
      </c>
      <c r="E8605">
        <v>19</v>
      </c>
      <c r="F8605">
        <f>+_xlfn.XLOOKUP(TablaVentas[[#This Row],[PRODUCTO FINANCIERO]],TablaPrecios[PRODUCTO FINANCIERO],TablaPrecios[PRECIO UNIT],0)</f>
        <v>14.9</v>
      </c>
      <c r="G8605" s="2">
        <f>+TablaVentas[[#This Row],[CANTIDAD]]*TablaVentas[[#This Row],[PRECIO UNITARIO]]</f>
        <v>283.10000000000002</v>
      </c>
      <c r="H8605" s="1">
        <f t="shared" ca="1" si="134"/>
        <v>0.18909026479245955</v>
      </c>
      <c r="I8605" s="2">
        <f ca="1">+TablaVentas[[#This Row],[VENTAL TOTAL]]-TablaVentas[[#This Row],[VENTAL TOTAL]]*TablaVentas[[#This Row],[DESCUENTO]]</f>
        <v>229.56854603725472</v>
      </c>
      <c r="J8605" s="2">
        <f ca="1">0.18*TablaVentas[[#This Row],[SUBTOTAL]]</f>
        <v>41.32233828670585</v>
      </c>
      <c r="K8605" s="2">
        <f ca="1">+TablaVentas[[#This Row],[SUBTOTAL]]+TablaVentas[[#This Row],[IGV]]</f>
        <v>270.89088432396056</v>
      </c>
    </row>
    <row r="8606" spans="1:11" x14ac:dyDescent="0.25">
      <c r="A8606" t="s">
        <v>8615</v>
      </c>
      <c r="B8606" s="6">
        <v>45669</v>
      </c>
      <c r="C8606" t="s">
        <v>10015</v>
      </c>
      <c r="D8606" t="s">
        <v>10020</v>
      </c>
      <c r="E8606">
        <v>9</v>
      </c>
      <c r="F8606">
        <f>+_xlfn.XLOOKUP(TablaVentas[[#This Row],[PRODUCTO FINANCIERO]],TablaPrecios[PRODUCTO FINANCIERO],TablaPrecios[PRECIO UNIT],0)</f>
        <v>14.9</v>
      </c>
      <c r="G8606" s="2">
        <f>+TablaVentas[[#This Row],[CANTIDAD]]*TablaVentas[[#This Row],[PRECIO UNITARIO]]</f>
        <v>134.1</v>
      </c>
      <c r="H8606" s="1">
        <f t="shared" ca="1" si="134"/>
        <v>0.13546640563686629</v>
      </c>
      <c r="I8606" s="2">
        <f ca="1">+TablaVentas[[#This Row],[VENTAL TOTAL]]-TablaVentas[[#This Row],[VENTAL TOTAL]]*TablaVentas[[#This Row],[DESCUENTO]]</f>
        <v>115.93395500409622</v>
      </c>
      <c r="J8606" s="2">
        <f ca="1">0.18*TablaVentas[[#This Row],[SUBTOTAL]]</f>
        <v>20.868111900737318</v>
      </c>
      <c r="K8606" s="2">
        <f ca="1">+TablaVentas[[#This Row],[SUBTOTAL]]+TablaVentas[[#This Row],[IGV]]</f>
        <v>136.80206690483354</v>
      </c>
    </row>
    <row r="8607" spans="1:11" x14ac:dyDescent="0.25">
      <c r="A8607" t="s">
        <v>8616</v>
      </c>
      <c r="B8607" s="6">
        <v>45800</v>
      </c>
      <c r="C8607" t="s">
        <v>10011</v>
      </c>
      <c r="D8607" t="s">
        <v>10020</v>
      </c>
      <c r="E8607">
        <v>5</v>
      </c>
      <c r="F8607">
        <f>+_xlfn.XLOOKUP(TablaVentas[[#This Row],[PRODUCTO FINANCIERO]],TablaPrecios[PRODUCTO FINANCIERO],TablaPrecios[PRECIO UNIT],0)</f>
        <v>14.9</v>
      </c>
      <c r="G8607" s="2">
        <f>+TablaVentas[[#This Row],[CANTIDAD]]*TablaVentas[[#This Row],[PRECIO UNITARIO]]</f>
        <v>74.5</v>
      </c>
      <c r="H8607" s="1">
        <f t="shared" ca="1" si="134"/>
        <v>0.15569346827285196</v>
      </c>
      <c r="I8607" s="2">
        <f ca="1">+TablaVentas[[#This Row],[VENTAL TOTAL]]-TablaVentas[[#This Row],[VENTAL TOTAL]]*TablaVentas[[#This Row],[DESCUENTO]]</f>
        <v>62.900836613672524</v>
      </c>
      <c r="J8607" s="2">
        <f ca="1">0.18*TablaVentas[[#This Row],[SUBTOTAL]]</f>
        <v>11.322150590461053</v>
      </c>
      <c r="K8607" s="2">
        <f ca="1">+TablaVentas[[#This Row],[SUBTOTAL]]+TablaVentas[[#This Row],[IGV]]</f>
        <v>74.222987204133574</v>
      </c>
    </row>
    <row r="8608" spans="1:11" x14ac:dyDescent="0.25">
      <c r="A8608" t="s">
        <v>8617</v>
      </c>
      <c r="B8608" s="6">
        <v>45361</v>
      </c>
      <c r="C8608" t="s">
        <v>10015</v>
      </c>
      <c r="D8608" t="s">
        <v>10022</v>
      </c>
      <c r="E8608">
        <v>18</v>
      </c>
      <c r="F8608">
        <f>+_xlfn.XLOOKUP(TablaVentas[[#This Row],[PRODUCTO FINANCIERO]],TablaPrecios[PRODUCTO FINANCIERO],TablaPrecios[PRECIO UNIT],0)</f>
        <v>20.9</v>
      </c>
      <c r="G8608" s="2">
        <f>+TablaVentas[[#This Row],[CANTIDAD]]*TablaVentas[[#This Row],[PRECIO UNITARIO]]</f>
        <v>376.2</v>
      </c>
      <c r="H8608" s="1">
        <f t="shared" ca="1" si="134"/>
        <v>0.117023564264743</v>
      </c>
      <c r="I8608" s="2">
        <f ca="1">+TablaVentas[[#This Row],[VENTAL TOTAL]]-TablaVentas[[#This Row],[VENTAL TOTAL]]*TablaVentas[[#This Row],[DESCUENTO]]</f>
        <v>332.17573512360366</v>
      </c>
      <c r="J8608" s="2">
        <f ca="1">0.18*TablaVentas[[#This Row],[SUBTOTAL]]</f>
        <v>59.79163232224866</v>
      </c>
      <c r="K8608" s="2">
        <f ca="1">+TablaVentas[[#This Row],[SUBTOTAL]]+TablaVentas[[#This Row],[IGV]]</f>
        <v>391.96736744585235</v>
      </c>
    </row>
    <row r="8609" spans="1:11" x14ac:dyDescent="0.25">
      <c r="A8609" t="s">
        <v>8618</v>
      </c>
      <c r="B8609" s="6">
        <v>46093</v>
      </c>
      <c r="C8609" t="s">
        <v>10015</v>
      </c>
      <c r="D8609" t="s">
        <v>10020</v>
      </c>
      <c r="E8609">
        <v>4</v>
      </c>
      <c r="F8609">
        <f>+_xlfn.XLOOKUP(TablaVentas[[#This Row],[PRODUCTO FINANCIERO]],TablaPrecios[PRODUCTO FINANCIERO],TablaPrecios[PRECIO UNIT],0)</f>
        <v>14.9</v>
      </c>
      <c r="G8609" s="2">
        <f>+TablaVentas[[#This Row],[CANTIDAD]]*TablaVentas[[#This Row],[PRECIO UNITARIO]]</f>
        <v>59.6</v>
      </c>
      <c r="H8609" s="1">
        <f t="shared" ca="1" si="134"/>
        <v>0.13841369788313229</v>
      </c>
      <c r="I8609" s="2">
        <f ca="1">+TablaVentas[[#This Row],[VENTAL TOTAL]]-TablaVentas[[#This Row],[VENTAL TOTAL]]*TablaVentas[[#This Row],[DESCUENTO]]</f>
        <v>51.350543606165317</v>
      </c>
      <c r="J8609" s="2">
        <f ca="1">0.18*TablaVentas[[#This Row],[SUBTOTAL]]</f>
        <v>9.2430978491097573</v>
      </c>
      <c r="K8609" s="2">
        <f ca="1">+TablaVentas[[#This Row],[SUBTOTAL]]+TablaVentas[[#This Row],[IGV]]</f>
        <v>60.593641455275076</v>
      </c>
    </row>
    <row r="8610" spans="1:11" x14ac:dyDescent="0.25">
      <c r="A8610" t="s">
        <v>8619</v>
      </c>
      <c r="B8610" s="6">
        <v>45667</v>
      </c>
      <c r="C8610" t="s">
        <v>10011</v>
      </c>
      <c r="D8610" t="s">
        <v>10020</v>
      </c>
      <c r="E8610">
        <v>19</v>
      </c>
      <c r="F8610">
        <f>+_xlfn.XLOOKUP(TablaVentas[[#This Row],[PRODUCTO FINANCIERO]],TablaPrecios[PRODUCTO FINANCIERO],TablaPrecios[PRECIO UNIT],0)</f>
        <v>14.9</v>
      </c>
      <c r="G8610" s="2">
        <f>+TablaVentas[[#This Row],[CANTIDAD]]*TablaVentas[[#This Row],[PRECIO UNITARIO]]</f>
        <v>283.10000000000002</v>
      </c>
      <c r="H8610" s="1">
        <f t="shared" ca="1" si="134"/>
        <v>0.18158456005487389</v>
      </c>
      <c r="I8610" s="2">
        <f ca="1">+TablaVentas[[#This Row],[VENTAL TOTAL]]-TablaVentas[[#This Row],[VENTAL TOTAL]]*TablaVentas[[#This Row],[DESCUENTO]]</f>
        <v>231.69341104846524</v>
      </c>
      <c r="J8610" s="2">
        <f ca="1">0.18*TablaVentas[[#This Row],[SUBTOTAL]]</f>
        <v>41.704813988723743</v>
      </c>
      <c r="K8610" s="2">
        <f ca="1">+TablaVentas[[#This Row],[SUBTOTAL]]+TablaVentas[[#This Row],[IGV]]</f>
        <v>273.39822503718898</v>
      </c>
    </row>
    <row r="8611" spans="1:11" x14ac:dyDescent="0.25">
      <c r="A8611" t="s">
        <v>8620</v>
      </c>
      <c r="B8611" s="6">
        <v>45582</v>
      </c>
      <c r="C8611" t="s">
        <v>10016</v>
      </c>
      <c r="D8611" t="s">
        <v>10022</v>
      </c>
      <c r="E8611">
        <v>8</v>
      </c>
      <c r="F8611">
        <f>+_xlfn.XLOOKUP(TablaVentas[[#This Row],[PRODUCTO FINANCIERO]],TablaPrecios[PRODUCTO FINANCIERO],TablaPrecios[PRECIO UNIT],0)</f>
        <v>20.9</v>
      </c>
      <c r="G8611" s="2">
        <f>+TablaVentas[[#This Row],[CANTIDAD]]*TablaVentas[[#This Row],[PRECIO UNITARIO]]</f>
        <v>167.2</v>
      </c>
      <c r="H8611" s="1">
        <f t="shared" ca="1" si="134"/>
        <v>0.12598068449295632</v>
      </c>
      <c r="I8611" s="2">
        <f ca="1">+TablaVentas[[#This Row],[VENTAL TOTAL]]-TablaVentas[[#This Row],[VENTAL TOTAL]]*TablaVentas[[#This Row],[DESCUENTO]]</f>
        <v>146.1360295527777</v>
      </c>
      <c r="J8611" s="2">
        <f ca="1">0.18*TablaVentas[[#This Row],[SUBTOTAL]]</f>
        <v>26.304485319499985</v>
      </c>
      <c r="K8611" s="2">
        <f ca="1">+TablaVentas[[#This Row],[SUBTOTAL]]+TablaVentas[[#This Row],[IGV]]</f>
        <v>172.44051487227767</v>
      </c>
    </row>
    <row r="8612" spans="1:11" x14ac:dyDescent="0.25">
      <c r="A8612" t="s">
        <v>8621</v>
      </c>
      <c r="B8612" s="6">
        <v>46106</v>
      </c>
      <c r="C8612" t="s">
        <v>10016</v>
      </c>
      <c r="D8612" t="s">
        <v>10018</v>
      </c>
      <c r="E8612">
        <v>15</v>
      </c>
      <c r="F8612">
        <f>+_xlfn.XLOOKUP(TablaVentas[[#This Row],[PRODUCTO FINANCIERO]],TablaPrecios[PRODUCTO FINANCIERO],TablaPrecios[PRECIO UNIT],0)</f>
        <v>14.9</v>
      </c>
      <c r="G8612" s="2">
        <f>+TablaVentas[[#This Row],[CANTIDAD]]*TablaVentas[[#This Row],[PRECIO UNITARIO]]</f>
        <v>223.5</v>
      </c>
      <c r="H8612" s="1">
        <f t="shared" ca="1" si="134"/>
        <v>0.15074746109322718</v>
      </c>
      <c r="I8612" s="2">
        <f ca="1">+TablaVentas[[#This Row],[VENTAL TOTAL]]-TablaVentas[[#This Row],[VENTAL TOTAL]]*TablaVentas[[#This Row],[DESCUENTO]]</f>
        <v>189.80794244566374</v>
      </c>
      <c r="J8612" s="2">
        <f ca="1">0.18*TablaVentas[[#This Row],[SUBTOTAL]]</f>
        <v>34.165429640219472</v>
      </c>
      <c r="K8612" s="2">
        <f ca="1">+TablaVentas[[#This Row],[SUBTOTAL]]+TablaVentas[[#This Row],[IGV]]</f>
        <v>223.97337208588323</v>
      </c>
    </row>
    <row r="8613" spans="1:11" x14ac:dyDescent="0.25">
      <c r="A8613" t="s">
        <v>8622</v>
      </c>
      <c r="B8613" s="6">
        <v>46049</v>
      </c>
      <c r="C8613" t="s">
        <v>10016</v>
      </c>
      <c r="D8613" t="s">
        <v>10020</v>
      </c>
      <c r="E8613">
        <v>20</v>
      </c>
      <c r="F8613">
        <f>+_xlfn.XLOOKUP(TablaVentas[[#This Row],[PRODUCTO FINANCIERO]],TablaPrecios[PRODUCTO FINANCIERO],TablaPrecios[PRECIO UNIT],0)</f>
        <v>14.9</v>
      </c>
      <c r="G8613" s="2">
        <f>+TablaVentas[[#This Row],[CANTIDAD]]*TablaVentas[[#This Row],[PRECIO UNITARIO]]</f>
        <v>298</v>
      </c>
      <c r="H8613" s="1">
        <f t="shared" ca="1" si="134"/>
        <v>0.17284888061965326</v>
      </c>
      <c r="I8613" s="2">
        <f ca="1">+TablaVentas[[#This Row],[VENTAL TOTAL]]-TablaVentas[[#This Row],[VENTAL TOTAL]]*TablaVentas[[#This Row],[DESCUENTO]]</f>
        <v>246.49103357534332</v>
      </c>
      <c r="J8613" s="2">
        <f ca="1">0.18*TablaVentas[[#This Row],[SUBTOTAL]]</f>
        <v>44.368386043561799</v>
      </c>
      <c r="K8613" s="2">
        <f ca="1">+TablaVentas[[#This Row],[SUBTOTAL]]+TablaVentas[[#This Row],[IGV]]</f>
        <v>290.85941961890512</v>
      </c>
    </row>
    <row r="8614" spans="1:11" x14ac:dyDescent="0.25">
      <c r="A8614" t="s">
        <v>8623</v>
      </c>
      <c r="B8614" s="6">
        <v>46197</v>
      </c>
      <c r="C8614" t="s">
        <v>10015</v>
      </c>
      <c r="D8614" t="s">
        <v>10020</v>
      </c>
      <c r="E8614">
        <v>20</v>
      </c>
      <c r="F8614">
        <f>+_xlfn.XLOOKUP(TablaVentas[[#This Row],[PRODUCTO FINANCIERO]],TablaPrecios[PRODUCTO FINANCIERO],TablaPrecios[PRECIO UNIT],0)</f>
        <v>14.9</v>
      </c>
      <c r="G8614" s="2">
        <f>+TablaVentas[[#This Row],[CANTIDAD]]*TablaVentas[[#This Row],[PRECIO UNITARIO]]</f>
        <v>298</v>
      </c>
      <c r="H8614" s="1">
        <f t="shared" ca="1" si="134"/>
        <v>0.1230730899461588</v>
      </c>
      <c r="I8614" s="2">
        <f ca="1">+TablaVentas[[#This Row],[VENTAL TOTAL]]-TablaVentas[[#This Row],[VENTAL TOTAL]]*TablaVentas[[#This Row],[DESCUENTO]]</f>
        <v>261.32421919604468</v>
      </c>
      <c r="J8614" s="2">
        <f ca="1">0.18*TablaVentas[[#This Row],[SUBTOTAL]]</f>
        <v>47.038359455288038</v>
      </c>
      <c r="K8614" s="2">
        <f ca="1">+TablaVentas[[#This Row],[SUBTOTAL]]+TablaVentas[[#This Row],[IGV]]</f>
        <v>308.36257865133274</v>
      </c>
    </row>
    <row r="8615" spans="1:11" x14ac:dyDescent="0.25">
      <c r="A8615" t="s">
        <v>8624</v>
      </c>
      <c r="B8615" s="6">
        <v>45686</v>
      </c>
      <c r="C8615" t="s">
        <v>10013</v>
      </c>
      <c r="D8615" t="s">
        <v>10017</v>
      </c>
      <c r="E8615">
        <v>20</v>
      </c>
      <c r="F8615">
        <f>+_xlfn.XLOOKUP(TablaVentas[[#This Row],[PRODUCTO FINANCIERO]],TablaPrecios[PRODUCTO FINANCIERO],TablaPrecios[PRECIO UNIT],0)</f>
        <v>9.9</v>
      </c>
      <c r="G8615" s="2">
        <f>+TablaVentas[[#This Row],[CANTIDAD]]*TablaVentas[[#This Row],[PRECIO UNITARIO]]</f>
        <v>198</v>
      </c>
      <c r="H8615" s="1">
        <f t="shared" ca="1" si="134"/>
        <v>0.1800645431640352</v>
      </c>
      <c r="I8615" s="2">
        <f ca="1">+TablaVentas[[#This Row],[VENTAL TOTAL]]-TablaVentas[[#This Row],[VENTAL TOTAL]]*TablaVentas[[#This Row],[DESCUENTO]]</f>
        <v>162.34722045352103</v>
      </c>
      <c r="J8615" s="2">
        <f ca="1">0.18*TablaVentas[[#This Row],[SUBTOTAL]]</f>
        <v>29.222499681633785</v>
      </c>
      <c r="K8615" s="2">
        <f ca="1">+TablaVentas[[#This Row],[SUBTOTAL]]+TablaVentas[[#This Row],[IGV]]</f>
        <v>191.56972013515482</v>
      </c>
    </row>
    <row r="8616" spans="1:11" x14ac:dyDescent="0.25">
      <c r="A8616" t="s">
        <v>8625</v>
      </c>
      <c r="B8616" s="6">
        <v>45565</v>
      </c>
      <c r="C8616" t="s">
        <v>10014</v>
      </c>
      <c r="D8616" t="s">
        <v>10019</v>
      </c>
      <c r="E8616">
        <v>15</v>
      </c>
      <c r="F8616">
        <f>+_xlfn.XLOOKUP(TablaVentas[[#This Row],[PRODUCTO FINANCIERO]],TablaPrecios[PRODUCTO FINANCIERO],TablaPrecios[PRECIO UNIT],0)</f>
        <v>9.9</v>
      </c>
      <c r="G8616" s="2">
        <f>+TablaVentas[[#This Row],[CANTIDAD]]*TablaVentas[[#This Row],[PRECIO UNITARIO]]</f>
        <v>148.5</v>
      </c>
      <c r="H8616" s="1">
        <f t="shared" ca="1" si="134"/>
        <v>0.16494822279263688</v>
      </c>
      <c r="I8616" s="2">
        <f ca="1">+TablaVentas[[#This Row],[VENTAL TOTAL]]-TablaVentas[[#This Row],[VENTAL TOTAL]]*TablaVentas[[#This Row],[DESCUENTO]]</f>
        <v>124.00518891529342</v>
      </c>
      <c r="J8616" s="2">
        <f ca="1">0.18*TablaVentas[[#This Row],[SUBTOTAL]]</f>
        <v>22.320934004752814</v>
      </c>
      <c r="K8616" s="2">
        <f ca="1">+TablaVentas[[#This Row],[SUBTOTAL]]+TablaVentas[[#This Row],[IGV]]</f>
        <v>146.32612292004623</v>
      </c>
    </row>
    <row r="8617" spans="1:11" x14ac:dyDescent="0.25">
      <c r="A8617" t="s">
        <v>8626</v>
      </c>
      <c r="B8617" s="6">
        <v>45951</v>
      </c>
      <c r="C8617" t="s">
        <v>10015</v>
      </c>
      <c r="D8617" t="s">
        <v>10018</v>
      </c>
      <c r="E8617">
        <v>6</v>
      </c>
      <c r="F8617">
        <f>+_xlfn.XLOOKUP(TablaVentas[[#This Row],[PRODUCTO FINANCIERO]],TablaPrecios[PRODUCTO FINANCIERO],TablaPrecios[PRECIO UNIT],0)</f>
        <v>14.9</v>
      </c>
      <c r="G8617" s="2">
        <f>+TablaVentas[[#This Row],[CANTIDAD]]*TablaVentas[[#This Row],[PRECIO UNITARIO]]</f>
        <v>89.4</v>
      </c>
      <c r="H8617" s="1">
        <f t="shared" ca="1" si="134"/>
        <v>0.10644130774359277</v>
      </c>
      <c r="I8617" s="2">
        <f ca="1">+TablaVentas[[#This Row],[VENTAL TOTAL]]-TablaVentas[[#This Row],[VENTAL TOTAL]]*TablaVentas[[#This Row],[DESCUENTO]]</f>
        <v>79.884147087722809</v>
      </c>
      <c r="J8617" s="2">
        <f ca="1">0.18*TablaVentas[[#This Row],[SUBTOTAL]]</f>
        <v>14.379146475790105</v>
      </c>
      <c r="K8617" s="2">
        <f ca="1">+TablaVentas[[#This Row],[SUBTOTAL]]+TablaVentas[[#This Row],[IGV]]</f>
        <v>94.263293563512917</v>
      </c>
    </row>
    <row r="8618" spans="1:11" x14ac:dyDescent="0.25">
      <c r="A8618" t="s">
        <v>8627</v>
      </c>
      <c r="B8618" s="6">
        <v>45456</v>
      </c>
      <c r="C8618" t="s">
        <v>10013</v>
      </c>
      <c r="D8618" t="s">
        <v>10018</v>
      </c>
      <c r="E8618">
        <v>19</v>
      </c>
      <c r="F8618">
        <f>+_xlfn.XLOOKUP(TablaVentas[[#This Row],[PRODUCTO FINANCIERO]],TablaPrecios[PRODUCTO FINANCIERO],TablaPrecios[PRECIO UNIT],0)</f>
        <v>14.9</v>
      </c>
      <c r="G8618" s="2">
        <f>+TablaVentas[[#This Row],[CANTIDAD]]*TablaVentas[[#This Row],[PRECIO UNITARIO]]</f>
        <v>283.10000000000002</v>
      </c>
      <c r="H8618" s="1">
        <f t="shared" ca="1" si="134"/>
        <v>0.14236975589029935</v>
      </c>
      <c r="I8618" s="2">
        <f ca="1">+TablaVentas[[#This Row],[VENTAL TOTAL]]-TablaVentas[[#This Row],[VENTAL TOTAL]]*TablaVentas[[#This Row],[DESCUENTO]]</f>
        <v>242.79512210745628</v>
      </c>
      <c r="J8618" s="2">
        <f ca="1">0.18*TablaVentas[[#This Row],[SUBTOTAL]]</f>
        <v>43.703121979342129</v>
      </c>
      <c r="K8618" s="2">
        <f ca="1">+TablaVentas[[#This Row],[SUBTOTAL]]+TablaVentas[[#This Row],[IGV]]</f>
        <v>286.49824408679842</v>
      </c>
    </row>
    <row r="8619" spans="1:11" x14ac:dyDescent="0.25">
      <c r="A8619" t="s">
        <v>8628</v>
      </c>
      <c r="B8619" s="6">
        <v>46075</v>
      </c>
      <c r="C8619" t="s">
        <v>10014</v>
      </c>
      <c r="D8619" t="s">
        <v>10022</v>
      </c>
      <c r="E8619">
        <v>8</v>
      </c>
      <c r="F8619">
        <f>+_xlfn.XLOOKUP(TablaVentas[[#This Row],[PRODUCTO FINANCIERO]],TablaPrecios[PRODUCTO FINANCIERO],TablaPrecios[PRECIO UNIT],0)</f>
        <v>20.9</v>
      </c>
      <c r="G8619" s="2">
        <f>+TablaVentas[[#This Row],[CANTIDAD]]*TablaVentas[[#This Row],[PRECIO UNITARIO]]</f>
        <v>167.2</v>
      </c>
      <c r="H8619" s="1">
        <f t="shared" ca="1" si="134"/>
        <v>0.15890411519689074</v>
      </c>
      <c r="I8619" s="2">
        <f ca="1">+TablaVentas[[#This Row],[VENTAL TOTAL]]-TablaVentas[[#This Row],[VENTAL TOTAL]]*TablaVentas[[#This Row],[DESCUENTO]]</f>
        <v>140.63123193907987</v>
      </c>
      <c r="J8619" s="2">
        <f ca="1">0.18*TablaVentas[[#This Row],[SUBTOTAL]]</f>
        <v>25.313621749034375</v>
      </c>
      <c r="K8619" s="2">
        <f ca="1">+TablaVentas[[#This Row],[SUBTOTAL]]+TablaVentas[[#This Row],[IGV]]</f>
        <v>165.94485368811425</v>
      </c>
    </row>
    <row r="8620" spans="1:11" x14ac:dyDescent="0.25">
      <c r="A8620" t="s">
        <v>8629</v>
      </c>
      <c r="B8620" s="6">
        <v>45427</v>
      </c>
      <c r="C8620" t="s">
        <v>10015</v>
      </c>
      <c r="D8620" t="s">
        <v>10017</v>
      </c>
      <c r="E8620">
        <v>14</v>
      </c>
      <c r="F8620">
        <f>+_xlfn.XLOOKUP(TablaVentas[[#This Row],[PRODUCTO FINANCIERO]],TablaPrecios[PRODUCTO FINANCIERO],TablaPrecios[PRECIO UNIT],0)</f>
        <v>9.9</v>
      </c>
      <c r="G8620" s="2">
        <f>+TablaVentas[[#This Row],[CANTIDAD]]*TablaVentas[[#This Row],[PRECIO UNITARIO]]</f>
        <v>138.6</v>
      </c>
      <c r="H8620" s="1">
        <f t="shared" ca="1" si="134"/>
        <v>0.16227457091907091</v>
      </c>
      <c r="I8620" s="2">
        <f ca="1">+TablaVentas[[#This Row],[VENTAL TOTAL]]-TablaVentas[[#This Row],[VENTAL TOTAL]]*TablaVentas[[#This Row],[DESCUENTO]]</f>
        <v>116.10874447061677</v>
      </c>
      <c r="J8620" s="2">
        <f ca="1">0.18*TablaVentas[[#This Row],[SUBTOTAL]]</f>
        <v>20.899574004711017</v>
      </c>
      <c r="K8620" s="2">
        <f ca="1">+TablaVentas[[#This Row],[SUBTOTAL]]+TablaVentas[[#This Row],[IGV]]</f>
        <v>137.0083184753278</v>
      </c>
    </row>
    <row r="8621" spans="1:11" x14ac:dyDescent="0.25">
      <c r="A8621" t="s">
        <v>8630</v>
      </c>
      <c r="B8621" s="6">
        <v>45562</v>
      </c>
      <c r="C8621" t="s">
        <v>10011</v>
      </c>
      <c r="D8621" t="s">
        <v>10022</v>
      </c>
      <c r="E8621">
        <v>19</v>
      </c>
      <c r="F8621">
        <f>+_xlfn.XLOOKUP(TablaVentas[[#This Row],[PRODUCTO FINANCIERO]],TablaPrecios[PRODUCTO FINANCIERO],TablaPrecios[PRECIO UNIT],0)</f>
        <v>20.9</v>
      </c>
      <c r="G8621" s="2">
        <f>+TablaVentas[[#This Row],[CANTIDAD]]*TablaVentas[[#This Row],[PRECIO UNITARIO]]</f>
        <v>397.09999999999997</v>
      </c>
      <c r="H8621" s="1">
        <f t="shared" ca="1" si="134"/>
        <v>0.11912044029652492</v>
      </c>
      <c r="I8621" s="2">
        <f ca="1">+TablaVentas[[#This Row],[VENTAL TOTAL]]-TablaVentas[[#This Row],[VENTAL TOTAL]]*TablaVentas[[#This Row],[DESCUENTO]]</f>
        <v>349.79727315824994</v>
      </c>
      <c r="J8621" s="2">
        <f ca="1">0.18*TablaVentas[[#This Row],[SUBTOTAL]]</f>
        <v>62.96350916848499</v>
      </c>
      <c r="K8621" s="2">
        <f ca="1">+TablaVentas[[#This Row],[SUBTOTAL]]+TablaVentas[[#This Row],[IGV]]</f>
        <v>412.7607823267349</v>
      </c>
    </row>
    <row r="8622" spans="1:11" x14ac:dyDescent="0.25">
      <c r="A8622" t="s">
        <v>8631</v>
      </c>
      <c r="B8622" s="6">
        <v>46287</v>
      </c>
      <c r="C8622" t="s">
        <v>10013</v>
      </c>
      <c r="D8622" t="s">
        <v>10020</v>
      </c>
      <c r="E8622">
        <v>6</v>
      </c>
      <c r="F8622">
        <f>+_xlfn.XLOOKUP(TablaVentas[[#This Row],[PRODUCTO FINANCIERO]],TablaPrecios[PRODUCTO FINANCIERO],TablaPrecios[PRECIO UNIT],0)</f>
        <v>14.9</v>
      </c>
      <c r="G8622" s="2">
        <f>+TablaVentas[[#This Row],[CANTIDAD]]*TablaVentas[[#This Row],[PRECIO UNITARIO]]</f>
        <v>89.4</v>
      </c>
      <c r="H8622" s="1">
        <f t="shared" ca="1" si="134"/>
        <v>0.16576361223587938</v>
      </c>
      <c r="I8622" s="2">
        <f ca="1">+TablaVentas[[#This Row],[VENTAL TOTAL]]-TablaVentas[[#This Row],[VENTAL TOTAL]]*TablaVentas[[#This Row],[DESCUENTO]]</f>
        <v>74.580733066112387</v>
      </c>
      <c r="J8622" s="2">
        <f ca="1">0.18*TablaVentas[[#This Row],[SUBTOTAL]]</f>
        <v>13.42453195190023</v>
      </c>
      <c r="K8622" s="2">
        <f ca="1">+TablaVentas[[#This Row],[SUBTOTAL]]+TablaVentas[[#This Row],[IGV]]</f>
        <v>88.005265018012622</v>
      </c>
    </row>
    <row r="8623" spans="1:11" x14ac:dyDescent="0.25">
      <c r="A8623" t="s">
        <v>8632</v>
      </c>
      <c r="B8623" s="6">
        <v>45890</v>
      </c>
      <c r="C8623" t="s">
        <v>10011</v>
      </c>
      <c r="D8623" t="s">
        <v>10020</v>
      </c>
      <c r="E8623">
        <v>3</v>
      </c>
      <c r="F8623">
        <f>+_xlfn.XLOOKUP(TablaVentas[[#This Row],[PRODUCTO FINANCIERO]],TablaPrecios[PRODUCTO FINANCIERO],TablaPrecios[PRECIO UNIT],0)</f>
        <v>14.9</v>
      </c>
      <c r="G8623" s="2">
        <f>+TablaVentas[[#This Row],[CANTIDAD]]*TablaVentas[[#This Row],[PRECIO UNITARIO]]</f>
        <v>44.7</v>
      </c>
      <c r="H8623" s="1">
        <f t="shared" ca="1" si="134"/>
        <v>0.17750733054423601</v>
      </c>
      <c r="I8623" s="2">
        <f ca="1">+TablaVentas[[#This Row],[VENTAL TOTAL]]-TablaVentas[[#This Row],[VENTAL TOTAL]]*TablaVentas[[#This Row],[DESCUENTO]]</f>
        <v>36.765422324672656</v>
      </c>
      <c r="J8623" s="2">
        <f ca="1">0.18*TablaVentas[[#This Row],[SUBTOTAL]]</f>
        <v>6.6177760184410781</v>
      </c>
      <c r="K8623" s="2">
        <f ca="1">+TablaVentas[[#This Row],[SUBTOTAL]]+TablaVentas[[#This Row],[IGV]]</f>
        <v>43.383198343113733</v>
      </c>
    </row>
    <row r="8624" spans="1:11" x14ac:dyDescent="0.25">
      <c r="A8624" t="s">
        <v>8633</v>
      </c>
      <c r="B8624" s="6">
        <v>46016</v>
      </c>
      <c r="C8624" t="s">
        <v>10012</v>
      </c>
      <c r="D8624" t="s">
        <v>10017</v>
      </c>
      <c r="E8624">
        <v>7</v>
      </c>
      <c r="F8624">
        <f>+_xlfn.XLOOKUP(TablaVentas[[#This Row],[PRODUCTO FINANCIERO]],TablaPrecios[PRODUCTO FINANCIERO],TablaPrecios[PRECIO UNIT],0)</f>
        <v>9.9</v>
      </c>
      <c r="G8624" s="2">
        <f>+TablaVentas[[#This Row],[CANTIDAD]]*TablaVentas[[#This Row],[PRECIO UNITARIO]]</f>
        <v>69.3</v>
      </c>
      <c r="H8624" s="1">
        <f t="shared" ca="1" si="134"/>
        <v>0.18848692723579252</v>
      </c>
      <c r="I8624" s="2">
        <f ca="1">+TablaVentas[[#This Row],[VENTAL TOTAL]]-TablaVentas[[#This Row],[VENTAL TOTAL]]*TablaVentas[[#This Row],[DESCUENTO]]</f>
        <v>56.237855942559577</v>
      </c>
      <c r="J8624" s="2">
        <f ca="1">0.18*TablaVentas[[#This Row],[SUBTOTAL]]</f>
        <v>10.122814069660723</v>
      </c>
      <c r="K8624" s="2">
        <f ca="1">+TablaVentas[[#This Row],[SUBTOTAL]]+TablaVentas[[#This Row],[IGV]]</f>
        <v>66.360670012220297</v>
      </c>
    </row>
    <row r="8625" spans="1:11" x14ac:dyDescent="0.25">
      <c r="A8625" t="s">
        <v>8634</v>
      </c>
      <c r="B8625" s="6">
        <v>45435</v>
      </c>
      <c r="C8625" t="s">
        <v>10015</v>
      </c>
      <c r="D8625" t="s">
        <v>10020</v>
      </c>
      <c r="E8625">
        <v>8</v>
      </c>
      <c r="F8625">
        <f>+_xlfn.XLOOKUP(TablaVentas[[#This Row],[PRODUCTO FINANCIERO]],TablaPrecios[PRODUCTO FINANCIERO],TablaPrecios[PRECIO UNIT],0)</f>
        <v>14.9</v>
      </c>
      <c r="G8625" s="2">
        <f>+TablaVentas[[#This Row],[CANTIDAD]]*TablaVentas[[#This Row],[PRECIO UNITARIO]]</f>
        <v>119.2</v>
      </c>
      <c r="H8625" s="1">
        <f t="shared" ca="1" si="134"/>
        <v>0.14664591988886716</v>
      </c>
      <c r="I8625" s="2">
        <f ca="1">+TablaVentas[[#This Row],[VENTAL TOTAL]]-TablaVentas[[#This Row],[VENTAL TOTAL]]*TablaVentas[[#This Row],[DESCUENTO]]</f>
        <v>101.71980634924704</v>
      </c>
      <c r="J8625" s="2">
        <f ca="1">0.18*TablaVentas[[#This Row],[SUBTOTAL]]</f>
        <v>18.309565142864464</v>
      </c>
      <c r="K8625" s="2">
        <f ca="1">+TablaVentas[[#This Row],[SUBTOTAL]]+TablaVentas[[#This Row],[IGV]]</f>
        <v>120.02937149211149</v>
      </c>
    </row>
    <row r="8626" spans="1:11" x14ac:dyDescent="0.25">
      <c r="A8626" t="s">
        <v>8635</v>
      </c>
      <c r="B8626" s="6">
        <v>45462</v>
      </c>
      <c r="C8626" t="s">
        <v>10016</v>
      </c>
      <c r="D8626" t="s">
        <v>10017</v>
      </c>
      <c r="E8626">
        <v>10</v>
      </c>
      <c r="F8626">
        <f>+_xlfn.XLOOKUP(TablaVentas[[#This Row],[PRODUCTO FINANCIERO]],TablaPrecios[PRODUCTO FINANCIERO],TablaPrecios[PRECIO UNIT],0)</f>
        <v>9.9</v>
      </c>
      <c r="G8626" s="2">
        <f>+TablaVentas[[#This Row],[CANTIDAD]]*TablaVentas[[#This Row],[PRECIO UNITARIO]]</f>
        <v>99</v>
      </c>
      <c r="H8626" s="1">
        <f t="shared" ca="1" si="134"/>
        <v>0.13996774570054499</v>
      </c>
      <c r="I8626" s="2">
        <f ca="1">+TablaVentas[[#This Row],[VENTAL TOTAL]]-TablaVentas[[#This Row],[VENTAL TOTAL]]*TablaVentas[[#This Row],[DESCUENTO]]</f>
        <v>85.143193175646047</v>
      </c>
      <c r="J8626" s="2">
        <f ca="1">0.18*TablaVentas[[#This Row],[SUBTOTAL]]</f>
        <v>15.325774771616288</v>
      </c>
      <c r="K8626" s="2">
        <f ca="1">+TablaVentas[[#This Row],[SUBTOTAL]]+TablaVentas[[#This Row],[IGV]]</f>
        <v>100.46896794726234</v>
      </c>
    </row>
    <row r="8627" spans="1:11" x14ac:dyDescent="0.25">
      <c r="A8627" t="s">
        <v>8636</v>
      </c>
      <c r="B8627" s="6">
        <v>45916</v>
      </c>
      <c r="C8627" t="s">
        <v>10015</v>
      </c>
      <c r="D8627" t="s">
        <v>10018</v>
      </c>
      <c r="E8627">
        <v>18</v>
      </c>
      <c r="F8627">
        <f>+_xlfn.XLOOKUP(TablaVentas[[#This Row],[PRODUCTO FINANCIERO]],TablaPrecios[PRODUCTO FINANCIERO],TablaPrecios[PRECIO UNIT],0)</f>
        <v>14.9</v>
      </c>
      <c r="G8627" s="2">
        <f>+TablaVentas[[#This Row],[CANTIDAD]]*TablaVentas[[#This Row],[PRECIO UNITARIO]]</f>
        <v>268.2</v>
      </c>
      <c r="H8627" s="1">
        <f t="shared" ca="1" si="134"/>
        <v>0.14780604841447439</v>
      </c>
      <c r="I8627" s="2">
        <f ca="1">+TablaVentas[[#This Row],[VENTAL TOTAL]]-TablaVentas[[#This Row],[VENTAL TOTAL]]*TablaVentas[[#This Row],[DESCUENTO]]</f>
        <v>228.55841781523796</v>
      </c>
      <c r="J8627" s="2">
        <f ca="1">0.18*TablaVentas[[#This Row],[SUBTOTAL]]</f>
        <v>41.140515206742833</v>
      </c>
      <c r="K8627" s="2">
        <f ca="1">+TablaVentas[[#This Row],[SUBTOTAL]]+TablaVentas[[#This Row],[IGV]]</f>
        <v>269.69893302198079</v>
      </c>
    </row>
    <row r="8628" spans="1:11" x14ac:dyDescent="0.25">
      <c r="A8628" t="s">
        <v>8637</v>
      </c>
      <c r="B8628" s="6">
        <v>45565</v>
      </c>
      <c r="C8628" t="s">
        <v>10016</v>
      </c>
      <c r="D8628" t="s">
        <v>10019</v>
      </c>
      <c r="E8628">
        <v>8</v>
      </c>
      <c r="F8628">
        <f>+_xlfn.XLOOKUP(TablaVentas[[#This Row],[PRODUCTO FINANCIERO]],TablaPrecios[PRODUCTO FINANCIERO],TablaPrecios[PRECIO UNIT],0)</f>
        <v>9.9</v>
      </c>
      <c r="G8628" s="2">
        <f>+TablaVentas[[#This Row],[CANTIDAD]]*TablaVentas[[#This Row],[PRECIO UNITARIO]]</f>
        <v>79.2</v>
      </c>
      <c r="H8628" s="1">
        <f t="shared" ca="1" si="134"/>
        <v>0.12654926112158932</v>
      </c>
      <c r="I8628" s="2">
        <f ca="1">+TablaVentas[[#This Row],[VENTAL TOTAL]]-TablaVentas[[#This Row],[VENTAL TOTAL]]*TablaVentas[[#This Row],[DESCUENTO]]</f>
        <v>69.177298519170122</v>
      </c>
      <c r="J8628" s="2">
        <f ca="1">0.18*TablaVentas[[#This Row],[SUBTOTAL]]</f>
        <v>12.451913733450622</v>
      </c>
      <c r="K8628" s="2">
        <f ca="1">+TablaVentas[[#This Row],[SUBTOTAL]]+TablaVentas[[#This Row],[IGV]]</f>
        <v>81.629212252620746</v>
      </c>
    </row>
    <row r="8629" spans="1:11" x14ac:dyDescent="0.25">
      <c r="A8629" t="s">
        <v>8638</v>
      </c>
      <c r="B8629" s="6">
        <v>45812</v>
      </c>
      <c r="C8629" t="s">
        <v>10016</v>
      </c>
      <c r="D8629" t="s">
        <v>10018</v>
      </c>
      <c r="E8629">
        <v>20</v>
      </c>
      <c r="F8629">
        <f>+_xlfn.XLOOKUP(TablaVentas[[#This Row],[PRODUCTO FINANCIERO]],TablaPrecios[PRODUCTO FINANCIERO],TablaPrecios[PRECIO UNIT],0)</f>
        <v>14.9</v>
      </c>
      <c r="G8629" s="2">
        <f>+TablaVentas[[#This Row],[CANTIDAD]]*TablaVentas[[#This Row],[PRECIO UNITARIO]]</f>
        <v>298</v>
      </c>
      <c r="H8629" s="1">
        <f t="shared" ca="1" si="134"/>
        <v>0.18034449402520342</v>
      </c>
      <c r="I8629" s="2">
        <f ca="1">+TablaVentas[[#This Row],[VENTAL TOTAL]]-TablaVentas[[#This Row],[VENTAL TOTAL]]*TablaVentas[[#This Row],[DESCUENTO]]</f>
        <v>244.25734078048939</v>
      </c>
      <c r="J8629" s="2">
        <f ca="1">0.18*TablaVentas[[#This Row],[SUBTOTAL]]</f>
        <v>43.966321340488086</v>
      </c>
      <c r="K8629" s="2">
        <f ca="1">+TablaVentas[[#This Row],[SUBTOTAL]]+TablaVentas[[#This Row],[IGV]]</f>
        <v>288.22366212097745</v>
      </c>
    </row>
    <row r="8630" spans="1:11" x14ac:dyDescent="0.25">
      <c r="A8630" t="s">
        <v>8639</v>
      </c>
      <c r="B8630" s="6">
        <v>45448</v>
      </c>
      <c r="C8630" t="s">
        <v>10016</v>
      </c>
      <c r="D8630" t="s">
        <v>10018</v>
      </c>
      <c r="E8630">
        <v>6</v>
      </c>
      <c r="F8630">
        <f>+_xlfn.XLOOKUP(TablaVentas[[#This Row],[PRODUCTO FINANCIERO]],TablaPrecios[PRODUCTO FINANCIERO],TablaPrecios[PRECIO UNIT],0)</f>
        <v>14.9</v>
      </c>
      <c r="G8630" s="2">
        <f>+TablaVentas[[#This Row],[CANTIDAD]]*TablaVentas[[#This Row],[PRECIO UNITARIO]]</f>
        <v>89.4</v>
      </c>
      <c r="H8630" s="1">
        <f t="shared" ca="1" si="134"/>
        <v>0.15392333855204582</v>
      </c>
      <c r="I8630" s="2">
        <f ca="1">+TablaVentas[[#This Row],[VENTAL TOTAL]]-TablaVentas[[#This Row],[VENTAL TOTAL]]*TablaVentas[[#This Row],[DESCUENTO]]</f>
        <v>75.639253533447103</v>
      </c>
      <c r="J8630" s="2">
        <f ca="1">0.18*TablaVentas[[#This Row],[SUBTOTAL]]</f>
        <v>13.615065636020478</v>
      </c>
      <c r="K8630" s="2">
        <f ca="1">+TablaVentas[[#This Row],[SUBTOTAL]]+TablaVentas[[#This Row],[IGV]]</f>
        <v>89.254319169467578</v>
      </c>
    </row>
    <row r="8631" spans="1:11" x14ac:dyDescent="0.25">
      <c r="A8631" t="s">
        <v>8640</v>
      </c>
      <c r="B8631" s="6">
        <v>45807</v>
      </c>
      <c r="C8631" t="s">
        <v>10015</v>
      </c>
      <c r="D8631" t="s">
        <v>10020</v>
      </c>
      <c r="E8631">
        <v>19</v>
      </c>
      <c r="F8631">
        <f>+_xlfn.XLOOKUP(TablaVentas[[#This Row],[PRODUCTO FINANCIERO]],TablaPrecios[PRODUCTO FINANCIERO],TablaPrecios[PRECIO UNIT],0)</f>
        <v>14.9</v>
      </c>
      <c r="G8631" s="2">
        <f>+TablaVentas[[#This Row],[CANTIDAD]]*TablaVentas[[#This Row],[PRECIO UNITARIO]]</f>
        <v>283.10000000000002</v>
      </c>
      <c r="H8631" s="1">
        <f t="shared" ca="1" si="134"/>
        <v>0.1672810817770129</v>
      </c>
      <c r="I8631" s="2">
        <f ca="1">+TablaVentas[[#This Row],[VENTAL TOTAL]]-TablaVentas[[#This Row],[VENTAL TOTAL]]*TablaVentas[[#This Row],[DESCUENTO]]</f>
        <v>235.74272574892768</v>
      </c>
      <c r="J8631" s="2">
        <f ca="1">0.18*TablaVentas[[#This Row],[SUBTOTAL]]</f>
        <v>42.433690634806979</v>
      </c>
      <c r="K8631" s="2">
        <f ca="1">+TablaVentas[[#This Row],[SUBTOTAL]]+TablaVentas[[#This Row],[IGV]]</f>
        <v>278.17641638373465</v>
      </c>
    </row>
    <row r="8632" spans="1:11" x14ac:dyDescent="0.25">
      <c r="A8632" t="s">
        <v>8641</v>
      </c>
      <c r="B8632" s="6">
        <v>45849</v>
      </c>
      <c r="C8632" t="s">
        <v>10015</v>
      </c>
      <c r="D8632" t="s">
        <v>10020</v>
      </c>
      <c r="E8632">
        <v>6</v>
      </c>
      <c r="F8632">
        <f>+_xlfn.XLOOKUP(TablaVentas[[#This Row],[PRODUCTO FINANCIERO]],TablaPrecios[PRODUCTO FINANCIERO],TablaPrecios[PRECIO UNIT],0)</f>
        <v>14.9</v>
      </c>
      <c r="G8632" s="2">
        <f>+TablaVentas[[#This Row],[CANTIDAD]]*TablaVentas[[#This Row],[PRECIO UNITARIO]]</f>
        <v>89.4</v>
      </c>
      <c r="H8632" s="1">
        <f t="shared" ca="1" si="134"/>
        <v>0.12631390293695477</v>
      </c>
      <c r="I8632" s="2">
        <f ca="1">+TablaVentas[[#This Row],[VENTAL TOTAL]]-TablaVentas[[#This Row],[VENTAL TOTAL]]*TablaVentas[[#This Row],[DESCUENTO]]</f>
        <v>78.107537077436248</v>
      </c>
      <c r="J8632" s="2">
        <f ca="1">0.18*TablaVentas[[#This Row],[SUBTOTAL]]</f>
        <v>14.059356673938524</v>
      </c>
      <c r="K8632" s="2">
        <f ca="1">+TablaVentas[[#This Row],[SUBTOTAL]]+TablaVentas[[#This Row],[IGV]]</f>
        <v>92.166893751374772</v>
      </c>
    </row>
    <row r="8633" spans="1:11" x14ac:dyDescent="0.25">
      <c r="A8633" t="s">
        <v>8642</v>
      </c>
      <c r="B8633" s="6">
        <v>46052</v>
      </c>
      <c r="C8633" t="s">
        <v>10012</v>
      </c>
      <c r="D8633" t="s">
        <v>10022</v>
      </c>
      <c r="E8633">
        <v>9</v>
      </c>
      <c r="F8633">
        <f>+_xlfn.XLOOKUP(TablaVentas[[#This Row],[PRODUCTO FINANCIERO]],TablaPrecios[PRODUCTO FINANCIERO],TablaPrecios[PRECIO UNIT],0)</f>
        <v>20.9</v>
      </c>
      <c r="G8633" s="2">
        <f>+TablaVentas[[#This Row],[CANTIDAD]]*TablaVentas[[#This Row],[PRECIO UNITARIO]]</f>
        <v>188.1</v>
      </c>
      <c r="H8633" s="1">
        <f t="shared" ca="1" si="134"/>
        <v>0.1963015850154298</v>
      </c>
      <c r="I8633" s="2">
        <f ca="1">+TablaVentas[[#This Row],[VENTAL TOTAL]]-TablaVentas[[#This Row],[VENTAL TOTAL]]*TablaVentas[[#This Row],[DESCUENTO]]</f>
        <v>151.17567185859764</v>
      </c>
      <c r="J8633" s="2">
        <f ca="1">0.18*TablaVentas[[#This Row],[SUBTOTAL]]</f>
        <v>27.211620934547575</v>
      </c>
      <c r="K8633" s="2">
        <f ca="1">+TablaVentas[[#This Row],[SUBTOTAL]]+TablaVentas[[#This Row],[IGV]]</f>
        <v>178.38729279314521</v>
      </c>
    </row>
    <row r="8634" spans="1:11" x14ac:dyDescent="0.25">
      <c r="A8634" t="s">
        <v>8643</v>
      </c>
      <c r="B8634" s="6">
        <v>45866</v>
      </c>
      <c r="C8634" t="s">
        <v>10016</v>
      </c>
      <c r="D8634" t="s">
        <v>10017</v>
      </c>
      <c r="E8634">
        <v>3</v>
      </c>
      <c r="F8634">
        <f>+_xlfn.XLOOKUP(TablaVentas[[#This Row],[PRODUCTO FINANCIERO]],TablaPrecios[PRODUCTO FINANCIERO],TablaPrecios[PRECIO UNIT],0)</f>
        <v>9.9</v>
      </c>
      <c r="G8634" s="2">
        <f>+TablaVentas[[#This Row],[CANTIDAD]]*TablaVentas[[#This Row],[PRECIO UNITARIO]]</f>
        <v>29.700000000000003</v>
      </c>
      <c r="H8634" s="1">
        <f t="shared" ca="1" si="134"/>
        <v>0.19917617444501154</v>
      </c>
      <c r="I8634" s="2">
        <f ca="1">+TablaVentas[[#This Row],[VENTAL TOTAL]]-TablaVentas[[#This Row],[VENTAL TOTAL]]*TablaVentas[[#This Row],[DESCUENTO]]</f>
        <v>23.784467618983157</v>
      </c>
      <c r="J8634" s="2">
        <f ca="1">0.18*TablaVentas[[#This Row],[SUBTOTAL]]</f>
        <v>4.2812041714169684</v>
      </c>
      <c r="K8634" s="2">
        <f ca="1">+TablaVentas[[#This Row],[SUBTOTAL]]+TablaVentas[[#This Row],[IGV]]</f>
        <v>28.065671790400124</v>
      </c>
    </row>
    <row r="8635" spans="1:11" x14ac:dyDescent="0.25">
      <c r="A8635" t="s">
        <v>8644</v>
      </c>
      <c r="B8635" s="6">
        <v>45523</v>
      </c>
      <c r="C8635" t="s">
        <v>10016</v>
      </c>
      <c r="D8635" t="s">
        <v>10019</v>
      </c>
      <c r="E8635">
        <v>5</v>
      </c>
      <c r="F8635">
        <f>+_xlfn.XLOOKUP(TablaVentas[[#This Row],[PRODUCTO FINANCIERO]],TablaPrecios[PRODUCTO FINANCIERO],TablaPrecios[PRECIO UNIT],0)</f>
        <v>9.9</v>
      </c>
      <c r="G8635" s="2">
        <f>+TablaVentas[[#This Row],[CANTIDAD]]*TablaVentas[[#This Row],[PRECIO UNITARIO]]</f>
        <v>49.5</v>
      </c>
      <c r="H8635" s="1">
        <f t="shared" ca="1" si="134"/>
        <v>0.17698332144018245</v>
      </c>
      <c r="I8635" s="2">
        <f ca="1">+TablaVentas[[#This Row],[VENTAL TOTAL]]-TablaVentas[[#This Row],[VENTAL TOTAL]]*TablaVentas[[#This Row],[DESCUENTO]]</f>
        <v>40.739325588710969</v>
      </c>
      <c r="J8635" s="2">
        <f ca="1">0.18*TablaVentas[[#This Row],[SUBTOTAL]]</f>
        <v>7.333078605967974</v>
      </c>
      <c r="K8635" s="2">
        <f ca="1">+TablaVentas[[#This Row],[SUBTOTAL]]+TablaVentas[[#This Row],[IGV]]</f>
        <v>48.072404194678946</v>
      </c>
    </row>
    <row r="8636" spans="1:11" x14ac:dyDescent="0.25">
      <c r="A8636" t="s">
        <v>8645</v>
      </c>
      <c r="B8636" s="6">
        <v>45470</v>
      </c>
      <c r="C8636" t="s">
        <v>10013</v>
      </c>
      <c r="D8636" t="s">
        <v>10017</v>
      </c>
      <c r="E8636">
        <v>20</v>
      </c>
      <c r="F8636">
        <f>+_xlfn.XLOOKUP(TablaVentas[[#This Row],[PRODUCTO FINANCIERO]],TablaPrecios[PRODUCTO FINANCIERO],TablaPrecios[PRECIO UNIT],0)</f>
        <v>9.9</v>
      </c>
      <c r="G8636" s="2">
        <f>+TablaVentas[[#This Row],[CANTIDAD]]*TablaVentas[[#This Row],[PRECIO UNITARIO]]</f>
        <v>198</v>
      </c>
      <c r="H8636" s="1">
        <f t="shared" ca="1" si="134"/>
        <v>0.14155589009899958</v>
      </c>
      <c r="I8636" s="2">
        <f ca="1">+TablaVentas[[#This Row],[VENTAL TOTAL]]-TablaVentas[[#This Row],[VENTAL TOTAL]]*TablaVentas[[#This Row],[DESCUENTO]]</f>
        <v>169.97193376039809</v>
      </c>
      <c r="J8636" s="2">
        <f ca="1">0.18*TablaVentas[[#This Row],[SUBTOTAL]]</f>
        <v>30.594948076871656</v>
      </c>
      <c r="K8636" s="2">
        <f ca="1">+TablaVentas[[#This Row],[SUBTOTAL]]+TablaVentas[[#This Row],[IGV]]</f>
        <v>200.56688183726973</v>
      </c>
    </row>
    <row r="8637" spans="1:11" x14ac:dyDescent="0.25">
      <c r="A8637" t="s">
        <v>8646</v>
      </c>
      <c r="B8637" s="6">
        <v>45475</v>
      </c>
      <c r="C8637" t="s">
        <v>10012</v>
      </c>
      <c r="D8637" t="s">
        <v>10020</v>
      </c>
      <c r="E8637">
        <v>4</v>
      </c>
      <c r="F8637">
        <f>+_xlfn.XLOOKUP(TablaVentas[[#This Row],[PRODUCTO FINANCIERO]],TablaPrecios[PRODUCTO FINANCIERO],TablaPrecios[PRECIO UNIT],0)</f>
        <v>14.9</v>
      </c>
      <c r="G8637" s="2">
        <f>+TablaVentas[[#This Row],[CANTIDAD]]*TablaVentas[[#This Row],[PRECIO UNITARIO]]</f>
        <v>59.6</v>
      </c>
      <c r="H8637" s="1">
        <f t="shared" ca="1" si="134"/>
        <v>0.15932571005816104</v>
      </c>
      <c r="I8637" s="2">
        <f ca="1">+TablaVentas[[#This Row],[VENTAL TOTAL]]-TablaVentas[[#This Row],[VENTAL TOTAL]]*TablaVentas[[#This Row],[DESCUENTO]]</f>
        <v>50.104187680533599</v>
      </c>
      <c r="J8637" s="2">
        <f ca="1">0.18*TablaVentas[[#This Row],[SUBTOTAL]]</f>
        <v>9.0187537824960469</v>
      </c>
      <c r="K8637" s="2">
        <f ca="1">+TablaVentas[[#This Row],[SUBTOTAL]]+TablaVentas[[#This Row],[IGV]]</f>
        <v>59.122941463029647</v>
      </c>
    </row>
    <row r="8638" spans="1:11" x14ac:dyDescent="0.25">
      <c r="A8638" t="s">
        <v>8647</v>
      </c>
      <c r="B8638" s="6">
        <v>45985</v>
      </c>
      <c r="C8638" t="s">
        <v>10015</v>
      </c>
      <c r="D8638" t="s">
        <v>10020</v>
      </c>
      <c r="E8638">
        <v>16</v>
      </c>
      <c r="F8638">
        <f>+_xlfn.XLOOKUP(TablaVentas[[#This Row],[PRODUCTO FINANCIERO]],TablaPrecios[PRODUCTO FINANCIERO],TablaPrecios[PRECIO UNIT],0)</f>
        <v>14.9</v>
      </c>
      <c r="G8638" s="2">
        <f>+TablaVentas[[#This Row],[CANTIDAD]]*TablaVentas[[#This Row],[PRECIO UNITARIO]]</f>
        <v>238.4</v>
      </c>
      <c r="H8638" s="1">
        <f t="shared" ca="1" si="134"/>
        <v>0.13559839188260703</v>
      </c>
      <c r="I8638" s="2">
        <f ca="1">+TablaVentas[[#This Row],[VENTAL TOTAL]]-TablaVentas[[#This Row],[VENTAL TOTAL]]*TablaVentas[[#This Row],[DESCUENTO]]</f>
        <v>206.07334337518648</v>
      </c>
      <c r="J8638" s="2">
        <f ca="1">0.18*TablaVentas[[#This Row],[SUBTOTAL]]</f>
        <v>37.093201807533568</v>
      </c>
      <c r="K8638" s="2">
        <f ca="1">+TablaVentas[[#This Row],[SUBTOTAL]]+TablaVentas[[#This Row],[IGV]]</f>
        <v>243.16654518272006</v>
      </c>
    </row>
    <row r="8639" spans="1:11" x14ac:dyDescent="0.25">
      <c r="A8639" t="s">
        <v>8648</v>
      </c>
      <c r="B8639" s="6">
        <v>45648</v>
      </c>
      <c r="C8639" t="s">
        <v>10016</v>
      </c>
      <c r="D8639" t="s">
        <v>10018</v>
      </c>
      <c r="E8639">
        <v>5</v>
      </c>
      <c r="F8639">
        <f>+_xlfn.XLOOKUP(TablaVentas[[#This Row],[PRODUCTO FINANCIERO]],TablaPrecios[PRODUCTO FINANCIERO],TablaPrecios[PRECIO UNIT],0)</f>
        <v>14.9</v>
      </c>
      <c r="G8639" s="2">
        <f>+TablaVentas[[#This Row],[CANTIDAD]]*TablaVentas[[#This Row],[PRECIO UNITARIO]]</f>
        <v>74.5</v>
      </c>
      <c r="H8639" s="1">
        <f t="shared" ca="1" si="134"/>
        <v>0.1900328728225758</v>
      </c>
      <c r="I8639" s="2">
        <f ca="1">+TablaVentas[[#This Row],[VENTAL TOTAL]]-TablaVentas[[#This Row],[VENTAL TOTAL]]*TablaVentas[[#This Row],[DESCUENTO]]</f>
        <v>60.342550974718101</v>
      </c>
      <c r="J8639" s="2">
        <f ca="1">0.18*TablaVentas[[#This Row],[SUBTOTAL]]</f>
        <v>10.861659175449258</v>
      </c>
      <c r="K8639" s="2">
        <f ca="1">+TablaVentas[[#This Row],[SUBTOTAL]]+TablaVentas[[#This Row],[IGV]]</f>
        <v>71.204210150167356</v>
      </c>
    </row>
    <row r="8640" spans="1:11" x14ac:dyDescent="0.25">
      <c r="A8640" t="s">
        <v>8649</v>
      </c>
      <c r="B8640" s="6">
        <v>46383</v>
      </c>
      <c r="C8640" t="s">
        <v>10013</v>
      </c>
      <c r="D8640" t="s">
        <v>10017</v>
      </c>
      <c r="E8640">
        <v>4</v>
      </c>
      <c r="F8640">
        <f>+_xlfn.XLOOKUP(TablaVentas[[#This Row],[PRODUCTO FINANCIERO]],TablaPrecios[PRODUCTO FINANCIERO],TablaPrecios[PRECIO UNIT],0)</f>
        <v>9.9</v>
      </c>
      <c r="G8640" s="2">
        <f>+TablaVentas[[#This Row],[CANTIDAD]]*TablaVentas[[#This Row],[PRECIO UNITARIO]]</f>
        <v>39.6</v>
      </c>
      <c r="H8640" s="1">
        <f t="shared" ca="1" si="134"/>
        <v>0.18246410209149644</v>
      </c>
      <c r="I8640" s="2">
        <f ca="1">+TablaVentas[[#This Row],[VENTAL TOTAL]]-TablaVentas[[#This Row],[VENTAL TOTAL]]*TablaVentas[[#This Row],[DESCUENTO]]</f>
        <v>32.374421557176746</v>
      </c>
      <c r="J8640" s="2">
        <f ca="1">0.18*TablaVentas[[#This Row],[SUBTOTAL]]</f>
        <v>5.8273958802918138</v>
      </c>
      <c r="K8640" s="2">
        <f ca="1">+TablaVentas[[#This Row],[SUBTOTAL]]+TablaVentas[[#This Row],[IGV]]</f>
        <v>38.201817437468563</v>
      </c>
    </row>
    <row r="8641" spans="1:11" x14ac:dyDescent="0.25">
      <c r="A8641" t="s">
        <v>8650</v>
      </c>
      <c r="B8641" s="6">
        <v>45921</v>
      </c>
      <c r="C8641" t="s">
        <v>10013</v>
      </c>
      <c r="D8641" t="s">
        <v>10017</v>
      </c>
      <c r="E8641">
        <v>12</v>
      </c>
      <c r="F8641">
        <f>+_xlfn.XLOOKUP(TablaVentas[[#This Row],[PRODUCTO FINANCIERO]],TablaPrecios[PRODUCTO FINANCIERO],TablaPrecios[PRECIO UNIT],0)</f>
        <v>9.9</v>
      </c>
      <c r="G8641" s="2">
        <f>+TablaVentas[[#This Row],[CANTIDAD]]*TablaVentas[[#This Row],[PRECIO UNITARIO]]</f>
        <v>118.80000000000001</v>
      </c>
      <c r="H8641" s="1">
        <f t="shared" ca="1" si="134"/>
        <v>0.18080949509229738</v>
      </c>
      <c r="I8641" s="2">
        <f ca="1">+TablaVentas[[#This Row],[VENTAL TOTAL]]-TablaVentas[[#This Row],[VENTAL TOTAL]]*TablaVentas[[#This Row],[DESCUENTO]]</f>
        <v>97.319831983035073</v>
      </c>
      <c r="J8641" s="2">
        <f ca="1">0.18*TablaVentas[[#This Row],[SUBTOTAL]]</f>
        <v>17.517569756946312</v>
      </c>
      <c r="K8641" s="2">
        <f ca="1">+TablaVentas[[#This Row],[SUBTOTAL]]+TablaVentas[[#This Row],[IGV]]</f>
        <v>114.83740173998139</v>
      </c>
    </row>
    <row r="8642" spans="1:11" x14ac:dyDescent="0.25">
      <c r="A8642" t="s">
        <v>8651</v>
      </c>
      <c r="B8642" s="6">
        <v>45653</v>
      </c>
      <c r="C8642" t="s">
        <v>10016</v>
      </c>
      <c r="D8642" t="s">
        <v>10020</v>
      </c>
      <c r="E8642">
        <v>17</v>
      </c>
      <c r="F8642">
        <f>+_xlfn.XLOOKUP(TablaVentas[[#This Row],[PRODUCTO FINANCIERO]],TablaPrecios[PRODUCTO FINANCIERO],TablaPrecios[PRECIO UNIT],0)</f>
        <v>14.9</v>
      </c>
      <c r="G8642" s="2">
        <f>+TablaVentas[[#This Row],[CANTIDAD]]*TablaVentas[[#This Row],[PRECIO UNITARIO]]</f>
        <v>253.3</v>
      </c>
      <c r="H8642" s="1">
        <f t="shared" ref="H8642:H8705" ca="1" si="135">+RAND()*0.1+0.1</f>
        <v>0.19809921832674618</v>
      </c>
      <c r="I8642" s="2">
        <f ca="1">+TablaVentas[[#This Row],[VENTAL TOTAL]]-TablaVentas[[#This Row],[VENTAL TOTAL]]*TablaVentas[[#This Row],[DESCUENTO]]</f>
        <v>203.1214679978352</v>
      </c>
      <c r="J8642" s="2">
        <f ca="1">0.18*TablaVentas[[#This Row],[SUBTOTAL]]</f>
        <v>36.561864239610337</v>
      </c>
      <c r="K8642" s="2">
        <f ca="1">+TablaVentas[[#This Row],[SUBTOTAL]]+TablaVentas[[#This Row],[IGV]]</f>
        <v>239.68333223744554</v>
      </c>
    </row>
    <row r="8643" spans="1:11" x14ac:dyDescent="0.25">
      <c r="A8643" t="s">
        <v>8652</v>
      </c>
      <c r="B8643" s="6">
        <v>46152</v>
      </c>
      <c r="C8643" t="s">
        <v>10014</v>
      </c>
      <c r="D8643" t="s">
        <v>10022</v>
      </c>
      <c r="E8643">
        <v>7</v>
      </c>
      <c r="F8643">
        <f>+_xlfn.XLOOKUP(TablaVentas[[#This Row],[PRODUCTO FINANCIERO]],TablaPrecios[PRODUCTO FINANCIERO],TablaPrecios[PRECIO UNIT],0)</f>
        <v>20.9</v>
      </c>
      <c r="G8643" s="2">
        <f>+TablaVentas[[#This Row],[CANTIDAD]]*TablaVentas[[#This Row],[PRECIO UNITARIO]]</f>
        <v>146.29999999999998</v>
      </c>
      <c r="H8643" s="1">
        <f t="shared" ca="1" si="135"/>
        <v>0.1490022577555668</v>
      </c>
      <c r="I8643" s="2">
        <f ca="1">+TablaVentas[[#This Row],[VENTAL TOTAL]]-TablaVentas[[#This Row],[VENTAL TOTAL]]*TablaVentas[[#This Row],[DESCUENTO]]</f>
        <v>124.50096969036056</v>
      </c>
      <c r="J8643" s="2">
        <f ca="1">0.18*TablaVentas[[#This Row],[SUBTOTAL]]</f>
        <v>22.410174544264901</v>
      </c>
      <c r="K8643" s="2">
        <f ca="1">+TablaVentas[[#This Row],[SUBTOTAL]]+TablaVentas[[#This Row],[IGV]]</f>
        <v>146.91114423462545</v>
      </c>
    </row>
    <row r="8644" spans="1:11" x14ac:dyDescent="0.25">
      <c r="A8644" t="s">
        <v>8653</v>
      </c>
      <c r="B8644" s="6">
        <v>45785</v>
      </c>
      <c r="C8644" t="s">
        <v>10015</v>
      </c>
      <c r="D8644" t="s">
        <v>10017</v>
      </c>
      <c r="E8644">
        <v>7</v>
      </c>
      <c r="F8644">
        <f>+_xlfn.XLOOKUP(TablaVentas[[#This Row],[PRODUCTO FINANCIERO]],TablaPrecios[PRODUCTO FINANCIERO],TablaPrecios[PRECIO UNIT],0)</f>
        <v>9.9</v>
      </c>
      <c r="G8644" s="2">
        <f>+TablaVentas[[#This Row],[CANTIDAD]]*TablaVentas[[#This Row],[PRECIO UNITARIO]]</f>
        <v>69.3</v>
      </c>
      <c r="H8644" s="1">
        <f t="shared" ca="1" si="135"/>
        <v>0.18886849132905867</v>
      </c>
      <c r="I8644" s="2">
        <f ca="1">+TablaVentas[[#This Row],[VENTAL TOTAL]]-TablaVentas[[#This Row],[VENTAL TOTAL]]*TablaVentas[[#This Row],[DESCUENTO]]</f>
        <v>56.211413550896232</v>
      </c>
      <c r="J8644" s="2">
        <f ca="1">0.18*TablaVentas[[#This Row],[SUBTOTAL]]</f>
        <v>10.118054439161321</v>
      </c>
      <c r="K8644" s="2">
        <f ca="1">+TablaVentas[[#This Row],[SUBTOTAL]]+TablaVentas[[#This Row],[IGV]]</f>
        <v>66.329467990057552</v>
      </c>
    </row>
    <row r="8645" spans="1:11" x14ac:dyDescent="0.25">
      <c r="A8645" t="s">
        <v>8654</v>
      </c>
      <c r="B8645" s="6">
        <v>45723</v>
      </c>
      <c r="C8645" t="s">
        <v>10011</v>
      </c>
      <c r="D8645" t="s">
        <v>10018</v>
      </c>
      <c r="E8645">
        <v>3</v>
      </c>
      <c r="F8645">
        <f>+_xlfn.XLOOKUP(TablaVentas[[#This Row],[PRODUCTO FINANCIERO]],TablaPrecios[PRODUCTO FINANCIERO],TablaPrecios[PRECIO UNIT],0)</f>
        <v>14.9</v>
      </c>
      <c r="G8645" s="2">
        <f>+TablaVentas[[#This Row],[CANTIDAD]]*TablaVentas[[#This Row],[PRECIO UNITARIO]]</f>
        <v>44.7</v>
      </c>
      <c r="H8645" s="1">
        <f t="shared" ca="1" si="135"/>
        <v>0.10228602640627507</v>
      </c>
      <c r="I8645" s="2">
        <f ca="1">+TablaVentas[[#This Row],[VENTAL TOTAL]]-TablaVentas[[#This Row],[VENTAL TOTAL]]*TablaVentas[[#This Row],[DESCUENTO]]</f>
        <v>40.127814619639508</v>
      </c>
      <c r="J8645" s="2">
        <f ca="1">0.18*TablaVentas[[#This Row],[SUBTOTAL]]</f>
        <v>7.2230066315351111</v>
      </c>
      <c r="K8645" s="2">
        <f ca="1">+TablaVentas[[#This Row],[SUBTOTAL]]+TablaVentas[[#This Row],[IGV]]</f>
        <v>47.350821251174622</v>
      </c>
    </row>
    <row r="8646" spans="1:11" x14ac:dyDescent="0.25">
      <c r="A8646" t="s">
        <v>8655</v>
      </c>
      <c r="B8646" s="6">
        <v>45608</v>
      </c>
      <c r="C8646" t="s">
        <v>10015</v>
      </c>
      <c r="D8646" t="s">
        <v>10019</v>
      </c>
      <c r="E8646">
        <v>11</v>
      </c>
      <c r="F8646">
        <f>+_xlfn.XLOOKUP(TablaVentas[[#This Row],[PRODUCTO FINANCIERO]],TablaPrecios[PRODUCTO FINANCIERO],TablaPrecios[PRECIO UNIT],0)</f>
        <v>9.9</v>
      </c>
      <c r="G8646" s="2">
        <f>+TablaVentas[[#This Row],[CANTIDAD]]*TablaVentas[[#This Row],[PRECIO UNITARIO]]</f>
        <v>108.9</v>
      </c>
      <c r="H8646" s="1">
        <f t="shared" ca="1" si="135"/>
        <v>0.14021600405715112</v>
      </c>
      <c r="I8646" s="2">
        <f ca="1">+TablaVentas[[#This Row],[VENTAL TOTAL]]-TablaVentas[[#This Row],[VENTAL TOTAL]]*TablaVentas[[#This Row],[DESCUENTO]]</f>
        <v>93.630477158176248</v>
      </c>
      <c r="J8646" s="2">
        <f ca="1">0.18*TablaVentas[[#This Row],[SUBTOTAL]]</f>
        <v>16.853485888471724</v>
      </c>
      <c r="K8646" s="2">
        <f ca="1">+TablaVentas[[#This Row],[SUBTOTAL]]+TablaVentas[[#This Row],[IGV]]</f>
        <v>110.48396304664797</v>
      </c>
    </row>
    <row r="8647" spans="1:11" x14ac:dyDescent="0.25">
      <c r="A8647" t="s">
        <v>8656</v>
      </c>
      <c r="B8647" s="6">
        <v>45612</v>
      </c>
      <c r="C8647" t="s">
        <v>10012</v>
      </c>
      <c r="D8647" t="s">
        <v>10020</v>
      </c>
      <c r="E8647">
        <v>3</v>
      </c>
      <c r="F8647">
        <f>+_xlfn.XLOOKUP(TablaVentas[[#This Row],[PRODUCTO FINANCIERO]],TablaPrecios[PRODUCTO FINANCIERO],TablaPrecios[PRECIO UNIT],0)</f>
        <v>14.9</v>
      </c>
      <c r="G8647" s="2">
        <f>+TablaVentas[[#This Row],[CANTIDAD]]*TablaVentas[[#This Row],[PRECIO UNITARIO]]</f>
        <v>44.7</v>
      </c>
      <c r="H8647" s="1">
        <f t="shared" ca="1" si="135"/>
        <v>0.17880742234443664</v>
      </c>
      <c r="I8647" s="2">
        <f ca="1">+TablaVentas[[#This Row],[VENTAL TOTAL]]-TablaVentas[[#This Row],[VENTAL TOTAL]]*TablaVentas[[#This Row],[DESCUENTO]]</f>
        <v>36.707308221203682</v>
      </c>
      <c r="J8647" s="2">
        <f ca="1">0.18*TablaVentas[[#This Row],[SUBTOTAL]]</f>
        <v>6.6073154798166627</v>
      </c>
      <c r="K8647" s="2">
        <f ca="1">+TablaVentas[[#This Row],[SUBTOTAL]]+TablaVentas[[#This Row],[IGV]]</f>
        <v>43.314623701020345</v>
      </c>
    </row>
    <row r="8648" spans="1:11" x14ac:dyDescent="0.25">
      <c r="A8648" t="s">
        <v>8657</v>
      </c>
      <c r="B8648" s="6">
        <v>45473</v>
      </c>
      <c r="C8648" t="s">
        <v>10013</v>
      </c>
      <c r="D8648" t="s">
        <v>10017</v>
      </c>
      <c r="E8648">
        <v>10</v>
      </c>
      <c r="F8648">
        <f>+_xlfn.XLOOKUP(TablaVentas[[#This Row],[PRODUCTO FINANCIERO]],TablaPrecios[PRODUCTO FINANCIERO],TablaPrecios[PRECIO UNIT],0)</f>
        <v>9.9</v>
      </c>
      <c r="G8648" s="2">
        <f>+TablaVentas[[#This Row],[CANTIDAD]]*TablaVentas[[#This Row],[PRECIO UNITARIO]]</f>
        <v>99</v>
      </c>
      <c r="H8648" s="1">
        <f t="shared" ca="1" si="135"/>
        <v>0.19429164640623606</v>
      </c>
      <c r="I8648" s="2">
        <f ca="1">+TablaVentas[[#This Row],[VENTAL TOTAL]]-TablaVentas[[#This Row],[VENTAL TOTAL]]*TablaVentas[[#This Row],[DESCUENTO]]</f>
        <v>79.765127005782631</v>
      </c>
      <c r="J8648" s="2">
        <f ca="1">0.18*TablaVentas[[#This Row],[SUBTOTAL]]</f>
        <v>14.357722861040873</v>
      </c>
      <c r="K8648" s="2">
        <f ca="1">+TablaVentas[[#This Row],[SUBTOTAL]]+TablaVentas[[#This Row],[IGV]]</f>
        <v>94.122849866823501</v>
      </c>
    </row>
    <row r="8649" spans="1:11" x14ac:dyDescent="0.25">
      <c r="A8649" t="s">
        <v>8658</v>
      </c>
      <c r="B8649" s="6">
        <v>46116</v>
      </c>
      <c r="C8649" t="s">
        <v>10012</v>
      </c>
      <c r="D8649" t="s">
        <v>10022</v>
      </c>
      <c r="E8649">
        <v>12</v>
      </c>
      <c r="F8649">
        <f>+_xlfn.XLOOKUP(TablaVentas[[#This Row],[PRODUCTO FINANCIERO]],TablaPrecios[PRODUCTO FINANCIERO],TablaPrecios[PRECIO UNIT],0)</f>
        <v>20.9</v>
      </c>
      <c r="G8649" s="2">
        <f>+TablaVentas[[#This Row],[CANTIDAD]]*TablaVentas[[#This Row],[PRECIO UNITARIO]]</f>
        <v>250.79999999999998</v>
      </c>
      <c r="H8649" s="1">
        <f t="shared" ca="1" si="135"/>
        <v>0.13415697882345262</v>
      </c>
      <c r="I8649" s="2">
        <f ca="1">+TablaVentas[[#This Row],[VENTAL TOTAL]]-TablaVentas[[#This Row],[VENTAL TOTAL]]*TablaVentas[[#This Row],[DESCUENTO]]</f>
        <v>217.15342971107808</v>
      </c>
      <c r="J8649" s="2">
        <f ca="1">0.18*TablaVentas[[#This Row],[SUBTOTAL]]</f>
        <v>39.087617347994055</v>
      </c>
      <c r="K8649" s="2">
        <f ca="1">+TablaVentas[[#This Row],[SUBTOTAL]]+TablaVentas[[#This Row],[IGV]]</f>
        <v>256.24104705907212</v>
      </c>
    </row>
    <row r="8650" spans="1:11" x14ac:dyDescent="0.25">
      <c r="A8650" t="s">
        <v>8659</v>
      </c>
      <c r="B8650" s="6">
        <v>46073</v>
      </c>
      <c r="C8650" t="s">
        <v>10016</v>
      </c>
      <c r="D8650" t="s">
        <v>10020</v>
      </c>
      <c r="E8650">
        <v>10</v>
      </c>
      <c r="F8650">
        <f>+_xlfn.XLOOKUP(TablaVentas[[#This Row],[PRODUCTO FINANCIERO]],TablaPrecios[PRODUCTO FINANCIERO],TablaPrecios[PRECIO UNIT],0)</f>
        <v>14.9</v>
      </c>
      <c r="G8650" s="2">
        <f>+TablaVentas[[#This Row],[CANTIDAD]]*TablaVentas[[#This Row],[PRECIO UNITARIO]]</f>
        <v>149</v>
      </c>
      <c r="H8650" s="1">
        <f t="shared" ca="1" si="135"/>
        <v>0.14774927272867441</v>
      </c>
      <c r="I8650" s="2">
        <f ca="1">+TablaVentas[[#This Row],[VENTAL TOTAL]]-TablaVentas[[#This Row],[VENTAL TOTAL]]*TablaVentas[[#This Row],[DESCUENTO]]</f>
        <v>126.98535836342751</v>
      </c>
      <c r="J8650" s="2">
        <f ca="1">0.18*TablaVentas[[#This Row],[SUBTOTAL]]</f>
        <v>22.85736450541695</v>
      </c>
      <c r="K8650" s="2">
        <f ca="1">+TablaVentas[[#This Row],[SUBTOTAL]]+TablaVentas[[#This Row],[IGV]]</f>
        <v>149.84272286884445</v>
      </c>
    </row>
    <row r="8651" spans="1:11" x14ac:dyDescent="0.25">
      <c r="A8651" t="s">
        <v>8660</v>
      </c>
      <c r="B8651" s="6">
        <v>46172</v>
      </c>
      <c r="C8651" t="s">
        <v>10014</v>
      </c>
      <c r="D8651" t="s">
        <v>10022</v>
      </c>
      <c r="E8651">
        <v>6</v>
      </c>
      <c r="F8651">
        <f>+_xlfn.XLOOKUP(TablaVentas[[#This Row],[PRODUCTO FINANCIERO]],TablaPrecios[PRODUCTO FINANCIERO],TablaPrecios[PRECIO UNIT],0)</f>
        <v>20.9</v>
      </c>
      <c r="G8651" s="2">
        <f>+TablaVentas[[#This Row],[CANTIDAD]]*TablaVentas[[#This Row],[PRECIO UNITARIO]]</f>
        <v>125.39999999999999</v>
      </c>
      <c r="H8651" s="1">
        <f t="shared" ca="1" si="135"/>
        <v>0.11499804210489505</v>
      </c>
      <c r="I8651" s="2">
        <f ca="1">+TablaVentas[[#This Row],[VENTAL TOTAL]]-TablaVentas[[#This Row],[VENTAL TOTAL]]*TablaVentas[[#This Row],[DESCUENTO]]</f>
        <v>110.97924552004615</v>
      </c>
      <c r="J8651" s="2">
        <f ca="1">0.18*TablaVentas[[#This Row],[SUBTOTAL]]</f>
        <v>19.976264193608305</v>
      </c>
      <c r="K8651" s="2">
        <f ca="1">+TablaVentas[[#This Row],[SUBTOTAL]]+TablaVentas[[#This Row],[IGV]]</f>
        <v>130.95550971365446</v>
      </c>
    </row>
    <row r="8652" spans="1:11" x14ac:dyDescent="0.25">
      <c r="A8652" t="s">
        <v>8661</v>
      </c>
      <c r="B8652" s="6">
        <v>45616</v>
      </c>
      <c r="C8652" t="s">
        <v>10012</v>
      </c>
      <c r="D8652" t="s">
        <v>10017</v>
      </c>
      <c r="E8652">
        <v>4</v>
      </c>
      <c r="F8652">
        <f>+_xlfn.XLOOKUP(TablaVentas[[#This Row],[PRODUCTO FINANCIERO]],TablaPrecios[PRODUCTO FINANCIERO],TablaPrecios[PRECIO UNIT],0)</f>
        <v>9.9</v>
      </c>
      <c r="G8652" s="2">
        <f>+TablaVentas[[#This Row],[CANTIDAD]]*TablaVentas[[#This Row],[PRECIO UNITARIO]]</f>
        <v>39.6</v>
      </c>
      <c r="H8652" s="1">
        <f t="shared" ca="1" si="135"/>
        <v>0.10766601438623664</v>
      </c>
      <c r="I8652" s="2">
        <f ca="1">+TablaVentas[[#This Row],[VENTAL TOTAL]]-TablaVentas[[#This Row],[VENTAL TOTAL]]*TablaVentas[[#This Row],[DESCUENTO]]</f>
        <v>35.336425830305032</v>
      </c>
      <c r="J8652" s="2">
        <f ca="1">0.18*TablaVentas[[#This Row],[SUBTOTAL]]</f>
        <v>6.3605566494549057</v>
      </c>
      <c r="K8652" s="2">
        <f ca="1">+TablaVentas[[#This Row],[SUBTOTAL]]+TablaVentas[[#This Row],[IGV]]</f>
        <v>41.696982479759939</v>
      </c>
    </row>
    <row r="8653" spans="1:11" x14ac:dyDescent="0.25">
      <c r="A8653" t="s">
        <v>8662</v>
      </c>
      <c r="B8653" s="6">
        <v>45523</v>
      </c>
      <c r="C8653" t="s">
        <v>10014</v>
      </c>
      <c r="D8653" t="s">
        <v>10017</v>
      </c>
      <c r="E8653">
        <v>17</v>
      </c>
      <c r="F8653">
        <f>+_xlfn.XLOOKUP(TablaVentas[[#This Row],[PRODUCTO FINANCIERO]],TablaPrecios[PRODUCTO FINANCIERO],TablaPrecios[PRECIO UNIT],0)</f>
        <v>9.9</v>
      </c>
      <c r="G8653" s="2">
        <f>+TablaVentas[[#This Row],[CANTIDAD]]*TablaVentas[[#This Row],[PRECIO UNITARIO]]</f>
        <v>168.3</v>
      </c>
      <c r="H8653" s="1">
        <f t="shared" ca="1" si="135"/>
        <v>0.19457610503580025</v>
      </c>
      <c r="I8653" s="2">
        <f ca="1">+TablaVentas[[#This Row],[VENTAL TOTAL]]-TablaVentas[[#This Row],[VENTAL TOTAL]]*TablaVentas[[#This Row],[DESCUENTO]]</f>
        <v>135.55284152247484</v>
      </c>
      <c r="J8653" s="2">
        <f ca="1">0.18*TablaVentas[[#This Row],[SUBTOTAL]]</f>
        <v>24.399511474045468</v>
      </c>
      <c r="K8653" s="2">
        <f ca="1">+TablaVentas[[#This Row],[SUBTOTAL]]+TablaVentas[[#This Row],[IGV]]</f>
        <v>159.95235299652029</v>
      </c>
    </row>
    <row r="8654" spans="1:11" x14ac:dyDescent="0.25">
      <c r="A8654" t="s">
        <v>8663</v>
      </c>
      <c r="B8654" s="6">
        <v>46356</v>
      </c>
      <c r="C8654" t="s">
        <v>10015</v>
      </c>
      <c r="D8654" t="s">
        <v>10019</v>
      </c>
      <c r="E8654">
        <v>19</v>
      </c>
      <c r="F8654">
        <f>+_xlfn.XLOOKUP(TablaVentas[[#This Row],[PRODUCTO FINANCIERO]],TablaPrecios[PRODUCTO FINANCIERO],TablaPrecios[PRECIO UNIT],0)</f>
        <v>9.9</v>
      </c>
      <c r="G8654" s="2">
        <f>+TablaVentas[[#This Row],[CANTIDAD]]*TablaVentas[[#This Row],[PRECIO UNITARIO]]</f>
        <v>188.1</v>
      </c>
      <c r="H8654" s="1">
        <f t="shared" ca="1" si="135"/>
        <v>0.1529228075869653</v>
      </c>
      <c r="I8654" s="2">
        <f ca="1">+TablaVentas[[#This Row],[VENTAL TOTAL]]-TablaVentas[[#This Row],[VENTAL TOTAL]]*TablaVentas[[#This Row],[DESCUENTO]]</f>
        <v>159.33521989289181</v>
      </c>
      <c r="J8654" s="2">
        <f ca="1">0.18*TablaVentas[[#This Row],[SUBTOTAL]]</f>
        <v>28.680339580720524</v>
      </c>
      <c r="K8654" s="2">
        <f ca="1">+TablaVentas[[#This Row],[SUBTOTAL]]+TablaVentas[[#This Row],[IGV]]</f>
        <v>188.01555947361234</v>
      </c>
    </row>
    <row r="8655" spans="1:11" x14ac:dyDescent="0.25">
      <c r="A8655" t="s">
        <v>8664</v>
      </c>
      <c r="B8655" s="6">
        <v>45715</v>
      </c>
      <c r="C8655" t="s">
        <v>10015</v>
      </c>
      <c r="D8655" t="s">
        <v>10018</v>
      </c>
      <c r="E8655">
        <v>3</v>
      </c>
      <c r="F8655">
        <f>+_xlfn.XLOOKUP(TablaVentas[[#This Row],[PRODUCTO FINANCIERO]],TablaPrecios[PRODUCTO FINANCIERO],TablaPrecios[PRECIO UNIT],0)</f>
        <v>14.9</v>
      </c>
      <c r="G8655" s="2">
        <f>+TablaVentas[[#This Row],[CANTIDAD]]*TablaVentas[[#This Row],[PRECIO UNITARIO]]</f>
        <v>44.7</v>
      </c>
      <c r="H8655" s="1">
        <f t="shared" ca="1" si="135"/>
        <v>0.17616165482989304</v>
      </c>
      <c r="I8655" s="2">
        <f ca="1">+TablaVentas[[#This Row],[VENTAL TOTAL]]-TablaVentas[[#This Row],[VENTAL TOTAL]]*TablaVentas[[#This Row],[DESCUENTO]]</f>
        <v>36.825574029103784</v>
      </c>
      <c r="J8655" s="2">
        <f ca="1">0.18*TablaVentas[[#This Row],[SUBTOTAL]]</f>
        <v>6.6286033252386805</v>
      </c>
      <c r="K8655" s="2">
        <f ca="1">+TablaVentas[[#This Row],[SUBTOTAL]]+TablaVentas[[#This Row],[IGV]]</f>
        <v>43.454177354342463</v>
      </c>
    </row>
    <row r="8656" spans="1:11" x14ac:dyDescent="0.25">
      <c r="A8656" t="s">
        <v>8665</v>
      </c>
      <c r="B8656" s="6">
        <v>45924</v>
      </c>
      <c r="C8656" t="s">
        <v>10011</v>
      </c>
      <c r="D8656" t="s">
        <v>10020</v>
      </c>
      <c r="E8656">
        <v>10</v>
      </c>
      <c r="F8656">
        <f>+_xlfn.XLOOKUP(TablaVentas[[#This Row],[PRODUCTO FINANCIERO]],TablaPrecios[PRODUCTO FINANCIERO],TablaPrecios[PRECIO UNIT],0)</f>
        <v>14.9</v>
      </c>
      <c r="G8656" s="2">
        <f>+TablaVentas[[#This Row],[CANTIDAD]]*TablaVentas[[#This Row],[PRECIO UNITARIO]]</f>
        <v>149</v>
      </c>
      <c r="H8656" s="1">
        <f t="shared" ca="1" si="135"/>
        <v>0.12045149608060976</v>
      </c>
      <c r="I8656" s="2">
        <f ca="1">+TablaVentas[[#This Row],[VENTAL TOTAL]]-TablaVentas[[#This Row],[VENTAL TOTAL]]*TablaVentas[[#This Row],[DESCUENTO]]</f>
        <v>131.05272708398914</v>
      </c>
      <c r="J8656" s="2">
        <f ca="1">0.18*TablaVentas[[#This Row],[SUBTOTAL]]</f>
        <v>23.589490875118045</v>
      </c>
      <c r="K8656" s="2">
        <f ca="1">+TablaVentas[[#This Row],[SUBTOTAL]]+TablaVentas[[#This Row],[IGV]]</f>
        <v>154.6422179591072</v>
      </c>
    </row>
    <row r="8657" spans="1:11" x14ac:dyDescent="0.25">
      <c r="A8657" t="s">
        <v>8666</v>
      </c>
      <c r="B8657" s="6">
        <v>45404</v>
      </c>
      <c r="C8657" t="s">
        <v>10014</v>
      </c>
      <c r="D8657" t="s">
        <v>10017</v>
      </c>
      <c r="E8657">
        <v>11</v>
      </c>
      <c r="F8657">
        <f>+_xlfn.XLOOKUP(TablaVentas[[#This Row],[PRODUCTO FINANCIERO]],TablaPrecios[PRODUCTO FINANCIERO],TablaPrecios[PRECIO UNIT],0)</f>
        <v>9.9</v>
      </c>
      <c r="G8657" s="2">
        <f>+TablaVentas[[#This Row],[CANTIDAD]]*TablaVentas[[#This Row],[PRECIO UNITARIO]]</f>
        <v>108.9</v>
      </c>
      <c r="H8657" s="1">
        <f t="shared" ca="1" si="135"/>
        <v>0.15638763637682013</v>
      </c>
      <c r="I8657" s="2">
        <f ca="1">+TablaVentas[[#This Row],[VENTAL TOTAL]]-TablaVentas[[#This Row],[VENTAL TOTAL]]*TablaVentas[[#This Row],[DESCUENTO]]</f>
        <v>91.869386398564288</v>
      </c>
      <c r="J8657" s="2">
        <f ca="1">0.18*TablaVentas[[#This Row],[SUBTOTAL]]</f>
        <v>16.536489551741571</v>
      </c>
      <c r="K8657" s="2">
        <f ca="1">+TablaVentas[[#This Row],[SUBTOTAL]]+TablaVentas[[#This Row],[IGV]]</f>
        <v>108.40587595030586</v>
      </c>
    </row>
    <row r="8658" spans="1:11" x14ac:dyDescent="0.25">
      <c r="A8658" t="s">
        <v>8667</v>
      </c>
      <c r="B8658" s="6">
        <v>46247</v>
      </c>
      <c r="C8658" t="s">
        <v>10013</v>
      </c>
      <c r="D8658" t="s">
        <v>10019</v>
      </c>
      <c r="E8658">
        <v>20</v>
      </c>
      <c r="F8658">
        <f>+_xlfn.XLOOKUP(TablaVentas[[#This Row],[PRODUCTO FINANCIERO]],TablaPrecios[PRODUCTO FINANCIERO],TablaPrecios[PRECIO UNIT],0)</f>
        <v>9.9</v>
      </c>
      <c r="G8658" s="2">
        <f>+TablaVentas[[#This Row],[CANTIDAD]]*TablaVentas[[#This Row],[PRECIO UNITARIO]]</f>
        <v>198</v>
      </c>
      <c r="H8658" s="1">
        <f t="shared" ca="1" si="135"/>
        <v>0.19266858714973045</v>
      </c>
      <c r="I8658" s="2">
        <f ca="1">+TablaVentas[[#This Row],[VENTAL TOTAL]]-TablaVentas[[#This Row],[VENTAL TOTAL]]*TablaVentas[[#This Row],[DESCUENTO]]</f>
        <v>159.85161974435337</v>
      </c>
      <c r="J8658" s="2">
        <f ca="1">0.18*TablaVentas[[#This Row],[SUBTOTAL]]</f>
        <v>28.773291553983604</v>
      </c>
      <c r="K8658" s="2">
        <f ca="1">+TablaVentas[[#This Row],[SUBTOTAL]]+TablaVentas[[#This Row],[IGV]]</f>
        <v>188.62491129833697</v>
      </c>
    </row>
    <row r="8659" spans="1:11" x14ac:dyDescent="0.25">
      <c r="A8659" t="s">
        <v>8668</v>
      </c>
      <c r="B8659" s="6">
        <v>45818</v>
      </c>
      <c r="C8659" t="s">
        <v>10011</v>
      </c>
      <c r="D8659" t="s">
        <v>10017</v>
      </c>
      <c r="E8659">
        <v>13</v>
      </c>
      <c r="F8659">
        <f>+_xlfn.XLOOKUP(TablaVentas[[#This Row],[PRODUCTO FINANCIERO]],TablaPrecios[PRODUCTO FINANCIERO],TablaPrecios[PRECIO UNIT],0)</f>
        <v>9.9</v>
      </c>
      <c r="G8659" s="2">
        <f>+TablaVentas[[#This Row],[CANTIDAD]]*TablaVentas[[#This Row],[PRECIO UNITARIO]]</f>
        <v>128.70000000000002</v>
      </c>
      <c r="H8659" s="1">
        <f t="shared" ca="1" si="135"/>
        <v>0.12108273442781638</v>
      </c>
      <c r="I8659" s="2">
        <f ca="1">+TablaVentas[[#This Row],[VENTAL TOTAL]]-TablaVentas[[#This Row],[VENTAL TOTAL]]*TablaVentas[[#This Row],[DESCUENTO]]</f>
        <v>113.11665207914005</v>
      </c>
      <c r="J8659" s="2">
        <f ca="1">0.18*TablaVentas[[#This Row],[SUBTOTAL]]</f>
        <v>20.360997374245208</v>
      </c>
      <c r="K8659" s="2">
        <f ca="1">+TablaVentas[[#This Row],[SUBTOTAL]]+TablaVentas[[#This Row],[IGV]]</f>
        <v>133.47764945338525</v>
      </c>
    </row>
    <row r="8660" spans="1:11" x14ac:dyDescent="0.25">
      <c r="A8660" t="s">
        <v>8669</v>
      </c>
      <c r="B8660" s="6">
        <v>46382</v>
      </c>
      <c r="C8660" t="s">
        <v>10015</v>
      </c>
      <c r="D8660" t="s">
        <v>10017</v>
      </c>
      <c r="E8660">
        <v>17</v>
      </c>
      <c r="F8660">
        <f>+_xlfn.XLOOKUP(TablaVentas[[#This Row],[PRODUCTO FINANCIERO]],TablaPrecios[PRODUCTO FINANCIERO],TablaPrecios[PRECIO UNIT],0)</f>
        <v>9.9</v>
      </c>
      <c r="G8660" s="2">
        <f>+TablaVentas[[#This Row],[CANTIDAD]]*TablaVentas[[#This Row],[PRECIO UNITARIO]]</f>
        <v>168.3</v>
      </c>
      <c r="H8660" s="1">
        <f t="shared" ca="1" si="135"/>
        <v>0.11924835475791729</v>
      </c>
      <c r="I8660" s="2">
        <f ca="1">+TablaVentas[[#This Row],[VENTAL TOTAL]]-TablaVentas[[#This Row],[VENTAL TOTAL]]*TablaVentas[[#This Row],[DESCUENTO]]</f>
        <v>148.23050189424254</v>
      </c>
      <c r="J8660" s="2">
        <f ca="1">0.18*TablaVentas[[#This Row],[SUBTOTAL]]</f>
        <v>26.681490340963656</v>
      </c>
      <c r="K8660" s="2">
        <f ca="1">+TablaVentas[[#This Row],[SUBTOTAL]]+TablaVentas[[#This Row],[IGV]]</f>
        <v>174.91199223520618</v>
      </c>
    </row>
    <row r="8661" spans="1:11" x14ac:dyDescent="0.25">
      <c r="A8661" t="s">
        <v>8670</v>
      </c>
      <c r="B8661" s="6">
        <v>45531</v>
      </c>
      <c r="C8661" t="s">
        <v>10015</v>
      </c>
      <c r="D8661" t="s">
        <v>10018</v>
      </c>
      <c r="E8661">
        <v>10</v>
      </c>
      <c r="F8661">
        <f>+_xlfn.XLOOKUP(TablaVentas[[#This Row],[PRODUCTO FINANCIERO]],TablaPrecios[PRODUCTO FINANCIERO],TablaPrecios[PRECIO UNIT],0)</f>
        <v>14.9</v>
      </c>
      <c r="G8661" s="2">
        <f>+TablaVentas[[#This Row],[CANTIDAD]]*TablaVentas[[#This Row],[PRECIO UNITARIO]]</f>
        <v>149</v>
      </c>
      <c r="H8661" s="1">
        <f t="shared" ca="1" si="135"/>
        <v>0.13114194452497308</v>
      </c>
      <c r="I8661" s="2">
        <f ca="1">+TablaVentas[[#This Row],[VENTAL TOTAL]]-TablaVentas[[#This Row],[VENTAL TOTAL]]*TablaVentas[[#This Row],[DESCUENTO]]</f>
        <v>129.45985026577901</v>
      </c>
      <c r="J8661" s="2">
        <f ca="1">0.18*TablaVentas[[#This Row],[SUBTOTAL]]</f>
        <v>23.302773047840223</v>
      </c>
      <c r="K8661" s="2">
        <f ca="1">+TablaVentas[[#This Row],[SUBTOTAL]]+TablaVentas[[#This Row],[IGV]]</f>
        <v>152.76262331361923</v>
      </c>
    </row>
    <row r="8662" spans="1:11" x14ac:dyDescent="0.25">
      <c r="A8662" t="s">
        <v>8671</v>
      </c>
      <c r="B8662" s="6">
        <v>45576</v>
      </c>
      <c r="C8662" t="s">
        <v>10012</v>
      </c>
      <c r="D8662" t="s">
        <v>10018</v>
      </c>
      <c r="E8662">
        <v>6</v>
      </c>
      <c r="F8662">
        <f>+_xlfn.XLOOKUP(TablaVentas[[#This Row],[PRODUCTO FINANCIERO]],TablaPrecios[PRODUCTO FINANCIERO],TablaPrecios[PRECIO UNIT],0)</f>
        <v>14.9</v>
      </c>
      <c r="G8662" s="2">
        <f>+TablaVentas[[#This Row],[CANTIDAD]]*TablaVentas[[#This Row],[PRECIO UNITARIO]]</f>
        <v>89.4</v>
      </c>
      <c r="H8662" s="1">
        <f t="shared" ca="1" si="135"/>
        <v>0.17521021914800788</v>
      </c>
      <c r="I8662" s="2">
        <f ca="1">+TablaVentas[[#This Row],[VENTAL TOTAL]]-TablaVentas[[#This Row],[VENTAL TOTAL]]*TablaVentas[[#This Row],[DESCUENTO]]</f>
        <v>73.736206408168101</v>
      </c>
      <c r="J8662" s="2">
        <f ca="1">0.18*TablaVentas[[#This Row],[SUBTOTAL]]</f>
        <v>13.272517153470258</v>
      </c>
      <c r="K8662" s="2">
        <f ca="1">+TablaVentas[[#This Row],[SUBTOTAL]]+TablaVentas[[#This Row],[IGV]]</f>
        <v>87.008723561638362</v>
      </c>
    </row>
    <row r="8663" spans="1:11" x14ac:dyDescent="0.25">
      <c r="A8663" t="s">
        <v>8672</v>
      </c>
      <c r="B8663" s="6">
        <v>45581</v>
      </c>
      <c r="C8663" t="s">
        <v>10016</v>
      </c>
      <c r="D8663" t="s">
        <v>10018</v>
      </c>
      <c r="E8663">
        <v>10</v>
      </c>
      <c r="F8663">
        <f>+_xlfn.XLOOKUP(TablaVentas[[#This Row],[PRODUCTO FINANCIERO]],TablaPrecios[PRODUCTO FINANCIERO],TablaPrecios[PRECIO UNIT],0)</f>
        <v>14.9</v>
      </c>
      <c r="G8663" s="2">
        <f>+TablaVentas[[#This Row],[CANTIDAD]]*TablaVentas[[#This Row],[PRECIO UNITARIO]]</f>
        <v>149</v>
      </c>
      <c r="H8663" s="1">
        <f t="shared" ca="1" si="135"/>
        <v>0.13830261211289671</v>
      </c>
      <c r="I8663" s="2">
        <f ca="1">+TablaVentas[[#This Row],[VENTAL TOTAL]]-TablaVentas[[#This Row],[VENTAL TOTAL]]*TablaVentas[[#This Row],[DESCUENTO]]</f>
        <v>128.39291079517838</v>
      </c>
      <c r="J8663" s="2">
        <f ca="1">0.18*TablaVentas[[#This Row],[SUBTOTAL]]</f>
        <v>23.110723943132108</v>
      </c>
      <c r="K8663" s="2">
        <f ca="1">+TablaVentas[[#This Row],[SUBTOTAL]]+TablaVentas[[#This Row],[IGV]]</f>
        <v>151.5036347383105</v>
      </c>
    </row>
    <row r="8664" spans="1:11" x14ac:dyDescent="0.25">
      <c r="A8664" t="s">
        <v>8673</v>
      </c>
      <c r="B8664" s="6">
        <v>45667</v>
      </c>
      <c r="C8664" t="s">
        <v>10015</v>
      </c>
      <c r="D8664" t="s">
        <v>10022</v>
      </c>
      <c r="E8664">
        <v>10</v>
      </c>
      <c r="F8664">
        <f>+_xlfn.XLOOKUP(TablaVentas[[#This Row],[PRODUCTO FINANCIERO]],TablaPrecios[PRODUCTO FINANCIERO],TablaPrecios[PRECIO UNIT],0)</f>
        <v>20.9</v>
      </c>
      <c r="G8664" s="2">
        <f>+TablaVentas[[#This Row],[CANTIDAD]]*TablaVentas[[#This Row],[PRECIO UNITARIO]]</f>
        <v>209</v>
      </c>
      <c r="H8664" s="1">
        <f t="shared" ca="1" si="135"/>
        <v>0.17988149308952989</v>
      </c>
      <c r="I8664" s="2">
        <f ca="1">+TablaVentas[[#This Row],[VENTAL TOTAL]]-TablaVentas[[#This Row],[VENTAL TOTAL]]*TablaVentas[[#This Row],[DESCUENTO]]</f>
        <v>171.40476794428827</v>
      </c>
      <c r="J8664" s="2">
        <f ca="1">0.18*TablaVentas[[#This Row],[SUBTOTAL]]</f>
        <v>30.852858229971886</v>
      </c>
      <c r="K8664" s="2">
        <f ca="1">+TablaVentas[[#This Row],[SUBTOTAL]]+TablaVentas[[#This Row],[IGV]]</f>
        <v>202.25762617426017</v>
      </c>
    </row>
    <row r="8665" spans="1:11" x14ac:dyDescent="0.25">
      <c r="A8665" t="s">
        <v>8674</v>
      </c>
      <c r="B8665" s="6">
        <v>45941</v>
      </c>
      <c r="C8665" t="s">
        <v>10015</v>
      </c>
      <c r="D8665" t="s">
        <v>10018</v>
      </c>
      <c r="E8665">
        <v>3</v>
      </c>
      <c r="F8665">
        <f>+_xlfn.XLOOKUP(TablaVentas[[#This Row],[PRODUCTO FINANCIERO]],TablaPrecios[PRODUCTO FINANCIERO],TablaPrecios[PRECIO UNIT],0)</f>
        <v>14.9</v>
      </c>
      <c r="G8665" s="2">
        <f>+TablaVentas[[#This Row],[CANTIDAD]]*TablaVentas[[#This Row],[PRECIO UNITARIO]]</f>
        <v>44.7</v>
      </c>
      <c r="H8665" s="1">
        <f t="shared" ca="1" si="135"/>
        <v>0.15683078088290847</v>
      </c>
      <c r="I8665" s="2">
        <f ca="1">+TablaVentas[[#This Row],[VENTAL TOTAL]]-TablaVentas[[#This Row],[VENTAL TOTAL]]*TablaVentas[[#This Row],[DESCUENTO]]</f>
        <v>37.689664094533995</v>
      </c>
      <c r="J8665" s="2">
        <f ca="1">0.18*TablaVentas[[#This Row],[SUBTOTAL]]</f>
        <v>6.7841395370161193</v>
      </c>
      <c r="K8665" s="2">
        <f ca="1">+TablaVentas[[#This Row],[SUBTOTAL]]+TablaVentas[[#This Row],[IGV]]</f>
        <v>44.473803631550112</v>
      </c>
    </row>
    <row r="8666" spans="1:11" x14ac:dyDescent="0.25">
      <c r="A8666" t="s">
        <v>8675</v>
      </c>
      <c r="B8666" s="6">
        <v>46187</v>
      </c>
      <c r="C8666" t="s">
        <v>10015</v>
      </c>
      <c r="D8666" t="s">
        <v>10020</v>
      </c>
      <c r="E8666">
        <v>17</v>
      </c>
      <c r="F8666">
        <f>+_xlfn.XLOOKUP(TablaVentas[[#This Row],[PRODUCTO FINANCIERO]],TablaPrecios[PRODUCTO FINANCIERO],TablaPrecios[PRECIO UNIT],0)</f>
        <v>14.9</v>
      </c>
      <c r="G8666" s="2">
        <f>+TablaVentas[[#This Row],[CANTIDAD]]*TablaVentas[[#This Row],[PRECIO UNITARIO]]</f>
        <v>253.3</v>
      </c>
      <c r="H8666" s="1">
        <f t="shared" ca="1" si="135"/>
        <v>0.16769260236486405</v>
      </c>
      <c r="I8666" s="2">
        <f ca="1">+TablaVentas[[#This Row],[VENTAL TOTAL]]-TablaVentas[[#This Row],[VENTAL TOTAL]]*TablaVentas[[#This Row],[DESCUENTO]]</f>
        <v>210.82346382097995</v>
      </c>
      <c r="J8666" s="2">
        <f ca="1">0.18*TablaVentas[[#This Row],[SUBTOTAL]]</f>
        <v>37.948223487776389</v>
      </c>
      <c r="K8666" s="2">
        <f ca="1">+TablaVentas[[#This Row],[SUBTOTAL]]+TablaVentas[[#This Row],[IGV]]</f>
        <v>248.77168730875633</v>
      </c>
    </row>
    <row r="8667" spans="1:11" x14ac:dyDescent="0.25">
      <c r="A8667" t="s">
        <v>8676</v>
      </c>
      <c r="B8667" s="6">
        <v>45668</v>
      </c>
      <c r="C8667" t="s">
        <v>10011</v>
      </c>
      <c r="D8667" t="s">
        <v>10022</v>
      </c>
      <c r="E8667">
        <v>18</v>
      </c>
      <c r="F8667">
        <f>+_xlfn.XLOOKUP(TablaVentas[[#This Row],[PRODUCTO FINANCIERO]],TablaPrecios[PRODUCTO FINANCIERO],TablaPrecios[PRECIO UNIT],0)</f>
        <v>20.9</v>
      </c>
      <c r="G8667" s="2">
        <f>+TablaVentas[[#This Row],[CANTIDAD]]*TablaVentas[[#This Row],[PRECIO UNITARIO]]</f>
        <v>376.2</v>
      </c>
      <c r="H8667" s="1">
        <f t="shared" ca="1" si="135"/>
        <v>0.17473859823364624</v>
      </c>
      <c r="I8667" s="2">
        <f ca="1">+TablaVentas[[#This Row],[VENTAL TOTAL]]-TablaVentas[[#This Row],[VENTAL TOTAL]]*TablaVentas[[#This Row],[DESCUENTO]]</f>
        <v>310.46333934450229</v>
      </c>
      <c r="J8667" s="2">
        <f ca="1">0.18*TablaVentas[[#This Row],[SUBTOTAL]]</f>
        <v>55.883401082010408</v>
      </c>
      <c r="K8667" s="2">
        <f ca="1">+TablaVentas[[#This Row],[SUBTOTAL]]+TablaVentas[[#This Row],[IGV]]</f>
        <v>366.34674042651272</v>
      </c>
    </row>
    <row r="8668" spans="1:11" x14ac:dyDescent="0.25">
      <c r="A8668" t="s">
        <v>8677</v>
      </c>
      <c r="B8668" s="6">
        <v>46312</v>
      </c>
      <c r="C8668" t="s">
        <v>10012</v>
      </c>
      <c r="D8668" t="s">
        <v>10020</v>
      </c>
      <c r="E8668">
        <v>18</v>
      </c>
      <c r="F8668">
        <f>+_xlfn.XLOOKUP(TablaVentas[[#This Row],[PRODUCTO FINANCIERO]],TablaPrecios[PRODUCTO FINANCIERO],TablaPrecios[PRECIO UNIT],0)</f>
        <v>14.9</v>
      </c>
      <c r="G8668" s="2">
        <f>+TablaVentas[[#This Row],[CANTIDAD]]*TablaVentas[[#This Row],[PRECIO UNITARIO]]</f>
        <v>268.2</v>
      </c>
      <c r="H8668" s="1">
        <f t="shared" ca="1" si="135"/>
        <v>0.12811553041953816</v>
      </c>
      <c r="I8668" s="2">
        <f ca="1">+TablaVentas[[#This Row],[VENTAL TOTAL]]-TablaVentas[[#This Row],[VENTAL TOTAL]]*TablaVentas[[#This Row],[DESCUENTO]]</f>
        <v>233.83941474147986</v>
      </c>
      <c r="J8668" s="2">
        <f ca="1">0.18*TablaVentas[[#This Row],[SUBTOTAL]]</f>
        <v>42.091094653466371</v>
      </c>
      <c r="K8668" s="2">
        <f ca="1">+TablaVentas[[#This Row],[SUBTOTAL]]+TablaVentas[[#This Row],[IGV]]</f>
        <v>275.93050939494623</v>
      </c>
    </row>
    <row r="8669" spans="1:11" x14ac:dyDescent="0.25">
      <c r="A8669" t="s">
        <v>8678</v>
      </c>
      <c r="B8669" s="6">
        <v>45592</v>
      </c>
      <c r="C8669" t="s">
        <v>10016</v>
      </c>
      <c r="D8669" t="s">
        <v>10018</v>
      </c>
      <c r="E8669">
        <v>8</v>
      </c>
      <c r="F8669">
        <f>+_xlfn.XLOOKUP(TablaVentas[[#This Row],[PRODUCTO FINANCIERO]],TablaPrecios[PRODUCTO FINANCIERO],TablaPrecios[PRECIO UNIT],0)</f>
        <v>14.9</v>
      </c>
      <c r="G8669" s="2">
        <f>+TablaVentas[[#This Row],[CANTIDAD]]*TablaVentas[[#This Row],[PRECIO UNITARIO]]</f>
        <v>119.2</v>
      </c>
      <c r="H8669" s="1">
        <f t="shared" ca="1" si="135"/>
        <v>0.11929963035072719</v>
      </c>
      <c r="I8669" s="2">
        <f ca="1">+TablaVentas[[#This Row],[VENTAL TOTAL]]-TablaVentas[[#This Row],[VENTAL TOTAL]]*TablaVentas[[#This Row],[DESCUENTO]]</f>
        <v>104.97948406219332</v>
      </c>
      <c r="J8669" s="2">
        <f ca="1">0.18*TablaVentas[[#This Row],[SUBTOTAL]]</f>
        <v>18.896307131194796</v>
      </c>
      <c r="K8669" s="2">
        <f ca="1">+TablaVentas[[#This Row],[SUBTOTAL]]+TablaVentas[[#This Row],[IGV]]</f>
        <v>123.87579119338812</v>
      </c>
    </row>
    <row r="8670" spans="1:11" x14ac:dyDescent="0.25">
      <c r="A8670" t="s">
        <v>8679</v>
      </c>
      <c r="B8670" s="6">
        <v>45780</v>
      </c>
      <c r="C8670" t="s">
        <v>10012</v>
      </c>
      <c r="D8670" t="s">
        <v>10019</v>
      </c>
      <c r="E8670">
        <v>4</v>
      </c>
      <c r="F8670">
        <f>+_xlfn.XLOOKUP(TablaVentas[[#This Row],[PRODUCTO FINANCIERO]],TablaPrecios[PRODUCTO FINANCIERO],TablaPrecios[PRECIO UNIT],0)</f>
        <v>9.9</v>
      </c>
      <c r="G8670" s="2">
        <f>+TablaVentas[[#This Row],[CANTIDAD]]*TablaVentas[[#This Row],[PRECIO UNITARIO]]</f>
        <v>39.6</v>
      </c>
      <c r="H8670" s="1">
        <f t="shared" ca="1" si="135"/>
        <v>0.10829599724800811</v>
      </c>
      <c r="I8670" s="2">
        <f ca="1">+TablaVentas[[#This Row],[VENTAL TOTAL]]-TablaVentas[[#This Row],[VENTAL TOTAL]]*TablaVentas[[#This Row],[DESCUENTO]]</f>
        <v>35.31147850897888</v>
      </c>
      <c r="J8670" s="2">
        <f ca="1">0.18*TablaVentas[[#This Row],[SUBTOTAL]]</f>
        <v>6.3560661316161982</v>
      </c>
      <c r="K8670" s="2">
        <f ca="1">+TablaVentas[[#This Row],[SUBTOTAL]]+TablaVentas[[#This Row],[IGV]]</f>
        <v>41.667544640595075</v>
      </c>
    </row>
    <row r="8671" spans="1:11" x14ac:dyDescent="0.25">
      <c r="A8671" t="s">
        <v>8680</v>
      </c>
      <c r="B8671" s="6">
        <v>45945</v>
      </c>
      <c r="C8671" t="s">
        <v>10016</v>
      </c>
      <c r="D8671" t="s">
        <v>10020</v>
      </c>
      <c r="E8671">
        <v>14</v>
      </c>
      <c r="F8671">
        <f>+_xlfn.XLOOKUP(TablaVentas[[#This Row],[PRODUCTO FINANCIERO]],TablaPrecios[PRODUCTO FINANCIERO],TablaPrecios[PRECIO UNIT],0)</f>
        <v>14.9</v>
      </c>
      <c r="G8671" s="2">
        <f>+TablaVentas[[#This Row],[CANTIDAD]]*TablaVentas[[#This Row],[PRECIO UNITARIO]]</f>
        <v>208.6</v>
      </c>
      <c r="H8671" s="1">
        <f t="shared" ca="1" si="135"/>
        <v>0.18481083866158859</v>
      </c>
      <c r="I8671" s="2">
        <f ca="1">+TablaVentas[[#This Row],[VENTAL TOTAL]]-TablaVentas[[#This Row],[VENTAL TOTAL]]*TablaVentas[[#This Row],[DESCUENTO]]</f>
        <v>170.04845905519261</v>
      </c>
      <c r="J8671" s="2">
        <f ca="1">0.18*TablaVentas[[#This Row],[SUBTOTAL]]</f>
        <v>30.608722629934668</v>
      </c>
      <c r="K8671" s="2">
        <f ca="1">+TablaVentas[[#This Row],[SUBTOTAL]]+TablaVentas[[#This Row],[IGV]]</f>
        <v>200.65718168512728</v>
      </c>
    </row>
    <row r="8672" spans="1:11" x14ac:dyDescent="0.25">
      <c r="A8672" t="s">
        <v>8681</v>
      </c>
      <c r="B8672" s="6">
        <v>46231</v>
      </c>
      <c r="C8672" t="s">
        <v>10015</v>
      </c>
      <c r="D8672" t="s">
        <v>10020</v>
      </c>
      <c r="E8672">
        <v>5</v>
      </c>
      <c r="F8672">
        <f>+_xlfn.XLOOKUP(TablaVentas[[#This Row],[PRODUCTO FINANCIERO]],TablaPrecios[PRODUCTO FINANCIERO],TablaPrecios[PRECIO UNIT],0)</f>
        <v>14.9</v>
      </c>
      <c r="G8672" s="2">
        <f>+TablaVentas[[#This Row],[CANTIDAD]]*TablaVentas[[#This Row],[PRECIO UNITARIO]]</f>
        <v>74.5</v>
      </c>
      <c r="H8672" s="1">
        <f t="shared" ca="1" si="135"/>
        <v>0.11613205599630194</v>
      </c>
      <c r="I8672" s="2">
        <f ca="1">+TablaVentas[[#This Row],[VENTAL TOTAL]]-TablaVentas[[#This Row],[VENTAL TOTAL]]*TablaVentas[[#This Row],[DESCUENTO]]</f>
        <v>65.848161828275508</v>
      </c>
      <c r="J8672" s="2">
        <f ca="1">0.18*TablaVentas[[#This Row],[SUBTOTAL]]</f>
        <v>11.852669129089591</v>
      </c>
      <c r="K8672" s="2">
        <f ca="1">+TablaVentas[[#This Row],[SUBTOTAL]]+TablaVentas[[#This Row],[IGV]]</f>
        <v>77.700830957365099</v>
      </c>
    </row>
    <row r="8673" spans="1:11" x14ac:dyDescent="0.25">
      <c r="A8673" t="s">
        <v>8682</v>
      </c>
      <c r="B8673" s="6">
        <v>45316</v>
      </c>
      <c r="C8673" t="s">
        <v>10014</v>
      </c>
      <c r="D8673" t="s">
        <v>10022</v>
      </c>
      <c r="E8673">
        <v>3</v>
      </c>
      <c r="F8673">
        <f>+_xlfn.XLOOKUP(TablaVentas[[#This Row],[PRODUCTO FINANCIERO]],TablaPrecios[PRODUCTO FINANCIERO],TablaPrecios[PRECIO UNIT],0)</f>
        <v>20.9</v>
      </c>
      <c r="G8673" s="2">
        <f>+TablaVentas[[#This Row],[CANTIDAD]]*TablaVentas[[#This Row],[PRECIO UNITARIO]]</f>
        <v>62.699999999999996</v>
      </c>
      <c r="H8673" s="1">
        <f t="shared" ca="1" si="135"/>
        <v>0.16822806696120329</v>
      </c>
      <c r="I8673" s="2">
        <f ca="1">+TablaVentas[[#This Row],[VENTAL TOTAL]]-TablaVentas[[#This Row],[VENTAL TOTAL]]*TablaVentas[[#This Row],[DESCUENTO]]</f>
        <v>52.152100201532548</v>
      </c>
      <c r="J8673" s="2">
        <f ca="1">0.18*TablaVentas[[#This Row],[SUBTOTAL]]</f>
        <v>9.3873780362758588</v>
      </c>
      <c r="K8673" s="2">
        <f ca="1">+TablaVentas[[#This Row],[SUBTOTAL]]+TablaVentas[[#This Row],[IGV]]</f>
        <v>61.53947823780841</v>
      </c>
    </row>
    <row r="8674" spans="1:11" x14ac:dyDescent="0.25">
      <c r="A8674" t="s">
        <v>8683</v>
      </c>
      <c r="B8674" s="6">
        <v>45586</v>
      </c>
      <c r="C8674" t="s">
        <v>10012</v>
      </c>
      <c r="D8674" t="s">
        <v>10022</v>
      </c>
      <c r="E8674">
        <v>12</v>
      </c>
      <c r="F8674">
        <f>+_xlfn.XLOOKUP(TablaVentas[[#This Row],[PRODUCTO FINANCIERO]],TablaPrecios[PRODUCTO FINANCIERO],TablaPrecios[PRECIO UNIT],0)</f>
        <v>20.9</v>
      </c>
      <c r="G8674" s="2">
        <f>+TablaVentas[[#This Row],[CANTIDAD]]*TablaVentas[[#This Row],[PRECIO UNITARIO]]</f>
        <v>250.79999999999998</v>
      </c>
      <c r="H8674" s="1">
        <f t="shared" ca="1" si="135"/>
        <v>0.11203980285141296</v>
      </c>
      <c r="I8674" s="2">
        <f ca="1">+TablaVentas[[#This Row],[VENTAL TOTAL]]-TablaVentas[[#This Row],[VENTAL TOTAL]]*TablaVentas[[#This Row],[DESCUENTO]]</f>
        <v>222.70041744486562</v>
      </c>
      <c r="J8674" s="2">
        <f ca="1">0.18*TablaVentas[[#This Row],[SUBTOTAL]]</f>
        <v>40.086075140075813</v>
      </c>
      <c r="K8674" s="2">
        <f ca="1">+TablaVentas[[#This Row],[SUBTOTAL]]+TablaVentas[[#This Row],[IGV]]</f>
        <v>262.78649258494141</v>
      </c>
    </row>
    <row r="8675" spans="1:11" x14ac:dyDescent="0.25">
      <c r="A8675" t="s">
        <v>8684</v>
      </c>
      <c r="B8675" s="6">
        <v>45866</v>
      </c>
      <c r="C8675" t="s">
        <v>10015</v>
      </c>
      <c r="D8675" t="s">
        <v>10022</v>
      </c>
      <c r="E8675">
        <v>8</v>
      </c>
      <c r="F8675">
        <f>+_xlfn.XLOOKUP(TablaVentas[[#This Row],[PRODUCTO FINANCIERO]],TablaPrecios[PRODUCTO FINANCIERO],TablaPrecios[PRECIO UNIT],0)</f>
        <v>20.9</v>
      </c>
      <c r="G8675" s="2">
        <f>+TablaVentas[[#This Row],[CANTIDAD]]*TablaVentas[[#This Row],[PRECIO UNITARIO]]</f>
        <v>167.2</v>
      </c>
      <c r="H8675" s="1">
        <f t="shared" ca="1" si="135"/>
        <v>0.15371949397152301</v>
      </c>
      <c r="I8675" s="2">
        <f ca="1">+TablaVentas[[#This Row],[VENTAL TOTAL]]-TablaVentas[[#This Row],[VENTAL TOTAL]]*TablaVentas[[#This Row],[DESCUENTO]]</f>
        <v>141.49810060796133</v>
      </c>
      <c r="J8675" s="2">
        <f ca="1">0.18*TablaVentas[[#This Row],[SUBTOTAL]]</f>
        <v>25.469658109433038</v>
      </c>
      <c r="K8675" s="2">
        <f ca="1">+TablaVentas[[#This Row],[SUBTOTAL]]+TablaVentas[[#This Row],[IGV]]</f>
        <v>166.96775871739436</v>
      </c>
    </row>
    <row r="8676" spans="1:11" x14ac:dyDescent="0.25">
      <c r="A8676" t="s">
        <v>8685</v>
      </c>
      <c r="B8676" s="6">
        <v>46121</v>
      </c>
      <c r="C8676" t="s">
        <v>10013</v>
      </c>
      <c r="D8676" t="s">
        <v>10017</v>
      </c>
      <c r="E8676">
        <v>10</v>
      </c>
      <c r="F8676">
        <f>+_xlfn.XLOOKUP(TablaVentas[[#This Row],[PRODUCTO FINANCIERO]],TablaPrecios[PRODUCTO FINANCIERO],TablaPrecios[PRECIO UNIT],0)</f>
        <v>9.9</v>
      </c>
      <c r="G8676" s="2">
        <f>+TablaVentas[[#This Row],[CANTIDAD]]*TablaVentas[[#This Row],[PRECIO UNITARIO]]</f>
        <v>99</v>
      </c>
      <c r="H8676" s="1">
        <f t="shared" ca="1" si="135"/>
        <v>0.17682725759340095</v>
      </c>
      <c r="I8676" s="2">
        <f ca="1">+TablaVentas[[#This Row],[VENTAL TOTAL]]-TablaVentas[[#This Row],[VENTAL TOTAL]]*TablaVentas[[#This Row],[DESCUENTO]]</f>
        <v>81.494101498253301</v>
      </c>
      <c r="J8676" s="2">
        <f ca="1">0.18*TablaVentas[[#This Row],[SUBTOTAL]]</f>
        <v>14.668938269685594</v>
      </c>
      <c r="K8676" s="2">
        <f ca="1">+TablaVentas[[#This Row],[SUBTOTAL]]+TablaVentas[[#This Row],[IGV]]</f>
        <v>96.163039767938898</v>
      </c>
    </row>
    <row r="8677" spans="1:11" x14ac:dyDescent="0.25">
      <c r="A8677" t="s">
        <v>8686</v>
      </c>
      <c r="B8677" s="6">
        <v>46167</v>
      </c>
      <c r="C8677" t="s">
        <v>10016</v>
      </c>
      <c r="D8677" t="s">
        <v>10022</v>
      </c>
      <c r="E8677">
        <v>8</v>
      </c>
      <c r="F8677">
        <f>+_xlfn.XLOOKUP(TablaVentas[[#This Row],[PRODUCTO FINANCIERO]],TablaPrecios[PRODUCTO FINANCIERO],TablaPrecios[PRECIO UNIT],0)</f>
        <v>20.9</v>
      </c>
      <c r="G8677" s="2">
        <f>+TablaVentas[[#This Row],[CANTIDAD]]*TablaVentas[[#This Row],[PRECIO UNITARIO]]</f>
        <v>167.2</v>
      </c>
      <c r="H8677" s="1">
        <f t="shared" ca="1" si="135"/>
        <v>0.14067704600450612</v>
      </c>
      <c r="I8677" s="2">
        <f ca="1">+TablaVentas[[#This Row],[VENTAL TOTAL]]-TablaVentas[[#This Row],[VENTAL TOTAL]]*TablaVentas[[#This Row],[DESCUENTO]]</f>
        <v>143.67879790804656</v>
      </c>
      <c r="J8677" s="2">
        <f ca="1">0.18*TablaVentas[[#This Row],[SUBTOTAL]]</f>
        <v>25.862183623448381</v>
      </c>
      <c r="K8677" s="2">
        <f ca="1">+TablaVentas[[#This Row],[SUBTOTAL]]+TablaVentas[[#This Row],[IGV]]</f>
        <v>169.54098153149494</v>
      </c>
    </row>
    <row r="8678" spans="1:11" x14ac:dyDescent="0.25">
      <c r="A8678" t="s">
        <v>8687</v>
      </c>
      <c r="B8678" s="6">
        <v>45732</v>
      </c>
      <c r="C8678" t="s">
        <v>10015</v>
      </c>
      <c r="D8678" t="s">
        <v>10022</v>
      </c>
      <c r="E8678">
        <v>19</v>
      </c>
      <c r="F8678">
        <f>+_xlfn.XLOOKUP(TablaVentas[[#This Row],[PRODUCTO FINANCIERO]],TablaPrecios[PRODUCTO FINANCIERO],TablaPrecios[PRECIO UNIT],0)</f>
        <v>20.9</v>
      </c>
      <c r="G8678" s="2">
        <f>+TablaVentas[[#This Row],[CANTIDAD]]*TablaVentas[[#This Row],[PRECIO UNITARIO]]</f>
        <v>397.09999999999997</v>
      </c>
      <c r="H8678" s="1">
        <f t="shared" ca="1" si="135"/>
        <v>0.13501116652816847</v>
      </c>
      <c r="I8678" s="2">
        <f ca="1">+TablaVentas[[#This Row],[VENTAL TOTAL]]-TablaVentas[[#This Row],[VENTAL TOTAL]]*TablaVentas[[#This Row],[DESCUENTO]]</f>
        <v>343.48706577166428</v>
      </c>
      <c r="J8678" s="2">
        <f ca="1">0.18*TablaVentas[[#This Row],[SUBTOTAL]]</f>
        <v>61.827671838899569</v>
      </c>
      <c r="K8678" s="2">
        <f ca="1">+TablaVentas[[#This Row],[SUBTOTAL]]+TablaVentas[[#This Row],[IGV]]</f>
        <v>405.31473761056384</v>
      </c>
    </row>
    <row r="8679" spans="1:11" x14ac:dyDescent="0.25">
      <c r="A8679" t="s">
        <v>8688</v>
      </c>
      <c r="B8679" s="6">
        <v>46068</v>
      </c>
      <c r="C8679" t="s">
        <v>10012</v>
      </c>
      <c r="D8679" t="s">
        <v>10018</v>
      </c>
      <c r="E8679">
        <v>20</v>
      </c>
      <c r="F8679">
        <f>+_xlfn.XLOOKUP(TablaVentas[[#This Row],[PRODUCTO FINANCIERO]],TablaPrecios[PRODUCTO FINANCIERO],TablaPrecios[PRECIO UNIT],0)</f>
        <v>14.9</v>
      </c>
      <c r="G8679" s="2">
        <f>+TablaVentas[[#This Row],[CANTIDAD]]*TablaVentas[[#This Row],[PRECIO UNITARIO]]</f>
        <v>298</v>
      </c>
      <c r="H8679" s="1">
        <f t="shared" ca="1" si="135"/>
        <v>0.15178322685820084</v>
      </c>
      <c r="I8679" s="2">
        <f ca="1">+TablaVentas[[#This Row],[VENTAL TOTAL]]-TablaVentas[[#This Row],[VENTAL TOTAL]]*TablaVentas[[#This Row],[DESCUENTO]]</f>
        <v>252.76859839625615</v>
      </c>
      <c r="J8679" s="2">
        <f ca="1">0.18*TablaVentas[[#This Row],[SUBTOTAL]]</f>
        <v>45.498347711326105</v>
      </c>
      <c r="K8679" s="2">
        <f ca="1">+TablaVentas[[#This Row],[SUBTOTAL]]+TablaVentas[[#This Row],[IGV]]</f>
        <v>298.26694610758227</v>
      </c>
    </row>
    <row r="8680" spans="1:11" x14ac:dyDescent="0.25">
      <c r="A8680" t="s">
        <v>8689</v>
      </c>
      <c r="B8680" s="6">
        <v>46173</v>
      </c>
      <c r="C8680" t="s">
        <v>10014</v>
      </c>
      <c r="D8680" t="s">
        <v>10019</v>
      </c>
      <c r="E8680">
        <v>10</v>
      </c>
      <c r="F8680">
        <f>+_xlfn.XLOOKUP(TablaVentas[[#This Row],[PRODUCTO FINANCIERO]],TablaPrecios[PRODUCTO FINANCIERO],TablaPrecios[PRECIO UNIT],0)</f>
        <v>9.9</v>
      </c>
      <c r="G8680" s="2">
        <f>+TablaVentas[[#This Row],[CANTIDAD]]*TablaVentas[[#This Row],[PRECIO UNITARIO]]</f>
        <v>99</v>
      </c>
      <c r="H8680" s="1">
        <f t="shared" ca="1" si="135"/>
        <v>0.12766024689211497</v>
      </c>
      <c r="I8680" s="2">
        <f ca="1">+TablaVentas[[#This Row],[VENTAL TOTAL]]-TablaVentas[[#This Row],[VENTAL TOTAL]]*TablaVentas[[#This Row],[DESCUENTO]]</f>
        <v>86.361635557680614</v>
      </c>
      <c r="J8680" s="2">
        <f ca="1">0.18*TablaVentas[[#This Row],[SUBTOTAL]]</f>
        <v>15.54509440038251</v>
      </c>
      <c r="K8680" s="2">
        <f ca="1">+TablaVentas[[#This Row],[SUBTOTAL]]+TablaVentas[[#This Row],[IGV]]</f>
        <v>101.90672995806312</v>
      </c>
    </row>
    <row r="8681" spans="1:11" x14ac:dyDescent="0.25">
      <c r="A8681" t="s">
        <v>8690</v>
      </c>
      <c r="B8681" s="6">
        <v>46351</v>
      </c>
      <c r="C8681" t="s">
        <v>10011</v>
      </c>
      <c r="D8681" t="s">
        <v>10019</v>
      </c>
      <c r="E8681">
        <v>3</v>
      </c>
      <c r="F8681">
        <f>+_xlfn.XLOOKUP(TablaVentas[[#This Row],[PRODUCTO FINANCIERO]],TablaPrecios[PRODUCTO FINANCIERO],TablaPrecios[PRECIO UNIT],0)</f>
        <v>9.9</v>
      </c>
      <c r="G8681" s="2">
        <f>+TablaVentas[[#This Row],[CANTIDAD]]*TablaVentas[[#This Row],[PRECIO UNITARIO]]</f>
        <v>29.700000000000003</v>
      </c>
      <c r="H8681" s="1">
        <f t="shared" ca="1" si="135"/>
        <v>0.13787355362334588</v>
      </c>
      <c r="I8681" s="2">
        <f ca="1">+TablaVentas[[#This Row],[VENTAL TOTAL]]-TablaVentas[[#This Row],[VENTAL TOTAL]]*TablaVentas[[#This Row],[DESCUENTO]]</f>
        <v>25.60515545738663</v>
      </c>
      <c r="J8681" s="2">
        <f ca="1">0.18*TablaVentas[[#This Row],[SUBTOTAL]]</f>
        <v>4.6089279823295932</v>
      </c>
      <c r="K8681" s="2">
        <f ca="1">+TablaVentas[[#This Row],[SUBTOTAL]]+TablaVentas[[#This Row],[IGV]]</f>
        <v>30.214083439716223</v>
      </c>
    </row>
    <row r="8682" spans="1:11" x14ac:dyDescent="0.25">
      <c r="A8682" t="s">
        <v>8691</v>
      </c>
      <c r="B8682" s="6">
        <v>46169</v>
      </c>
      <c r="C8682" t="s">
        <v>10014</v>
      </c>
      <c r="D8682" t="s">
        <v>10022</v>
      </c>
      <c r="E8682">
        <v>10</v>
      </c>
      <c r="F8682">
        <f>+_xlfn.XLOOKUP(TablaVentas[[#This Row],[PRODUCTO FINANCIERO]],TablaPrecios[PRODUCTO FINANCIERO],TablaPrecios[PRECIO UNIT],0)</f>
        <v>20.9</v>
      </c>
      <c r="G8682" s="2">
        <f>+TablaVentas[[#This Row],[CANTIDAD]]*TablaVentas[[#This Row],[PRECIO UNITARIO]]</f>
        <v>209</v>
      </c>
      <c r="H8682" s="1">
        <f t="shared" ca="1" si="135"/>
        <v>0.10725650586520401</v>
      </c>
      <c r="I8682" s="2">
        <f ca="1">+TablaVentas[[#This Row],[VENTAL TOTAL]]-TablaVentas[[#This Row],[VENTAL TOTAL]]*TablaVentas[[#This Row],[DESCUENTO]]</f>
        <v>186.58339027417236</v>
      </c>
      <c r="J8682" s="2">
        <f ca="1">0.18*TablaVentas[[#This Row],[SUBTOTAL]]</f>
        <v>33.585010249351022</v>
      </c>
      <c r="K8682" s="2">
        <f ca="1">+TablaVentas[[#This Row],[SUBTOTAL]]+TablaVentas[[#This Row],[IGV]]</f>
        <v>220.16840052352339</v>
      </c>
    </row>
    <row r="8683" spans="1:11" x14ac:dyDescent="0.25">
      <c r="A8683" t="s">
        <v>8692</v>
      </c>
      <c r="B8683" s="6">
        <v>45631</v>
      </c>
      <c r="C8683" t="s">
        <v>10012</v>
      </c>
      <c r="D8683" t="s">
        <v>10020</v>
      </c>
      <c r="E8683">
        <v>19</v>
      </c>
      <c r="F8683">
        <f>+_xlfn.XLOOKUP(TablaVentas[[#This Row],[PRODUCTO FINANCIERO]],TablaPrecios[PRODUCTO FINANCIERO],TablaPrecios[PRECIO UNIT],0)</f>
        <v>14.9</v>
      </c>
      <c r="G8683" s="2">
        <f>+TablaVentas[[#This Row],[CANTIDAD]]*TablaVentas[[#This Row],[PRECIO UNITARIO]]</f>
        <v>283.10000000000002</v>
      </c>
      <c r="H8683" s="1">
        <f t="shared" ca="1" si="135"/>
        <v>0.17252278817662881</v>
      </c>
      <c r="I8683" s="2">
        <f ca="1">+TablaVentas[[#This Row],[VENTAL TOTAL]]-TablaVentas[[#This Row],[VENTAL TOTAL]]*TablaVentas[[#This Row],[DESCUENTO]]</f>
        <v>234.2587986671964</v>
      </c>
      <c r="J8683" s="2">
        <f ca="1">0.18*TablaVentas[[#This Row],[SUBTOTAL]]</f>
        <v>42.166583760095349</v>
      </c>
      <c r="K8683" s="2">
        <f ca="1">+TablaVentas[[#This Row],[SUBTOTAL]]+TablaVentas[[#This Row],[IGV]]</f>
        <v>276.42538242729177</v>
      </c>
    </row>
    <row r="8684" spans="1:11" x14ac:dyDescent="0.25">
      <c r="A8684" t="s">
        <v>8693</v>
      </c>
      <c r="B8684" s="6">
        <v>45819</v>
      </c>
      <c r="C8684" t="s">
        <v>10012</v>
      </c>
      <c r="D8684" t="s">
        <v>10022</v>
      </c>
      <c r="E8684">
        <v>3</v>
      </c>
      <c r="F8684">
        <f>+_xlfn.XLOOKUP(TablaVentas[[#This Row],[PRODUCTO FINANCIERO]],TablaPrecios[PRODUCTO FINANCIERO],TablaPrecios[PRECIO UNIT],0)</f>
        <v>20.9</v>
      </c>
      <c r="G8684" s="2">
        <f>+TablaVentas[[#This Row],[CANTIDAD]]*TablaVentas[[#This Row],[PRECIO UNITARIO]]</f>
        <v>62.699999999999996</v>
      </c>
      <c r="H8684" s="1">
        <f t="shared" ca="1" si="135"/>
        <v>0.10247813532005728</v>
      </c>
      <c r="I8684" s="2">
        <f ca="1">+TablaVentas[[#This Row],[VENTAL TOTAL]]-TablaVentas[[#This Row],[VENTAL TOTAL]]*TablaVentas[[#This Row],[DESCUENTO]]</f>
        <v>56.274620915432408</v>
      </c>
      <c r="J8684" s="2">
        <f ca="1">0.18*TablaVentas[[#This Row],[SUBTOTAL]]</f>
        <v>10.129431764777832</v>
      </c>
      <c r="K8684" s="2">
        <f ca="1">+TablaVentas[[#This Row],[SUBTOTAL]]+TablaVentas[[#This Row],[IGV]]</f>
        <v>66.404052680210242</v>
      </c>
    </row>
    <row r="8685" spans="1:11" x14ac:dyDescent="0.25">
      <c r="A8685" t="s">
        <v>8694</v>
      </c>
      <c r="B8685" s="6">
        <v>46137</v>
      </c>
      <c r="C8685" t="s">
        <v>10012</v>
      </c>
      <c r="D8685" t="s">
        <v>10019</v>
      </c>
      <c r="E8685">
        <v>4</v>
      </c>
      <c r="F8685">
        <f>+_xlfn.XLOOKUP(TablaVentas[[#This Row],[PRODUCTO FINANCIERO]],TablaPrecios[PRODUCTO FINANCIERO],TablaPrecios[PRECIO UNIT],0)</f>
        <v>9.9</v>
      </c>
      <c r="G8685" s="2">
        <f>+TablaVentas[[#This Row],[CANTIDAD]]*TablaVentas[[#This Row],[PRECIO UNITARIO]]</f>
        <v>39.6</v>
      </c>
      <c r="H8685" s="1">
        <f t="shared" ca="1" si="135"/>
        <v>0.15419444873087643</v>
      </c>
      <c r="I8685" s="2">
        <f ca="1">+TablaVentas[[#This Row],[VENTAL TOTAL]]-TablaVentas[[#This Row],[VENTAL TOTAL]]*TablaVentas[[#This Row],[DESCUENTO]]</f>
        <v>33.493899830257291</v>
      </c>
      <c r="J8685" s="2">
        <f ca="1">0.18*TablaVentas[[#This Row],[SUBTOTAL]]</f>
        <v>6.028901969446312</v>
      </c>
      <c r="K8685" s="2">
        <f ca="1">+TablaVentas[[#This Row],[SUBTOTAL]]+TablaVentas[[#This Row],[IGV]]</f>
        <v>39.522801799703601</v>
      </c>
    </row>
    <row r="8686" spans="1:11" x14ac:dyDescent="0.25">
      <c r="A8686" t="s">
        <v>8695</v>
      </c>
      <c r="B8686" s="6">
        <v>46310</v>
      </c>
      <c r="C8686" t="s">
        <v>10011</v>
      </c>
      <c r="D8686" t="s">
        <v>10018</v>
      </c>
      <c r="E8686">
        <v>20</v>
      </c>
      <c r="F8686">
        <f>+_xlfn.XLOOKUP(TablaVentas[[#This Row],[PRODUCTO FINANCIERO]],TablaPrecios[PRODUCTO FINANCIERO],TablaPrecios[PRECIO UNIT],0)</f>
        <v>14.9</v>
      </c>
      <c r="G8686" s="2">
        <f>+TablaVentas[[#This Row],[CANTIDAD]]*TablaVentas[[#This Row],[PRECIO UNITARIO]]</f>
        <v>298</v>
      </c>
      <c r="H8686" s="1">
        <f t="shared" ca="1" si="135"/>
        <v>0.10580783674575384</v>
      </c>
      <c r="I8686" s="2">
        <f ca="1">+TablaVentas[[#This Row],[VENTAL TOTAL]]-TablaVentas[[#This Row],[VENTAL TOTAL]]*TablaVentas[[#This Row],[DESCUENTO]]</f>
        <v>266.46926464976536</v>
      </c>
      <c r="J8686" s="2">
        <f ca="1">0.18*TablaVentas[[#This Row],[SUBTOTAL]]</f>
        <v>47.964467636957764</v>
      </c>
      <c r="K8686" s="2">
        <f ca="1">+TablaVentas[[#This Row],[SUBTOTAL]]+TablaVentas[[#This Row],[IGV]]</f>
        <v>314.43373228672311</v>
      </c>
    </row>
    <row r="8687" spans="1:11" x14ac:dyDescent="0.25">
      <c r="A8687" t="s">
        <v>8696</v>
      </c>
      <c r="B8687" s="6">
        <v>46184</v>
      </c>
      <c r="C8687" t="s">
        <v>10012</v>
      </c>
      <c r="D8687" t="s">
        <v>10017</v>
      </c>
      <c r="E8687">
        <v>3</v>
      </c>
      <c r="F8687">
        <f>+_xlfn.XLOOKUP(TablaVentas[[#This Row],[PRODUCTO FINANCIERO]],TablaPrecios[PRODUCTO FINANCIERO],TablaPrecios[PRECIO UNIT],0)</f>
        <v>9.9</v>
      </c>
      <c r="G8687" s="2">
        <f>+TablaVentas[[#This Row],[CANTIDAD]]*TablaVentas[[#This Row],[PRECIO UNITARIO]]</f>
        <v>29.700000000000003</v>
      </c>
      <c r="H8687" s="1">
        <f t="shared" ca="1" si="135"/>
        <v>0.1904592941625112</v>
      </c>
      <c r="I8687" s="2">
        <f ca="1">+TablaVentas[[#This Row],[VENTAL TOTAL]]-TablaVentas[[#This Row],[VENTAL TOTAL]]*TablaVentas[[#This Row],[DESCUENTO]]</f>
        <v>24.043358963373421</v>
      </c>
      <c r="J8687" s="2">
        <f ca="1">0.18*TablaVentas[[#This Row],[SUBTOTAL]]</f>
        <v>4.3278046134072161</v>
      </c>
      <c r="K8687" s="2">
        <f ca="1">+TablaVentas[[#This Row],[SUBTOTAL]]+TablaVentas[[#This Row],[IGV]]</f>
        <v>28.371163576780638</v>
      </c>
    </row>
    <row r="8688" spans="1:11" x14ac:dyDescent="0.25">
      <c r="A8688" t="s">
        <v>8697</v>
      </c>
      <c r="B8688" s="6">
        <v>46080</v>
      </c>
      <c r="C8688" t="s">
        <v>10015</v>
      </c>
      <c r="D8688" t="s">
        <v>10020</v>
      </c>
      <c r="E8688">
        <v>9</v>
      </c>
      <c r="F8688">
        <f>+_xlfn.XLOOKUP(TablaVentas[[#This Row],[PRODUCTO FINANCIERO]],TablaPrecios[PRODUCTO FINANCIERO],TablaPrecios[PRECIO UNIT],0)</f>
        <v>14.9</v>
      </c>
      <c r="G8688" s="2">
        <f>+TablaVentas[[#This Row],[CANTIDAD]]*TablaVentas[[#This Row],[PRECIO UNITARIO]]</f>
        <v>134.1</v>
      </c>
      <c r="H8688" s="1">
        <f t="shared" ca="1" si="135"/>
        <v>0.19686293526807511</v>
      </c>
      <c r="I8688" s="2">
        <f ca="1">+TablaVentas[[#This Row],[VENTAL TOTAL]]-TablaVentas[[#This Row],[VENTAL TOTAL]]*TablaVentas[[#This Row],[DESCUENTO]]</f>
        <v>107.70068038055112</v>
      </c>
      <c r="J8688" s="2">
        <f ca="1">0.18*TablaVentas[[#This Row],[SUBTOTAL]]</f>
        <v>19.386122468499202</v>
      </c>
      <c r="K8688" s="2">
        <f ca="1">+TablaVentas[[#This Row],[SUBTOTAL]]+TablaVentas[[#This Row],[IGV]]</f>
        <v>127.08680284905031</v>
      </c>
    </row>
    <row r="8689" spans="1:11" x14ac:dyDescent="0.25">
      <c r="A8689" t="s">
        <v>8698</v>
      </c>
      <c r="B8689" s="6">
        <v>45534</v>
      </c>
      <c r="C8689" t="s">
        <v>10014</v>
      </c>
      <c r="D8689" t="s">
        <v>10020</v>
      </c>
      <c r="E8689">
        <v>8</v>
      </c>
      <c r="F8689">
        <f>+_xlfn.XLOOKUP(TablaVentas[[#This Row],[PRODUCTO FINANCIERO]],TablaPrecios[PRODUCTO FINANCIERO],TablaPrecios[PRECIO UNIT],0)</f>
        <v>14.9</v>
      </c>
      <c r="G8689" s="2">
        <f>+TablaVentas[[#This Row],[CANTIDAD]]*TablaVentas[[#This Row],[PRECIO UNITARIO]]</f>
        <v>119.2</v>
      </c>
      <c r="H8689" s="1">
        <f t="shared" ca="1" si="135"/>
        <v>0.18154268831221967</v>
      </c>
      <c r="I8689" s="2">
        <f ca="1">+TablaVentas[[#This Row],[VENTAL TOTAL]]-TablaVentas[[#This Row],[VENTAL TOTAL]]*TablaVentas[[#This Row],[DESCUENTO]]</f>
        <v>97.560111553183418</v>
      </c>
      <c r="J8689" s="2">
        <f ca="1">0.18*TablaVentas[[#This Row],[SUBTOTAL]]</f>
        <v>17.560820079573016</v>
      </c>
      <c r="K8689" s="2">
        <f ca="1">+TablaVentas[[#This Row],[SUBTOTAL]]+TablaVentas[[#This Row],[IGV]]</f>
        <v>115.12093163275644</v>
      </c>
    </row>
    <row r="8690" spans="1:11" x14ac:dyDescent="0.25">
      <c r="A8690" t="s">
        <v>8699</v>
      </c>
      <c r="B8690" s="6">
        <v>45431</v>
      </c>
      <c r="C8690" t="s">
        <v>10012</v>
      </c>
      <c r="D8690" t="s">
        <v>10017</v>
      </c>
      <c r="E8690">
        <v>16</v>
      </c>
      <c r="F8690">
        <f>+_xlfn.XLOOKUP(TablaVentas[[#This Row],[PRODUCTO FINANCIERO]],TablaPrecios[PRODUCTO FINANCIERO],TablaPrecios[PRECIO UNIT],0)</f>
        <v>9.9</v>
      </c>
      <c r="G8690" s="2">
        <f>+TablaVentas[[#This Row],[CANTIDAD]]*TablaVentas[[#This Row],[PRECIO UNITARIO]]</f>
        <v>158.4</v>
      </c>
      <c r="H8690" s="1">
        <f t="shared" ca="1" si="135"/>
        <v>0.14939696168316105</v>
      </c>
      <c r="I8690" s="2">
        <f ca="1">+TablaVentas[[#This Row],[VENTAL TOTAL]]-TablaVentas[[#This Row],[VENTAL TOTAL]]*TablaVentas[[#This Row],[DESCUENTO]]</f>
        <v>134.73552126938731</v>
      </c>
      <c r="J8690" s="2">
        <f ca="1">0.18*TablaVentas[[#This Row],[SUBTOTAL]]</f>
        <v>24.252393828489716</v>
      </c>
      <c r="K8690" s="2">
        <f ca="1">+TablaVentas[[#This Row],[SUBTOTAL]]+TablaVentas[[#This Row],[IGV]]</f>
        <v>158.98791509787702</v>
      </c>
    </row>
    <row r="8691" spans="1:11" x14ac:dyDescent="0.25">
      <c r="A8691" t="s">
        <v>8700</v>
      </c>
      <c r="B8691" s="6">
        <v>45897</v>
      </c>
      <c r="C8691" t="s">
        <v>10011</v>
      </c>
      <c r="D8691" t="s">
        <v>10022</v>
      </c>
      <c r="E8691">
        <v>3</v>
      </c>
      <c r="F8691">
        <f>+_xlfn.XLOOKUP(TablaVentas[[#This Row],[PRODUCTO FINANCIERO]],TablaPrecios[PRODUCTO FINANCIERO],TablaPrecios[PRECIO UNIT],0)</f>
        <v>20.9</v>
      </c>
      <c r="G8691" s="2">
        <f>+TablaVentas[[#This Row],[CANTIDAD]]*TablaVentas[[#This Row],[PRECIO UNITARIO]]</f>
        <v>62.699999999999996</v>
      </c>
      <c r="H8691" s="1">
        <f t="shared" ca="1" si="135"/>
        <v>0.1266478538181337</v>
      </c>
      <c r="I8691" s="2">
        <f ca="1">+TablaVentas[[#This Row],[VENTAL TOTAL]]-TablaVentas[[#This Row],[VENTAL TOTAL]]*TablaVentas[[#This Row],[DESCUENTO]]</f>
        <v>54.759179565603013</v>
      </c>
      <c r="J8691" s="2">
        <f ca="1">0.18*TablaVentas[[#This Row],[SUBTOTAL]]</f>
        <v>9.8566523218085411</v>
      </c>
      <c r="K8691" s="2">
        <f ca="1">+TablaVentas[[#This Row],[SUBTOTAL]]+TablaVentas[[#This Row],[IGV]]</f>
        <v>64.615831887411559</v>
      </c>
    </row>
    <row r="8692" spans="1:11" x14ac:dyDescent="0.25">
      <c r="A8692" t="s">
        <v>8701</v>
      </c>
      <c r="B8692" s="6">
        <v>46327</v>
      </c>
      <c r="C8692" t="s">
        <v>10015</v>
      </c>
      <c r="D8692" t="s">
        <v>10019</v>
      </c>
      <c r="E8692">
        <v>12</v>
      </c>
      <c r="F8692">
        <f>+_xlfn.XLOOKUP(TablaVentas[[#This Row],[PRODUCTO FINANCIERO]],TablaPrecios[PRODUCTO FINANCIERO],TablaPrecios[PRECIO UNIT],0)</f>
        <v>9.9</v>
      </c>
      <c r="G8692" s="2">
        <f>+TablaVentas[[#This Row],[CANTIDAD]]*TablaVentas[[#This Row],[PRECIO UNITARIO]]</f>
        <v>118.80000000000001</v>
      </c>
      <c r="H8692" s="1">
        <f t="shared" ca="1" si="135"/>
        <v>0.10678058078265118</v>
      </c>
      <c r="I8692" s="2">
        <f ca="1">+TablaVentas[[#This Row],[VENTAL TOTAL]]-TablaVentas[[#This Row],[VENTAL TOTAL]]*TablaVentas[[#This Row],[DESCUENTO]]</f>
        <v>106.11446700302105</v>
      </c>
      <c r="J8692" s="2">
        <f ca="1">0.18*TablaVentas[[#This Row],[SUBTOTAL]]</f>
        <v>19.100604060543787</v>
      </c>
      <c r="K8692" s="2">
        <f ca="1">+TablaVentas[[#This Row],[SUBTOTAL]]+TablaVentas[[#This Row],[IGV]]</f>
        <v>125.21507106356484</v>
      </c>
    </row>
    <row r="8693" spans="1:11" x14ac:dyDescent="0.25">
      <c r="A8693" t="s">
        <v>8702</v>
      </c>
      <c r="B8693" s="6">
        <v>46211</v>
      </c>
      <c r="C8693" t="s">
        <v>10015</v>
      </c>
      <c r="D8693" t="s">
        <v>10018</v>
      </c>
      <c r="E8693">
        <v>19</v>
      </c>
      <c r="F8693">
        <f>+_xlfn.XLOOKUP(TablaVentas[[#This Row],[PRODUCTO FINANCIERO]],TablaPrecios[PRODUCTO FINANCIERO],TablaPrecios[PRECIO UNIT],0)</f>
        <v>14.9</v>
      </c>
      <c r="G8693" s="2">
        <f>+TablaVentas[[#This Row],[CANTIDAD]]*TablaVentas[[#This Row],[PRECIO UNITARIO]]</f>
        <v>283.10000000000002</v>
      </c>
      <c r="H8693" s="1">
        <f t="shared" ca="1" si="135"/>
        <v>0.10501376580027942</v>
      </c>
      <c r="I8693" s="2">
        <f ca="1">+TablaVentas[[#This Row],[VENTAL TOTAL]]-TablaVentas[[#This Row],[VENTAL TOTAL]]*TablaVentas[[#This Row],[DESCUENTO]]</f>
        <v>253.37060290194091</v>
      </c>
      <c r="J8693" s="2">
        <f ca="1">0.18*TablaVentas[[#This Row],[SUBTOTAL]]</f>
        <v>45.606708522349365</v>
      </c>
      <c r="K8693" s="2">
        <f ca="1">+TablaVentas[[#This Row],[SUBTOTAL]]+TablaVentas[[#This Row],[IGV]]</f>
        <v>298.97731142429029</v>
      </c>
    </row>
    <row r="8694" spans="1:11" x14ac:dyDescent="0.25">
      <c r="A8694" t="s">
        <v>8703</v>
      </c>
      <c r="B8694" s="6">
        <v>46146</v>
      </c>
      <c r="C8694" t="s">
        <v>10012</v>
      </c>
      <c r="D8694" t="s">
        <v>10020</v>
      </c>
      <c r="E8694">
        <v>15</v>
      </c>
      <c r="F8694">
        <f>+_xlfn.XLOOKUP(TablaVentas[[#This Row],[PRODUCTO FINANCIERO]],TablaPrecios[PRODUCTO FINANCIERO],TablaPrecios[PRECIO UNIT],0)</f>
        <v>14.9</v>
      </c>
      <c r="G8694" s="2">
        <f>+TablaVentas[[#This Row],[CANTIDAD]]*TablaVentas[[#This Row],[PRECIO UNITARIO]]</f>
        <v>223.5</v>
      </c>
      <c r="H8694" s="1">
        <f t="shared" ca="1" si="135"/>
        <v>0.14008169002932835</v>
      </c>
      <c r="I8694" s="2">
        <f ca="1">+TablaVentas[[#This Row],[VENTAL TOTAL]]-TablaVentas[[#This Row],[VENTAL TOTAL]]*TablaVentas[[#This Row],[DESCUENTO]]</f>
        <v>192.1917422784451</v>
      </c>
      <c r="J8694" s="2">
        <f ca="1">0.18*TablaVentas[[#This Row],[SUBTOTAL]]</f>
        <v>34.594513610120117</v>
      </c>
      <c r="K8694" s="2">
        <f ca="1">+TablaVentas[[#This Row],[SUBTOTAL]]+TablaVentas[[#This Row],[IGV]]</f>
        <v>226.78625588856522</v>
      </c>
    </row>
    <row r="8695" spans="1:11" x14ac:dyDescent="0.25">
      <c r="A8695" t="s">
        <v>8704</v>
      </c>
      <c r="B8695" s="6">
        <v>45914</v>
      </c>
      <c r="C8695" t="s">
        <v>10015</v>
      </c>
      <c r="D8695" t="s">
        <v>10020</v>
      </c>
      <c r="E8695">
        <v>5</v>
      </c>
      <c r="F8695">
        <f>+_xlfn.XLOOKUP(TablaVentas[[#This Row],[PRODUCTO FINANCIERO]],TablaPrecios[PRODUCTO FINANCIERO],TablaPrecios[PRECIO UNIT],0)</f>
        <v>14.9</v>
      </c>
      <c r="G8695" s="2">
        <f>+TablaVentas[[#This Row],[CANTIDAD]]*TablaVentas[[#This Row],[PRECIO UNITARIO]]</f>
        <v>74.5</v>
      </c>
      <c r="H8695" s="1">
        <f t="shared" ca="1" si="135"/>
        <v>0.1725825650114724</v>
      </c>
      <c r="I8695" s="2">
        <f ca="1">+TablaVentas[[#This Row],[VENTAL TOTAL]]-TablaVentas[[#This Row],[VENTAL TOTAL]]*TablaVentas[[#This Row],[DESCUENTO]]</f>
        <v>61.642598906645304</v>
      </c>
      <c r="J8695" s="2">
        <f ca="1">0.18*TablaVentas[[#This Row],[SUBTOTAL]]</f>
        <v>11.095667803196154</v>
      </c>
      <c r="K8695" s="2">
        <f ca="1">+TablaVentas[[#This Row],[SUBTOTAL]]+TablaVentas[[#This Row],[IGV]]</f>
        <v>72.738266709841454</v>
      </c>
    </row>
    <row r="8696" spans="1:11" x14ac:dyDescent="0.25">
      <c r="A8696" t="s">
        <v>8705</v>
      </c>
      <c r="B8696" s="6">
        <v>46196</v>
      </c>
      <c r="C8696" t="s">
        <v>10012</v>
      </c>
      <c r="D8696" t="s">
        <v>10022</v>
      </c>
      <c r="E8696">
        <v>15</v>
      </c>
      <c r="F8696">
        <f>+_xlfn.XLOOKUP(TablaVentas[[#This Row],[PRODUCTO FINANCIERO]],TablaPrecios[PRODUCTO FINANCIERO],TablaPrecios[PRECIO UNIT],0)</f>
        <v>20.9</v>
      </c>
      <c r="G8696" s="2">
        <f>+TablaVentas[[#This Row],[CANTIDAD]]*TablaVentas[[#This Row],[PRECIO UNITARIO]]</f>
        <v>313.5</v>
      </c>
      <c r="H8696" s="1">
        <f t="shared" ca="1" si="135"/>
        <v>0.142811324358568</v>
      </c>
      <c r="I8696" s="2">
        <f ca="1">+TablaVentas[[#This Row],[VENTAL TOTAL]]-TablaVentas[[#This Row],[VENTAL TOTAL]]*TablaVentas[[#This Row],[DESCUENTO]]</f>
        <v>268.72864981358896</v>
      </c>
      <c r="J8696" s="2">
        <f ca="1">0.18*TablaVentas[[#This Row],[SUBTOTAL]]</f>
        <v>48.371156966446009</v>
      </c>
      <c r="K8696" s="2">
        <f ca="1">+TablaVentas[[#This Row],[SUBTOTAL]]+TablaVentas[[#This Row],[IGV]]</f>
        <v>317.09980678003495</v>
      </c>
    </row>
    <row r="8697" spans="1:11" x14ac:dyDescent="0.25">
      <c r="A8697" t="s">
        <v>8706</v>
      </c>
      <c r="B8697" s="6">
        <v>45749</v>
      </c>
      <c r="C8697" t="s">
        <v>10013</v>
      </c>
      <c r="D8697" t="s">
        <v>10017</v>
      </c>
      <c r="E8697">
        <v>17</v>
      </c>
      <c r="F8697">
        <f>+_xlfn.XLOOKUP(TablaVentas[[#This Row],[PRODUCTO FINANCIERO]],TablaPrecios[PRODUCTO FINANCIERO],TablaPrecios[PRECIO UNIT],0)</f>
        <v>9.9</v>
      </c>
      <c r="G8697" s="2">
        <f>+TablaVentas[[#This Row],[CANTIDAD]]*TablaVentas[[#This Row],[PRECIO UNITARIO]]</f>
        <v>168.3</v>
      </c>
      <c r="H8697" s="1">
        <f t="shared" ca="1" si="135"/>
        <v>0.15057187655977272</v>
      </c>
      <c r="I8697" s="2">
        <f ca="1">+TablaVentas[[#This Row],[VENTAL TOTAL]]-TablaVentas[[#This Row],[VENTAL TOTAL]]*TablaVentas[[#This Row],[DESCUENTO]]</f>
        <v>142.95875317499025</v>
      </c>
      <c r="J8697" s="2">
        <f ca="1">0.18*TablaVentas[[#This Row],[SUBTOTAL]]</f>
        <v>25.732575571498245</v>
      </c>
      <c r="K8697" s="2">
        <f ca="1">+TablaVentas[[#This Row],[SUBTOTAL]]+TablaVentas[[#This Row],[IGV]]</f>
        <v>168.69132874648849</v>
      </c>
    </row>
    <row r="8698" spans="1:11" x14ac:dyDescent="0.25">
      <c r="A8698" t="s">
        <v>8707</v>
      </c>
      <c r="B8698" s="6">
        <v>45529</v>
      </c>
      <c r="C8698" t="s">
        <v>10011</v>
      </c>
      <c r="D8698" t="s">
        <v>10022</v>
      </c>
      <c r="E8698">
        <v>15</v>
      </c>
      <c r="F8698">
        <f>+_xlfn.XLOOKUP(TablaVentas[[#This Row],[PRODUCTO FINANCIERO]],TablaPrecios[PRODUCTO FINANCIERO],TablaPrecios[PRECIO UNIT],0)</f>
        <v>20.9</v>
      </c>
      <c r="G8698" s="2">
        <f>+TablaVentas[[#This Row],[CANTIDAD]]*TablaVentas[[#This Row],[PRECIO UNITARIO]]</f>
        <v>313.5</v>
      </c>
      <c r="H8698" s="1">
        <f t="shared" ca="1" si="135"/>
        <v>0.15759080520178986</v>
      </c>
      <c r="I8698" s="2">
        <f ca="1">+TablaVentas[[#This Row],[VENTAL TOTAL]]-TablaVentas[[#This Row],[VENTAL TOTAL]]*TablaVentas[[#This Row],[DESCUENTO]]</f>
        <v>264.09528256923886</v>
      </c>
      <c r="J8698" s="2">
        <f ca="1">0.18*TablaVentas[[#This Row],[SUBTOTAL]]</f>
        <v>47.537150862462994</v>
      </c>
      <c r="K8698" s="2">
        <f ca="1">+TablaVentas[[#This Row],[SUBTOTAL]]+TablaVentas[[#This Row],[IGV]]</f>
        <v>311.63243343170188</v>
      </c>
    </row>
    <row r="8699" spans="1:11" x14ac:dyDescent="0.25">
      <c r="A8699" t="s">
        <v>8708</v>
      </c>
      <c r="B8699" s="6">
        <v>46340</v>
      </c>
      <c r="C8699" t="s">
        <v>10016</v>
      </c>
      <c r="D8699" t="s">
        <v>10019</v>
      </c>
      <c r="E8699">
        <v>17</v>
      </c>
      <c r="F8699">
        <f>+_xlfn.XLOOKUP(TablaVentas[[#This Row],[PRODUCTO FINANCIERO]],TablaPrecios[PRODUCTO FINANCIERO],TablaPrecios[PRECIO UNIT],0)</f>
        <v>9.9</v>
      </c>
      <c r="G8699" s="2">
        <f>+TablaVentas[[#This Row],[CANTIDAD]]*TablaVentas[[#This Row],[PRECIO UNITARIO]]</f>
        <v>168.3</v>
      </c>
      <c r="H8699" s="1">
        <f t="shared" ca="1" si="135"/>
        <v>0.18657422648421121</v>
      </c>
      <c r="I8699" s="2">
        <f ca="1">+TablaVentas[[#This Row],[VENTAL TOTAL]]-TablaVentas[[#This Row],[VENTAL TOTAL]]*TablaVentas[[#This Row],[DESCUENTO]]</f>
        <v>136.89955768270727</v>
      </c>
      <c r="J8699" s="2">
        <f ca="1">0.18*TablaVentas[[#This Row],[SUBTOTAL]]</f>
        <v>24.641920382887307</v>
      </c>
      <c r="K8699" s="2">
        <f ca="1">+TablaVentas[[#This Row],[SUBTOTAL]]+TablaVentas[[#This Row],[IGV]]</f>
        <v>161.54147806559456</v>
      </c>
    </row>
    <row r="8700" spans="1:11" x14ac:dyDescent="0.25">
      <c r="A8700" t="s">
        <v>8709</v>
      </c>
      <c r="B8700" s="6">
        <v>45412</v>
      </c>
      <c r="C8700" t="s">
        <v>10012</v>
      </c>
      <c r="D8700" t="s">
        <v>10019</v>
      </c>
      <c r="E8700">
        <v>3</v>
      </c>
      <c r="F8700">
        <f>+_xlfn.XLOOKUP(TablaVentas[[#This Row],[PRODUCTO FINANCIERO]],TablaPrecios[PRODUCTO FINANCIERO],TablaPrecios[PRECIO UNIT],0)</f>
        <v>9.9</v>
      </c>
      <c r="G8700" s="2">
        <f>+TablaVentas[[#This Row],[CANTIDAD]]*TablaVentas[[#This Row],[PRECIO UNITARIO]]</f>
        <v>29.700000000000003</v>
      </c>
      <c r="H8700" s="1">
        <f t="shared" ca="1" si="135"/>
        <v>0.16564375747969201</v>
      </c>
      <c r="I8700" s="2">
        <f ca="1">+TablaVentas[[#This Row],[VENTAL TOTAL]]-TablaVentas[[#This Row],[VENTAL TOTAL]]*TablaVentas[[#This Row],[DESCUENTO]]</f>
        <v>24.780380402853151</v>
      </c>
      <c r="J8700" s="2">
        <f ca="1">0.18*TablaVentas[[#This Row],[SUBTOTAL]]</f>
        <v>4.4604684725135666</v>
      </c>
      <c r="K8700" s="2">
        <f ca="1">+TablaVentas[[#This Row],[SUBTOTAL]]+TablaVentas[[#This Row],[IGV]]</f>
        <v>29.240848875366716</v>
      </c>
    </row>
    <row r="8701" spans="1:11" x14ac:dyDescent="0.25">
      <c r="A8701" t="s">
        <v>8710</v>
      </c>
      <c r="B8701" s="6">
        <v>45857</v>
      </c>
      <c r="C8701" t="s">
        <v>10011</v>
      </c>
      <c r="D8701" t="s">
        <v>10022</v>
      </c>
      <c r="E8701">
        <v>9</v>
      </c>
      <c r="F8701">
        <f>+_xlfn.XLOOKUP(TablaVentas[[#This Row],[PRODUCTO FINANCIERO]],TablaPrecios[PRODUCTO FINANCIERO],TablaPrecios[PRECIO UNIT],0)</f>
        <v>20.9</v>
      </c>
      <c r="G8701" s="2">
        <f>+TablaVentas[[#This Row],[CANTIDAD]]*TablaVentas[[#This Row],[PRECIO UNITARIO]]</f>
        <v>188.1</v>
      </c>
      <c r="H8701" s="1">
        <f t="shared" ca="1" si="135"/>
        <v>0.18794349289977547</v>
      </c>
      <c r="I8701" s="2">
        <f ca="1">+TablaVentas[[#This Row],[VENTAL TOTAL]]-TablaVentas[[#This Row],[VENTAL TOTAL]]*TablaVentas[[#This Row],[DESCUENTO]]</f>
        <v>152.74782898555225</v>
      </c>
      <c r="J8701" s="2">
        <f ca="1">0.18*TablaVentas[[#This Row],[SUBTOTAL]]</f>
        <v>27.494609217399404</v>
      </c>
      <c r="K8701" s="2">
        <f ca="1">+TablaVentas[[#This Row],[SUBTOTAL]]+TablaVentas[[#This Row],[IGV]]</f>
        <v>180.24243820295166</v>
      </c>
    </row>
    <row r="8702" spans="1:11" x14ac:dyDescent="0.25">
      <c r="A8702" t="s">
        <v>8711</v>
      </c>
      <c r="B8702" s="6">
        <v>45853</v>
      </c>
      <c r="C8702" t="s">
        <v>10011</v>
      </c>
      <c r="D8702" t="s">
        <v>10017</v>
      </c>
      <c r="E8702">
        <v>5</v>
      </c>
      <c r="F8702">
        <f>+_xlfn.XLOOKUP(TablaVentas[[#This Row],[PRODUCTO FINANCIERO]],TablaPrecios[PRODUCTO FINANCIERO],TablaPrecios[PRECIO UNIT],0)</f>
        <v>9.9</v>
      </c>
      <c r="G8702" s="2">
        <f>+TablaVentas[[#This Row],[CANTIDAD]]*TablaVentas[[#This Row],[PRECIO UNITARIO]]</f>
        <v>49.5</v>
      </c>
      <c r="H8702" s="1">
        <f t="shared" ca="1" si="135"/>
        <v>0.1819771242618263</v>
      </c>
      <c r="I8702" s="2">
        <f ca="1">+TablaVentas[[#This Row],[VENTAL TOTAL]]-TablaVentas[[#This Row],[VENTAL TOTAL]]*TablaVentas[[#This Row],[DESCUENTO]]</f>
        <v>40.492132349039601</v>
      </c>
      <c r="J8702" s="2">
        <f ca="1">0.18*TablaVentas[[#This Row],[SUBTOTAL]]</f>
        <v>7.2885838228271282</v>
      </c>
      <c r="K8702" s="2">
        <f ca="1">+TablaVentas[[#This Row],[SUBTOTAL]]+TablaVentas[[#This Row],[IGV]]</f>
        <v>47.780716171866729</v>
      </c>
    </row>
    <row r="8703" spans="1:11" x14ac:dyDescent="0.25">
      <c r="A8703" t="s">
        <v>8712</v>
      </c>
      <c r="B8703" s="6">
        <v>45472</v>
      </c>
      <c r="C8703" t="s">
        <v>10014</v>
      </c>
      <c r="D8703" t="s">
        <v>10022</v>
      </c>
      <c r="E8703">
        <v>15</v>
      </c>
      <c r="F8703">
        <f>+_xlfn.XLOOKUP(TablaVentas[[#This Row],[PRODUCTO FINANCIERO]],TablaPrecios[PRODUCTO FINANCIERO],TablaPrecios[PRECIO UNIT],0)</f>
        <v>20.9</v>
      </c>
      <c r="G8703" s="2">
        <f>+TablaVentas[[#This Row],[CANTIDAD]]*TablaVentas[[#This Row],[PRECIO UNITARIO]]</f>
        <v>313.5</v>
      </c>
      <c r="H8703" s="1">
        <f t="shared" ca="1" si="135"/>
        <v>0.12940855242928756</v>
      </c>
      <c r="I8703" s="2">
        <f ca="1">+TablaVentas[[#This Row],[VENTAL TOTAL]]-TablaVentas[[#This Row],[VENTAL TOTAL]]*TablaVentas[[#This Row],[DESCUENTO]]</f>
        <v>272.93041881341833</v>
      </c>
      <c r="J8703" s="2">
        <f ca="1">0.18*TablaVentas[[#This Row],[SUBTOTAL]]</f>
        <v>49.127475386415298</v>
      </c>
      <c r="K8703" s="2">
        <f ca="1">+TablaVentas[[#This Row],[SUBTOTAL]]+TablaVentas[[#This Row],[IGV]]</f>
        <v>322.05789419983364</v>
      </c>
    </row>
    <row r="8704" spans="1:11" x14ac:dyDescent="0.25">
      <c r="A8704" t="s">
        <v>8713</v>
      </c>
      <c r="B8704" s="6">
        <v>45529</v>
      </c>
      <c r="C8704" t="s">
        <v>10016</v>
      </c>
      <c r="D8704" t="s">
        <v>10018</v>
      </c>
      <c r="E8704">
        <v>16</v>
      </c>
      <c r="F8704">
        <f>+_xlfn.XLOOKUP(TablaVentas[[#This Row],[PRODUCTO FINANCIERO]],TablaPrecios[PRODUCTO FINANCIERO],TablaPrecios[PRECIO UNIT],0)</f>
        <v>14.9</v>
      </c>
      <c r="G8704" s="2">
        <f>+TablaVentas[[#This Row],[CANTIDAD]]*TablaVentas[[#This Row],[PRECIO UNITARIO]]</f>
        <v>238.4</v>
      </c>
      <c r="H8704" s="1">
        <f t="shared" ca="1" si="135"/>
        <v>0.11628415226720888</v>
      </c>
      <c r="I8704" s="2">
        <f ca="1">+TablaVentas[[#This Row],[VENTAL TOTAL]]-TablaVentas[[#This Row],[VENTAL TOTAL]]*TablaVentas[[#This Row],[DESCUENTO]]</f>
        <v>210.6778580994974</v>
      </c>
      <c r="J8704" s="2">
        <f ca="1">0.18*TablaVentas[[#This Row],[SUBTOTAL]]</f>
        <v>37.922014457909533</v>
      </c>
      <c r="K8704" s="2">
        <f ca="1">+TablaVentas[[#This Row],[SUBTOTAL]]+TablaVentas[[#This Row],[IGV]]</f>
        <v>248.59987255740694</v>
      </c>
    </row>
    <row r="8705" spans="1:11" x14ac:dyDescent="0.25">
      <c r="A8705" t="s">
        <v>8714</v>
      </c>
      <c r="B8705" s="6">
        <v>45965</v>
      </c>
      <c r="C8705" t="s">
        <v>10016</v>
      </c>
      <c r="D8705" t="s">
        <v>10019</v>
      </c>
      <c r="E8705">
        <v>11</v>
      </c>
      <c r="F8705">
        <f>+_xlfn.XLOOKUP(TablaVentas[[#This Row],[PRODUCTO FINANCIERO]],TablaPrecios[PRODUCTO FINANCIERO],TablaPrecios[PRECIO UNIT],0)</f>
        <v>9.9</v>
      </c>
      <c r="G8705" s="2">
        <f>+TablaVentas[[#This Row],[CANTIDAD]]*TablaVentas[[#This Row],[PRECIO UNITARIO]]</f>
        <v>108.9</v>
      </c>
      <c r="H8705" s="1">
        <f t="shared" ca="1" si="135"/>
        <v>0.11223094807010843</v>
      </c>
      <c r="I8705" s="2">
        <f ca="1">+TablaVentas[[#This Row],[VENTAL TOTAL]]-TablaVentas[[#This Row],[VENTAL TOTAL]]*TablaVentas[[#This Row],[DESCUENTO]]</f>
        <v>96.678049755165205</v>
      </c>
      <c r="J8705" s="2">
        <f ca="1">0.18*TablaVentas[[#This Row],[SUBTOTAL]]</f>
        <v>17.402048955929736</v>
      </c>
      <c r="K8705" s="2">
        <f ca="1">+TablaVentas[[#This Row],[SUBTOTAL]]+TablaVentas[[#This Row],[IGV]]</f>
        <v>114.08009871109493</v>
      </c>
    </row>
    <row r="8706" spans="1:11" x14ac:dyDescent="0.25">
      <c r="A8706" t="s">
        <v>8715</v>
      </c>
      <c r="B8706" s="6">
        <v>45935</v>
      </c>
      <c r="C8706" t="s">
        <v>10014</v>
      </c>
      <c r="D8706" t="s">
        <v>10019</v>
      </c>
      <c r="E8706">
        <v>12</v>
      </c>
      <c r="F8706">
        <f>+_xlfn.XLOOKUP(TablaVentas[[#This Row],[PRODUCTO FINANCIERO]],TablaPrecios[PRODUCTO FINANCIERO],TablaPrecios[PRECIO UNIT],0)</f>
        <v>9.9</v>
      </c>
      <c r="G8706" s="2">
        <f>+TablaVentas[[#This Row],[CANTIDAD]]*TablaVentas[[#This Row],[PRECIO UNITARIO]]</f>
        <v>118.80000000000001</v>
      </c>
      <c r="H8706" s="1">
        <f t="shared" ref="H8706:H8769" ca="1" si="136">+RAND()*0.1+0.1</f>
        <v>0.15754100588543246</v>
      </c>
      <c r="I8706" s="2">
        <f ca="1">+TablaVentas[[#This Row],[VENTAL TOTAL]]-TablaVentas[[#This Row],[VENTAL TOTAL]]*TablaVentas[[#This Row],[DESCUENTO]]</f>
        <v>100.08412850081064</v>
      </c>
      <c r="J8706" s="2">
        <f ca="1">0.18*TablaVentas[[#This Row],[SUBTOTAL]]</f>
        <v>18.015143130145912</v>
      </c>
      <c r="K8706" s="2">
        <f ca="1">+TablaVentas[[#This Row],[SUBTOTAL]]+TablaVentas[[#This Row],[IGV]]</f>
        <v>118.09927163095655</v>
      </c>
    </row>
    <row r="8707" spans="1:11" x14ac:dyDescent="0.25">
      <c r="A8707" t="s">
        <v>8716</v>
      </c>
      <c r="B8707" s="6">
        <v>45905</v>
      </c>
      <c r="C8707" t="s">
        <v>10015</v>
      </c>
      <c r="D8707" t="s">
        <v>10020</v>
      </c>
      <c r="E8707">
        <v>17</v>
      </c>
      <c r="F8707">
        <f>+_xlfn.XLOOKUP(TablaVentas[[#This Row],[PRODUCTO FINANCIERO]],TablaPrecios[PRODUCTO FINANCIERO],TablaPrecios[PRECIO UNIT],0)</f>
        <v>14.9</v>
      </c>
      <c r="G8707" s="2">
        <f>+TablaVentas[[#This Row],[CANTIDAD]]*TablaVentas[[#This Row],[PRECIO UNITARIO]]</f>
        <v>253.3</v>
      </c>
      <c r="H8707" s="1">
        <f t="shared" ca="1" si="136"/>
        <v>0.18770101355614746</v>
      </c>
      <c r="I8707" s="2">
        <f ca="1">+TablaVentas[[#This Row],[VENTAL TOTAL]]-TablaVentas[[#This Row],[VENTAL TOTAL]]*TablaVentas[[#This Row],[DESCUENTO]]</f>
        <v>205.75533326622786</v>
      </c>
      <c r="J8707" s="2">
        <f ca="1">0.18*TablaVentas[[#This Row],[SUBTOTAL]]</f>
        <v>37.035959987921011</v>
      </c>
      <c r="K8707" s="2">
        <f ca="1">+TablaVentas[[#This Row],[SUBTOTAL]]+TablaVentas[[#This Row],[IGV]]</f>
        <v>242.79129325414888</v>
      </c>
    </row>
    <row r="8708" spans="1:11" x14ac:dyDescent="0.25">
      <c r="A8708" t="s">
        <v>8717</v>
      </c>
      <c r="B8708" s="6">
        <v>46211</v>
      </c>
      <c r="C8708" t="s">
        <v>10014</v>
      </c>
      <c r="D8708" t="s">
        <v>10020</v>
      </c>
      <c r="E8708">
        <v>6</v>
      </c>
      <c r="F8708">
        <f>+_xlfn.XLOOKUP(TablaVentas[[#This Row],[PRODUCTO FINANCIERO]],TablaPrecios[PRODUCTO FINANCIERO],TablaPrecios[PRECIO UNIT],0)</f>
        <v>14.9</v>
      </c>
      <c r="G8708" s="2">
        <f>+TablaVentas[[#This Row],[CANTIDAD]]*TablaVentas[[#This Row],[PRECIO UNITARIO]]</f>
        <v>89.4</v>
      </c>
      <c r="H8708" s="1">
        <f t="shared" ca="1" si="136"/>
        <v>0.16181515633154869</v>
      </c>
      <c r="I8708" s="2">
        <f ca="1">+TablaVentas[[#This Row],[VENTAL TOTAL]]-TablaVentas[[#This Row],[VENTAL TOTAL]]*TablaVentas[[#This Row],[DESCUENTO]]</f>
        <v>74.933725023959553</v>
      </c>
      <c r="J8708" s="2">
        <f ca="1">0.18*TablaVentas[[#This Row],[SUBTOTAL]]</f>
        <v>13.488070504312718</v>
      </c>
      <c r="K8708" s="2">
        <f ca="1">+TablaVentas[[#This Row],[SUBTOTAL]]+TablaVentas[[#This Row],[IGV]]</f>
        <v>88.42179552827227</v>
      </c>
    </row>
    <row r="8709" spans="1:11" x14ac:dyDescent="0.25">
      <c r="A8709" t="s">
        <v>8718</v>
      </c>
      <c r="B8709" s="6">
        <v>45721</v>
      </c>
      <c r="C8709" t="s">
        <v>10015</v>
      </c>
      <c r="D8709" t="s">
        <v>10022</v>
      </c>
      <c r="E8709">
        <v>4</v>
      </c>
      <c r="F8709">
        <f>+_xlfn.XLOOKUP(TablaVentas[[#This Row],[PRODUCTO FINANCIERO]],TablaPrecios[PRODUCTO FINANCIERO],TablaPrecios[PRECIO UNIT],0)</f>
        <v>20.9</v>
      </c>
      <c r="G8709" s="2">
        <f>+TablaVentas[[#This Row],[CANTIDAD]]*TablaVentas[[#This Row],[PRECIO UNITARIO]]</f>
        <v>83.6</v>
      </c>
      <c r="H8709" s="1">
        <f t="shared" ca="1" si="136"/>
        <v>0.15838422026179105</v>
      </c>
      <c r="I8709" s="2">
        <f ca="1">+TablaVentas[[#This Row],[VENTAL TOTAL]]-TablaVentas[[#This Row],[VENTAL TOTAL]]*TablaVentas[[#This Row],[DESCUENTO]]</f>
        <v>70.359079186114258</v>
      </c>
      <c r="J8709" s="2">
        <f ca="1">0.18*TablaVentas[[#This Row],[SUBTOTAL]]</f>
        <v>12.664634253500566</v>
      </c>
      <c r="K8709" s="2">
        <f ca="1">+TablaVentas[[#This Row],[SUBTOTAL]]+TablaVentas[[#This Row],[IGV]]</f>
        <v>83.023713439614824</v>
      </c>
    </row>
    <row r="8710" spans="1:11" x14ac:dyDescent="0.25">
      <c r="A8710" t="s">
        <v>8719</v>
      </c>
      <c r="B8710" s="6">
        <v>45572</v>
      </c>
      <c r="C8710" t="s">
        <v>10014</v>
      </c>
      <c r="D8710" t="s">
        <v>10018</v>
      </c>
      <c r="E8710">
        <v>15</v>
      </c>
      <c r="F8710">
        <f>+_xlfn.XLOOKUP(TablaVentas[[#This Row],[PRODUCTO FINANCIERO]],TablaPrecios[PRODUCTO FINANCIERO],TablaPrecios[PRECIO UNIT],0)</f>
        <v>14.9</v>
      </c>
      <c r="G8710" s="2">
        <f>+TablaVentas[[#This Row],[CANTIDAD]]*TablaVentas[[#This Row],[PRECIO UNITARIO]]</f>
        <v>223.5</v>
      </c>
      <c r="H8710" s="1">
        <f t="shared" ca="1" si="136"/>
        <v>0.13759658501931604</v>
      </c>
      <c r="I8710" s="2">
        <f ca="1">+TablaVentas[[#This Row],[VENTAL TOTAL]]-TablaVentas[[#This Row],[VENTAL TOTAL]]*TablaVentas[[#This Row],[DESCUENTO]]</f>
        <v>192.74716324818286</v>
      </c>
      <c r="J8710" s="2">
        <f ca="1">0.18*TablaVentas[[#This Row],[SUBTOTAL]]</f>
        <v>34.694489384672913</v>
      </c>
      <c r="K8710" s="2">
        <f ca="1">+TablaVentas[[#This Row],[SUBTOTAL]]+TablaVentas[[#This Row],[IGV]]</f>
        <v>227.44165263285578</v>
      </c>
    </row>
    <row r="8711" spans="1:11" x14ac:dyDescent="0.25">
      <c r="A8711" t="s">
        <v>8720</v>
      </c>
      <c r="B8711" s="6">
        <v>45493</v>
      </c>
      <c r="C8711" t="s">
        <v>10016</v>
      </c>
      <c r="D8711" t="s">
        <v>10020</v>
      </c>
      <c r="E8711">
        <v>18</v>
      </c>
      <c r="F8711">
        <f>+_xlfn.XLOOKUP(TablaVentas[[#This Row],[PRODUCTO FINANCIERO]],TablaPrecios[PRODUCTO FINANCIERO],TablaPrecios[PRECIO UNIT],0)</f>
        <v>14.9</v>
      </c>
      <c r="G8711" s="2">
        <f>+TablaVentas[[#This Row],[CANTIDAD]]*TablaVentas[[#This Row],[PRECIO UNITARIO]]</f>
        <v>268.2</v>
      </c>
      <c r="H8711" s="1">
        <f t="shared" ca="1" si="136"/>
        <v>0.16103000549750479</v>
      </c>
      <c r="I8711" s="2">
        <f ca="1">+TablaVentas[[#This Row],[VENTAL TOTAL]]-TablaVentas[[#This Row],[VENTAL TOTAL]]*TablaVentas[[#This Row],[DESCUENTO]]</f>
        <v>225.01175252556919</v>
      </c>
      <c r="J8711" s="2">
        <f ca="1">0.18*TablaVentas[[#This Row],[SUBTOTAL]]</f>
        <v>40.502115454602453</v>
      </c>
      <c r="K8711" s="2">
        <f ca="1">+TablaVentas[[#This Row],[SUBTOTAL]]+TablaVentas[[#This Row],[IGV]]</f>
        <v>265.51386798017165</v>
      </c>
    </row>
    <row r="8712" spans="1:11" x14ac:dyDescent="0.25">
      <c r="A8712" t="s">
        <v>8721</v>
      </c>
      <c r="B8712" s="6">
        <v>46117</v>
      </c>
      <c r="C8712" t="s">
        <v>10012</v>
      </c>
      <c r="D8712" t="s">
        <v>10020</v>
      </c>
      <c r="E8712">
        <v>10</v>
      </c>
      <c r="F8712">
        <f>+_xlfn.XLOOKUP(TablaVentas[[#This Row],[PRODUCTO FINANCIERO]],TablaPrecios[PRODUCTO FINANCIERO],TablaPrecios[PRECIO UNIT],0)</f>
        <v>14.9</v>
      </c>
      <c r="G8712" s="2">
        <f>+TablaVentas[[#This Row],[CANTIDAD]]*TablaVentas[[#This Row],[PRECIO UNITARIO]]</f>
        <v>149</v>
      </c>
      <c r="H8712" s="1">
        <f t="shared" ca="1" si="136"/>
        <v>0.1920786045932753</v>
      </c>
      <c r="I8712" s="2">
        <f ca="1">+TablaVentas[[#This Row],[VENTAL TOTAL]]-TablaVentas[[#This Row],[VENTAL TOTAL]]*TablaVentas[[#This Row],[DESCUENTO]]</f>
        <v>120.38028791560198</v>
      </c>
      <c r="J8712" s="2">
        <f ca="1">0.18*TablaVentas[[#This Row],[SUBTOTAL]]</f>
        <v>21.668451824808358</v>
      </c>
      <c r="K8712" s="2">
        <f ca="1">+TablaVentas[[#This Row],[SUBTOTAL]]+TablaVentas[[#This Row],[IGV]]</f>
        <v>142.04873974041033</v>
      </c>
    </row>
    <row r="8713" spans="1:11" x14ac:dyDescent="0.25">
      <c r="A8713" t="s">
        <v>8722</v>
      </c>
      <c r="B8713" s="6">
        <v>46270</v>
      </c>
      <c r="C8713" t="s">
        <v>10011</v>
      </c>
      <c r="D8713" t="s">
        <v>10022</v>
      </c>
      <c r="E8713">
        <v>10</v>
      </c>
      <c r="F8713">
        <f>+_xlfn.XLOOKUP(TablaVentas[[#This Row],[PRODUCTO FINANCIERO]],TablaPrecios[PRODUCTO FINANCIERO],TablaPrecios[PRECIO UNIT],0)</f>
        <v>20.9</v>
      </c>
      <c r="G8713" s="2">
        <f>+TablaVentas[[#This Row],[CANTIDAD]]*TablaVentas[[#This Row],[PRECIO UNITARIO]]</f>
        <v>209</v>
      </c>
      <c r="H8713" s="1">
        <f t="shared" ca="1" si="136"/>
        <v>0.13669459858264432</v>
      </c>
      <c r="I8713" s="2">
        <f ca="1">+TablaVentas[[#This Row],[VENTAL TOTAL]]-TablaVentas[[#This Row],[VENTAL TOTAL]]*TablaVentas[[#This Row],[DESCUENTO]]</f>
        <v>180.43082889622733</v>
      </c>
      <c r="J8713" s="2">
        <f ca="1">0.18*TablaVentas[[#This Row],[SUBTOTAL]]</f>
        <v>32.477549201320919</v>
      </c>
      <c r="K8713" s="2">
        <f ca="1">+TablaVentas[[#This Row],[SUBTOTAL]]+TablaVentas[[#This Row],[IGV]]</f>
        <v>212.90837809754825</v>
      </c>
    </row>
    <row r="8714" spans="1:11" x14ac:dyDescent="0.25">
      <c r="A8714" t="s">
        <v>8723</v>
      </c>
      <c r="B8714" s="6">
        <v>46048</v>
      </c>
      <c r="C8714" t="s">
        <v>10015</v>
      </c>
      <c r="D8714" t="s">
        <v>10019</v>
      </c>
      <c r="E8714">
        <v>16</v>
      </c>
      <c r="F8714">
        <f>+_xlfn.XLOOKUP(TablaVentas[[#This Row],[PRODUCTO FINANCIERO]],TablaPrecios[PRODUCTO FINANCIERO],TablaPrecios[PRECIO UNIT],0)</f>
        <v>9.9</v>
      </c>
      <c r="G8714" s="2">
        <f>+TablaVentas[[#This Row],[CANTIDAD]]*TablaVentas[[#This Row],[PRECIO UNITARIO]]</f>
        <v>158.4</v>
      </c>
      <c r="H8714" s="1">
        <f t="shared" ca="1" si="136"/>
        <v>0.13603313968898004</v>
      </c>
      <c r="I8714" s="2">
        <f ca="1">+TablaVentas[[#This Row],[VENTAL TOTAL]]-TablaVentas[[#This Row],[VENTAL TOTAL]]*TablaVentas[[#This Row],[DESCUENTO]]</f>
        <v>136.85235067326556</v>
      </c>
      <c r="J8714" s="2">
        <f ca="1">0.18*TablaVentas[[#This Row],[SUBTOTAL]]</f>
        <v>24.6334231211878</v>
      </c>
      <c r="K8714" s="2">
        <f ca="1">+TablaVentas[[#This Row],[SUBTOTAL]]+TablaVentas[[#This Row],[IGV]]</f>
        <v>161.48577379445337</v>
      </c>
    </row>
    <row r="8715" spans="1:11" x14ac:dyDescent="0.25">
      <c r="A8715" t="s">
        <v>8724</v>
      </c>
      <c r="B8715" s="6">
        <v>46108</v>
      </c>
      <c r="C8715" t="s">
        <v>10012</v>
      </c>
      <c r="D8715" t="s">
        <v>10020</v>
      </c>
      <c r="E8715">
        <v>12</v>
      </c>
      <c r="F8715">
        <f>+_xlfn.XLOOKUP(TablaVentas[[#This Row],[PRODUCTO FINANCIERO]],TablaPrecios[PRODUCTO FINANCIERO],TablaPrecios[PRECIO UNIT],0)</f>
        <v>14.9</v>
      </c>
      <c r="G8715" s="2">
        <f>+TablaVentas[[#This Row],[CANTIDAD]]*TablaVentas[[#This Row],[PRECIO UNITARIO]]</f>
        <v>178.8</v>
      </c>
      <c r="H8715" s="1">
        <f t="shared" ca="1" si="136"/>
        <v>0.12672612579996215</v>
      </c>
      <c r="I8715" s="2">
        <f ca="1">+TablaVentas[[#This Row],[VENTAL TOTAL]]-TablaVentas[[#This Row],[VENTAL TOTAL]]*TablaVentas[[#This Row],[DESCUENTO]]</f>
        <v>156.14136870696677</v>
      </c>
      <c r="J8715" s="2">
        <f ca="1">0.18*TablaVentas[[#This Row],[SUBTOTAL]]</f>
        <v>28.105446367254018</v>
      </c>
      <c r="K8715" s="2">
        <f ca="1">+TablaVentas[[#This Row],[SUBTOTAL]]+TablaVentas[[#This Row],[IGV]]</f>
        <v>184.24681507422079</v>
      </c>
    </row>
    <row r="8716" spans="1:11" x14ac:dyDescent="0.25">
      <c r="A8716" t="s">
        <v>8725</v>
      </c>
      <c r="B8716" s="6">
        <v>45979</v>
      </c>
      <c r="C8716" t="s">
        <v>10011</v>
      </c>
      <c r="D8716" t="s">
        <v>10017</v>
      </c>
      <c r="E8716">
        <v>9</v>
      </c>
      <c r="F8716">
        <f>+_xlfn.XLOOKUP(TablaVentas[[#This Row],[PRODUCTO FINANCIERO]],TablaPrecios[PRODUCTO FINANCIERO],TablaPrecios[PRECIO UNIT],0)</f>
        <v>9.9</v>
      </c>
      <c r="G8716" s="2">
        <f>+TablaVentas[[#This Row],[CANTIDAD]]*TablaVentas[[#This Row],[PRECIO UNITARIO]]</f>
        <v>89.100000000000009</v>
      </c>
      <c r="H8716" s="1">
        <f t="shared" ca="1" si="136"/>
        <v>0.13113796108034539</v>
      </c>
      <c r="I8716" s="2">
        <f ca="1">+TablaVentas[[#This Row],[VENTAL TOTAL]]-TablaVentas[[#This Row],[VENTAL TOTAL]]*TablaVentas[[#This Row],[DESCUENTO]]</f>
        <v>77.415607667741227</v>
      </c>
      <c r="J8716" s="2">
        <f ca="1">0.18*TablaVentas[[#This Row],[SUBTOTAL]]</f>
        <v>13.934809380193421</v>
      </c>
      <c r="K8716" s="2">
        <f ca="1">+TablaVentas[[#This Row],[SUBTOTAL]]+TablaVentas[[#This Row],[IGV]]</f>
        <v>91.350417047934656</v>
      </c>
    </row>
    <row r="8717" spans="1:11" x14ac:dyDescent="0.25">
      <c r="A8717" t="s">
        <v>8726</v>
      </c>
      <c r="B8717" s="6">
        <v>45543</v>
      </c>
      <c r="C8717" t="s">
        <v>10012</v>
      </c>
      <c r="D8717" t="s">
        <v>10019</v>
      </c>
      <c r="E8717">
        <v>6</v>
      </c>
      <c r="F8717">
        <f>+_xlfn.XLOOKUP(TablaVentas[[#This Row],[PRODUCTO FINANCIERO]],TablaPrecios[PRODUCTO FINANCIERO],TablaPrecios[PRECIO UNIT],0)</f>
        <v>9.9</v>
      </c>
      <c r="G8717" s="2">
        <f>+TablaVentas[[#This Row],[CANTIDAD]]*TablaVentas[[#This Row],[PRECIO UNITARIO]]</f>
        <v>59.400000000000006</v>
      </c>
      <c r="H8717" s="1">
        <f t="shared" ca="1" si="136"/>
        <v>0.17573478158951705</v>
      </c>
      <c r="I8717" s="2">
        <f ca="1">+TablaVentas[[#This Row],[VENTAL TOTAL]]-TablaVentas[[#This Row],[VENTAL TOTAL]]*TablaVentas[[#This Row],[DESCUENTO]]</f>
        <v>48.961353973582689</v>
      </c>
      <c r="J8717" s="2">
        <f ca="1">0.18*TablaVentas[[#This Row],[SUBTOTAL]]</f>
        <v>8.8130437152448842</v>
      </c>
      <c r="K8717" s="2">
        <f ca="1">+TablaVentas[[#This Row],[SUBTOTAL]]+TablaVentas[[#This Row],[IGV]]</f>
        <v>57.774397688827577</v>
      </c>
    </row>
    <row r="8718" spans="1:11" x14ac:dyDescent="0.25">
      <c r="A8718" t="s">
        <v>8727</v>
      </c>
      <c r="B8718" s="6">
        <v>46122</v>
      </c>
      <c r="C8718" t="s">
        <v>10011</v>
      </c>
      <c r="D8718" t="s">
        <v>10019</v>
      </c>
      <c r="E8718">
        <v>19</v>
      </c>
      <c r="F8718">
        <f>+_xlfn.XLOOKUP(TablaVentas[[#This Row],[PRODUCTO FINANCIERO]],TablaPrecios[PRODUCTO FINANCIERO],TablaPrecios[PRECIO UNIT],0)</f>
        <v>9.9</v>
      </c>
      <c r="G8718" s="2">
        <f>+TablaVentas[[#This Row],[CANTIDAD]]*TablaVentas[[#This Row],[PRECIO UNITARIO]]</f>
        <v>188.1</v>
      </c>
      <c r="H8718" s="1">
        <f t="shared" ca="1" si="136"/>
        <v>0.13889643761362169</v>
      </c>
      <c r="I8718" s="2">
        <f ca="1">+TablaVentas[[#This Row],[VENTAL TOTAL]]-TablaVentas[[#This Row],[VENTAL TOTAL]]*TablaVentas[[#This Row],[DESCUENTO]]</f>
        <v>161.97358008487777</v>
      </c>
      <c r="J8718" s="2">
        <f ca="1">0.18*TablaVentas[[#This Row],[SUBTOTAL]]</f>
        <v>29.155244415277998</v>
      </c>
      <c r="K8718" s="2">
        <f ca="1">+TablaVentas[[#This Row],[SUBTOTAL]]+TablaVentas[[#This Row],[IGV]]</f>
        <v>191.12882450015576</v>
      </c>
    </row>
    <row r="8719" spans="1:11" x14ac:dyDescent="0.25">
      <c r="A8719" t="s">
        <v>8728</v>
      </c>
      <c r="B8719" s="6">
        <v>46276</v>
      </c>
      <c r="C8719" t="s">
        <v>10013</v>
      </c>
      <c r="D8719" t="s">
        <v>10018</v>
      </c>
      <c r="E8719">
        <v>3</v>
      </c>
      <c r="F8719">
        <f>+_xlfn.XLOOKUP(TablaVentas[[#This Row],[PRODUCTO FINANCIERO]],TablaPrecios[PRODUCTO FINANCIERO],TablaPrecios[PRECIO UNIT],0)</f>
        <v>14.9</v>
      </c>
      <c r="G8719" s="2">
        <f>+TablaVentas[[#This Row],[CANTIDAD]]*TablaVentas[[#This Row],[PRECIO UNITARIO]]</f>
        <v>44.7</v>
      </c>
      <c r="H8719" s="1">
        <f t="shared" ca="1" si="136"/>
        <v>0.15006570927522619</v>
      </c>
      <c r="I8719" s="2">
        <f ca="1">+TablaVentas[[#This Row],[VENTAL TOTAL]]-TablaVentas[[#This Row],[VENTAL TOTAL]]*TablaVentas[[#This Row],[DESCUENTO]]</f>
        <v>37.992062795397388</v>
      </c>
      <c r="J8719" s="2">
        <f ca="1">0.18*TablaVentas[[#This Row],[SUBTOTAL]]</f>
        <v>6.8385713031715296</v>
      </c>
      <c r="K8719" s="2">
        <f ca="1">+TablaVentas[[#This Row],[SUBTOTAL]]+TablaVentas[[#This Row],[IGV]]</f>
        <v>44.830634098568915</v>
      </c>
    </row>
    <row r="8720" spans="1:11" x14ac:dyDescent="0.25">
      <c r="A8720" t="s">
        <v>8729</v>
      </c>
      <c r="B8720" s="6">
        <v>45479</v>
      </c>
      <c r="C8720" t="s">
        <v>10013</v>
      </c>
      <c r="D8720" t="s">
        <v>10019</v>
      </c>
      <c r="E8720">
        <v>13</v>
      </c>
      <c r="F8720">
        <f>+_xlfn.XLOOKUP(TablaVentas[[#This Row],[PRODUCTO FINANCIERO]],TablaPrecios[PRODUCTO FINANCIERO],TablaPrecios[PRECIO UNIT],0)</f>
        <v>9.9</v>
      </c>
      <c r="G8720" s="2">
        <f>+TablaVentas[[#This Row],[CANTIDAD]]*TablaVentas[[#This Row],[PRECIO UNITARIO]]</f>
        <v>128.70000000000002</v>
      </c>
      <c r="H8720" s="1">
        <f t="shared" ca="1" si="136"/>
        <v>0.15484477009257319</v>
      </c>
      <c r="I8720" s="2">
        <f ca="1">+TablaVentas[[#This Row],[VENTAL TOTAL]]-TablaVentas[[#This Row],[VENTAL TOTAL]]*TablaVentas[[#This Row],[DESCUENTO]]</f>
        <v>108.77147808908585</v>
      </c>
      <c r="J8720" s="2">
        <f ca="1">0.18*TablaVentas[[#This Row],[SUBTOTAL]]</f>
        <v>19.578866056035451</v>
      </c>
      <c r="K8720" s="2">
        <f ca="1">+TablaVentas[[#This Row],[SUBTOTAL]]+TablaVentas[[#This Row],[IGV]]</f>
        <v>128.35034414512131</v>
      </c>
    </row>
    <row r="8721" spans="1:11" x14ac:dyDescent="0.25">
      <c r="A8721" t="s">
        <v>8730</v>
      </c>
      <c r="B8721" s="6">
        <v>45885</v>
      </c>
      <c r="C8721" t="s">
        <v>10011</v>
      </c>
      <c r="D8721" t="s">
        <v>10018</v>
      </c>
      <c r="E8721">
        <v>5</v>
      </c>
      <c r="F8721">
        <f>+_xlfn.XLOOKUP(TablaVentas[[#This Row],[PRODUCTO FINANCIERO]],TablaPrecios[PRODUCTO FINANCIERO],TablaPrecios[PRECIO UNIT],0)</f>
        <v>14.9</v>
      </c>
      <c r="G8721" s="2">
        <f>+TablaVentas[[#This Row],[CANTIDAD]]*TablaVentas[[#This Row],[PRECIO UNITARIO]]</f>
        <v>74.5</v>
      </c>
      <c r="H8721" s="1">
        <f t="shared" ca="1" si="136"/>
        <v>0.10988476167424742</v>
      </c>
      <c r="I8721" s="2">
        <f ca="1">+TablaVentas[[#This Row],[VENTAL TOTAL]]-TablaVentas[[#This Row],[VENTAL TOTAL]]*TablaVentas[[#This Row],[DESCUENTO]]</f>
        <v>66.313585255268563</v>
      </c>
      <c r="J8721" s="2">
        <f ca="1">0.18*TablaVentas[[#This Row],[SUBTOTAL]]</f>
        <v>11.936445345948341</v>
      </c>
      <c r="K8721" s="2">
        <f ca="1">+TablaVentas[[#This Row],[SUBTOTAL]]+TablaVentas[[#This Row],[IGV]]</f>
        <v>78.250030601216906</v>
      </c>
    </row>
    <row r="8722" spans="1:11" x14ac:dyDescent="0.25">
      <c r="A8722" t="s">
        <v>8731</v>
      </c>
      <c r="B8722" s="6">
        <v>45971</v>
      </c>
      <c r="C8722" t="s">
        <v>10014</v>
      </c>
      <c r="D8722" t="s">
        <v>10018</v>
      </c>
      <c r="E8722">
        <v>20</v>
      </c>
      <c r="F8722">
        <f>+_xlfn.XLOOKUP(TablaVentas[[#This Row],[PRODUCTO FINANCIERO]],TablaPrecios[PRODUCTO FINANCIERO],TablaPrecios[PRECIO UNIT],0)</f>
        <v>14.9</v>
      </c>
      <c r="G8722" s="2">
        <f>+TablaVentas[[#This Row],[CANTIDAD]]*TablaVentas[[#This Row],[PRECIO UNITARIO]]</f>
        <v>298</v>
      </c>
      <c r="H8722" s="1">
        <f t="shared" ca="1" si="136"/>
        <v>0.10994239910781797</v>
      </c>
      <c r="I8722" s="2">
        <f ca="1">+TablaVentas[[#This Row],[VENTAL TOTAL]]-TablaVentas[[#This Row],[VENTAL TOTAL]]*TablaVentas[[#This Row],[DESCUENTO]]</f>
        <v>265.23716506587027</v>
      </c>
      <c r="J8722" s="2">
        <f ca="1">0.18*TablaVentas[[#This Row],[SUBTOTAL]]</f>
        <v>47.742689711856649</v>
      </c>
      <c r="K8722" s="2">
        <f ca="1">+TablaVentas[[#This Row],[SUBTOTAL]]+TablaVentas[[#This Row],[IGV]]</f>
        <v>312.97985477772693</v>
      </c>
    </row>
    <row r="8723" spans="1:11" x14ac:dyDescent="0.25">
      <c r="A8723" t="s">
        <v>8732</v>
      </c>
      <c r="B8723" s="6">
        <v>45802</v>
      </c>
      <c r="C8723" t="s">
        <v>10014</v>
      </c>
      <c r="D8723" t="s">
        <v>10020</v>
      </c>
      <c r="E8723">
        <v>3</v>
      </c>
      <c r="F8723">
        <f>+_xlfn.XLOOKUP(TablaVentas[[#This Row],[PRODUCTO FINANCIERO]],TablaPrecios[PRODUCTO FINANCIERO],TablaPrecios[PRECIO UNIT],0)</f>
        <v>14.9</v>
      </c>
      <c r="G8723" s="2">
        <f>+TablaVentas[[#This Row],[CANTIDAD]]*TablaVentas[[#This Row],[PRECIO UNITARIO]]</f>
        <v>44.7</v>
      </c>
      <c r="H8723" s="1">
        <f t="shared" ca="1" si="136"/>
        <v>0.17801178276793994</v>
      </c>
      <c r="I8723" s="2">
        <f ca="1">+TablaVentas[[#This Row],[VENTAL TOTAL]]-TablaVentas[[#This Row],[VENTAL TOTAL]]*TablaVentas[[#This Row],[DESCUENTO]]</f>
        <v>36.742873310273083</v>
      </c>
      <c r="J8723" s="2">
        <f ca="1">0.18*TablaVentas[[#This Row],[SUBTOTAL]]</f>
        <v>6.613717195849155</v>
      </c>
      <c r="K8723" s="2">
        <f ca="1">+TablaVentas[[#This Row],[SUBTOTAL]]+TablaVentas[[#This Row],[IGV]]</f>
        <v>43.356590506122238</v>
      </c>
    </row>
    <row r="8724" spans="1:11" x14ac:dyDescent="0.25">
      <c r="A8724" t="s">
        <v>8733</v>
      </c>
      <c r="B8724" s="6">
        <v>46090</v>
      </c>
      <c r="C8724" t="s">
        <v>10011</v>
      </c>
      <c r="D8724" t="s">
        <v>10018</v>
      </c>
      <c r="E8724">
        <v>13</v>
      </c>
      <c r="F8724">
        <f>+_xlfn.XLOOKUP(TablaVentas[[#This Row],[PRODUCTO FINANCIERO]],TablaPrecios[PRODUCTO FINANCIERO],TablaPrecios[PRECIO UNIT],0)</f>
        <v>14.9</v>
      </c>
      <c r="G8724" s="2">
        <f>+TablaVentas[[#This Row],[CANTIDAD]]*TablaVentas[[#This Row],[PRECIO UNITARIO]]</f>
        <v>193.70000000000002</v>
      </c>
      <c r="H8724" s="1">
        <f t="shared" ca="1" si="136"/>
        <v>0.10940875044949294</v>
      </c>
      <c r="I8724" s="2">
        <f ca="1">+TablaVentas[[#This Row],[VENTAL TOTAL]]-TablaVentas[[#This Row],[VENTAL TOTAL]]*TablaVentas[[#This Row],[DESCUENTO]]</f>
        <v>172.50752503793322</v>
      </c>
      <c r="J8724" s="2">
        <f ca="1">0.18*TablaVentas[[#This Row],[SUBTOTAL]]</f>
        <v>31.051354506827977</v>
      </c>
      <c r="K8724" s="2">
        <f ca="1">+TablaVentas[[#This Row],[SUBTOTAL]]+TablaVentas[[#This Row],[IGV]]</f>
        <v>203.5588795447612</v>
      </c>
    </row>
    <row r="8725" spans="1:11" x14ac:dyDescent="0.25">
      <c r="A8725" t="s">
        <v>8734</v>
      </c>
      <c r="B8725" s="6">
        <v>45943</v>
      </c>
      <c r="C8725" t="s">
        <v>10015</v>
      </c>
      <c r="D8725" t="s">
        <v>10017</v>
      </c>
      <c r="E8725">
        <v>12</v>
      </c>
      <c r="F8725">
        <f>+_xlfn.XLOOKUP(TablaVentas[[#This Row],[PRODUCTO FINANCIERO]],TablaPrecios[PRODUCTO FINANCIERO],TablaPrecios[PRECIO UNIT],0)</f>
        <v>9.9</v>
      </c>
      <c r="G8725" s="2">
        <f>+TablaVentas[[#This Row],[CANTIDAD]]*TablaVentas[[#This Row],[PRECIO UNITARIO]]</f>
        <v>118.80000000000001</v>
      </c>
      <c r="H8725" s="1">
        <f t="shared" ca="1" si="136"/>
        <v>0.11756112168083897</v>
      </c>
      <c r="I8725" s="2">
        <f ca="1">+TablaVentas[[#This Row],[VENTAL TOTAL]]-TablaVentas[[#This Row],[VENTAL TOTAL]]*TablaVentas[[#This Row],[DESCUENTO]]</f>
        <v>104.83373874431634</v>
      </c>
      <c r="J8725" s="2">
        <f ca="1">0.18*TablaVentas[[#This Row],[SUBTOTAL]]</f>
        <v>18.870072973976939</v>
      </c>
      <c r="K8725" s="2">
        <f ca="1">+TablaVentas[[#This Row],[SUBTOTAL]]+TablaVentas[[#This Row],[IGV]]</f>
        <v>123.70381171829328</v>
      </c>
    </row>
    <row r="8726" spans="1:11" x14ac:dyDescent="0.25">
      <c r="A8726" t="s">
        <v>8735</v>
      </c>
      <c r="B8726" s="6">
        <v>45684</v>
      </c>
      <c r="C8726" t="s">
        <v>10015</v>
      </c>
      <c r="D8726" t="s">
        <v>10018</v>
      </c>
      <c r="E8726">
        <v>16</v>
      </c>
      <c r="F8726">
        <f>+_xlfn.XLOOKUP(TablaVentas[[#This Row],[PRODUCTO FINANCIERO]],TablaPrecios[PRODUCTO FINANCIERO],TablaPrecios[PRECIO UNIT],0)</f>
        <v>14.9</v>
      </c>
      <c r="G8726" s="2">
        <f>+TablaVentas[[#This Row],[CANTIDAD]]*TablaVentas[[#This Row],[PRECIO UNITARIO]]</f>
        <v>238.4</v>
      </c>
      <c r="H8726" s="1">
        <f t="shared" ca="1" si="136"/>
        <v>0.13966202372979328</v>
      </c>
      <c r="I8726" s="2">
        <f ca="1">+TablaVentas[[#This Row],[VENTAL TOTAL]]-TablaVentas[[#This Row],[VENTAL TOTAL]]*TablaVentas[[#This Row],[DESCUENTO]]</f>
        <v>205.10457354281729</v>
      </c>
      <c r="J8726" s="2">
        <f ca="1">0.18*TablaVentas[[#This Row],[SUBTOTAL]]</f>
        <v>36.918823237707109</v>
      </c>
      <c r="K8726" s="2">
        <f ca="1">+TablaVentas[[#This Row],[SUBTOTAL]]+TablaVentas[[#This Row],[IGV]]</f>
        <v>242.02339678052439</v>
      </c>
    </row>
    <row r="8727" spans="1:11" x14ac:dyDescent="0.25">
      <c r="A8727" t="s">
        <v>8736</v>
      </c>
      <c r="B8727" s="6">
        <v>45521</v>
      </c>
      <c r="C8727" t="s">
        <v>10012</v>
      </c>
      <c r="D8727" t="s">
        <v>10018</v>
      </c>
      <c r="E8727">
        <v>9</v>
      </c>
      <c r="F8727">
        <f>+_xlfn.XLOOKUP(TablaVentas[[#This Row],[PRODUCTO FINANCIERO]],TablaPrecios[PRODUCTO FINANCIERO],TablaPrecios[PRECIO UNIT],0)</f>
        <v>14.9</v>
      </c>
      <c r="G8727" s="2">
        <f>+TablaVentas[[#This Row],[CANTIDAD]]*TablaVentas[[#This Row],[PRECIO UNITARIO]]</f>
        <v>134.1</v>
      </c>
      <c r="H8727" s="1">
        <f t="shared" ca="1" si="136"/>
        <v>0.17467246896556432</v>
      </c>
      <c r="I8727" s="2">
        <f ca="1">+TablaVentas[[#This Row],[VENTAL TOTAL]]-TablaVentas[[#This Row],[VENTAL TOTAL]]*TablaVentas[[#This Row],[DESCUENTO]]</f>
        <v>110.67642191171782</v>
      </c>
      <c r="J8727" s="2">
        <f ca="1">0.18*TablaVentas[[#This Row],[SUBTOTAL]]</f>
        <v>19.921755944109208</v>
      </c>
      <c r="K8727" s="2">
        <f ca="1">+TablaVentas[[#This Row],[SUBTOTAL]]+TablaVentas[[#This Row],[IGV]]</f>
        <v>130.59817785582703</v>
      </c>
    </row>
    <row r="8728" spans="1:11" x14ac:dyDescent="0.25">
      <c r="A8728" t="s">
        <v>8737</v>
      </c>
      <c r="B8728" s="6">
        <v>46301</v>
      </c>
      <c r="C8728" t="s">
        <v>10012</v>
      </c>
      <c r="D8728" t="s">
        <v>10017</v>
      </c>
      <c r="E8728">
        <v>3</v>
      </c>
      <c r="F8728">
        <f>+_xlfn.XLOOKUP(TablaVentas[[#This Row],[PRODUCTO FINANCIERO]],TablaPrecios[PRODUCTO FINANCIERO],TablaPrecios[PRECIO UNIT],0)</f>
        <v>9.9</v>
      </c>
      <c r="G8728" s="2">
        <f>+TablaVentas[[#This Row],[CANTIDAD]]*TablaVentas[[#This Row],[PRECIO UNITARIO]]</f>
        <v>29.700000000000003</v>
      </c>
      <c r="H8728" s="1">
        <f t="shared" ca="1" si="136"/>
        <v>0.13970911150495791</v>
      </c>
      <c r="I8728" s="2">
        <f ca="1">+TablaVentas[[#This Row],[VENTAL TOTAL]]-TablaVentas[[#This Row],[VENTAL TOTAL]]*TablaVentas[[#This Row],[DESCUENTO]]</f>
        <v>25.550639388302752</v>
      </c>
      <c r="J8728" s="2">
        <f ca="1">0.18*TablaVentas[[#This Row],[SUBTOTAL]]</f>
        <v>4.5991150898944948</v>
      </c>
      <c r="K8728" s="2">
        <f ca="1">+TablaVentas[[#This Row],[SUBTOTAL]]+TablaVentas[[#This Row],[IGV]]</f>
        <v>30.149754478197245</v>
      </c>
    </row>
    <row r="8729" spans="1:11" x14ac:dyDescent="0.25">
      <c r="A8729" t="s">
        <v>8738</v>
      </c>
      <c r="B8729" s="6">
        <v>45779</v>
      </c>
      <c r="C8729" t="s">
        <v>10011</v>
      </c>
      <c r="D8729" t="s">
        <v>10019</v>
      </c>
      <c r="E8729">
        <v>20</v>
      </c>
      <c r="F8729">
        <f>+_xlfn.XLOOKUP(TablaVentas[[#This Row],[PRODUCTO FINANCIERO]],TablaPrecios[PRODUCTO FINANCIERO],TablaPrecios[PRECIO UNIT],0)</f>
        <v>9.9</v>
      </c>
      <c r="G8729" s="2">
        <f>+TablaVentas[[#This Row],[CANTIDAD]]*TablaVentas[[#This Row],[PRECIO UNITARIO]]</f>
        <v>198</v>
      </c>
      <c r="H8729" s="1">
        <f t="shared" ca="1" si="136"/>
        <v>0.18212829582443651</v>
      </c>
      <c r="I8729" s="2">
        <f ca="1">+TablaVentas[[#This Row],[VENTAL TOTAL]]-TablaVentas[[#This Row],[VENTAL TOTAL]]*TablaVentas[[#This Row],[DESCUENTO]]</f>
        <v>161.93859742676156</v>
      </c>
      <c r="J8729" s="2">
        <f ca="1">0.18*TablaVentas[[#This Row],[SUBTOTAL]]</f>
        <v>29.148947536817079</v>
      </c>
      <c r="K8729" s="2">
        <f ca="1">+TablaVentas[[#This Row],[SUBTOTAL]]+TablaVentas[[#This Row],[IGV]]</f>
        <v>191.08754496357864</v>
      </c>
    </row>
    <row r="8730" spans="1:11" x14ac:dyDescent="0.25">
      <c r="A8730" t="s">
        <v>8739</v>
      </c>
      <c r="B8730" s="6">
        <v>46010</v>
      </c>
      <c r="C8730" t="s">
        <v>10012</v>
      </c>
      <c r="D8730" t="s">
        <v>10020</v>
      </c>
      <c r="E8730">
        <v>16</v>
      </c>
      <c r="F8730">
        <f>+_xlfn.XLOOKUP(TablaVentas[[#This Row],[PRODUCTO FINANCIERO]],TablaPrecios[PRODUCTO FINANCIERO],TablaPrecios[PRECIO UNIT],0)</f>
        <v>14.9</v>
      </c>
      <c r="G8730" s="2">
        <f>+TablaVentas[[#This Row],[CANTIDAD]]*TablaVentas[[#This Row],[PRECIO UNITARIO]]</f>
        <v>238.4</v>
      </c>
      <c r="H8730" s="1">
        <f t="shared" ca="1" si="136"/>
        <v>0.17447232847242244</v>
      </c>
      <c r="I8730" s="2">
        <f ca="1">+TablaVentas[[#This Row],[VENTAL TOTAL]]-TablaVentas[[#This Row],[VENTAL TOTAL]]*TablaVentas[[#This Row],[DESCUENTO]]</f>
        <v>196.8057968921745</v>
      </c>
      <c r="J8730" s="2">
        <f ca="1">0.18*TablaVentas[[#This Row],[SUBTOTAL]]</f>
        <v>35.425043440591409</v>
      </c>
      <c r="K8730" s="2">
        <f ca="1">+TablaVentas[[#This Row],[SUBTOTAL]]+TablaVentas[[#This Row],[IGV]]</f>
        <v>232.23084033276592</v>
      </c>
    </row>
    <row r="8731" spans="1:11" x14ac:dyDescent="0.25">
      <c r="A8731" t="s">
        <v>8740</v>
      </c>
      <c r="B8731" s="6">
        <v>46299</v>
      </c>
      <c r="C8731" t="s">
        <v>10014</v>
      </c>
      <c r="D8731" t="s">
        <v>10020</v>
      </c>
      <c r="E8731">
        <v>6</v>
      </c>
      <c r="F8731">
        <f>+_xlfn.XLOOKUP(TablaVentas[[#This Row],[PRODUCTO FINANCIERO]],TablaPrecios[PRODUCTO FINANCIERO],TablaPrecios[PRECIO UNIT],0)</f>
        <v>14.9</v>
      </c>
      <c r="G8731" s="2">
        <f>+TablaVentas[[#This Row],[CANTIDAD]]*TablaVentas[[#This Row],[PRECIO UNITARIO]]</f>
        <v>89.4</v>
      </c>
      <c r="H8731" s="1">
        <f t="shared" ca="1" si="136"/>
        <v>0.10712613957554971</v>
      </c>
      <c r="I8731" s="2">
        <f ca="1">+TablaVentas[[#This Row],[VENTAL TOTAL]]-TablaVentas[[#This Row],[VENTAL TOTAL]]*TablaVentas[[#This Row],[DESCUENTO]]</f>
        <v>79.822923121945863</v>
      </c>
      <c r="J8731" s="2">
        <f ca="1">0.18*TablaVentas[[#This Row],[SUBTOTAL]]</f>
        <v>14.368126161950254</v>
      </c>
      <c r="K8731" s="2">
        <f ca="1">+TablaVentas[[#This Row],[SUBTOTAL]]+TablaVentas[[#This Row],[IGV]]</f>
        <v>94.19104928389612</v>
      </c>
    </row>
    <row r="8732" spans="1:11" x14ac:dyDescent="0.25">
      <c r="A8732" t="s">
        <v>8741</v>
      </c>
      <c r="B8732" s="6">
        <v>45614</v>
      </c>
      <c r="C8732" t="s">
        <v>10015</v>
      </c>
      <c r="D8732" t="s">
        <v>10017</v>
      </c>
      <c r="E8732">
        <v>19</v>
      </c>
      <c r="F8732">
        <f>+_xlfn.XLOOKUP(TablaVentas[[#This Row],[PRODUCTO FINANCIERO]],TablaPrecios[PRODUCTO FINANCIERO],TablaPrecios[PRECIO UNIT],0)</f>
        <v>9.9</v>
      </c>
      <c r="G8732" s="2">
        <f>+TablaVentas[[#This Row],[CANTIDAD]]*TablaVentas[[#This Row],[PRECIO UNITARIO]]</f>
        <v>188.1</v>
      </c>
      <c r="H8732" s="1">
        <f t="shared" ca="1" si="136"/>
        <v>0.15848543875404864</v>
      </c>
      <c r="I8732" s="2">
        <f ca="1">+TablaVentas[[#This Row],[VENTAL TOTAL]]-TablaVentas[[#This Row],[VENTAL TOTAL]]*TablaVentas[[#This Row],[DESCUENTO]]</f>
        <v>158.28888897036344</v>
      </c>
      <c r="J8732" s="2">
        <f ca="1">0.18*TablaVentas[[#This Row],[SUBTOTAL]]</f>
        <v>28.492000014665418</v>
      </c>
      <c r="K8732" s="2">
        <f ca="1">+TablaVentas[[#This Row],[SUBTOTAL]]+TablaVentas[[#This Row],[IGV]]</f>
        <v>186.78088898502887</v>
      </c>
    </row>
    <row r="8733" spans="1:11" x14ac:dyDescent="0.25">
      <c r="A8733" t="s">
        <v>8742</v>
      </c>
      <c r="B8733" s="6">
        <v>46285</v>
      </c>
      <c r="C8733" t="s">
        <v>10015</v>
      </c>
      <c r="D8733" t="s">
        <v>10020</v>
      </c>
      <c r="E8733">
        <v>13</v>
      </c>
      <c r="F8733">
        <f>+_xlfn.XLOOKUP(TablaVentas[[#This Row],[PRODUCTO FINANCIERO]],TablaPrecios[PRODUCTO FINANCIERO],TablaPrecios[PRECIO UNIT],0)</f>
        <v>14.9</v>
      </c>
      <c r="G8733" s="2">
        <f>+TablaVentas[[#This Row],[CANTIDAD]]*TablaVentas[[#This Row],[PRECIO UNITARIO]]</f>
        <v>193.70000000000002</v>
      </c>
      <c r="H8733" s="1">
        <f t="shared" ca="1" si="136"/>
        <v>0.18745844772439893</v>
      </c>
      <c r="I8733" s="2">
        <f ca="1">+TablaVentas[[#This Row],[VENTAL TOTAL]]-TablaVentas[[#This Row],[VENTAL TOTAL]]*TablaVentas[[#This Row],[DESCUENTO]]</f>
        <v>157.38929867578395</v>
      </c>
      <c r="J8733" s="2">
        <f ca="1">0.18*TablaVentas[[#This Row],[SUBTOTAL]]</f>
        <v>28.33007376164111</v>
      </c>
      <c r="K8733" s="2">
        <f ca="1">+TablaVentas[[#This Row],[SUBTOTAL]]+TablaVentas[[#This Row],[IGV]]</f>
        <v>185.71937243742505</v>
      </c>
    </row>
    <row r="8734" spans="1:11" x14ac:dyDescent="0.25">
      <c r="A8734" t="s">
        <v>8743</v>
      </c>
      <c r="B8734" s="6">
        <v>46131</v>
      </c>
      <c r="C8734" t="s">
        <v>10011</v>
      </c>
      <c r="D8734" t="s">
        <v>10018</v>
      </c>
      <c r="E8734">
        <v>20</v>
      </c>
      <c r="F8734">
        <f>+_xlfn.XLOOKUP(TablaVentas[[#This Row],[PRODUCTO FINANCIERO]],TablaPrecios[PRODUCTO FINANCIERO],TablaPrecios[PRECIO UNIT],0)</f>
        <v>14.9</v>
      </c>
      <c r="G8734" s="2">
        <f>+TablaVentas[[#This Row],[CANTIDAD]]*TablaVentas[[#This Row],[PRECIO UNITARIO]]</f>
        <v>298</v>
      </c>
      <c r="H8734" s="1">
        <f t="shared" ca="1" si="136"/>
        <v>0.14336300155163165</v>
      </c>
      <c r="I8734" s="2">
        <f ca="1">+TablaVentas[[#This Row],[VENTAL TOTAL]]-TablaVentas[[#This Row],[VENTAL TOTAL]]*TablaVentas[[#This Row],[DESCUENTO]]</f>
        <v>255.27782553761378</v>
      </c>
      <c r="J8734" s="2">
        <f ca="1">0.18*TablaVentas[[#This Row],[SUBTOTAL]]</f>
        <v>45.950008596770481</v>
      </c>
      <c r="K8734" s="2">
        <f ca="1">+TablaVentas[[#This Row],[SUBTOTAL]]+TablaVentas[[#This Row],[IGV]]</f>
        <v>301.22783413438424</v>
      </c>
    </row>
    <row r="8735" spans="1:11" x14ac:dyDescent="0.25">
      <c r="A8735" t="s">
        <v>8744</v>
      </c>
      <c r="B8735" s="6">
        <v>45868</v>
      </c>
      <c r="C8735" t="s">
        <v>10015</v>
      </c>
      <c r="D8735" t="s">
        <v>10020</v>
      </c>
      <c r="E8735">
        <v>6</v>
      </c>
      <c r="F8735">
        <f>+_xlfn.XLOOKUP(TablaVentas[[#This Row],[PRODUCTO FINANCIERO]],TablaPrecios[PRODUCTO FINANCIERO],TablaPrecios[PRECIO UNIT],0)</f>
        <v>14.9</v>
      </c>
      <c r="G8735" s="2">
        <f>+TablaVentas[[#This Row],[CANTIDAD]]*TablaVentas[[#This Row],[PRECIO UNITARIO]]</f>
        <v>89.4</v>
      </c>
      <c r="H8735" s="1">
        <f t="shared" ca="1" si="136"/>
        <v>0.193946093828263</v>
      </c>
      <c r="I8735" s="2">
        <f ca="1">+TablaVentas[[#This Row],[VENTAL TOTAL]]-TablaVentas[[#This Row],[VENTAL TOTAL]]*TablaVentas[[#This Row],[DESCUENTO]]</f>
        <v>72.061219211753297</v>
      </c>
      <c r="J8735" s="2">
        <f ca="1">0.18*TablaVentas[[#This Row],[SUBTOTAL]]</f>
        <v>12.971019458115594</v>
      </c>
      <c r="K8735" s="2">
        <f ca="1">+TablaVentas[[#This Row],[SUBTOTAL]]+TablaVentas[[#This Row],[IGV]]</f>
        <v>85.032238669868889</v>
      </c>
    </row>
    <row r="8736" spans="1:11" x14ac:dyDescent="0.25">
      <c r="A8736" t="s">
        <v>8745</v>
      </c>
      <c r="B8736" s="6">
        <v>46242</v>
      </c>
      <c r="C8736" t="s">
        <v>10013</v>
      </c>
      <c r="D8736" t="s">
        <v>10020</v>
      </c>
      <c r="E8736">
        <v>14</v>
      </c>
      <c r="F8736">
        <f>+_xlfn.XLOOKUP(TablaVentas[[#This Row],[PRODUCTO FINANCIERO]],TablaPrecios[PRODUCTO FINANCIERO],TablaPrecios[PRECIO UNIT],0)</f>
        <v>14.9</v>
      </c>
      <c r="G8736" s="2">
        <f>+TablaVentas[[#This Row],[CANTIDAD]]*TablaVentas[[#This Row],[PRECIO UNITARIO]]</f>
        <v>208.6</v>
      </c>
      <c r="H8736" s="1">
        <f t="shared" ca="1" si="136"/>
        <v>0.10256012612058971</v>
      </c>
      <c r="I8736" s="2">
        <f ca="1">+TablaVentas[[#This Row],[VENTAL TOTAL]]-TablaVentas[[#This Row],[VENTAL TOTAL]]*TablaVentas[[#This Row],[DESCUENTO]]</f>
        <v>187.20595769124498</v>
      </c>
      <c r="J8736" s="2">
        <f ca="1">0.18*TablaVentas[[#This Row],[SUBTOTAL]]</f>
        <v>33.697072384424096</v>
      </c>
      <c r="K8736" s="2">
        <f ca="1">+TablaVentas[[#This Row],[SUBTOTAL]]+TablaVentas[[#This Row],[IGV]]</f>
        <v>220.90303007566908</v>
      </c>
    </row>
    <row r="8737" spans="1:11" x14ac:dyDescent="0.25">
      <c r="A8737" t="s">
        <v>8746</v>
      </c>
      <c r="B8737" s="6">
        <v>45981</v>
      </c>
      <c r="C8737" t="s">
        <v>10012</v>
      </c>
      <c r="D8737" t="s">
        <v>10018</v>
      </c>
      <c r="E8737">
        <v>5</v>
      </c>
      <c r="F8737">
        <f>+_xlfn.XLOOKUP(TablaVentas[[#This Row],[PRODUCTO FINANCIERO]],TablaPrecios[PRODUCTO FINANCIERO],TablaPrecios[PRECIO UNIT],0)</f>
        <v>14.9</v>
      </c>
      <c r="G8737" s="2">
        <f>+TablaVentas[[#This Row],[CANTIDAD]]*TablaVentas[[#This Row],[PRECIO UNITARIO]]</f>
        <v>74.5</v>
      </c>
      <c r="H8737" s="1">
        <f t="shared" ca="1" si="136"/>
        <v>0.17420645769576837</v>
      </c>
      <c r="I8737" s="2">
        <f ca="1">+TablaVentas[[#This Row],[VENTAL TOTAL]]-TablaVentas[[#This Row],[VENTAL TOTAL]]*TablaVentas[[#This Row],[DESCUENTO]]</f>
        <v>61.521618901665256</v>
      </c>
      <c r="J8737" s="2">
        <f ca="1">0.18*TablaVentas[[#This Row],[SUBTOTAL]]</f>
        <v>11.073891402299745</v>
      </c>
      <c r="K8737" s="2">
        <f ca="1">+TablaVentas[[#This Row],[SUBTOTAL]]+TablaVentas[[#This Row],[IGV]]</f>
        <v>72.595510303965</v>
      </c>
    </row>
    <row r="8738" spans="1:11" x14ac:dyDescent="0.25">
      <c r="A8738" t="s">
        <v>8747</v>
      </c>
      <c r="B8738" s="6">
        <v>45399</v>
      </c>
      <c r="C8738" t="s">
        <v>10014</v>
      </c>
      <c r="D8738" t="s">
        <v>10020</v>
      </c>
      <c r="E8738">
        <v>18</v>
      </c>
      <c r="F8738">
        <f>+_xlfn.XLOOKUP(TablaVentas[[#This Row],[PRODUCTO FINANCIERO]],TablaPrecios[PRODUCTO FINANCIERO],TablaPrecios[PRECIO UNIT],0)</f>
        <v>14.9</v>
      </c>
      <c r="G8738" s="2">
        <f>+TablaVentas[[#This Row],[CANTIDAD]]*TablaVentas[[#This Row],[PRECIO UNITARIO]]</f>
        <v>268.2</v>
      </c>
      <c r="H8738" s="1">
        <f t="shared" ca="1" si="136"/>
        <v>0.12573926746829422</v>
      </c>
      <c r="I8738" s="2">
        <f ca="1">+TablaVentas[[#This Row],[VENTAL TOTAL]]-TablaVentas[[#This Row],[VENTAL TOTAL]]*TablaVentas[[#This Row],[DESCUENTO]]</f>
        <v>234.47672846500348</v>
      </c>
      <c r="J8738" s="2">
        <f ca="1">0.18*TablaVentas[[#This Row],[SUBTOTAL]]</f>
        <v>42.205811123700627</v>
      </c>
      <c r="K8738" s="2">
        <f ca="1">+TablaVentas[[#This Row],[SUBTOTAL]]+TablaVentas[[#This Row],[IGV]]</f>
        <v>276.68253958870412</v>
      </c>
    </row>
    <row r="8739" spans="1:11" x14ac:dyDescent="0.25">
      <c r="A8739" t="s">
        <v>8748</v>
      </c>
      <c r="B8739" s="6">
        <v>45377</v>
      </c>
      <c r="C8739" t="s">
        <v>10015</v>
      </c>
      <c r="D8739" t="s">
        <v>10022</v>
      </c>
      <c r="E8739">
        <v>20</v>
      </c>
      <c r="F8739">
        <f>+_xlfn.XLOOKUP(TablaVentas[[#This Row],[PRODUCTO FINANCIERO]],TablaPrecios[PRODUCTO FINANCIERO],TablaPrecios[PRECIO UNIT],0)</f>
        <v>20.9</v>
      </c>
      <c r="G8739" s="2">
        <f>+TablaVentas[[#This Row],[CANTIDAD]]*TablaVentas[[#This Row],[PRECIO UNITARIO]]</f>
        <v>418</v>
      </c>
      <c r="H8739" s="1">
        <f t="shared" ca="1" si="136"/>
        <v>0.12291517861752482</v>
      </c>
      <c r="I8739" s="2">
        <f ca="1">+TablaVentas[[#This Row],[VENTAL TOTAL]]-TablaVentas[[#This Row],[VENTAL TOTAL]]*TablaVentas[[#This Row],[DESCUENTO]]</f>
        <v>366.62145533787464</v>
      </c>
      <c r="J8739" s="2">
        <f ca="1">0.18*TablaVentas[[#This Row],[SUBTOTAL]]</f>
        <v>65.991861960817431</v>
      </c>
      <c r="K8739" s="2">
        <f ca="1">+TablaVentas[[#This Row],[SUBTOTAL]]+TablaVentas[[#This Row],[IGV]]</f>
        <v>432.6133172986921</v>
      </c>
    </row>
    <row r="8740" spans="1:11" x14ac:dyDescent="0.25">
      <c r="A8740" t="s">
        <v>8749</v>
      </c>
      <c r="B8740" s="6">
        <v>46027</v>
      </c>
      <c r="C8740" t="s">
        <v>10014</v>
      </c>
      <c r="D8740" t="s">
        <v>10017</v>
      </c>
      <c r="E8740">
        <v>18</v>
      </c>
      <c r="F8740">
        <f>+_xlfn.XLOOKUP(TablaVentas[[#This Row],[PRODUCTO FINANCIERO]],TablaPrecios[PRODUCTO FINANCIERO],TablaPrecios[PRECIO UNIT],0)</f>
        <v>9.9</v>
      </c>
      <c r="G8740" s="2">
        <f>+TablaVentas[[#This Row],[CANTIDAD]]*TablaVentas[[#This Row],[PRECIO UNITARIO]]</f>
        <v>178.20000000000002</v>
      </c>
      <c r="H8740" s="1">
        <f t="shared" ca="1" si="136"/>
        <v>0.1550059088702001</v>
      </c>
      <c r="I8740" s="2">
        <f ca="1">+TablaVentas[[#This Row],[VENTAL TOTAL]]-TablaVentas[[#This Row],[VENTAL TOTAL]]*TablaVentas[[#This Row],[DESCUENTO]]</f>
        <v>150.57794703933035</v>
      </c>
      <c r="J8740" s="2">
        <f ca="1">0.18*TablaVentas[[#This Row],[SUBTOTAL]]</f>
        <v>27.104030467079461</v>
      </c>
      <c r="K8740" s="2">
        <f ca="1">+TablaVentas[[#This Row],[SUBTOTAL]]+TablaVentas[[#This Row],[IGV]]</f>
        <v>177.68197750640982</v>
      </c>
    </row>
    <row r="8741" spans="1:11" x14ac:dyDescent="0.25">
      <c r="A8741" t="s">
        <v>8750</v>
      </c>
      <c r="B8741" s="6">
        <v>46371</v>
      </c>
      <c r="C8741" t="s">
        <v>10015</v>
      </c>
      <c r="D8741" t="s">
        <v>10018</v>
      </c>
      <c r="E8741">
        <v>18</v>
      </c>
      <c r="F8741">
        <f>+_xlfn.XLOOKUP(TablaVentas[[#This Row],[PRODUCTO FINANCIERO]],TablaPrecios[PRODUCTO FINANCIERO],TablaPrecios[PRECIO UNIT],0)</f>
        <v>14.9</v>
      </c>
      <c r="G8741" s="2">
        <f>+TablaVentas[[#This Row],[CANTIDAD]]*TablaVentas[[#This Row],[PRECIO UNITARIO]]</f>
        <v>268.2</v>
      </c>
      <c r="H8741" s="1">
        <f t="shared" ca="1" si="136"/>
        <v>0.18586212469538943</v>
      </c>
      <c r="I8741" s="2">
        <f ca="1">+TablaVentas[[#This Row],[VENTAL TOTAL]]-TablaVentas[[#This Row],[VENTAL TOTAL]]*TablaVentas[[#This Row],[DESCUENTO]]</f>
        <v>218.35177815669655</v>
      </c>
      <c r="J8741" s="2">
        <f ca="1">0.18*TablaVentas[[#This Row],[SUBTOTAL]]</f>
        <v>39.30332006820538</v>
      </c>
      <c r="K8741" s="2">
        <f ca="1">+TablaVentas[[#This Row],[SUBTOTAL]]+TablaVentas[[#This Row],[IGV]]</f>
        <v>257.65509822490196</v>
      </c>
    </row>
    <row r="8742" spans="1:11" x14ac:dyDescent="0.25">
      <c r="A8742" t="s">
        <v>8751</v>
      </c>
      <c r="B8742" s="6">
        <v>46122</v>
      </c>
      <c r="C8742" t="s">
        <v>10015</v>
      </c>
      <c r="D8742" t="s">
        <v>10018</v>
      </c>
      <c r="E8742">
        <v>18</v>
      </c>
      <c r="F8742">
        <f>+_xlfn.XLOOKUP(TablaVentas[[#This Row],[PRODUCTO FINANCIERO]],TablaPrecios[PRODUCTO FINANCIERO],TablaPrecios[PRECIO UNIT],0)</f>
        <v>14.9</v>
      </c>
      <c r="G8742" s="2">
        <f>+TablaVentas[[#This Row],[CANTIDAD]]*TablaVentas[[#This Row],[PRECIO UNITARIO]]</f>
        <v>268.2</v>
      </c>
      <c r="H8742" s="1">
        <f t="shared" ca="1" si="136"/>
        <v>0.17502881862286648</v>
      </c>
      <c r="I8742" s="2">
        <f ca="1">+TablaVentas[[#This Row],[VENTAL TOTAL]]-TablaVentas[[#This Row],[VENTAL TOTAL]]*TablaVentas[[#This Row],[DESCUENTO]]</f>
        <v>221.25727084534719</v>
      </c>
      <c r="J8742" s="2">
        <f ca="1">0.18*TablaVentas[[#This Row],[SUBTOTAL]]</f>
        <v>39.826308752162497</v>
      </c>
      <c r="K8742" s="2">
        <f ca="1">+TablaVentas[[#This Row],[SUBTOTAL]]+TablaVentas[[#This Row],[IGV]]</f>
        <v>261.0835795975097</v>
      </c>
    </row>
    <row r="8743" spans="1:11" x14ac:dyDescent="0.25">
      <c r="A8743" t="s">
        <v>8752</v>
      </c>
      <c r="B8743" s="6">
        <v>46175</v>
      </c>
      <c r="C8743" t="s">
        <v>10014</v>
      </c>
      <c r="D8743" t="s">
        <v>10020</v>
      </c>
      <c r="E8743">
        <v>6</v>
      </c>
      <c r="F8743">
        <f>+_xlfn.XLOOKUP(TablaVentas[[#This Row],[PRODUCTO FINANCIERO]],TablaPrecios[PRODUCTO FINANCIERO],TablaPrecios[PRECIO UNIT],0)</f>
        <v>14.9</v>
      </c>
      <c r="G8743" s="2">
        <f>+TablaVentas[[#This Row],[CANTIDAD]]*TablaVentas[[#This Row],[PRECIO UNITARIO]]</f>
        <v>89.4</v>
      </c>
      <c r="H8743" s="1">
        <f t="shared" ca="1" si="136"/>
        <v>0.17012676559442011</v>
      </c>
      <c r="I8743" s="2">
        <f ca="1">+TablaVentas[[#This Row],[VENTAL TOTAL]]-TablaVentas[[#This Row],[VENTAL TOTAL]]*TablaVentas[[#This Row],[DESCUENTO]]</f>
        <v>74.190667155858847</v>
      </c>
      <c r="J8743" s="2">
        <f ca="1">0.18*TablaVentas[[#This Row],[SUBTOTAL]]</f>
        <v>13.354320088054592</v>
      </c>
      <c r="K8743" s="2">
        <f ca="1">+TablaVentas[[#This Row],[SUBTOTAL]]+TablaVentas[[#This Row],[IGV]]</f>
        <v>87.54498724391344</v>
      </c>
    </row>
    <row r="8744" spans="1:11" x14ac:dyDescent="0.25">
      <c r="A8744" t="s">
        <v>8753</v>
      </c>
      <c r="B8744" s="6">
        <v>45862</v>
      </c>
      <c r="C8744" t="s">
        <v>10015</v>
      </c>
      <c r="D8744" t="s">
        <v>10018</v>
      </c>
      <c r="E8744">
        <v>8</v>
      </c>
      <c r="F8744">
        <f>+_xlfn.XLOOKUP(TablaVentas[[#This Row],[PRODUCTO FINANCIERO]],TablaPrecios[PRODUCTO FINANCIERO],TablaPrecios[PRECIO UNIT],0)</f>
        <v>14.9</v>
      </c>
      <c r="G8744" s="2">
        <f>+TablaVentas[[#This Row],[CANTIDAD]]*TablaVentas[[#This Row],[PRECIO UNITARIO]]</f>
        <v>119.2</v>
      </c>
      <c r="H8744" s="1">
        <f t="shared" ca="1" si="136"/>
        <v>0.16080412225770804</v>
      </c>
      <c r="I8744" s="2">
        <f ca="1">+TablaVentas[[#This Row],[VENTAL TOTAL]]-TablaVentas[[#This Row],[VENTAL TOTAL]]*TablaVentas[[#This Row],[DESCUENTO]]</f>
        <v>100.0321486268812</v>
      </c>
      <c r="J8744" s="2">
        <f ca="1">0.18*TablaVentas[[#This Row],[SUBTOTAL]]</f>
        <v>18.005786752838613</v>
      </c>
      <c r="K8744" s="2">
        <f ca="1">+TablaVentas[[#This Row],[SUBTOTAL]]+TablaVentas[[#This Row],[IGV]]</f>
        <v>118.03793537971981</v>
      </c>
    </row>
    <row r="8745" spans="1:11" x14ac:dyDescent="0.25">
      <c r="A8745" t="s">
        <v>8754</v>
      </c>
      <c r="B8745" s="6">
        <v>45449</v>
      </c>
      <c r="C8745" t="s">
        <v>10012</v>
      </c>
      <c r="D8745" t="s">
        <v>10020</v>
      </c>
      <c r="E8745">
        <v>6</v>
      </c>
      <c r="F8745">
        <f>+_xlfn.XLOOKUP(TablaVentas[[#This Row],[PRODUCTO FINANCIERO]],TablaPrecios[PRODUCTO FINANCIERO],TablaPrecios[PRECIO UNIT],0)</f>
        <v>14.9</v>
      </c>
      <c r="G8745" s="2">
        <f>+TablaVentas[[#This Row],[CANTIDAD]]*TablaVentas[[#This Row],[PRECIO UNITARIO]]</f>
        <v>89.4</v>
      </c>
      <c r="H8745" s="1">
        <f t="shared" ca="1" si="136"/>
        <v>0.15369407123831164</v>
      </c>
      <c r="I8745" s="2">
        <f ca="1">+TablaVentas[[#This Row],[VENTAL TOTAL]]-TablaVentas[[#This Row],[VENTAL TOTAL]]*TablaVentas[[#This Row],[DESCUENTO]]</f>
        <v>75.659750031294948</v>
      </c>
      <c r="J8745" s="2">
        <f ca="1">0.18*TablaVentas[[#This Row],[SUBTOTAL]]</f>
        <v>13.618755005633091</v>
      </c>
      <c r="K8745" s="2">
        <f ca="1">+TablaVentas[[#This Row],[SUBTOTAL]]+TablaVentas[[#This Row],[IGV]]</f>
        <v>89.278505036928038</v>
      </c>
    </row>
    <row r="8746" spans="1:11" x14ac:dyDescent="0.25">
      <c r="A8746" t="s">
        <v>8755</v>
      </c>
      <c r="B8746" s="6">
        <v>45690</v>
      </c>
      <c r="C8746" t="s">
        <v>10016</v>
      </c>
      <c r="D8746" t="s">
        <v>10019</v>
      </c>
      <c r="E8746">
        <v>10</v>
      </c>
      <c r="F8746">
        <f>+_xlfn.XLOOKUP(TablaVentas[[#This Row],[PRODUCTO FINANCIERO]],TablaPrecios[PRODUCTO FINANCIERO],TablaPrecios[PRECIO UNIT],0)</f>
        <v>9.9</v>
      </c>
      <c r="G8746" s="2">
        <f>+TablaVentas[[#This Row],[CANTIDAD]]*TablaVentas[[#This Row],[PRECIO UNITARIO]]</f>
        <v>99</v>
      </c>
      <c r="H8746" s="1">
        <f t="shared" ca="1" si="136"/>
        <v>0.11452159532486915</v>
      </c>
      <c r="I8746" s="2">
        <f ca="1">+TablaVentas[[#This Row],[VENTAL TOTAL]]-TablaVentas[[#This Row],[VENTAL TOTAL]]*TablaVentas[[#This Row],[DESCUENTO]]</f>
        <v>87.662362062837957</v>
      </c>
      <c r="J8746" s="2">
        <f ca="1">0.18*TablaVentas[[#This Row],[SUBTOTAL]]</f>
        <v>15.779225171310832</v>
      </c>
      <c r="K8746" s="2">
        <f ca="1">+TablaVentas[[#This Row],[SUBTOTAL]]+TablaVentas[[#This Row],[IGV]]</f>
        <v>103.44158723414878</v>
      </c>
    </row>
    <row r="8747" spans="1:11" x14ac:dyDescent="0.25">
      <c r="A8747" t="s">
        <v>8756</v>
      </c>
      <c r="B8747" s="6">
        <v>46200</v>
      </c>
      <c r="C8747" t="s">
        <v>10012</v>
      </c>
      <c r="D8747" t="s">
        <v>10018</v>
      </c>
      <c r="E8747">
        <v>9</v>
      </c>
      <c r="F8747">
        <f>+_xlfn.XLOOKUP(TablaVentas[[#This Row],[PRODUCTO FINANCIERO]],TablaPrecios[PRODUCTO FINANCIERO],TablaPrecios[PRECIO UNIT],0)</f>
        <v>14.9</v>
      </c>
      <c r="G8747" s="2">
        <f>+TablaVentas[[#This Row],[CANTIDAD]]*TablaVentas[[#This Row],[PRECIO UNITARIO]]</f>
        <v>134.1</v>
      </c>
      <c r="H8747" s="1">
        <f t="shared" ca="1" si="136"/>
        <v>0.15625516511604684</v>
      </c>
      <c r="I8747" s="2">
        <f ca="1">+TablaVentas[[#This Row],[VENTAL TOTAL]]-TablaVentas[[#This Row],[VENTAL TOTAL]]*TablaVentas[[#This Row],[DESCUENTO]]</f>
        <v>113.14618235793812</v>
      </c>
      <c r="J8747" s="2">
        <f ca="1">0.18*TablaVentas[[#This Row],[SUBTOTAL]]</f>
        <v>20.36631282442886</v>
      </c>
      <c r="K8747" s="2">
        <f ca="1">+TablaVentas[[#This Row],[SUBTOTAL]]+TablaVentas[[#This Row],[IGV]]</f>
        <v>133.51249518236699</v>
      </c>
    </row>
    <row r="8748" spans="1:11" x14ac:dyDescent="0.25">
      <c r="A8748" t="s">
        <v>8757</v>
      </c>
      <c r="B8748" s="6">
        <v>45561</v>
      </c>
      <c r="C8748" t="s">
        <v>10016</v>
      </c>
      <c r="D8748" t="s">
        <v>10020</v>
      </c>
      <c r="E8748">
        <v>17</v>
      </c>
      <c r="F8748">
        <f>+_xlfn.XLOOKUP(TablaVentas[[#This Row],[PRODUCTO FINANCIERO]],TablaPrecios[PRODUCTO FINANCIERO],TablaPrecios[PRECIO UNIT],0)</f>
        <v>14.9</v>
      </c>
      <c r="G8748" s="2">
        <f>+TablaVentas[[#This Row],[CANTIDAD]]*TablaVentas[[#This Row],[PRECIO UNITARIO]]</f>
        <v>253.3</v>
      </c>
      <c r="H8748" s="1">
        <f t="shared" ca="1" si="136"/>
        <v>0.19934074000602967</v>
      </c>
      <c r="I8748" s="2">
        <f ca="1">+TablaVentas[[#This Row],[VENTAL TOTAL]]-TablaVentas[[#This Row],[VENTAL TOTAL]]*TablaVentas[[#This Row],[DESCUENTO]]</f>
        <v>202.8069905564727</v>
      </c>
      <c r="J8748" s="2">
        <f ca="1">0.18*TablaVentas[[#This Row],[SUBTOTAL]]</f>
        <v>36.505258300165082</v>
      </c>
      <c r="K8748" s="2">
        <f ca="1">+TablaVentas[[#This Row],[SUBTOTAL]]+TablaVentas[[#This Row],[IGV]]</f>
        <v>239.31224885663778</v>
      </c>
    </row>
    <row r="8749" spans="1:11" x14ac:dyDescent="0.25">
      <c r="A8749" t="s">
        <v>8758</v>
      </c>
      <c r="B8749" s="6">
        <v>46017</v>
      </c>
      <c r="C8749" t="s">
        <v>10011</v>
      </c>
      <c r="D8749" t="s">
        <v>10018</v>
      </c>
      <c r="E8749">
        <v>9</v>
      </c>
      <c r="F8749">
        <f>+_xlfn.XLOOKUP(TablaVentas[[#This Row],[PRODUCTO FINANCIERO]],TablaPrecios[PRODUCTO FINANCIERO],TablaPrecios[PRECIO UNIT],0)</f>
        <v>14.9</v>
      </c>
      <c r="G8749" s="2">
        <f>+TablaVentas[[#This Row],[CANTIDAD]]*TablaVentas[[#This Row],[PRECIO UNITARIO]]</f>
        <v>134.1</v>
      </c>
      <c r="H8749" s="1">
        <f t="shared" ca="1" si="136"/>
        <v>0.15557481187073482</v>
      </c>
      <c r="I8749" s="2">
        <f ca="1">+TablaVentas[[#This Row],[VENTAL TOTAL]]-TablaVentas[[#This Row],[VENTAL TOTAL]]*TablaVentas[[#This Row],[DESCUENTO]]</f>
        <v>113.23741772813446</v>
      </c>
      <c r="J8749" s="2">
        <f ca="1">0.18*TablaVentas[[#This Row],[SUBTOTAL]]</f>
        <v>20.382735191064203</v>
      </c>
      <c r="K8749" s="2">
        <f ca="1">+TablaVentas[[#This Row],[SUBTOTAL]]+TablaVentas[[#This Row],[IGV]]</f>
        <v>133.62015291919866</v>
      </c>
    </row>
    <row r="8750" spans="1:11" x14ac:dyDescent="0.25">
      <c r="A8750" t="s">
        <v>8759</v>
      </c>
      <c r="B8750" s="6">
        <v>46225</v>
      </c>
      <c r="C8750" t="s">
        <v>10012</v>
      </c>
      <c r="D8750" t="s">
        <v>10020</v>
      </c>
      <c r="E8750">
        <v>10</v>
      </c>
      <c r="F8750">
        <f>+_xlfn.XLOOKUP(TablaVentas[[#This Row],[PRODUCTO FINANCIERO]],TablaPrecios[PRODUCTO FINANCIERO],TablaPrecios[PRECIO UNIT],0)</f>
        <v>14.9</v>
      </c>
      <c r="G8750" s="2">
        <f>+TablaVentas[[#This Row],[CANTIDAD]]*TablaVentas[[#This Row],[PRECIO UNITARIO]]</f>
        <v>149</v>
      </c>
      <c r="H8750" s="1">
        <f t="shared" ca="1" si="136"/>
        <v>0.17486710403847103</v>
      </c>
      <c r="I8750" s="2">
        <f ca="1">+TablaVentas[[#This Row],[VENTAL TOTAL]]-TablaVentas[[#This Row],[VENTAL TOTAL]]*TablaVentas[[#This Row],[DESCUENTO]]</f>
        <v>122.94480149826782</v>
      </c>
      <c r="J8750" s="2">
        <f ca="1">0.18*TablaVentas[[#This Row],[SUBTOTAL]]</f>
        <v>22.130064269688209</v>
      </c>
      <c r="K8750" s="2">
        <f ca="1">+TablaVentas[[#This Row],[SUBTOTAL]]+TablaVentas[[#This Row],[IGV]]</f>
        <v>145.07486576795603</v>
      </c>
    </row>
    <row r="8751" spans="1:11" x14ac:dyDescent="0.25">
      <c r="A8751" t="s">
        <v>8760</v>
      </c>
      <c r="B8751" s="6">
        <v>45311</v>
      </c>
      <c r="C8751" t="s">
        <v>10016</v>
      </c>
      <c r="D8751" t="s">
        <v>10020</v>
      </c>
      <c r="E8751">
        <v>4</v>
      </c>
      <c r="F8751">
        <f>+_xlfn.XLOOKUP(TablaVentas[[#This Row],[PRODUCTO FINANCIERO]],TablaPrecios[PRODUCTO FINANCIERO],TablaPrecios[PRECIO UNIT],0)</f>
        <v>14.9</v>
      </c>
      <c r="G8751" s="2">
        <f>+TablaVentas[[#This Row],[CANTIDAD]]*TablaVentas[[#This Row],[PRECIO UNITARIO]]</f>
        <v>59.6</v>
      </c>
      <c r="H8751" s="1">
        <f t="shared" ca="1" si="136"/>
        <v>0.12964959828288025</v>
      </c>
      <c r="I8751" s="2">
        <f ca="1">+TablaVentas[[#This Row],[VENTAL TOTAL]]-TablaVentas[[#This Row],[VENTAL TOTAL]]*TablaVentas[[#This Row],[DESCUENTO]]</f>
        <v>51.872883942340337</v>
      </c>
      <c r="J8751" s="2">
        <f ca="1">0.18*TablaVentas[[#This Row],[SUBTOTAL]]</f>
        <v>9.3371191096212609</v>
      </c>
      <c r="K8751" s="2">
        <f ca="1">+TablaVentas[[#This Row],[SUBTOTAL]]+TablaVentas[[#This Row],[IGV]]</f>
        <v>61.2100030519616</v>
      </c>
    </row>
    <row r="8752" spans="1:11" x14ac:dyDescent="0.25">
      <c r="A8752" t="s">
        <v>8761</v>
      </c>
      <c r="B8752" s="6">
        <v>45336</v>
      </c>
      <c r="C8752" t="s">
        <v>10014</v>
      </c>
      <c r="D8752" t="s">
        <v>10022</v>
      </c>
      <c r="E8752">
        <v>6</v>
      </c>
      <c r="F8752">
        <f>+_xlfn.XLOOKUP(TablaVentas[[#This Row],[PRODUCTO FINANCIERO]],TablaPrecios[PRODUCTO FINANCIERO],TablaPrecios[PRECIO UNIT],0)</f>
        <v>20.9</v>
      </c>
      <c r="G8752" s="2">
        <f>+TablaVentas[[#This Row],[CANTIDAD]]*TablaVentas[[#This Row],[PRECIO UNITARIO]]</f>
        <v>125.39999999999999</v>
      </c>
      <c r="H8752" s="1">
        <f t="shared" ca="1" si="136"/>
        <v>0.11220905050730839</v>
      </c>
      <c r="I8752" s="2">
        <f ca="1">+TablaVentas[[#This Row],[VENTAL TOTAL]]-TablaVentas[[#This Row],[VENTAL TOTAL]]*TablaVentas[[#This Row],[DESCUENTO]]</f>
        <v>111.32898506638352</v>
      </c>
      <c r="J8752" s="2">
        <f ca="1">0.18*TablaVentas[[#This Row],[SUBTOTAL]]</f>
        <v>20.039217311949034</v>
      </c>
      <c r="K8752" s="2">
        <f ca="1">+TablaVentas[[#This Row],[SUBTOTAL]]+TablaVentas[[#This Row],[IGV]]</f>
        <v>131.36820237833257</v>
      </c>
    </row>
    <row r="8753" spans="1:11" x14ac:dyDescent="0.25">
      <c r="A8753" t="s">
        <v>8762</v>
      </c>
      <c r="B8753" s="6">
        <v>46113</v>
      </c>
      <c r="C8753" t="s">
        <v>10011</v>
      </c>
      <c r="D8753" t="s">
        <v>10022</v>
      </c>
      <c r="E8753">
        <v>16</v>
      </c>
      <c r="F8753">
        <f>+_xlfn.XLOOKUP(TablaVentas[[#This Row],[PRODUCTO FINANCIERO]],TablaPrecios[PRODUCTO FINANCIERO],TablaPrecios[PRECIO UNIT],0)</f>
        <v>20.9</v>
      </c>
      <c r="G8753" s="2">
        <f>+TablaVentas[[#This Row],[CANTIDAD]]*TablaVentas[[#This Row],[PRECIO UNITARIO]]</f>
        <v>334.4</v>
      </c>
      <c r="H8753" s="1">
        <f t="shared" ca="1" si="136"/>
        <v>0.15578694932886156</v>
      </c>
      <c r="I8753" s="2">
        <f ca="1">+TablaVentas[[#This Row],[VENTAL TOTAL]]-TablaVentas[[#This Row],[VENTAL TOTAL]]*TablaVentas[[#This Row],[DESCUENTO]]</f>
        <v>282.30484414442867</v>
      </c>
      <c r="J8753" s="2">
        <f ca="1">0.18*TablaVentas[[#This Row],[SUBTOTAL]]</f>
        <v>50.814871945997162</v>
      </c>
      <c r="K8753" s="2">
        <f ca="1">+TablaVentas[[#This Row],[SUBTOTAL]]+TablaVentas[[#This Row],[IGV]]</f>
        <v>333.11971609042581</v>
      </c>
    </row>
    <row r="8754" spans="1:11" x14ac:dyDescent="0.25">
      <c r="A8754" t="s">
        <v>8763</v>
      </c>
      <c r="B8754" s="6">
        <v>45396</v>
      </c>
      <c r="C8754" t="s">
        <v>10014</v>
      </c>
      <c r="D8754" t="s">
        <v>10019</v>
      </c>
      <c r="E8754">
        <v>5</v>
      </c>
      <c r="F8754">
        <f>+_xlfn.XLOOKUP(TablaVentas[[#This Row],[PRODUCTO FINANCIERO]],TablaPrecios[PRODUCTO FINANCIERO],TablaPrecios[PRECIO UNIT],0)</f>
        <v>9.9</v>
      </c>
      <c r="G8754" s="2">
        <f>+TablaVentas[[#This Row],[CANTIDAD]]*TablaVentas[[#This Row],[PRECIO UNITARIO]]</f>
        <v>49.5</v>
      </c>
      <c r="H8754" s="1">
        <f t="shared" ca="1" si="136"/>
        <v>0.15574209513196866</v>
      </c>
      <c r="I8754" s="2">
        <f ca="1">+TablaVentas[[#This Row],[VENTAL TOTAL]]-TablaVentas[[#This Row],[VENTAL TOTAL]]*TablaVentas[[#This Row],[DESCUENTO]]</f>
        <v>41.790766290967554</v>
      </c>
      <c r="J8754" s="2">
        <f ca="1">0.18*TablaVentas[[#This Row],[SUBTOTAL]]</f>
        <v>7.5223379323741595</v>
      </c>
      <c r="K8754" s="2">
        <f ca="1">+TablaVentas[[#This Row],[SUBTOTAL]]+TablaVentas[[#This Row],[IGV]]</f>
        <v>49.313104223341711</v>
      </c>
    </row>
    <row r="8755" spans="1:11" x14ac:dyDescent="0.25">
      <c r="A8755" t="s">
        <v>8764</v>
      </c>
      <c r="B8755" s="6">
        <v>45440</v>
      </c>
      <c r="C8755" t="s">
        <v>10015</v>
      </c>
      <c r="D8755" t="s">
        <v>10022</v>
      </c>
      <c r="E8755">
        <v>16</v>
      </c>
      <c r="F8755">
        <f>+_xlfn.XLOOKUP(TablaVentas[[#This Row],[PRODUCTO FINANCIERO]],TablaPrecios[PRODUCTO FINANCIERO],TablaPrecios[PRECIO UNIT],0)</f>
        <v>20.9</v>
      </c>
      <c r="G8755" s="2">
        <f>+TablaVentas[[#This Row],[CANTIDAD]]*TablaVentas[[#This Row],[PRECIO UNITARIO]]</f>
        <v>334.4</v>
      </c>
      <c r="H8755" s="1">
        <f t="shared" ca="1" si="136"/>
        <v>0.13896426606631584</v>
      </c>
      <c r="I8755" s="2">
        <f ca="1">+TablaVentas[[#This Row],[VENTAL TOTAL]]-TablaVentas[[#This Row],[VENTAL TOTAL]]*TablaVentas[[#This Row],[DESCUENTO]]</f>
        <v>287.93034942742395</v>
      </c>
      <c r="J8755" s="2">
        <f ca="1">0.18*TablaVentas[[#This Row],[SUBTOTAL]]</f>
        <v>51.827462896936311</v>
      </c>
      <c r="K8755" s="2">
        <f ca="1">+TablaVentas[[#This Row],[SUBTOTAL]]+TablaVentas[[#This Row],[IGV]]</f>
        <v>339.75781232436026</v>
      </c>
    </row>
    <row r="8756" spans="1:11" x14ac:dyDescent="0.25">
      <c r="A8756" t="s">
        <v>8765</v>
      </c>
      <c r="B8756" s="6">
        <v>45407</v>
      </c>
      <c r="C8756" t="s">
        <v>10014</v>
      </c>
      <c r="D8756" t="s">
        <v>10020</v>
      </c>
      <c r="E8756">
        <v>5</v>
      </c>
      <c r="F8756">
        <f>+_xlfn.XLOOKUP(TablaVentas[[#This Row],[PRODUCTO FINANCIERO]],TablaPrecios[PRODUCTO FINANCIERO],TablaPrecios[PRECIO UNIT],0)</f>
        <v>14.9</v>
      </c>
      <c r="G8756" s="2">
        <f>+TablaVentas[[#This Row],[CANTIDAD]]*TablaVentas[[#This Row],[PRECIO UNITARIO]]</f>
        <v>74.5</v>
      </c>
      <c r="H8756" s="1">
        <f t="shared" ca="1" si="136"/>
        <v>0.15824533082536907</v>
      </c>
      <c r="I8756" s="2">
        <f ca="1">+TablaVentas[[#This Row],[VENTAL TOTAL]]-TablaVentas[[#This Row],[VENTAL TOTAL]]*TablaVentas[[#This Row],[DESCUENTO]]</f>
        <v>62.710722853510006</v>
      </c>
      <c r="J8756" s="2">
        <f ca="1">0.18*TablaVentas[[#This Row],[SUBTOTAL]]</f>
        <v>11.2879301136318</v>
      </c>
      <c r="K8756" s="2">
        <f ca="1">+TablaVentas[[#This Row],[SUBTOTAL]]+TablaVentas[[#This Row],[IGV]]</f>
        <v>73.998652967141808</v>
      </c>
    </row>
    <row r="8757" spans="1:11" x14ac:dyDescent="0.25">
      <c r="A8757" t="s">
        <v>8766</v>
      </c>
      <c r="B8757" s="6">
        <v>45695</v>
      </c>
      <c r="C8757" t="s">
        <v>10011</v>
      </c>
      <c r="D8757" t="s">
        <v>10017</v>
      </c>
      <c r="E8757">
        <v>11</v>
      </c>
      <c r="F8757">
        <f>+_xlfn.XLOOKUP(TablaVentas[[#This Row],[PRODUCTO FINANCIERO]],TablaPrecios[PRODUCTO FINANCIERO],TablaPrecios[PRECIO UNIT],0)</f>
        <v>9.9</v>
      </c>
      <c r="G8757" s="2">
        <f>+TablaVentas[[#This Row],[CANTIDAD]]*TablaVentas[[#This Row],[PRECIO UNITARIO]]</f>
        <v>108.9</v>
      </c>
      <c r="H8757" s="1">
        <f t="shared" ca="1" si="136"/>
        <v>0.13896182788046299</v>
      </c>
      <c r="I8757" s="2">
        <f ca="1">+TablaVentas[[#This Row],[VENTAL TOTAL]]-TablaVentas[[#This Row],[VENTAL TOTAL]]*TablaVentas[[#This Row],[DESCUENTO]]</f>
        <v>93.767056943817579</v>
      </c>
      <c r="J8757" s="2">
        <f ca="1">0.18*TablaVentas[[#This Row],[SUBTOTAL]]</f>
        <v>16.878070249887163</v>
      </c>
      <c r="K8757" s="2">
        <f ca="1">+TablaVentas[[#This Row],[SUBTOTAL]]+TablaVentas[[#This Row],[IGV]]</f>
        <v>110.64512719370474</v>
      </c>
    </row>
    <row r="8758" spans="1:11" x14ac:dyDescent="0.25">
      <c r="A8758" t="s">
        <v>8767</v>
      </c>
      <c r="B8758" s="6">
        <v>46150</v>
      </c>
      <c r="C8758" t="s">
        <v>10015</v>
      </c>
      <c r="D8758" t="s">
        <v>10020</v>
      </c>
      <c r="E8758">
        <v>18</v>
      </c>
      <c r="F8758">
        <f>+_xlfn.XLOOKUP(TablaVentas[[#This Row],[PRODUCTO FINANCIERO]],TablaPrecios[PRODUCTO FINANCIERO],TablaPrecios[PRECIO UNIT],0)</f>
        <v>14.9</v>
      </c>
      <c r="G8758" s="2">
        <f>+TablaVentas[[#This Row],[CANTIDAD]]*TablaVentas[[#This Row],[PRECIO UNITARIO]]</f>
        <v>268.2</v>
      </c>
      <c r="H8758" s="1">
        <f t="shared" ca="1" si="136"/>
        <v>0.12558731919705263</v>
      </c>
      <c r="I8758" s="2">
        <f ca="1">+TablaVentas[[#This Row],[VENTAL TOTAL]]-TablaVentas[[#This Row],[VENTAL TOTAL]]*TablaVentas[[#This Row],[DESCUENTO]]</f>
        <v>234.51748099135048</v>
      </c>
      <c r="J8758" s="2">
        <f ca="1">0.18*TablaVentas[[#This Row],[SUBTOTAL]]</f>
        <v>42.213146578443087</v>
      </c>
      <c r="K8758" s="2">
        <f ca="1">+TablaVentas[[#This Row],[SUBTOTAL]]+TablaVentas[[#This Row],[IGV]]</f>
        <v>276.73062756979357</v>
      </c>
    </row>
    <row r="8759" spans="1:11" x14ac:dyDescent="0.25">
      <c r="A8759" t="s">
        <v>8768</v>
      </c>
      <c r="B8759" s="6">
        <v>46292</v>
      </c>
      <c r="C8759" t="s">
        <v>10015</v>
      </c>
      <c r="D8759" t="s">
        <v>10022</v>
      </c>
      <c r="E8759">
        <v>17</v>
      </c>
      <c r="F8759">
        <f>+_xlfn.XLOOKUP(TablaVentas[[#This Row],[PRODUCTO FINANCIERO]],TablaPrecios[PRODUCTO FINANCIERO],TablaPrecios[PRECIO UNIT],0)</f>
        <v>20.9</v>
      </c>
      <c r="G8759" s="2">
        <f>+TablaVentas[[#This Row],[CANTIDAD]]*TablaVentas[[#This Row],[PRECIO UNITARIO]]</f>
        <v>355.29999999999995</v>
      </c>
      <c r="H8759" s="1">
        <f t="shared" ca="1" si="136"/>
        <v>0.19993228735582413</v>
      </c>
      <c r="I8759" s="2">
        <f ca="1">+TablaVentas[[#This Row],[VENTAL TOTAL]]-TablaVentas[[#This Row],[VENTAL TOTAL]]*TablaVentas[[#This Row],[DESCUENTO]]</f>
        <v>284.26405830247563</v>
      </c>
      <c r="J8759" s="2">
        <f ca="1">0.18*TablaVentas[[#This Row],[SUBTOTAL]]</f>
        <v>51.167530494445614</v>
      </c>
      <c r="K8759" s="2">
        <f ca="1">+TablaVentas[[#This Row],[SUBTOTAL]]+TablaVentas[[#This Row],[IGV]]</f>
        <v>335.43158879692123</v>
      </c>
    </row>
    <row r="8760" spans="1:11" x14ac:dyDescent="0.25">
      <c r="A8760" t="s">
        <v>8769</v>
      </c>
      <c r="B8760" s="6">
        <v>45738</v>
      </c>
      <c r="C8760" t="s">
        <v>10013</v>
      </c>
      <c r="D8760" t="s">
        <v>10020</v>
      </c>
      <c r="E8760">
        <v>12</v>
      </c>
      <c r="F8760">
        <f>+_xlfn.XLOOKUP(TablaVentas[[#This Row],[PRODUCTO FINANCIERO]],TablaPrecios[PRODUCTO FINANCIERO],TablaPrecios[PRECIO UNIT],0)</f>
        <v>14.9</v>
      </c>
      <c r="G8760" s="2">
        <f>+TablaVentas[[#This Row],[CANTIDAD]]*TablaVentas[[#This Row],[PRECIO UNITARIO]]</f>
        <v>178.8</v>
      </c>
      <c r="H8760" s="1">
        <f t="shared" ca="1" si="136"/>
        <v>0.15443198048208387</v>
      </c>
      <c r="I8760" s="2">
        <f ca="1">+TablaVentas[[#This Row],[VENTAL TOTAL]]-TablaVentas[[#This Row],[VENTAL TOTAL]]*TablaVentas[[#This Row],[DESCUENTO]]</f>
        <v>151.18756188980342</v>
      </c>
      <c r="J8760" s="2">
        <f ca="1">0.18*TablaVentas[[#This Row],[SUBTOTAL]]</f>
        <v>27.213761140164614</v>
      </c>
      <c r="K8760" s="2">
        <f ca="1">+TablaVentas[[#This Row],[SUBTOTAL]]+TablaVentas[[#This Row],[IGV]]</f>
        <v>178.40132302996804</v>
      </c>
    </row>
    <row r="8761" spans="1:11" x14ac:dyDescent="0.25">
      <c r="A8761" t="s">
        <v>8770</v>
      </c>
      <c r="B8761" s="6">
        <v>45320</v>
      </c>
      <c r="C8761" t="s">
        <v>10016</v>
      </c>
      <c r="D8761" t="s">
        <v>10017</v>
      </c>
      <c r="E8761">
        <v>14</v>
      </c>
      <c r="F8761">
        <f>+_xlfn.XLOOKUP(TablaVentas[[#This Row],[PRODUCTO FINANCIERO]],TablaPrecios[PRODUCTO FINANCIERO],TablaPrecios[PRECIO UNIT],0)</f>
        <v>9.9</v>
      </c>
      <c r="G8761" s="2">
        <f>+TablaVentas[[#This Row],[CANTIDAD]]*TablaVentas[[#This Row],[PRECIO UNITARIO]]</f>
        <v>138.6</v>
      </c>
      <c r="H8761" s="1">
        <f t="shared" ca="1" si="136"/>
        <v>0.18809256347040851</v>
      </c>
      <c r="I8761" s="2">
        <f ca="1">+TablaVentas[[#This Row],[VENTAL TOTAL]]-TablaVentas[[#This Row],[VENTAL TOTAL]]*TablaVentas[[#This Row],[DESCUENTO]]</f>
        <v>112.53037070300138</v>
      </c>
      <c r="J8761" s="2">
        <f ca="1">0.18*TablaVentas[[#This Row],[SUBTOTAL]]</f>
        <v>20.255466726540249</v>
      </c>
      <c r="K8761" s="2">
        <f ca="1">+TablaVentas[[#This Row],[SUBTOTAL]]+TablaVentas[[#This Row],[IGV]]</f>
        <v>132.78583742954163</v>
      </c>
    </row>
    <row r="8762" spans="1:11" x14ac:dyDescent="0.25">
      <c r="A8762" t="s">
        <v>8771</v>
      </c>
      <c r="B8762" s="6">
        <v>45882</v>
      </c>
      <c r="C8762" t="s">
        <v>10012</v>
      </c>
      <c r="D8762" t="s">
        <v>10020</v>
      </c>
      <c r="E8762">
        <v>17</v>
      </c>
      <c r="F8762">
        <f>+_xlfn.XLOOKUP(TablaVentas[[#This Row],[PRODUCTO FINANCIERO]],TablaPrecios[PRODUCTO FINANCIERO],TablaPrecios[PRECIO UNIT],0)</f>
        <v>14.9</v>
      </c>
      <c r="G8762" s="2">
        <f>+TablaVentas[[#This Row],[CANTIDAD]]*TablaVentas[[#This Row],[PRECIO UNITARIO]]</f>
        <v>253.3</v>
      </c>
      <c r="H8762" s="1">
        <f t="shared" ca="1" si="136"/>
        <v>0.16841641309993044</v>
      </c>
      <c r="I8762" s="2">
        <f ca="1">+TablaVentas[[#This Row],[VENTAL TOTAL]]-TablaVentas[[#This Row],[VENTAL TOTAL]]*TablaVentas[[#This Row],[DESCUENTO]]</f>
        <v>210.64012256178762</v>
      </c>
      <c r="J8762" s="2">
        <f ca="1">0.18*TablaVentas[[#This Row],[SUBTOTAL]]</f>
        <v>37.915222061121767</v>
      </c>
      <c r="K8762" s="2">
        <f ca="1">+TablaVentas[[#This Row],[SUBTOTAL]]+TablaVentas[[#This Row],[IGV]]</f>
        <v>248.55534462290939</v>
      </c>
    </row>
    <row r="8763" spans="1:11" x14ac:dyDescent="0.25">
      <c r="A8763" t="s">
        <v>8772</v>
      </c>
      <c r="B8763" s="6">
        <v>46229</v>
      </c>
      <c r="C8763" t="s">
        <v>10015</v>
      </c>
      <c r="D8763" t="s">
        <v>10022</v>
      </c>
      <c r="E8763">
        <v>8</v>
      </c>
      <c r="F8763">
        <f>+_xlfn.XLOOKUP(TablaVentas[[#This Row],[PRODUCTO FINANCIERO]],TablaPrecios[PRODUCTO FINANCIERO],TablaPrecios[PRECIO UNIT],0)</f>
        <v>20.9</v>
      </c>
      <c r="G8763" s="2">
        <f>+TablaVentas[[#This Row],[CANTIDAD]]*TablaVentas[[#This Row],[PRECIO UNITARIO]]</f>
        <v>167.2</v>
      </c>
      <c r="H8763" s="1">
        <f t="shared" ca="1" si="136"/>
        <v>0.1778455647840905</v>
      </c>
      <c r="I8763" s="2">
        <f ca="1">+TablaVentas[[#This Row],[VENTAL TOTAL]]-TablaVentas[[#This Row],[VENTAL TOTAL]]*TablaVentas[[#This Row],[DESCUENTO]]</f>
        <v>137.46422156810007</v>
      </c>
      <c r="J8763" s="2">
        <f ca="1">0.18*TablaVentas[[#This Row],[SUBTOTAL]]</f>
        <v>24.743559882258012</v>
      </c>
      <c r="K8763" s="2">
        <f ca="1">+TablaVentas[[#This Row],[SUBTOTAL]]+TablaVentas[[#This Row],[IGV]]</f>
        <v>162.20778145035808</v>
      </c>
    </row>
    <row r="8764" spans="1:11" x14ac:dyDescent="0.25">
      <c r="A8764" t="s">
        <v>8773</v>
      </c>
      <c r="B8764" s="6">
        <v>45313</v>
      </c>
      <c r="C8764" t="s">
        <v>10016</v>
      </c>
      <c r="D8764" t="s">
        <v>10017</v>
      </c>
      <c r="E8764">
        <v>16</v>
      </c>
      <c r="F8764">
        <f>+_xlfn.XLOOKUP(TablaVentas[[#This Row],[PRODUCTO FINANCIERO]],TablaPrecios[PRODUCTO FINANCIERO],TablaPrecios[PRECIO UNIT],0)</f>
        <v>9.9</v>
      </c>
      <c r="G8764" s="2">
        <f>+TablaVentas[[#This Row],[CANTIDAD]]*TablaVentas[[#This Row],[PRECIO UNITARIO]]</f>
        <v>158.4</v>
      </c>
      <c r="H8764" s="1">
        <f t="shared" ca="1" si="136"/>
        <v>0.10805011961647693</v>
      </c>
      <c r="I8764" s="2">
        <f ca="1">+TablaVentas[[#This Row],[VENTAL TOTAL]]-TablaVentas[[#This Row],[VENTAL TOTAL]]*TablaVentas[[#This Row],[DESCUENTO]]</f>
        <v>141.28486105275005</v>
      </c>
      <c r="J8764" s="2">
        <f ca="1">0.18*TablaVentas[[#This Row],[SUBTOTAL]]</f>
        <v>25.431274989495009</v>
      </c>
      <c r="K8764" s="2">
        <f ca="1">+TablaVentas[[#This Row],[SUBTOTAL]]+TablaVentas[[#This Row],[IGV]]</f>
        <v>166.71613604224507</v>
      </c>
    </row>
    <row r="8765" spans="1:11" x14ac:dyDescent="0.25">
      <c r="A8765" t="s">
        <v>8774</v>
      </c>
      <c r="B8765" s="6">
        <v>46187</v>
      </c>
      <c r="C8765" t="s">
        <v>10011</v>
      </c>
      <c r="D8765" t="s">
        <v>10018</v>
      </c>
      <c r="E8765">
        <v>9</v>
      </c>
      <c r="F8765">
        <f>+_xlfn.XLOOKUP(TablaVentas[[#This Row],[PRODUCTO FINANCIERO]],TablaPrecios[PRODUCTO FINANCIERO],TablaPrecios[PRECIO UNIT],0)</f>
        <v>14.9</v>
      </c>
      <c r="G8765" s="2">
        <f>+TablaVentas[[#This Row],[CANTIDAD]]*TablaVentas[[#This Row],[PRECIO UNITARIO]]</f>
        <v>134.1</v>
      </c>
      <c r="H8765" s="1">
        <f t="shared" ca="1" si="136"/>
        <v>0.10365893448858476</v>
      </c>
      <c r="I8765" s="2">
        <f ca="1">+TablaVentas[[#This Row],[VENTAL TOTAL]]-TablaVentas[[#This Row],[VENTAL TOTAL]]*TablaVentas[[#This Row],[DESCUENTO]]</f>
        <v>120.19933688508078</v>
      </c>
      <c r="J8765" s="2">
        <f ca="1">0.18*TablaVentas[[#This Row],[SUBTOTAL]]</f>
        <v>21.635880639314539</v>
      </c>
      <c r="K8765" s="2">
        <f ca="1">+TablaVentas[[#This Row],[SUBTOTAL]]+TablaVentas[[#This Row],[IGV]]</f>
        <v>141.83521752439532</v>
      </c>
    </row>
    <row r="8766" spans="1:11" x14ac:dyDescent="0.25">
      <c r="A8766" t="s">
        <v>8775</v>
      </c>
      <c r="B8766" s="6">
        <v>45342</v>
      </c>
      <c r="C8766" t="s">
        <v>10013</v>
      </c>
      <c r="D8766" t="s">
        <v>10018</v>
      </c>
      <c r="E8766">
        <v>15</v>
      </c>
      <c r="F8766">
        <f>+_xlfn.XLOOKUP(TablaVentas[[#This Row],[PRODUCTO FINANCIERO]],TablaPrecios[PRODUCTO FINANCIERO],TablaPrecios[PRECIO UNIT],0)</f>
        <v>14.9</v>
      </c>
      <c r="G8766" s="2">
        <f>+TablaVentas[[#This Row],[CANTIDAD]]*TablaVentas[[#This Row],[PRECIO UNITARIO]]</f>
        <v>223.5</v>
      </c>
      <c r="H8766" s="1">
        <f t="shared" ca="1" si="136"/>
        <v>0.15890590416685157</v>
      </c>
      <c r="I8766" s="2">
        <f ca="1">+TablaVentas[[#This Row],[VENTAL TOTAL]]-TablaVentas[[#This Row],[VENTAL TOTAL]]*TablaVentas[[#This Row],[DESCUENTO]]</f>
        <v>187.98453041870869</v>
      </c>
      <c r="J8766" s="2">
        <f ca="1">0.18*TablaVentas[[#This Row],[SUBTOTAL]]</f>
        <v>33.837215475367564</v>
      </c>
      <c r="K8766" s="2">
        <f ca="1">+TablaVentas[[#This Row],[SUBTOTAL]]+TablaVentas[[#This Row],[IGV]]</f>
        <v>221.82174589407626</v>
      </c>
    </row>
    <row r="8767" spans="1:11" x14ac:dyDescent="0.25">
      <c r="A8767" t="s">
        <v>8776</v>
      </c>
      <c r="B8767" s="6">
        <v>45402</v>
      </c>
      <c r="C8767" t="s">
        <v>10016</v>
      </c>
      <c r="D8767" t="s">
        <v>10018</v>
      </c>
      <c r="E8767">
        <v>14</v>
      </c>
      <c r="F8767">
        <f>+_xlfn.XLOOKUP(TablaVentas[[#This Row],[PRODUCTO FINANCIERO]],TablaPrecios[PRODUCTO FINANCIERO],TablaPrecios[PRECIO UNIT],0)</f>
        <v>14.9</v>
      </c>
      <c r="G8767" s="2">
        <f>+TablaVentas[[#This Row],[CANTIDAD]]*TablaVentas[[#This Row],[PRECIO UNITARIO]]</f>
        <v>208.6</v>
      </c>
      <c r="H8767" s="1">
        <f t="shared" ca="1" si="136"/>
        <v>0.19371551517640689</v>
      </c>
      <c r="I8767" s="2">
        <f ca="1">+TablaVentas[[#This Row],[VENTAL TOTAL]]-TablaVentas[[#This Row],[VENTAL TOTAL]]*TablaVentas[[#This Row],[DESCUENTO]]</f>
        <v>168.19094353420152</v>
      </c>
      <c r="J8767" s="2">
        <f ca="1">0.18*TablaVentas[[#This Row],[SUBTOTAL]]</f>
        <v>30.274369836156271</v>
      </c>
      <c r="K8767" s="2">
        <f ca="1">+TablaVentas[[#This Row],[SUBTOTAL]]+TablaVentas[[#This Row],[IGV]]</f>
        <v>198.46531337035779</v>
      </c>
    </row>
    <row r="8768" spans="1:11" x14ac:dyDescent="0.25">
      <c r="A8768" t="s">
        <v>8777</v>
      </c>
      <c r="B8768" s="6">
        <v>45345</v>
      </c>
      <c r="C8768" t="s">
        <v>10014</v>
      </c>
      <c r="D8768" t="s">
        <v>10017</v>
      </c>
      <c r="E8768">
        <v>14</v>
      </c>
      <c r="F8768">
        <f>+_xlfn.XLOOKUP(TablaVentas[[#This Row],[PRODUCTO FINANCIERO]],TablaPrecios[PRODUCTO FINANCIERO],TablaPrecios[PRECIO UNIT],0)</f>
        <v>9.9</v>
      </c>
      <c r="G8768" s="2">
        <f>+TablaVentas[[#This Row],[CANTIDAD]]*TablaVentas[[#This Row],[PRECIO UNITARIO]]</f>
        <v>138.6</v>
      </c>
      <c r="H8768" s="1">
        <f t="shared" ca="1" si="136"/>
        <v>0.18534033793465293</v>
      </c>
      <c r="I8768" s="2">
        <f ca="1">+TablaVentas[[#This Row],[VENTAL TOTAL]]-TablaVentas[[#This Row],[VENTAL TOTAL]]*TablaVentas[[#This Row],[DESCUENTO]]</f>
        <v>112.91182916225711</v>
      </c>
      <c r="J8768" s="2">
        <f ca="1">0.18*TablaVentas[[#This Row],[SUBTOTAL]]</f>
        <v>20.32412924920628</v>
      </c>
      <c r="K8768" s="2">
        <f ca="1">+TablaVentas[[#This Row],[SUBTOTAL]]+TablaVentas[[#This Row],[IGV]]</f>
        <v>133.2359584114634</v>
      </c>
    </row>
    <row r="8769" spans="1:11" x14ac:dyDescent="0.25">
      <c r="A8769" t="s">
        <v>8778</v>
      </c>
      <c r="B8769" s="6">
        <v>46039</v>
      </c>
      <c r="C8769" t="s">
        <v>10013</v>
      </c>
      <c r="D8769" t="s">
        <v>10018</v>
      </c>
      <c r="E8769">
        <v>18</v>
      </c>
      <c r="F8769">
        <f>+_xlfn.XLOOKUP(TablaVentas[[#This Row],[PRODUCTO FINANCIERO]],TablaPrecios[PRODUCTO FINANCIERO],TablaPrecios[PRECIO UNIT],0)</f>
        <v>14.9</v>
      </c>
      <c r="G8769" s="2">
        <f>+TablaVentas[[#This Row],[CANTIDAD]]*TablaVentas[[#This Row],[PRECIO UNITARIO]]</f>
        <v>268.2</v>
      </c>
      <c r="H8769" s="1">
        <f t="shared" ca="1" si="136"/>
        <v>0.10459506253988467</v>
      </c>
      <c r="I8769" s="2">
        <f ca="1">+TablaVentas[[#This Row],[VENTAL TOTAL]]-TablaVentas[[#This Row],[VENTAL TOTAL]]*TablaVentas[[#This Row],[DESCUENTO]]</f>
        <v>240.14760422680291</v>
      </c>
      <c r="J8769" s="2">
        <f ca="1">0.18*TablaVentas[[#This Row],[SUBTOTAL]]</f>
        <v>43.22656876082452</v>
      </c>
      <c r="K8769" s="2">
        <f ca="1">+TablaVentas[[#This Row],[SUBTOTAL]]+TablaVentas[[#This Row],[IGV]]</f>
        <v>283.37417298762745</v>
      </c>
    </row>
    <row r="8770" spans="1:11" x14ac:dyDescent="0.25">
      <c r="A8770" t="s">
        <v>8779</v>
      </c>
      <c r="B8770" s="6">
        <v>45552</v>
      </c>
      <c r="C8770" t="s">
        <v>10016</v>
      </c>
      <c r="D8770" t="s">
        <v>10022</v>
      </c>
      <c r="E8770">
        <v>9</v>
      </c>
      <c r="F8770">
        <f>+_xlfn.XLOOKUP(TablaVentas[[#This Row],[PRODUCTO FINANCIERO]],TablaPrecios[PRODUCTO FINANCIERO],TablaPrecios[PRECIO UNIT],0)</f>
        <v>20.9</v>
      </c>
      <c r="G8770" s="2">
        <f>+TablaVentas[[#This Row],[CANTIDAD]]*TablaVentas[[#This Row],[PRECIO UNITARIO]]</f>
        <v>188.1</v>
      </c>
      <c r="H8770" s="1">
        <f t="shared" ref="H8770:H8833" ca="1" si="137">+RAND()*0.1+0.1</f>
        <v>0.16433363505720941</v>
      </c>
      <c r="I8770" s="2">
        <f ca="1">+TablaVentas[[#This Row],[VENTAL TOTAL]]-TablaVentas[[#This Row],[VENTAL TOTAL]]*TablaVentas[[#This Row],[DESCUENTO]]</f>
        <v>157.18884324573889</v>
      </c>
      <c r="J8770" s="2">
        <f ca="1">0.18*TablaVentas[[#This Row],[SUBTOTAL]]</f>
        <v>28.293991784233</v>
      </c>
      <c r="K8770" s="2">
        <f ca="1">+TablaVentas[[#This Row],[SUBTOTAL]]+TablaVentas[[#This Row],[IGV]]</f>
        <v>185.48283502997191</v>
      </c>
    </row>
    <row r="8771" spans="1:11" x14ac:dyDescent="0.25">
      <c r="A8771" t="s">
        <v>8780</v>
      </c>
      <c r="B8771" s="6">
        <v>45714</v>
      </c>
      <c r="C8771" t="s">
        <v>10015</v>
      </c>
      <c r="D8771" t="s">
        <v>10019</v>
      </c>
      <c r="E8771">
        <v>15</v>
      </c>
      <c r="F8771">
        <f>+_xlfn.XLOOKUP(TablaVentas[[#This Row],[PRODUCTO FINANCIERO]],TablaPrecios[PRODUCTO FINANCIERO],TablaPrecios[PRECIO UNIT],0)</f>
        <v>9.9</v>
      </c>
      <c r="G8771" s="2">
        <f>+TablaVentas[[#This Row],[CANTIDAD]]*TablaVentas[[#This Row],[PRECIO UNITARIO]]</f>
        <v>148.5</v>
      </c>
      <c r="H8771" s="1">
        <f t="shared" ca="1" si="137"/>
        <v>0.14437657664108852</v>
      </c>
      <c r="I8771" s="2">
        <f ca="1">+TablaVentas[[#This Row],[VENTAL TOTAL]]-TablaVentas[[#This Row],[VENTAL TOTAL]]*TablaVentas[[#This Row],[DESCUENTO]]</f>
        <v>127.06007836879836</v>
      </c>
      <c r="J8771" s="2">
        <f ca="1">0.18*TablaVentas[[#This Row],[SUBTOTAL]]</f>
        <v>22.870814106383705</v>
      </c>
      <c r="K8771" s="2">
        <f ca="1">+TablaVentas[[#This Row],[SUBTOTAL]]+TablaVentas[[#This Row],[IGV]]</f>
        <v>149.93089247518208</v>
      </c>
    </row>
    <row r="8772" spans="1:11" x14ac:dyDescent="0.25">
      <c r="A8772" t="s">
        <v>8781</v>
      </c>
      <c r="B8772" s="6">
        <v>45769</v>
      </c>
      <c r="C8772" t="s">
        <v>10011</v>
      </c>
      <c r="D8772" t="s">
        <v>10022</v>
      </c>
      <c r="E8772">
        <v>12</v>
      </c>
      <c r="F8772">
        <f>+_xlfn.XLOOKUP(TablaVentas[[#This Row],[PRODUCTO FINANCIERO]],TablaPrecios[PRODUCTO FINANCIERO],TablaPrecios[PRECIO UNIT],0)</f>
        <v>20.9</v>
      </c>
      <c r="G8772" s="2">
        <f>+TablaVentas[[#This Row],[CANTIDAD]]*TablaVentas[[#This Row],[PRECIO UNITARIO]]</f>
        <v>250.79999999999998</v>
      </c>
      <c r="H8772" s="1">
        <f t="shared" ca="1" si="137"/>
        <v>0.10668573317804431</v>
      </c>
      <c r="I8772" s="2">
        <f ca="1">+TablaVentas[[#This Row],[VENTAL TOTAL]]-TablaVentas[[#This Row],[VENTAL TOTAL]]*TablaVentas[[#This Row],[DESCUENTO]]</f>
        <v>224.04321811894647</v>
      </c>
      <c r="J8772" s="2">
        <f ca="1">0.18*TablaVentas[[#This Row],[SUBTOTAL]]</f>
        <v>40.327779261410363</v>
      </c>
      <c r="K8772" s="2">
        <f ca="1">+TablaVentas[[#This Row],[SUBTOTAL]]+TablaVentas[[#This Row],[IGV]]</f>
        <v>264.37099738035681</v>
      </c>
    </row>
    <row r="8773" spans="1:11" x14ac:dyDescent="0.25">
      <c r="A8773" t="s">
        <v>8782</v>
      </c>
      <c r="B8773" s="6">
        <v>45731</v>
      </c>
      <c r="C8773" t="s">
        <v>10014</v>
      </c>
      <c r="D8773" t="s">
        <v>10022</v>
      </c>
      <c r="E8773">
        <v>4</v>
      </c>
      <c r="F8773">
        <f>+_xlfn.XLOOKUP(TablaVentas[[#This Row],[PRODUCTO FINANCIERO]],TablaPrecios[PRODUCTO FINANCIERO],TablaPrecios[PRECIO UNIT],0)</f>
        <v>20.9</v>
      </c>
      <c r="G8773" s="2">
        <f>+TablaVentas[[#This Row],[CANTIDAD]]*TablaVentas[[#This Row],[PRECIO UNITARIO]]</f>
        <v>83.6</v>
      </c>
      <c r="H8773" s="1">
        <f t="shared" ca="1" si="137"/>
        <v>0.15070165026836707</v>
      </c>
      <c r="I8773" s="2">
        <f ca="1">+TablaVentas[[#This Row],[VENTAL TOTAL]]-TablaVentas[[#This Row],[VENTAL TOTAL]]*TablaVentas[[#This Row],[DESCUENTO]]</f>
        <v>71.001342037564513</v>
      </c>
      <c r="J8773" s="2">
        <f ca="1">0.18*TablaVentas[[#This Row],[SUBTOTAL]]</f>
        <v>12.780241566761612</v>
      </c>
      <c r="K8773" s="2">
        <f ca="1">+TablaVentas[[#This Row],[SUBTOTAL]]+TablaVentas[[#This Row],[IGV]]</f>
        <v>83.78158360432613</v>
      </c>
    </row>
    <row r="8774" spans="1:11" x14ac:dyDescent="0.25">
      <c r="A8774" t="s">
        <v>8783</v>
      </c>
      <c r="B8774" s="6">
        <v>45431</v>
      </c>
      <c r="C8774" t="s">
        <v>10011</v>
      </c>
      <c r="D8774" t="s">
        <v>10022</v>
      </c>
      <c r="E8774">
        <v>10</v>
      </c>
      <c r="F8774">
        <f>+_xlfn.XLOOKUP(TablaVentas[[#This Row],[PRODUCTO FINANCIERO]],TablaPrecios[PRODUCTO FINANCIERO],TablaPrecios[PRECIO UNIT],0)</f>
        <v>20.9</v>
      </c>
      <c r="G8774" s="2">
        <f>+TablaVentas[[#This Row],[CANTIDAD]]*TablaVentas[[#This Row],[PRECIO UNITARIO]]</f>
        <v>209</v>
      </c>
      <c r="H8774" s="1">
        <f t="shared" ca="1" si="137"/>
        <v>0.16055907228341307</v>
      </c>
      <c r="I8774" s="2">
        <f ca="1">+TablaVentas[[#This Row],[VENTAL TOTAL]]-TablaVentas[[#This Row],[VENTAL TOTAL]]*TablaVentas[[#This Row],[DESCUENTO]]</f>
        <v>175.44315389276667</v>
      </c>
      <c r="J8774" s="2">
        <f ca="1">0.18*TablaVentas[[#This Row],[SUBTOTAL]]</f>
        <v>31.579767700698</v>
      </c>
      <c r="K8774" s="2">
        <f ca="1">+TablaVentas[[#This Row],[SUBTOTAL]]+TablaVentas[[#This Row],[IGV]]</f>
        <v>207.02292159346467</v>
      </c>
    </row>
    <row r="8775" spans="1:11" x14ac:dyDescent="0.25">
      <c r="A8775" t="s">
        <v>8784</v>
      </c>
      <c r="B8775" s="6">
        <v>46292</v>
      </c>
      <c r="C8775" t="s">
        <v>10013</v>
      </c>
      <c r="D8775" t="s">
        <v>10022</v>
      </c>
      <c r="E8775">
        <v>12</v>
      </c>
      <c r="F8775">
        <f>+_xlfn.XLOOKUP(TablaVentas[[#This Row],[PRODUCTO FINANCIERO]],TablaPrecios[PRODUCTO FINANCIERO],TablaPrecios[PRECIO UNIT],0)</f>
        <v>20.9</v>
      </c>
      <c r="G8775" s="2">
        <f>+TablaVentas[[#This Row],[CANTIDAD]]*TablaVentas[[#This Row],[PRECIO UNITARIO]]</f>
        <v>250.79999999999998</v>
      </c>
      <c r="H8775" s="1">
        <f t="shared" ca="1" si="137"/>
        <v>0.12338878357668889</v>
      </c>
      <c r="I8775" s="2">
        <f ca="1">+TablaVentas[[#This Row],[VENTAL TOTAL]]-TablaVentas[[#This Row],[VENTAL TOTAL]]*TablaVentas[[#This Row],[DESCUENTO]]</f>
        <v>219.8540930789664</v>
      </c>
      <c r="J8775" s="2">
        <f ca="1">0.18*TablaVentas[[#This Row],[SUBTOTAL]]</f>
        <v>39.573736754213954</v>
      </c>
      <c r="K8775" s="2">
        <f ca="1">+TablaVentas[[#This Row],[SUBTOTAL]]+TablaVentas[[#This Row],[IGV]]</f>
        <v>259.42782983318034</v>
      </c>
    </row>
    <row r="8776" spans="1:11" x14ac:dyDescent="0.25">
      <c r="A8776" t="s">
        <v>8785</v>
      </c>
      <c r="B8776" s="6">
        <v>45358</v>
      </c>
      <c r="C8776" t="s">
        <v>10013</v>
      </c>
      <c r="D8776" t="s">
        <v>10019</v>
      </c>
      <c r="E8776">
        <v>7</v>
      </c>
      <c r="F8776">
        <f>+_xlfn.XLOOKUP(TablaVentas[[#This Row],[PRODUCTO FINANCIERO]],TablaPrecios[PRODUCTO FINANCIERO],TablaPrecios[PRECIO UNIT],0)</f>
        <v>9.9</v>
      </c>
      <c r="G8776" s="2">
        <f>+TablaVentas[[#This Row],[CANTIDAD]]*TablaVentas[[#This Row],[PRECIO UNITARIO]]</f>
        <v>69.3</v>
      </c>
      <c r="H8776" s="1">
        <f t="shared" ca="1" si="137"/>
        <v>0.16730204252758665</v>
      </c>
      <c r="I8776" s="2">
        <f ca="1">+TablaVentas[[#This Row],[VENTAL TOTAL]]-TablaVentas[[#This Row],[VENTAL TOTAL]]*TablaVentas[[#This Row],[DESCUENTO]]</f>
        <v>57.705968452838242</v>
      </c>
      <c r="J8776" s="2">
        <f ca="1">0.18*TablaVentas[[#This Row],[SUBTOTAL]]</f>
        <v>10.387074321510884</v>
      </c>
      <c r="K8776" s="2">
        <f ca="1">+TablaVentas[[#This Row],[SUBTOTAL]]+TablaVentas[[#This Row],[IGV]]</f>
        <v>68.093042774349129</v>
      </c>
    </row>
    <row r="8777" spans="1:11" x14ac:dyDescent="0.25">
      <c r="A8777" t="s">
        <v>8786</v>
      </c>
      <c r="B8777" s="6">
        <v>46246</v>
      </c>
      <c r="C8777" t="s">
        <v>10011</v>
      </c>
      <c r="D8777" t="s">
        <v>10019</v>
      </c>
      <c r="E8777">
        <v>13</v>
      </c>
      <c r="F8777">
        <f>+_xlfn.XLOOKUP(TablaVentas[[#This Row],[PRODUCTO FINANCIERO]],TablaPrecios[PRODUCTO FINANCIERO],TablaPrecios[PRECIO UNIT],0)</f>
        <v>9.9</v>
      </c>
      <c r="G8777" s="2">
        <f>+TablaVentas[[#This Row],[CANTIDAD]]*TablaVentas[[#This Row],[PRECIO UNITARIO]]</f>
        <v>128.70000000000002</v>
      </c>
      <c r="H8777" s="1">
        <f t="shared" ca="1" si="137"/>
        <v>0.18874218314010519</v>
      </c>
      <c r="I8777" s="2">
        <f ca="1">+TablaVentas[[#This Row],[VENTAL TOTAL]]-TablaVentas[[#This Row],[VENTAL TOTAL]]*TablaVentas[[#This Row],[DESCUENTO]]</f>
        <v>104.40888102986847</v>
      </c>
      <c r="J8777" s="2">
        <f ca="1">0.18*TablaVentas[[#This Row],[SUBTOTAL]]</f>
        <v>18.793598585376323</v>
      </c>
      <c r="K8777" s="2">
        <f ca="1">+TablaVentas[[#This Row],[SUBTOTAL]]+TablaVentas[[#This Row],[IGV]]</f>
        <v>123.20247961524478</v>
      </c>
    </row>
    <row r="8778" spans="1:11" x14ac:dyDescent="0.25">
      <c r="A8778" t="s">
        <v>8787</v>
      </c>
      <c r="B8778" s="6">
        <v>46079</v>
      </c>
      <c r="C8778" t="s">
        <v>10014</v>
      </c>
      <c r="D8778" t="s">
        <v>10020</v>
      </c>
      <c r="E8778">
        <v>12</v>
      </c>
      <c r="F8778">
        <f>+_xlfn.XLOOKUP(TablaVentas[[#This Row],[PRODUCTO FINANCIERO]],TablaPrecios[PRODUCTO FINANCIERO],TablaPrecios[PRECIO UNIT],0)</f>
        <v>14.9</v>
      </c>
      <c r="G8778" s="2">
        <f>+TablaVentas[[#This Row],[CANTIDAD]]*TablaVentas[[#This Row],[PRECIO UNITARIO]]</f>
        <v>178.8</v>
      </c>
      <c r="H8778" s="1">
        <f t="shared" ca="1" si="137"/>
        <v>0.1058387704230207</v>
      </c>
      <c r="I8778" s="2">
        <f ca="1">+TablaVentas[[#This Row],[VENTAL TOTAL]]-TablaVentas[[#This Row],[VENTAL TOTAL]]*TablaVentas[[#This Row],[DESCUENTO]]</f>
        <v>159.87602784836392</v>
      </c>
      <c r="J8778" s="2">
        <f ca="1">0.18*TablaVentas[[#This Row],[SUBTOTAL]]</f>
        <v>28.777685012705504</v>
      </c>
      <c r="K8778" s="2">
        <f ca="1">+TablaVentas[[#This Row],[SUBTOTAL]]+TablaVentas[[#This Row],[IGV]]</f>
        <v>188.65371286106944</v>
      </c>
    </row>
    <row r="8779" spans="1:11" x14ac:dyDescent="0.25">
      <c r="A8779" t="s">
        <v>8788</v>
      </c>
      <c r="B8779" s="6">
        <v>45564</v>
      </c>
      <c r="C8779" t="s">
        <v>10015</v>
      </c>
      <c r="D8779" t="s">
        <v>10022</v>
      </c>
      <c r="E8779">
        <v>7</v>
      </c>
      <c r="F8779">
        <f>+_xlfn.XLOOKUP(TablaVentas[[#This Row],[PRODUCTO FINANCIERO]],TablaPrecios[PRODUCTO FINANCIERO],TablaPrecios[PRECIO UNIT],0)</f>
        <v>20.9</v>
      </c>
      <c r="G8779" s="2">
        <f>+TablaVentas[[#This Row],[CANTIDAD]]*TablaVentas[[#This Row],[PRECIO UNITARIO]]</f>
        <v>146.29999999999998</v>
      </c>
      <c r="H8779" s="1">
        <f t="shared" ca="1" si="137"/>
        <v>0.15734019188571391</v>
      </c>
      <c r="I8779" s="2">
        <f ca="1">+TablaVentas[[#This Row],[VENTAL TOTAL]]-TablaVentas[[#This Row],[VENTAL TOTAL]]*TablaVentas[[#This Row],[DESCUENTO]]</f>
        <v>123.28112992712005</v>
      </c>
      <c r="J8779" s="2">
        <f ca="1">0.18*TablaVentas[[#This Row],[SUBTOTAL]]</f>
        <v>22.190603386881609</v>
      </c>
      <c r="K8779" s="2">
        <f ca="1">+TablaVentas[[#This Row],[SUBTOTAL]]+TablaVentas[[#This Row],[IGV]]</f>
        <v>145.47173331400165</v>
      </c>
    </row>
    <row r="8780" spans="1:11" x14ac:dyDescent="0.25">
      <c r="A8780" t="s">
        <v>8789</v>
      </c>
      <c r="B8780" s="6">
        <v>45820</v>
      </c>
      <c r="C8780" t="s">
        <v>10011</v>
      </c>
      <c r="D8780" t="s">
        <v>10022</v>
      </c>
      <c r="E8780">
        <v>18</v>
      </c>
      <c r="F8780">
        <f>+_xlfn.XLOOKUP(TablaVentas[[#This Row],[PRODUCTO FINANCIERO]],TablaPrecios[PRODUCTO FINANCIERO],TablaPrecios[PRECIO UNIT],0)</f>
        <v>20.9</v>
      </c>
      <c r="G8780" s="2">
        <f>+TablaVentas[[#This Row],[CANTIDAD]]*TablaVentas[[#This Row],[PRECIO UNITARIO]]</f>
        <v>376.2</v>
      </c>
      <c r="H8780" s="1">
        <f t="shared" ca="1" si="137"/>
        <v>0.16237005163416582</v>
      </c>
      <c r="I8780" s="2">
        <f ca="1">+TablaVentas[[#This Row],[VENTAL TOTAL]]-TablaVentas[[#This Row],[VENTAL TOTAL]]*TablaVentas[[#This Row],[DESCUENTO]]</f>
        <v>315.11638657522678</v>
      </c>
      <c r="J8780" s="2">
        <f ca="1">0.18*TablaVentas[[#This Row],[SUBTOTAL]]</f>
        <v>56.720949583540822</v>
      </c>
      <c r="K8780" s="2">
        <f ca="1">+TablaVentas[[#This Row],[SUBTOTAL]]+TablaVentas[[#This Row],[IGV]]</f>
        <v>371.83733615876758</v>
      </c>
    </row>
    <row r="8781" spans="1:11" x14ac:dyDescent="0.25">
      <c r="A8781" t="s">
        <v>8790</v>
      </c>
      <c r="B8781" s="6">
        <v>46153</v>
      </c>
      <c r="C8781" t="s">
        <v>10011</v>
      </c>
      <c r="D8781" t="s">
        <v>10020</v>
      </c>
      <c r="E8781">
        <v>3</v>
      </c>
      <c r="F8781">
        <f>+_xlfn.XLOOKUP(TablaVentas[[#This Row],[PRODUCTO FINANCIERO]],TablaPrecios[PRODUCTO FINANCIERO],TablaPrecios[PRECIO UNIT],0)</f>
        <v>14.9</v>
      </c>
      <c r="G8781" s="2">
        <f>+TablaVentas[[#This Row],[CANTIDAD]]*TablaVentas[[#This Row],[PRECIO UNITARIO]]</f>
        <v>44.7</v>
      </c>
      <c r="H8781" s="1">
        <f t="shared" ca="1" si="137"/>
        <v>0.16491554738132014</v>
      </c>
      <c r="I8781" s="2">
        <f ca="1">+TablaVentas[[#This Row],[VENTAL TOTAL]]-TablaVentas[[#This Row],[VENTAL TOTAL]]*TablaVentas[[#This Row],[DESCUENTO]]</f>
        <v>37.328275032054989</v>
      </c>
      <c r="J8781" s="2">
        <f ca="1">0.18*TablaVentas[[#This Row],[SUBTOTAL]]</f>
        <v>6.7190895057698983</v>
      </c>
      <c r="K8781" s="2">
        <f ca="1">+TablaVentas[[#This Row],[SUBTOTAL]]+TablaVentas[[#This Row],[IGV]]</f>
        <v>44.04736453782489</v>
      </c>
    </row>
    <row r="8782" spans="1:11" x14ac:dyDescent="0.25">
      <c r="A8782" t="s">
        <v>8791</v>
      </c>
      <c r="B8782" s="6">
        <v>45345</v>
      </c>
      <c r="C8782" t="s">
        <v>10016</v>
      </c>
      <c r="D8782" t="s">
        <v>10022</v>
      </c>
      <c r="E8782">
        <v>9</v>
      </c>
      <c r="F8782">
        <f>+_xlfn.XLOOKUP(TablaVentas[[#This Row],[PRODUCTO FINANCIERO]],TablaPrecios[PRODUCTO FINANCIERO],TablaPrecios[PRECIO UNIT],0)</f>
        <v>20.9</v>
      </c>
      <c r="G8782" s="2">
        <f>+TablaVentas[[#This Row],[CANTIDAD]]*TablaVentas[[#This Row],[PRECIO UNITARIO]]</f>
        <v>188.1</v>
      </c>
      <c r="H8782" s="1">
        <f t="shared" ca="1" si="137"/>
        <v>0.1359078833552215</v>
      </c>
      <c r="I8782" s="2">
        <f ca="1">+TablaVentas[[#This Row],[VENTAL TOTAL]]-TablaVentas[[#This Row],[VENTAL TOTAL]]*TablaVentas[[#This Row],[DESCUENTO]]</f>
        <v>162.53572714088284</v>
      </c>
      <c r="J8782" s="2">
        <f ca="1">0.18*TablaVentas[[#This Row],[SUBTOTAL]]</f>
        <v>29.25643088535891</v>
      </c>
      <c r="K8782" s="2">
        <f ca="1">+TablaVentas[[#This Row],[SUBTOTAL]]+TablaVentas[[#This Row],[IGV]]</f>
        <v>191.79215802624174</v>
      </c>
    </row>
    <row r="8783" spans="1:11" x14ac:dyDescent="0.25">
      <c r="A8783" t="s">
        <v>8792</v>
      </c>
      <c r="B8783" s="6">
        <v>45896</v>
      </c>
      <c r="C8783" t="s">
        <v>10016</v>
      </c>
      <c r="D8783" t="s">
        <v>10018</v>
      </c>
      <c r="E8783">
        <v>7</v>
      </c>
      <c r="F8783">
        <f>+_xlfn.XLOOKUP(TablaVentas[[#This Row],[PRODUCTO FINANCIERO]],TablaPrecios[PRODUCTO FINANCIERO],TablaPrecios[PRECIO UNIT],0)</f>
        <v>14.9</v>
      </c>
      <c r="G8783" s="2">
        <f>+TablaVentas[[#This Row],[CANTIDAD]]*TablaVentas[[#This Row],[PRECIO UNITARIO]]</f>
        <v>104.3</v>
      </c>
      <c r="H8783" s="1">
        <f t="shared" ca="1" si="137"/>
        <v>0.12949858114486498</v>
      </c>
      <c r="I8783" s="2">
        <f ca="1">+TablaVentas[[#This Row],[VENTAL TOTAL]]-TablaVentas[[#This Row],[VENTAL TOTAL]]*TablaVentas[[#This Row],[DESCUENTO]]</f>
        <v>90.793297986590574</v>
      </c>
      <c r="J8783" s="2">
        <f ca="1">0.18*TablaVentas[[#This Row],[SUBTOTAL]]</f>
        <v>16.342793637586304</v>
      </c>
      <c r="K8783" s="2">
        <f ca="1">+TablaVentas[[#This Row],[SUBTOTAL]]+TablaVentas[[#This Row],[IGV]]</f>
        <v>107.13609162417688</v>
      </c>
    </row>
    <row r="8784" spans="1:11" x14ac:dyDescent="0.25">
      <c r="A8784" t="s">
        <v>8793</v>
      </c>
      <c r="B8784" s="6">
        <v>45643</v>
      </c>
      <c r="C8784" t="s">
        <v>10013</v>
      </c>
      <c r="D8784" t="s">
        <v>10022</v>
      </c>
      <c r="E8784">
        <v>13</v>
      </c>
      <c r="F8784">
        <f>+_xlfn.XLOOKUP(TablaVentas[[#This Row],[PRODUCTO FINANCIERO]],TablaPrecios[PRODUCTO FINANCIERO],TablaPrecios[PRECIO UNIT],0)</f>
        <v>20.9</v>
      </c>
      <c r="G8784" s="2">
        <f>+TablaVentas[[#This Row],[CANTIDAD]]*TablaVentas[[#This Row],[PRECIO UNITARIO]]</f>
        <v>271.7</v>
      </c>
      <c r="H8784" s="1">
        <f t="shared" ca="1" si="137"/>
        <v>0.19487008844599557</v>
      </c>
      <c r="I8784" s="2">
        <f ca="1">+TablaVentas[[#This Row],[VENTAL TOTAL]]-TablaVentas[[#This Row],[VENTAL TOTAL]]*TablaVentas[[#This Row],[DESCUENTO]]</f>
        <v>218.753796969223</v>
      </c>
      <c r="J8784" s="2">
        <f ca="1">0.18*TablaVentas[[#This Row],[SUBTOTAL]]</f>
        <v>39.375683454460138</v>
      </c>
      <c r="K8784" s="2">
        <f ca="1">+TablaVentas[[#This Row],[SUBTOTAL]]+TablaVentas[[#This Row],[IGV]]</f>
        <v>258.12948042368316</v>
      </c>
    </row>
    <row r="8785" spans="1:11" x14ac:dyDescent="0.25">
      <c r="A8785" t="s">
        <v>8794</v>
      </c>
      <c r="B8785" s="6">
        <v>45704</v>
      </c>
      <c r="C8785" t="s">
        <v>10016</v>
      </c>
      <c r="D8785" t="s">
        <v>10020</v>
      </c>
      <c r="E8785">
        <v>7</v>
      </c>
      <c r="F8785">
        <f>+_xlfn.XLOOKUP(TablaVentas[[#This Row],[PRODUCTO FINANCIERO]],TablaPrecios[PRODUCTO FINANCIERO],TablaPrecios[PRECIO UNIT],0)</f>
        <v>14.9</v>
      </c>
      <c r="G8785" s="2">
        <f>+TablaVentas[[#This Row],[CANTIDAD]]*TablaVentas[[#This Row],[PRECIO UNITARIO]]</f>
        <v>104.3</v>
      </c>
      <c r="H8785" s="1">
        <f t="shared" ca="1" si="137"/>
        <v>0.15691491065393312</v>
      </c>
      <c r="I8785" s="2">
        <f ca="1">+TablaVentas[[#This Row],[VENTAL TOTAL]]-TablaVentas[[#This Row],[VENTAL TOTAL]]*TablaVentas[[#This Row],[DESCUENTO]]</f>
        <v>87.933774818794774</v>
      </c>
      <c r="J8785" s="2">
        <f ca="1">0.18*TablaVentas[[#This Row],[SUBTOTAL]]</f>
        <v>15.828079467383059</v>
      </c>
      <c r="K8785" s="2">
        <f ca="1">+TablaVentas[[#This Row],[SUBTOTAL]]+TablaVentas[[#This Row],[IGV]]</f>
        <v>103.76185428617784</v>
      </c>
    </row>
    <row r="8786" spans="1:11" x14ac:dyDescent="0.25">
      <c r="A8786" t="s">
        <v>8795</v>
      </c>
      <c r="B8786" s="6">
        <v>45509</v>
      </c>
      <c r="C8786" t="s">
        <v>10016</v>
      </c>
      <c r="D8786" t="s">
        <v>10020</v>
      </c>
      <c r="E8786">
        <v>9</v>
      </c>
      <c r="F8786">
        <f>+_xlfn.XLOOKUP(TablaVentas[[#This Row],[PRODUCTO FINANCIERO]],TablaPrecios[PRODUCTO FINANCIERO],TablaPrecios[PRECIO UNIT],0)</f>
        <v>14.9</v>
      </c>
      <c r="G8786" s="2">
        <f>+TablaVentas[[#This Row],[CANTIDAD]]*TablaVentas[[#This Row],[PRECIO UNITARIO]]</f>
        <v>134.1</v>
      </c>
      <c r="H8786" s="1">
        <f t="shared" ca="1" si="137"/>
        <v>0.16277716278729817</v>
      </c>
      <c r="I8786" s="2">
        <f ca="1">+TablaVentas[[#This Row],[VENTAL TOTAL]]-TablaVentas[[#This Row],[VENTAL TOTAL]]*TablaVentas[[#This Row],[DESCUENTO]]</f>
        <v>112.27158247022331</v>
      </c>
      <c r="J8786" s="2">
        <f ca="1">0.18*TablaVentas[[#This Row],[SUBTOTAL]]</f>
        <v>20.208884844640195</v>
      </c>
      <c r="K8786" s="2">
        <f ca="1">+TablaVentas[[#This Row],[SUBTOTAL]]+TablaVentas[[#This Row],[IGV]]</f>
        <v>132.48046731486352</v>
      </c>
    </row>
    <row r="8787" spans="1:11" x14ac:dyDescent="0.25">
      <c r="A8787" t="s">
        <v>8796</v>
      </c>
      <c r="B8787" s="6">
        <v>46187</v>
      </c>
      <c r="C8787" t="s">
        <v>10011</v>
      </c>
      <c r="D8787" t="s">
        <v>10020</v>
      </c>
      <c r="E8787">
        <v>9</v>
      </c>
      <c r="F8787">
        <f>+_xlfn.XLOOKUP(TablaVentas[[#This Row],[PRODUCTO FINANCIERO]],TablaPrecios[PRODUCTO FINANCIERO],TablaPrecios[PRECIO UNIT],0)</f>
        <v>14.9</v>
      </c>
      <c r="G8787" s="2">
        <f>+TablaVentas[[#This Row],[CANTIDAD]]*TablaVentas[[#This Row],[PRECIO UNITARIO]]</f>
        <v>134.1</v>
      </c>
      <c r="H8787" s="1">
        <f t="shared" ca="1" si="137"/>
        <v>0.11680134681562937</v>
      </c>
      <c r="I8787" s="2">
        <f ca="1">+TablaVentas[[#This Row],[VENTAL TOTAL]]-TablaVentas[[#This Row],[VENTAL TOTAL]]*TablaVentas[[#This Row],[DESCUENTO]]</f>
        <v>118.4369393920241</v>
      </c>
      <c r="J8787" s="2">
        <f ca="1">0.18*TablaVentas[[#This Row],[SUBTOTAL]]</f>
        <v>21.318649090564339</v>
      </c>
      <c r="K8787" s="2">
        <f ca="1">+TablaVentas[[#This Row],[SUBTOTAL]]+TablaVentas[[#This Row],[IGV]]</f>
        <v>139.75558848258845</v>
      </c>
    </row>
    <row r="8788" spans="1:11" x14ac:dyDescent="0.25">
      <c r="A8788" t="s">
        <v>8797</v>
      </c>
      <c r="B8788" s="6">
        <v>46095</v>
      </c>
      <c r="C8788" t="s">
        <v>10014</v>
      </c>
      <c r="D8788" t="s">
        <v>10017</v>
      </c>
      <c r="E8788">
        <v>4</v>
      </c>
      <c r="F8788">
        <f>+_xlfn.XLOOKUP(TablaVentas[[#This Row],[PRODUCTO FINANCIERO]],TablaPrecios[PRODUCTO FINANCIERO],TablaPrecios[PRECIO UNIT],0)</f>
        <v>9.9</v>
      </c>
      <c r="G8788" s="2">
        <f>+TablaVentas[[#This Row],[CANTIDAD]]*TablaVentas[[#This Row],[PRECIO UNITARIO]]</f>
        <v>39.6</v>
      </c>
      <c r="H8788" s="1">
        <f t="shared" ca="1" si="137"/>
        <v>0.16830595225830192</v>
      </c>
      <c r="I8788" s="2">
        <f ca="1">+TablaVentas[[#This Row],[VENTAL TOTAL]]-TablaVentas[[#This Row],[VENTAL TOTAL]]*TablaVentas[[#This Row],[DESCUENTO]]</f>
        <v>32.935084290571247</v>
      </c>
      <c r="J8788" s="2">
        <f ca="1">0.18*TablaVentas[[#This Row],[SUBTOTAL]]</f>
        <v>5.928315172302824</v>
      </c>
      <c r="K8788" s="2">
        <f ca="1">+TablaVentas[[#This Row],[SUBTOTAL]]+TablaVentas[[#This Row],[IGV]]</f>
        <v>38.863399462874071</v>
      </c>
    </row>
    <row r="8789" spans="1:11" x14ac:dyDescent="0.25">
      <c r="A8789" t="s">
        <v>8798</v>
      </c>
      <c r="B8789" s="6">
        <v>46225</v>
      </c>
      <c r="C8789" t="s">
        <v>10012</v>
      </c>
      <c r="D8789" t="s">
        <v>10018</v>
      </c>
      <c r="E8789">
        <v>11</v>
      </c>
      <c r="F8789">
        <f>+_xlfn.XLOOKUP(TablaVentas[[#This Row],[PRODUCTO FINANCIERO]],TablaPrecios[PRODUCTO FINANCIERO],TablaPrecios[PRECIO UNIT],0)</f>
        <v>14.9</v>
      </c>
      <c r="G8789" s="2">
        <f>+TablaVentas[[#This Row],[CANTIDAD]]*TablaVentas[[#This Row],[PRECIO UNITARIO]]</f>
        <v>163.9</v>
      </c>
      <c r="H8789" s="1">
        <f t="shared" ca="1" si="137"/>
        <v>0.1216408394140219</v>
      </c>
      <c r="I8789" s="2">
        <f ca="1">+TablaVentas[[#This Row],[VENTAL TOTAL]]-TablaVentas[[#This Row],[VENTAL TOTAL]]*TablaVentas[[#This Row],[DESCUENTO]]</f>
        <v>143.96306642004183</v>
      </c>
      <c r="J8789" s="2">
        <f ca="1">0.18*TablaVentas[[#This Row],[SUBTOTAL]]</f>
        <v>25.913351955607528</v>
      </c>
      <c r="K8789" s="2">
        <f ca="1">+TablaVentas[[#This Row],[SUBTOTAL]]+TablaVentas[[#This Row],[IGV]]</f>
        <v>169.87641837564937</v>
      </c>
    </row>
    <row r="8790" spans="1:11" x14ac:dyDescent="0.25">
      <c r="A8790" t="s">
        <v>8799</v>
      </c>
      <c r="B8790" s="6">
        <v>45686</v>
      </c>
      <c r="C8790" t="s">
        <v>10015</v>
      </c>
      <c r="D8790" t="s">
        <v>10022</v>
      </c>
      <c r="E8790">
        <v>10</v>
      </c>
      <c r="F8790">
        <f>+_xlfn.XLOOKUP(TablaVentas[[#This Row],[PRODUCTO FINANCIERO]],TablaPrecios[PRODUCTO FINANCIERO],TablaPrecios[PRECIO UNIT],0)</f>
        <v>20.9</v>
      </c>
      <c r="G8790" s="2">
        <f>+TablaVentas[[#This Row],[CANTIDAD]]*TablaVentas[[#This Row],[PRECIO UNITARIO]]</f>
        <v>209</v>
      </c>
      <c r="H8790" s="1">
        <f t="shared" ca="1" si="137"/>
        <v>0.16881937662096425</v>
      </c>
      <c r="I8790" s="2">
        <f ca="1">+TablaVentas[[#This Row],[VENTAL TOTAL]]-TablaVentas[[#This Row],[VENTAL TOTAL]]*TablaVentas[[#This Row],[DESCUENTO]]</f>
        <v>173.71675028621848</v>
      </c>
      <c r="J8790" s="2">
        <f ca="1">0.18*TablaVentas[[#This Row],[SUBTOTAL]]</f>
        <v>31.269015051519325</v>
      </c>
      <c r="K8790" s="2">
        <f ca="1">+TablaVentas[[#This Row],[SUBTOTAL]]+TablaVentas[[#This Row],[IGV]]</f>
        <v>204.9857653377378</v>
      </c>
    </row>
    <row r="8791" spans="1:11" x14ac:dyDescent="0.25">
      <c r="A8791" t="s">
        <v>8800</v>
      </c>
      <c r="B8791" s="6">
        <v>45681</v>
      </c>
      <c r="C8791" t="s">
        <v>10016</v>
      </c>
      <c r="D8791" t="s">
        <v>10019</v>
      </c>
      <c r="E8791">
        <v>11</v>
      </c>
      <c r="F8791">
        <f>+_xlfn.XLOOKUP(TablaVentas[[#This Row],[PRODUCTO FINANCIERO]],TablaPrecios[PRODUCTO FINANCIERO],TablaPrecios[PRECIO UNIT],0)</f>
        <v>9.9</v>
      </c>
      <c r="G8791" s="2">
        <f>+TablaVentas[[#This Row],[CANTIDAD]]*TablaVentas[[#This Row],[PRECIO UNITARIO]]</f>
        <v>108.9</v>
      </c>
      <c r="H8791" s="1">
        <f t="shared" ca="1" si="137"/>
        <v>0.16824924416522047</v>
      </c>
      <c r="I8791" s="2">
        <f ca="1">+TablaVentas[[#This Row],[VENTAL TOTAL]]-TablaVentas[[#This Row],[VENTAL TOTAL]]*TablaVentas[[#This Row],[DESCUENTO]]</f>
        <v>90.577657310407488</v>
      </c>
      <c r="J8791" s="2">
        <f ca="1">0.18*TablaVentas[[#This Row],[SUBTOTAL]]</f>
        <v>16.303978315873348</v>
      </c>
      <c r="K8791" s="2">
        <f ca="1">+TablaVentas[[#This Row],[SUBTOTAL]]+TablaVentas[[#This Row],[IGV]]</f>
        <v>106.88163562628084</v>
      </c>
    </row>
    <row r="8792" spans="1:11" x14ac:dyDescent="0.25">
      <c r="A8792" t="s">
        <v>8801</v>
      </c>
      <c r="B8792" s="6">
        <v>45340</v>
      </c>
      <c r="C8792" t="s">
        <v>10013</v>
      </c>
      <c r="D8792" t="s">
        <v>10017</v>
      </c>
      <c r="E8792">
        <v>5</v>
      </c>
      <c r="F8792">
        <f>+_xlfn.XLOOKUP(TablaVentas[[#This Row],[PRODUCTO FINANCIERO]],TablaPrecios[PRODUCTO FINANCIERO],TablaPrecios[PRECIO UNIT],0)</f>
        <v>9.9</v>
      </c>
      <c r="G8792" s="2">
        <f>+TablaVentas[[#This Row],[CANTIDAD]]*TablaVentas[[#This Row],[PRECIO UNITARIO]]</f>
        <v>49.5</v>
      </c>
      <c r="H8792" s="1">
        <f t="shared" ca="1" si="137"/>
        <v>0.18114795281620169</v>
      </c>
      <c r="I8792" s="2">
        <f ca="1">+TablaVentas[[#This Row],[VENTAL TOTAL]]-TablaVentas[[#This Row],[VENTAL TOTAL]]*TablaVentas[[#This Row],[DESCUENTO]]</f>
        <v>40.533176335598014</v>
      </c>
      <c r="J8792" s="2">
        <f ca="1">0.18*TablaVentas[[#This Row],[SUBTOTAL]]</f>
        <v>7.2959717404076425</v>
      </c>
      <c r="K8792" s="2">
        <f ca="1">+TablaVentas[[#This Row],[SUBTOTAL]]+TablaVentas[[#This Row],[IGV]]</f>
        <v>47.829148076005659</v>
      </c>
    </row>
    <row r="8793" spans="1:11" x14ac:dyDescent="0.25">
      <c r="A8793" t="s">
        <v>8802</v>
      </c>
      <c r="B8793" s="6">
        <v>46095</v>
      </c>
      <c r="C8793" t="s">
        <v>10011</v>
      </c>
      <c r="D8793" t="s">
        <v>10018</v>
      </c>
      <c r="E8793">
        <v>13</v>
      </c>
      <c r="F8793">
        <f>+_xlfn.XLOOKUP(TablaVentas[[#This Row],[PRODUCTO FINANCIERO]],TablaPrecios[PRODUCTO FINANCIERO],TablaPrecios[PRECIO UNIT],0)</f>
        <v>14.9</v>
      </c>
      <c r="G8793" s="2">
        <f>+TablaVentas[[#This Row],[CANTIDAD]]*TablaVentas[[#This Row],[PRECIO UNITARIO]]</f>
        <v>193.70000000000002</v>
      </c>
      <c r="H8793" s="1">
        <f t="shared" ca="1" si="137"/>
        <v>0.11314692340364563</v>
      </c>
      <c r="I8793" s="2">
        <f ca="1">+TablaVentas[[#This Row],[VENTAL TOTAL]]-TablaVentas[[#This Row],[VENTAL TOTAL]]*TablaVentas[[#This Row],[DESCUENTO]]</f>
        <v>171.78344093671384</v>
      </c>
      <c r="J8793" s="2">
        <f ca="1">0.18*TablaVentas[[#This Row],[SUBTOTAL]]</f>
        <v>30.921019368608491</v>
      </c>
      <c r="K8793" s="2">
        <f ca="1">+TablaVentas[[#This Row],[SUBTOTAL]]+TablaVentas[[#This Row],[IGV]]</f>
        <v>202.70446030532233</v>
      </c>
    </row>
    <row r="8794" spans="1:11" x14ac:dyDescent="0.25">
      <c r="A8794" t="s">
        <v>8803</v>
      </c>
      <c r="B8794" s="6">
        <v>46293</v>
      </c>
      <c r="C8794" t="s">
        <v>10011</v>
      </c>
      <c r="D8794" t="s">
        <v>10019</v>
      </c>
      <c r="E8794">
        <v>3</v>
      </c>
      <c r="F8794">
        <f>+_xlfn.XLOOKUP(TablaVentas[[#This Row],[PRODUCTO FINANCIERO]],TablaPrecios[PRODUCTO FINANCIERO],TablaPrecios[PRECIO UNIT],0)</f>
        <v>9.9</v>
      </c>
      <c r="G8794" s="2">
        <f>+TablaVentas[[#This Row],[CANTIDAD]]*TablaVentas[[#This Row],[PRECIO UNITARIO]]</f>
        <v>29.700000000000003</v>
      </c>
      <c r="H8794" s="1">
        <f t="shared" ca="1" si="137"/>
        <v>0.13188957717941505</v>
      </c>
      <c r="I8794" s="2">
        <f ca="1">+TablaVentas[[#This Row],[VENTAL TOTAL]]-TablaVentas[[#This Row],[VENTAL TOTAL]]*TablaVentas[[#This Row],[DESCUENTO]]</f>
        <v>25.782879557771377</v>
      </c>
      <c r="J8794" s="2">
        <f ca="1">0.18*TablaVentas[[#This Row],[SUBTOTAL]]</f>
        <v>4.640918320398848</v>
      </c>
      <c r="K8794" s="2">
        <f ca="1">+TablaVentas[[#This Row],[SUBTOTAL]]+TablaVentas[[#This Row],[IGV]]</f>
        <v>30.423797878170227</v>
      </c>
    </row>
    <row r="8795" spans="1:11" x14ac:dyDescent="0.25">
      <c r="A8795" t="s">
        <v>8804</v>
      </c>
      <c r="B8795" s="6">
        <v>45724</v>
      </c>
      <c r="C8795" t="s">
        <v>10013</v>
      </c>
      <c r="D8795" t="s">
        <v>10019</v>
      </c>
      <c r="E8795">
        <v>15</v>
      </c>
      <c r="F8795">
        <f>+_xlfn.XLOOKUP(TablaVentas[[#This Row],[PRODUCTO FINANCIERO]],TablaPrecios[PRODUCTO FINANCIERO],TablaPrecios[PRECIO UNIT],0)</f>
        <v>9.9</v>
      </c>
      <c r="G8795" s="2">
        <f>+TablaVentas[[#This Row],[CANTIDAD]]*TablaVentas[[#This Row],[PRECIO UNITARIO]]</f>
        <v>148.5</v>
      </c>
      <c r="H8795" s="1">
        <f t="shared" ca="1" si="137"/>
        <v>0.15652104082299187</v>
      </c>
      <c r="I8795" s="2">
        <f ca="1">+TablaVentas[[#This Row],[VENTAL TOTAL]]-TablaVentas[[#This Row],[VENTAL TOTAL]]*TablaVentas[[#This Row],[DESCUENTO]]</f>
        <v>125.25662543778571</v>
      </c>
      <c r="J8795" s="2">
        <f ca="1">0.18*TablaVentas[[#This Row],[SUBTOTAL]]</f>
        <v>22.546192578801428</v>
      </c>
      <c r="K8795" s="2">
        <f ca="1">+TablaVentas[[#This Row],[SUBTOTAL]]+TablaVentas[[#This Row],[IGV]]</f>
        <v>147.80281801658714</v>
      </c>
    </row>
    <row r="8796" spans="1:11" x14ac:dyDescent="0.25">
      <c r="A8796" t="s">
        <v>8805</v>
      </c>
      <c r="B8796" s="6">
        <v>46338</v>
      </c>
      <c r="C8796" t="s">
        <v>10015</v>
      </c>
      <c r="D8796" t="s">
        <v>10017</v>
      </c>
      <c r="E8796">
        <v>12</v>
      </c>
      <c r="F8796">
        <f>+_xlfn.XLOOKUP(TablaVentas[[#This Row],[PRODUCTO FINANCIERO]],TablaPrecios[PRODUCTO FINANCIERO],TablaPrecios[PRECIO UNIT],0)</f>
        <v>9.9</v>
      </c>
      <c r="G8796" s="2">
        <f>+TablaVentas[[#This Row],[CANTIDAD]]*TablaVentas[[#This Row],[PRECIO UNITARIO]]</f>
        <v>118.80000000000001</v>
      </c>
      <c r="H8796" s="1">
        <f t="shared" ca="1" si="137"/>
        <v>0.14858302734900028</v>
      </c>
      <c r="I8796" s="2">
        <f ca="1">+TablaVentas[[#This Row],[VENTAL TOTAL]]-TablaVentas[[#This Row],[VENTAL TOTAL]]*TablaVentas[[#This Row],[DESCUENTO]]</f>
        <v>101.14833635093878</v>
      </c>
      <c r="J8796" s="2">
        <f ca="1">0.18*TablaVentas[[#This Row],[SUBTOTAL]]</f>
        <v>18.206700543168978</v>
      </c>
      <c r="K8796" s="2">
        <f ca="1">+TablaVentas[[#This Row],[SUBTOTAL]]+TablaVentas[[#This Row],[IGV]]</f>
        <v>119.35503689410776</v>
      </c>
    </row>
    <row r="8797" spans="1:11" x14ac:dyDescent="0.25">
      <c r="A8797" t="s">
        <v>8806</v>
      </c>
      <c r="B8797" s="6">
        <v>45651</v>
      </c>
      <c r="C8797" t="s">
        <v>10011</v>
      </c>
      <c r="D8797" t="s">
        <v>10019</v>
      </c>
      <c r="E8797">
        <v>17</v>
      </c>
      <c r="F8797">
        <f>+_xlfn.XLOOKUP(TablaVentas[[#This Row],[PRODUCTO FINANCIERO]],TablaPrecios[PRODUCTO FINANCIERO],TablaPrecios[PRECIO UNIT],0)</f>
        <v>9.9</v>
      </c>
      <c r="G8797" s="2">
        <f>+TablaVentas[[#This Row],[CANTIDAD]]*TablaVentas[[#This Row],[PRECIO UNITARIO]]</f>
        <v>168.3</v>
      </c>
      <c r="H8797" s="1">
        <f t="shared" ca="1" si="137"/>
        <v>0.1350023297130912</v>
      </c>
      <c r="I8797" s="2">
        <f ca="1">+TablaVentas[[#This Row],[VENTAL TOTAL]]-TablaVentas[[#This Row],[VENTAL TOTAL]]*TablaVentas[[#This Row],[DESCUENTO]]</f>
        <v>145.57910790928676</v>
      </c>
      <c r="J8797" s="2">
        <f ca="1">0.18*TablaVentas[[#This Row],[SUBTOTAL]]</f>
        <v>26.204239423671616</v>
      </c>
      <c r="K8797" s="2">
        <f ca="1">+TablaVentas[[#This Row],[SUBTOTAL]]+TablaVentas[[#This Row],[IGV]]</f>
        <v>171.78334733295839</v>
      </c>
    </row>
    <row r="8798" spans="1:11" x14ac:dyDescent="0.25">
      <c r="A8798" t="s">
        <v>8807</v>
      </c>
      <c r="B8798" s="6">
        <v>45858</v>
      </c>
      <c r="C8798" t="s">
        <v>10013</v>
      </c>
      <c r="D8798" t="s">
        <v>10017</v>
      </c>
      <c r="E8798">
        <v>12</v>
      </c>
      <c r="F8798">
        <f>+_xlfn.XLOOKUP(TablaVentas[[#This Row],[PRODUCTO FINANCIERO]],TablaPrecios[PRODUCTO FINANCIERO],TablaPrecios[PRECIO UNIT],0)</f>
        <v>9.9</v>
      </c>
      <c r="G8798" s="2">
        <f>+TablaVentas[[#This Row],[CANTIDAD]]*TablaVentas[[#This Row],[PRECIO UNITARIO]]</f>
        <v>118.80000000000001</v>
      </c>
      <c r="H8798" s="1">
        <f t="shared" ca="1" si="137"/>
        <v>0.19237084300141322</v>
      </c>
      <c r="I8798" s="2">
        <f ca="1">+TablaVentas[[#This Row],[VENTAL TOTAL]]-TablaVentas[[#This Row],[VENTAL TOTAL]]*TablaVentas[[#This Row],[DESCUENTO]]</f>
        <v>95.946343851432118</v>
      </c>
      <c r="J8798" s="2">
        <f ca="1">0.18*TablaVentas[[#This Row],[SUBTOTAL]]</f>
        <v>17.270341893257779</v>
      </c>
      <c r="K8798" s="2">
        <f ca="1">+TablaVentas[[#This Row],[SUBTOTAL]]+TablaVentas[[#This Row],[IGV]]</f>
        <v>113.2166857446899</v>
      </c>
    </row>
    <row r="8799" spans="1:11" x14ac:dyDescent="0.25">
      <c r="A8799" t="s">
        <v>8808</v>
      </c>
      <c r="B8799" s="6">
        <v>46036</v>
      </c>
      <c r="C8799" t="s">
        <v>10014</v>
      </c>
      <c r="D8799" t="s">
        <v>10019</v>
      </c>
      <c r="E8799">
        <v>9</v>
      </c>
      <c r="F8799">
        <f>+_xlfn.XLOOKUP(TablaVentas[[#This Row],[PRODUCTO FINANCIERO]],TablaPrecios[PRODUCTO FINANCIERO],TablaPrecios[PRECIO UNIT],0)</f>
        <v>9.9</v>
      </c>
      <c r="G8799" s="2">
        <f>+TablaVentas[[#This Row],[CANTIDAD]]*TablaVentas[[#This Row],[PRECIO UNITARIO]]</f>
        <v>89.100000000000009</v>
      </c>
      <c r="H8799" s="1">
        <f t="shared" ca="1" si="137"/>
        <v>0.11161760318986649</v>
      </c>
      <c r="I8799" s="2">
        <f ca="1">+TablaVentas[[#This Row],[VENTAL TOTAL]]-TablaVentas[[#This Row],[VENTAL TOTAL]]*TablaVentas[[#This Row],[DESCUENTO]]</f>
        <v>79.154871555782904</v>
      </c>
      <c r="J8799" s="2">
        <f ca="1">0.18*TablaVentas[[#This Row],[SUBTOTAL]]</f>
        <v>14.247876880040922</v>
      </c>
      <c r="K8799" s="2">
        <f ca="1">+TablaVentas[[#This Row],[SUBTOTAL]]+TablaVentas[[#This Row],[IGV]]</f>
        <v>93.402748435823824</v>
      </c>
    </row>
    <row r="8800" spans="1:11" x14ac:dyDescent="0.25">
      <c r="A8800" t="s">
        <v>8809</v>
      </c>
      <c r="B8800" s="6">
        <v>46044</v>
      </c>
      <c r="C8800" t="s">
        <v>10015</v>
      </c>
      <c r="D8800" t="s">
        <v>10019</v>
      </c>
      <c r="E8800">
        <v>9</v>
      </c>
      <c r="F8800">
        <f>+_xlfn.XLOOKUP(TablaVentas[[#This Row],[PRODUCTO FINANCIERO]],TablaPrecios[PRODUCTO FINANCIERO],TablaPrecios[PRECIO UNIT],0)</f>
        <v>9.9</v>
      </c>
      <c r="G8800" s="2">
        <f>+TablaVentas[[#This Row],[CANTIDAD]]*TablaVentas[[#This Row],[PRECIO UNITARIO]]</f>
        <v>89.100000000000009</v>
      </c>
      <c r="H8800" s="1">
        <f t="shared" ca="1" si="137"/>
        <v>0.16777946489300125</v>
      </c>
      <c r="I8800" s="2">
        <f ca="1">+TablaVentas[[#This Row],[VENTAL TOTAL]]-TablaVentas[[#This Row],[VENTAL TOTAL]]*TablaVentas[[#This Row],[DESCUENTO]]</f>
        <v>74.150849678033595</v>
      </c>
      <c r="J8800" s="2">
        <f ca="1">0.18*TablaVentas[[#This Row],[SUBTOTAL]]</f>
        <v>13.347152942046046</v>
      </c>
      <c r="K8800" s="2">
        <f ca="1">+TablaVentas[[#This Row],[SUBTOTAL]]+TablaVentas[[#This Row],[IGV]]</f>
        <v>87.498002620079646</v>
      </c>
    </row>
    <row r="8801" spans="1:11" x14ac:dyDescent="0.25">
      <c r="A8801" t="s">
        <v>8810</v>
      </c>
      <c r="B8801" s="6">
        <v>45947</v>
      </c>
      <c r="C8801" t="s">
        <v>10013</v>
      </c>
      <c r="D8801" t="s">
        <v>10020</v>
      </c>
      <c r="E8801">
        <v>6</v>
      </c>
      <c r="F8801">
        <f>+_xlfn.XLOOKUP(TablaVentas[[#This Row],[PRODUCTO FINANCIERO]],TablaPrecios[PRODUCTO FINANCIERO],TablaPrecios[PRECIO UNIT],0)</f>
        <v>14.9</v>
      </c>
      <c r="G8801" s="2">
        <f>+TablaVentas[[#This Row],[CANTIDAD]]*TablaVentas[[#This Row],[PRECIO UNITARIO]]</f>
        <v>89.4</v>
      </c>
      <c r="H8801" s="1">
        <f t="shared" ca="1" si="137"/>
        <v>0.10892257025426168</v>
      </c>
      <c r="I8801" s="2">
        <f ca="1">+TablaVentas[[#This Row],[VENTAL TOTAL]]-TablaVentas[[#This Row],[VENTAL TOTAL]]*TablaVentas[[#This Row],[DESCUENTO]]</f>
        <v>79.662322219269015</v>
      </c>
      <c r="J8801" s="2">
        <f ca="1">0.18*TablaVentas[[#This Row],[SUBTOTAL]]</f>
        <v>14.339217999468422</v>
      </c>
      <c r="K8801" s="2">
        <f ca="1">+TablaVentas[[#This Row],[SUBTOTAL]]+TablaVentas[[#This Row],[IGV]]</f>
        <v>94.001540218737432</v>
      </c>
    </row>
    <row r="8802" spans="1:11" x14ac:dyDescent="0.25">
      <c r="A8802" t="s">
        <v>8811</v>
      </c>
      <c r="B8802" s="6">
        <v>45945</v>
      </c>
      <c r="C8802" t="s">
        <v>10015</v>
      </c>
      <c r="D8802" t="s">
        <v>10017</v>
      </c>
      <c r="E8802">
        <v>10</v>
      </c>
      <c r="F8802">
        <f>+_xlfn.XLOOKUP(TablaVentas[[#This Row],[PRODUCTO FINANCIERO]],TablaPrecios[PRODUCTO FINANCIERO],TablaPrecios[PRECIO UNIT],0)</f>
        <v>9.9</v>
      </c>
      <c r="G8802" s="2">
        <f>+TablaVentas[[#This Row],[CANTIDAD]]*TablaVentas[[#This Row],[PRECIO UNITARIO]]</f>
        <v>99</v>
      </c>
      <c r="H8802" s="1">
        <f t="shared" ca="1" si="137"/>
        <v>0.13158092597677884</v>
      </c>
      <c r="I8802" s="2">
        <f ca="1">+TablaVentas[[#This Row],[VENTAL TOTAL]]-TablaVentas[[#This Row],[VENTAL TOTAL]]*TablaVentas[[#This Row],[DESCUENTO]]</f>
        <v>85.973488328298899</v>
      </c>
      <c r="J8802" s="2">
        <f ca="1">0.18*TablaVentas[[#This Row],[SUBTOTAL]]</f>
        <v>15.475227899093801</v>
      </c>
      <c r="K8802" s="2">
        <f ca="1">+TablaVentas[[#This Row],[SUBTOTAL]]+TablaVentas[[#This Row],[IGV]]</f>
        <v>101.44871622739269</v>
      </c>
    </row>
    <row r="8803" spans="1:11" x14ac:dyDescent="0.25">
      <c r="A8803" t="s">
        <v>8812</v>
      </c>
      <c r="B8803" s="6">
        <v>45731</v>
      </c>
      <c r="C8803" t="s">
        <v>10015</v>
      </c>
      <c r="D8803" t="s">
        <v>10018</v>
      </c>
      <c r="E8803">
        <v>3</v>
      </c>
      <c r="F8803">
        <f>+_xlfn.XLOOKUP(TablaVentas[[#This Row],[PRODUCTO FINANCIERO]],TablaPrecios[PRODUCTO FINANCIERO],TablaPrecios[PRECIO UNIT],0)</f>
        <v>14.9</v>
      </c>
      <c r="G8803" s="2">
        <f>+TablaVentas[[#This Row],[CANTIDAD]]*TablaVentas[[#This Row],[PRECIO UNITARIO]]</f>
        <v>44.7</v>
      </c>
      <c r="H8803" s="1">
        <f t="shared" ca="1" si="137"/>
        <v>0.12359312631935959</v>
      </c>
      <c r="I8803" s="2">
        <f ca="1">+TablaVentas[[#This Row],[VENTAL TOTAL]]-TablaVentas[[#This Row],[VENTAL TOTAL]]*TablaVentas[[#This Row],[DESCUENTO]]</f>
        <v>39.175387253524626</v>
      </c>
      <c r="J8803" s="2">
        <f ca="1">0.18*TablaVentas[[#This Row],[SUBTOTAL]]</f>
        <v>7.0515697056344324</v>
      </c>
      <c r="K8803" s="2">
        <f ca="1">+TablaVentas[[#This Row],[SUBTOTAL]]+TablaVentas[[#This Row],[IGV]]</f>
        <v>46.226956959159061</v>
      </c>
    </row>
    <row r="8804" spans="1:11" x14ac:dyDescent="0.25">
      <c r="A8804" t="s">
        <v>8813</v>
      </c>
      <c r="B8804" s="6">
        <v>45512</v>
      </c>
      <c r="C8804" t="s">
        <v>10016</v>
      </c>
      <c r="D8804" t="s">
        <v>10019</v>
      </c>
      <c r="E8804">
        <v>16</v>
      </c>
      <c r="F8804">
        <f>+_xlfn.XLOOKUP(TablaVentas[[#This Row],[PRODUCTO FINANCIERO]],TablaPrecios[PRODUCTO FINANCIERO],TablaPrecios[PRECIO UNIT],0)</f>
        <v>9.9</v>
      </c>
      <c r="G8804" s="2">
        <f>+TablaVentas[[#This Row],[CANTIDAD]]*TablaVentas[[#This Row],[PRECIO UNITARIO]]</f>
        <v>158.4</v>
      </c>
      <c r="H8804" s="1">
        <f t="shared" ca="1" si="137"/>
        <v>0.13004475405947574</v>
      </c>
      <c r="I8804" s="2">
        <f ca="1">+TablaVentas[[#This Row],[VENTAL TOTAL]]-TablaVentas[[#This Row],[VENTAL TOTAL]]*TablaVentas[[#This Row],[DESCUENTO]]</f>
        <v>137.80091095697904</v>
      </c>
      <c r="J8804" s="2">
        <f ca="1">0.18*TablaVentas[[#This Row],[SUBTOTAL]]</f>
        <v>24.804163972256227</v>
      </c>
      <c r="K8804" s="2">
        <f ca="1">+TablaVentas[[#This Row],[SUBTOTAL]]+TablaVentas[[#This Row],[IGV]]</f>
        <v>162.60507492923526</v>
      </c>
    </row>
    <row r="8805" spans="1:11" x14ac:dyDescent="0.25">
      <c r="A8805" t="s">
        <v>8814</v>
      </c>
      <c r="B8805" s="6">
        <v>45781</v>
      </c>
      <c r="C8805" t="s">
        <v>10012</v>
      </c>
      <c r="D8805" t="s">
        <v>10022</v>
      </c>
      <c r="E8805">
        <v>4</v>
      </c>
      <c r="F8805">
        <f>+_xlfn.XLOOKUP(TablaVentas[[#This Row],[PRODUCTO FINANCIERO]],TablaPrecios[PRODUCTO FINANCIERO],TablaPrecios[PRECIO UNIT],0)</f>
        <v>20.9</v>
      </c>
      <c r="G8805" s="2">
        <f>+TablaVentas[[#This Row],[CANTIDAD]]*TablaVentas[[#This Row],[PRECIO UNITARIO]]</f>
        <v>83.6</v>
      </c>
      <c r="H8805" s="1">
        <f t="shared" ca="1" si="137"/>
        <v>0.17512168038397397</v>
      </c>
      <c r="I8805" s="2">
        <f ca="1">+TablaVentas[[#This Row],[VENTAL TOTAL]]-TablaVentas[[#This Row],[VENTAL TOTAL]]*TablaVentas[[#This Row],[DESCUENTO]]</f>
        <v>68.959827519899775</v>
      </c>
      <c r="J8805" s="2">
        <f ca="1">0.18*TablaVentas[[#This Row],[SUBTOTAL]]</f>
        <v>12.41276895358196</v>
      </c>
      <c r="K8805" s="2">
        <f ca="1">+TablaVentas[[#This Row],[SUBTOTAL]]+TablaVentas[[#This Row],[IGV]]</f>
        <v>81.372596473481735</v>
      </c>
    </row>
    <row r="8806" spans="1:11" x14ac:dyDescent="0.25">
      <c r="A8806" t="s">
        <v>8815</v>
      </c>
      <c r="B8806" s="6">
        <v>45378</v>
      </c>
      <c r="C8806" t="s">
        <v>10014</v>
      </c>
      <c r="D8806" t="s">
        <v>10018</v>
      </c>
      <c r="E8806">
        <v>4</v>
      </c>
      <c r="F8806">
        <f>+_xlfn.XLOOKUP(TablaVentas[[#This Row],[PRODUCTO FINANCIERO]],TablaPrecios[PRODUCTO FINANCIERO],TablaPrecios[PRECIO UNIT],0)</f>
        <v>14.9</v>
      </c>
      <c r="G8806" s="2">
        <f>+TablaVentas[[#This Row],[CANTIDAD]]*TablaVentas[[#This Row],[PRECIO UNITARIO]]</f>
        <v>59.6</v>
      </c>
      <c r="H8806" s="1">
        <f t="shared" ca="1" si="137"/>
        <v>0.18934236062674481</v>
      </c>
      <c r="I8806" s="2">
        <f ca="1">+TablaVentas[[#This Row],[VENTAL TOTAL]]-TablaVentas[[#This Row],[VENTAL TOTAL]]*TablaVentas[[#This Row],[DESCUENTO]]</f>
        <v>48.315195306646011</v>
      </c>
      <c r="J8806" s="2">
        <f ca="1">0.18*TablaVentas[[#This Row],[SUBTOTAL]]</f>
        <v>8.696735155196281</v>
      </c>
      <c r="K8806" s="2">
        <f ca="1">+TablaVentas[[#This Row],[SUBTOTAL]]+TablaVentas[[#This Row],[IGV]]</f>
        <v>57.01193046184229</v>
      </c>
    </row>
    <row r="8807" spans="1:11" x14ac:dyDescent="0.25">
      <c r="A8807" t="s">
        <v>8816</v>
      </c>
      <c r="B8807" s="6">
        <v>45364</v>
      </c>
      <c r="C8807" t="s">
        <v>10015</v>
      </c>
      <c r="D8807" t="s">
        <v>10020</v>
      </c>
      <c r="E8807">
        <v>11</v>
      </c>
      <c r="F8807">
        <f>+_xlfn.XLOOKUP(TablaVentas[[#This Row],[PRODUCTO FINANCIERO]],TablaPrecios[PRODUCTO FINANCIERO],TablaPrecios[PRECIO UNIT],0)</f>
        <v>14.9</v>
      </c>
      <c r="G8807" s="2">
        <f>+TablaVentas[[#This Row],[CANTIDAD]]*TablaVentas[[#This Row],[PRECIO UNITARIO]]</f>
        <v>163.9</v>
      </c>
      <c r="H8807" s="1">
        <f t="shared" ca="1" si="137"/>
        <v>0.18581792794568813</v>
      </c>
      <c r="I8807" s="2">
        <f ca="1">+TablaVentas[[#This Row],[VENTAL TOTAL]]-TablaVentas[[#This Row],[VENTAL TOTAL]]*TablaVentas[[#This Row],[DESCUENTO]]</f>
        <v>133.44444160970173</v>
      </c>
      <c r="J8807" s="2">
        <f ca="1">0.18*TablaVentas[[#This Row],[SUBTOTAL]]</f>
        <v>24.019999489746311</v>
      </c>
      <c r="K8807" s="2">
        <f ca="1">+TablaVentas[[#This Row],[SUBTOTAL]]+TablaVentas[[#This Row],[IGV]]</f>
        <v>157.46444109944804</v>
      </c>
    </row>
    <row r="8808" spans="1:11" x14ac:dyDescent="0.25">
      <c r="A8808" t="s">
        <v>8817</v>
      </c>
      <c r="B8808" s="6">
        <v>46281</v>
      </c>
      <c r="C8808" t="s">
        <v>10013</v>
      </c>
      <c r="D8808" t="s">
        <v>10020</v>
      </c>
      <c r="E8808">
        <v>10</v>
      </c>
      <c r="F8808">
        <f>+_xlfn.XLOOKUP(TablaVentas[[#This Row],[PRODUCTO FINANCIERO]],TablaPrecios[PRODUCTO FINANCIERO],TablaPrecios[PRECIO UNIT],0)</f>
        <v>14.9</v>
      </c>
      <c r="G8808" s="2">
        <f>+TablaVentas[[#This Row],[CANTIDAD]]*TablaVentas[[#This Row],[PRECIO UNITARIO]]</f>
        <v>149</v>
      </c>
      <c r="H8808" s="1">
        <f t="shared" ca="1" si="137"/>
        <v>0.1221894022432394</v>
      </c>
      <c r="I8808" s="2">
        <f ca="1">+TablaVentas[[#This Row],[VENTAL TOTAL]]-TablaVentas[[#This Row],[VENTAL TOTAL]]*TablaVentas[[#This Row],[DESCUENTO]]</f>
        <v>130.79377906575732</v>
      </c>
      <c r="J8808" s="2">
        <f ca="1">0.18*TablaVentas[[#This Row],[SUBTOTAL]]</f>
        <v>23.542880231836318</v>
      </c>
      <c r="K8808" s="2">
        <f ca="1">+TablaVentas[[#This Row],[SUBTOTAL]]+TablaVentas[[#This Row],[IGV]]</f>
        <v>154.33665929759363</v>
      </c>
    </row>
    <row r="8809" spans="1:11" x14ac:dyDescent="0.25">
      <c r="A8809" t="s">
        <v>8818</v>
      </c>
      <c r="B8809" s="6">
        <v>46013</v>
      </c>
      <c r="C8809" t="s">
        <v>10011</v>
      </c>
      <c r="D8809" t="s">
        <v>10017</v>
      </c>
      <c r="E8809">
        <v>6</v>
      </c>
      <c r="F8809">
        <f>+_xlfn.XLOOKUP(TablaVentas[[#This Row],[PRODUCTO FINANCIERO]],TablaPrecios[PRODUCTO FINANCIERO],TablaPrecios[PRECIO UNIT],0)</f>
        <v>9.9</v>
      </c>
      <c r="G8809" s="2">
        <f>+TablaVentas[[#This Row],[CANTIDAD]]*TablaVentas[[#This Row],[PRECIO UNITARIO]]</f>
        <v>59.400000000000006</v>
      </c>
      <c r="H8809" s="1">
        <f t="shared" ca="1" si="137"/>
        <v>0.18334444686161516</v>
      </c>
      <c r="I8809" s="2">
        <f ca="1">+TablaVentas[[#This Row],[VENTAL TOTAL]]-TablaVentas[[#This Row],[VENTAL TOTAL]]*TablaVentas[[#This Row],[DESCUENTO]]</f>
        <v>48.509339856420063</v>
      </c>
      <c r="J8809" s="2">
        <f ca="1">0.18*TablaVentas[[#This Row],[SUBTOTAL]]</f>
        <v>8.7316811741556108</v>
      </c>
      <c r="K8809" s="2">
        <f ca="1">+TablaVentas[[#This Row],[SUBTOTAL]]+TablaVentas[[#This Row],[IGV]]</f>
        <v>57.241021030575673</v>
      </c>
    </row>
    <row r="8810" spans="1:11" x14ac:dyDescent="0.25">
      <c r="A8810" t="s">
        <v>8819</v>
      </c>
      <c r="B8810" s="6">
        <v>46228</v>
      </c>
      <c r="C8810" t="s">
        <v>10013</v>
      </c>
      <c r="D8810" t="s">
        <v>10018</v>
      </c>
      <c r="E8810">
        <v>11</v>
      </c>
      <c r="F8810">
        <f>+_xlfn.XLOOKUP(TablaVentas[[#This Row],[PRODUCTO FINANCIERO]],TablaPrecios[PRODUCTO FINANCIERO],TablaPrecios[PRECIO UNIT],0)</f>
        <v>14.9</v>
      </c>
      <c r="G8810" s="2">
        <f>+TablaVentas[[#This Row],[CANTIDAD]]*TablaVentas[[#This Row],[PRECIO UNITARIO]]</f>
        <v>163.9</v>
      </c>
      <c r="H8810" s="1">
        <f t="shared" ca="1" si="137"/>
        <v>0.10202614132229988</v>
      </c>
      <c r="I8810" s="2">
        <f ca="1">+TablaVentas[[#This Row],[VENTAL TOTAL]]-TablaVentas[[#This Row],[VENTAL TOTAL]]*TablaVentas[[#This Row],[DESCUENTO]]</f>
        <v>147.17791543727506</v>
      </c>
      <c r="J8810" s="2">
        <f ca="1">0.18*TablaVentas[[#This Row],[SUBTOTAL]]</f>
        <v>26.49202477870951</v>
      </c>
      <c r="K8810" s="2">
        <f ca="1">+TablaVentas[[#This Row],[SUBTOTAL]]+TablaVentas[[#This Row],[IGV]]</f>
        <v>173.66994021598458</v>
      </c>
    </row>
    <row r="8811" spans="1:11" x14ac:dyDescent="0.25">
      <c r="A8811" t="s">
        <v>8820</v>
      </c>
      <c r="B8811" s="6">
        <v>45329</v>
      </c>
      <c r="C8811" t="s">
        <v>10014</v>
      </c>
      <c r="D8811" t="s">
        <v>10017</v>
      </c>
      <c r="E8811">
        <v>9</v>
      </c>
      <c r="F8811">
        <f>+_xlfn.XLOOKUP(TablaVentas[[#This Row],[PRODUCTO FINANCIERO]],TablaPrecios[PRODUCTO FINANCIERO],TablaPrecios[PRECIO UNIT],0)</f>
        <v>9.9</v>
      </c>
      <c r="G8811" s="2">
        <f>+TablaVentas[[#This Row],[CANTIDAD]]*TablaVentas[[#This Row],[PRECIO UNITARIO]]</f>
        <v>89.100000000000009</v>
      </c>
      <c r="H8811" s="1">
        <f t="shared" ca="1" si="137"/>
        <v>0.16192487126703994</v>
      </c>
      <c r="I8811" s="2">
        <f ca="1">+TablaVentas[[#This Row],[VENTAL TOTAL]]-TablaVentas[[#This Row],[VENTAL TOTAL]]*TablaVentas[[#This Row],[DESCUENTO]]</f>
        <v>74.672493970106743</v>
      </c>
      <c r="J8811" s="2">
        <f ca="1">0.18*TablaVentas[[#This Row],[SUBTOTAL]]</f>
        <v>13.441048914619213</v>
      </c>
      <c r="K8811" s="2">
        <f ca="1">+TablaVentas[[#This Row],[SUBTOTAL]]+TablaVentas[[#This Row],[IGV]]</f>
        <v>88.113542884725959</v>
      </c>
    </row>
    <row r="8812" spans="1:11" x14ac:dyDescent="0.25">
      <c r="A8812" t="s">
        <v>8821</v>
      </c>
      <c r="B8812" s="6">
        <v>45532</v>
      </c>
      <c r="C8812" t="s">
        <v>10016</v>
      </c>
      <c r="D8812" t="s">
        <v>10017</v>
      </c>
      <c r="E8812">
        <v>17</v>
      </c>
      <c r="F8812">
        <f>+_xlfn.XLOOKUP(TablaVentas[[#This Row],[PRODUCTO FINANCIERO]],TablaPrecios[PRODUCTO FINANCIERO],TablaPrecios[PRECIO UNIT],0)</f>
        <v>9.9</v>
      </c>
      <c r="G8812" s="2">
        <f>+TablaVentas[[#This Row],[CANTIDAD]]*TablaVentas[[#This Row],[PRECIO UNITARIO]]</f>
        <v>168.3</v>
      </c>
      <c r="H8812" s="1">
        <f t="shared" ca="1" si="137"/>
        <v>0.14330968145852008</v>
      </c>
      <c r="I8812" s="2">
        <f ca="1">+TablaVentas[[#This Row],[VENTAL TOTAL]]-TablaVentas[[#This Row],[VENTAL TOTAL]]*TablaVentas[[#This Row],[DESCUENTO]]</f>
        <v>144.18098061053109</v>
      </c>
      <c r="J8812" s="2">
        <f ca="1">0.18*TablaVentas[[#This Row],[SUBTOTAL]]</f>
        <v>25.952576509895597</v>
      </c>
      <c r="K8812" s="2">
        <f ca="1">+TablaVentas[[#This Row],[SUBTOTAL]]+TablaVentas[[#This Row],[IGV]]</f>
        <v>170.1335571204267</v>
      </c>
    </row>
    <row r="8813" spans="1:11" x14ac:dyDescent="0.25">
      <c r="A8813" t="s">
        <v>8822</v>
      </c>
      <c r="B8813" s="6">
        <v>46299</v>
      </c>
      <c r="C8813" t="s">
        <v>10011</v>
      </c>
      <c r="D8813" t="s">
        <v>10019</v>
      </c>
      <c r="E8813">
        <v>6</v>
      </c>
      <c r="F8813">
        <f>+_xlfn.XLOOKUP(TablaVentas[[#This Row],[PRODUCTO FINANCIERO]],TablaPrecios[PRODUCTO FINANCIERO],TablaPrecios[PRECIO UNIT],0)</f>
        <v>9.9</v>
      </c>
      <c r="G8813" s="2">
        <f>+TablaVentas[[#This Row],[CANTIDAD]]*TablaVentas[[#This Row],[PRECIO UNITARIO]]</f>
        <v>59.400000000000006</v>
      </c>
      <c r="H8813" s="1">
        <f t="shared" ca="1" si="137"/>
        <v>0.18120583579703917</v>
      </c>
      <c r="I8813" s="2">
        <f ca="1">+TablaVentas[[#This Row],[VENTAL TOTAL]]-TablaVentas[[#This Row],[VENTAL TOTAL]]*TablaVentas[[#This Row],[DESCUENTO]]</f>
        <v>48.636373353655877</v>
      </c>
      <c r="J8813" s="2">
        <f ca="1">0.18*TablaVentas[[#This Row],[SUBTOTAL]]</f>
        <v>8.7545472036580581</v>
      </c>
      <c r="K8813" s="2">
        <f ca="1">+TablaVentas[[#This Row],[SUBTOTAL]]+TablaVentas[[#This Row],[IGV]]</f>
        <v>57.390920557313933</v>
      </c>
    </row>
    <row r="8814" spans="1:11" x14ac:dyDescent="0.25">
      <c r="A8814" t="s">
        <v>8823</v>
      </c>
      <c r="B8814" s="6">
        <v>45682</v>
      </c>
      <c r="C8814" t="s">
        <v>10014</v>
      </c>
      <c r="D8814" t="s">
        <v>10020</v>
      </c>
      <c r="E8814">
        <v>11</v>
      </c>
      <c r="F8814">
        <f>+_xlfn.XLOOKUP(TablaVentas[[#This Row],[PRODUCTO FINANCIERO]],TablaPrecios[PRODUCTO FINANCIERO],TablaPrecios[PRECIO UNIT],0)</f>
        <v>14.9</v>
      </c>
      <c r="G8814" s="2">
        <f>+TablaVentas[[#This Row],[CANTIDAD]]*TablaVentas[[#This Row],[PRECIO UNITARIO]]</f>
        <v>163.9</v>
      </c>
      <c r="H8814" s="1">
        <f t="shared" ca="1" si="137"/>
        <v>0.1196092641414601</v>
      </c>
      <c r="I8814" s="2">
        <f ca="1">+TablaVentas[[#This Row],[VENTAL TOTAL]]-TablaVentas[[#This Row],[VENTAL TOTAL]]*TablaVentas[[#This Row],[DESCUENTO]]</f>
        <v>144.2960416072147</v>
      </c>
      <c r="J8814" s="2">
        <f ca="1">0.18*TablaVentas[[#This Row],[SUBTOTAL]]</f>
        <v>25.973287489298645</v>
      </c>
      <c r="K8814" s="2">
        <f ca="1">+TablaVentas[[#This Row],[SUBTOTAL]]+TablaVentas[[#This Row],[IGV]]</f>
        <v>170.26932909651336</v>
      </c>
    </row>
    <row r="8815" spans="1:11" x14ac:dyDescent="0.25">
      <c r="A8815" t="s">
        <v>8824</v>
      </c>
      <c r="B8815" s="6">
        <v>45368</v>
      </c>
      <c r="C8815" t="s">
        <v>10011</v>
      </c>
      <c r="D8815" t="s">
        <v>10019</v>
      </c>
      <c r="E8815">
        <v>12</v>
      </c>
      <c r="F8815">
        <f>+_xlfn.XLOOKUP(TablaVentas[[#This Row],[PRODUCTO FINANCIERO]],TablaPrecios[PRODUCTO FINANCIERO],TablaPrecios[PRECIO UNIT],0)</f>
        <v>9.9</v>
      </c>
      <c r="G8815" s="2">
        <f>+TablaVentas[[#This Row],[CANTIDAD]]*TablaVentas[[#This Row],[PRECIO UNITARIO]]</f>
        <v>118.80000000000001</v>
      </c>
      <c r="H8815" s="1">
        <f t="shared" ca="1" si="137"/>
        <v>0.14823006846617728</v>
      </c>
      <c r="I8815" s="2">
        <f ca="1">+TablaVentas[[#This Row],[VENTAL TOTAL]]-TablaVentas[[#This Row],[VENTAL TOTAL]]*TablaVentas[[#This Row],[DESCUENTO]]</f>
        <v>101.19026786621815</v>
      </c>
      <c r="J8815" s="2">
        <f ca="1">0.18*TablaVentas[[#This Row],[SUBTOTAL]]</f>
        <v>18.214248215919266</v>
      </c>
      <c r="K8815" s="2">
        <f ca="1">+TablaVentas[[#This Row],[SUBTOTAL]]+TablaVentas[[#This Row],[IGV]]</f>
        <v>119.40451608213742</v>
      </c>
    </row>
    <row r="8816" spans="1:11" x14ac:dyDescent="0.25">
      <c r="A8816" t="s">
        <v>8825</v>
      </c>
      <c r="B8816" s="6">
        <v>46208</v>
      </c>
      <c r="C8816" t="s">
        <v>10013</v>
      </c>
      <c r="D8816" t="s">
        <v>10020</v>
      </c>
      <c r="E8816">
        <v>12</v>
      </c>
      <c r="F8816">
        <f>+_xlfn.XLOOKUP(TablaVentas[[#This Row],[PRODUCTO FINANCIERO]],TablaPrecios[PRODUCTO FINANCIERO],TablaPrecios[PRECIO UNIT],0)</f>
        <v>14.9</v>
      </c>
      <c r="G8816" s="2">
        <f>+TablaVentas[[#This Row],[CANTIDAD]]*TablaVentas[[#This Row],[PRECIO UNITARIO]]</f>
        <v>178.8</v>
      </c>
      <c r="H8816" s="1">
        <f t="shared" ca="1" si="137"/>
        <v>0.17636682293001224</v>
      </c>
      <c r="I8816" s="2">
        <f ca="1">+TablaVentas[[#This Row],[VENTAL TOTAL]]-TablaVentas[[#This Row],[VENTAL TOTAL]]*TablaVentas[[#This Row],[DESCUENTO]]</f>
        <v>147.26561206011382</v>
      </c>
      <c r="J8816" s="2">
        <f ca="1">0.18*TablaVentas[[#This Row],[SUBTOTAL]]</f>
        <v>26.507810170820488</v>
      </c>
      <c r="K8816" s="2">
        <f ca="1">+TablaVentas[[#This Row],[SUBTOTAL]]+TablaVentas[[#This Row],[IGV]]</f>
        <v>173.7734222309343</v>
      </c>
    </row>
    <row r="8817" spans="1:11" x14ac:dyDescent="0.25">
      <c r="A8817" t="s">
        <v>8826</v>
      </c>
      <c r="B8817" s="6">
        <v>46033</v>
      </c>
      <c r="C8817" t="s">
        <v>10011</v>
      </c>
      <c r="D8817" t="s">
        <v>10020</v>
      </c>
      <c r="E8817">
        <v>16</v>
      </c>
      <c r="F8817">
        <f>+_xlfn.XLOOKUP(TablaVentas[[#This Row],[PRODUCTO FINANCIERO]],TablaPrecios[PRODUCTO FINANCIERO],TablaPrecios[PRECIO UNIT],0)</f>
        <v>14.9</v>
      </c>
      <c r="G8817" s="2">
        <f>+TablaVentas[[#This Row],[CANTIDAD]]*TablaVentas[[#This Row],[PRECIO UNITARIO]]</f>
        <v>238.4</v>
      </c>
      <c r="H8817" s="1">
        <f t="shared" ca="1" si="137"/>
        <v>0.16011740245262382</v>
      </c>
      <c r="I8817" s="2">
        <f ca="1">+TablaVentas[[#This Row],[VENTAL TOTAL]]-TablaVentas[[#This Row],[VENTAL TOTAL]]*TablaVentas[[#This Row],[DESCUENTO]]</f>
        <v>200.22801125529449</v>
      </c>
      <c r="J8817" s="2">
        <f ca="1">0.18*TablaVentas[[#This Row],[SUBTOTAL]]</f>
        <v>36.041042025953004</v>
      </c>
      <c r="K8817" s="2">
        <f ca="1">+TablaVentas[[#This Row],[SUBTOTAL]]+TablaVentas[[#This Row],[IGV]]</f>
        <v>236.26905328124749</v>
      </c>
    </row>
    <row r="8818" spans="1:11" x14ac:dyDescent="0.25">
      <c r="A8818" t="s">
        <v>8827</v>
      </c>
      <c r="B8818" s="6">
        <v>45470</v>
      </c>
      <c r="C8818" t="s">
        <v>10015</v>
      </c>
      <c r="D8818" t="s">
        <v>10017</v>
      </c>
      <c r="E8818">
        <v>14</v>
      </c>
      <c r="F8818">
        <f>+_xlfn.XLOOKUP(TablaVentas[[#This Row],[PRODUCTO FINANCIERO]],TablaPrecios[PRODUCTO FINANCIERO],TablaPrecios[PRECIO UNIT],0)</f>
        <v>9.9</v>
      </c>
      <c r="G8818" s="2">
        <f>+TablaVentas[[#This Row],[CANTIDAD]]*TablaVentas[[#This Row],[PRECIO UNITARIO]]</f>
        <v>138.6</v>
      </c>
      <c r="H8818" s="1">
        <f t="shared" ca="1" si="137"/>
        <v>0.14962685833261313</v>
      </c>
      <c r="I8818" s="2">
        <f ca="1">+TablaVentas[[#This Row],[VENTAL TOTAL]]-TablaVentas[[#This Row],[VENTAL TOTAL]]*TablaVentas[[#This Row],[DESCUENTO]]</f>
        <v>117.86171743509982</v>
      </c>
      <c r="J8818" s="2">
        <f ca="1">0.18*TablaVentas[[#This Row],[SUBTOTAL]]</f>
        <v>21.215109138317967</v>
      </c>
      <c r="K8818" s="2">
        <f ca="1">+TablaVentas[[#This Row],[SUBTOTAL]]+TablaVentas[[#This Row],[IGV]]</f>
        <v>139.07682657341778</v>
      </c>
    </row>
    <row r="8819" spans="1:11" x14ac:dyDescent="0.25">
      <c r="A8819" t="s">
        <v>8828</v>
      </c>
      <c r="B8819" s="6">
        <v>45876</v>
      </c>
      <c r="C8819" t="s">
        <v>10013</v>
      </c>
      <c r="D8819" t="s">
        <v>10018</v>
      </c>
      <c r="E8819">
        <v>10</v>
      </c>
      <c r="F8819">
        <f>+_xlfn.XLOOKUP(TablaVentas[[#This Row],[PRODUCTO FINANCIERO]],TablaPrecios[PRODUCTO FINANCIERO],TablaPrecios[PRECIO UNIT],0)</f>
        <v>14.9</v>
      </c>
      <c r="G8819" s="2">
        <f>+TablaVentas[[#This Row],[CANTIDAD]]*TablaVentas[[#This Row],[PRECIO UNITARIO]]</f>
        <v>149</v>
      </c>
      <c r="H8819" s="1">
        <f t="shared" ca="1" si="137"/>
        <v>0.15501165277454237</v>
      </c>
      <c r="I8819" s="2">
        <f ca="1">+TablaVentas[[#This Row],[VENTAL TOTAL]]-TablaVentas[[#This Row],[VENTAL TOTAL]]*TablaVentas[[#This Row],[DESCUENTO]]</f>
        <v>125.90326373659319</v>
      </c>
      <c r="J8819" s="2">
        <f ca="1">0.18*TablaVentas[[#This Row],[SUBTOTAL]]</f>
        <v>22.662587472586772</v>
      </c>
      <c r="K8819" s="2">
        <f ca="1">+TablaVentas[[#This Row],[SUBTOTAL]]+TablaVentas[[#This Row],[IGV]]</f>
        <v>148.56585120917995</v>
      </c>
    </row>
    <row r="8820" spans="1:11" x14ac:dyDescent="0.25">
      <c r="A8820" t="s">
        <v>8829</v>
      </c>
      <c r="B8820" s="6">
        <v>46085</v>
      </c>
      <c r="C8820" t="s">
        <v>10014</v>
      </c>
      <c r="D8820" t="s">
        <v>10018</v>
      </c>
      <c r="E8820">
        <v>20</v>
      </c>
      <c r="F8820">
        <f>+_xlfn.XLOOKUP(TablaVentas[[#This Row],[PRODUCTO FINANCIERO]],TablaPrecios[PRODUCTO FINANCIERO],TablaPrecios[PRECIO UNIT],0)</f>
        <v>14.9</v>
      </c>
      <c r="G8820" s="2">
        <f>+TablaVentas[[#This Row],[CANTIDAD]]*TablaVentas[[#This Row],[PRECIO UNITARIO]]</f>
        <v>298</v>
      </c>
      <c r="H8820" s="1">
        <f t="shared" ca="1" si="137"/>
        <v>0.17377770772532514</v>
      </c>
      <c r="I8820" s="2">
        <f ca="1">+TablaVentas[[#This Row],[VENTAL TOTAL]]-TablaVentas[[#This Row],[VENTAL TOTAL]]*TablaVentas[[#This Row],[DESCUENTO]]</f>
        <v>246.21424309785311</v>
      </c>
      <c r="J8820" s="2">
        <f ca="1">0.18*TablaVentas[[#This Row],[SUBTOTAL]]</f>
        <v>44.31856375761356</v>
      </c>
      <c r="K8820" s="2">
        <f ca="1">+TablaVentas[[#This Row],[SUBTOTAL]]+TablaVentas[[#This Row],[IGV]]</f>
        <v>290.53280685546667</v>
      </c>
    </row>
    <row r="8821" spans="1:11" x14ac:dyDescent="0.25">
      <c r="A8821" t="s">
        <v>8830</v>
      </c>
      <c r="B8821" s="6">
        <v>45913</v>
      </c>
      <c r="C8821" t="s">
        <v>10016</v>
      </c>
      <c r="D8821" t="s">
        <v>10018</v>
      </c>
      <c r="E8821">
        <v>9</v>
      </c>
      <c r="F8821">
        <f>+_xlfn.XLOOKUP(TablaVentas[[#This Row],[PRODUCTO FINANCIERO]],TablaPrecios[PRODUCTO FINANCIERO],TablaPrecios[PRECIO UNIT],0)</f>
        <v>14.9</v>
      </c>
      <c r="G8821" s="2">
        <f>+TablaVentas[[#This Row],[CANTIDAD]]*TablaVentas[[#This Row],[PRECIO UNITARIO]]</f>
        <v>134.1</v>
      </c>
      <c r="H8821" s="1">
        <f t="shared" ca="1" si="137"/>
        <v>0.14625810177012968</v>
      </c>
      <c r="I8821" s="2">
        <f ca="1">+TablaVentas[[#This Row],[VENTAL TOTAL]]-TablaVentas[[#This Row],[VENTAL TOTAL]]*TablaVentas[[#This Row],[DESCUENTO]]</f>
        <v>114.4867885526256</v>
      </c>
      <c r="J8821" s="2">
        <f ca="1">0.18*TablaVentas[[#This Row],[SUBTOTAL]]</f>
        <v>20.607621939472608</v>
      </c>
      <c r="K8821" s="2">
        <f ca="1">+TablaVentas[[#This Row],[SUBTOTAL]]+TablaVentas[[#This Row],[IGV]]</f>
        <v>135.09441049209821</v>
      </c>
    </row>
    <row r="8822" spans="1:11" x14ac:dyDescent="0.25">
      <c r="A8822" t="s">
        <v>8831</v>
      </c>
      <c r="B8822" s="6">
        <v>46167</v>
      </c>
      <c r="C8822" t="s">
        <v>10011</v>
      </c>
      <c r="D8822" t="s">
        <v>10022</v>
      </c>
      <c r="E8822">
        <v>10</v>
      </c>
      <c r="F8822">
        <f>+_xlfn.XLOOKUP(TablaVentas[[#This Row],[PRODUCTO FINANCIERO]],TablaPrecios[PRODUCTO FINANCIERO],TablaPrecios[PRECIO UNIT],0)</f>
        <v>20.9</v>
      </c>
      <c r="G8822" s="2">
        <f>+TablaVentas[[#This Row],[CANTIDAD]]*TablaVentas[[#This Row],[PRECIO UNITARIO]]</f>
        <v>209</v>
      </c>
      <c r="H8822" s="1">
        <f t="shared" ca="1" si="137"/>
        <v>0.13506989840077926</v>
      </c>
      <c r="I8822" s="2">
        <f ca="1">+TablaVentas[[#This Row],[VENTAL TOTAL]]-TablaVentas[[#This Row],[VENTAL TOTAL]]*TablaVentas[[#This Row],[DESCUENTO]]</f>
        <v>180.77039123423714</v>
      </c>
      <c r="J8822" s="2">
        <f ca="1">0.18*TablaVentas[[#This Row],[SUBTOTAL]]</f>
        <v>32.538670422162681</v>
      </c>
      <c r="K8822" s="2">
        <f ca="1">+TablaVentas[[#This Row],[SUBTOTAL]]+TablaVentas[[#This Row],[IGV]]</f>
        <v>213.30906165639982</v>
      </c>
    </row>
    <row r="8823" spans="1:11" x14ac:dyDescent="0.25">
      <c r="A8823" t="s">
        <v>8832</v>
      </c>
      <c r="B8823" s="6">
        <v>45860</v>
      </c>
      <c r="C8823" t="s">
        <v>10011</v>
      </c>
      <c r="D8823" t="s">
        <v>10022</v>
      </c>
      <c r="E8823">
        <v>13</v>
      </c>
      <c r="F8823">
        <f>+_xlfn.XLOOKUP(TablaVentas[[#This Row],[PRODUCTO FINANCIERO]],TablaPrecios[PRODUCTO FINANCIERO],TablaPrecios[PRECIO UNIT],0)</f>
        <v>20.9</v>
      </c>
      <c r="G8823" s="2">
        <f>+TablaVentas[[#This Row],[CANTIDAD]]*TablaVentas[[#This Row],[PRECIO UNITARIO]]</f>
        <v>271.7</v>
      </c>
      <c r="H8823" s="1">
        <f t="shared" ca="1" si="137"/>
        <v>0.10951499497141451</v>
      </c>
      <c r="I8823" s="2">
        <f ca="1">+TablaVentas[[#This Row],[VENTAL TOTAL]]-TablaVentas[[#This Row],[VENTAL TOTAL]]*TablaVentas[[#This Row],[DESCUENTO]]</f>
        <v>241.94477586626667</v>
      </c>
      <c r="J8823" s="2">
        <f ca="1">0.18*TablaVentas[[#This Row],[SUBTOTAL]]</f>
        <v>43.550059655927996</v>
      </c>
      <c r="K8823" s="2">
        <f ca="1">+TablaVentas[[#This Row],[SUBTOTAL]]+TablaVentas[[#This Row],[IGV]]</f>
        <v>285.49483552219465</v>
      </c>
    </row>
    <row r="8824" spans="1:11" x14ac:dyDescent="0.25">
      <c r="A8824" t="s">
        <v>8833</v>
      </c>
      <c r="B8824" s="6">
        <v>46284</v>
      </c>
      <c r="C8824" t="s">
        <v>10016</v>
      </c>
      <c r="D8824" t="s">
        <v>10022</v>
      </c>
      <c r="E8824">
        <v>11</v>
      </c>
      <c r="F8824">
        <f>+_xlfn.XLOOKUP(TablaVentas[[#This Row],[PRODUCTO FINANCIERO]],TablaPrecios[PRODUCTO FINANCIERO],TablaPrecios[PRECIO UNIT],0)</f>
        <v>20.9</v>
      </c>
      <c r="G8824" s="2">
        <f>+TablaVentas[[#This Row],[CANTIDAD]]*TablaVentas[[#This Row],[PRECIO UNITARIO]]</f>
        <v>229.89999999999998</v>
      </c>
      <c r="H8824" s="1">
        <f t="shared" ca="1" si="137"/>
        <v>0.17817511311621778</v>
      </c>
      <c r="I8824" s="2">
        <f ca="1">+TablaVentas[[#This Row],[VENTAL TOTAL]]-TablaVentas[[#This Row],[VENTAL TOTAL]]*TablaVentas[[#This Row],[DESCUENTO]]</f>
        <v>188.93754149458152</v>
      </c>
      <c r="J8824" s="2">
        <f ca="1">0.18*TablaVentas[[#This Row],[SUBTOTAL]]</f>
        <v>34.008757469024673</v>
      </c>
      <c r="K8824" s="2">
        <f ca="1">+TablaVentas[[#This Row],[SUBTOTAL]]+TablaVentas[[#This Row],[IGV]]</f>
        <v>222.94629896360618</v>
      </c>
    </row>
    <row r="8825" spans="1:11" x14ac:dyDescent="0.25">
      <c r="A8825" t="s">
        <v>8834</v>
      </c>
      <c r="B8825" s="6">
        <v>45663</v>
      </c>
      <c r="C8825" t="s">
        <v>10016</v>
      </c>
      <c r="D8825" t="s">
        <v>10022</v>
      </c>
      <c r="E8825">
        <v>12</v>
      </c>
      <c r="F8825">
        <f>+_xlfn.XLOOKUP(TablaVentas[[#This Row],[PRODUCTO FINANCIERO]],TablaPrecios[PRODUCTO FINANCIERO],TablaPrecios[PRECIO UNIT],0)</f>
        <v>20.9</v>
      </c>
      <c r="G8825" s="2">
        <f>+TablaVentas[[#This Row],[CANTIDAD]]*TablaVentas[[#This Row],[PRECIO UNITARIO]]</f>
        <v>250.79999999999998</v>
      </c>
      <c r="H8825" s="1">
        <f t="shared" ca="1" si="137"/>
        <v>0.10523656927782847</v>
      </c>
      <c r="I8825" s="2">
        <f ca="1">+TablaVentas[[#This Row],[VENTAL TOTAL]]-TablaVentas[[#This Row],[VENTAL TOTAL]]*TablaVentas[[#This Row],[DESCUENTO]]</f>
        <v>224.40666842512061</v>
      </c>
      <c r="J8825" s="2">
        <f ca="1">0.18*TablaVentas[[#This Row],[SUBTOTAL]]</f>
        <v>40.393200316521707</v>
      </c>
      <c r="K8825" s="2">
        <f ca="1">+TablaVentas[[#This Row],[SUBTOTAL]]+TablaVentas[[#This Row],[IGV]]</f>
        <v>264.79986874164234</v>
      </c>
    </row>
    <row r="8826" spans="1:11" x14ac:dyDescent="0.25">
      <c r="A8826" t="s">
        <v>8835</v>
      </c>
      <c r="B8826" s="6">
        <v>46216</v>
      </c>
      <c r="C8826" t="s">
        <v>10012</v>
      </c>
      <c r="D8826" t="s">
        <v>10020</v>
      </c>
      <c r="E8826">
        <v>7</v>
      </c>
      <c r="F8826">
        <f>+_xlfn.XLOOKUP(TablaVentas[[#This Row],[PRODUCTO FINANCIERO]],TablaPrecios[PRODUCTO FINANCIERO],TablaPrecios[PRECIO UNIT],0)</f>
        <v>14.9</v>
      </c>
      <c r="G8826" s="2">
        <f>+TablaVentas[[#This Row],[CANTIDAD]]*TablaVentas[[#This Row],[PRECIO UNITARIO]]</f>
        <v>104.3</v>
      </c>
      <c r="H8826" s="1">
        <f t="shared" ca="1" si="137"/>
        <v>0.19828933239520699</v>
      </c>
      <c r="I8826" s="2">
        <f ca="1">+TablaVentas[[#This Row],[VENTAL TOTAL]]-TablaVentas[[#This Row],[VENTAL TOTAL]]*TablaVentas[[#This Row],[DESCUENTO]]</f>
        <v>83.618422631179911</v>
      </c>
      <c r="J8826" s="2">
        <f ca="1">0.18*TablaVentas[[#This Row],[SUBTOTAL]]</f>
        <v>15.051316073612384</v>
      </c>
      <c r="K8826" s="2">
        <f ca="1">+TablaVentas[[#This Row],[SUBTOTAL]]+TablaVentas[[#This Row],[IGV]]</f>
        <v>98.669738704792294</v>
      </c>
    </row>
    <row r="8827" spans="1:11" x14ac:dyDescent="0.25">
      <c r="A8827" t="s">
        <v>8836</v>
      </c>
      <c r="B8827" s="6">
        <v>45355</v>
      </c>
      <c r="C8827" t="s">
        <v>10016</v>
      </c>
      <c r="D8827" t="s">
        <v>10020</v>
      </c>
      <c r="E8827">
        <v>9</v>
      </c>
      <c r="F8827">
        <f>+_xlfn.XLOOKUP(TablaVentas[[#This Row],[PRODUCTO FINANCIERO]],TablaPrecios[PRODUCTO FINANCIERO],TablaPrecios[PRECIO UNIT],0)</f>
        <v>14.9</v>
      </c>
      <c r="G8827" s="2">
        <f>+TablaVentas[[#This Row],[CANTIDAD]]*TablaVentas[[#This Row],[PRECIO UNITARIO]]</f>
        <v>134.1</v>
      </c>
      <c r="H8827" s="1">
        <f t="shared" ca="1" si="137"/>
        <v>0.16291690214691196</v>
      </c>
      <c r="I8827" s="2">
        <f ca="1">+TablaVentas[[#This Row],[VENTAL TOTAL]]-TablaVentas[[#This Row],[VENTAL TOTAL]]*TablaVentas[[#This Row],[DESCUENTO]]</f>
        <v>112.2528434220991</v>
      </c>
      <c r="J8827" s="2">
        <f ca="1">0.18*TablaVentas[[#This Row],[SUBTOTAL]]</f>
        <v>20.20551181597784</v>
      </c>
      <c r="K8827" s="2">
        <f ca="1">+TablaVentas[[#This Row],[SUBTOTAL]]+TablaVentas[[#This Row],[IGV]]</f>
        <v>132.45835523807693</v>
      </c>
    </row>
    <row r="8828" spans="1:11" x14ac:dyDescent="0.25">
      <c r="A8828" t="s">
        <v>8837</v>
      </c>
      <c r="B8828" s="6">
        <v>45830</v>
      </c>
      <c r="C8828" t="s">
        <v>10015</v>
      </c>
      <c r="D8828" t="s">
        <v>10018</v>
      </c>
      <c r="E8828">
        <v>11</v>
      </c>
      <c r="F8828">
        <f>+_xlfn.XLOOKUP(TablaVentas[[#This Row],[PRODUCTO FINANCIERO]],TablaPrecios[PRODUCTO FINANCIERO],TablaPrecios[PRECIO UNIT],0)</f>
        <v>14.9</v>
      </c>
      <c r="G8828" s="2">
        <f>+TablaVentas[[#This Row],[CANTIDAD]]*TablaVentas[[#This Row],[PRECIO UNITARIO]]</f>
        <v>163.9</v>
      </c>
      <c r="H8828" s="1">
        <f t="shared" ca="1" si="137"/>
        <v>0.10997907289040977</v>
      </c>
      <c r="I8828" s="2">
        <f ca="1">+TablaVentas[[#This Row],[VENTAL TOTAL]]-TablaVentas[[#This Row],[VENTAL TOTAL]]*TablaVentas[[#This Row],[DESCUENTO]]</f>
        <v>145.87442995326185</v>
      </c>
      <c r="J8828" s="2">
        <f ca="1">0.18*TablaVentas[[#This Row],[SUBTOTAL]]</f>
        <v>26.257397391587133</v>
      </c>
      <c r="K8828" s="2">
        <f ca="1">+TablaVentas[[#This Row],[SUBTOTAL]]+TablaVentas[[#This Row],[IGV]]</f>
        <v>172.131827344849</v>
      </c>
    </row>
    <row r="8829" spans="1:11" x14ac:dyDescent="0.25">
      <c r="A8829" t="s">
        <v>8838</v>
      </c>
      <c r="B8829" s="6">
        <v>45309</v>
      </c>
      <c r="C8829" t="s">
        <v>10014</v>
      </c>
      <c r="D8829" t="s">
        <v>10018</v>
      </c>
      <c r="E8829">
        <v>4</v>
      </c>
      <c r="F8829">
        <f>+_xlfn.XLOOKUP(TablaVentas[[#This Row],[PRODUCTO FINANCIERO]],TablaPrecios[PRODUCTO FINANCIERO],TablaPrecios[PRECIO UNIT],0)</f>
        <v>14.9</v>
      </c>
      <c r="G8829" s="2">
        <f>+TablaVentas[[#This Row],[CANTIDAD]]*TablaVentas[[#This Row],[PRECIO UNITARIO]]</f>
        <v>59.6</v>
      </c>
      <c r="H8829" s="1">
        <f t="shared" ca="1" si="137"/>
        <v>0.12282239935570113</v>
      </c>
      <c r="I8829" s="2">
        <f ca="1">+TablaVentas[[#This Row],[VENTAL TOTAL]]-TablaVentas[[#This Row],[VENTAL TOTAL]]*TablaVentas[[#This Row],[DESCUENTO]]</f>
        <v>52.279784998400217</v>
      </c>
      <c r="J8829" s="2">
        <f ca="1">0.18*TablaVentas[[#This Row],[SUBTOTAL]]</f>
        <v>9.4103612997120383</v>
      </c>
      <c r="K8829" s="2">
        <f ca="1">+TablaVentas[[#This Row],[SUBTOTAL]]+TablaVentas[[#This Row],[IGV]]</f>
        <v>61.690146298112253</v>
      </c>
    </row>
    <row r="8830" spans="1:11" x14ac:dyDescent="0.25">
      <c r="A8830" t="s">
        <v>8839</v>
      </c>
      <c r="B8830" s="6">
        <v>45981</v>
      </c>
      <c r="C8830" t="s">
        <v>10016</v>
      </c>
      <c r="D8830" t="s">
        <v>10018</v>
      </c>
      <c r="E8830">
        <v>18</v>
      </c>
      <c r="F8830">
        <f>+_xlfn.XLOOKUP(TablaVentas[[#This Row],[PRODUCTO FINANCIERO]],TablaPrecios[PRODUCTO FINANCIERO],TablaPrecios[PRECIO UNIT],0)</f>
        <v>14.9</v>
      </c>
      <c r="G8830" s="2">
        <f>+TablaVentas[[#This Row],[CANTIDAD]]*TablaVentas[[#This Row],[PRECIO UNITARIO]]</f>
        <v>268.2</v>
      </c>
      <c r="H8830" s="1">
        <f t="shared" ca="1" si="137"/>
        <v>0.19661921109553507</v>
      </c>
      <c r="I8830" s="2">
        <f ca="1">+TablaVentas[[#This Row],[VENTAL TOTAL]]-TablaVentas[[#This Row],[VENTAL TOTAL]]*TablaVentas[[#This Row],[DESCUENTO]]</f>
        <v>215.46672758417748</v>
      </c>
      <c r="J8830" s="2">
        <f ca="1">0.18*TablaVentas[[#This Row],[SUBTOTAL]]</f>
        <v>38.784010965151943</v>
      </c>
      <c r="K8830" s="2">
        <f ca="1">+TablaVentas[[#This Row],[SUBTOTAL]]+TablaVentas[[#This Row],[IGV]]</f>
        <v>254.25073854932941</v>
      </c>
    </row>
    <row r="8831" spans="1:11" x14ac:dyDescent="0.25">
      <c r="A8831" t="s">
        <v>8840</v>
      </c>
      <c r="B8831" s="6">
        <v>46096</v>
      </c>
      <c r="C8831" t="s">
        <v>10011</v>
      </c>
      <c r="D8831" t="s">
        <v>10019</v>
      </c>
      <c r="E8831">
        <v>10</v>
      </c>
      <c r="F8831">
        <f>+_xlfn.XLOOKUP(TablaVentas[[#This Row],[PRODUCTO FINANCIERO]],TablaPrecios[PRODUCTO FINANCIERO],TablaPrecios[PRECIO UNIT],0)</f>
        <v>9.9</v>
      </c>
      <c r="G8831" s="2">
        <f>+TablaVentas[[#This Row],[CANTIDAD]]*TablaVentas[[#This Row],[PRECIO UNITARIO]]</f>
        <v>99</v>
      </c>
      <c r="H8831" s="1">
        <f t="shared" ca="1" si="137"/>
        <v>0.16184431486450801</v>
      </c>
      <c r="I8831" s="2">
        <f ca="1">+TablaVentas[[#This Row],[VENTAL TOTAL]]-TablaVentas[[#This Row],[VENTAL TOTAL]]*TablaVentas[[#This Row],[DESCUENTO]]</f>
        <v>82.977412828413705</v>
      </c>
      <c r="J8831" s="2">
        <f ca="1">0.18*TablaVentas[[#This Row],[SUBTOTAL]]</f>
        <v>14.935934309114467</v>
      </c>
      <c r="K8831" s="2">
        <f ca="1">+TablaVentas[[#This Row],[SUBTOTAL]]+TablaVentas[[#This Row],[IGV]]</f>
        <v>97.913347137528177</v>
      </c>
    </row>
    <row r="8832" spans="1:11" x14ac:dyDescent="0.25">
      <c r="A8832" t="s">
        <v>8841</v>
      </c>
      <c r="B8832" s="6">
        <v>46085</v>
      </c>
      <c r="C8832" t="s">
        <v>10016</v>
      </c>
      <c r="D8832" t="s">
        <v>10018</v>
      </c>
      <c r="E8832">
        <v>12</v>
      </c>
      <c r="F8832">
        <f>+_xlfn.XLOOKUP(TablaVentas[[#This Row],[PRODUCTO FINANCIERO]],TablaPrecios[PRODUCTO FINANCIERO],TablaPrecios[PRECIO UNIT],0)</f>
        <v>14.9</v>
      </c>
      <c r="G8832" s="2">
        <f>+TablaVentas[[#This Row],[CANTIDAD]]*TablaVentas[[#This Row],[PRECIO UNITARIO]]</f>
        <v>178.8</v>
      </c>
      <c r="H8832" s="1">
        <f t="shared" ca="1" si="137"/>
        <v>0.10611461077240721</v>
      </c>
      <c r="I8832" s="2">
        <f ca="1">+TablaVentas[[#This Row],[VENTAL TOTAL]]-TablaVentas[[#This Row],[VENTAL TOTAL]]*TablaVentas[[#This Row],[DESCUENTO]]</f>
        <v>159.82670759389362</v>
      </c>
      <c r="J8832" s="2">
        <f ca="1">0.18*TablaVentas[[#This Row],[SUBTOTAL]]</f>
        <v>28.768807366900848</v>
      </c>
      <c r="K8832" s="2">
        <f ca="1">+TablaVentas[[#This Row],[SUBTOTAL]]+TablaVentas[[#This Row],[IGV]]</f>
        <v>188.59551496079447</v>
      </c>
    </row>
    <row r="8833" spans="1:11" x14ac:dyDescent="0.25">
      <c r="A8833" t="s">
        <v>8842</v>
      </c>
      <c r="B8833" s="6">
        <v>46209</v>
      </c>
      <c r="C8833" t="s">
        <v>10011</v>
      </c>
      <c r="D8833" t="s">
        <v>10020</v>
      </c>
      <c r="E8833">
        <v>14</v>
      </c>
      <c r="F8833">
        <f>+_xlfn.XLOOKUP(TablaVentas[[#This Row],[PRODUCTO FINANCIERO]],TablaPrecios[PRODUCTO FINANCIERO],TablaPrecios[PRECIO UNIT],0)</f>
        <v>14.9</v>
      </c>
      <c r="G8833" s="2">
        <f>+TablaVentas[[#This Row],[CANTIDAD]]*TablaVentas[[#This Row],[PRECIO UNITARIO]]</f>
        <v>208.6</v>
      </c>
      <c r="H8833" s="1">
        <f t="shared" ca="1" si="137"/>
        <v>0.10784647847424292</v>
      </c>
      <c r="I8833" s="2">
        <f ca="1">+TablaVentas[[#This Row],[VENTAL TOTAL]]-TablaVentas[[#This Row],[VENTAL TOTAL]]*TablaVentas[[#This Row],[DESCUENTO]]</f>
        <v>186.10322459027293</v>
      </c>
      <c r="J8833" s="2">
        <f ca="1">0.18*TablaVentas[[#This Row],[SUBTOTAL]]</f>
        <v>33.498580426249127</v>
      </c>
      <c r="K8833" s="2">
        <f ca="1">+TablaVentas[[#This Row],[SUBTOTAL]]+TablaVentas[[#This Row],[IGV]]</f>
        <v>219.60180501652206</v>
      </c>
    </row>
    <row r="8834" spans="1:11" x14ac:dyDescent="0.25">
      <c r="A8834" t="s">
        <v>8843</v>
      </c>
      <c r="B8834" s="6">
        <v>46283</v>
      </c>
      <c r="C8834" t="s">
        <v>10014</v>
      </c>
      <c r="D8834" t="s">
        <v>10018</v>
      </c>
      <c r="E8834">
        <v>9</v>
      </c>
      <c r="F8834">
        <f>+_xlfn.XLOOKUP(TablaVentas[[#This Row],[PRODUCTO FINANCIERO]],TablaPrecios[PRODUCTO FINANCIERO],TablaPrecios[PRECIO UNIT],0)</f>
        <v>14.9</v>
      </c>
      <c r="G8834" s="2">
        <f>+TablaVentas[[#This Row],[CANTIDAD]]*TablaVentas[[#This Row],[PRECIO UNITARIO]]</f>
        <v>134.1</v>
      </c>
      <c r="H8834" s="1">
        <f t="shared" ref="H8834:H8897" ca="1" si="138">+RAND()*0.1+0.1</f>
        <v>0.19996526862781755</v>
      </c>
      <c r="I8834" s="2">
        <f ca="1">+TablaVentas[[#This Row],[VENTAL TOTAL]]-TablaVentas[[#This Row],[VENTAL TOTAL]]*TablaVentas[[#This Row],[DESCUENTO]]</f>
        <v>107.28465747700966</v>
      </c>
      <c r="J8834" s="2">
        <f ca="1">0.18*TablaVentas[[#This Row],[SUBTOTAL]]</f>
        <v>19.311238345861739</v>
      </c>
      <c r="K8834" s="2">
        <f ca="1">+TablaVentas[[#This Row],[SUBTOTAL]]+TablaVentas[[#This Row],[IGV]]</f>
        <v>126.5958958228714</v>
      </c>
    </row>
    <row r="8835" spans="1:11" x14ac:dyDescent="0.25">
      <c r="A8835" t="s">
        <v>8844</v>
      </c>
      <c r="B8835" s="6">
        <v>45693</v>
      </c>
      <c r="C8835" t="s">
        <v>10013</v>
      </c>
      <c r="D8835" t="s">
        <v>10018</v>
      </c>
      <c r="E8835">
        <v>12</v>
      </c>
      <c r="F8835">
        <f>+_xlfn.XLOOKUP(TablaVentas[[#This Row],[PRODUCTO FINANCIERO]],TablaPrecios[PRODUCTO FINANCIERO],TablaPrecios[PRECIO UNIT],0)</f>
        <v>14.9</v>
      </c>
      <c r="G8835" s="2">
        <f>+TablaVentas[[#This Row],[CANTIDAD]]*TablaVentas[[#This Row],[PRECIO UNITARIO]]</f>
        <v>178.8</v>
      </c>
      <c r="H8835" s="1">
        <f t="shared" ca="1" si="138"/>
        <v>0.18659631408014216</v>
      </c>
      <c r="I8835" s="2">
        <f ca="1">+TablaVentas[[#This Row],[VENTAL TOTAL]]-TablaVentas[[#This Row],[VENTAL TOTAL]]*TablaVentas[[#This Row],[DESCUENTO]]</f>
        <v>145.43657904247058</v>
      </c>
      <c r="J8835" s="2">
        <f ca="1">0.18*TablaVentas[[#This Row],[SUBTOTAL]]</f>
        <v>26.178584227644706</v>
      </c>
      <c r="K8835" s="2">
        <f ca="1">+TablaVentas[[#This Row],[SUBTOTAL]]+TablaVentas[[#This Row],[IGV]]</f>
        <v>171.61516327011529</v>
      </c>
    </row>
    <row r="8836" spans="1:11" x14ac:dyDescent="0.25">
      <c r="A8836" t="s">
        <v>8845</v>
      </c>
      <c r="B8836" s="6">
        <v>45879</v>
      </c>
      <c r="C8836" t="s">
        <v>10016</v>
      </c>
      <c r="D8836" t="s">
        <v>10019</v>
      </c>
      <c r="E8836">
        <v>6</v>
      </c>
      <c r="F8836">
        <f>+_xlfn.XLOOKUP(TablaVentas[[#This Row],[PRODUCTO FINANCIERO]],TablaPrecios[PRODUCTO FINANCIERO],TablaPrecios[PRECIO UNIT],0)</f>
        <v>9.9</v>
      </c>
      <c r="G8836" s="2">
        <f>+TablaVentas[[#This Row],[CANTIDAD]]*TablaVentas[[#This Row],[PRECIO UNITARIO]]</f>
        <v>59.400000000000006</v>
      </c>
      <c r="H8836" s="1">
        <f t="shared" ca="1" si="138"/>
        <v>0.13410208351109904</v>
      </c>
      <c r="I8836" s="2">
        <f ca="1">+TablaVentas[[#This Row],[VENTAL TOTAL]]-TablaVentas[[#This Row],[VENTAL TOTAL]]*TablaVentas[[#This Row],[DESCUENTO]]</f>
        <v>51.434336239440725</v>
      </c>
      <c r="J8836" s="2">
        <f ca="1">0.18*TablaVentas[[#This Row],[SUBTOTAL]]</f>
        <v>9.2581805230993304</v>
      </c>
      <c r="K8836" s="2">
        <f ca="1">+TablaVentas[[#This Row],[SUBTOTAL]]+TablaVentas[[#This Row],[IGV]]</f>
        <v>60.692516762540052</v>
      </c>
    </row>
    <row r="8837" spans="1:11" x14ac:dyDescent="0.25">
      <c r="A8837" t="s">
        <v>8846</v>
      </c>
      <c r="B8837" s="6">
        <v>45451</v>
      </c>
      <c r="C8837" t="s">
        <v>10014</v>
      </c>
      <c r="D8837" t="s">
        <v>10022</v>
      </c>
      <c r="E8837">
        <v>14</v>
      </c>
      <c r="F8837">
        <f>+_xlfn.XLOOKUP(TablaVentas[[#This Row],[PRODUCTO FINANCIERO]],TablaPrecios[PRODUCTO FINANCIERO],TablaPrecios[PRECIO UNIT],0)</f>
        <v>20.9</v>
      </c>
      <c r="G8837" s="2">
        <f>+TablaVentas[[#This Row],[CANTIDAD]]*TablaVentas[[#This Row],[PRECIO UNITARIO]]</f>
        <v>292.59999999999997</v>
      </c>
      <c r="H8837" s="1">
        <f t="shared" ca="1" si="138"/>
        <v>0.16407481991580819</v>
      </c>
      <c r="I8837" s="2">
        <f ca="1">+TablaVentas[[#This Row],[VENTAL TOTAL]]-TablaVentas[[#This Row],[VENTAL TOTAL]]*TablaVentas[[#This Row],[DESCUENTO]]</f>
        <v>244.59170769263449</v>
      </c>
      <c r="J8837" s="2">
        <f ca="1">0.18*TablaVentas[[#This Row],[SUBTOTAL]]</f>
        <v>44.026507384674204</v>
      </c>
      <c r="K8837" s="2">
        <f ca="1">+TablaVentas[[#This Row],[SUBTOTAL]]+TablaVentas[[#This Row],[IGV]]</f>
        <v>288.61821507730872</v>
      </c>
    </row>
    <row r="8838" spans="1:11" x14ac:dyDescent="0.25">
      <c r="A8838" t="s">
        <v>8847</v>
      </c>
      <c r="B8838" s="6">
        <v>46293</v>
      </c>
      <c r="C8838" t="s">
        <v>10013</v>
      </c>
      <c r="D8838" t="s">
        <v>10022</v>
      </c>
      <c r="E8838">
        <v>16</v>
      </c>
      <c r="F8838">
        <f>+_xlfn.XLOOKUP(TablaVentas[[#This Row],[PRODUCTO FINANCIERO]],TablaPrecios[PRODUCTO FINANCIERO],TablaPrecios[PRECIO UNIT],0)</f>
        <v>20.9</v>
      </c>
      <c r="G8838" s="2">
        <f>+TablaVentas[[#This Row],[CANTIDAD]]*TablaVentas[[#This Row],[PRECIO UNITARIO]]</f>
        <v>334.4</v>
      </c>
      <c r="H8838" s="1">
        <f t="shared" ca="1" si="138"/>
        <v>0.14512560007936143</v>
      </c>
      <c r="I8838" s="2">
        <f ca="1">+TablaVentas[[#This Row],[VENTAL TOTAL]]-TablaVentas[[#This Row],[VENTAL TOTAL]]*TablaVentas[[#This Row],[DESCUENTO]]</f>
        <v>285.86999933346152</v>
      </c>
      <c r="J8838" s="2">
        <f ca="1">0.18*TablaVentas[[#This Row],[SUBTOTAL]]</f>
        <v>51.45659988002307</v>
      </c>
      <c r="K8838" s="2">
        <f ca="1">+TablaVentas[[#This Row],[SUBTOTAL]]+TablaVentas[[#This Row],[IGV]]</f>
        <v>337.3265992134846</v>
      </c>
    </row>
    <row r="8839" spans="1:11" x14ac:dyDescent="0.25">
      <c r="A8839" t="s">
        <v>8848</v>
      </c>
      <c r="B8839" s="6">
        <v>46105</v>
      </c>
      <c r="C8839" t="s">
        <v>10012</v>
      </c>
      <c r="D8839" t="s">
        <v>10017</v>
      </c>
      <c r="E8839">
        <v>17</v>
      </c>
      <c r="F8839">
        <f>+_xlfn.XLOOKUP(TablaVentas[[#This Row],[PRODUCTO FINANCIERO]],TablaPrecios[PRODUCTO FINANCIERO],TablaPrecios[PRECIO UNIT],0)</f>
        <v>9.9</v>
      </c>
      <c r="G8839" s="2">
        <f>+TablaVentas[[#This Row],[CANTIDAD]]*TablaVentas[[#This Row],[PRECIO UNITARIO]]</f>
        <v>168.3</v>
      </c>
      <c r="H8839" s="1">
        <f t="shared" ca="1" si="138"/>
        <v>0.12657200255231241</v>
      </c>
      <c r="I8839" s="2">
        <f ca="1">+TablaVentas[[#This Row],[VENTAL TOTAL]]-TablaVentas[[#This Row],[VENTAL TOTAL]]*TablaVentas[[#This Row],[DESCUENTO]]</f>
        <v>146.99793197044585</v>
      </c>
      <c r="J8839" s="2">
        <f ca="1">0.18*TablaVentas[[#This Row],[SUBTOTAL]]</f>
        <v>26.459627754680252</v>
      </c>
      <c r="K8839" s="2">
        <f ca="1">+TablaVentas[[#This Row],[SUBTOTAL]]+TablaVentas[[#This Row],[IGV]]</f>
        <v>173.45755972512609</v>
      </c>
    </row>
    <row r="8840" spans="1:11" x14ac:dyDescent="0.25">
      <c r="A8840" t="s">
        <v>8849</v>
      </c>
      <c r="B8840" s="6">
        <v>46288</v>
      </c>
      <c r="C8840" t="s">
        <v>10016</v>
      </c>
      <c r="D8840" t="s">
        <v>10017</v>
      </c>
      <c r="E8840">
        <v>20</v>
      </c>
      <c r="F8840">
        <f>+_xlfn.XLOOKUP(TablaVentas[[#This Row],[PRODUCTO FINANCIERO]],TablaPrecios[PRODUCTO FINANCIERO],TablaPrecios[PRECIO UNIT],0)</f>
        <v>9.9</v>
      </c>
      <c r="G8840" s="2">
        <f>+TablaVentas[[#This Row],[CANTIDAD]]*TablaVentas[[#This Row],[PRECIO UNITARIO]]</f>
        <v>198</v>
      </c>
      <c r="H8840" s="1">
        <f t="shared" ca="1" si="138"/>
        <v>0.1782039132522697</v>
      </c>
      <c r="I8840" s="2">
        <f ca="1">+TablaVentas[[#This Row],[VENTAL TOTAL]]-TablaVentas[[#This Row],[VENTAL TOTAL]]*TablaVentas[[#This Row],[DESCUENTO]]</f>
        <v>162.71562517605059</v>
      </c>
      <c r="J8840" s="2">
        <f ca="1">0.18*TablaVentas[[#This Row],[SUBTOTAL]]</f>
        <v>29.288812531689107</v>
      </c>
      <c r="K8840" s="2">
        <f ca="1">+TablaVentas[[#This Row],[SUBTOTAL]]+TablaVentas[[#This Row],[IGV]]</f>
        <v>192.0044377077397</v>
      </c>
    </row>
    <row r="8841" spans="1:11" x14ac:dyDescent="0.25">
      <c r="A8841" t="s">
        <v>8850</v>
      </c>
      <c r="B8841" s="6">
        <v>45978</v>
      </c>
      <c r="C8841" t="s">
        <v>10013</v>
      </c>
      <c r="D8841" t="s">
        <v>10019</v>
      </c>
      <c r="E8841">
        <v>7</v>
      </c>
      <c r="F8841">
        <f>+_xlfn.XLOOKUP(TablaVentas[[#This Row],[PRODUCTO FINANCIERO]],TablaPrecios[PRODUCTO FINANCIERO],TablaPrecios[PRECIO UNIT],0)</f>
        <v>9.9</v>
      </c>
      <c r="G8841" s="2">
        <f>+TablaVentas[[#This Row],[CANTIDAD]]*TablaVentas[[#This Row],[PRECIO UNITARIO]]</f>
        <v>69.3</v>
      </c>
      <c r="H8841" s="1">
        <f t="shared" ca="1" si="138"/>
        <v>0.10312241988486071</v>
      </c>
      <c r="I8841" s="2">
        <f ca="1">+TablaVentas[[#This Row],[VENTAL TOTAL]]-TablaVentas[[#This Row],[VENTAL TOTAL]]*TablaVentas[[#This Row],[DESCUENTO]]</f>
        <v>62.153616301979149</v>
      </c>
      <c r="J8841" s="2">
        <f ca="1">0.18*TablaVentas[[#This Row],[SUBTOTAL]]</f>
        <v>11.187650934356247</v>
      </c>
      <c r="K8841" s="2">
        <f ca="1">+TablaVentas[[#This Row],[SUBTOTAL]]+TablaVentas[[#This Row],[IGV]]</f>
        <v>73.341267236335398</v>
      </c>
    </row>
    <row r="8842" spans="1:11" x14ac:dyDescent="0.25">
      <c r="A8842" t="s">
        <v>8851</v>
      </c>
      <c r="B8842" s="6">
        <v>46282</v>
      </c>
      <c r="C8842" t="s">
        <v>10014</v>
      </c>
      <c r="D8842" t="s">
        <v>10019</v>
      </c>
      <c r="E8842">
        <v>12</v>
      </c>
      <c r="F8842">
        <f>+_xlfn.XLOOKUP(TablaVentas[[#This Row],[PRODUCTO FINANCIERO]],TablaPrecios[PRODUCTO FINANCIERO],TablaPrecios[PRECIO UNIT],0)</f>
        <v>9.9</v>
      </c>
      <c r="G8842" s="2">
        <f>+TablaVentas[[#This Row],[CANTIDAD]]*TablaVentas[[#This Row],[PRECIO UNITARIO]]</f>
        <v>118.80000000000001</v>
      </c>
      <c r="H8842" s="1">
        <f t="shared" ca="1" si="138"/>
        <v>0.12348143114255916</v>
      </c>
      <c r="I8842" s="2">
        <f ca="1">+TablaVentas[[#This Row],[VENTAL TOTAL]]-TablaVentas[[#This Row],[VENTAL TOTAL]]*TablaVentas[[#This Row],[DESCUENTO]]</f>
        <v>104.13040598026399</v>
      </c>
      <c r="J8842" s="2">
        <f ca="1">0.18*TablaVentas[[#This Row],[SUBTOTAL]]</f>
        <v>18.743473076447518</v>
      </c>
      <c r="K8842" s="2">
        <f ca="1">+TablaVentas[[#This Row],[SUBTOTAL]]+TablaVentas[[#This Row],[IGV]]</f>
        <v>122.8738790567115</v>
      </c>
    </row>
    <row r="8843" spans="1:11" x14ac:dyDescent="0.25">
      <c r="A8843" t="s">
        <v>8852</v>
      </c>
      <c r="B8843" s="6">
        <v>45850</v>
      </c>
      <c r="C8843" t="s">
        <v>10012</v>
      </c>
      <c r="D8843" t="s">
        <v>10020</v>
      </c>
      <c r="E8843">
        <v>15</v>
      </c>
      <c r="F8843">
        <f>+_xlfn.XLOOKUP(TablaVentas[[#This Row],[PRODUCTO FINANCIERO]],TablaPrecios[PRODUCTO FINANCIERO],TablaPrecios[PRECIO UNIT],0)</f>
        <v>14.9</v>
      </c>
      <c r="G8843" s="2">
        <f>+TablaVentas[[#This Row],[CANTIDAD]]*TablaVentas[[#This Row],[PRECIO UNITARIO]]</f>
        <v>223.5</v>
      </c>
      <c r="H8843" s="1">
        <f t="shared" ca="1" si="138"/>
        <v>0.16329278170840805</v>
      </c>
      <c r="I8843" s="2">
        <f ca="1">+TablaVentas[[#This Row],[VENTAL TOTAL]]-TablaVentas[[#This Row],[VENTAL TOTAL]]*TablaVentas[[#This Row],[DESCUENTO]]</f>
        <v>187.00406328817081</v>
      </c>
      <c r="J8843" s="2">
        <f ca="1">0.18*TablaVentas[[#This Row],[SUBTOTAL]]</f>
        <v>33.660731391870748</v>
      </c>
      <c r="K8843" s="2">
        <f ca="1">+TablaVentas[[#This Row],[SUBTOTAL]]+TablaVentas[[#This Row],[IGV]]</f>
        <v>220.66479468004155</v>
      </c>
    </row>
    <row r="8844" spans="1:11" x14ac:dyDescent="0.25">
      <c r="A8844" t="s">
        <v>8853</v>
      </c>
      <c r="B8844" s="6">
        <v>46366</v>
      </c>
      <c r="C8844" t="s">
        <v>10015</v>
      </c>
      <c r="D8844" t="s">
        <v>10019</v>
      </c>
      <c r="E8844">
        <v>17</v>
      </c>
      <c r="F8844">
        <f>+_xlfn.XLOOKUP(TablaVentas[[#This Row],[PRODUCTO FINANCIERO]],TablaPrecios[PRODUCTO FINANCIERO],TablaPrecios[PRECIO UNIT],0)</f>
        <v>9.9</v>
      </c>
      <c r="G8844" s="2">
        <f>+TablaVentas[[#This Row],[CANTIDAD]]*TablaVentas[[#This Row],[PRECIO UNITARIO]]</f>
        <v>168.3</v>
      </c>
      <c r="H8844" s="1">
        <f t="shared" ca="1" si="138"/>
        <v>0.10799619431515835</v>
      </c>
      <c r="I8844" s="2">
        <f ca="1">+TablaVentas[[#This Row],[VENTAL TOTAL]]-TablaVentas[[#This Row],[VENTAL TOTAL]]*TablaVentas[[#This Row],[DESCUENTO]]</f>
        <v>150.12424049675886</v>
      </c>
      <c r="J8844" s="2">
        <f ca="1">0.18*TablaVentas[[#This Row],[SUBTOTAL]]</f>
        <v>27.022363289416592</v>
      </c>
      <c r="K8844" s="2">
        <f ca="1">+TablaVentas[[#This Row],[SUBTOTAL]]+TablaVentas[[#This Row],[IGV]]</f>
        <v>177.14660378617546</v>
      </c>
    </row>
    <row r="8845" spans="1:11" x14ac:dyDescent="0.25">
      <c r="A8845" t="s">
        <v>8854</v>
      </c>
      <c r="B8845" s="6">
        <v>45655</v>
      </c>
      <c r="C8845" t="s">
        <v>10011</v>
      </c>
      <c r="D8845" t="s">
        <v>10017</v>
      </c>
      <c r="E8845">
        <v>13</v>
      </c>
      <c r="F8845">
        <f>+_xlfn.XLOOKUP(TablaVentas[[#This Row],[PRODUCTO FINANCIERO]],TablaPrecios[PRODUCTO FINANCIERO],TablaPrecios[PRECIO UNIT],0)</f>
        <v>9.9</v>
      </c>
      <c r="G8845" s="2">
        <f>+TablaVentas[[#This Row],[CANTIDAD]]*TablaVentas[[#This Row],[PRECIO UNITARIO]]</f>
        <v>128.70000000000002</v>
      </c>
      <c r="H8845" s="1">
        <f t="shared" ca="1" si="138"/>
        <v>0.14355233535355721</v>
      </c>
      <c r="I8845" s="2">
        <f ca="1">+TablaVentas[[#This Row],[VENTAL TOTAL]]-TablaVentas[[#This Row],[VENTAL TOTAL]]*TablaVentas[[#This Row],[DESCUENTO]]</f>
        <v>110.2248144399972</v>
      </c>
      <c r="J8845" s="2">
        <f ca="1">0.18*TablaVentas[[#This Row],[SUBTOTAL]]</f>
        <v>19.840466599199495</v>
      </c>
      <c r="K8845" s="2">
        <f ca="1">+TablaVentas[[#This Row],[SUBTOTAL]]+TablaVentas[[#This Row],[IGV]]</f>
        <v>130.06528103919669</v>
      </c>
    </row>
    <row r="8846" spans="1:11" x14ac:dyDescent="0.25">
      <c r="A8846" t="s">
        <v>8855</v>
      </c>
      <c r="B8846" s="6">
        <v>46247</v>
      </c>
      <c r="C8846" t="s">
        <v>10016</v>
      </c>
      <c r="D8846" t="s">
        <v>10020</v>
      </c>
      <c r="E8846">
        <v>9</v>
      </c>
      <c r="F8846">
        <f>+_xlfn.XLOOKUP(TablaVentas[[#This Row],[PRODUCTO FINANCIERO]],TablaPrecios[PRODUCTO FINANCIERO],TablaPrecios[PRECIO UNIT],0)</f>
        <v>14.9</v>
      </c>
      <c r="G8846" s="2">
        <f>+TablaVentas[[#This Row],[CANTIDAD]]*TablaVentas[[#This Row],[PRECIO UNITARIO]]</f>
        <v>134.1</v>
      </c>
      <c r="H8846" s="1">
        <f t="shared" ca="1" si="138"/>
        <v>0.10861937250238522</v>
      </c>
      <c r="I8846" s="2">
        <f ca="1">+TablaVentas[[#This Row],[VENTAL TOTAL]]-TablaVentas[[#This Row],[VENTAL TOTAL]]*TablaVentas[[#This Row],[DESCUENTO]]</f>
        <v>119.53414214743013</v>
      </c>
      <c r="J8846" s="2">
        <f ca="1">0.18*TablaVentas[[#This Row],[SUBTOTAL]]</f>
        <v>21.516145586537423</v>
      </c>
      <c r="K8846" s="2">
        <f ca="1">+TablaVentas[[#This Row],[SUBTOTAL]]+TablaVentas[[#This Row],[IGV]]</f>
        <v>141.05028773396756</v>
      </c>
    </row>
    <row r="8847" spans="1:11" x14ac:dyDescent="0.25">
      <c r="A8847" t="s">
        <v>8856</v>
      </c>
      <c r="B8847" s="6">
        <v>45951</v>
      </c>
      <c r="C8847" t="s">
        <v>10014</v>
      </c>
      <c r="D8847" t="s">
        <v>10017</v>
      </c>
      <c r="E8847">
        <v>3</v>
      </c>
      <c r="F8847">
        <f>+_xlfn.XLOOKUP(TablaVentas[[#This Row],[PRODUCTO FINANCIERO]],TablaPrecios[PRODUCTO FINANCIERO],TablaPrecios[PRECIO UNIT],0)</f>
        <v>9.9</v>
      </c>
      <c r="G8847" s="2">
        <f>+TablaVentas[[#This Row],[CANTIDAD]]*TablaVentas[[#This Row],[PRECIO UNITARIO]]</f>
        <v>29.700000000000003</v>
      </c>
      <c r="H8847" s="1">
        <f t="shared" ca="1" si="138"/>
        <v>0.17295756594133826</v>
      </c>
      <c r="I8847" s="2">
        <f ca="1">+TablaVentas[[#This Row],[VENTAL TOTAL]]-TablaVentas[[#This Row],[VENTAL TOTAL]]*TablaVentas[[#This Row],[DESCUENTO]]</f>
        <v>24.563160291542257</v>
      </c>
      <c r="J8847" s="2">
        <f ca="1">0.18*TablaVentas[[#This Row],[SUBTOTAL]]</f>
        <v>4.421368852477606</v>
      </c>
      <c r="K8847" s="2">
        <f ca="1">+TablaVentas[[#This Row],[SUBTOTAL]]+TablaVentas[[#This Row],[IGV]]</f>
        <v>28.984529144019863</v>
      </c>
    </row>
    <row r="8848" spans="1:11" x14ac:dyDescent="0.25">
      <c r="A8848" t="s">
        <v>8857</v>
      </c>
      <c r="B8848" s="6">
        <v>45337</v>
      </c>
      <c r="C8848" t="s">
        <v>10014</v>
      </c>
      <c r="D8848" t="s">
        <v>10019</v>
      </c>
      <c r="E8848">
        <v>9</v>
      </c>
      <c r="F8848">
        <f>+_xlfn.XLOOKUP(TablaVentas[[#This Row],[PRODUCTO FINANCIERO]],TablaPrecios[PRODUCTO FINANCIERO],TablaPrecios[PRECIO UNIT],0)</f>
        <v>9.9</v>
      </c>
      <c r="G8848" s="2">
        <f>+TablaVentas[[#This Row],[CANTIDAD]]*TablaVentas[[#This Row],[PRECIO UNITARIO]]</f>
        <v>89.100000000000009</v>
      </c>
      <c r="H8848" s="1">
        <f t="shared" ca="1" si="138"/>
        <v>0.12523030667687246</v>
      </c>
      <c r="I8848" s="2">
        <f ca="1">+TablaVentas[[#This Row],[VENTAL TOTAL]]-TablaVentas[[#This Row],[VENTAL TOTAL]]*TablaVentas[[#This Row],[DESCUENTO]]</f>
        <v>77.941979675090664</v>
      </c>
      <c r="J8848" s="2">
        <f ca="1">0.18*TablaVentas[[#This Row],[SUBTOTAL]]</f>
        <v>14.029556341516319</v>
      </c>
      <c r="K8848" s="2">
        <f ca="1">+TablaVentas[[#This Row],[SUBTOTAL]]+TablaVentas[[#This Row],[IGV]]</f>
        <v>91.97153601660699</v>
      </c>
    </row>
    <row r="8849" spans="1:11" x14ac:dyDescent="0.25">
      <c r="A8849" t="s">
        <v>8858</v>
      </c>
      <c r="B8849" s="6">
        <v>45335</v>
      </c>
      <c r="C8849" t="s">
        <v>10016</v>
      </c>
      <c r="D8849" t="s">
        <v>10017</v>
      </c>
      <c r="E8849">
        <v>13</v>
      </c>
      <c r="F8849">
        <f>+_xlfn.XLOOKUP(TablaVentas[[#This Row],[PRODUCTO FINANCIERO]],TablaPrecios[PRODUCTO FINANCIERO],TablaPrecios[PRECIO UNIT],0)</f>
        <v>9.9</v>
      </c>
      <c r="G8849" s="2">
        <f>+TablaVentas[[#This Row],[CANTIDAD]]*TablaVentas[[#This Row],[PRECIO UNITARIO]]</f>
        <v>128.70000000000002</v>
      </c>
      <c r="H8849" s="1">
        <f t="shared" ca="1" si="138"/>
        <v>0.16203469593294903</v>
      </c>
      <c r="I8849" s="2">
        <f ca="1">+TablaVentas[[#This Row],[VENTAL TOTAL]]-TablaVentas[[#This Row],[VENTAL TOTAL]]*TablaVentas[[#This Row],[DESCUENTO]]</f>
        <v>107.84613463342947</v>
      </c>
      <c r="J8849" s="2">
        <f ca="1">0.18*TablaVentas[[#This Row],[SUBTOTAL]]</f>
        <v>19.412304234017306</v>
      </c>
      <c r="K8849" s="2">
        <f ca="1">+TablaVentas[[#This Row],[SUBTOTAL]]+TablaVentas[[#This Row],[IGV]]</f>
        <v>127.25843886744678</v>
      </c>
    </row>
    <row r="8850" spans="1:11" x14ac:dyDescent="0.25">
      <c r="A8850" t="s">
        <v>8859</v>
      </c>
      <c r="B8850" s="6">
        <v>45751</v>
      </c>
      <c r="C8850" t="s">
        <v>10013</v>
      </c>
      <c r="D8850" t="s">
        <v>10020</v>
      </c>
      <c r="E8850">
        <v>9</v>
      </c>
      <c r="F8850">
        <f>+_xlfn.XLOOKUP(TablaVentas[[#This Row],[PRODUCTO FINANCIERO]],TablaPrecios[PRODUCTO FINANCIERO],TablaPrecios[PRECIO UNIT],0)</f>
        <v>14.9</v>
      </c>
      <c r="G8850" s="2">
        <f>+TablaVentas[[#This Row],[CANTIDAD]]*TablaVentas[[#This Row],[PRECIO UNITARIO]]</f>
        <v>134.1</v>
      </c>
      <c r="H8850" s="1">
        <f t="shared" ca="1" si="138"/>
        <v>0.12740960833803144</v>
      </c>
      <c r="I8850" s="2">
        <f ca="1">+TablaVentas[[#This Row],[VENTAL TOTAL]]-TablaVentas[[#This Row],[VENTAL TOTAL]]*TablaVentas[[#This Row],[DESCUENTO]]</f>
        <v>117.01437152186998</v>
      </c>
      <c r="J8850" s="2">
        <f ca="1">0.18*TablaVentas[[#This Row],[SUBTOTAL]]</f>
        <v>21.062586873936596</v>
      </c>
      <c r="K8850" s="2">
        <f ca="1">+TablaVentas[[#This Row],[SUBTOTAL]]+TablaVentas[[#This Row],[IGV]]</f>
        <v>138.07695839580657</v>
      </c>
    </row>
    <row r="8851" spans="1:11" x14ac:dyDescent="0.25">
      <c r="A8851" t="s">
        <v>8860</v>
      </c>
      <c r="B8851" s="6">
        <v>45692</v>
      </c>
      <c r="C8851" t="s">
        <v>10015</v>
      </c>
      <c r="D8851" t="s">
        <v>10022</v>
      </c>
      <c r="E8851">
        <v>19</v>
      </c>
      <c r="F8851">
        <f>+_xlfn.XLOOKUP(TablaVentas[[#This Row],[PRODUCTO FINANCIERO]],TablaPrecios[PRODUCTO FINANCIERO],TablaPrecios[PRECIO UNIT],0)</f>
        <v>20.9</v>
      </c>
      <c r="G8851" s="2">
        <f>+TablaVentas[[#This Row],[CANTIDAD]]*TablaVentas[[#This Row],[PRECIO UNITARIO]]</f>
        <v>397.09999999999997</v>
      </c>
      <c r="H8851" s="1">
        <f t="shared" ca="1" si="138"/>
        <v>0.1516366136770034</v>
      </c>
      <c r="I8851" s="2">
        <f ca="1">+TablaVentas[[#This Row],[VENTAL TOTAL]]-TablaVentas[[#This Row],[VENTAL TOTAL]]*TablaVentas[[#This Row],[DESCUENTO]]</f>
        <v>336.8851007088619</v>
      </c>
      <c r="J8851" s="2">
        <f ca="1">0.18*TablaVentas[[#This Row],[SUBTOTAL]]</f>
        <v>60.639318127595139</v>
      </c>
      <c r="K8851" s="2">
        <f ca="1">+TablaVentas[[#This Row],[SUBTOTAL]]+TablaVentas[[#This Row],[IGV]]</f>
        <v>397.52441883645702</v>
      </c>
    </row>
    <row r="8852" spans="1:11" x14ac:dyDescent="0.25">
      <c r="A8852" t="s">
        <v>8861</v>
      </c>
      <c r="B8852" s="6">
        <v>45480</v>
      </c>
      <c r="C8852" t="s">
        <v>10014</v>
      </c>
      <c r="D8852" t="s">
        <v>10022</v>
      </c>
      <c r="E8852">
        <v>18</v>
      </c>
      <c r="F8852">
        <f>+_xlfn.XLOOKUP(TablaVentas[[#This Row],[PRODUCTO FINANCIERO]],TablaPrecios[PRODUCTO FINANCIERO],TablaPrecios[PRECIO UNIT],0)</f>
        <v>20.9</v>
      </c>
      <c r="G8852" s="2">
        <f>+TablaVentas[[#This Row],[CANTIDAD]]*TablaVentas[[#This Row],[PRECIO UNITARIO]]</f>
        <v>376.2</v>
      </c>
      <c r="H8852" s="1">
        <f t="shared" ca="1" si="138"/>
        <v>0.10115219187613445</v>
      </c>
      <c r="I8852" s="2">
        <f ca="1">+TablaVentas[[#This Row],[VENTAL TOTAL]]-TablaVentas[[#This Row],[VENTAL TOTAL]]*TablaVentas[[#This Row],[DESCUENTO]]</f>
        <v>338.14654541619819</v>
      </c>
      <c r="J8852" s="2">
        <f ca="1">0.18*TablaVentas[[#This Row],[SUBTOTAL]]</f>
        <v>60.866378174915674</v>
      </c>
      <c r="K8852" s="2">
        <f ca="1">+TablaVentas[[#This Row],[SUBTOTAL]]+TablaVentas[[#This Row],[IGV]]</f>
        <v>399.01292359111386</v>
      </c>
    </row>
    <row r="8853" spans="1:11" x14ac:dyDescent="0.25">
      <c r="A8853" t="s">
        <v>8862</v>
      </c>
      <c r="B8853" s="6">
        <v>46045</v>
      </c>
      <c r="C8853" t="s">
        <v>10015</v>
      </c>
      <c r="D8853" t="s">
        <v>10018</v>
      </c>
      <c r="E8853">
        <v>3</v>
      </c>
      <c r="F8853">
        <f>+_xlfn.XLOOKUP(TablaVentas[[#This Row],[PRODUCTO FINANCIERO]],TablaPrecios[PRODUCTO FINANCIERO],TablaPrecios[PRECIO UNIT],0)</f>
        <v>14.9</v>
      </c>
      <c r="G8853" s="2">
        <f>+TablaVentas[[#This Row],[CANTIDAD]]*TablaVentas[[#This Row],[PRECIO UNITARIO]]</f>
        <v>44.7</v>
      </c>
      <c r="H8853" s="1">
        <f t="shared" ca="1" si="138"/>
        <v>0.15401410315829767</v>
      </c>
      <c r="I8853" s="2">
        <f ca="1">+TablaVentas[[#This Row],[VENTAL TOTAL]]-TablaVentas[[#This Row],[VENTAL TOTAL]]*TablaVentas[[#This Row],[DESCUENTO]]</f>
        <v>37.815569588824097</v>
      </c>
      <c r="J8853" s="2">
        <f ca="1">0.18*TablaVentas[[#This Row],[SUBTOTAL]]</f>
        <v>6.8068025259883376</v>
      </c>
      <c r="K8853" s="2">
        <f ca="1">+TablaVentas[[#This Row],[SUBTOTAL]]+TablaVentas[[#This Row],[IGV]]</f>
        <v>44.622372114812435</v>
      </c>
    </row>
    <row r="8854" spans="1:11" x14ac:dyDescent="0.25">
      <c r="A8854" t="s">
        <v>8863</v>
      </c>
      <c r="B8854" s="6">
        <v>46283</v>
      </c>
      <c r="C8854" t="s">
        <v>10012</v>
      </c>
      <c r="D8854" t="s">
        <v>10018</v>
      </c>
      <c r="E8854">
        <v>10</v>
      </c>
      <c r="F8854">
        <f>+_xlfn.XLOOKUP(TablaVentas[[#This Row],[PRODUCTO FINANCIERO]],TablaPrecios[PRODUCTO FINANCIERO],TablaPrecios[PRECIO UNIT],0)</f>
        <v>14.9</v>
      </c>
      <c r="G8854" s="2">
        <f>+TablaVentas[[#This Row],[CANTIDAD]]*TablaVentas[[#This Row],[PRECIO UNITARIO]]</f>
        <v>149</v>
      </c>
      <c r="H8854" s="1">
        <f t="shared" ca="1" si="138"/>
        <v>0.13580647726497916</v>
      </c>
      <c r="I8854" s="2">
        <f ca="1">+TablaVentas[[#This Row],[VENTAL TOTAL]]-TablaVentas[[#This Row],[VENTAL TOTAL]]*TablaVentas[[#This Row],[DESCUENTO]]</f>
        <v>128.76483488751811</v>
      </c>
      <c r="J8854" s="2">
        <f ca="1">0.18*TablaVentas[[#This Row],[SUBTOTAL]]</f>
        <v>23.177670279753258</v>
      </c>
      <c r="K8854" s="2">
        <f ca="1">+TablaVentas[[#This Row],[SUBTOTAL]]+TablaVentas[[#This Row],[IGV]]</f>
        <v>151.94250516727135</v>
      </c>
    </row>
    <row r="8855" spans="1:11" x14ac:dyDescent="0.25">
      <c r="A8855" t="s">
        <v>8864</v>
      </c>
      <c r="B8855" s="6">
        <v>45453</v>
      </c>
      <c r="C8855" t="s">
        <v>10011</v>
      </c>
      <c r="D8855" t="s">
        <v>10019</v>
      </c>
      <c r="E8855">
        <v>20</v>
      </c>
      <c r="F8855">
        <f>+_xlfn.XLOOKUP(TablaVentas[[#This Row],[PRODUCTO FINANCIERO]],TablaPrecios[PRODUCTO FINANCIERO],TablaPrecios[PRECIO UNIT],0)</f>
        <v>9.9</v>
      </c>
      <c r="G8855" s="2">
        <f>+TablaVentas[[#This Row],[CANTIDAD]]*TablaVentas[[#This Row],[PRECIO UNITARIO]]</f>
        <v>198</v>
      </c>
      <c r="H8855" s="1">
        <f t="shared" ca="1" si="138"/>
        <v>0.15076699164188476</v>
      </c>
      <c r="I8855" s="2">
        <f ca="1">+TablaVentas[[#This Row],[VENTAL TOTAL]]-TablaVentas[[#This Row],[VENTAL TOTAL]]*TablaVentas[[#This Row],[DESCUENTO]]</f>
        <v>168.14813565490681</v>
      </c>
      <c r="J8855" s="2">
        <f ca="1">0.18*TablaVentas[[#This Row],[SUBTOTAL]]</f>
        <v>30.266664417883224</v>
      </c>
      <c r="K8855" s="2">
        <f ca="1">+TablaVentas[[#This Row],[SUBTOTAL]]+TablaVentas[[#This Row],[IGV]]</f>
        <v>198.41480007279003</v>
      </c>
    </row>
    <row r="8856" spans="1:11" x14ac:dyDescent="0.25">
      <c r="A8856" t="s">
        <v>8865</v>
      </c>
      <c r="B8856" s="6">
        <v>45343</v>
      </c>
      <c r="C8856" t="s">
        <v>10012</v>
      </c>
      <c r="D8856" t="s">
        <v>10017</v>
      </c>
      <c r="E8856">
        <v>7</v>
      </c>
      <c r="F8856">
        <f>+_xlfn.XLOOKUP(TablaVentas[[#This Row],[PRODUCTO FINANCIERO]],TablaPrecios[PRODUCTO FINANCIERO],TablaPrecios[PRECIO UNIT],0)</f>
        <v>9.9</v>
      </c>
      <c r="G8856" s="2">
        <f>+TablaVentas[[#This Row],[CANTIDAD]]*TablaVentas[[#This Row],[PRECIO UNITARIO]]</f>
        <v>69.3</v>
      </c>
      <c r="H8856" s="1">
        <f t="shared" ca="1" si="138"/>
        <v>0.15378921711406987</v>
      </c>
      <c r="I8856" s="2">
        <f ca="1">+TablaVentas[[#This Row],[VENTAL TOTAL]]-TablaVentas[[#This Row],[VENTAL TOTAL]]*TablaVentas[[#This Row],[DESCUENTO]]</f>
        <v>58.642407253994953</v>
      </c>
      <c r="J8856" s="2">
        <f ca="1">0.18*TablaVentas[[#This Row],[SUBTOTAL]]</f>
        <v>10.555633305719091</v>
      </c>
      <c r="K8856" s="2">
        <f ca="1">+TablaVentas[[#This Row],[SUBTOTAL]]+TablaVentas[[#This Row],[IGV]]</f>
        <v>69.198040559714045</v>
      </c>
    </row>
    <row r="8857" spans="1:11" x14ac:dyDescent="0.25">
      <c r="A8857" t="s">
        <v>8866</v>
      </c>
      <c r="B8857" s="6">
        <v>46381</v>
      </c>
      <c r="C8857" t="s">
        <v>10012</v>
      </c>
      <c r="D8857" t="s">
        <v>10022</v>
      </c>
      <c r="E8857">
        <v>13</v>
      </c>
      <c r="F8857">
        <f>+_xlfn.XLOOKUP(TablaVentas[[#This Row],[PRODUCTO FINANCIERO]],TablaPrecios[PRODUCTO FINANCIERO],TablaPrecios[PRECIO UNIT],0)</f>
        <v>20.9</v>
      </c>
      <c r="G8857" s="2">
        <f>+TablaVentas[[#This Row],[CANTIDAD]]*TablaVentas[[#This Row],[PRECIO UNITARIO]]</f>
        <v>271.7</v>
      </c>
      <c r="H8857" s="1">
        <f t="shared" ca="1" si="138"/>
        <v>0.15845989210804845</v>
      </c>
      <c r="I8857" s="2">
        <f ca="1">+TablaVentas[[#This Row],[VENTAL TOTAL]]-TablaVentas[[#This Row],[VENTAL TOTAL]]*TablaVentas[[#This Row],[DESCUENTO]]</f>
        <v>228.64644731424323</v>
      </c>
      <c r="J8857" s="2">
        <f ca="1">0.18*TablaVentas[[#This Row],[SUBTOTAL]]</f>
        <v>41.15636051656378</v>
      </c>
      <c r="K8857" s="2">
        <f ca="1">+TablaVentas[[#This Row],[SUBTOTAL]]+TablaVentas[[#This Row],[IGV]]</f>
        <v>269.80280783080701</v>
      </c>
    </row>
    <row r="8858" spans="1:11" x14ac:dyDescent="0.25">
      <c r="A8858" t="s">
        <v>8867</v>
      </c>
      <c r="B8858" s="6">
        <v>45403</v>
      </c>
      <c r="C8858" t="s">
        <v>10014</v>
      </c>
      <c r="D8858" t="s">
        <v>10019</v>
      </c>
      <c r="E8858">
        <v>17</v>
      </c>
      <c r="F8858">
        <f>+_xlfn.XLOOKUP(TablaVentas[[#This Row],[PRODUCTO FINANCIERO]],TablaPrecios[PRODUCTO FINANCIERO],TablaPrecios[PRECIO UNIT],0)</f>
        <v>9.9</v>
      </c>
      <c r="G8858" s="2">
        <f>+TablaVentas[[#This Row],[CANTIDAD]]*TablaVentas[[#This Row],[PRECIO UNITARIO]]</f>
        <v>168.3</v>
      </c>
      <c r="H8858" s="1">
        <f t="shared" ca="1" si="138"/>
        <v>0.18943926898104071</v>
      </c>
      <c r="I8858" s="2">
        <f ca="1">+TablaVentas[[#This Row],[VENTAL TOTAL]]-TablaVentas[[#This Row],[VENTAL TOTAL]]*TablaVentas[[#This Row],[DESCUENTO]]</f>
        <v>136.41737103049087</v>
      </c>
      <c r="J8858" s="2">
        <f ca="1">0.18*TablaVentas[[#This Row],[SUBTOTAL]]</f>
        <v>24.555126785488355</v>
      </c>
      <c r="K8858" s="2">
        <f ca="1">+TablaVentas[[#This Row],[SUBTOTAL]]+TablaVentas[[#This Row],[IGV]]</f>
        <v>160.97249781597924</v>
      </c>
    </row>
    <row r="8859" spans="1:11" x14ac:dyDescent="0.25">
      <c r="A8859" t="s">
        <v>8868</v>
      </c>
      <c r="B8859" s="6">
        <v>46049</v>
      </c>
      <c r="C8859" t="s">
        <v>10014</v>
      </c>
      <c r="D8859" t="s">
        <v>10018</v>
      </c>
      <c r="E8859">
        <v>3</v>
      </c>
      <c r="F8859">
        <f>+_xlfn.XLOOKUP(TablaVentas[[#This Row],[PRODUCTO FINANCIERO]],TablaPrecios[PRODUCTO FINANCIERO],TablaPrecios[PRECIO UNIT],0)</f>
        <v>14.9</v>
      </c>
      <c r="G8859" s="2">
        <f>+TablaVentas[[#This Row],[CANTIDAD]]*TablaVentas[[#This Row],[PRECIO UNITARIO]]</f>
        <v>44.7</v>
      </c>
      <c r="H8859" s="1">
        <f t="shared" ca="1" si="138"/>
        <v>0.11397026447306474</v>
      </c>
      <c r="I8859" s="2">
        <f ca="1">+TablaVentas[[#This Row],[VENTAL TOTAL]]-TablaVentas[[#This Row],[VENTAL TOTAL]]*TablaVentas[[#This Row],[DESCUENTO]]</f>
        <v>39.605529178054006</v>
      </c>
      <c r="J8859" s="2">
        <f ca="1">0.18*TablaVentas[[#This Row],[SUBTOTAL]]</f>
        <v>7.1289952520497204</v>
      </c>
      <c r="K8859" s="2">
        <f ca="1">+TablaVentas[[#This Row],[SUBTOTAL]]+TablaVentas[[#This Row],[IGV]]</f>
        <v>46.734524430103725</v>
      </c>
    </row>
    <row r="8860" spans="1:11" x14ac:dyDescent="0.25">
      <c r="A8860" t="s">
        <v>8869</v>
      </c>
      <c r="B8860" s="6">
        <v>46080</v>
      </c>
      <c r="C8860" t="s">
        <v>10014</v>
      </c>
      <c r="D8860" t="s">
        <v>10020</v>
      </c>
      <c r="E8860">
        <v>15</v>
      </c>
      <c r="F8860">
        <f>+_xlfn.XLOOKUP(TablaVentas[[#This Row],[PRODUCTO FINANCIERO]],TablaPrecios[PRODUCTO FINANCIERO],TablaPrecios[PRECIO UNIT],0)</f>
        <v>14.9</v>
      </c>
      <c r="G8860" s="2">
        <f>+TablaVentas[[#This Row],[CANTIDAD]]*TablaVentas[[#This Row],[PRECIO UNITARIO]]</f>
        <v>223.5</v>
      </c>
      <c r="H8860" s="1">
        <f t="shared" ca="1" si="138"/>
        <v>0.13617416753609857</v>
      </c>
      <c r="I8860" s="2">
        <f ca="1">+TablaVentas[[#This Row],[VENTAL TOTAL]]-TablaVentas[[#This Row],[VENTAL TOTAL]]*TablaVentas[[#This Row],[DESCUENTO]]</f>
        <v>193.06507355568198</v>
      </c>
      <c r="J8860" s="2">
        <f ca="1">0.18*TablaVentas[[#This Row],[SUBTOTAL]]</f>
        <v>34.751713240022752</v>
      </c>
      <c r="K8860" s="2">
        <f ca="1">+TablaVentas[[#This Row],[SUBTOTAL]]+TablaVentas[[#This Row],[IGV]]</f>
        <v>227.81678679570473</v>
      </c>
    </row>
    <row r="8861" spans="1:11" x14ac:dyDescent="0.25">
      <c r="A8861" t="s">
        <v>8870</v>
      </c>
      <c r="B8861" s="6">
        <v>46204</v>
      </c>
      <c r="C8861" t="s">
        <v>10016</v>
      </c>
      <c r="D8861" t="s">
        <v>10022</v>
      </c>
      <c r="E8861">
        <v>3</v>
      </c>
      <c r="F8861">
        <f>+_xlfn.XLOOKUP(TablaVentas[[#This Row],[PRODUCTO FINANCIERO]],TablaPrecios[PRODUCTO FINANCIERO],TablaPrecios[PRECIO UNIT],0)</f>
        <v>20.9</v>
      </c>
      <c r="G8861" s="2">
        <f>+TablaVentas[[#This Row],[CANTIDAD]]*TablaVentas[[#This Row],[PRECIO UNITARIO]]</f>
        <v>62.699999999999996</v>
      </c>
      <c r="H8861" s="1">
        <f t="shared" ca="1" si="138"/>
        <v>0.12771901593952895</v>
      </c>
      <c r="I8861" s="2">
        <f ca="1">+TablaVentas[[#This Row],[VENTAL TOTAL]]-TablaVentas[[#This Row],[VENTAL TOTAL]]*TablaVentas[[#This Row],[DESCUENTO]]</f>
        <v>54.692017700591535</v>
      </c>
      <c r="J8861" s="2">
        <f ca="1">0.18*TablaVentas[[#This Row],[SUBTOTAL]]</f>
        <v>9.8445631861064751</v>
      </c>
      <c r="K8861" s="2">
        <f ca="1">+TablaVentas[[#This Row],[SUBTOTAL]]+TablaVentas[[#This Row],[IGV]]</f>
        <v>64.536580886698005</v>
      </c>
    </row>
    <row r="8862" spans="1:11" x14ac:dyDescent="0.25">
      <c r="A8862" t="s">
        <v>8871</v>
      </c>
      <c r="B8862" s="6">
        <v>45975</v>
      </c>
      <c r="C8862" t="s">
        <v>10015</v>
      </c>
      <c r="D8862" t="s">
        <v>10017</v>
      </c>
      <c r="E8862">
        <v>14</v>
      </c>
      <c r="F8862">
        <f>+_xlfn.XLOOKUP(TablaVentas[[#This Row],[PRODUCTO FINANCIERO]],TablaPrecios[PRODUCTO FINANCIERO],TablaPrecios[PRECIO UNIT],0)</f>
        <v>9.9</v>
      </c>
      <c r="G8862" s="2">
        <f>+TablaVentas[[#This Row],[CANTIDAD]]*TablaVentas[[#This Row],[PRECIO UNITARIO]]</f>
        <v>138.6</v>
      </c>
      <c r="H8862" s="1">
        <f t="shared" ca="1" si="138"/>
        <v>0.13142232210947946</v>
      </c>
      <c r="I8862" s="2">
        <f ca="1">+TablaVentas[[#This Row],[VENTAL TOTAL]]-TablaVentas[[#This Row],[VENTAL TOTAL]]*TablaVentas[[#This Row],[DESCUENTO]]</f>
        <v>120.38486615562614</v>
      </c>
      <c r="J8862" s="2">
        <f ca="1">0.18*TablaVentas[[#This Row],[SUBTOTAL]]</f>
        <v>21.669275908012704</v>
      </c>
      <c r="K8862" s="2">
        <f ca="1">+TablaVentas[[#This Row],[SUBTOTAL]]+TablaVentas[[#This Row],[IGV]]</f>
        <v>142.05414206363884</v>
      </c>
    </row>
    <row r="8863" spans="1:11" x14ac:dyDescent="0.25">
      <c r="A8863" t="s">
        <v>8872</v>
      </c>
      <c r="B8863" s="6">
        <v>45558</v>
      </c>
      <c r="C8863" t="s">
        <v>10016</v>
      </c>
      <c r="D8863" t="s">
        <v>10017</v>
      </c>
      <c r="E8863">
        <v>6</v>
      </c>
      <c r="F8863">
        <f>+_xlfn.XLOOKUP(TablaVentas[[#This Row],[PRODUCTO FINANCIERO]],TablaPrecios[PRODUCTO FINANCIERO],TablaPrecios[PRECIO UNIT],0)</f>
        <v>9.9</v>
      </c>
      <c r="G8863" s="2">
        <f>+TablaVentas[[#This Row],[CANTIDAD]]*TablaVentas[[#This Row],[PRECIO UNITARIO]]</f>
        <v>59.400000000000006</v>
      </c>
      <c r="H8863" s="1">
        <f t="shared" ca="1" si="138"/>
        <v>0.11354763618727058</v>
      </c>
      <c r="I8863" s="2">
        <f ca="1">+TablaVentas[[#This Row],[VENTAL TOTAL]]-TablaVentas[[#This Row],[VENTAL TOTAL]]*TablaVentas[[#This Row],[DESCUENTO]]</f>
        <v>52.655270410476135</v>
      </c>
      <c r="J8863" s="2">
        <f ca="1">0.18*TablaVentas[[#This Row],[SUBTOTAL]]</f>
        <v>9.4779486738857042</v>
      </c>
      <c r="K8863" s="2">
        <f ca="1">+TablaVentas[[#This Row],[SUBTOTAL]]+TablaVentas[[#This Row],[IGV]]</f>
        <v>62.133219084361841</v>
      </c>
    </row>
    <row r="8864" spans="1:11" x14ac:dyDescent="0.25">
      <c r="A8864" t="s">
        <v>8873</v>
      </c>
      <c r="B8864" s="6">
        <v>45364</v>
      </c>
      <c r="C8864" t="s">
        <v>10011</v>
      </c>
      <c r="D8864" t="s">
        <v>10018</v>
      </c>
      <c r="E8864">
        <v>6</v>
      </c>
      <c r="F8864">
        <f>+_xlfn.XLOOKUP(TablaVentas[[#This Row],[PRODUCTO FINANCIERO]],TablaPrecios[PRODUCTO FINANCIERO],TablaPrecios[PRECIO UNIT],0)</f>
        <v>14.9</v>
      </c>
      <c r="G8864" s="2">
        <f>+TablaVentas[[#This Row],[CANTIDAD]]*TablaVentas[[#This Row],[PRECIO UNITARIO]]</f>
        <v>89.4</v>
      </c>
      <c r="H8864" s="1">
        <f t="shared" ca="1" si="138"/>
        <v>0.12722509862348771</v>
      </c>
      <c r="I8864" s="2">
        <f ca="1">+TablaVentas[[#This Row],[VENTAL TOTAL]]-TablaVentas[[#This Row],[VENTAL TOTAL]]*TablaVentas[[#This Row],[DESCUENTO]]</f>
        <v>78.026076183060198</v>
      </c>
      <c r="J8864" s="2">
        <f ca="1">0.18*TablaVentas[[#This Row],[SUBTOTAL]]</f>
        <v>14.044693712950835</v>
      </c>
      <c r="K8864" s="2">
        <f ca="1">+TablaVentas[[#This Row],[SUBTOTAL]]+TablaVentas[[#This Row],[IGV]]</f>
        <v>92.070769896011029</v>
      </c>
    </row>
    <row r="8865" spans="1:11" x14ac:dyDescent="0.25">
      <c r="A8865" t="s">
        <v>8874</v>
      </c>
      <c r="B8865" s="6">
        <v>46140</v>
      </c>
      <c r="C8865" t="s">
        <v>10016</v>
      </c>
      <c r="D8865" t="s">
        <v>10019</v>
      </c>
      <c r="E8865">
        <v>3</v>
      </c>
      <c r="F8865">
        <f>+_xlfn.XLOOKUP(TablaVentas[[#This Row],[PRODUCTO FINANCIERO]],TablaPrecios[PRODUCTO FINANCIERO],TablaPrecios[PRECIO UNIT],0)</f>
        <v>9.9</v>
      </c>
      <c r="G8865" s="2">
        <f>+TablaVentas[[#This Row],[CANTIDAD]]*TablaVentas[[#This Row],[PRECIO UNITARIO]]</f>
        <v>29.700000000000003</v>
      </c>
      <c r="H8865" s="1">
        <f t="shared" ca="1" si="138"/>
        <v>0.12428161080559012</v>
      </c>
      <c r="I8865" s="2">
        <f ca="1">+TablaVentas[[#This Row],[VENTAL TOTAL]]-TablaVentas[[#This Row],[VENTAL TOTAL]]*TablaVentas[[#This Row],[DESCUENTO]]</f>
        <v>26.008836159073976</v>
      </c>
      <c r="J8865" s="2">
        <f ca="1">0.18*TablaVentas[[#This Row],[SUBTOTAL]]</f>
        <v>4.6815905086333158</v>
      </c>
      <c r="K8865" s="2">
        <f ca="1">+TablaVentas[[#This Row],[SUBTOTAL]]+TablaVentas[[#This Row],[IGV]]</f>
        <v>30.690426667707293</v>
      </c>
    </row>
    <row r="8866" spans="1:11" x14ac:dyDescent="0.25">
      <c r="A8866" t="s">
        <v>8875</v>
      </c>
      <c r="B8866" s="6">
        <v>46336</v>
      </c>
      <c r="C8866" t="s">
        <v>10014</v>
      </c>
      <c r="D8866" t="s">
        <v>10020</v>
      </c>
      <c r="E8866">
        <v>11</v>
      </c>
      <c r="F8866">
        <f>+_xlfn.XLOOKUP(TablaVentas[[#This Row],[PRODUCTO FINANCIERO]],TablaPrecios[PRODUCTO FINANCIERO],TablaPrecios[PRECIO UNIT],0)</f>
        <v>14.9</v>
      </c>
      <c r="G8866" s="2">
        <f>+TablaVentas[[#This Row],[CANTIDAD]]*TablaVentas[[#This Row],[PRECIO UNITARIO]]</f>
        <v>163.9</v>
      </c>
      <c r="H8866" s="1">
        <f t="shared" ca="1" si="138"/>
        <v>0.12419185109582026</v>
      </c>
      <c r="I8866" s="2">
        <f ca="1">+TablaVentas[[#This Row],[VENTAL TOTAL]]-TablaVentas[[#This Row],[VENTAL TOTAL]]*TablaVentas[[#This Row],[DESCUENTO]]</f>
        <v>143.54495560539507</v>
      </c>
      <c r="J8866" s="2">
        <f ca="1">0.18*TablaVentas[[#This Row],[SUBTOTAL]]</f>
        <v>25.838092008971113</v>
      </c>
      <c r="K8866" s="2">
        <f ca="1">+TablaVentas[[#This Row],[SUBTOTAL]]+TablaVentas[[#This Row],[IGV]]</f>
        <v>169.38304761436618</v>
      </c>
    </row>
    <row r="8867" spans="1:11" x14ac:dyDescent="0.25">
      <c r="A8867" t="s">
        <v>8876</v>
      </c>
      <c r="B8867" s="6">
        <v>45854</v>
      </c>
      <c r="C8867" t="s">
        <v>10011</v>
      </c>
      <c r="D8867" t="s">
        <v>10022</v>
      </c>
      <c r="E8867">
        <v>11</v>
      </c>
      <c r="F8867">
        <f>+_xlfn.XLOOKUP(TablaVentas[[#This Row],[PRODUCTO FINANCIERO]],TablaPrecios[PRODUCTO FINANCIERO],TablaPrecios[PRECIO UNIT],0)</f>
        <v>20.9</v>
      </c>
      <c r="G8867" s="2">
        <f>+TablaVentas[[#This Row],[CANTIDAD]]*TablaVentas[[#This Row],[PRECIO UNITARIO]]</f>
        <v>229.89999999999998</v>
      </c>
      <c r="H8867" s="1">
        <f t="shared" ca="1" si="138"/>
        <v>0.16622854716680346</v>
      </c>
      <c r="I8867" s="2">
        <f ca="1">+TablaVentas[[#This Row],[VENTAL TOTAL]]-TablaVentas[[#This Row],[VENTAL TOTAL]]*TablaVentas[[#This Row],[DESCUENTO]]</f>
        <v>191.68405700635185</v>
      </c>
      <c r="J8867" s="2">
        <f ca="1">0.18*TablaVentas[[#This Row],[SUBTOTAL]]</f>
        <v>34.503130261143333</v>
      </c>
      <c r="K8867" s="2">
        <f ca="1">+TablaVentas[[#This Row],[SUBTOTAL]]+TablaVentas[[#This Row],[IGV]]</f>
        <v>226.18718726749518</v>
      </c>
    </row>
    <row r="8868" spans="1:11" x14ac:dyDescent="0.25">
      <c r="A8868" t="s">
        <v>8877</v>
      </c>
      <c r="B8868" s="6">
        <v>46183</v>
      </c>
      <c r="C8868" t="s">
        <v>10013</v>
      </c>
      <c r="D8868" t="s">
        <v>10022</v>
      </c>
      <c r="E8868">
        <v>5</v>
      </c>
      <c r="F8868">
        <f>+_xlfn.XLOOKUP(TablaVentas[[#This Row],[PRODUCTO FINANCIERO]],TablaPrecios[PRODUCTO FINANCIERO],TablaPrecios[PRECIO UNIT],0)</f>
        <v>20.9</v>
      </c>
      <c r="G8868" s="2">
        <f>+TablaVentas[[#This Row],[CANTIDAD]]*TablaVentas[[#This Row],[PRECIO UNITARIO]]</f>
        <v>104.5</v>
      </c>
      <c r="H8868" s="1">
        <f t="shared" ca="1" si="138"/>
        <v>0.18064257709583484</v>
      </c>
      <c r="I8868" s="2">
        <f ca="1">+TablaVentas[[#This Row],[VENTAL TOTAL]]-TablaVentas[[#This Row],[VENTAL TOTAL]]*TablaVentas[[#This Row],[DESCUENTO]]</f>
        <v>85.622850693485262</v>
      </c>
      <c r="J8868" s="2">
        <f ca="1">0.18*TablaVentas[[#This Row],[SUBTOTAL]]</f>
        <v>15.412113124827346</v>
      </c>
      <c r="K8868" s="2">
        <f ca="1">+TablaVentas[[#This Row],[SUBTOTAL]]+TablaVentas[[#This Row],[IGV]]</f>
        <v>101.0349638183126</v>
      </c>
    </row>
    <row r="8869" spans="1:11" x14ac:dyDescent="0.25">
      <c r="A8869" t="s">
        <v>8878</v>
      </c>
      <c r="B8869" s="6">
        <v>45956</v>
      </c>
      <c r="C8869" t="s">
        <v>10011</v>
      </c>
      <c r="D8869" t="s">
        <v>10022</v>
      </c>
      <c r="E8869">
        <v>5</v>
      </c>
      <c r="F8869">
        <f>+_xlfn.XLOOKUP(TablaVentas[[#This Row],[PRODUCTO FINANCIERO]],TablaPrecios[PRODUCTO FINANCIERO],TablaPrecios[PRECIO UNIT],0)</f>
        <v>20.9</v>
      </c>
      <c r="G8869" s="2">
        <f>+TablaVentas[[#This Row],[CANTIDAD]]*TablaVentas[[#This Row],[PRECIO UNITARIO]]</f>
        <v>104.5</v>
      </c>
      <c r="H8869" s="1">
        <f t="shared" ca="1" si="138"/>
        <v>0.17969680602377491</v>
      </c>
      <c r="I8869" s="2">
        <f ca="1">+TablaVentas[[#This Row],[VENTAL TOTAL]]-TablaVentas[[#This Row],[VENTAL TOTAL]]*TablaVentas[[#This Row],[DESCUENTO]]</f>
        <v>85.721683770515526</v>
      </c>
      <c r="J8869" s="2">
        <f ca="1">0.18*TablaVentas[[#This Row],[SUBTOTAL]]</f>
        <v>15.429903078692794</v>
      </c>
      <c r="K8869" s="2">
        <f ca="1">+TablaVentas[[#This Row],[SUBTOTAL]]+TablaVentas[[#This Row],[IGV]]</f>
        <v>101.15158684920831</v>
      </c>
    </row>
    <row r="8870" spans="1:11" x14ac:dyDescent="0.25">
      <c r="A8870" t="s">
        <v>8879</v>
      </c>
      <c r="B8870" s="6">
        <v>45799</v>
      </c>
      <c r="C8870" t="s">
        <v>10014</v>
      </c>
      <c r="D8870" t="s">
        <v>10017</v>
      </c>
      <c r="E8870">
        <v>20</v>
      </c>
      <c r="F8870">
        <f>+_xlfn.XLOOKUP(TablaVentas[[#This Row],[PRODUCTO FINANCIERO]],TablaPrecios[PRODUCTO FINANCIERO],TablaPrecios[PRECIO UNIT],0)</f>
        <v>9.9</v>
      </c>
      <c r="G8870" s="2">
        <f>+TablaVentas[[#This Row],[CANTIDAD]]*TablaVentas[[#This Row],[PRECIO UNITARIO]]</f>
        <v>198</v>
      </c>
      <c r="H8870" s="1">
        <f t="shared" ca="1" si="138"/>
        <v>0.15353660366660901</v>
      </c>
      <c r="I8870" s="2">
        <f ca="1">+TablaVentas[[#This Row],[VENTAL TOTAL]]-TablaVentas[[#This Row],[VENTAL TOTAL]]*TablaVentas[[#This Row],[DESCUENTO]]</f>
        <v>167.59975247401141</v>
      </c>
      <c r="J8870" s="2">
        <f ca="1">0.18*TablaVentas[[#This Row],[SUBTOTAL]]</f>
        <v>30.167955445322054</v>
      </c>
      <c r="K8870" s="2">
        <f ca="1">+TablaVentas[[#This Row],[SUBTOTAL]]+TablaVentas[[#This Row],[IGV]]</f>
        <v>197.76770791933347</v>
      </c>
    </row>
    <row r="8871" spans="1:11" x14ac:dyDescent="0.25">
      <c r="A8871" t="s">
        <v>8880</v>
      </c>
      <c r="B8871" s="6">
        <v>46350</v>
      </c>
      <c r="C8871" t="s">
        <v>10014</v>
      </c>
      <c r="D8871" t="s">
        <v>10018</v>
      </c>
      <c r="E8871">
        <v>3</v>
      </c>
      <c r="F8871">
        <f>+_xlfn.XLOOKUP(TablaVentas[[#This Row],[PRODUCTO FINANCIERO]],TablaPrecios[PRODUCTO FINANCIERO],TablaPrecios[PRECIO UNIT],0)</f>
        <v>14.9</v>
      </c>
      <c r="G8871" s="2">
        <f>+TablaVentas[[#This Row],[CANTIDAD]]*TablaVentas[[#This Row],[PRECIO UNITARIO]]</f>
        <v>44.7</v>
      </c>
      <c r="H8871" s="1">
        <f t="shared" ca="1" si="138"/>
        <v>0.14703853674729436</v>
      </c>
      <c r="I8871" s="2">
        <f ca="1">+TablaVentas[[#This Row],[VENTAL TOTAL]]-TablaVentas[[#This Row],[VENTAL TOTAL]]*TablaVentas[[#This Row],[DESCUENTO]]</f>
        <v>38.127377407395947</v>
      </c>
      <c r="J8871" s="2">
        <f ca="1">0.18*TablaVentas[[#This Row],[SUBTOTAL]]</f>
        <v>6.86292793333127</v>
      </c>
      <c r="K8871" s="2">
        <f ca="1">+TablaVentas[[#This Row],[SUBTOTAL]]+TablaVentas[[#This Row],[IGV]]</f>
        <v>44.990305340727218</v>
      </c>
    </row>
    <row r="8872" spans="1:11" x14ac:dyDescent="0.25">
      <c r="A8872" t="s">
        <v>8881</v>
      </c>
      <c r="B8872" s="6">
        <v>45672</v>
      </c>
      <c r="C8872" t="s">
        <v>10015</v>
      </c>
      <c r="D8872" t="s">
        <v>10020</v>
      </c>
      <c r="E8872">
        <v>8</v>
      </c>
      <c r="F8872">
        <f>+_xlfn.XLOOKUP(TablaVentas[[#This Row],[PRODUCTO FINANCIERO]],TablaPrecios[PRODUCTO FINANCIERO],TablaPrecios[PRECIO UNIT],0)</f>
        <v>14.9</v>
      </c>
      <c r="G8872" s="2">
        <f>+TablaVentas[[#This Row],[CANTIDAD]]*TablaVentas[[#This Row],[PRECIO UNITARIO]]</f>
        <v>119.2</v>
      </c>
      <c r="H8872" s="1">
        <f t="shared" ca="1" si="138"/>
        <v>0.1511229009534962</v>
      </c>
      <c r="I8872" s="2">
        <f ca="1">+TablaVentas[[#This Row],[VENTAL TOTAL]]-TablaVentas[[#This Row],[VENTAL TOTAL]]*TablaVentas[[#This Row],[DESCUENTO]]</f>
        <v>101.18615020634326</v>
      </c>
      <c r="J8872" s="2">
        <f ca="1">0.18*TablaVentas[[#This Row],[SUBTOTAL]]</f>
        <v>18.213507037141785</v>
      </c>
      <c r="K8872" s="2">
        <f ca="1">+TablaVentas[[#This Row],[SUBTOTAL]]+TablaVentas[[#This Row],[IGV]]</f>
        <v>119.39965724348504</v>
      </c>
    </row>
    <row r="8873" spans="1:11" x14ac:dyDescent="0.25">
      <c r="A8873" t="s">
        <v>8882</v>
      </c>
      <c r="B8873" s="6">
        <v>45438</v>
      </c>
      <c r="C8873" t="s">
        <v>10015</v>
      </c>
      <c r="D8873" t="s">
        <v>10017</v>
      </c>
      <c r="E8873">
        <v>5</v>
      </c>
      <c r="F8873">
        <f>+_xlfn.XLOOKUP(TablaVentas[[#This Row],[PRODUCTO FINANCIERO]],TablaPrecios[PRODUCTO FINANCIERO],TablaPrecios[PRECIO UNIT],0)</f>
        <v>9.9</v>
      </c>
      <c r="G8873" s="2">
        <f>+TablaVentas[[#This Row],[CANTIDAD]]*TablaVentas[[#This Row],[PRECIO UNITARIO]]</f>
        <v>49.5</v>
      </c>
      <c r="H8873" s="1">
        <f t="shared" ca="1" si="138"/>
        <v>0.10704515144683077</v>
      </c>
      <c r="I8873" s="2">
        <f ca="1">+TablaVentas[[#This Row],[VENTAL TOTAL]]-TablaVentas[[#This Row],[VENTAL TOTAL]]*TablaVentas[[#This Row],[DESCUENTO]]</f>
        <v>44.201265003381877</v>
      </c>
      <c r="J8873" s="2">
        <f ca="1">0.18*TablaVentas[[#This Row],[SUBTOTAL]]</f>
        <v>7.9562277006087374</v>
      </c>
      <c r="K8873" s="2">
        <f ca="1">+TablaVentas[[#This Row],[SUBTOTAL]]+TablaVentas[[#This Row],[IGV]]</f>
        <v>52.157492703990613</v>
      </c>
    </row>
    <row r="8874" spans="1:11" x14ac:dyDescent="0.25">
      <c r="A8874" t="s">
        <v>8883</v>
      </c>
      <c r="B8874" s="6">
        <v>46180</v>
      </c>
      <c r="C8874" t="s">
        <v>10014</v>
      </c>
      <c r="D8874" t="s">
        <v>10019</v>
      </c>
      <c r="E8874">
        <v>14</v>
      </c>
      <c r="F8874">
        <f>+_xlfn.XLOOKUP(TablaVentas[[#This Row],[PRODUCTO FINANCIERO]],TablaPrecios[PRODUCTO FINANCIERO],TablaPrecios[PRECIO UNIT],0)</f>
        <v>9.9</v>
      </c>
      <c r="G8874" s="2">
        <f>+TablaVentas[[#This Row],[CANTIDAD]]*TablaVentas[[#This Row],[PRECIO UNITARIO]]</f>
        <v>138.6</v>
      </c>
      <c r="H8874" s="1">
        <f t="shared" ca="1" si="138"/>
        <v>0.10925308389710545</v>
      </c>
      <c r="I8874" s="2">
        <f ca="1">+TablaVentas[[#This Row],[VENTAL TOTAL]]-TablaVentas[[#This Row],[VENTAL TOTAL]]*TablaVentas[[#This Row],[DESCUENTO]]</f>
        <v>123.45752257186118</v>
      </c>
      <c r="J8874" s="2">
        <f ca="1">0.18*TablaVentas[[#This Row],[SUBTOTAL]]</f>
        <v>22.222354062935011</v>
      </c>
      <c r="K8874" s="2">
        <f ca="1">+TablaVentas[[#This Row],[SUBTOTAL]]+TablaVentas[[#This Row],[IGV]]</f>
        <v>145.67987663479619</v>
      </c>
    </row>
    <row r="8875" spans="1:11" x14ac:dyDescent="0.25">
      <c r="A8875" t="s">
        <v>8884</v>
      </c>
      <c r="B8875" s="6">
        <v>45916</v>
      </c>
      <c r="C8875" t="s">
        <v>10012</v>
      </c>
      <c r="D8875" t="s">
        <v>10020</v>
      </c>
      <c r="E8875">
        <v>17</v>
      </c>
      <c r="F8875">
        <f>+_xlfn.XLOOKUP(TablaVentas[[#This Row],[PRODUCTO FINANCIERO]],TablaPrecios[PRODUCTO FINANCIERO],TablaPrecios[PRECIO UNIT],0)</f>
        <v>14.9</v>
      </c>
      <c r="G8875" s="2">
        <f>+TablaVentas[[#This Row],[CANTIDAD]]*TablaVentas[[#This Row],[PRECIO UNITARIO]]</f>
        <v>253.3</v>
      </c>
      <c r="H8875" s="1">
        <f t="shared" ca="1" si="138"/>
        <v>0.10501604695864658</v>
      </c>
      <c r="I8875" s="2">
        <f ca="1">+TablaVentas[[#This Row],[VENTAL TOTAL]]-TablaVentas[[#This Row],[VENTAL TOTAL]]*TablaVentas[[#This Row],[DESCUENTO]]</f>
        <v>226.69943530537483</v>
      </c>
      <c r="J8875" s="2">
        <f ca="1">0.18*TablaVentas[[#This Row],[SUBTOTAL]]</f>
        <v>40.805898354967468</v>
      </c>
      <c r="K8875" s="2">
        <f ca="1">+TablaVentas[[#This Row],[SUBTOTAL]]+TablaVentas[[#This Row],[IGV]]</f>
        <v>267.50533366034233</v>
      </c>
    </row>
    <row r="8876" spans="1:11" x14ac:dyDescent="0.25">
      <c r="A8876" t="s">
        <v>8885</v>
      </c>
      <c r="B8876" s="6">
        <v>45953</v>
      </c>
      <c r="C8876" t="s">
        <v>10013</v>
      </c>
      <c r="D8876" t="s">
        <v>10020</v>
      </c>
      <c r="E8876">
        <v>12</v>
      </c>
      <c r="F8876">
        <f>+_xlfn.XLOOKUP(TablaVentas[[#This Row],[PRODUCTO FINANCIERO]],TablaPrecios[PRODUCTO FINANCIERO],TablaPrecios[PRECIO UNIT],0)</f>
        <v>14.9</v>
      </c>
      <c r="G8876" s="2">
        <f>+TablaVentas[[#This Row],[CANTIDAD]]*TablaVentas[[#This Row],[PRECIO UNITARIO]]</f>
        <v>178.8</v>
      </c>
      <c r="H8876" s="1">
        <f t="shared" ca="1" si="138"/>
        <v>0.17768461234239155</v>
      </c>
      <c r="I8876" s="2">
        <f ca="1">+TablaVentas[[#This Row],[VENTAL TOTAL]]-TablaVentas[[#This Row],[VENTAL TOTAL]]*TablaVentas[[#This Row],[DESCUENTO]]</f>
        <v>147.0299913131804</v>
      </c>
      <c r="J8876" s="2">
        <f ca="1">0.18*TablaVentas[[#This Row],[SUBTOTAL]]</f>
        <v>26.465398436372471</v>
      </c>
      <c r="K8876" s="2">
        <f ca="1">+TablaVentas[[#This Row],[SUBTOTAL]]+TablaVentas[[#This Row],[IGV]]</f>
        <v>173.49538974955288</v>
      </c>
    </row>
    <row r="8877" spans="1:11" x14ac:dyDescent="0.25">
      <c r="A8877" t="s">
        <v>8886</v>
      </c>
      <c r="B8877" s="6">
        <v>46352</v>
      </c>
      <c r="C8877" t="s">
        <v>10016</v>
      </c>
      <c r="D8877" t="s">
        <v>10018</v>
      </c>
      <c r="E8877">
        <v>14</v>
      </c>
      <c r="F8877">
        <f>+_xlfn.XLOOKUP(TablaVentas[[#This Row],[PRODUCTO FINANCIERO]],TablaPrecios[PRODUCTO FINANCIERO],TablaPrecios[PRECIO UNIT],0)</f>
        <v>14.9</v>
      </c>
      <c r="G8877" s="2">
        <f>+TablaVentas[[#This Row],[CANTIDAD]]*TablaVentas[[#This Row],[PRECIO UNITARIO]]</f>
        <v>208.6</v>
      </c>
      <c r="H8877" s="1">
        <f t="shared" ca="1" si="138"/>
        <v>0.19048821334851065</v>
      </c>
      <c r="I8877" s="2">
        <f ca="1">+TablaVentas[[#This Row],[VENTAL TOTAL]]-TablaVentas[[#This Row],[VENTAL TOTAL]]*TablaVentas[[#This Row],[DESCUENTO]]</f>
        <v>168.86415869550066</v>
      </c>
      <c r="J8877" s="2">
        <f ca="1">0.18*TablaVentas[[#This Row],[SUBTOTAL]]</f>
        <v>30.395548565190118</v>
      </c>
      <c r="K8877" s="2">
        <f ca="1">+TablaVentas[[#This Row],[SUBTOTAL]]+TablaVentas[[#This Row],[IGV]]</f>
        <v>199.25970726069079</v>
      </c>
    </row>
    <row r="8878" spans="1:11" x14ac:dyDescent="0.25">
      <c r="A8878" t="s">
        <v>8887</v>
      </c>
      <c r="B8878" s="6">
        <v>45870</v>
      </c>
      <c r="C8878" t="s">
        <v>10015</v>
      </c>
      <c r="D8878" t="s">
        <v>10017</v>
      </c>
      <c r="E8878">
        <v>13</v>
      </c>
      <c r="F8878">
        <f>+_xlfn.XLOOKUP(TablaVentas[[#This Row],[PRODUCTO FINANCIERO]],TablaPrecios[PRODUCTO FINANCIERO],TablaPrecios[PRECIO UNIT],0)</f>
        <v>9.9</v>
      </c>
      <c r="G8878" s="2">
        <f>+TablaVentas[[#This Row],[CANTIDAD]]*TablaVentas[[#This Row],[PRECIO UNITARIO]]</f>
        <v>128.70000000000002</v>
      </c>
      <c r="H8878" s="1">
        <f t="shared" ca="1" si="138"/>
        <v>0.18645146858245804</v>
      </c>
      <c r="I8878" s="2">
        <f ca="1">+TablaVentas[[#This Row],[VENTAL TOTAL]]-TablaVentas[[#This Row],[VENTAL TOTAL]]*TablaVentas[[#This Row],[DESCUENTO]]</f>
        <v>104.70369599343766</v>
      </c>
      <c r="J8878" s="2">
        <f ca="1">0.18*TablaVentas[[#This Row],[SUBTOTAL]]</f>
        <v>18.846665278818779</v>
      </c>
      <c r="K8878" s="2">
        <f ca="1">+TablaVentas[[#This Row],[SUBTOTAL]]+TablaVentas[[#This Row],[IGV]]</f>
        <v>123.55036127225644</v>
      </c>
    </row>
    <row r="8879" spans="1:11" x14ac:dyDescent="0.25">
      <c r="A8879" t="s">
        <v>8888</v>
      </c>
      <c r="B8879" s="6">
        <v>45657</v>
      </c>
      <c r="C8879" t="s">
        <v>10014</v>
      </c>
      <c r="D8879" t="s">
        <v>10018</v>
      </c>
      <c r="E8879">
        <v>15</v>
      </c>
      <c r="F8879">
        <f>+_xlfn.XLOOKUP(TablaVentas[[#This Row],[PRODUCTO FINANCIERO]],TablaPrecios[PRODUCTO FINANCIERO],TablaPrecios[PRECIO UNIT],0)</f>
        <v>14.9</v>
      </c>
      <c r="G8879" s="2">
        <f>+TablaVentas[[#This Row],[CANTIDAD]]*TablaVentas[[#This Row],[PRECIO UNITARIO]]</f>
        <v>223.5</v>
      </c>
      <c r="H8879" s="1">
        <f t="shared" ca="1" si="138"/>
        <v>0.15600239051413572</v>
      </c>
      <c r="I8879" s="2">
        <f ca="1">+TablaVentas[[#This Row],[VENTAL TOTAL]]-TablaVentas[[#This Row],[VENTAL TOTAL]]*TablaVentas[[#This Row],[DESCUENTO]]</f>
        <v>188.63346572009067</v>
      </c>
      <c r="J8879" s="2">
        <f ca="1">0.18*TablaVentas[[#This Row],[SUBTOTAL]]</f>
        <v>33.954023829616318</v>
      </c>
      <c r="K8879" s="2">
        <f ca="1">+TablaVentas[[#This Row],[SUBTOTAL]]+TablaVentas[[#This Row],[IGV]]</f>
        <v>222.58748954970699</v>
      </c>
    </row>
    <row r="8880" spans="1:11" x14ac:dyDescent="0.25">
      <c r="A8880" t="s">
        <v>8889</v>
      </c>
      <c r="B8880" s="6">
        <v>46386</v>
      </c>
      <c r="C8880" t="s">
        <v>10011</v>
      </c>
      <c r="D8880" t="s">
        <v>10019</v>
      </c>
      <c r="E8880">
        <v>4</v>
      </c>
      <c r="F8880">
        <f>+_xlfn.XLOOKUP(TablaVentas[[#This Row],[PRODUCTO FINANCIERO]],TablaPrecios[PRODUCTO FINANCIERO],TablaPrecios[PRECIO UNIT],0)</f>
        <v>9.9</v>
      </c>
      <c r="G8880" s="2">
        <f>+TablaVentas[[#This Row],[CANTIDAD]]*TablaVentas[[#This Row],[PRECIO UNITARIO]]</f>
        <v>39.6</v>
      </c>
      <c r="H8880" s="1">
        <f t="shared" ca="1" si="138"/>
        <v>0.18609466170939526</v>
      </c>
      <c r="I8880" s="2">
        <f ca="1">+TablaVentas[[#This Row],[VENTAL TOTAL]]-TablaVentas[[#This Row],[VENTAL TOTAL]]*TablaVentas[[#This Row],[DESCUENTO]]</f>
        <v>32.230651396307948</v>
      </c>
      <c r="J8880" s="2">
        <f ca="1">0.18*TablaVentas[[#This Row],[SUBTOTAL]]</f>
        <v>5.8015172513354303</v>
      </c>
      <c r="K8880" s="2">
        <f ca="1">+TablaVentas[[#This Row],[SUBTOTAL]]+TablaVentas[[#This Row],[IGV]]</f>
        <v>38.032168647643381</v>
      </c>
    </row>
    <row r="8881" spans="1:11" x14ac:dyDescent="0.25">
      <c r="A8881" t="s">
        <v>8890</v>
      </c>
      <c r="B8881" s="6">
        <v>46128</v>
      </c>
      <c r="C8881" t="s">
        <v>10014</v>
      </c>
      <c r="D8881" t="s">
        <v>10017</v>
      </c>
      <c r="E8881">
        <v>13</v>
      </c>
      <c r="F8881">
        <f>+_xlfn.XLOOKUP(TablaVentas[[#This Row],[PRODUCTO FINANCIERO]],TablaPrecios[PRODUCTO FINANCIERO],TablaPrecios[PRECIO UNIT],0)</f>
        <v>9.9</v>
      </c>
      <c r="G8881" s="2">
        <f>+TablaVentas[[#This Row],[CANTIDAD]]*TablaVentas[[#This Row],[PRECIO UNITARIO]]</f>
        <v>128.70000000000002</v>
      </c>
      <c r="H8881" s="1">
        <f t="shared" ca="1" si="138"/>
        <v>0.18238163538175384</v>
      </c>
      <c r="I8881" s="2">
        <f ca="1">+TablaVentas[[#This Row],[VENTAL TOTAL]]-TablaVentas[[#This Row],[VENTAL TOTAL]]*TablaVentas[[#This Row],[DESCUENTO]]</f>
        <v>105.2274835263683</v>
      </c>
      <c r="J8881" s="2">
        <f ca="1">0.18*TablaVentas[[#This Row],[SUBTOTAL]]</f>
        <v>18.940947034746294</v>
      </c>
      <c r="K8881" s="2">
        <f ca="1">+TablaVentas[[#This Row],[SUBTOTAL]]+TablaVentas[[#This Row],[IGV]]</f>
        <v>124.1684305611146</v>
      </c>
    </row>
    <row r="8882" spans="1:11" x14ac:dyDescent="0.25">
      <c r="A8882" t="s">
        <v>8891</v>
      </c>
      <c r="B8882" s="6">
        <v>46161</v>
      </c>
      <c r="C8882" t="s">
        <v>10014</v>
      </c>
      <c r="D8882" t="s">
        <v>10020</v>
      </c>
      <c r="E8882">
        <v>19</v>
      </c>
      <c r="F8882">
        <f>+_xlfn.XLOOKUP(TablaVentas[[#This Row],[PRODUCTO FINANCIERO]],TablaPrecios[PRODUCTO FINANCIERO],TablaPrecios[PRECIO UNIT],0)</f>
        <v>14.9</v>
      </c>
      <c r="G8882" s="2">
        <f>+TablaVentas[[#This Row],[CANTIDAD]]*TablaVentas[[#This Row],[PRECIO UNITARIO]]</f>
        <v>283.10000000000002</v>
      </c>
      <c r="H8882" s="1">
        <f t="shared" ca="1" si="138"/>
        <v>0.15373767018278553</v>
      </c>
      <c r="I8882" s="2">
        <f ca="1">+TablaVentas[[#This Row],[VENTAL TOTAL]]-TablaVentas[[#This Row],[VENTAL TOTAL]]*TablaVentas[[#This Row],[DESCUENTO]]</f>
        <v>239.57686557125345</v>
      </c>
      <c r="J8882" s="2">
        <f ca="1">0.18*TablaVentas[[#This Row],[SUBTOTAL]]</f>
        <v>43.123835802825617</v>
      </c>
      <c r="K8882" s="2">
        <f ca="1">+TablaVentas[[#This Row],[SUBTOTAL]]+TablaVentas[[#This Row],[IGV]]</f>
        <v>282.70070137407907</v>
      </c>
    </row>
    <row r="8883" spans="1:11" x14ac:dyDescent="0.25">
      <c r="A8883" t="s">
        <v>8892</v>
      </c>
      <c r="B8883" s="6">
        <v>46063</v>
      </c>
      <c r="C8883" t="s">
        <v>10016</v>
      </c>
      <c r="D8883" t="s">
        <v>10019</v>
      </c>
      <c r="E8883">
        <v>3</v>
      </c>
      <c r="F8883">
        <f>+_xlfn.XLOOKUP(TablaVentas[[#This Row],[PRODUCTO FINANCIERO]],TablaPrecios[PRODUCTO FINANCIERO],TablaPrecios[PRECIO UNIT],0)</f>
        <v>9.9</v>
      </c>
      <c r="G8883" s="2">
        <f>+TablaVentas[[#This Row],[CANTIDAD]]*TablaVentas[[#This Row],[PRECIO UNITARIO]]</f>
        <v>29.700000000000003</v>
      </c>
      <c r="H8883" s="1">
        <f t="shared" ca="1" si="138"/>
        <v>0.19182593678546209</v>
      </c>
      <c r="I8883" s="2">
        <f ca="1">+TablaVentas[[#This Row],[VENTAL TOTAL]]-TablaVentas[[#This Row],[VENTAL TOTAL]]*TablaVentas[[#This Row],[DESCUENTO]]</f>
        <v>24.002769677471779</v>
      </c>
      <c r="J8883" s="2">
        <f ca="1">0.18*TablaVentas[[#This Row],[SUBTOTAL]]</f>
        <v>4.3204985419449198</v>
      </c>
      <c r="K8883" s="2">
        <f ca="1">+TablaVentas[[#This Row],[SUBTOTAL]]+TablaVentas[[#This Row],[IGV]]</f>
        <v>28.323268219416697</v>
      </c>
    </row>
    <row r="8884" spans="1:11" x14ac:dyDescent="0.25">
      <c r="A8884" t="s">
        <v>8893</v>
      </c>
      <c r="B8884" s="6">
        <v>45822</v>
      </c>
      <c r="C8884" t="s">
        <v>10012</v>
      </c>
      <c r="D8884" t="s">
        <v>10022</v>
      </c>
      <c r="E8884">
        <v>17</v>
      </c>
      <c r="F8884">
        <f>+_xlfn.XLOOKUP(TablaVentas[[#This Row],[PRODUCTO FINANCIERO]],TablaPrecios[PRODUCTO FINANCIERO],TablaPrecios[PRECIO UNIT],0)</f>
        <v>20.9</v>
      </c>
      <c r="G8884" s="2">
        <f>+TablaVentas[[#This Row],[CANTIDAD]]*TablaVentas[[#This Row],[PRECIO UNITARIO]]</f>
        <v>355.29999999999995</v>
      </c>
      <c r="H8884" s="1">
        <f t="shared" ca="1" si="138"/>
        <v>0.12738068316381218</v>
      </c>
      <c r="I8884" s="2">
        <f ca="1">+TablaVentas[[#This Row],[VENTAL TOTAL]]-TablaVentas[[#This Row],[VENTAL TOTAL]]*TablaVentas[[#This Row],[DESCUENTO]]</f>
        <v>310.0416432718975</v>
      </c>
      <c r="J8884" s="2">
        <f ca="1">0.18*TablaVentas[[#This Row],[SUBTOTAL]]</f>
        <v>55.807495788941544</v>
      </c>
      <c r="K8884" s="2">
        <f ca="1">+TablaVentas[[#This Row],[SUBTOTAL]]+TablaVentas[[#This Row],[IGV]]</f>
        <v>365.84913906083904</v>
      </c>
    </row>
    <row r="8885" spans="1:11" x14ac:dyDescent="0.25">
      <c r="A8885" t="s">
        <v>8894</v>
      </c>
      <c r="B8885" s="6">
        <v>45585</v>
      </c>
      <c r="C8885" t="s">
        <v>10015</v>
      </c>
      <c r="D8885" t="s">
        <v>10017</v>
      </c>
      <c r="E8885">
        <v>14</v>
      </c>
      <c r="F8885">
        <f>+_xlfn.XLOOKUP(TablaVentas[[#This Row],[PRODUCTO FINANCIERO]],TablaPrecios[PRODUCTO FINANCIERO],TablaPrecios[PRECIO UNIT],0)</f>
        <v>9.9</v>
      </c>
      <c r="G8885" s="2">
        <f>+TablaVentas[[#This Row],[CANTIDAD]]*TablaVentas[[#This Row],[PRECIO UNITARIO]]</f>
        <v>138.6</v>
      </c>
      <c r="H8885" s="1">
        <f t="shared" ca="1" si="138"/>
        <v>0.15620419348975742</v>
      </c>
      <c r="I8885" s="2">
        <f ca="1">+TablaVentas[[#This Row],[VENTAL TOTAL]]-TablaVentas[[#This Row],[VENTAL TOTAL]]*TablaVentas[[#This Row],[DESCUENTO]]</f>
        <v>116.95009878231961</v>
      </c>
      <c r="J8885" s="2">
        <f ca="1">0.18*TablaVentas[[#This Row],[SUBTOTAL]]</f>
        <v>21.051017780817531</v>
      </c>
      <c r="K8885" s="2">
        <f ca="1">+TablaVentas[[#This Row],[SUBTOTAL]]+TablaVentas[[#This Row],[IGV]]</f>
        <v>138.00111656313715</v>
      </c>
    </row>
    <row r="8886" spans="1:11" x14ac:dyDescent="0.25">
      <c r="A8886" t="s">
        <v>8895</v>
      </c>
      <c r="B8886" s="6">
        <v>46216</v>
      </c>
      <c r="C8886" t="s">
        <v>10012</v>
      </c>
      <c r="D8886" t="s">
        <v>10017</v>
      </c>
      <c r="E8886">
        <v>20</v>
      </c>
      <c r="F8886">
        <f>+_xlfn.XLOOKUP(TablaVentas[[#This Row],[PRODUCTO FINANCIERO]],TablaPrecios[PRODUCTO FINANCIERO],TablaPrecios[PRECIO UNIT],0)</f>
        <v>9.9</v>
      </c>
      <c r="G8886" s="2">
        <f>+TablaVentas[[#This Row],[CANTIDAD]]*TablaVentas[[#This Row],[PRECIO UNITARIO]]</f>
        <v>198</v>
      </c>
      <c r="H8886" s="1">
        <f t="shared" ca="1" si="138"/>
        <v>0.13784556855880881</v>
      </c>
      <c r="I8886" s="2">
        <f ca="1">+TablaVentas[[#This Row],[VENTAL TOTAL]]-TablaVentas[[#This Row],[VENTAL TOTAL]]*TablaVentas[[#This Row],[DESCUENTO]]</f>
        <v>170.70657742535585</v>
      </c>
      <c r="J8886" s="2">
        <f ca="1">0.18*TablaVentas[[#This Row],[SUBTOTAL]]</f>
        <v>30.72718393656405</v>
      </c>
      <c r="K8886" s="2">
        <f ca="1">+TablaVentas[[#This Row],[SUBTOTAL]]+TablaVentas[[#This Row],[IGV]]</f>
        <v>201.43376136191989</v>
      </c>
    </row>
    <row r="8887" spans="1:11" x14ac:dyDescent="0.25">
      <c r="A8887" t="s">
        <v>8896</v>
      </c>
      <c r="B8887" s="6">
        <v>45892</v>
      </c>
      <c r="C8887" t="s">
        <v>10011</v>
      </c>
      <c r="D8887" t="s">
        <v>10018</v>
      </c>
      <c r="E8887">
        <v>14</v>
      </c>
      <c r="F8887">
        <f>+_xlfn.XLOOKUP(TablaVentas[[#This Row],[PRODUCTO FINANCIERO]],TablaPrecios[PRODUCTO FINANCIERO],TablaPrecios[PRECIO UNIT],0)</f>
        <v>14.9</v>
      </c>
      <c r="G8887" s="2">
        <f>+TablaVentas[[#This Row],[CANTIDAD]]*TablaVentas[[#This Row],[PRECIO UNITARIO]]</f>
        <v>208.6</v>
      </c>
      <c r="H8887" s="1">
        <f t="shared" ca="1" si="138"/>
        <v>0.18656912562180059</v>
      </c>
      <c r="I8887" s="2">
        <f ca="1">+TablaVentas[[#This Row],[VENTAL TOTAL]]-TablaVentas[[#This Row],[VENTAL TOTAL]]*TablaVentas[[#This Row],[DESCUENTO]]</f>
        <v>169.6816803952924</v>
      </c>
      <c r="J8887" s="2">
        <f ca="1">0.18*TablaVentas[[#This Row],[SUBTOTAL]]</f>
        <v>30.54270247115263</v>
      </c>
      <c r="K8887" s="2">
        <f ca="1">+TablaVentas[[#This Row],[SUBTOTAL]]+TablaVentas[[#This Row],[IGV]]</f>
        <v>200.22438286644504</v>
      </c>
    </row>
    <row r="8888" spans="1:11" x14ac:dyDescent="0.25">
      <c r="A8888" t="s">
        <v>8897</v>
      </c>
      <c r="B8888" s="6">
        <v>45470</v>
      </c>
      <c r="C8888" t="s">
        <v>10016</v>
      </c>
      <c r="D8888" t="s">
        <v>10020</v>
      </c>
      <c r="E8888">
        <v>20</v>
      </c>
      <c r="F8888">
        <f>+_xlfn.XLOOKUP(TablaVentas[[#This Row],[PRODUCTO FINANCIERO]],TablaPrecios[PRODUCTO FINANCIERO],TablaPrecios[PRECIO UNIT],0)</f>
        <v>14.9</v>
      </c>
      <c r="G8888" s="2">
        <f>+TablaVentas[[#This Row],[CANTIDAD]]*TablaVentas[[#This Row],[PRECIO UNITARIO]]</f>
        <v>298</v>
      </c>
      <c r="H8888" s="1">
        <f t="shared" ca="1" si="138"/>
        <v>0.14774902404778284</v>
      </c>
      <c r="I8888" s="2">
        <f ca="1">+TablaVentas[[#This Row],[VENTAL TOTAL]]-TablaVentas[[#This Row],[VENTAL TOTAL]]*TablaVentas[[#This Row],[DESCUENTO]]</f>
        <v>253.9707908337607</v>
      </c>
      <c r="J8888" s="2">
        <f ca="1">0.18*TablaVentas[[#This Row],[SUBTOTAL]]</f>
        <v>45.714742350076925</v>
      </c>
      <c r="K8888" s="2">
        <f ca="1">+TablaVentas[[#This Row],[SUBTOTAL]]+TablaVentas[[#This Row],[IGV]]</f>
        <v>299.68553318383761</v>
      </c>
    </row>
    <row r="8889" spans="1:11" x14ac:dyDescent="0.25">
      <c r="A8889" t="s">
        <v>8898</v>
      </c>
      <c r="B8889" s="6">
        <v>45435</v>
      </c>
      <c r="C8889" t="s">
        <v>10011</v>
      </c>
      <c r="D8889" t="s">
        <v>10022</v>
      </c>
      <c r="E8889">
        <v>20</v>
      </c>
      <c r="F8889">
        <f>+_xlfn.XLOOKUP(TablaVentas[[#This Row],[PRODUCTO FINANCIERO]],TablaPrecios[PRODUCTO FINANCIERO],TablaPrecios[PRECIO UNIT],0)</f>
        <v>20.9</v>
      </c>
      <c r="G8889" s="2">
        <f>+TablaVentas[[#This Row],[CANTIDAD]]*TablaVentas[[#This Row],[PRECIO UNITARIO]]</f>
        <v>418</v>
      </c>
      <c r="H8889" s="1">
        <f t="shared" ca="1" si="138"/>
        <v>0.18131265454459211</v>
      </c>
      <c r="I8889" s="2">
        <f ca="1">+TablaVentas[[#This Row],[VENTAL TOTAL]]-TablaVentas[[#This Row],[VENTAL TOTAL]]*TablaVentas[[#This Row],[DESCUENTO]]</f>
        <v>342.2113104003605</v>
      </c>
      <c r="J8889" s="2">
        <f ca="1">0.18*TablaVentas[[#This Row],[SUBTOTAL]]</f>
        <v>61.598035872064891</v>
      </c>
      <c r="K8889" s="2">
        <f ca="1">+TablaVentas[[#This Row],[SUBTOTAL]]+TablaVentas[[#This Row],[IGV]]</f>
        <v>403.80934627242539</v>
      </c>
    </row>
    <row r="8890" spans="1:11" x14ac:dyDescent="0.25">
      <c r="A8890" t="s">
        <v>8899</v>
      </c>
      <c r="B8890" s="6">
        <v>45613</v>
      </c>
      <c r="C8890" t="s">
        <v>10015</v>
      </c>
      <c r="D8890" t="s">
        <v>10020</v>
      </c>
      <c r="E8890">
        <v>13</v>
      </c>
      <c r="F8890">
        <f>+_xlfn.XLOOKUP(TablaVentas[[#This Row],[PRODUCTO FINANCIERO]],TablaPrecios[PRODUCTO FINANCIERO],TablaPrecios[PRECIO UNIT],0)</f>
        <v>14.9</v>
      </c>
      <c r="G8890" s="2">
        <f>+TablaVentas[[#This Row],[CANTIDAD]]*TablaVentas[[#This Row],[PRECIO UNITARIO]]</f>
        <v>193.70000000000002</v>
      </c>
      <c r="H8890" s="1">
        <f t="shared" ca="1" si="138"/>
        <v>0.12012403422402973</v>
      </c>
      <c r="I8890" s="2">
        <f ca="1">+TablaVentas[[#This Row],[VENTAL TOTAL]]-TablaVentas[[#This Row],[VENTAL TOTAL]]*TablaVentas[[#This Row],[DESCUENTO]]</f>
        <v>170.43197457080547</v>
      </c>
      <c r="J8890" s="2">
        <f ca="1">0.18*TablaVentas[[#This Row],[SUBTOTAL]]</f>
        <v>30.677755422744983</v>
      </c>
      <c r="K8890" s="2">
        <f ca="1">+TablaVentas[[#This Row],[SUBTOTAL]]+TablaVentas[[#This Row],[IGV]]</f>
        <v>201.10972999355045</v>
      </c>
    </row>
    <row r="8891" spans="1:11" x14ac:dyDescent="0.25">
      <c r="A8891" t="s">
        <v>8900</v>
      </c>
      <c r="B8891" s="6">
        <v>45486</v>
      </c>
      <c r="C8891" t="s">
        <v>10014</v>
      </c>
      <c r="D8891" t="s">
        <v>10019</v>
      </c>
      <c r="E8891">
        <v>17</v>
      </c>
      <c r="F8891">
        <f>+_xlfn.XLOOKUP(TablaVentas[[#This Row],[PRODUCTO FINANCIERO]],TablaPrecios[PRODUCTO FINANCIERO],TablaPrecios[PRECIO UNIT],0)</f>
        <v>9.9</v>
      </c>
      <c r="G8891" s="2">
        <f>+TablaVentas[[#This Row],[CANTIDAD]]*TablaVentas[[#This Row],[PRECIO UNITARIO]]</f>
        <v>168.3</v>
      </c>
      <c r="H8891" s="1">
        <f t="shared" ca="1" si="138"/>
        <v>0.1497257695476292</v>
      </c>
      <c r="I8891" s="2">
        <f ca="1">+TablaVentas[[#This Row],[VENTAL TOTAL]]-TablaVentas[[#This Row],[VENTAL TOTAL]]*TablaVentas[[#This Row],[DESCUENTO]]</f>
        <v>143.10115298513401</v>
      </c>
      <c r="J8891" s="2">
        <f ca="1">0.18*TablaVentas[[#This Row],[SUBTOTAL]]</f>
        <v>25.758207537324122</v>
      </c>
      <c r="K8891" s="2">
        <f ca="1">+TablaVentas[[#This Row],[SUBTOTAL]]+TablaVentas[[#This Row],[IGV]]</f>
        <v>168.85936052245813</v>
      </c>
    </row>
    <row r="8892" spans="1:11" x14ac:dyDescent="0.25">
      <c r="A8892" t="s">
        <v>8901</v>
      </c>
      <c r="B8892" s="6">
        <v>45349</v>
      </c>
      <c r="C8892" t="s">
        <v>10012</v>
      </c>
      <c r="D8892" t="s">
        <v>10022</v>
      </c>
      <c r="E8892">
        <v>12</v>
      </c>
      <c r="F8892">
        <f>+_xlfn.XLOOKUP(TablaVentas[[#This Row],[PRODUCTO FINANCIERO]],TablaPrecios[PRODUCTO FINANCIERO],TablaPrecios[PRECIO UNIT],0)</f>
        <v>20.9</v>
      </c>
      <c r="G8892" s="2">
        <f>+TablaVentas[[#This Row],[CANTIDAD]]*TablaVentas[[#This Row],[PRECIO UNITARIO]]</f>
        <v>250.79999999999998</v>
      </c>
      <c r="H8892" s="1">
        <f t="shared" ca="1" si="138"/>
        <v>0.14264332360921733</v>
      </c>
      <c r="I8892" s="2">
        <f ca="1">+TablaVentas[[#This Row],[VENTAL TOTAL]]-TablaVentas[[#This Row],[VENTAL TOTAL]]*TablaVentas[[#This Row],[DESCUENTO]]</f>
        <v>215.02505443880827</v>
      </c>
      <c r="J8892" s="2">
        <f ca="1">0.18*TablaVentas[[#This Row],[SUBTOTAL]]</f>
        <v>38.704509798985484</v>
      </c>
      <c r="K8892" s="2">
        <f ca="1">+TablaVentas[[#This Row],[SUBTOTAL]]+TablaVentas[[#This Row],[IGV]]</f>
        <v>253.72956423779374</v>
      </c>
    </row>
    <row r="8893" spans="1:11" x14ac:dyDescent="0.25">
      <c r="A8893" t="s">
        <v>8902</v>
      </c>
      <c r="B8893" s="6">
        <v>45308</v>
      </c>
      <c r="C8893" t="s">
        <v>10012</v>
      </c>
      <c r="D8893" t="s">
        <v>10018</v>
      </c>
      <c r="E8893">
        <v>11</v>
      </c>
      <c r="F8893">
        <f>+_xlfn.XLOOKUP(TablaVentas[[#This Row],[PRODUCTO FINANCIERO]],TablaPrecios[PRODUCTO FINANCIERO],TablaPrecios[PRECIO UNIT],0)</f>
        <v>14.9</v>
      </c>
      <c r="G8893" s="2">
        <f>+TablaVentas[[#This Row],[CANTIDAD]]*TablaVentas[[#This Row],[PRECIO UNITARIO]]</f>
        <v>163.9</v>
      </c>
      <c r="H8893" s="1">
        <f t="shared" ca="1" si="138"/>
        <v>0.14356692082766306</v>
      </c>
      <c r="I8893" s="2">
        <f ca="1">+TablaVentas[[#This Row],[VENTAL TOTAL]]-TablaVentas[[#This Row],[VENTAL TOTAL]]*TablaVentas[[#This Row],[DESCUENTO]]</f>
        <v>140.36938167634602</v>
      </c>
      <c r="J8893" s="2">
        <f ca="1">0.18*TablaVentas[[#This Row],[SUBTOTAL]]</f>
        <v>25.266488701742283</v>
      </c>
      <c r="K8893" s="2">
        <f ca="1">+TablaVentas[[#This Row],[SUBTOTAL]]+TablaVentas[[#This Row],[IGV]]</f>
        <v>165.6358703780883</v>
      </c>
    </row>
    <row r="8894" spans="1:11" x14ac:dyDescent="0.25">
      <c r="A8894" t="s">
        <v>8903</v>
      </c>
      <c r="B8894" s="6">
        <v>45785</v>
      </c>
      <c r="C8894" t="s">
        <v>10011</v>
      </c>
      <c r="D8894" t="s">
        <v>10017</v>
      </c>
      <c r="E8894">
        <v>6</v>
      </c>
      <c r="F8894">
        <f>+_xlfn.XLOOKUP(TablaVentas[[#This Row],[PRODUCTO FINANCIERO]],TablaPrecios[PRODUCTO FINANCIERO],TablaPrecios[PRECIO UNIT],0)</f>
        <v>9.9</v>
      </c>
      <c r="G8894" s="2">
        <f>+TablaVentas[[#This Row],[CANTIDAD]]*TablaVentas[[#This Row],[PRECIO UNITARIO]]</f>
        <v>59.400000000000006</v>
      </c>
      <c r="H8894" s="1">
        <f t="shared" ca="1" si="138"/>
        <v>0.15700653585377489</v>
      </c>
      <c r="I8894" s="2">
        <f ca="1">+TablaVentas[[#This Row],[VENTAL TOTAL]]-TablaVentas[[#This Row],[VENTAL TOTAL]]*TablaVentas[[#This Row],[DESCUENTO]]</f>
        <v>50.073811770285772</v>
      </c>
      <c r="J8894" s="2">
        <f ca="1">0.18*TablaVentas[[#This Row],[SUBTOTAL]]</f>
        <v>9.0132861186514379</v>
      </c>
      <c r="K8894" s="2">
        <f ca="1">+TablaVentas[[#This Row],[SUBTOTAL]]+TablaVentas[[#This Row],[IGV]]</f>
        <v>59.087097888937208</v>
      </c>
    </row>
    <row r="8895" spans="1:11" x14ac:dyDescent="0.25">
      <c r="A8895" t="s">
        <v>8904</v>
      </c>
      <c r="B8895" s="6">
        <v>46119</v>
      </c>
      <c r="C8895" t="s">
        <v>10012</v>
      </c>
      <c r="D8895" t="s">
        <v>10019</v>
      </c>
      <c r="E8895">
        <v>15</v>
      </c>
      <c r="F8895">
        <f>+_xlfn.XLOOKUP(TablaVentas[[#This Row],[PRODUCTO FINANCIERO]],TablaPrecios[PRODUCTO FINANCIERO],TablaPrecios[PRECIO UNIT],0)</f>
        <v>9.9</v>
      </c>
      <c r="G8895" s="2">
        <f>+TablaVentas[[#This Row],[CANTIDAD]]*TablaVentas[[#This Row],[PRECIO UNITARIO]]</f>
        <v>148.5</v>
      </c>
      <c r="H8895" s="1">
        <f t="shared" ca="1" si="138"/>
        <v>0.1099820431733663</v>
      </c>
      <c r="I8895" s="2">
        <f ca="1">+TablaVentas[[#This Row],[VENTAL TOTAL]]-TablaVentas[[#This Row],[VENTAL TOTAL]]*TablaVentas[[#This Row],[DESCUENTO]]</f>
        <v>132.16766658875511</v>
      </c>
      <c r="J8895" s="2">
        <f ca="1">0.18*TablaVentas[[#This Row],[SUBTOTAL]]</f>
        <v>23.790179985975918</v>
      </c>
      <c r="K8895" s="2">
        <f ca="1">+TablaVentas[[#This Row],[SUBTOTAL]]+TablaVentas[[#This Row],[IGV]]</f>
        <v>155.95784657473104</v>
      </c>
    </row>
    <row r="8896" spans="1:11" x14ac:dyDescent="0.25">
      <c r="A8896" t="s">
        <v>8905</v>
      </c>
      <c r="B8896" s="6">
        <v>45762</v>
      </c>
      <c r="C8896" t="s">
        <v>10015</v>
      </c>
      <c r="D8896" t="s">
        <v>10022</v>
      </c>
      <c r="E8896">
        <v>17</v>
      </c>
      <c r="F8896">
        <f>+_xlfn.XLOOKUP(TablaVentas[[#This Row],[PRODUCTO FINANCIERO]],TablaPrecios[PRODUCTO FINANCIERO],TablaPrecios[PRECIO UNIT],0)</f>
        <v>20.9</v>
      </c>
      <c r="G8896" s="2">
        <f>+TablaVentas[[#This Row],[CANTIDAD]]*TablaVentas[[#This Row],[PRECIO UNITARIO]]</f>
        <v>355.29999999999995</v>
      </c>
      <c r="H8896" s="1">
        <f t="shared" ca="1" si="138"/>
        <v>0.10375643563994214</v>
      </c>
      <c r="I8896" s="2">
        <f ca="1">+TablaVentas[[#This Row],[VENTAL TOTAL]]-TablaVentas[[#This Row],[VENTAL TOTAL]]*TablaVentas[[#This Row],[DESCUENTO]]</f>
        <v>318.43533841712849</v>
      </c>
      <c r="J8896" s="2">
        <f ca="1">0.18*TablaVentas[[#This Row],[SUBTOTAL]]</f>
        <v>57.318360915083126</v>
      </c>
      <c r="K8896" s="2">
        <f ca="1">+TablaVentas[[#This Row],[SUBTOTAL]]+TablaVentas[[#This Row],[IGV]]</f>
        <v>375.75369933221162</v>
      </c>
    </row>
    <row r="8897" spans="1:11" x14ac:dyDescent="0.25">
      <c r="A8897" t="s">
        <v>8906</v>
      </c>
      <c r="B8897" s="6">
        <v>45716</v>
      </c>
      <c r="C8897" t="s">
        <v>10011</v>
      </c>
      <c r="D8897" t="s">
        <v>10018</v>
      </c>
      <c r="E8897">
        <v>9</v>
      </c>
      <c r="F8897">
        <f>+_xlfn.XLOOKUP(TablaVentas[[#This Row],[PRODUCTO FINANCIERO]],TablaPrecios[PRODUCTO FINANCIERO],TablaPrecios[PRECIO UNIT],0)</f>
        <v>14.9</v>
      </c>
      <c r="G8897" s="2">
        <f>+TablaVentas[[#This Row],[CANTIDAD]]*TablaVentas[[#This Row],[PRECIO UNITARIO]]</f>
        <v>134.1</v>
      </c>
      <c r="H8897" s="1">
        <f t="shared" ca="1" si="138"/>
        <v>0.18367511341220175</v>
      </c>
      <c r="I8897" s="2">
        <f ca="1">+TablaVentas[[#This Row],[VENTAL TOTAL]]-TablaVentas[[#This Row],[VENTAL TOTAL]]*TablaVentas[[#This Row],[DESCUENTO]]</f>
        <v>109.46916729142374</v>
      </c>
      <c r="J8897" s="2">
        <f ca="1">0.18*TablaVentas[[#This Row],[SUBTOTAL]]</f>
        <v>19.704450112456275</v>
      </c>
      <c r="K8897" s="2">
        <f ca="1">+TablaVentas[[#This Row],[SUBTOTAL]]+TablaVentas[[#This Row],[IGV]]</f>
        <v>129.17361740388003</v>
      </c>
    </row>
    <row r="8898" spans="1:11" x14ac:dyDescent="0.25">
      <c r="A8898" t="s">
        <v>8907</v>
      </c>
      <c r="B8898" s="6">
        <v>46084</v>
      </c>
      <c r="C8898" t="s">
        <v>10014</v>
      </c>
      <c r="D8898" t="s">
        <v>10022</v>
      </c>
      <c r="E8898">
        <v>5</v>
      </c>
      <c r="F8898">
        <f>+_xlfn.XLOOKUP(TablaVentas[[#This Row],[PRODUCTO FINANCIERO]],TablaPrecios[PRODUCTO FINANCIERO],TablaPrecios[PRECIO UNIT],0)</f>
        <v>20.9</v>
      </c>
      <c r="G8898" s="2">
        <f>+TablaVentas[[#This Row],[CANTIDAD]]*TablaVentas[[#This Row],[PRECIO UNITARIO]]</f>
        <v>104.5</v>
      </c>
      <c r="H8898" s="1">
        <f t="shared" ref="H8898:H8961" ca="1" si="139">+RAND()*0.1+0.1</f>
        <v>0.19111184392214178</v>
      </c>
      <c r="I8898" s="2">
        <f ca="1">+TablaVentas[[#This Row],[VENTAL TOTAL]]-TablaVentas[[#This Row],[VENTAL TOTAL]]*TablaVentas[[#This Row],[DESCUENTO]]</f>
        <v>84.528812310136175</v>
      </c>
      <c r="J8898" s="2">
        <f ca="1">0.18*TablaVentas[[#This Row],[SUBTOTAL]]</f>
        <v>15.215186215824511</v>
      </c>
      <c r="K8898" s="2">
        <f ca="1">+TablaVentas[[#This Row],[SUBTOTAL]]+TablaVentas[[#This Row],[IGV]]</f>
        <v>99.743998525960691</v>
      </c>
    </row>
    <row r="8899" spans="1:11" x14ac:dyDescent="0.25">
      <c r="A8899" t="s">
        <v>8908</v>
      </c>
      <c r="B8899" s="6">
        <v>45988</v>
      </c>
      <c r="C8899" t="s">
        <v>10015</v>
      </c>
      <c r="D8899" t="s">
        <v>10019</v>
      </c>
      <c r="E8899">
        <v>20</v>
      </c>
      <c r="F8899">
        <f>+_xlfn.XLOOKUP(TablaVentas[[#This Row],[PRODUCTO FINANCIERO]],TablaPrecios[PRODUCTO FINANCIERO],TablaPrecios[PRECIO UNIT],0)</f>
        <v>9.9</v>
      </c>
      <c r="G8899" s="2">
        <f>+TablaVentas[[#This Row],[CANTIDAD]]*TablaVentas[[#This Row],[PRECIO UNITARIO]]</f>
        <v>198</v>
      </c>
      <c r="H8899" s="1">
        <f t="shared" ca="1" si="139"/>
        <v>0.1067455556958084</v>
      </c>
      <c r="I8899" s="2">
        <f ca="1">+TablaVentas[[#This Row],[VENTAL TOTAL]]-TablaVentas[[#This Row],[VENTAL TOTAL]]*TablaVentas[[#This Row],[DESCUENTO]]</f>
        <v>176.86437997222993</v>
      </c>
      <c r="J8899" s="2">
        <f ca="1">0.18*TablaVentas[[#This Row],[SUBTOTAL]]</f>
        <v>31.835588395001384</v>
      </c>
      <c r="K8899" s="2">
        <f ca="1">+TablaVentas[[#This Row],[SUBTOTAL]]+TablaVentas[[#This Row],[IGV]]</f>
        <v>208.69996836723132</v>
      </c>
    </row>
    <row r="8900" spans="1:11" x14ac:dyDescent="0.25">
      <c r="A8900" t="s">
        <v>8909</v>
      </c>
      <c r="B8900" s="6">
        <v>45606</v>
      </c>
      <c r="C8900" t="s">
        <v>10013</v>
      </c>
      <c r="D8900" t="s">
        <v>10018</v>
      </c>
      <c r="E8900">
        <v>8</v>
      </c>
      <c r="F8900">
        <f>+_xlfn.XLOOKUP(TablaVentas[[#This Row],[PRODUCTO FINANCIERO]],TablaPrecios[PRODUCTO FINANCIERO],TablaPrecios[PRECIO UNIT],0)</f>
        <v>14.9</v>
      </c>
      <c r="G8900" s="2">
        <f>+TablaVentas[[#This Row],[CANTIDAD]]*TablaVentas[[#This Row],[PRECIO UNITARIO]]</f>
        <v>119.2</v>
      </c>
      <c r="H8900" s="1">
        <f t="shared" ca="1" si="139"/>
        <v>0.15250258603588529</v>
      </c>
      <c r="I8900" s="2">
        <f ca="1">+TablaVentas[[#This Row],[VENTAL TOTAL]]-TablaVentas[[#This Row],[VENTAL TOTAL]]*TablaVentas[[#This Row],[DESCUENTO]]</f>
        <v>101.02169174452247</v>
      </c>
      <c r="J8900" s="2">
        <f ca="1">0.18*TablaVentas[[#This Row],[SUBTOTAL]]</f>
        <v>18.183904514014046</v>
      </c>
      <c r="K8900" s="2">
        <f ca="1">+TablaVentas[[#This Row],[SUBTOTAL]]+TablaVentas[[#This Row],[IGV]]</f>
        <v>119.20559625853652</v>
      </c>
    </row>
    <row r="8901" spans="1:11" x14ac:dyDescent="0.25">
      <c r="A8901" t="s">
        <v>8910</v>
      </c>
      <c r="B8901" s="6">
        <v>45939</v>
      </c>
      <c r="C8901" t="s">
        <v>10013</v>
      </c>
      <c r="D8901" t="s">
        <v>10017</v>
      </c>
      <c r="E8901">
        <v>6</v>
      </c>
      <c r="F8901">
        <f>+_xlfn.XLOOKUP(TablaVentas[[#This Row],[PRODUCTO FINANCIERO]],TablaPrecios[PRODUCTO FINANCIERO],TablaPrecios[PRECIO UNIT],0)</f>
        <v>9.9</v>
      </c>
      <c r="G8901" s="2">
        <f>+TablaVentas[[#This Row],[CANTIDAD]]*TablaVentas[[#This Row],[PRECIO UNITARIO]]</f>
        <v>59.400000000000006</v>
      </c>
      <c r="H8901" s="1">
        <f t="shared" ca="1" si="139"/>
        <v>0.18206963353941885</v>
      </c>
      <c r="I8901" s="2">
        <f ca="1">+TablaVentas[[#This Row],[VENTAL TOTAL]]-TablaVentas[[#This Row],[VENTAL TOTAL]]*TablaVentas[[#This Row],[DESCUENTO]]</f>
        <v>48.585063767758527</v>
      </c>
      <c r="J8901" s="2">
        <f ca="1">0.18*TablaVentas[[#This Row],[SUBTOTAL]]</f>
        <v>8.745311478196534</v>
      </c>
      <c r="K8901" s="2">
        <f ca="1">+TablaVentas[[#This Row],[SUBTOTAL]]+TablaVentas[[#This Row],[IGV]]</f>
        <v>57.330375245955061</v>
      </c>
    </row>
    <row r="8902" spans="1:11" x14ac:dyDescent="0.25">
      <c r="A8902" t="s">
        <v>8911</v>
      </c>
      <c r="B8902" s="6">
        <v>45447</v>
      </c>
      <c r="C8902" t="s">
        <v>10012</v>
      </c>
      <c r="D8902" t="s">
        <v>10017</v>
      </c>
      <c r="E8902">
        <v>10</v>
      </c>
      <c r="F8902">
        <f>+_xlfn.XLOOKUP(TablaVentas[[#This Row],[PRODUCTO FINANCIERO]],TablaPrecios[PRODUCTO FINANCIERO],TablaPrecios[PRECIO UNIT],0)</f>
        <v>9.9</v>
      </c>
      <c r="G8902" s="2">
        <f>+TablaVentas[[#This Row],[CANTIDAD]]*TablaVentas[[#This Row],[PRECIO UNITARIO]]</f>
        <v>99</v>
      </c>
      <c r="H8902" s="1">
        <f t="shared" ca="1" si="139"/>
        <v>0.13005191293133495</v>
      </c>
      <c r="I8902" s="2">
        <f ca="1">+TablaVentas[[#This Row],[VENTAL TOTAL]]-TablaVentas[[#This Row],[VENTAL TOTAL]]*TablaVentas[[#This Row],[DESCUENTO]]</f>
        <v>86.124860619797843</v>
      </c>
      <c r="J8902" s="2">
        <f ca="1">0.18*TablaVentas[[#This Row],[SUBTOTAL]]</f>
        <v>15.502474911563612</v>
      </c>
      <c r="K8902" s="2">
        <f ca="1">+TablaVentas[[#This Row],[SUBTOTAL]]+TablaVentas[[#This Row],[IGV]]</f>
        <v>101.62733553136145</v>
      </c>
    </row>
    <row r="8903" spans="1:11" x14ac:dyDescent="0.25">
      <c r="A8903" t="s">
        <v>8912</v>
      </c>
      <c r="B8903" s="6">
        <v>45498</v>
      </c>
      <c r="C8903" t="s">
        <v>10012</v>
      </c>
      <c r="D8903" t="s">
        <v>10022</v>
      </c>
      <c r="E8903">
        <v>17</v>
      </c>
      <c r="F8903">
        <f>+_xlfn.XLOOKUP(TablaVentas[[#This Row],[PRODUCTO FINANCIERO]],TablaPrecios[PRODUCTO FINANCIERO],TablaPrecios[PRECIO UNIT],0)</f>
        <v>20.9</v>
      </c>
      <c r="G8903" s="2">
        <f>+TablaVentas[[#This Row],[CANTIDAD]]*TablaVentas[[#This Row],[PRECIO UNITARIO]]</f>
        <v>355.29999999999995</v>
      </c>
      <c r="H8903" s="1">
        <f t="shared" ca="1" si="139"/>
        <v>0.10567377287446178</v>
      </c>
      <c r="I8903" s="2">
        <f ca="1">+TablaVentas[[#This Row],[VENTAL TOTAL]]-TablaVentas[[#This Row],[VENTAL TOTAL]]*TablaVentas[[#This Row],[DESCUENTO]]</f>
        <v>317.75410849770367</v>
      </c>
      <c r="J8903" s="2">
        <f ca="1">0.18*TablaVentas[[#This Row],[SUBTOTAL]]</f>
        <v>57.19573952958666</v>
      </c>
      <c r="K8903" s="2">
        <f ca="1">+TablaVentas[[#This Row],[SUBTOTAL]]+TablaVentas[[#This Row],[IGV]]</f>
        <v>374.94984802729033</v>
      </c>
    </row>
    <row r="8904" spans="1:11" x14ac:dyDescent="0.25">
      <c r="A8904" t="s">
        <v>8913</v>
      </c>
      <c r="B8904" s="6">
        <v>46181</v>
      </c>
      <c r="C8904" t="s">
        <v>10016</v>
      </c>
      <c r="D8904" t="s">
        <v>10019</v>
      </c>
      <c r="E8904">
        <v>17</v>
      </c>
      <c r="F8904">
        <f>+_xlfn.XLOOKUP(TablaVentas[[#This Row],[PRODUCTO FINANCIERO]],TablaPrecios[PRODUCTO FINANCIERO],TablaPrecios[PRECIO UNIT],0)</f>
        <v>9.9</v>
      </c>
      <c r="G8904" s="2">
        <f>+TablaVentas[[#This Row],[CANTIDAD]]*TablaVentas[[#This Row],[PRECIO UNITARIO]]</f>
        <v>168.3</v>
      </c>
      <c r="H8904" s="1">
        <f t="shared" ca="1" si="139"/>
        <v>0.13920035858034127</v>
      </c>
      <c r="I8904" s="2">
        <f ca="1">+TablaVentas[[#This Row],[VENTAL TOTAL]]-TablaVentas[[#This Row],[VENTAL TOTAL]]*TablaVentas[[#This Row],[DESCUENTO]]</f>
        <v>144.87257965092857</v>
      </c>
      <c r="J8904" s="2">
        <f ca="1">0.18*TablaVentas[[#This Row],[SUBTOTAL]]</f>
        <v>26.07706433716714</v>
      </c>
      <c r="K8904" s="2">
        <f ca="1">+TablaVentas[[#This Row],[SUBTOTAL]]+TablaVentas[[#This Row],[IGV]]</f>
        <v>170.94964398809572</v>
      </c>
    </row>
    <row r="8905" spans="1:11" x14ac:dyDescent="0.25">
      <c r="A8905" t="s">
        <v>8914</v>
      </c>
      <c r="B8905" s="6">
        <v>46164</v>
      </c>
      <c r="C8905" t="s">
        <v>10011</v>
      </c>
      <c r="D8905" t="s">
        <v>10019</v>
      </c>
      <c r="E8905">
        <v>19</v>
      </c>
      <c r="F8905">
        <f>+_xlfn.XLOOKUP(TablaVentas[[#This Row],[PRODUCTO FINANCIERO]],TablaPrecios[PRODUCTO FINANCIERO],TablaPrecios[PRECIO UNIT],0)</f>
        <v>9.9</v>
      </c>
      <c r="G8905" s="2">
        <f>+TablaVentas[[#This Row],[CANTIDAD]]*TablaVentas[[#This Row],[PRECIO UNITARIO]]</f>
        <v>188.1</v>
      </c>
      <c r="H8905" s="1">
        <f t="shared" ca="1" si="139"/>
        <v>0.16599008975511093</v>
      </c>
      <c r="I8905" s="2">
        <f ca="1">+TablaVentas[[#This Row],[VENTAL TOTAL]]-TablaVentas[[#This Row],[VENTAL TOTAL]]*TablaVentas[[#This Row],[DESCUENTO]]</f>
        <v>156.87726411706362</v>
      </c>
      <c r="J8905" s="2">
        <f ca="1">0.18*TablaVentas[[#This Row],[SUBTOTAL]]</f>
        <v>28.237907541071451</v>
      </c>
      <c r="K8905" s="2">
        <f ca="1">+TablaVentas[[#This Row],[SUBTOTAL]]+TablaVentas[[#This Row],[IGV]]</f>
        <v>185.11517165813507</v>
      </c>
    </row>
    <row r="8906" spans="1:11" x14ac:dyDescent="0.25">
      <c r="A8906" t="s">
        <v>8915</v>
      </c>
      <c r="B8906" s="6">
        <v>45707</v>
      </c>
      <c r="C8906" t="s">
        <v>10016</v>
      </c>
      <c r="D8906" t="s">
        <v>10017</v>
      </c>
      <c r="E8906">
        <v>14</v>
      </c>
      <c r="F8906">
        <f>+_xlfn.XLOOKUP(TablaVentas[[#This Row],[PRODUCTO FINANCIERO]],TablaPrecios[PRODUCTO FINANCIERO],TablaPrecios[PRECIO UNIT],0)</f>
        <v>9.9</v>
      </c>
      <c r="G8906" s="2">
        <f>+TablaVentas[[#This Row],[CANTIDAD]]*TablaVentas[[#This Row],[PRECIO UNITARIO]]</f>
        <v>138.6</v>
      </c>
      <c r="H8906" s="1">
        <f t="shared" ca="1" si="139"/>
        <v>0.11959354590609689</v>
      </c>
      <c r="I8906" s="2">
        <f ca="1">+TablaVentas[[#This Row],[VENTAL TOTAL]]-TablaVentas[[#This Row],[VENTAL TOTAL]]*TablaVentas[[#This Row],[DESCUENTO]]</f>
        <v>122.02433453741497</v>
      </c>
      <c r="J8906" s="2">
        <f ca="1">0.18*TablaVentas[[#This Row],[SUBTOTAL]]</f>
        <v>21.964380216734693</v>
      </c>
      <c r="K8906" s="2">
        <f ca="1">+TablaVentas[[#This Row],[SUBTOTAL]]+TablaVentas[[#This Row],[IGV]]</f>
        <v>143.98871475414967</v>
      </c>
    </row>
    <row r="8907" spans="1:11" x14ac:dyDescent="0.25">
      <c r="A8907" t="s">
        <v>8916</v>
      </c>
      <c r="B8907" s="6">
        <v>45322</v>
      </c>
      <c r="C8907" t="s">
        <v>10011</v>
      </c>
      <c r="D8907" t="s">
        <v>10022</v>
      </c>
      <c r="E8907">
        <v>13</v>
      </c>
      <c r="F8907">
        <f>+_xlfn.XLOOKUP(TablaVentas[[#This Row],[PRODUCTO FINANCIERO]],TablaPrecios[PRODUCTO FINANCIERO],TablaPrecios[PRECIO UNIT],0)</f>
        <v>20.9</v>
      </c>
      <c r="G8907" s="2">
        <f>+TablaVentas[[#This Row],[CANTIDAD]]*TablaVentas[[#This Row],[PRECIO UNITARIO]]</f>
        <v>271.7</v>
      </c>
      <c r="H8907" s="1">
        <f t="shared" ca="1" si="139"/>
        <v>0.17108524925725782</v>
      </c>
      <c r="I8907" s="2">
        <f ca="1">+TablaVentas[[#This Row],[VENTAL TOTAL]]-TablaVentas[[#This Row],[VENTAL TOTAL]]*TablaVentas[[#This Row],[DESCUENTO]]</f>
        <v>225.21613777680304</v>
      </c>
      <c r="J8907" s="2">
        <f ca="1">0.18*TablaVentas[[#This Row],[SUBTOTAL]]</f>
        <v>40.538904799824543</v>
      </c>
      <c r="K8907" s="2">
        <f ca="1">+TablaVentas[[#This Row],[SUBTOTAL]]+TablaVentas[[#This Row],[IGV]]</f>
        <v>265.7550425766276</v>
      </c>
    </row>
    <row r="8908" spans="1:11" x14ac:dyDescent="0.25">
      <c r="A8908" t="s">
        <v>8917</v>
      </c>
      <c r="B8908" s="6">
        <v>45684</v>
      </c>
      <c r="C8908" t="s">
        <v>10012</v>
      </c>
      <c r="D8908" t="s">
        <v>10022</v>
      </c>
      <c r="E8908">
        <v>20</v>
      </c>
      <c r="F8908">
        <f>+_xlfn.XLOOKUP(TablaVentas[[#This Row],[PRODUCTO FINANCIERO]],TablaPrecios[PRODUCTO FINANCIERO],TablaPrecios[PRECIO UNIT],0)</f>
        <v>20.9</v>
      </c>
      <c r="G8908" s="2">
        <f>+TablaVentas[[#This Row],[CANTIDAD]]*TablaVentas[[#This Row],[PRECIO UNITARIO]]</f>
        <v>418</v>
      </c>
      <c r="H8908" s="1">
        <f t="shared" ca="1" si="139"/>
        <v>0.12866496596897223</v>
      </c>
      <c r="I8908" s="2">
        <f ca="1">+TablaVentas[[#This Row],[VENTAL TOTAL]]-TablaVentas[[#This Row],[VENTAL TOTAL]]*TablaVentas[[#This Row],[DESCUENTO]]</f>
        <v>364.21804422496962</v>
      </c>
      <c r="J8908" s="2">
        <f ca="1">0.18*TablaVentas[[#This Row],[SUBTOTAL]]</f>
        <v>65.559247960494531</v>
      </c>
      <c r="K8908" s="2">
        <f ca="1">+TablaVentas[[#This Row],[SUBTOTAL]]+TablaVentas[[#This Row],[IGV]]</f>
        <v>429.77729218546415</v>
      </c>
    </row>
    <row r="8909" spans="1:11" x14ac:dyDescent="0.25">
      <c r="A8909" t="s">
        <v>8918</v>
      </c>
      <c r="B8909" s="6">
        <v>45832</v>
      </c>
      <c r="C8909" t="s">
        <v>10015</v>
      </c>
      <c r="D8909" t="s">
        <v>10020</v>
      </c>
      <c r="E8909">
        <v>7</v>
      </c>
      <c r="F8909">
        <f>+_xlfn.XLOOKUP(TablaVentas[[#This Row],[PRODUCTO FINANCIERO]],TablaPrecios[PRODUCTO FINANCIERO],TablaPrecios[PRECIO UNIT],0)</f>
        <v>14.9</v>
      </c>
      <c r="G8909" s="2">
        <f>+TablaVentas[[#This Row],[CANTIDAD]]*TablaVentas[[#This Row],[PRECIO UNITARIO]]</f>
        <v>104.3</v>
      </c>
      <c r="H8909" s="1">
        <f t="shared" ca="1" si="139"/>
        <v>0.12722850834632168</v>
      </c>
      <c r="I8909" s="2">
        <f ca="1">+TablaVentas[[#This Row],[VENTAL TOTAL]]-TablaVentas[[#This Row],[VENTAL TOTAL]]*TablaVentas[[#This Row],[DESCUENTO]]</f>
        <v>91.030066579478643</v>
      </c>
      <c r="J8909" s="2">
        <f ca="1">0.18*TablaVentas[[#This Row],[SUBTOTAL]]</f>
        <v>16.385411984306156</v>
      </c>
      <c r="K8909" s="2">
        <f ca="1">+TablaVentas[[#This Row],[SUBTOTAL]]+TablaVentas[[#This Row],[IGV]]</f>
        <v>107.4154785637848</v>
      </c>
    </row>
    <row r="8910" spans="1:11" x14ac:dyDescent="0.25">
      <c r="A8910" t="s">
        <v>8919</v>
      </c>
      <c r="B8910" s="6">
        <v>46151</v>
      </c>
      <c r="C8910" t="s">
        <v>10012</v>
      </c>
      <c r="D8910" t="s">
        <v>10019</v>
      </c>
      <c r="E8910">
        <v>11</v>
      </c>
      <c r="F8910">
        <f>+_xlfn.XLOOKUP(TablaVentas[[#This Row],[PRODUCTO FINANCIERO]],TablaPrecios[PRODUCTO FINANCIERO],TablaPrecios[PRECIO UNIT],0)</f>
        <v>9.9</v>
      </c>
      <c r="G8910" s="2">
        <f>+TablaVentas[[#This Row],[CANTIDAD]]*TablaVentas[[#This Row],[PRECIO UNITARIO]]</f>
        <v>108.9</v>
      </c>
      <c r="H8910" s="1">
        <f t="shared" ca="1" si="139"/>
        <v>0.10489132060740179</v>
      </c>
      <c r="I8910" s="2">
        <f ca="1">+TablaVentas[[#This Row],[VENTAL TOTAL]]-TablaVentas[[#This Row],[VENTAL TOTAL]]*TablaVentas[[#This Row],[DESCUENTO]]</f>
        <v>97.477335185853946</v>
      </c>
      <c r="J8910" s="2">
        <f ca="1">0.18*TablaVentas[[#This Row],[SUBTOTAL]]</f>
        <v>17.545920333453708</v>
      </c>
      <c r="K8910" s="2">
        <f ca="1">+TablaVentas[[#This Row],[SUBTOTAL]]+TablaVentas[[#This Row],[IGV]]</f>
        <v>115.02325551930765</v>
      </c>
    </row>
    <row r="8911" spans="1:11" x14ac:dyDescent="0.25">
      <c r="A8911" t="s">
        <v>8920</v>
      </c>
      <c r="B8911" s="6">
        <v>45714</v>
      </c>
      <c r="C8911" t="s">
        <v>10015</v>
      </c>
      <c r="D8911" t="s">
        <v>10018</v>
      </c>
      <c r="E8911">
        <v>20</v>
      </c>
      <c r="F8911">
        <f>+_xlfn.XLOOKUP(TablaVentas[[#This Row],[PRODUCTO FINANCIERO]],TablaPrecios[PRODUCTO FINANCIERO],TablaPrecios[PRECIO UNIT],0)</f>
        <v>14.9</v>
      </c>
      <c r="G8911" s="2">
        <f>+TablaVentas[[#This Row],[CANTIDAD]]*TablaVentas[[#This Row],[PRECIO UNITARIO]]</f>
        <v>298</v>
      </c>
      <c r="H8911" s="1">
        <f t="shared" ca="1" si="139"/>
        <v>0.13752076667639679</v>
      </c>
      <c r="I8911" s="2">
        <f ca="1">+TablaVentas[[#This Row],[VENTAL TOTAL]]-TablaVentas[[#This Row],[VENTAL TOTAL]]*TablaVentas[[#This Row],[DESCUENTO]]</f>
        <v>257.01881153043377</v>
      </c>
      <c r="J8911" s="2">
        <f ca="1">0.18*TablaVentas[[#This Row],[SUBTOTAL]]</f>
        <v>46.263386075478074</v>
      </c>
      <c r="K8911" s="2">
        <f ca="1">+TablaVentas[[#This Row],[SUBTOTAL]]+TablaVentas[[#This Row],[IGV]]</f>
        <v>303.28219760591185</v>
      </c>
    </row>
    <row r="8912" spans="1:11" x14ac:dyDescent="0.25">
      <c r="A8912" t="s">
        <v>8921</v>
      </c>
      <c r="B8912" s="6">
        <v>45708</v>
      </c>
      <c r="C8912" t="s">
        <v>10012</v>
      </c>
      <c r="D8912" t="s">
        <v>10020</v>
      </c>
      <c r="E8912">
        <v>14</v>
      </c>
      <c r="F8912">
        <f>+_xlfn.XLOOKUP(TablaVentas[[#This Row],[PRODUCTO FINANCIERO]],TablaPrecios[PRODUCTO FINANCIERO],TablaPrecios[PRECIO UNIT],0)</f>
        <v>14.9</v>
      </c>
      <c r="G8912" s="2">
        <f>+TablaVentas[[#This Row],[CANTIDAD]]*TablaVentas[[#This Row],[PRECIO UNITARIO]]</f>
        <v>208.6</v>
      </c>
      <c r="H8912" s="1">
        <f t="shared" ca="1" si="139"/>
        <v>0.1028872354618669</v>
      </c>
      <c r="I8912" s="2">
        <f ca="1">+TablaVentas[[#This Row],[VENTAL TOTAL]]-TablaVentas[[#This Row],[VENTAL TOTAL]]*TablaVentas[[#This Row],[DESCUENTO]]</f>
        <v>187.13772268265456</v>
      </c>
      <c r="J8912" s="2">
        <f ca="1">0.18*TablaVentas[[#This Row],[SUBTOTAL]]</f>
        <v>33.684790082877818</v>
      </c>
      <c r="K8912" s="2">
        <f ca="1">+TablaVentas[[#This Row],[SUBTOTAL]]+TablaVentas[[#This Row],[IGV]]</f>
        <v>220.82251276553237</v>
      </c>
    </row>
    <row r="8913" spans="1:11" x14ac:dyDescent="0.25">
      <c r="A8913" t="s">
        <v>8922</v>
      </c>
      <c r="B8913" s="6">
        <v>45803</v>
      </c>
      <c r="C8913" t="s">
        <v>10014</v>
      </c>
      <c r="D8913" t="s">
        <v>10017</v>
      </c>
      <c r="E8913">
        <v>15</v>
      </c>
      <c r="F8913">
        <f>+_xlfn.XLOOKUP(TablaVentas[[#This Row],[PRODUCTO FINANCIERO]],TablaPrecios[PRODUCTO FINANCIERO],TablaPrecios[PRECIO UNIT],0)</f>
        <v>9.9</v>
      </c>
      <c r="G8913" s="2">
        <f>+TablaVentas[[#This Row],[CANTIDAD]]*TablaVentas[[#This Row],[PRECIO UNITARIO]]</f>
        <v>148.5</v>
      </c>
      <c r="H8913" s="1">
        <f t="shared" ca="1" si="139"/>
        <v>0.11320871259079601</v>
      </c>
      <c r="I8913" s="2">
        <f ca="1">+TablaVentas[[#This Row],[VENTAL TOTAL]]-TablaVentas[[#This Row],[VENTAL TOTAL]]*TablaVentas[[#This Row],[DESCUENTO]]</f>
        <v>131.68850618026678</v>
      </c>
      <c r="J8913" s="2">
        <f ca="1">0.18*TablaVentas[[#This Row],[SUBTOTAL]]</f>
        <v>23.703931112448021</v>
      </c>
      <c r="K8913" s="2">
        <f ca="1">+TablaVentas[[#This Row],[SUBTOTAL]]+TablaVentas[[#This Row],[IGV]]</f>
        <v>155.39243729271482</v>
      </c>
    </row>
    <row r="8914" spans="1:11" x14ac:dyDescent="0.25">
      <c r="A8914" t="s">
        <v>8923</v>
      </c>
      <c r="B8914" s="6">
        <v>46098</v>
      </c>
      <c r="C8914" t="s">
        <v>10016</v>
      </c>
      <c r="D8914" t="s">
        <v>10017</v>
      </c>
      <c r="E8914">
        <v>15</v>
      </c>
      <c r="F8914">
        <f>+_xlfn.XLOOKUP(TablaVentas[[#This Row],[PRODUCTO FINANCIERO]],TablaPrecios[PRODUCTO FINANCIERO],TablaPrecios[PRECIO UNIT],0)</f>
        <v>9.9</v>
      </c>
      <c r="G8914" s="2">
        <f>+TablaVentas[[#This Row],[CANTIDAD]]*TablaVentas[[#This Row],[PRECIO UNITARIO]]</f>
        <v>148.5</v>
      </c>
      <c r="H8914" s="1">
        <f t="shared" ca="1" si="139"/>
        <v>0.18461163483919618</v>
      </c>
      <c r="I8914" s="2">
        <f ca="1">+TablaVentas[[#This Row],[VENTAL TOTAL]]-TablaVentas[[#This Row],[VENTAL TOTAL]]*TablaVentas[[#This Row],[DESCUENTO]]</f>
        <v>121.08517222637937</v>
      </c>
      <c r="J8914" s="2">
        <f ca="1">0.18*TablaVentas[[#This Row],[SUBTOTAL]]</f>
        <v>21.795331000748284</v>
      </c>
      <c r="K8914" s="2">
        <f ca="1">+TablaVentas[[#This Row],[SUBTOTAL]]+TablaVentas[[#This Row],[IGV]]</f>
        <v>142.88050322712766</v>
      </c>
    </row>
    <row r="8915" spans="1:11" x14ac:dyDescent="0.25">
      <c r="A8915" t="s">
        <v>8924</v>
      </c>
      <c r="B8915" s="6">
        <v>46377</v>
      </c>
      <c r="C8915" t="s">
        <v>10013</v>
      </c>
      <c r="D8915" t="s">
        <v>10020</v>
      </c>
      <c r="E8915">
        <v>4</v>
      </c>
      <c r="F8915">
        <f>+_xlfn.XLOOKUP(TablaVentas[[#This Row],[PRODUCTO FINANCIERO]],TablaPrecios[PRODUCTO FINANCIERO],TablaPrecios[PRECIO UNIT],0)</f>
        <v>14.9</v>
      </c>
      <c r="G8915" s="2">
        <f>+TablaVentas[[#This Row],[CANTIDAD]]*TablaVentas[[#This Row],[PRECIO UNITARIO]]</f>
        <v>59.6</v>
      </c>
      <c r="H8915" s="1">
        <f t="shared" ca="1" si="139"/>
        <v>0.12689193701899623</v>
      </c>
      <c r="I8915" s="2">
        <f ca="1">+TablaVentas[[#This Row],[VENTAL TOTAL]]-TablaVentas[[#This Row],[VENTAL TOTAL]]*TablaVentas[[#This Row],[DESCUENTO]]</f>
        <v>52.037240553667829</v>
      </c>
      <c r="J8915" s="2">
        <f ca="1">0.18*TablaVentas[[#This Row],[SUBTOTAL]]</f>
        <v>9.3667032996602089</v>
      </c>
      <c r="K8915" s="2">
        <f ca="1">+TablaVentas[[#This Row],[SUBTOTAL]]+TablaVentas[[#This Row],[IGV]]</f>
        <v>61.403943853328038</v>
      </c>
    </row>
    <row r="8916" spans="1:11" x14ac:dyDescent="0.25">
      <c r="A8916" t="s">
        <v>8925</v>
      </c>
      <c r="B8916" s="6">
        <v>45416</v>
      </c>
      <c r="C8916" t="s">
        <v>10011</v>
      </c>
      <c r="D8916" t="s">
        <v>10017</v>
      </c>
      <c r="E8916">
        <v>9</v>
      </c>
      <c r="F8916">
        <f>+_xlfn.XLOOKUP(TablaVentas[[#This Row],[PRODUCTO FINANCIERO]],TablaPrecios[PRODUCTO FINANCIERO],TablaPrecios[PRECIO UNIT],0)</f>
        <v>9.9</v>
      </c>
      <c r="G8916" s="2">
        <f>+TablaVentas[[#This Row],[CANTIDAD]]*TablaVentas[[#This Row],[PRECIO UNITARIO]]</f>
        <v>89.100000000000009</v>
      </c>
      <c r="H8916" s="1">
        <f t="shared" ca="1" si="139"/>
        <v>0.15266653547721054</v>
      </c>
      <c r="I8916" s="2">
        <f ca="1">+TablaVentas[[#This Row],[VENTAL TOTAL]]-TablaVentas[[#This Row],[VENTAL TOTAL]]*TablaVentas[[#This Row],[DESCUENTO]]</f>
        <v>75.497411688980549</v>
      </c>
      <c r="J8916" s="2">
        <f ca="1">0.18*TablaVentas[[#This Row],[SUBTOTAL]]</f>
        <v>13.589534104016499</v>
      </c>
      <c r="K8916" s="2">
        <f ca="1">+TablaVentas[[#This Row],[SUBTOTAL]]+TablaVentas[[#This Row],[IGV]]</f>
        <v>89.086945792997042</v>
      </c>
    </row>
    <row r="8917" spans="1:11" x14ac:dyDescent="0.25">
      <c r="A8917" t="s">
        <v>8926</v>
      </c>
      <c r="B8917" s="6">
        <v>46326</v>
      </c>
      <c r="C8917" t="s">
        <v>10012</v>
      </c>
      <c r="D8917" t="s">
        <v>10022</v>
      </c>
      <c r="E8917">
        <v>3</v>
      </c>
      <c r="F8917">
        <f>+_xlfn.XLOOKUP(TablaVentas[[#This Row],[PRODUCTO FINANCIERO]],TablaPrecios[PRODUCTO FINANCIERO],TablaPrecios[PRECIO UNIT],0)</f>
        <v>20.9</v>
      </c>
      <c r="G8917" s="2">
        <f>+TablaVentas[[#This Row],[CANTIDAD]]*TablaVentas[[#This Row],[PRECIO UNITARIO]]</f>
        <v>62.699999999999996</v>
      </c>
      <c r="H8917" s="1">
        <f t="shared" ca="1" si="139"/>
        <v>0.19342759270053925</v>
      </c>
      <c r="I8917" s="2">
        <f ca="1">+TablaVentas[[#This Row],[VENTAL TOTAL]]-TablaVentas[[#This Row],[VENTAL TOTAL]]*TablaVentas[[#This Row],[DESCUENTO]]</f>
        <v>50.572089937676182</v>
      </c>
      <c r="J8917" s="2">
        <f ca="1">0.18*TablaVentas[[#This Row],[SUBTOTAL]]</f>
        <v>9.102976188781712</v>
      </c>
      <c r="K8917" s="2">
        <f ca="1">+TablaVentas[[#This Row],[SUBTOTAL]]+TablaVentas[[#This Row],[IGV]]</f>
        <v>59.675066126457892</v>
      </c>
    </row>
    <row r="8918" spans="1:11" x14ac:dyDescent="0.25">
      <c r="A8918" t="s">
        <v>8927</v>
      </c>
      <c r="B8918" s="6">
        <v>45524</v>
      </c>
      <c r="C8918" t="s">
        <v>10013</v>
      </c>
      <c r="D8918" t="s">
        <v>10019</v>
      </c>
      <c r="E8918">
        <v>12</v>
      </c>
      <c r="F8918">
        <f>+_xlfn.XLOOKUP(TablaVentas[[#This Row],[PRODUCTO FINANCIERO]],TablaPrecios[PRODUCTO FINANCIERO],TablaPrecios[PRECIO UNIT],0)</f>
        <v>9.9</v>
      </c>
      <c r="G8918" s="2">
        <f>+TablaVentas[[#This Row],[CANTIDAD]]*TablaVentas[[#This Row],[PRECIO UNITARIO]]</f>
        <v>118.80000000000001</v>
      </c>
      <c r="H8918" s="1">
        <f t="shared" ca="1" si="139"/>
        <v>0.10866604317003739</v>
      </c>
      <c r="I8918" s="2">
        <f ca="1">+TablaVentas[[#This Row],[VENTAL TOTAL]]-TablaVentas[[#This Row],[VENTAL TOTAL]]*TablaVentas[[#This Row],[DESCUENTO]]</f>
        <v>105.89047407139957</v>
      </c>
      <c r="J8918" s="2">
        <f ca="1">0.18*TablaVentas[[#This Row],[SUBTOTAL]]</f>
        <v>19.060285332851922</v>
      </c>
      <c r="K8918" s="2">
        <f ca="1">+TablaVentas[[#This Row],[SUBTOTAL]]+TablaVentas[[#This Row],[IGV]]</f>
        <v>124.95075940425149</v>
      </c>
    </row>
    <row r="8919" spans="1:11" x14ac:dyDescent="0.25">
      <c r="A8919" t="s">
        <v>8928</v>
      </c>
      <c r="B8919" s="6">
        <v>46047</v>
      </c>
      <c r="C8919" t="s">
        <v>10013</v>
      </c>
      <c r="D8919" t="s">
        <v>10022</v>
      </c>
      <c r="E8919">
        <v>11</v>
      </c>
      <c r="F8919">
        <f>+_xlfn.XLOOKUP(TablaVentas[[#This Row],[PRODUCTO FINANCIERO]],TablaPrecios[PRODUCTO FINANCIERO],TablaPrecios[PRECIO UNIT],0)</f>
        <v>20.9</v>
      </c>
      <c r="G8919" s="2">
        <f>+TablaVentas[[#This Row],[CANTIDAD]]*TablaVentas[[#This Row],[PRECIO UNITARIO]]</f>
        <v>229.89999999999998</v>
      </c>
      <c r="H8919" s="1">
        <f t="shared" ca="1" si="139"/>
        <v>0.15232356070808395</v>
      </c>
      <c r="I8919" s="2">
        <f ca="1">+TablaVentas[[#This Row],[VENTAL TOTAL]]-TablaVentas[[#This Row],[VENTAL TOTAL]]*TablaVentas[[#This Row],[DESCUENTO]]</f>
        <v>194.8808133932115</v>
      </c>
      <c r="J8919" s="2">
        <f ca="1">0.18*TablaVentas[[#This Row],[SUBTOTAL]]</f>
        <v>35.078546410778067</v>
      </c>
      <c r="K8919" s="2">
        <f ca="1">+TablaVentas[[#This Row],[SUBTOTAL]]+TablaVentas[[#This Row],[IGV]]</f>
        <v>229.95935980398957</v>
      </c>
    </row>
    <row r="8920" spans="1:11" x14ac:dyDescent="0.25">
      <c r="A8920" t="s">
        <v>8929</v>
      </c>
      <c r="B8920" s="6">
        <v>45442</v>
      </c>
      <c r="C8920" t="s">
        <v>10016</v>
      </c>
      <c r="D8920" t="s">
        <v>10018</v>
      </c>
      <c r="E8920">
        <v>15</v>
      </c>
      <c r="F8920">
        <f>+_xlfn.XLOOKUP(TablaVentas[[#This Row],[PRODUCTO FINANCIERO]],TablaPrecios[PRODUCTO FINANCIERO],TablaPrecios[PRECIO UNIT],0)</f>
        <v>14.9</v>
      </c>
      <c r="G8920" s="2">
        <f>+TablaVentas[[#This Row],[CANTIDAD]]*TablaVentas[[#This Row],[PRECIO UNITARIO]]</f>
        <v>223.5</v>
      </c>
      <c r="H8920" s="1">
        <f t="shared" ca="1" si="139"/>
        <v>0.18915808076961302</v>
      </c>
      <c r="I8920" s="2">
        <f ca="1">+TablaVentas[[#This Row],[VENTAL TOTAL]]-TablaVentas[[#This Row],[VENTAL TOTAL]]*TablaVentas[[#This Row],[DESCUENTO]]</f>
        <v>181.2231689479915</v>
      </c>
      <c r="J8920" s="2">
        <f ca="1">0.18*TablaVentas[[#This Row],[SUBTOTAL]]</f>
        <v>32.620170410638465</v>
      </c>
      <c r="K8920" s="2">
        <f ca="1">+TablaVentas[[#This Row],[SUBTOTAL]]+TablaVentas[[#This Row],[IGV]]</f>
        <v>213.84333935862998</v>
      </c>
    </row>
    <row r="8921" spans="1:11" x14ac:dyDescent="0.25">
      <c r="A8921" t="s">
        <v>8930</v>
      </c>
      <c r="B8921" s="6">
        <v>46291</v>
      </c>
      <c r="C8921" t="s">
        <v>10014</v>
      </c>
      <c r="D8921" t="s">
        <v>10020</v>
      </c>
      <c r="E8921">
        <v>15</v>
      </c>
      <c r="F8921">
        <f>+_xlfn.XLOOKUP(TablaVentas[[#This Row],[PRODUCTO FINANCIERO]],TablaPrecios[PRODUCTO FINANCIERO],TablaPrecios[PRECIO UNIT],0)</f>
        <v>14.9</v>
      </c>
      <c r="G8921" s="2">
        <f>+TablaVentas[[#This Row],[CANTIDAD]]*TablaVentas[[#This Row],[PRECIO UNITARIO]]</f>
        <v>223.5</v>
      </c>
      <c r="H8921" s="1">
        <f t="shared" ca="1" si="139"/>
        <v>0.11536707161773206</v>
      </c>
      <c r="I8921" s="2">
        <f ca="1">+TablaVentas[[#This Row],[VENTAL TOTAL]]-TablaVentas[[#This Row],[VENTAL TOTAL]]*TablaVentas[[#This Row],[DESCUENTO]]</f>
        <v>197.7154594934369</v>
      </c>
      <c r="J8921" s="2">
        <f ca="1">0.18*TablaVentas[[#This Row],[SUBTOTAL]]</f>
        <v>35.588782708818641</v>
      </c>
      <c r="K8921" s="2">
        <f ca="1">+TablaVentas[[#This Row],[SUBTOTAL]]+TablaVentas[[#This Row],[IGV]]</f>
        <v>233.30424220225552</v>
      </c>
    </row>
    <row r="8922" spans="1:11" x14ac:dyDescent="0.25">
      <c r="A8922" t="s">
        <v>8931</v>
      </c>
      <c r="B8922" s="6">
        <v>46210</v>
      </c>
      <c r="C8922" t="s">
        <v>10011</v>
      </c>
      <c r="D8922" t="s">
        <v>10019</v>
      </c>
      <c r="E8922">
        <v>15</v>
      </c>
      <c r="F8922">
        <f>+_xlfn.XLOOKUP(TablaVentas[[#This Row],[PRODUCTO FINANCIERO]],TablaPrecios[PRODUCTO FINANCIERO],TablaPrecios[PRECIO UNIT],0)</f>
        <v>9.9</v>
      </c>
      <c r="G8922" s="2">
        <f>+TablaVentas[[#This Row],[CANTIDAD]]*TablaVentas[[#This Row],[PRECIO UNITARIO]]</f>
        <v>148.5</v>
      </c>
      <c r="H8922" s="1">
        <f t="shared" ca="1" si="139"/>
        <v>0.15433786861571325</v>
      </c>
      <c r="I8922" s="2">
        <f ca="1">+TablaVentas[[#This Row],[VENTAL TOTAL]]-TablaVentas[[#This Row],[VENTAL TOTAL]]*TablaVentas[[#This Row],[DESCUENTO]]</f>
        <v>125.58082651056658</v>
      </c>
      <c r="J8922" s="2">
        <f ca="1">0.18*TablaVentas[[#This Row],[SUBTOTAL]]</f>
        <v>22.604548771901985</v>
      </c>
      <c r="K8922" s="2">
        <f ca="1">+TablaVentas[[#This Row],[SUBTOTAL]]+TablaVentas[[#This Row],[IGV]]</f>
        <v>148.18537528246856</v>
      </c>
    </row>
    <row r="8923" spans="1:11" x14ac:dyDescent="0.25">
      <c r="A8923" t="s">
        <v>8932</v>
      </c>
      <c r="B8923" s="6">
        <v>45872</v>
      </c>
      <c r="C8923" t="s">
        <v>10011</v>
      </c>
      <c r="D8923" t="s">
        <v>10022</v>
      </c>
      <c r="E8923">
        <v>13</v>
      </c>
      <c r="F8923">
        <f>+_xlfn.XLOOKUP(TablaVentas[[#This Row],[PRODUCTO FINANCIERO]],TablaPrecios[PRODUCTO FINANCIERO],TablaPrecios[PRECIO UNIT],0)</f>
        <v>20.9</v>
      </c>
      <c r="G8923" s="2">
        <f>+TablaVentas[[#This Row],[CANTIDAD]]*TablaVentas[[#This Row],[PRECIO UNITARIO]]</f>
        <v>271.7</v>
      </c>
      <c r="H8923" s="1">
        <f t="shared" ca="1" si="139"/>
        <v>0.12468673916822132</v>
      </c>
      <c r="I8923" s="2">
        <f ca="1">+TablaVentas[[#This Row],[VENTAL TOTAL]]-TablaVentas[[#This Row],[VENTAL TOTAL]]*TablaVentas[[#This Row],[DESCUENTO]]</f>
        <v>237.82261296799425</v>
      </c>
      <c r="J8923" s="2">
        <f ca="1">0.18*TablaVentas[[#This Row],[SUBTOTAL]]</f>
        <v>42.808070334238963</v>
      </c>
      <c r="K8923" s="2">
        <f ca="1">+TablaVentas[[#This Row],[SUBTOTAL]]+TablaVentas[[#This Row],[IGV]]</f>
        <v>280.63068330223319</v>
      </c>
    </row>
    <row r="8924" spans="1:11" x14ac:dyDescent="0.25">
      <c r="A8924" t="s">
        <v>8933</v>
      </c>
      <c r="B8924" s="6">
        <v>46157</v>
      </c>
      <c r="C8924" t="s">
        <v>10016</v>
      </c>
      <c r="D8924" t="s">
        <v>10017</v>
      </c>
      <c r="E8924">
        <v>3</v>
      </c>
      <c r="F8924">
        <f>+_xlfn.XLOOKUP(TablaVentas[[#This Row],[PRODUCTO FINANCIERO]],TablaPrecios[PRODUCTO FINANCIERO],TablaPrecios[PRECIO UNIT],0)</f>
        <v>9.9</v>
      </c>
      <c r="G8924" s="2">
        <f>+TablaVentas[[#This Row],[CANTIDAD]]*TablaVentas[[#This Row],[PRECIO UNITARIO]]</f>
        <v>29.700000000000003</v>
      </c>
      <c r="H8924" s="1">
        <f t="shared" ca="1" si="139"/>
        <v>0.15267972700507271</v>
      </c>
      <c r="I8924" s="2">
        <f ca="1">+TablaVentas[[#This Row],[VENTAL TOTAL]]-TablaVentas[[#This Row],[VENTAL TOTAL]]*TablaVentas[[#This Row],[DESCUENTO]]</f>
        <v>25.165412107949344</v>
      </c>
      <c r="J8924" s="2">
        <f ca="1">0.18*TablaVentas[[#This Row],[SUBTOTAL]]</f>
        <v>4.5297741794308815</v>
      </c>
      <c r="K8924" s="2">
        <f ca="1">+TablaVentas[[#This Row],[SUBTOTAL]]+TablaVentas[[#This Row],[IGV]]</f>
        <v>29.695186287380224</v>
      </c>
    </row>
    <row r="8925" spans="1:11" x14ac:dyDescent="0.25">
      <c r="A8925" t="s">
        <v>8934</v>
      </c>
      <c r="B8925" s="6">
        <v>46143</v>
      </c>
      <c r="C8925" t="s">
        <v>10012</v>
      </c>
      <c r="D8925" t="s">
        <v>10020</v>
      </c>
      <c r="E8925">
        <v>11</v>
      </c>
      <c r="F8925">
        <f>+_xlfn.XLOOKUP(TablaVentas[[#This Row],[PRODUCTO FINANCIERO]],TablaPrecios[PRODUCTO FINANCIERO],TablaPrecios[PRECIO UNIT],0)</f>
        <v>14.9</v>
      </c>
      <c r="G8925" s="2">
        <f>+TablaVentas[[#This Row],[CANTIDAD]]*TablaVentas[[#This Row],[PRECIO UNITARIO]]</f>
        <v>163.9</v>
      </c>
      <c r="H8925" s="1">
        <f t="shared" ca="1" si="139"/>
        <v>0.17854561599368496</v>
      </c>
      <c r="I8925" s="2">
        <f ca="1">+TablaVentas[[#This Row],[VENTAL TOTAL]]-TablaVentas[[#This Row],[VENTAL TOTAL]]*TablaVentas[[#This Row],[DESCUENTO]]</f>
        <v>134.63637353863504</v>
      </c>
      <c r="J8925" s="2">
        <f ca="1">0.18*TablaVentas[[#This Row],[SUBTOTAL]]</f>
        <v>24.234547236954306</v>
      </c>
      <c r="K8925" s="2">
        <f ca="1">+TablaVentas[[#This Row],[SUBTOTAL]]+TablaVentas[[#This Row],[IGV]]</f>
        <v>158.87092077558935</v>
      </c>
    </row>
    <row r="8926" spans="1:11" x14ac:dyDescent="0.25">
      <c r="A8926" t="s">
        <v>8935</v>
      </c>
      <c r="B8926" s="6">
        <v>46024</v>
      </c>
      <c r="C8926" t="s">
        <v>10014</v>
      </c>
      <c r="D8926" t="s">
        <v>10022</v>
      </c>
      <c r="E8926">
        <v>11</v>
      </c>
      <c r="F8926">
        <f>+_xlfn.XLOOKUP(TablaVentas[[#This Row],[PRODUCTO FINANCIERO]],TablaPrecios[PRODUCTO FINANCIERO],TablaPrecios[PRECIO UNIT],0)</f>
        <v>20.9</v>
      </c>
      <c r="G8926" s="2">
        <f>+TablaVentas[[#This Row],[CANTIDAD]]*TablaVentas[[#This Row],[PRECIO UNITARIO]]</f>
        <v>229.89999999999998</v>
      </c>
      <c r="H8926" s="1">
        <f t="shared" ca="1" si="139"/>
        <v>0.16641258719778915</v>
      </c>
      <c r="I8926" s="2">
        <f ca="1">+TablaVentas[[#This Row],[VENTAL TOTAL]]-TablaVentas[[#This Row],[VENTAL TOTAL]]*TablaVentas[[#This Row],[DESCUENTO]]</f>
        <v>191.64174620322825</v>
      </c>
      <c r="J8926" s="2">
        <f ca="1">0.18*TablaVentas[[#This Row],[SUBTOTAL]]</f>
        <v>34.495514316581087</v>
      </c>
      <c r="K8926" s="2">
        <f ca="1">+TablaVentas[[#This Row],[SUBTOTAL]]+TablaVentas[[#This Row],[IGV]]</f>
        <v>226.13726051980933</v>
      </c>
    </row>
    <row r="8927" spans="1:11" x14ac:dyDescent="0.25">
      <c r="A8927" t="s">
        <v>8936</v>
      </c>
      <c r="B8927" s="6">
        <v>45691</v>
      </c>
      <c r="C8927" t="s">
        <v>10015</v>
      </c>
      <c r="D8927" t="s">
        <v>10018</v>
      </c>
      <c r="E8927">
        <v>11</v>
      </c>
      <c r="F8927">
        <f>+_xlfn.XLOOKUP(TablaVentas[[#This Row],[PRODUCTO FINANCIERO]],TablaPrecios[PRODUCTO FINANCIERO],TablaPrecios[PRECIO UNIT],0)</f>
        <v>14.9</v>
      </c>
      <c r="G8927" s="2">
        <f>+TablaVentas[[#This Row],[CANTIDAD]]*TablaVentas[[#This Row],[PRECIO UNITARIO]]</f>
        <v>163.9</v>
      </c>
      <c r="H8927" s="1">
        <f t="shared" ca="1" si="139"/>
        <v>0.10834701480298273</v>
      </c>
      <c r="I8927" s="2">
        <f ca="1">+TablaVentas[[#This Row],[VENTAL TOTAL]]-TablaVentas[[#This Row],[VENTAL TOTAL]]*TablaVentas[[#This Row],[DESCUENTO]]</f>
        <v>146.14192427379115</v>
      </c>
      <c r="J8927" s="2">
        <f ca="1">0.18*TablaVentas[[#This Row],[SUBTOTAL]]</f>
        <v>26.305546369282407</v>
      </c>
      <c r="K8927" s="2">
        <f ca="1">+TablaVentas[[#This Row],[SUBTOTAL]]+TablaVentas[[#This Row],[IGV]]</f>
        <v>172.44747064307356</v>
      </c>
    </row>
    <row r="8928" spans="1:11" x14ac:dyDescent="0.25">
      <c r="A8928" t="s">
        <v>8937</v>
      </c>
      <c r="B8928" s="6">
        <v>45797</v>
      </c>
      <c r="C8928" t="s">
        <v>10012</v>
      </c>
      <c r="D8928" t="s">
        <v>10019</v>
      </c>
      <c r="E8928">
        <v>18</v>
      </c>
      <c r="F8928">
        <f>+_xlfn.XLOOKUP(TablaVentas[[#This Row],[PRODUCTO FINANCIERO]],TablaPrecios[PRODUCTO FINANCIERO],TablaPrecios[PRECIO UNIT],0)</f>
        <v>9.9</v>
      </c>
      <c r="G8928" s="2">
        <f>+TablaVentas[[#This Row],[CANTIDAD]]*TablaVentas[[#This Row],[PRECIO UNITARIO]]</f>
        <v>178.20000000000002</v>
      </c>
      <c r="H8928" s="1">
        <f t="shared" ca="1" si="139"/>
        <v>0.15744856744009456</v>
      </c>
      <c r="I8928" s="2">
        <f ca="1">+TablaVentas[[#This Row],[VENTAL TOTAL]]-TablaVentas[[#This Row],[VENTAL TOTAL]]*TablaVentas[[#This Row],[DESCUENTO]]</f>
        <v>150.14266528217516</v>
      </c>
      <c r="J8928" s="2">
        <f ca="1">0.18*TablaVentas[[#This Row],[SUBTOTAL]]</f>
        <v>27.025679750791529</v>
      </c>
      <c r="K8928" s="2">
        <f ca="1">+TablaVentas[[#This Row],[SUBTOTAL]]+TablaVentas[[#This Row],[IGV]]</f>
        <v>177.1683450329667</v>
      </c>
    </row>
    <row r="8929" spans="1:11" x14ac:dyDescent="0.25">
      <c r="A8929" t="s">
        <v>8938</v>
      </c>
      <c r="B8929" s="6">
        <v>45935</v>
      </c>
      <c r="C8929" t="s">
        <v>10016</v>
      </c>
      <c r="D8929" t="s">
        <v>10018</v>
      </c>
      <c r="E8929">
        <v>19</v>
      </c>
      <c r="F8929">
        <f>+_xlfn.XLOOKUP(TablaVentas[[#This Row],[PRODUCTO FINANCIERO]],TablaPrecios[PRODUCTO FINANCIERO],TablaPrecios[PRECIO UNIT],0)</f>
        <v>14.9</v>
      </c>
      <c r="G8929" s="2">
        <f>+TablaVentas[[#This Row],[CANTIDAD]]*TablaVentas[[#This Row],[PRECIO UNITARIO]]</f>
        <v>283.10000000000002</v>
      </c>
      <c r="H8929" s="1">
        <f t="shared" ca="1" si="139"/>
        <v>0.11494507617250166</v>
      </c>
      <c r="I8929" s="2">
        <f ca="1">+TablaVentas[[#This Row],[VENTAL TOTAL]]-TablaVentas[[#This Row],[VENTAL TOTAL]]*TablaVentas[[#This Row],[DESCUENTO]]</f>
        <v>250.55904893556482</v>
      </c>
      <c r="J8929" s="2">
        <f ca="1">0.18*TablaVentas[[#This Row],[SUBTOTAL]]</f>
        <v>45.100628808401666</v>
      </c>
      <c r="K8929" s="2">
        <f ca="1">+TablaVentas[[#This Row],[SUBTOTAL]]+TablaVentas[[#This Row],[IGV]]</f>
        <v>295.65967774396648</v>
      </c>
    </row>
    <row r="8930" spans="1:11" x14ac:dyDescent="0.25">
      <c r="A8930" t="s">
        <v>8939</v>
      </c>
      <c r="B8930" s="6">
        <v>45688</v>
      </c>
      <c r="C8930" t="s">
        <v>10011</v>
      </c>
      <c r="D8930" t="s">
        <v>10019</v>
      </c>
      <c r="E8930">
        <v>6</v>
      </c>
      <c r="F8930">
        <f>+_xlfn.XLOOKUP(TablaVentas[[#This Row],[PRODUCTO FINANCIERO]],TablaPrecios[PRODUCTO FINANCIERO],TablaPrecios[PRECIO UNIT],0)</f>
        <v>9.9</v>
      </c>
      <c r="G8930" s="2">
        <f>+TablaVentas[[#This Row],[CANTIDAD]]*TablaVentas[[#This Row],[PRECIO UNITARIO]]</f>
        <v>59.400000000000006</v>
      </c>
      <c r="H8930" s="1">
        <f t="shared" ca="1" si="139"/>
        <v>0.11035041158849981</v>
      </c>
      <c r="I8930" s="2">
        <f ca="1">+TablaVentas[[#This Row],[VENTAL TOTAL]]-TablaVentas[[#This Row],[VENTAL TOTAL]]*TablaVentas[[#This Row],[DESCUENTO]]</f>
        <v>52.845185551643112</v>
      </c>
      <c r="J8930" s="2">
        <f ca="1">0.18*TablaVentas[[#This Row],[SUBTOTAL]]</f>
        <v>9.5121333992957595</v>
      </c>
      <c r="K8930" s="2">
        <f ca="1">+TablaVentas[[#This Row],[SUBTOTAL]]+TablaVentas[[#This Row],[IGV]]</f>
        <v>62.357318950938875</v>
      </c>
    </row>
    <row r="8931" spans="1:11" x14ac:dyDescent="0.25">
      <c r="A8931" t="s">
        <v>8940</v>
      </c>
      <c r="B8931" s="6">
        <v>45348</v>
      </c>
      <c r="C8931" t="s">
        <v>10015</v>
      </c>
      <c r="D8931" t="s">
        <v>10018</v>
      </c>
      <c r="E8931">
        <v>13</v>
      </c>
      <c r="F8931">
        <f>+_xlfn.XLOOKUP(TablaVentas[[#This Row],[PRODUCTO FINANCIERO]],TablaPrecios[PRODUCTO FINANCIERO],TablaPrecios[PRECIO UNIT],0)</f>
        <v>14.9</v>
      </c>
      <c r="G8931" s="2">
        <f>+TablaVentas[[#This Row],[CANTIDAD]]*TablaVentas[[#This Row],[PRECIO UNITARIO]]</f>
        <v>193.70000000000002</v>
      </c>
      <c r="H8931" s="1">
        <f t="shared" ca="1" si="139"/>
        <v>0.10231398277075482</v>
      </c>
      <c r="I8931" s="2">
        <f ca="1">+TablaVentas[[#This Row],[VENTAL TOTAL]]-TablaVentas[[#This Row],[VENTAL TOTAL]]*TablaVentas[[#This Row],[DESCUENTO]]</f>
        <v>173.88178153730482</v>
      </c>
      <c r="J8931" s="2">
        <f ca="1">0.18*TablaVentas[[#This Row],[SUBTOTAL]]</f>
        <v>31.298720676714865</v>
      </c>
      <c r="K8931" s="2">
        <f ca="1">+TablaVentas[[#This Row],[SUBTOTAL]]+TablaVentas[[#This Row],[IGV]]</f>
        <v>205.18050221401967</v>
      </c>
    </row>
    <row r="8932" spans="1:11" x14ac:dyDescent="0.25">
      <c r="A8932" t="s">
        <v>8941</v>
      </c>
      <c r="B8932" s="6">
        <v>46082</v>
      </c>
      <c r="C8932" t="s">
        <v>10016</v>
      </c>
      <c r="D8932" t="s">
        <v>10017</v>
      </c>
      <c r="E8932">
        <v>6</v>
      </c>
      <c r="F8932">
        <f>+_xlfn.XLOOKUP(TablaVentas[[#This Row],[PRODUCTO FINANCIERO]],TablaPrecios[PRODUCTO FINANCIERO],TablaPrecios[PRECIO UNIT],0)</f>
        <v>9.9</v>
      </c>
      <c r="G8932" s="2">
        <f>+TablaVentas[[#This Row],[CANTIDAD]]*TablaVentas[[#This Row],[PRECIO UNITARIO]]</f>
        <v>59.400000000000006</v>
      </c>
      <c r="H8932" s="1">
        <f t="shared" ca="1" si="139"/>
        <v>0.12815193341100037</v>
      </c>
      <c r="I8932" s="2">
        <f ca="1">+TablaVentas[[#This Row],[VENTAL TOTAL]]-TablaVentas[[#This Row],[VENTAL TOTAL]]*TablaVentas[[#This Row],[DESCUENTO]]</f>
        <v>51.787775155386583</v>
      </c>
      <c r="J8932" s="2">
        <f ca="1">0.18*TablaVentas[[#This Row],[SUBTOTAL]]</f>
        <v>9.3217995279695849</v>
      </c>
      <c r="K8932" s="2">
        <f ca="1">+TablaVentas[[#This Row],[SUBTOTAL]]+TablaVentas[[#This Row],[IGV]]</f>
        <v>61.109574683356172</v>
      </c>
    </row>
    <row r="8933" spans="1:11" x14ac:dyDescent="0.25">
      <c r="A8933" t="s">
        <v>8942</v>
      </c>
      <c r="B8933" s="6">
        <v>45302</v>
      </c>
      <c r="C8933" t="s">
        <v>10011</v>
      </c>
      <c r="D8933" t="s">
        <v>10019</v>
      </c>
      <c r="E8933">
        <v>7</v>
      </c>
      <c r="F8933">
        <f>+_xlfn.XLOOKUP(TablaVentas[[#This Row],[PRODUCTO FINANCIERO]],TablaPrecios[PRODUCTO FINANCIERO],TablaPrecios[PRECIO UNIT],0)</f>
        <v>9.9</v>
      </c>
      <c r="G8933" s="2">
        <f>+TablaVentas[[#This Row],[CANTIDAD]]*TablaVentas[[#This Row],[PRECIO UNITARIO]]</f>
        <v>69.3</v>
      </c>
      <c r="H8933" s="1">
        <f t="shared" ca="1" si="139"/>
        <v>0.14906298320948463</v>
      </c>
      <c r="I8933" s="2">
        <f ca="1">+TablaVentas[[#This Row],[VENTAL TOTAL]]-TablaVentas[[#This Row],[VENTAL TOTAL]]*TablaVentas[[#This Row],[DESCUENTO]]</f>
        <v>58.969935263582713</v>
      </c>
      <c r="J8933" s="2">
        <f ca="1">0.18*TablaVentas[[#This Row],[SUBTOTAL]]</f>
        <v>10.614588347444888</v>
      </c>
      <c r="K8933" s="2">
        <f ca="1">+TablaVentas[[#This Row],[SUBTOTAL]]+TablaVentas[[#This Row],[IGV]]</f>
        <v>69.584523611027606</v>
      </c>
    </row>
    <row r="8934" spans="1:11" x14ac:dyDescent="0.25">
      <c r="A8934" t="s">
        <v>8943</v>
      </c>
      <c r="B8934" s="6">
        <v>45568</v>
      </c>
      <c r="C8934" t="s">
        <v>10011</v>
      </c>
      <c r="D8934" t="s">
        <v>10017</v>
      </c>
      <c r="E8934">
        <v>19</v>
      </c>
      <c r="F8934">
        <f>+_xlfn.XLOOKUP(TablaVentas[[#This Row],[PRODUCTO FINANCIERO]],TablaPrecios[PRODUCTO FINANCIERO],TablaPrecios[PRECIO UNIT],0)</f>
        <v>9.9</v>
      </c>
      <c r="G8934" s="2">
        <f>+TablaVentas[[#This Row],[CANTIDAD]]*TablaVentas[[#This Row],[PRECIO UNITARIO]]</f>
        <v>188.1</v>
      </c>
      <c r="H8934" s="1">
        <f t="shared" ca="1" si="139"/>
        <v>0.17532801998617306</v>
      </c>
      <c r="I8934" s="2">
        <f ca="1">+TablaVentas[[#This Row],[VENTAL TOTAL]]-TablaVentas[[#This Row],[VENTAL TOTAL]]*TablaVentas[[#This Row],[DESCUENTO]]</f>
        <v>155.12079944060085</v>
      </c>
      <c r="J8934" s="2">
        <f ca="1">0.18*TablaVentas[[#This Row],[SUBTOTAL]]</f>
        <v>27.921743899308151</v>
      </c>
      <c r="K8934" s="2">
        <f ca="1">+TablaVentas[[#This Row],[SUBTOTAL]]+TablaVentas[[#This Row],[IGV]]</f>
        <v>183.042543339909</v>
      </c>
    </row>
    <row r="8935" spans="1:11" x14ac:dyDescent="0.25">
      <c r="A8935" t="s">
        <v>8944</v>
      </c>
      <c r="B8935" s="6">
        <v>45312</v>
      </c>
      <c r="C8935" t="s">
        <v>10016</v>
      </c>
      <c r="D8935" t="s">
        <v>10022</v>
      </c>
      <c r="E8935">
        <v>13</v>
      </c>
      <c r="F8935">
        <f>+_xlfn.XLOOKUP(TablaVentas[[#This Row],[PRODUCTO FINANCIERO]],TablaPrecios[PRODUCTO FINANCIERO],TablaPrecios[PRECIO UNIT],0)</f>
        <v>20.9</v>
      </c>
      <c r="G8935" s="2">
        <f>+TablaVentas[[#This Row],[CANTIDAD]]*TablaVentas[[#This Row],[PRECIO UNITARIO]]</f>
        <v>271.7</v>
      </c>
      <c r="H8935" s="1">
        <f t="shared" ca="1" si="139"/>
        <v>0.16958119534736002</v>
      </c>
      <c r="I8935" s="2">
        <f ca="1">+TablaVentas[[#This Row],[VENTAL TOTAL]]-TablaVentas[[#This Row],[VENTAL TOTAL]]*TablaVentas[[#This Row],[DESCUENTO]]</f>
        <v>225.62478922412228</v>
      </c>
      <c r="J8935" s="2">
        <f ca="1">0.18*TablaVentas[[#This Row],[SUBTOTAL]]</f>
        <v>40.612462060342011</v>
      </c>
      <c r="K8935" s="2">
        <f ca="1">+TablaVentas[[#This Row],[SUBTOTAL]]+TablaVentas[[#This Row],[IGV]]</f>
        <v>266.23725128446426</v>
      </c>
    </row>
    <row r="8936" spans="1:11" x14ac:dyDescent="0.25">
      <c r="A8936" t="s">
        <v>8945</v>
      </c>
      <c r="B8936" s="6">
        <v>46309</v>
      </c>
      <c r="C8936" t="s">
        <v>10012</v>
      </c>
      <c r="D8936" t="s">
        <v>10018</v>
      </c>
      <c r="E8936">
        <v>10</v>
      </c>
      <c r="F8936">
        <f>+_xlfn.XLOOKUP(TablaVentas[[#This Row],[PRODUCTO FINANCIERO]],TablaPrecios[PRODUCTO FINANCIERO],TablaPrecios[PRECIO UNIT],0)</f>
        <v>14.9</v>
      </c>
      <c r="G8936" s="2">
        <f>+TablaVentas[[#This Row],[CANTIDAD]]*TablaVentas[[#This Row],[PRECIO UNITARIO]]</f>
        <v>149</v>
      </c>
      <c r="H8936" s="1">
        <f t="shared" ca="1" si="139"/>
        <v>0.17505510308513006</v>
      </c>
      <c r="I8936" s="2">
        <f ca="1">+TablaVentas[[#This Row],[VENTAL TOTAL]]-TablaVentas[[#This Row],[VENTAL TOTAL]]*TablaVentas[[#This Row],[DESCUENTO]]</f>
        <v>122.91678964031561</v>
      </c>
      <c r="J8936" s="2">
        <f ca="1">0.18*TablaVentas[[#This Row],[SUBTOTAL]]</f>
        <v>22.12502213525681</v>
      </c>
      <c r="K8936" s="2">
        <f ca="1">+TablaVentas[[#This Row],[SUBTOTAL]]+TablaVentas[[#This Row],[IGV]]</f>
        <v>145.04181177557243</v>
      </c>
    </row>
    <row r="8937" spans="1:11" x14ac:dyDescent="0.25">
      <c r="A8937" t="s">
        <v>8946</v>
      </c>
      <c r="B8937" s="6">
        <v>46385</v>
      </c>
      <c r="C8937" t="s">
        <v>10013</v>
      </c>
      <c r="D8937" t="s">
        <v>10019</v>
      </c>
      <c r="E8937">
        <v>4</v>
      </c>
      <c r="F8937">
        <f>+_xlfn.XLOOKUP(TablaVentas[[#This Row],[PRODUCTO FINANCIERO]],TablaPrecios[PRODUCTO FINANCIERO],TablaPrecios[PRECIO UNIT],0)</f>
        <v>9.9</v>
      </c>
      <c r="G8937" s="2">
        <f>+TablaVentas[[#This Row],[CANTIDAD]]*TablaVentas[[#This Row],[PRECIO UNITARIO]]</f>
        <v>39.6</v>
      </c>
      <c r="H8937" s="1">
        <f t="shared" ca="1" si="139"/>
        <v>0.16308847073796612</v>
      </c>
      <c r="I8937" s="2">
        <f ca="1">+TablaVentas[[#This Row],[VENTAL TOTAL]]-TablaVentas[[#This Row],[VENTAL TOTAL]]*TablaVentas[[#This Row],[DESCUENTO]]</f>
        <v>33.141696558776545</v>
      </c>
      <c r="J8937" s="2">
        <f ca="1">0.18*TablaVentas[[#This Row],[SUBTOTAL]]</f>
        <v>5.9655053805797777</v>
      </c>
      <c r="K8937" s="2">
        <f ca="1">+TablaVentas[[#This Row],[SUBTOTAL]]+TablaVentas[[#This Row],[IGV]]</f>
        <v>39.107201939356322</v>
      </c>
    </row>
    <row r="8938" spans="1:11" x14ac:dyDescent="0.25">
      <c r="A8938" t="s">
        <v>8947</v>
      </c>
      <c r="B8938" s="6">
        <v>45430</v>
      </c>
      <c r="C8938" t="s">
        <v>10014</v>
      </c>
      <c r="D8938" t="s">
        <v>10019</v>
      </c>
      <c r="E8938">
        <v>13</v>
      </c>
      <c r="F8938">
        <f>+_xlfn.XLOOKUP(TablaVentas[[#This Row],[PRODUCTO FINANCIERO]],TablaPrecios[PRODUCTO FINANCIERO],TablaPrecios[PRECIO UNIT],0)</f>
        <v>9.9</v>
      </c>
      <c r="G8938" s="2">
        <f>+TablaVentas[[#This Row],[CANTIDAD]]*TablaVentas[[#This Row],[PRECIO UNITARIO]]</f>
        <v>128.70000000000002</v>
      </c>
      <c r="H8938" s="1">
        <f t="shared" ca="1" si="139"/>
        <v>0.17925599172819803</v>
      </c>
      <c r="I8938" s="2">
        <f ca="1">+TablaVentas[[#This Row],[VENTAL TOTAL]]-TablaVentas[[#This Row],[VENTAL TOTAL]]*TablaVentas[[#This Row],[DESCUENTO]]</f>
        <v>105.62975386458092</v>
      </c>
      <c r="J8938" s="2">
        <f ca="1">0.18*TablaVentas[[#This Row],[SUBTOTAL]]</f>
        <v>19.013355695624565</v>
      </c>
      <c r="K8938" s="2">
        <f ca="1">+TablaVentas[[#This Row],[SUBTOTAL]]+TablaVentas[[#This Row],[IGV]]</f>
        <v>124.64310956020549</v>
      </c>
    </row>
    <row r="8939" spans="1:11" x14ac:dyDescent="0.25">
      <c r="A8939" t="s">
        <v>8948</v>
      </c>
      <c r="B8939" s="6">
        <v>46161</v>
      </c>
      <c r="C8939" t="s">
        <v>10011</v>
      </c>
      <c r="D8939" t="s">
        <v>10020</v>
      </c>
      <c r="E8939">
        <v>7</v>
      </c>
      <c r="F8939">
        <f>+_xlfn.XLOOKUP(TablaVentas[[#This Row],[PRODUCTO FINANCIERO]],TablaPrecios[PRODUCTO FINANCIERO],TablaPrecios[PRECIO UNIT],0)</f>
        <v>14.9</v>
      </c>
      <c r="G8939" s="2">
        <f>+TablaVentas[[#This Row],[CANTIDAD]]*TablaVentas[[#This Row],[PRECIO UNITARIO]]</f>
        <v>104.3</v>
      </c>
      <c r="H8939" s="1">
        <f t="shared" ca="1" si="139"/>
        <v>0.17778793623065436</v>
      </c>
      <c r="I8939" s="2">
        <f ca="1">+TablaVentas[[#This Row],[VENTAL TOTAL]]-TablaVentas[[#This Row],[VENTAL TOTAL]]*TablaVentas[[#This Row],[DESCUENTO]]</f>
        <v>85.756718251142743</v>
      </c>
      <c r="J8939" s="2">
        <f ca="1">0.18*TablaVentas[[#This Row],[SUBTOTAL]]</f>
        <v>15.436209285205694</v>
      </c>
      <c r="K8939" s="2">
        <f ca="1">+TablaVentas[[#This Row],[SUBTOTAL]]+TablaVentas[[#This Row],[IGV]]</f>
        <v>101.19292753634844</v>
      </c>
    </row>
    <row r="8940" spans="1:11" x14ac:dyDescent="0.25">
      <c r="A8940" t="s">
        <v>8949</v>
      </c>
      <c r="B8940" s="6">
        <v>45963</v>
      </c>
      <c r="C8940" t="s">
        <v>10011</v>
      </c>
      <c r="D8940" t="s">
        <v>10017</v>
      </c>
      <c r="E8940">
        <v>15</v>
      </c>
      <c r="F8940">
        <f>+_xlfn.XLOOKUP(TablaVentas[[#This Row],[PRODUCTO FINANCIERO]],TablaPrecios[PRODUCTO FINANCIERO],TablaPrecios[PRECIO UNIT],0)</f>
        <v>9.9</v>
      </c>
      <c r="G8940" s="2">
        <f>+TablaVentas[[#This Row],[CANTIDAD]]*TablaVentas[[#This Row],[PRECIO UNITARIO]]</f>
        <v>148.5</v>
      </c>
      <c r="H8940" s="1">
        <f t="shared" ca="1" si="139"/>
        <v>0.14341493254272064</v>
      </c>
      <c r="I8940" s="2">
        <f ca="1">+TablaVentas[[#This Row],[VENTAL TOTAL]]-TablaVentas[[#This Row],[VENTAL TOTAL]]*TablaVentas[[#This Row],[DESCUENTO]]</f>
        <v>127.20288251740598</v>
      </c>
      <c r="J8940" s="2">
        <f ca="1">0.18*TablaVentas[[#This Row],[SUBTOTAL]]</f>
        <v>22.896518853133077</v>
      </c>
      <c r="K8940" s="2">
        <f ca="1">+TablaVentas[[#This Row],[SUBTOTAL]]+TablaVentas[[#This Row],[IGV]]</f>
        <v>150.09940137053906</v>
      </c>
    </row>
    <row r="8941" spans="1:11" x14ac:dyDescent="0.25">
      <c r="A8941" t="s">
        <v>8950</v>
      </c>
      <c r="B8941" s="6">
        <v>46202</v>
      </c>
      <c r="C8941" t="s">
        <v>10011</v>
      </c>
      <c r="D8941" t="s">
        <v>10019</v>
      </c>
      <c r="E8941">
        <v>12</v>
      </c>
      <c r="F8941">
        <f>+_xlfn.XLOOKUP(TablaVentas[[#This Row],[PRODUCTO FINANCIERO]],TablaPrecios[PRODUCTO FINANCIERO],TablaPrecios[PRECIO UNIT],0)</f>
        <v>9.9</v>
      </c>
      <c r="G8941" s="2">
        <f>+TablaVentas[[#This Row],[CANTIDAD]]*TablaVentas[[#This Row],[PRECIO UNITARIO]]</f>
        <v>118.80000000000001</v>
      </c>
      <c r="H8941" s="1">
        <f t="shared" ca="1" si="139"/>
        <v>0.17933198454207402</v>
      </c>
      <c r="I8941" s="2">
        <f ca="1">+TablaVentas[[#This Row],[VENTAL TOTAL]]-TablaVentas[[#This Row],[VENTAL TOTAL]]*TablaVentas[[#This Row],[DESCUENTO]]</f>
        <v>97.495360236401609</v>
      </c>
      <c r="J8941" s="2">
        <f ca="1">0.18*TablaVentas[[#This Row],[SUBTOTAL]]</f>
        <v>17.54916484255229</v>
      </c>
      <c r="K8941" s="2">
        <f ca="1">+TablaVentas[[#This Row],[SUBTOTAL]]+TablaVentas[[#This Row],[IGV]]</f>
        <v>115.0445250789539</v>
      </c>
    </row>
    <row r="8942" spans="1:11" x14ac:dyDescent="0.25">
      <c r="A8942" t="s">
        <v>8951</v>
      </c>
      <c r="B8942" s="6">
        <v>45389</v>
      </c>
      <c r="C8942" t="s">
        <v>10012</v>
      </c>
      <c r="D8942" t="s">
        <v>10022</v>
      </c>
      <c r="E8942">
        <v>7</v>
      </c>
      <c r="F8942">
        <f>+_xlfn.XLOOKUP(TablaVentas[[#This Row],[PRODUCTO FINANCIERO]],TablaPrecios[PRODUCTO FINANCIERO],TablaPrecios[PRECIO UNIT],0)</f>
        <v>20.9</v>
      </c>
      <c r="G8942" s="2">
        <f>+TablaVentas[[#This Row],[CANTIDAD]]*TablaVentas[[#This Row],[PRECIO UNITARIO]]</f>
        <v>146.29999999999998</v>
      </c>
      <c r="H8942" s="1">
        <f t="shared" ca="1" si="139"/>
        <v>0.14831077636196455</v>
      </c>
      <c r="I8942" s="2">
        <f ca="1">+TablaVentas[[#This Row],[VENTAL TOTAL]]-TablaVentas[[#This Row],[VENTAL TOTAL]]*TablaVentas[[#This Row],[DESCUENTO]]</f>
        <v>124.60213341824458</v>
      </c>
      <c r="J8942" s="2">
        <f ca="1">0.18*TablaVentas[[#This Row],[SUBTOTAL]]</f>
        <v>22.428384015284024</v>
      </c>
      <c r="K8942" s="2">
        <f ca="1">+TablaVentas[[#This Row],[SUBTOTAL]]+TablaVentas[[#This Row],[IGV]]</f>
        <v>147.03051743352859</v>
      </c>
    </row>
    <row r="8943" spans="1:11" x14ac:dyDescent="0.25">
      <c r="A8943" t="s">
        <v>8952</v>
      </c>
      <c r="B8943" s="6">
        <v>46142</v>
      </c>
      <c r="C8943" t="s">
        <v>10013</v>
      </c>
      <c r="D8943" t="s">
        <v>10017</v>
      </c>
      <c r="E8943">
        <v>17</v>
      </c>
      <c r="F8943">
        <f>+_xlfn.XLOOKUP(TablaVentas[[#This Row],[PRODUCTO FINANCIERO]],TablaPrecios[PRODUCTO FINANCIERO],TablaPrecios[PRECIO UNIT],0)</f>
        <v>9.9</v>
      </c>
      <c r="G8943" s="2">
        <f>+TablaVentas[[#This Row],[CANTIDAD]]*TablaVentas[[#This Row],[PRECIO UNITARIO]]</f>
        <v>168.3</v>
      </c>
      <c r="H8943" s="1">
        <f t="shared" ca="1" si="139"/>
        <v>0.15906428442096415</v>
      </c>
      <c r="I8943" s="2">
        <f ca="1">+TablaVentas[[#This Row],[VENTAL TOTAL]]-TablaVentas[[#This Row],[VENTAL TOTAL]]*TablaVentas[[#This Row],[DESCUENTO]]</f>
        <v>141.52948093195175</v>
      </c>
      <c r="J8943" s="2">
        <f ca="1">0.18*TablaVentas[[#This Row],[SUBTOTAL]]</f>
        <v>25.475306567751314</v>
      </c>
      <c r="K8943" s="2">
        <f ca="1">+TablaVentas[[#This Row],[SUBTOTAL]]+TablaVentas[[#This Row],[IGV]]</f>
        <v>167.00478749970307</v>
      </c>
    </row>
    <row r="8944" spans="1:11" x14ac:dyDescent="0.25">
      <c r="A8944" t="s">
        <v>8953</v>
      </c>
      <c r="B8944" s="6">
        <v>46366</v>
      </c>
      <c r="C8944" t="s">
        <v>10011</v>
      </c>
      <c r="D8944" t="s">
        <v>10018</v>
      </c>
      <c r="E8944">
        <v>5</v>
      </c>
      <c r="F8944">
        <f>+_xlfn.XLOOKUP(TablaVentas[[#This Row],[PRODUCTO FINANCIERO]],TablaPrecios[PRODUCTO FINANCIERO],TablaPrecios[PRECIO UNIT],0)</f>
        <v>14.9</v>
      </c>
      <c r="G8944" s="2">
        <f>+TablaVentas[[#This Row],[CANTIDAD]]*TablaVentas[[#This Row],[PRECIO UNITARIO]]</f>
        <v>74.5</v>
      </c>
      <c r="H8944" s="1">
        <f t="shared" ca="1" si="139"/>
        <v>0.14573740541776461</v>
      </c>
      <c r="I8944" s="2">
        <f ca="1">+TablaVentas[[#This Row],[VENTAL TOTAL]]-TablaVentas[[#This Row],[VENTAL TOTAL]]*TablaVentas[[#This Row],[DESCUENTO]]</f>
        <v>63.642563296376537</v>
      </c>
      <c r="J8944" s="2">
        <f ca="1">0.18*TablaVentas[[#This Row],[SUBTOTAL]]</f>
        <v>11.455661393347777</v>
      </c>
      <c r="K8944" s="2">
        <f ca="1">+TablaVentas[[#This Row],[SUBTOTAL]]+TablaVentas[[#This Row],[IGV]]</f>
        <v>75.098224689724319</v>
      </c>
    </row>
    <row r="8945" spans="1:11" x14ac:dyDescent="0.25">
      <c r="A8945" t="s">
        <v>8954</v>
      </c>
      <c r="B8945" s="6">
        <v>46280</v>
      </c>
      <c r="C8945" t="s">
        <v>10014</v>
      </c>
      <c r="D8945" t="s">
        <v>10017</v>
      </c>
      <c r="E8945">
        <v>6</v>
      </c>
      <c r="F8945">
        <f>+_xlfn.XLOOKUP(TablaVentas[[#This Row],[PRODUCTO FINANCIERO]],TablaPrecios[PRODUCTO FINANCIERO],TablaPrecios[PRECIO UNIT],0)</f>
        <v>9.9</v>
      </c>
      <c r="G8945" s="2">
        <f>+TablaVentas[[#This Row],[CANTIDAD]]*TablaVentas[[#This Row],[PRECIO UNITARIO]]</f>
        <v>59.400000000000006</v>
      </c>
      <c r="H8945" s="1">
        <f t="shared" ca="1" si="139"/>
        <v>0.19326060024051117</v>
      </c>
      <c r="I8945" s="2">
        <f ca="1">+TablaVentas[[#This Row],[VENTAL TOTAL]]-TablaVentas[[#This Row],[VENTAL TOTAL]]*TablaVentas[[#This Row],[DESCUENTO]]</f>
        <v>47.920320345713641</v>
      </c>
      <c r="J8945" s="2">
        <f ca="1">0.18*TablaVentas[[#This Row],[SUBTOTAL]]</f>
        <v>8.6256576622284555</v>
      </c>
      <c r="K8945" s="2">
        <f ca="1">+TablaVentas[[#This Row],[SUBTOTAL]]+TablaVentas[[#This Row],[IGV]]</f>
        <v>56.545978007942097</v>
      </c>
    </row>
    <row r="8946" spans="1:11" x14ac:dyDescent="0.25">
      <c r="A8946" t="s">
        <v>8955</v>
      </c>
      <c r="B8946" s="6">
        <v>46339</v>
      </c>
      <c r="C8946" t="s">
        <v>10011</v>
      </c>
      <c r="D8946" t="s">
        <v>10017</v>
      </c>
      <c r="E8946">
        <v>15</v>
      </c>
      <c r="F8946">
        <f>+_xlfn.XLOOKUP(TablaVentas[[#This Row],[PRODUCTO FINANCIERO]],TablaPrecios[PRODUCTO FINANCIERO],TablaPrecios[PRECIO UNIT],0)</f>
        <v>9.9</v>
      </c>
      <c r="G8946" s="2">
        <f>+TablaVentas[[#This Row],[CANTIDAD]]*TablaVentas[[#This Row],[PRECIO UNITARIO]]</f>
        <v>148.5</v>
      </c>
      <c r="H8946" s="1">
        <f t="shared" ca="1" si="139"/>
        <v>0.17691264212221375</v>
      </c>
      <c r="I8946" s="2">
        <f ca="1">+TablaVentas[[#This Row],[VENTAL TOTAL]]-TablaVentas[[#This Row],[VENTAL TOTAL]]*TablaVentas[[#This Row],[DESCUENTO]]</f>
        <v>122.22847264485125</v>
      </c>
      <c r="J8946" s="2">
        <f ca="1">0.18*TablaVentas[[#This Row],[SUBTOTAL]]</f>
        <v>22.001125076073226</v>
      </c>
      <c r="K8946" s="2">
        <f ca="1">+TablaVentas[[#This Row],[SUBTOTAL]]+TablaVentas[[#This Row],[IGV]]</f>
        <v>144.22959772092449</v>
      </c>
    </row>
    <row r="8947" spans="1:11" x14ac:dyDescent="0.25">
      <c r="A8947" t="s">
        <v>8956</v>
      </c>
      <c r="B8947" s="6">
        <v>45631</v>
      </c>
      <c r="C8947" t="s">
        <v>10013</v>
      </c>
      <c r="D8947" t="s">
        <v>10020</v>
      </c>
      <c r="E8947">
        <v>10</v>
      </c>
      <c r="F8947">
        <f>+_xlfn.XLOOKUP(TablaVentas[[#This Row],[PRODUCTO FINANCIERO]],TablaPrecios[PRODUCTO FINANCIERO],TablaPrecios[PRECIO UNIT],0)</f>
        <v>14.9</v>
      </c>
      <c r="G8947" s="2">
        <f>+TablaVentas[[#This Row],[CANTIDAD]]*TablaVentas[[#This Row],[PRECIO UNITARIO]]</f>
        <v>149</v>
      </c>
      <c r="H8947" s="1">
        <f t="shared" ca="1" si="139"/>
        <v>0.18602634924430844</v>
      </c>
      <c r="I8947" s="2">
        <f ca="1">+TablaVentas[[#This Row],[VENTAL TOTAL]]-TablaVentas[[#This Row],[VENTAL TOTAL]]*TablaVentas[[#This Row],[DESCUENTO]]</f>
        <v>121.28207396259805</v>
      </c>
      <c r="J8947" s="2">
        <f ca="1">0.18*TablaVentas[[#This Row],[SUBTOTAL]]</f>
        <v>21.830773313267649</v>
      </c>
      <c r="K8947" s="2">
        <f ca="1">+TablaVentas[[#This Row],[SUBTOTAL]]+TablaVentas[[#This Row],[IGV]]</f>
        <v>143.1128472758657</v>
      </c>
    </row>
    <row r="8948" spans="1:11" x14ac:dyDescent="0.25">
      <c r="A8948" t="s">
        <v>8957</v>
      </c>
      <c r="B8948" s="6">
        <v>45687</v>
      </c>
      <c r="C8948" t="s">
        <v>10011</v>
      </c>
      <c r="D8948" t="s">
        <v>10017</v>
      </c>
      <c r="E8948">
        <v>20</v>
      </c>
      <c r="F8948">
        <f>+_xlfn.XLOOKUP(TablaVentas[[#This Row],[PRODUCTO FINANCIERO]],TablaPrecios[PRODUCTO FINANCIERO],TablaPrecios[PRECIO UNIT],0)</f>
        <v>9.9</v>
      </c>
      <c r="G8948" s="2">
        <f>+TablaVentas[[#This Row],[CANTIDAD]]*TablaVentas[[#This Row],[PRECIO UNITARIO]]</f>
        <v>198</v>
      </c>
      <c r="H8948" s="1">
        <f t="shared" ca="1" si="139"/>
        <v>0.1628838144801322</v>
      </c>
      <c r="I8948" s="2">
        <f ca="1">+TablaVentas[[#This Row],[VENTAL TOTAL]]-TablaVentas[[#This Row],[VENTAL TOTAL]]*TablaVentas[[#This Row],[DESCUENTO]]</f>
        <v>165.74900473293383</v>
      </c>
      <c r="J8948" s="2">
        <f ca="1">0.18*TablaVentas[[#This Row],[SUBTOTAL]]</f>
        <v>29.834820851928086</v>
      </c>
      <c r="K8948" s="2">
        <f ca="1">+TablaVentas[[#This Row],[SUBTOTAL]]+TablaVentas[[#This Row],[IGV]]</f>
        <v>195.58382558486193</v>
      </c>
    </row>
    <row r="8949" spans="1:11" x14ac:dyDescent="0.25">
      <c r="A8949" t="s">
        <v>8958</v>
      </c>
      <c r="B8949" s="6">
        <v>45995</v>
      </c>
      <c r="C8949" t="s">
        <v>10015</v>
      </c>
      <c r="D8949" t="s">
        <v>10020</v>
      </c>
      <c r="E8949">
        <v>12</v>
      </c>
      <c r="F8949">
        <f>+_xlfn.XLOOKUP(TablaVentas[[#This Row],[PRODUCTO FINANCIERO]],TablaPrecios[PRODUCTO FINANCIERO],TablaPrecios[PRECIO UNIT],0)</f>
        <v>14.9</v>
      </c>
      <c r="G8949" s="2">
        <f>+TablaVentas[[#This Row],[CANTIDAD]]*TablaVentas[[#This Row],[PRECIO UNITARIO]]</f>
        <v>178.8</v>
      </c>
      <c r="H8949" s="1">
        <f t="shared" ca="1" si="139"/>
        <v>0.19604202195825476</v>
      </c>
      <c r="I8949" s="2">
        <f ca="1">+TablaVentas[[#This Row],[VENTAL TOTAL]]-TablaVentas[[#This Row],[VENTAL TOTAL]]*TablaVentas[[#This Row],[DESCUENTO]]</f>
        <v>143.74768647386406</v>
      </c>
      <c r="J8949" s="2">
        <f ca="1">0.18*TablaVentas[[#This Row],[SUBTOTAL]]</f>
        <v>25.874583565295531</v>
      </c>
      <c r="K8949" s="2">
        <f ca="1">+TablaVentas[[#This Row],[SUBTOTAL]]+TablaVentas[[#This Row],[IGV]]</f>
        <v>169.62227003915959</v>
      </c>
    </row>
    <row r="8950" spans="1:11" x14ac:dyDescent="0.25">
      <c r="A8950" t="s">
        <v>8959</v>
      </c>
      <c r="B8950" s="6">
        <v>46073</v>
      </c>
      <c r="C8950" t="s">
        <v>10011</v>
      </c>
      <c r="D8950" t="s">
        <v>10020</v>
      </c>
      <c r="E8950">
        <v>5</v>
      </c>
      <c r="F8950">
        <f>+_xlfn.XLOOKUP(TablaVentas[[#This Row],[PRODUCTO FINANCIERO]],TablaPrecios[PRODUCTO FINANCIERO],TablaPrecios[PRECIO UNIT],0)</f>
        <v>14.9</v>
      </c>
      <c r="G8950" s="2">
        <f>+TablaVentas[[#This Row],[CANTIDAD]]*TablaVentas[[#This Row],[PRECIO UNITARIO]]</f>
        <v>74.5</v>
      </c>
      <c r="H8950" s="1">
        <f t="shared" ca="1" si="139"/>
        <v>0.16469547527086176</v>
      </c>
      <c r="I8950" s="2">
        <f ca="1">+TablaVentas[[#This Row],[VENTAL TOTAL]]-TablaVentas[[#This Row],[VENTAL TOTAL]]*TablaVentas[[#This Row],[DESCUENTO]]</f>
        <v>62.230187092320797</v>
      </c>
      <c r="J8950" s="2">
        <f ca="1">0.18*TablaVentas[[#This Row],[SUBTOTAL]]</f>
        <v>11.201433676617743</v>
      </c>
      <c r="K8950" s="2">
        <f ca="1">+TablaVentas[[#This Row],[SUBTOTAL]]+TablaVentas[[#This Row],[IGV]]</f>
        <v>73.431620768938544</v>
      </c>
    </row>
    <row r="8951" spans="1:11" x14ac:dyDescent="0.25">
      <c r="A8951" t="s">
        <v>8960</v>
      </c>
      <c r="B8951" s="6">
        <v>46355</v>
      </c>
      <c r="C8951" t="s">
        <v>10012</v>
      </c>
      <c r="D8951" t="s">
        <v>10017</v>
      </c>
      <c r="E8951">
        <v>19</v>
      </c>
      <c r="F8951">
        <f>+_xlfn.XLOOKUP(TablaVentas[[#This Row],[PRODUCTO FINANCIERO]],TablaPrecios[PRODUCTO FINANCIERO],TablaPrecios[PRECIO UNIT],0)</f>
        <v>9.9</v>
      </c>
      <c r="G8951" s="2">
        <f>+TablaVentas[[#This Row],[CANTIDAD]]*TablaVentas[[#This Row],[PRECIO UNITARIO]]</f>
        <v>188.1</v>
      </c>
      <c r="H8951" s="1">
        <f t="shared" ca="1" si="139"/>
        <v>0.19454477644358303</v>
      </c>
      <c r="I8951" s="2">
        <f ca="1">+TablaVentas[[#This Row],[VENTAL TOTAL]]-TablaVentas[[#This Row],[VENTAL TOTAL]]*TablaVentas[[#This Row],[DESCUENTO]]</f>
        <v>151.50612755096202</v>
      </c>
      <c r="J8951" s="2">
        <f ca="1">0.18*TablaVentas[[#This Row],[SUBTOTAL]]</f>
        <v>27.271102959173163</v>
      </c>
      <c r="K8951" s="2">
        <f ca="1">+TablaVentas[[#This Row],[SUBTOTAL]]+TablaVentas[[#This Row],[IGV]]</f>
        <v>178.77723051013518</v>
      </c>
    </row>
    <row r="8952" spans="1:11" x14ac:dyDescent="0.25">
      <c r="A8952" t="s">
        <v>8961</v>
      </c>
      <c r="B8952" s="6">
        <v>45922</v>
      </c>
      <c r="C8952" t="s">
        <v>10014</v>
      </c>
      <c r="D8952" t="s">
        <v>10022</v>
      </c>
      <c r="E8952">
        <v>6</v>
      </c>
      <c r="F8952">
        <f>+_xlfn.XLOOKUP(TablaVentas[[#This Row],[PRODUCTO FINANCIERO]],TablaPrecios[PRODUCTO FINANCIERO],TablaPrecios[PRECIO UNIT],0)</f>
        <v>20.9</v>
      </c>
      <c r="G8952" s="2">
        <f>+TablaVentas[[#This Row],[CANTIDAD]]*TablaVentas[[#This Row],[PRECIO UNITARIO]]</f>
        <v>125.39999999999999</v>
      </c>
      <c r="H8952" s="1">
        <f t="shared" ca="1" si="139"/>
        <v>0.10524660280888036</v>
      </c>
      <c r="I8952" s="2">
        <f ca="1">+TablaVentas[[#This Row],[VENTAL TOTAL]]-TablaVentas[[#This Row],[VENTAL TOTAL]]*TablaVentas[[#This Row],[DESCUENTO]]</f>
        <v>112.20207600776639</v>
      </c>
      <c r="J8952" s="2">
        <f ca="1">0.18*TablaVentas[[#This Row],[SUBTOTAL]]</f>
        <v>20.196373681397951</v>
      </c>
      <c r="K8952" s="2">
        <f ca="1">+TablaVentas[[#This Row],[SUBTOTAL]]+TablaVentas[[#This Row],[IGV]]</f>
        <v>132.39844968916435</v>
      </c>
    </row>
    <row r="8953" spans="1:11" x14ac:dyDescent="0.25">
      <c r="A8953" t="s">
        <v>8962</v>
      </c>
      <c r="B8953" s="6">
        <v>45908</v>
      </c>
      <c r="C8953" t="s">
        <v>10013</v>
      </c>
      <c r="D8953" t="s">
        <v>10022</v>
      </c>
      <c r="E8953">
        <v>20</v>
      </c>
      <c r="F8953">
        <f>+_xlfn.XLOOKUP(TablaVentas[[#This Row],[PRODUCTO FINANCIERO]],TablaPrecios[PRODUCTO FINANCIERO],TablaPrecios[PRECIO UNIT],0)</f>
        <v>20.9</v>
      </c>
      <c r="G8953" s="2">
        <f>+TablaVentas[[#This Row],[CANTIDAD]]*TablaVentas[[#This Row],[PRECIO UNITARIO]]</f>
        <v>418</v>
      </c>
      <c r="H8953" s="1">
        <f t="shared" ca="1" si="139"/>
        <v>0.14805615903818764</v>
      </c>
      <c r="I8953" s="2">
        <f ca="1">+TablaVentas[[#This Row],[VENTAL TOTAL]]-TablaVentas[[#This Row],[VENTAL TOTAL]]*TablaVentas[[#This Row],[DESCUENTO]]</f>
        <v>356.11252552203757</v>
      </c>
      <c r="J8953" s="2">
        <f ca="1">0.18*TablaVentas[[#This Row],[SUBTOTAL]]</f>
        <v>64.100254593966767</v>
      </c>
      <c r="K8953" s="2">
        <f ca="1">+TablaVentas[[#This Row],[SUBTOTAL]]+TablaVentas[[#This Row],[IGV]]</f>
        <v>420.21278011600435</v>
      </c>
    </row>
    <row r="8954" spans="1:11" x14ac:dyDescent="0.25">
      <c r="A8954" t="s">
        <v>8963</v>
      </c>
      <c r="B8954" s="6">
        <v>45886</v>
      </c>
      <c r="C8954" t="s">
        <v>10011</v>
      </c>
      <c r="D8954" t="s">
        <v>10022</v>
      </c>
      <c r="E8954">
        <v>7</v>
      </c>
      <c r="F8954">
        <f>+_xlfn.XLOOKUP(TablaVentas[[#This Row],[PRODUCTO FINANCIERO]],TablaPrecios[PRODUCTO FINANCIERO],TablaPrecios[PRECIO UNIT],0)</f>
        <v>20.9</v>
      </c>
      <c r="G8954" s="2">
        <f>+TablaVentas[[#This Row],[CANTIDAD]]*TablaVentas[[#This Row],[PRECIO UNITARIO]]</f>
        <v>146.29999999999998</v>
      </c>
      <c r="H8954" s="1">
        <f t="shared" ca="1" si="139"/>
        <v>0.14067664148955755</v>
      </c>
      <c r="I8954" s="2">
        <f ca="1">+TablaVentas[[#This Row],[VENTAL TOTAL]]-TablaVentas[[#This Row],[VENTAL TOTAL]]*TablaVentas[[#This Row],[DESCUENTO]]</f>
        <v>125.71900735007772</v>
      </c>
      <c r="J8954" s="2">
        <f ca="1">0.18*TablaVentas[[#This Row],[SUBTOTAL]]</f>
        <v>22.62942132301399</v>
      </c>
      <c r="K8954" s="2">
        <f ca="1">+TablaVentas[[#This Row],[SUBTOTAL]]+TablaVentas[[#This Row],[IGV]]</f>
        <v>148.34842867309172</v>
      </c>
    </row>
    <row r="8955" spans="1:11" x14ac:dyDescent="0.25">
      <c r="A8955" t="s">
        <v>8964</v>
      </c>
      <c r="B8955" s="6">
        <v>45765</v>
      </c>
      <c r="C8955" t="s">
        <v>10011</v>
      </c>
      <c r="D8955" t="s">
        <v>10020</v>
      </c>
      <c r="E8955">
        <v>4</v>
      </c>
      <c r="F8955">
        <f>+_xlfn.XLOOKUP(TablaVentas[[#This Row],[PRODUCTO FINANCIERO]],TablaPrecios[PRODUCTO FINANCIERO],TablaPrecios[PRECIO UNIT],0)</f>
        <v>14.9</v>
      </c>
      <c r="G8955" s="2">
        <f>+TablaVentas[[#This Row],[CANTIDAD]]*TablaVentas[[#This Row],[PRECIO UNITARIO]]</f>
        <v>59.6</v>
      </c>
      <c r="H8955" s="1">
        <f t="shared" ca="1" si="139"/>
        <v>0.12011671587308052</v>
      </c>
      <c r="I8955" s="2">
        <f ca="1">+TablaVentas[[#This Row],[VENTAL TOTAL]]-TablaVentas[[#This Row],[VENTAL TOTAL]]*TablaVentas[[#This Row],[DESCUENTO]]</f>
        <v>52.441043733964399</v>
      </c>
      <c r="J8955" s="2">
        <f ca="1">0.18*TablaVentas[[#This Row],[SUBTOTAL]]</f>
        <v>9.439387872113592</v>
      </c>
      <c r="K8955" s="2">
        <f ca="1">+TablaVentas[[#This Row],[SUBTOTAL]]+TablaVentas[[#This Row],[IGV]]</f>
        <v>61.880431606077991</v>
      </c>
    </row>
    <row r="8956" spans="1:11" x14ac:dyDescent="0.25">
      <c r="A8956" t="s">
        <v>8965</v>
      </c>
      <c r="B8956" s="6">
        <v>46305</v>
      </c>
      <c r="C8956" t="s">
        <v>10011</v>
      </c>
      <c r="D8956" t="s">
        <v>10020</v>
      </c>
      <c r="E8956">
        <v>10</v>
      </c>
      <c r="F8956">
        <f>+_xlfn.XLOOKUP(TablaVentas[[#This Row],[PRODUCTO FINANCIERO]],TablaPrecios[PRODUCTO FINANCIERO],TablaPrecios[PRECIO UNIT],0)</f>
        <v>14.9</v>
      </c>
      <c r="G8956" s="2">
        <f>+TablaVentas[[#This Row],[CANTIDAD]]*TablaVentas[[#This Row],[PRECIO UNITARIO]]</f>
        <v>149</v>
      </c>
      <c r="H8956" s="1">
        <f t="shared" ca="1" si="139"/>
        <v>0.17351874833360817</v>
      </c>
      <c r="I8956" s="2">
        <f ca="1">+TablaVentas[[#This Row],[VENTAL TOTAL]]-TablaVentas[[#This Row],[VENTAL TOTAL]]*TablaVentas[[#This Row],[DESCUENTO]]</f>
        <v>123.14570649829238</v>
      </c>
      <c r="J8956" s="2">
        <f ca="1">0.18*TablaVentas[[#This Row],[SUBTOTAL]]</f>
        <v>22.166227169692629</v>
      </c>
      <c r="K8956" s="2">
        <f ca="1">+TablaVentas[[#This Row],[SUBTOTAL]]+TablaVentas[[#This Row],[IGV]]</f>
        <v>145.31193366798502</v>
      </c>
    </row>
    <row r="8957" spans="1:11" x14ac:dyDescent="0.25">
      <c r="A8957" t="s">
        <v>8966</v>
      </c>
      <c r="B8957" s="6">
        <v>46331</v>
      </c>
      <c r="C8957" t="s">
        <v>10011</v>
      </c>
      <c r="D8957" t="s">
        <v>10022</v>
      </c>
      <c r="E8957">
        <v>19</v>
      </c>
      <c r="F8957">
        <f>+_xlfn.XLOOKUP(TablaVentas[[#This Row],[PRODUCTO FINANCIERO]],TablaPrecios[PRODUCTO FINANCIERO],TablaPrecios[PRECIO UNIT],0)</f>
        <v>20.9</v>
      </c>
      <c r="G8957" s="2">
        <f>+TablaVentas[[#This Row],[CANTIDAD]]*TablaVentas[[#This Row],[PRECIO UNITARIO]]</f>
        <v>397.09999999999997</v>
      </c>
      <c r="H8957" s="1">
        <f t="shared" ca="1" si="139"/>
        <v>0.15465136763283305</v>
      </c>
      <c r="I8957" s="2">
        <f ca="1">+TablaVentas[[#This Row],[VENTAL TOTAL]]-TablaVentas[[#This Row],[VENTAL TOTAL]]*TablaVentas[[#This Row],[DESCUENTO]]</f>
        <v>335.68794191300196</v>
      </c>
      <c r="J8957" s="2">
        <f ca="1">0.18*TablaVentas[[#This Row],[SUBTOTAL]]</f>
        <v>60.42382954434035</v>
      </c>
      <c r="K8957" s="2">
        <f ca="1">+TablaVentas[[#This Row],[SUBTOTAL]]+TablaVentas[[#This Row],[IGV]]</f>
        <v>396.11177145734234</v>
      </c>
    </row>
    <row r="8958" spans="1:11" x14ac:dyDescent="0.25">
      <c r="A8958" t="s">
        <v>8967</v>
      </c>
      <c r="B8958" s="6">
        <v>45873</v>
      </c>
      <c r="C8958" t="s">
        <v>10016</v>
      </c>
      <c r="D8958" t="s">
        <v>10022</v>
      </c>
      <c r="E8958">
        <v>3</v>
      </c>
      <c r="F8958">
        <f>+_xlfn.XLOOKUP(TablaVentas[[#This Row],[PRODUCTO FINANCIERO]],TablaPrecios[PRODUCTO FINANCIERO],TablaPrecios[PRECIO UNIT],0)</f>
        <v>20.9</v>
      </c>
      <c r="G8958" s="2">
        <f>+TablaVentas[[#This Row],[CANTIDAD]]*TablaVentas[[#This Row],[PRECIO UNITARIO]]</f>
        <v>62.699999999999996</v>
      </c>
      <c r="H8958" s="1">
        <f t="shared" ca="1" si="139"/>
        <v>0.15790938543576047</v>
      </c>
      <c r="I8958" s="2">
        <f ca="1">+TablaVentas[[#This Row],[VENTAL TOTAL]]-TablaVentas[[#This Row],[VENTAL TOTAL]]*TablaVentas[[#This Row],[DESCUENTO]]</f>
        <v>52.799081533177812</v>
      </c>
      <c r="J8958" s="2">
        <f ca="1">0.18*TablaVentas[[#This Row],[SUBTOTAL]]</f>
        <v>9.5038346759720067</v>
      </c>
      <c r="K8958" s="2">
        <f ca="1">+TablaVentas[[#This Row],[SUBTOTAL]]+TablaVentas[[#This Row],[IGV]]</f>
        <v>62.302916209149821</v>
      </c>
    </row>
    <row r="8959" spans="1:11" x14ac:dyDescent="0.25">
      <c r="A8959" t="s">
        <v>8968</v>
      </c>
      <c r="B8959" s="6">
        <v>45394</v>
      </c>
      <c r="C8959" t="s">
        <v>10012</v>
      </c>
      <c r="D8959" t="s">
        <v>10019</v>
      </c>
      <c r="E8959">
        <v>9</v>
      </c>
      <c r="F8959">
        <f>+_xlfn.XLOOKUP(TablaVentas[[#This Row],[PRODUCTO FINANCIERO]],TablaPrecios[PRODUCTO FINANCIERO],TablaPrecios[PRECIO UNIT],0)</f>
        <v>9.9</v>
      </c>
      <c r="G8959" s="2">
        <f>+TablaVentas[[#This Row],[CANTIDAD]]*TablaVentas[[#This Row],[PRECIO UNITARIO]]</f>
        <v>89.100000000000009</v>
      </c>
      <c r="H8959" s="1">
        <f t="shared" ca="1" si="139"/>
        <v>0.12709992251452595</v>
      </c>
      <c r="I8959" s="2">
        <f ca="1">+TablaVentas[[#This Row],[VENTAL TOTAL]]-TablaVentas[[#This Row],[VENTAL TOTAL]]*TablaVentas[[#This Row],[DESCUENTO]]</f>
        <v>77.775396903955738</v>
      </c>
      <c r="J8959" s="2">
        <f ca="1">0.18*TablaVentas[[#This Row],[SUBTOTAL]]</f>
        <v>13.999571442712032</v>
      </c>
      <c r="K8959" s="2">
        <f ca="1">+TablaVentas[[#This Row],[SUBTOTAL]]+TablaVentas[[#This Row],[IGV]]</f>
        <v>91.774968346667777</v>
      </c>
    </row>
    <row r="8960" spans="1:11" x14ac:dyDescent="0.25">
      <c r="A8960" t="s">
        <v>8969</v>
      </c>
      <c r="B8960" s="6">
        <v>46353</v>
      </c>
      <c r="C8960" t="s">
        <v>10014</v>
      </c>
      <c r="D8960" t="s">
        <v>10022</v>
      </c>
      <c r="E8960">
        <v>10</v>
      </c>
      <c r="F8960">
        <f>+_xlfn.XLOOKUP(TablaVentas[[#This Row],[PRODUCTO FINANCIERO]],TablaPrecios[PRODUCTO FINANCIERO],TablaPrecios[PRECIO UNIT],0)</f>
        <v>20.9</v>
      </c>
      <c r="G8960" s="2">
        <f>+TablaVentas[[#This Row],[CANTIDAD]]*TablaVentas[[#This Row],[PRECIO UNITARIO]]</f>
        <v>209</v>
      </c>
      <c r="H8960" s="1">
        <f t="shared" ca="1" si="139"/>
        <v>0.12881925408287359</v>
      </c>
      <c r="I8960" s="2">
        <f ca="1">+TablaVentas[[#This Row],[VENTAL TOTAL]]-TablaVentas[[#This Row],[VENTAL TOTAL]]*TablaVentas[[#This Row],[DESCUENTO]]</f>
        <v>182.07677589667941</v>
      </c>
      <c r="J8960" s="2">
        <f ca="1">0.18*TablaVentas[[#This Row],[SUBTOTAL]]</f>
        <v>32.773819661402293</v>
      </c>
      <c r="K8960" s="2">
        <f ca="1">+TablaVentas[[#This Row],[SUBTOTAL]]+TablaVentas[[#This Row],[IGV]]</f>
        <v>214.85059555808169</v>
      </c>
    </row>
    <row r="8961" spans="1:11" x14ac:dyDescent="0.25">
      <c r="A8961" t="s">
        <v>8970</v>
      </c>
      <c r="B8961" s="6">
        <v>46279</v>
      </c>
      <c r="C8961" t="s">
        <v>10013</v>
      </c>
      <c r="D8961" t="s">
        <v>10019</v>
      </c>
      <c r="E8961">
        <v>16</v>
      </c>
      <c r="F8961">
        <f>+_xlfn.XLOOKUP(TablaVentas[[#This Row],[PRODUCTO FINANCIERO]],TablaPrecios[PRODUCTO FINANCIERO],TablaPrecios[PRECIO UNIT],0)</f>
        <v>9.9</v>
      </c>
      <c r="G8961" s="2">
        <f>+TablaVentas[[#This Row],[CANTIDAD]]*TablaVentas[[#This Row],[PRECIO UNITARIO]]</f>
        <v>158.4</v>
      </c>
      <c r="H8961" s="1">
        <f t="shared" ca="1" si="139"/>
        <v>0.18547775902834812</v>
      </c>
      <c r="I8961" s="2">
        <f ca="1">+TablaVentas[[#This Row],[VENTAL TOTAL]]-TablaVentas[[#This Row],[VENTAL TOTAL]]*TablaVentas[[#This Row],[DESCUENTO]]</f>
        <v>129.02032296990967</v>
      </c>
      <c r="J8961" s="2">
        <f ca="1">0.18*TablaVentas[[#This Row],[SUBTOTAL]]</f>
        <v>23.22365813458374</v>
      </c>
      <c r="K8961" s="2">
        <f ca="1">+TablaVentas[[#This Row],[SUBTOTAL]]+TablaVentas[[#This Row],[IGV]]</f>
        <v>152.2439811044934</v>
      </c>
    </row>
    <row r="8962" spans="1:11" x14ac:dyDescent="0.25">
      <c r="A8962" t="s">
        <v>8971</v>
      </c>
      <c r="B8962" s="6">
        <v>46150</v>
      </c>
      <c r="C8962" t="s">
        <v>10014</v>
      </c>
      <c r="D8962" t="s">
        <v>10019</v>
      </c>
      <c r="E8962">
        <v>19</v>
      </c>
      <c r="F8962">
        <f>+_xlfn.XLOOKUP(TablaVentas[[#This Row],[PRODUCTO FINANCIERO]],TablaPrecios[PRODUCTO FINANCIERO],TablaPrecios[PRECIO UNIT],0)</f>
        <v>9.9</v>
      </c>
      <c r="G8962" s="2">
        <f>+TablaVentas[[#This Row],[CANTIDAD]]*TablaVentas[[#This Row],[PRECIO UNITARIO]]</f>
        <v>188.1</v>
      </c>
      <c r="H8962" s="1">
        <f t="shared" ref="H8962:H9025" ca="1" si="140">+RAND()*0.1+0.1</f>
        <v>0.16657913480379399</v>
      </c>
      <c r="I8962" s="2">
        <f ca="1">+TablaVentas[[#This Row],[VENTAL TOTAL]]-TablaVentas[[#This Row],[VENTAL TOTAL]]*TablaVentas[[#This Row],[DESCUENTO]]</f>
        <v>156.76646474340635</v>
      </c>
      <c r="J8962" s="2">
        <f ca="1">0.18*TablaVentas[[#This Row],[SUBTOTAL]]</f>
        <v>28.21796365381314</v>
      </c>
      <c r="K8962" s="2">
        <f ca="1">+TablaVentas[[#This Row],[SUBTOTAL]]+TablaVentas[[#This Row],[IGV]]</f>
        <v>184.98442839721949</v>
      </c>
    </row>
    <row r="8963" spans="1:11" x14ac:dyDescent="0.25">
      <c r="A8963" t="s">
        <v>8972</v>
      </c>
      <c r="B8963" s="6">
        <v>45536</v>
      </c>
      <c r="C8963" t="s">
        <v>10012</v>
      </c>
      <c r="D8963" t="s">
        <v>10017</v>
      </c>
      <c r="E8963">
        <v>14</v>
      </c>
      <c r="F8963">
        <f>+_xlfn.XLOOKUP(TablaVentas[[#This Row],[PRODUCTO FINANCIERO]],TablaPrecios[PRODUCTO FINANCIERO],TablaPrecios[PRECIO UNIT],0)</f>
        <v>9.9</v>
      </c>
      <c r="G8963" s="2">
        <f>+TablaVentas[[#This Row],[CANTIDAD]]*TablaVentas[[#This Row],[PRECIO UNITARIO]]</f>
        <v>138.6</v>
      </c>
      <c r="H8963" s="1">
        <f t="shared" ca="1" si="140"/>
        <v>0.19218250487481051</v>
      </c>
      <c r="I8963" s="2">
        <f ca="1">+TablaVentas[[#This Row],[VENTAL TOTAL]]-TablaVentas[[#This Row],[VENTAL TOTAL]]*TablaVentas[[#This Row],[DESCUENTO]]</f>
        <v>111.96350482435126</v>
      </c>
      <c r="J8963" s="2">
        <f ca="1">0.18*TablaVentas[[#This Row],[SUBTOTAL]]</f>
        <v>20.153430868383225</v>
      </c>
      <c r="K8963" s="2">
        <f ca="1">+TablaVentas[[#This Row],[SUBTOTAL]]+TablaVentas[[#This Row],[IGV]]</f>
        <v>132.1169356927345</v>
      </c>
    </row>
    <row r="8964" spans="1:11" x14ac:dyDescent="0.25">
      <c r="A8964" t="s">
        <v>8973</v>
      </c>
      <c r="B8964" s="6">
        <v>45764</v>
      </c>
      <c r="C8964" t="s">
        <v>10011</v>
      </c>
      <c r="D8964" t="s">
        <v>10020</v>
      </c>
      <c r="E8964">
        <v>11</v>
      </c>
      <c r="F8964">
        <f>+_xlfn.XLOOKUP(TablaVentas[[#This Row],[PRODUCTO FINANCIERO]],TablaPrecios[PRODUCTO FINANCIERO],TablaPrecios[PRECIO UNIT],0)</f>
        <v>14.9</v>
      </c>
      <c r="G8964" s="2">
        <f>+TablaVentas[[#This Row],[CANTIDAD]]*TablaVentas[[#This Row],[PRECIO UNITARIO]]</f>
        <v>163.9</v>
      </c>
      <c r="H8964" s="1">
        <f t="shared" ca="1" si="140"/>
        <v>0.11001910514446683</v>
      </c>
      <c r="I8964" s="2">
        <f ca="1">+TablaVentas[[#This Row],[VENTAL TOTAL]]-TablaVentas[[#This Row],[VENTAL TOTAL]]*TablaVentas[[#This Row],[DESCUENTO]]</f>
        <v>145.86786866682189</v>
      </c>
      <c r="J8964" s="2">
        <f ca="1">0.18*TablaVentas[[#This Row],[SUBTOTAL]]</f>
        <v>26.256216360027938</v>
      </c>
      <c r="K8964" s="2">
        <f ca="1">+TablaVentas[[#This Row],[SUBTOTAL]]+TablaVentas[[#This Row],[IGV]]</f>
        <v>172.12408502684983</v>
      </c>
    </row>
    <row r="8965" spans="1:11" x14ac:dyDescent="0.25">
      <c r="A8965" t="s">
        <v>8974</v>
      </c>
      <c r="B8965" s="6">
        <v>45464</v>
      </c>
      <c r="C8965" t="s">
        <v>10016</v>
      </c>
      <c r="D8965" t="s">
        <v>10019</v>
      </c>
      <c r="E8965">
        <v>16</v>
      </c>
      <c r="F8965">
        <f>+_xlfn.XLOOKUP(TablaVentas[[#This Row],[PRODUCTO FINANCIERO]],TablaPrecios[PRODUCTO FINANCIERO],TablaPrecios[PRECIO UNIT],0)</f>
        <v>9.9</v>
      </c>
      <c r="G8965" s="2">
        <f>+TablaVentas[[#This Row],[CANTIDAD]]*TablaVentas[[#This Row],[PRECIO UNITARIO]]</f>
        <v>158.4</v>
      </c>
      <c r="H8965" s="1">
        <f t="shared" ca="1" si="140"/>
        <v>0.13581178654472031</v>
      </c>
      <c r="I8965" s="2">
        <f ca="1">+TablaVentas[[#This Row],[VENTAL TOTAL]]-TablaVentas[[#This Row],[VENTAL TOTAL]]*TablaVentas[[#This Row],[DESCUENTO]]</f>
        <v>136.88741301131631</v>
      </c>
      <c r="J8965" s="2">
        <f ca="1">0.18*TablaVentas[[#This Row],[SUBTOTAL]]</f>
        <v>24.639734342036935</v>
      </c>
      <c r="K8965" s="2">
        <f ca="1">+TablaVentas[[#This Row],[SUBTOTAL]]+TablaVentas[[#This Row],[IGV]]</f>
        <v>161.52714735335326</v>
      </c>
    </row>
    <row r="8966" spans="1:11" x14ac:dyDescent="0.25">
      <c r="A8966" t="s">
        <v>8975</v>
      </c>
      <c r="B8966" s="6">
        <v>45999</v>
      </c>
      <c r="C8966" t="s">
        <v>10012</v>
      </c>
      <c r="D8966" t="s">
        <v>10022</v>
      </c>
      <c r="E8966">
        <v>19</v>
      </c>
      <c r="F8966">
        <f>+_xlfn.XLOOKUP(TablaVentas[[#This Row],[PRODUCTO FINANCIERO]],TablaPrecios[PRODUCTO FINANCIERO],TablaPrecios[PRECIO UNIT],0)</f>
        <v>20.9</v>
      </c>
      <c r="G8966" s="2">
        <f>+TablaVentas[[#This Row],[CANTIDAD]]*TablaVentas[[#This Row],[PRECIO UNITARIO]]</f>
        <v>397.09999999999997</v>
      </c>
      <c r="H8966" s="1">
        <f t="shared" ca="1" si="140"/>
        <v>0.16989139926835012</v>
      </c>
      <c r="I8966" s="2">
        <f ca="1">+TablaVentas[[#This Row],[VENTAL TOTAL]]-TablaVentas[[#This Row],[VENTAL TOTAL]]*TablaVentas[[#This Row],[DESCUENTO]]</f>
        <v>329.63612535053812</v>
      </c>
      <c r="J8966" s="2">
        <f ca="1">0.18*TablaVentas[[#This Row],[SUBTOTAL]]</f>
        <v>59.334502563096862</v>
      </c>
      <c r="K8966" s="2">
        <f ca="1">+TablaVentas[[#This Row],[SUBTOTAL]]+TablaVentas[[#This Row],[IGV]]</f>
        <v>388.97062791363498</v>
      </c>
    </row>
    <row r="8967" spans="1:11" x14ac:dyDescent="0.25">
      <c r="A8967" t="s">
        <v>8976</v>
      </c>
      <c r="B8967" s="6">
        <v>45725</v>
      </c>
      <c r="C8967" t="s">
        <v>10013</v>
      </c>
      <c r="D8967" t="s">
        <v>10022</v>
      </c>
      <c r="E8967">
        <v>9</v>
      </c>
      <c r="F8967">
        <f>+_xlfn.XLOOKUP(TablaVentas[[#This Row],[PRODUCTO FINANCIERO]],TablaPrecios[PRODUCTO FINANCIERO],TablaPrecios[PRECIO UNIT],0)</f>
        <v>20.9</v>
      </c>
      <c r="G8967" s="2">
        <f>+TablaVentas[[#This Row],[CANTIDAD]]*TablaVentas[[#This Row],[PRECIO UNITARIO]]</f>
        <v>188.1</v>
      </c>
      <c r="H8967" s="1">
        <f t="shared" ca="1" si="140"/>
        <v>0.18694969061368252</v>
      </c>
      <c r="I8967" s="2">
        <f ca="1">+TablaVentas[[#This Row],[VENTAL TOTAL]]-TablaVentas[[#This Row],[VENTAL TOTAL]]*TablaVentas[[#This Row],[DESCUENTO]]</f>
        <v>152.93476319556632</v>
      </c>
      <c r="J8967" s="2">
        <f ca="1">0.18*TablaVentas[[#This Row],[SUBTOTAL]]</f>
        <v>27.528257375201935</v>
      </c>
      <c r="K8967" s="2">
        <f ca="1">+TablaVentas[[#This Row],[SUBTOTAL]]+TablaVentas[[#This Row],[IGV]]</f>
        <v>180.46302057076826</v>
      </c>
    </row>
    <row r="8968" spans="1:11" x14ac:dyDescent="0.25">
      <c r="A8968" t="s">
        <v>8977</v>
      </c>
      <c r="B8968" s="6">
        <v>45440</v>
      </c>
      <c r="C8968" t="s">
        <v>10013</v>
      </c>
      <c r="D8968" t="s">
        <v>10022</v>
      </c>
      <c r="E8968">
        <v>17</v>
      </c>
      <c r="F8968">
        <f>+_xlfn.XLOOKUP(TablaVentas[[#This Row],[PRODUCTO FINANCIERO]],TablaPrecios[PRODUCTO FINANCIERO],TablaPrecios[PRECIO UNIT],0)</f>
        <v>20.9</v>
      </c>
      <c r="G8968" s="2">
        <f>+TablaVentas[[#This Row],[CANTIDAD]]*TablaVentas[[#This Row],[PRECIO UNITARIO]]</f>
        <v>355.29999999999995</v>
      </c>
      <c r="H8968" s="1">
        <f t="shared" ca="1" si="140"/>
        <v>0.17511864300194011</v>
      </c>
      <c r="I8968" s="2">
        <f ca="1">+TablaVentas[[#This Row],[VENTAL TOTAL]]-TablaVentas[[#This Row],[VENTAL TOTAL]]*TablaVentas[[#This Row],[DESCUENTO]]</f>
        <v>293.08034614141064</v>
      </c>
      <c r="J8968" s="2">
        <f ca="1">0.18*TablaVentas[[#This Row],[SUBTOTAL]]</f>
        <v>52.754462305453913</v>
      </c>
      <c r="K8968" s="2">
        <f ca="1">+TablaVentas[[#This Row],[SUBTOTAL]]+TablaVentas[[#This Row],[IGV]]</f>
        <v>345.83480844686454</v>
      </c>
    </row>
    <row r="8969" spans="1:11" x14ac:dyDescent="0.25">
      <c r="A8969" t="s">
        <v>8978</v>
      </c>
      <c r="B8969" s="6">
        <v>45908</v>
      </c>
      <c r="C8969" t="s">
        <v>10015</v>
      </c>
      <c r="D8969" t="s">
        <v>10018</v>
      </c>
      <c r="E8969">
        <v>7</v>
      </c>
      <c r="F8969">
        <f>+_xlfn.XLOOKUP(TablaVentas[[#This Row],[PRODUCTO FINANCIERO]],TablaPrecios[PRODUCTO FINANCIERO],TablaPrecios[PRECIO UNIT],0)</f>
        <v>14.9</v>
      </c>
      <c r="G8969" s="2">
        <f>+TablaVentas[[#This Row],[CANTIDAD]]*TablaVentas[[#This Row],[PRECIO UNITARIO]]</f>
        <v>104.3</v>
      </c>
      <c r="H8969" s="1">
        <f t="shared" ca="1" si="140"/>
        <v>0.12805862242828442</v>
      </c>
      <c r="I8969" s="2">
        <f ca="1">+TablaVentas[[#This Row],[VENTAL TOTAL]]-TablaVentas[[#This Row],[VENTAL TOTAL]]*TablaVentas[[#This Row],[DESCUENTO]]</f>
        <v>90.943485680729935</v>
      </c>
      <c r="J8969" s="2">
        <f ca="1">0.18*TablaVentas[[#This Row],[SUBTOTAL]]</f>
        <v>16.369827422531387</v>
      </c>
      <c r="K8969" s="2">
        <f ca="1">+TablaVentas[[#This Row],[SUBTOTAL]]+TablaVentas[[#This Row],[IGV]]</f>
        <v>107.31331310326132</v>
      </c>
    </row>
    <row r="8970" spans="1:11" x14ac:dyDescent="0.25">
      <c r="A8970" t="s">
        <v>8979</v>
      </c>
      <c r="B8970" s="6">
        <v>45975</v>
      </c>
      <c r="C8970" t="s">
        <v>10014</v>
      </c>
      <c r="D8970" t="s">
        <v>10022</v>
      </c>
      <c r="E8970">
        <v>7</v>
      </c>
      <c r="F8970">
        <f>+_xlfn.XLOOKUP(TablaVentas[[#This Row],[PRODUCTO FINANCIERO]],TablaPrecios[PRODUCTO FINANCIERO],TablaPrecios[PRECIO UNIT],0)</f>
        <v>20.9</v>
      </c>
      <c r="G8970" s="2">
        <f>+TablaVentas[[#This Row],[CANTIDAD]]*TablaVentas[[#This Row],[PRECIO UNITARIO]]</f>
        <v>146.29999999999998</v>
      </c>
      <c r="H8970" s="1">
        <f t="shared" ca="1" si="140"/>
        <v>0.16164386175986775</v>
      </c>
      <c r="I8970" s="2">
        <f ca="1">+TablaVentas[[#This Row],[VENTAL TOTAL]]-TablaVentas[[#This Row],[VENTAL TOTAL]]*TablaVentas[[#This Row],[DESCUENTO]]</f>
        <v>122.65150302453134</v>
      </c>
      <c r="J8970" s="2">
        <f ca="1">0.18*TablaVentas[[#This Row],[SUBTOTAL]]</f>
        <v>22.07727054441564</v>
      </c>
      <c r="K8970" s="2">
        <f ca="1">+TablaVentas[[#This Row],[SUBTOTAL]]+TablaVentas[[#This Row],[IGV]]</f>
        <v>144.72877356894696</v>
      </c>
    </row>
    <row r="8971" spans="1:11" x14ac:dyDescent="0.25">
      <c r="A8971" t="s">
        <v>8980</v>
      </c>
      <c r="B8971" s="6">
        <v>45587</v>
      </c>
      <c r="C8971" t="s">
        <v>10013</v>
      </c>
      <c r="D8971" t="s">
        <v>10018</v>
      </c>
      <c r="E8971">
        <v>9</v>
      </c>
      <c r="F8971">
        <f>+_xlfn.XLOOKUP(TablaVentas[[#This Row],[PRODUCTO FINANCIERO]],TablaPrecios[PRODUCTO FINANCIERO],TablaPrecios[PRECIO UNIT],0)</f>
        <v>14.9</v>
      </c>
      <c r="G8971" s="2">
        <f>+TablaVentas[[#This Row],[CANTIDAD]]*TablaVentas[[#This Row],[PRECIO UNITARIO]]</f>
        <v>134.1</v>
      </c>
      <c r="H8971" s="1">
        <f t="shared" ca="1" si="140"/>
        <v>0.15403206377932946</v>
      </c>
      <c r="I8971" s="2">
        <f ca="1">+TablaVentas[[#This Row],[VENTAL TOTAL]]-TablaVentas[[#This Row],[VENTAL TOTAL]]*TablaVentas[[#This Row],[DESCUENTO]]</f>
        <v>113.44430024719192</v>
      </c>
      <c r="J8971" s="2">
        <f ca="1">0.18*TablaVentas[[#This Row],[SUBTOTAL]]</f>
        <v>20.419974044494545</v>
      </c>
      <c r="K8971" s="2">
        <f ca="1">+TablaVentas[[#This Row],[SUBTOTAL]]+TablaVentas[[#This Row],[IGV]]</f>
        <v>133.86427429168646</v>
      </c>
    </row>
    <row r="8972" spans="1:11" x14ac:dyDescent="0.25">
      <c r="A8972" t="s">
        <v>8981</v>
      </c>
      <c r="B8972" s="6">
        <v>46237</v>
      </c>
      <c r="C8972" t="s">
        <v>10016</v>
      </c>
      <c r="D8972" t="s">
        <v>10017</v>
      </c>
      <c r="E8972">
        <v>13</v>
      </c>
      <c r="F8972">
        <f>+_xlfn.XLOOKUP(TablaVentas[[#This Row],[PRODUCTO FINANCIERO]],TablaPrecios[PRODUCTO FINANCIERO],TablaPrecios[PRECIO UNIT],0)</f>
        <v>9.9</v>
      </c>
      <c r="G8972" s="2">
        <f>+TablaVentas[[#This Row],[CANTIDAD]]*TablaVentas[[#This Row],[PRECIO UNITARIO]]</f>
        <v>128.70000000000002</v>
      </c>
      <c r="H8972" s="1">
        <f t="shared" ca="1" si="140"/>
        <v>0.12736792967444938</v>
      </c>
      <c r="I8972" s="2">
        <f ca="1">+TablaVentas[[#This Row],[VENTAL TOTAL]]-TablaVentas[[#This Row],[VENTAL TOTAL]]*TablaVentas[[#This Row],[DESCUENTO]]</f>
        <v>112.30774745089838</v>
      </c>
      <c r="J8972" s="2">
        <f ca="1">0.18*TablaVentas[[#This Row],[SUBTOTAL]]</f>
        <v>20.215394541161707</v>
      </c>
      <c r="K8972" s="2">
        <f ca="1">+TablaVentas[[#This Row],[SUBTOTAL]]+TablaVentas[[#This Row],[IGV]]</f>
        <v>132.52314199206009</v>
      </c>
    </row>
    <row r="8973" spans="1:11" x14ac:dyDescent="0.25">
      <c r="A8973" t="s">
        <v>8982</v>
      </c>
      <c r="B8973" s="6">
        <v>46303</v>
      </c>
      <c r="C8973" t="s">
        <v>10012</v>
      </c>
      <c r="D8973" t="s">
        <v>10022</v>
      </c>
      <c r="E8973">
        <v>18</v>
      </c>
      <c r="F8973">
        <f>+_xlfn.XLOOKUP(TablaVentas[[#This Row],[PRODUCTO FINANCIERO]],TablaPrecios[PRODUCTO FINANCIERO],TablaPrecios[PRECIO UNIT],0)</f>
        <v>20.9</v>
      </c>
      <c r="G8973" s="2">
        <f>+TablaVentas[[#This Row],[CANTIDAD]]*TablaVentas[[#This Row],[PRECIO UNITARIO]]</f>
        <v>376.2</v>
      </c>
      <c r="H8973" s="1">
        <f t="shared" ca="1" si="140"/>
        <v>0.19017801820489805</v>
      </c>
      <c r="I8973" s="2">
        <f ca="1">+TablaVentas[[#This Row],[VENTAL TOTAL]]-TablaVentas[[#This Row],[VENTAL TOTAL]]*TablaVentas[[#This Row],[DESCUENTO]]</f>
        <v>304.65502955131734</v>
      </c>
      <c r="J8973" s="2">
        <f ca="1">0.18*TablaVentas[[#This Row],[SUBTOTAL]]</f>
        <v>54.837905319237116</v>
      </c>
      <c r="K8973" s="2">
        <f ca="1">+TablaVentas[[#This Row],[SUBTOTAL]]+TablaVentas[[#This Row],[IGV]]</f>
        <v>359.49293487055445</v>
      </c>
    </row>
    <row r="8974" spans="1:11" x14ac:dyDescent="0.25">
      <c r="A8974" t="s">
        <v>8983</v>
      </c>
      <c r="B8974" s="6">
        <v>45451</v>
      </c>
      <c r="C8974" t="s">
        <v>10011</v>
      </c>
      <c r="D8974" t="s">
        <v>10022</v>
      </c>
      <c r="E8974">
        <v>9</v>
      </c>
      <c r="F8974">
        <f>+_xlfn.XLOOKUP(TablaVentas[[#This Row],[PRODUCTO FINANCIERO]],TablaPrecios[PRODUCTO FINANCIERO],TablaPrecios[PRECIO UNIT],0)</f>
        <v>20.9</v>
      </c>
      <c r="G8974" s="2">
        <f>+TablaVentas[[#This Row],[CANTIDAD]]*TablaVentas[[#This Row],[PRECIO UNITARIO]]</f>
        <v>188.1</v>
      </c>
      <c r="H8974" s="1">
        <f t="shared" ca="1" si="140"/>
        <v>0.19813107150759049</v>
      </c>
      <c r="I8974" s="2">
        <f ca="1">+TablaVentas[[#This Row],[VENTAL TOTAL]]-TablaVentas[[#This Row],[VENTAL TOTAL]]*TablaVentas[[#This Row],[DESCUENTO]]</f>
        <v>150.83154544942221</v>
      </c>
      <c r="J8974" s="2">
        <f ca="1">0.18*TablaVentas[[#This Row],[SUBTOTAL]]</f>
        <v>27.149678180895997</v>
      </c>
      <c r="K8974" s="2">
        <f ca="1">+TablaVentas[[#This Row],[SUBTOTAL]]+TablaVentas[[#This Row],[IGV]]</f>
        <v>177.9812236303182</v>
      </c>
    </row>
    <row r="8975" spans="1:11" x14ac:dyDescent="0.25">
      <c r="A8975" t="s">
        <v>8984</v>
      </c>
      <c r="B8975" s="6">
        <v>46138</v>
      </c>
      <c r="C8975" t="s">
        <v>10013</v>
      </c>
      <c r="D8975" t="s">
        <v>10019</v>
      </c>
      <c r="E8975">
        <v>7</v>
      </c>
      <c r="F8975">
        <f>+_xlfn.XLOOKUP(TablaVentas[[#This Row],[PRODUCTO FINANCIERO]],TablaPrecios[PRODUCTO FINANCIERO],TablaPrecios[PRECIO UNIT],0)</f>
        <v>9.9</v>
      </c>
      <c r="G8975" s="2">
        <f>+TablaVentas[[#This Row],[CANTIDAD]]*TablaVentas[[#This Row],[PRECIO UNITARIO]]</f>
        <v>69.3</v>
      </c>
      <c r="H8975" s="1">
        <f t="shared" ca="1" si="140"/>
        <v>0.18182239509965967</v>
      </c>
      <c r="I8975" s="2">
        <f ca="1">+TablaVentas[[#This Row],[VENTAL TOTAL]]-TablaVentas[[#This Row],[VENTAL TOTAL]]*TablaVentas[[#This Row],[DESCUENTO]]</f>
        <v>56.699708019593587</v>
      </c>
      <c r="J8975" s="2">
        <f ca="1">0.18*TablaVentas[[#This Row],[SUBTOTAL]]</f>
        <v>10.205947443526846</v>
      </c>
      <c r="K8975" s="2">
        <f ca="1">+TablaVentas[[#This Row],[SUBTOTAL]]+TablaVentas[[#This Row],[IGV]]</f>
        <v>66.905655463120439</v>
      </c>
    </row>
    <row r="8976" spans="1:11" x14ac:dyDescent="0.25">
      <c r="A8976" t="s">
        <v>8985</v>
      </c>
      <c r="B8976" s="6">
        <v>46046</v>
      </c>
      <c r="C8976" t="s">
        <v>10014</v>
      </c>
      <c r="D8976" t="s">
        <v>10022</v>
      </c>
      <c r="E8976">
        <v>20</v>
      </c>
      <c r="F8976">
        <f>+_xlfn.XLOOKUP(TablaVentas[[#This Row],[PRODUCTO FINANCIERO]],TablaPrecios[PRODUCTO FINANCIERO],TablaPrecios[PRECIO UNIT],0)</f>
        <v>20.9</v>
      </c>
      <c r="G8976" s="2">
        <f>+TablaVentas[[#This Row],[CANTIDAD]]*TablaVentas[[#This Row],[PRECIO UNITARIO]]</f>
        <v>418</v>
      </c>
      <c r="H8976" s="1">
        <f t="shared" ca="1" si="140"/>
        <v>0.11533367310127596</v>
      </c>
      <c r="I8976" s="2">
        <f ca="1">+TablaVentas[[#This Row],[VENTAL TOTAL]]-TablaVentas[[#This Row],[VENTAL TOTAL]]*TablaVentas[[#This Row],[DESCUENTO]]</f>
        <v>369.79052464366663</v>
      </c>
      <c r="J8976" s="2">
        <f ca="1">0.18*TablaVentas[[#This Row],[SUBTOTAL]]</f>
        <v>66.562294435859997</v>
      </c>
      <c r="K8976" s="2">
        <f ca="1">+TablaVentas[[#This Row],[SUBTOTAL]]+TablaVentas[[#This Row],[IGV]]</f>
        <v>436.35281907952663</v>
      </c>
    </row>
    <row r="8977" spans="1:11" x14ac:dyDescent="0.25">
      <c r="A8977" t="s">
        <v>8986</v>
      </c>
      <c r="B8977" s="6">
        <v>45792</v>
      </c>
      <c r="C8977" t="s">
        <v>10011</v>
      </c>
      <c r="D8977" t="s">
        <v>10017</v>
      </c>
      <c r="E8977">
        <v>13</v>
      </c>
      <c r="F8977">
        <f>+_xlfn.XLOOKUP(TablaVentas[[#This Row],[PRODUCTO FINANCIERO]],TablaPrecios[PRODUCTO FINANCIERO],TablaPrecios[PRECIO UNIT],0)</f>
        <v>9.9</v>
      </c>
      <c r="G8977" s="2">
        <f>+TablaVentas[[#This Row],[CANTIDAD]]*TablaVentas[[#This Row],[PRECIO UNITARIO]]</f>
        <v>128.70000000000002</v>
      </c>
      <c r="H8977" s="1">
        <f t="shared" ca="1" si="140"/>
        <v>0.16037778392825172</v>
      </c>
      <c r="I8977" s="2">
        <f ca="1">+TablaVentas[[#This Row],[VENTAL TOTAL]]-TablaVentas[[#This Row],[VENTAL TOTAL]]*TablaVentas[[#This Row],[DESCUENTO]]</f>
        <v>108.05937920843402</v>
      </c>
      <c r="J8977" s="2">
        <f ca="1">0.18*TablaVentas[[#This Row],[SUBTOTAL]]</f>
        <v>19.450688257518124</v>
      </c>
      <c r="K8977" s="2">
        <f ca="1">+TablaVentas[[#This Row],[SUBTOTAL]]+TablaVentas[[#This Row],[IGV]]</f>
        <v>127.51006746595215</v>
      </c>
    </row>
    <row r="8978" spans="1:11" x14ac:dyDescent="0.25">
      <c r="A8978" t="s">
        <v>8987</v>
      </c>
      <c r="B8978" s="6">
        <v>45445</v>
      </c>
      <c r="C8978" t="s">
        <v>10011</v>
      </c>
      <c r="D8978" t="s">
        <v>10018</v>
      </c>
      <c r="E8978">
        <v>7</v>
      </c>
      <c r="F8978">
        <f>+_xlfn.XLOOKUP(TablaVentas[[#This Row],[PRODUCTO FINANCIERO]],TablaPrecios[PRODUCTO FINANCIERO],TablaPrecios[PRECIO UNIT],0)</f>
        <v>14.9</v>
      </c>
      <c r="G8978" s="2">
        <f>+TablaVentas[[#This Row],[CANTIDAD]]*TablaVentas[[#This Row],[PRECIO UNITARIO]]</f>
        <v>104.3</v>
      </c>
      <c r="H8978" s="1">
        <f t="shared" ca="1" si="140"/>
        <v>0.16815621287656696</v>
      </c>
      <c r="I8978" s="2">
        <f ca="1">+TablaVentas[[#This Row],[VENTAL TOTAL]]-TablaVentas[[#This Row],[VENTAL TOTAL]]*TablaVentas[[#This Row],[DESCUENTO]]</f>
        <v>86.761306996974071</v>
      </c>
      <c r="J8978" s="2">
        <f ca="1">0.18*TablaVentas[[#This Row],[SUBTOTAL]]</f>
        <v>15.617035259455331</v>
      </c>
      <c r="K8978" s="2">
        <f ca="1">+TablaVentas[[#This Row],[SUBTOTAL]]+TablaVentas[[#This Row],[IGV]]</f>
        <v>102.37834225642941</v>
      </c>
    </row>
    <row r="8979" spans="1:11" x14ac:dyDescent="0.25">
      <c r="A8979" t="s">
        <v>8988</v>
      </c>
      <c r="B8979" s="6">
        <v>45530</v>
      </c>
      <c r="C8979" t="s">
        <v>10015</v>
      </c>
      <c r="D8979" t="s">
        <v>10018</v>
      </c>
      <c r="E8979">
        <v>3</v>
      </c>
      <c r="F8979">
        <f>+_xlfn.XLOOKUP(TablaVentas[[#This Row],[PRODUCTO FINANCIERO]],TablaPrecios[PRODUCTO FINANCIERO],TablaPrecios[PRECIO UNIT],0)</f>
        <v>14.9</v>
      </c>
      <c r="G8979" s="2">
        <f>+TablaVentas[[#This Row],[CANTIDAD]]*TablaVentas[[#This Row],[PRECIO UNITARIO]]</f>
        <v>44.7</v>
      </c>
      <c r="H8979" s="1">
        <f t="shared" ca="1" si="140"/>
        <v>0.11236380411738967</v>
      </c>
      <c r="I8979" s="2">
        <f ca="1">+TablaVentas[[#This Row],[VENTAL TOTAL]]-TablaVentas[[#This Row],[VENTAL TOTAL]]*TablaVentas[[#This Row],[DESCUENTO]]</f>
        <v>39.677337955952687</v>
      </c>
      <c r="J8979" s="2">
        <f ca="1">0.18*TablaVentas[[#This Row],[SUBTOTAL]]</f>
        <v>7.1419208320714835</v>
      </c>
      <c r="K8979" s="2">
        <f ca="1">+TablaVentas[[#This Row],[SUBTOTAL]]+TablaVentas[[#This Row],[IGV]]</f>
        <v>46.819258788024172</v>
      </c>
    </row>
    <row r="8980" spans="1:11" x14ac:dyDescent="0.25">
      <c r="A8980" t="s">
        <v>8989</v>
      </c>
      <c r="B8980" s="6">
        <v>46153</v>
      </c>
      <c r="C8980" t="s">
        <v>10016</v>
      </c>
      <c r="D8980" t="s">
        <v>10020</v>
      </c>
      <c r="E8980">
        <v>20</v>
      </c>
      <c r="F8980">
        <f>+_xlfn.XLOOKUP(TablaVentas[[#This Row],[PRODUCTO FINANCIERO]],TablaPrecios[PRODUCTO FINANCIERO],TablaPrecios[PRECIO UNIT],0)</f>
        <v>14.9</v>
      </c>
      <c r="G8980" s="2">
        <f>+TablaVentas[[#This Row],[CANTIDAD]]*TablaVentas[[#This Row],[PRECIO UNITARIO]]</f>
        <v>298</v>
      </c>
      <c r="H8980" s="1">
        <f t="shared" ca="1" si="140"/>
        <v>0.18743747609019143</v>
      </c>
      <c r="I8980" s="2">
        <f ca="1">+TablaVentas[[#This Row],[VENTAL TOTAL]]-TablaVentas[[#This Row],[VENTAL TOTAL]]*TablaVentas[[#This Row],[DESCUENTO]]</f>
        <v>242.14363212512296</v>
      </c>
      <c r="J8980" s="2">
        <f ca="1">0.18*TablaVentas[[#This Row],[SUBTOTAL]]</f>
        <v>43.585853782522129</v>
      </c>
      <c r="K8980" s="2">
        <f ca="1">+TablaVentas[[#This Row],[SUBTOTAL]]+TablaVentas[[#This Row],[IGV]]</f>
        <v>285.72948590764508</v>
      </c>
    </row>
    <row r="8981" spans="1:11" x14ac:dyDescent="0.25">
      <c r="A8981" t="s">
        <v>8990</v>
      </c>
      <c r="B8981" s="6">
        <v>45721</v>
      </c>
      <c r="C8981" t="s">
        <v>10011</v>
      </c>
      <c r="D8981" t="s">
        <v>10022</v>
      </c>
      <c r="E8981">
        <v>3</v>
      </c>
      <c r="F8981">
        <f>+_xlfn.XLOOKUP(TablaVentas[[#This Row],[PRODUCTO FINANCIERO]],TablaPrecios[PRODUCTO FINANCIERO],TablaPrecios[PRECIO UNIT],0)</f>
        <v>20.9</v>
      </c>
      <c r="G8981" s="2">
        <f>+TablaVentas[[#This Row],[CANTIDAD]]*TablaVentas[[#This Row],[PRECIO UNITARIO]]</f>
        <v>62.699999999999996</v>
      </c>
      <c r="H8981" s="1">
        <f t="shared" ca="1" si="140"/>
        <v>0.13573033505031715</v>
      </c>
      <c r="I8981" s="2">
        <f ca="1">+TablaVentas[[#This Row],[VENTAL TOTAL]]-TablaVentas[[#This Row],[VENTAL TOTAL]]*TablaVentas[[#This Row],[DESCUENTO]]</f>
        <v>54.189707992345113</v>
      </c>
      <c r="J8981" s="2">
        <f ca="1">0.18*TablaVentas[[#This Row],[SUBTOTAL]]</f>
        <v>9.7541474386221196</v>
      </c>
      <c r="K8981" s="2">
        <f ca="1">+TablaVentas[[#This Row],[SUBTOTAL]]+TablaVentas[[#This Row],[IGV]]</f>
        <v>63.943855430967233</v>
      </c>
    </row>
    <row r="8982" spans="1:11" x14ac:dyDescent="0.25">
      <c r="A8982" t="s">
        <v>8991</v>
      </c>
      <c r="B8982" s="6">
        <v>45417</v>
      </c>
      <c r="C8982" t="s">
        <v>10011</v>
      </c>
      <c r="D8982" t="s">
        <v>10019</v>
      </c>
      <c r="E8982">
        <v>15</v>
      </c>
      <c r="F8982">
        <f>+_xlfn.XLOOKUP(TablaVentas[[#This Row],[PRODUCTO FINANCIERO]],TablaPrecios[PRODUCTO FINANCIERO],TablaPrecios[PRECIO UNIT],0)</f>
        <v>9.9</v>
      </c>
      <c r="G8982" s="2">
        <f>+TablaVentas[[#This Row],[CANTIDAD]]*TablaVentas[[#This Row],[PRECIO UNITARIO]]</f>
        <v>148.5</v>
      </c>
      <c r="H8982" s="1">
        <f t="shared" ca="1" si="140"/>
        <v>0.11469972045179365</v>
      </c>
      <c r="I8982" s="2">
        <f ca="1">+TablaVentas[[#This Row],[VENTAL TOTAL]]-TablaVentas[[#This Row],[VENTAL TOTAL]]*TablaVentas[[#This Row],[DESCUENTO]]</f>
        <v>131.46709151290864</v>
      </c>
      <c r="J8982" s="2">
        <f ca="1">0.18*TablaVentas[[#This Row],[SUBTOTAL]]</f>
        <v>23.664076472323554</v>
      </c>
      <c r="K8982" s="2">
        <f ca="1">+TablaVentas[[#This Row],[SUBTOTAL]]+TablaVentas[[#This Row],[IGV]]</f>
        <v>155.1311679852322</v>
      </c>
    </row>
    <row r="8983" spans="1:11" x14ac:dyDescent="0.25">
      <c r="A8983" t="s">
        <v>8992</v>
      </c>
      <c r="B8983" s="6">
        <v>45582</v>
      </c>
      <c r="C8983" t="s">
        <v>10013</v>
      </c>
      <c r="D8983" t="s">
        <v>10017</v>
      </c>
      <c r="E8983">
        <v>16</v>
      </c>
      <c r="F8983">
        <f>+_xlfn.XLOOKUP(TablaVentas[[#This Row],[PRODUCTO FINANCIERO]],TablaPrecios[PRODUCTO FINANCIERO],TablaPrecios[PRECIO UNIT],0)</f>
        <v>9.9</v>
      </c>
      <c r="G8983" s="2">
        <f>+TablaVentas[[#This Row],[CANTIDAD]]*TablaVentas[[#This Row],[PRECIO UNITARIO]]</f>
        <v>158.4</v>
      </c>
      <c r="H8983" s="1">
        <f t="shared" ca="1" si="140"/>
        <v>0.12072435720345112</v>
      </c>
      <c r="I8983" s="2">
        <f ca="1">+TablaVentas[[#This Row],[VENTAL TOTAL]]-TablaVentas[[#This Row],[VENTAL TOTAL]]*TablaVentas[[#This Row],[DESCUENTO]]</f>
        <v>139.27726181897336</v>
      </c>
      <c r="J8983" s="2">
        <f ca="1">0.18*TablaVentas[[#This Row],[SUBTOTAL]]</f>
        <v>25.069907127415203</v>
      </c>
      <c r="K8983" s="2">
        <f ca="1">+TablaVentas[[#This Row],[SUBTOTAL]]+TablaVentas[[#This Row],[IGV]]</f>
        <v>164.34716894638856</v>
      </c>
    </row>
    <row r="8984" spans="1:11" x14ac:dyDescent="0.25">
      <c r="A8984" t="s">
        <v>8993</v>
      </c>
      <c r="B8984" s="6">
        <v>46299</v>
      </c>
      <c r="C8984" t="s">
        <v>10014</v>
      </c>
      <c r="D8984" t="s">
        <v>10020</v>
      </c>
      <c r="E8984">
        <v>12</v>
      </c>
      <c r="F8984">
        <f>+_xlfn.XLOOKUP(TablaVentas[[#This Row],[PRODUCTO FINANCIERO]],TablaPrecios[PRODUCTO FINANCIERO],TablaPrecios[PRECIO UNIT],0)</f>
        <v>14.9</v>
      </c>
      <c r="G8984" s="2">
        <f>+TablaVentas[[#This Row],[CANTIDAD]]*TablaVentas[[#This Row],[PRECIO UNITARIO]]</f>
        <v>178.8</v>
      </c>
      <c r="H8984" s="1">
        <f t="shared" ca="1" si="140"/>
        <v>0.17622619381799182</v>
      </c>
      <c r="I8984" s="2">
        <f ca="1">+TablaVentas[[#This Row],[VENTAL TOTAL]]-TablaVentas[[#This Row],[VENTAL TOTAL]]*TablaVentas[[#This Row],[DESCUENTO]]</f>
        <v>147.29075654534307</v>
      </c>
      <c r="J8984" s="2">
        <f ca="1">0.18*TablaVentas[[#This Row],[SUBTOTAL]]</f>
        <v>26.512336178161753</v>
      </c>
      <c r="K8984" s="2">
        <f ca="1">+TablaVentas[[#This Row],[SUBTOTAL]]+TablaVentas[[#This Row],[IGV]]</f>
        <v>173.80309272350482</v>
      </c>
    </row>
    <row r="8985" spans="1:11" x14ac:dyDescent="0.25">
      <c r="A8985" t="s">
        <v>8994</v>
      </c>
      <c r="B8985" s="6">
        <v>45430</v>
      </c>
      <c r="C8985" t="s">
        <v>10015</v>
      </c>
      <c r="D8985" t="s">
        <v>10019</v>
      </c>
      <c r="E8985">
        <v>14</v>
      </c>
      <c r="F8985">
        <f>+_xlfn.XLOOKUP(TablaVentas[[#This Row],[PRODUCTO FINANCIERO]],TablaPrecios[PRODUCTO FINANCIERO],TablaPrecios[PRECIO UNIT],0)</f>
        <v>9.9</v>
      </c>
      <c r="G8985" s="2">
        <f>+TablaVentas[[#This Row],[CANTIDAD]]*TablaVentas[[#This Row],[PRECIO UNITARIO]]</f>
        <v>138.6</v>
      </c>
      <c r="H8985" s="1">
        <f t="shared" ca="1" si="140"/>
        <v>0.15068742898230242</v>
      </c>
      <c r="I8985" s="2">
        <f ca="1">+TablaVentas[[#This Row],[VENTAL TOTAL]]-TablaVentas[[#This Row],[VENTAL TOTAL]]*TablaVentas[[#This Row],[DESCUENTO]]</f>
        <v>117.71472234305288</v>
      </c>
      <c r="J8985" s="2">
        <f ca="1">0.18*TablaVentas[[#This Row],[SUBTOTAL]]</f>
        <v>21.188650021749517</v>
      </c>
      <c r="K8985" s="2">
        <f ca="1">+TablaVentas[[#This Row],[SUBTOTAL]]+TablaVentas[[#This Row],[IGV]]</f>
        <v>138.90337236480241</v>
      </c>
    </row>
    <row r="8986" spans="1:11" x14ac:dyDescent="0.25">
      <c r="A8986" t="s">
        <v>8995</v>
      </c>
      <c r="B8986" s="6">
        <v>45456</v>
      </c>
      <c r="C8986" t="s">
        <v>10016</v>
      </c>
      <c r="D8986" t="s">
        <v>10017</v>
      </c>
      <c r="E8986">
        <v>15</v>
      </c>
      <c r="F8986">
        <f>+_xlfn.XLOOKUP(TablaVentas[[#This Row],[PRODUCTO FINANCIERO]],TablaPrecios[PRODUCTO FINANCIERO],TablaPrecios[PRECIO UNIT],0)</f>
        <v>9.9</v>
      </c>
      <c r="G8986" s="2">
        <f>+TablaVentas[[#This Row],[CANTIDAD]]*TablaVentas[[#This Row],[PRECIO UNITARIO]]</f>
        <v>148.5</v>
      </c>
      <c r="H8986" s="1">
        <f t="shared" ca="1" si="140"/>
        <v>0.11908758137807604</v>
      </c>
      <c r="I8986" s="2">
        <f ca="1">+TablaVentas[[#This Row],[VENTAL TOTAL]]-TablaVentas[[#This Row],[VENTAL TOTAL]]*TablaVentas[[#This Row],[DESCUENTO]]</f>
        <v>130.81549416535572</v>
      </c>
      <c r="J8986" s="2">
        <f ca="1">0.18*TablaVentas[[#This Row],[SUBTOTAL]]</f>
        <v>23.546788949764029</v>
      </c>
      <c r="K8986" s="2">
        <f ca="1">+TablaVentas[[#This Row],[SUBTOTAL]]+TablaVentas[[#This Row],[IGV]]</f>
        <v>154.36228311511974</v>
      </c>
    </row>
    <row r="8987" spans="1:11" x14ac:dyDescent="0.25">
      <c r="A8987" t="s">
        <v>8996</v>
      </c>
      <c r="B8987" s="6">
        <v>46271</v>
      </c>
      <c r="C8987" t="s">
        <v>10015</v>
      </c>
      <c r="D8987" t="s">
        <v>10018</v>
      </c>
      <c r="E8987">
        <v>20</v>
      </c>
      <c r="F8987">
        <f>+_xlfn.XLOOKUP(TablaVentas[[#This Row],[PRODUCTO FINANCIERO]],TablaPrecios[PRODUCTO FINANCIERO],TablaPrecios[PRECIO UNIT],0)</f>
        <v>14.9</v>
      </c>
      <c r="G8987" s="2">
        <f>+TablaVentas[[#This Row],[CANTIDAD]]*TablaVentas[[#This Row],[PRECIO UNITARIO]]</f>
        <v>298</v>
      </c>
      <c r="H8987" s="1">
        <f t="shared" ca="1" si="140"/>
        <v>0.16055725584370339</v>
      </c>
      <c r="I8987" s="2">
        <f ca="1">+TablaVentas[[#This Row],[VENTAL TOTAL]]-TablaVentas[[#This Row],[VENTAL TOTAL]]*TablaVentas[[#This Row],[DESCUENTO]]</f>
        <v>250.15393775857638</v>
      </c>
      <c r="J8987" s="2">
        <f ca="1">0.18*TablaVentas[[#This Row],[SUBTOTAL]]</f>
        <v>45.027708796543749</v>
      </c>
      <c r="K8987" s="2">
        <f ca="1">+TablaVentas[[#This Row],[SUBTOTAL]]+TablaVentas[[#This Row],[IGV]]</f>
        <v>295.1816465551201</v>
      </c>
    </row>
    <row r="8988" spans="1:11" x14ac:dyDescent="0.25">
      <c r="A8988" t="s">
        <v>8997</v>
      </c>
      <c r="B8988" s="6">
        <v>45327</v>
      </c>
      <c r="C8988" t="s">
        <v>10015</v>
      </c>
      <c r="D8988" t="s">
        <v>10018</v>
      </c>
      <c r="E8988">
        <v>10</v>
      </c>
      <c r="F8988">
        <f>+_xlfn.XLOOKUP(TablaVentas[[#This Row],[PRODUCTO FINANCIERO]],TablaPrecios[PRODUCTO FINANCIERO],TablaPrecios[PRECIO UNIT],0)</f>
        <v>14.9</v>
      </c>
      <c r="G8988" s="2">
        <f>+TablaVentas[[#This Row],[CANTIDAD]]*TablaVentas[[#This Row],[PRECIO UNITARIO]]</f>
        <v>149</v>
      </c>
      <c r="H8988" s="1">
        <f t="shared" ca="1" si="140"/>
        <v>0.1418897880156402</v>
      </c>
      <c r="I8988" s="2">
        <f ca="1">+TablaVentas[[#This Row],[VENTAL TOTAL]]-TablaVentas[[#This Row],[VENTAL TOTAL]]*TablaVentas[[#This Row],[DESCUENTO]]</f>
        <v>127.85842158566962</v>
      </c>
      <c r="J8988" s="2">
        <f ca="1">0.18*TablaVentas[[#This Row],[SUBTOTAL]]</f>
        <v>23.014515885420529</v>
      </c>
      <c r="K8988" s="2">
        <f ca="1">+TablaVentas[[#This Row],[SUBTOTAL]]+TablaVentas[[#This Row],[IGV]]</f>
        <v>150.87293747109015</v>
      </c>
    </row>
    <row r="8989" spans="1:11" x14ac:dyDescent="0.25">
      <c r="A8989" t="s">
        <v>8998</v>
      </c>
      <c r="B8989" s="6">
        <v>45907</v>
      </c>
      <c r="C8989" t="s">
        <v>10012</v>
      </c>
      <c r="D8989" t="s">
        <v>10022</v>
      </c>
      <c r="E8989">
        <v>8</v>
      </c>
      <c r="F8989">
        <f>+_xlfn.XLOOKUP(TablaVentas[[#This Row],[PRODUCTO FINANCIERO]],TablaPrecios[PRODUCTO FINANCIERO],TablaPrecios[PRECIO UNIT],0)</f>
        <v>20.9</v>
      </c>
      <c r="G8989" s="2">
        <f>+TablaVentas[[#This Row],[CANTIDAD]]*TablaVentas[[#This Row],[PRECIO UNITARIO]]</f>
        <v>167.2</v>
      </c>
      <c r="H8989" s="1">
        <f t="shared" ca="1" si="140"/>
        <v>0.15284503342222264</v>
      </c>
      <c r="I8989" s="2">
        <f ca="1">+TablaVentas[[#This Row],[VENTAL TOTAL]]-TablaVentas[[#This Row],[VENTAL TOTAL]]*TablaVentas[[#This Row],[DESCUENTO]]</f>
        <v>141.64431041180435</v>
      </c>
      <c r="J8989" s="2">
        <f ca="1">0.18*TablaVentas[[#This Row],[SUBTOTAL]]</f>
        <v>25.495975874124785</v>
      </c>
      <c r="K8989" s="2">
        <f ca="1">+TablaVentas[[#This Row],[SUBTOTAL]]+TablaVentas[[#This Row],[IGV]]</f>
        <v>167.14028628592914</v>
      </c>
    </row>
    <row r="8990" spans="1:11" x14ac:dyDescent="0.25">
      <c r="A8990" t="s">
        <v>8999</v>
      </c>
      <c r="B8990" s="6">
        <v>46376</v>
      </c>
      <c r="C8990" t="s">
        <v>10016</v>
      </c>
      <c r="D8990" t="s">
        <v>10019</v>
      </c>
      <c r="E8990">
        <v>8</v>
      </c>
      <c r="F8990">
        <f>+_xlfn.XLOOKUP(TablaVentas[[#This Row],[PRODUCTO FINANCIERO]],TablaPrecios[PRODUCTO FINANCIERO],TablaPrecios[PRECIO UNIT],0)</f>
        <v>9.9</v>
      </c>
      <c r="G8990" s="2">
        <f>+TablaVentas[[#This Row],[CANTIDAD]]*TablaVentas[[#This Row],[PRECIO UNITARIO]]</f>
        <v>79.2</v>
      </c>
      <c r="H8990" s="1">
        <f t="shared" ca="1" si="140"/>
        <v>0.1329540554316169</v>
      </c>
      <c r="I8990" s="2">
        <f ca="1">+TablaVentas[[#This Row],[VENTAL TOTAL]]-TablaVentas[[#This Row],[VENTAL TOTAL]]*TablaVentas[[#This Row],[DESCUENTO]]</f>
        <v>68.670038809815949</v>
      </c>
      <c r="J8990" s="2">
        <f ca="1">0.18*TablaVentas[[#This Row],[SUBTOTAL]]</f>
        <v>12.36060698576687</v>
      </c>
      <c r="K8990" s="2">
        <f ca="1">+TablaVentas[[#This Row],[SUBTOTAL]]+TablaVentas[[#This Row],[IGV]]</f>
        <v>81.030645795582814</v>
      </c>
    </row>
    <row r="8991" spans="1:11" x14ac:dyDescent="0.25">
      <c r="A8991" t="s">
        <v>9000</v>
      </c>
      <c r="B8991" s="6">
        <v>45891</v>
      </c>
      <c r="C8991" t="s">
        <v>10013</v>
      </c>
      <c r="D8991" t="s">
        <v>10019</v>
      </c>
      <c r="E8991">
        <v>15</v>
      </c>
      <c r="F8991">
        <f>+_xlfn.XLOOKUP(TablaVentas[[#This Row],[PRODUCTO FINANCIERO]],TablaPrecios[PRODUCTO FINANCIERO],TablaPrecios[PRECIO UNIT],0)</f>
        <v>9.9</v>
      </c>
      <c r="G8991" s="2">
        <f>+TablaVentas[[#This Row],[CANTIDAD]]*TablaVentas[[#This Row],[PRECIO UNITARIO]]</f>
        <v>148.5</v>
      </c>
      <c r="H8991" s="1">
        <f t="shared" ca="1" si="140"/>
        <v>0.16857968735921819</v>
      </c>
      <c r="I8991" s="2">
        <f ca="1">+TablaVentas[[#This Row],[VENTAL TOTAL]]-TablaVentas[[#This Row],[VENTAL TOTAL]]*TablaVentas[[#This Row],[DESCUENTO]]</f>
        <v>123.4659164271561</v>
      </c>
      <c r="J8991" s="2">
        <f ca="1">0.18*TablaVentas[[#This Row],[SUBTOTAL]]</f>
        <v>22.223864956888097</v>
      </c>
      <c r="K8991" s="2">
        <f ca="1">+TablaVentas[[#This Row],[SUBTOTAL]]+TablaVentas[[#This Row],[IGV]]</f>
        <v>145.68978138404421</v>
      </c>
    </row>
    <row r="8992" spans="1:11" x14ac:dyDescent="0.25">
      <c r="A8992" t="s">
        <v>9001</v>
      </c>
      <c r="B8992" s="6">
        <v>45967</v>
      </c>
      <c r="C8992" t="s">
        <v>10014</v>
      </c>
      <c r="D8992" t="s">
        <v>10020</v>
      </c>
      <c r="E8992">
        <v>20</v>
      </c>
      <c r="F8992">
        <f>+_xlfn.XLOOKUP(TablaVentas[[#This Row],[PRODUCTO FINANCIERO]],TablaPrecios[PRODUCTO FINANCIERO],TablaPrecios[PRECIO UNIT],0)</f>
        <v>14.9</v>
      </c>
      <c r="G8992" s="2">
        <f>+TablaVentas[[#This Row],[CANTIDAD]]*TablaVentas[[#This Row],[PRECIO UNITARIO]]</f>
        <v>298</v>
      </c>
      <c r="H8992" s="1">
        <f t="shared" ca="1" si="140"/>
        <v>0.16739768652091241</v>
      </c>
      <c r="I8992" s="2">
        <f ca="1">+TablaVentas[[#This Row],[VENTAL TOTAL]]-TablaVentas[[#This Row],[VENTAL TOTAL]]*TablaVentas[[#This Row],[DESCUENTO]]</f>
        <v>248.1154894167681</v>
      </c>
      <c r="J8992" s="2">
        <f ca="1">0.18*TablaVentas[[#This Row],[SUBTOTAL]]</f>
        <v>44.660788095018255</v>
      </c>
      <c r="K8992" s="2">
        <f ca="1">+TablaVentas[[#This Row],[SUBTOTAL]]+TablaVentas[[#This Row],[IGV]]</f>
        <v>292.77627751178636</v>
      </c>
    </row>
    <row r="8993" spans="1:11" x14ac:dyDescent="0.25">
      <c r="A8993" t="s">
        <v>9002</v>
      </c>
      <c r="B8993" s="6">
        <v>45352</v>
      </c>
      <c r="C8993" t="s">
        <v>10013</v>
      </c>
      <c r="D8993" t="s">
        <v>10019</v>
      </c>
      <c r="E8993">
        <v>20</v>
      </c>
      <c r="F8993">
        <f>+_xlfn.XLOOKUP(TablaVentas[[#This Row],[PRODUCTO FINANCIERO]],TablaPrecios[PRODUCTO FINANCIERO],TablaPrecios[PRECIO UNIT],0)</f>
        <v>9.9</v>
      </c>
      <c r="G8993" s="2">
        <f>+TablaVentas[[#This Row],[CANTIDAD]]*TablaVentas[[#This Row],[PRECIO UNITARIO]]</f>
        <v>198</v>
      </c>
      <c r="H8993" s="1">
        <f t="shared" ca="1" si="140"/>
        <v>0.12420430664493978</v>
      </c>
      <c r="I8993" s="2">
        <f ca="1">+TablaVentas[[#This Row],[VENTAL TOTAL]]-TablaVentas[[#This Row],[VENTAL TOTAL]]*TablaVentas[[#This Row],[DESCUENTO]]</f>
        <v>173.40754728430193</v>
      </c>
      <c r="J8993" s="2">
        <f ca="1">0.18*TablaVentas[[#This Row],[SUBTOTAL]]</f>
        <v>31.213358511174345</v>
      </c>
      <c r="K8993" s="2">
        <f ca="1">+TablaVentas[[#This Row],[SUBTOTAL]]+TablaVentas[[#This Row],[IGV]]</f>
        <v>204.62090579547626</v>
      </c>
    </row>
    <row r="8994" spans="1:11" x14ac:dyDescent="0.25">
      <c r="A8994" t="s">
        <v>9003</v>
      </c>
      <c r="B8994" s="6">
        <v>45761</v>
      </c>
      <c r="C8994" t="s">
        <v>10011</v>
      </c>
      <c r="D8994" t="s">
        <v>10017</v>
      </c>
      <c r="E8994">
        <v>17</v>
      </c>
      <c r="F8994">
        <f>+_xlfn.XLOOKUP(TablaVentas[[#This Row],[PRODUCTO FINANCIERO]],TablaPrecios[PRODUCTO FINANCIERO],TablaPrecios[PRECIO UNIT],0)</f>
        <v>9.9</v>
      </c>
      <c r="G8994" s="2">
        <f>+TablaVentas[[#This Row],[CANTIDAD]]*TablaVentas[[#This Row],[PRECIO UNITARIO]]</f>
        <v>168.3</v>
      </c>
      <c r="H8994" s="1">
        <f t="shared" ca="1" si="140"/>
        <v>0.11874731367909067</v>
      </c>
      <c r="I8994" s="2">
        <f ca="1">+TablaVentas[[#This Row],[VENTAL TOTAL]]-TablaVentas[[#This Row],[VENTAL TOTAL]]*TablaVentas[[#This Row],[DESCUENTO]]</f>
        <v>148.31482710780904</v>
      </c>
      <c r="J8994" s="2">
        <f ca="1">0.18*TablaVentas[[#This Row],[SUBTOTAL]]</f>
        <v>26.696668879405625</v>
      </c>
      <c r="K8994" s="2">
        <f ca="1">+TablaVentas[[#This Row],[SUBTOTAL]]+TablaVentas[[#This Row],[IGV]]</f>
        <v>175.01149598721466</v>
      </c>
    </row>
    <row r="8995" spans="1:11" x14ac:dyDescent="0.25">
      <c r="A8995" t="s">
        <v>9004</v>
      </c>
      <c r="B8995" s="6">
        <v>45952</v>
      </c>
      <c r="C8995" t="s">
        <v>10013</v>
      </c>
      <c r="D8995" t="s">
        <v>10019</v>
      </c>
      <c r="E8995">
        <v>11</v>
      </c>
      <c r="F8995">
        <f>+_xlfn.XLOOKUP(TablaVentas[[#This Row],[PRODUCTO FINANCIERO]],TablaPrecios[PRODUCTO FINANCIERO],TablaPrecios[PRECIO UNIT],0)</f>
        <v>9.9</v>
      </c>
      <c r="G8995" s="2">
        <f>+TablaVentas[[#This Row],[CANTIDAD]]*TablaVentas[[#This Row],[PRECIO UNITARIO]]</f>
        <v>108.9</v>
      </c>
      <c r="H8995" s="1">
        <f t="shared" ca="1" si="140"/>
        <v>0.15879662605603681</v>
      </c>
      <c r="I8995" s="2">
        <f ca="1">+TablaVentas[[#This Row],[VENTAL TOTAL]]-TablaVentas[[#This Row],[VENTAL TOTAL]]*TablaVentas[[#This Row],[DESCUENTO]]</f>
        <v>91.607047422497601</v>
      </c>
      <c r="J8995" s="2">
        <f ca="1">0.18*TablaVentas[[#This Row],[SUBTOTAL]]</f>
        <v>16.489268536049568</v>
      </c>
      <c r="K8995" s="2">
        <f ca="1">+TablaVentas[[#This Row],[SUBTOTAL]]+TablaVentas[[#This Row],[IGV]]</f>
        <v>108.09631595854717</v>
      </c>
    </row>
    <row r="8996" spans="1:11" x14ac:dyDescent="0.25">
      <c r="A8996" t="s">
        <v>9005</v>
      </c>
      <c r="B8996" s="6">
        <v>45304</v>
      </c>
      <c r="C8996" t="s">
        <v>10011</v>
      </c>
      <c r="D8996" t="s">
        <v>10020</v>
      </c>
      <c r="E8996">
        <v>15</v>
      </c>
      <c r="F8996">
        <f>+_xlfn.XLOOKUP(TablaVentas[[#This Row],[PRODUCTO FINANCIERO]],TablaPrecios[PRODUCTO FINANCIERO],TablaPrecios[PRECIO UNIT],0)</f>
        <v>14.9</v>
      </c>
      <c r="G8996" s="2">
        <f>+TablaVentas[[#This Row],[CANTIDAD]]*TablaVentas[[#This Row],[PRECIO UNITARIO]]</f>
        <v>223.5</v>
      </c>
      <c r="H8996" s="1">
        <f t="shared" ca="1" si="140"/>
        <v>0.1268440478500604</v>
      </c>
      <c r="I8996" s="2">
        <f ca="1">+TablaVentas[[#This Row],[VENTAL TOTAL]]-TablaVentas[[#This Row],[VENTAL TOTAL]]*TablaVentas[[#This Row],[DESCUENTO]]</f>
        <v>195.15035530551151</v>
      </c>
      <c r="J8996" s="2">
        <f ca="1">0.18*TablaVentas[[#This Row],[SUBTOTAL]]</f>
        <v>35.127063954992067</v>
      </c>
      <c r="K8996" s="2">
        <f ca="1">+TablaVentas[[#This Row],[SUBTOTAL]]+TablaVentas[[#This Row],[IGV]]</f>
        <v>230.27741926050356</v>
      </c>
    </row>
    <row r="8997" spans="1:11" x14ac:dyDescent="0.25">
      <c r="A8997" t="s">
        <v>9006</v>
      </c>
      <c r="B8997" s="6">
        <v>45751</v>
      </c>
      <c r="C8997" t="s">
        <v>10011</v>
      </c>
      <c r="D8997" t="s">
        <v>10020</v>
      </c>
      <c r="E8997">
        <v>11</v>
      </c>
      <c r="F8997">
        <f>+_xlfn.XLOOKUP(TablaVentas[[#This Row],[PRODUCTO FINANCIERO]],TablaPrecios[PRODUCTO FINANCIERO],TablaPrecios[PRECIO UNIT],0)</f>
        <v>14.9</v>
      </c>
      <c r="G8997" s="2">
        <f>+TablaVentas[[#This Row],[CANTIDAD]]*TablaVentas[[#This Row],[PRECIO UNITARIO]]</f>
        <v>163.9</v>
      </c>
      <c r="H8997" s="1">
        <f t="shared" ca="1" si="140"/>
        <v>0.12497643761301387</v>
      </c>
      <c r="I8997" s="2">
        <f ca="1">+TablaVentas[[#This Row],[VENTAL TOTAL]]-TablaVentas[[#This Row],[VENTAL TOTAL]]*TablaVentas[[#This Row],[DESCUENTO]]</f>
        <v>143.41636187522704</v>
      </c>
      <c r="J8997" s="2">
        <f ca="1">0.18*TablaVentas[[#This Row],[SUBTOTAL]]</f>
        <v>25.814945137540867</v>
      </c>
      <c r="K8997" s="2">
        <f ca="1">+TablaVentas[[#This Row],[SUBTOTAL]]+TablaVentas[[#This Row],[IGV]]</f>
        <v>169.2313070127679</v>
      </c>
    </row>
    <row r="8998" spans="1:11" x14ac:dyDescent="0.25">
      <c r="A8998" t="s">
        <v>9007</v>
      </c>
      <c r="B8998" s="6">
        <v>45316</v>
      </c>
      <c r="C8998" t="s">
        <v>10014</v>
      </c>
      <c r="D8998" t="s">
        <v>10018</v>
      </c>
      <c r="E8998">
        <v>11</v>
      </c>
      <c r="F8998">
        <f>+_xlfn.XLOOKUP(TablaVentas[[#This Row],[PRODUCTO FINANCIERO]],TablaPrecios[PRODUCTO FINANCIERO],TablaPrecios[PRECIO UNIT],0)</f>
        <v>14.9</v>
      </c>
      <c r="G8998" s="2">
        <f>+TablaVentas[[#This Row],[CANTIDAD]]*TablaVentas[[#This Row],[PRECIO UNITARIO]]</f>
        <v>163.9</v>
      </c>
      <c r="H8998" s="1">
        <f t="shared" ca="1" si="140"/>
        <v>0.11976264796156606</v>
      </c>
      <c r="I8998" s="2">
        <f ca="1">+TablaVentas[[#This Row],[VENTAL TOTAL]]-TablaVentas[[#This Row],[VENTAL TOTAL]]*TablaVentas[[#This Row],[DESCUENTO]]</f>
        <v>144.27090199909932</v>
      </c>
      <c r="J8998" s="2">
        <f ca="1">0.18*TablaVentas[[#This Row],[SUBTOTAL]]</f>
        <v>25.968762359837879</v>
      </c>
      <c r="K8998" s="2">
        <f ca="1">+TablaVentas[[#This Row],[SUBTOTAL]]+TablaVentas[[#This Row],[IGV]]</f>
        <v>170.2396643589372</v>
      </c>
    </row>
    <row r="8999" spans="1:11" x14ac:dyDescent="0.25">
      <c r="A8999" t="s">
        <v>9008</v>
      </c>
      <c r="B8999" s="6">
        <v>45724</v>
      </c>
      <c r="C8999" t="s">
        <v>10013</v>
      </c>
      <c r="D8999" t="s">
        <v>10022</v>
      </c>
      <c r="E8999">
        <v>20</v>
      </c>
      <c r="F8999">
        <f>+_xlfn.XLOOKUP(TablaVentas[[#This Row],[PRODUCTO FINANCIERO]],TablaPrecios[PRODUCTO FINANCIERO],TablaPrecios[PRECIO UNIT],0)</f>
        <v>20.9</v>
      </c>
      <c r="G8999" s="2">
        <f>+TablaVentas[[#This Row],[CANTIDAD]]*TablaVentas[[#This Row],[PRECIO UNITARIO]]</f>
        <v>418</v>
      </c>
      <c r="H8999" s="1">
        <f t="shared" ca="1" si="140"/>
        <v>0.16939670210570051</v>
      </c>
      <c r="I8999" s="2">
        <f ca="1">+TablaVentas[[#This Row],[VENTAL TOTAL]]-TablaVentas[[#This Row],[VENTAL TOTAL]]*TablaVentas[[#This Row],[DESCUENTO]]</f>
        <v>347.19217851981716</v>
      </c>
      <c r="J8999" s="2">
        <f ca="1">0.18*TablaVentas[[#This Row],[SUBTOTAL]]</f>
        <v>62.494592133567089</v>
      </c>
      <c r="K8999" s="2">
        <f ca="1">+TablaVentas[[#This Row],[SUBTOTAL]]+TablaVentas[[#This Row],[IGV]]</f>
        <v>409.68677065338426</v>
      </c>
    </row>
    <row r="9000" spans="1:11" x14ac:dyDescent="0.25">
      <c r="A9000" t="s">
        <v>9009</v>
      </c>
      <c r="B9000" s="6">
        <v>45519</v>
      </c>
      <c r="C9000" t="s">
        <v>10014</v>
      </c>
      <c r="D9000" t="s">
        <v>10020</v>
      </c>
      <c r="E9000">
        <v>11</v>
      </c>
      <c r="F9000">
        <f>+_xlfn.XLOOKUP(TablaVentas[[#This Row],[PRODUCTO FINANCIERO]],TablaPrecios[PRODUCTO FINANCIERO],TablaPrecios[PRECIO UNIT],0)</f>
        <v>14.9</v>
      </c>
      <c r="G9000" s="2">
        <f>+TablaVentas[[#This Row],[CANTIDAD]]*TablaVentas[[#This Row],[PRECIO UNITARIO]]</f>
        <v>163.9</v>
      </c>
      <c r="H9000" s="1">
        <f t="shared" ca="1" si="140"/>
        <v>0.1368404587835437</v>
      </c>
      <c r="I9000" s="2">
        <f ca="1">+TablaVentas[[#This Row],[VENTAL TOTAL]]-TablaVentas[[#This Row],[VENTAL TOTAL]]*TablaVentas[[#This Row],[DESCUENTO]]</f>
        <v>141.47184880537719</v>
      </c>
      <c r="J9000" s="2">
        <f ca="1">0.18*TablaVentas[[#This Row],[SUBTOTAL]]</f>
        <v>25.464932784967893</v>
      </c>
      <c r="K9000" s="2">
        <f ca="1">+TablaVentas[[#This Row],[SUBTOTAL]]+TablaVentas[[#This Row],[IGV]]</f>
        <v>166.93678159034508</v>
      </c>
    </row>
    <row r="9001" spans="1:11" x14ac:dyDescent="0.25">
      <c r="A9001" t="s">
        <v>9010</v>
      </c>
      <c r="B9001" s="6">
        <v>45590</v>
      </c>
      <c r="C9001" t="s">
        <v>10012</v>
      </c>
      <c r="D9001" t="s">
        <v>10022</v>
      </c>
      <c r="E9001">
        <v>19</v>
      </c>
      <c r="F9001">
        <f>+_xlfn.XLOOKUP(TablaVentas[[#This Row],[PRODUCTO FINANCIERO]],TablaPrecios[PRODUCTO FINANCIERO],TablaPrecios[PRECIO UNIT],0)</f>
        <v>20.9</v>
      </c>
      <c r="G9001" s="2">
        <f>+TablaVentas[[#This Row],[CANTIDAD]]*TablaVentas[[#This Row],[PRECIO UNITARIO]]</f>
        <v>397.09999999999997</v>
      </c>
      <c r="H9001" s="1">
        <f t="shared" ca="1" si="140"/>
        <v>0.17929391484228713</v>
      </c>
      <c r="I9001" s="2">
        <f ca="1">+TablaVentas[[#This Row],[VENTAL TOTAL]]-TablaVentas[[#This Row],[VENTAL TOTAL]]*TablaVentas[[#This Row],[DESCUENTO]]</f>
        <v>325.90238641612774</v>
      </c>
      <c r="J9001" s="2">
        <f ca="1">0.18*TablaVentas[[#This Row],[SUBTOTAL]]</f>
        <v>58.662429554902992</v>
      </c>
      <c r="K9001" s="2">
        <f ca="1">+TablaVentas[[#This Row],[SUBTOTAL]]+TablaVentas[[#This Row],[IGV]]</f>
        <v>384.56481597103073</v>
      </c>
    </row>
    <row r="9002" spans="1:11" x14ac:dyDescent="0.25">
      <c r="A9002" t="s">
        <v>9011</v>
      </c>
      <c r="B9002" s="6">
        <v>45364</v>
      </c>
      <c r="C9002" t="s">
        <v>10015</v>
      </c>
      <c r="D9002" t="s">
        <v>10022</v>
      </c>
      <c r="E9002">
        <v>3</v>
      </c>
      <c r="F9002">
        <f>+_xlfn.XLOOKUP(TablaVentas[[#This Row],[PRODUCTO FINANCIERO]],TablaPrecios[PRODUCTO FINANCIERO],TablaPrecios[PRECIO UNIT],0)</f>
        <v>20.9</v>
      </c>
      <c r="G9002" s="2">
        <f>+TablaVentas[[#This Row],[CANTIDAD]]*TablaVentas[[#This Row],[PRECIO UNITARIO]]</f>
        <v>62.699999999999996</v>
      </c>
      <c r="H9002" s="1">
        <f t="shared" ca="1" si="140"/>
        <v>0.14988055941129172</v>
      </c>
      <c r="I9002" s="2">
        <f ca="1">+TablaVentas[[#This Row],[VENTAL TOTAL]]-TablaVentas[[#This Row],[VENTAL TOTAL]]*TablaVentas[[#This Row],[DESCUENTO]]</f>
        <v>53.302488924912005</v>
      </c>
      <c r="J9002" s="2">
        <f ca="1">0.18*TablaVentas[[#This Row],[SUBTOTAL]]</f>
        <v>9.5944480064841606</v>
      </c>
      <c r="K9002" s="2">
        <f ca="1">+TablaVentas[[#This Row],[SUBTOTAL]]+TablaVentas[[#This Row],[IGV]]</f>
        <v>62.896936931396169</v>
      </c>
    </row>
    <row r="9003" spans="1:11" x14ac:dyDescent="0.25">
      <c r="A9003" t="s">
        <v>9012</v>
      </c>
      <c r="B9003" s="6">
        <v>46228</v>
      </c>
      <c r="C9003" t="s">
        <v>10014</v>
      </c>
      <c r="D9003" t="s">
        <v>10022</v>
      </c>
      <c r="E9003">
        <v>11</v>
      </c>
      <c r="F9003">
        <f>+_xlfn.XLOOKUP(TablaVentas[[#This Row],[PRODUCTO FINANCIERO]],TablaPrecios[PRODUCTO FINANCIERO],TablaPrecios[PRECIO UNIT],0)</f>
        <v>20.9</v>
      </c>
      <c r="G9003" s="2">
        <f>+TablaVentas[[#This Row],[CANTIDAD]]*TablaVentas[[#This Row],[PRECIO UNITARIO]]</f>
        <v>229.89999999999998</v>
      </c>
      <c r="H9003" s="1">
        <f t="shared" ca="1" si="140"/>
        <v>0.16450601129742354</v>
      </c>
      <c r="I9003" s="2">
        <f ca="1">+TablaVentas[[#This Row],[VENTAL TOTAL]]-TablaVentas[[#This Row],[VENTAL TOTAL]]*TablaVentas[[#This Row],[DESCUENTO]]</f>
        <v>192.0800680027223</v>
      </c>
      <c r="J9003" s="2">
        <f ca="1">0.18*TablaVentas[[#This Row],[SUBTOTAL]]</f>
        <v>34.574412240490012</v>
      </c>
      <c r="K9003" s="2">
        <f ca="1">+TablaVentas[[#This Row],[SUBTOTAL]]+TablaVentas[[#This Row],[IGV]]</f>
        <v>226.6544802432123</v>
      </c>
    </row>
    <row r="9004" spans="1:11" x14ac:dyDescent="0.25">
      <c r="A9004" t="s">
        <v>9013</v>
      </c>
      <c r="B9004" s="6">
        <v>46343</v>
      </c>
      <c r="C9004" t="s">
        <v>10011</v>
      </c>
      <c r="D9004" t="s">
        <v>10018</v>
      </c>
      <c r="E9004">
        <v>4</v>
      </c>
      <c r="F9004">
        <f>+_xlfn.XLOOKUP(TablaVentas[[#This Row],[PRODUCTO FINANCIERO]],TablaPrecios[PRODUCTO FINANCIERO],TablaPrecios[PRECIO UNIT],0)</f>
        <v>14.9</v>
      </c>
      <c r="G9004" s="2">
        <f>+TablaVentas[[#This Row],[CANTIDAD]]*TablaVentas[[#This Row],[PRECIO UNITARIO]]</f>
        <v>59.6</v>
      </c>
      <c r="H9004" s="1">
        <f t="shared" ca="1" si="140"/>
        <v>0.1438375526211661</v>
      </c>
      <c r="I9004" s="2">
        <f ca="1">+TablaVentas[[#This Row],[VENTAL TOTAL]]-TablaVentas[[#This Row],[VENTAL TOTAL]]*TablaVentas[[#This Row],[DESCUENTO]]</f>
        <v>51.027281863778498</v>
      </c>
      <c r="J9004" s="2">
        <f ca="1">0.18*TablaVentas[[#This Row],[SUBTOTAL]]</f>
        <v>9.1849107354801287</v>
      </c>
      <c r="K9004" s="2">
        <f ca="1">+TablaVentas[[#This Row],[SUBTOTAL]]+TablaVentas[[#This Row],[IGV]]</f>
        <v>60.212192599258628</v>
      </c>
    </row>
    <row r="9005" spans="1:11" x14ac:dyDescent="0.25">
      <c r="A9005" t="s">
        <v>9014</v>
      </c>
      <c r="B9005" s="6">
        <v>45945</v>
      </c>
      <c r="C9005" t="s">
        <v>10016</v>
      </c>
      <c r="D9005" t="s">
        <v>10020</v>
      </c>
      <c r="E9005">
        <v>4</v>
      </c>
      <c r="F9005">
        <f>+_xlfn.XLOOKUP(TablaVentas[[#This Row],[PRODUCTO FINANCIERO]],TablaPrecios[PRODUCTO FINANCIERO],TablaPrecios[PRECIO UNIT],0)</f>
        <v>14.9</v>
      </c>
      <c r="G9005" s="2">
        <f>+TablaVentas[[#This Row],[CANTIDAD]]*TablaVentas[[#This Row],[PRECIO UNITARIO]]</f>
        <v>59.6</v>
      </c>
      <c r="H9005" s="1">
        <f t="shared" ca="1" si="140"/>
        <v>0.15371477553059054</v>
      </c>
      <c r="I9005" s="2">
        <f ca="1">+TablaVentas[[#This Row],[VENTAL TOTAL]]-TablaVentas[[#This Row],[VENTAL TOTAL]]*TablaVentas[[#This Row],[DESCUENTO]]</f>
        <v>50.438599378376807</v>
      </c>
      <c r="J9005" s="2">
        <f ca="1">0.18*TablaVentas[[#This Row],[SUBTOTAL]]</f>
        <v>9.0789478881078249</v>
      </c>
      <c r="K9005" s="2">
        <f ca="1">+TablaVentas[[#This Row],[SUBTOTAL]]+TablaVentas[[#This Row],[IGV]]</f>
        <v>59.517547266484634</v>
      </c>
    </row>
    <row r="9006" spans="1:11" x14ac:dyDescent="0.25">
      <c r="A9006" t="s">
        <v>9015</v>
      </c>
      <c r="B9006" s="6">
        <v>46246</v>
      </c>
      <c r="C9006" t="s">
        <v>10012</v>
      </c>
      <c r="D9006" t="s">
        <v>10018</v>
      </c>
      <c r="E9006">
        <v>8</v>
      </c>
      <c r="F9006">
        <f>+_xlfn.XLOOKUP(TablaVentas[[#This Row],[PRODUCTO FINANCIERO]],TablaPrecios[PRODUCTO FINANCIERO],TablaPrecios[PRECIO UNIT],0)</f>
        <v>14.9</v>
      </c>
      <c r="G9006" s="2">
        <f>+TablaVentas[[#This Row],[CANTIDAD]]*TablaVentas[[#This Row],[PRECIO UNITARIO]]</f>
        <v>119.2</v>
      </c>
      <c r="H9006" s="1">
        <f t="shared" ca="1" si="140"/>
        <v>0.13522386253095031</v>
      </c>
      <c r="I9006" s="2">
        <f ca="1">+TablaVentas[[#This Row],[VENTAL TOTAL]]-TablaVentas[[#This Row],[VENTAL TOTAL]]*TablaVentas[[#This Row],[DESCUENTO]]</f>
        <v>103.08131558631072</v>
      </c>
      <c r="J9006" s="2">
        <f ca="1">0.18*TablaVentas[[#This Row],[SUBTOTAL]]</f>
        <v>18.554636805535928</v>
      </c>
      <c r="K9006" s="2">
        <f ca="1">+TablaVentas[[#This Row],[SUBTOTAL]]+TablaVentas[[#This Row],[IGV]]</f>
        <v>121.63595239184664</v>
      </c>
    </row>
    <row r="9007" spans="1:11" x14ac:dyDescent="0.25">
      <c r="A9007" t="s">
        <v>9016</v>
      </c>
      <c r="B9007" s="6">
        <v>45311</v>
      </c>
      <c r="C9007" t="s">
        <v>10014</v>
      </c>
      <c r="D9007" t="s">
        <v>10018</v>
      </c>
      <c r="E9007">
        <v>16</v>
      </c>
      <c r="F9007">
        <f>+_xlfn.XLOOKUP(TablaVentas[[#This Row],[PRODUCTO FINANCIERO]],TablaPrecios[PRODUCTO FINANCIERO],TablaPrecios[PRECIO UNIT],0)</f>
        <v>14.9</v>
      </c>
      <c r="G9007" s="2">
        <f>+TablaVentas[[#This Row],[CANTIDAD]]*TablaVentas[[#This Row],[PRECIO UNITARIO]]</f>
        <v>238.4</v>
      </c>
      <c r="H9007" s="1">
        <f t="shared" ca="1" si="140"/>
        <v>0.18015987224621879</v>
      </c>
      <c r="I9007" s="2">
        <f ca="1">+TablaVentas[[#This Row],[VENTAL TOTAL]]-TablaVentas[[#This Row],[VENTAL TOTAL]]*TablaVentas[[#This Row],[DESCUENTO]]</f>
        <v>195.44988645650145</v>
      </c>
      <c r="J9007" s="2">
        <f ca="1">0.18*TablaVentas[[#This Row],[SUBTOTAL]]</f>
        <v>35.180979562170258</v>
      </c>
      <c r="K9007" s="2">
        <f ca="1">+TablaVentas[[#This Row],[SUBTOTAL]]+TablaVentas[[#This Row],[IGV]]</f>
        <v>230.6308660186717</v>
      </c>
    </row>
    <row r="9008" spans="1:11" x14ac:dyDescent="0.25">
      <c r="A9008" t="s">
        <v>9017</v>
      </c>
      <c r="B9008" s="6">
        <v>45363</v>
      </c>
      <c r="C9008" t="s">
        <v>10015</v>
      </c>
      <c r="D9008" t="s">
        <v>10022</v>
      </c>
      <c r="E9008">
        <v>18</v>
      </c>
      <c r="F9008">
        <f>+_xlfn.XLOOKUP(TablaVentas[[#This Row],[PRODUCTO FINANCIERO]],TablaPrecios[PRODUCTO FINANCIERO],TablaPrecios[PRECIO UNIT],0)</f>
        <v>20.9</v>
      </c>
      <c r="G9008" s="2">
        <f>+TablaVentas[[#This Row],[CANTIDAD]]*TablaVentas[[#This Row],[PRECIO UNITARIO]]</f>
        <v>376.2</v>
      </c>
      <c r="H9008" s="1">
        <f t="shared" ca="1" si="140"/>
        <v>0.17306142644772776</v>
      </c>
      <c r="I9008" s="2">
        <f ca="1">+TablaVentas[[#This Row],[VENTAL TOTAL]]-TablaVentas[[#This Row],[VENTAL TOTAL]]*TablaVentas[[#This Row],[DESCUENTO]]</f>
        <v>311.09429137036477</v>
      </c>
      <c r="J9008" s="2">
        <f ca="1">0.18*TablaVentas[[#This Row],[SUBTOTAL]]</f>
        <v>55.996972446665659</v>
      </c>
      <c r="K9008" s="2">
        <f ca="1">+TablaVentas[[#This Row],[SUBTOTAL]]+TablaVentas[[#This Row],[IGV]]</f>
        <v>367.09126381703044</v>
      </c>
    </row>
    <row r="9009" spans="1:11" x14ac:dyDescent="0.25">
      <c r="A9009" t="s">
        <v>9018</v>
      </c>
      <c r="B9009" s="6">
        <v>46339</v>
      </c>
      <c r="C9009" t="s">
        <v>10012</v>
      </c>
      <c r="D9009" t="s">
        <v>10022</v>
      </c>
      <c r="E9009">
        <v>16</v>
      </c>
      <c r="F9009">
        <f>+_xlfn.XLOOKUP(TablaVentas[[#This Row],[PRODUCTO FINANCIERO]],TablaPrecios[PRODUCTO FINANCIERO],TablaPrecios[PRECIO UNIT],0)</f>
        <v>20.9</v>
      </c>
      <c r="G9009" s="2">
        <f>+TablaVentas[[#This Row],[CANTIDAD]]*TablaVentas[[#This Row],[PRECIO UNITARIO]]</f>
        <v>334.4</v>
      </c>
      <c r="H9009" s="1">
        <f t="shared" ca="1" si="140"/>
        <v>0.17795084398263358</v>
      </c>
      <c r="I9009" s="2">
        <f ca="1">+TablaVentas[[#This Row],[VENTAL TOTAL]]-TablaVentas[[#This Row],[VENTAL TOTAL]]*TablaVentas[[#This Row],[DESCUENTO]]</f>
        <v>274.89323777220733</v>
      </c>
      <c r="J9009" s="2">
        <f ca="1">0.18*TablaVentas[[#This Row],[SUBTOTAL]]</f>
        <v>49.480782798997318</v>
      </c>
      <c r="K9009" s="2">
        <f ca="1">+TablaVentas[[#This Row],[SUBTOTAL]]+TablaVentas[[#This Row],[IGV]]</f>
        <v>324.37402057120465</v>
      </c>
    </row>
    <row r="9010" spans="1:11" x14ac:dyDescent="0.25">
      <c r="A9010" t="s">
        <v>9019</v>
      </c>
      <c r="B9010" s="6">
        <v>45924</v>
      </c>
      <c r="C9010" t="s">
        <v>10012</v>
      </c>
      <c r="D9010" t="s">
        <v>10020</v>
      </c>
      <c r="E9010">
        <v>20</v>
      </c>
      <c r="F9010">
        <f>+_xlfn.XLOOKUP(TablaVentas[[#This Row],[PRODUCTO FINANCIERO]],TablaPrecios[PRODUCTO FINANCIERO],TablaPrecios[PRECIO UNIT],0)</f>
        <v>14.9</v>
      </c>
      <c r="G9010" s="2">
        <f>+TablaVentas[[#This Row],[CANTIDAD]]*TablaVentas[[#This Row],[PRECIO UNITARIO]]</f>
        <v>298</v>
      </c>
      <c r="H9010" s="1">
        <f t="shared" ca="1" si="140"/>
        <v>0.18974482295382195</v>
      </c>
      <c r="I9010" s="2">
        <f ca="1">+TablaVentas[[#This Row],[VENTAL TOTAL]]-TablaVentas[[#This Row],[VENTAL TOTAL]]*TablaVentas[[#This Row],[DESCUENTO]]</f>
        <v>241.45604275976106</v>
      </c>
      <c r="J9010" s="2">
        <f ca="1">0.18*TablaVentas[[#This Row],[SUBTOTAL]]</f>
        <v>43.462087696756988</v>
      </c>
      <c r="K9010" s="2">
        <f ca="1">+TablaVentas[[#This Row],[SUBTOTAL]]+TablaVentas[[#This Row],[IGV]]</f>
        <v>284.91813045651804</v>
      </c>
    </row>
    <row r="9011" spans="1:11" x14ac:dyDescent="0.25">
      <c r="A9011" t="s">
        <v>9020</v>
      </c>
      <c r="B9011" s="6">
        <v>45615</v>
      </c>
      <c r="C9011" t="s">
        <v>10016</v>
      </c>
      <c r="D9011" t="s">
        <v>10017</v>
      </c>
      <c r="E9011">
        <v>6</v>
      </c>
      <c r="F9011">
        <f>+_xlfn.XLOOKUP(TablaVentas[[#This Row],[PRODUCTO FINANCIERO]],TablaPrecios[PRODUCTO FINANCIERO],TablaPrecios[PRECIO UNIT],0)</f>
        <v>9.9</v>
      </c>
      <c r="G9011" s="2">
        <f>+TablaVentas[[#This Row],[CANTIDAD]]*TablaVentas[[#This Row],[PRECIO UNITARIO]]</f>
        <v>59.400000000000006</v>
      </c>
      <c r="H9011" s="1">
        <f t="shared" ca="1" si="140"/>
        <v>0.11223740018803542</v>
      </c>
      <c r="I9011" s="2">
        <f ca="1">+TablaVentas[[#This Row],[VENTAL TOTAL]]-TablaVentas[[#This Row],[VENTAL TOTAL]]*TablaVentas[[#This Row],[DESCUENTO]]</f>
        <v>52.733098428830701</v>
      </c>
      <c r="J9011" s="2">
        <f ca="1">0.18*TablaVentas[[#This Row],[SUBTOTAL]]</f>
        <v>9.4919577171895266</v>
      </c>
      <c r="K9011" s="2">
        <f ca="1">+TablaVentas[[#This Row],[SUBTOTAL]]+TablaVentas[[#This Row],[IGV]]</f>
        <v>62.225056146020229</v>
      </c>
    </row>
    <row r="9012" spans="1:11" x14ac:dyDescent="0.25">
      <c r="A9012" t="s">
        <v>9021</v>
      </c>
      <c r="B9012" s="6">
        <v>45452</v>
      </c>
      <c r="C9012" t="s">
        <v>10015</v>
      </c>
      <c r="D9012" t="s">
        <v>10020</v>
      </c>
      <c r="E9012">
        <v>15</v>
      </c>
      <c r="F9012">
        <f>+_xlfn.XLOOKUP(TablaVentas[[#This Row],[PRODUCTO FINANCIERO]],TablaPrecios[PRODUCTO FINANCIERO],TablaPrecios[PRECIO UNIT],0)</f>
        <v>14.9</v>
      </c>
      <c r="G9012" s="2">
        <f>+TablaVentas[[#This Row],[CANTIDAD]]*TablaVentas[[#This Row],[PRECIO UNITARIO]]</f>
        <v>223.5</v>
      </c>
      <c r="H9012" s="1">
        <f t="shared" ca="1" si="140"/>
        <v>0.1014251980555414</v>
      </c>
      <c r="I9012" s="2">
        <f ca="1">+TablaVentas[[#This Row],[VENTAL TOTAL]]-TablaVentas[[#This Row],[VENTAL TOTAL]]*TablaVentas[[#This Row],[DESCUENTO]]</f>
        <v>200.83146823458651</v>
      </c>
      <c r="J9012" s="2">
        <f ca="1">0.18*TablaVentas[[#This Row],[SUBTOTAL]]</f>
        <v>36.149664282225572</v>
      </c>
      <c r="K9012" s="2">
        <f ca="1">+TablaVentas[[#This Row],[SUBTOTAL]]+TablaVentas[[#This Row],[IGV]]</f>
        <v>236.98113251681207</v>
      </c>
    </row>
    <row r="9013" spans="1:11" x14ac:dyDescent="0.25">
      <c r="A9013" t="s">
        <v>9022</v>
      </c>
      <c r="B9013" s="6">
        <v>45545</v>
      </c>
      <c r="C9013" t="s">
        <v>10016</v>
      </c>
      <c r="D9013" t="s">
        <v>10019</v>
      </c>
      <c r="E9013">
        <v>4</v>
      </c>
      <c r="F9013">
        <f>+_xlfn.XLOOKUP(TablaVentas[[#This Row],[PRODUCTO FINANCIERO]],TablaPrecios[PRODUCTO FINANCIERO],TablaPrecios[PRECIO UNIT],0)</f>
        <v>9.9</v>
      </c>
      <c r="G9013" s="2">
        <f>+TablaVentas[[#This Row],[CANTIDAD]]*TablaVentas[[#This Row],[PRECIO UNITARIO]]</f>
        <v>39.6</v>
      </c>
      <c r="H9013" s="1">
        <f t="shared" ca="1" si="140"/>
        <v>0.12183446225716199</v>
      </c>
      <c r="I9013" s="2">
        <f ca="1">+TablaVentas[[#This Row],[VENTAL TOTAL]]-TablaVentas[[#This Row],[VENTAL TOTAL]]*TablaVentas[[#This Row],[DESCUENTO]]</f>
        <v>34.775355294616389</v>
      </c>
      <c r="J9013" s="2">
        <f ca="1">0.18*TablaVentas[[#This Row],[SUBTOTAL]]</f>
        <v>6.2595639530309501</v>
      </c>
      <c r="K9013" s="2">
        <f ca="1">+TablaVentas[[#This Row],[SUBTOTAL]]+TablaVentas[[#This Row],[IGV]]</f>
        <v>41.034919247647338</v>
      </c>
    </row>
    <row r="9014" spans="1:11" x14ac:dyDescent="0.25">
      <c r="A9014" t="s">
        <v>9023</v>
      </c>
      <c r="B9014" s="6">
        <v>46374</v>
      </c>
      <c r="C9014" t="s">
        <v>10013</v>
      </c>
      <c r="D9014" t="s">
        <v>10022</v>
      </c>
      <c r="E9014">
        <v>18</v>
      </c>
      <c r="F9014">
        <f>+_xlfn.XLOOKUP(TablaVentas[[#This Row],[PRODUCTO FINANCIERO]],TablaPrecios[PRODUCTO FINANCIERO],TablaPrecios[PRECIO UNIT],0)</f>
        <v>20.9</v>
      </c>
      <c r="G9014" s="2">
        <f>+TablaVentas[[#This Row],[CANTIDAD]]*TablaVentas[[#This Row],[PRECIO UNITARIO]]</f>
        <v>376.2</v>
      </c>
      <c r="H9014" s="1">
        <f t="shared" ca="1" si="140"/>
        <v>0.19480147091932254</v>
      </c>
      <c r="I9014" s="2">
        <f ca="1">+TablaVentas[[#This Row],[VENTAL TOTAL]]-TablaVentas[[#This Row],[VENTAL TOTAL]]*TablaVentas[[#This Row],[DESCUENTO]]</f>
        <v>302.91568664015085</v>
      </c>
      <c r="J9014" s="2">
        <f ca="1">0.18*TablaVentas[[#This Row],[SUBTOTAL]]</f>
        <v>54.524823595227154</v>
      </c>
      <c r="K9014" s="2">
        <f ca="1">+TablaVentas[[#This Row],[SUBTOTAL]]+TablaVentas[[#This Row],[IGV]]</f>
        <v>357.44051023537799</v>
      </c>
    </row>
    <row r="9015" spans="1:11" x14ac:dyDescent="0.25">
      <c r="A9015" t="s">
        <v>9024</v>
      </c>
      <c r="B9015" s="6">
        <v>46306</v>
      </c>
      <c r="C9015" t="s">
        <v>10012</v>
      </c>
      <c r="D9015" t="s">
        <v>10020</v>
      </c>
      <c r="E9015">
        <v>19</v>
      </c>
      <c r="F9015">
        <f>+_xlfn.XLOOKUP(TablaVentas[[#This Row],[PRODUCTO FINANCIERO]],TablaPrecios[PRODUCTO FINANCIERO],TablaPrecios[PRECIO UNIT],0)</f>
        <v>14.9</v>
      </c>
      <c r="G9015" s="2">
        <f>+TablaVentas[[#This Row],[CANTIDAD]]*TablaVentas[[#This Row],[PRECIO UNITARIO]]</f>
        <v>283.10000000000002</v>
      </c>
      <c r="H9015" s="1">
        <f t="shared" ca="1" si="140"/>
        <v>0.1567472582389321</v>
      </c>
      <c r="I9015" s="2">
        <f ca="1">+TablaVentas[[#This Row],[VENTAL TOTAL]]-TablaVentas[[#This Row],[VENTAL TOTAL]]*TablaVentas[[#This Row],[DESCUENTO]]</f>
        <v>238.72485119255833</v>
      </c>
      <c r="J9015" s="2">
        <f ca="1">0.18*TablaVentas[[#This Row],[SUBTOTAL]]</f>
        <v>42.970473214660501</v>
      </c>
      <c r="K9015" s="2">
        <f ca="1">+TablaVentas[[#This Row],[SUBTOTAL]]+TablaVentas[[#This Row],[IGV]]</f>
        <v>281.69532440721883</v>
      </c>
    </row>
    <row r="9016" spans="1:11" x14ac:dyDescent="0.25">
      <c r="A9016" t="s">
        <v>9025</v>
      </c>
      <c r="B9016" s="6">
        <v>45399</v>
      </c>
      <c r="C9016" t="s">
        <v>10012</v>
      </c>
      <c r="D9016" t="s">
        <v>10018</v>
      </c>
      <c r="E9016">
        <v>18</v>
      </c>
      <c r="F9016">
        <f>+_xlfn.XLOOKUP(TablaVentas[[#This Row],[PRODUCTO FINANCIERO]],TablaPrecios[PRODUCTO FINANCIERO],TablaPrecios[PRECIO UNIT],0)</f>
        <v>14.9</v>
      </c>
      <c r="G9016" s="2">
        <f>+TablaVentas[[#This Row],[CANTIDAD]]*TablaVentas[[#This Row],[PRECIO UNITARIO]]</f>
        <v>268.2</v>
      </c>
      <c r="H9016" s="1">
        <f t="shared" ca="1" si="140"/>
        <v>0.17843633750504145</v>
      </c>
      <c r="I9016" s="2">
        <f ca="1">+TablaVentas[[#This Row],[VENTAL TOTAL]]-TablaVentas[[#This Row],[VENTAL TOTAL]]*TablaVentas[[#This Row],[DESCUENTO]]</f>
        <v>220.34337428114787</v>
      </c>
      <c r="J9016" s="2">
        <f ca="1">0.18*TablaVentas[[#This Row],[SUBTOTAL]]</f>
        <v>39.661807370606617</v>
      </c>
      <c r="K9016" s="2">
        <f ca="1">+TablaVentas[[#This Row],[SUBTOTAL]]+TablaVentas[[#This Row],[IGV]]</f>
        <v>260.00518165175447</v>
      </c>
    </row>
    <row r="9017" spans="1:11" x14ac:dyDescent="0.25">
      <c r="A9017" t="s">
        <v>9026</v>
      </c>
      <c r="B9017" s="6">
        <v>46009</v>
      </c>
      <c r="C9017" t="s">
        <v>10015</v>
      </c>
      <c r="D9017" t="s">
        <v>10017</v>
      </c>
      <c r="E9017">
        <v>12</v>
      </c>
      <c r="F9017">
        <f>+_xlfn.XLOOKUP(TablaVentas[[#This Row],[PRODUCTO FINANCIERO]],TablaPrecios[PRODUCTO FINANCIERO],TablaPrecios[PRECIO UNIT],0)</f>
        <v>9.9</v>
      </c>
      <c r="G9017" s="2">
        <f>+TablaVentas[[#This Row],[CANTIDAD]]*TablaVentas[[#This Row],[PRECIO UNITARIO]]</f>
        <v>118.80000000000001</v>
      </c>
      <c r="H9017" s="1">
        <f t="shared" ca="1" si="140"/>
        <v>0.16301615194509822</v>
      </c>
      <c r="I9017" s="2">
        <f ca="1">+TablaVentas[[#This Row],[VENTAL TOTAL]]-TablaVentas[[#This Row],[VENTAL TOTAL]]*TablaVentas[[#This Row],[DESCUENTO]]</f>
        <v>99.433681148922346</v>
      </c>
      <c r="J9017" s="2">
        <f ca="1">0.18*TablaVentas[[#This Row],[SUBTOTAL]]</f>
        <v>17.898062606806022</v>
      </c>
      <c r="K9017" s="2">
        <f ca="1">+TablaVentas[[#This Row],[SUBTOTAL]]+TablaVentas[[#This Row],[IGV]]</f>
        <v>117.33174375572837</v>
      </c>
    </row>
    <row r="9018" spans="1:11" x14ac:dyDescent="0.25">
      <c r="A9018" t="s">
        <v>9027</v>
      </c>
      <c r="B9018" s="6">
        <v>46318</v>
      </c>
      <c r="C9018" t="s">
        <v>10015</v>
      </c>
      <c r="D9018" t="s">
        <v>10020</v>
      </c>
      <c r="E9018">
        <v>15</v>
      </c>
      <c r="F9018">
        <f>+_xlfn.XLOOKUP(TablaVentas[[#This Row],[PRODUCTO FINANCIERO]],TablaPrecios[PRODUCTO FINANCIERO],TablaPrecios[PRECIO UNIT],0)</f>
        <v>14.9</v>
      </c>
      <c r="G9018" s="2">
        <f>+TablaVentas[[#This Row],[CANTIDAD]]*TablaVentas[[#This Row],[PRECIO UNITARIO]]</f>
        <v>223.5</v>
      </c>
      <c r="H9018" s="1">
        <f t="shared" ca="1" si="140"/>
        <v>0.19064193482850261</v>
      </c>
      <c r="I9018" s="2">
        <f ca="1">+TablaVentas[[#This Row],[VENTAL TOTAL]]-TablaVentas[[#This Row],[VENTAL TOTAL]]*TablaVentas[[#This Row],[DESCUENTO]]</f>
        <v>180.89152756582968</v>
      </c>
      <c r="J9018" s="2">
        <f ca="1">0.18*TablaVentas[[#This Row],[SUBTOTAL]]</f>
        <v>32.560474961849337</v>
      </c>
      <c r="K9018" s="2">
        <f ca="1">+TablaVentas[[#This Row],[SUBTOTAL]]+TablaVentas[[#This Row],[IGV]]</f>
        <v>213.45200252767901</v>
      </c>
    </row>
    <row r="9019" spans="1:11" x14ac:dyDescent="0.25">
      <c r="A9019" t="s">
        <v>9028</v>
      </c>
      <c r="B9019" s="6">
        <v>46221</v>
      </c>
      <c r="C9019" t="s">
        <v>10015</v>
      </c>
      <c r="D9019" t="s">
        <v>10017</v>
      </c>
      <c r="E9019">
        <v>6</v>
      </c>
      <c r="F9019">
        <f>+_xlfn.XLOOKUP(TablaVentas[[#This Row],[PRODUCTO FINANCIERO]],TablaPrecios[PRODUCTO FINANCIERO],TablaPrecios[PRECIO UNIT],0)</f>
        <v>9.9</v>
      </c>
      <c r="G9019" s="2">
        <f>+TablaVentas[[#This Row],[CANTIDAD]]*TablaVentas[[#This Row],[PRECIO UNITARIO]]</f>
        <v>59.400000000000006</v>
      </c>
      <c r="H9019" s="1">
        <f t="shared" ca="1" si="140"/>
        <v>0.10338633105005079</v>
      </c>
      <c r="I9019" s="2">
        <f ca="1">+TablaVentas[[#This Row],[VENTAL TOTAL]]-TablaVentas[[#This Row],[VENTAL TOTAL]]*TablaVentas[[#This Row],[DESCUENTO]]</f>
        <v>53.258851935626986</v>
      </c>
      <c r="J9019" s="2">
        <f ca="1">0.18*TablaVentas[[#This Row],[SUBTOTAL]]</f>
        <v>9.5865933484128565</v>
      </c>
      <c r="K9019" s="2">
        <f ca="1">+TablaVentas[[#This Row],[SUBTOTAL]]+TablaVentas[[#This Row],[IGV]]</f>
        <v>62.84544528403984</v>
      </c>
    </row>
    <row r="9020" spans="1:11" x14ac:dyDescent="0.25">
      <c r="A9020" t="s">
        <v>9029</v>
      </c>
      <c r="B9020" s="6">
        <v>46254</v>
      </c>
      <c r="C9020" t="s">
        <v>10015</v>
      </c>
      <c r="D9020" t="s">
        <v>10018</v>
      </c>
      <c r="E9020">
        <v>12</v>
      </c>
      <c r="F9020">
        <f>+_xlfn.XLOOKUP(TablaVentas[[#This Row],[PRODUCTO FINANCIERO]],TablaPrecios[PRODUCTO FINANCIERO],TablaPrecios[PRECIO UNIT],0)</f>
        <v>14.9</v>
      </c>
      <c r="G9020" s="2">
        <f>+TablaVentas[[#This Row],[CANTIDAD]]*TablaVentas[[#This Row],[PRECIO UNITARIO]]</f>
        <v>178.8</v>
      </c>
      <c r="H9020" s="1">
        <f t="shared" ca="1" si="140"/>
        <v>0.10386570730969491</v>
      </c>
      <c r="I9020" s="2">
        <f ca="1">+TablaVentas[[#This Row],[VENTAL TOTAL]]-TablaVentas[[#This Row],[VENTAL TOTAL]]*TablaVentas[[#This Row],[DESCUENTO]]</f>
        <v>160.22881153302657</v>
      </c>
      <c r="J9020" s="2">
        <f ca="1">0.18*TablaVentas[[#This Row],[SUBTOTAL]]</f>
        <v>28.841186075944783</v>
      </c>
      <c r="K9020" s="2">
        <f ca="1">+TablaVentas[[#This Row],[SUBTOTAL]]+TablaVentas[[#This Row],[IGV]]</f>
        <v>189.06999760897136</v>
      </c>
    </row>
    <row r="9021" spans="1:11" x14ac:dyDescent="0.25">
      <c r="A9021" t="s">
        <v>9030</v>
      </c>
      <c r="B9021" s="6">
        <v>46275</v>
      </c>
      <c r="C9021" t="s">
        <v>10015</v>
      </c>
      <c r="D9021" t="s">
        <v>10017</v>
      </c>
      <c r="E9021">
        <v>5</v>
      </c>
      <c r="F9021">
        <f>+_xlfn.XLOOKUP(TablaVentas[[#This Row],[PRODUCTO FINANCIERO]],TablaPrecios[PRODUCTO FINANCIERO],TablaPrecios[PRECIO UNIT],0)</f>
        <v>9.9</v>
      </c>
      <c r="G9021" s="2">
        <f>+TablaVentas[[#This Row],[CANTIDAD]]*TablaVentas[[#This Row],[PRECIO UNITARIO]]</f>
        <v>49.5</v>
      </c>
      <c r="H9021" s="1">
        <f t="shared" ca="1" si="140"/>
        <v>0.16531425352692641</v>
      </c>
      <c r="I9021" s="2">
        <f ca="1">+TablaVentas[[#This Row],[VENTAL TOTAL]]-TablaVentas[[#This Row],[VENTAL TOTAL]]*TablaVentas[[#This Row],[DESCUENTO]]</f>
        <v>41.316944450417139</v>
      </c>
      <c r="J9021" s="2">
        <f ca="1">0.18*TablaVentas[[#This Row],[SUBTOTAL]]</f>
        <v>7.4370500010750851</v>
      </c>
      <c r="K9021" s="2">
        <f ca="1">+TablaVentas[[#This Row],[SUBTOTAL]]+TablaVentas[[#This Row],[IGV]]</f>
        <v>48.753994451492225</v>
      </c>
    </row>
    <row r="9022" spans="1:11" x14ac:dyDescent="0.25">
      <c r="A9022" t="s">
        <v>9031</v>
      </c>
      <c r="B9022" s="6">
        <v>45732</v>
      </c>
      <c r="C9022" t="s">
        <v>10015</v>
      </c>
      <c r="D9022" t="s">
        <v>10020</v>
      </c>
      <c r="E9022">
        <v>16</v>
      </c>
      <c r="F9022">
        <f>+_xlfn.XLOOKUP(TablaVentas[[#This Row],[PRODUCTO FINANCIERO]],TablaPrecios[PRODUCTO FINANCIERO],TablaPrecios[PRECIO UNIT],0)</f>
        <v>14.9</v>
      </c>
      <c r="G9022" s="2">
        <f>+TablaVentas[[#This Row],[CANTIDAD]]*TablaVentas[[#This Row],[PRECIO UNITARIO]]</f>
        <v>238.4</v>
      </c>
      <c r="H9022" s="1">
        <f t="shared" ca="1" si="140"/>
        <v>0.17275329666065753</v>
      </c>
      <c r="I9022" s="2">
        <f ca="1">+TablaVentas[[#This Row],[VENTAL TOTAL]]-TablaVentas[[#This Row],[VENTAL TOTAL]]*TablaVentas[[#This Row],[DESCUENTO]]</f>
        <v>197.21561407609926</v>
      </c>
      <c r="J9022" s="2">
        <f ca="1">0.18*TablaVentas[[#This Row],[SUBTOTAL]]</f>
        <v>35.498810533697863</v>
      </c>
      <c r="K9022" s="2">
        <f ca="1">+TablaVentas[[#This Row],[SUBTOTAL]]+TablaVentas[[#This Row],[IGV]]</f>
        <v>232.71442460979711</v>
      </c>
    </row>
    <row r="9023" spans="1:11" x14ac:dyDescent="0.25">
      <c r="A9023" t="s">
        <v>9032</v>
      </c>
      <c r="B9023" s="6">
        <v>46324</v>
      </c>
      <c r="C9023" t="s">
        <v>10013</v>
      </c>
      <c r="D9023" t="s">
        <v>10017</v>
      </c>
      <c r="E9023">
        <v>10</v>
      </c>
      <c r="F9023">
        <f>+_xlfn.XLOOKUP(TablaVentas[[#This Row],[PRODUCTO FINANCIERO]],TablaPrecios[PRODUCTO FINANCIERO],TablaPrecios[PRECIO UNIT],0)</f>
        <v>9.9</v>
      </c>
      <c r="G9023" s="2">
        <f>+TablaVentas[[#This Row],[CANTIDAD]]*TablaVentas[[#This Row],[PRECIO UNITARIO]]</f>
        <v>99</v>
      </c>
      <c r="H9023" s="1">
        <f t="shared" ca="1" si="140"/>
        <v>0.13092874864042442</v>
      </c>
      <c r="I9023" s="2">
        <f ca="1">+TablaVentas[[#This Row],[VENTAL TOTAL]]-TablaVentas[[#This Row],[VENTAL TOTAL]]*TablaVentas[[#This Row],[DESCUENTO]]</f>
        <v>86.038053884597986</v>
      </c>
      <c r="J9023" s="2">
        <f ca="1">0.18*TablaVentas[[#This Row],[SUBTOTAL]]</f>
        <v>15.486849699227637</v>
      </c>
      <c r="K9023" s="2">
        <f ca="1">+TablaVentas[[#This Row],[SUBTOTAL]]+TablaVentas[[#This Row],[IGV]]</f>
        <v>101.52490358382562</v>
      </c>
    </row>
    <row r="9024" spans="1:11" x14ac:dyDescent="0.25">
      <c r="A9024" t="s">
        <v>9033</v>
      </c>
      <c r="B9024" s="6">
        <v>45653</v>
      </c>
      <c r="C9024" t="s">
        <v>10016</v>
      </c>
      <c r="D9024" t="s">
        <v>10022</v>
      </c>
      <c r="E9024">
        <v>13</v>
      </c>
      <c r="F9024">
        <f>+_xlfn.XLOOKUP(TablaVentas[[#This Row],[PRODUCTO FINANCIERO]],TablaPrecios[PRODUCTO FINANCIERO],TablaPrecios[PRECIO UNIT],0)</f>
        <v>20.9</v>
      </c>
      <c r="G9024" s="2">
        <f>+TablaVentas[[#This Row],[CANTIDAD]]*TablaVentas[[#This Row],[PRECIO UNITARIO]]</f>
        <v>271.7</v>
      </c>
      <c r="H9024" s="1">
        <f t="shared" ca="1" si="140"/>
        <v>0.12598568403310118</v>
      </c>
      <c r="I9024" s="2">
        <f ca="1">+TablaVentas[[#This Row],[VENTAL TOTAL]]-TablaVentas[[#This Row],[VENTAL TOTAL]]*TablaVentas[[#This Row],[DESCUENTO]]</f>
        <v>237.46968964820638</v>
      </c>
      <c r="J9024" s="2">
        <f ca="1">0.18*TablaVentas[[#This Row],[SUBTOTAL]]</f>
        <v>42.744544136677149</v>
      </c>
      <c r="K9024" s="2">
        <f ca="1">+TablaVentas[[#This Row],[SUBTOTAL]]+TablaVentas[[#This Row],[IGV]]</f>
        <v>280.2142337848835</v>
      </c>
    </row>
    <row r="9025" spans="1:11" x14ac:dyDescent="0.25">
      <c r="A9025" t="s">
        <v>9034</v>
      </c>
      <c r="B9025" s="6">
        <v>45936</v>
      </c>
      <c r="C9025" t="s">
        <v>10011</v>
      </c>
      <c r="D9025" t="s">
        <v>10017</v>
      </c>
      <c r="E9025">
        <v>14</v>
      </c>
      <c r="F9025">
        <f>+_xlfn.XLOOKUP(TablaVentas[[#This Row],[PRODUCTO FINANCIERO]],TablaPrecios[PRODUCTO FINANCIERO],TablaPrecios[PRECIO UNIT],0)</f>
        <v>9.9</v>
      </c>
      <c r="G9025" s="2">
        <f>+TablaVentas[[#This Row],[CANTIDAD]]*TablaVentas[[#This Row],[PRECIO UNITARIO]]</f>
        <v>138.6</v>
      </c>
      <c r="H9025" s="1">
        <f t="shared" ca="1" si="140"/>
        <v>0.11504809145230145</v>
      </c>
      <c r="I9025" s="2">
        <f ca="1">+TablaVentas[[#This Row],[VENTAL TOTAL]]-TablaVentas[[#This Row],[VENTAL TOTAL]]*TablaVentas[[#This Row],[DESCUENTO]]</f>
        <v>122.65433452471102</v>
      </c>
      <c r="J9025" s="2">
        <f ca="1">0.18*TablaVentas[[#This Row],[SUBTOTAL]]</f>
        <v>22.077780214447984</v>
      </c>
      <c r="K9025" s="2">
        <f ca="1">+TablaVentas[[#This Row],[SUBTOTAL]]+TablaVentas[[#This Row],[IGV]]</f>
        <v>144.73211473915899</v>
      </c>
    </row>
    <row r="9026" spans="1:11" x14ac:dyDescent="0.25">
      <c r="A9026" t="s">
        <v>9035</v>
      </c>
      <c r="B9026" s="6">
        <v>45323</v>
      </c>
      <c r="C9026" t="s">
        <v>10012</v>
      </c>
      <c r="D9026" t="s">
        <v>10018</v>
      </c>
      <c r="E9026">
        <v>4</v>
      </c>
      <c r="F9026">
        <f>+_xlfn.XLOOKUP(TablaVentas[[#This Row],[PRODUCTO FINANCIERO]],TablaPrecios[PRODUCTO FINANCIERO],TablaPrecios[PRECIO UNIT],0)</f>
        <v>14.9</v>
      </c>
      <c r="G9026" s="2">
        <f>+TablaVentas[[#This Row],[CANTIDAD]]*TablaVentas[[#This Row],[PRECIO UNITARIO]]</f>
        <v>59.6</v>
      </c>
      <c r="H9026" s="1">
        <f t="shared" ref="H9026:H9089" ca="1" si="141">+RAND()*0.1+0.1</f>
        <v>0.18264302934481996</v>
      </c>
      <c r="I9026" s="2">
        <f ca="1">+TablaVentas[[#This Row],[VENTAL TOTAL]]-TablaVentas[[#This Row],[VENTAL TOTAL]]*TablaVentas[[#This Row],[DESCUENTO]]</f>
        <v>48.714475451048727</v>
      </c>
      <c r="J9026" s="2">
        <f ca="1">0.18*TablaVentas[[#This Row],[SUBTOTAL]]</f>
        <v>8.7686055811887709</v>
      </c>
      <c r="K9026" s="2">
        <f ca="1">+TablaVentas[[#This Row],[SUBTOTAL]]+TablaVentas[[#This Row],[IGV]]</f>
        <v>57.4830810322375</v>
      </c>
    </row>
    <row r="9027" spans="1:11" x14ac:dyDescent="0.25">
      <c r="A9027" t="s">
        <v>9036</v>
      </c>
      <c r="B9027" s="6">
        <v>46297</v>
      </c>
      <c r="C9027" t="s">
        <v>10011</v>
      </c>
      <c r="D9027" t="s">
        <v>10017</v>
      </c>
      <c r="E9027">
        <v>15</v>
      </c>
      <c r="F9027">
        <f>+_xlfn.XLOOKUP(TablaVentas[[#This Row],[PRODUCTO FINANCIERO]],TablaPrecios[PRODUCTO FINANCIERO],TablaPrecios[PRECIO UNIT],0)</f>
        <v>9.9</v>
      </c>
      <c r="G9027" s="2">
        <f>+TablaVentas[[#This Row],[CANTIDAD]]*TablaVentas[[#This Row],[PRECIO UNITARIO]]</f>
        <v>148.5</v>
      </c>
      <c r="H9027" s="1">
        <f t="shared" ca="1" si="141"/>
        <v>0.12189847364618894</v>
      </c>
      <c r="I9027" s="2">
        <f ca="1">+TablaVentas[[#This Row],[VENTAL TOTAL]]-TablaVentas[[#This Row],[VENTAL TOTAL]]*TablaVentas[[#This Row],[DESCUENTO]]</f>
        <v>130.39807666354093</v>
      </c>
      <c r="J9027" s="2">
        <f ca="1">0.18*TablaVentas[[#This Row],[SUBTOTAL]]</f>
        <v>23.471653799437366</v>
      </c>
      <c r="K9027" s="2">
        <f ca="1">+TablaVentas[[#This Row],[SUBTOTAL]]+TablaVentas[[#This Row],[IGV]]</f>
        <v>153.86973046297831</v>
      </c>
    </row>
    <row r="9028" spans="1:11" x14ac:dyDescent="0.25">
      <c r="A9028" t="s">
        <v>9037</v>
      </c>
      <c r="B9028" s="6">
        <v>45678</v>
      </c>
      <c r="C9028" t="s">
        <v>10012</v>
      </c>
      <c r="D9028" t="s">
        <v>10019</v>
      </c>
      <c r="E9028">
        <v>8</v>
      </c>
      <c r="F9028">
        <f>+_xlfn.XLOOKUP(TablaVentas[[#This Row],[PRODUCTO FINANCIERO]],TablaPrecios[PRODUCTO FINANCIERO],TablaPrecios[PRECIO UNIT],0)</f>
        <v>9.9</v>
      </c>
      <c r="G9028" s="2">
        <f>+TablaVentas[[#This Row],[CANTIDAD]]*TablaVentas[[#This Row],[PRECIO UNITARIO]]</f>
        <v>79.2</v>
      </c>
      <c r="H9028" s="1">
        <f t="shared" ca="1" si="141"/>
        <v>0.14443850390982929</v>
      </c>
      <c r="I9028" s="2">
        <f ca="1">+TablaVentas[[#This Row],[VENTAL TOTAL]]-TablaVentas[[#This Row],[VENTAL TOTAL]]*TablaVentas[[#This Row],[DESCUENTO]]</f>
        <v>67.760470490341518</v>
      </c>
      <c r="J9028" s="2">
        <f ca="1">0.18*TablaVentas[[#This Row],[SUBTOTAL]]</f>
        <v>12.196884688261473</v>
      </c>
      <c r="K9028" s="2">
        <f ca="1">+TablaVentas[[#This Row],[SUBTOTAL]]+TablaVentas[[#This Row],[IGV]]</f>
        <v>79.957355178602995</v>
      </c>
    </row>
    <row r="9029" spans="1:11" x14ac:dyDescent="0.25">
      <c r="A9029" t="s">
        <v>9038</v>
      </c>
      <c r="B9029" s="6">
        <v>46168</v>
      </c>
      <c r="C9029" t="s">
        <v>10015</v>
      </c>
      <c r="D9029" t="s">
        <v>10018</v>
      </c>
      <c r="E9029">
        <v>17</v>
      </c>
      <c r="F9029">
        <f>+_xlfn.XLOOKUP(TablaVentas[[#This Row],[PRODUCTO FINANCIERO]],TablaPrecios[PRODUCTO FINANCIERO],TablaPrecios[PRECIO UNIT],0)</f>
        <v>14.9</v>
      </c>
      <c r="G9029" s="2">
        <f>+TablaVentas[[#This Row],[CANTIDAD]]*TablaVentas[[#This Row],[PRECIO UNITARIO]]</f>
        <v>253.3</v>
      </c>
      <c r="H9029" s="1">
        <f t="shared" ca="1" si="141"/>
        <v>0.12118300477537915</v>
      </c>
      <c r="I9029" s="2">
        <f ca="1">+TablaVentas[[#This Row],[VENTAL TOTAL]]-TablaVentas[[#This Row],[VENTAL TOTAL]]*TablaVentas[[#This Row],[DESCUENTO]]</f>
        <v>222.60434489039648</v>
      </c>
      <c r="J9029" s="2">
        <f ca="1">0.18*TablaVentas[[#This Row],[SUBTOTAL]]</f>
        <v>40.068782080271362</v>
      </c>
      <c r="K9029" s="2">
        <f ca="1">+TablaVentas[[#This Row],[SUBTOTAL]]+TablaVentas[[#This Row],[IGV]]</f>
        <v>262.67312697066785</v>
      </c>
    </row>
    <row r="9030" spans="1:11" x14ac:dyDescent="0.25">
      <c r="A9030" t="s">
        <v>9039</v>
      </c>
      <c r="B9030" s="6">
        <v>46151</v>
      </c>
      <c r="C9030" t="s">
        <v>10015</v>
      </c>
      <c r="D9030" t="s">
        <v>10018</v>
      </c>
      <c r="E9030">
        <v>19</v>
      </c>
      <c r="F9030">
        <f>+_xlfn.XLOOKUP(TablaVentas[[#This Row],[PRODUCTO FINANCIERO]],TablaPrecios[PRODUCTO FINANCIERO],TablaPrecios[PRECIO UNIT],0)</f>
        <v>14.9</v>
      </c>
      <c r="G9030" s="2">
        <f>+TablaVentas[[#This Row],[CANTIDAD]]*TablaVentas[[#This Row],[PRECIO UNITARIO]]</f>
        <v>283.10000000000002</v>
      </c>
      <c r="H9030" s="1">
        <f t="shared" ca="1" si="141"/>
        <v>0.11306481361211602</v>
      </c>
      <c r="I9030" s="2">
        <f ca="1">+TablaVentas[[#This Row],[VENTAL TOTAL]]-TablaVentas[[#This Row],[VENTAL TOTAL]]*TablaVentas[[#This Row],[DESCUENTO]]</f>
        <v>251.09135126640996</v>
      </c>
      <c r="J9030" s="2">
        <f ca="1">0.18*TablaVentas[[#This Row],[SUBTOTAL]]</f>
        <v>45.196443227953793</v>
      </c>
      <c r="K9030" s="2">
        <f ca="1">+TablaVentas[[#This Row],[SUBTOTAL]]+TablaVentas[[#This Row],[IGV]]</f>
        <v>296.28779449436377</v>
      </c>
    </row>
    <row r="9031" spans="1:11" x14ac:dyDescent="0.25">
      <c r="A9031" t="s">
        <v>9040</v>
      </c>
      <c r="B9031" s="6">
        <v>45308</v>
      </c>
      <c r="C9031" t="s">
        <v>10012</v>
      </c>
      <c r="D9031" t="s">
        <v>10022</v>
      </c>
      <c r="E9031">
        <v>8</v>
      </c>
      <c r="F9031">
        <f>+_xlfn.XLOOKUP(TablaVentas[[#This Row],[PRODUCTO FINANCIERO]],TablaPrecios[PRODUCTO FINANCIERO],TablaPrecios[PRECIO UNIT],0)</f>
        <v>20.9</v>
      </c>
      <c r="G9031" s="2">
        <f>+TablaVentas[[#This Row],[CANTIDAD]]*TablaVentas[[#This Row],[PRECIO UNITARIO]]</f>
        <v>167.2</v>
      </c>
      <c r="H9031" s="1">
        <f t="shared" ca="1" si="141"/>
        <v>0.15312355302849201</v>
      </c>
      <c r="I9031" s="2">
        <f ca="1">+TablaVentas[[#This Row],[VENTAL TOTAL]]-TablaVentas[[#This Row],[VENTAL TOTAL]]*TablaVentas[[#This Row],[DESCUENTO]]</f>
        <v>141.59774193363612</v>
      </c>
      <c r="J9031" s="2">
        <f ca="1">0.18*TablaVentas[[#This Row],[SUBTOTAL]]</f>
        <v>25.487593548054498</v>
      </c>
      <c r="K9031" s="2">
        <f ca="1">+TablaVentas[[#This Row],[SUBTOTAL]]+TablaVentas[[#This Row],[IGV]]</f>
        <v>167.08533548169061</v>
      </c>
    </row>
    <row r="9032" spans="1:11" x14ac:dyDescent="0.25">
      <c r="A9032" t="s">
        <v>9041</v>
      </c>
      <c r="B9032" s="6">
        <v>45554</v>
      </c>
      <c r="C9032" t="s">
        <v>10011</v>
      </c>
      <c r="D9032" t="s">
        <v>10022</v>
      </c>
      <c r="E9032">
        <v>10</v>
      </c>
      <c r="F9032">
        <f>+_xlfn.XLOOKUP(TablaVentas[[#This Row],[PRODUCTO FINANCIERO]],TablaPrecios[PRODUCTO FINANCIERO],TablaPrecios[PRECIO UNIT],0)</f>
        <v>20.9</v>
      </c>
      <c r="G9032" s="2">
        <f>+TablaVentas[[#This Row],[CANTIDAD]]*TablaVentas[[#This Row],[PRECIO UNITARIO]]</f>
        <v>209</v>
      </c>
      <c r="H9032" s="1">
        <f t="shared" ca="1" si="141"/>
        <v>0.10533582901719077</v>
      </c>
      <c r="I9032" s="2">
        <f ca="1">+TablaVentas[[#This Row],[VENTAL TOTAL]]-TablaVentas[[#This Row],[VENTAL TOTAL]]*TablaVentas[[#This Row],[DESCUENTO]]</f>
        <v>186.98481173540713</v>
      </c>
      <c r="J9032" s="2">
        <f ca="1">0.18*TablaVentas[[#This Row],[SUBTOTAL]]</f>
        <v>33.657266112373286</v>
      </c>
      <c r="K9032" s="2">
        <f ca="1">+TablaVentas[[#This Row],[SUBTOTAL]]+TablaVentas[[#This Row],[IGV]]</f>
        <v>220.64207784778043</v>
      </c>
    </row>
    <row r="9033" spans="1:11" x14ac:dyDescent="0.25">
      <c r="A9033" t="s">
        <v>9042</v>
      </c>
      <c r="B9033" s="6">
        <v>45434</v>
      </c>
      <c r="C9033" t="s">
        <v>10011</v>
      </c>
      <c r="D9033" t="s">
        <v>10019</v>
      </c>
      <c r="E9033">
        <v>14</v>
      </c>
      <c r="F9033">
        <f>+_xlfn.XLOOKUP(TablaVentas[[#This Row],[PRODUCTO FINANCIERO]],TablaPrecios[PRODUCTO FINANCIERO],TablaPrecios[PRECIO UNIT],0)</f>
        <v>9.9</v>
      </c>
      <c r="G9033" s="2">
        <f>+TablaVentas[[#This Row],[CANTIDAD]]*TablaVentas[[#This Row],[PRECIO UNITARIO]]</f>
        <v>138.6</v>
      </c>
      <c r="H9033" s="1">
        <f t="shared" ca="1" si="141"/>
        <v>0.18850399612315594</v>
      </c>
      <c r="I9033" s="2">
        <f ca="1">+TablaVentas[[#This Row],[VENTAL TOTAL]]-TablaVentas[[#This Row],[VENTAL TOTAL]]*TablaVentas[[#This Row],[DESCUENTO]]</f>
        <v>112.47334613733058</v>
      </c>
      <c r="J9033" s="2">
        <f ca="1">0.18*TablaVentas[[#This Row],[SUBTOTAL]]</f>
        <v>20.245202304719502</v>
      </c>
      <c r="K9033" s="2">
        <f ca="1">+TablaVentas[[#This Row],[SUBTOTAL]]+TablaVentas[[#This Row],[IGV]]</f>
        <v>132.71854844205009</v>
      </c>
    </row>
    <row r="9034" spans="1:11" x14ac:dyDescent="0.25">
      <c r="A9034" t="s">
        <v>9043</v>
      </c>
      <c r="B9034" s="6">
        <v>45763</v>
      </c>
      <c r="C9034" t="s">
        <v>10011</v>
      </c>
      <c r="D9034" t="s">
        <v>10020</v>
      </c>
      <c r="E9034">
        <v>6</v>
      </c>
      <c r="F9034">
        <f>+_xlfn.XLOOKUP(TablaVentas[[#This Row],[PRODUCTO FINANCIERO]],TablaPrecios[PRODUCTO FINANCIERO],TablaPrecios[PRECIO UNIT],0)</f>
        <v>14.9</v>
      </c>
      <c r="G9034" s="2">
        <f>+TablaVentas[[#This Row],[CANTIDAD]]*TablaVentas[[#This Row],[PRECIO UNITARIO]]</f>
        <v>89.4</v>
      </c>
      <c r="H9034" s="1">
        <f t="shared" ca="1" si="141"/>
        <v>0.19520733055185169</v>
      </c>
      <c r="I9034" s="2">
        <f ca="1">+TablaVentas[[#This Row],[VENTAL TOTAL]]-TablaVentas[[#This Row],[VENTAL TOTAL]]*TablaVentas[[#This Row],[DESCUENTO]]</f>
        <v>71.948464648664469</v>
      </c>
      <c r="J9034" s="2">
        <f ca="1">0.18*TablaVentas[[#This Row],[SUBTOTAL]]</f>
        <v>12.950723636759603</v>
      </c>
      <c r="K9034" s="2">
        <f ca="1">+TablaVentas[[#This Row],[SUBTOTAL]]+TablaVentas[[#This Row],[IGV]]</f>
        <v>84.899188285424074</v>
      </c>
    </row>
    <row r="9035" spans="1:11" x14ac:dyDescent="0.25">
      <c r="A9035" t="s">
        <v>9044</v>
      </c>
      <c r="B9035" s="6">
        <v>45395</v>
      </c>
      <c r="C9035" t="s">
        <v>10012</v>
      </c>
      <c r="D9035" t="s">
        <v>10019</v>
      </c>
      <c r="E9035">
        <v>4</v>
      </c>
      <c r="F9035">
        <f>+_xlfn.XLOOKUP(TablaVentas[[#This Row],[PRODUCTO FINANCIERO]],TablaPrecios[PRODUCTO FINANCIERO],TablaPrecios[PRECIO UNIT],0)</f>
        <v>9.9</v>
      </c>
      <c r="G9035" s="2">
        <f>+TablaVentas[[#This Row],[CANTIDAD]]*TablaVentas[[#This Row],[PRECIO UNITARIO]]</f>
        <v>39.6</v>
      </c>
      <c r="H9035" s="1">
        <f t="shared" ca="1" si="141"/>
        <v>0.10543491895967309</v>
      </c>
      <c r="I9035" s="2">
        <f ca="1">+TablaVentas[[#This Row],[VENTAL TOTAL]]-TablaVentas[[#This Row],[VENTAL TOTAL]]*TablaVentas[[#This Row],[DESCUENTO]]</f>
        <v>35.424777209196947</v>
      </c>
      <c r="J9035" s="2">
        <f ca="1">0.18*TablaVentas[[#This Row],[SUBTOTAL]]</f>
        <v>6.3764598976554501</v>
      </c>
      <c r="K9035" s="2">
        <f ca="1">+TablaVentas[[#This Row],[SUBTOTAL]]+TablaVentas[[#This Row],[IGV]]</f>
        <v>41.801237106852398</v>
      </c>
    </row>
    <row r="9036" spans="1:11" x14ac:dyDescent="0.25">
      <c r="A9036" t="s">
        <v>9045</v>
      </c>
      <c r="B9036" s="6">
        <v>46369</v>
      </c>
      <c r="C9036" t="s">
        <v>10013</v>
      </c>
      <c r="D9036" t="s">
        <v>10018</v>
      </c>
      <c r="E9036">
        <v>3</v>
      </c>
      <c r="F9036">
        <f>+_xlfn.XLOOKUP(TablaVentas[[#This Row],[PRODUCTO FINANCIERO]],TablaPrecios[PRODUCTO FINANCIERO],TablaPrecios[PRECIO UNIT],0)</f>
        <v>14.9</v>
      </c>
      <c r="G9036" s="2">
        <f>+TablaVentas[[#This Row],[CANTIDAD]]*TablaVentas[[#This Row],[PRECIO UNITARIO]]</f>
        <v>44.7</v>
      </c>
      <c r="H9036" s="1">
        <f t="shared" ca="1" si="141"/>
        <v>0.10619063072148087</v>
      </c>
      <c r="I9036" s="2">
        <f ca="1">+TablaVentas[[#This Row],[VENTAL TOTAL]]-TablaVentas[[#This Row],[VENTAL TOTAL]]*TablaVentas[[#This Row],[DESCUENTO]]</f>
        <v>39.953278806749807</v>
      </c>
      <c r="J9036" s="2">
        <f ca="1">0.18*TablaVentas[[#This Row],[SUBTOTAL]]</f>
        <v>7.1915901852149648</v>
      </c>
      <c r="K9036" s="2">
        <f ca="1">+TablaVentas[[#This Row],[SUBTOTAL]]+TablaVentas[[#This Row],[IGV]]</f>
        <v>47.144868991964771</v>
      </c>
    </row>
    <row r="9037" spans="1:11" x14ac:dyDescent="0.25">
      <c r="A9037" t="s">
        <v>9046</v>
      </c>
      <c r="B9037" s="6">
        <v>46249</v>
      </c>
      <c r="C9037" t="s">
        <v>10012</v>
      </c>
      <c r="D9037" t="s">
        <v>10020</v>
      </c>
      <c r="E9037">
        <v>18</v>
      </c>
      <c r="F9037">
        <f>+_xlfn.XLOOKUP(TablaVentas[[#This Row],[PRODUCTO FINANCIERO]],TablaPrecios[PRODUCTO FINANCIERO],TablaPrecios[PRECIO UNIT],0)</f>
        <v>14.9</v>
      </c>
      <c r="G9037" s="2">
        <f>+TablaVentas[[#This Row],[CANTIDAD]]*TablaVentas[[#This Row],[PRECIO UNITARIO]]</f>
        <v>268.2</v>
      </c>
      <c r="H9037" s="1">
        <f t="shared" ca="1" si="141"/>
        <v>0.19565338467441312</v>
      </c>
      <c r="I9037" s="2">
        <f ca="1">+TablaVentas[[#This Row],[VENTAL TOTAL]]-TablaVentas[[#This Row],[VENTAL TOTAL]]*TablaVentas[[#This Row],[DESCUENTO]]</f>
        <v>215.7257622303224</v>
      </c>
      <c r="J9037" s="2">
        <f ca="1">0.18*TablaVentas[[#This Row],[SUBTOTAL]]</f>
        <v>38.830637201458032</v>
      </c>
      <c r="K9037" s="2">
        <f ca="1">+TablaVentas[[#This Row],[SUBTOTAL]]+TablaVentas[[#This Row],[IGV]]</f>
        <v>254.55639943178045</v>
      </c>
    </row>
    <row r="9038" spans="1:11" x14ac:dyDescent="0.25">
      <c r="A9038" t="s">
        <v>9047</v>
      </c>
      <c r="B9038" s="6">
        <v>46117</v>
      </c>
      <c r="C9038" t="s">
        <v>10014</v>
      </c>
      <c r="D9038" t="s">
        <v>10017</v>
      </c>
      <c r="E9038">
        <v>11</v>
      </c>
      <c r="F9038">
        <f>+_xlfn.XLOOKUP(TablaVentas[[#This Row],[PRODUCTO FINANCIERO]],TablaPrecios[PRODUCTO FINANCIERO],TablaPrecios[PRECIO UNIT],0)</f>
        <v>9.9</v>
      </c>
      <c r="G9038" s="2">
        <f>+TablaVentas[[#This Row],[CANTIDAD]]*TablaVentas[[#This Row],[PRECIO UNITARIO]]</f>
        <v>108.9</v>
      </c>
      <c r="H9038" s="1">
        <f t="shared" ca="1" si="141"/>
        <v>0.19912864476432007</v>
      </c>
      <c r="I9038" s="2">
        <f ca="1">+TablaVentas[[#This Row],[VENTAL TOTAL]]-TablaVentas[[#This Row],[VENTAL TOTAL]]*TablaVentas[[#This Row],[DESCUENTO]]</f>
        <v>87.214890585165548</v>
      </c>
      <c r="J9038" s="2">
        <f ca="1">0.18*TablaVentas[[#This Row],[SUBTOTAL]]</f>
        <v>15.698680305329798</v>
      </c>
      <c r="K9038" s="2">
        <f ca="1">+TablaVentas[[#This Row],[SUBTOTAL]]+TablaVentas[[#This Row],[IGV]]</f>
        <v>102.91357089049535</v>
      </c>
    </row>
    <row r="9039" spans="1:11" x14ac:dyDescent="0.25">
      <c r="A9039" t="s">
        <v>9048</v>
      </c>
      <c r="B9039" s="6">
        <v>46198</v>
      </c>
      <c r="C9039" t="s">
        <v>10016</v>
      </c>
      <c r="D9039" t="s">
        <v>10017</v>
      </c>
      <c r="E9039">
        <v>13</v>
      </c>
      <c r="F9039">
        <f>+_xlfn.XLOOKUP(TablaVentas[[#This Row],[PRODUCTO FINANCIERO]],TablaPrecios[PRODUCTO FINANCIERO],TablaPrecios[PRECIO UNIT],0)</f>
        <v>9.9</v>
      </c>
      <c r="G9039" s="2">
        <f>+TablaVentas[[#This Row],[CANTIDAD]]*TablaVentas[[#This Row],[PRECIO UNITARIO]]</f>
        <v>128.70000000000002</v>
      </c>
      <c r="H9039" s="1">
        <f t="shared" ca="1" si="141"/>
        <v>0.10331468866722986</v>
      </c>
      <c r="I9039" s="2">
        <f ca="1">+TablaVentas[[#This Row],[VENTAL TOTAL]]-TablaVentas[[#This Row],[VENTAL TOTAL]]*TablaVentas[[#This Row],[DESCUENTO]]</f>
        <v>115.40339956852753</v>
      </c>
      <c r="J9039" s="2">
        <f ca="1">0.18*TablaVentas[[#This Row],[SUBTOTAL]]</f>
        <v>20.772611922334956</v>
      </c>
      <c r="K9039" s="2">
        <f ca="1">+TablaVentas[[#This Row],[SUBTOTAL]]+TablaVentas[[#This Row],[IGV]]</f>
        <v>136.17601149086249</v>
      </c>
    </row>
    <row r="9040" spans="1:11" x14ac:dyDescent="0.25">
      <c r="A9040" t="s">
        <v>9049</v>
      </c>
      <c r="B9040" s="6">
        <v>45944</v>
      </c>
      <c r="C9040" t="s">
        <v>10015</v>
      </c>
      <c r="D9040" t="s">
        <v>10019</v>
      </c>
      <c r="E9040">
        <v>10</v>
      </c>
      <c r="F9040">
        <f>+_xlfn.XLOOKUP(TablaVentas[[#This Row],[PRODUCTO FINANCIERO]],TablaPrecios[PRODUCTO FINANCIERO],TablaPrecios[PRECIO UNIT],0)</f>
        <v>9.9</v>
      </c>
      <c r="G9040" s="2">
        <f>+TablaVentas[[#This Row],[CANTIDAD]]*TablaVentas[[#This Row],[PRECIO UNITARIO]]</f>
        <v>99</v>
      </c>
      <c r="H9040" s="1">
        <f t="shared" ca="1" si="141"/>
        <v>0.11135003645454228</v>
      </c>
      <c r="I9040" s="2">
        <f ca="1">+TablaVentas[[#This Row],[VENTAL TOTAL]]-TablaVentas[[#This Row],[VENTAL TOTAL]]*TablaVentas[[#This Row],[DESCUENTO]]</f>
        <v>87.97634639100032</v>
      </c>
      <c r="J9040" s="2">
        <f ca="1">0.18*TablaVentas[[#This Row],[SUBTOTAL]]</f>
        <v>15.835742350380057</v>
      </c>
      <c r="K9040" s="2">
        <f ca="1">+TablaVentas[[#This Row],[SUBTOTAL]]+TablaVentas[[#This Row],[IGV]]</f>
        <v>103.81208874138038</v>
      </c>
    </row>
    <row r="9041" spans="1:11" x14ac:dyDescent="0.25">
      <c r="A9041" t="s">
        <v>9050</v>
      </c>
      <c r="B9041" s="6">
        <v>46207</v>
      </c>
      <c r="C9041" t="s">
        <v>10014</v>
      </c>
      <c r="D9041" t="s">
        <v>10020</v>
      </c>
      <c r="E9041">
        <v>18</v>
      </c>
      <c r="F9041">
        <f>+_xlfn.XLOOKUP(TablaVentas[[#This Row],[PRODUCTO FINANCIERO]],TablaPrecios[PRODUCTO FINANCIERO],TablaPrecios[PRECIO UNIT],0)</f>
        <v>14.9</v>
      </c>
      <c r="G9041" s="2">
        <f>+TablaVentas[[#This Row],[CANTIDAD]]*TablaVentas[[#This Row],[PRECIO UNITARIO]]</f>
        <v>268.2</v>
      </c>
      <c r="H9041" s="1">
        <f t="shared" ca="1" si="141"/>
        <v>0.16488606229183583</v>
      </c>
      <c r="I9041" s="2">
        <f ca="1">+TablaVentas[[#This Row],[VENTAL TOTAL]]-TablaVentas[[#This Row],[VENTAL TOTAL]]*TablaVentas[[#This Row],[DESCUENTO]]</f>
        <v>223.97755809332961</v>
      </c>
      <c r="J9041" s="2">
        <f ca="1">0.18*TablaVentas[[#This Row],[SUBTOTAL]]</f>
        <v>40.315960456799324</v>
      </c>
      <c r="K9041" s="2">
        <f ca="1">+TablaVentas[[#This Row],[SUBTOTAL]]+TablaVentas[[#This Row],[IGV]]</f>
        <v>264.29351855012891</v>
      </c>
    </row>
    <row r="9042" spans="1:11" x14ac:dyDescent="0.25">
      <c r="A9042" t="s">
        <v>9051</v>
      </c>
      <c r="B9042" s="6">
        <v>46192</v>
      </c>
      <c r="C9042" t="s">
        <v>10012</v>
      </c>
      <c r="D9042" t="s">
        <v>10022</v>
      </c>
      <c r="E9042">
        <v>12</v>
      </c>
      <c r="F9042">
        <f>+_xlfn.XLOOKUP(TablaVentas[[#This Row],[PRODUCTO FINANCIERO]],TablaPrecios[PRODUCTO FINANCIERO],TablaPrecios[PRECIO UNIT],0)</f>
        <v>20.9</v>
      </c>
      <c r="G9042" s="2">
        <f>+TablaVentas[[#This Row],[CANTIDAD]]*TablaVentas[[#This Row],[PRECIO UNITARIO]]</f>
        <v>250.79999999999998</v>
      </c>
      <c r="H9042" s="1">
        <f t="shared" ca="1" si="141"/>
        <v>0.16997849709264062</v>
      </c>
      <c r="I9042" s="2">
        <f ca="1">+TablaVentas[[#This Row],[VENTAL TOTAL]]-TablaVentas[[#This Row],[VENTAL TOTAL]]*TablaVentas[[#This Row],[DESCUENTO]]</f>
        <v>208.16939292916572</v>
      </c>
      <c r="J9042" s="2">
        <f ca="1">0.18*TablaVentas[[#This Row],[SUBTOTAL]]</f>
        <v>37.470490727249832</v>
      </c>
      <c r="K9042" s="2">
        <f ca="1">+TablaVentas[[#This Row],[SUBTOTAL]]+TablaVentas[[#This Row],[IGV]]</f>
        <v>245.63988365641555</v>
      </c>
    </row>
    <row r="9043" spans="1:11" x14ac:dyDescent="0.25">
      <c r="A9043" t="s">
        <v>9052</v>
      </c>
      <c r="B9043" s="6">
        <v>46353</v>
      </c>
      <c r="C9043" t="s">
        <v>10015</v>
      </c>
      <c r="D9043" t="s">
        <v>10017</v>
      </c>
      <c r="E9043">
        <v>5</v>
      </c>
      <c r="F9043">
        <f>+_xlfn.XLOOKUP(TablaVentas[[#This Row],[PRODUCTO FINANCIERO]],TablaPrecios[PRODUCTO FINANCIERO],TablaPrecios[PRECIO UNIT],0)</f>
        <v>9.9</v>
      </c>
      <c r="G9043" s="2">
        <f>+TablaVentas[[#This Row],[CANTIDAD]]*TablaVentas[[#This Row],[PRECIO UNITARIO]]</f>
        <v>49.5</v>
      </c>
      <c r="H9043" s="1">
        <f t="shared" ca="1" si="141"/>
        <v>0.14871058761445471</v>
      </c>
      <c r="I9043" s="2">
        <f ca="1">+TablaVentas[[#This Row],[VENTAL TOTAL]]-TablaVentas[[#This Row],[VENTAL TOTAL]]*TablaVentas[[#This Row],[DESCUENTO]]</f>
        <v>42.138825913084489</v>
      </c>
      <c r="J9043" s="2">
        <f ca="1">0.18*TablaVentas[[#This Row],[SUBTOTAL]]</f>
        <v>7.5849886643552074</v>
      </c>
      <c r="K9043" s="2">
        <f ca="1">+TablaVentas[[#This Row],[SUBTOTAL]]+TablaVentas[[#This Row],[IGV]]</f>
        <v>49.723814577439697</v>
      </c>
    </row>
    <row r="9044" spans="1:11" x14ac:dyDescent="0.25">
      <c r="A9044" t="s">
        <v>9053</v>
      </c>
      <c r="B9044" s="6">
        <v>45545</v>
      </c>
      <c r="C9044" t="s">
        <v>10016</v>
      </c>
      <c r="D9044" t="s">
        <v>10018</v>
      </c>
      <c r="E9044">
        <v>18</v>
      </c>
      <c r="F9044">
        <f>+_xlfn.XLOOKUP(TablaVentas[[#This Row],[PRODUCTO FINANCIERO]],TablaPrecios[PRODUCTO FINANCIERO],TablaPrecios[PRECIO UNIT],0)</f>
        <v>14.9</v>
      </c>
      <c r="G9044" s="2">
        <f>+TablaVentas[[#This Row],[CANTIDAD]]*TablaVentas[[#This Row],[PRECIO UNITARIO]]</f>
        <v>268.2</v>
      </c>
      <c r="H9044" s="1">
        <f t="shared" ca="1" si="141"/>
        <v>0.11452005616046547</v>
      </c>
      <c r="I9044" s="2">
        <f ca="1">+TablaVentas[[#This Row],[VENTAL TOTAL]]-TablaVentas[[#This Row],[VENTAL TOTAL]]*TablaVentas[[#This Row],[DESCUENTO]]</f>
        <v>237.48572093776315</v>
      </c>
      <c r="J9044" s="2">
        <f ca="1">0.18*TablaVentas[[#This Row],[SUBTOTAL]]</f>
        <v>42.747429768797367</v>
      </c>
      <c r="K9044" s="2">
        <f ca="1">+TablaVentas[[#This Row],[SUBTOTAL]]+TablaVentas[[#This Row],[IGV]]</f>
        <v>280.23315070656054</v>
      </c>
    </row>
    <row r="9045" spans="1:11" x14ac:dyDescent="0.25">
      <c r="A9045" t="s">
        <v>9054</v>
      </c>
      <c r="B9045" s="6">
        <v>46274</v>
      </c>
      <c r="C9045" t="s">
        <v>10013</v>
      </c>
      <c r="D9045" t="s">
        <v>10018</v>
      </c>
      <c r="E9045">
        <v>11</v>
      </c>
      <c r="F9045">
        <f>+_xlfn.XLOOKUP(TablaVentas[[#This Row],[PRODUCTO FINANCIERO]],TablaPrecios[PRODUCTO FINANCIERO],TablaPrecios[PRECIO UNIT],0)</f>
        <v>14.9</v>
      </c>
      <c r="G9045" s="2">
        <f>+TablaVentas[[#This Row],[CANTIDAD]]*TablaVentas[[#This Row],[PRECIO UNITARIO]]</f>
        <v>163.9</v>
      </c>
      <c r="H9045" s="1">
        <f t="shared" ca="1" si="141"/>
        <v>0.18063020702014479</v>
      </c>
      <c r="I9045" s="2">
        <f ca="1">+TablaVentas[[#This Row],[VENTAL TOTAL]]-TablaVentas[[#This Row],[VENTAL TOTAL]]*TablaVentas[[#This Row],[DESCUENTO]]</f>
        <v>134.29470906939827</v>
      </c>
      <c r="J9045" s="2">
        <f ca="1">0.18*TablaVentas[[#This Row],[SUBTOTAL]]</f>
        <v>24.173047632491688</v>
      </c>
      <c r="K9045" s="2">
        <f ca="1">+TablaVentas[[#This Row],[SUBTOTAL]]+TablaVentas[[#This Row],[IGV]]</f>
        <v>158.46775670188995</v>
      </c>
    </row>
    <row r="9046" spans="1:11" x14ac:dyDescent="0.25">
      <c r="A9046" t="s">
        <v>9055</v>
      </c>
      <c r="B9046" s="6">
        <v>45436</v>
      </c>
      <c r="C9046" t="s">
        <v>10013</v>
      </c>
      <c r="D9046" t="s">
        <v>10017</v>
      </c>
      <c r="E9046">
        <v>17</v>
      </c>
      <c r="F9046">
        <f>+_xlfn.XLOOKUP(TablaVentas[[#This Row],[PRODUCTO FINANCIERO]],TablaPrecios[PRODUCTO FINANCIERO],TablaPrecios[PRECIO UNIT],0)</f>
        <v>9.9</v>
      </c>
      <c r="G9046" s="2">
        <f>+TablaVentas[[#This Row],[CANTIDAD]]*TablaVentas[[#This Row],[PRECIO UNITARIO]]</f>
        <v>168.3</v>
      </c>
      <c r="H9046" s="1">
        <f t="shared" ca="1" si="141"/>
        <v>0.16868873295224229</v>
      </c>
      <c r="I9046" s="2">
        <f ca="1">+TablaVentas[[#This Row],[VENTAL TOTAL]]-TablaVentas[[#This Row],[VENTAL TOTAL]]*TablaVentas[[#This Row],[DESCUENTO]]</f>
        <v>139.90968624413762</v>
      </c>
      <c r="J9046" s="2">
        <f ca="1">0.18*TablaVentas[[#This Row],[SUBTOTAL]]</f>
        <v>25.18374352394477</v>
      </c>
      <c r="K9046" s="2">
        <f ca="1">+TablaVentas[[#This Row],[SUBTOTAL]]+TablaVentas[[#This Row],[IGV]]</f>
        <v>165.09342976808239</v>
      </c>
    </row>
    <row r="9047" spans="1:11" x14ac:dyDescent="0.25">
      <c r="A9047" t="s">
        <v>9056</v>
      </c>
      <c r="B9047" s="6">
        <v>45317</v>
      </c>
      <c r="C9047" t="s">
        <v>10011</v>
      </c>
      <c r="D9047" t="s">
        <v>10017</v>
      </c>
      <c r="E9047">
        <v>16</v>
      </c>
      <c r="F9047">
        <f>+_xlfn.XLOOKUP(TablaVentas[[#This Row],[PRODUCTO FINANCIERO]],TablaPrecios[PRODUCTO FINANCIERO],TablaPrecios[PRECIO UNIT],0)</f>
        <v>9.9</v>
      </c>
      <c r="G9047" s="2">
        <f>+TablaVentas[[#This Row],[CANTIDAD]]*TablaVentas[[#This Row],[PRECIO UNITARIO]]</f>
        <v>158.4</v>
      </c>
      <c r="H9047" s="1">
        <f t="shared" ca="1" si="141"/>
        <v>0.19499217104951577</v>
      </c>
      <c r="I9047" s="2">
        <f ca="1">+TablaVentas[[#This Row],[VENTAL TOTAL]]-TablaVentas[[#This Row],[VENTAL TOTAL]]*TablaVentas[[#This Row],[DESCUENTO]]</f>
        <v>127.51324010575671</v>
      </c>
      <c r="J9047" s="2">
        <f ca="1">0.18*TablaVentas[[#This Row],[SUBTOTAL]]</f>
        <v>22.952383219036207</v>
      </c>
      <c r="K9047" s="2">
        <f ca="1">+TablaVentas[[#This Row],[SUBTOTAL]]+TablaVentas[[#This Row],[IGV]]</f>
        <v>150.46562332479292</v>
      </c>
    </row>
    <row r="9048" spans="1:11" x14ac:dyDescent="0.25">
      <c r="A9048" t="s">
        <v>9057</v>
      </c>
      <c r="B9048" s="6">
        <v>45580</v>
      </c>
      <c r="C9048" t="s">
        <v>10011</v>
      </c>
      <c r="D9048" t="s">
        <v>10020</v>
      </c>
      <c r="E9048">
        <v>7</v>
      </c>
      <c r="F9048">
        <f>+_xlfn.XLOOKUP(TablaVentas[[#This Row],[PRODUCTO FINANCIERO]],TablaPrecios[PRODUCTO FINANCIERO],TablaPrecios[PRECIO UNIT],0)</f>
        <v>14.9</v>
      </c>
      <c r="G9048" s="2">
        <f>+TablaVentas[[#This Row],[CANTIDAD]]*TablaVentas[[#This Row],[PRECIO UNITARIO]]</f>
        <v>104.3</v>
      </c>
      <c r="H9048" s="1">
        <f t="shared" ca="1" si="141"/>
        <v>0.15211627437330463</v>
      </c>
      <c r="I9048" s="2">
        <f ca="1">+TablaVentas[[#This Row],[VENTAL TOTAL]]-TablaVentas[[#This Row],[VENTAL TOTAL]]*TablaVentas[[#This Row],[DESCUENTO]]</f>
        <v>88.434272582864324</v>
      </c>
      <c r="J9048" s="2">
        <f ca="1">0.18*TablaVentas[[#This Row],[SUBTOTAL]]</f>
        <v>15.918169064915578</v>
      </c>
      <c r="K9048" s="2">
        <f ca="1">+TablaVentas[[#This Row],[SUBTOTAL]]+TablaVentas[[#This Row],[IGV]]</f>
        <v>104.3524416477799</v>
      </c>
    </row>
    <row r="9049" spans="1:11" x14ac:dyDescent="0.25">
      <c r="A9049" t="s">
        <v>9058</v>
      </c>
      <c r="B9049" s="6">
        <v>46348</v>
      </c>
      <c r="C9049" t="s">
        <v>10016</v>
      </c>
      <c r="D9049" t="s">
        <v>10020</v>
      </c>
      <c r="E9049">
        <v>20</v>
      </c>
      <c r="F9049">
        <f>+_xlfn.XLOOKUP(TablaVentas[[#This Row],[PRODUCTO FINANCIERO]],TablaPrecios[PRODUCTO FINANCIERO],TablaPrecios[PRECIO UNIT],0)</f>
        <v>14.9</v>
      </c>
      <c r="G9049" s="2">
        <f>+TablaVentas[[#This Row],[CANTIDAD]]*TablaVentas[[#This Row],[PRECIO UNITARIO]]</f>
        <v>298</v>
      </c>
      <c r="H9049" s="1">
        <f t="shared" ca="1" si="141"/>
        <v>0.18982655267293017</v>
      </c>
      <c r="I9049" s="2">
        <f ca="1">+TablaVentas[[#This Row],[VENTAL TOTAL]]-TablaVentas[[#This Row],[VENTAL TOTAL]]*TablaVentas[[#This Row],[DESCUENTO]]</f>
        <v>241.43168730346682</v>
      </c>
      <c r="J9049" s="2">
        <f ca="1">0.18*TablaVentas[[#This Row],[SUBTOTAL]]</f>
        <v>43.457703714624024</v>
      </c>
      <c r="K9049" s="2">
        <f ca="1">+TablaVentas[[#This Row],[SUBTOTAL]]+TablaVentas[[#This Row],[IGV]]</f>
        <v>284.88939101809086</v>
      </c>
    </row>
    <row r="9050" spans="1:11" x14ac:dyDescent="0.25">
      <c r="A9050" t="s">
        <v>9059</v>
      </c>
      <c r="B9050" s="6">
        <v>45955</v>
      </c>
      <c r="C9050" t="s">
        <v>10012</v>
      </c>
      <c r="D9050" t="s">
        <v>10018</v>
      </c>
      <c r="E9050">
        <v>5</v>
      </c>
      <c r="F9050">
        <f>+_xlfn.XLOOKUP(TablaVentas[[#This Row],[PRODUCTO FINANCIERO]],TablaPrecios[PRODUCTO FINANCIERO],TablaPrecios[PRECIO UNIT],0)</f>
        <v>14.9</v>
      </c>
      <c r="G9050" s="2">
        <f>+TablaVentas[[#This Row],[CANTIDAD]]*TablaVentas[[#This Row],[PRECIO UNITARIO]]</f>
        <v>74.5</v>
      </c>
      <c r="H9050" s="1">
        <f t="shared" ca="1" si="141"/>
        <v>0.19078265994761051</v>
      </c>
      <c r="I9050" s="2">
        <f ca="1">+TablaVentas[[#This Row],[VENTAL TOTAL]]-TablaVentas[[#This Row],[VENTAL TOTAL]]*TablaVentas[[#This Row],[DESCUENTO]]</f>
        <v>60.286691833903021</v>
      </c>
      <c r="J9050" s="2">
        <f ca="1">0.18*TablaVentas[[#This Row],[SUBTOTAL]]</f>
        <v>10.851604530102543</v>
      </c>
      <c r="K9050" s="2">
        <f ca="1">+TablaVentas[[#This Row],[SUBTOTAL]]+TablaVentas[[#This Row],[IGV]]</f>
        <v>71.138296364005569</v>
      </c>
    </row>
    <row r="9051" spans="1:11" x14ac:dyDescent="0.25">
      <c r="A9051" t="s">
        <v>9060</v>
      </c>
      <c r="B9051" s="6">
        <v>45377</v>
      </c>
      <c r="C9051" t="s">
        <v>10016</v>
      </c>
      <c r="D9051" t="s">
        <v>10022</v>
      </c>
      <c r="E9051">
        <v>5</v>
      </c>
      <c r="F9051">
        <f>+_xlfn.XLOOKUP(TablaVentas[[#This Row],[PRODUCTO FINANCIERO]],TablaPrecios[PRODUCTO FINANCIERO],TablaPrecios[PRECIO UNIT],0)</f>
        <v>20.9</v>
      </c>
      <c r="G9051" s="2">
        <f>+TablaVentas[[#This Row],[CANTIDAD]]*TablaVentas[[#This Row],[PRECIO UNITARIO]]</f>
        <v>104.5</v>
      </c>
      <c r="H9051" s="1">
        <f t="shared" ca="1" si="141"/>
        <v>0.15330313256659964</v>
      </c>
      <c r="I9051" s="2">
        <f ca="1">+TablaVentas[[#This Row],[VENTAL TOTAL]]-TablaVentas[[#This Row],[VENTAL TOTAL]]*TablaVentas[[#This Row],[DESCUENTO]]</f>
        <v>88.479822646790339</v>
      </c>
      <c r="J9051" s="2">
        <f ca="1">0.18*TablaVentas[[#This Row],[SUBTOTAL]]</f>
        <v>15.926368076422261</v>
      </c>
      <c r="K9051" s="2">
        <f ca="1">+TablaVentas[[#This Row],[SUBTOTAL]]+TablaVentas[[#This Row],[IGV]]</f>
        <v>104.4061907232126</v>
      </c>
    </row>
    <row r="9052" spans="1:11" x14ac:dyDescent="0.25">
      <c r="A9052" t="s">
        <v>9061</v>
      </c>
      <c r="B9052" s="6">
        <v>45707</v>
      </c>
      <c r="C9052" t="s">
        <v>10013</v>
      </c>
      <c r="D9052" t="s">
        <v>10022</v>
      </c>
      <c r="E9052">
        <v>17</v>
      </c>
      <c r="F9052">
        <f>+_xlfn.XLOOKUP(TablaVentas[[#This Row],[PRODUCTO FINANCIERO]],TablaPrecios[PRODUCTO FINANCIERO],TablaPrecios[PRECIO UNIT],0)</f>
        <v>20.9</v>
      </c>
      <c r="G9052" s="2">
        <f>+TablaVentas[[#This Row],[CANTIDAD]]*TablaVentas[[#This Row],[PRECIO UNITARIO]]</f>
        <v>355.29999999999995</v>
      </c>
      <c r="H9052" s="1">
        <f t="shared" ca="1" si="141"/>
        <v>0.17967579983066814</v>
      </c>
      <c r="I9052" s="2">
        <f ca="1">+TablaVentas[[#This Row],[VENTAL TOTAL]]-TablaVentas[[#This Row],[VENTAL TOTAL]]*TablaVentas[[#This Row],[DESCUENTO]]</f>
        <v>291.46118832016356</v>
      </c>
      <c r="J9052" s="2">
        <f ca="1">0.18*TablaVentas[[#This Row],[SUBTOTAL]]</f>
        <v>52.463013897629438</v>
      </c>
      <c r="K9052" s="2">
        <f ca="1">+TablaVentas[[#This Row],[SUBTOTAL]]+TablaVentas[[#This Row],[IGV]]</f>
        <v>343.92420221779298</v>
      </c>
    </row>
    <row r="9053" spans="1:11" x14ac:dyDescent="0.25">
      <c r="A9053" t="s">
        <v>9062</v>
      </c>
      <c r="B9053" s="6">
        <v>45366</v>
      </c>
      <c r="C9053" t="s">
        <v>10016</v>
      </c>
      <c r="D9053" t="s">
        <v>10017</v>
      </c>
      <c r="E9053">
        <v>12</v>
      </c>
      <c r="F9053">
        <f>+_xlfn.XLOOKUP(TablaVentas[[#This Row],[PRODUCTO FINANCIERO]],TablaPrecios[PRODUCTO FINANCIERO],TablaPrecios[PRECIO UNIT],0)</f>
        <v>9.9</v>
      </c>
      <c r="G9053" s="2">
        <f>+TablaVentas[[#This Row],[CANTIDAD]]*TablaVentas[[#This Row],[PRECIO UNITARIO]]</f>
        <v>118.80000000000001</v>
      </c>
      <c r="H9053" s="1">
        <f t="shared" ca="1" si="141"/>
        <v>0.1882092209120293</v>
      </c>
      <c r="I9053" s="2">
        <f ca="1">+TablaVentas[[#This Row],[VENTAL TOTAL]]-TablaVentas[[#This Row],[VENTAL TOTAL]]*TablaVentas[[#This Row],[DESCUENTO]]</f>
        <v>96.440744555650923</v>
      </c>
      <c r="J9053" s="2">
        <f ca="1">0.18*TablaVentas[[#This Row],[SUBTOTAL]]</f>
        <v>17.359334020017165</v>
      </c>
      <c r="K9053" s="2">
        <f ca="1">+TablaVentas[[#This Row],[SUBTOTAL]]+TablaVentas[[#This Row],[IGV]]</f>
        <v>113.8000785756681</v>
      </c>
    </row>
    <row r="9054" spans="1:11" x14ac:dyDescent="0.25">
      <c r="A9054" t="s">
        <v>9063</v>
      </c>
      <c r="B9054" s="6">
        <v>45429</v>
      </c>
      <c r="C9054" t="s">
        <v>10014</v>
      </c>
      <c r="D9054" t="s">
        <v>10018</v>
      </c>
      <c r="E9054">
        <v>20</v>
      </c>
      <c r="F9054">
        <f>+_xlfn.XLOOKUP(TablaVentas[[#This Row],[PRODUCTO FINANCIERO]],TablaPrecios[PRODUCTO FINANCIERO],TablaPrecios[PRECIO UNIT],0)</f>
        <v>14.9</v>
      </c>
      <c r="G9054" s="2">
        <f>+TablaVentas[[#This Row],[CANTIDAD]]*TablaVentas[[#This Row],[PRECIO UNITARIO]]</f>
        <v>298</v>
      </c>
      <c r="H9054" s="1">
        <f t="shared" ca="1" si="141"/>
        <v>0.17057827943380494</v>
      </c>
      <c r="I9054" s="2">
        <f ca="1">+TablaVentas[[#This Row],[VENTAL TOTAL]]-TablaVentas[[#This Row],[VENTAL TOTAL]]*TablaVentas[[#This Row],[DESCUENTO]]</f>
        <v>247.16767272872613</v>
      </c>
      <c r="J9054" s="2">
        <f ca="1">0.18*TablaVentas[[#This Row],[SUBTOTAL]]</f>
        <v>44.490181091170705</v>
      </c>
      <c r="K9054" s="2">
        <f ca="1">+TablaVentas[[#This Row],[SUBTOTAL]]+TablaVentas[[#This Row],[IGV]]</f>
        <v>291.65785381989684</v>
      </c>
    </row>
    <row r="9055" spans="1:11" x14ac:dyDescent="0.25">
      <c r="A9055" t="s">
        <v>9064</v>
      </c>
      <c r="B9055" s="6">
        <v>46014</v>
      </c>
      <c r="C9055" t="s">
        <v>10011</v>
      </c>
      <c r="D9055" t="s">
        <v>10019</v>
      </c>
      <c r="E9055">
        <v>9</v>
      </c>
      <c r="F9055">
        <f>+_xlfn.XLOOKUP(TablaVentas[[#This Row],[PRODUCTO FINANCIERO]],TablaPrecios[PRODUCTO FINANCIERO],TablaPrecios[PRECIO UNIT],0)</f>
        <v>9.9</v>
      </c>
      <c r="G9055" s="2">
        <f>+TablaVentas[[#This Row],[CANTIDAD]]*TablaVentas[[#This Row],[PRECIO UNITARIO]]</f>
        <v>89.100000000000009</v>
      </c>
      <c r="H9055" s="1">
        <f t="shared" ca="1" si="141"/>
        <v>0.13439260546304574</v>
      </c>
      <c r="I9055" s="2">
        <f ca="1">+TablaVentas[[#This Row],[VENTAL TOTAL]]-TablaVentas[[#This Row],[VENTAL TOTAL]]*TablaVentas[[#This Row],[DESCUENTO]]</f>
        <v>77.125618853242628</v>
      </c>
      <c r="J9055" s="2">
        <f ca="1">0.18*TablaVentas[[#This Row],[SUBTOTAL]]</f>
        <v>13.882611393583673</v>
      </c>
      <c r="K9055" s="2">
        <f ca="1">+TablaVentas[[#This Row],[SUBTOTAL]]+TablaVentas[[#This Row],[IGV]]</f>
        <v>91.008230246826301</v>
      </c>
    </row>
    <row r="9056" spans="1:11" x14ac:dyDescent="0.25">
      <c r="A9056" t="s">
        <v>9065</v>
      </c>
      <c r="B9056" s="6">
        <v>45907</v>
      </c>
      <c r="C9056" t="s">
        <v>10011</v>
      </c>
      <c r="D9056" t="s">
        <v>10020</v>
      </c>
      <c r="E9056">
        <v>15</v>
      </c>
      <c r="F9056">
        <f>+_xlfn.XLOOKUP(TablaVentas[[#This Row],[PRODUCTO FINANCIERO]],TablaPrecios[PRODUCTO FINANCIERO],TablaPrecios[PRECIO UNIT],0)</f>
        <v>14.9</v>
      </c>
      <c r="G9056" s="2">
        <f>+TablaVentas[[#This Row],[CANTIDAD]]*TablaVentas[[#This Row],[PRECIO UNITARIO]]</f>
        <v>223.5</v>
      </c>
      <c r="H9056" s="1">
        <f t="shared" ca="1" si="141"/>
        <v>0.17360813189176511</v>
      </c>
      <c r="I9056" s="2">
        <f ca="1">+TablaVentas[[#This Row],[VENTAL TOTAL]]-TablaVentas[[#This Row],[VENTAL TOTAL]]*TablaVentas[[#This Row],[DESCUENTO]]</f>
        <v>184.69858252219049</v>
      </c>
      <c r="J9056" s="2">
        <f ca="1">0.18*TablaVentas[[#This Row],[SUBTOTAL]]</f>
        <v>33.245744853994289</v>
      </c>
      <c r="K9056" s="2">
        <f ca="1">+TablaVentas[[#This Row],[SUBTOTAL]]+TablaVentas[[#This Row],[IGV]]</f>
        <v>217.94432737618479</v>
      </c>
    </row>
    <row r="9057" spans="1:11" x14ac:dyDescent="0.25">
      <c r="A9057" t="s">
        <v>9066</v>
      </c>
      <c r="B9057" s="6">
        <v>46325</v>
      </c>
      <c r="C9057" t="s">
        <v>10015</v>
      </c>
      <c r="D9057" t="s">
        <v>10017</v>
      </c>
      <c r="E9057">
        <v>14</v>
      </c>
      <c r="F9057">
        <f>+_xlfn.XLOOKUP(TablaVentas[[#This Row],[PRODUCTO FINANCIERO]],TablaPrecios[PRODUCTO FINANCIERO],TablaPrecios[PRECIO UNIT],0)</f>
        <v>9.9</v>
      </c>
      <c r="G9057" s="2">
        <f>+TablaVentas[[#This Row],[CANTIDAD]]*TablaVentas[[#This Row],[PRECIO UNITARIO]]</f>
        <v>138.6</v>
      </c>
      <c r="H9057" s="1">
        <f t="shared" ca="1" si="141"/>
        <v>0.13313280700124502</v>
      </c>
      <c r="I9057" s="2">
        <f ca="1">+TablaVentas[[#This Row],[VENTAL TOTAL]]-TablaVentas[[#This Row],[VENTAL TOTAL]]*TablaVentas[[#This Row],[DESCUENTO]]</f>
        <v>120.14779294962743</v>
      </c>
      <c r="J9057" s="2">
        <f ca="1">0.18*TablaVentas[[#This Row],[SUBTOTAL]]</f>
        <v>21.626602730932937</v>
      </c>
      <c r="K9057" s="2">
        <f ca="1">+TablaVentas[[#This Row],[SUBTOTAL]]+TablaVentas[[#This Row],[IGV]]</f>
        <v>141.77439568056036</v>
      </c>
    </row>
    <row r="9058" spans="1:11" x14ac:dyDescent="0.25">
      <c r="A9058" t="s">
        <v>9067</v>
      </c>
      <c r="B9058" s="6">
        <v>46055</v>
      </c>
      <c r="C9058" t="s">
        <v>10014</v>
      </c>
      <c r="D9058" t="s">
        <v>10018</v>
      </c>
      <c r="E9058">
        <v>10</v>
      </c>
      <c r="F9058">
        <f>+_xlfn.XLOOKUP(TablaVentas[[#This Row],[PRODUCTO FINANCIERO]],TablaPrecios[PRODUCTO FINANCIERO],TablaPrecios[PRECIO UNIT],0)</f>
        <v>14.9</v>
      </c>
      <c r="G9058" s="2">
        <f>+TablaVentas[[#This Row],[CANTIDAD]]*TablaVentas[[#This Row],[PRECIO UNITARIO]]</f>
        <v>149</v>
      </c>
      <c r="H9058" s="1">
        <f t="shared" ca="1" si="141"/>
        <v>0.19269017143795034</v>
      </c>
      <c r="I9058" s="2">
        <f ca="1">+TablaVentas[[#This Row],[VENTAL TOTAL]]-TablaVentas[[#This Row],[VENTAL TOTAL]]*TablaVentas[[#This Row],[DESCUENTO]]</f>
        <v>120.28916445574541</v>
      </c>
      <c r="J9058" s="2">
        <f ca="1">0.18*TablaVentas[[#This Row],[SUBTOTAL]]</f>
        <v>21.652049602034172</v>
      </c>
      <c r="K9058" s="2">
        <f ca="1">+TablaVentas[[#This Row],[SUBTOTAL]]+TablaVentas[[#This Row],[IGV]]</f>
        <v>141.94121405777958</v>
      </c>
    </row>
    <row r="9059" spans="1:11" x14ac:dyDescent="0.25">
      <c r="A9059" t="s">
        <v>9068</v>
      </c>
      <c r="B9059" s="6">
        <v>45350</v>
      </c>
      <c r="C9059" t="s">
        <v>10013</v>
      </c>
      <c r="D9059" t="s">
        <v>10017</v>
      </c>
      <c r="E9059">
        <v>18</v>
      </c>
      <c r="F9059">
        <f>+_xlfn.XLOOKUP(TablaVentas[[#This Row],[PRODUCTO FINANCIERO]],TablaPrecios[PRODUCTO FINANCIERO],TablaPrecios[PRECIO UNIT],0)</f>
        <v>9.9</v>
      </c>
      <c r="G9059" s="2">
        <f>+TablaVentas[[#This Row],[CANTIDAD]]*TablaVentas[[#This Row],[PRECIO UNITARIO]]</f>
        <v>178.20000000000002</v>
      </c>
      <c r="H9059" s="1">
        <f t="shared" ca="1" si="141"/>
        <v>0.18523202633914948</v>
      </c>
      <c r="I9059" s="2">
        <f ca="1">+TablaVentas[[#This Row],[VENTAL TOTAL]]-TablaVentas[[#This Row],[VENTAL TOTAL]]*TablaVentas[[#This Row],[DESCUENTO]]</f>
        <v>145.19165290636357</v>
      </c>
      <c r="J9059" s="2">
        <f ca="1">0.18*TablaVentas[[#This Row],[SUBTOTAL]]</f>
        <v>26.134497523145441</v>
      </c>
      <c r="K9059" s="2">
        <f ca="1">+TablaVentas[[#This Row],[SUBTOTAL]]+TablaVentas[[#This Row],[IGV]]</f>
        <v>171.32615042950903</v>
      </c>
    </row>
    <row r="9060" spans="1:11" x14ac:dyDescent="0.25">
      <c r="A9060" t="s">
        <v>9069</v>
      </c>
      <c r="B9060" s="6">
        <v>46032</v>
      </c>
      <c r="C9060" t="s">
        <v>10014</v>
      </c>
      <c r="D9060" t="s">
        <v>10022</v>
      </c>
      <c r="E9060">
        <v>10</v>
      </c>
      <c r="F9060">
        <f>+_xlfn.XLOOKUP(TablaVentas[[#This Row],[PRODUCTO FINANCIERO]],TablaPrecios[PRODUCTO FINANCIERO],TablaPrecios[PRECIO UNIT],0)</f>
        <v>20.9</v>
      </c>
      <c r="G9060" s="2">
        <f>+TablaVentas[[#This Row],[CANTIDAD]]*TablaVentas[[#This Row],[PRECIO UNITARIO]]</f>
        <v>209</v>
      </c>
      <c r="H9060" s="1">
        <f t="shared" ca="1" si="141"/>
        <v>0.1334505129630276</v>
      </c>
      <c r="I9060" s="2">
        <f ca="1">+TablaVentas[[#This Row],[VENTAL TOTAL]]-TablaVentas[[#This Row],[VENTAL TOTAL]]*TablaVentas[[#This Row],[DESCUENTO]]</f>
        <v>181.10884279072724</v>
      </c>
      <c r="J9060" s="2">
        <f ca="1">0.18*TablaVentas[[#This Row],[SUBTOTAL]]</f>
        <v>32.599591702330905</v>
      </c>
      <c r="K9060" s="2">
        <f ca="1">+TablaVentas[[#This Row],[SUBTOTAL]]+TablaVentas[[#This Row],[IGV]]</f>
        <v>213.70843449305815</v>
      </c>
    </row>
    <row r="9061" spans="1:11" x14ac:dyDescent="0.25">
      <c r="A9061" t="s">
        <v>9070</v>
      </c>
      <c r="B9061" s="6">
        <v>46354</v>
      </c>
      <c r="C9061" t="s">
        <v>10016</v>
      </c>
      <c r="D9061" t="s">
        <v>10022</v>
      </c>
      <c r="E9061">
        <v>3</v>
      </c>
      <c r="F9061">
        <f>+_xlfn.XLOOKUP(TablaVentas[[#This Row],[PRODUCTO FINANCIERO]],TablaPrecios[PRODUCTO FINANCIERO],TablaPrecios[PRECIO UNIT],0)</f>
        <v>20.9</v>
      </c>
      <c r="G9061" s="2">
        <f>+TablaVentas[[#This Row],[CANTIDAD]]*TablaVentas[[#This Row],[PRECIO UNITARIO]]</f>
        <v>62.699999999999996</v>
      </c>
      <c r="H9061" s="1">
        <f t="shared" ca="1" si="141"/>
        <v>0.13613799670744417</v>
      </c>
      <c r="I9061" s="2">
        <f ca="1">+TablaVentas[[#This Row],[VENTAL TOTAL]]-TablaVentas[[#This Row],[VENTAL TOTAL]]*TablaVentas[[#This Row],[DESCUENTO]]</f>
        <v>54.164147606443251</v>
      </c>
      <c r="J9061" s="2">
        <f ca="1">0.18*TablaVentas[[#This Row],[SUBTOTAL]]</f>
        <v>9.7495465691597847</v>
      </c>
      <c r="K9061" s="2">
        <f ca="1">+TablaVentas[[#This Row],[SUBTOTAL]]+TablaVentas[[#This Row],[IGV]]</f>
        <v>63.913694175603034</v>
      </c>
    </row>
    <row r="9062" spans="1:11" x14ac:dyDescent="0.25">
      <c r="A9062" t="s">
        <v>9071</v>
      </c>
      <c r="B9062" s="6">
        <v>46258</v>
      </c>
      <c r="C9062" t="s">
        <v>10014</v>
      </c>
      <c r="D9062" t="s">
        <v>10022</v>
      </c>
      <c r="E9062">
        <v>13</v>
      </c>
      <c r="F9062">
        <f>+_xlfn.XLOOKUP(TablaVentas[[#This Row],[PRODUCTO FINANCIERO]],TablaPrecios[PRODUCTO FINANCIERO],TablaPrecios[PRECIO UNIT],0)</f>
        <v>20.9</v>
      </c>
      <c r="G9062" s="2">
        <f>+TablaVentas[[#This Row],[CANTIDAD]]*TablaVentas[[#This Row],[PRECIO UNITARIO]]</f>
        <v>271.7</v>
      </c>
      <c r="H9062" s="1">
        <f t="shared" ca="1" si="141"/>
        <v>0.11644318099757009</v>
      </c>
      <c r="I9062" s="2">
        <f ca="1">+TablaVentas[[#This Row],[VENTAL TOTAL]]-TablaVentas[[#This Row],[VENTAL TOTAL]]*TablaVentas[[#This Row],[DESCUENTO]]</f>
        <v>240.06238772296018</v>
      </c>
      <c r="J9062" s="2">
        <f ca="1">0.18*TablaVentas[[#This Row],[SUBTOTAL]]</f>
        <v>43.211229790132833</v>
      </c>
      <c r="K9062" s="2">
        <f ca="1">+TablaVentas[[#This Row],[SUBTOTAL]]+TablaVentas[[#This Row],[IGV]]</f>
        <v>283.27361751309303</v>
      </c>
    </row>
    <row r="9063" spans="1:11" x14ac:dyDescent="0.25">
      <c r="A9063" t="s">
        <v>9072</v>
      </c>
      <c r="B9063" s="6">
        <v>45803</v>
      </c>
      <c r="C9063" t="s">
        <v>10014</v>
      </c>
      <c r="D9063" t="s">
        <v>10018</v>
      </c>
      <c r="E9063">
        <v>14</v>
      </c>
      <c r="F9063">
        <f>+_xlfn.XLOOKUP(TablaVentas[[#This Row],[PRODUCTO FINANCIERO]],TablaPrecios[PRODUCTO FINANCIERO],TablaPrecios[PRECIO UNIT],0)</f>
        <v>14.9</v>
      </c>
      <c r="G9063" s="2">
        <f>+TablaVentas[[#This Row],[CANTIDAD]]*TablaVentas[[#This Row],[PRECIO UNITARIO]]</f>
        <v>208.6</v>
      </c>
      <c r="H9063" s="1">
        <f t="shared" ca="1" si="141"/>
        <v>0.1638924857306655</v>
      </c>
      <c r="I9063" s="2">
        <f ca="1">+TablaVentas[[#This Row],[VENTAL TOTAL]]-TablaVentas[[#This Row],[VENTAL TOTAL]]*TablaVentas[[#This Row],[DESCUENTO]]</f>
        <v>174.41202747658318</v>
      </c>
      <c r="J9063" s="2">
        <f ca="1">0.18*TablaVentas[[#This Row],[SUBTOTAL]]</f>
        <v>31.394164945784972</v>
      </c>
      <c r="K9063" s="2">
        <f ca="1">+TablaVentas[[#This Row],[SUBTOTAL]]+TablaVentas[[#This Row],[IGV]]</f>
        <v>205.80619242236816</v>
      </c>
    </row>
    <row r="9064" spans="1:11" x14ac:dyDescent="0.25">
      <c r="A9064" t="s">
        <v>9073</v>
      </c>
      <c r="B9064" s="6">
        <v>45526</v>
      </c>
      <c r="C9064" t="s">
        <v>10013</v>
      </c>
      <c r="D9064" t="s">
        <v>10017</v>
      </c>
      <c r="E9064">
        <v>16</v>
      </c>
      <c r="F9064">
        <f>+_xlfn.XLOOKUP(TablaVentas[[#This Row],[PRODUCTO FINANCIERO]],TablaPrecios[PRODUCTO FINANCIERO],TablaPrecios[PRECIO UNIT],0)</f>
        <v>9.9</v>
      </c>
      <c r="G9064" s="2">
        <f>+TablaVentas[[#This Row],[CANTIDAD]]*TablaVentas[[#This Row],[PRECIO UNITARIO]]</f>
        <v>158.4</v>
      </c>
      <c r="H9064" s="1">
        <f t="shared" ca="1" si="141"/>
        <v>0.19050304664891396</v>
      </c>
      <c r="I9064" s="2">
        <f ca="1">+TablaVentas[[#This Row],[VENTAL TOTAL]]-TablaVentas[[#This Row],[VENTAL TOTAL]]*TablaVentas[[#This Row],[DESCUENTO]]</f>
        <v>128.22431741081203</v>
      </c>
      <c r="J9064" s="2">
        <f ca="1">0.18*TablaVentas[[#This Row],[SUBTOTAL]]</f>
        <v>23.080377133946165</v>
      </c>
      <c r="K9064" s="2">
        <f ca="1">+TablaVentas[[#This Row],[SUBTOTAL]]+TablaVentas[[#This Row],[IGV]]</f>
        <v>151.30469454475821</v>
      </c>
    </row>
    <row r="9065" spans="1:11" x14ac:dyDescent="0.25">
      <c r="A9065" t="s">
        <v>9074</v>
      </c>
      <c r="B9065" s="6">
        <v>46041</v>
      </c>
      <c r="C9065" t="s">
        <v>10011</v>
      </c>
      <c r="D9065" t="s">
        <v>10017</v>
      </c>
      <c r="E9065">
        <v>5</v>
      </c>
      <c r="F9065">
        <f>+_xlfn.XLOOKUP(TablaVentas[[#This Row],[PRODUCTO FINANCIERO]],TablaPrecios[PRODUCTO FINANCIERO],TablaPrecios[PRECIO UNIT],0)</f>
        <v>9.9</v>
      </c>
      <c r="G9065" s="2">
        <f>+TablaVentas[[#This Row],[CANTIDAD]]*TablaVentas[[#This Row],[PRECIO UNITARIO]]</f>
        <v>49.5</v>
      </c>
      <c r="H9065" s="1">
        <f t="shared" ca="1" si="141"/>
        <v>0.1594834188100436</v>
      </c>
      <c r="I9065" s="2">
        <f ca="1">+TablaVentas[[#This Row],[VENTAL TOTAL]]-TablaVentas[[#This Row],[VENTAL TOTAL]]*TablaVentas[[#This Row],[DESCUENTO]]</f>
        <v>41.605570768902844</v>
      </c>
      <c r="J9065" s="2">
        <f ca="1">0.18*TablaVentas[[#This Row],[SUBTOTAL]]</f>
        <v>7.4890027384025117</v>
      </c>
      <c r="K9065" s="2">
        <f ca="1">+TablaVentas[[#This Row],[SUBTOTAL]]+TablaVentas[[#This Row],[IGV]]</f>
        <v>49.094573507305356</v>
      </c>
    </row>
    <row r="9066" spans="1:11" x14ac:dyDescent="0.25">
      <c r="A9066" t="s">
        <v>9075</v>
      </c>
      <c r="B9066" s="6">
        <v>45558</v>
      </c>
      <c r="C9066" t="s">
        <v>10012</v>
      </c>
      <c r="D9066" t="s">
        <v>10019</v>
      </c>
      <c r="E9066">
        <v>20</v>
      </c>
      <c r="F9066">
        <f>+_xlfn.XLOOKUP(TablaVentas[[#This Row],[PRODUCTO FINANCIERO]],TablaPrecios[PRODUCTO FINANCIERO],TablaPrecios[PRECIO UNIT],0)</f>
        <v>9.9</v>
      </c>
      <c r="G9066" s="2">
        <f>+TablaVentas[[#This Row],[CANTIDAD]]*TablaVentas[[#This Row],[PRECIO UNITARIO]]</f>
        <v>198</v>
      </c>
      <c r="H9066" s="1">
        <f t="shared" ca="1" si="141"/>
        <v>0.19086303595048293</v>
      </c>
      <c r="I9066" s="2">
        <f ca="1">+TablaVentas[[#This Row],[VENTAL TOTAL]]-TablaVentas[[#This Row],[VENTAL TOTAL]]*TablaVentas[[#This Row],[DESCUENTO]]</f>
        <v>160.20911888180439</v>
      </c>
      <c r="J9066" s="2">
        <f ca="1">0.18*TablaVentas[[#This Row],[SUBTOTAL]]</f>
        <v>28.837641398724788</v>
      </c>
      <c r="K9066" s="2">
        <f ca="1">+TablaVentas[[#This Row],[SUBTOTAL]]+TablaVentas[[#This Row],[IGV]]</f>
        <v>189.04676028052918</v>
      </c>
    </row>
    <row r="9067" spans="1:11" x14ac:dyDescent="0.25">
      <c r="A9067" t="s">
        <v>9076</v>
      </c>
      <c r="B9067" s="6">
        <v>46281</v>
      </c>
      <c r="C9067" t="s">
        <v>10012</v>
      </c>
      <c r="D9067" t="s">
        <v>10018</v>
      </c>
      <c r="E9067">
        <v>5</v>
      </c>
      <c r="F9067">
        <f>+_xlfn.XLOOKUP(TablaVentas[[#This Row],[PRODUCTO FINANCIERO]],TablaPrecios[PRODUCTO FINANCIERO],TablaPrecios[PRECIO UNIT],0)</f>
        <v>14.9</v>
      </c>
      <c r="G9067" s="2">
        <f>+TablaVentas[[#This Row],[CANTIDAD]]*TablaVentas[[#This Row],[PRECIO UNITARIO]]</f>
        <v>74.5</v>
      </c>
      <c r="H9067" s="1">
        <f t="shared" ca="1" si="141"/>
        <v>0.15860279078224115</v>
      </c>
      <c r="I9067" s="2">
        <f ca="1">+TablaVentas[[#This Row],[VENTAL TOTAL]]-TablaVentas[[#This Row],[VENTAL TOTAL]]*TablaVentas[[#This Row],[DESCUENTO]]</f>
        <v>62.684092086723034</v>
      </c>
      <c r="J9067" s="2">
        <f ca="1">0.18*TablaVentas[[#This Row],[SUBTOTAL]]</f>
        <v>11.283136575610145</v>
      </c>
      <c r="K9067" s="2">
        <f ca="1">+TablaVentas[[#This Row],[SUBTOTAL]]+TablaVentas[[#This Row],[IGV]]</f>
        <v>73.967228662333184</v>
      </c>
    </row>
    <row r="9068" spans="1:11" x14ac:dyDescent="0.25">
      <c r="A9068" t="s">
        <v>9077</v>
      </c>
      <c r="B9068" s="6">
        <v>45612</v>
      </c>
      <c r="C9068" t="s">
        <v>10016</v>
      </c>
      <c r="D9068" t="s">
        <v>10018</v>
      </c>
      <c r="E9068">
        <v>17</v>
      </c>
      <c r="F9068">
        <f>+_xlfn.XLOOKUP(TablaVentas[[#This Row],[PRODUCTO FINANCIERO]],TablaPrecios[PRODUCTO FINANCIERO],TablaPrecios[PRECIO UNIT],0)</f>
        <v>14.9</v>
      </c>
      <c r="G9068" s="2">
        <f>+TablaVentas[[#This Row],[CANTIDAD]]*TablaVentas[[#This Row],[PRECIO UNITARIO]]</f>
        <v>253.3</v>
      </c>
      <c r="H9068" s="1">
        <f t="shared" ca="1" si="141"/>
        <v>0.12453165855652776</v>
      </c>
      <c r="I9068" s="2">
        <f ca="1">+TablaVentas[[#This Row],[VENTAL TOTAL]]-TablaVentas[[#This Row],[VENTAL TOTAL]]*TablaVentas[[#This Row],[DESCUENTO]]</f>
        <v>221.75613088763151</v>
      </c>
      <c r="J9068" s="2">
        <f ca="1">0.18*TablaVentas[[#This Row],[SUBTOTAL]]</f>
        <v>39.916103559773674</v>
      </c>
      <c r="K9068" s="2">
        <f ca="1">+TablaVentas[[#This Row],[SUBTOTAL]]+TablaVentas[[#This Row],[IGV]]</f>
        <v>261.67223444740517</v>
      </c>
    </row>
    <row r="9069" spans="1:11" x14ac:dyDescent="0.25">
      <c r="A9069" t="s">
        <v>9078</v>
      </c>
      <c r="B9069" s="6">
        <v>46171</v>
      </c>
      <c r="C9069" t="s">
        <v>10014</v>
      </c>
      <c r="D9069" t="s">
        <v>10019</v>
      </c>
      <c r="E9069">
        <v>19</v>
      </c>
      <c r="F9069">
        <f>+_xlfn.XLOOKUP(TablaVentas[[#This Row],[PRODUCTO FINANCIERO]],TablaPrecios[PRODUCTO FINANCIERO],TablaPrecios[PRECIO UNIT],0)</f>
        <v>9.9</v>
      </c>
      <c r="G9069" s="2">
        <f>+TablaVentas[[#This Row],[CANTIDAD]]*TablaVentas[[#This Row],[PRECIO UNITARIO]]</f>
        <v>188.1</v>
      </c>
      <c r="H9069" s="1">
        <f t="shared" ca="1" si="141"/>
        <v>0.11282111681653978</v>
      </c>
      <c r="I9069" s="2">
        <f ca="1">+TablaVentas[[#This Row],[VENTAL TOTAL]]-TablaVentas[[#This Row],[VENTAL TOTAL]]*TablaVentas[[#This Row],[DESCUENTO]]</f>
        <v>166.87834792680886</v>
      </c>
      <c r="J9069" s="2">
        <f ca="1">0.18*TablaVentas[[#This Row],[SUBTOTAL]]</f>
        <v>30.038102626825594</v>
      </c>
      <c r="K9069" s="2">
        <f ca="1">+TablaVentas[[#This Row],[SUBTOTAL]]+TablaVentas[[#This Row],[IGV]]</f>
        <v>196.91645055363446</v>
      </c>
    </row>
    <row r="9070" spans="1:11" x14ac:dyDescent="0.25">
      <c r="A9070" t="s">
        <v>9079</v>
      </c>
      <c r="B9070" s="6">
        <v>45630</v>
      </c>
      <c r="C9070" t="s">
        <v>10014</v>
      </c>
      <c r="D9070" t="s">
        <v>10017</v>
      </c>
      <c r="E9070">
        <v>17</v>
      </c>
      <c r="F9070">
        <f>+_xlfn.XLOOKUP(TablaVentas[[#This Row],[PRODUCTO FINANCIERO]],TablaPrecios[PRODUCTO FINANCIERO],TablaPrecios[PRECIO UNIT],0)</f>
        <v>9.9</v>
      </c>
      <c r="G9070" s="2">
        <f>+TablaVentas[[#This Row],[CANTIDAD]]*TablaVentas[[#This Row],[PRECIO UNITARIO]]</f>
        <v>168.3</v>
      </c>
      <c r="H9070" s="1">
        <f t="shared" ca="1" si="141"/>
        <v>0.19453252605732274</v>
      </c>
      <c r="I9070" s="2">
        <f ca="1">+TablaVentas[[#This Row],[VENTAL TOTAL]]-TablaVentas[[#This Row],[VENTAL TOTAL]]*TablaVentas[[#This Row],[DESCUENTO]]</f>
        <v>135.5601758645526</v>
      </c>
      <c r="J9070" s="2">
        <f ca="1">0.18*TablaVentas[[#This Row],[SUBTOTAL]]</f>
        <v>24.400831655619466</v>
      </c>
      <c r="K9070" s="2">
        <f ca="1">+TablaVentas[[#This Row],[SUBTOTAL]]+TablaVentas[[#This Row],[IGV]]</f>
        <v>159.96100752017207</v>
      </c>
    </row>
    <row r="9071" spans="1:11" x14ac:dyDescent="0.25">
      <c r="A9071" t="s">
        <v>9080</v>
      </c>
      <c r="B9071" s="6">
        <v>46359</v>
      </c>
      <c r="C9071" t="s">
        <v>10015</v>
      </c>
      <c r="D9071" t="s">
        <v>10017</v>
      </c>
      <c r="E9071">
        <v>6</v>
      </c>
      <c r="F9071">
        <f>+_xlfn.XLOOKUP(TablaVentas[[#This Row],[PRODUCTO FINANCIERO]],TablaPrecios[PRODUCTO FINANCIERO],TablaPrecios[PRECIO UNIT],0)</f>
        <v>9.9</v>
      </c>
      <c r="G9071" s="2">
        <f>+TablaVentas[[#This Row],[CANTIDAD]]*TablaVentas[[#This Row],[PRECIO UNITARIO]]</f>
        <v>59.400000000000006</v>
      </c>
      <c r="H9071" s="1">
        <f t="shared" ca="1" si="141"/>
        <v>0.10479277925965724</v>
      </c>
      <c r="I9071" s="2">
        <f ca="1">+TablaVentas[[#This Row],[VENTAL TOTAL]]-TablaVentas[[#This Row],[VENTAL TOTAL]]*TablaVentas[[#This Row],[DESCUENTO]]</f>
        <v>53.175308911976366</v>
      </c>
      <c r="J9071" s="2">
        <f ca="1">0.18*TablaVentas[[#This Row],[SUBTOTAL]]</f>
        <v>9.5715556041557459</v>
      </c>
      <c r="K9071" s="2">
        <f ca="1">+TablaVentas[[#This Row],[SUBTOTAL]]+TablaVentas[[#This Row],[IGV]]</f>
        <v>62.746864516132113</v>
      </c>
    </row>
    <row r="9072" spans="1:11" x14ac:dyDescent="0.25">
      <c r="A9072" t="s">
        <v>9081</v>
      </c>
      <c r="B9072" s="6">
        <v>45918</v>
      </c>
      <c r="C9072" t="s">
        <v>10015</v>
      </c>
      <c r="D9072" t="s">
        <v>10020</v>
      </c>
      <c r="E9072">
        <v>12</v>
      </c>
      <c r="F9072">
        <f>+_xlfn.XLOOKUP(TablaVentas[[#This Row],[PRODUCTO FINANCIERO]],TablaPrecios[PRODUCTO FINANCIERO],TablaPrecios[PRECIO UNIT],0)</f>
        <v>14.9</v>
      </c>
      <c r="G9072" s="2">
        <f>+TablaVentas[[#This Row],[CANTIDAD]]*TablaVentas[[#This Row],[PRECIO UNITARIO]]</f>
        <v>178.8</v>
      </c>
      <c r="H9072" s="1">
        <f t="shared" ca="1" si="141"/>
        <v>0.14520007528168855</v>
      </c>
      <c r="I9072" s="2">
        <f ca="1">+TablaVentas[[#This Row],[VENTAL TOTAL]]-TablaVentas[[#This Row],[VENTAL TOTAL]]*TablaVentas[[#This Row],[DESCUENTO]]</f>
        <v>152.83822653963409</v>
      </c>
      <c r="J9072" s="2">
        <f ca="1">0.18*TablaVentas[[#This Row],[SUBTOTAL]]</f>
        <v>27.510880777134137</v>
      </c>
      <c r="K9072" s="2">
        <f ca="1">+TablaVentas[[#This Row],[SUBTOTAL]]+TablaVentas[[#This Row],[IGV]]</f>
        <v>180.34910731676823</v>
      </c>
    </row>
    <row r="9073" spans="1:11" x14ac:dyDescent="0.25">
      <c r="A9073" t="s">
        <v>9082</v>
      </c>
      <c r="B9073" s="6">
        <v>46111</v>
      </c>
      <c r="C9073" t="s">
        <v>10013</v>
      </c>
      <c r="D9073" t="s">
        <v>10018</v>
      </c>
      <c r="E9073">
        <v>15</v>
      </c>
      <c r="F9073">
        <f>+_xlfn.XLOOKUP(TablaVentas[[#This Row],[PRODUCTO FINANCIERO]],TablaPrecios[PRODUCTO FINANCIERO],TablaPrecios[PRECIO UNIT],0)</f>
        <v>14.9</v>
      </c>
      <c r="G9073" s="2">
        <f>+TablaVentas[[#This Row],[CANTIDAD]]*TablaVentas[[#This Row],[PRECIO UNITARIO]]</f>
        <v>223.5</v>
      </c>
      <c r="H9073" s="1">
        <f t="shared" ca="1" si="141"/>
        <v>0.1489211315498101</v>
      </c>
      <c r="I9073" s="2">
        <f ca="1">+TablaVentas[[#This Row],[VENTAL TOTAL]]-TablaVentas[[#This Row],[VENTAL TOTAL]]*TablaVentas[[#This Row],[DESCUENTO]]</f>
        <v>190.21612709861745</v>
      </c>
      <c r="J9073" s="2">
        <f ca="1">0.18*TablaVentas[[#This Row],[SUBTOTAL]]</f>
        <v>34.238902877751137</v>
      </c>
      <c r="K9073" s="2">
        <f ca="1">+TablaVentas[[#This Row],[SUBTOTAL]]+TablaVentas[[#This Row],[IGV]]</f>
        <v>224.45502997636859</v>
      </c>
    </row>
    <row r="9074" spans="1:11" x14ac:dyDescent="0.25">
      <c r="A9074" t="s">
        <v>9083</v>
      </c>
      <c r="B9074" s="6">
        <v>45576</v>
      </c>
      <c r="C9074" t="s">
        <v>10012</v>
      </c>
      <c r="D9074" t="s">
        <v>10022</v>
      </c>
      <c r="E9074">
        <v>19</v>
      </c>
      <c r="F9074">
        <f>+_xlfn.XLOOKUP(TablaVentas[[#This Row],[PRODUCTO FINANCIERO]],TablaPrecios[PRODUCTO FINANCIERO],TablaPrecios[PRECIO UNIT],0)</f>
        <v>20.9</v>
      </c>
      <c r="G9074" s="2">
        <f>+TablaVentas[[#This Row],[CANTIDAD]]*TablaVentas[[#This Row],[PRECIO UNITARIO]]</f>
        <v>397.09999999999997</v>
      </c>
      <c r="H9074" s="1">
        <f t="shared" ca="1" si="141"/>
        <v>0.18276393893868256</v>
      </c>
      <c r="I9074" s="2">
        <f ca="1">+TablaVentas[[#This Row],[VENTAL TOTAL]]-TablaVentas[[#This Row],[VENTAL TOTAL]]*TablaVentas[[#This Row],[DESCUENTO]]</f>
        <v>324.52443984744912</v>
      </c>
      <c r="J9074" s="2">
        <f ca="1">0.18*TablaVentas[[#This Row],[SUBTOTAL]]</f>
        <v>58.41439917254084</v>
      </c>
      <c r="K9074" s="2">
        <f ca="1">+TablaVentas[[#This Row],[SUBTOTAL]]+TablaVentas[[#This Row],[IGV]]</f>
        <v>382.93883901998993</v>
      </c>
    </row>
    <row r="9075" spans="1:11" x14ac:dyDescent="0.25">
      <c r="A9075" t="s">
        <v>9084</v>
      </c>
      <c r="B9075" s="6">
        <v>45467</v>
      </c>
      <c r="C9075" t="s">
        <v>10015</v>
      </c>
      <c r="D9075" t="s">
        <v>10019</v>
      </c>
      <c r="E9075">
        <v>20</v>
      </c>
      <c r="F9075">
        <f>+_xlfn.XLOOKUP(TablaVentas[[#This Row],[PRODUCTO FINANCIERO]],TablaPrecios[PRODUCTO FINANCIERO],TablaPrecios[PRECIO UNIT],0)</f>
        <v>9.9</v>
      </c>
      <c r="G9075" s="2">
        <f>+TablaVentas[[#This Row],[CANTIDAD]]*TablaVentas[[#This Row],[PRECIO UNITARIO]]</f>
        <v>198</v>
      </c>
      <c r="H9075" s="1">
        <f t="shared" ca="1" si="141"/>
        <v>0.19852264877984147</v>
      </c>
      <c r="I9075" s="2">
        <f ca="1">+TablaVentas[[#This Row],[VENTAL TOTAL]]-TablaVentas[[#This Row],[VENTAL TOTAL]]*TablaVentas[[#This Row],[DESCUENTO]]</f>
        <v>158.69251554159138</v>
      </c>
      <c r="J9075" s="2">
        <f ca="1">0.18*TablaVentas[[#This Row],[SUBTOTAL]]</f>
        <v>28.564652797486445</v>
      </c>
      <c r="K9075" s="2">
        <f ca="1">+TablaVentas[[#This Row],[SUBTOTAL]]+TablaVentas[[#This Row],[IGV]]</f>
        <v>187.25716833907782</v>
      </c>
    </row>
    <row r="9076" spans="1:11" x14ac:dyDescent="0.25">
      <c r="A9076" t="s">
        <v>9085</v>
      </c>
      <c r="B9076" s="6">
        <v>45348</v>
      </c>
      <c r="C9076" t="s">
        <v>10016</v>
      </c>
      <c r="D9076" t="s">
        <v>10017</v>
      </c>
      <c r="E9076">
        <v>11</v>
      </c>
      <c r="F9076">
        <f>+_xlfn.XLOOKUP(TablaVentas[[#This Row],[PRODUCTO FINANCIERO]],TablaPrecios[PRODUCTO FINANCIERO],TablaPrecios[PRECIO UNIT],0)</f>
        <v>9.9</v>
      </c>
      <c r="G9076" s="2">
        <f>+TablaVentas[[#This Row],[CANTIDAD]]*TablaVentas[[#This Row],[PRECIO UNITARIO]]</f>
        <v>108.9</v>
      </c>
      <c r="H9076" s="1">
        <f t="shared" ca="1" si="141"/>
        <v>0.12995429748686071</v>
      </c>
      <c r="I9076" s="2">
        <f ca="1">+TablaVentas[[#This Row],[VENTAL TOTAL]]-TablaVentas[[#This Row],[VENTAL TOTAL]]*TablaVentas[[#This Row],[DESCUENTO]]</f>
        <v>94.747977003680873</v>
      </c>
      <c r="J9076" s="2">
        <f ca="1">0.18*TablaVentas[[#This Row],[SUBTOTAL]]</f>
        <v>17.054635860662557</v>
      </c>
      <c r="K9076" s="2">
        <f ca="1">+TablaVentas[[#This Row],[SUBTOTAL]]+TablaVentas[[#This Row],[IGV]]</f>
        <v>111.80261286434343</v>
      </c>
    </row>
    <row r="9077" spans="1:11" x14ac:dyDescent="0.25">
      <c r="A9077" t="s">
        <v>9086</v>
      </c>
      <c r="B9077" s="6">
        <v>45481</v>
      </c>
      <c r="C9077" t="s">
        <v>10012</v>
      </c>
      <c r="D9077" t="s">
        <v>10022</v>
      </c>
      <c r="E9077">
        <v>14</v>
      </c>
      <c r="F9077">
        <f>+_xlfn.XLOOKUP(TablaVentas[[#This Row],[PRODUCTO FINANCIERO]],TablaPrecios[PRODUCTO FINANCIERO],TablaPrecios[PRECIO UNIT],0)</f>
        <v>20.9</v>
      </c>
      <c r="G9077" s="2">
        <f>+TablaVentas[[#This Row],[CANTIDAD]]*TablaVentas[[#This Row],[PRECIO UNITARIO]]</f>
        <v>292.59999999999997</v>
      </c>
      <c r="H9077" s="1">
        <f t="shared" ca="1" si="141"/>
        <v>0.10519719613419211</v>
      </c>
      <c r="I9077" s="2">
        <f ca="1">+TablaVentas[[#This Row],[VENTAL TOTAL]]-TablaVentas[[#This Row],[VENTAL TOTAL]]*TablaVentas[[#This Row],[DESCUENTO]]</f>
        <v>261.81930041113537</v>
      </c>
      <c r="J9077" s="2">
        <f ca="1">0.18*TablaVentas[[#This Row],[SUBTOTAL]]</f>
        <v>47.127474074004368</v>
      </c>
      <c r="K9077" s="2">
        <f ca="1">+TablaVentas[[#This Row],[SUBTOTAL]]+TablaVentas[[#This Row],[IGV]]</f>
        <v>308.94677448513971</v>
      </c>
    </row>
    <row r="9078" spans="1:11" x14ac:dyDescent="0.25">
      <c r="A9078" t="s">
        <v>9087</v>
      </c>
      <c r="B9078" s="6">
        <v>46335</v>
      </c>
      <c r="C9078" t="s">
        <v>10016</v>
      </c>
      <c r="D9078" t="s">
        <v>10018</v>
      </c>
      <c r="E9078">
        <v>16</v>
      </c>
      <c r="F9078">
        <f>+_xlfn.XLOOKUP(TablaVentas[[#This Row],[PRODUCTO FINANCIERO]],TablaPrecios[PRODUCTO FINANCIERO],TablaPrecios[PRECIO UNIT],0)</f>
        <v>14.9</v>
      </c>
      <c r="G9078" s="2">
        <f>+TablaVentas[[#This Row],[CANTIDAD]]*TablaVentas[[#This Row],[PRECIO UNITARIO]]</f>
        <v>238.4</v>
      </c>
      <c r="H9078" s="1">
        <f t="shared" ca="1" si="141"/>
        <v>0.13191190073885478</v>
      </c>
      <c r="I9078" s="2">
        <f ca="1">+TablaVentas[[#This Row],[VENTAL TOTAL]]-TablaVentas[[#This Row],[VENTAL TOTAL]]*TablaVentas[[#This Row],[DESCUENTO]]</f>
        <v>206.95220286385702</v>
      </c>
      <c r="J9078" s="2">
        <f ca="1">0.18*TablaVentas[[#This Row],[SUBTOTAL]]</f>
        <v>37.251396515494264</v>
      </c>
      <c r="K9078" s="2">
        <f ca="1">+TablaVentas[[#This Row],[SUBTOTAL]]+TablaVentas[[#This Row],[IGV]]</f>
        <v>244.20359937935129</v>
      </c>
    </row>
    <row r="9079" spans="1:11" x14ac:dyDescent="0.25">
      <c r="A9079" t="s">
        <v>9088</v>
      </c>
      <c r="B9079" s="6">
        <v>46059</v>
      </c>
      <c r="C9079" t="s">
        <v>10012</v>
      </c>
      <c r="D9079" t="s">
        <v>10017</v>
      </c>
      <c r="E9079">
        <v>11</v>
      </c>
      <c r="F9079">
        <f>+_xlfn.XLOOKUP(TablaVentas[[#This Row],[PRODUCTO FINANCIERO]],TablaPrecios[PRODUCTO FINANCIERO],TablaPrecios[PRECIO UNIT],0)</f>
        <v>9.9</v>
      </c>
      <c r="G9079" s="2">
        <f>+TablaVentas[[#This Row],[CANTIDAD]]*TablaVentas[[#This Row],[PRECIO UNITARIO]]</f>
        <v>108.9</v>
      </c>
      <c r="H9079" s="1">
        <f t="shared" ca="1" si="141"/>
        <v>0.15638148343636149</v>
      </c>
      <c r="I9079" s="2">
        <f ca="1">+TablaVentas[[#This Row],[VENTAL TOTAL]]-TablaVentas[[#This Row],[VENTAL TOTAL]]*TablaVentas[[#This Row],[DESCUENTO]]</f>
        <v>91.870056453780236</v>
      </c>
      <c r="J9079" s="2">
        <f ca="1">0.18*TablaVentas[[#This Row],[SUBTOTAL]]</f>
        <v>16.536610161680443</v>
      </c>
      <c r="K9079" s="2">
        <f ca="1">+TablaVentas[[#This Row],[SUBTOTAL]]+TablaVentas[[#This Row],[IGV]]</f>
        <v>108.40666661546068</v>
      </c>
    </row>
    <row r="9080" spans="1:11" x14ac:dyDescent="0.25">
      <c r="A9080" t="s">
        <v>9089</v>
      </c>
      <c r="B9080" s="6">
        <v>46327</v>
      </c>
      <c r="C9080" t="s">
        <v>10013</v>
      </c>
      <c r="D9080" t="s">
        <v>10018</v>
      </c>
      <c r="E9080">
        <v>17</v>
      </c>
      <c r="F9080">
        <f>+_xlfn.XLOOKUP(TablaVentas[[#This Row],[PRODUCTO FINANCIERO]],TablaPrecios[PRODUCTO FINANCIERO],TablaPrecios[PRECIO UNIT],0)</f>
        <v>14.9</v>
      </c>
      <c r="G9080" s="2">
        <f>+TablaVentas[[#This Row],[CANTIDAD]]*TablaVentas[[#This Row],[PRECIO UNITARIO]]</f>
        <v>253.3</v>
      </c>
      <c r="H9080" s="1">
        <f t="shared" ca="1" si="141"/>
        <v>0.18073843569443648</v>
      </c>
      <c r="I9080" s="2">
        <f ca="1">+TablaVentas[[#This Row],[VENTAL TOTAL]]-TablaVentas[[#This Row],[VENTAL TOTAL]]*TablaVentas[[#This Row],[DESCUENTO]]</f>
        <v>207.51895423859924</v>
      </c>
      <c r="J9080" s="2">
        <f ca="1">0.18*TablaVentas[[#This Row],[SUBTOTAL]]</f>
        <v>37.353411762947864</v>
      </c>
      <c r="K9080" s="2">
        <f ca="1">+TablaVentas[[#This Row],[SUBTOTAL]]+TablaVentas[[#This Row],[IGV]]</f>
        <v>244.87236600154711</v>
      </c>
    </row>
    <row r="9081" spans="1:11" x14ac:dyDescent="0.25">
      <c r="A9081" t="s">
        <v>9090</v>
      </c>
      <c r="B9081" s="6">
        <v>46098</v>
      </c>
      <c r="C9081" t="s">
        <v>10016</v>
      </c>
      <c r="D9081" t="s">
        <v>10019</v>
      </c>
      <c r="E9081">
        <v>15</v>
      </c>
      <c r="F9081">
        <f>+_xlfn.XLOOKUP(TablaVentas[[#This Row],[PRODUCTO FINANCIERO]],TablaPrecios[PRODUCTO FINANCIERO],TablaPrecios[PRECIO UNIT],0)</f>
        <v>9.9</v>
      </c>
      <c r="G9081" s="2">
        <f>+TablaVentas[[#This Row],[CANTIDAD]]*TablaVentas[[#This Row],[PRECIO UNITARIO]]</f>
        <v>148.5</v>
      </c>
      <c r="H9081" s="1">
        <f t="shared" ca="1" si="141"/>
        <v>0.1477060340226396</v>
      </c>
      <c r="I9081" s="2">
        <f ca="1">+TablaVentas[[#This Row],[VENTAL TOTAL]]-TablaVentas[[#This Row],[VENTAL TOTAL]]*TablaVentas[[#This Row],[DESCUENTO]]</f>
        <v>126.56565394763803</v>
      </c>
      <c r="J9081" s="2">
        <f ca="1">0.18*TablaVentas[[#This Row],[SUBTOTAL]]</f>
        <v>22.781817710574845</v>
      </c>
      <c r="K9081" s="2">
        <f ca="1">+TablaVentas[[#This Row],[SUBTOTAL]]+TablaVentas[[#This Row],[IGV]]</f>
        <v>149.34747165821287</v>
      </c>
    </row>
    <row r="9082" spans="1:11" x14ac:dyDescent="0.25">
      <c r="A9082" t="s">
        <v>9091</v>
      </c>
      <c r="B9082" s="6">
        <v>45312</v>
      </c>
      <c r="C9082" t="s">
        <v>10015</v>
      </c>
      <c r="D9082" t="s">
        <v>10022</v>
      </c>
      <c r="E9082">
        <v>6</v>
      </c>
      <c r="F9082">
        <f>+_xlfn.XLOOKUP(TablaVentas[[#This Row],[PRODUCTO FINANCIERO]],TablaPrecios[PRODUCTO FINANCIERO],TablaPrecios[PRECIO UNIT],0)</f>
        <v>20.9</v>
      </c>
      <c r="G9082" s="2">
        <f>+TablaVentas[[#This Row],[CANTIDAD]]*TablaVentas[[#This Row],[PRECIO UNITARIO]]</f>
        <v>125.39999999999999</v>
      </c>
      <c r="H9082" s="1">
        <f t="shared" ca="1" si="141"/>
        <v>0.12157191928218285</v>
      </c>
      <c r="I9082" s="2">
        <f ca="1">+TablaVentas[[#This Row],[VENTAL TOTAL]]-TablaVentas[[#This Row],[VENTAL TOTAL]]*TablaVentas[[#This Row],[DESCUENTO]]</f>
        <v>110.15488132201426</v>
      </c>
      <c r="J9082" s="2">
        <f ca="1">0.18*TablaVentas[[#This Row],[SUBTOTAL]]</f>
        <v>19.827878637962566</v>
      </c>
      <c r="K9082" s="2">
        <f ca="1">+TablaVentas[[#This Row],[SUBTOTAL]]+TablaVentas[[#This Row],[IGV]]</f>
        <v>129.98275995997682</v>
      </c>
    </row>
    <row r="9083" spans="1:11" x14ac:dyDescent="0.25">
      <c r="A9083" t="s">
        <v>9092</v>
      </c>
      <c r="B9083" s="6">
        <v>46022</v>
      </c>
      <c r="C9083" t="s">
        <v>10013</v>
      </c>
      <c r="D9083" t="s">
        <v>10020</v>
      </c>
      <c r="E9083">
        <v>12</v>
      </c>
      <c r="F9083">
        <f>+_xlfn.XLOOKUP(TablaVentas[[#This Row],[PRODUCTO FINANCIERO]],TablaPrecios[PRODUCTO FINANCIERO],TablaPrecios[PRECIO UNIT],0)</f>
        <v>14.9</v>
      </c>
      <c r="G9083" s="2">
        <f>+TablaVentas[[#This Row],[CANTIDAD]]*TablaVentas[[#This Row],[PRECIO UNITARIO]]</f>
        <v>178.8</v>
      </c>
      <c r="H9083" s="1">
        <f t="shared" ca="1" si="141"/>
        <v>0.16696087600190759</v>
      </c>
      <c r="I9083" s="2">
        <f ca="1">+TablaVentas[[#This Row],[VENTAL TOTAL]]-TablaVentas[[#This Row],[VENTAL TOTAL]]*TablaVentas[[#This Row],[DESCUENTO]]</f>
        <v>148.94739537085894</v>
      </c>
      <c r="J9083" s="2">
        <f ca="1">0.18*TablaVentas[[#This Row],[SUBTOTAL]]</f>
        <v>26.810531166754608</v>
      </c>
      <c r="K9083" s="2">
        <f ca="1">+TablaVentas[[#This Row],[SUBTOTAL]]+TablaVentas[[#This Row],[IGV]]</f>
        <v>175.75792653761354</v>
      </c>
    </row>
    <row r="9084" spans="1:11" x14ac:dyDescent="0.25">
      <c r="A9084" t="s">
        <v>9093</v>
      </c>
      <c r="B9084" s="6">
        <v>46163</v>
      </c>
      <c r="C9084" t="s">
        <v>10013</v>
      </c>
      <c r="D9084" t="s">
        <v>10019</v>
      </c>
      <c r="E9084">
        <v>6</v>
      </c>
      <c r="F9084">
        <f>+_xlfn.XLOOKUP(TablaVentas[[#This Row],[PRODUCTO FINANCIERO]],TablaPrecios[PRODUCTO FINANCIERO],TablaPrecios[PRECIO UNIT],0)</f>
        <v>9.9</v>
      </c>
      <c r="G9084" s="2">
        <f>+TablaVentas[[#This Row],[CANTIDAD]]*TablaVentas[[#This Row],[PRECIO UNITARIO]]</f>
        <v>59.400000000000006</v>
      </c>
      <c r="H9084" s="1">
        <f t="shared" ca="1" si="141"/>
        <v>0.15195590721073707</v>
      </c>
      <c r="I9084" s="2">
        <f ca="1">+TablaVentas[[#This Row],[VENTAL TOTAL]]-TablaVentas[[#This Row],[VENTAL TOTAL]]*TablaVentas[[#This Row],[DESCUENTO]]</f>
        <v>50.373819111682224</v>
      </c>
      <c r="J9084" s="2">
        <f ca="1">0.18*TablaVentas[[#This Row],[SUBTOTAL]]</f>
        <v>9.0672874401028007</v>
      </c>
      <c r="K9084" s="2">
        <f ca="1">+TablaVentas[[#This Row],[SUBTOTAL]]+TablaVentas[[#This Row],[IGV]]</f>
        <v>59.441106551785026</v>
      </c>
    </row>
    <row r="9085" spans="1:11" x14ac:dyDescent="0.25">
      <c r="A9085" t="s">
        <v>9094</v>
      </c>
      <c r="B9085" s="6">
        <v>45337</v>
      </c>
      <c r="C9085" t="s">
        <v>10016</v>
      </c>
      <c r="D9085" t="s">
        <v>10019</v>
      </c>
      <c r="E9085">
        <v>15</v>
      </c>
      <c r="F9085">
        <f>+_xlfn.XLOOKUP(TablaVentas[[#This Row],[PRODUCTO FINANCIERO]],TablaPrecios[PRODUCTO FINANCIERO],TablaPrecios[PRECIO UNIT],0)</f>
        <v>9.9</v>
      </c>
      <c r="G9085" s="2">
        <f>+TablaVentas[[#This Row],[CANTIDAD]]*TablaVentas[[#This Row],[PRECIO UNITARIO]]</f>
        <v>148.5</v>
      </c>
      <c r="H9085" s="1">
        <f t="shared" ca="1" si="141"/>
        <v>0.16468633261797799</v>
      </c>
      <c r="I9085" s="2">
        <f ca="1">+TablaVentas[[#This Row],[VENTAL TOTAL]]-TablaVentas[[#This Row],[VENTAL TOTAL]]*TablaVentas[[#This Row],[DESCUENTO]]</f>
        <v>124.04407960623027</v>
      </c>
      <c r="J9085" s="2">
        <f ca="1">0.18*TablaVentas[[#This Row],[SUBTOTAL]]</f>
        <v>22.327934329121447</v>
      </c>
      <c r="K9085" s="2">
        <f ca="1">+TablaVentas[[#This Row],[SUBTOTAL]]+TablaVentas[[#This Row],[IGV]]</f>
        <v>146.37201393535173</v>
      </c>
    </row>
    <row r="9086" spans="1:11" x14ac:dyDescent="0.25">
      <c r="A9086" t="s">
        <v>9095</v>
      </c>
      <c r="B9086" s="6">
        <v>46143</v>
      </c>
      <c r="C9086" t="s">
        <v>10015</v>
      </c>
      <c r="D9086" t="s">
        <v>10020</v>
      </c>
      <c r="E9086">
        <v>8</v>
      </c>
      <c r="F9086">
        <f>+_xlfn.XLOOKUP(TablaVentas[[#This Row],[PRODUCTO FINANCIERO]],TablaPrecios[PRODUCTO FINANCIERO],TablaPrecios[PRECIO UNIT],0)</f>
        <v>14.9</v>
      </c>
      <c r="G9086" s="2">
        <f>+TablaVentas[[#This Row],[CANTIDAD]]*TablaVentas[[#This Row],[PRECIO UNITARIO]]</f>
        <v>119.2</v>
      </c>
      <c r="H9086" s="1">
        <f t="shared" ca="1" si="141"/>
        <v>0.1343353344920295</v>
      </c>
      <c r="I9086" s="2">
        <f ca="1">+TablaVentas[[#This Row],[VENTAL TOTAL]]-TablaVentas[[#This Row],[VENTAL TOTAL]]*TablaVentas[[#This Row],[DESCUENTO]]</f>
        <v>103.18722812855009</v>
      </c>
      <c r="J9086" s="2">
        <f ca="1">0.18*TablaVentas[[#This Row],[SUBTOTAL]]</f>
        <v>18.573701063139016</v>
      </c>
      <c r="K9086" s="2">
        <f ca="1">+TablaVentas[[#This Row],[SUBTOTAL]]+TablaVentas[[#This Row],[IGV]]</f>
        <v>121.7609291916891</v>
      </c>
    </row>
    <row r="9087" spans="1:11" x14ac:dyDescent="0.25">
      <c r="A9087" t="s">
        <v>9096</v>
      </c>
      <c r="B9087" s="6">
        <v>45534</v>
      </c>
      <c r="C9087" t="s">
        <v>10014</v>
      </c>
      <c r="D9087" t="s">
        <v>10018</v>
      </c>
      <c r="E9087">
        <v>14</v>
      </c>
      <c r="F9087">
        <f>+_xlfn.XLOOKUP(TablaVentas[[#This Row],[PRODUCTO FINANCIERO]],TablaPrecios[PRODUCTO FINANCIERO],TablaPrecios[PRECIO UNIT],0)</f>
        <v>14.9</v>
      </c>
      <c r="G9087" s="2">
        <f>+TablaVentas[[#This Row],[CANTIDAD]]*TablaVentas[[#This Row],[PRECIO UNITARIO]]</f>
        <v>208.6</v>
      </c>
      <c r="H9087" s="1">
        <f t="shared" ca="1" si="141"/>
        <v>0.12131369218505246</v>
      </c>
      <c r="I9087" s="2">
        <f ca="1">+TablaVentas[[#This Row],[VENTAL TOTAL]]-TablaVentas[[#This Row],[VENTAL TOTAL]]*TablaVentas[[#This Row],[DESCUENTO]]</f>
        <v>183.29396381019805</v>
      </c>
      <c r="J9087" s="2">
        <f ca="1">0.18*TablaVentas[[#This Row],[SUBTOTAL]]</f>
        <v>32.992913485835651</v>
      </c>
      <c r="K9087" s="2">
        <f ca="1">+TablaVentas[[#This Row],[SUBTOTAL]]+TablaVentas[[#This Row],[IGV]]</f>
        <v>216.28687729603371</v>
      </c>
    </row>
    <row r="9088" spans="1:11" x14ac:dyDescent="0.25">
      <c r="A9088" t="s">
        <v>9097</v>
      </c>
      <c r="B9088" s="6">
        <v>45655</v>
      </c>
      <c r="C9088" t="s">
        <v>10012</v>
      </c>
      <c r="D9088" t="s">
        <v>10020</v>
      </c>
      <c r="E9088">
        <v>4</v>
      </c>
      <c r="F9088">
        <f>+_xlfn.XLOOKUP(TablaVentas[[#This Row],[PRODUCTO FINANCIERO]],TablaPrecios[PRODUCTO FINANCIERO],TablaPrecios[PRECIO UNIT],0)</f>
        <v>14.9</v>
      </c>
      <c r="G9088" s="2">
        <f>+TablaVentas[[#This Row],[CANTIDAD]]*TablaVentas[[#This Row],[PRECIO UNITARIO]]</f>
        <v>59.6</v>
      </c>
      <c r="H9088" s="1">
        <f t="shared" ca="1" si="141"/>
        <v>0.18117872796240897</v>
      </c>
      <c r="I9088" s="2">
        <f ca="1">+TablaVentas[[#This Row],[VENTAL TOTAL]]-TablaVentas[[#This Row],[VENTAL TOTAL]]*TablaVentas[[#This Row],[DESCUENTO]]</f>
        <v>48.801747813440429</v>
      </c>
      <c r="J9088" s="2">
        <f ca="1">0.18*TablaVentas[[#This Row],[SUBTOTAL]]</f>
        <v>8.7843146064192776</v>
      </c>
      <c r="K9088" s="2">
        <f ca="1">+TablaVentas[[#This Row],[SUBTOTAL]]+TablaVentas[[#This Row],[IGV]]</f>
        <v>57.586062419859708</v>
      </c>
    </row>
    <row r="9089" spans="1:11" x14ac:dyDescent="0.25">
      <c r="A9089" t="s">
        <v>9098</v>
      </c>
      <c r="B9089" s="6">
        <v>45802</v>
      </c>
      <c r="C9089" t="s">
        <v>10011</v>
      </c>
      <c r="D9089" t="s">
        <v>10020</v>
      </c>
      <c r="E9089">
        <v>14</v>
      </c>
      <c r="F9089">
        <f>+_xlfn.XLOOKUP(TablaVentas[[#This Row],[PRODUCTO FINANCIERO]],TablaPrecios[PRODUCTO FINANCIERO],TablaPrecios[PRECIO UNIT],0)</f>
        <v>14.9</v>
      </c>
      <c r="G9089" s="2">
        <f>+TablaVentas[[#This Row],[CANTIDAD]]*TablaVentas[[#This Row],[PRECIO UNITARIO]]</f>
        <v>208.6</v>
      </c>
      <c r="H9089" s="1">
        <f t="shared" ca="1" si="141"/>
        <v>0.17453745141218616</v>
      </c>
      <c r="I9089" s="2">
        <f ca="1">+TablaVentas[[#This Row],[VENTAL TOTAL]]-TablaVentas[[#This Row],[VENTAL TOTAL]]*TablaVentas[[#This Row],[DESCUENTO]]</f>
        <v>172.19148763541796</v>
      </c>
      <c r="J9089" s="2">
        <f ca="1">0.18*TablaVentas[[#This Row],[SUBTOTAL]]</f>
        <v>30.994467774375231</v>
      </c>
      <c r="K9089" s="2">
        <f ca="1">+TablaVentas[[#This Row],[SUBTOTAL]]+TablaVentas[[#This Row],[IGV]]</f>
        <v>203.18595540979319</v>
      </c>
    </row>
    <row r="9090" spans="1:11" x14ac:dyDescent="0.25">
      <c r="A9090" t="s">
        <v>9099</v>
      </c>
      <c r="B9090" s="6">
        <v>46132</v>
      </c>
      <c r="C9090" t="s">
        <v>10013</v>
      </c>
      <c r="D9090" t="s">
        <v>10017</v>
      </c>
      <c r="E9090">
        <v>13</v>
      </c>
      <c r="F9090">
        <f>+_xlfn.XLOOKUP(TablaVentas[[#This Row],[PRODUCTO FINANCIERO]],TablaPrecios[PRODUCTO FINANCIERO],TablaPrecios[PRECIO UNIT],0)</f>
        <v>9.9</v>
      </c>
      <c r="G9090" s="2">
        <f>+TablaVentas[[#This Row],[CANTIDAD]]*TablaVentas[[#This Row],[PRECIO UNITARIO]]</f>
        <v>128.70000000000002</v>
      </c>
      <c r="H9090" s="1">
        <f t="shared" ref="H9090:H9153" ca="1" si="142">+RAND()*0.1+0.1</f>
        <v>0.15298713597940167</v>
      </c>
      <c r="I9090" s="2">
        <f ca="1">+TablaVentas[[#This Row],[VENTAL TOTAL]]-TablaVentas[[#This Row],[VENTAL TOTAL]]*TablaVentas[[#This Row],[DESCUENTO]]</f>
        <v>109.01055559945102</v>
      </c>
      <c r="J9090" s="2">
        <f ca="1">0.18*TablaVentas[[#This Row],[SUBTOTAL]]</f>
        <v>19.621900007901182</v>
      </c>
      <c r="K9090" s="2">
        <f ca="1">+TablaVentas[[#This Row],[SUBTOTAL]]+TablaVentas[[#This Row],[IGV]]</f>
        <v>128.6324556073522</v>
      </c>
    </row>
    <row r="9091" spans="1:11" x14ac:dyDescent="0.25">
      <c r="A9091" t="s">
        <v>9100</v>
      </c>
      <c r="B9091" s="6">
        <v>46210</v>
      </c>
      <c r="C9091" t="s">
        <v>10012</v>
      </c>
      <c r="D9091" t="s">
        <v>10020</v>
      </c>
      <c r="E9091">
        <v>8</v>
      </c>
      <c r="F9091">
        <f>+_xlfn.XLOOKUP(TablaVentas[[#This Row],[PRODUCTO FINANCIERO]],TablaPrecios[PRODUCTO FINANCIERO],TablaPrecios[PRECIO UNIT],0)</f>
        <v>14.9</v>
      </c>
      <c r="G9091" s="2">
        <f>+TablaVentas[[#This Row],[CANTIDAD]]*TablaVentas[[#This Row],[PRECIO UNITARIO]]</f>
        <v>119.2</v>
      </c>
      <c r="H9091" s="1">
        <f t="shared" ca="1" si="142"/>
        <v>0.16315000741379421</v>
      </c>
      <c r="I9091" s="2">
        <f ca="1">+TablaVentas[[#This Row],[VENTAL TOTAL]]-TablaVentas[[#This Row],[VENTAL TOTAL]]*TablaVentas[[#This Row],[DESCUENTO]]</f>
        <v>99.752519116275735</v>
      </c>
      <c r="J9091" s="2">
        <f ca="1">0.18*TablaVentas[[#This Row],[SUBTOTAL]]</f>
        <v>17.955453440929631</v>
      </c>
      <c r="K9091" s="2">
        <f ca="1">+TablaVentas[[#This Row],[SUBTOTAL]]+TablaVentas[[#This Row],[IGV]]</f>
        <v>117.70797255720537</v>
      </c>
    </row>
    <row r="9092" spans="1:11" x14ac:dyDescent="0.25">
      <c r="A9092" t="s">
        <v>9101</v>
      </c>
      <c r="B9092" s="6">
        <v>45534</v>
      </c>
      <c r="C9092" t="s">
        <v>10014</v>
      </c>
      <c r="D9092" t="s">
        <v>10020</v>
      </c>
      <c r="E9092">
        <v>7</v>
      </c>
      <c r="F9092">
        <f>+_xlfn.XLOOKUP(TablaVentas[[#This Row],[PRODUCTO FINANCIERO]],TablaPrecios[PRODUCTO FINANCIERO],TablaPrecios[PRECIO UNIT],0)</f>
        <v>14.9</v>
      </c>
      <c r="G9092" s="2">
        <f>+TablaVentas[[#This Row],[CANTIDAD]]*TablaVentas[[#This Row],[PRECIO UNITARIO]]</f>
        <v>104.3</v>
      </c>
      <c r="H9092" s="1">
        <f t="shared" ca="1" si="142"/>
        <v>0.13883085118723643</v>
      </c>
      <c r="I9092" s="2">
        <f ca="1">+TablaVentas[[#This Row],[VENTAL TOTAL]]-TablaVentas[[#This Row],[VENTAL TOTAL]]*TablaVentas[[#This Row],[DESCUENTO]]</f>
        <v>89.819942221171232</v>
      </c>
      <c r="J9092" s="2">
        <f ca="1">0.18*TablaVentas[[#This Row],[SUBTOTAL]]</f>
        <v>16.167589599810821</v>
      </c>
      <c r="K9092" s="2">
        <f ca="1">+TablaVentas[[#This Row],[SUBTOTAL]]+TablaVentas[[#This Row],[IGV]]</f>
        <v>105.98753182098206</v>
      </c>
    </row>
    <row r="9093" spans="1:11" x14ac:dyDescent="0.25">
      <c r="A9093" t="s">
        <v>9102</v>
      </c>
      <c r="B9093" s="6">
        <v>46026</v>
      </c>
      <c r="C9093" t="s">
        <v>10016</v>
      </c>
      <c r="D9093" t="s">
        <v>10017</v>
      </c>
      <c r="E9093">
        <v>18</v>
      </c>
      <c r="F9093">
        <f>+_xlfn.XLOOKUP(TablaVentas[[#This Row],[PRODUCTO FINANCIERO]],TablaPrecios[PRODUCTO FINANCIERO],TablaPrecios[PRECIO UNIT],0)</f>
        <v>9.9</v>
      </c>
      <c r="G9093" s="2">
        <f>+TablaVentas[[#This Row],[CANTIDAD]]*TablaVentas[[#This Row],[PRECIO UNITARIO]]</f>
        <v>178.20000000000002</v>
      </c>
      <c r="H9093" s="1">
        <f t="shared" ca="1" si="142"/>
        <v>0.18038819437560044</v>
      </c>
      <c r="I9093" s="2">
        <f ca="1">+TablaVentas[[#This Row],[VENTAL TOTAL]]-TablaVentas[[#This Row],[VENTAL TOTAL]]*TablaVentas[[#This Row],[DESCUENTO]]</f>
        <v>146.05482376226803</v>
      </c>
      <c r="J9093" s="2">
        <f ca="1">0.18*TablaVentas[[#This Row],[SUBTOTAL]]</f>
        <v>26.289868277208246</v>
      </c>
      <c r="K9093" s="2">
        <f ca="1">+TablaVentas[[#This Row],[SUBTOTAL]]+TablaVentas[[#This Row],[IGV]]</f>
        <v>172.34469203947629</v>
      </c>
    </row>
    <row r="9094" spans="1:11" x14ac:dyDescent="0.25">
      <c r="A9094" t="s">
        <v>9103</v>
      </c>
      <c r="B9094" s="6">
        <v>45413</v>
      </c>
      <c r="C9094" t="s">
        <v>10011</v>
      </c>
      <c r="D9094" t="s">
        <v>10018</v>
      </c>
      <c r="E9094">
        <v>18</v>
      </c>
      <c r="F9094">
        <f>+_xlfn.XLOOKUP(TablaVentas[[#This Row],[PRODUCTO FINANCIERO]],TablaPrecios[PRODUCTO FINANCIERO],TablaPrecios[PRECIO UNIT],0)</f>
        <v>14.9</v>
      </c>
      <c r="G9094" s="2">
        <f>+TablaVentas[[#This Row],[CANTIDAD]]*TablaVentas[[#This Row],[PRECIO UNITARIO]]</f>
        <v>268.2</v>
      </c>
      <c r="H9094" s="1">
        <f t="shared" ca="1" si="142"/>
        <v>0.13465281589982467</v>
      </c>
      <c r="I9094" s="2">
        <f ca="1">+TablaVentas[[#This Row],[VENTAL TOTAL]]-TablaVentas[[#This Row],[VENTAL TOTAL]]*TablaVentas[[#This Row],[DESCUENTO]]</f>
        <v>232.086114775667</v>
      </c>
      <c r="J9094" s="2">
        <f ca="1">0.18*TablaVentas[[#This Row],[SUBTOTAL]]</f>
        <v>41.775500659620057</v>
      </c>
      <c r="K9094" s="2">
        <f ca="1">+TablaVentas[[#This Row],[SUBTOTAL]]+TablaVentas[[#This Row],[IGV]]</f>
        <v>273.86161543528704</v>
      </c>
    </row>
    <row r="9095" spans="1:11" x14ac:dyDescent="0.25">
      <c r="A9095" t="s">
        <v>9104</v>
      </c>
      <c r="B9095" s="6">
        <v>45713</v>
      </c>
      <c r="C9095" t="s">
        <v>10011</v>
      </c>
      <c r="D9095" t="s">
        <v>10020</v>
      </c>
      <c r="E9095">
        <v>10</v>
      </c>
      <c r="F9095">
        <f>+_xlfn.XLOOKUP(TablaVentas[[#This Row],[PRODUCTO FINANCIERO]],TablaPrecios[PRODUCTO FINANCIERO],TablaPrecios[PRECIO UNIT],0)</f>
        <v>14.9</v>
      </c>
      <c r="G9095" s="2">
        <f>+TablaVentas[[#This Row],[CANTIDAD]]*TablaVentas[[#This Row],[PRECIO UNITARIO]]</f>
        <v>149</v>
      </c>
      <c r="H9095" s="1">
        <f t="shared" ca="1" si="142"/>
        <v>0.18596277244806972</v>
      </c>
      <c r="I9095" s="2">
        <f ca="1">+TablaVentas[[#This Row],[VENTAL TOTAL]]-TablaVentas[[#This Row],[VENTAL TOTAL]]*TablaVentas[[#This Row],[DESCUENTO]]</f>
        <v>121.29154690523761</v>
      </c>
      <c r="J9095" s="2">
        <f ca="1">0.18*TablaVentas[[#This Row],[SUBTOTAL]]</f>
        <v>21.832478442942769</v>
      </c>
      <c r="K9095" s="2">
        <f ca="1">+TablaVentas[[#This Row],[SUBTOTAL]]+TablaVentas[[#This Row],[IGV]]</f>
        <v>143.12402534818037</v>
      </c>
    </row>
    <row r="9096" spans="1:11" x14ac:dyDescent="0.25">
      <c r="A9096" t="s">
        <v>9105</v>
      </c>
      <c r="B9096" s="6">
        <v>46321</v>
      </c>
      <c r="C9096" t="s">
        <v>10013</v>
      </c>
      <c r="D9096" t="s">
        <v>10019</v>
      </c>
      <c r="E9096">
        <v>7</v>
      </c>
      <c r="F9096">
        <f>+_xlfn.XLOOKUP(TablaVentas[[#This Row],[PRODUCTO FINANCIERO]],TablaPrecios[PRODUCTO FINANCIERO],TablaPrecios[PRECIO UNIT],0)</f>
        <v>9.9</v>
      </c>
      <c r="G9096" s="2">
        <f>+TablaVentas[[#This Row],[CANTIDAD]]*TablaVentas[[#This Row],[PRECIO UNITARIO]]</f>
        <v>69.3</v>
      </c>
      <c r="H9096" s="1">
        <f t="shared" ca="1" si="142"/>
        <v>0.12358766821652259</v>
      </c>
      <c r="I9096" s="2">
        <f ca="1">+TablaVentas[[#This Row],[VENTAL TOTAL]]-TablaVentas[[#This Row],[VENTAL TOTAL]]*TablaVentas[[#This Row],[DESCUENTO]]</f>
        <v>60.73537459259498</v>
      </c>
      <c r="J9096" s="2">
        <f ca="1">0.18*TablaVentas[[#This Row],[SUBTOTAL]]</f>
        <v>10.932367426667096</v>
      </c>
      <c r="K9096" s="2">
        <f ca="1">+TablaVentas[[#This Row],[SUBTOTAL]]+TablaVentas[[#This Row],[IGV]]</f>
        <v>71.667742019262079</v>
      </c>
    </row>
    <row r="9097" spans="1:11" x14ac:dyDescent="0.25">
      <c r="A9097" t="s">
        <v>9106</v>
      </c>
      <c r="B9097" s="6">
        <v>46180</v>
      </c>
      <c r="C9097" t="s">
        <v>10013</v>
      </c>
      <c r="D9097" t="s">
        <v>10022</v>
      </c>
      <c r="E9097">
        <v>15</v>
      </c>
      <c r="F9097">
        <f>+_xlfn.XLOOKUP(TablaVentas[[#This Row],[PRODUCTO FINANCIERO]],TablaPrecios[PRODUCTO FINANCIERO],TablaPrecios[PRECIO UNIT],0)</f>
        <v>20.9</v>
      </c>
      <c r="G9097" s="2">
        <f>+TablaVentas[[#This Row],[CANTIDAD]]*TablaVentas[[#This Row],[PRECIO UNITARIO]]</f>
        <v>313.5</v>
      </c>
      <c r="H9097" s="1">
        <f t="shared" ca="1" si="142"/>
        <v>0.15054396413064097</v>
      </c>
      <c r="I9097" s="2">
        <f ca="1">+TablaVentas[[#This Row],[VENTAL TOTAL]]-TablaVentas[[#This Row],[VENTAL TOTAL]]*TablaVentas[[#This Row],[DESCUENTO]]</f>
        <v>266.30446724504407</v>
      </c>
      <c r="J9097" s="2">
        <f ca="1">0.18*TablaVentas[[#This Row],[SUBTOTAL]]</f>
        <v>47.934804104107933</v>
      </c>
      <c r="K9097" s="2">
        <f ca="1">+TablaVentas[[#This Row],[SUBTOTAL]]+TablaVentas[[#This Row],[IGV]]</f>
        <v>314.23927134915198</v>
      </c>
    </row>
    <row r="9098" spans="1:11" x14ac:dyDescent="0.25">
      <c r="A9098" t="s">
        <v>9107</v>
      </c>
      <c r="B9098" s="6">
        <v>45402</v>
      </c>
      <c r="C9098" t="s">
        <v>10016</v>
      </c>
      <c r="D9098" t="s">
        <v>10020</v>
      </c>
      <c r="E9098">
        <v>8</v>
      </c>
      <c r="F9098">
        <f>+_xlfn.XLOOKUP(TablaVentas[[#This Row],[PRODUCTO FINANCIERO]],TablaPrecios[PRODUCTO FINANCIERO],TablaPrecios[PRECIO UNIT],0)</f>
        <v>14.9</v>
      </c>
      <c r="G9098" s="2">
        <f>+TablaVentas[[#This Row],[CANTIDAD]]*TablaVentas[[#This Row],[PRECIO UNITARIO]]</f>
        <v>119.2</v>
      </c>
      <c r="H9098" s="1">
        <f t="shared" ca="1" si="142"/>
        <v>0.16121802707726246</v>
      </c>
      <c r="I9098" s="2">
        <f ca="1">+TablaVentas[[#This Row],[VENTAL TOTAL]]-TablaVentas[[#This Row],[VENTAL TOTAL]]*TablaVentas[[#This Row],[DESCUENTO]]</f>
        <v>99.982811172390313</v>
      </c>
      <c r="J9098" s="2">
        <f ca="1">0.18*TablaVentas[[#This Row],[SUBTOTAL]]</f>
        <v>17.996906011030255</v>
      </c>
      <c r="K9098" s="2">
        <f ca="1">+TablaVentas[[#This Row],[SUBTOTAL]]+TablaVentas[[#This Row],[IGV]]</f>
        <v>117.97971718342058</v>
      </c>
    </row>
    <row r="9099" spans="1:11" x14ac:dyDescent="0.25">
      <c r="A9099" t="s">
        <v>9108</v>
      </c>
      <c r="B9099" s="6">
        <v>45795</v>
      </c>
      <c r="C9099" t="s">
        <v>10016</v>
      </c>
      <c r="D9099" t="s">
        <v>10020</v>
      </c>
      <c r="E9099">
        <v>20</v>
      </c>
      <c r="F9099">
        <f>+_xlfn.XLOOKUP(TablaVentas[[#This Row],[PRODUCTO FINANCIERO]],TablaPrecios[PRODUCTO FINANCIERO],TablaPrecios[PRECIO UNIT],0)</f>
        <v>14.9</v>
      </c>
      <c r="G9099" s="2">
        <f>+TablaVentas[[#This Row],[CANTIDAD]]*TablaVentas[[#This Row],[PRECIO UNITARIO]]</f>
        <v>298</v>
      </c>
      <c r="H9099" s="1">
        <f t="shared" ca="1" si="142"/>
        <v>0.11580028906611831</v>
      </c>
      <c r="I9099" s="2">
        <f ca="1">+TablaVentas[[#This Row],[VENTAL TOTAL]]-TablaVentas[[#This Row],[VENTAL TOTAL]]*TablaVentas[[#This Row],[DESCUENTO]]</f>
        <v>263.49151385829674</v>
      </c>
      <c r="J9099" s="2">
        <f ca="1">0.18*TablaVentas[[#This Row],[SUBTOTAL]]</f>
        <v>47.428472494493413</v>
      </c>
      <c r="K9099" s="2">
        <f ca="1">+TablaVentas[[#This Row],[SUBTOTAL]]+TablaVentas[[#This Row],[IGV]]</f>
        <v>310.91998635279015</v>
      </c>
    </row>
    <row r="9100" spans="1:11" x14ac:dyDescent="0.25">
      <c r="A9100" t="s">
        <v>9109</v>
      </c>
      <c r="B9100" s="6">
        <v>45647</v>
      </c>
      <c r="C9100" t="s">
        <v>10012</v>
      </c>
      <c r="D9100" t="s">
        <v>10019</v>
      </c>
      <c r="E9100">
        <v>4</v>
      </c>
      <c r="F9100">
        <f>+_xlfn.XLOOKUP(TablaVentas[[#This Row],[PRODUCTO FINANCIERO]],TablaPrecios[PRODUCTO FINANCIERO],TablaPrecios[PRECIO UNIT],0)</f>
        <v>9.9</v>
      </c>
      <c r="G9100" s="2">
        <f>+TablaVentas[[#This Row],[CANTIDAD]]*TablaVentas[[#This Row],[PRECIO UNITARIO]]</f>
        <v>39.6</v>
      </c>
      <c r="H9100" s="1">
        <f t="shared" ca="1" si="142"/>
        <v>0.10235770544220404</v>
      </c>
      <c r="I9100" s="2">
        <f ca="1">+TablaVentas[[#This Row],[VENTAL TOTAL]]-TablaVentas[[#This Row],[VENTAL TOTAL]]*TablaVentas[[#This Row],[DESCUENTO]]</f>
        <v>35.546634864488723</v>
      </c>
      <c r="J9100" s="2">
        <f ca="1">0.18*TablaVentas[[#This Row],[SUBTOTAL]]</f>
        <v>6.3983942756079699</v>
      </c>
      <c r="K9100" s="2">
        <f ca="1">+TablaVentas[[#This Row],[SUBTOTAL]]+TablaVentas[[#This Row],[IGV]]</f>
        <v>41.945029140096693</v>
      </c>
    </row>
    <row r="9101" spans="1:11" x14ac:dyDescent="0.25">
      <c r="A9101" t="s">
        <v>9110</v>
      </c>
      <c r="B9101" s="6">
        <v>45762</v>
      </c>
      <c r="C9101" t="s">
        <v>10016</v>
      </c>
      <c r="D9101" t="s">
        <v>10017</v>
      </c>
      <c r="E9101">
        <v>19</v>
      </c>
      <c r="F9101">
        <f>+_xlfn.XLOOKUP(TablaVentas[[#This Row],[PRODUCTO FINANCIERO]],TablaPrecios[PRODUCTO FINANCIERO],TablaPrecios[PRECIO UNIT],0)</f>
        <v>9.9</v>
      </c>
      <c r="G9101" s="2">
        <f>+TablaVentas[[#This Row],[CANTIDAD]]*TablaVentas[[#This Row],[PRECIO UNITARIO]]</f>
        <v>188.1</v>
      </c>
      <c r="H9101" s="1">
        <f t="shared" ca="1" si="142"/>
        <v>0.18489934847642908</v>
      </c>
      <c r="I9101" s="2">
        <f ca="1">+TablaVentas[[#This Row],[VENTAL TOTAL]]-TablaVentas[[#This Row],[VENTAL TOTAL]]*TablaVentas[[#This Row],[DESCUENTO]]</f>
        <v>153.32043255158368</v>
      </c>
      <c r="J9101" s="2">
        <f ca="1">0.18*TablaVentas[[#This Row],[SUBTOTAL]]</f>
        <v>27.59767785928506</v>
      </c>
      <c r="K9101" s="2">
        <f ca="1">+TablaVentas[[#This Row],[SUBTOTAL]]+TablaVentas[[#This Row],[IGV]]</f>
        <v>180.91811041086874</v>
      </c>
    </row>
    <row r="9102" spans="1:11" x14ac:dyDescent="0.25">
      <c r="A9102" t="s">
        <v>9111</v>
      </c>
      <c r="B9102" s="6">
        <v>45557</v>
      </c>
      <c r="C9102" t="s">
        <v>10015</v>
      </c>
      <c r="D9102" t="s">
        <v>10019</v>
      </c>
      <c r="E9102">
        <v>20</v>
      </c>
      <c r="F9102">
        <f>+_xlfn.XLOOKUP(TablaVentas[[#This Row],[PRODUCTO FINANCIERO]],TablaPrecios[PRODUCTO FINANCIERO],TablaPrecios[PRECIO UNIT],0)</f>
        <v>9.9</v>
      </c>
      <c r="G9102" s="2">
        <f>+TablaVentas[[#This Row],[CANTIDAD]]*TablaVentas[[#This Row],[PRECIO UNITARIO]]</f>
        <v>198</v>
      </c>
      <c r="H9102" s="1">
        <f t="shared" ca="1" si="142"/>
        <v>0.17961071019956865</v>
      </c>
      <c r="I9102" s="2">
        <f ca="1">+TablaVentas[[#This Row],[VENTAL TOTAL]]-TablaVentas[[#This Row],[VENTAL TOTAL]]*TablaVentas[[#This Row],[DESCUENTO]]</f>
        <v>162.43707938048541</v>
      </c>
      <c r="J9102" s="2">
        <f ca="1">0.18*TablaVentas[[#This Row],[SUBTOTAL]]</f>
        <v>29.238674288487374</v>
      </c>
      <c r="K9102" s="2">
        <f ca="1">+TablaVentas[[#This Row],[SUBTOTAL]]+TablaVentas[[#This Row],[IGV]]</f>
        <v>191.67575366897279</v>
      </c>
    </row>
    <row r="9103" spans="1:11" x14ac:dyDescent="0.25">
      <c r="A9103" t="s">
        <v>9112</v>
      </c>
      <c r="B9103" s="6">
        <v>45414</v>
      </c>
      <c r="C9103" t="s">
        <v>10012</v>
      </c>
      <c r="D9103" t="s">
        <v>10017</v>
      </c>
      <c r="E9103">
        <v>8</v>
      </c>
      <c r="F9103">
        <f>+_xlfn.XLOOKUP(TablaVentas[[#This Row],[PRODUCTO FINANCIERO]],TablaPrecios[PRODUCTO FINANCIERO],TablaPrecios[PRECIO UNIT],0)</f>
        <v>9.9</v>
      </c>
      <c r="G9103" s="2">
        <f>+TablaVentas[[#This Row],[CANTIDAD]]*TablaVentas[[#This Row],[PRECIO UNITARIO]]</f>
        <v>79.2</v>
      </c>
      <c r="H9103" s="1">
        <f t="shared" ca="1" si="142"/>
        <v>0.13204247881020281</v>
      </c>
      <c r="I9103" s="2">
        <f ca="1">+TablaVentas[[#This Row],[VENTAL TOTAL]]-TablaVentas[[#This Row],[VENTAL TOTAL]]*TablaVentas[[#This Row],[DESCUENTO]]</f>
        <v>68.742235678231935</v>
      </c>
      <c r="J9103" s="2">
        <f ca="1">0.18*TablaVentas[[#This Row],[SUBTOTAL]]</f>
        <v>12.373602422081747</v>
      </c>
      <c r="K9103" s="2">
        <f ca="1">+TablaVentas[[#This Row],[SUBTOTAL]]+TablaVentas[[#This Row],[IGV]]</f>
        <v>81.115838100313681</v>
      </c>
    </row>
    <row r="9104" spans="1:11" x14ac:dyDescent="0.25">
      <c r="A9104" t="s">
        <v>9113</v>
      </c>
      <c r="B9104" s="6">
        <v>46354</v>
      </c>
      <c r="C9104" t="s">
        <v>10011</v>
      </c>
      <c r="D9104" t="s">
        <v>10019</v>
      </c>
      <c r="E9104">
        <v>6</v>
      </c>
      <c r="F9104">
        <f>+_xlfn.XLOOKUP(TablaVentas[[#This Row],[PRODUCTO FINANCIERO]],TablaPrecios[PRODUCTO FINANCIERO],TablaPrecios[PRECIO UNIT],0)</f>
        <v>9.9</v>
      </c>
      <c r="G9104" s="2">
        <f>+TablaVentas[[#This Row],[CANTIDAD]]*TablaVentas[[#This Row],[PRECIO UNITARIO]]</f>
        <v>59.400000000000006</v>
      </c>
      <c r="H9104" s="1">
        <f t="shared" ca="1" si="142"/>
        <v>0.15142248842074271</v>
      </c>
      <c r="I9104" s="2">
        <f ca="1">+TablaVentas[[#This Row],[VENTAL TOTAL]]-TablaVentas[[#This Row],[VENTAL TOTAL]]*TablaVentas[[#This Row],[DESCUENTO]]</f>
        <v>50.405504187807885</v>
      </c>
      <c r="J9104" s="2">
        <f ca="1">0.18*TablaVentas[[#This Row],[SUBTOTAL]]</f>
        <v>9.0729907538054189</v>
      </c>
      <c r="K9104" s="2">
        <f ca="1">+TablaVentas[[#This Row],[SUBTOTAL]]+TablaVentas[[#This Row],[IGV]]</f>
        <v>59.478494941613306</v>
      </c>
    </row>
    <row r="9105" spans="1:11" x14ac:dyDescent="0.25">
      <c r="A9105" t="s">
        <v>9114</v>
      </c>
      <c r="B9105" s="6">
        <v>45397</v>
      </c>
      <c r="C9105" t="s">
        <v>10013</v>
      </c>
      <c r="D9105" t="s">
        <v>10019</v>
      </c>
      <c r="E9105">
        <v>12</v>
      </c>
      <c r="F9105">
        <f>+_xlfn.XLOOKUP(TablaVentas[[#This Row],[PRODUCTO FINANCIERO]],TablaPrecios[PRODUCTO FINANCIERO],TablaPrecios[PRECIO UNIT],0)</f>
        <v>9.9</v>
      </c>
      <c r="G9105" s="2">
        <f>+TablaVentas[[#This Row],[CANTIDAD]]*TablaVentas[[#This Row],[PRECIO UNITARIO]]</f>
        <v>118.80000000000001</v>
      </c>
      <c r="H9105" s="1">
        <f t="shared" ca="1" si="142"/>
        <v>0.14501087532392304</v>
      </c>
      <c r="I9105" s="2">
        <f ca="1">+TablaVentas[[#This Row],[VENTAL TOTAL]]-TablaVentas[[#This Row],[VENTAL TOTAL]]*TablaVentas[[#This Row],[DESCUENTO]]</f>
        <v>101.57270801151796</v>
      </c>
      <c r="J9105" s="2">
        <f ca="1">0.18*TablaVentas[[#This Row],[SUBTOTAL]]</f>
        <v>18.283087442073231</v>
      </c>
      <c r="K9105" s="2">
        <f ca="1">+TablaVentas[[#This Row],[SUBTOTAL]]+TablaVentas[[#This Row],[IGV]]</f>
        <v>119.85579545359118</v>
      </c>
    </row>
    <row r="9106" spans="1:11" x14ac:dyDescent="0.25">
      <c r="A9106" t="s">
        <v>9115</v>
      </c>
      <c r="B9106" s="6">
        <v>45668</v>
      </c>
      <c r="C9106" t="s">
        <v>10013</v>
      </c>
      <c r="D9106" t="s">
        <v>10020</v>
      </c>
      <c r="E9106">
        <v>7</v>
      </c>
      <c r="F9106">
        <f>+_xlfn.XLOOKUP(TablaVentas[[#This Row],[PRODUCTO FINANCIERO]],TablaPrecios[PRODUCTO FINANCIERO],TablaPrecios[PRECIO UNIT],0)</f>
        <v>14.9</v>
      </c>
      <c r="G9106" s="2">
        <f>+TablaVentas[[#This Row],[CANTIDAD]]*TablaVentas[[#This Row],[PRECIO UNITARIO]]</f>
        <v>104.3</v>
      </c>
      <c r="H9106" s="1">
        <f t="shared" ca="1" si="142"/>
        <v>0.17784237747302539</v>
      </c>
      <c r="I9106" s="2">
        <f ca="1">+TablaVentas[[#This Row],[VENTAL TOTAL]]-TablaVentas[[#This Row],[VENTAL TOTAL]]*TablaVentas[[#This Row],[DESCUENTO]]</f>
        <v>85.751040029563455</v>
      </c>
      <c r="J9106" s="2">
        <f ca="1">0.18*TablaVentas[[#This Row],[SUBTOTAL]]</f>
        <v>15.435187205321421</v>
      </c>
      <c r="K9106" s="2">
        <f ca="1">+TablaVentas[[#This Row],[SUBTOTAL]]+TablaVentas[[#This Row],[IGV]]</f>
        <v>101.18622723488488</v>
      </c>
    </row>
    <row r="9107" spans="1:11" x14ac:dyDescent="0.25">
      <c r="A9107" t="s">
        <v>9116</v>
      </c>
      <c r="B9107" s="6">
        <v>45407</v>
      </c>
      <c r="C9107" t="s">
        <v>10016</v>
      </c>
      <c r="D9107" t="s">
        <v>10017</v>
      </c>
      <c r="E9107">
        <v>14</v>
      </c>
      <c r="F9107">
        <f>+_xlfn.XLOOKUP(TablaVentas[[#This Row],[PRODUCTO FINANCIERO]],TablaPrecios[PRODUCTO FINANCIERO],TablaPrecios[PRECIO UNIT],0)</f>
        <v>9.9</v>
      </c>
      <c r="G9107" s="2">
        <f>+TablaVentas[[#This Row],[CANTIDAD]]*TablaVentas[[#This Row],[PRECIO UNITARIO]]</f>
        <v>138.6</v>
      </c>
      <c r="H9107" s="1">
        <f t="shared" ca="1" si="142"/>
        <v>0.17093625939462387</v>
      </c>
      <c r="I9107" s="2">
        <f ca="1">+TablaVentas[[#This Row],[VENTAL TOTAL]]-TablaVentas[[#This Row],[VENTAL TOTAL]]*TablaVentas[[#This Row],[DESCUENTO]]</f>
        <v>114.90823444790513</v>
      </c>
      <c r="J9107" s="2">
        <f ca="1">0.18*TablaVentas[[#This Row],[SUBTOTAL]]</f>
        <v>20.683482200622922</v>
      </c>
      <c r="K9107" s="2">
        <f ca="1">+TablaVentas[[#This Row],[SUBTOTAL]]+TablaVentas[[#This Row],[IGV]]</f>
        <v>135.59171664852806</v>
      </c>
    </row>
    <row r="9108" spans="1:11" x14ac:dyDescent="0.25">
      <c r="A9108" t="s">
        <v>9117</v>
      </c>
      <c r="B9108" s="6">
        <v>45986</v>
      </c>
      <c r="C9108" t="s">
        <v>10011</v>
      </c>
      <c r="D9108" t="s">
        <v>10022</v>
      </c>
      <c r="E9108">
        <v>11</v>
      </c>
      <c r="F9108">
        <f>+_xlfn.XLOOKUP(TablaVentas[[#This Row],[PRODUCTO FINANCIERO]],TablaPrecios[PRODUCTO FINANCIERO],TablaPrecios[PRECIO UNIT],0)</f>
        <v>20.9</v>
      </c>
      <c r="G9108" s="2">
        <f>+TablaVentas[[#This Row],[CANTIDAD]]*TablaVentas[[#This Row],[PRECIO UNITARIO]]</f>
        <v>229.89999999999998</v>
      </c>
      <c r="H9108" s="1">
        <f t="shared" ca="1" si="142"/>
        <v>0.12956026376764279</v>
      </c>
      <c r="I9108" s="2">
        <f ca="1">+TablaVentas[[#This Row],[VENTAL TOTAL]]-TablaVentas[[#This Row],[VENTAL TOTAL]]*TablaVentas[[#This Row],[DESCUENTO]]</f>
        <v>200.11409535981889</v>
      </c>
      <c r="J9108" s="2">
        <f ca="1">0.18*TablaVentas[[#This Row],[SUBTOTAL]]</f>
        <v>36.020537164767397</v>
      </c>
      <c r="K9108" s="2">
        <f ca="1">+TablaVentas[[#This Row],[SUBTOTAL]]+TablaVentas[[#This Row],[IGV]]</f>
        <v>236.13463252458629</v>
      </c>
    </row>
    <row r="9109" spans="1:11" x14ac:dyDescent="0.25">
      <c r="A9109" t="s">
        <v>9118</v>
      </c>
      <c r="B9109" s="6">
        <v>45551</v>
      </c>
      <c r="C9109" t="s">
        <v>10011</v>
      </c>
      <c r="D9109" t="s">
        <v>10019</v>
      </c>
      <c r="E9109">
        <v>16</v>
      </c>
      <c r="F9109">
        <f>+_xlfn.XLOOKUP(TablaVentas[[#This Row],[PRODUCTO FINANCIERO]],TablaPrecios[PRODUCTO FINANCIERO],TablaPrecios[PRECIO UNIT],0)</f>
        <v>9.9</v>
      </c>
      <c r="G9109" s="2">
        <f>+TablaVentas[[#This Row],[CANTIDAD]]*TablaVentas[[#This Row],[PRECIO UNITARIO]]</f>
        <v>158.4</v>
      </c>
      <c r="H9109" s="1">
        <f t="shared" ca="1" si="142"/>
        <v>0.1293128185041991</v>
      </c>
      <c r="I9109" s="2">
        <f ca="1">+TablaVentas[[#This Row],[VENTAL TOTAL]]-TablaVentas[[#This Row],[VENTAL TOTAL]]*TablaVentas[[#This Row],[DESCUENTO]]</f>
        <v>137.91684954893486</v>
      </c>
      <c r="J9109" s="2">
        <f ca="1">0.18*TablaVentas[[#This Row],[SUBTOTAL]]</f>
        <v>24.825032918808276</v>
      </c>
      <c r="K9109" s="2">
        <f ca="1">+TablaVentas[[#This Row],[SUBTOTAL]]+TablaVentas[[#This Row],[IGV]]</f>
        <v>162.74188246774315</v>
      </c>
    </row>
    <row r="9110" spans="1:11" x14ac:dyDescent="0.25">
      <c r="A9110" t="s">
        <v>9119</v>
      </c>
      <c r="B9110" s="6">
        <v>45906</v>
      </c>
      <c r="C9110" t="s">
        <v>10014</v>
      </c>
      <c r="D9110" t="s">
        <v>10018</v>
      </c>
      <c r="E9110">
        <v>14</v>
      </c>
      <c r="F9110">
        <f>+_xlfn.XLOOKUP(TablaVentas[[#This Row],[PRODUCTO FINANCIERO]],TablaPrecios[PRODUCTO FINANCIERO],TablaPrecios[PRECIO UNIT],0)</f>
        <v>14.9</v>
      </c>
      <c r="G9110" s="2">
        <f>+TablaVentas[[#This Row],[CANTIDAD]]*TablaVentas[[#This Row],[PRECIO UNITARIO]]</f>
        <v>208.6</v>
      </c>
      <c r="H9110" s="1">
        <f t="shared" ca="1" si="142"/>
        <v>0.10803065516750888</v>
      </c>
      <c r="I9110" s="2">
        <f ca="1">+TablaVentas[[#This Row],[VENTAL TOTAL]]-TablaVentas[[#This Row],[VENTAL TOTAL]]*TablaVentas[[#This Row],[DESCUENTO]]</f>
        <v>186.06480533205763</v>
      </c>
      <c r="J9110" s="2">
        <f ca="1">0.18*TablaVentas[[#This Row],[SUBTOTAL]]</f>
        <v>33.491664959770375</v>
      </c>
      <c r="K9110" s="2">
        <f ca="1">+TablaVentas[[#This Row],[SUBTOTAL]]+TablaVentas[[#This Row],[IGV]]</f>
        <v>219.55647029182802</v>
      </c>
    </row>
    <row r="9111" spans="1:11" x14ac:dyDescent="0.25">
      <c r="A9111" t="s">
        <v>9120</v>
      </c>
      <c r="B9111" s="6">
        <v>45712</v>
      </c>
      <c r="C9111" t="s">
        <v>10013</v>
      </c>
      <c r="D9111" t="s">
        <v>10019</v>
      </c>
      <c r="E9111">
        <v>19</v>
      </c>
      <c r="F9111">
        <f>+_xlfn.XLOOKUP(TablaVentas[[#This Row],[PRODUCTO FINANCIERO]],TablaPrecios[PRODUCTO FINANCIERO],TablaPrecios[PRECIO UNIT],0)</f>
        <v>9.9</v>
      </c>
      <c r="G9111" s="2">
        <f>+TablaVentas[[#This Row],[CANTIDAD]]*TablaVentas[[#This Row],[PRECIO UNITARIO]]</f>
        <v>188.1</v>
      </c>
      <c r="H9111" s="1">
        <f t="shared" ca="1" si="142"/>
        <v>0.1639183291868237</v>
      </c>
      <c r="I9111" s="2">
        <f ca="1">+TablaVentas[[#This Row],[VENTAL TOTAL]]-TablaVentas[[#This Row],[VENTAL TOTAL]]*TablaVentas[[#This Row],[DESCUENTO]]</f>
        <v>157.26696227995845</v>
      </c>
      <c r="J9111" s="2">
        <f ca="1">0.18*TablaVentas[[#This Row],[SUBTOTAL]]</f>
        <v>28.308053210392519</v>
      </c>
      <c r="K9111" s="2">
        <f ca="1">+TablaVentas[[#This Row],[SUBTOTAL]]+TablaVentas[[#This Row],[IGV]]</f>
        <v>185.57501549035098</v>
      </c>
    </row>
    <row r="9112" spans="1:11" x14ac:dyDescent="0.25">
      <c r="A9112" t="s">
        <v>9121</v>
      </c>
      <c r="B9112" s="6">
        <v>46327</v>
      </c>
      <c r="C9112" t="s">
        <v>10013</v>
      </c>
      <c r="D9112" t="s">
        <v>10019</v>
      </c>
      <c r="E9112">
        <v>10</v>
      </c>
      <c r="F9112">
        <f>+_xlfn.XLOOKUP(TablaVentas[[#This Row],[PRODUCTO FINANCIERO]],TablaPrecios[PRODUCTO FINANCIERO],TablaPrecios[PRECIO UNIT],0)</f>
        <v>9.9</v>
      </c>
      <c r="G9112" s="2">
        <f>+TablaVentas[[#This Row],[CANTIDAD]]*TablaVentas[[#This Row],[PRECIO UNITARIO]]</f>
        <v>99</v>
      </c>
      <c r="H9112" s="1">
        <f t="shared" ca="1" si="142"/>
        <v>0.18320086301412677</v>
      </c>
      <c r="I9112" s="2">
        <f ca="1">+TablaVentas[[#This Row],[VENTAL TOTAL]]-TablaVentas[[#This Row],[VENTAL TOTAL]]*TablaVentas[[#This Row],[DESCUENTO]]</f>
        <v>80.863114561601449</v>
      </c>
      <c r="J9112" s="2">
        <f ca="1">0.18*TablaVentas[[#This Row],[SUBTOTAL]]</f>
        <v>14.55536062108826</v>
      </c>
      <c r="K9112" s="2">
        <f ca="1">+TablaVentas[[#This Row],[SUBTOTAL]]+TablaVentas[[#This Row],[IGV]]</f>
        <v>95.418475182689704</v>
      </c>
    </row>
    <row r="9113" spans="1:11" x14ac:dyDescent="0.25">
      <c r="A9113" t="s">
        <v>9122</v>
      </c>
      <c r="B9113" s="6">
        <v>46380</v>
      </c>
      <c r="C9113" t="s">
        <v>10012</v>
      </c>
      <c r="D9113" t="s">
        <v>10018</v>
      </c>
      <c r="E9113">
        <v>16</v>
      </c>
      <c r="F9113">
        <f>+_xlfn.XLOOKUP(TablaVentas[[#This Row],[PRODUCTO FINANCIERO]],TablaPrecios[PRODUCTO FINANCIERO],TablaPrecios[PRECIO UNIT],0)</f>
        <v>14.9</v>
      </c>
      <c r="G9113" s="2">
        <f>+TablaVentas[[#This Row],[CANTIDAD]]*TablaVentas[[#This Row],[PRECIO UNITARIO]]</f>
        <v>238.4</v>
      </c>
      <c r="H9113" s="1">
        <f t="shared" ca="1" si="142"/>
        <v>0.16708145022038295</v>
      </c>
      <c r="I9113" s="2">
        <f ca="1">+TablaVentas[[#This Row],[VENTAL TOTAL]]-TablaVentas[[#This Row],[VENTAL TOTAL]]*TablaVentas[[#This Row],[DESCUENTO]]</f>
        <v>198.5677822674607</v>
      </c>
      <c r="J9113" s="2">
        <f ca="1">0.18*TablaVentas[[#This Row],[SUBTOTAL]]</f>
        <v>35.742200808142925</v>
      </c>
      <c r="K9113" s="2">
        <f ca="1">+TablaVentas[[#This Row],[SUBTOTAL]]+TablaVentas[[#This Row],[IGV]]</f>
        <v>234.30998307560361</v>
      </c>
    </row>
    <row r="9114" spans="1:11" x14ac:dyDescent="0.25">
      <c r="A9114" t="s">
        <v>9123</v>
      </c>
      <c r="B9114" s="6">
        <v>45501</v>
      </c>
      <c r="C9114" t="s">
        <v>10011</v>
      </c>
      <c r="D9114" t="s">
        <v>10022</v>
      </c>
      <c r="E9114">
        <v>18</v>
      </c>
      <c r="F9114">
        <f>+_xlfn.XLOOKUP(TablaVentas[[#This Row],[PRODUCTO FINANCIERO]],TablaPrecios[PRODUCTO FINANCIERO],TablaPrecios[PRECIO UNIT],0)</f>
        <v>20.9</v>
      </c>
      <c r="G9114" s="2">
        <f>+TablaVentas[[#This Row],[CANTIDAD]]*TablaVentas[[#This Row],[PRECIO UNITARIO]]</f>
        <v>376.2</v>
      </c>
      <c r="H9114" s="1">
        <f t="shared" ca="1" si="142"/>
        <v>0.17633551142182632</v>
      </c>
      <c r="I9114" s="2">
        <f ca="1">+TablaVentas[[#This Row],[VENTAL TOTAL]]-TablaVentas[[#This Row],[VENTAL TOTAL]]*TablaVentas[[#This Row],[DESCUENTO]]</f>
        <v>309.86258060310894</v>
      </c>
      <c r="J9114" s="2">
        <f ca="1">0.18*TablaVentas[[#This Row],[SUBTOTAL]]</f>
        <v>55.775264508559609</v>
      </c>
      <c r="K9114" s="2">
        <f ca="1">+TablaVentas[[#This Row],[SUBTOTAL]]+TablaVentas[[#This Row],[IGV]]</f>
        <v>365.63784511166853</v>
      </c>
    </row>
    <row r="9115" spans="1:11" x14ac:dyDescent="0.25">
      <c r="A9115" t="s">
        <v>9124</v>
      </c>
      <c r="B9115" s="6">
        <v>46383</v>
      </c>
      <c r="C9115" t="s">
        <v>10015</v>
      </c>
      <c r="D9115" t="s">
        <v>10020</v>
      </c>
      <c r="E9115">
        <v>14</v>
      </c>
      <c r="F9115">
        <f>+_xlfn.XLOOKUP(TablaVentas[[#This Row],[PRODUCTO FINANCIERO]],TablaPrecios[PRODUCTO FINANCIERO],TablaPrecios[PRECIO UNIT],0)</f>
        <v>14.9</v>
      </c>
      <c r="G9115" s="2">
        <f>+TablaVentas[[#This Row],[CANTIDAD]]*TablaVentas[[#This Row],[PRECIO UNITARIO]]</f>
        <v>208.6</v>
      </c>
      <c r="H9115" s="1">
        <f t="shared" ca="1" si="142"/>
        <v>0.19651399495654212</v>
      </c>
      <c r="I9115" s="2">
        <f ca="1">+TablaVentas[[#This Row],[VENTAL TOTAL]]-TablaVentas[[#This Row],[VENTAL TOTAL]]*TablaVentas[[#This Row],[DESCUENTO]]</f>
        <v>167.60718065206532</v>
      </c>
      <c r="J9115" s="2">
        <f ca="1">0.18*TablaVentas[[#This Row],[SUBTOTAL]]</f>
        <v>30.169292517371758</v>
      </c>
      <c r="K9115" s="2">
        <f ca="1">+TablaVentas[[#This Row],[SUBTOTAL]]+TablaVentas[[#This Row],[IGV]]</f>
        <v>197.77647316943708</v>
      </c>
    </row>
    <row r="9116" spans="1:11" x14ac:dyDescent="0.25">
      <c r="A9116" t="s">
        <v>9125</v>
      </c>
      <c r="B9116" s="6">
        <v>46111</v>
      </c>
      <c r="C9116" t="s">
        <v>10014</v>
      </c>
      <c r="D9116" t="s">
        <v>10022</v>
      </c>
      <c r="E9116">
        <v>3</v>
      </c>
      <c r="F9116">
        <f>+_xlfn.XLOOKUP(TablaVentas[[#This Row],[PRODUCTO FINANCIERO]],TablaPrecios[PRODUCTO FINANCIERO],TablaPrecios[PRECIO UNIT],0)</f>
        <v>20.9</v>
      </c>
      <c r="G9116" s="2">
        <f>+TablaVentas[[#This Row],[CANTIDAD]]*TablaVentas[[#This Row],[PRECIO UNITARIO]]</f>
        <v>62.699999999999996</v>
      </c>
      <c r="H9116" s="1">
        <f t="shared" ca="1" si="142"/>
        <v>0.11554560354095228</v>
      </c>
      <c r="I9116" s="2">
        <f ca="1">+TablaVentas[[#This Row],[VENTAL TOTAL]]-TablaVentas[[#This Row],[VENTAL TOTAL]]*TablaVentas[[#This Row],[DESCUENTO]]</f>
        <v>55.455290657982289</v>
      </c>
      <c r="J9116" s="2">
        <f ca="1">0.18*TablaVentas[[#This Row],[SUBTOTAL]]</f>
        <v>9.9819523184368109</v>
      </c>
      <c r="K9116" s="2">
        <f ca="1">+TablaVentas[[#This Row],[SUBTOTAL]]+TablaVentas[[#This Row],[IGV]]</f>
        <v>65.4372429764191</v>
      </c>
    </row>
    <row r="9117" spans="1:11" x14ac:dyDescent="0.25">
      <c r="A9117" t="s">
        <v>9126</v>
      </c>
      <c r="B9117" s="6">
        <v>45709</v>
      </c>
      <c r="C9117" t="s">
        <v>10011</v>
      </c>
      <c r="D9117" t="s">
        <v>10022</v>
      </c>
      <c r="E9117">
        <v>12</v>
      </c>
      <c r="F9117">
        <f>+_xlfn.XLOOKUP(TablaVentas[[#This Row],[PRODUCTO FINANCIERO]],TablaPrecios[PRODUCTO FINANCIERO],TablaPrecios[PRECIO UNIT],0)</f>
        <v>20.9</v>
      </c>
      <c r="G9117" s="2">
        <f>+TablaVentas[[#This Row],[CANTIDAD]]*TablaVentas[[#This Row],[PRECIO UNITARIO]]</f>
        <v>250.79999999999998</v>
      </c>
      <c r="H9117" s="1">
        <f t="shared" ca="1" si="142"/>
        <v>0.11785102608410497</v>
      </c>
      <c r="I9117" s="2">
        <f ca="1">+TablaVentas[[#This Row],[VENTAL TOTAL]]-TablaVentas[[#This Row],[VENTAL TOTAL]]*TablaVentas[[#This Row],[DESCUENTO]]</f>
        <v>221.24296265810645</v>
      </c>
      <c r="J9117" s="2">
        <f ca="1">0.18*TablaVentas[[#This Row],[SUBTOTAL]]</f>
        <v>39.823733278459159</v>
      </c>
      <c r="K9117" s="2">
        <f ca="1">+TablaVentas[[#This Row],[SUBTOTAL]]+TablaVentas[[#This Row],[IGV]]</f>
        <v>261.06669593656562</v>
      </c>
    </row>
    <row r="9118" spans="1:11" x14ac:dyDescent="0.25">
      <c r="A9118" t="s">
        <v>9127</v>
      </c>
      <c r="B9118" s="6">
        <v>45967</v>
      </c>
      <c r="C9118" t="s">
        <v>10012</v>
      </c>
      <c r="D9118" t="s">
        <v>10017</v>
      </c>
      <c r="E9118">
        <v>18</v>
      </c>
      <c r="F9118">
        <f>+_xlfn.XLOOKUP(TablaVentas[[#This Row],[PRODUCTO FINANCIERO]],TablaPrecios[PRODUCTO FINANCIERO],TablaPrecios[PRECIO UNIT],0)</f>
        <v>9.9</v>
      </c>
      <c r="G9118" s="2">
        <f>+TablaVentas[[#This Row],[CANTIDAD]]*TablaVentas[[#This Row],[PRECIO UNITARIO]]</f>
        <v>178.20000000000002</v>
      </c>
      <c r="H9118" s="1">
        <f t="shared" ca="1" si="142"/>
        <v>0.17797361101949138</v>
      </c>
      <c r="I9118" s="2">
        <f ca="1">+TablaVentas[[#This Row],[VENTAL TOTAL]]-TablaVentas[[#This Row],[VENTAL TOTAL]]*TablaVentas[[#This Row],[DESCUENTO]]</f>
        <v>146.48510251632666</v>
      </c>
      <c r="J9118" s="2">
        <f ca="1">0.18*TablaVentas[[#This Row],[SUBTOTAL]]</f>
        <v>26.367318452938797</v>
      </c>
      <c r="K9118" s="2">
        <f ca="1">+TablaVentas[[#This Row],[SUBTOTAL]]+TablaVentas[[#This Row],[IGV]]</f>
        <v>172.85242096926547</v>
      </c>
    </row>
    <row r="9119" spans="1:11" x14ac:dyDescent="0.25">
      <c r="A9119" t="s">
        <v>9128</v>
      </c>
      <c r="B9119" s="6">
        <v>45734</v>
      </c>
      <c r="C9119" t="s">
        <v>10016</v>
      </c>
      <c r="D9119" t="s">
        <v>10017</v>
      </c>
      <c r="E9119">
        <v>7</v>
      </c>
      <c r="F9119">
        <f>+_xlfn.XLOOKUP(TablaVentas[[#This Row],[PRODUCTO FINANCIERO]],TablaPrecios[PRODUCTO FINANCIERO],TablaPrecios[PRECIO UNIT],0)</f>
        <v>9.9</v>
      </c>
      <c r="G9119" s="2">
        <f>+TablaVentas[[#This Row],[CANTIDAD]]*TablaVentas[[#This Row],[PRECIO UNITARIO]]</f>
        <v>69.3</v>
      </c>
      <c r="H9119" s="1">
        <f t="shared" ca="1" si="142"/>
        <v>0.19371791906463151</v>
      </c>
      <c r="I9119" s="2">
        <f ca="1">+TablaVentas[[#This Row],[VENTAL TOTAL]]-TablaVentas[[#This Row],[VENTAL TOTAL]]*TablaVentas[[#This Row],[DESCUENTO]]</f>
        <v>55.875348208821038</v>
      </c>
      <c r="J9119" s="2">
        <f ca="1">0.18*TablaVentas[[#This Row],[SUBTOTAL]]</f>
        <v>10.057562677587786</v>
      </c>
      <c r="K9119" s="2">
        <f ca="1">+TablaVentas[[#This Row],[SUBTOTAL]]+TablaVentas[[#This Row],[IGV]]</f>
        <v>65.93291088640882</v>
      </c>
    </row>
    <row r="9120" spans="1:11" x14ac:dyDescent="0.25">
      <c r="A9120" t="s">
        <v>9129</v>
      </c>
      <c r="B9120" s="6">
        <v>46197</v>
      </c>
      <c r="C9120" t="s">
        <v>10013</v>
      </c>
      <c r="D9120" t="s">
        <v>10017</v>
      </c>
      <c r="E9120">
        <v>9</v>
      </c>
      <c r="F9120">
        <f>+_xlfn.XLOOKUP(TablaVentas[[#This Row],[PRODUCTO FINANCIERO]],TablaPrecios[PRODUCTO FINANCIERO],TablaPrecios[PRECIO UNIT],0)</f>
        <v>9.9</v>
      </c>
      <c r="G9120" s="2">
        <f>+TablaVentas[[#This Row],[CANTIDAD]]*TablaVentas[[#This Row],[PRECIO UNITARIO]]</f>
        <v>89.100000000000009</v>
      </c>
      <c r="H9120" s="1">
        <f t="shared" ca="1" si="142"/>
        <v>0.16423530492772054</v>
      </c>
      <c r="I9120" s="2">
        <f ca="1">+TablaVentas[[#This Row],[VENTAL TOTAL]]-TablaVentas[[#This Row],[VENTAL TOTAL]]*TablaVentas[[#This Row],[DESCUENTO]]</f>
        <v>74.46663433094011</v>
      </c>
      <c r="J9120" s="2">
        <f ca="1">0.18*TablaVentas[[#This Row],[SUBTOTAL]]</f>
        <v>13.403994179569219</v>
      </c>
      <c r="K9120" s="2">
        <f ca="1">+TablaVentas[[#This Row],[SUBTOTAL]]+TablaVentas[[#This Row],[IGV]]</f>
        <v>87.870628510509334</v>
      </c>
    </row>
    <row r="9121" spans="1:11" x14ac:dyDescent="0.25">
      <c r="A9121" t="s">
        <v>9130</v>
      </c>
      <c r="B9121" s="6">
        <v>45635</v>
      </c>
      <c r="C9121" t="s">
        <v>10012</v>
      </c>
      <c r="D9121" t="s">
        <v>10019</v>
      </c>
      <c r="E9121">
        <v>17</v>
      </c>
      <c r="F9121">
        <f>+_xlfn.XLOOKUP(TablaVentas[[#This Row],[PRODUCTO FINANCIERO]],TablaPrecios[PRODUCTO FINANCIERO],TablaPrecios[PRECIO UNIT],0)</f>
        <v>9.9</v>
      </c>
      <c r="G9121" s="2">
        <f>+TablaVentas[[#This Row],[CANTIDAD]]*TablaVentas[[#This Row],[PRECIO UNITARIO]]</f>
        <v>168.3</v>
      </c>
      <c r="H9121" s="1">
        <f t="shared" ca="1" si="142"/>
        <v>0.13391968512342156</v>
      </c>
      <c r="I9121" s="2">
        <f ca="1">+TablaVentas[[#This Row],[VENTAL TOTAL]]-TablaVentas[[#This Row],[VENTAL TOTAL]]*TablaVentas[[#This Row],[DESCUENTO]]</f>
        <v>145.76131699372817</v>
      </c>
      <c r="J9121" s="2">
        <f ca="1">0.18*TablaVentas[[#This Row],[SUBTOTAL]]</f>
        <v>26.237037058871071</v>
      </c>
      <c r="K9121" s="2">
        <f ca="1">+TablaVentas[[#This Row],[SUBTOTAL]]+TablaVentas[[#This Row],[IGV]]</f>
        <v>171.99835405259924</v>
      </c>
    </row>
    <row r="9122" spans="1:11" x14ac:dyDescent="0.25">
      <c r="A9122" t="s">
        <v>9131</v>
      </c>
      <c r="B9122" s="6">
        <v>45939</v>
      </c>
      <c r="C9122" t="s">
        <v>10016</v>
      </c>
      <c r="D9122" t="s">
        <v>10017</v>
      </c>
      <c r="E9122">
        <v>8</v>
      </c>
      <c r="F9122">
        <f>+_xlfn.XLOOKUP(TablaVentas[[#This Row],[PRODUCTO FINANCIERO]],TablaPrecios[PRODUCTO FINANCIERO],TablaPrecios[PRECIO UNIT],0)</f>
        <v>9.9</v>
      </c>
      <c r="G9122" s="2">
        <f>+TablaVentas[[#This Row],[CANTIDAD]]*TablaVentas[[#This Row],[PRECIO UNITARIO]]</f>
        <v>79.2</v>
      </c>
      <c r="H9122" s="1">
        <f t="shared" ca="1" si="142"/>
        <v>0.15485855366317511</v>
      </c>
      <c r="I9122" s="2">
        <f ca="1">+TablaVentas[[#This Row],[VENTAL TOTAL]]-TablaVentas[[#This Row],[VENTAL TOTAL]]*TablaVentas[[#This Row],[DESCUENTO]]</f>
        <v>66.935202549876536</v>
      </c>
      <c r="J9122" s="2">
        <f ca="1">0.18*TablaVentas[[#This Row],[SUBTOTAL]]</f>
        <v>12.048336458977776</v>
      </c>
      <c r="K9122" s="2">
        <f ca="1">+TablaVentas[[#This Row],[SUBTOTAL]]+TablaVentas[[#This Row],[IGV]]</f>
        <v>78.983539008854308</v>
      </c>
    </row>
    <row r="9123" spans="1:11" x14ac:dyDescent="0.25">
      <c r="A9123" t="s">
        <v>9132</v>
      </c>
      <c r="B9123" s="6">
        <v>45402</v>
      </c>
      <c r="C9123" t="s">
        <v>10013</v>
      </c>
      <c r="D9123" t="s">
        <v>10022</v>
      </c>
      <c r="E9123">
        <v>16</v>
      </c>
      <c r="F9123">
        <f>+_xlfn.XLOOKUP(TablaVentas[[#This Row],[PRODUCTO FINANCIERO]],TablaPrecios[PRODUCTO FINANCIERO],TablaPrecios[PRECIO UNIT],0)</f>
        <v>20.9</v>
      </c>
      <c r="G9123" s="2">
        <f>+TablaVentas[[#This Row],[CANTIDAD]]*TablaVentas[[#This Row],[PRECIO UNITARIO]]</f>
        <v>334.4</v>
      </c>
      <c r="H9123" s="1">
        <f t="shared" ca="1" si="142"/>
        <v>0.16690583442446161</v>
      </c>
      <c r="I9123" s="2">
        <f ca="1">+TablaVentas[[#This Row],[VENTAL TOTAL]]-TablaVentas[[#This Row],[VENTAL TOTAL]]*TablaVentas[[#This Row],[DESCUENTO]]</f>
        <v>278.58668896846001</v>
      </c>
      <c r="J9123" s="2">
        <f ca="1">0.18*TablaVentas[[#This Row],[SUBTOTAL]]</f>
        <v>50.145604014322799</v>
      </c>
      <c r="K9123" s="2">
        <f ca="1">+TablaVentas[[#This Row],[SUBTOTAL]]+TablaVentas[[#This Row],[IGV]]</f>
        <v>328.73229298278284</v>
      </c>
    </row>
    <row r="9124" spans="1:11" x14ac:dyDescent="0.25">
      <c r="A9124" t="s">
        <v>9133</v>
      </c>
      <c r="B9124" s="6">
        <v>46168</v>
      </c>
      <c r="C9124" t="s">
        <v>10016</v>
      </c>
      <c r="D9124" t="s">
        <v>10019</v>
      </c>
      <c r="E9124">
        <v>18</v>
      </c>
      <c r="F9124">
        <f>+_xlfn.XLOOKUP(TablaVentas[[#This Row],[PRODUCTO FINANCIERO]],TablaPrecios[PRODUCTO FINANCIERO],TablaPrecios[PRECIO UNIT],0)</f>
        <v>9.9</v>
      </c>
      <c r="G9124" s="2">
        <f>+TablaVentas[[#This Row],[CANTIDAD]]*TablaVentas[[#This Row],[PRECIO UNITARIO]]</f>
        <v>178.20000000000002</v>
      </c>
      <c r="H9124" s="1">
        <f t="shared" ca="1" si="142"/>
        <v>0.1038112847457997</v>
      </c>
      <c r="I9124" s="2">
        <f ca="1">+TablaVentas[[#This Row],[VENTAL TOTAL]]-TablaVentas[[#This Row],[VENTAL TOTAL]]*TablaVentas[[#This Row],[DESCUENTO]]</f>
        <v>159.7008290582985</v>
      </c>
      <c r="J9124" s="2">
        <f ca="1">0.18*TablaVentas[[#This Row],[SUBTOTAL]]</f>
        <v>28.746149230493728</v>
      </c>
      <c r="K9124" s="2">
        <f ca="1">+TablaVentas[[#This Row],[SUBTOTAL]]+TablaVentas[[#This Row],[IGV]]</f>
        <v>188.44697828879222</v>
      </c>
    </row>
    <row r="9125" spans="1:11" x14ac:dyDescent="0.25">
      <c r="A9125" t="s">
        <v>9134</v>
      </c>
      <c r="B9125" s="6">
        <v>46322</v>
      </c>
      <c r="C9125" t="s">
        <v>10015</v>
      </c>
      <c r="D9125" t="s">
        <v>10020</v>
      </c>
      <c r="E9125">
        <v>13</v>
      </c>
      <c r="F9125">
        <f>+_xlfn.XLOOKUP(TablaVentas[[#This Row],[PRODUCTO FINANCIERO]],TablaPrecios[PRODUCTO FINANCIERO],TablaPrecios[PRECIO UNIT],0)</f>
        <v>14.9</v>
      </c>
      <c r="G9125" s="2">
        <f>+TablaVentas[[#This Row],[CANTIDAD]]*TablaVentas[[#This Row],[PRECIO UNITARIO]]</f>
        <v>193.70000000000002</v>
      </c>
      <c r="H9125" s="1">
        <f t="shared" ca="1" si="142"/>
        <v>0.12849128329176809</v>
      </c>
      <c r="I9125" s="2">
        <f ca="1">+TablaVentas[[#This Row],[VENTAL TOTAL]]-TablaVentas[[#This Row],[VENTAL TOTAL]]*TablaVentas[[#This Row],[DESCUENTO]]</f>
        <v>168.81123842638453</v>
      </c>
      <c r="J9125" s="2">
        <f ca="1">0.18*TablaVentas[[#This Row],[SUBTOTAL]]</f>
        <v>30.386022916749216</v>
      </c>
      <c r="K9125" s="2">
        <f ca="1">+TablaVentas[[#This Row],[SUBTOTAL]]+TablaVentas[[#This Row],[IGV]]</f>
        <v>199.19726134313376</v>
      </c>
    </row>
    <row r="9126" spans="1:11" x14ac:dyDescent="0.25">
      <c r="A9126" t="s">
        <v>9135</v>
      </c>
      <c r="B9126" s="6">
        <v>45475</v>
      </c>
      <c r="C9126" t="s">
        <v>10011</v>
      </c>
      <c r="D9126" t="s">
        <v>10022</v>
      </c>
      <c r="E9126">
        <v>5</v>
      </c>
      <c r="F9126">
        <f>+_xlfn.XLOOKUP(TablaVentas[[#This Row],[PRODUCTO FINANCIERO]],TablaPrecios[PRODUCTO FINANCIERO],TablaPrecios[PRECIO UNIT],0)</f>
        <v>20.9</v>
      </c>
      <c r="G9126" s="2">
        <f>+TablaVentas[[#This Row],[CANTIDAD]]*TablaVentas[[#This Row],[PRECIO UNITARIO]]</f>
        <v>104.5</v>
      </c>
      <c r="H9126" s="1">
        <f t="shared" ca="1" si="142"/>
        <v>0.18928133329870106</v>
      </c>
      <c r="I9126" s="2">
        <f ca="1">+TablaVentas[[#This Row],[VENTAL TOTAL]]-TablaVentas[[#This Row],[VENTAL TOTAL]]*TablaVentas[[#This Row],[DESCUENTO]]</f>
        <v>84.720100670285746</v>
      </c>
      <c r="J9126" s="2">
        <f ca="1">0.18*TablaVentas[[#This Row],[SUBTOTAL]]</f>
        <v>15.249618120651434</v>
      </c>
      <c r="K9126" s="2">
        <f ca="1">+TablaVentas[[#This Row],[SUBTOTAL]]+TablaVentas[[#This Row],[IGV]]</f>
        <v>99.969718790937179</v>
      </c>
    </row>
    <row r="9127" spans="1:11" x14ac:dyDescent="0.25">
      <c r="A9127" t="s">
        <v>9136</v>
      </c>
      <c r="B9127" s="6">
        <v>46213</v>
      </c>
      <c r="C9127" t="s">
        <v>10012</v>
      </c>
      <c r="D9127" t="s">
        <v>10022</v>
      </c>
      <c r="E9127">
        <v>10</v>
      </c>
      <c r="F9127">
        <f>+_xlfn.XLOOKUP(TablaVentas[[#This Row],[PRODUCTO FINANCIERO]],TablaPrecios[PRODUCTO FINANCIERO],TablaPrecios[PRECIO UNIT],0)</f>
        <v>20.9</v>
      </c>
      <c r="G9127" s="2">
        <f>+TablaVentas[[#This Row],[CANTIDAD]]*TablaVentas[[#This Row],[PRECIO UNITARIO]]</f>
        <v>209</v>
      </c>
      <c r="H9127" s="1">
        <f t="shared" ca="1" si="142"/>
        <v>0.15281096239807818</v>
      </c>
      <c r="I9127" s="2">
        <f ca="1">+TablaVentas[[#This Row],[VENTAL TOTAL]]-TablaVentas[[#This Row],[VENTAL TOTAL]]*TablaVentas[[#This Row],[DESCUENTO]]</f>
        <v>177.06250885880166</v>
      </c>
      <c r="J9127" s="2">
        <f ca="1">0.18*TablaVentas[[#This Row],[SUBTOTAL]]</f>
        <v>31.871251594584297</v>
      </c>
      <c r="K9127" s="2">
        <f ca="1">+TablaVentas[[#This Row],[SUBTOTAL]]+TablaVentas[[#This Row],[IGV]]</f>
        <v>208.93376045338596</v>
      </c>
    </row>
    <row r="9128" spans="1:11" x14ac:dyDescent="0.25">
      <c r="A9128" t="s">
        <v>9137</v>
      </c>
      <c r="B9128" s="6">
        <v>45466</v>
      </c>
      <c r="C9128" t="s">
        <v>10013</v>
      </c>
      <c r="D9128" t="s">
        <v>10019</v>
      </c>
      <c r="E9128">
        <v>4</v>
      </c>
      <c r="F9128">
        <f>+_xlfn.XLOOKUP(TablaVentas[[#This Row],[PRODUCTO FINANCIERO]],TablaPrecios[PRODUCTO FINANCIERO],TablaPrecios[PRECIO UNIT],0)</f>
        <v>9.9</v>
      </c>
      <c r="G9128" s="2">
        <f>+TablaVentas[[#This Row],[CANTIDAD]]*TablaVentas[[#This Row],[PRECIO UNITARIO]]</f>
        <v>39.6</v>
      </c>
      <c r="H9128" s="1">
        <f t="shared" ca="1" si="142"/>
        <v>0.11338258397577362</v>
      </c>
      <c r="I9128" s="2">
        <f ca="1">+TablaVentas[[#This Row],[VENTAL TOTAL]]-TablaVentas[[#This Row],[VENTAL TOTAL]]*TablaVentas[[#This Row],[DESCUENTO]]</f>
        <v>35.110049674559363</v>
      </c>
      <c r="J9128" s="2">
        <f ca="1">0.18*TablaVentas[[#This Row],[SUBTOTAL]]</f>
        <v>6.3198089414206855</v>
      </c>
      <c r="K9128" s="2">
        <f ca="1">+TablaVentas[[#This Row],[SUBTOTAL]]+TablaVentas[[#This Row],[IGV]]</f>
        <v>41.429858615980052</v>
      </c>
    </row>
    <row r="9129" spans="1:11" x14ac:dyDescent="0.25">
      <c r="A9129" t="s">
        <v>9138</v>
      </c>
      <c r="B9129" s="6">
        <v>45935</v>
      </c>
      <c r="C9129" t="s">
        <v>10013</v>
      </c>
      <c r="D9129" t="s">
        <v>10017</v>
      </c>
      <c r="E9129">
        <v>5</v>
      </c>
      <c r="F9129">
        <f>+_xlfn.XLOOKUP(TablaVentas[[#This Row],[PRODUCTO FINANCIERO]],TablaPrecios[PRODUCTO FINANCIERO],TablaPrecios[PRECIO UNIT],0)</f>
        <v>9.9</v>
      </c>
      <c r="G9129" s="2">
        <f>+TablaVentas[[#This Row],[CANTIDAD]]*TablaVentas[[#This Row],[PRECIO UNITARIO]]</f>
        <v>49.5</v>
      </c>
      <c r="H9129" s="1">
        <f t="shared" ca="1" si="142"/>
        <v>0.16835722385863477</v>
      </c>
      <c r="I9129" s="2">
        <f ca="1">+TablaVentas[[#This Row],[VENTAL TOTAL]]-TablaVentas[[#This Row],[VENTAL TOTAL]]*TablaVentas[[#This Row],[DESCUENTO]]</f>
        <v>41.166317418997579</v>
      </c>
      <c r="J9129" s="2">
        <f ca="1">0.18*TablaVentas[[#This Row],[SUBTOTAL]]</f>
        <v>7.4099371354195638</v>
      </c>
      <c r="K9129" s="2">
        <f ca="1">+TablaVentas[[#This Row],[SUBTOTAL]]+TablaVentas[[#This Row],[IGV]]</f>
        <v>48.57625455441714</v>
      </c>
    </row>
    <row r="9130" spans="1:11" x14ac:dyDescent="0.25">
      <c r="A9130" t="s">
        <v>9139</v>
      </c>
      <c r="B9130" s="6">
        <v>46120</v>
      </c>
      <c r="C9130" t="s">
        <v>10012</v>
      </c>
      <c r="D9130" t="s">
        <v>10020</v>
      </c>
      <c r="E9130">
        <v>12</v>
      </c>
      <c r="F9130">
        <f>+_xlfn.XLOOKUP(TablaVentas[[#This Row],[PRODUCTO FINANCIERO]],TablaPrecios[PRODUCTO FINANCIERO],TablaPrecios[PRECIO UNIT],0)</f>
        <v>14.9</v>
      </c>
      <c r="G9130" s="2">
        <f>+TablaVentas[[#This Row],[CANTIDAD]]*TablaVentas[[#This Row],[PRECIO UNITARIO]]</f>
        <v>178.8</v>
      </c>
      <c r="H9130" s="1">
        <f t="shared" ca="1" si="142"/>
        <v>0.11507023800398403</v>
      </c>
      <c r="I9130" s="2">
        <f ca="1">+TablaVentas[[#This Row],[VENTAL TOTAL]]-TablaVentas[[#This Row],[VENTAL TOTAL]]*TablaVentas[[#This Row],[DESCUENTO]]</f>
        <v>158.22544144488768</v>
      </c>
      <c r="J9130" s="2">
        <f ca="1">0.18*TablaVentas[[#This Row],[SUBTOTAL]]</f>
        <v>28.480579460079781</v>
      </c>
      <c r="K9130" s="2">
        <f ca="1">+TablaVentas[[#This Row],[SUBTOTAL]]+TablaVentas[[#This Row],[IGV]]</f>
        <v>186.70602090496746</v>
      </c>
    </row>
    <row r="9131" spans="1:11" x14ac:dyDescent="0.25">
      <c r="A9131" t="s">
        <v>9140</v>
      </c>
      <c r="B9131" s="6">
        <v>46011</v>
      </c>
      <c r="C9131" t="s">
        <v>10013</v>
      </c>
      <c r="D9131" t="s">
        <v>10017</v>
      </c>
      <c r="E9131">
        <v>20</v>
      </c>
      <c r="F9131">
        <f>+_xlfn.XLOOKUP(TablaVentas[[#This Row],[PRODUCTO FINANCIERO]],TablaPrecios[PRODUCTO FINANCIERO],TablaPrecios[PRECIO UNIT],0)</f>
        <v>9.9</v>
      </c>
      <c r="G9131" s="2">
        <f>+TablaVentas[[#This Row],[CANTIDAD]]*TablaVentas[[#This Row],[PRECIO UNITARIO]]</f>
        <v>198</v>
      </c>
      <c r="H9131" s="1">
        <f t="shared" ca="1" si="142"/>
        <v>0.19944987435509753</v>
      </c>
      <c r="I9131" s="2">
        <f ca="1">+TablaVentas[[#This Row],[VENTAL TOTAL]]-TablaVentas[[#This Row],[VENTAL TOTAL]]*TablaVentas[[#This Row],[DESCUENTO]]</f>
        <v>158.50892487769067</v>
      </c>
      <c r="J9131" s="2">
        <f ca="1">0.18*TablaVentas[[#This Row],[SUBTOTAL]]</f>
        <v>28.531606477984319</v>
      </c>
      <c r="K9131" s="2">
        <f ca="1">+TablaVentas[[#This Row],[SUBTOTAL]]+TablaVentas[[#This Row],[IGV]]</f>
        <v>187.040531355675</v>
      </c>
    </row>
    <row r="9132" spans="1:11" x14ac:dyDescent="0.25">
      <c r="A9132" t="s">
        <v>9141</v>
      </c>
      <c r="B9132" s="6">
        <v>46331</v>
      </c>
      <c r="C9132" t="s">
        <v>10016</v>
      </c>
      <c r="D9132" t="s">
        <v>10018</v>
      </c>
      <c r="E9132">
        <v>5</v>
      </c>
      <c r="F9132">
        <f>+_xlfn.XLOOKUP(TablaVentas[[#This Row],[PRODUCTO FINANCIERO]],TablaPrecios[PRODUCTO FINANCIERO],TablaPrecios[PRECIO UNIT],0)</f>
        <v>14.9</v>
      </c>
      <c r="G9132" s="2">
        <f>+TablaVentas[[#This Row],[CANTIDAD]]*TablaVentas[[#This Row],[PRECIO UNITARIO]]</f>
        <v>74.5</v>
      </c>
      <c r="H9132" s="1">
        <f t="shared" ca="1" si="142"/>
        <v>0.17109043394192214</v>
      </c>
      <c r="I9132" s="2">
        <f ca="1">+TablaVentas[[#This Row],[VENTAL TOTAL]]-TablaVentas[[#This Row],[VENTAL TOTAL]]*TablaVentas[[#This Row],[DESCUENTO]]</f>
        <v>61.753762671326797</v>
      </c>
      <c r="J9132" s="2">
        <f ca="1">0.18*TablaVentas[[#This Row],[SUBTOTAL]]</f>
        <v>11.115677280838822</v>
      </c>
      <c r="K9132" s="2">
        <f ca="1">+TablaVentas[[#This Row],[SUBTOTAL]]+TablaVentas[[#This Row],[IGV]]</f>
        <v>72.869439952165621</v>
      </c>
    </row>
    <row r="9133" spans="1:11" x14ac:dyDescent="0.25">
      <c r="A9133" t="s">
        <v>9142</v>
      </c>
      <c r="B9133" s="6">
        <v>45976</v>
      </c>
      <c r="C9133" t="s">
        <v>10016</v>
      </c>
      <c r="D9133" t="s">
        <v>10018</v>
      </c>
      <c r="E9133">
        <v>4</v>
      </c>
      <c r="F9133">
        <f>+_xlfn.XLOOKUP(TablaVentas[[#This Row],[PRODUCTO FINANCIERO]],TablaPrecios[PRODUCTO FINANCIERO],TablaPrecios[PRECIO UNIT],0)</f>
        <v>14.9</v>
      </c>
      <c r="G9133" s="2">
        <f>+TablaVentas[[#This Row],[CANTIDAD]]*TablaVentas[[#This Row],[PRECIO UNITARIO]]</f>
        <v>59.6</v>
      </c>
      <c r="H9133" s="1">
        <f t="shared" ca="1" si="142"/>
        <v>0.18701256797399315</v>
      </c>
      <c r="I9133" s="2">
        <f ca="1">+TablaVentas[[#This Row],[VENTAL TOTAL]]-TablaVentas[[#This Row],[VENTAL TOTAL]]*TablaVentas[[#This Row],[DESCUENTO]]</f>
        <v>48.454050948750009</v>
      </c>
      <c r="J9133" s="2">
        <f ca="1">0.18*TablaVentas[[#This Row],[SUBTOTAL]]</f>
        <v>8.7217291707750011</v>
      </c>
      <c r="K9133" s="2">
        <f ca="1">+TablaVentas[[#This Row],[SUBTOTAL]]+TablaVentas[[#This Row],[IGV]]</f>
        <v>57.175780119525008</v>
      </c>
    </row>
    <row r="9134" spans="1:11" x14ac:dyDescent="0.25">
      <c r="A9134" t="s">
        <v>9143</v>
      </c>
      <c r="B9134" s="6">
        <v>46199</v>
      </c>
      <c r="C9134" t="s">
        <v>10012</v>
      </c>
      <c r="D9134" t="s">
        <v>10022</v>
      </c>
      <c r="E9134">
        <v>14</v>
      </c>
      <c r="F9134">
        <f>+_xlfn.XLOOKUP(TablaVentas[[#This Row],[PRODUCTO FINANCIERO]],TablaPrecios[PRODUCTO FINANCIERO],TablaPrecios[PRECIO UNIT],0)</f>
        <v>20.9</v>
      </c>
      <c r="G9134" s="2">
        <f>+TablaVentas[[#This Row],[CANTIDAD]]*TablaVentas[[#This Row],[PRECIO UNITARIO]]</f>
        <v>292.59999999999997</v>
      </c>
      <c r="H9134" s="1">
        <f t="shared" ca="1" si="142"/>
        <v>0.10620017778933256</v>
      </c>
      <c r="I9134" s="2">
        <f ca="1">+TablaVentas[[#This Row],[VENTAL TOTAL]]-TablaVentas[[#This Row],[VENTAL TOTAL]]*TablaVentas[[#This Row],[DESCUENTO]]</f>
        <v>261.52582797884128</v>
      </c>
      <c r="J9134" s="2">
        <f ca="1">0.18*TablaVentas[[#This Row],[SUBTOTAL]]</f>
        <v>47.074649036191431</v>
      </c>
      <c r="K9134" s="2">
        <f ca="1">+TablaVentas[[#This Row],[SUBTOTAL]]+TablaVentas[[#This Row],[IGV]]</f>
        <v>308.60047701503271</v>
      </c>
    </row>
    <row r="9135" spans="1:11" x14ac:dyDescent="0.25">
      <c r="A9135" t="s">
        <v>9144</v>
      </c>
      <c r="B9135" s="6">
        <v>46177</v>
      </c>
      <c r="C9135" t="s">
        <v>10014</v>
      </c>
      <c r="D9135" t="s">
        <v>10020</v>
      </c>
      <c r="E9135">
        <v>14</v>
      </c>
      <c r="F9135">
        <f>+_xlfn.XLOOKUP(TablaVentas[[#This Row],[PRODUCTO FINANCIERO]],TablaPrecios[PRODUCTO FINANCIERO],TablaPrecios[PRECIO UNIT],0)</f>
        <v>14.9</v>
      </c>
      <c r="G9135" s="2">
        <f>+TablaVentas[[#This Row],[CANTIDAD]]*TablaVentas[[#This Row],[PRECIO UNITARIO]]</f>
        <v>208.6</v>
      </c>
      <c r="H9135" s="1">
        <f t="shared" ca="1" si="142"/>
        <v>0.18054361954781378</v>
      </c>
      <c r="I9135" s="2">
        <f ca="1">+TablaVentas[[#This Row],[VENTAL TOTAL]]-TablaVentas[[#This Row],[VENTAL TOTAL]]*TablaVentas[[#This Row],[DESCUENTO]]</f>
        <v>170.93860096232603</v>
      </c>
      <c r="J9135" s="2">
        <f ca="1">0.18*TablaVentas[[#This Row],[SUBTOTAL]]</f>
        <v>30.768948173218686</v>
      </c>
      <c r="K9135" s="2">
        <f ca="1">+TablaVentas[[#This Row],[SUBTOTAL]]+TablaVentas[[#This Row],[IGV]]</f>
        <v>201.70754913554472</v>
      </c>
    </row>
    <row r="9136" spans="1:11" x14ac:dyDescent="0.25">
      <c r="A9136" t="s">
        <v>9145</v>
      </c>
      <c r="B9136" s="6">
        <v>45432</v>
      </c>
      <c r="C9136" t="s">
        <v>10016</v>
      </c>
      <c r="D9136" t="s">
        <v>10019</v>
      </c>
      <c r="E9136">
        <v>18</v>
      </c>
      <c r="F9136">
        <f>+_xlfn.XLOOKUP(TablaVentas[[#This Row],[PRODUCTO FINANCIERO]],TablaPrecios[PRODUCTO FINANCIERO],TablaPrecios[PRECIO UNIT],0)</f>
        <v>9.9</v>
      </c>
      <c r="G9136" s="2">
        <f>+TablaVentas[[#This Row],[CANTIDAD]]*TablaVentas[[#This Row],[PRECIO UNITARIO]]</f>
        <v>178.20000000000002</v>
      </c>
      <c r="H9136" s="1">
        <f t="shared" ca="1" si="142"/>
        <v>0.12358665927975844</v>
      </c>
      <c r="I9136" s="2">
        <f ca="1">+TablaVentas[[#This Row],[VENTAL TOTAL]]-TablaVentas[[#This Row],[VENTAL TOTAL]]*TablaVentas[[#This Row],[DESCUENTO]]</f>
        <v>156.17685731634705</v>
      </c>
      <c r="J9136" s="2">
        <f ca="1">0.18*TablaVentas[[#This Row],[SUBTOTAL]]</f>
        <v>28.111834316942467</v>
      </c>
      <c r="K9136" s="2">
        <f ca="1">+TablaVentas[[#This Row],[SUBTOTAL]]+TablaVentas[[#This Row],[IGV]]</f>
        <v>184.28869163328952</v>
      </c>
    </row>
    <row r="9137" spans="1:11" x14ac:dyDescent="0.25">
      <c r="A9137" t="s">
        <v>9146</v>
      </c>
      <c r="B9137" s="6">
        <v>46006</v>
      </c>
      <c r="C9137" t="s">
        <v>10012</v>
      </c>
      <c r="D9137" t="s">
        <v>10020</v>
      </c>
      <c r="E9137">
        <v>3</v>
      </c>
      <c r="F9137">
        <f>+_xlfn.XLOOKUP(TablaVentas[[#This Row],[PRODUCTO FINANCIERO]],TablaPrecios[PRODUCTO FINANCIERO],TablaPrecios[PRECIO UNIT],0)</f>
        <v>14.9</v>
      </c>
      <c r="G9137" s="2">
        <f>+TablaVentas[[#This Row],[CANTIDAD]]*TablaVentas[[#This Row],[PRECIO UNITARIO]]</f>
        <v>44.7</v>
      </c>
      <c r="H9137" s="1">
        <f t="shared" ca="1" si="142"/>
        <v>0.14081102115303334</v>
      </c>
      <c r="I9137" s="2">
        <f ca="1">+TablaVentas[[#This Row],[VENTAL TOTAL]]-TablaVentas[[#This Row],[VENTAL TOTAL]]*TablaVentas[[#This Row],[DESCUENTO]]</f>
        <v>38.405747354459415</v>
      </c>
      <c r="J9137" s="2">
        <f ca="1">0.18*TablaVentas[[#This Row],[SUBTOTAL]]</f>
        <v>6.9130345238026942</v>
      </c>
      <c r="K9137" s="2">
        <f ca="1">+TablaVentas[[#This Row],[SUBTOTAL]]+TablaVentas[[#This Row],[IGV]]</f>
        <v>45.318781878262108</v>
      </c>
    </row>
    <row r="9138" spans="1:11" x14ac:dyDescent="0.25">
      <c r="A9138" t="s">
        <v>9147</v>
      </c>
      <c r="B9138" s="6">
        <v>45745</v>
      </c>
      <c r="C9138" t="s">
        <v>10013</v>
      </c>
      <c r="D9138" t="s">
        <v>10020</v>
      </c>
      <c r="E9138">
        <v>19</v>
      </c>
      <c r="F9138">
        <f>+_xlfn.XLOOKUP(TablaVentas[[#This Row],[PRODUCTO FINANCIERO]],TablaPrecios[PRODUCTO FINANCIERO],TablaPrecios[PRECIO UNIT],0)</f>
        <v>14.9</v>
      </c>
      <c r="G9138" s="2">
        <f>+TablaVentas[[#This Row],[CANTIDAD]]*TablaVentas[[#This Row],[PRECIO UNITARIO]]</f>
        <v>283.10000000000002</v>
      </c>
      <c r="H9138" s="1">
        <f t="shared" ca="1" si="142"/>
        <v>0.11706798009320818</v>
      </c>
      <c r="I9138" s="2">
        <f ca="1">+TablaVentas[[#This Row],[VENTAL TOTAL]]-TablaVentas[[#This Row],[VENTAL TOTAL]]*TablaVentas[[#This Row],[DESCUENTO]]</f>
        <v>249.95805483561278</v>
      </c>
      <c r="J9138" s="2">
        <f ca="1">0.18*TablaVentas[[#This Row],[SUBTOTAL]]</f>
        <v>44.992449870410297</v>
      </c>
      <c r="K9138" s="2">
        <f ca="1">+TablaVentas[[#This Row],[SUBTOTAL]]+TablaVentas[[#This Row],[IGV]]</f>
        <v>294.95050470602308</v>
      </c>
    </row>
    <row r="9139" spans="1:11" x14ac:dyDescent="0.25">
      <c r="A9139" t="s">
        <v>9148</v>
      </c>
      <c r="B9139" s="6">
        <v>45719</v>
      </c>
      <c r="C9139" t="s">
        <v>10012</v>
      </c>
      <c r="D9139" t="s">
        <v>10018</v>
      </c>
      <c r="E9139">
        <v>7</v>
      </c>
      <c r="F9139">
        <f>+_xlfn.XLOOKUP(TablaVentas[[#This Row],[PRODUCTO FINANCIERO]],TablaPrecios[PRODUCTO FINANCIERO],TablaPrecios[PRECIO UNIT],0)</f>
        <v>14.9</v>
      </c>
      <c r="G9139" s="2">
        <f>+TablaVentas[[#This Row],[CANTIDAD]]*TablaVentas[[#This Row],[PRECIO UNITARIO]]</f>
        <v>104.3</v>
      </c>
      <c r="H9139" s="1">
        <f t="shared" ca="1" si="142"/>
        <v>0.1241749915472812</v>
      </c>
      <c r="I9139" s="2">
        <f ca="1">+TablaVentas[[#This Row],[VENTAL TOTAL]]-TablaVentas[[#This Row],[VENTAL TOTAL]]*TablaVentas[[#This Row],[DESCUENTO]]</f>
        <v>91.348548381618571</v>
      </c>
      <c r="J9139" s="2">
        <f ca="1">0.18*TablaVentas[[#This Row],[SUBTOTAL]]</f>
        <v>16.442738708691341</v>
      </c>
      <c r="K9139" s="2">
        <f ca="1">+TablaVentas[[#This Row],[SUBTOTAL]]+TablaVentas[[#This Row],[IGV]]</f>
        <v>107.79128709030991</v>
      </c>
    </row>
    <row r="9140" spans="1:11" x14ac:dyDescent="0.25">
      <c r="A9140" t="s">
        <v>9149</v>
      </c>
      <c r="B9140" s="6">
        <v>46329</v>
      </c>
      <c r="C9140" t="s">
        <v>10014</v>
      </c>
      <c r="D9140" t="s">
        <v>10017</v>
      </c>
      <c r="E9140">
        <v>15</v>
      </c>
      <c r="F9140">
        <f>+_xlfn.XLOOKUP(TablaVentas[[#This Row],[PRODUCTO FINANCIERO]],TablaPrecios[PRODUCTO FINANCIERO],TablaPrecios[PRECIO UNIT],0)</f>
        <v>9.9</v>
      </c>
      <c r="G9140" s="2">
        <f>+TablaVentas[[#This Row],[CANTIDAD]]*TablaVentas[[#This Row],[PRECIO UNITARIO]]</f>
        <v>148.5</v>
      </c>
      <c r="H9140" s="1">
        <f t="shared" ca="1" si="142"/>
        <v>0.1873854436154373</v>
      </c>
      <c r="I9140" s="2">
        <f ca="1">+TablaVentas[[#This Row],[VENTAL TOTAL]]-TablaVentas[[#This Row],[VENTAL TOTAL]]*TablaVentas[[#This Row],[DESCUENTO]]</f>
        <v>120.67326162310756</v>
      </c>
      <c r="J9140" s="2">
        <f ca="1">0.18*TablaVentas[[#This Row],[SUBTOTAL]]</f>
        <v>21.721187092159361</v>
      </c>
      <c r="K9140" s="2">
        <f ca="1">+TablaVentas[[#This Row],[SUBTOTAL]]+TablaVentas[[#This Row],[IGV]]</f>
        <v>142.39444871526692</v>
      </c>
    </row>
    <row r="9141" spans="1:11" x14ac:dyDescent="0.25">
      <c r="A9141" t="s">
        <v>9150</v>
      </c>
      <c r="B9141" s="6">
        <v>45304</v>
      </c>
      <c r="C9141" t="s">
        <v>10016</v>
      </c>
      <c r="D9141" t="s">
        <v>10018</v>
      </c>
      <c r="E9141">
        <v>13</v>
      </c>
      <c r="F9141">
        <f>+_xlfn.XLOOKUP(TablaVentas[[#This Row],[PRODUCTO FINANCIERO]],TablaPrecios[PRODUCTO FINANCIERO],TablaPrecios[PRECIO UNIT],0)</f>
        <v>14.9</v>
      </c>
      <c r="G9141" s="2">
        <f>+TablaVentas[[#This Row],[CANTIDAD]]*TablaVentas[[#This Row],[PRECIO UNITARIO]]</f>
        <v>193.70000000000002</v>
      </c>
      <c r="H9141" s="1">
        <f t="shared" ca="1" si="142"/>
        <v>0.19447806058405254</v>
      </c>
      <c r="I9141" s="2">
        <f ca="1">+TablaVentas[[#This Row],[VENTAL TOTAL]]-TablaVentas[[#This Row],[VENTAL TOTAL]]*TablaVentas[[#This Row],[DESCUENTO]]</f>
        <v>156.02959966486904</v>
      </c>
      <c r="J9141" s="2">
        <f ca="1">0.18*TablaVentas[[#This Row],[SUBTOTAL]]</f>
        <v>28.085327939676425</v>
      </c>
      <c r="K9141" s="2">
        <f ca="1">+TablaVentas[[#This Row],[SUBTOTAL]]+TablaVentas[[#This Row],[IGV]]</f>
        <v>184.11492760454547</v>
      </c>
    </row>
    <row r="9142" spans="1:11" x14ac:dyDescent="0.25">
      <c r="A9142" t="s">
        <v>9151</v>
      </c>
      <c r="B9142" s="6">
        <v>46065</v>
      </c>
      <c r="C9142" t="s">
        <v>10012</v>
      </c>
      <c r="D9142" t="s">
        <v>10017</v>
      </c>
      <c r="E9142">
        <v>14</v>
      </c>
      <c r="F9142">
        <f>+_xlfn.XLOOKUP(TablaVentas[[#This Row],[PRODUCTO FINANCIERO]],TablaPrecios[PRODUCTO FINANCIERO],TablaPrecios[PRECIO UNIT],0)</f>
        <v>9.9</v>
      </c>
      <c r="G9142" s="2">
        <f>+TablaVentas[[#This Row],[CANTIDAD]]*TablaVentas[[#This Row],[PRECIO UNITARIO]]</f>
        <v>138.6</v>
      </c>
      <c r="H9142" s="1">
        <f t="shared" ca="1" si="142"/>
        <v>0.18640680807145368</v>
      </c>
      <c r="I9142" s="2">
        <f ca="1">+TablaVentas[[#This Row],[VENTAL TOTAL]]-TablaVentas[[#This Row],[VENTAL TOTAL]]*TablaVentas[[#This Row],[DESCUENTO]]</f>
        <v>112.76401640129652</v>
      </c>
      <c r="J9142" s="2">
        <f ca="1">0.18*TablaVentas[[#This Row],[SUBTOTAL]]</f>
        <v>20.297522952233372</v>
      </c>
      <c r="K9142" s="2">
        <f ca="1">+TablaVentas[[#This Row],[SUBTOTAL]]+TablaVentas[[#This Row],[IGV]]</f>
        <v>133.06153935352989</v>
      </c>
    </row>
    <row r="9143" spans="1:11" x14ac:dyDescent="0.25">
      <c r="A9143" t="s">
        <v>9152</v>
      </c>
      <c r="B9143" s="6">
        <v>46365</v>
      </c>
      <c r="C9143" t="s">
        <v>10013</v>
      </c>
      <c r="D9143" t="s">
        <v>10018</v>
      </c>
      <c r="E9143">
        <v>19</v>
      </c>
      <c r="F9143">
        <f>+_xlfn.XLOOKUP(TablaVentas[[#This Row],[PRODUCTO FINANCIERO]],TablaPrecios[PRODUCTO FINANCIERO],TablaPrecios[PRECIO UNIT],0)</f>
        <v>14.9</v>
      </c>
      <c r="G9143" s="2">
        <f>+TablaVentas[[#This Row],[CANTIDAD]]*TablaVentas[[#This Row],[PRECIO UNITARIO]]</f>
        <v>283.10000000000002</v>
      </c>
      <c r="H9143" s="1">
        <f t="shared" ca="1" si="142"/>
        <v>0.19924039440964236</v>
      </c>
      <c r="I9143" s="2">
        <f ca="1">+TablaVentas[[#This Row],[VENTAL TOTAL]]-TablaVentas[[#This Row],[VENTAL TOTAL]]*TablaVentas[[#This Row],[DESCUENTO]]</f>
        <v>226.69504434263027</v>
      </c>
      <c r="J9143" s="2">
        <f ca="1">0.18*TablaVentas[[#This Row],[SUBTOTAL]]</f>
        <v>40.805107981673444</v>
      </c>
      <c r="K9143" s="2">
        <f ca="1">+TablaVentas[[#This Row],[SUBTOTAL]]+TablaVentas[[#This Row],[IGV]]</f>
        <v>267.50015232430371</v>
      </c>
    </row>
    <row r="9144" spans="1:11" x14ac:dyDescent="0.25">
      <c r="A9144" t="s">
        <v>9153</v>
      </c>
      <c r="B9144" s="6">
        <v>45674</v>
      </c>
      <c r="C9144" t="s">
        <v>10011</v>
      </c>
      <c r="D9144" t="s">
        <v>10020</v>
      </c>
      <c r="E9144">
        <v>3</v>
      </c>
      <c r="F9144">
        <f>+_xlfn.XLOOKUP(TablaVentas[[#This Row],[PRODUCTO FINANCIERO]],TablaPrecios[PRODUCTO FINANCIERO],TablaPrecios[PRECIO UNIT],0)</f>
        <v>14.9</v>
      </c>
      <c r="G9144" s="2">
        <f>+TablaVentas[[#This Row],[CANTIDAD]]*TablaVentas[[#This Row],[PRECIO UNITARIO]]</f>
        <v>44.7</v>
      </c>
      <c r="H9144" s="1">
        <f t="shared" ca="1" si="142"/>
        <v>0.11030318981556519</v>
      </c>
      <c r="I9144" s="2">
        <f ca="1">+TablaVentas[[#This Row],[VENTAL TOTAL]]-TablaVentas[[#This Row],[VENTAL TOTAL]]*TablaVentas[[#This Row],[DESCUENTO]]</f>
        <v>39.769447415244237</v>
      </c>
      <c r="J9144" s="2">
        <f ca="1">0.18*TablaVentas[[#This Row],[SUBTOTAL]]</f>
        <v>7.1585005347439621</v>
      </c>
      <c r="K9144" s="2">
        <f ca="1">+TablaVentas[[#This Row],[SUBTOTAL]]+TablaVentas[[#This Row],[IGV]]</f>
        <v>46.927947949988202</v>
      </c>
    </row>
    <row r="9145" spans="1:11" x14ac:dyDescent="0.25">
      <c r="A9145" t="s">
        <v>9154</v>
      </c>
      <c r="B9145" s="6">
        <v>45300</v>
      </c>
      <c r="C9145" t="s">
        <v>10011</v>
      </c>
      <c r="D9145" t="s">
        <v>10017</v>
      </c>
      <c r="E9145">
        <v>10</v>
      </c>
      <c r="F9145">
        <f>+_xlfn.XLOOKUP(TablaVentas[[#This Row],[PRODUCTO FINANCIERO]],TablaPrecios[PRODUCTO FINANCIERO],TablaPrecios[PRECIO UNIT],0)</f>
        <v>9.9</v>
      </c>
      <c r="G9145" s="2">
        <f>+TablaVentas[[#This Row],[CANTIDAD]]*TablaVentas[[#This Row],[PRECIO UNITARIO]]</f>
        <v>99</v>
      </c>
      <c r="H9145" s="1">
        <f t="shared" ca="1" si="142"/>
        <v>0.16138665766726581</v>
      </c>
      <c r="I9145" s="2">
        <f ca="1">+TablaVentas[[#This Row],[VENTAL TOTAL]]-TablaVentas[[#This Row],[VENTAL TOTAL]]*TablaVentas[[#This Row],[DESCUENTO]]</f>
        <v>83.02272089094069</v>
      </c>
      <c r="J9145" s="2">
        <f ca="1">0.18*TablaVentas[[#This Row],[SUBTOTAL]]</f>
        <v>14.944089760369323</v>
      </c>
      <c r="K9145" s="2">
        <f ca="1">+TablaVentas[[#This Row],[SUBTOTAL]]+TablaVentas[[#This Row],[IGV]]</f>
        <v>97.966810651310013</v>
      </c>
    </row>
    <row r="9146" spans="1:11" x14ac:dyDescent="0.25">
      <c r="A9146" t="s">
        <v>9155</v>
      </c>
      <c r="B9146" s="6">
        <v>46362</v>
      </c>
      <c r="C9146" t="s">
        <v>10014</v>
      </c>
      <c r="D9146" t="s">
        <v>10018</v>
      </c>
      <c r="E9146">
        <v>9</v>
      </c>
      <c r="F9146">
        <f>+_xlfn.XLOOKUP(TablaVentas[[#This Row],[PRODUCTO FINANCIERO]],TablaPrecios[PRODUCTO FINANCIERO],TablaPrecios[PRECIO UNIT],0)</f>
        <v>14.9</v>
      </c>
      <c r="G9146" s="2">
        <f>+TablaVentas[[#This Row],[CANTIDAD]]*TablaVentas[[#This Row],[PRECIO UNITARIO]]</f>
        <v>134.1</v>
      </c>
      <c r="H9146" s="1">
        <f t="shared" ca="1" si="142"/>
        <v>0.15764171257013906</v>
      </c>
      <c r="I9146" s="2">
        <f ca="1">+TablaVentas[[#This Row],[VENTAL TOTAL]]-TablaVentas[[#This Row],[VENTAL TOTAL]]*TablaVentas[[#This Row],[DESCUENTO]]</f>
        <v>112.96024634434434</v>
      </c>
      <c r="J9146" s="2">
        <f ca="1">0.18*TablaVentas[[#This Row],[SUBTOTAL]]</f>
        <v>20.332844341981982</v>
      </c>
      <c r="K9146" s="2">
        <f ca="1">+TablaVentas[[#This Row],[SUBTOTAL]]+TablaVentas[[#This Row],[IGV]]</f>
        <v>133.29309068632631</v>
      </c>
    </row>
    <row r="9147" spans="1:11" x14ac:dyDescent="0.25">
      <c r="A9147" t="s">
        <v>9156</v>
      </c>
      <c r="B9147" s="6">
        <v>46324</v>
      </c>
      <c r="C9147" t="s">
        <v>10015</v>
      </c>
      <c r="D9147" t="s">
        <v>10020</v>
      </c>
      <c r="E9147">
        <v>4</v>
      </c>
      <c r="F9147">
        <f>+_xlfn.XLOOKUP(TablaVentas[[#This Row],[PRODUCTO FINANCIERO]],TablaPrecios[PRODUCTO FINANCIERO],TablaPrecios[PRECIO UNIT],0)</f>
        <v>14.9</v>
      </c>
      <c r="G9147" s="2">
        <f>+TablaVentas[[#This Row],[CANTIDAD]]*TablaVentas[[#This Row],[PRECIO UNITARIO]]</f>
        <v>59.6</v>
      </c>
      <c r="H9147" s="1">
        <f t="shared" ca="1" si="142"/>
        <v>0.11368913812990933</v>
      </c>
      <c r="I9147" s="2">
        <f ca="1">+TablaVentas[[#This Row],[VENTAL TOTAL]]-TablaVentas[[#This Row],[VENTAL TOTAL]]*TablaVentas[[#This Row],[DESCUENTO]]</f>
        <v>52.824127367457407</v>
      </c>
      <c r="J9147" s="2">
        <f ca="1">0.18*TablaVentas[[#This Row],[SUBTOTAL]]</f>
        <v>9.5083429261423333</v>
      </c>
      <c r="K9147" s="2">
        <f ca="1">+TablaVentas[[#This Row],[SUBTOTAL]]+TablaVentas[[#This Row],[IGV]]</f>
        <v>62.332470293599741</v>
      </c>
    </row>
    <row r="9148" spans="1:11" x14ac:dyDescent="0.25">
      <c r="A9148" t="s">
        <v>9157</v>
      </c>
      <c r="B9148" s="6">
        <v>46357</v>
      </c>
      <c r="C9148" t="s">
        <v>10012</v>
      </c>
      <c r="D9148" t="s">
        <v>10017</v>
      </c>
      <c r="E9148">
        <v>18</v>
      </c>
      <c r="F9148">
        <f>+_xlfn.XLOOKUP(TablaVentas[[#This Row],[PRODUCTO FINANCIERO]],TablaPrecios[PRODUCTO FINANCIERO],TablaPrecios[PRECIO UNIT],0)</f>
        <v>9.9</v>
      </c>
      <c r="G9148" s="2">
        <f>+TablaVentas[[#This Row],[CANTIDAD]]*TablaVentas[[#This Row],[PRECIO UNITARIO]]</f>
        <v>178.20000000000002</v>
      </c>
      <c r="H9148" s="1">
        <f t="shared" ca="1" si="142"/>
        <v>0.10198421001648533</v>
      </c>
      <c r="I9148" s="2">
        <f ca="1">+TablaVentas[[#This Row],[VENTAL TOTAL]]-TablaVentas[[#This Row],[VENTAL TOTAL]]*TablaVentas[[#This Row],[DESCUENTO]]</f>
        <v>160.02641377506234</v>
      </c>
      <c r="J9148" s="2">
        <f ca="1">0.18*TablaVentas[[#This Row],[SUBTOTAL]]</f>
        <v>28.804754479511221</v>
      </c>
      <c r="K9148" s="2">
        <f ca="1">+TablaVentas[[#This Row],[SUBTOTAL]]+TablaVentas[[#This Row],[IGV]]</f>
        <v>188.83116825457356</v>
      </c>
    </row>
    <row r="9149" spans="1:11" x14ac:dyDescent="0.25">
      <c r="A9149" t="s">
        <v>9158</v>
      </c>
      <c r="B9149" s="6">
        <v>45492</v>
      </c>
      <c r="C9149" t="s">
        <v>10016</v>
      </c>
      <c r="D9149" t="s">
        <v>10020</v>
      </c>
      <c r="E9149">
        <v>14</v>
      </c>
      <c r="F9149">
        <f>+_xlfn.XLOOKUP(TablaVentas[[#This Row],[PRODUCTO FINANCIERO]],TablaPrecios[PRODUCTO FINANCIERO],TablaPrecios[PRECIO UNIT],0)</f>
        <v>14.9</v>
      </c>
      <c r="G9149" s="2">
        <f>+TablaVentas[[#This Row],[CANTIDAD]]*TablaVentas[[#This Row],[PRECIO UNITARIO]]</f>
        <v>208.6</v>
      </c>
      <c r="H9149" s="1">
        <f t="shared" ca="1" si="142"/>
        <v>0.13679670341337524</v>
      </c>
      <c r="I9149" s="2">
        <f ca="1">+TablaVentas[[#This Row],[VENTAL TOTAL]]-TablaVentas[[#This Row],[VENTAL TOTAL]]*TablaVentas[[#This Row],[DESCUENTO]]</f>
        <v>180.06420766796992</v>
      </c>
      <c r="J9149" s="2">
        <f ca="1">0.18*TablaVentas[[#This Row],[SUBTOTAL]]</f>
        <v>32.411557380234584</v>
      </c>
      <c r="K9149" s="2">
        <f ca="1">+TablaVentas[[#This Row],[SUBTOTAL]]+TablaVentas[[#This Row],[IGV]]</f>
        <v>212.47576504820449</v>
      </c>
    </row>
    <row r="9150" spans="1:11" x14ac:dyDescent="0.25">
      <c r="A9150" t="s">
        <v>9159</v>
      </c>
      <c r="B9150" s="6">
        <v>46385</v>
      </c>
      <c r="C9150" t="s">
        <v>10014</v>
      </c>
      <c r="D9150" t="s">
        <v>10022</v>
      </c>
      <c r="E9150">
        <v>15</v>
      </c>
      <c r="F9150">
        <f>+_xlfn.XLOOKUP(TablaVentas[[#This Row],[PRODUCTO FINANCIERO]],TablaPrecios[PRODUCTO FINANCIERO],TablaPrecios[PRECIO UNIT],0)</f>
        <v>20.9</v>
      </c>
      <c r="G9150" s="2">
        <f>+TablaVentas[[#This Row],[CANTIDAD]]*TablaVentas[[#This Row],[PRECIO UNITARIO]]</f>
        <v>313.5</v>
      </c>
      <c r="H9150" s="1">
        <f t="shared" ca="1" si="142"/>
        <v>0.14131603473336471</v>
      </c>
      <c r="I9150" s="2">
        <f ca="1">+TablaVentas[[#This Row],[VENTAL TOTAL]]-TablaVentas[[#This Row],[VENTAL TOTAL]]*TablaVentas[[#This Row],[DESCUENTO]]</f>
        <v>269.19742311109019</v>
      </c>
      <c r="J9150" s="2">
        <f ca="1">0.18*TablaVentas[[#This Row],[SUBTOTAL]]</f>
        <v>48.455536159996235</v>
      </c>
      <c r="K9150" s="2">
        <f ca="1">+TablaVentas[[#This Row],[SUBTOTAL]]+TablaVentas[[#This Row],[IGV]]</f>
        <v>317.65295927108644</v>
      </c>
    </row>
    <row r="9151" spans="1:11" x14ac:dyDescent="0.25">
      <c r="A9151" t="s">
        <v>9160</v>
      </c>
      <c r="B9151" s="6">
        <v>45510</v>
      </c>
      <c r="C9151" t="s">
        <v>10011</v>
      </c>
      <c r="D9151" t="s">
        <v>10019</v>
      </c>
      <c r="E9151">
        <v>7</v>
      </c>
      <c r="F9151">
        <f>+_xlfn.XLOOKUP(TablaVentas[[#This Row],[PRODUCTO FINANCIERO]],TablaPrecios[PRODUCTO FINANCIERO],TablaPrecios[PRECIO UNIT],0)</f>
        <v>9.9</v>
      </c>
      <c r="G9151" s="2">
        <f>+TablaVentas[[#This Row],[CANTIDAD]]*TablaVentas[[#This Row],[PRECIO UNITARIO]]</f>
        <v>69.3</v>
      </c>
      <c r="H9151" s="1">
        <f t="shared" ca="1" si="142"/>
        <v>0.16044664203848186</v>
      </c>
      <c r="I9151" s="2">
        <f ca="1">+TablaVentas[[#This Row],[VENTAL TOTAL]]-TablaVentas[[#This Row],[VENTAL TOTAL]]*TablaVentas[[#This Row],[DESCUENTO]]</f>
        <v>58.181047706733203</v>
      </c>
      <c r="J9151" s="2">
        <f ca="1">0.18*TablaVentas[[#This Row],[SUBTOTAL]]</f>
        <v>10.472588587211977</v>
      </c>
      <c r="K9151" s="2">
        <f ca="1">+TablaVentas[[#This Row],[SUBTOTAL]]+TablaVentas[[#This Row],[IGV]]</f>
        <v>68.653636293945183</v>
      </c>
    </row>
    <row r="9152" spans="1:11" x14ac:dyDescent="0.25">
      <c r="A9152" t="s">
        <v>9161</v>
      </c>
      <c r="B9152" s="6">
        <v>46054</v>
      </c>
      <c r="C9152" t="s">
        <v>10015</v>
      </c>
      <c r="D9152" t="s">
        <v>10018</v>
      </c>
      <c r="E9152">
        <v>10</v>
      </c>
      <c r="F9152">
        <f>+_xlfn.XLOOKUP(TablaVentas[[#This Row],[PRODUCTO FINANCIERO]],TablaPrecios[PRODUCTO FINANCIERO],TablaPrecios[PRECIO UNIT],0)</f>
        <v>14.9</v>
      </c>
      <c r="G9152" s="2">
        <f>+TablaVentas[[#This Row],[CANTIDAD]]*TablaVentas[[#This Row],[PRECIO UNITARIO]]</f>
        <v>149</v>
      </c>
      <c r="H9152" s="1">
        <f t="shared" ca="1" si="142"/>
        <v>0.1413694082222037</v>
      </c>
      <c r="I9152" s="2">
        <f ca="1">+TablaVentas[[#This Row],[VENTAL TOTAL]]-TablaVentas[[#This Row],[VENTAL TOTAL]]*TablaVentas[[#This Row],[DESCUENTO]]</f>
        <v>127.93595817489165</v>
      </c>
      <c r="J9152" s="2">
        <f ca="1">0.18*TablaVentas[[#This Row],[SUBTOTAL]]</f>
        <v>23.028472471480498</v>
      </c>
      <c r="K9152" s="2">
        <f ca="1">+TablaVentas[[#This Row],[SUBTOTAL]]+TablaVentas[[#This Row],[IGV]]</f>
        <v>150.96443064637214</v>
      </c>
    </row>
    <row r="9153" spans="1:11" x14ac:dyDescent="0.25">
      <c r="A9153" t="s">
        <v>9162</v>
      </c>
      <c r="B9153" s="6">
        <v>45420</v>
      </c>
      <c r="C9153" t="s">
        <v>10012</v>
      </c>
      <c r="D9153" t="s">
        <v>10022</v>
      </c>
      <c r="E9153">
        <v>20</v>
      </c>
      <c r="F9153">
        <f>+_xlfn.XLOOKUP(TablaVentas[[#This Row],[PRODUCTO FINANCIERO]],TablaPrecios[PRODUCTO FINANCIERO],TablaPrecios[PRECIO UNIT],0)</f>
        <v>20.9</v>
      </c>
      <c r="G9153" s="2">
        <f>+TablaVentas[[#This Row],[CANTIDAD]]*TablaVentas[[#This Row],[PRECIO UNITARIO]]</f>
        <v>418</v>
      </c>
      <c r="H9153" s="1">
        <f t="shared" ca="1" si="142"/>
        <v>0.10332089191232315</v>
      </c>
      <c r="I9153" s="2">
        <f ca="1">+TablaVentas[[#This Row],[VENTAL TOTAL]]-TablaVentas[[#This Row],[VENTAL TOTAL]]*TablaVentas[[#This Row],[DESCUENTO]]</f>
        <v>374.8118671806489</v>
      </c>
      <c r="J9153" s="2">
        <f ca="1">0.18*TablaVentas[[#This Row],[SUBTOTAL]]</f>
        <v>67.466136092516805</v>
      </c>
      <c r="K9153" s="2">
        <f ca="1">+TablaVentas[[#This Row],[SUBTOTAL]]+TablaVentas[[#This Row],[IGV]]</f>
        <v>442.27800327316572</v>
      </c>
    </row>
    <row r="9154" spans="1:11" x14ac:dyDescent="0.25">
      <c r="A9154" t="s">
        <v>9163</v>
      </c>
      <c r="B9154" s="6">
        <v>46233</v>
      </c>
      <c r="C9154" t="s">
        <v>10015</v>
      </c>
      <c r="D9154" t="s">
        <v>10022</v>
      </c>
      <c r="E9154">
        <v>3</v>
      </c>
      <c r="F9154">
        <f>+_xlfn.XLOOKUP(TablaVentas[[#This Row],[PRODUCTO FINANCIERO]],TablaPrecios[PRODUCTO FINANCIERO],TablaPrecios[PRECIO UNIT],0)</f>
        <v>20.9</v>
      </c>
      <c r="G9154" s="2">
        <f>+TablaVentas[[#This Row],[CANTIDAD]]*TablaVentas[[#This Row],[PRECIO UNITARIO]]</f>
        <v>62.699999999999996</v>
      </c>
      <c r="H9154" s="1">
        <f t="shared" ref="H9154:H9217" ca="1" si="143">+RAND()*0.1+0.1</f>
        <v>0.17164118291403285</v>
      </c>
      <c r="I9154" s="2">
        <f ca="1">+TablaVentas[[#This Row],[VENTAL TOTAL]]-TablaVentas[[#This Row],[VENTAL TOTAL]]*TablaVentas[[#This Row],[DESCUENTO]]</f>
        <v>51.938097831290136</v>
      </c>
      <c r="J9154" s="2">
        <f ca="1">0.18*TablaVentas[[#This Row],[SUBTOTAL]]</f>
        <v>9.3488576096322245</v>
      </c>
      <c r="K9154" s="2">
        <f ca="1">+TablaVentas[[#This Row],[SUBTOTAL]]+TablaVentas[[#This Row],[IGV]]</f>
        <v>61.286955440922362</v>
      </c>
    </row>
    <row r="9155" spans="1:11" x14ac:dyDescent="0.25">
      <c r="A9155" t="s">
        <v>9164</v>
      </c>
      <c r="B9155" s="6">
        <v>45581</v>
      </c>
      <c r="C9155" t="s">
        <v>10015</v>
      </c>
      <c r="D9155" t="s">
        <v>10018</v>
      </c>
      <c r="E9155">
        <v>10</v>
      </c>
      <c r="F9155">
        <f>+_xlfn.XLOOKUP(TablaVentas[[#This Row],[PRODUCTO FINANCIERO]],TablaPrecios[PRODUCTO FINANCIERO],TablaPrecios[PRECIO UNIT],0)</f>
        <v>14.9</v>
      </c>
      <c r="G9155" s="2">
        <f>+TablaVentas[[#This Row],[CANTIDAD]]*TablaVentas[[#This Row],[PRECIO UNITARIO]]</f>
        <v>149</v>
      </c>
      <c r="H9155" s="1">
        <f t="shared" ca="1" si="143"/>
        <v>0.15563484227644631</v>
      </c>
      <c r="I9155" s="2">
        <f ca="1">+TablaVentas[[#This Row],[VENTAL TOTAL]]-TablaVentas[[#This Row],[VENTAL TOTAL]]*TablaVentas[[#This Row],[DESCUENTO]]</f>
        <v>125.8104085008095</v>
      </c>
      <c r="J9155" s="2">
        <f ca="1">0.18*TablaVentas[[#This Row],[SUBTOTAL]]</f>
        <v>22.64587353014571</v>
      </c>
      <c r="K9155" s="2">
        <f ca="1">+TablaVentas[[#This Row],[SUBTOTAL]]+TablaVentas[[#This Row],[IGV]]</f>
        <v>148.45628203095521</v>
      </c>
    </row>
    <row r="9156" spans="1:11" x14ac:dyDescent="0.25">
      <c r="A9156" t="s">
        <v>9165</v>
      </c>
      <c r="B9156" s="6">
        <v>45450</v>
      </c>
      <c r="C9156" t="s">
        <v>10013</v>
      </c>
      <c r="D9156" t="s">
        <v>10019</v>
      </c>
      <c r="E9156">
        <v>17</v>
      </c>
      <c r="F9156">
        <f>+_xlfn.XLOOKUP(TablaVentas[[#This Row],[PRODUCTO FINANCIERO]],TablaPrecios[PRODUCTO FINANCIERO],TablaPrecios[PRECIO UNIT],0)</f>
        <v>9.9</v>
      </c>
      <c r="G9156" s="2">
        <f>+TablaVentas[[#This Row],[CANTIDAD]]*TablaVentas[[#This Row],[PRECIO UNITARIO]]</f>
        <v>168.3</v>
      </c>
      <c r="H9156" s="1">
        <f t="shared" ca="1" si="143"/>
        <v>0.11021527389118375</v>
      </c>
      <c r="I9156" s="2">
        <f ca="1">+TablaVentas[[#This Row],[VENTAL TOTAL]]-TablaVentas[[#This Row],[VENTAL TOTAL]]*TablaVentas[[#This Row],[DESCUENTO]]</f>
        <v>149.75076940411378</v>
      </c>
      <c r="J9156" s="2">
        <f ca="1">0.18*TablaVentas[[#This Row],[SUBTOTAL]]</f>
        <v>26.955138492740481</v>
      </c>
      <c r="K9156" s="2">
        <f ca="1">+TablaVentas[[#This Row],[SUBTOTAL]]+TablaVentas[[#This Row],[IGV]]</f>
        <v>176.70590789685426</v>
      </c>
    </row>
    <row r="9157" spans="1:11" x14ac:dyDescent="0.25">
      <c r="A9157" t="s">
        <v>9166</v>
      </c>
      <c r="B9157" s="6">
        <v>46386</v>
      </c>
      <c r="C9157" t="s">
        <v>10016</v>
      </c>
      <c r="D9157" t="s">
        <v>10017</v>
      </c>
      <c r="E9157">
        <v>10</v>
      </c>
      <c r="F9157">
        <f>+_xlfn.XLOOKUP(TablaVentas[[#This Row],[PRODUCTO FINANCIERO]],TablaPrecios[PRODUCTO FINANCIERO],TablaPrecios[PRECIO UNIT],0)</f>
        <v>9.9</v>
      </c>
      <c r="G9157" s="2">
        <f>+TablaVentas[[#This Row],[CANTIDAD]]*TablaVentas[[#This Row],[PRECIO UNITARIO]]</f>
        <v>99</v>
      </c>
      <c r="H9157" s="1">
        <f t="shared" ca="1" si="143"/>
        <v>0.15810942955364249</v>
      </c>
      <c r="I9157" s="2">
        <f ca="1">+TablaVentas[[#This Row],[VENTAL TOTAL]]-TablaVentas[[#This Row],[VENTAL TOTAL]]*TablaVentas[[#This Row],[DESCUENTO]]</f>
        <v>83.347166474189393</v>
      </c>
      <c r="J9157" s="2">
        <f ca="1">0.18*TablaVentas[[#This Row],[SUBTOTAL]]</f>
        <v>15.002489965354091</v>
      </c>
      <c r="K9157" s="2">
        <f ca="1">+TablaVentas[[#This Row],[SUBTOTAL]]+TablaVentas[[#This Row],[IGV]]</f>
        <v>98.34965643954348</v>
      </c>
    </row>
    <row r="9158" spans="1:11" x14ac:dyDescent="0.25">
      <c r="A9158" t="s">
        <v>9167</v>
      </c>
      <c r="B9158" s="6">
        <v>46293</v>
      </c>
      <c r="C9158" t="s">
        <v>10013</v>
      </c>
      <c r="D9158" t="s">
        <v>10017</v>
      </c>
      <c r="E9158">
        <v>15</v>
      </c>
      <c r="F9158">
        <f>+_xlfn.XLOOKUP(TablaVentas[[#This Row],[PRODUCTO FINANCIERO]],TablaPrecios[PRODUCTO FINANCIERO],TablaPrecios[PRECIO UNIT],0)</f>
        <v>9.9</v>
      </c>
      <c r="G9158" s="2">
        <f>+TablaVentas[[#This Row],[CANTIDAD]]*TablaVentas[[#This Row],[PRECIO UNITARIO]]</f>
        <v>148.5</v>
      </c>
      <c r="H9158" s="1">
        <f t="shared" ca="1" si="143"/>
        <v>0.11337057355871841</v>
      </c>
      <c r="I9158" s="2">
        <f ca="1">+TablaVentas[[#This Row],[VENTAL TOTAL]]-TablaVentas[[#This Row],[VENTAL TOTAL]]*TablaVentas[[#This Row],[DESCUENTO]]</f>
        <v>131.66446982653031</v>
      </c>
      <c r="J9158" s="2">
        <f ca="1">0.18*TablaVentas[[#This Row],[SUBTOTAL]]</f>
        <v>23.699604568775456</v>
      </c>
      <c r="K9158" s="2">
        <f ca="1">+TablaVentas[[#This Row],[SUBTOTAL]]+TablaVentas[[#This Row],[IGV]]</f>
        <v>155.36407439530575</v>
      </c>
    </row>
    <row r="9159" spans="1:11" x14ac:dyDescent="0.25">
      <c r="A9159" t="s">
        <v>9168</v>
      </c>
      <c r="B9159" s="6">
        <v>45511</v>
      </c>
      <c r="C9159" t="s">
        <v>10013</v>
      </c>
      <c r="D9159" t="s">
        <v>10018</v>
      </c>
      <c r="E9159">
        <v>7</v>
      </c>
      <c r="F9159">
        <f>+_xlfn.XLOOKUP(TablaVentas[[#This Row],[PRODUCTO FINANCIERO]],TablaPrecios[PRODUCTO FINANCIERO],TablaPrecios[PRECIO UNIT],0)</f>
        <v>14.9</v>
      </c>
      <c r="G9159" s="2">
        <f>+TablaVentas[[#This Row],[CANTIDAD]]*TablaVentas[[#This Row],[PRECIO UNITARIO]]</f>
        <v>104.3</v>
      </c>
      <c r="H9159" s="1">
        <f t="shared" ca="1" si="143"/>
        <v>0.1922512658083366</v>
      </c>
      <c r="I9159" s="2">
        <f ca="1">+TablaVentas[[#This Row],[VENTAL TOTAL]]-TablaVentas[[#This Row],[VENTAL TOTAL]]*TablaVentas[[#This Row],[DESCUENTO]]</f>
        <v>84.248192976190495</v>
      </c>
      <c r="J9159" s="2">
        <f ca="1">0.18*TablaVentas[[#This Row],[SUBTOTAL]]</f>
        <v>15.164674735714289</v>
      </c>
      <c r="K9159" s="2">
        <f ca="1">+TablaVentas[[#This Row],[SUBTOTAL]]+TablaVentas[[#This Row],[IGV]]</f>
        <v>99.412867711904781</v>
      </c>
    </row>
    <row r="9160" spans="1:11" x14ac:dyDescent="0.25">
      <c r="A9160" t="s">
        <v>9169</v>
      </c>
      <c r="B9160" s="6">
        <v>46152</v>
      </c>
      <c r="C9160" t="s">
        <v>10016</v>
      </c>
      <c r="D9160" t="s">
        <v>10017</v>
      </c>
      <c r="E9160">
        <v>5</v>
      </c>
      <c r="F9160">
        <f>+_xlfn.XLOOKUP(TablaVentas[[#This Row],[PRODUCTO FINANCIERO]],TablaPrecios[PRODUCTO FINANCIERO],TablaPrecios[PRECIO UNIT],0)</f>
        <v>9.9</v>
      </c>
      <c r="G9160" s="2">
        <f>+TablaVentas[[#This Row],[CANTIDAD]]*TablaVentas[[#This Row],[PRECIO UNITARIO]]</f>
        <v>49.5</v>
      </c>
      <c r="H9160" s="1">
        <f t="shared" ca="1" si="143"/>
        <v>0.18355416462169868</v>
      </c>
      <c r="I9160" s="2">
        <f ca="1">+TablaVentas[[#This Row],[VENTAL TOTAL]]-TablaVentas[[#This Row],[VENTAL TOTAL]]*TablaVentas[[#This Row],[DESCUENTO]]</f>
        <v>40.414068851225913</v>
      </c>
      <c r="J9160" s="2">
        <f ca="1">0.18*TablaVentas[[#This Row],[SUBTOTAL]]</f>
        <v>7.2745323932206638</v>
      </c>
      <c r="K9160" s="2">
        <f ca="1">+TablaVentas[[#This Row],[SUBTOTAL]]+TablaVentas[[#This Row],[IGV]]</f>
        <v>47.688601244446573</v>
      </c>
    </row>
    <row r="9161" spans="1:11" x14ac:dyDescent="0.25">
      <c r="A9161" t="s">
        <v>9170</v>
      </c>
      <c r="B9161" s="6">
        <v>46069</v>
      </c>
      <c r="C9161" t="s">
        <v>10014</v>
      </c>
      <c r="D9161" t="s">
        <v>10022</v>
      </c>
      <c r="E9161">
        <v>11</v>
      </c>
      <c r="F9161">
        <f>+_xlfn.XLOOKUP(TablaVentas[[#This Row],[PRODUCTO FINANCIERO]],TablaPrecios[PRODUCTO FINANCIERO],TablaPrecios[PRECIO UNIT],0)</f>
        <v>20.9</v>
      </c>
      <c r="G9161" s="2">
        <f>+TablaVentas[[#This Row],[CANTIDAD]]*TablaVentas[[#This Row],[PRECIO UNITARIO]]</f>
        <v>229.89999999999998</v>
      </c>
      <c r="H9161" s="1">
        <f t="shared" ca="1" si="143"/>
        <v>0.10180346255434283</v>
      </c>
      <c r="I9161" s="2">
        <f ca="1">+TablaVentas[[#This Row],[VENTAL TOTAL]]-TablaVentas[[#This Row],[VENTAL TOTAL]]*TablaVentas[[#This Row],[DESCUENTO]]</f>
        <v>206.49538395875658</v>
      </c>
      <c r="J9161" s="2">
        <f ca="1">0.18*TablaVentas[[#This Row],[SUBTOTAL]]</f>
        <v>37.169169112576185</v>
      </c>
      <c r="K9161" s="2">
        <f ca="1">+TablaVentas[[#This Row],[SUBTOTAL]]+TablaVentas[[#This Row],[IGV]]</f>
        <v>243.66455307133276</v>
      </c>
    </row>
    <row r="9162" spans="1:11" x14ac:dyDescent="0.25">
      <c r="A9162" t="s">
        <v>9171</v>
      </c>
      <c r="B9162" s="6">
        <v>45595</v>
      </c>
      <c r="C9162" t="s">
        <v>10013</v>
      </c>
      <c r="D9162" t="s">
        <v>10017</v>
      </c>
      <c r="E9162">
        <v>12</v>
      </c>
      <c r="F9162">
        <f>+_xlfn.XLOOKUP(TablaVentas[[#This Row],[PRODUCTO FINANCIERO]],TablaPrecios[PRODUCTO FINANCIERO],TablaPrecios[PRECIO UNIT],0)</f>
        <v>9.9</v>
      </c>
      <c r="G9162" s="2">
        <f>+TablaVentas[[#This Row],[CANTIDAD]]*TablaVentas[[#This Row],[PRECIO UNITARIO]]</f>
        <v>118.80000000000001</v>
      </c>
      <c r="H9162" s="1">
        <f t="shared" ca="1" si="143"/>
        <v>0.10694804399743903</v>
      </c>
      <c r="I9162" s="2">
        <f ca="1">+TablaVentas[[#This Row],[VENTAL TOTAL]]-TablaVentas[[#This Row],[VENTAL TOTAL]]*TablaVentas[[#This Row],[DESCUENTO]]</f>
        <v>106.09457237310426</v>
      </c>
      <c r="J9162" s="2">
        <f ca="1">0.18*TablaVentas[[#This Row],[SUBTOTAL]]</f>
        <v>19.097023027158766</v>
      </c>
      <c r="K9162" s="2">
        <f ca="1">+TablaVentas[[#This Row],[SUBTOTAL]]+TablaVentas[[#This Row],[IGV]]</f>
        <v>125.19159540026303</v>
      </c>
    </row>
    <row r="9163" spans="1:11" x14ac:dyDescent="0.25">
      <c r="A9163" t="s">
        <v>9172</v>
      </c>
      <c r="B9163" s="6">
        <v>46304</v>
      </c>
      <c r="C9163" t="s">
        <v>10013</v>
      </c>
      <c r="D9163" t="s">
        <v>10017</v>
      </c>
      <c r="E9163">
        <v>18</v>
      </c>
      <c r="F9163">
        <f>+_xlfn.XLOOKUP(TablaVentas[[#This Row],[PRODUCTO FINANCIERO]],TablaPrecios[PRODUCTO FINANCIERO],TablaPrecios[PRECIO UNIT],0)</f>
        <v>9.9</v>
      </c>
      <c r="G9163" s="2">
        <f>+TablaVentas[[#This Row],[CANTIDAD]]*TablaVentas[[#This Row],[PRECIO UNITARIO]]</f>
        <v>178.20000000000002</v>
      </c>
      <c r="H9163" s="1">
        <f t="shared" ca="1" si="143"/>
        <v>0.1455130366847803</v>
      </c>
      <c r="I9163" s="2">
        <f ca="1">+TablaVentas[[#This Row],[VENTAL TOTAL]]-TablaVentas[[#This Row],[VENTAL TOTAL]]*TablaVentas[[#This Row],[DESCUENTO]]</f>
        <v>152.26957686277217</v>
      </c>
      <c r="J9163" s="2">
        <f ca="1">0.18*TablaVentas[[#This Row],[SUBTOTAL]]</f>
        <v>27.40852383529899</v>
      </c>
      <c r="K9163" s="2">
        <f ca="1">+TablaVentas[[#This Row],[SUBTOTAL]]+TablaVentas[[#This Row],[IGV]]</f>
        <v>179.67810069807115</v>
      </c>
    </row>
    <row r="9164" spans="1:11" x14ac:dyDescent="0.25">
      <c r="A9164" t="s">
        <v>9173</v>
      </c>
      <c r="B9164" s="6">
        <v>45542</v>
      </c>
      <c r="C9164" t="s">
        <v>10014</v>
      </c>
      <c r="D9164" t="s">
        <v>10017</v>
      </c>
      <c r="E9164">
        <v>7</v>
      </c>
      <c r="F9164">
        <f>+_xlfn.XLOOKUP(TablaVentas[[#This Row],[PRODUCTO FINANCIERO]],TablaPrecios[PRODUCTO FINANCIERO],TablaPrecios[PRECIO UNIT],0)</f>
        <v>9.9</v>
      </c>
      <c r="G9164" s="2">
        <f>+TablaVentas[[#This Row],[CANTIDAD]]*TablaVentas[[#This Row],[PRECIO UNITARIO]]</f>
        <v>69.3</v>
      </c>
      <c r="H9164" s="1">
        <f t="shared" ca="1" si="143"/>
        <v>0.1377793450159224</v>
      </c>
      <c r="I9164" s="2">
        <f ca="1">+TablaVentas[[#This Row],[VENTAL TOTAL]]-TablaVentas[[#This Row],[VENTAL TOTAL]]*TablaVentas[[#This Row],[DESCUENTO]]</f>
        <v>59.75189139039658</v>
      </c>
      <c r="J9164" s="2">
        <f ca="1">0.18*TablaVentas[[#This Row],[SUBTOTAL]]</f>
        <v>10.755340450271383</v>
      </c>
      <c r="K9164" s="2">
        <f ca="1">+TablaVentas[[#This Row],[SUBTOTAL]]+TablaVentas[[#This Row],[IGV]]</f>
        <v>70.50723184066797</v>
      </c>
    </row>
    <row r="9165" spans="1:11" x14ac:dyDescent="0.25">
      <c r="A9165" t="s">
        <v>9174</v>
      </c>
      <c r="B9165" s="6">
        <v>45757</v>
      </c>
      <c r="C9165" t="s">
        <v>10016</v>
      </c>
      <c r="D9165" t="s">
        <v>10022</v>
      </c>
      <c r="E9165">
        <v>19</v>
      </c>
      <c r="F9165">
        <f>+_xlfn.XLOOKUP(TablaVentas[[#This Row],[PRODUCTO FINANCIERO]],TablaPrecios[PRODUCTO FINANCIERO],TablaPrecios[PRECIO UNIT],0)</f>
        <v>20.9</v>
      </c>
      <c r="G9165" s="2">
        <f>+TablaVentas[[#This Row],[CANTIDAD]]*TablaVentas[[#This Row],[PRECIO UNITARIO]]</f>
        <v>397.09999999999997</v>
      </c>
      <c r="H9165" s="1">
        <f t="shared" ca="1" si="143"/>
        <v>0.19695250648539603</v>
      </c>
      <c r="I9165" s="2">
        <f ca="1">+TablaVentas[[#This Row],[VENTAL TOTAL]]-TablaVentas[[#This Row],[VENTAL TOTAL]]*TablaVentas[[#This Row],[DESCUENTO]]</f>
        <v>318.89015967464923</v>
      </c>
      <c r="J9165" s="2">
        <f ca="1">0.18*TablaVentas[[#This Row],[SUBTOTAL]]</f>
        <v>57.400228741436855</v>
      </c>
      <c r="K9165" s="2">
        <f ca="1">+TablaVentas[[#This Row],[SUBTOTAL]]+TablaVentas[[#This Row],[IGV]]</f>
        <v>376.2903884160861</v>
      </c>
    </row>
    <row r="9166" spans="1:11" x14ac:dyDescent="0.25">
      <c r="A9166" t="s">
        <v>9175</v>
      </c>
      <c r="B9166" s="6">
        <v>46013</v>
      </c>
      <c r="C9166" t="s">
        <v>10013</v>
      </c>
      <c r="D9166" t="s">
        <v>10020</v>
      </c>
      <c r="E9166">
        <v>3</v>
      </c>
      <c r="F9166">
        <f>+_xlfn.XLOOKUP(TablaVentas[[#This Row],[PRODUCTO FINANCIERO]],TablaPrecios[PRODUCTO FINANCIERO],TablaPrecios[PRECIO UNIT],0)</f>
        <v>14.9</v>
      </c>
      <c r="G9166" s="2">
        <f>+TablaVentas[[#This Row],[CANTIDAD]]*TablaVentas[[#This Row],[PRECIO UNITARIO]]</f>
        <v>44.7</v>
      </c>
      <c r="H9166" s="1">
        <f t="shared" ca="1" si="143"/>
        <v>0.14030121800562392</v>
      </c>
      <c r="I9166" s="2">
        <f ca="1">+TablaVentas[[#This Row],[VENTAL TOTAL]]-TablaVentas[[#This Row],[VENTAL TOTAL]]*TablaVentas[[#This Row],[DESCUENTO]]</f>
        <v>38.428535555148613</v>
      </c>
      <c r="J9166" s="2">
        <f ca="1">0.18*TablaVentas[[#This Row],[SUBTOTAL]]</f>
        <v>6.9171363999267506</v>
      </c>
      <c r="K9166" s="2">
        <f ca="1">+TablaVentas[[#This Row],[SUBTOTAL]]+TablaVentas[[#This Row],[IGV]]</f>
        <v>45.34567195507536</v>
      </c>
    </row>
    <row r="9167" spans="1:11" x14ac:dyDescent="0.25">
      <c r="A9167" t="s">
        <v>9176</v>
      </c>
      <c r="B9167" s="6">
        <v>46040</v>
      </c>
      <c r="C9167" t="s">
        <v>10011</v>
      </c>
      <c r="D9167" t="s">
        <v>10017</v>
      </c>
      <c r="E9167">
        <v>15</v>
      </c>
      <c r="F9167">
        <f>+_xlfn.XLOOKUP(TablaVentas[[#This Row],[PRODUCTO FINANCIERO]],TablaPrecios[PRODUCTO FINANCIERO],TablaPrecios[PRECIO UNIT],0)</f>
        <v>9.9</v>
      </c>
      <c r="G9167" s="2">
        <f>+TablaVentas[[#This Row],[CANTIDAD]]*TablaVentas[[#This Row],[PRECIO UNITARIO]]</f>
        <v>148.5</v>
      </c>
      <c r="H9167" s="1">
        <f t="shared" ca="1" si="143"/>
        <v>0.14846137294163606</v>
      </c>
      <c r="I9167" s="2">
        <f ca="1">+TablaVentas[[#This Row],[VENTAL TOTAL]]-TablaVentas[[#This Row],[VENTAL TOTAL]]*TablaVentas[[#This Row],[DESCUENTO]]</f>
        <v>126.45348611816705</v>
      </c>
      <c r="J9167" s="2">
        <f ca="1">0.18*TablaVentas[[#This Row],[SUBTOTAL]]</f>
        <v>22.76162750127007</v>
      </c>
      <c r="K9167" s="2">
        <f ca="1">+TablaVentas[[#This Row],[SUBTOTAL]]+TablaVentas[[#This Row],[IGV]]</f>
        <v>149.21511361943712</v>
      </c>
    </row>
    <row r="9168" spans="1:11" x14ac:dyDescent="0.25">
      <c r="A9168" t="s">
        <v>9177</v>
      </c>
      <c r="B9168" s="6">
        <v>46291</v>
      </c>
      <c r="C9168" t="s">
        <v>10015</v>
      </c>
      <c r="D9168" t="s">
        <v>10022</v>
      </c>
      <c r="E9168">
        <v>15</v>
      </c>
      <c r="F9168">
        <f>+_xlfn.XLOOKUP(TablaVentas[[#This Row],[PRODUCTO FINANCIERO]],TablaPrecios[PRODUCTO FINANCIERO],TablaPrecios[PRECIO UNIT],0)</f>
        <v>20.9</v>
      </c>
      <c r="G9168" s="2">
        <f>+TablaVentas[[#This Row],[CANTIDAD]]*TablaVentas[[#This Row],[PRECIO UNITARIO]]</f>
        <v>313.5</v>
      </c>
      <c r="H9168" s="1">
        <f t="shared" ca="1" si="143"/>
        <v>0.19748502297521137</v>
      </c>
      <c r="I9168" s="2">
        <f ca="1">+TablaVentas[[#This Row],[VENTAL TOTAL]]-TablaVentas[[#This Row],[VENTAL TOTAL]]*TablaVentas[[#This Row],[DESCUENTO]]</f>
        <v>251.58844529727122</v>
      </c>
      <c r="J9168" s="2">
        <f ca="1">0.18*TablaVentas[[#This Row],[SUBTOTAL]]</f>
        <v>45.285920153508819</v>
      </c>
      <c r="K9168" s="2">
        <f ca="1">+TablaVentas[[#This Row],[SUBTOTAL]]+TablaVentas[[#This Row],[IGV]]</f>
        <v>296.87436545078003</v>
      </c>
    </row>
    <row r="9169" spans="1:11" x14ac:dyDescent="0.25">
      <c r="A9169" t="s">
        <v>9178</v>
      </c>
      <c r="B9169" s="6">
        <v>45656</v>
      </c>
      <c r="C9169" t="s">
        <v>10016</v>
      </c>
      <c r="D9169" t="s">
        <v>10018</v>
      </c>
      <c r="E9169">
        <v>7</v>
      </c>
      <c r="F9169">
        <f>+_xlfn.XLOOKUP(TablaVentas[[#This Row],[PRODUCTO FINANCIERO]],TablaPrecios[PRODUCTO FINANCIERO],TablaPrecios[PRECIO UNIT],0)</f>
        <v>14.9</v>
      </c>
      <c r="G9169" s="2">
        <f>+TablaVentas[[#This Row],[CANTIDAD]]*TablaVentas[[#This Row],[PRECIO UNITARIO]]</f>
        <v>104.3</v>
      </c>
      <c r="H9169" s="1">
        <f t="shared" ca="1" si="143"/>
        <v>0.15653320749453636</v>
      </c>
      <c r="I9169" s="2">
        <f ca="1">+TablaVentas[[#This Row],[VENTAL TOTAL]]-TablaVentas[[#This Row],[VENTAL TOTAL]]*TablaVentas[[#This Row],[DESCUENTO]]</f>
        <v>87.973586458319858</v>
      </c>
      <c r="J9169" s="2">
        <f ca="1">0.18*TablaVentas[[#This Row],[SUBTOTAL]]</f>
        <v>15.835245562497574</v>
      </c>
      <c r="K9169" s="2">
        <f ca="1">+TablaVentas[[#This Row],[SUBTOTAL]]+TablaVentas[[#This Row],[IGV]]</f>
        <v>103.80883202081743</v>
      </c>
    </row>
    <row r="9170" spans="1:11" x14ac:dyDescent="0.25">
      <c r="A9170" t="s">
        <v>9179</v>
      </c>
      <c r="B9170" s="6">
        <v>45551</v>
      </c>
      <c r="C9170" t="s">
        <v>10013</v>
      </c>
      <c r="D9170" t="s">
        <v>10022</v>
      </c>
      <c r="E9170">
        <v>8</v>
      </c>
      <c r="F9170">
        <f>+_xlfn.XLOOKUP(TablaVentas[[#This Row],[PRODUCTO FINANCIERO]],TablaPrecios[PRODUCTO FINANCIERO],TablaPrecios[PRECIO UNIT],0)</f>
        <v>20.9</v>
      </c>
      <c r="G9170" s="2">
        <f>+TablaVentas[[#This Row],[CANTIDAD]]*TablaVentas[[#This Row],[PRECIO UNITARIO]]</f>
        <v>167.2</v>
      </c>
      <c r="H9170" s="1">
        <f t="shared" ca="1" si="143"/>
        <v>0.12149017477998314</v>
      </c>
      <c r="I9170" s="2">
        <f ca="1">+TablaVentas[[#This Row],[VENTAL TOTAL]]-TablaVentas[[#This Row],[VENTAL TOTAL]]*TablaVentas[[#This Row],[DESCUENTO]]</f>
        <v>146.88684277678681</v>
      </c>
      <c r="J9170" s="2">
        <f ca="1">0.18*TablaVentas[[#This Row],[SUBTOTAL]]</f>
        <v>26.439631699821625</v>
      </c>
      <c r="K9170" s="2">
        <f ca="1">+TablaVentas[[#This Row],[SUBTOTAL]]+TablaVentas[[#This Row],[IGV]]</f>
        <v>173.32647447660844</v>
      </c>
    </row>
    <row r="9171" spans="1:11" x14ac:dyDescent="0.25">
      <c r="A9171" t="s">
        <v>9180</v>
      </c>
      <c r="B9171" s="6">
        <v>46083</v>
      </c>
      <c r="C9171" t="s">
        <v>10013</v>
      </c>
      <c r="D9171" t="s">
        <v>10019</v>
      </c>
      <c r="E9171">
        <v>7</v>
      </c>
      <c r="F9171">
        <f>+_xlfn.XLOOKUP(TablaVentas[[#This Row],[PRODUCTO FINANCIERO]],TablaPrecios[PRODUCTO FINANCIERO],TablaPrecios[PRECIO UNIT],0)</f>
        <v>9.9</v>
      </c>
      <c r="G9171" s="2">
        <f>+TablaVentas[[#This Row],[CANTIDAD]]*TablaVentas[[#This Row],[PRECIO UNITARIO]]</f>
        <v>69.3</v>
      </c>
      <c r="H9171" s="1">
        <f t="shared" ca="1" si="143"/>
        <v>0.15219074664373797</v>
      </c>
      <c r="I9171" s="2">
        <f ca="1">+TablaVentas[[#This Row],[VENTAL TOTAL]]-TablaVentas[[#This Row],[VENTAL TOTAL]]*TablaVentas[[#This Row],[DESCUENTO]]</f>
        <v>58.753181257588956</v>
      </c>
      <c r="J9171" s="2">
        <f ca="1">0.18*TablaVentas[[#This Row],[SUBTOTAL]]</f>
        <v>10.575572626366011</v>
      </c>
      <c r="K9171" s="2">
        <f ca="1">+TablaVentas[[#This Row],[SUBTOTAL]]+TablaVentas[[#This Row],[IGV]]</f>
        <v>69.32875388395496</v>
      </c>
    </row>
    <row r="9172" spans="1:11" x14ac:dyDescent="0.25">
      <c r="A9172" t="s">
        <v>9181</v>
      </c>
      <c r="B9172" s="6">
        <v>46166</v>
      </c>
      <c r="C9172" t="s">
        <v>10015</v>
      </c>
      <c r="D9172" t="s">
        <v>10019</v>
      </c>
      <c r="E9172">
        <v>15</v>
      </c>
      <c r="F9172">
        <f>+_xlfn.XLOOKUP(TablaVentas[[#This Row],[PRODUCTO FINANCIERO]],TablaPrecios[PRODUCTO FINANCIERO],TablaPrecios[PRECIO UNIT],0)</f>
        <v>9.9</v>
      </c>
      <c r="G9172" s="2">
        <f>+TablaVentas[[#This Row],[CANTIDAD]]*TablaVentas[[#This Row],[PRECIO UNITARIO]]</f>
        <v>148.5</v>
      </c>
      <c r="H9172" s="1">
        <f t="shared" ca="1" si="143"/>
        <v>0.1616652746167718</v>
      </c>
      <c r="I9172" s="2">
        <f ca="1">+TablaVentas[[#This Row],[VENTAL TOTAL]]-TablaVentas[[#This Row],[VENTAL TOTAL]]*TablaVentas[[#This Row],[DESCUENTO]]</f>
        <v>124.49270671940938</v>
      </c>
      <c r="J9172" s="2">
        <f ca="1">0.18*TablaVentas[[#This Row],[SUBTOTAL]]</f>
        <v>22.408687209493689</v>
      </c>
      <c r="K9172" s="2">
        <f ca="1">+TablaVentas[[#This Row],[SUBTOTAL]]+TablaVentas[[#This Row],[IGV]]</f>
        <v>146.90139392890308</v>
      </c>
    </row>
    <row r="9173" spans="1:11" x14ac:dyDescent="0.25">
      <c r="A9173" t="s">
        <v>9182</v>
      </c>
      <c r="B9173" s="6">
        <v>46378</v>
      </c>
      <c r="C9173" t="s">
        <v>10016</v>
      </c>
      <c r="D9173" t="s">
        <v>10022</v>
      </c>
      <c r="E9173">
        <v>17</v>
      </c>
      <c r="F9173">
        <f>+_xlfn.XLOOKUP(TablaVentas[[#This Row],[PRODUCTO FINANCIERO]],TablaPrecios[PRODUCTO FINANCIERO],TablaPrecios[PRECIO UNIT],0)</f>
        <v>20.9</v>
      </c>
      <c r="G9173" s="2">
        <f>+TablaVentas[[#This Row],[CANTIDAD]]*TablaVentas[[#This Row],[PRECIO UNITARIO]]</f>
        <v>355.29999999999995</v>
      </c>
      <c r="H9173" s="1">
        <f t="shared" ca="1" si="143"/>
        <v>0.14367301784517189</v>
      </c>
      <c r="I9173" s="2">
        <f ca="1">+TablaVentas[[#This Row],[VENTAL TOTAL]]-TablaVentas[[#This Row],[VENTAL TOTAL]]*TablaVentas[[#This Row],[DESCUENTO]]</f>
        <v>304.25297675961042</v>
      </c>
      <c r="J9173" s="2">
        <f ca="1">0.18*TablaVentas[[#This Row],[SUBTOTAL]]</f>
        <v>54.765535816729873</v>
      </c>
      <c r="K9173" s="2">
        <f ca="1">+TablaVentas[[#This Row],[SUBTOTAL]]+TablaVentas[[#This Row],[IGV]]</f>
        <v>359.0185125763403</v>
      </c>
    </row>
    <row r="9174" spans="1:11" x14ac:dyDescent="0.25">
      <c r="A9174" t="s">
        <v>9183</v>
      </c>
      <c r="B9174" s="6">
        <v>46007</v>
      </c>
      <c r="C9174" t="s">
        <v>10012</v>
      </c>
      <c r="D9174" t="s">
        <v>10019</v>
      </c>
      <c r="E9174">
        <v>12</v>
      </c>
      <c r="F9174">
        <f>+_xlfn.XLOOKUP(TablaVentas[[#This Row],[PRODUCTO FINANCIERO]],TablaPrecios[PRODUCTO FINANCIERO],TablaPrecios[PRECIO UNIT],0)</f>
        <v>9.9</v>
      </c>
      <c r="G9174" s="2">
        <f>+TablaVentas[[#This Row],[CANTIDAD]]*TablaVentas[[#This Row],[PRECIO UNITARIO]]</f>
        <v>118.80000000000001</v>
      </c>
      <c r="H9174" s="1">
        <f t="shared" ca="1" si="143"/>
        <v>0.17583459320726116</v>
      </c>
      <c r="I9174" s="2">
        <f ca="1">+TablaVentas[[#This Row],[VENTAL TOTAL]]-TablaVentas[[#This Row],[VENTAL TOTAL]]*TablaVentas[[#This Row],[DESCUENTO]]</f>
        <v>97.910850326977382</v>
      </c>
      <c r="J9174" s="2">
        <f ca="1">0.18*TablaVentas[[#This Row],[SUBTOTAL]]</f>
        <v>17.623953058855928</v>
      </c>
      <c r="K9174" s="2">
        <f ca="1">+TablaVentas[[#This Row],[SUBTOTAL]]+TablaVentas[[#This Row],[IGV]]</f>
        <v>115.53480338583331</v>
      </c>
    </row>
    <row r="9175" spans="1:11" x14ac:dyDescent="0.25">
      <c r="A9175" t="s">
        <v>9184</v>
      </c>
      <c r="B9175" s="6">
        <v>46385</v>
      </c>
      <c r="C9175" t="s">
        <v>10012</v>
      </c>
      <c r="D9175" t="s">
        <v>10022</v>
      </c>
      <c r="E9175">
        <v>13</v>
      </c>
      <c r="F9175">
        <f>+_xlfn.XLOOKUP(TablaVentas[[#This Row],[PRODUCTO FINANCIERO]],TablaPrecios[PRODUCTO FINANCIERO],TablaPrecios[PRECIO UNIT],0)</f>
        <v>20.9</v>
      </c>
      <c r="G9175" s="2">
        <f>+TablaVentas[[#This Row],[CANTIDAD]]*TablaVentas[[#This Row],[PRECIO UNITARIO]]</f>
        <v>271.7</v>
      </c>
      <c r="H9175" s="1">
        <f t="shared" ca="1" si="143"/>
        <v>0.11438650859441359</v>
      </c>
      <c r="I9175" s="2">
        <f ca="1">+TablaVentas[[#This Row],[VENTAL TOTAL]]-TablaVentas[[#This Row],[VENTAL TOTAL]]*TablaVentas[[#This Row],[DESCUENTO]]</f>
        <v>240.62118561489783</v>
      </c>
      <c r="J9175" s="2">
        <f ca="1">0.18*TablaVentas[[#This Row],[SUBTOTAL]]</f>
        <v>43.311813410681609</v>
      </c>
      <c r="K9175" s="2">
        <f ca="1">+TablaVentas[[#This Row],[SUBTOTAL]]+TablaVentas[[#This Row],[IGV]]</f>
        <v>283.93299902557942</v>
      </c>
    </row>
    <row r="9176" spans="1:11" x14ac:dyDescent="0.25">
      <c r="A9176" t="s">
        <v>9185</v>
      </c>
      <c r="B9176" s="6">
        <v>46053</v>
      </c>
      <c r="C9176" t="s">
        <v>10014</v>
      </c>
      <c r="D9176" t="s">
        <v>10018</v>
      </c>
      <c r="E9176">
        <v>9</v>
      </c>
      <c r="F9176">
        <f>+_xlfn.XLOOKUP(TablaVentas[[#This Row],[PRODUCTO FINANCIERO]],TablaPrecios[PRODUCTO FINANCIERO],TablaPrecios[PRECIO UNIT],0)</f>
        <v>14.9</v>
      </c>
      <c r="G9176" s="2">
        <f>+TablaVentas[[#This Row],[CANTIDAD]]*TablaVentas[[#This Row],[PRECIO UNITARIO]]</f>
        <v>134.1</v>
      </c>
      <c r="H9176" s="1">
        <f t="shared" ca="1" si="143"/>
        <v>0.11542424207118968</v>
      </c>
      <c r="I9176" s="2">
        <f ca="1">+TablaVentas[[#This Row],[VENTAL TOTAL]]-TablaVentas[[#This Row],[VENTAL TOTAL]]*TablaVentas[[#This Row],[DESCUENTO]]</f>
        <v>118.62160913825346</v>
      </c>
      <c r="J9176" s="2">
        <f ca="1">0.18*TablaVentas[[#This Row],[SUBTOTAL]]</f>
        <v>21.351889644885624</v>
      </c>
      <c r="K9176" s="2">
        <f ca="1">+TablaVentas[[#This Row],[SUBTOTAL]]+TablaVentas[[#This Row],[IGV]]</f>
        <v>139.97349878313909</v>
      </c>
    </row>
    <row r="9177" spans="1:11" x14ac:dyDescent="0.25">
      <c r="A9177" t="s">
        <v>9186</v>
      </c>
      <c r="B9177" s="6">
        <v>46051</v>
      </c>
      <c r="C9177" t="s">
        <v>10013</v>
      </c>
      <c r="D9177" t="s">
        <v>10017</v>
      </c>
      <c r="E9177">
        <v>12</v>
      </c>
      <c r="F9177">
        <f>+_xlfn.XLOOKUP(TablaVentas[[#This Row],[PRODUCTO FINANCIERO]],TablaPrecios[PRODUCTO FINANCIERO],TablaPrecios[PRECIO UNIT],0)</f>
        <v>9.9</v>
      </c>
      <c r="G9177" s="2">
        <f>+TablaVentas[[#This Row],[CANTIDAD]]*TablaVentas[[#This Row],[PRECIO UNITARIO]]</f>
        <v>118.80000000000001</v>
      </c>
      <c r="H9177" s="1">
        <f t="shared" ca="1" si="143"/>
        <v>0.11045239658990662</v>
      </c>
      <c r="I9177" s="2">
        <f ca="1">+TablaVentas[[#This Row],[VENTAL TOTAL]]-TablaVentas[[#This Row],[VENTAL TOTAL]]*TablaVentas[[#This Row],[DESCUENTO]]</f>
        <v>105.67825528511911</v>
      </c>
      <c r="J9177" s="2">
        <f ca="1">0.18*TablaVentas[[#This Row],[SUBTOTAL]]</f>
        <v>19.02208595132144</v>
      </c>
      <c r="K9177" s="2">
        <f ca="1">+TablaVentas[[#This Row],[SUBTOTAL]]+TablaVentas[[#This Row],[IGV]]</f>
        <v>124.70034123644055</v>
      </c>
    </row>
    <row r="9178" spans="1:11" x14ac:dyDescent="0.25">
      <c r="A9178" t="s">
        <v>9187</v>
      </c>
      <c r="B9178" s="6">
        <v>46145</v>
      </c>
      <c r="C9178" t="s">
        <v>10012</v>
      </c>
      <c r="D9178" t="s">
        <v>10022</v>
      </c>
      <c r="E9178">
        <v>11</v>
      </c>
      <c r="F9178">
        <f>+_xlfn.XLOOKUP(TablaVentas[[#This Row],[PRODUCTO FINANCIERO]],TablaPrecios[PRODUCTO FINANCIERO],TablaPrecios[PRECIO UNIT],0)</f>
        <v>20.9</v>
      </c>
      <c r="G9178" s="2">
        <f>+TablaVentas[[#This Row],[CANTIDAD]]*TablaVentas[[#This Row],[PRECIO UNITARIO]]</f>
        <v>229.89999999999998</v>
      </c>
      <c r="H9178" s="1">
        <f t="shared" ca="1" si="143"/>
        <v>0.18752343439765656</v>
      </c>
      <c r="I9178" s="2">
        <f ca="1">+TablaVentas[[#This Row],[VENTAL TOTAL]]-TablaVentas[[#This Row],[VENTAL TOTAL]]*TablaVentas[[#This Row],[DESCUENTO]]</f>
        <v>186.78836243197873</v>
      </c>
      <c r="J9178" s="2">
        <f ca="1">0.18*TablaVentas[[#This Row],[SUBTOTAL]]</f>
        <v>33.621905237756167</v>
      </c>
      <c r="K9178" s="2">
        <f ca="1">+TablaVentas[[#This Row],[SUBTOTAL]]+TablaVentas[[#This Row],[IGV]]</f>
        <v>220.41026766973488</v>
      </c>
    </row>
    <row r="9179" spans="1:11" x14ac:dyDescent="0.25">
      <c r="A9179" t="s">
        <v>9188</v>
      </c>
      <c r="B9179" s="6">
        <v>45293</v>
      </c>
      <c r="C9179" t="s">
        <v>10016</v>
      </c>
      <c r="D9179" t="s">
        <v>10019</v>
      </c>
      <c r="E9179">
        <v>9</v>
      </c>
      <c r="F9179">
        <f>+_xlfn.XLOOKUP(TablaVentas[[#This Row],[PRODUCTO FINANCIERO]],TablaPrecios[PRODUCTO FINANCIERO],TablaPrecios[PRECIO UNIT],0)</f>
        <v>9.9</v>
      </c>
      <c r="G9179" s="2">
        <f>+TablaVentas[[#This Row],[CANTIDAD]]*TablaVentas[[#This Row],[PRECIO UNITARIO]]</f>
        <v>89.100000000000009</v>
      </c>
      <c r="H9179" s="1">
        <f t="shared" ca="1" si="143"/>
        <v>0.11421260015716964</v>
      </c>
      <c r="I9179" s="2">
        <f ca="1">+TablaVentas[[#This Row],[VENTAL TOTAL]]-TablaVentas[[#This Row],[VENTAL TOTAL]]*TablaVentas[[#This Row],[DESCUENTO]]</f>
        <v>78.923657325996189</v>
      </c>
      <c r="J9179" s="2">
        <f ca="1">0.18*TablaVentas[[#This Row],[SUBTOTAL]]</f>
        <v>14.206258318679314</v>
      </c>
      <c r="K9179" s="2">
        <f ca="1">+TablaVentas[[#This Row],[SUBTOTAL]]+TablaVentas[[#This Row],[IGV]]</f>
        <v>93.129915644675506</v>
      </c>
    </row>
    <row r="9180" spans="1:11" x14ac:dyDescent="0.25">
      <c r="A9180" t="s">
        <v>9189</v>
      </c>
      <c r="B9180" s="6">
        <v>46115</v>
      </c>
      <c r="C9180" t="s">
        <v>10013</v>
      </c>
      <c r="D9180" t="s">
        <v>10019</v>
      </c>
      <c r="E9180">
        <v>10</v>
      </c>
      <c r="F9180">
        <f>+_xlfn.XLOOKUP(TablaVentas[[#This Row],[PRODUCTO FINANCIERO]],TablaPrecios[PRODUCTO FINANCIERO],TablaPrecios[PRECIO UNIT],0)</f>
        <v>9.9</v>
      </c>
      <c r="G9180" s="2">
        <f>+TablaVentas[[#This Row],[CANTIDAD]]*TablaVentas[[#This Row],[PRECIO UNITARIO]]</f>
        <v>99</v>
      </c>
      <c r="H9180" s="1">
        <f t="shared" ca="1" si="143"/>
        <v>0.1483788387392159</v>
      </c>
      <c r="I9180" s="2">
        <f ca="1">+TablaVentas[[#This Row],[VENTAL TOTAL]]-TablaVentas[[#This Row],[VENTAL TOTAL]]*TablaVentas[[#This Row],[DESCUENTO]]</f>
        <v>84.310494964817622</v>
      </c>
      <c r="J9180" s="2">
        <f ca="1">0.18*TablaVentas[[#This Row],[SUBTOTAL]]</f>
        <v>15.175889093667172</v>
      </c>
      <c r="K9180" s="2">
        <f ca="1">+TablaVentas[[#This Row],[SUBTOTAL]]+TablaVentas[[#This Row],[IGV]]</f>
        <v>99.486384058484788</v>
      </c>
    </row>
    <row r="9181" spans="1:11" x14ac:dyDescent="0.25">
      <c r="A9181" t="s">
        <v>9190</v>
      </c>
      <c r="B9181" s="6">
        <v>46186</v>
      </c>
      <c r="C9181" t="s">
        <v>10015</v>
      </c>
      <c r="D9181" t="s">
        <v>10020</v>
      </c>
      <c r="E9181">
        <v>20</v>
      </c>
      <c r="F9181">
        <f>+_xlfn.XLOOKUP(TablaVentas[[#This Row],[PRODUCTO FINANCIERO]],TablaPrecios[PRODUCTO FINANCIERO],TablaPrecios[PRECIO UNIT],0)</f>
        <v>14.9</v>
      </c>
      <c r="G9181" s="2">
        <f>+TablaVentas[[#This Row],[CANTIDAD]]*TablaVentas[[#This Row],[PRECIO UNITARIO]]</f>
        <v>298</v>
      </c>
      <c r="H9181" s="1">
        <f t="shared" ca="1" si="143"/>
        <v>0.16635400477083678</v>
      </c>
      <c r="I9181" s="2">
        <f ca="1">+TablaVentas[[#This Row],[VENTAL TOTAL]]-TablaVentas[[#This Row],[VENTAL TOTAL]]*TablaVentas[[#This Row],[DESCUENTO]]</f>
        <v>248.42650657829063</v>
      </c>
      <c r="J9181" s="2">
        <f ca="1">0.18*TablaVentas[[#This Row],[SUBTOTAL]]</f>
        <v>44.716771184092309</v>
      </c>
      <c r="K9181" s="2">
        <f ca="1">+TablaVentas[[#This Row],[SUBTOTAL]]+TablaVentas[[#This Row],[IGV]]</f>
        <v>293.14327776238292</v>
      </c>
    </row>
    <row r="9182" spans="1:11" x14ac:dyDescent="0.25">
      <c r="A9182" t="s">
        <v>9191</v>
      </c>
      <c r="B9182" s="6">
        <v>45750</v>
      </c>
      <c r="C9182" t="s">
        <v>10011</v>
      </c>
      <c r="D9182" t="s">
        <v>10017</v>
      </c>
      <c r="E9182">
        <v>3</v>
      </c>
      <c r="F9182">
        <f>+_xlfn.XLOOKUP(TablaVentas[[#This Row],[PRODUCTO FINANCIERO]],TablaPrecios[PRODUCTO FINANCIERO],TablaPrecios[PRECIO UNIT],0)</f>
        <v>9.9</v>
      </c>
      <c r="G9182" s="2">
        <f>+TablaVentas[[#This Row],[CANTIDAD]]*TablaVentas[[#This Row],[PRECIO UNITARIO]]</f>
        <v>29.700000000000003</v>
      </c>
      <c r="H9182" s="1">
        <f t="shared" ca="1" si="143"/>
        <v>0.17967616439357817</v>
      </c>
      <c r="I9182" s="2">
        <f ca="1">+TablaVentas[[#This Row],[VENTAL TOTAL]]-TablaVentas[[#This Row],[VENTAL TOTAL]]*TablaVentas[[#This Row],[DESCUENTO]]</f>
        <v>24.36361791751073</v>
      </c>
      <c r="J9182" s="2">
        <f ca="1">0.18*TablaVentas[[#This Row],[SUBTOTAL]]</f>
        <v>4.3854512251519315</v>
      </c>
      <c r="K9182" s="2">
        <f ca="1">+TablaVentas[[#This Row],[SUBTOTAL]]+TablaVentas[[#This Row],[IGV]]</f>
        <v>28.749069142662663</v>
      </c>
    </row>
    <row r="9183" spans="1:11" x14ac:dyDescent="0.25">
      <c r="A9183" t="s">
        <v>9192</v>
      </c>
      <c r="B9183" s="6">
        <v>45825</v>
      </c>
      <c r="C9183" t="s">
        <v>10016</v>
      </c>
      <c r="D9183" t="s">
        <v>10018</v>
      </c>
      <c r="E9183">
        <v>16</v>
      </c>
      <c r="F9183">
        <f>+_xlfn.XLOOKUP(TablaVentas[[#This Row],[PRODUCTO FINANCIERO]],TablaPrecios[PRODUCTO FINANCIERO],TablaPrecios[PRECIO UNIT],0)</f>
        <v>14.9</v>
      </c>
      <c r="G9183" s="2">
        <f>+TablaVentas[[#This Row],[CANTIDAD]]*TablaVentas[[#This Row],[PRECIO UNITARIO]]</f>
        <v>238.4</v>
      </c>
      <c r="H9183" s="1">
        <f t="shared" ca="1" si="143"/>
        <v>0.10931055713431517</v>
      </c>
      <c r="I9183" s="2">
        <f ca="1">+TablaVentas[[#This Row],[VENTAL TOTAL]]-TablaVentas[[#This Row],[VENTAL TOTAL]]*TablaVentas[[#This Row],[DESCUENTO]]</f>
        <v>212.34036317917926</v>
      </c>
      <c r="J9183" s="2">
        <f ca="1">0.18*TablaVentas[[#This Row],[SUBTOTAL]]</f>
        <v>38.221265372252269</v>
      </c>
      <c r="K9183" s="2">
        <f ca="1">+TablaVentas[[#This Row],[SUBTOTAL]]+TablaVentas[[#This Row],[IGV]]</f>
        <v>250.56162855143154</v>
      </c>
    </row>
    <row r="9184" spans="1:11" x14ac:dyDescent="0.25">
      <c r="A9184" t="s">
        <v>9193</v>
      </c>
      <c r="B9184" s="6">
        <v>45434</v>
      </c>
      <c r="C9184" t="s">
        <v>10015</v>
      </c>
      <c r="D9184" t="s">
        <v>10018</v>
      </c>
      <c r="E9184">
        <v>6</v>
      </c>
      <c r="F9184">
        <f>+_xlfn.XLOOKUP(TablaVentas[[#This Row],[PRODUCTO FINANCIERO]],TablaPrecios[PRODUCTO FINANCIERO],TablaPrecios[PRECIO UNIT],0)</f>
        <v>14.9</v>
      </c>
      <c r="G9184" s="2">
        <f>+TablaVentas[[#This Row],[CANTIDAD]]*TablaVentas[[#This Row],[PRECIO UNITARIO]]</f>
        <v>89.4</v>
      </c>
      <c r="H9184" s="1">
        <f t="shared" ca="1" si="143"/>
        <v>0.13239168641123572</v>
      </c>
      <c r="I9184" s="2">
        <f ca="1">+TablaVentas[[#This Row],[VENTAL TOTAL]]-TablaVentas[[#This Row],[VENTAL TOTAL]]*TablaVentas[[#This Row],[DESCUENTO]]</f>
        <v>77.564183234835525</v>
      </c>
      <c r="J9184" s="2">
        <f ca="1">0.18*TablaVentas[[#This Row],[SUBTOTAL]]</f>
        <v>13.961552982270394</v>
      </c>
      <c r="K9184" s="2">
        <f ca="1">+TablaVentas[[#This Row],[SUBTOTAL]]+TablaVentas[[#This Row],[IGV]]</f>
        <v>91.525736217105916</v>
      </c>
    </row>
    <row r="9185" spans="1:11" x14ac:dyDescent="0.25">
      <c r="A9185" t="s">
        <v>9194</v>
      </c>
      <c r="B9185" s="6">
        <v>45756</v>
      </c>
      <c r="C9185" t="s">
        <v>10011</v>
      </c>
      <c r="D9185" t="s">
        <v>10017</v>
      </c>
      <c r="E9185">
        <v>9</v>
      </c>
      <c r="F9185">
        <f>+_xlfn.XLOOKUP(TablaVentas[[#This Row],[PRODUCTO FINANCIERO]],TablaPrecios[PRODUCTO FINANCIERO],TablaPrecios[PRECIO UNIT],0)</f>
        <v>9.9</v>
      </c>
      <c r="G9185" s="2">
        <f>+TablaVentas[[#This Row],[CANTIDAD]]*TablaVentas[[#This Row],[PRECIO UNITARIO]]</f>
        <v>89.100000000000009</v>
      </c>
      <c r="H9185" s="1">
        <f t="shared" ca="1" si="143"/>
        <v>0.19285435721982583</v>
      </c>
      <c r="I9185" s="2">
        <f ca="1">+TablaVentas[[#This Row],[VENTAL TOTAL]]-TablaVentas[[#This Row],[VENTAL TOTAL]]*TablaVentas[[#This Row],[DESCUENTO]]</f>
        <v>71.916676771713526</v>
      </c>
      <c r="J9185" s="2">
        <f ca="1">0.18*TablaVentas[[#This Row],[SUBTOTAL]]</f>
        <v>12.945001818908434</v>
      </c>
      <c r="K9185" s="2">
        <f ca="1">+TablaVentas[[#This Row],[SUBTOTAL]]+TablaVentas[[#This Row],[IGV]]</f>
        <v>84.861678590621963</v>
      </c>
    </row>
    <row r="9186" spans="1:11" x14ac:dyDescent="0.25">
      <c r="A9186" t="s">
        <v>9195</v>
      </c>
      <c r="B9186" s="6">
        <v>45984</v>
      </c>
      <c r="C9186" t="s">
        <v>10011</v>
      </c>
      <c r="D9186" t="s">
        <v>10022</v>
      </c>
      <c r="E9186">
        <v>14</v>
      </c>
      <c r="F9186">
        <f>+_xlfn.XLOOKUP(TablaVentas[[#This Row],[PRODUCTO FINANCIERO]],TablaPrecios[PRODUCTO FINANCIERO],TablaPrecios[PRECIO UNIT],0)</f>
        <v>20.9</v>
      </c>
      <c r="G9186" s="2">
        <f>+TablaVentas[[#This Row],[CANTIDAD]]*TablaVentas[[#This Row],[PRECIO UNITARIO]]</f>
        <v>292.59999999999997</v>
      </c>
      <c r="H9186" s="1">
        <f t="shared" ca="1" si="143"/>
        <v>0.16617827825482084</v>
      </c>
      <c r="I9186" s="2">
        <f ca="1">+TablaVentas[[#This Row],[VENTAL TOTAL]]-TablaVentas[[#This Row],[VENTAL TOTAL]]*TablaVentas[[#This Row],[DESCUENTO]]</f>
        <v>243.97623578263938</v>
      </c>
      <c r="J9186" s="2">
        <f ca="1">0.18*TablaVentas[[#This Row],[SUBTOTAL]]</f>
        <v>43.915722440875086</v>
      </c>
      <c r="K9186" s="2">
        <f ca="1">+TablaVentas[[#This Row],[SUBTOTAL]]+TablaVentas[[#This Row],[IGV]]</f>
        <v>287.89195822351445</v>
      </c>
    </row>
    <row r="9187" spans="1:11" x14ac:dyDescent="0.25">
      <c r="A9187" t="s">
        <v>9196</v>
      </c>
      <c r="B9187" s="6">
        <v>45692</v>
      </c>
      <c r="C9187" t="s">
        <v>10016</v>
      </c>
      <c r="D9187" t="s">
        <v>10018</v>
      </c>
      <c r="E9187">
        <v>12</v>
      </c>
      <c r="F9187">
        <f>+_xlfn.XLOOKUP(TablaVentas[[#This Row],[PRODUCTO FINANCIERO]],TablaPrecios[PRODUCTO FINANCIERO],TablaPrecios[PRECIO UNIT],0)</f>
        <v>14.9</v>
      </c>
      <c r="G9187" s="2">
        <f>+TablaVentas[[#This Row],[CANTIDAD]]*TablaVentas[[#This Row],[PRECIO UNITARIO]]</f>
        <v>178.8</v>
      </c>
      <c r="H9187" s="1">
        <f t="shared" ca="1" si="143"/>
        <v>0.12148238893147598</v>
      </c>
      <c r="I9187" s="2">
        <f ca="1">+TablaVentas[[#This Row],[VENTAL TOTAL]]-TablaVentas[[#This Row],[VENTAL TOTAL]]*TablaVentas[[#This Row],[DESCUENTO]]</f>
        <v>157.0789488590521</v>
      </c>
      <c r="J9187" s="2">
        <f ca="1">0.18*TablaVentas[[#This Row],[SUBTOTAL]]</f>
        <v>28.274210794629379</v>
      </c>
      <c r="K9187" s="2">
        <f ca="1">+TablaVentas[[#This Row],[SUBTOTAL]]+TablaVentas[[#This Row],[IGV]]</f>
        <v>185.35315965368147</v>
      </c>
    </row>
    <row r="9188" spans="1:11" x14ac:dyDescent="0.25">
      <c r="A9188" t="s">
        <v>9197</v>
      </c>
      <c r="B9188" s="6">
        <v>45558</v>
      </c>
      <c r="C9188" t="s">
        <v>10015</v>
      </c>
      <c r="D9188" t="s">
        <v>10020</v>
      </c>
      <c r="E9188">
        <v>12</v>
      </c>
      <c r="F9188">
        <f>+_xlfn.XLOOKUP(TablaVentas[[#This Row],[PRODUCTO FINANCIERO]],TablaPrecios[PRODUCTO FINANCIERO],TablaPrecios[PRECIO UNIT],0)</f>
        <v>14.9</v>
      </c>
      <c r="G9188" s="2">
        <f>+TablaVentas[[#This Row],[CANTIDAD]]*TablaVentas[[#This Row],[PRECIO UNITARIO]]</f>
        <v>178.8</v>
      </c>
      <c r="H9188" s="1">
        <f t="shared" ca="1" si="143"/>
        <v>0.1901729164313988</v>
      </c>
      <c r="I9188" s="2">
        <f ca="1">+TablaVentas[[#This Row],[VENTAL TOTAL]]-TablaVentas[[#This Row],[VENTAL TOTAL]]*TablaVentas[[#This Row],[DESCUENTO]]</f>
        <v>144.79708254206591</v>
      </c>
      <c r="J9188" s="2">
        <f ca="1">0.18*TablaVentas[[#This Row],[SUBTOTAL]]</f>
        <v>26.063474857571862</v>
      </c>
      <c r="K9188" s="2">
        <f ca="1">+TablaVentas[[#This Row],[SUBTOTAL]]+TablaVentas[[#This Row],[IGV]]</f>
        <v>170.86055739963777</v>
      </c>
    </row>
    <row r="9189" spans="1:11" x14ac:dyDescent="0.25">
      <c r="A9189" t="s">
        <v>9198</v>
      </c>
      <c r="B9189" s="6">
        <v>46264</v>
      </c>
      <c r="C9189" t="s">
        <v>10016</v>
      </c>
      <c r="D9189" t="s">
        <v>10020</v>
      </c>
      <c r="E9189">
        <v>7</v>
      </c>
      <c r="F9189">
        <f>+_xlfn.XLOOKUP(TablaVentas[[#This Row],[PRODUCTO FINANCIERO]],TablaPrecios[PRODUCTO FINANCIERO],TablaPrecios[PRECIO UNIT],0)</f>
        <v>14.9</v>
      </c>
      <c r="G9189" s="2">
        <f>+TablaVentas[[#This Row],[CANTIDAD]]*TablaVentas[[#This Row],[PRECIO UNITARIO]]</f>
        <v>104.3</v>
      </c>
      <c r="H9189" s="1">
        <f t="shared" ca="1" si="143"/>
        <v>0.1208627904901468</v>
      </c>
      <c r="I9189" s="2">
        <f ca="1">+TablaVentas[[#This Row],[VENTAL TOTAL]]-TablaVentas[[#This Row],[VENTAL TOTAL]]*TablaVentas[[#This Row],[DESCUENTO]]</f>
        <v>91.694010951877686</v>
      </c>
      <c r="J9189" s="2">
        <f ca="1">0.18*TablaVentas[[#This Row],[SUBTOTAL]]</f>
        <v>16.504921971337982</v>
      </c>
      <c r="K9189" s="2">
        <f ca="1">+TablaVentas[[#This Row],[SUBTOTAL]]+TablaVentas[[#This Row],[IGV]]</f>
        <v>108.19893292321566</v>
      </c>
    </row>
    <row r="9190" spans="1:11" x14ac:dyDescent="0.25">
      <c r="A9190" t="s">
        <v>9199</v>
      </c>
      <c r="B9190" s="6">
        <v>46078</v>
      </c>
      <c r="C9190" t="s">
        <v>10012</v>
      </c>
      <c r="D9190" t="s">
        <v>10020</v>
      </c>
      <c r="E9190">
        <v>10</v>
      </c>
      <c r="F9190">
        <f>+_xlfn.XLOOKUP(TablaVentas[[#This Row],[PRODUCTO FINANCIERO]],TablaPrecios[PRODUCTO FINANCIERO],TablaPrecios[PRECIO UNIT],0)</f>
        <v>14.9</v>
      </c>
      <c r="G9190" s="2">
        <f>+TablaVentas[[#This Row],[CANTIDAD]]*TablaVentas[[#This Row],[PRECIO UNITARIO]]</f>
        <v>149</v>
      </c>
      <c r="H9190" s="1">
        <f t="shared" ca="1" si="143"/>
        <v>0.16816552058258166</v>
      </c>
      <c r="I9190" s="2">
        <f ca="1">+TablaVentas[[#This Row],[VENTAL TOTAL]]-TablaVentas[[#This Row],[VENTAL TOTAL]]*TablaVentas[[#This Row],[DESCUENTO]]</f>
        <v>123.94333743319532</v>
      </c>
      <c r="J9190" s="2">
        <f ca="1">0.18*TablaVentas[[#This Row],[SUBTOTAL]]</f>
        <v>22.309800737975159</v>
      </c>
      <c r="K9190" s="2">
        <f ca="1">+TablaVentas[[#This Row],[SUBTOTAL]]+TablaVentas[[#This Row],[IGV]]</f>
        <v>146.25313817117049</v>
      </c>
    </row>
    <row r="9191" spans="1:11" x14ac:dyDescent="0.25">
      <c r="A9191" t="s">
        <v>9200</v>
      </c>
      <c r="B9191" s="6">
        <v>46243</v>
      </c>
      <c r="C9191" t="s">
        <v>10011</v>
      </c>
      <c r="D9191" t="s">
        <v>10022</v>
      </c>
      <c r="E9191">
        <v>17</v>
      </c>
      <c r="F9191">
        <f>+_xlfn.XLOOKUP(TablaVentas[[#This Row],[PRODUCTO FINANCIERO]],TablaPrecios[PRODUCTO FINANCIERO],TablaPrecios[PRECIO UNIT],0)</f>
        <v>20.9</v>
      </c>
      <c r="G9191" s="2">
        <f>+TablaVentas[[#This Row],[CANTIDAD]]*TablaVentas[[#This Row],[PRECIO UNITARIO]]</f>
        <v>355.29999999999995</v>
      </c>
      <c r="H9191" s="1">
        <f t="shared" ca="1" si="143"/>
        <v>0.18011960843509653</v>
      </c>
      <c r="I9191" s="2">
        <f ca="1">+TablaVentas[[#This Row],[VENTAL TOTAL]]-TablaVentas[[#This Row],[VENTAL TOTAL]]*TablaVentas[[#This Row],[DESCUENTO]]</f>
        <v>291.30350312301016</v>
      </c>
      <c r="J9191" s="2">
        <f ca="1">0.18*TablaVentas[[#This Row],[SUBTOTAL]]</f>
        <v>52.434630562141827</v>
      </c>
      <c r="K9191" s="2">
        <f ca="1">+TablaVentas[[#This Row],[SUBTOTAL]]+TablaVentas[[#This Row],[IGV]]</f>
        <v>343.73813368515198</v>
      </c>
    </row>
    <row r="9192" spans="1:11" x14ac:dyDescent="0.25">
      <c r="A9192" t="s">
        <v>9201</v>
      </c>
      <c r="B9192" s="6">
        <v>45448</v>
      </c>
      <c r="C9192" t="s">
        <v>10016</v>
      </c>
      <c r="D9192" t="s">
        <v>10017</v>
      </c>
      <c r="E9192">
        <v>10</v>
      </c>
      <c r="F9192">
        <f>+_xlfn.XLOOKUP(TablaVentas[[#This Row],[PRODUCTO FINANCIERO]],TablaPrecios[PRODUCTO FINANCIERO],TablaPrecios[PRECIO UNIT],0)</f>
        <v>9.9</v>
      </c>
      <c r="G9192" s="2">
        <f>+TablaVentas[[#This Row],[CANTIDAD]]*TablaVentas[[#This Row],[PRECIO UNITARIO]]</f>
        <v>99</v>
      </c>
      <c r="H9192" s="1">
        <f t="shared" ca="1" si="143"/>
        <v>0.1320626286027316</v>
      </c>
      <c r="I9192" s="2">
        <f ca="1">+TablaVentas[[#This Row],[VENTAL TOTAL]]-TablaVentas[[#This Row],[VENTAL TOTAL]]*TablaVentas[[#This Row],[DESCUENTO]]</f>
        <v>85.925799768329568</v>
      </c>
      <c r="J9192" s="2">
        <f ca="1">0.18*TablaVentas[[#This Row],[SUBTOTAL]]</f>
        <v>15.466643958299322</v>
      </c>
      <c r="K9192" s="2">
        <f ca="1">+TablaVentas[[#This Row],[SUBTOTAL]]+TablaVentas[[#This Row],[IGV]]</f>
        <v>101.3924437266289</v>
      </c>
    </row>
    <row r="9193" spans="1:11" x14ac:dyDescent="0.25">
      <c r="A9193" t="s">
        <v>9202</v>
      </c>
      <c r="B9193" s="6">
        <v>46293</v>
      </c>
      <c r="C9193" t="s">
        <v>10014</v>
      </c>
      <c r="D9193" t="s">
        <v>10017</v>
      </c>
      <c r="E9193">
        <v>6</v>
      </c>
      <c r="F9193">
        <f>+_xlfn.XLOOKUP(TablaVentas[[#This Row],[PRODUCTO FINANCIERO]],TablaPrecios[PRODUCTO FINANCIERO],TablaPrecios[PRECIO UNIT],0)</f>
        <v>9.9</v>
      </c>
      <c r="G9193" s="2">
        <f>+TablaVentas[[#This Row],[CANTIDAD]]*TablaVentas[[#This Row],[PRECIO UNITARIO]]</f>
        <v>59.400000000000006</v>
      </c>
      <c r="H9193" s="1">
        <f t="shared" ca="1" si="143"/>
        <v>0.14127671649218543</v>
      </c>
      <c r="I9193" s="2">
        <f ca="1">+TablaVentas[[#This Row],[VENTAL TOTAL]]-TablaVentas[[#This Row],[VENTAL TOTAL]]*TablaVentas[[#This Row],[DESCUENTO]]</f>
        <v>51.008163040364188</v>
      </c>
      <c r="J9193" s="2">
        <f ca="1">0.18*TablaVentas[[#This Row],[SUBTOTAL]]</f>
        <v>9.1814693472655531</v>
      </c>
      <c r="K9193" s="2">
        <f ca="1">+TablaVentas[[#This Row],[SUBTOTAL]]+TablaVentas[[#This Row],[IGV]]</f>
        <v>60.189632387629743</v>
      </c>
    </row>
    <row r="9194" spans="1:11" x14ac:dyDescent="0.25">
      <c r="A9194" t="s">
        <v>9203</v>
      </c>
      <c r="B9194" s="6">
        <v>45950</v>
      </c>
      <c r="C9194" t="s">
        <v>10014</v>
      </c>
      <c r="D9194" t="s">
        <v>10017</v>
      </c>
      <c r="E9194">
        <v>15</v>
      </c>
      <c r="F9194">
        <f>+_xlfn.XLOOKUP(TablaVentas[[#This Row],[PRODUCTO FINANCIERO]],TablaPrecios[PRODUCTO FINANCIERO],TablaPrecios[PRECIO UNIT],0)</f>
        <v>9.9</v>
      </c>
      <c r="G9194" s="2">
        <f>+TablaVentas[[#This Row],[CANTIDAD]]*TablaVentas[[#This Row],[PRECIO UNITARIO]]</f>
        <v>148.5</v>
      </c>
      <c r="H9194" s="1">
        <f t="shared" ca="1" si="143"/>
        <v>0.14208205578189276</v>
      </c>
      <c r="I9194" s="2">
        <f ca="1">+TablaVentas[[#This Row],[VENTAL TOTAL]]-TablaVentas[[#This Row],[VENTAL TOTAL]]*TablaVentas[[#This Row],[DESCUENTO]]</f>
        <v>127.40081471638892</v>
      </c>
      <c r="J9194" s="2">
        <f ca="1">0.18*TablaVentas[[#This Row],[SUBTOTAL]]</f>
        <v>22.932146648950006</v>
      </c>
      <c r="K9194" s="2">
        <f ca="1">+TablaVentas[[#This Row],[SUBTOTAL]]+TablaVentas[[#This Row],[IGV]]</f>
        <v>150.33296136533892</v>
      </c>
    </row>
    <row r="9195" spans="1:11" x14ac:dyDescent="0.25">
      <c r="A9195" t="s">
        <v>9204</v>
      </c>
      <c r="B9195" s="6">
        <v>45647</v>
      </c>
      <c r="C9195" t="s">
        <v>10015</v>
      </c>
      <c r="D9195" t="s">
        <v>10020</v>
      </c>
      <c r="E9195">
        <v>8</v>
      </c>
      <c r="F9195">
        <f>+_xlfn.XLOOKUP(TablaVentas[[#This Row],[PRODUCTO FINANCIERO]],TablaPrecios[PRODUCTO FINANCIERO],TablaPrecios[PRECIO UNIT],0)</f>
        <v>14.9</v>
      </c>
      <c r="G9195" s="2">
        <f>+TablaVentas[[#This Row],[CANTIDAD]]*TablaVentas[[#This Row],[PRECIO UNITARIO]]</f>
        <v>119.2</v>
      </c>
      <c r="H9195" s="1">
        <f t="shared" ca="1" si="143"/>
        <v>0.18080567296571523</v>
      </c>
      <c r="I9195" s="2">
        <f ca="1">+TablaVentas[[#This Row],[VENTAL TOTAL]]-TablaVentas[[#This Row],[VENTAL TOTAL]]*TablaVentas[[#This Row],[DESCUENTO]]</f>
        <v>97.647963782486755</v>
      </c>
      <c r="J9195" s="2">
        <f ca="1">0.18*TablaVentas[[#This Row],[SUBTOTAL]]</f>
        <v>17.576633480847615</v>
      </c>
      <c r="K9195" s="2">
        <f ca="1">+TablaVentas[[#This Row],[SUBTOTAL]]+TablaVentas[[#This Row],[IGV]]</f>
        <v>115.22459726333437</v>
      </c>
    </row>
    <row r="9196" spans="1:11" x14ac:dyDescent="0.25">
      <c r="A9196" t="s">
        <v>9205</v>
      </c>
      <c r="B9196" s="6">
        <v>46362</v>
      </c>
      <c r="C9196" t="s">
        <v>10016</v>
      </c>
      <c r="D9196" t="s">
        <v>10017</v>
      </c>
      <c r="E9196">
        <v>18</v>
      </c>
      <c r="F9196">
        <f>+_xlfn.XLOOKUP(TablaVentas[[#This Row],[PRODUCTO FINANCIERO]],TablaPrecios[PRODUCTO FINANCIERO],TablaPrecios[PRECIO UNIT],0)</f>
        <v>9.9</v>
      </c>
      <c r="G9196" s="2">
        <f>+TablaVentas[[#This Row],[CANTIDAD]]*TablaVentas[[#This Row],[PRECIO UNITARIO]]</f>
        <v>178.20000000000002</v>
      </c>
      <c r="H9196" s="1">
        <f t="shared" ca="1" si="143"/>
        <v>0.18963958261307173</v>
      </c>
      <c r="I9196" s="2">
        <f ca="1">+TablaVentas[[#This Row],[VENTAL TOTAL]]-TablaVentas[[#This Row],[VENTAL TOTAL]]*TablaVentas[[#This Row],[DESCUENTO]]</f>
        <v>144.40622637835062</v>
      </c>
      <c r="J9196" s="2">
        <f ca="1">0.18*TablaVentas[[#This Row],[SUBTOTAL]]</f>
        <v>25.993120748103113</v>
      </c>
      <c r="K9196" s="2">
        <f ca="1">+TablaVentas[[#This Row],[SUBTOTAL]]+TablaVentas[[#This Row],[IGV]]</f>
        <v>170.39934712645373</v>
      </c>
    </row>
    <row r="9197" spans="1:11" x14ac:dyDescent="0.25">
      <c r="A9197" t="s">
        <v>9206</v>
      </c>
      <c r="B9197" s="6">
        <v>45965</v>
      </c>
      <c r="C9197" t="s">
        <v>10013</v>
      </c>
      <c r="D9197" t="s">
        <v>10022</v>
      </c>
      <c r="E9197">
        <v>19</v>
      </c>
      <c r="F9197">
        <f>+_xlfn.XLOOKUP(TablaVentas[[#This Row],[PRODUCTO FINANCIERO]],TablaPrecios[PRODUCTO FINANCIERO],TablaPrecios[PRECIO UNIT],0)</f>
        <v>20.9</v>
      </c>
      <c r="G9197" s="2">
        <f>+TablaVentas[[#This Row],[CANTIDAD]]*TablaVentas[[#This Row],[PRECIO UNITARIO]]</f>
        <v>397.09999999999997</v>
      </c>
      <c r="H9197" s="1">
        <f t="shared" ca="1" si="143"/>
        <v>0.16563979323327088</v>
      </c>
      <c r="I9197" s="2">
        <f ca="1">+TablaVentas[[#This Row],[VENTAL TOTAL]]-TablaVentas[[#This Row],[VENTAL TOTAL]]*TablaVentas[[#This Row],[DESCUENTO]]</f>
        <v>331.32443810706809</v>
      </c>
      <c r="J9197" s="2">
        <f ca="1">0.18*TablaVentas[[#This Row],[SUBTOTAL]]</f>
        <v>59.638398859272257</v>
      </c>
      <c r="K9197" s="2">
        <f ca="1">+TablaVentas[[#This Row],[SUBTOTAL]]+TablaVentas[[#This Row],[IGV]]</f>
        <v>390.96283696634032</v>
      </c>
    </row>
    <row r="9198" spans="1:11" x14ac:dyDescent="0.25">
      <c r="A9198" t="s">
        <v>9207</v>
      </c>
      <c r="B9198" s="6">
        <v>46347</v>
      </c>
      <c r="C9198" t="s">
        <v>10012</v>
      </c>
      <c r="D9198" t="s">
        <v>10018</v>
      </c>
      <c r="E9198">
        <v>5</v>
      </c>
      <c r="F9198">
        <f>+_xlfn.XLOOKUP(TablaVentas[[#This Row],[PRODUCTO FINANCIERO]],TablaPrecios[PRODUCTO FINANCIERO],TablaPrecios[PRECIO UNIT],0)</f>
        <v>14.9</v>
      </c>
      <c r="G9198" s="2">
        <f>+TablaVentas[[#This Row],[CANTIDAD]]*TablaVentas[[#This Row],[PRECIO UNITARIO]]</f>
        <v>74.5</v>
      </c>
      <c r="H9198" s="1">
        <f t="shared" ca="1" si="143"/>
        <v>0.16722317630699118</v>
      </c>
      <c r="I9198" s="2">
        <f ca="1">+TablaVentas[[#This Row],[VENTAL TOTAL]]-TablaVentas[[#This Row],[VENTAL TOTAL]]*TablaVentas[[#This Row],[DESCUENTO]]</f>
        <v>62.041873365129156</v>
      </c>
      <c r="J9198" s="2">
        <f ca="1">0.18*TablaVentas[[#This Row],[SUBTOTAL]]</f>
        <v>11.167537205723248</v>
      </c>
      <c r="K9198" s="2">
        <f ca="1">+TablaVentas[[#This Row],[SUBTOTAL]]+TablaVentas[[#This Row],[IGV]]</f>
        <v>73.209410570852398</v>
      </c>
    </row>
    <row r="9199" spans="1:11" x14ac:dyDescent="0.25">
      <c r="A9199" t="s">
        <v>9208</v>
      </c>
      <c r="B9199" s="6">
        <v>45669</v>
      </c>
      <c r="C9199" t="s">
        <v>10011</v>
      </c>
      <c r="D9199" t="s">
        <v>10019</v>
      </c>
      <c r="E9199">
        <v>14</v>
      </c>
      <c r="F9199">
        <f>+_xlfn.XLOOKUP(TablaVentas[[#This Row],[PRODUCTO FINANCIERO]],TablaPrecios[PRODUCTO FINANCIERO],TablaPrecios[PRECIO UNIT],0)</f>
        <v>9.9</v>
      </c>
      <c r="G9199" s="2">
        <f>+TablaVentas[[#This Row],[CANTIDAD]]*TablaVentas[[#This Row],[PRECIO UNITARIO]]</f>
        <v>138.6</v>
      </c>
      <c r="H9199" s="1">
        <f t="shared" ca="1" si="143"/>
        <v>0.18223063541992285</v>
      </c>
      <c r="I9199" s="2">
        <f ca="1">+TablaVentas[[#This Row],[VENTAL TOTAL]]-TablaVentas[[#This Row],[VENTAL TOTAL]]*TablaVentas[[#This Row],[DESCUENTO]]</f>
        <v>113.34283393079869</v>
      </c>
      <c r="J9199" s="2">
        <f ca="1">0.18*TablaVentas[[#This Row],[SUBTOTAL]]</f>
        <v>20.401710107543764</v>
      </c>
      <c r="K9199" s="2">
        <f ca="1">+TablaVentas[[#This Row],[SUBTOTAL]]+TablaVentas[[#This Row],[IGV]]</f>
        <v>133.74454403834244</v>
      </c>
    </row>
    <row r="9200" spans="1:11" x14ac:dyDescent="0.25">
      <c r="A9200" t="s">
        <v>9209</v>
      </c>
      <c r="B9200" s="6">
        <v>45534</v>
      </c>
      <c r="C9200" t="s">
        <v>10015</v>
      </c>
      <c r="D9200" t="s">
        <v>10022</v>
      </c>
      <c r="E9200">
        <v>10</v>
      </c>
      <c r="F9200">
        <f>+_xlfn.XLOOKUP(TablaVentas[[#This Row],[PRODUCTO FINANCIERO]],TablaPrecios[PRODUCTO FINANCIERO],TablaPrecios[PRECIO UNIT],0)</f>
        <v>20.9</v>
      </c>
      <c r="G9200" s="2">
        <f>+TablaVentas[[#This Row],[CANTIDAD]]*TablaVentas[[#This Row],[PRECIO UNITARIO]]</f>
        <v>209</v>
      </c>
      <c r="H9200" s="1">
        <f t="shared" ca="1" si="143"/>
        <v>0.13314961131418912</v>
      </c>
      <c r="I9200" s="2">
        <f ca="1">+TablaVentas[[#This Row],[VENTAL TOTAL]]-TablaVentas[[#This Row],[VENTAL TOTAL]]*TablaVentas[[#This Row],[DESCUENTO]]</f>
        <v>181.17173123533448</v>
      </c>
      <c r="J9200" s="2">
        <f ca="1">0.18*TablaVentas[[#This Row],[SUBTOTAL]]</f>
        <v>32.610911622360206</v>
      </c>
      <c r="K9200" s="2">
        <f ca="1">+TablaVentas[[#This Row],[SUBTOTAL]]+TablaVentas[[#This Row],[IGV]]</f>
        <v>213.78264285769467</v>
      </c>
    </row>
    <row r="9201" spans="1:11" x14ac:dyDescent="0.25">
      <c r="A9201" t="s">
        <v>9210</v>
      </c>
      <c r="B9201" s="6">
        <v>46256</v>
      </c>
      <c r="C9201" t="s">
        <v>10014</v>
      </c>
      <c r="D9201" t="s">
        <v>10018</v>
      </c>
      <c r="E9201">
        <v>11</v>
      </c>
      <c r="F9201">
        <f>+_xlfn.XLOOKUP(TablaVentas[[#This Row],[PRODUCTO FINANCIERO]],TablaPrecios[PRODUCTO FINANCIERO],TablaPrecios[PRECIO UNIT],0)</f>
        <v>14.9</v>
      </c>
      <c r="G9201" s="2">
        <f>+TablaVentas[[#This Row],[CANTIDAD]]*TablaVentas[[#This Row],[PRECIO UNITARIO]]</f>
        <v>163.9</v>
      </c>
      <c r="H9201" s="1">
        <f t="shared" ca="1" si="143"/>
        <v>0.13124791753276246</v>
      </c>
      <c r="I9201" s="2">
        <f ca="1">+TablaVentas[[#This Row],[VENTAL TOTAL]]-TablaVentas[[#This Row],[VENTAL TOTAL]]*TablaVentas[[#This Row],[DESCUENTO]]</f>
        <v>142.38846631638023</v>
      </c>
      <c r="J9201" s="2">
        <f ca="1">0.18*TablaVentas[[#This Row],[SUBTOTAL]]</f>
        <v>25.62992393694844</v>
      </c>
      <c r="K9201" s="2">
        <f ca="1">+TablaVentas[[#This Row],[SUBTOTAL]]+TablaVentas[[#This Row],[IGV]]</f>
        <v>168.01839025332868</v>
      </c>
    </row>
    <row r="9202" spans="1:11" x14ac:dyDescent="0.25">
      <c r="A9202" t="s">
        <v>9211</v>
      </c>
      <c r="B9202" s="6">
        <v>45365</v>
      </c>
      <c r="C9202" t="s">
        <v>10011</v>
      </c>
      <c r="D9202" t="s">
        <v>10022</v>
      </c>
      <c r="E9202">
        <v>6</v>
      </c>
      <c r="F9202">
        <f>+_xlfn.XLOOKUP(TablaVentas[[#This Row],[PRODUCTO FINANCIERO]],TablaPrecios[PRODUCTO FINANCIERO],TablaPrecios[PRECIO UNIT],0)</f>
        <v>20.9</v>
      </c>
      <c r="G9202" s="2">
        <f>+TablaVentas[[#This Row],[CANTIDAD]]*TablaVentas[[#This Row],[PRECIO UNITARIO]]</f>
        <v>125.39999999999999</v>
      </c>
      <c r="H9202" s="1">
        <f t="shared" ca="1" si="143"/>
        <v>0.19705305816895594</v>
      </c>
      <c r="I9202" s="2">
        <f ca="1">+TablaVentas[[#This Row],[VENTAL TOTAL]]-TablaVentas[[#This Row],[VENTAL TOTAL]]*TablaVentas[[#This Row],[DESCUENTO]]</f>
        <v>100.68954650561292</v>
      </c>
      <c r="J9202" s="2">
        <f ca="1">0.18*TablaVentas[[#This Row],[SUBTOTAL]]</f>
        <v>18.124118371010326</v>
      </c>
      <c r="K9202" s="2">
        <f ca="1">+TablaVentas[[#This Row],[SUBTOTAL]]+TablaVentas[[#This Row],[IGV]]</f>
        <v>118.81366487662325</v>
      </c>
    </row>
    <row r="9203" spans="1:11" x14ac:dyDescent="0.25">
      <c r="A9203" t="s">
        <v>9212</v>
      </c>
      <c r="B9203" s="6">
        <v>46022</v>
      </c>
      <c r="C9203" t="s">
        <v>10011</v>
      </c>
      <c r="D9203" t="s">
        <v>10019</v>
      </c>
      <c r="E9203">
        <v>19</v>
      </c>
      <c r="F9203">
        <f>+_xlfn.XLOOKUP(TablaVentas[[#This Row],[PRODUCTO FINANCIERO]],TablaPrecios[PRODUCTO FINANCIERO],TablaPrecios[PRECIO UNIT],0)</f>
        <v>9.9</v>
      </c>
      <c r="G9203" s="2">
        <f>+TablaVentas[[#This Row],[CANTIDAD]]*TablaVentas[[#This Row],[PRECIO UNITARIO]]</f>
        <v>188.1</v>
      </c>
      <c r="H9203" s="1">
        <f t="shared" ca="1" si="143"/>
        <v>0.13277008219739284</v>
      </c>
      <c r="I9203" s="2">
        <f ca="1">+TablaVentas[[#This Row],[VENTAL TOTAL]]-TablaVentas[[#This Row],[VENTAL TOTAL]]*TablaVentas[[#This Row],[DESCUENTO]]</f>
        <v>163.1259475386704</v>
      </c>
      <c r="J9203" s="2">
        <f ca="1">0.18*TablaVentas[[#This Row],[SUBTOTAL]]</f>
        <v>29.362670556960673</v>
      </c>
      <c r="K9203" s="2">
        <f ca="1">+TablaVentas[[#This Row],[SUBTOTAL]]+TablaVentas[[#This Row],[IGV]]</f>
        <v>192.48861809563107</v>
      </c>
    </row>
    <row r="9204" spans="1:11" x14ac:dyDescent="0.25">
      <c r="A9204" t="s">
        <v>9213</v>
      </c>
      <c r="B9204" s="6">
        <v>45847</v>
      </c>
      <c r="C9204" t="s">
        <v>10012</v>
      </c>
      <c r="D9204" t="s">
        <v>10017</v>
      </c>
      <c r="E9204">
        <v>3</v>
      </c>
      <c r="F9204">
        <f>+_xlfn.XLOOKUP(TablaVentas[[#This Row],[PRODUCTO FINANCIERO]],TablaPrecios[PRODUCTO FINANCIERO],TablaPrecios[PRECIO UNIT],0)</f>
        <v>9.9</v>
      </c>
      <c r="G9204" s="2">
        <f>+TablaVentas[[#This Row],[CANTIDAD]]*TablaVentas[[#This Row],[PRECIO UNITARIO]]</f>
        <v>29.700000000000003</v>
      </c>
      <c r="H9204" s="1">
        <f t="shared" ca="1" si="143"/>
        <v>0.11419935920766416</v>
      </c>
      <c r="I9204" s="2">
        <f ca="1">+TablaVentas[[#This Row],[VENTAL TOTAL]]-TablaVentas[[#This Row],[VENTAL TOTAL]]*TablaVentas[[#This Row],[DESCUENTO]]</f>
        <v>26.308279031532376</v>
      </c>
      <c r="J9204" s="2">
        <f ca="1">0.18*TablaVentas[[#This Row],[SUBTOTAL]]</f>
        <v>4.7354902256758278</v>
      </c>
      <c r="K9204" s="2">
        <f ca="1">+TablaVentas[[#This Row],[SUBTOTAL]]+TablaVentas[[#This Row],[IGV]]</f>
        <v>31.043769257208204</v>
      </c>
    </row>
    <row r="9205" spans="1:11" x14ac:dyDescent="0.25">
      <c r="A9205" t="s">
        <v>9214</v>
      </c>
      <c r="B9205" s="6">
        <v>46135</v>
      </c>
      <c r="C9205" t="s">
        <v>10016</v>
      </c>
      <c r="D9205" t="s">
        <v>10017</v>
      </c>
      <c r="E9205">
        <v>5</v>
      </c>
      <c r="F9205">
        <f>+_xlfn.XLOOKUP(TablaVentas[[#This Row],[PRODUCTO FINANCIERO]],TablaPrecios[PRODUCTO FINANCIERO],TablaPrecios[PRECIO UNIT],0)</f>
        <v>9.9</v>
      </c>
      <c r="G9205" s="2">
        <f>+TablaVentas[[#This Row],[CANTIDAD]]*TablaVentas[[#This Row],[PRECIO UNITARIO]]</f>
        <v>49.5</v>
      </c>
      <c r="H9205" s="1">
        <f t="shared" ca="1" si="143"/>
        <v>0.18614377407361696</v>
      </c>
      <c r="I9205" s="2">
        <f ca="1">+TablaVentas[[#This Row],[VENTAL TOTAL]]-TablaVentas[[#This Row],[VENTAL TOTAL]]*TablaVentas[[#This Row],[DESCUENTO]]</f>
        <v>40.285883183355963</v>
      </c>
      <c r="J9205" s="2">
        <f ca="1">0.18*TablaVentas[[#This Row],[SUBTOTAL]]</f>
        <v>7.2514589730040733</v>
      </c>
      <c r="K9205" s="2">
        <f ca="1">+TablaVentas[[#This Row],[SUBTOTAL]]+TablaVentas[[#This Row],[IGV]]</f>
        <v>47.53734215636004</v>
      </c>
    </row>
    <row r="9206" spans="1:11" x14ac:dyDescent="0.25">
      <c r="A9206" t="s">
        <v>9215</v>
      </c>
      <c r="B9206" s="6">
        <v>45849</v>
      </c>
      <c r="C9206" t="s">
        <v>10015</v>
      </c>
      <c r="D9206" t="s">
        <v>10017</v>
      </c>
      <c r="E9206">
        <v>15</v>
      </c>
      <c r="F9206">
        <f>+_xlfn.XLOOKUP(TablaVentas[[#This Row],[PRODUCTO FINANCIERO]],TablaPrecios[PRODUCTO FINANCIERO],TablaPrecios[PRECIO UNIT],0)</f>
        <v>9.9</v>
      </c>
      <c r="G9206" s="2">
        <f>+TablaVentas[[#This Row],[CANTIDAD]]*TablaVentas[[#This Row],[PRECIO UNITARIO]]</f>
        <v>148.5</v>
      </c>
      <c r="H9206" s="1">
        <f t="shared" ca="1" si="143"/>
        <v>0.10479003343317898</v>
      </c>
      <c r="I9206" s="2">
        <f ca="1">+TablaVentas[[#This Row],[VENTAL TOTAL]]-TablaVentas[[#This Row],[VENTAL TOTAL]]*TablaVentas[[#This Row],[DESCUENTO]]</f>
        <v>132.93868003517292</v>
      </c>
      <c r="J9206" s="2">
        <f ca="1">0.18*TablaVentas[[#This Row],[SUBTOTAL]]</f>
        <v>23.928962406331124</v>
      </c>
      <c r="K9206" s="2">
        <f ca="1">+TablaVentas[[#This Row],[SUBTOTAL]]+TablaVentas[[#This Row],[IGV]]</f>
        <v>156.86764244150405</v>
      </c>
    </row>
    <row r="9207" spans="1:11" x14ac:dyDescent="0.25">
      <c r="A9207" t="s">
        <v>9216</v>
      </c>
      <c r="B9207" s="6">
        <v>46168</v>
      </c>
      <c r="C9207" t="s">
        <v>10012</v>
      </c>
      <c r="D9207" t="s">
        <v>10020</v>
      </c>
      <c r="E9207">
        <v>3</v>
      </c>
      <c r="F9207">
        <f>+_xlfn.XLOOKUP(TablaVentas[[#This Row],[PRODUCTO FINANCIERO]],TablaPrecios[PRODUCTO FINANCIERO],TablaPrecios[PRECIO UNIT],0)</f>
        <v>14.9</v>
      </c>
      <c r="G9207" s="2">
        <f>+TablaVentas[[#This Row],[CANTIDAD]]*TablaVentas[[#This Row],[PRECIO UNITARIO]]</f>
        <v>44.7</v>
      </c>
      <c r="H9207" s="1">
        <f t="shared" ca="1" si="143"/>
        <v>0.16034382189892357</v>
      </c>
      <c r="I9207" s="2">
        <f ca="1">+TablaVentas[[#This Row],[VENTAL TOTAL]]-TablaVentas[[#This Row],[VENTAL TOTAL]]*TablaVentas[[#This Row],[DESCUENTO]]</f>
        <v>37.532631161118118</v>
      </c>
      <c r="J9207" s="2">
        <f ca="1">0.18*TablaVentas[[#This Row],[SUBTOTAL]]</f>
        <v>6.7558736090012612</v>
      </c>
      <c r="K9207" s="2">
        <f ca="1">+TablaVentas[[#This Row],[SUBTOTAL]]+TablaVentas[[#This Row],[IGV]]</f>
        <v>44.288504770119381</v>
      </c>
    </row>
    <row r="9208" spans="1:11" x14ac:dyDescent="0.25">
      <c r="A9208" t="s">
        <v>9217</v>
      </c>
      <c r="B9208" s="6">
        <v>46141</v>
      </c>
      <c r="C9208" t="s">
        <v>10012</v>
      </c>
      <c r="D9208" t="s">
        <v>10019</v>
      </c>
      <c r="E9208">
        <v>5</v>
      </c>
      <c r="F9208">
        <f>+_xlfn.XLOOKUP(TablaVentas[[#This Row],[PRODUCTO FINANCIERO]],TablaPrecios[PRODUCTO FINANCIERO],TablaPrecios[PRECIO UNIT],0)</f>
        <v>9.9</v>
      </c>
      <c r="G9208" s="2">
        <f>+TablaVentas[[#This Row],[CANTIDAD]]*TablaVentas[[#This Row],[PRECIO UNITARIO]]</f>
        <v>49.5</v>
      </c>
      <c r="H9208" s="1">
        <f t="shared" ca="1" si="143"/>
        <v>0.17981053266278169</v>
      </c>
      <c r="I9208" s="2">
        <f ca="1">+TablaVentas[[#This Row],[VENTAL TOTAL]]-TablaVentas[[#This Row],[VENTAL TOTAL]]*TablaVentas[[#This Row],[DESCUENTO]]</f>
        <v>40.599378633192309</v>
      </c>
      <c r="J9208" s="2">
        <f ca="1">0.18*TablaVentas[[#This Row],[SUBTOTAL]]</f>
        <v>7.3078881539746154</v>
      </c>
      <c r="K9208" s="2">
        <f ca="1">+TablaVentas[[#This Row],[SUBTOTAL]]+TablaVentas[[#This Row],[IGV]]</f>
        <v>47.907266787166925</v>
      </c>
    </row>
    <row r="9209" spans="1:11" x14ac:dyDescent="0.25">
      <c r="A9209" t="s">
        <v>9218</v>
      </c>
      <c r="B9209" s="6">
        <v>46250</v>
      </c>
      <c r="C9209" t="s">
        <v>10016</v>
      </c>
      <c r="D9209" t="s">
        <v>10019</v>
      </c>
      <c r="E9209">
        <v>15</v>
      </c>
      <c r="F9209">
        <f>+_xlfn.XLOOKUP(TablaVentas[[#This Row],[PRODUCTO FINANCIERO]],TablaPrecios[PRODUCTO FINANCIERO],TablaPrecios[PRECIO UNIT],0)</f>
        <v>9.9</v>
      </c>
      <c r="G9209" s="2">
        <f>+TablaVentas[[#This Row],[CANTIDAD]]*TablaVentas[[#This Row],[PRECIO UNITARIO]]</f>
        <v>148.5</v>
      </c>
      <c r="H9209" s="1">
        <f t="shared" ca="1" si="143"/>
        <v>0.11421693224152714</v>
      </c>
      <c r="I9209" s="2">
        <f ca="1">+TablaVentas[[#This Row],[VENTAL TOTAL]]-TablaVentas[[#This Row],[VENTAL TOTAL]]*TablaVentas[[#This Row],[DESCUENTO]]</f>
        <v>131.53878556213323</v>
      </c>
      <c r="J9209" s="2">
        <f ca="1">0.18*TablaVentas[[#This Row],[SUBTOTAL]]</f>
        <v>23.67698140118398</v>
      </c>
      <c r="K9209" s="2">
        <f ca="1">+TablaVentas[[#This Row],[SUBTOTAL]]+TablaVentas[[#This Row],[IGV]]</f>
        <v>155.21576696331721</v>
      </c>
    </row>
    <row r="9210" spans="1:11" x14ac:dyDescent="0.25">
      <c r="A9210" t="s">
        <v>9219</v>
      </c>
      <c r="B9210" s="6">
        <v>45302</v>
      </c>
      <c r="C9210" t="s">
        <v>10015</v>
      </c>
      <c r="D9210" t="s">
        <v>10020</v>
      </c>
      <c r="E9210">
        <v>3</v>
      </c>
      <c r="F9210">
        <f>+_xlfn.XLOOKUP(TablaVentas[[#This Row],[PRODUCTO FINANCIERO]],TablaPrecios[PRODUCTO FINANCIERO],TablaPrecios[PRECIO UNIT],0)</f>
        <v>14.9</v>
      </c>
      <c r="G9210" s="2">
        <f>+TablaVentas[[#This Row],[CANTIDAD]]*TablaVentas[[#This Row],[PRECIO UNITARIO]]</f>
        <v>44.7</v>
      </c>
      <c r="H9210" s="1">
        <f t="shared" ca="1" si="143"/>
        <v>0.10856929540060281</v>
      </c>
      <c r="I9210" s="2">
        <f ca="1">+TablaVentas[[#This Row],[VENTAL TOTAL]]-TablaVentas[[#This Row],[VENTAL TOTAL]]*TablaVentas[[#This Row],[DESCUENTO]]</f>
        <v>39.846952495593058</v>
      </c>
      <c r="J9210" s="2">
        <f ca="1">0.18*TablaVentas[[#This Row],[SUBTOTAL]]</f>
        <v>7.1724514492067506</v>
      </c>
      <c r="K9210" s="2">
        <f ca="1">+TablaVentas[[#This Row],[SUBTOTAL]]+TablaVentas[[#This Row],[IGV]]</f>
        <v>47.019403944799805</v>
      </c>
    </row>
    <row r="9211" spans="1:11" x14ac:dyDescent="0.25">
      <c r="A9211" t="s">
        <v>9220</v>
      </c>
      <c r="B9211" s="6">
        <v>46013</v>
      </c>
      <c r="C9211" t="s">
        <v>10015</v>
      </c>
      <c r="D9211" t="s">
        <v>10020</v>
      </c>
      <c r="E9211">
        <v>9</v>
      </c>
      <c r="F9211">
        <f>+_xlfn.XLOOKUP(TablaVentas[[#This Row],[PRODUCTO FINANCIERO]],TablaPrecios[PRODUCTO FINANCIERO],TablaPrecios[PRECIO UNIT],0)</f>
        <v>14.9</v>
      </c>
      <c r="G9211" s="2">
        <f>+TablaVentas[[#This Row],[CANTIDAD]]*TablaVentas[[#This Row],[PRECIO UNITARIO]]</f>
        <v>134.1</v>
      </c>
      <c r="H9211" s="1">
        <f t="shared" ca="1" si="143"/>
        <v>0.19609563907717897</v>
      </c>
      <c r="I9211" s="2">
        <f ca="1">+TablaVentas[[#This Row],[VENTAL TOTAL]]-TablaVentas[[#This Row],[VENTAL TOTAL]]*TablaVentas[[#This Row],[DESCUENTO]]</f>
        <v>107.80357479975029</v>
      </c>
      <c r="J9211" s="2">
        <f ca="1">0.18*TablaVentas[[#This Row],[SUBTOTAL]]</f>
        <v>19.40464346395505</v>
      </c>
      <c r="K9211" s="2">
        <f ca="1">+TablaVentas[[#This Row],[SUBTOTAL]]+TablaVentas[[#This Row],[IGV]]</f>
        <v>127.20821826370535</v>
      </c>
    </row>
    <row r="9212" spans="1:11" x14ac:dyDescent="0.25">
      <c r="A9212" t="s">
        <v>9221</v>
      </c>
      <c r="B9212" s="6">
        <v>46301</v>
      </c>
      <c r="C9212" t="s">
        <v>10015</v>
      </c>
      <c r="D9212" t="s">
        <v>10020</v>
      </c>
      <c r="E9212">
        <v>6</v>
      </c>
      <c r="F9212">
        <f>+_xlfn.XLOOKUP(TablaVentas[[#This Row],[PRODUCTO FINANCIERO]],TablaPrecios[PRODUCTO FINANCIERO],TablaPrecios[PRECIO UNIT],0)</f>
        <v>14.9</v>
      </c>
      <c r="G9212" s="2">
        <f>+TablaVentas[[#This Row],[CANTIDAD]]*TablaVentas[[#This Row],[PRECIO UNITARIO]]</f>
        <v>89.4</v>
      </c>
      <c r="H9212" s="1">
        <f t="shared" ca="1" si="143"/>
        <v>0.13963518467893141</v>
      </c>
      <c r="I9212" s="2">
        <f ca="1">+TablaVentas[[#This Row],[VENTAL TOTAL]]-TablaVentas[[#This Row],[VENTAL TOTAL]]*TablaVentas[[#This Row],[DESCUENTO]]</f>
        <v>76.916614489703534</v>
      </c>
      <c r="J9212" s="2">
        <f ca="1">0.18*TablaVentas[[#This Row],[SUBTOTAL]]</f>
        <v>13.844990608146636</v>
      </c>
      <c r="K9212" s="2">
        <f ca="1">+TablaVentas[[#This Row],[SUBTOTAL]]+TablaVentas[[#This Row],[IGV]]</f>
        <v>90.761605097850165</v>
      </c>
    </row>
    <row r="9213" spans="1:11" x14ac:dyDescent="0.25">
      <c r="A9213" t="s">
        <v>9222</v>
      </c>
      <c r="B9213" s="6">
        <v>45453</v>
      </c>
      <c r="C9213" t="s">
        <v>10016</v>
      </c>
      <c r="D9213" t="s">
        <v>10022</v>
      </c>
      <c r="E9213">
        <v>11</v>
      </c>
      <c r="F9213">
        <f>+_xlfn.XLOOKUP(TablaVentas[[#This Row],[PRODUCTO FINANCIERO]],TablaPrecios[PRODUCTO FINANCIERO],TablaPrecios[PRECIO UNIT],0)</f>
        <v>20.9</v>
      </c>
      <c r="G9213" s="2">
        <f>+TablaVentas[[#This Row],[CANTIDAD]]*TablaVentas[[#This Row],[PRECIO UNITARIO]]</f>
        <v>229.89999999999998</v>
      </c>
      <c r="H9213" s="1">
        <f t="shared" ca="1" si="143"/>
        <v>0.17349395376941773</v>
      </c>
      <c r="I9213" s="2">
        <f ca="1">+TablaVentas[[#This Row],[VENTAL TOTAL]]-TablaVentas[[#This Row],[VENTAL TOTAL]]*TablaVentas[[#This Row],[DESCUENTO]]</f>
        <v>190.01374002841084</v>
      </c>
      <c r="J9213" s="2">
        <f ca="1">0.18*TablaVentas[[#This Row],[SUBTOTAL]]</f>
        <v>34.202473205113947</v>
      </c>
      <c r="K9213" s="2">
        <f ca="1">+TablaVentas[[#This Row],[SUBTOTAL]]+TablaVentas[[#This Row],[IGV]]</f>
        <v>224.2162132335248</v>
      </c>
    </row>
    <row r="9214" spans="1:11" x14ac:dyDescent="0.25">
      <c r="A9214" t="s">
        <v>9223</v>
      </c>
      <c r="B9214" s="6">
        <v>45638</v>
      </c>
      <c r="C9214" t="s">
        <v>10016</v>
      </c>
      <c r="D9214" t="s">
        <v>10017</v>
      </c>
      <c r="E9214">
        <v>16</v>
      </c>
      <c r="F9214">
        <f>+_xlfn.XLOOKUP(TablaVentas[[#This Row],[PRODUCTO FINANCIERO]],TablaPrecios[PRODUCTO FINANCIERO],TablaPrecios[PRECIO UNIT],0)</f>
        <v>9.9</v>
      </c>
      <c r="G9214" s="2">
        <f>+TablaVentas[[#This Row],[CANTIDAD]]*TablaVentas[[#This Row],[PRECIO UNITARIO]]</f>
        <v>158.4</v>
      </c>
      <c r="H9214" s="1">
        <f t="shared" ca="1" si="143"/>
        <v>0.19840787228210385</v>
      </c>
      <c r="I9214" s="2">
        <f ca="1">+TablaVentas[[#This Row],[VENTAL TOTAL]]-TablaVentas[[#This Row],[VENTAL TOTAL]]*TablaVentas[[#This Row],[DESCUENTO]]</f>
        <v>126.97219303051476</v>
      </c>
      <c r="J9214" s="2">
        <f ca="1">0.18*TablaVentas[[#This Row],[SUBTOTAL]]</f>
        <v>22.854994745492657</v>
      </c>
      <c r="K9214" s="2">
        <f ca="1">+TablaVentas[[#This Row],[SUBTOTAL]]+TablaVentas[[#This Row],[IGV]]</f>
        <v>149.82718777600741</v>
      </c>
    </row>
    <row r="9215" spans="1:11" x14ac:dyDescent="0.25">
      <c r="A9215" t="s">
        <v>9224</v>
      </c>
      <c r="B9215" s="6">
        <v>46030</v>
      </c>
      <c r="C9215" t="s">
        <v>10011</v>
      </c>
      <c r="D9215" t="s">
        <v>10022</v>
      </c>
      <c r="E9215">
        <v>8</v>
      </c>
      <c r="F9215">
        <f>+_xlfn.XLOOKUP(TablaVentas[[#This Row],[PRODUCTO FINANCIERO]],TablaPrecios[PRODUCTO FINANCIERO],TablaPrecios[PRECIO UNIT],0)</f>
        <v>20.9</v>
      </c>
      <c r="G9215" s="2">
        <f>+TablaVentas[[#This Row],[CANTIDAD]]*TablaVentas[[#This Row],[PRECIO UNITARIO]]</f>
        <v>167.2</v>
      </c>
      <c r="H9215" s="1">
        <f t="shared" ca="1" si="143"/>
        <v>0.10169680370815232</v>
      </c>
      <c r="I9215" s="2">
        <f ca="1">+TablaVentas[[#This Row],[VENTAL TOTAL]]-TablaVentas[[#This Row],[VENTAL TOTAL]]*TablaVentas[[#This Row],[DESCUENTO]]</f>
        <v>150.19629441999692</v>
      </c>
      <c r="J9215" s="2">
        <f ca="1">0.18*TablaVentas[[#This Row],[SUBTOTAL]]</f>
        <v>27.035332995599443</v>
      </c>
      <c r="K9215" s="2">
        <f ca="1">+TablaVentas[[#This Row],[SUBTOTAL]]+TablaVentas[[#This Row],[IGV]]</f>
        <v>177.23162741559636</v>
      </c>
    </row>
    <row r="9216" spans="1:11" x14ac:dyDescent="0.25">
      <c r="A9216" t="s">
        <v>9225</v>
      </c>
      <c r="B9216" s="6">
        <v>45322</v>
      </c>
      <c r="C9216" t="s">
        <v>10015</v>
      </c>
      <c r="D9216" t="s">
        <v>10018</v>
      </c>
      <c r="E9216">
        <v>9</v>
      </c>
      <c r="F9216">
        <f>+_xlfn.XLOOKUP(TablaVentas[[#This Row],[PRODUCTO FINANCIERO]],TablaPrecios[PRODUCTO FINANCIERO],TablaPrecios[PRECIO UNIT],0)</f>
        <v>14.9</v>
      </c>
      <c r="G9216" s="2">
        <f>+TablaVentas[[#This Row],[CANTIDAD]]*TablaVentas[[#This Row],[PRECIO UNITARIO]]</f>
        <v>134.1</v>
      </c>
      <c r="H9216" s="1">
        <f t="shared" ca="1" si="143"/>
        <v>0.12417146155764922</v>
      </c>
      <c r="I9216" s="2">
        <f ca="1">+TablaVentas[[#This Row],[VENTAL TOTAL]]-TablaVentas[[#This Row],[VENTAL TOTAL]]*TablaVentas[[#This Row],[DESCUENTO]]</f>
        <v>117.44860700511924</v>
      </c>
      <c r="J9216" s="2">
        <f ca="1">0.18*TablaVentas[[#This Row],[SUBTOTAL]]</f>
        <v>21.140749260921464</v>
      </c>
      <c r="K9216" s="2">
        <f ca="1">+TablaVentas[[#This Row],[SUBTOTAL]]+TablaVentas[[#This Row],[IGV]]</f>
        <v>138.58935626604071</v>
      </c>
    </row>
    <row r="9217" spans="1:11" x14ac:dyDescent="0.25">
      <c r="A9217" t="s">
        <v>9226</v>
      </c>
      <c r="B9217" s="6">
        <v>46129</v>
      </c>
      <c r="C9217" t="s">
        <v>10016</v>
      </c>
      <c r="D9217" t="s">
        <v>10019</v>
      </c>
      <c r="E9217">
        <v>7</v>
      </c>
      <c r="F9217">
        <f>+_xlfn.XLOOKUP(TablaVentas[[#This Row],[PRODUCTO FINANCIERO]],TablaPrecios[PRODUCTO FINANCIERO],TablaPrecios[PRECIO UNIT],0)</f>
        <v>9.9</v>
      </c>
      <c r="G9217" s="2">
        <f>+TablaVentas[[#This Row],[CANTIDAD]]*TablaVentas[[#This Row],[PRECIO UNITARIO]]</f>
        <v>69.3</v>
      </c>
      <c r="H9217" s="1">
        <f t="shared" ca="1" si="143"/>
        <v>0.19043610323943785</v>
      </c>
      <c r="I9217" s="2">
        <f ca="1">+TablaVentas[[#This Row],[VENTAL TOTAL]]-TablaVentas[[#This Row],[VENTAL TOTAL]]*TablaVentas[[#This Row],[DESCUENTO]]</f>
        <v>56.102778045506952</v>
      </c>
      <c r="J9217" s="2">
        <f ca="1">0.18*TablaVentas[[#This Row],[SUBTOTAL]]</f>
        <v>10.098500048191251</v>
      </c>
      <c r="K9217" s="2">
        <f ca="1">+TablaVentas[[#This Row],[SUBTOTAL]]+TablaVentas[[#This Row],[IGV]]</f>
        <v>66.201278093698207</v>
      </c>
    </row>
    <row r="9218" spans="1:11" x14ac:dyDescent="0.25">
      <c r="A9218" t="s">
        <v>9227</v>
      </c>
      <c r="B9218" s="6">
        <v>45718</v>
      </c>
      <c r="C9218" t="s">
        <v>10012</v>
      </c>
      <c r="D9218" t="s">
        <v>10020</v>
      </c>
      <c r="E9218">
        <v>18</v>
      </c>
      <c r="F9218">
        <f>+_xlfn.XLOOKUP(TablaVentas[[#This Row],[PRODUCTO FINANCIERO]],TablaPrecios[PRODUCTO FINANCIERO],TablaPrecios[PRECIO UNIT],0)</f>
        <v>14.9</v>
      </c>
      <c r="G9218" s="2">
        <f>+TablaVentas[[#This Row],[CANTIDAD]]*TablaVentas[[#This Row],[PRECIO UNITARIO]]</f>
        <v>268.2</v>
      </c>
      <c r="H9218" s="1">
        <f t="shared" ref="H9218:H9281" ca="1" si="144">+RAND()*0.1+0.1</f>
        <v>0.19552376353532294</v>
      </c>
      <c r="I9218" s="2">
        <f ca="1">+TablaVentas[[#This Row],[VENTAL TOTAL]]-TablaVentas[[#This Row],[VENTAL TOTAL]]*TablaVentas[[#This Row],[DESCUENTO]]</f>
        <v>215.76052661982638</v>
      </c>
      <c r="J9218" s="2">
        <f ca="1">0.18*TablaVentas[[#This Row],[SUBTOTAL]]</f>
        <v>38.836894791568746</v>
      </c>
      <c r="K9218" s="2">
        <f ca="1">+TablaVentas[[#This Row],[SUBTOTAL]]+TablaVentas[[#This Row],[IGV]]</f>
        <v>254.59742141139512</v>
      </c>
    </row>
    <row r="9219" spans="1:11" x14ac:dyDescent="0.25">
      <c r="A9219" t="s">
        <v>9228</v>
      </c>
      <c r="B9219" s="6">
        <v>46371</v>
      </c>
      <c r="C9219" t="s">
        <v>10012</v>
      </c>
      <c r="D9219" t="s">
        <v>10017</v>
      </c>
      <c r="E9219">
        <v>13</v>
      </c>
      <c r="F9219">
        <f>+_xlfn.XLOOKUP(TablaVentas[[#This Row],[PRODUCTO FINANCIERO]],TablaPrecios[PRODUCTO FINANCIERO],TablaPrecios[PRECIO UNIT],0)</f>
        <v>9.9</v>
      </c>
      <c r="G9219" s="2">
        <f>+TablaVentas[[#This Row],[CANTIDAD]]*TablaVentas[[#This Row],[PRECIO UNITARIO]]</f>
        <v>128.70000000000002</v>
      </c>
      <c r="H9219" s="1">
        <f t="shared" ca="1" si="144"/>
        <v>0.1013538315999386</v>
      </c>
      <c r="I9219" s="2">
        <f ca="1">+TablaVentas[[#This Row],[VENTAL TOTAL]]-TablaVentas[[#This Row],[VENTAL TOTAL]]*TablaVentas[[#This Row],[DESCUENTO]]</f>
        <v>115.65576187308791</v>
      </c>
      <c r="J9219" s="2">
        <f ca="1">0.18*TablaVentas[[#This Row],[SUBTOTAL]]</f>
        <v>20.818037137155823</v>
      </c>
      <c r="K9219" s="2">
        <f ca="1">+TablaVentas[[#This Row],[SUBTOTAL]]+TablaVentas[[#This Row],[IGV]]</f>
        <v>136.47379901024374</v>
      </c>
    </row>
    <row r="9220" spans="1:11" x14ac:dyDescent="0.25">
      <c r="A9220" t="s">
        <v>9229</v>
      </c>
      <c r="B9220" s="6">
        <v>45563</v>
      </c>
      <c r="C9220" t="s">
        <v>10013</v>
      </c>
      <c r="D9220" t="s">
        <v>10019</v>
      </c>
      <c r="E9220">
        <v>7</v>
      </c>
      <c r="F9220">
        <f>+_xlfn.XLOOKUP(TablaVentas[[#This Row],[PRODUCTO FINANCIERO]],TablaPrecios[PRODUCTO FINANCIERO],TablaPrecios[PRECIO UNIT],0)</f>
        <v>9.9</v>
      </c>
      <c r="G9220" s="2">
        <f>+TablaVentas[[#This Row],[CANTIDAD]]*TablaVentas[[#This Row],[PRECIO UNITARIO]]</f>
        <v>69.3</v>
      </c>
      <c r="H9220" s="1">
        <f t="shared" ca="1" si="144"/>
        <v>0.10157773656020909</v>
      </c>
      <c r="I9220" s="2">
        <f ca="1">+TablaVentas[[#This Row],[VENTAL TOTAL]]-TablaVentas[[#This Row],[VENTAL TOTAL]]*TablaVentas[[#This Row],[DESCUENTO]]</f>
        <v>62.260662856377508</v>
      </c>
      <c r="J9220" s="2">
        <f ca="1">0.18*TablaVentas[[#This Row],[SUBTOTAL]]</f>
        <v>11.206919314147951</v>
      </c>
      <c r="K9220" s="2">
        <f ca="1">+TablaVentas[[#This Row],[SUBTOTAL]]+TablaVentas[[#This Row],[IGV]]</f>
        <v>73.467582170525461</v>
      </c>
    </row>
    <row r="9221" spans="1:11" x14ac:dyDescent="0.25">
      <c r="A9221" t="s">
        <v>9230</v>
      </c>
      <c r="B9221" s="6">
        <v>45924</v>
      </c>
      <c r="C9221" t="s">
        <v>10011</v>
      </c>
      <c r="D9221" t="s">
        <v>10017</v>
      </c>
      <c r="E9221">
        <v>19</v>
      </c>
      <c r="F9221">
        <f>+_xlfn.XLOOKUP(TablaVentas[[#This Row],[PRODUCTO FINANCIERO]],TablaPrecios[PRODUCTO FINANCIERO],TablaPrecios[PRECIO UNIT],0)</f>
        <v>9.9</v>
      </c>
      <c r="G9221" s="2">
        <f>+TablaVentas[[#This Row],[CANTIDAD]]*TablaVentas[[#This Row],[PRECIO UNITARIO]]</f>
        <v>188.1</v>
      </c>
      <c r="H9221" s="1">
        <f t="shared" ca="1" si="144"/>
        <v>0.16567687184230862</v>
      </c>
      <c r="I9221" s="2">
        <f ca="1">+TablaVentas[[#This Row],[VENTAL TOTAL]]-TablaVentas[[#This Row],[VENTAL TOTAL]]*TablaVentas[[#This Row],[DESCUENTO]]</f>
        <v>156.93618040646174</v>
      </c>
      <c r="J9221" s="2">
        <f ca="1">0.18*TablaVentas[[#This Row],[SUBTOTAL]]</f>
        <v>28.248512473163114</v>
      </c>
      <c r="K9221" s="2">
        <f ca="1">+TablaVentas[[#This Row],[SUBTOTAL]]+TablaVentas[[#This Row],[IGV]]</f>
        <v>185.18469287962486</v>
      </c>
    </row>
    <row r="9222" spans="1:11" x14ac:dyDescent="0.25">
      <c r="A9222" t="s">
        <v>9231</v>
      </c>
      <c r="B9222" s="6">
        <v>45851</v>
      </c>
      <c r="C9222" t="s">
        <v>10016</v>
      </c>
      <c r="D9222" t="s">
        <v>10017</v>
      </c>
      <c r="E9222">
        <v>3</v>
      </c>
      <c r="F9222">
        <f>+_xlfn.XLOOKUP(TablaVentas[[#This Row],[PRODUCTO FINANCIERO]],TablaPrecios[PRODUCTO FINANCIERO],TablaPrecios[PRECIO UNIT],0)</f>
        <v>9.9</v>
      </c>
      <c r="G9222" s="2">
        <f>+TablaVentas[[#This Row],[CANTIDAD]]*TablaVentas[[#This Row],[PRECIO UNITARIO]]</f>
        <v>29.700000000000003</v>
      </c>
      <c r="H9222" s="1">
        <f t="shared" ca="1" si="144"/>
        <v>0.14582127943357578</v>
      </c>
      <c r="I9222" s="2">
        <f ca="1">+TablaVentas[[#This Row],[VENTAL TOTAL]]-TablaVentas[[#This Row],[VENTAL TOTAL]]*TablaVentas[[#This Row],[DESCUENTO]]</f>
        <v>25.369108000822802</v>
      </c>
      <c r="J9222" s="2">
        <f ca="1">0.18*TablaVentas[[#This Row],[SUBTOTAL]]</f>
        <v>4.5664394401481045</v>
      </c>
      <c r="K9222" s="2">
        <f ca="1">+TablaVentas[[#This Row],[SUBTOTAL]]+TablaVentas[[#This Row],[IGV]]</f>
        <v>29.935547440970907</v>
      </c>
    </row>
    <row r="9223" spans="1:11" x14ac:dyDescent="0.25">
      <c r="A9223" t="s">
        <v>9232</v>
      </c>
      <c r="B9223" s="6">
        <v>46155</v>
      </c>
      <c r="C9223" t="s">
        <v>10015</v>
      </c>
      <c r="D9223" t="s">
        <v>10020</v>
      </c>
      <c r="E9223">
        <v>7</v>
      </c>
      <c r="F9223">
        <f>+_xlfn.XLOOKUP(TablaVentas[[#This Row],[PRODUCTO FINANCIERO]],TablaPrecios[PRODUCTO FINANCIERO],TablaPrecios[PRECIO UNIT],0)</f>
        <v>14.9</v>
      </c>
      <c r="G9223" s="2">
        <f>+TablaVentas[[#This Row],[CANTIDAD]]*TablaVentas[[#This Row],[PRECIO UNITARIO]]</f>
        <v>104.3</v>
      </c>
      <c r="H9223" s="1">
        <f t="shared" ca="1" si="144"/>
        <v>0.16964313215645949</v>
      </c>
      <c r="I9223" s="2">
        <f ca="1">+TablaVentas[[#This Row],[VENTAL TOTAL]]-TablaVentas[[#This Row],[VENTAL TOTAL]]*TablaVentas[[#This Row],[DESCUENTO]]</f>
        <v>86.606221316081275</v>
      </c>
      <c r="J9223" s="2">
        <f ca="1">0.18*TablaVentas[[#This Row],[SUBTOTAL]]</f>
        <v>15.589119836894628</v>
      </c>
      <c r="K9223" s="2">
        <f ca="1">+TablaVentas[[#This Row],[SUBTOTAL]]+TablaVentas[[#This Row],[IGV]]</f>
        <v>102.1953411529759</v>
      </c>
    </row>
    <row r="9224" spans="1:11" x14ac:dyDescent="0.25">
      <c r="A9224" t="s">
        <v>9233</v>
      </c>
      <c r="B9224" s="6">
        <v>45757</v>
      </c>
      <c r="C9224" t="s">
        <v>10011</v>
      </c>
      <c r="D9224" t="s">
        <v>10019</v>
      </c>
      <c r="E9224">
        <v>17</v>
      </c>
      <c r="F9224">
        <f>+_xlfn.XLOOKUP(TablaVentas[[#This Row],[PRODUCTO FINANCIERO]],TablaPrecios[PRODUCTO FINANCIERO],TablaPrecios[PRECIO UNIT],0)</f>
        <v>9.9</v>
      </c>
      <c r="G9224" s="2">
        <f>+TablaVentas[[#This Row],[CANTIDAD]]*TablaVentas[[#This Row],[PRECIO UNITARIO]]</f>
        <v>168.3</v>
      </c>
      <c r="H9224" s="1">
        <f t="shared" ca="1" si="144"/>
        <v>0.12457383008673893</v>
      </c>
      <c r="I9224" s="2">
        <f ca="1">+TablaVentas[[#This Row],[VENTAL TOTAL]]-TablaVentas[[#This Row],[VENTAL TOTAL]]*TablaVentas[[#This Row],[DESCUENTO]]</f>
        <v>147.33422439640185</v>
      </c>
      <c r="J9224" s="2">
        <f ca="1">0.18*TablaVentas[[#This Row],[SUBTOTAL]]</f>
        <v>26.520160391352331</v>
      </c>
      <c r="K9224" s="2">
        <f ca="1">+TablaVentas[[#This Row],[SUBTOTAL]]+TablaVentas[[#This Row],[IGV]]</f>
        <v>173.85438478775419</v>
      </c>
    </row>
    <row r="9225" spans="1:11" x14ac:dyDescent="0.25">
      <c r="A9225" t="s">
        <v>9234</v>
      </c>
      <c r="B9225" s="6">
        <v>45342</v>
      </c>
      <c r="C9225" t="s">
        <v>10013</v>
      </c>
      <c r="D9225" t="s">
        <v>10017</v>
      </c>
      <c r="E9225">
        <v>4</v>
      </c>
      <c r="F9225">
        <f>+_xlfn.XLOOKUP(TablaVentas[[#This Row],[PRODUCTO FINANCIERO]],TablaPrecios[PRODUCTO FINANCIERO],TablaPrecios[PRECIO UNIT],0)</f>
        <v>9.9</v>
      </c>
      <c r="G9225" s="2">
        <f>+TablaVentas[[#This Row],[CANTIDAD]]*TablaVentas[[#This Row],[PRECIO UNITARIO]]</f>
        <v>39.6</v>
      </c>
      <c r="H9225" s="1">
        <f t="shared" ca="1" si="144"/>
        <v>0.11279621047774063</v>
      </c>
      <c r="I9225" s="2">
        <f ca="1">+TablaVentas[[#This Row],[VENTAL TOTAL]]-TablaVentas[[#This Row],[VENTAL TOTAL]]*TablaVentas[[#This Row],[DESCUENTO]]</f>
        <v>35.133270065081476</v>
      </c>
      <c r="J9225" s="2">
        <f ca="1">0.18*TablaVentas[[#This Row],[SUBTOTAL]]</f>
        <v>6.3239886117146655</v>
      </c>
      <c r="K9225" s="2">
        <f ca="1">+TablaVentas[[#This Row],[SUBTOTAL]]+TablaVentas[[#This Row],[IGV]]</f>
        <v>41.457258676796144</v>
      </c>
    </row>
    <row r="9226" spans="1:11" x14ac:dyDescent="0.25">
      <c r="A9226" t="s">
        <v>9235</v>
      </c>
      <c r="B9226" s="6">
        <v>46343</v>
      </c>
      <c r="C9226" t="s">
        <v>10015</v>
      </c>
      <c r="D9226" t="s">
        <v>10017</v>
      </c>
      <c r="E9226">
        <v>11</v>
      </c>
      <c r="F9226">
        <f>+_xlfn.XLOOKUP(TablaVentas[[#This Row],[PRODUCTO FINANCIERO]],TablaPrecios[PRODUCTO FINANCIERO],TablaPrecios[PRECIO UNIT],0)</f>
        <v>9.9</v>
      </c>
      <c r="G9226" s="2">
        <f>+TablaVentas[[#This Row],[CANTIDAD]]*TablaVentas[[#This Row],[PRECIO UNITARIO]]</f>
        <v>108.9</v>
      </c>
      <c r="H9226" s="1">
        <f t="shared" ca="1" si="144"/>
        <v>0.13596197425082954</v>
      </c>
      <c r="I9226" s="2">
        <f ca="1">+TablaVentas[[#This Row],[VENTAL TOTAL]]-TablaVentas[[#This Row],[VENTAL TOTAL]]*TablaVentas[[#This Row],[DESCUENTO]]</f>
        <v>94.093741004084663</v>
      </c>
      <c r="J9226" s="2">
        <f ca="1">0.18*TablaVentas[[#This Row],[SUBTOTAL]]</f>
        <v>16.936873380735239</v>
      </c>
      <c r="K9226" s="2">
        <f ca="1">+TablaVentas[[#This Row],[SUBTOTAL]]+TablaVentas[[#This Row],[IGV]]</f>
        <v>111.0306143848199</v>
      </c>
    </row>
    <row r="9227" spans="1:11" x14ac:dyDescent="0.25">
      <c r="A9227" t="s">
        <v>9236</v>
      </c>
      <c r="B9227" s="6">
        <v>45592</v>
      </c>
      <c r="C9227" t="s">
        <v>10013</v>
      </c>
      <c r="D9227" t="s">
        <v>10019</v>
      </c>
      <c r="E9227">
        <v>6</v>
      </c>
      <c r="F9227">
        <f>+_xlfn.XLOOKUP(TablaVentas[[#This Row],[PRODUCTO FINANCIERO]],TablaPrecios[PRODUCTO FINANCIERO],TablaPrecios[PRECIO UNIT],0)</f>
        <v>9.9</v>
      </c>
      <c r="G9227" s="2">
        <f>+TablaVentas[[#This Row],[CANTIDAD]]*TablaVentas[[#This Row],[PRECIO UNITARIO]]</f>
        <v>59.400000000000006</v>
      </c>
      <c r="H9227" s="1">
        <f t="shared" ca="1" si="144"/>
        <v>0.14021390330445155</v>
      </c>
      <c r="I9227" s="2">
        <f ca="1">+TablaVentas[[#This Row],[VENTAL TOTAL]]-TablaVentas[[#This Row],[VENTAL TOTAL]]*TablaVentas[[#This Row],[DESCUENTO]]</f>
        <v>51.071294143715583</v>
      </c>
      <c r="J9227" s="2">
        <f ca="1">0.18*TablaVentas[[#This Row],[SUBTOTAL]]</f>
        <v>9.1928329458688047</v>
      </c>
      <c r="K9227" s="2">
        <f ca="1">+TablaVentas[[#This Row],[SUBTOTAL]]+TablaVentas[[#This Row],[IGV]]</f>
        <v>60.264127089584392</v>
      </c>
    </row>
    <row r="9228" spans="1:11" x14ac:dyDescent="0.25">
      <c r="A9228" t="s">
        <v>9237</v>
      </c>
      <c r="B9228" s="6">
        <v>45968</v>
      </c>
      <c r="C9228" t="s">
        <v>10016</v>
      </c>
      <c r="D9228" t="s">
        <v>10019</v>
      </c>
      <c r="E9228">
        <v>19</v>
      </c>
      <c r="F9228">
        <f>+_xlfn.XLOOKUP(TablaVentas[[#This Row],[PRODUCTO FINANCIERO]],TablaPrecios[PRODUCTO FINANCIERO],TablaPrecios[PRECIO UNIT],0)</f>
        <v>9.9</v>
      </c>
      <c r="G9228" s="2">
        <f>+TablaVentas[[#This Row],[CANTIDAD]]*TablaVentas[[#This Row],[PRECIO UNITARIO]]</f>
        <v>188.1</v>
      </c>
      <c r="H9228" s="1">
        <f t="shared" ca="1" si="144"/>
        <v>0.10805024098129626</v>
      </c>
      <c r="I9228" s="2">
        <f ca="1">+TablaVentas[[#This Row],[VENTAL TOTAL]]-TablaVentas[[#This Row],[VENTAL TOTAL]]*TablaVentas[[#This Row],[DESCUENTO]]</f>
        <v>167.77574967141817</v>
      </c>
      <c r="J9228" s="2">
        <f ca="1">0.18*TablaVentas[[#This Row],[SUBTOTAL]]</f>
        <v>30.199634940855269</v>
      </c>
      <c r="K9228" s="2">
        <f ca="1">+TablaVentas[[#This Row],[SUBTOTAL]]+TablaVentas[[#This Row],[IGV]]</f>
        <v>197.97538461227344</v>
      </c>
    </row>
    <row r="9229" spans="1:11" x14ac:dyDescent="0.25">
      <c r="A9229" t="s">
        <v>9238</v>
      </c>
      <c r="B9229" s="6">
        <v>46086</v>
      </c>
      <c r="C9229" t="s">
        <v>10014</v>
      </c>
      <c r="D9229" t="s">
        <v>10017</v>
      </c>
      <c r="E9229">
        <v>10</v>
      </c>
      <c r="F9229">
        <f>+_xlfn.XLOOKUP(TablaVentas[[#This Row],[PRODUCTO FINANCIERO]],TablaPrecios[PRODUCTO FINANCIERO],TablaPrecios[PRECIO UNIT],0)</f>
        <v>9.9</v>
      </c>
      <c r="G9229" s="2">
        <f>+TablaVentas[[#This Row],[CANTIDAD]]*TablaVentas[[#This Row],[PRECIO UNITARIO]]</f>
        <v>99</v>
      </c>
      <c r="H9229" s="1">
        <f t="shared" ca="1" si="144"/>
        <v>0.19263087211809643</v>
      </c>
      <c r="I9229" s="2">
        <f ca="1">+TablaVentas[[#This Row],[VENTAL TOTAL]]-TablaVentas[[#This Row],[VENTAL TOTAL]]*TablaVentas[[#This Row],[DESCUENTO]]</f>
        <v>79.929543660308454</v>
      </c>
      <c r="J9229" s="2">
        <f ca="1">0.18*TablaVentas[[#This Row],[SUBTOTAL]]</f>
        <v>14.387317858855521</v>
      </c>
      <c r="K9229" s="2">
        <f ca="1">+TablaVentas[[#This Row],[SUBTOTAL]]+TablaVentas[[#This Row],[IGV]]</f>
        <v>94.316861519163979</v>
      </c>
    </row>
    <row r="9230" spans="1:11" x14ac:dyDescent="0.25">
      <c r="A9230" t="s">
        <v>9239</v>
      </c>
      <c r="B9230" s="6">
        <v>46377</v>
      </c>
      <c r="C9230" t="s">
        <v>10013</v>
      </c>
      <c r="D9230" t="s">
        <v>10022</v>
      </c>
      <c r="E9230">
        <v>12</v>
      </c>
      <c r="F9230">
        <f>+_xlfn.XLOOKUP(TablaVentas[[#This Row],[PRODUCTO FINANCIERO]],TablaPrecios[PRODUCTO FINANCIERO],TablaPrecios[PRECIO UNIT],0)</f>
        <v>20.9</v>
      </c>
      <c r="G9230" s="2">
        <f>+TablaVentas[[#This Row],[CANTIDAD]]*TablaVentas[[#This Row],[PRECIO UNITARIO]]</f>
        <v>250.79999999999998</v>
      </c>
      <c r="H9230" s="1">
        <f t="shared" ca="1" si="144"/>
        <v>0.13627641454885181</v>
      </c>
      <c r="I9230" s="2">
        <f ca="1">+TablaVentas[[#This Row],[VENTAL TOTAL]]-TablaVentas[[#This Row],[VENTAL TOTAL]]*TablaVentas[[#This Row],[DESCUENTO]]</f>
        <v>216.62187523114795</v>
      </c>
      <c r="J9230" s="2">
        <f ca="1">0.18*TablaVentas[[#This Row],[SUBTOTAL]]</f>
        <v>38.991937541606632</v>
      </c>
      <c r="K9230" s="2">
        <f ca="1">+TablaVentas[[#This Row],[SUBTOTAL]]+TablaVentas[[#This Row],[IGV]]</f>
        <v>255.61381277275459</v>
      </c>
    </row>
    <row r="9231" spans="1:11" x14ac:dyDescent="0.25">
      <c r="A9231" t="s">
        <v>9240</v>
      </c>
      <c r="B9231" s="6">
        <v>45338</v>
      </c>
      <c r="C9231" t="s">
        <v>10012</v>
      </c>
      <c r="D9231" t="s">
        <v>10020</v>
      </c>
      <c r="E9231">
        <v>19</v>
      </c>
      <c r="F9231">
        <f>+_xlfn.XLOOKUP(TablaVentas[[#This Row],[PRODUCTO FINANCIERO]],TablaPrecios[PRODUCTO FINANCIERO],TablaPrecios[PRECIO UNIT],0)</f>
        <v>14.9</v>
      </c>
      <c r="G9231" s="2">
        <f>+TablaVentas[[#This Row],[CANTIDAD]]*TablaVentas[[#This Row],[PRECIO UNITARIO]]</f>
        <v>283.10000000000002</v>
      </c>
      <c r="H9231" s="1">
        <f t="shared" ca="1" si="144"/>
        <v>0.18936715848926844</v>
      </c>
      <c r="I9231" s="2">
        <f ca="1">+TablaVentas[[#This Row],[VENTAL TOTAL]]-TablaVentas[[#This Row],[VENTAL TOTAL]]*TablaVentas[[#This Row],[DESCUENTO]]</f>
        <v>229.49015743168812</v>
      </c>
      <c r="J9231" s="2">
        <f ca="1">0.18*TablaVentas[[#This Row],[SUBTOTAL]]</f>
        <v>41.308228337703859</v>
      </c>
      <c r="K9231" s="2">
        <f ca="1">+TablaVentas[[#This Row],[SUBTOTAL]]+TablaVentas[[#This Row],[IGV]]</f>
        <v>270.79838576939198</v>
      </c>
    </row>
    <row r="9232" spans="1:11" x14ac:dyDescent="0.25">
      <c r="A9232" t="s">
        <v>9241</v>
      </c>
      <c r="B9232" s="6">
        <v>45690</v>
      </c>
      <c r="C9232" t="s">
        <v>10011</v>
      </c>
      <c r="D9232" t="s">
        <v>10017</v>
      </c>
      <c r="E9232">
        <v>4</v>
      </c>
      <c r="F9232">
        <f>+_xlfn.XLOOKUP(TablaVentas[[#This Row],[PRODUCTO FINANCIERO]],TablaPrecios[PRODUCTO FINANCIERO],TablaPrecios[PRECIO UNIT],0)</f>
        <v>9.9</v>
      </c>
      <c r="G9232" s="2">
        <f>+TablaVentas[[#This Row],[CANTIDAD]]*TablaVentas[[#This Row],[PRECIO UNITARIO]]</f>
        <v>39.6</v>
      </c>
      <c r="H9232" s="1">
        <f t="shared" ca="1" si="144"/>
        <v>0.19990220468661518</v>
      </c>
      <c r="I9232" s="2">
        <f ca="1">+TablaVentas[[#This Row],[VENTAL TOTAL]]-TablaVentas[[#This Row],[VENTAL TOTAL]]*TablaVentas[[#This Row],[DESCUENTO]]</f>
        <v>31.683872694410042</v>
      </c>
      <c r="J9232" s="2">
        <f ca="1">0.18*TablaVentas[[#This Row],[SUBTOTAL]]</f>
        <v>5.7030970849938072</v>
      </c>
      <c r="K9232" s="2">
        <f ca="1">+TablaVentas[[#This Row],[SUBTOTAL]]+TablaVentas[[#This Row],[IGV]]</f>
        <v>37.386969779403849</v>
      </c>
    </row>
    <row r="9233" spans="1:11" x14ac:dyDescent="0.25">
      <c r="A9233" t="s">
        <v>9242</v>
      </c>
      <c r="B9233" s="6">
        <v>45831</v>
      </c>
      <c r="C9233" t="s">
        <v>10016</v>
      </c>
      <c r="D9233" t="s">
        <v>10022</v>
      </c>
      <c r="E9233">
        <v>19</v>
      </c>
      <c r="F9233">
        <f>+_xlfn.XLOOKUP(TablaVentas[[#This Row],[PRODUCTO FINANCIERO]],TablaPrecios[PRODUCTO FINANCIERO],TablaPrecios[PRECIO UNIT],0)</f>
        <v>20.9</v>
      </c>
      <c r="G9233" s="2">
        <f>+TablaVentas[[#This Row],[CANTIDAD]]*TablaVentas[[#This Row],[PRECIO UNITARIO]]</f>
        <v>397.09999999999997</v>
      </c>
      <c r="H9233" s="1">
        <f t="shared" ca="1" si="144"/>
        <v>0.1965130942228058</v>
      </c>
      <c r="I9233" s="2">
        <f ca="1">+TablaVentas[[#This Row],[VENTAL TOTAL]]-TablaVentas[[#This Row],[VENTAL TOTAL]]*TablaVentas[[#This Row],[DESCUENTO]]</f>
        <v>319.06465028412379</v>
      </c>
      <c r="J9233" s="2">
        <f ca="1">0.18*TablaVentas[[#This Row],[SUBTOTAL]]</f>
        <v>57.431637051142282</v>
      </c>
      <c r="K9233" s="2">
        <f ca="1">+TablaVentas[[#This Row],[SUBTOTAL]]+TablaVentas[[#This Row],[IGV]]</f>
        <v>376.49628733526606</v>
      </c>
    </row>
    <row r="9234" spans="1:11" x14ac:dyDescent="0.25">
      <c r="A9234" t="s">
        <v>9243</v>
      </c>
      <c r="B9234" s="6">
        <v>45796</v>
      </c>
      <c r="C9234" t="s">
        <v>10016</v>
      </c>
      <c r="D9234" t="s">
        <v>10022</v>
      </c>
      <c r="E9234">
        <v>20</v>
      </c>
      <c r="F9234">
        <f>+_xlfn.XLOOKUP(TablaVentas[[#This Row],[PRODUCTO FINANCIERO]],TablaPrecios[PRODUCTO FINANCIERO],TablaPrecios[PRECIO UNIT],0)</f>
        <v>20.9</v>
      </c>
      <c r="G9234" s="2">
        <f>+TablaVentas[[#This Row],[CANTIDAD]]*TablaVentas[[#This Row],[PRECIO UNITARIO]]</f>
        <v>418</v>
      </c>
      <c r="H9234" s="1">
        <f t="shared" ca="1" si="144"/>
        <v>0.17785034303267988</v>
      </c>
      <c r="I9234" s="2">
        <f ca="1">+TablaVentas[[#This Row],[VENTAL TOTAL]]-TablaVentas[[#This Row],[VENTAL TOTAL]]*TablaVentas[[#This Row],[DESCUENTO]]</f>
        <v>343.65855661233979</v>
      </c>
      <c r="J9234" s="2">
        <f ca="1">0.18*TablaVentas[[#This Row],[SUBTOTAL]]</f>
        <v>61.858540190221163</v>
      </c>
      <c r="K9234" s="2">
        <f ca="1">+TablaVentas[[#This Row],[SUBTOTAL]]+TablaVentas[[#This Row],[IGV]]</f>
        <v>405.51709680256096</v>
      </c>
    </row>
    <row r="9235" spans="1:11" x14ac:dyDescent="0.25">
      <c r="A9235" t="s">
        <v>9244</v>
      </c>
      <c r="B9235" s="6">
        <v>45713</v>
      </c>
      <c r="C9235" t="s">
        <v>10016</v>
      </c>
      <c r="D9235" t="s">
        <v>10018</v>
      </c>
      <c r="E9235">
        <v>3</v>
      </c>
      <c r="F9235">
        <f>+_xlfn.XLOOKUP(TablaVentas[[#This Row],[PRODUCTO FINANCIERO]],TablaPrecios[PRODUCTO FINANCIERO],TablaPrecios[PRECIO UNIT],0)</f>
        <v>14.9</v>
      </c>
      <c r="G9235" s="2">
        <f>+TablaVentas[[#This Row],[CANTIDAD]]*TablaVentas[[#This Row],[PRECIO UNITARIO]]</f>
        <v>44.7</v>
      </c>
      <c r="H9235" s="1">
        <f t="shared" ca="1" si="144"/>
        <v>0.12162127118231192</v>
      </c>
      <c r="I9235" s="2">
        <f ca="1">+TablaVentas[[#This Row],[VENTAL TOTAL]]-TablaVentas[[#This Row],[VENTAL TOTAL]]*TablaVentas[[#This Row],[DESCUENTO]]</f>
        <v>39.263529178150662</v>
      </c>
      <c r="J9235" s="2">
        <f ca="1">0.18*TablaVentas[[#This Row],[SUBTOTAL]]</f>
        <v>7.0674352520671189</v>
      </c>
      <c r="K9235" s="2">
        <f ca="1">+TablaVentas[[#This Row],[SUBTOTAL]]+TablaVentas[[#This Row],[IGV]]</f>
        <v>46.330964430217783</v>
      </c>
    </row>
    <row r="9236" spans="1:11" x14ac:dyDescent="0.25">
      <c r="A9236" t="s">
        <v>9245</v>
      </c>
      <c r="B9236" s="6">
        <v>45413</v>
      </c>
      <c r="C9236" t="s">
        <v>10016</v>
      </c>
      <c r="D9236" t="s">
        <v>10022</v>
      </c>
      <c r="E9236">
        <v>18</v>
      </c>
      <c r="F9236">
        <f>+_xlfn.XLOOKUP(TablaVentas[[#This Row],[PRODUCTO FINANCIERO]],TablaPrecios[PRODUCTO FINANCIERO],TablaPrecios[PRECIO UNIT],0)</f>
        <v>20.9</v>
      </c>
      <c r="G9236" s="2">
        <f>+TablaVentas[[#This Row],[CANTIDAD]]*TablaVentas[[#This Row],[PRECIO UNITARIO]]</f>
        <v>376.2</v>
      </c>
      <c r="H9236" s="1">
        <f t="shared" ca="1" si="144"/>
        <v>0.16993427975487463</v>
      </c>
      <c r="I9236" s="2">
        <f ca="1">+TablaVentas[[#This Row],[VENTAL TOTAL]]-TablaVentas[[#This Row],[VENTAL TOTAL]]*TablaVentas[[#This Row],[DESCUENTO]]</f>
        <v>312.27072395621616</v>
      </c>
      <c r="J9236" s="2">
        <f ca="1">0.18*TablaVentas[[#This Row],[SUBTOTAL]]</f>
        <v>56.208730312118909</v>
      </c>
      <c r="K9236" s="2">
        <f ca="1">+TablaVentas[[#This Row],[SUBTOTAL]]+TablaVentas[[#This Row],[IGV]]</f>
        <v>368.47945426833508</v>
      </c>
    </row>
    <row r="9237" spans="1:11" x14ac:dyDescent="0.25">
      <c r="A9237" t="s">
        <v>9246</v>
      </c>
      <c r="B9237" s="6">
        <v>45818</v>
      </c>
      <c r="C9237" t="s">
        <v>10013</v>
      </c>
      <c r="D9237" t="s">
        <v>10020</v>
      </c>
      <c r="E9237">
        <v>17</v>
      </c>
      <c r="F9237">
        <f>+_xlfn.XLOOKUP(TablaVentas[[#This Row],[PRODUCTO FINANCIERO]],TablaPrecios[PRODUCTO FINANCIERO],TablaPrecios[PRECIO UNIT],0)</f>
        <v>14.9</v>
      </c>
      <c r="G9237" s="2">
        <f>+TablaVentas[[#This Row],[CANTIDAD]]*TablaVentas[[#This Row],[PRECIO UNITARIO]]</f>
        <v>253.3</v>
      </c>
      <c r="H9237" s="1">
        <f t="shared" ca="1" si="144"/>
        <v>0.16477837698396131</v>
      </c>
      <c r="I9237" s="2">
        <f ca="1">+TablaVentas[[#This Row],[VENTAL TOTAL]]-TablaVentas[[#This Row],[VENTAL TOTAL]]*TablaVentas[[#This Row],[DESCUENTO]]</f>
        <v>211.56163710996262</v>
      </c>
      <c r="J9237" s="2">
        <f ca="1">0.18*TablaVentas[[#This Row],[SUBTOTAL]]</f>
        <v>38.081094679793267</v>
      </c>
      <c r="K9237" s="2">
        <f ca="1">+TablaVentas[[#This Row],[SUBTOTAL]]+TablaVentas[[#This Row],[IGV]]</f>
        <v>249.64273178975589</v>
      </c>
    </row>
    <row r="9238" spans="1:11" x14ac:dyDescent="0.25">
      <c r="A9238" t="s">
        <v>9247</v>
      </c>
      <c r="B9238" s="6">
        <v>45780</v>
      </c>
      <c r="C9238" t="s">
        <v>10014</v>
      </c>
      <c r="D9238" t="s">
        <v>10019</v>
      </c>
      <c r="E9238">
        <v>17</v>
      </c>
      <c r="F9238">
        <f>+_xlfn.XLOOKUP(TablaVentas[[#This Row],[PRODUCTO FINANCIERO]],TablaPrecios[PRODUCTO FINANCIERO],TablaPrecios[PRECIO UNIT],0)</f>
        <v>9.9</v>
      </c>
      <c r="G9238" s="2">
        <f>+TablaVentas[[#This Row],[CANTIDAD]]*TablaVentas[[#This Row],[PRECIO UNITARIO]]</f>
        <v>168.3</v>
      </c>
      <c r="H9238" s="1">
        <f t="shared" ca="1" si="144"/>
        <v>0.16727043306302719</v>
      </c>
      <c r="I9238" s="2">
        <f ca="1">+TablaVentas[[#This Row],[VENTAL TOTAL]]-TablaVentas[[#This Row],[VENTAL TOTAL]]*TablaVentas[[#This Row],[DESCUENTO]]</f>
        <v>140.14838611549254</v>
      </c>
      <c r="J9238" s="2">
        <f ca="1">0.18*TablaVentas[[#This Row],[SUBTOTAL]]</f>
        <v>25.226709500788658</v>
      </c>
      <c r="K9238" s="2">
        <f ca="1">+TablaVentas[[#This Row],[SUBTOTAL]]+TablaVentas[[#This Row],[IGV]]</f>
        <v>165.37509561628121</v>
      </c>
    </row>
    <row r="9239" spans="1:11" x14ac:dyDescent="0.25">
      <c r="A9239" t="s">
        <v>9248</v>
      </c>
      <c r="B9239" s="6">
        <v>46112</v>
      </c>
      <c r="C9239" t="s">
        <v>10011</v>
      </c>
      <c r="D9239" t="s">
        <v>10018</v>
      </c>
      <c r="E9239">
        <v>12</v>
      </c>
      <c r="F9239">
        <f>+_xlfn.XLOOKUP(TablaVentas[[#This Row],[PRODUCTO FINANCIERO]],TablaPrecios[PRODUCTO FINANCIERO],TablaPrecios[PRECIO UNIT],0)</f>
        <v>14.9</v>
      </c>
      <c r="G9239" s="2">
        <f>+TablaVentas[[#This Row],[CANTIDAD]]*TablaVentas[[#This Row],[PRECIO UNITARIO]]</f>
        <v>178.8</v>
      </c>
      <c r="H9239" s="1">
        <f t="shared" ca="1" si="144"/>
        <v>0.13885432717834248</v>
      </c>
      <c r="I9239" s="2">
        <f ca="1">+TablaVentas[[#This Row],[VENTAL TOTAL]]-TablaVentas[[#This Row],[VENTAL TOTAL]]*TablaVentas[[#This Row],[DESCUENTO]]</f>
        <v>153.97284630051237</v>
      </c>
      <c r="J9239" s="2">
        <f ca="1">0.18*TablaVentas[[#This Row],[SUBTOTAL]]</f>
        <v>27.715112334092225</v>
      </c>
      <c r="K9239" s="2">
        <f ca="1">+TablaVentas[[#This Row],[SUBTOTAL]]+TablaVentas[[#This Row],[IGV]]</f>
        <v>181.6879586346046</v>
      </c>
    </row>
    <row r="9240" spans="1:11" x14ac:dyDescent="0.25">
      <c r="A9240" t="s">
        <v>9249</v>
      </c>
      <c r="B9240" s="6">
        <v>46333</v>
      </c>
      <c r="C9240" t="s">
        <v>10014</v>
      </c>
      <c r="D9240" t="s">
        <v>10019</v>
      </c>
      <c r="E9240">
        <v>8</v>
      </c>
      <c r="F9240">
        <f>+_xlfn.XLOOKUP(TablaVentas[[#This Row],[PRODUCTO FINANCIERO]],TablaPrecios[PRODUCTO FINANCIERO],TablaPrecios[PRECIO UNIT],0)</f>
        <v>9.9</v>
      </c>
      <c r="G9240" s="2">
        <f>+TablaVentas[[#This Row],[CANTIDAD]]*TablaVentas[[#This Row],[PRECIO UNITARIO]]</f>
        <v>79.2</v>
      </c>
      <c r="H9240" s="1">
        <f t="shared" ca="1" si="144"/>
        <v>0.11935283062866603</v>
      </c>
      <c r="I9240" s="2">
        <f ca="1">+TablaVentas[[#This Row],[VENTAL TOTAL]]-TablaVentas[[#This Row],[VENTAL TOTAL]]*TablaVentas[[#This Row],[DESCUENTO]]</f>
        <v>69.747255814209652</v>
      </c>
      <c r="J9240" s="2">
        <f ca="1">0.18*TablaVentas[[#This Row],[SUBTOTAL]]</f>
        <v>12.554506046557737</v>
      </c>
      <c r="K9240" s="2">
        <f ca="1">+TablaVentas[[#This Row],[SUBTOTAL]]+TablaVentas[[#This Row],[IGV]]</f>
        <v>82.301761860767385</v>
      </c>
    </row>
    <row r="9241" spans="1:11" x14ac:dyDescent="0.25">
      <c r="A9241" t="s">
        <v>9250</v>
      </c>
      <c r="B9241" s="6">
        <v>45477</v>
      </c>
      <c r="C9241" t="s">
        <v>10012</v>
      </c>
      <c r="D9241" t="s">
        <v>10019</v>
      </c>
      <c r="E9241">
        <v>20</v>
      </c>
      <c r="F9241">
        <f>+_xlfn.XLOOKUP(TablaVentas[[#This Row],[PRODUCTO FINANCIERO]],TablaPrecios[PRODUCTO FINANCIERO],TablaPrecios[PRECIO UNIT],0)</f>
        <v>9.9</v>
      </c>
      <c r="G9241" s="2">
        <f>+TablaVentas[[#This Row],[CANTIDAD]]*TablaVentas[[#This Row],[PRECIO UNITARIO]]</f>
        <v>198</v>
      </c>
      <c r="H9241" s="1">
        <f t="shared" ca="1" si="144"/>
        <v>0.12449889027482372</v>
      </c>
      <c r="I9241" s="2">
        <f ca="1">+TablaVentas[[#This Row],[VENTAL TOTAL]]-TablaVentas[[#This Row],[VENTAL TOTAL]]*TablaVentas[[#This Row],[DESCUENTO]]</f>
        <v>173.3492197255849</v>
      </c>
      <c r="J9241" s="2">
        <f ca="1">0.18*TablaVentas[[#This Row],[SUBTOTAL]]</f>
        <v>31.202859550605282</v>
      </c>
      <c r="K9241" s="2">
        <f ca="1">+TablaVentas[[#This Row],[SUBTOTAL]]+TablaVentas[[#This Row],[IGV]]</f>
        <v>204.55207927619017</v>
      </c>
    </row>
    <row r="9242" spans="1:11" x14ac:dyDescent="0.25">
      <c r="A9242" t="s">
        <v>9251</v>
      </c>
      <c r="B9242" s="6">
        <v>45678</v>
      </c>
      <c r="C9242" t="s">
        <v>10014</v>
      </c>
      <c r="D9242" t="s">
        <v>10020</v>
      </c>
      <c r="E9242">
        <v>8</v>
      </c>
      <c r="F9242">
        <f>+_xlfn.XLOOKUP(TablaVentas[[#This Row],[PRODUCTO FINANCIERO]],TablaPrecios[PRODUCTO FINANCIERO],TablaPrecios[PRECIO UNIT],0)</f>
        <v>14.9</v>
      </c>
      <c r="G9242" s="2">
        <f>+TablaVentas[[#This Row],[CANTIDAD]]*TablaVentas[[#This Row],[PRECIO UNITARIO]]</f>
        <v>119.2</v>
      </c>
      <c r="H9242" s="1">
        <f t="shared" ca="1" si="144"/>
        <v>0.1872978146259415</v>
      </c>
      <c r="I9242" s="2">
        <f ca="1">+TablaVentas[[#This Row],[VENTAL TOTAL]]-TablaVentas[[#This Row],[VENTAL TOTAL]]*TablaVentas[[#This Row],[DESCUENTO]]</f>
        <v>96.874100496587772</v>
      </c>
      <c r="J9242" s="2">
        <f ca="1">0.18*TablaVentas[[#This Row],[SUBTOTAL]]</f>
        <v>17.437338089385797</v>
      </c>
      <c r="K9242" s="2">
        <f ca="1">+TablaVentas[[#This Row],[SUBTOTAL]]+TablaVentas[[#This Row],[IGV]]</f>
        <v>114.31143858597358</v>
      </c>
    </row>
    <row r="9243" spans="1:11" x14ac:dyDescent="0.25">
      <c r="A9243" t="s">
        <v>9252</v>
      </c>
      <c r="B9243" s="6">
        <v>45974</v>
      </c>
      <c r="C9243" t="s">
        <v>10012</v>
      </c>
      <c r="D9243" t="s">
        <v>10018</v>
      </c>
      <c r="E9243">
        <v>5</v>
      </c>
      <c r="F9243">
        <f>+_xlfn.XLOOKUP(TablaVentas[[#This Row],[PRODUCTO FINANCIERO]],TablaPrecios[PRODUCTO FINANCIERO],TablaPrecios[PRECIO UNIT],0)</f>
        <v>14.9</v>
      </c>
      <c r="G9243" s="2">
        <f>+TablaVentas[[#This Row],[CANTIDAD]]*TablaVentas[[#This Row],[PRECIO UNITARIO]]</f>
        <v>74.5</v>
      </c>
      <c r="H9243" s="1">
        <f t="shared" ca="1" si="144"/>
        <v>0.15702916893999347</v>
      </c>
      <c r="I9243" s="2">
        <f ca="1">+TablaVentas[[#This Row],[VENTAL TOTAL]]-TablaVentas[[#This Row],[VENTAL TOTAL]]*TablaVentas[[#This Row],[DESCUENTO]]</f>
        <v>62.801326913970485</v>
      </c>
      <c r="J9243" s="2">
        <f ca="1">0.18*TablaVentas[[#This Row],[SUBTOTAL]]</f>
        <v>11.304238844514687</v>
      </c>
      <c r="K9243" s="2">
        <f ca="1">+TablaVentas[[#This Row],[SUBTOTAL]]+TablaVentas[[#This Row],[IGV]]</f>
        <v>74.10556575848517</v>
      </c>
    </row>
    <row r="9244" spans="1:11" x14ac:dyDescent="0.25">
      <c r="A9244" t="s">
        <v>9253</v>
      </c>
      <c r="B9244" s="6">
        <v>45966</v>
      </c>
      <c r="C9244" t="s">
        <v>10012</v>
      </c>
      <c r="D9244" t="s">
        <v>10018</v>
      </c>
      <c r="E9244">
        <v>11</v>
      </c>
      <c r="F9244">
        <f>+_xlfn.XLOOKUP(TablaVentas[[#This Row],[PRODUCTO FINANCIERO]],TablaPrecios[PRODUCTO FINANCIERO],TablaPrecios[PRECIO UNIT],0)</f>
        <v>14.9</v>
      </c>
      <c r="G9244" s="2">
        <f>+TablaVentas[[#This Row],[CANTIDAD]]*TablaVentas[[#This Row],[PRECIO UNITARIO]]</f>
        <v>163.9</v>
      </c>
      <c r="H9244" s="1">
        <f t="shared" ca="1" si="144"/>
        <v>0.18298117742840181</v>
      </c>
      <c r="I9244" s="2">
        <f ca="1">+TablaVentas[[#This Row],[VENTAL TOTAL]]-TablaVentas[[#This Row],[VENTAL TOTAL]]*TablaVentas[[#This Row],[DESCUENTO]]</f>
        <v>133.90938501948494</v>
      </c>
      <c r="J9244" s="2">
        <f ca="1">0.18*TablaVentas[[#This Row],[SUBTOTAL]]</f>
        <v>24.103689303507288</v>
      </c>
      <c r="K9244" s="2">
        <f ca="1">+TablaVentas[[#This Row],[SUBTOTAL]]+TablaVentas[[#This Row],[IGV]]</f>
        <v>158.01307432299222</v>
      </c>
    </row>
    <row r="9245" spans="1:11" x14ac:dyDescent="0.25">
      <c r="A9245" t="s">
        <v>9254</v>
      </c>
      <c r="B9245" s="6">
        <v>45613</v>
      </c>
      <c r="C9245" t="s">
        <v>10012</v>
      </c>
      <c r="D9245" t="s">
        <v>10019</v>
      </c>
      <c r="E9245">
        <v>7</v>
      </c>
      <c r="F9245">
        <f>+_xlfn.XLOOKUP(TablaVentas[[#This Row],[PRODUCTO FINANCIERO]],TablaPrecios[PRODUCTO FINANCIERO],TablaPrecios[PRECIO UNIT],0)</f>
        <v>9.9</v>
      </c>
      <c r="G9245" s="2">
        <f>+TablaVentas[[#This Row],[CANTIDAD]]*TablaVentas[[#This Row],[PRECIO UNITARIO]]</f>
        <v>69.3</v>
      </c>
      <c r="H9245" s="1">
        <f t="shared" ca="1" si="144"/>
        <v>0.12257699422302691</v>
      </c>
      <c r="I9245" s="2">
        <f ca="1">+TablaVentas[[#This Row],[VENTAL TOTAL]]-TablaVentas[[#This Row],[VENTAL TOTAL]]*TablaVentas[[#This Row],[DESCUENTO]]</f>
        <v>60.805414300344232</v>
      </c>
      <c r="J9245" s="2">
        <f ca="1">0.18*TablaVentas[[#This Row],[SUBTOTAL]]</f>
        <v>10.944974574061961</v>
      </c>
      <c r="K9245" s="2">
        <f ca="1">+TablaVentas[[#This Row],[SUBTOTAL]]+TablaVentas[[#This Row],[IGV]]</f>
        <v>71.750388874406198</v>
      </c>
    </row>
    <row r="9246" spans="1:11" x14ac:dyDescent="0.25">
      <c r="A9246" t="s">
        <v>9255</v>
      </c>
      <c r="B9246" s="6">
        <v>45983</v>
      </c>
      <c r="C9246" t="s">
        <v>10011</v>
      </c>
      <c r="D9246" t="s">
        <v>10019</v>
      </c>
      <c r="E9246">
        <v>16</v>
      </c>
      <c r="F9246">
        <f>+_xlfn.XLOOKUP(TablaVentas[[#This Row],[PRODUCTO FINANCIERO]],TablaPrecios[PRODUCTO FINANCIERO],TablaPrecios[PRECIO UNIT],0)</f>
        <v>9.9</v>
      </c>
      <c r="G9246" s="2">
        <f>+TablaVentas[[#This Row],[CANTIDAD]]*TablaVentas[[#This Row],[PRECIO UNITARIO]]</f>
        <v>158.4</v>
      </c>
      <c r="H9246" s="1">
        <f t="shared" ca="1" si="144"/>
        <v>0.16359808091191907</v>
      </c>
      <c r="I9246" s="2">
        <f ca="1">+TablaVentas[[#This Row],[VENTAL TOTAL]]-TablaVentas[[#This Row],[VENTAL TOTAL]]*TablaVentas[[#This Row],[DESCUENTO]]</f>
        <v>132.48606398355201</v>
      </c>
      <c r="J9246" s="2">
        <f ca="1">0.18*TablaVentas[[#This Row],[SUBTOTAL]]</f>
        <v>23.847491517039362</v>
      </c>
      <c r="K9246" s="2">
        <f ca="1">+TablaVentas[[#This Row],[SUBTOTAL]]+TablaVentas[[#This Row],[IGV]]</f>
        <v>156.33355550059139</v>
      </c>
    </row>
    <row r="9247" spans="1:11" x14ac:dyDescent="0.25">
      <c r="A9247" t="s">
        <v>9256</v>
      </c>
      <c r="B9247" s="6">
        <v>45917</v>
      </c>
      <c r="C9247" t="s">
        <v>10016</v>
      </c>
      <c r="D9247" t="s">
        <v>10020</v>
      </c>
      <c r="E9247">
        <v>19</v>
      </c>
      <c r="F9247">
        <f>+_xlfn.XLOOKUP(TablaVentas[[#This Row],[PRODUCTO FINANCIERO]],TablaPrecios[PRODUCTO FINANCIERO],TablaPrecios[PRECIO UNIT],0)</f>
        <v>14.9</v>
      </c>
      <c r="G9247" s="2">
        <f>+TablaVentas[[#This Row],[CANTIDAD]]*TablaVentas[[#This Row],[PRECIO UNITARIO]]</f>
        <v>283.10000000000002</v>
      </c>
      <c r="H9247" s="1">
        <f t="shared" ca="1" si="144"/>
        <v>0.13064723551377028</v>
      </c>
      <c r="I9247" s="2">
        <f ca="1">+TablaVentas[[#This Row],[VENTAL TOTAL]]-TablaVentas[[#This Row],[VENTAL TOTAL]]*TablaVentas[[#This Row],[DESCUENTO]]</f>
        <v>246.11376762605164</v>
      </c>
      <c r="J9247" s="2">
        <f ca="1">0.18*TablaVentas[[#This Row],[SUBTOTAL]]</f>
        <v>44.300478172689296</v>
      </c>
      <c r="K9247" s="2">
        <f ca="1">+TablaVentas[[#This Row],[SUBTOTAL]]+TablaVentas[[#This Row],[IGV]]</f>
        <v>290.41424579874092</v>
      </c>
    </row>
    <row r="9248" spans="1:11" x14ac:dyDescent="0.25">
      <c r="A9248" t="s">
        <v>9257</v>
      </c>
      <c r="B9248" s="6">
        <v>45629</v>
      </c>
      <c r="C9248" t="s">
        <v>10012</v>
      </c>
      <c r="D9248" t="s">
        <v>10018</v>
      </c>
      <c r="E9248">
        <v>6</v>
      </c>
      <c r="F9248">
        <f>+_xlfn.XLOOKUP(TablaVentas[[#This Row],[PRODUCTO FINANCIERO]],TablaPrecios[PRODUCTO FINANCIERO],TablaPrecios[PRECIO UNIT],0)</f>
        <v>14.9</v>
      </c>
      <c r="G9248" s="2">
        <f>+TablaVentas[[#This Row],[CANTIDAD]]*TablaVentas[[#This Row],[PRECIO UNITARIO]]</f>
        <v>89.4</v>
      </c>
      <c r="H9248" s="1">
        <f t="shared" ca="1" si="144"/>
        <v>0.10307429881549117</v>
      </c>
      <c r="I9248" s="2">
        <f ca="1">+TablaVentas[[#This Row],[VENTAL TOTAL]]-TablaVentas[[#This Row],[VENTAL TOTAL]]*TablaVentas[[#This Row],[DESCUENTO]]</f>
        <v>80.185157685895092</v>
      </c>
      <c r="J9248" s="2">
        <f ca="1">0.18*TablaVentas[[#This Row],[SUBTOTAL]]</f>
        <v>14.433328383461117</v>
      </c>
      <c r="K9248" s="2">
        <f ca="1">+TablaVentas[[#This Row],[SUBTOTAL]]+TablaVentas[[#This Row],[IGV]]</f>
        <v>94.618486069356209</v>
      </c>
    </row>
    <row r="9249" spans="1:11" x14ac:dyDescent="0.25">
      <c r="A9249" t="s">
        <v>9258</v>
      </c>
      <c r="B9249" s="6">
        <v>45766</v>
      </c>
      <c r="C9249" t="s">
        <v>10014</v>
      </c>
      <c r="D9249" t="s">
        <v>10017</v>
      </c>
      <c r="E9249">
        <v>10</v>
      </c>
      <c r="F9249">
        <f>+_xlfn.XLOOKUP(TablaVentas[[#This Row],[PRODUCTO FINANCIERO]],TablaPrecios[PRODUCTO FINANCIERO],TablaPrecios[PRECIO UNIT],0)</f>
        <v>9.9</v>
      </c>
      <c r="G9249" s="2">
        <f>+TablaVentas[[#This Row],[CANTIDAD]]*TablaVentas[[#This Row],[PRECIO UNITARIO]]</f>
        <v>99</v>
      </c>
      <c r="H9249" s="1">
        <f t="shared" ca="1" si="144"/>
        <v>0.10494173429334996</v>
      </c>
      <c r="I9249" s="2">
        <f ca="1">+TablaVentas[[#This Row],[VENTAL TOTAL]]-TablaVentas[[#This Row],[VENTAL TOTAL]]*TablaVentas[[#This Row],[DESCUENTO]]</f>
        <v>88.610768304958356</v>
      </c>
      <c r="J9249" s="2">
        <f ca="1">0.18*TablaVentas[[#This Row],[SUBTOTAL]]</f>
        <v>15.949938294892503</v>
      </c>
      <c r="K9249" s="2">
        <f ca="1">+TablaVentas[[#This Row],[SUBTOTAL]]+TablaVentas[[#This Row],[IGV]]</f>
        <v>104.56070659985086</v>
      </c>
    </row>
    <row r="9250" spans="1:11" x14ac:dyDescent="0.25">
      <c r="A9250" t="s">
        <v>9259</v>
      </c>
      <c r="B9250" s="6">
        <v>45661</v>
      </c>
      <c r="C9250" t="s">
        <v>10012</v>
      </c>
      <c r="D9250" t="s">
        <v>10017</v>
      </c>
      <c r="E9250">
        <v>6</v>
      </c>
      <c r="F9250">
        <f>+_xlfn.XLOOKUP(TablaVentas[[#This Row],[PRODUCTO FINANCIERO]],TablaPrecios[PRODUCTO FINANCIERO],TablaPrecios[PRECIO UNIT],0)</f>
        <v>9.9</v>
      </c>
      <c r="G9250" s="2">
        <f>+TablaVentas[[#This Row],[CANTIDAD]]*TablaVentas[[#This Row],[PRECIO UNITARIO]]</f>
        <v>59.400000000000006</v>
      </c>
      <c r="H9250" s="1">
        <f t="shared" ca="1" si="144"/>
        <v>0.15333565463259763</v>
      </c>
      <c r="I9250" s="2">
        <f ca="1">+TablaVentas[[#This Row],[VENTAL TOTAL]]-TablaVentas[[#This Row],[VENTAL TOTAL]]*TablaVentas[[#This Row],[DESCUENTO]]</f>
        <v>50.291862114823708</v>
      </c>
      <c r="J9250" s="2">
        <f ca="1">0.18*TablaVentas[[#This Row],[SUBTOTAL]]</f>
        <v>9.0525351806682668</v>
      </c>
      <c r="K9250" s="2">
        <f ca="1">+TablaVentas[[#This Row],[SUBTOTAL]]+TablaVentas[[#This Row],[IGV]]</f>
        <v>59.344397295491973</v>
      </c>
    </row>
    <row r="9251" spans="1:11" x14ac:dyDescent="0.25">
      <c r="A9251" t="s">
        <v>9260</v>
      </c>
      <c r="B9251" s="6">
        <v>46015</v>
      </c>
      <c r="C9251" t="s">
        <v>10014</v>
      </c>
      <c r="D9251" t="s">
        <v>10018</v>
      </c>
      <c r="E9251">
        <v>19</v>
      </c>
      <c r="F9251">
        <f>+_xlfn.XLOOKUP(TablaVentas[[#This Row],[PRODUCTO FINANCIERO]],TablaPrecios[PRODUCTO FINANCIERO],TablaPrecios[PRECIO UNIT],0)</f>
        <v>14.9</v>
      </c>
      <c r="G9251" s="2">
        <f>+TablaVentas[[#This Row],[CANTIDAD]]*TablaVentas[[#This Row],[PRECIO UNITARIO]]</f>
        <v>283.10000000000002</v>
      </c>
      <c r="H9251" s="1">
        <f t="shared" ca="1" si="144"/>
        <v>0.12053098218993377</v>
      </c>
      <c r="I9251" s="2">
        <f ca="1">+TablaVentas[[#This Row],[VENTAL TOTAL]]-TablaVentas[[#This Row],[VENTAL TOTAL]]*TablaVentas[[#This Row],[DESCUENTO]]</f>
        <v>248.97767894202977</v>
      </c>
      <c r="J9251" s="2">
        <f ca="1">0.18*TablaVentas[[#This Row],[SUBTOTAL]]</f>
        <v>44.815982209565355</v>
      </c>
      <c r="K9251" s="2">
        <f ca="1">+TablaVentas[[#This Row],[SUBTOTAL]]+TablaVentas[[#This Row],[IGV]]</f>
        <v>293.79366115159513</v>
      </c>
    </row>
    <row r="9252" spans="1:11" x14ac:dyDescent="0.25">
      <c r="A9252" t="s">
        <v>9261</v>
      </c>
      <c r="B9252" s="6">
        <v>46119</v>
      </c>
      <c r="C9252" t="s">
        <v>10011</v>
      </c>
      <c r="D9252" t="s">
        <v>10020</v>
      </c>
      <c r="E9252">
        <v>11</v>
      </c>
      <c r="F9252">
        <f>+_xlfn.XLOOKUP(TablaVentas[[#This Row],[PRODUCTO FINANCIERO]],TablaPrecios[PRODUCTO FINANCIERO],TablaPrecios[PRECIO UNIT],0)</f>
        <v>14.9</v>
      </c>
      <c r="G9252" s="2">
        <f>+TablaVentas[[#This Row],[CANTIDAD]]*TablaVentas[[#This Row],[PRECIO UNITARIO]]</f>
        <v>163.9</v>
      </c>
      <c r="H9252" s="1">
        <f t="shared" ca="1" si="144"/>
        <v>0.15389166045957062</v>
      </c>
      <c r="I9252" s="2">
        <f ca="1">+TablaVentas[[#This Row],[VENTAL TOTAL]]-TablaVentas[[#This Row],[VENTAL TOTAL]]*TablaVentas[[#This Row],[DESCUENTO]]</f>
        <v>138.67715685067637</v>
      </c>
      <c r="J9252" s="2">
        <f ca="1">0.18*TablaVentas[[#This Row],[SUBTOTAL]]</f>
        <v>24.961888233121744</v>
      </c>
      <c r="K9252" s="2">
        <f ca="1">+TablaVentas[[#This Row],[SUBTOTAL]]+TablaVentas[[#This Row],[IGV]]</f>
        <v>163.63904508379812</v>
      </c>
    </row>
    <row r="9253" spans="1:11" x14ac:dyDescent="0.25">
      <c r="A9253" t="s">
        <v>9262</v>
      </c>
      <c r="B9253" s="6">
        <v>45746</v>
      </c>
      <c r="C9253" t="s">
        <v>10012</v>
      </c>
      <c r="D9253" t="s">
        <v>10017</v>
      </c>
      <c r="E9253">
        <v>17</v>
      </c>
      <c r="F9253">
        <f>+_xlfn.XLOOKUP(TablaVentas[[#This Row],[PRODUCTO FINANCIERO]],TablaPrecios[PRODUCTO FINANCIERO],TablaPrecios[PRECIO UNIT],0)</f>
        <v>9.9</v>
      </c>
      <c r="G9253" s="2">
        <f>+TablaVentas[[#This Row],[CANTIDAD]]*TablaVentas[[#This Row],[PRECIO UNITARIO]]</f>
        <v>168.3</v>
      </c>
      <c r="H9253" s="1">
        <f t="shared" ca="1" si="144"/>
        <v>0.15040443393235242</v>
      </c>
      <c r="I9253" s="2">
        <f ca="1">+TablaVentas[[#This Row],[VENTAL TOTAL]]-TablaVentas[[#This Row],[VENTAL TOTAL]]*TablaVentas[[#This Row],[DESCUENTO]]</f>
        <v>142.9869337691851</v>
      </c>
      <c r="J9253" s="2">
        <f ca="1">0.18*TablaVentas[[#This Row],[SUBTOTAL]]</f>
        <v>25.737648078453319</v>
      </c>
      <c r="K9253" s="2">
        <f ca="1">+TablaVentas[[#This Row],[SUBTOTAL]]+TablaVentas[[#This Row],[IGV]]</f>
        <v>168.72458184763843</v>
      </c>
    </row>
    <row r="9254" spans="1:11" x14ac:dyDescent="0.25">
      <c r="A9254" t="s">
        <v>9263</v>
      </c>
      <c r="B9254" s="6">
        <v>45920</v>
      </c>
      <c r="C9254" t="s">
        <v>10015</v>
      </c>
      <c r="D9254" t="s">
        <v>10018</v>
      </c>
      <c r="E9254">
        <v>17</v>
      </c>
      <c r="F9254">
        <f>+_xlfn.XLOOKUP(TablaVentas[[#This Row],[PRODUCTO FINANCIERO]],TablaPrecios[PRODUCTO FINANCIERO],TablaPrecios[PRECIO UNIT],0)</f>
        <v>14.9</v>
      </c>
      <c r="G9254" s="2">
        <f>+TablaVentas[[#This Row],[CANTIDAD]]*TablaVentas[[#This Row],[PRECIO UNITARIO]]</f>
        <v>253.3</v>
      </c>
      <c r="H9254" s="1">
        <f t="shared" ca="1" si="144"/>
        <v>0.14357080058477639</v>
      </c>
      <c r="I9254" s="2">
        <f ca="1">+TablaVentas[[#This Row],[VENTAL TOTAL]]-TablaVentas[[#This Row],[VENTAL TOTAL]]*TablaVentas[[#This Row],[DESCUENTO]]</f>
        <v>216.93351621187617</v>
      </c>
      <c r="J9254" s="2">
        <f ca="1">0.18*TablaVentas[[#This Row],[SUBTOTAL]]</f>
        <v>39.048032918137707</v>
      </c>
      <c r="K9254" s="2">
        <f ca="1">+TablaVentas[[#This Row],[SUBTOTAL]]+TablaVentas[[#This Row],[IGV]]</f>
        <v>255.98154913001389</v>
      </c>
    </row>
    <row r="9255" spans="1:11" x14ac:dyDescent="0.25">
      <c r="A9255" t="s">
        <v>9264</v>
      </c>
      <c r="B9255" s="6">
        <v>45983</v>
      </c>
      <c r="C9255" t="s">
        <v>10015</v>
      </c>
      <c r="D9255" t="s">
        <v>10018</v>
      </c>
      <c r="E9255">
        <v>12</v>
      </c>
      <c r="F9255">
        <f>+_xlfn.XLOOKUP(TablaVentas[[#This Row],[PRODUCTO FINANCIERO]],TablaPrecios[PRODUCTO FINANCIERO],TablaPrecios[PRECIO UNIT],0)</f>
        <v>14.9</v>
      </c>
      <c r="G9255" s="2">
        <f>+TablaVentas[[#This Row],[CANTIDAD]]*TablaVentas[[#This Row],[PRECIO UNITARIO]]</f>
        <v>178.8</v>
      </c>
      <c r="H9255" s="1">
        <f t="shared" ca="1" si="144"/>
        <v>0.18683973243584892</v>
      </c>
      <c r="I9255" s="2">
        <f ca="1">+TablaVentas[[#This Row],[VENTAL TOTAL]]-TablaVentas[[#This Row],[VENTAL TOTAL]]*TablaVentas[[#This Row],[DESCUENTO]]</f>
        <v>145.39305584047023</v>
      </c>
      <c r="J9255" s="2">
        <f ca="1">0.18*TablaVentas[[#This Row],[SUBTOTAL]]</f>
        <v>26.170750051284639</v>
      </c>
      <c r="K9255" s="2">
        <f ca="1">+TablaVentas[[#This Row],[SUBTOTAL]]+TablaVentas[[#This Row],[IGV]]</f>
        <v>171.56380589175487</v>
      </c>
    </row>
    <row r="9256" spans="1:11" x14ac:dyDescent="0.25">
      <c r="A9256" t="s">
        <v>9265</v>
      </c>
      <c r="B9256" s="6">
        <v>46104</v>
      </c>
      <c r="C9256" t="s">
        <v>10014</v>
      </c>
      <c r="D9256" t="s">
        <v>10018</v>
      </c>
      <c r="E9256">
        <v>16</v>
      </c>
      <c r="F9256">
        <f>+_xlfn.XLOOKUP(TablaVentas[[#This Row],[PRODUCTO FINANCIERO]],TablaPrecios[PRODUCTO FINANCIERO],TablaPrecios[PRECIO UNIT],0)</f>
        <v>14.9</v>
      </c>
      <c r="G9256" s="2">
        <f>+TablaVentas[[#This Row],[CANTIDAD]]*TablaVentas[[#This Row],[PRECIO UNITARIO]]</f>
        <v>238.4</v>
      </c>
      <c r="H9256" s="1">
        <f t="shared" ca="1" si="144"/>
        <v>0.191541949863551</v>
      </c>
      <c r="I9256" s="2">
        <f ca="1">+TablaVentas[[#This Row],[VENTAL TOTAL]]-TablaVentas[[#This Row],[VENTAL TOTAL]]*TablaVentas[[#This Row],[DESCUENTO]]</f>
        <v>192.73639915252943</v>
      </c>
      <c r="J9256" s="2">
        <f ca="1">0.18*TablaVentas[[#This Row],[SUBTOTAL]]</f>
        <v>34.692551847455299</v>
      </c>
      <c r="K9256" s="2">
        <f ca="1">+TablaVentas[[#This Row],[SUBTOTAL]]+TablaVentas[[#This Row],[IGV]]</f>
        <v>227.42895099998472</v>
      </c>
    </row>
    <row r="9257" spans="1:11" x14ac:dyDescent="0.25">
      <c r="A9257" t="s">
        <v>9266</v>
      </c>
      <c r="B9257" s="6">
        <v>45978</v>
      </c>
      <c r="C9257" t="s">
        <v>10012</v>
      </c>
      <c r="D9257" t="s">
        <v>10017</v>
      </c>
      <c r="E9257">
        <v>8</v>
      </c>
      <c r="F9257">
        <f>+_xlfn.XLOOKUP(TablaVentas[[#This Row],[PRODUCTO FINANCIERO]],TablaPrecios[PRODUCTO FINANCIERO],TablaPrecios[PRECIO UNIT],0)</f>
        <v>9.9</v>
      </c>
      <c r="G9257" s="2">
        <f>+TablaVentas[[#This Row],[CANTIDAD]]*TablaVentas[[#This Row],[PRECIO UNITARIO]]</f>
        <v>79.2</v>
      </c>
      <c r="H9257" s="1">
        <f t="shared" ca="1" si="144"/>
        <v>0.11800600126767787</v>
      </c>
      <c r="I9257" s="2">
        <f ca="1">+TablaVentas[[#This Row],[VENTAL TOTAL]]-TablaVentas[[#This Row],[VENTAL TOTAL]]*TablaVentas[[#This Row],[DESCUENTO]]</f>
        <v>69.853924699599915</v>
      </c>
      <c r="J9257" s="2">
        <f ca="1">0.18*TablaVentas[[#This Row],[SUBTOTAL]]</f>
        <v>12.573706445927984</v>
      </c>
      <c r="K9257" s="2">
        <f ca="1">+TablaVentas[[#This Row],[SUBTOTAL]]+TablaVentas[[#This Row],[IGV]]</f>
        <v>82.427631145527897</v>
      </c>
    </row>
    <row r="9258" spans="1:11" x14ac:dyDescent="0.25">
      <c r="A9258" t="s">
        <v>9267</v>
      </c>
      <c r="B9258" s="6">
        <v>45989</v>
      </c>
      <c r="C9258" t="s">
        <v>10015</v>
      </c>
      <c r="D9258" t="s">
        <v>10022</v>
      </c>
      <c r="E9258">
        <v>6</v>
      </c>
      <c r="F9258">
        <f>+_xlfn.XLOOKUP(TablaVentas[[#This Row],[PRODUCTO FINANCIERO]],TablaPrecios[PRODUCTO FINANCIERO],TablaPrecios[PRECIO UNIT],0)</f>
        <v>20.9</v>
      </c>
      <c r="G9258" s="2">
        <f>+TablaVentas[[#This Row],[CANTIDAD]]*TablaVentas[[#This Row],[PRECIO UNITARIO]]</f>
        <v>125.39999999999999</v>
      </c>
      <c r="H9258" s="1">
        <f t="shared" ca="1" si="144"/>
        <v>0.1850168235875253</v>
      </c>
      <c r="I9258" s="2">
        <f ca="1">+TablaVentas[[#This Row],[VENTAL TOTAL]]-TablaVentas[[#This Row],[VENTAL TOTAL]]*TablaVentas[[#This Row],[DESCUENTO]]</f>
        <v>102.19889032212433</v>
      </c>
      <c r="J9258" s="2">
        <f ca="1">0.18*TablaVentas[[#This Row],[SUBTOTAL]]</f>
        <v>18.39580025798238</v>
      </c>
      <c r="K9258" s="2">
        <f ca="1">+TablaVentas[[#This Row],[SUBTOTAL]]+TablaVentas[[#This Row],[IGV]]</f>
        <v>120.59469058010671</v>
      </c>
    </row>
    <row r="9259" spans="1:11" x14ac:dyDescent="0.25">
      <c r="A9259" t="s">
        <v>9268</v>
      </c>
      <c r="B9259" s="6">
        <v>45880</v>
      </c>
      <c r="C9259" t="s">
        <v>10013</v>
      </c>
      <c r="D9259" t="s">
        <v>10022</v>
      </c>
      <c r="E9259">
        <v>14</v>
      </c>
      <c r="F9259">
        <f>+_xlfn.XLOOKUP(TablaVentas[[#This Row],[PRODUCTO FINANCIERO]],TablaPrecios[PRODUCTO FINANCIERO],TablaPrecios[PRECIO UNIT],0)</f>
        <v>20.9</v>
      </c>
      <c r="G9259" s="2">
        <f>+TablaVentas[[#This Row],[CANTIDAD]]*TablaVentas[[#This Row],[PRECIO UNITARIO]]</f>
        <v>292.59999999999997</v>
      </c>
      <c r="H9259" s="1">
        <f t="shared" ca="1" si="144"/>
        <v>0.19265315278007383</v>
      </c>
      <c r="I9259" s="2">
        <f ca="1">+TablaVentas[[#This Row],[VENTAL TOTAL]]-TablaVentas[[#This Row],[VENTAL TOTAL]]*TablaVentas[[#This Row],[DESCUENTO]]</f>
        <v>236.22968749655035</v>
      </c>
      <c r="J9259" s="2">
        <f ca="1">0.18*TablaVentas[[#This Row],[SUBTOTAL]]</f>
        <v>42.521343749379064</v>
      </c>
      <c r="K9259" s="2">
        <f ca="1">+TablaVentas[[#This Row],[SUBTOTAL]]+TablaVentas[[#This Row],[IGV]]</f>
        <v>278.75103124592943</v>
      </c>
    </row>
    <row r="9260" spans="1:11" x14ac:dyDescent="0.25">
      <c r="A9260" t="s">
        <v>9269</v>
      </c>
      <c r="B9260" s="6">
        <v>45968</v>
      </c>
      <c r="C9260" t="s">
        <v>10011</v>
      </c>
      <c r="D9260" t="s">
        <v>10017</v>
      </c>
      <c r="E9260">
        <v>14</v>
      </c>
      <c r="F9260">
        <f>+_xlfn.XLOOKUP(TablaVentas[[#This Row],[PRODUCTO FINANCIERO]],TablaPrecios[PRODUCTO FINANCIERO],TablaPrecios[PRECIO UNIT],0)</f>
        <v>9.9</v>
      </c>
      <c r="G9260" s="2">
        <f>+TablaVentas[[#This Row],[CANTIDAD]]*TablaVentas[[#This Row],[PRECIO UNITARIO]]</f>
        <v>138.6</v>
      </c>
      <c r="H9260" s="1">
        <f t="shared" ca="1" si="144"/>
        <v>0.16420473373881572</v>
      </c>
      <c r="I9260" s="2">
        <f ca="1">+TablaVentas[[#This Row],[VENTAL TOTAL]]-TablaVentas[[#This Row],[VENTAL TOTAL]]*TablaVentas[[#This Row],[DESCUENTO]]</f>
        <v>115.84122390380014</v>
      </c>
      <c r="J9260" s="2">
        <f ca="1">0.18*TablaVentas[[#This Row],[SUBTOTAL]]</f>
        <v>20.851420302684026</v>
      </c>
      <c r="K9260" s="2">
        <f ca="1">+TablaVentas[[#This Row],[SUBTOTAL]]+TablaVentas[[#This Row],[IGV]]</f>
        <v>136.69264420648418</v>
      </c>
    </row>
    <row r="9261" spans="1:11" x14ac:dyDescent="0.25">
      <c r="A9261" t="s">
        <v>9270</v>
      </c>
      <c r="B9261" s="6">
        <v>45635</v>
      </c>
      <c r="C9261" t="s">
        <v>10013</v>
      </c>
      <c r="D9261" t="s">
        <v>10019</v>
      </c>
      <c r="E9261">
        <v>16</v>
      </c>
      <c r="F9261">
        <f>+_xlfn.XLOOKUP(TablaVentas[[#This Row],[PRODUCTO FINANCIERO]],TablaPrecios[PRODUCTO FINANCIERO],TablaPrecios[PRECIO UNIT],0)</f>
        <v>9.9</v>
      </c>
      <c r="G9261" s="2">
        <f>+TablaVentas[[#This Row],[CANTIDAD]]*TablaVentas[[#This Row],[PRECIO UNITARIO]]</f>
        <v>158.4</v>
      </c>
      <c r="H9261" s="1">
        <f t="shared" ca="1" si="144"/>
        <v>0.16251858525539309</v>
      </c>
      <c r="I9261" s="2">
        <f ca="1">+TablaVentas[[#This Row],[VENTAL TOTAL]]-TablaVentas[[#This Row],[VENTAL TOTAL]]*TablaVentas[[#This Row],[DESCUENTO]]</f>
        <v>132.65705609554573</v>
      </c>
      <c r="J9261" s="2">
        <f ca="1">0.18*TablaVentas[[#This Row],[SUBTOTAL]]</f>
        <v>23.878270097198229</v>
      </c>
      <c r="K9261" s="2">
        <f ca="1">+TablaVentas[[#This Row],[SUBTOTAL]]+TablaVentas[[#This Row],[IGV]]</f>
        <v>156.53532619274395</v>
      </c>
    </row>
    <row r="9262" spans="1:11" x14ac:dyDescent="0.25">
      <c r="A9262" t="s">
        <v>9271</v>
      </c>
      <c r="B9262" s="6">
        <v>45648</v>
      </c>
      <c r="C9262" t="s">
        <v>10013</v>
      </c>
      <c r="D9262" t="s">
        <v>10022</v>
      </c>
      <c r="E9262">
        <v>15</v>
      </c>
      <c r="F9262">
        <f>+_xlfn.XLOOKUP(TablaVentas[[#This Row],[PRODUCTO FINANCIERO]],TablaPrecios[PRODUCTO FINANCIERO],TablaPrecios[PRECIO UNIT],0)</f>
        <v>20.9</v>
      </c>
      <c r="G9262" s="2">
        <f>+TablaVentas[[#This Row],[CANTIDAD]]*TablaVentas[[#This Row],[PRECIO UNITARIO]]</f>
        <v>313.5</v>
      </c>
      <c r="H9262" s="1">
        <f t="shared" ca="1" si="144"/>
        <v>0.1518181477780387</v>
      </c>
      <c r="I9262" s="2">
        <f ca="1">+TablaVentas[[#This Row],[VENTAL TOTAL]]-TablaVentas[[#This Row],[VENTAL TOTAL]]*TablaVentas[[#This Row],[DESCUENTO]]</f>
        <v>265.90501067158488</v>
      </c>
      <c r="J9262" s="2">
        <f ca="1">0.18*TablaVentas[[#This Row],[SUBTOTAL]]</f>
        <v>47.862901920885278</v>
      </c>
      <c r="K9262" s="2">
        <f ca="1">+TablaVentas[[#This Row],[SUBTOTAL]]+TablaVentas[[#This Row],[IGV]]</f>
        <v>313.76791259247017</v>
      </c>
    </row>
    <row r="9263" spans="1:11" x14ac:dyDescent="0.25">
      <c r="A9263" t="s">
        <v>9272</v>
      </c>
      <c r="B9263" s="6">
        <v>45532</v>
      </c>
      <c r="C9263" t="s">
        <v>10011</v>
      </c>
      <c r="D9263" t="s">
        <v>10020</v>
      </c>
      <c r="E9263">
        <v>8</v>
      </c>
      <c r="F9263">
        <f>+_xlfn.XLOOKUP(TablaVentas[[#This Row],[PRODUCTO FINANCIERO]],TablaPrecios[PRODUCTO FINANCIERO],TablaPrecios[PRECIO UNIT],0)</f>
        <v>14.9</v>
      </c>
      <c r="G9263" s="2">
        <f>+TablaVentas[[#This Row],[CANTIDAD]]*TablaVentas[[#This Row],[PRECIO UNITARIO]]</f>
        <v>119.2</v>
      </c>
      <c r="H9263" s="1">
        <f t="shared" ca="1" si="144"/>
        <v>0.19922600571400123</v>
      </c>
      <c r="I9263" s="2">
        <f ca="1">+TablaVentas[[#This Row],[VENTAL TOTAL]]-TablaVentas[[#This Row],[VENTAL TOTAL]]*TablaVentas[[#This Row],[DESCUENTO]]</f>
        <v>95.452260118891047</v>
      </c>
      <c r="J9263" s="2">
        <f ca="1">0.18*TablaVentas[[#This Row],[SUBTOTAL]]</f>
        <v>17.181406821400387</v>
      </c>
      <c r="K9263" s="2">
        <f ca="1">+TablaVentas[[#This Row],[SUBTOTAL]]+TablaVentas[[#This Row],[IGV]]</f>
        <v>112.63366694029143</v>
      </c>
    </row>
    <row r="9264" spans="1:11" x14ac:dyDescent="0.25">
      <c r="A9264" t="s">
        <v>9273</v>
      </c>
      <c r="B9264" s="6">
        <v>45622</v>
      </c>
      <c r="C9264" t="s">
        <v>10012</v>
      </c>
      <c r="D9264" t="s">
        <v>10020</v>
      </c>
      <c r="E9264">
        <v>7</v>
      </c>
      <c r="F9264">
        <f>+_xlfn.XLOOKUP(TablaVentas[[#This Row],[PRODUCTO FINANCIERO]],TablaPrecios[PRODUCTO FINANCIERO],TablaPrecios[PRECIO UNIT],0)</f>
        <v>14.9</v>
      </c>
      <c r="G9264" s="2">
        <f>+TablaVentas[[#This Row],[CANTIDAD]]*TablaVentas[[#This Row],[PRECIO UNITARIO]]</f>
        <v>104.3</v>
      </c>
      <c r="H9264" s="1">
        <f t="shared" ca="1" si="144"/>
        <v>0.16347573390943282</v>
      </c>
      <c r="I9264" s="2">
        <f ca="1">+TablaVentas[[#This Row],[VENTAL TOTAL]]-TablaVentas[[#This Row],[VENTAL TOTAL]]*TablaVentas[[#This Row],[DESCUENTO]]</f>
        <v>87.249480953246149</v>
      </c>
      <c r="J9264" s="2">
        <f ca="1">0.18*TablaVentas[[#This Row],[SUBTOTAL]]</f>
        <v>15.704906571584306</v>
      </c>
      <c r="K9264" s="2">
        <f ca="1">+TablaVentas[[#This Row],[SUBTOTAL]]+TablaVentas[[#This Row],[IGV]]</f>
        <v>102.95438752483045</v>
      </c>
    </row>
    <row r="9265" spans="1:11" x14ac:dyDescent="0.25">
      <c r="A9265" t="s">
        <v>9274</v>
      </c>
      <c r="B9265" s="6">
        <v>45565</v>
      </c>
      <c r="C9265" t="s">
        <v>10011</v>
      </c>
      <c r="D9265" t="s">
        <v>10022</v>
      </c>
      <c r="E9265">
        <v>5</v>
      </c>
      <c r="F9265">
        <f>+_xlfn.XLOOKUP(TablaVentas[[#This Row],[PRODUCTO FINANCIERO]],TablaPrecios[PRODUCTO FINANCIERO],TablaPrecios[PRECIO UNIT],0)</f>
        <v>20.9</v>
      </c>
      <c r="G9265" s="2">
        <f>+TablaVentas[[#This Row],[CANTIDAD]]*TablaVentas[[#This Row],[PRECIO UNITARIO]]</f>
        <v>104.5</v>
      </c>
      <c r="H9265" s="1">
        <f t="shared" ca="1" si="144"/>
        <v>0.13811628326533731</v>
      </c>
      <c r="I9265" s="2">
        <f ca="1">+TablaVentas[[#This Row],[VENTAL TOTAL]]-TablaVentas[[#This Row],[VENTAL TOTAL]]*TablaVentas[[#This Row],[DESCUENTO]]</f>
        <v>90.066848398772251</v>
      </c>
      <c r="J9265" s="2">
        <f ca="1">0.18*TablaVentas[[#This Row],[SUBTOTAL]]</f>
        <v>16.212032711779006</v>
      </c>
      <c r="K9265" s="2">
        <f ca="1">+TablaVentas[[#This Row],[SUBTOTAL]]+TablaVentas[[#This Row],[IGV]]</f>
        <v>106.27888111055125</v>
      </c>
    </row>
    <row r="9266" spans="1:11" x14ac:dyDescent="0.25">
      <c r="A9266" t="s">
        <v>9275</v>
      </c>
      <c r="B9266" s="6">
        <v>45886</v>
      </c>
      <c r="C9266" t="s">
        <v>10016</v>
      </c>
      <c r="D9266" t="s">
        <v>10019</v>
      </c>
      <c r="E9266">
        <v>20</v>
      </c>
      <c r="F9266">
        <f>+_xlfn.XLOOKUP(TablaVentas[[#This Row],[PRODUCTO FINANCIERO]],TablaPrecios[PRODUCTO FINANCIERO],TablaPrecios[PRECIO UNIT],0)</f>
        <v>9.9</v>
      </c>
      <c r="G9266" s="2">
        <f>+TablaVentas[[#This Row],[CANTIDAD]]*TablaVentas[[#This Row],[PRECIO UNITARIO]]</f>
        <v>198</v>
      </c>
      <c r="H9266" s="1">
        <f t="shared" ca="1" si="144"/>
        <v>0.12027306677970488</v>
      </c>
      <c r="I9266" s="2">
        <f ca="1">+TablaVentas[[#This Row],[VENTAL TOTAL]]-TablaVentas[[#This Row],[VENTAL TOTAL]]*TablaVentas[[#This Row],[DESCUENTO]]</f>
        <v>174.18593277761843</v>
      </c>
      <c r="J9266" s="2">
        <f ca="1">0.18*TablaVentas[[#This Row],[SUBTOTAL]]</f>
        <v>31.353467899971317</v>
      </c>
      <c r="K9266" s="2">
        <f ca="1">+TablaVentas[[#This Row],[SUBTOTAL]]+TablaVentas[[#This Row],[IGV]]</f>
        <v>205.53940067758975</v>
      </c>
    </row>
    <row r="9267" spans="1:11" x14ac:dyDescent="0.25">
      <c r="A9267" t="s">
        <v>9276</v>
      </c>
      <c r="B9267" s="6">
        <v>46341</v>
      </c>
      <c r="C9267" t="s">
        <v>10014</v>
      </c>
      <c r="D9267" t="s">
        <v>10018</v>
      </c>
      <c r="E9267">
        <v>11</v>
      </c>
      <c r="F9267">
        <f>+_xlfn.XLOOKUP(TablaVentas[[#This Row],[PRODUCTO FINANCIERO]],TablaPrecios[PRODUCTO FINANCIERO],TablaPrecios[PRECIO UNIT],0)</f>
        <v>14.9</v>
      </c>
      <c r="G9267" s="2">
        <f>+TablaVentas[[#This Row],[CANTIDAD]]*TablaVentas[[#This Row],[PRECIO UNITARIO]]</f>
        <v>163.9</v>
      </c>
      <c r="H9267" s="1">
        <f t="shared" ca="1" si="144"/>
        <v>0.13481750201196724</v>
      </c>
      <c r="I9267" s="2">
        <f ca="1">+TablaVentas[[#This Row],[VENTAL TOTAL]]-TablaVentas[[#This Row],[VENTAL TOTAL]]*TablaVentas[[#This Row],[DESCUENTO]]</f>
        <v>141.80341142023858</v>
      </c>
      <c r="J9267" s="2">
        <f ca="1">0.18*TablaVentas[[#This Row],[SUBTOTAL]]</f>
        <v>25.524614055642942</v>
      </c>
      <c r="K9267" s="2">
        <f ca="1">+TablaVentas[[#This Row],[SUBTOTAL]]+TablaVentas[[#This Row],[IGV]]</f>
        <v>167.32802547588153</v>
      </c>
    </row>
    <row r="9268" spans="1:11" x14ac:dyDescent="0.25">
      <c r="A9268" t="s">
        <v>9277</v>
      </c>
      <c r="B9268" s="6">
        <v>46174</v>
      </c>
      <c r="C9268" t="s">
        <v>10013</v>
      </c>
      <c r="D9268" t="s">
        <v>10020</v>
      </c>
      <c r="E9268">
        <v>13</v>
      </c>
      <c r="F9268">
        <f>+_xlfn.XLOOKUP(TablaVentas[[#This Row],[PRODUCTO FINANCIERO]],TablaPrecios[PRODUCTO FINANCIERO],TablaPrecios[PRECIO UNIT],0)</f>
        <v>14.9</v>
      </c>
      <c r="G9268" s="2">
        <f>+TablaVentas[[#This Row],[CANTIDAD]]*TablaVentas[[#This Row],[PRECIO UNITARIO]]</f>
        <v>193.70000000000002</v>
      </c>
      <c r="H9268" s="1">
        <f t="shared" ca="1" si="144"/>
        <v>0.11235696620516405</v>
      </c>
      <c r="I9268" s="2">
        <f ca="1">+TablaVentas[[#This Row],[VENTAL TOTAL]]-TablaVentas[[#This Row],[VENTAL TOTAL]]*TablaVentas[[#This Row],[DESCUENTO]]</f>
        <v>171.93645564605973</v>
      </c>
      <c r="J9268" s="2">
        <f ca="1">0.18*TablaVentas[[#This Row],[SUBTOTAL]]</f>
        <v>30.948562016290751</v>
      </c>
      <c r="K9268" s="2">
        <f ca="1">+TablaVentas[[#This Row],[SUBTOTAL]]+TablaVentas[[#This Row],[IGV]]</f>
        <v>202.88501766235049</v>
      </c>
    </row>
    <row r="9269" spans="1:11" x14ac:dyDescent="0.25">
      <c r="A9269" t="s">
        <v>9278</v>
      </c>
      <c r="B9269" s="6">
        <v>45656</v>
      </c>
      <c r="C9269" t="s">
        <v>10011</v>
      </c>
      <c r="D9269" t="s">
        <v>10020</v>
      </c>
      <c r="E9269">
        <v>12</v>
      </c>
      <c r="F9269">
        <f>+_xlfn.XLOOKUP(TablaVentas[[#This Row],[PRODUCTO FINANCIERO]],TablaPrecios[PRODUCTO FINANCIERO],TablaPrecios[PRECIO UNIT],0)</f>
        <v>14.9</v>
      </c>
      <c r="G9269" s="2">
        <f>+TablaVentas[[#This Row],[CANTIDAD]]*TablaVentas[[#This Row],[PRECIO UNITARIO]]</f>
        <v>178.8</v>
      </c>
      <c r="H9269" s="1">
        <f t="shared" ca="1" si="144"/>
        <v>0.18624525899233493</v>
      </c>
      <c r="I9269" s="2">
        <f ca="1">+TablaVentas[[#This Row],[VENTAL TOTAL]]-TablaVentas[[#This Row],[VENTAL TOTAL]]*TablaVentas[[#This Row],[DESCUENTO]]</f>
        <v>145.49934769217052</v>
      </c>
      <c r="J9269" s="2">
        <f ca="1">0.18*TablaVentas[[#This Row],[SUBTOTAL]]</f>
        <v>26.189882584590691</v>
      </c>
      <c r="K9269" s="2">
        <f ca="1">+TablaVentas[[#This Row],[SUBTOTAL]]+TablaVentas[[#This Row],[IGV]]</f>
        <v>171.68923027676121</v>
      </c>
    </row>
    <row r="9270" spans="1:11" x14ac:dyDescent="0.25">
      <c r="A9270" t="s">
        <v>9279</v>
      </c>
      <c r="B9270" s="6">
        <v>45528</v>
      </c>
      <c r="C9270" t="s">
        <v>10011</v>
      </c>
      <c r="D9270" t="s">
        <v>10018</v>
      </c>
      <c r="E9270">
        <v>8</v>
      </c>
      <c r="F9270">
        <f>+_xlfn.XLOOKUP(TablaVentas[[#This Row],[PRODUCTO FINANCIERO]],TablaPrecios[PRODUCTO FINANCIERO],TablaPrecios[PRECIO UNIT],0)</f>
        <v>14.9</v>
      </c>
      <c r="G9270" s="2">
        <f>+TablaVentas[[#This Row],[CANTIDAD]]*TablaVentas[[#This Row],[PRECIO UNITARIO]]</f>
        <v>119.2</v>
      </c>
      <c r="H9270" s="1">
        <f t="shared" ca="1" si="144"/>
        <v>0.1965414848109106</v>
      </c>
      <c r="I9270" s="2">
        <f ca="1">+TablaVentas[[#This Row],[VENTAL TOTAL]]-TablaVentas[[#This Row],[VENTAL TOTAL]]*TablaVentas[[#This Row],[DESCUENTO]]</f>
        <v>95.772255010539453</v>
      </c>
      <c r="J9270" s="2">
        <f ca="1">0.18*TablaVentas[[#This Row],[SUBTOTAL]]</f>
        <v>17.239005901897102</v>
      </c>
      <c r="K9270" s="2">
        <f ca="1">+TablaVentas[[#This Row],[SUBTOTAL]]+TablaVentas[[#This Row],[IGV]]</f>
        <v>113.01126091243655</v>
      </c>
    </row>
    <row r="9271" spans="1:11" x14ac:dyDescent="0.25">
      <c r="A9271" t="s">
        <v>9280</v>
      </c>
      <c r="B9271" s="6">
        <v>46099</v>
      </c>
      <c r="C9271" t="s">
        <v>10011</v>
      </c>
      <c r="D9271" t="s">
        <v>10017</v>
      </c>
      <c r="E9271">
        <v>3</v>
      </c>
      <c r="F9271">
        <f>+_xlfn.XLOOKUP(TablaVentas[[#This Row],[PRODUCTO FINANCIERO]],TablaPrecios[PRODUCTO FINANCIERO],TablaPrecios[PRECIO UNIT],0)</f>
        <v>9.9</v>
      </c>
      <c r="G9271" s="2">
        <f>+TablaVentas[[#This Row],[CANTIDAD]]*TablaVentas[[#This Row],[PRECIO UNITARIO]]</f>
        <v>29.700000000000003</v>
      </c>
      <c r="H9271" s="1">
        <f t="shared" ca="1" si="144"/>
        <v>0.11393122752918611</v>
      </c>
      <c r="I9271" s="2">
        <f ca="1">+TablaVentas[[#This Row],[VENTAL TOTAL]]-TablaVentas[[#This Row],[VENTAL TOTAL]]*TablaVentas[[#This Row],[DESCUENTO]]</f>
        <v>26.316242542383176</v>
      </c>
      <c r="J9271" s="2">
        <f ca="1">0.18*TablaVentas[[#This Row],[SUBTOTAL]]</f>
        <v>4.7369236576289717</v>
      </c>
      <c r="K9271" s="2">
        <f ca="1">+TablaVentas[[#This Row],[SUBTOTAL]]+TablaVentas[[#This Row],[IGV]]</f>
        <v>31.053166200012146</v>
      </c>
    </row>
    <row r="9272" spans="1:11" x14ac:dyDescent="0.25">
      <c r="A9272" t="s">
        <v>9281</v>
      </c>
      <c r="B9272" s="6">
        <v>45624</v>
      </c>
      <c r="C9272" t="s">
        <v>10013</v>
      </c>
      <c r="D9272" t="s">
        <v>10022</v>
      </c>
      <c r="E9272">
        <v>5</v>
      </c>
      <c r="F9272">
        <f>+_xlfn.XLOOKUP(TablaVentas[[#This Row],[PRODUCTO FINANCIERO]],TablaPrecios[PRODUCTO FINANCIERO],TablaPrecios[PRECIO UNIT],0)</f>
        <v>20.9</v>
      </c>
      <c r="G9272" s="2">
        <f>+TablaVentas[[#This Row],[CANTIDAD]]*TablaVentas[[#This Row],[PRECIO UNITARIO]]</f>
        <v>104.5</v>
      </c>
      <c r="H9272" s="1">
        <f t="shared" ca="1" si="144"/>
        <v>0.12520458142481228</v>
      </c>
      <c r="I9272" s="2">
        <f ca="1">+TablaVentas[[#This Row],[VENTAL TOTAL]]-TablaVentas[[#This Row],[VENTAL TOTAL]]*TablaVentas[[#This Row],[DESCUENTO]]</f>
        <v>91.41612124110712</v>
      </c>
      <c r="J9272" s="2">
        <f ca="1">0.18*TablaVentas[[#This Row],[SUBTOTAL]]</f>
        <v>16.454901823399283</v>
      </c>
      <c r="K9272" s="2">
        <f ca="1">+TablaVentas[[#This Row],[SUBTOTAL]]+TablaVentas[[#This Row],[IGV]]</f>
        <v>107.8710230645064</v>
      </c>
    </row>
    <row r="9273" spans="1:11" x14ac:dyDescent="0.25">
      <c r="A9273" t="s">
        <v>9282</v>
      </c>
      <c r="B9273" s="6">
        <v>45526</v>
      </c>
      <c r="C9273" t="s">
        <v>10012</v>
      </c>
      <c r="D9273" t="s">
        <v>10019</v>
      </c>
      <c r="E9273">
        <v>9</v>
      </c>
      <c r="F9273">
        <f>+_xlfn.XLOOKUP(TablaVentas[[#This Row],[PRODUCTO FINANCIERO]],TablaPrecios[PRODUCTO FINANCIERO],TablaPrecios[PRECIO UNIT],0)</f>
        <v>9.9</v>
      </c>
      <c r="G9273" s="2">
        <f>+TablaVentas[[#This Row],[CANTIDAD]]*TablaVentas[[#This Row],[PRECIO UNITARIO]]</f>
        <v>89.100000000000009</v>
      </c>
      <c r="H9273" s="1">
        <f t="shared" ca="1" si="144"/>
        <v>0.10846724901689093</v>
      </c>
      <c r="I9273" s="2">
        <f ca="1">+TablaVentas[[#This Row],[VENTAL TOTAL]]-TablaVentas[[#This Row],[VENTAL TOTAL]]*TablaVentas[[#This Row],[DESCUENTO]]</f>
        <v>79.435568112595021</v>
      </c>
      <c r="J9273" s="2">
        <f ca="1">0.18*TablaVentas[[#This Row],[SUBTOTAL]]</f>
        <v>14.298402260267103</v>
      </c>
      <c r="K9273" s="2">
        <f ca="1">+TablaVentas[[#This Row],[SUBTOTAL]]+TablaVentas[[#This Row],[IGV]]</f>
        <v>93.733970372862132</v>
      </c>
    </row>
    <row r="9274" spans="1:11" x14ac:dyDescent="0.25">
      <c r="A9274" t="s">
        <v>9283</v>
      </c>
      <c r="B9274" s="6">
        <v>45344</v>
      </c>
      <c r="C9274" t="s">
        <v>10013</v>
      </c>
      <c r="D9274" t="s">
        <v>10020</v>
      </c>
      <c r="E9274">
        <v>9</v>
      </c>
      <c r="F9274">
        <f>+_xlfn.XLOOKUP(TablaVentas[[#This Row],[PRODUCTO FINANCIERO]],TablaPrecios[PRODUCTO FINANCIERO],TablaPrecios[PRECIO UNIT],0)</f>
        <v>14.9</v>
      </c>
      <c r="G9274" s="2">
        <f>+TablaVentas[[#This Row],[CANTIDAD]]*TablaVentas[[#This Row],[PRECIO UNITARIO]]</f>
        <v>134.1</v>
      </c>
      <c r="H9274" s="1">
        <f t="shared" ca="1" si="144"/>
        <v>0.1360381450299642</v>
      </c>
      <c r="I9274" s="2">
        <f ca="1">+TablaVentas[[#This Row],[VENTAL TOTAL]]-TablaVentas[[#This Row],[VENTAL TOTAL]]*TablaVentas[[#This Row],[DESCUENTO]]</f>
        <v>115.8572847514818</v>
      </c>
      <c r="J9274" s="2">
        <f ca="1">0.18*TablaVentas[[#This Row],[SUBTOTAL]]</f>
        <v>20.854311255266722</v>
      </c>
      <c r="K9274" s="2">
        <f ca="1">+TablaVentas[[#This Row],[SUBTOTAL]]+TablaVentas[[#This Row],[IGV]]</f>
        <v>136.71159600674852</v>
      </c>
    </row>
    <row r="9275" spans="1:11" x14ac:dyDescent="0.25">
      <c r="A9275" t="s">
        <v>9284</v>
      </c>
      <c r="B9275" s="6">
        <v>45468</v>
      </c>
      <c r="C9275" t="s">
        <v>10011</v>
      </c>
      <c r="D9275" t="s">
        <v>10022</v>
      </c>
      <c r="E9275">
        <v>3</v>
      </c>
      <c r="F9275">
        <f>+_xlfn.XLOOKUP(TablaVentas[[#This Row],[PRODUCTO FINANCIERO]],TablaPrecios[PRODUCTO FINANCIERO],TablaPrecios[PRECIO UNIT],0)</f>
        <v>20.9</v>
      </c>
      <c r="G9275" s="2">
        <f>+TablaVentas[[#This Row],[CANTIDAD]]*TablaVentas[[#This Row],[PRECIO UNITARIO]]</f>
        <v>62.699999999999996</v>
      </c>
      <c r="H9275" s="1">
        <f t="shared" ca="1" si="144"/>
        <v>0.15024007127986166</v>
      </c>
      <c r="I9275" s="2">
        <f ca="1">+TablaVentas[[#This Row],[VENTAL TOTAL]]-TablaVentas[[#This Row],[VENTAL TOTAL]]*TablaVentas[[#This Row],[DESCUENTO]]</f>
        <v>53.279947530752672</v>
      </c>
      <c r="J9275" s="2">
        <f ca="1">0.18*TablaVentas[[#This Row],[SUBTOTAL]]</f>
        <v>9.59039055553548</v>
      </c>
      <c r="K9275" s="2">
        <f ca="1">+TablaVentas[[#This Row],[SUBTOTAL]]+TablaVentas[[#This Row],[IGV]]</f>
        <v>62.87033808628815</v>
      </c>
    </row>
    <row r="9276" spans="1:11" x14ac:dyDescent="0.25">
      <c r="A9276" t="s">
        <v>9285</v>
      </c>
      <c r="B9276" s="6">
        <v>46348</v>
      </c>
      <c r="C9276" t="s">
        <v>10012</v>
      </c>
      <c r="D9276" t="s">
        <v>10022</v>
      </c>
      <c r="E9276">
        <v>11</v>
      </c>
      <c r="F9276">
        <f>+_xlfn.XLOOKUP(TablaVentas[[#This Row],[PRODUCTO FINANCIERO]],TablaPrecios[PRODUCTO FINANCIERO],TablaPrecios[PRECIO UNIT],0)</f>
        <v>20.9</v>
      </c>
      <c r="G9276" s="2">
        <f>+TablaVentas[[#This Row],[CANTIDAD]]*TablaVentas[[#This Row],[PRECIO UNITARIO]]</f>
        <v>229.89999999999998</v>
      </c>
      <c r="H9276" s="1">
        <f t="shared" ca="1" si="144"/>
        <v>0.1745801861798662</v>
      </c>
      <c r="I9276" s="2">
        <f ca="1">+TablaVentas[[#This Row],[VENTAL TOTAL]]-TablaVentas[[#This Row],[VENTAL TOTAL]]*TablaVentas[[#This Row],[DESCUENTO]]</f>
        <v>189.76401519724874</v>
      </c>
      <c r="J9276" s="2">
        <f ca="1">0.18*TablaVentas[[#This Row],[SUBTOTAL]]</f>
        <v>34.15752273550477</v>
      </c>
      <c r="K9276" s="2">
        <f ca="1">+TablaVentas[[#This Row],[SUBTOTAL]]+TablaVentas[[#This Row],[IGV]]</f>
        <v>223.92153793275349</v>
      </c>
    </row>
    <row r="9277" spans="1:11" x14ac:dyDescent="0.25">
      <c r="A9277" t="s">
        <v>9286</v>
      </c>
      <c r="B9277" s="6">
        <v>45429</v>
      </c>
      <c r="C9277" t="s">
        <v>10012</v>
      </c>
      <c r="D9277" t="s">
        <v>10019</v>
      </c>
      <c r="E9277">
        <v>5</v>
      </c>
      <c r="F9277">
        <f>+_xlfn.XLOOKUP(TablaVentas[[#This Row],[PRODUCTO FINANCIERO]],TablaPrecios[PRODUCTO FINANCIERO],TablaPrecios[PRECIO UNIT],0)</f>
        <v>9.9</v>
      </c>
      <c r="G9277" s="2">
        <f>+TablaVentas[[#This Row],[CANTIDAD]]*TablaVentas[[#This Row],[PRECIO UNITARIO]]</f>
        <v>49.5</v>
      </c>
      <c r="H9277" s="1">
        <f t="shared" ca="1" si="144"/>
        <v>0.12334237076597661</v>
      </c>
      <c r="I9277" s="2">
        <f ca="1">+TablaVentas[[#This Row],[VENTAL TOTAL]]-TablaVentas[[#This Row],[VENTAL TOTAL]]*TablaVentas[[#This Row],[DESCUENTO]]</f>
        <v>43.394552647084154</v>
      </c>
      <c r="J9277" s="2">
        <f ca="1">0.18*TablaVentas[[#This Row],[SUBTOTAL]]</f>
        <v>7.8110194764751473</v>
      </c>
      <c r="K9277" s="2">
        <f ca="1">+TablaVentas[[#This Row],[SUBTOTAL]]+TablaVentas[[#This Row],[IGV]]</f>
        <v>51.2055721235593</v>
      </c>
    </row>
    <row r="9278" spans="1:11" x14ac:dyDescent="0.25">
      <c r="A9278" t="s">
        <v>9287</v>
      </c>
      <c r="B9278" s="6">
        <v>45825</v>
      </c>
      <c r="C9278" t="s">
        <v>10011</v>
      </c>
      <c r="D9278" t="s">
        <v>10020</v>
      </c>
      <c r="E9278">
        <v>3</v>
      </c>
      <c r="F9278">
        <f>+_xlfn.XLOOKUP(TablaVentas[[#This Row],[PRODUCTO FINANCIERO]],TablaPrecios[PRODUCTO FINANCIERO],TablaPrecios[PRECIO UNIT],0)</f>
        <v>14.9</v>
      </c>
      <c r="G9278" s="2">
        <f>+TablaVentas[[#This Row],[CANTIDAD]]*TablaVentas[[#This Row],[PRECIO UNITARIO]]</f>
        <v>44.7</v>
      </c>
      <c r="H9278" s="1">
        <f t="shared" ca="1" si="144"/>
        <v>0.1046542615283258</v>
      </c>
      <c r="I9278" s="2">
        <f ca="1">+TablaVentas[[#This Row],[VENTAL TOTAL]]-TablaVentas[[#This Row],[VENTAL TOTAL]]*TablaVentas[[#This Row],[DESCUENTO]]</f>
        <v>40.021954509683837</v>
      </c>
      <c r="J9278" s="2">
        <f ca="1">0.18*TablaVentas[[#This Row],[SUBTOTAL]]</f>
        <v>7.2039518117430905</v>
      </c>
      <c r="K9278" s="2">
        <f ca="1">+TablaVentas[[#This Row],[SUBTOTAL]]+TablaVentas[[#This Row],[IGV]]</f>
        <v>47.225906321426926</v>
      </c>
    </row>
    <row r="9279" spans="1:11" x14ac:dyDescent="0.25">
      <c r="A9279" t="s">
        <v>9288</v>
      </c>
      <c r="B9279" s="6">
        <v>45917</v>
      </c>
      <c r="C9279" t="s">
        <v>10011</v>
      </c>
      <c r="D9279" t="s">
        <v>10017</v>
      </c>
      <c r="E9279">
        <v>8</v>
      </c>
      <c r="F9279">
        <f>+_xlfn.XLOOKUP(TablaVentas[[#This Row],[PRODUCTO FINANCIERO]],TablaPrecios[PRODUCTO FINANCIERO],TablaPrecios[PRECIO UNIT],0)</f>
        <v>9.9</v>
      </c>
      <c r="G9279" s="2">
        <f>+TablaVentas[[#This Row],[CANTIDAD]]*TablaVentas[[#This Row],[PRECIO UNITARIO]]</f>
        <v>79.2</v>
      </c>
      <c r="H9279" s="1">
        <f t="shared" ca="1" si="144"/>
        <v>0.11420417243290032</v>
      </c>
      <c r="I9279" s="2">
        <f ca="1">+TablaVentas[[#This Row],[VENTAL TOTAL]]-TablaVentas[[#This Row],[VENTAL TOTAL]]*TablaVentas[[#This Row],[DESCUENTO]]</f>
        <v>70.155029543314299</v>
      </c>
      <c r="J9279" s="2">
        <f ca="1">0.18*TablaVentas[[#This Row],[SUBTOTAL]]</f>
        <v>12.627905317796573</v>
      </c>
      <c r="K9279" s="2">
        <f ca="1">+TablaVentas[[#This Row],[SUBTOTAL]]+TablaVentas[[#This Row],[IGV]]</f>
        <v>82.782934861110874</v>
      </c>
    </row>
    <row r="9280" spans="1:11" x14ac:dyDescent="0.25">
      <c r="A9280" t="s">
        <v>9289</v>
      </c>
      <c r="B9280" s="6">
        <v>46250</v>
      </c>
      <c r="C9280" t="s">
        <v>10016</v>
      </c>
      <c r="D9280" t="s">
        <v>10017</v>
      </c>
      <c r="E9280">
        <v>17</v>
      </c>
      <c r="F9280">
        <f>+_xlfn.XLOOKUP(TablaVentas[[#This Row],[PRODUCTO FINANCIERO]],TablaPrecios[PRODUCTO FINANCIERO],TablaPrecios[PRECIO UNIT],0)</f>
        <v>9.9</v>
      </c>
      <c r="G9280" s="2">
        <f>+TablaVentas[[#This Row],[CANTIDAD]]*TablaVentas[[#This Row],[PRECIO UNITARIO]]</f>
        <v>168.3</v>
      </c>
      <c r="H9280" s="1">
        <f t="shared" ca="1" si="144"/>
        <v>0.10990806092947517</v>
      </c>
      <c r="I9280" s="2">
        <f ca="1">+TablaVentas[[#This Row],[VENTAL TOTAL]]-TablaVentas[[#This Row],[VENTAL TOTAL]]*TablaVentas[[#This Row],[DESCUENTO]]</f>
        <v>149.80247334556935</v>
      </c>
      <c r="J9280" s="2">
        <f ca="1">0.18*TablaVentas[[#This Row],[SUBTOTAL]]</f>
        <v>26.964445202202484</v>
      </c>
      <c r="K9280" s="2">
        <f ca="1">+TablaVentas[[#This Row],[SUBTOTAL]]+TablaVentas[[#This Row],[IGV]]</f>
        <v>176.76691854777184</v>
      </c>
    </row>
    <row r="9281" spans="1:11" x14ac:dyDescent="0.25">
      <c r="A9281" t="s">
        <v>9290</v>
      </c>
      <c r="B9281" s="6">
        <v>46192</v>
      </c>
      <c r="C9281" t="s">
        <v>10012</v>
      </c>
      <c r="D9281" t="s">
        <v>10019</v>
      </c>
      <c r="E9281">
        <v>16</v>
      </c>
      <c r="F9281">
        <f>+_xlfn.XLOOKUP(TablaVentas[[#This Row],[PRODUCTO FINANCIERO]],TablaPrecios[PRODUCTO FINANCIERO],TablaPrecios[PRECIO UNIT],0)</f>
        <v>9.9</v>
      </c>
      <c r="G9281" s="2">
        <f>+TablaVentas[[#This Row],[CANTIDAD]]*TablaVentas[[#This Row],[PRECIO UNITARIO]]</f>
        <v>158.4</v>
      </c>
      <c r="H9281" s="1">
        <f t="shared" ca="1" si="144"/>
        <v>0.19862421414208048</v>
      </c>
      <c r="I9281" s="2">
        <f ca="1">+TablaVentas[[#This Row],[VENTAL TOTAL]]-TablaVentas[[#This Row],[VENTAL TOTAL]]*TablaVentas[[#This Row],[DESCUENTO]]</f>
        <v>126.93792447989446</v>
      </c>
      <c r="J9281" s="2">
        <f ca="1">0.18*TablaVentas[[#This Row],[SUBTOTAL]]</f>
        <v>22.848826406381001</v>
      </c>
      <c r="K9281" s="2">
        <f ca="1">+TablaVentas[[#This Row],[SUBTOTAL]]+TablaVentas[[#This Row],[IGV]]</f>
        <v>149.78675088627546</v>
      </c>
    </row>
    <row r="9282" spans="1:11" x14ac:dyDescent="0.25">
      <c r="A9282" t="s">
        <v>9291</v>
      </c>
      <c r="B9282" s="6">
        <v>45616</v>
      </c>
      <c r="C9282" t="s">
        <v>10014</v>
      </c>
      <c r="D9282" t="s">
        <v>10017</v>
      </c>
      <c r="E9282">
        <v>15</v>
      </c>
      <c r="F9282">
        <f>+_xlfn.XLOOKUP(TablaVentas[[#This Row],[PRODUCTO FINANCIERO]],TablaPrecios[PRODUCTO FINANCIERO],TablaPrecios[PRECIO UNIT],0)</f>
        <v>9.9</v>
      </c>
      <c r="G9282" s="2">
        <f>+TablaVentas[[#This Row],[CANTIDAD]]*TablaVentas[[#This Row],[PRECIO UNITARIO]]</f>
        <v>148.5</v>
      </c>
      <c r="H9282" s="1">
        <f t="shared" ref="H9282:H9345" ca="1" si="145">+RAND()*0.1+0.1</f>
        <v>0.11899027543149443</v>
      </c>
      <c r="I9282" s="2">
        <f ca="1">+TablaVentas[[#This Row],[VENTAL TOTAL]]-TablaVentas[[#This Row],[VENTAL TOTAL]]*TablaVentas[[#This Row],[DESCUENTO]]</f>
        <v>130.82994409842308</v>
      </c>
      <c r="J9282" s="2">
        <f ca="1">0.18*TablaVentas[[#This Row],[SUBTOTAL]]</f>
        <v>23.549389937716153</v>
      </c>
      <c r="K9282" s="2">
        <f ca="1">+TablaVentas[[#This Row],[SUBTOTAL]]+TablaVentas[[#This Row],[IGV]]</f>
        <v>154.37933403613923</v>
      </c>
    </row>
    <row r="9283" spans="1:11" x14ac:dyDescent="0.25">
      <c r="A9283" t="s">
        <v>9292</v>
      </c>
      <c r="B9283" s="6">
        <v>46329</v>
      </c>
      <c r="C9283" t="s">
        <v>10015</v>
      </c>
      <c r="D9283" t="s">
        <v>10018</v>
      </c>
      <c r="E9283">
        <v>5</v>
      </c>
      <c r="F9283">
        <f>+_xlfn.XLOOKUP(TablaVentas[[#This Row],[PRODUCTO FINANCIERO]],TablaPrecios[PRODUCTO FINANCIERO],TablaPrecios[PRECIO UNIT],0)</f>
        <v>14.9</v>
      </c>
      <c r="G9283" s="2">
        <f>+TablaVentas[[#This Row],[CANTIDAD]]*TablaVentas[[#This Row],[PRECIO UNITARIO]]</f>
        <v>74.5</v>
      </c>
      <c r="H9283" s="1">
        <f t="shared" ca="1" si="145"/>
        <v>0.16850539568926687</v>
      </c>
      <c r="I9283" s="2">
        <f ca="1">+TablaVentas[[#This Row],[VENTAL TOTAL]]-TablaVentas[[#This Row],[VENTAL TOTAL]]*TablaVentas[[#This Row],[DESCUENTO]]</f>
        <v>61.946348021149618</v>
      </c>
      <c r="J9283" s="2">
        <f ca="1">0.18*TablaVentas[[#This Row],[SUBTOTAL]]</f>
        <v>11.150342643806932</v>
      </c>
      <c r="K9283" s="2">
        <f ca="1">+TablaVentas[[#This Row],[SUBTOTAL]]+TablaVentas[[#This Row],[IGV]]</f>
        <v>73.096690664956554</v>
      </c>
    </row>
    <row r="9284" spans="1:11" x14ac:dyDescent="0.25">
      <c r="A9284" t="s">
        <v>9293</v>
      </c>
      <c r="B9284" s="6">
        <v>46192</v>
      </c>
      <c r="C9284" t="s">
        <v>10016</v>
      </c>
      <c r="D9284" t="s">
        <v>10020</v>
      </c>
      <c r="E9284">
        <v>16</v>
      </c>
      <c r="F9284">
        <f>+_xlfn.XLOOKUP(TablaVentas[[#This Row],[PRODUCTO FINANCIERO]],TablaPrecios[PRODUCTO FINANCIERO],TablaPrecios[PRECIO UNIT],0)</f>
        <v>14.9</v>
      </c>
      <c r="G9284" s="2">
        <f>+TablaVentas[[#This Row],[CANTIDAD]]*TablaVentas[[#This Row],[PRECIO UNITARIO]]</f>
        <v>238.4</v>
      </c>
      <c r="H9284" s="1">
        <f t="shared" ca="1" si="145"/>
        <v>0.17689452033841696</v>
      </c>
      <c r="I9284" s="2">
        <f ca="1">+TablaVentas[[#This Row],[VENTAL TOTAL]]-TablaVentas[[#This Row],[VENTAL TOTAL]]*TablaVentas[[#This Row],[DESCUENTO]]</f>
        <v>196.22834635132139</v>
      </c>
      <c r="J9284" s="2">
        <f ca="1">0.18*TablaVentas[[#This Row],[SUBTOTAL]]</f>
        <v>35.321102343237847</v>
      </c>
      <c r="K9284" s="2">
        <f ca="1">+TablaVentas[[#This Row],[SUBTOTAL]]+TablaVentas[[#This Row],[IGV]]</f>
        <v>231.54944869455923</v>
      </c>
    </row>
    <row r="9285" spans="1:11" x14ac:dyDescent="0.25">
      <c r="A9285" t="s">
        <v>9294</v>
      </c>
      <c r="B9285" s="6">
        <v>46365</v>
      </c>
      <c r="C9285" t="s">
        <v>10013</v>
      </c>
      <c r="D9285" t="s">
        <v>10020</v>
      </c>
      <c r="E9285">
        <v>16</v>
      </c>
      <c r="F9285">
        <f>+_xlfn.XLOOKUP(TablaVentas[[#This Row],[PRODUCTO FINANCIERO]],TablaPrecios[PRODUCTO FINANCIERO],TablaPrecios[PRECIO UNIT],0)</f>
        <v>14.9</v>
      </c>
      <c r="G9285" s="2">
        <f>+TablaVentas[[#This Row],[CANTIDAD]]*TablaVentas[[#This Row],[PRECIO UNITARIO]]</f>
        <v>238.4</v>
      </c>
      <c r="H9285" s="1">
        <f t="shared" ca="1" si="145"/>
        <v>0.10144299698008975</v>
      </c>
      <c r="I9285" s="2">
        <f ca="1">+TablaVentas[[#This Row],[VENTAL TOTAL]]-TablaVentas[[#This Row],[VENTAL TOTAL]]*TablaVentas[[#This Row],[DESCUENTO]]</f>
        <v>214.21598951994662</v>
      </c>
      <c r="J9285" s="2">
        <f ca="1">0.18*TablaVentas[[#This Row],[SUBTOTAL]]</f>
        <v>38.558878113590389</v>
      </c>
      <c r="K9285" s="2">
        <f ca="1">+TablaVentas[[#This Row],[SUBTOTAL]]+TablaVentas[[#This Row],[IGV]]</f>
        <v>252.77486763353701</v>
      </c>
    </row>
    <row r="9286" spans="1:11" x14ac:dyDescent="0.25">
      <c r="A9286" t="s">
        <v>9295</v>
      </c>
      <c r="B9286" s="6">
        <v>46014</v>
      </c>
      <c r="C9286" t="s">
        <v>10016</v>
      </c>
      <c r="D9286" t="s">
        <v>10018</v>
      </c>
      <c r="E9286">
        <v>18</v>
      </c>
      <c r="F9286">
        <f>+_xlfn.XLOOKUP(TablaVentas[[#This Row],[PRODUCTO FINANCIERO]],TablaPrecios[PRODUCTO FINANCIERO],TablaPrecios[PRECIO UNIT],0)</f>
        <v>14.9</v>
      </c>
      <c r="G9286" s="2">
        <f>+TablaVentas[[#This Row],[CANTIDAD]]*TablaVentas[[#This Row],[PRECIO UNITARIO]]</f>
        <v>268.2</v>
      </c>
      <c r="H9286" s="1">
        <f t="shared" ca="1" si="145"/>
        <v>0.18551250912929879</v>
      </c>
      <c r="I9286" s="2">
        <f ca="1">+TablaVentas[[#This Row],[VENTAL TOTAL]]-TablaVentas[[#This Row],[VENTAL TOTAL]]*TablaVentas[[#This Row],[DESCUENTO]]</f>
        <v>218.44554505152206</v>
      </c>
      <c r="J9286" s="2">
        <f ca="1">0.18*TablaVentas[[#This Row],[SUBTOTAL]]</f>
        <v>39.320198109273967</v>
      </c>
      <c r="K9286" s="2">
        <f ca="1">+TablaVentas[[#This Row],[SUBTOTAL]]+TablaVentas[[#This Row],[IGV]]</f>
        <v>257.76574316079603</v>
      </c>
    </row>
    <row r="9287" spans="1:11" x14ac:dyDescent="0.25">
      <c r="A9287" t="s">
        <v>9296</v>
      </c>
      <c r="B9287" s="6">
        <v>46219</v>
      </c>
      <c r="C9287" t="s">
        <v>10011</v>
      </c>
      <c r="D9287" t="s">
        <v>10020</v>
      </c>
      <c r="E9287">
        <v>8</v>
      </c>
      <c r="F9287">
        <f>+_xlfn.XLOOKUP(TablaVentas[[#This Row],[PRODUCTO FINANCIERO]],TablaPrecios[PRODUCTO FINANCIERO],TablaPrecios[PRECIO UNIT],0)</f>
        <v>14.9</v>
      </c>
      <c r="G9287" s="2">
        <f>+TablaVentas[[#This Row],[CANTIDAD]]*TablaVentas[[#This Row],[PRECIO UNITARIO]]</f>
        <v>119.2</v>
      </c>
      <c r="H9287" s="1">
        <f t="shared" ca="1" si="145"/>
        <v>0.1211137010839219</v>
      </c>
      <c r="I9287" s="2">
        <f ca="1">+TablaVentas[[#This Row],[VENTAL TOTAL]]-TablaVentas[[#This Row],[VENTAL TOTAL]]*TablaVentas[[#This Row],[DESCUENTO]]</f>
        <v>104.7632468307965</v>
      </c>
      <c r="J9287" s="2">
        <f ca="1">0.18*TablaVentas[[#This Row],[SUBTOTAL]]</f>
        <v>18.857384429543369</v>
      </c>
      <c r="K9287" s="2">
        <f ca="1">+TablaVentas[[#This Row],[SUBTOTAL]]+TablaVentas[[#This Row],[IGV]]</f>
        <v>123.62063126033988</v>
      </c>
    </row>
    <row r="9288" spans="1:11" x14ac:dyDescent="0.25">
      <c r="A9288" t="s">
        <v>9297</v>
      </c>
      <c r="B9288" s="6">
        <v>46018</v>
      </c>
      <c r="C9288" t="s">
        <v>10013</v>
      </c>
      <c r="D9288" t="s">
        <v>10019</v>
      </c>
      <c r="E9288">
        <v>9</v>
      </c>
      <c r="F9288">
        <f>+_xlfn.XLOOKUP(TablaVentas[[#This Row],[PRODUCTO FINANCIERO]],TablaPrecios[PRODUCTO FINANCIERO],TablaPrecios[PRECIO UNIT],0)</f>
        <v>9.9</v>
      </c>
      <c r="G9288" s="2">
        <f>+TablaVentas[[#This Row],[CANTIDAD]]*TablaVentas[[#This Row],[PRECIO UNITARIO]]</f>
        <v>89.100000000000009</v>
      </c>
      <c r="H9288" s="1">
        <f t="shared" ca="1" si="145"/>
        <v>0.12576126329456588</v>
      </c>
      <c r="I9288" s="2">
        <f ca="1">+TablaVentas[[#This Row],[VENTAL TOTAL]]-TablaVentas[[#This Row],[VENTAL TOTAL]]*TablaVentas[[#This Row],[DESCUENTO]]</f>
        <v>77.894671440454189</v>
      </c>
      <c r="J9288" s="2">
        <f ca="1">0.18*TablaVentas[[#This Row],[SUBTOTAL]]</f>
        <v>14.021040859281754</v>
      </c>
      <c r="K9288" s="2">
        <f ca="1">+TablaVentas[[#This Row],[SUBTOTAL]]+TablaVentas[[#This Row],[IGV]]</f>
        <v>91.915712299735944</v>
      </c>
    </row>
    <row r="9289" spans="1:11" x14ac:dyDescent="0.25">
      <c r="A9289" t="s">
        <v>9298</v>
      </c>
      <c r="B9289" s="6">
        <v>46017</v>
      </c>
      <c r="C9289" t="s">
        <v>10016</v>
      </c>
      <c r="D9289" t="s">
        <v>10017</v>
      </c>
      <c r="E9289">
        <v>7</v>
      </c>
      <c r="F9289">
        <f>+_xlfn.XLOOKUP(TablaVentas[[#This Row],[PRODUCTO FINANCIERO]],TablaPrecios[PRODUCTO FINANCIERO],TablaPrecios[PRECIO UNIT],0)</f>
        <v>9.9</v>
      </c>
      <c r="G9289" s="2">
        <f>+TablaVentas[[#This Row],[CANTIDAD]]*TablaVentas[[#This Row],[PRECIO UNITARIO]]</f>
        <v>69.3</v>
      </c>
      <c r="H9289" s="1">
        <f t="shared" ca="1" si="145"/>
        <v>0.12106396621976508</v>
      </c>
      <c r="I9289" s="2">
        <f ca="1">+TablaVentas[[#This Row],[VENTAL TOTAL]]-TablaVentas[[#This Row],[VENTAL TOTAL]]*TablaVentas[[#This Row],[DESCUENTO]]</f>
        <v>60.910267140970277</v>
      </c>
      <c r="J9289" s="2">
        <f ca="1">0.18*TablaVentas[[#This Row],[SUBTOTAL]]</f>
        <v>10.96384808537465</v>
      </c>
      <c r="K9289" s="2">
        <f ca="1">+TablaVentas[[#This Row],[SUBTOTAL]]+TablaVentas[[#This Row],[IGV]]</f>
        <v>71.874115226344927</v>
      </c>
    </row>
    <row r="9290" spans="1:11" x14ac:dyDescent="0.25">
      <c r="A9290" t="s">
        <v>9299</v>
      </c>
      <c r="B9290" s="6">
        <v>46055</v>
      </c>
      <c r="C9290" t="s">
        <v>10014</v>
      </c>
      <c r="D9290" t="s">
        <v>10020</v>
      </c>
      <c r="E9290">
        <v>17</v>
      </c>
      <c r="F9290">
        <f>+_xlfn.XLOOKUP(TablaVentas[[#This Row],[PRODUCTO FINANCIERO]],TablaPrecios[PRODUCTO FINANCIERO],TablaPrecios[PRECIO UNIT],0)</f>
        <v>14.9</v>
      </c>
      <c r="G9290" s="2">
        <f>+TablaVentas[[#This Row],[CANTIDAD]]*TablaVentas[[#This Row],[PRECIO UNITARIO]]</f>
        <v>253.3</v>
      </c>
      <c r="H9290" s="1">
        <f t="shared" ca="1" si="145"/>
        <v>0.17133164309265808</v>
      </c>
      <c r="I9290" s="2">
        <f ca="1">+TablaVentas[[#This Row],[VENTAL TOTAL]]-TablaVentas[[#This Row],[VENTAL TOTAL]]*TablaVentas[[#This Row],[DESCUENTO]]</f>
        <v>209.90169480462973</v>
      </c>
      <c r="J9290" s="2">
        <f ca="1">0.18*TablaVentas[[#This Row],[SUBTOTAL]]</f>
        <v>37.782305064833352</v>
      </c>
      <c r="K9290" s="2">
        <f ca="1">+TablaVentas[[#This Row],[SUBTOTAL]]+TablaVentas[[#This Row],[IGV]]</f>
        <v>247.68399986946309</v>
      </c>
    </row>
    <row r="9291" spans="1:11" x14ac:dyDescent="0.25">
      <c r="A9291" t="s">
        <v>9300</v>
      </c>
      <c r="B9291" s="6">
        <v>45294</v>
      </c>
      <c r="C9291" t="s">
        <v>10013</v>
      </c>
      <c r="D9291" t="s">
        <v>10019</v>
      </c>
      <c r="E9291">
        <v>17</v>
      </c>
      <c r="F9291">
        <f>+_xlfn.XLOOKUP(TablaVentas[[#This Row],[PRODUCTO FINANCIERO]],TablaPrecios[PRODUCTO FINANCIERO],TablaPrecios[PRECIO UNIT],0)</f>
        <v>9.9</v>
      </c>
      <c r="G9291" s="2">
        <f>+TablaVentas[[#This Row],[CANTIDAD]]*TablaVentas[[#This Row],[PRECIO UNITARIO]]</f>
        <v>168.3</v>
      </c>
      <c r="H9291" s="1">
        <f t="shared" ca="1" si="145"/>
        <v>0.14561510992837995</v>
      </c>
      <c r="I9291" s="2">
        <f ca="1">+TablaVentas[[#This Row],[VENTAL TOTAL]]-TablaVentas[[#This Row],[VENTAL TOTAL]]*TablaVentas[[#This Row],[DESCUENTO]]</f>
        <v>143.79297699905368</v>
      </c>
      <c r="J9291" s="2">
        <f ca="1">0.18*TablaVentas[[#This Row],[SUBTOTAL]]</f>
        <v>25.882735859829662</v>
      </c>
      <c r="K9291" s="2">
        <f ca="1">+TablaVentas[[#This Row],[SUBTOTAL]]+TablaVentas[[#This Row],[IGV]]</f>
        <v>169.67571285888334</v>
      </c>
    </row>
    <row r="9292" spans="1:11" x14ac:dyDescent="0.25">
      <c r="A9292" t="s">
        <v>9301</v>
      </c>
      <c r="B9292" s="6">
        <v>45826</v>
      </c>
      <c r="C9292" t="s">
        <v>10015</v>
      </c>
      <c r="D9292" t="s">
        <v>10020</v>
      </c>
      <c r="E9292">
        <v>11</v>
      </c>
      <c r="F9292">
        <f>+_xlfn.XLOOKUP(TablaVentas[[#This Row],[PRODUCTO FINANCIERO]],TablaPrecios[PRODUCTO FINANCIERO],TablaPrecios[PRECIO UNIT],0)</f>
        <v>14.9</v>
      </c>
      <c r="G9292" s="2">
        <f>+TablaVentas[[#This Row],[CANTIDAD]]*TablaVentas[[#This Row],[PRECIO UNITARIO]]</f>
        <v>163.9</v>
      </c>
      <c r="H9292" s="1">
        <f t="shared" ca="1" si="145"/>
        <v>0.14216523638104753</v>
      </c>
      <c r="I9292" s="2">
        <f ca="1">+TablaVentas[[#This Row],[VENTAL TOTAL]]-TablaVentas[[#This Row],[VENTAL TOTAL]]*TablaVentas[[#This Row],[DESCUENTO]]</f>
        <v>140.5991177571463</v>
      </c>
      <c r="J9292" s="2">
        <f ca="1">0.18*TablaVentas[[#This Row],[SUBTOTAL]]</f>
        <v>25.307841196286333</v>
      </c>
      <c r="K9292" s="2">
        <f ca="1">+TablaVentas[[#This Row],[SUBTOTAL]]+TablaVentas[[#This Row],[IGV]]</f>
        <v>165.90695895343265</v>
      </c>
    </row>
    <row r="9293" spans="1:11" x14ac:dyDescent="0.25">
      <c r="A9293" t="s">
        <v>9302</v>
      </c>
      <c r="B9293" s="6">
        <v>45627</v>
      </c>
      <c r="C9293" t="s">
        <v>10014</v>
      </c>
      <c r="D9293" t="s">
        <v>10019</v>
      </c>
      <c r="E9293">
        <v>3</v>
      </c>
      <c r="F9293">
        <f>+_xlfn.XLOOKUP(TablaVentas[[#This Row],[PRODUCTO FINANCIERO]],TablaPrecios[PRODUCTO FINANCIERO],TablaPrecios[PRECIO UNIT],0)</f>
        <v>9.9</v>
      </c>
      <c r="G9293" s="2">
        <f>+TablaVentas[[#This Row],[CANTIDAD]]*TablaVentas[[#This Row],[PRECIO UNITARIO]]</f>
        <v>29.700000000000003</v>
      </c>
      <c r="H9293" s="1">
        <f t="shared" ca="1" si="145"/>
        <v>0.17667675289251189</v>
      </c>
      <c r="I9293" s="2">
        <f ca="1">+TablaVentas[[#This Row],[VENTAL TOTAL]]-TablaVentas[[#This Row],[VENTAL TOTAL]]*TablaVentas[[#This Row],[DESCUENTO]]</f>
        <v>24.4527004390924</v>
      </c>
      <c r="J9293" s="2">
        <f ca="1">0.18*TablaVentas[[#This Row],[SUBTOTAL]]</f>
        <v>4.4014860790366317</v>
      </c>
      <c r="K9293" s="2">
        <f ca="1">+TablaVentas[[#This Row],[SUBTOTAL]]+TablaVentas[[#This Row],[IGV]]</f>
        <v>28.854186518129033</v>
      </c>
    </row>
    <row r="9294" spans="1:11" x14ac:dyDescent="0.25">
      <c r="A9294" t="s">
        <v>9303</v>
      </c>
      <c r="B9294" s="6">
        <v>45415</v>
      </c>
      <c r="C9294" t="s">
        <v>10015</v>
      </c>
      <c r="D9294" t="s">
        <v>10020</v>
      </c>
      <c r="E9294">
        <v>10</v>
      </c>
      <c r="F9294">
        <f>+_xlfn.XLOOKUP(TablaVentas[[#This Row],[PRODUCTO FINANCIERO]],TablaPrecios[PRODUCTO FINANCIERO],TablaPrecios[PRECIO UNIT],0)</f>
        <v>14.9</v>
      </c>
      <c r="G9294" s="2">
        <f>+TablaVentas[[#This Row],[CANTIDAD]]*TablaVentas[[#This Row],[PRECIO UNITARIO]]</f>
        <v>149</v>
      </c>
      <c r="H9294" s="1">
        <f t="shared" ca="1" si="145"/>
        <v>0.18243579876884272</v>
      </c>
      <c r="I9294" s="2">
        <f ca="1">+TablaVentas[[#This Row],[VENTAL TOTAL]]-TablaVentas[[#This Row],[VENTAL TOTAL]]*TablaVentas[[#This Row],[DESCUENTO]]</f>
        <v>121.81706598344243</v>
      </c>
      <c r="J9294" s="2">
        <f ca="1">0.18*TablaVentas[[#This Row],[SUBTOTAL]]</f>
        <v>21.927071877019635</v>
      </c>
      <c r="K9294" s="2">
        <f ca="1">+TablaVentas[[#This Row],[SUBTOTAL]]+TablaVentas[[#This Row],[IGV]]</f>
        <v>143.74413786046208</v>
      </c>
    </row>
    <row r="9295" spans="1:11" x14ac:dyDescent="0.25">
      <c r="A9295" t="s">
        <v>9304</v>
      </c>
      <c r="B9295" s="6">
        <v>46096</v>
      </c>
      <c r="C9295" t="s">
        <v>10011</v>
      </c>
      <c r="D9295" t="s">
        <v>10019</v>
      </c>
      <c r="E9295">
        <v>3</v>
      </c>
      <c r="F9295">
        <f>+_xlfn.XLOOKUP(TablaVentas[[#This Row],[PRODUCTO FINANCIERO]],TablaPrecios[PRODUCTO FINANCIERO],TablaPrecios[PRECIO UNIT],0)</f>
        <v>9.9</v>
      </c>
      <c r="G9295" s="2">
        <f>+TablaVentas[[#This Row],[CANTIDAD]]*TablaVentas[[#This Row],[PRECIO UNITARIO]]</f>
        <v>29.700000000000003</v>
      </c>
      <c r="H9295" s="1">
        <f t="shared" ca="1" si="145"/>
        <v>0.187806470441644</v>
      </c>
      <c r="I9295" s="2">
        <f ca="1">+TablaVentas[[#This Row],[VENTAL TOTAL]]-TablaVentas[[#This Row],[VENTAL TOTAL]]*TablaVentas[[#This Row],[DESCUENTO]]</f>
        <v>24.122147827883175</v>
      </c>
      <c r="J9295" s="2">
        <f ca="1">0.18*TablaVentas[[#This Row],[SUBTOTAL]]</f>
        <v>4.3419866090189716</v>
      </c>
      <c r="K9295" s="2">
        <f ca="1">+TablaVentas[[#This Row],[SUBTOTAL]]+TablaVentas[[#This Row],[IGV]]</f>
        <v>28.464134436902146</v>
      </c>
    </row>
    <row r="9296" spans="1:11" x14ac:dyDescent="0.25">
      <c r="A9296" t="s">
        <v>9305</v>
      </c>
      <c r="B9296" s="6">
        <v>46072</v>
      </c>
      <c r="C9296" t="s">
        <v>10011</v>
      </c>
      <c r="D9296" t="s">
        <v>10017</v>
      </c>
      <c r="E9296">
        <v>4</v>
      </c>
      <c r="F9296">
        <f>+_xlfn.XLOOKUP(TablaVentas[[#This Row],[PRODUCTO FINANCIERO]],TablaPrecios[PRODUCTO FINANCIERO],TablaPrecios[PRECIO UNIT],0)</f>
        <v>9.9</v>
      </c>
      <c r="G9296" s="2">
        <f>+TablaVentas[[#This Row],[CANTIDAD]]*TablaVentas[[#This Row],[PRECIO UNITARIO]]</f>
        <v>39.6</v>
      </c>
      <c r="H9296" s="1">
        <f t="shared" ca="1" si="145"/>
        <v>0.14810834023835184</v>
      </c>
      <c r="I9296" s="2">
        <f ca="1">+TablaVentas[[#This Row],[VENTAL TOTAL]]-TablaVentas[[#This Row],[VENTAL TOTAL]]*TablaVentas[[#This Row],[DESCUENTO]]</f>
        <v>33.73490972656127</v>
      </c>
      <c r="J9296" s="2">
        <f ca="1">0.18*TablaVentas[[#This Row],[SUBTOTAL]]</f>
        <v>6.0722837507810281</v>
      </c>
      <c r="K9296" s="2">
        <f ca="1">+TablaVentas[[#This Row],[SUBTOTAL]]+TablaVentas[[#This Row],[IGV]]</f>
        <v>39.807193477342295</v>
      </c>
    </row>
    <row r="9297" spans="1:11" x14ac:dyDescent="0.25">
      <c r="A9297" t="s">
        <v>9306</v>
      </c>
      <c r="B9297" s="6">
        <v>45368</v>
      </c>
      <c r="C9297" t="s">
        <v>10016</v>
      </c>
      <c r="D9297" t="s">
        <v>10017</v>
      </c>
      <c r="E9297">
        <v>6</v>
      </c>
      <c r="F9297">
        <f>+_xlfn.XLOOKUP(TablaVentas[[#This Row],[PRODUCTO FINANCIERO]],TablaPrecios[PRODUCTO FINANCIERO],TablaPrecios[PRECIO UNIT],0)</f>
        <v>9.9</v>
      </c>
      <c r="G9297" s="2">
        <f>+TablaVentas[[#This Row],[CANTIDAD]]*TablaVentas[[#This Row],[PRECIO UNITARIO]]</f>
        <v>59.400000000000006</v>
      </c>
      <c r="H9297" s="1">
        <f t="shared" ca="1" si="145"/>
        <v>0.12752878059712197</v>
      </c>
      <c r="I9297" s="2">
        <f ca="1">+TablaVentas[[#This Row],[VENTAL TOTAL]]-TablaVentas[[#This Row],[VENTAL TOTAL]]*TablaVentas[[#This Row],[DESCUENTO]]</f>
        <v>51.824790432530961</v>
      </c>
      <c r="J9297" s="2">
        <f ca="1">0.18*TablaVentas[[#This Row],[SUBTOTAL]]</f>
        <v>9.3284622778555732</v>
      </c>
      <c r="K9297" s="2">
        <f ca="1">+TablaVentas[[#This Row],[SUBTOTAL]]+TablaVentas[[#This Row],[IGV]]</f>
        <v>61.153252710386532</v>
      </c>
    </row>
    <row r="9298" spans="1:11" x14ac:dyDescent="0.25">
      <c r="A9298" t="s">
        <v>9307</v>
      </c>
      <c r="B9298" s="6">
        <v>46218</v>
      </c>
      <c r="C9298" t="s">
        <v>10014</v>
      </c>
      <c r="D9298" t="s">
        <v>10019</v>
      </c>
      <c r="E9298">
        <v>16</v>
      </c>
      <c r="F9298">
        <f>+_xlfn.XLOOKUP(TablaVentas[[#This Row],[PRODUCTO FINANCIERO]],TablaPrecios[PRODUCTO FINANCIERO],TablaPrecios[PRECIO UNIT],0)</f>
        <v>9.9</v>
      </c>
      <c r="G9298" s="2">
        <f>+TablaVentas[[#This Row],[CANTIDAD]]*TablaVentas[[#This Row],[PRECIO UNITARIO]]</f>
        <v>158.4</v>
      </c>
      <c r="H9298" s="1">
        <f t="shared" ca="1" si="145"/>
        <v>0.12929027845577107</v>
      </c>
      <c r="I9298" s="2">
        <f ca="1">+TablaVentas[[#This Row],[VENTAL TOTAL]]-TablaVentas[[#This Row],[VENTAL TOTAL]]*TablaVentas[[#This Row],[DESCUENTO]]</f>
        <v>137.92041989260588</v>
      </c>
      <c r="J9298" s="2">
        <f ca="1">0.18*TablaVentas[[#This Row],[SUBTOTAL]]</f>
        <v>24.825675580669056</v>
      </c>
      <c r="K9298" s="2">
        <f ca="1">+TablaVentas[[#This Row],[SUBTOTAL]]+TablaVentas[[#This Row],[IGV]]</f>
        <v>162.74609547327492</v>
      </c>
    </row>
    <row r="9299" spans="1:11" x14ac:dyDescent="0.25">
      <c r="A9299" t="s">
        <v>9308</v>
      </c>
      <c r="B9299" s="6">
        <v>45872</v>
      </c>
      <c r="C9299" t="s">
        <v>10011</v>
      </c>
      <c r="D9299" t="s">
        <v>10020</v>
      </c>
      <c r="E9299">
        <v>9</v>
      </c>
      <c r="F9299">
        <f>+_xlfn.XLOOKUP(TablaVentas[[#This Row],[PRODUCTO FINANCIERO]],TablaPrecios[PRODUCTO FINANCIERO],TablaPrecios[PRECIO UNIT],0)</f>
        <v>14.9</v>
      </c>
      <c r="G9299" s="2">
        <f>+TablaVentas[[#This Row],[CANTIDAD]]*TablaVentas[[#This Row],[PRECIO UNITARIO]]</f>
        <v>134.1</v>
      </c>
      <c r="H9299" s="1">
        <f t="shared" ca="1" si="145"/>
        <v>0.19701725023437228</v>
      </c>
      <c r="I9299" s="2">
        <f ca="1">+TablaVentas[[#This Row],[VENTAL TOTAL]]-TablaVentas[[#This Row],[VENTAL TOTAL]]*TablaVentas[[#This Row],[DESCUENTO]]</f>
        <v>107.67998674357068</v>
      </c>
      <c r="J9299" s="2">
        <f ca="1">0.18*TablaVentas[[#This Row],[SUBTOTAL]]</f>
        <v>19.382397613842723</v>
      </c>
      <c r="K9299" s="2">
        <f ca="1">+TablaVentas[[#This Row],[SUBTOTAL]]+TablaVentas[[#This Row],[IGV]]</f>
        <v>127.06238435741341</v>
      </c>
    </row>
    <row r="9300" spans="1:11" x14ac:dyDescent="0.25">
      <c r="A9300" t="s">
        <v>9309</v>
      </c>
      <c r="B9300" s="6">
        <v>46004</v>
      </c>
      <c r="C9300" t="s">
        <v>10014</v>
      </c>
      <c r="D9300" t="s">
        <v>10018</v>
      </c>
      <c r="E9300">
        <v>7</v>
      </c>
      <c r="F9300">
        <f>+_xlfn.XLOOKUP(TablaVentas[[#This Row],[PRODUCTO FINANCIERO]],TablaPrecios[PRODUCTO FINANCIERO],TablaPrecios[PRECIO UNIT],0)</f>
        <v>14.9</v>
      </c>
      <c r="G9300" s="2">
        <f>+TablaVentas[[#This Row],[CANTIDAD]]*TablaVentas[[#This Row],[PRECIO UNITARIO]]</f>
        <v>104.3</v>
      </c>
      <c r="H9300" s="1">
        <f t="shared" ca="1" si="145"/>
        <v>0.1464255076501334</v>
      </c>
      <c r="I9300" s="2">
        <f ca="1">+TablaVentas[[#This Row],[VENTAL TOTAL]]-TablaVentas[[#This Row],[VENTAL TOTAL]]*TablaVentas[[#This Row],[DESCUENTO]]</f>
        <v>89.027819552091088</v>
      </c>
      <c r="J9300" s="2">
        <f ca="1">0.18*TablaVentas[[#This Row],[SUBTOTAL]]</f>
        <v>16.025007519376395</v>
      </c>
      <c r="K9300" s="2">
        <f ca="1">+TablaVentas[[#This Row],[SUBTOTAL]]+TablaVentas[[#This Row],[IGV]]</f>
        <v>105.05282707146748</v>
      </c>
    </row>
    <row r="9301" spans="1:11" x14ac:dyDescent="0.25">
      <c r="A9301" t="s">
        <v>9310</v>
      </c>
      <c r="B9301" s="6">
        <v>45378</v>
      </c>
      <c r="C9301" t="s">
        <v>10013</v>
      </c>
      <c r="D9301" t="s">
        <v>10018</v>
      </c>
      <c r="E9301">
        <v>5</v>
      </c>
      <c r="F9301">
        <f>+_xlfn.XLOOKUP(TablaVentas[[#This Row],[PRODUCTO FINANCIERO]],TablaPrecios[PRODUCTO FINANCIERO],TablaPrecios[PRECIO UNIT],0)</f>
        <v>14.9</v>
      </c>
      <c r="G9301" s="2">
        <f>+TablaVentas[[#This Row],[CANTIDAD]]*TablaVentas[[#This Row],[PRECIO UNITARIO]]</f>
        <v>74.5</v>
      </c>
      <c r="H9301" s="1">
        <f t="shared" ca="1" si="145"/>
        <v>0.12134687482548571</v>
      </c>
      <c r="I9301" s="2">
        <f ca="1">+TablaVentas[[#This Row],[VENTAL TOTAL]]-TablaVentas[[#This Row],[VENTAL TOTAL]]*TablaVentas[[#This Row],[DESCUENTO]]</f>
        <v>65.45965782550131</v>
      </c>
      <c r="J9301" s="2">
        <f ca="1">0.18*TablaVentas[[#This Row],[SUBTOTAL]]</f>
        <v>11.782738408590236</v>
      </c>
      <c r="K9301" s="2">
        <f ca="1">+TablaVentas[[#This Row],[SUBTOTAL]]+TablaVentas[[#This Row],[IGV]]</f>
        <v>77.242396234091544</v>
      </c>
    </row>
    <row r="9302" spans="1:11" x14ac:dyDescent="0.25">
      <c r="A9302" t="s">
        <v>9311</v>
      </c>
      <c r="B9302" s="6">
        <v>45804</v>
      </c>
      <c r="C9302" t="s">
        <v>10013</v>
      </c>
      <c r="D9302" t="s">
        <v>10020</v>
      </c>
      <c r="E9302">
        <v>5</v>
      </c>
      <c r="F9302">
        <f>+_xlfn.XLOOKUP(TablaVentas[[#This Row],[PRODUCTO FINANCIERO]],TablaPrecios[PRODUCTO FINANCIERO],TablaPrecios[PRECIO UNIT],0)</f>
        <v>14.9</v>
      </c>
      <c r="G9302" s="2">
        <f>+TablaVentas[[#This Row],[CANTIDAD]]*TablaVentas[[#This Row],[PRECIO UNITARIO]]</f>
        <v>74.5</v>
      </c>
      <c r="H9302" s="1">
        <f t="shared" ca="1" si="145"/>
        <v>0.17418480328614355</v>
      </c>
      <c r="I9302" s="2">
        <f ca="1">+TablaVentas[[#This Row],[VENTAL TOTAL]]-TablaVentas[[#This Row],[VENTAL TOTAL]]*TablaVentas[[#This Row],[DESCUENTO]]</f>
        <v>61.523232155182306</v>
      </c>
      <c r="J9302" s="2">
        <f ca="1">0.18*TablaVentas[[#This Row],[SUBTOTAL]]</f>
        <v>11.074181787932815</v>
      </c>
      <c r="K9302" s="2">
        <f ca="1">+TablaVentas[[#This Row],[SUBTOTAL]]+TablaVentas[[#This Row],[IGV]]</f>
        <v>72.597413943115129</v>
      </c>
    </row>
    <row r="9303" spans="1:11" x14ac:dyDescent="0.25">
      <c r="A9303" t="s">
        <v>9312</v>
      </c>
      <c r="B9303" s="6">
        <v>46136</v>
      </c>
      <c r="C9303" t="s">
        <v>10012</v>
      </c>
      <c r="D9303" t="s">
        <v>10018</v>
      </c>
      <c r="E9303">
        <v>20</v>
      </c>
      <c r="F9303">
        <f>+_xlfn.XLOOKUP(TablaVentas[[#This Row],[PRODUCTO FINANCIERO]],TablaPrecios[PRODUCTO FINANCIERO],TablaPrecios[PRECIO UNIT],0)</f>
        <v>14.9</v>
      </c>
      <c r="G9303" s="2">
        <f>+TablaVentas[[#This Row],[CANTIDAD]]*TablaVentas[[#This Row],[PRECIO UNITARIO]]</f>
        <v>298</v>
      </c>
      <c r="H9303" s="1">
        <f t="shared" ca="1" si="145"/>
        <v>0.11845596992200659</v>
      </c>
      <c r="I9303" s="2">
        <f ca="1">+TablaVentas[[#This Row],[VENTAL TOTAL]]-TablaVentas[[#This Row],[VENTAL TOTAL]]*TablaVentas[[#This Row],[DESCUENTO]]</f>
        <v>262.70012096324206</v>
      </c>
      <c r="J9303" s="2">
        <f ca="1">0.18*TablaVentas[[#This Row],[SUBTOTAL]]</f>
        <v>47.286021773383567</v>
      </c>
      <c r="K9303" s="2">
        <f ca="1">+TablaVentas[[#This Row],[SUBTOTAL]]+TablaVentas[[#This Row],[IGV]]</f>
        <v>309.98614273662565</v>
      </c>
    </row>
    <row r="9304" spans="1:11" x14ac:dyDescent="0.25">
      <c r="A9304" t="s">
        <v>9313</v>
      </c>
      <c r="B9304" s="6">
        <v>45685</v>
      </c>
      <c r="C9304" t="s">
        <v>10014</v>
      </c>
      <c r="D9304" t="s">
        <v>10017</v>
      </c>
      <c r="E9304">
        <v>13</v>
      </c>
      <c r="F9304">
        <f>+_xlfn.XLOOKUP(TablaVentas[[#This Row],[PRODUCTO FINANCIERO]],TablaPrecios[PRODUCTO FINANCIERO],TablaPrecios[PRECIO UNIT],0)</f>
        <v>9.9</v>
      </c>
      <c r="G9304" s="2">
        <f>+TablaVentas[[#This Row],[CANTIDAD]]*TablaVentas[[#This Row],[PRECIO UNITARIO]]</f>
        <v>128.70000000000002</v>
      </c>
      <c r="H9304" s="1">
        <f t="shared" ca="1" si="145"/>
        <v>0.12947375621450041</v>
      </c>
      <c r="I9304" s="2">
        <f ca="1">+TablaVentas[[#This Row],[VENTAL TOTAL]]-TablaVentas[[#This Row],[VENTAL TOTAL]]*TablaVentas[[#This Row],[DESCUENTO]]</f>
        <v>112.03672757519381</v>
      </c>
      <c r="J9304" s="2">
        <f ca="1">0.18*TablaVentas[[#This Row],[SUBTOTAL]]</f>
        <v>20.166610963534886</v>
      </c>
      <c r="K9304" s="2">
        <f ca="1">+TablaVentas[[#This Row],[SUBTOTAL]]+TablaVentas[[#This Row],[IGV]]</f>
        <v>132.2033385387287</v>
      </c>
    </row>
    <row r="9305" spans="1:11" x14ac:dyDescent="0.25">
      <c r="A9305" t="s">
        <v>9314</v>
      </c>
      <c r="B9305" s="6">
        <v>45875</v>
      </c>
      <c r="C9305" t="s">
        <v>10016</v>
      </c>
      <c r="D9305" t="s">
        <v>10022</v>
      </c>
      <c r="E9305">
        <v>15</v>
      </c>
      <c r="F9305">
        <f>+_xlfn.XLOOKUP(TablaVentas[[#This Row],[PRODUCTO FINANCIERO]],TablaPrecios[PRODUCTO FINANCIERO],TablaPrecios[PRECIO UNIT],0)</f>
        <v>20.9</v>
      </c>
      <c r="G9305" s="2">
        <f>+TablaVentas[[#This Row],[CANTIDAD]]*TablaVentas[[#This Row],[PRECIO UNITARIO]]</f>
        <v>313.5</v>
      </c>
      <c r="H9305" s="1">
        <f t="shared" ca="1" si="145"/>
        <v>0.13598554015107361</v>
      </c>
      <c r="I9305" s="2">
        <f ca="1">+TablaVentas[[#This Row],[VENTAL TOTAL]]-TablaVentas[[#This Row],[VENTAL TOTAL]]*TablaVentas[[#This Row],[DESCUENTO]]</f>
        <v>270.86853316263841</v>
      </c>
      <c r="J9305" s="2">
        <f ca="1">0.18*TablaVentas[[#This Row],[SUBTOTAL]]</f>
        <v>48.756335969274915</v>
      </c>
      <c r="K9305" s="2">
        <f ca="1">+TablaVentas[[#This Row],[SUBTOTAL]]+TablaVentas[[#This Row],[IGV]]</f>
        <v>319.62486913191333</v>
      </c>
    </row>
    <row r="9306" spans="1:11" x14ac:dyDescent="0.25">
      <c r="A9306" t="s">
        <v>9315</v>
      </c>
      <c r="B9306" s="6">
        <v>45315</v>
      </c>
      <c r="C9306" t="s">
        <v>10015</v>
      </c>
      <c r="D9306" t="s">
        <v>10017</v>
      </c>
      <c r="E9306">
        <v>20</v>
      </c>
      <c r="F9306">
        <f>+_xlfn.XLOOKUP(TablaVentas[[#This Row],[PRODUCTO FINANCIERO]],TablaPrecios[PRODUCTO FINANCIERO],TablaPrecios[PRECIO UNIT],0)</f>
        <v>9.9</v>
      </c>
      <c r="G9306" s="2">
        <f>+TablaVentas[[#This Row],[CANTIDAD]]*TablaVentas[[#This Row],[PRECIO UNITARIO]]</f>
        <v>198</v>
      </c>
      <c r="H9306" s="1">
        <f t="shared" ca="1" si="145"/>
        <v>0.12561256708663787</v>
      </c>
      <c r="I9306" s="2">
        <f ca="1">+TablaVentas[[#This Row],[VENTAL TOTAL]]-TablaVentas[[#This Row],[VENTAL TOTAL]]*TablaVentas[[#This Row],[DESCUENTO]]</f>
        <v>173.12871171684571</v>
      </c>
      <c r="J9306" s="2">
        <f ca="1">0.18*TablaVentas[[#This Row],[SUBTOTAL]]</f>
        <v>31.163168109032227</v>
      </c>
      <c r="K9306" s="2">
        <f ca="1">+TablaVentas[[#This Row],[SUBTOTAL]]+TablaVentas[[#This Row],[IGV]]</f>
        <v>204.29187982587794</v>
      </c>
    </row>
    <row r="9307" spans="1:11" x14ac:dyDescent="0.25">
      <c r="A9307" t="s">
        <v>9316</v>
      </c>
      <c r="B9307" s="6">
        <v>46166</v>
      </c>
      <c r="C9307" t="s">
        <v>10011</v>
      </c>
      <c r="D9307" t="s">
        <v>10019</v>
      </c>
      <c r="E9307">
        <v>9</v>
      </c>
      <c r="F9307">
        <f>+_xlfn.XLOOKUP(TablaVentas[[#This Row],[PRODUCTO FINANCIERO]],TablaPrecios[PRODUCTO FINANCIERO],TablaPrecios[PRECIO UNIT],0)</f>
        <v>9.9</v>
      </c>
      <c r="G9307" s="2">
        <f>+TablaVentas[[#This Row],[CANTIDAD]]*TablaVentas[[#This Row],[PRECIO UNITARIO]]</f>
        <v>89.100000000000009</v>
      </c>
      <c r="H9307" s="1">
        <f t="shared" ca="1" si="145"/>
        <v>0.17998240577097285</v>
      </c>
      <c r="I9307" s="2">
        <f ca="1">+TablaVentas[[#This Row],[VENTAL TOTAL]]-TablaVentas[[#This Row],[VENTAL TOTAL]]*TablaVentas[[#This Row],[DESCUENTO]]</f>
        <v>73.06356764580633</v>
      </c>
      <c r="J9307" s="2">
        <f ca="1">0.18*TablaVentas[[#This Row],[SUBTOTAL]]</f>
        <v>13.151442176245139</v>
      </c>
      <c r="K9307" s="2">
        <f ca="1">+TablaVentas[[#This Row],[SUBTOTAL]]+TablaVentas[[#This Row],[IGV]]</f>
        <v>86.215009822051471</v>
      </c>
    </row>
    <row r="9308" spans="1:11" x14ac:dyDescent="0.25">
      <c r="A9308" t="s">
        <v>9317</v>
      </c>
      <c r="B9308" s="6">
        <v>46123</v>
      </c>
      <c r="C9308" t="s">
        <v>10015</v>
      </c>
      <c r="D9308" t="s">
        <v>10017</v>
      </c>
      <c r="E9308">
        <v>13</v>
      </c>
      <c r="F9308">
        <f>+_xlfn.XLOOKUP(TablaVentas[[#This Row],[PRODUCTO FINANCIERO]],TablaPrecios[PRODUCTO FINANCIERO],TablaPrecios[PRECIO UNIT],0)</f>
        <v>9.9</v>
      </c>
      <c r="G9308" s="2">
        <f>+TablaVentas[[#This Row],[CANTIDAD]]*TablaVentas[[#This Row],[PRECIO UNITARIO]]</f>
        <v>128.70000000000002</v>
      </c>
      <c r="H9308" s="1">
        <f t="shared" ca="1" si="145"/>
        <v>0.16409875204352595</v>
      </c>
      <c r="I9308" s="2">
        <f ca="1">+TablaVentas[[#This Row],[VENTAL TOTAL]]-TablaVentas[[#This Row],[VENTAL TOTAL]]*TablaVentas[[#This Row],[DESCUENTO]]</f>
        <v>107.58049061199823</v>
      </c>
      <c r="J9308" s="2">
        <f ca="1">0.18*TablaVentas[[#This Row],[SUBTOTAL]]</f>
        <v>19.364488310159679</v>
      </c>
      <c r="K9308" s="2">
        <f ca="1">+TablaVentas[[#This Row],[SUBTOTAL]]+TablaVentas[[#This Row],[IGV]]</f>
        <v>126.9449789221579</v>
      </c>
    </row>
    <row r="9309" spans="1:11" x14ac:dyDescent="0.25">
      <c r="A9309" t="s">
        <v>9318</v>
      </c>
      <c r="B9309" s="6">
        <v>46291</v>
      </c>
      <c r="C9309" t="s">
        <v>10014</v>
      </c>
      <c r="D9309" t="s">
        <v>10018</v>
      </c>
      <c r="E9309">
        <v>7</v>
      </c>
      <c r="F9309">
        <f>+_xlfn.XLOOKUP(TablaVentas[[#This Row],[PRODUCTO FINANCIERO]],TablaPrecios[PRODUCTO FINANCIERO],TablaPrecios[PRECIO UNIT],0)</f>
        <v>14.9</v>
      </c>
      <c r="G9309" s="2">
        <f>+TablaVentas[[#This Row],[CANTIDAD]]*TablaVentas[[#This Row],[PRECIO UNITARIO]]</f>
        <v>104.3</v>
      </c>
      <c r="H9309" s="1">
        <f t="shared" ca="1" si="145"/>
        <v>0.16470769227328763</v>
      </c>
      <c r="I9309" s="2">
        <f ca="1">+TablaVentas[[#This Row],[VENTAL TOTAL]]-TablaVentas[[#This Row],[VENTAL TOTAL]]*TablaVentas[[#This Row],[DESCUENTO]]</f>
        <v>87.120987695896105</v>
      </c>
      <c r="J9309" s="2">
        <f ca="1">0.18*TablaVentas[[#This Row],[SUBTOTAL]]</f>
        <v>15.681777785261298</v>
      </c>
      <c r="K9309" s="2">
        <f ca="1">+TablaVentas[[#This Row],[SUBTOTAL]]+TablaVentas[[#This Row],[IGV]]</f>
        <v>102.80276548115741</v>
      </c>
    </row>
    <row r="9310" spans="1:11" x14ac:dyDescent="0.25">
      <c r="A9310" t="s">
        <v>9319</v>
      </c>
      <c r="B9310" s="6">
        <v>46189</v>
      </c>
      <c r="C9310" t="s">
        <v>10015</v>
      </c>
      <c r="D9310" t="s">
        <v>10022</v>
      </c>
      <c r="E9310">
        <v>19</v>
      </c>
      <c r="F9310">
        <f>+_xlfn.XLOOKUP(TablaVentas[[#This Row],[PRODUCTO FINANCIERO]],TablaPrecios[PRODUCTO FINANCIERO],TablaPrecios[PRECIO UNIT],0)</f>
        <v>20.9</v>
      </c>
      <c r="G9310" s="2">
        <f>+TablaVentas[[#This Row],[CANTIDAD]]*TablaVentas[[#This Row],[PRECIO UNITARIO]]</f>
        <v>397.09999999999997</v>
      </c>
      <c r="H9310" s="1">
        <f t="shared" ca="1" si="145"/>
        <v>0.14708332809756819</v>
      </c>
      <c r="I9310" s="2">
        <f ca="1">+TablaVentas[[#This Row],[VENTAL TOTAL]]-TablaVentas[[#This Row],[VENTAL TOTAL]]*TablaVentas[[#This Row],[DESCUENTO]]</f>
        <v>338.69321041245564</v>
      </c>
      <c r="J9310" s="2">
        <f ca="1">0.18*TablaVentas[[#This Row],[SUBTOTAL]]</f>
        <v>60.96477787424201</v>
      </c>
      <c r="K9310" s="2">
        <f ca="1">+TablaVentas[[#This Row],[SUBTOTAL]]+TablaVentas[[#This Row],[IGV]]</f>
        <v>399.65798828669767</v>
      </c>
    </row>
    <row r="9311" spans="1:11" x14ac:dyDescent="0.25">
      <c r="A9311" t="s">
        <v>9320</v>
      </c>
      <c r="B9311" s="6">
        <v>46159</v>
      </c>
      <c r="C9311" t="s">
        <v>10016</v>
      </c>
      <c r="D9311" t="s">
        <v>10020</v>
      </c>
      <c r="E9311">
        <v>19</v>
      </c>
      <c r="F9311">
        <f>+_xlfn.XLOOKUP(TablaVentas[[#This Row],[PRODUCTO FINANCIERO]],TablaPrecios[PRODUCTO FINANCIERO],TablaPrecios[PRECIO UNIT],0)</f>
        <v>14.9</v>
      </c>
      <c r="G9311" s="2">
        <f>+TablaVentas[[#This Row],[CANTIDAD]]*TablaVentas[[#This Row],[PRECIO UNITARIO]]</f>
        <v>283.10000000000002</v>
      </c>
      <c r="H9311" s="1">
        <f t="shared" ca="1" si="145"/>
        <v>0.18274942061794527</v>
      </c>
      <c r="I9311" s="2">
        <f ca="1">+TablaVentas[[#This Row],[VENTAL TOTAL]]-TablaVentas[[#This Row],[VENTAL TOTAL]]*TablaVentas[[#This Row],[DESCUENTO]]</f>
        <v>231.3636390230597</v>
      </c>
      <c r="J9311" s="2">
        <f ca="1">0.18*TablaVentas[[#This Row],[SUBTOTAL]]</f>
        <v>41.645455024150742</v>
      </c>
      <c r="K9311" s="2">
        <f ca="1">+TablaVentas[[#This Row],[SUBTOTAL]]+TablaVentas[[#This Row],[IGV]]</f>
        <v>273.00909404721045</v>
      </c>
    </row>
    <row r="9312" spans="1:11" x14ac:dyDescent="0.25">
      <c r="A9312" t="s">
        <v>9321</v>
      </c>
      <c r="B9312" s="6">
        <v>46315</v>
      </c>
      <c r="C9312" t="s">
        <v>10012</v>
      </c>
      <c r="D9312" t="s">
        <v>10019</v>
      </c>
      <c r="E9312">
        <v>4</v>
      </c>
      <c r="F9312">
        <f>+_xlfn.XLOOKUP(TablaVentas[[#This Row],[PRODUCTO FINANCIERO]],TablaPrecios[PRODUCTO FINANCIERO],TablaPrecios[PRECIO UNIT],0)</f>
        <v>9.9</v>
      </c>
      <c r="G9312" s="2">
        <f>+TablaVentas[[#This Row],[CANTIDAD]]*TablaVentas[[#This Row],[PRECIO UNITARIO]]</f>
        <v>39.6</v>
      </c>
      <c r="H9312" s="1">
        <f t="shared" ca="1" si="145"/>
        <v>0.1188360848253282</v>
      </c>
      <c r="I9312" s="2">
        <f ca="1">+TablaVentas[[#This Row],[VENTAL TOTAL]]-TablaVentas[[#This Row],[VENTAL TOTAL]]*TablaVentas[[#This Row],[DESCUENTO]]</f>
        <v>34.894091040917004</v>
      </c>
      <c r="J9312" s="2">
        <f ca="1">0.18*TablaVentas[[#This Row],[SUBTOTAL]]</f>
        <v>6.2809363873650605</v>
      </c>
      <c r="K9312" s="2">
        <f ca="1">+TablaVentas[[#This Row],[SUBTOTAL]]+TablaVentas[[#This Row],[IGV]]</f>
        <v>41.175027428282064</v>
      </c>
    </row>
    <row r="9313" spans="1:11" x14ac:dyDescent="0.25">
      <c r="A9313" t="s">
        <v>9322</v>
      </c>
      <c r="B9313" s="6">
        <v>46272</v>
      </c>
      <c r="C9313" t="s">
        <v>10011</v>
      </c>
      <c r="D9313" t="s">
        <v>10019</v>
      </c>
      <c r="E9313">
        <v>20</v>
      </c>
      <c r="F9313">
        <f>+_xlfn.XLOOKUP(TablaVentas[[#This Row],[PRODUCTO FINANCIERO]],TablaPrecios[PRODUCTO FINANCIERO],TablaPrecios[PRECIO UNIT],0)</f>
        <v>9.9</v>
      </c>
      <c r="G9313" s="2">
        <f>+TablaVentas[[#This Row],[CANTIDAD]]*TablaVentas[[#This Row],[PRECIO UNITARIO]]</f>
        <v>198</v>
      </c>
      <c r="H9313" s="1">
        <f t="shared" ca="1" si="145"/>
        <v>0.11289843361380557</v>
      </c>
      <c r="I9313" s="2">
        <f ca="1">+TablaVentas[[#This Row],[VENTAL TOTAL]]-TablaVentas[[#This Row],[VENTAL TOTAL]]*TablaVentas[[#This Row],[DESCUENTO]]</f>
        <v>175.64611014446649</v>
      </c>
      <c r="J9313" s="2">
        <f ca="1">0.18*TablaVentas[[#This Row],[SUBTOTAL]]</f>
        <v>31.616299826003967</v>
      </c>
      <c r="K9313" s="2">
        <f ca="1">+TablaVentas[[#This Row],[SUBTOTAL]]+TablaVentas[[#This Row],[IGV]]</f>
        <v>207.26240997047046</v>
      </c>
    </row>
    <row r="9314" spans="1:11" x14ac:dyDescent="0.25">
      <c r="A9314" t="s">
        <v>9323</v>
      </c>
      <c r="B9314" s="6">
        <v>46246</v>
      </c>
      <c r="C9314" t="s">
        <v>10014</v>
      </c>
      <c r="D9314" t="s">
        <v>10019</v>
      </c>
      <c r="E9314">
        <v>9</v>
      </c>
      <c r="F9314">
        <f>+_xlfn.XLOOKUP(TablaVentas[[#This Row],[PRODUCTO FINANCIERO]],TablaPrecios[PRODUCTO FINANCIERO],TablaPrecios[PRECIO UNIT],0)</f>
        <v>9.9</v>
      </c>
      <c r="G9314" s="2">
        <f>+TablaVentas[[#This Row],[CANTIDAD]]*TablaVentas[[#This Row],[PRECIO UNITARIO]]</f>
        <v>89.100000000000009</v>
      </c>
      <c r="H9314" s="1">
        <f t="shared" ca="1" si="145"/>
        <v>0.10997287864224013</v>
      </c>
      <c r="I9314" s="2">
        <f ca="1">+TablaVentas[[#This Row],[VENTAL TOTAL]]-TablaVentas[[#This Row],[VENTAL TOTAL]]*TablaVentas[[#This Row],[DESCUENTO]]</f>
        <v>79.301416512976417</v>
      </c>
      <c r="J9314" s="2">
        <f ca="1">0.18*TablaVentas[[#This Row],[SUBTOTAL]]</f>
        <v>14.274254972335754</v>
      </c>
      <c r="K9314" s="2">
        <f ca="1">+TablaVentas[[#This Row],[SUBTOTAL]]+TablaVentas[[#This Row],[IGV]]</f>
        <v>93.575671485312171</v>
      </c>
    </row>
    <row r="9315" spans="1:11" x14ac:dyDescent="0.25">
      <c r="A9315" t="s">
        <v>9324</v>
      </c>
      <c r="B9315" s="6">
        <v>45368</v>
      </c>
      <c r="C9315" t="s">
        <v>10016</v>
      </c>
      <c r="D9315" t="s">
        <v>10018</v>
      </c>
      <c r="E9315">
        <v>3</v>
      </c>
      <c r="F9315">
        <f>+_xlfn.XLOOKUP(TablaVentas[[#This Row],[PRODUCTO FINANCIERO]],TablaPrecios[PRODUCTO FINANCIERO],TablaPrecios[PRECIO UNIT],0)</f>
        <v>14.9</v>
      </c>
      <c r="G9315" s="2">
        <f>+TablaVentas[[#This Row],[CANTIDAD]]*TablaVentas[[#This Row],[PRECIO UNITARIO]]</f>
        <v>44.7</v>
      </c>
      <c r="H9315" s="1">
        <f t="shared" ca="1" si="145"/>
        <v>0.16047310940875109</v>
      </c>
      <c r="I9315" s="2">
        <f ca="1">+TablaVentas[[#This Row],[VENTAL TOTAL]]-TablaVentas[[#This Row],[VENTAL TOTAL]]*TablaVentas[[#This Row],[DESCUENTO]]</f>
        <v>37.526852009428829</v>
      </c>
      <c r="J9315" s="2">
        <f ca="1">0.18*TablaVentas[[#This Row],[SUBTOTAL]]</f>
        <v>6.7548333616971892</v>
      </c>
      <c r="K9315" s="2">
        <f ca="1">+TablaVentas[[#This Row],[SUBTOTAL]]+TablaVentas[[#This Row],[IGV]]</f>
        <v>44.281685371126017</v>
      </c>
    </row>
    <row r="9316" spans="1:11" x14ac:dyDescent="0.25">
      <c r="A9316" t="s">
        <v>9325</v>
      </c>
      <c r="B9316" s="6">
        <v>45849</v>
      </c>
      <c r="C9316" t="s">
        <v>10012</v>
      </c>
      <c r="D9316" t="s">
        <v>10017</v>
      </c>
      <c r="E9316">
        <v>15</v>
      </c>
      <c r="F9316">
        <f>+_xlfn.XLOOKUP(TablaVentas[[#This Row],[PRODUCTO FINANCIERO]],TablaPrecios[PRODUCTO FINANCIERO],TablaPrecios[PRECIO UNIT],0)</f>
        <v>9.9</v>
      </c>
      <c r="G9316" s="2">
        <f>+TablaVentas[[#This Row],[CANTIDAD]]*TablaVentas[[#This Row],[PRECIO UNITARIO]]</f>
        <v>148.5</v>
      </c>
      <c r="H9316" s="1">
        <f t="shared" ca="1" si="145"/>
        <v>0.17900658393798691</v>
      </c>
      <c r="I9316" s="2">
        <f ca="1">+TablaVentas[[#This Row],[VENTAL TOTAL]]-TablaVentas[[#This Row],[VENTAL TOTAL]]*TablaVentas[[#This Row],[DESCUENTO]]</f>
        <v>121.91752228520895</v>
      </c>
      <c r="J9316" s="2">
        <f ca="1">0.18*TablaVentas[[#This Row],[SUBTOTAL]]</f>
        <v>21.94515401133761</v>
      </c>
      <c r="K9316" s="2">
        <f ca="1">+TablaVentas[[#This Row],[SUBTOTAL]]+TablaVentas[[#This Row],[IGV]]</f>
        <v>143.86267629654657</v>
      </c>
    </row>
    <row r="9317" spans="1:11" x14ac:dyDescent="0.25">
      <c r="A9317" t="s">
        <v>9326</v>
      </c>
      <c r="B9317" s="6">
        <v>45957</v>
      </c>
      <c r="C9317" t="s">
        <v>10015</v>
      </c>
      <c r="D9317" t="s">
        <v>10019</v>
      </c>
      <c r="E9317">
        <v>20</v>
      </c>
      <c r="F9317">
        <f>+_xlfn.XLOOKUP(TablaVentas[[#This Row],[PRODUCTO FINANCIERO]],TablaPrecios[PRODUCTO FINANCIERO],TablaPrecios[PRECIO UNIT],0)</f>
        <v>9.9</v>
      </c>
      <c r="G9317" s="2">
        <f>+TablaVentas[[#This Row],[CANTIDAD]]*TablaVentas[[#This Row],[PRECIO UNITARIO]]</f>
        <v>198</v>
      </c>
      <c r="H9317" s="1">
        <f t="shared" ca="1" si="145"/>
        <v>0.17527399987707773</v>
      </c>
      <c r="I9317" s="2">
        <f ca="1">+TablaVentas[[#This Row],[VENTAL TOTAL]]-TablaVentas[[#This Row],[VENTAL TOTAL]]*TablaVentas[[#This Row],[DESCUENTO]]</f>
        <v>163.29574802433859</v>
      </c>
      <c r="J9317" s="2">
        <f ca="1">0.18*TablaVentas[[#This Row],[SUBTOTAL]]</f>
        <v>29.393234644380946</v>
      </c>
      <c r="K9317" s="2">
        <f ca="1">+TablaVentas[[#This Row],[SUBTOTAL]]+TablaVentas[[#This Row],[IGV]]</f>
        <v>192.68898266871955</v>
      </c>
    </row>
    <row r="9318" spans="1:11" x14ac:dyDescent="0.25">
      <c r="A9318" t="s">
        <v>9327</v>
      </c>
      <c r="B9318" s="6">
        <v>45930</v>
      </c>
      <c r="C9318" t="s">
        <v>10011</v>
      </c>
      <c r="D9318" t="s">
        <v>10019</v>
      </c>
      <c r="E9318">
        <v>18</v>
      </c>
      <c r="F9318">
        <f>+_xlfn.XLOOKUP(TablaVentas[[#This Row],[PRODUCTO FINANCIERO]],TablaPrecios[PRODUCTO FINANCIERO],TablaPrecios[PRECIO UNIT],0)</f>
        <v>9.9</v>
      </c>
      <c r="G9318" s="2">
        <f>+TablaVentas[[#This Row],[CANTIDAD]]*TablaVentas[[#This Row],[PRECIO UNITARIO]]</f>
        <v>178.20000000000002</v>
      </c>
      <c r="H9318" s="1">
        <f t="shared" ca="1" si="145"/>
        <v>0.14107565993181914</v>
      </c>
      <c r="I9318" s="2">
        <f ca="1">+TablaVentas[[#This Row],[VENTAL TOTAL]]-TablaVentas[[#This Row],[VENTAL TOTAL]]*TablaVentas[[#This Row],[DESCUENTO]]</f>
        <v>153.06031740014984</v>
      </c>
      <c r="J9318" s="2">
        <f ca="1">0.18*TablaVentas[[#This Row],[SUBTOTAL]]</f>
        <v>27.55085713202697</v>
      </c>
      <c r="K9318" s="2">
        <f ca="1">+TablaVentas[[#This Row],[SUBTOTAL]]+TablaVentas[[#This Row],[IGV]]</f>
        <v>180.61117453217682</v>
      </c>
    </row>
    <row r="9319" spans="1:11" x14ac:dyDescent="0.25">
      <c r="A9319" t="s">
        <v>9328</v>
      </c>
      <c r="B9319" s="6">
        <v>45985</v>
      </c>
      <c r="C9319" t="s">
        <v>10012</v>
      </c>
      <c r="D9319" t="s">
        <v>10019</v>
      </c>
      <c r="E9319">
        <v>6</v>
      </c>
      <c r="F9319">
        <f>+_xlfn.XLOOKUP(TablaVentas[[#This Row],[PRODUCTO FINANCIERO]],TablaPrecios[PRODUCTO FINANCIERO],TablaPrecios[PRECIO UNIT],0)</f>
        <v>9.9</v>
      </c>
      <c r="G9319" s="2">
        <f>+TablaVentas[[#This Row],[CANTIDAD]]*TablaVentas[[#This Row],[PRECIO UNITARIO]]</f>
        <v>59.400000000000006</v>
      </c>
      <c r="H9319" s="1">
        <f t="shared" ca="1" si="145"/>
        <v>0.19344176012727682</v>
      </c>
      <c r="I9319" s="2">
        <f ca="1">+TablaVentas[[#This Row],[VENTAL TOTAL]]-TablaVentas[[#This Row],[VENTAL TOTAL]]*TablaVentas[[#This Row],[DESCUENTO]]</f>
        <v>47.909559448439765</v>
      </c>
      <c r="J9319" s="2">
        <f ca="1">0.18*TablaVentas[[#This Row],[SUBTOTAL]]</f>
        <v>8.6237207007191579</v>
      </c>
      <c r="K9319" s="2">
        <f ca="1">+TablaVentas[[#This Row],[SUBTOTAL]]+TablaVentas[[#This Row],[IGV]]</f>
        <v>56.533280149158927</v>
      </c>
    </row>
    <row r="9320" spans="1:11" x14ac:dyDescent="0.25">
      <c r="A9320" t="s">
        <v>9329</v>
      </c>
      <c r="B9320" s="6">
        <v>45752</v>
      </c>
      <c r="C9320" t="s">
        <v>10014</v>
      </c>
      <c r="D9320" t="s">
        <v>10019</v>
      </c>
      <c r="E9320">
        <v>3</v>
      </c>
      <c r="F9320">
        <f>+_xlfn.XLOOKUP(TablaVentas[[#This Row],[PRODUCTO FINANCIERO]],TablaPrecios[PRODUCTO FINANCIERO],TablaPrecios[PRECIO UNIT],0)</f>
        <v>9.9</v>
      </c>
      <c r="G9320" s="2">
        <f>+TablaVentas[[#This Row],[CANTIDAD]]*TablaVentas[[#This Row],[PRECIO UNITARIO]]</f>
        <v>29.700000000000003</v>
      </c>
      <c r="H9320" s="1">
        <f t="shared" ca="1" si="145"/>
        <v>0.10175745550552052</v>
      </c>
      <c r="I9320" s="2">
        <f ca="1">+TablaVentas[[#This Row],[VENTAL TOTAL]]-TablaVentas[[#This Row],[VENTAL TOTAL]]*TablaVentas[[#This Row],[DESCUENTO]]</f>
        <v>26.677803571486042</v>
      </c>
      <c r="J9320" s="2">
        <f ca="1">0.18*TablaVentas[[#This Row],[SUBTOTAL]]</f>
        <v>4.8020046428674874</v>
      </c>
      <c r="K9320" s="2">
        <f ca="1">+TablaVentas[[#This Row],[SUBTOTAL]]+TablaVentas[[#This Row],[IGV]]</f>
        <v>31.479808214353529</v>
      </c>
    </row>
    <row r="9321" spans="1:11" x14ac:dyDescent="0.25">
      <c r="A9321" t="s">
        <v>9330</v>
      </c>
      <c r="B9321" s="6">
        <v>46197</v>
      </c>
      <c r="C9321" t="s">
        <v>10013</v>
      </c>
      <c r="D9321" t="s">
        <v>10019</v>
      </c>
      <c r="E9321">
        <v>17</v>
      </c>
      <c r="F9321">
        <f>+_xlfn.XLOOKUP(TablaVentas[[#This Row],[PRODUCTO FINANCIERO]],TablaPrecios[PRODUCTO FINANCIERO],TablaPrecios[PRECIO UNIT],0)</f>
        <v>9.9</v>
      </c>
      <c r="G9321" s="2">
        <f>+TablaVentas[[#This Row],[CANTIDAD]]*TablaVentas[[#This Row],[PRECIO UNITARIO]]</f>
        <v>168.3</v>
      </c>
      <c r="H9321" s="1">
        <f t="shared" ca="1" si="145"/>
        <v>0.13817522899685922</v>
      </c>
      <c r="I9321" s="2">
        <f ca="1">+TablaVentas[[#This Row],[VENTAL TOTAL]]-TablaVentas[[#This Row],[VENTAL TOTAL]]*TablaVentas[[#This Row],[DESCUENTO]]</f>
        <v>145.04510895982861</v>
      </c>
      <c r="J9321" s="2">
        <f ca="1">0.18*TablaVentas[[#This Row],[SUBTOTAL]]</f>
        <v>26.108119612769148</v>
      </c>
      <c r="K9321" s="2">
        <f ca="1">+TablaVentas[[#This Row],[SUBTOTAL]]+TablaVentas[[#This Row],[IGV]]</f>
        <v>171.15322857259775</v>
      </c>
    </row>
    <row r="9322" spans="1:11" x14ac:dyDescent="0.25">
      <c r="A9322" t="s">
        <v>9331</v>
      </c>
      <c r="B9322" s="6">
        <v>45682</v>
      </c>
      <c r="C9322" t="s">
        <v>10016</v>
      </c>
      <c r="D9322" t="s">
        <v>10019</v>
      </c>
      <c r="E9322">
        <v>13</v>
      </c>
      <c r="F9322">
        <f>+_xlfn.XLOOKUP(TablaVentas[[#This Row],[PRODUCTO FINANCIERO]],TablaPrecios[PRODUCTO FINANCIERO],TablaPrecios[PRECIO UNIT],0)</f>
        <v>9.9</v>
      </c>
      <c r="G9322" s="2">
        <f>+TablaVentas[[#This Row],[CANTIDAD]]*TablaVentas[[#This Row],[PRECIO UNITARIO]]</f>
        <v>128.70000000000002</v>
      </c>
      <c r="H9322" s="1">
        <f t="shared" ca="1" si="145"/>
        <v>0.16709940586421923</v>
      </c>
      <c r="I9322" s="2">
        <f ca="1">+TablaVentas[[#This Row],[VENTAL TOTAL]]-TablaVentas[[#This Row],[VENTAL TOTAL]]*TablaVentas[[#This Row],[DESCUENTO]]</f>
        <v>107.19430646527499</v>
      </c>
      <c r="J9322" s="2">
        <f ca="1">0.18*TablaVentas[[#This Row],[SUBTOTAL]]</f>
        <v>19.294975163749498</v>
      </c>
      <c r="K9322" s="2">
        <f ca="1">+TablaVentas[[#This Row],[SUBTOTAL]]+TablaVentas[[#This Row],[IGV]]</f>
        <v>126.48928162902449</v>
      </c>
    </row>
    <row r="9323" spans="1:11" x14ac:dyDescent="0.25">
      <c r="A9323" t="s">
        <v>9332</v>
      </c>
      <c r="B9323" s="6">
        <v>45750</v>
      </c>
      <c r="C9323" t="s">
        <v>10014</v>
      </c>
      <c r="D9323" t="s">
        <v>10017</v>
      </c>
      <c r="E9323">
        <v>8</v>
      </c>
      <c r="F9323">
        <f>+_xlfn.XLOOKUP(TablaVentas[[#This Row],[PRODUCTO FINANCIERO]],TablaPrecios[PRODUCTO FINANCIERO],TablaPrecios[PRECIO UNIT],0)</f>
        <v>9.9</v>
      </c>
      <c r="G9323" s="2">
        <f>+TablaVentas[[#This Row],[CANTIDAD]]*TablaVentas[[#This Row],[PRECIO UNITARIO]]</f>
        <v>79.2</v>
      </c>
      <c r="H9323" s="1">
        <f t="shared" ca="1" si="145"/>
        <v>0.19199336209410045</v>
      </c>
      <c r="I9323" s="2">
        <f ca="1">+TablaVentas[[#This Row],[VENTAL TOTAL]]-TablaVentas[[#This Row],[VENTAL TOTAL]]*TablaVentas[[#This Row],[DESCUENTO]]</f>
        <v>63.994125722147245</v>
      </c>
      <c r="J9323" s="2">
        <f ca="1">0.18*TablaVentas[[#This Row],[SUBTOTAL]]</f>
        <v>11.518942629986503</v>
      </c>
      <c r="K9323" s="2">
        <f ca="1">+TablaVentas[[#This Row],[SUBTOTAL]]+TablaVentas[[#This Row],[IGV]]</f>
        <v>75.513068352133743</v>
      </c>
    </row>
    <row r="9324" spans="1:11" x14ac:dyDescent="0.25">
      <c r="A9324" t="s">
        <v>9333</v>
      </c>
      <c r="B9324" s="6">
        <v>45666</v>
      </c>
      <c r="C9324" t="s">
        <v>10015</v>
      </c>
      <c r="D9324" t="s">
        <v>10020</v>
      </c>
      <c r="E9324">
        <v>15</v>
      </c>
      <c r="F9324">
        <f>+_xlfn.XLOOKUP(TablaVentas[[#This Row],[PRODUCTO FINANCIERO]],TablaPrecios[PRODUCTO FINANCIERO],TablaPrecios[PRECIO UNIT],0)</f>
        <v>14.9</v>
      </c>
      <c r="G9324" s="2">
        <f>+TablaVentas[[#This Row],[CANTIDAD]]*TablaVentas[[#This Row],[PRECIO UNITARIO]]</f>
        <v>223.5</v>
      </c>
      <c r="H9324" s="1">
        <f t="shared" ca="1" si="145"/>
        <v>0.12408987105648957</v>
      </c>
      <c r="I9324" s="2">
        <f ca="1">+TablaVentas[[#This Row],[VENTAL TOTAL]]-TablaVentas[[#This Row],[VENTAL TOTAL]]*TablaVentas[[#This Row],[DESCUENTO]]</f>
        <v>195.76591381887459</v>
      </c>
      <c r="J9324" s="2">
        <f ca="1">0.18*TablaVentas[[#This Row],[SUBTOTAL]]</f>
        <v>35.237864487397424</v>
      </c>
      <c r="K9324" s="2">
        <f ca="1">+TablaVentas[[#This Row],[SUBTOTAL]]+TablaVentas[[#This Row],[IGV]]</f>
        <v>231.00377830627201</v>
      </c>
    </row>
    <row r="9325" spans="1:11" x14ac:dyDescent="0.25">
      <c r="A9325" t="s">
        <v>9334</v>
      </c>
      <c r="B9325" s="6">
        <v>45509</v>
      </c>
      <c r="C9325" t="s">
        <v>10012</v>
      </c>
      <c r="D9325" t="s">
        <v>10019</v>
      </c>
      <c r="E9325">
        <v>19</v>
      </c>
      <c r="F9325">
        <f>+_xlfn.XLOOKUP(TablaVentas[[#This Row],[PRODUCTO FINANCIERO]],TablaPrecios[PRODUCTO FINANCIERO],TablaPrecios[PRECIO UNIT],0)</f>
        <v>9.9</v>
      </c>
      <c r="G9325" s="2">
        <f>+TablaVentas[[#This Row],[CANTIDAD]]*TablaVentas[[#This Row],[PRECIO UNITARIO]]</f>
        <v>188.1</v>
      </c>
      <c r="H9325" s="1">
        <f t="shared" ca="1" si="145"/>
        <v>0.1991048594702978</v>
      </c>
      <c r="I9325" s="2">
        <f ca="1">+TablaVentas[[#This Row],[VENTAL TOTAL]]-TablaVentas[[#This Row],[VENTAL TOTAL]]*TablaVentas[[#This Row],[DESCUENTO]]</f>
        <v>150.64837593363697</v>
      </c>
      <c r="J9325" s="2">
        <f ca="1">0.18*TablaVentas[[#This Row],[SUBTOTAL]]</f>
        <v>27.116707668054655</v>
      </c>
      <c r="K9325" s="2">
        <f ca="1">+TablaVentas[[#This Row],[SUBTOTAL]]+TablaVentas[[#This Row],[IGV]]</f>
        <v>177.76508360169163</v>
      </c>
    </row>
    <row r="9326" spans="1:11" x14ac:dyDescent="0.25">
      <c r="A9326" t="s">
        <v>9335</v>
      </c>
      <c r="B9326" s="6">
        <v>45784</v>
      </c>
      <c r="C9326" t="s">
        <v>10012</v>
      </c>
      <c r="D9326" t="s">
        <v>10019</v>
      </c>
      <c r="E9326">
        <v>14</v>
      </c>
      <c r="F9326">
        <f>+_xlfn.XLOOKUP(TablaVentas[[#This Row],[PRODUCTO FINANCIERO]],TablaPrecios[PRODUCTO FINANCIERO],TablaPrecios[PRECIO UNIT],0)</f>
        <v>9.9</v>
      </c>
      <c r="G9326" s="2">
        <f>+TablaVentas[[#This Row],[CANTIDAD]]*TablaVentas[[#This Row],[PRECIO UNITARIO]]</f>
        <v>138.6</v>
      </c>
      <c r="H9326" s="1">
        <f t="shared" ca="1" si="145"/>
        <v>0.14852335721413817</v>
      </c>
      <c r="I9326" s="2">
        <f ca="1">+TablaVentas[[#This Row],[VENTAL TOTAL]]-TablaVentas[[#This Row],[VENTAL TOTAL]]*TablaVentas[[#This Row],[DESCUENTO]]</f>
        <v>118.01466269012045</v>
      </c>
      <c r="J9326" s="2">
        <f ca="1">0.18*TablaVentas[[#This Row],[SUBTOTAL]]</f>
        <v>21.242639284221678</v>
      </c>
      <c r="K9326" s="2">
        <f ca="1">+TablaVentas[[#This Row],[SUBTOTAL]]+TablaVentas[[#This Row],[IGV]]</f>
        <v>139.25730197434211</v>
      </c>
    </row>
    <row r="9327" spans="1:11" x14ac:dyDescent="0.25">
      <c r="A9327" t="s">
        <v>9336</v>
      </c>
      <c r="B9327" s="6">
        <v>45466</v>
      </c>
      <c r="C9327" t="s">
        <v>10012</v>
      </c>
      <c r="D9327" t="s">
        <v>10020</v>
      </c>
      <c r="E9327">
        <v>11</v>
      </c>
      <c r="F9327">
        <f>+_xlfn.XLOOKUP(TablaVentas[[#This Row],[PRODUCTO FINANCIERO]],TablaPrecios[PRODUCTO FINANCIERO],TablaPrecios[PRECIO UNIT],0)</f>
        <v>14.9</v>
      </c>
      <c r="G9327" s="2">
        <f>+TablaVentas[[#This Row],[CANTIDAD]]*TablaVentas[[#This Row],[PRECIO UNITARIO]]</f>
        <v>163.9</v>
      </c>
      <c r="H9327" s="1">
        <f t="shared" ca="1" si="145"/>
        <v>0.19448968235823166</v>
      </c>
      <c r="I9327" s="2">
        <f ca="1">+TablaVentas[[#This Row],[VENTAL TOTAL]]-TablaVentas[[#This Row],[VENTAL TOTAL]]*TablaVentas[[#This Row],[DESCUENTO]]</f>
        <v>132.02314106148583</v>
      </c>
      <c r="J9327" s="2">
        <f ca="1">0.18*TablaVentas[[#This Row],[SUBTOTAL]]</f>
        <v>23.764165391067447</v>
      </c>
      <c r="K9327" s="2">
        <f ca="1">+TablaVentas[[#This Row],[SUBTOTAL]]+TablaVentas[[#This Row],[IGV]]</f>
        <v>155.78730645255328</v>
      </c>
    </row>
    <row r="9328" spans="1:11" x14ac:dyDescent="0.25">
      <c r="A9328" t="s">
        <v>9337</v>
      </c>
      <c r="B9328" s="6">
        <v>45870</v>
      </c>
      <c r="C9328" t="s">
        <v>10011</v>
      </c>
      <c r="D9328" t="s">
        <v>10020</v>
      </c>
      <c r="E9328">
        <v>7</v>
      </c>
      <c r="F9328">
        <f>+_xlfn.XLOOKUP(TablaVentas[[#This Row],[PRODUCTO FINANCIERO]],TablaPrecios[PRODUCTO FINANCIERO],TablaPrecios[PRECIO UNIT],0)</f>
        <v>14.9</v>
      </c>
      <c r="G9328" s="2">
        <f>+TablaVentas[[#This Row],[CANTIDAD]]*TablaVentas[[#This Row],[PRECIO UNITARIO]]</f>
        <v>104.3</v>
      </c>
      <c r="H9328" s="1">
        <f t="shared" ca="1" si="145"/>
        <v>0.13721777356548398</v>
      </c>
      <c r="I9328" s="2">
        <f ca="1">+TablaVentas[[#This Row],[VENTAL TOTAL]]-TablaVentas[[#This Row],[VENTAL TOTAL]]*TablaVentas[[#This Row],[DESCUENTO]]</f>
        <v>89.988186217120017</v>
      </c>
      <c r="J9328" s="2">
        <f ca="1">0.18*TablaVentas[[#This Row],[SUBTOTAL]]</f>
        <v>16.197873519081604</v>
      </c>
      <c r="K9328" s="2">
        <f ca="1">+TablaVentas[[#This Row],[SUBTOTAL]]+TablaVentas[[#This Row],[IGV]]</f>
        <v>106.18605973620163</v>
      </c>
    </row>
    <row r="9329" spans="1:11" x14ac:dyDescent="0.25">
      <c r="A9329" t="s">
        <v>9338</v>
      </c>
      <c r="B9329" s="6">
        <v>45300</v>
      </c>
      <c r="C9329" t="s">
        <v>10013</v>
      </c>
      <c r="D9329" t="s">
        <v>10017</v>
      </c>
      <c r="E9329">
        <v>18</v>
      </c>
      <c r="F9329">
        <f>+_xlfn.XLOOKUP(TablaVentas[[#This Row],[PRODUCTO FINANCIERO]],TablaPrecios[PRODUCTO FINANCIERO],TablaPrecios[PRECIO UNIT],0)</f>
        <v>9.9</v>
      </c>
      <c r="G9329" s="2">
        <f>+TablaVentas[[#This Row],[CANTIDAD]]*TablaVentas[[#This Row],[PRECIO UNITARIO]]</f>
        <v>178.20000000000002</v>
      </c>
      <c r="H9329" s="1">
        <f t="shared" ca="1" si="145"/>
        <v>0.14363676076954415</v>
      </c>
      <c r="I9329" s="2">
        <f ca="1">+TablaVentas[[#This Row],[VENTAL TOTAL]]-TablaVentas[[#This Row],[VENTAL TOTAL]]*TablaVentas[[#This Row],[DESCUENTO]]</f>
        <v>152.60392923086724</v>
      </c>
      <c r="J9329" s="2">
        <f ca="1">0.18*TablaVentas[[#This Row],[SUBTOTAL]]</f>
        <v>27.468707261556101</v>
      </c>
      <c r="K9329" s="2">
        <f ca="1">+TablaVentas[[#This Row],[SUBTOTAL]]+TablaVentas[[#This Row],[IGV]]</f>
        <v>180.07263649242333</v>
      </c>
    </row>
    <row r="9330" spans="1:11" x14ac:dyDescent="0.25">
      <c r="A9330" t="s">
        <v>9339</v>
      </c>
      <c r="B9330" s="6">
        <v>45376</v>
      </c>
      <c r="C9330" t="s">
        <v>10015</v>
      </c>
      <c r="D9330" t="s">
        <v>10022</v>
      </c>
      <c r="E9330">
        <v>9</v>
      </c>
      <c r="F9330">
        <f>+_xlfn.XLOOKUP(TablaVentas[[#This Row],[PRODUCTO FINANCIERO]],TablaPrecios[PRODUCTO FINANCIERO],TablaPrecios[PRECIO UNIT],0)</f>
        <v>20.9</v>
      </c>
      <c r="G9330" s="2">
        <f>+TablaVentas[[#This Row],[CANTIDAD]]*TablaVentas[[#This Row],[PRECIO UNITARIO]]</f>
        <v>188.1</v>
      </c>
      <c r="H9330" s="1">
        <f t="shared" ca="1" si="145"/>
        <v>0.1019901293083648</v>
      </c>
      <c r="I9330" s="2">
        <f ca="1">+TablaVentas[[#This Row],[VENTAL TOTAL]]-TablaVentas[[#This Row],[VENTAL TOTAL]]*TablaVentas[[#This Row],[DESCUENTO]]</f>
        <v>168.91565667709656</v>
      </c>
      <c r="J9330" s="2">
        <f ca="1">0.18*TablaVentas[[#This Row],[SUBTOTAL]]</f>
        <v>30.404818201877379</v>
      </c>
      <c r="K9330" s="2">
        <f ca="1">+TablaVentas[[#This Row],[SUBTOTAL]]+TablaVentas[[#This Row],[IGV]]</f>
        <v>199.32047487897395</v>
      </c>
    </row>
    <row r="9331" spans="1:11" x14ac:dyDescent="0.25">
      <c r="A9331" t="s">
        <v>9340</v>
      </c>
      <c r="B9331" s="6">
        <v>45576</v>
      </c>
      <c r="C9331" t="s">
        <v>10012</v>
      </c>
      <c r="D9331" t="s">
        <v>10018</v>
      </c>
      <c r="E9331">
        <v>7</v>
      </c>
      <c r="F9331">
        <f>+_xlfn.XLOOKUP(TablaVentas[[#This Row],[PRODUCTO FINANCIERO]],TablaPrecios[PRODUCTO FINANCIERO],TablaPrecios[PRECIO UNIT],0)</f>
        <v>14.9</v>
      </c>
      <c r="G9331" s="2">
        <f>+TablaVentas[[#This Row],[CANTIDAD]]*TablaVentas[[#This Row],[PRECIO UNITARIO]]</f>
        <v>104.3</v>
      </c>
      <c r="H9331" s="1">
        <f t="shared" ca="1" si="145"/>
        <v>0.19998869501073629</v>
      </c>
      <c r="I9331" s="2">
        <f ca="1">+TablaVentas[[#This Row],[VENTAL TOTAL]]-TablaVentas[[#This Row],[VENTAL TOTAL]]*TablaVentas[[#This Row],[DESCUENTO]]</f>
        <v>83.441179110380205</v>
      </c>
      <c r="J9331" s="2">
        <f ca="1">0.18*TablaVentas[[#This Row],[SUBTOTAL]]</f>
        <v>15.019412239868437</v>
      </c>
      <c r="K9331" s="2">
        <f ca="1">+TablaVentas[[#This Row],[SUBTOTAL]]+TablaVentas[[#This Row],[IGV]]</f>
        <v>98.460591350248649</v>
      </c>
    </row>
    <row r="9332" spans="1:11" x14ac:dyDescent="0.25">
      <c r="A9332" t="s">
        <v>9341</v>
      </c>
      <c r="B9332" s="6">
        <v>45971</v>
      </c>
      <c r="C9332" t="s">
        <v>10012</v>
      </c>
      <c r="D9332" t="s">
        <v>10020</v>
      </c>
      <c r="E9332">
        <v>12</v>
      </c>
      <c r="F9332">
        <f>+_xlfn.XLOOKUP(TablaVentas[[#This Row],[PRODUCTO FINANCIERO]],TablaPrecios[PRODUCTO FINANCIERO],TablaPrecios[PRECIO UNIT],0)</f>
        <v>14.9</v>
      </c>
      <c r="G9332" s="2">
        <f>+TablaVentas[[#This Row],[CANTIDAD]]*TablaVentas[[#This Row],[PRECIO UNITARIO]]</f>
        <v>178.8</v>
      </c>
      <c r="H9332" s="1">
        <f t="shared" ca="1" si="145"/>
        <v>0.14622810983859388</v>
      </c>
      <c r="I9332" s="2">
        <f ca="1">+TablaVentas[[#This Row],[VENTAL TOTAL]]-TablaVentas[[#This Row],[VENTAL TOTAL]]*TablaVentas[[#This Row],[DESCUENTO]]</f>
        <v>152.65441396085942</v>
      </c>
      <c r="J9332" s="2">
        <f ca="1">0.18*TablaVentas[[#This Row],[SUBTOTAL]]</f>
        <v>27.477794512954695</v>
      </c>
      <c r="K9332" s="2">
        <f ca="1">+TablaVentas[[#This Row],[SUBTOTAL]]+TablaVentas[[#This Row],[IGV]]</f>
        <v>180.1322084738141</v>
      </c>
    </row>
    <row r="9333" spans="1:11" x14ac:dyDescent="0.25">
      <c r="A9333" t="s">
        <v>9342</v>
      </c>
      <c r="B9333" s="6">
        <v>45648</v>
      </c>
      <c r="C9333" t="s">
        <v>10013</v>
      </c>
      <c r="D9333" t="s">
        <v>10019</v>
      </c>
      <c r="E9333">
        <v>20</v>
      </c>
      <c r="F9333">
        <f>+_xlfn.XLOOKUP(TablaVentas[[#This Row],[PRODUCTO FINANCIERO]],TablaPrecios[PRODUCTO FINANCIERO],TablaPrecios[PRECIO UNIT],0)</f>
        <v>9.9</v>
      </c>
      <c r="G9333" s="2">
        <f>+TablaVentas[[#This Row],[CANTIDAD]]*TablaVentas[[#This Row],[PRECIO UNITARIO]]</f>
        <v>198</v>
      </c>
      <c r="H9333" s="1">
        <f t="shared" ca="1" si="145"/>
        <v>0.14343837768972689</v>
      </c>
      <c r="I9333" s="2">
        <f ca="1">+TablaVentas[[#This Row],[VENTAL TOTAL]]-TablaVentas[[#This Row],[VENTAL TOTAL]]*TablaVentas[[#This Row],[DESCUENTO]]</f>
        <v>169.59920121743409</v>
      </c>
      <c r="J9333" s="2">
        <f ca="1">0.18*TablaVentas[[#This Row],[SUBTOTAL]]</f>
        <v>30.527856219138133</v>
      </c>
      <c r="K9333" s="2">
        <f ca="1">+TablaVentas[[#This Row],[SUBTOTAL]]+TablaVentas[[#This Row],[IGV]]</f>
        <v>200.12705743657222</v>
      </c>
    </row>
    <row r="9334" spans="1:11" x14ac:dyDescent="0.25">
      <c r="A9334" t="s">
        <v>9343</v>
      </c>
      <c r="B9334" s="6">
        <v>45628</v>
      </c>
      <c r="C9334" t="s">
        <v>10013</v>
      </c>
      <c r="D9334" t="s">
        <v>10020</v>
      </c>
      <c r="E9334">
        <v>18</v>
      </c>
      <c r="F9334">
        <f>+_xlfn.XLOOKUP(TablaVentas[[#This Row],[PRODUCTO FINANCIERO]],TablaPrecios[PRODUCTO FINANCIERO],TablaPrecios[PRECIO UNIT],0)</f>
        <v>14.9</v>
      </c>
      <c r="G9334" s="2">
        <f>+TablaVentas[[#This Row],[CANTIDAD]]*TablaVentas[[#This Row],[PRECIO UNITARIO]]</f>
        <v>268.2</v>
      </c>
      <c r="H9334" s="1">
        <f t="shared" ca="1" si="145"/>
        <v>0.13632466780635166</v>
      </c>
      <c r="I9334" s="2">
        <f ca="1">+TablaVentas[[#This Row],[VENTAL TOTAL]]-TablaVentas[[#This Row],[VENTAL TOTAL]]*TablaVentas[[#This Row],[DESCUENTO]]</f>
        <v>231.63772409433648</v>
      </c>
      <c r="J9334" s="2">
        <f ca="1">0.18*TablaVentas[[#This Row],[SUBTOTAL]]</f>
        <v>41.694790336980567</v>
      </c>
      <c r="K9334" s="2">
        <f ca="1">+TablaVentas[[#This Row],[SUBTOTAL]]+TablaVentas[[#This Row],[IGV]]</f>
        <v>273.33251443131707</v>
      </c>
    </row>
    <row r="9335" spans="1:11" x14ac:dyDescent="0.25">
      <c r="A9335" t="s">
        <v>9344</v>
      </c>
      <c r="B9335" s="6">
        <v>45965</v>
      </c>
      <c r="C9335" t="s">
        <v>10014</v>
      </c>
      <c r="D9335" t="s">
        <v>10018</v>
      </c>
      <c r="E9335">
        <v>20</v>
      </c>
      <c r="F9335">
        <f>+_xlfn.XLOOKUP(TablaVentas[[#This Row],[PRODUCTO FINANCIERO]],TablaPrecios[PRODUCTO FINANCIERO],TablaPrecios[PRECIO UNIT],0)</f>
        <v>14.9</v>
      </c>
      <c r="G9335" s="2">
        <f>+TablaVentas[[#This Row],[CANTIDAD]]*TablaVentas[[#This Row],[PRECIO UNITARIO]]</f>
        <v>298</v>
      </c>
      <c r="H9335" s="1">
        <f t="shared" ca="1" si="145"/>
        <v>0.13646196719898984</v>
      </c>
      <c r="I9335" s="2">
        <f ca="1">+TablaVentas[[#This Row],[VENTAL TOTAL]]-TablaVentas[[#This Row],[VENTAL TOTAL]]*TablaVentas[[#This Row],[DESCUENTO]]</f>
        <v>257.33433377470101</v>
      </c>
      <c r="J9335" s="2">
        <f ca="1">0.18*TablaVentas[[#This Row],[SUBTOTAL]]</f>
        <v>46.320180079446182</v>
      </c>
      <c r="K9335" s="2">
        <f ca="1">+TablaVentas[[#This Row],[SUBTOTAL]]+TablaVentas[[#This Row],[IGV]]</f>
        <v>303.65451385414718</v>
      </c>
    </row>
    <row r="9336" spans="1:11" x14ac:dyDescent="0.25">
      <c r="A9336" t="s">
        <v>9345</v>
      </c>
      <c r="B9336" s="6">
        <v>46196</v>
      </c>
      <c r="C9336" t="s">
        <v>10013</v>
      </c>
      <c r="D9336" t="s">
        <v>10020</v>
      </c>
      <c r="E9336">
        <v>20</v>
      </c>
      <c r="F9336">
        <f>+_xlfn.XLOOKUP(TablaVentas[[#This Row],[PRODUCTO FINANCIERO]],TablaPrecios[PRODUCTO FINANCIERO],TablaPrecios[PRECIO UNIT],0)</f>
        <v>14.9</v>
      </c>
      <c r="G9336" s="2">
        <f>+TablaVentas[[#This Row],[CANTIDAD]]*TablaVentas[[#This Row],[PRECIO UNITARIO]]</f>
        <v>298</v>
      </c>
      <c r="H9336" s="1">
        <f t="shared" ca="1" si="145"/>
        <v>0.12609452523360443</v>
      </c>
      <c r="I9336" s="2">
        <f ca="1">+TablaVentas[[#This Row],[VENTAL TOTAL]]-TablaVentas[[#This Row],[VENTAL TOTAL]]*TablaVentas[[#This Row],[DESCUENTO]]</f>
        <v>260.4238314803859</v>
      </c>
      <c r="J9336" s="2">
        <f ca="1">0.18*TablaVentas[[#This Row],[SUBTOTAL]]</f>
        <v>46.876289666469461</v>
      </c>
      <c r="K9336" s="2">
        <f ca="1">+TablaVentas[[#This Row],[SUBTOTAL]]+TablaVentas[[#This Row],[IGV]]</f>
        <v>307.30012114685536</v>
      </c>
    </row>
    <row r="9337" spans="1:11" x14ac:dyDescent="0.25">
      <c r="A9337" t="s">
        <v>9346</v>
      </c>
      <c r="B9337" s="6">
        <v>46042</v>
      </c>
      <c r="C9337" t="s">
        <v>10014</v>
      </c>
      <c r="D9337" t="s">
        <v>10019</v>
      </c>
      <c r="E9337">
        <v>11</v>
      </c>
      <c r="F9337">
        <f>+_xlfn.XLOOKUP(TablaVentas[[#This Row],[PRODUCTO FINANCIERO]],TablaPrecios[PRODUCTO FINANCIERO],TablaPrecios[PRECIO UNIT],0)</f>
        <v>9.9</v>
      </c>
      <c r="G9337" s="2">
        <f>+TablaVentas[[#This Row],[CANTIDAD]]*TablaVentas[[#This Row],[PRECIO UNITARIO]]</f>
        <v>108.9</v>
      </c>
      <c r="H9337" s="1">
        <f t="shared" ca="1" si="145"/>
        <v>0.1933169395111892</v>
      </c>
      <c r="I9337" s="2">
        <f ca="1">+TablaVentas[[#This Row],[VENTAL TOTAL]]-TablaVentas[[#This Row],[VENTAL TOTAL]]*TablaVentas[[#This Row],[DESCUENTO]]</f>
        <v>87.847785287231503</v>
      </c>
      <c r="J9337" s="2">
        <f ca="1">0.18*TablaVentas[[#This Row],[SUBTOTAL]]</f>
        <v>15.812601351701669</v>
      </c>
      <c r="K9337" s="2">
        <f ca="1">+TablaVentas[[#This Row],[SUBTOTAL]]+TablaVentas[[#This Row],[IGV]]</f>
        <v>103.66038663893318</v>
      </c>
    </row>
    <row r="9338" spans="1:11" x14ac:dyDescent="0.25">
      <c r="A9338" t="s">
        <v>9347</v>
      </c>
      <c r="B9338" s="6">
        <v>46082</v>
      </c>
      <c r="C9338" t="s">
        <v>10012</v>
      </c>
      <c r="D9338" t="s">
        <v>10017</v>
      </c>
      <c r="E9338">
        <v>3</v>
      </c>
      <c r="F9338">
        <f>+_xlfn.XLOOKUP(TablaVentas[[#This Row],[PRODUCTO FINANCIERO]],TablaPrecios[PRODUCTO FINANCIERO],TablaPrecios[PRECIO UNIT],0)</f>
        <v>9.9</v>
      </c>
      <c r="G9338" s="2">
        <f>+TablaVentas[[#This Row],[CANTIDAD]]*TablaVentas[[#This Row],[PRECIO UNITARIO]]</f>
        <v>29.700000000000003</v>
      </c>
      <c r="H9338" s="1">
        <f t="shared" ca="1" si="145"/>
        <v>0.1455220747797277</v>
      </c>
      <c r="I9338" s="2">
        <f ca="1">+TablaVentas[[#This Row],[VENTAL TOTAL]]-TablaVentas[[#This Row],[VENTAL TOTAL]]*TablaVentas[[#This Row],[DESCUENTO]]</f>
        <v>25.377994379042089</v>
      </c>
      <c r="J9338" s="2">
        <f ca="1">0.18*TablaVentas[[#This Row],[SUBTOTAL]]</f>
        <v>4.5680389882275758</v>
      </c>
      <c r="K9338" s="2">
        <f ca="1">+TablaVentas[[#This Row],[SUBTOTAL]]+TablaVentas[[#This Row],[IGV]]</f>
        <v>29.946033367269663</v>
      </c>
    </row>
    <row r="9339" spans="1:11" x14ac:dyDescent="0.25">
      <c r="A9339" t="s">
        <v>9348</v>
      </c>
      <c r="B9339" s="6">
        <v>45379</v>
      </c>
      <c r="C9339" t="s">
        <v>10012</v>
      </c>
      <c r="D9339" t="s">
        <v>10022</v>
      </c>
      <c r="E9339">
        <v>16</v>
      </c>
      <c r="F9339">
        <f>+_xlfn.XLOOKUP(TablaVentas[[#This Row],[PRODUCTO FINANCIERO]],TablaPrecios[PRODUCTO FINANCIERO],TablaPrecios[PRECIO UNIT],0)</f>
        <v>20.9</v>
      </c>
      <c r="G9339" s="2">
        <f>+TablaVentas[[#This Row],[CANTIDAD]]*TablaVentas[[#This Row],[PRECIO UNITARIO]]</f>
        <v>334.4</v>
      </c>
      <c r="H9339" s="1">
        <f t="shared" ca="1" si="145"/>
        <v>0.18603860893032192</v>
      </c>
      <c r="I9339" s="2">
        <f ca="1">+TablaVentas[[#This Row],[VENTAL TOTAL]]-TablaVentas[[#This Row],[VENTAL TOTAL]]*TablaVentas[[#This Row],[DESCUENTO]]</f>
        <v>272.18868917370031</v>
      </c>
      <c r="J9339" s="2">
        <f ca="1">0.18*TablaVentas[[#This Row],[SUBTOTAL]]</f>
        <v>48.993964051266055</v>
      </c>
      <c r="K9339" s="2">
        <f ca="1">+TablaVentas[[#This Row],[SUBTOTAL]]+TablaVentas[[#This Row],[IGV]]</f>
        <v>321.18265322496637</v>
      </c>
    </row>
    <row r="9340" spans="1:11" x14ac:dyDescent="0.25">
      <c r="A9340" t="s">
        <v>9349</v>
      </c>
      <c r="B9340" s="6">
        <v>45951</v>
      </c>
      <c r="C9340" t="s">
        <v>10013</v>
      </c>
      <c r="D9340" t="s">
        <v>10017</v>
      </c>
      <c r="E9340">
        <v>19</v>
      </c>
      <c r="F9340">
        <f>+_xlfn.XLOOKUP(TablaVentas[[#This Row],[PRODUCTO FINANCIERO]],TablaPrecios[PRODUCTO FINANCIERO],TablaPrecios[PRECIO UNIT],0)</f>
        <v>9.9</v>
      </c>
      <c r="G9340" s="2">
        <f>+TablaVentas[[#This Row],[CANTIDAD]]*TablaVentas[[#This Row],[PRECIO UNITARIO]]</f>
        <v>188.1</v>
      </c>
      <c r="H9340" s="1">
        <f t="shared" ca="1" si="145"/>
        <v>0.15523467753566347</v>
      </c>
      <c r="I9340" s="2">
        <f ca="1">+TablaVentas[[#This Row],[VENTAL TOTAL]]-TablaVentas[[#This Row],[VENTAL TOTAL]]*TablaVentas[[#This Row],[DESCUENTO]]</f>
        <v>158.90035715554168</v>
      </c>
      <c r="J9340" s="2">
        <f ca="1">0.18*TablaVentas[[#This Row],[SUBTOTAL]]</f>
        <v>28.602064287997504</v>
      </c>
      <c r="K9340" s="2">
        <f ca="1">+TablaVentas[[#This Row],[SUBTOTAL]]+TablaVentas[[#This Row],[IGV]]</f>
        <v>187.50242144353919</v>
      </c>
    </row>
    <row r="9341" spans="1:11" x14ac:dyDescent="0.25">
      <c r="A9341" t="s">
        <v>9350</v>
      </c>
      <c r="B9341" s="6">
        <v>45490</v>
      </c>
      <c r="C9341" t="s">
        <v>10011</v>
      </c>
      <c r="D9341" t="s">
        <v>10018</v>
      </c>
      <c r="E9341">
        <v>10</v>
      </c>
      <c r="F9341">
        <f>+_xlfn.XLOOKUP(TablaVentas[[#This Row],[PRODUCTO FINANCIERO]],TablaPrecios[PRODUCTO FINANCIERO],TablaPrecios[PRECIO UNIT],0)</f>
        <v>14.9</v>
      </c>
      <c r="G9341" s="2">
        <f>+TablaVentas[[#This Row],[CANTIDAD]]*TablaVentas[[#This Row],[PRECIO UNITARIO]]</f>
        <v>149</v>
      </c>
      <c r="H9341" s="1">
        <f t="shared" ca="1" si="145"/>
        <v>0.16028126759946049</v>
      </c>
      <c r="I9341" s="2">
        <f ca="1">+TablaVentas[[#This Row],[VENTAL TOTAL]]-TablaVentas[[#This Row],[VENTAL TOTAL]]*TablaVentas[[#This Row],[DESCUENTO]]</f>
        <v>125.11809112768039</v>
      </c>
      <c r="J9341" s="2">
        <f ca="1">0.18*TablaVentas[[#This Row],[SUBTOTAL]]</f>
        <v>22.52125640298247</v>
      </c>
      <c r="K9341" s="2">
        <f ca="1">+TablaVentas[[#This Row],[SUBTOTAL]]+TablaVentas[[#This Row],[IGV]]</f>
        <v>147.63934753066286</v>
      </c>
    </row>
    <row r="9342" spans="1:11" x14ac:dyDescent="0.25">
      <c r="A9342" t="s">
        <v>9351</v>
      </c>
      <c r="B9342" s="6">
        <v>45312</v>
      </c>
      <c r="C9342" t="s">
        <v>10011</v>
      </c>
      <c r="D9342" t="s">
        <v>10019</v>
      </c>
      <c r="E9342">
        <v>10</v>
      </c>
      <c r="F9342">
        <f>+_xlfn.XLOOKUP(TablaVentas[[#This Row],[PRODUCTO FINANCIERO]],TablaPrecios[PRODUCTO FINANCIERO],TablaPrecios[PRECIO UNIT],0)</f>
        <v>9.9</v>
      </c>
      <c r="G9342" s="2">
        <f>+TablaVentas[[#This Row],[CANTIDAD]]*TablaVentas[[#This Row],[PRECIO UNITARIO]]</f>
        <v>99</v>
      </c>
      <c r="H9342" s="1">
        <f t="shared" ca="1" si="145"/>
        <v>0.11751849798659983</v>
      </c>
      <c r="I9342" s="2">
        <f ca="1">+TablaVentas[[#This Row],[VENTAL TOTAL]]-TablaVentas[[#This Row],[VENTAL TOTAL]]*TablaVentas[[#This Row],[DESCUENTO]]</f>
        <v>87.365668699326619</v>
      </c>
      <c r="J9342" s="2">
        <f ca="1">0.18*TablaVentas[[#This Row],[SUBTOTAL]]</f>
        <v>15.725820365878791</v>
      </c>
      <c r="K9342" s="2">
        <f ca="1">+TablaVentas[[#This Row],[SUBTOTAL]]+TablaVentas[[#This Row],[IGV]]</f>
        <v>103.09148906520541</v>
      </c>
    </row>
    <row r="9343" spans="1:11" x14ac:dyDescent="0.25">
      <c r="A9343" t="s">
        <v>9352</v>
      </c>
      <c r="B9343" s="6">
        <v>45583</v>
      </c>
      <c r="C9343" t="s">
        <v>10015</v>
      </c>
      <c r="D9343" t="s">
        <v>10020</v>
      </c>
      <c r="E9343">
        <v>9</v>
      </c>
      <c r="F9343">
        <f>+_xlfn.XLOOKUP(TablaVentas[[#This Row],[PRODUCTO FINANCIERO]],TablaPrecios[PRODUCTO FINANCIERO],TablaPrecios[PRECIO UNIT],0)</f>
        <v>14.9</v>
      </c>
      <c r="G9343" s="2">
        <f>+TablaVentas[[#This Row],[CANTIDAD]]*TablaVentas[[#This Row],[PRECIO UNITARIO]]</f>
        <v>134.1</v>
      </c>
      <c r="H9343" s="1">
        <f t="shared" ca="1" si="145"/>
        <v>0.17401344121660539</v>
      </c>
      <c r="I9343" s="2">
        <f ca="1">+TablaVentas[[#This Row],[VENTAL TOTAL]]-TablaVentas[[#This Row],[VENTAL TOTAL]]*TablaVentas[[#This Row],[DESCUENTO]]</f>
        <v>110.76479753285321</v>
      </c>
      <c r="J9343" s="2">
        <f ca="1">0.18*TablaVentas[[#This Row],[SUBTOTAL]]</f>
        <v>19.937663555913577</v>
      </c>
      <c r="K9343" s="2">
        <f ca="1">+TablaVentas[[#This Row],[SUBTOTAL]]+TablaVentas[[#This Row],[IGV]]</f>
        <v>130.7024610887668</v>
      </c>
    </row>
    <row r="9344" spans="1:11" x14ac:dyDescent="0.25">
      <c r="A9344" t="s">
        <v>9353</v>
      </c>
      <c r="B9344" s="6">
        <v>45646</v>
      </c>
      <c r="C9344" t="s">
        <v>10016</v>
      </c>
      <c r="D9344" t="s">
        <v>10020</v>
      </c>
      <c r="E9344">
        <v>14</v>
      </c>
      <c r="F9344">
        <f>+_xlfn.XLOOKUP(TablaVentas[[#This Row],[PRODUCTO FINANCIERO]],TablaPrecios[PRODUCTO FINANCIERO],TablaPrecios[PRECIO UNIT],0)</f>
        <v>14.9</v>
      </c>
      <c r="G9344" s="2">
        <f>+TablaVentas[[#This Row],[CANTIDAD]]*TablaVentas[[#This Row],[PRECIO UNITARIO]]</f>
        <v>208.6</v>
      </c>
      <c r="H9344" s="1">
        <f t="shared" ca="1" si="145"/>
        <v>0.16497996589561181</v>
      </c>
      <c r="I9344" s="2">
        <f ca="1">+TablaVentas[[#This Row],[VENTAL TOTAL]]-TablaVentas[[#This Row],[VENTAL TOTAL]]*TablaVentas[[#This Row],[DESCUENTO]]</f>
        <v>174.18517911417536</v>
      </c>
      <c r="J9344" s="2">
        <f ca="1">0.18*TablaVentas[[#This Row],[SUBTOTAL]]</f>
        <v>31.353332240551563</v>
      </c>
      <c r="K9344" s="2">
        <f ca="1">+TablaVentas[[#This Row],[SUBTOTAL]]+TablaVentas[[#This Row],[IGV]]</f>
        <v>205.53851135472692</v>
      </c>
    </row>
    <row r="9345" spans="1:11" x14ac:dyDescent="0.25">
      <c r="A9345" t="s">
        <v>9354</v>
      </c>
      <c r="B9345" s="6">
        <v>45499</v>
      </c>
      <c r="C9345" t="s">
        <v>10013</v>
      </c>
      <c r="D9345" t="s">
        <v>10018</v>
      </c>
      <c r="E9345">
        <v>14</v>
      </c>
      <c r="F9345">
        <f>+_xlfn.XLOOKUP(TablaVentas[[#This Row],[PRODUCTO FINANCIERO]],TablaPrecios[PRODUCTO FINANCIERO],TablaPrecios[PRECIO UNIT],0)</f>
        <v>14.9</v>
      </c>
      <c r="G9345" s="2">
        <f>+TablaVentas[[#This Row],[CANTIDAD]]*TablaVentas[[#This Row],[PRECIO UNITARIO]]</f>
        <v>208.6</v>
      </c>
      <c r="H9345" s="1">
        <f t="shared" ca="1" si="145"/>
        <v>0.10712212018179774</v>
      </c>
      <c r="I9345" s="2">
        <f ca="1">+TablaVentas[[#This Row],[VENTAL TOTAL]]-TablaVentas[[#This Row],[VENTAL TOTAL]]*TablaVentas[[#This Row],[DESCUENTO]]</f>
        <v>186.25432573007697</v>
      </c>
      <c r="J9345" s="2">
        <f ca="1">0.18*TablaVentas[[#This Row],[SUBTOTAL]]</f>
        <v>33.525778631413857</v>
      </c>
      <c r="K9345" s="2">
        <f ca="1">+TablaVentas[[#This Row],[SUBTOTAL]]+TablaVentas[[#This Row],[IGV]]</f>
        <v>219.78010436149083</v>
      </c>
    </row>
    <row r="9346" spans="1:11" x14ac:dyDescent="0.25">
      <c r="A9346" t="s">
        <v>9355</v>
      </c>
      <c r="B9346" s="6">
        <v>46196</v>
      </c>
      <c r="C9346" t="s">
        <v>10013</v>
      </c>
      <c r="D9346" t="s">
        <v>10019</v>
      </c>
      <c r="E9346">
        <v>18</v>
      </c>
      <c r="F9346">
        <f>+_xlfn.XLOOKUP(TablaVentas[[#This Row],[PRODUCTO FINANCIERO]],TablaPrecios[PRODUCTO FINANCIERO],TablaPrecios[PRECIO UNIT],0)</f>
        <v>9.9</v>
      </c>
      <c r="G9346" s="2">
        <f>+TablaVentas[[#This Row],[CANTIDAD]]*TablaVentas[[#This Row],[PRECIO UNITARIO]]</f>
        <v>178.20000000000002</v>
      </c>
      <c r="H9346" s="1">
        <f t="shared" ref="H9346:H9409" ca="1" si="146">+RAND()*0.1+0.1</f>
        <v>0.12570060332868258</v>
      </c>
      <c r="I9346" s="2">
        <f ca="1">+TablaVentas[[#This Row],[VENTAL TOTAL]]-TablaVentas[[#This Row],[VENTAL TOTAL]]*TablaVentas[[#This Row],[DESCUENTO]]</f>
        <v>155.80015248682878</v>
      </c>
      <c r="J9346" s="2">
        <f ca="1">0.18*TablaVentas[[#This Row],[SUBTOTAL]]</f>
        <v>28.04402744762918</v>
      </c>
      <c r="K9346" s="2">
        <f ca="1">+TablaVentas[[#This Row],[SUBTOTAL]]+TablaVentas[[#This Row],[IGV]]</f>
        <v>183.84417993445797</v>
      </c>
    </row>
    <row r="9347" spans="1:11" x14ac:dyDescent="0.25">
      <c r="A9347" t="s">
        <v>9356</v>
      </c>
      <c r="B9347" s="6">
        <v>45743</v>
      </c>
      <c r="C9347" t="s">
        <v>10011</v>
      </c>
      <c r="D9347" t="s">
        <v>10017</v>
      </c>
      <c r="E9347">
        <v>8</v>
      </c>
      <c r="F9347">
        <f>+_xlfn.XLOOKUP(TablaVentas[[#This Row],[PRODUCTO FINANCIERO]],TablaPrecios[PRODUCTO FINANCIERO],TablaPrecios[PRECIO UNIT],0)</f>
        <v>9.9</v>
      </c>
      <c r="G9347" s="2">
        <f>+TablaVentas[[#This Row],[CANTIDAD]]*TablaVentas[[#This Row],[PRECIO UNITARIO]]</f>
        <v>79.2</v>
      </c>
      <c r="H9347" s="1">
        <f t="shared" ca="1" si="146"/>
        <v>0.19276678378244705</v>
      </c>
      <c r="I9347" s="2">
        <f ca="1">+TablaVentas[[#This Row],[VENTAL TOTAL]]-TablaVentas[[#This Row],[VENTAL TOTAL]]*TablaVentas[[#This Row],[DESCUENTO]]</f>
        <v>63.932870724430195</v>
      </c>
      <c r="J9347" s="2">
        <f ca="1">0.18*TablaVentas[[#This Row],[SUBTOTAL]]</f>
        <v>11.507916730397435</v>
      </c>
      <c r="K9347" s="2">
        <f ca="1">+TablaVentas[[#This Row],[SUBTOTAL]]+TablaVentas[[#This Row],[IGV]]</f>
        <v>75.440787454827628</v>
      </c>
    </row>
    <row r="9348" spans="1:11" x14ac:dyDescent="0.25">
      <c r="A9348" t="s">
        <v>9357</v>
      </c>
      <c r="B9348" s="6">
        <v>46172</v>
      </c>
      <c r="C9348" t="s">
        <v>10016</v>
      </c>
      <c r="D9348" t="s">
        <v>10020</v>
      </c>
      <c r="E9348">
        <v>12</v>
      </c>
      <c r="F9348">
        <f>+_xlfn.XLOOKUP(TablaVentas[[#This Row],[PRODUCTO FINANCIERO]],TablaPrecios[PRODUCTO FINANCIERO],TablaPrecios[PRECIO UNIT],0)</f>
        <v>14.9</v>
      </c>
      <c r="G9348" s="2">
        <f>+TablaVentas[[#This Row],[CANTIDAD]]*TablaVentas[[#This Row],[PRECIO UNITARIO]]</f>
        <v>178.8</v>
      </c>
      <c r="H9348" s="1">
        <f t="shared" ca="1" si="146"/>
        <v>0.19871583057554762</v>
      </c>
      <c r="I9348" s="2">
        <f ca="1">+TablaVentas[[#This Row],[VENTAL TOTAL]]-TablaVentas[[#This Row],[VENTAL TOTAL]]*TablaVentas[[#This Row],[DESCUENTO]]</f>
        <v>143.2696094930921</v>
      </c>
      <c r="J9348" s="2">
        <f ca="1">0.18*TablaVentas[[#This Row],[SUBTOTAL]]</f>
        <v>25.788529708756577</v>
      </c>
      <c r="K9348" s="2">
        <f ca="1">+TablaVentas[[#This Row],[SUBTOTAL]]+TablaVentas[[#This Row],[IGV]]</f>
        <v>169.05813920184869</v>
      </c>
    </row>
    <row r="9349" spans="1:11" x14ac:dyDescent="0.25">
      <c r="A9349" t="s">
        <v>9358</v>
      </c>
      <c r="B9349" s="6">
        <v>45942</v>
      </c>
      <c r="C9349" t="s">
        <v>10015</v>
      </c>
      <c r="D9349" t="s">
        <v>10019</v>
      </c>
      <c r="E9349">
        <v>16</v>
      </c>
      <c r="F9349">
        <f>+_xlfn.XLOOKUP(TablaVentas[[#This Row],[PRODUCTO FINANCIERO]],TablaPrecios[PRODUCTO FINANCIERO],TablaPrecios[PRECIO UNIT],0)</f>
        <v>9.9</v>
      </c>
      <c r="G9349" s="2">
        <f>+TablaVentas[[#This Row],[CANTIDAD]]*TablaVentas[[#This Row],[PRECIO UNITARIO]]</f>
        <v>158.4</v>
      </c>
      <c r="H9349" s="1">
        <f t="shared" ca="1" si="146"/>
        <v>0.13513364551894758</v>
      </c>
      <c r="I9349" s="2">
        <f ca="1">+TablaVentas[[#This Row],[VENTAL TOTAL]]-TablaVentas[[#This Row],[VENTAL TOTAL]]*TablaVentas[[#This Row],[DESCUENTO]]</f>
        <v>136.99483054979871</v>
      </c>
      <c r="J9349" s="2">
        <f ca="1">0.18*TablaVentas[[#This Row],[SUBTOTAL]]</f>
        <v>24.659069498963767</v>
      </c>
      <c r="K9349" s="2">
        <f ca="1">+TablaVentas[[#This Row],[SUBTOTAL]]+TablaVentas[[#This Row],[IGV]]</f>
        <v>161.65390004876247</v>
      </c>
    </row>
    <row r="9350" spans="1:11" x14ac:dyDescent="0.25">
      <c r="A9350" t="s">
        <v>9359</v>
      </c>
      <c r="B9350" s="6">
        <v>45415</v>
      </c>
      <c r="C9350" t="s">
        <v>10015</v>
      </c>
      <c r="D9350" t="s">
        <v>10020</v>
      </c>
      <c r="E9350">
        <v>11</v>
      </c>
      <c r="F9350">
        <f>+_xlfn.XLOOKUP(TablaVentas[[#This Row],[PRODUCTO FINANCIERO]],TablaPrecios[PRODUCTO FINANCIERO],TablaPrecios[PRECIO UNIT],0)</f>
        <v>14.9</v>
      </c>
      <c r="G9350" s="2">
        <f>+TablaVentas[[#This Row],[CANTIDAD]]*TablaVentas[[#This Row],[PRECIO UNITARIO]]</f>
        <v>163.9</v>
      </c>
      <c r="H9350" s="1">
        <f t="shared" ca="1" si="146"/>
        <v>0.11590465355868576</v>
      </c>
      <c r="I9350" s="2">
        <f ca="1">+TablaVentas[[#This Row],[VENTAL TOTAL]]-TablaVentas[[#This Row],[VENTAL TOTAL]]*TablaVentas[[#This Row],[DESCUENTO]]</f>
        <v>144.9032272817314</v>
      </c>
      <c r="J9350" s="2">
        <f ca="1">0.18*TablaVentas[[#This Row],[SUBTOTAL]]</f>
        <v>26.082580910711652</v>
      </c>
      <c r="K9350" s="2">
        <f ca="1">+TablaVentas[[#This Row],[SUBTOTAL]]+TablaVentas[[#This Row],[IGV]]</f>
        <v>170.98580819244305</v>
      </c>
    </row>
    <row r="9351" spans="1:11" x14ac:dyDescent="0.25">
      <c r="A9351" t="s">
        <v>9360</v>
      </c>
      <c r="B9351" s="6">
        <v>45504</v>
      </c>
      <c r="C9351" t="s">
        <v>10011</v>
      </c>
      <c r="D9351" t="s">
        <v>10017</v>
      </c>
      <c r="E9351">
        <v>15</v>
      </c>
      <c r="F9351">
        <f>+_xlfn.XLOOKUP(TablaVentas[[#This Row],[PRODUCTO FINANCIERO]],TablaPrecios[PRODUCTO FINANCIERO],TablaPrecios[PRECIO UNIT],0)</f>
        <v>9.9</v>
      </c>
      <c r="G9351" s="2">
        <f>+TablaVentas[[#This Row],[CANTIDAD]]*TablaVentas[[#This Row],[PRECIO UNITARIO]]</f>
        <v>148.5</v>
      </c>
      <c r="H9351" s="1">
        <f t="shared" ca="1" si="146"/>
        <v>0.15320583938629601</v>
      </c>
      <c r="I9351" s="2">
        <f ca="1">+TablaVentas[[#This Row],[VENTAL TOTAL]]-TablaVentas[[#This Row],[VENTAL TOTAL]]*TablaVentas[[#This Row],[DESCUENTO]]</f>
        <v>125.74893285113504</v>
      </c>
      <c r="J9351" s="2">
        <f ca="1">0.18*TablaVentas[[#This Row],[SUBTOTAL]]</f>
        <v>22.634807913204305</v>
      </c>
      <c r="K9351" s="2">
        <f ca="1">+TablaVentas[[#This Row],[SUBTOTAL]]+TablaVentas[[#This Row],[IGV]]</f>
        <v>148.38374076433934</v>
      </c>
    </row>
    <row r="9352" spans="1:11" x14ac:dyDescent="0.25">
      <c r="A9352" t="s">
        <v>9361</v>
      </c>
      <c r="B9352" s="6">
        <v>46296</v>
      </c>
      <c r="C9352" t="s">
        <v>10012</v>
      </c>
      <c r="D9352" t="s">
        <v>10019</v>
      </c>
      <c r="E9352">
        <v>4</v>
      </c>
      <c r="F9352">
        <f>+_xlfn.XLOOKUP(TablaVentas[[#This Row],[PRODUCTO FINANCIERO]],TablaPrecios[PRODUCTO FINANCIERO],TablaPrecios[PRECIO UNIT],0)</f>
        <v>9.9</v>
      </c>
      <c r="G9352" s="2">
        <f>+TablaVentas[[#This Row],[CANTIDAD]]*TablaVentas[[#This Row],[PRECIO UNITARIO]]</f>
        <v>39.6</v>
      </c>
      <c r="H9352" s="1">
        <f t="shared" ca="1" si="146"/>
        <v>0.17560042333359804</v>
      </c>
      <c r="I9352" s="2">
        <f ca="1">+TablaVentas[[#This Row],[VENTAL TOTAL]]-TablaVentas[[#This Row],[VENTAL TOTAL]]*TablaVentas[[#This Row],[DESCUENTO]]</f>
        <v>32.646223235989517</v>
      </c>
      <c r="J9352" s="2">
        <f ca="1">0.18*TablaVentas[[#This Row],[SUBTOTAL]]</f>
        <v>5.8763201824781124</v>
      </c>
      <c r="K9352" s="2">
        <f ca="1">+TablaVentas[[#This Row],[SUBTOTAL]]+TablaVentas[[#This Row],[IGV]]</f>
        <v>38.522543418467627</v>
      </c>
    </row>
    <row r="9353" spans="1:11" x14ac:dyDescent="0.25">
      <c r="A9353" t="s">
        <v>9362</v>
      </c>
      <c r="B9353" s="6">
        <v>45498</v>
      </c>
      <c r="C9353" t="s">
        <v>10016</v>
      </c>
      <c r="D9353" t="s">
        <v>10022</v>
      </c>
      <c r="E9353">
        <v>19</v>
      </c>
      <c r="F9353">
        <f>+_xlfn.XLOOKUP(TablaVentas[[#This Row],[PRODUCTO FINANCIERO]],TablaPrecios[PRODUCTO FINANCIERO],TablaPrecios[PRECIO UNIT],0)</f>
        <v>20.9</v>
      </c>
      <c r="G9353" s="2">
        <f>+TablaVentas[[#This Row],[CANTIDAD]]*TablaVentas[[#This Row],[PRECIO UNITARIO]]</f>
        <v>397.09999999999997</v>
      </c>
      <c r="H9353" s="1">
        <f t="shared" ca="1" si="146"/>
        <v>0.11529283754795244</v>
      </c>
      <c r="I9353" s="2">
        <f ca="1">+TablaVentas[[#This Row],[VENTAL TOTAL]]-TablaVentas[[#This Row],[VENTAL TOTAL]]*TablaVentas[[#This Row],[DESCUENTO]]</f>
        <v>351.31721420970803</v>
      </c>
      <c r="J9353" s="2">
        <f ca="1">0.18*TablaVentas[[#This Row],[SUBTOTAL]]</f>
        <v>63.237098557747444</v>
      </c>
      <c r="K9353" s="2">
        <f ca="1">+TablaVentas[[#This Row],[SUBTOTAL]]+TablaVentas[[#This Row],[IGV]]</f>
        <v>414.55431276745549</v>
      </c>
    </row>
    <row r="9354" spans="1:11" x14ac:dyDescent="0.25">
      <c r="A9354" t="s">
        <v>9363</v>
      </c>
      <c r="B9354" s="6">
        <v>45678</v>
      </c>
      <c r="C9354" t="s">
        <v>10016</v>
      </c>
      <c r="D9354" t="s">
        <v>10019</v>
      </c>
      <c r="E9354">
        <v>11</v>
      </c>
      <c r="F9354">
        <f>+_xlfn.XLOOKUP(TablaVentas[[#This Row],[PRODUCTO FINANCIERO]],TablaPrecios[PRODUCTO FINANCIERO],TablaPrecios[PRECIO UNIT],0)</f>
        <v>9.9</v>
      </c>
      <c r="G9354" s="2">
        <f>+TablaVentas[[#This Row],[CANTIDAD]]*TablaVentas[[#This Row],[PRECIO UNITARIO]]</f>
        <v>108.9</v>
      </c>
      <c r="H9354" s="1">
        <f t="shared" ca="1" si="146"/>
        <v>0.17366207947399667</v>
      </c>
      <c r="I9354" s="2">
        <f ca="1">+TablaVentas[[#This Row],[VENTAL TOTAL]]-TablaVentas[[#This Row],[VENTAL TOTAL]]*TablaVentas[[#This Row],[DESCUENTO]]</f>
        <v>89.988199545281759</v>
      </c>
      <c r="J9354" s="2">
        <f ca="1">0.18*TablaVentas[[#This Row],[SUBTOTAL]]</f>
        <v>16.197875918150714</v>
      </c>
      <c r="K9354" s="2">
        <f ca="1">+TablaVentas[[#This Row],[SUBTOTAL]]+TablaVentas[[#This Row],[IGV]]</f>
        <v>106.18607546343247</v>
      </c>
    </row>
    <row r="9355" spans="1:11" x14ac:dyDescent="0.25">
      <c r="A9355" t="s">
        <v>9364</v>
      </c>
      <c r="B9355" s="6">
        <v>45611</v>
      </c>
      <c r="C9355" t="s">
        <v>10012</v>
      </c>
      <c r="D9355" t="s">
        <v>10022</v>
      </c>
      <c r="E9355">
        <v>13</v>
      </c>
      <c r="F9355">
        <f>+_xlfn.XLOOKUP(TablaVentas[[#This Row],[PRODUCTO FINANCIERO]],TablaPrecios[PRODUCTO FINANCIERO],TablaPrecios[PRECIO UNIT],0)</f>
        <v>20.9</v>
      </c>
      <c r="G9355" s="2">
        <f>+TablaVentas[[#This Row],[CANTIDAD]]*TablaVentas[[#This Row],[PRECIO UNITARIO]]</f>
        <v>271.7</v>
      </c>
      <c r="H9355" s="1">
        <f t="shared" ca="1" si="146"/>
        <v>0.17941515101562566</v>
      </c>
      <c r="I9355" s="2">
        <f ca="1">+TablaVentas[[#This Row],[VENTAL TOTAL]]-TablaVentas[[#This Row],[VENTAL TOTAL]]*TablaVentas[[#This Row],[DESCUENTO]]</f>
        <v>222.95290346905449</v>
      </c>
      <c r="J9355" s="2">
        <f ca="1">0.18*TablaVentas[[#This Row],[SUBTOTAL]]</f>
        <v>40.131522624429806</v>
      </c>
      <c r="K9355" s="2">
        <f ca="1">+TablaVentas[[#This Row],[SUBTOTAL]]+TablaVentas[[#This Row],[IGV]]</f>
        <v>263.0844260934843</v>
      </c>
    </row>
    <row r="9356" spans="1:11" x14ac:dyDescent="0.25">
      <c r="A9356" t="s">
        <v>9365</v>
      </c>
      <c r="B9356" s="6">
        <v>45648</v>
      </c>
      <c r="C9356" t="s">
        <v>10013</v>
      </c>
      <c r="D9356" t="s">
        <v>10018</v>
      </c>
      <c r="E9356">
        <v>8</v>
      </c>
      <c r="F9356">
        <f>+_xlfn.XLOOKUP(TablaVentas[[#This Row],[PRODUCTO FINANCIERO]],TablaPrecios[PRODUCTO FINANCIERO],TablaPrecios[PRECIO UNIT],0)</f>
        <v>14.9</v>
      </c>
      <c r="G9356" s="2">
        <f>+TablaVentas[[#This Row],[CANTIDAD]]*TablaVentas[[#This Row],[PRECIO UNITARIO]]</f>
        <v>119.2</v>
      </c>
      <c r="H9356" s="1">
        <f t="shared" ca="1" si="146"/>
        <v>0.1606728552411443</v>
      </c>
      <c r="I9356" s="2">
        <f ca="1">+TablaVentas[[#This Row],[VENTAL TOTAL]]-TablaVentas[[#This Row],[VENTAL TOTAL]]*TablaVentas[[#This Row],[DESCUENTO]]</f>
        <v>100.0477956552556</v>
      </c>
      <c r="J9356" s="2">
        <f ca="1">0.18*TablaVentas[[#This Row],[SUBTOTAL]]</f>
        <v>18.008603217946007</v>
      </c>
      <c r="K9356" s="2">
        <f ca="1">+TablaVentas[[#This Row],[SUBTOTAL]]+TablaVentas[[#This Row],[IGV]]</f>
        <v>118.0563988732016</v>
      </c>
    </row>
    <row r="9357" spans="1:11" x14ac:dyDescent="0.25">
      <c r="A9357" t="s">
        <v>9366</v>
      </c>
      <c r="B9357" s="6">
        <v>45348</v>
      </c>
      <c r="C9357" t="s">
        <v>10012</v>
      </c>
      <c r="D9357" t="s">
        <v>10022</v>
      </c>
      <c r="E9357">
        <v>8</v>
      </c>
      <c r="F9357">
        <f>+_xlfn.XLOOKUP(TablaVentas[[#This Row],[PRODUCTO FINANCIERO]],TablaPrecios[PRODUCTO FINANCIERO],TablaPrecios[PRECIO UNIT],0)</f>
        <v>20.9</v>
      </c>
      <c r="G9357" s="2">
        <f>+TablaVentas[[#This Row],[CANTIDAD]]*TablaVentas[[#This Row],[PRECIO UNITARIO]]</f>
        <v>167.2</v>
      </c>
      <c r="H9357" s="1">
        <f t="shared" ca="1" si="146"/>
        <v>0.12895459913561938</v>
      </c>
      <c r="I9357" s="2">
        <f ca="1">+TablaVentas[[#This Row],[VENTAL TOTAL]]-TablaVentas[[#This Row],[VENTAL TOTAL]]*TablaVentas[[#This Row],[DESCUENTO]]</f>
        <v>145.63879102452444</v>
      </c>
      <c r="J9357" s="2">
        <f ca="1">0.18*TablaVentas[[#This Row],[SUBTOTAL]]</f>
        <v>26.214982384414398</v>
      </c>
      <c r="K9357" s="2">
        <f ca="1">+TablaVentas[[#This Row],[SUBTOTAL]]+TablaVentas[[#This Row],[IGV]]</f>
        <v>171.85377340893882</v>
      </c>
    </row>
    <row r="9358" spans="1:11" x14ac:dyDescent="0.25">
      <c r="A9358" t="s">
        <v>9367</v>
      </c>
      <c r="B9358" s="6">
        <v>45887</v>
      </c>
      <c r="C9358" t="s">
        <v>10014</v>
      </c>
      <c r="D9358" t="s">
        <v>10017</v>
      </c>
      <c r="E9358">
        <v>13</v>
      </c>
      <c r="F9358">
        <f>+_xlfn.XLOOKUP(TablaVentas[[#This Row],[PRODUCTO FINANCIERO]],TablaPrecios[PRODUCTO FINANCIERO],TablaPrecios[PRECIO UNIT],0)</f>
        <v>9.9</v>
      </c>
      <c r="G9358" s="2">
        <f>+TablaVentas[[#This Row],[CANTIDAD]]*TablaVentas[[#This Row],[PRECIO UNITARIO]]</f>
        <v>128.70000000000002</v>
      </c>
      <c r="H9358" s="1">
        <f t="shared" ca="1" si="146"/>
        <v>0.11736852386390663</v>
      </c>
      <c r="I9358" s="2">
        <f ca="1">+TablaVentas[[#This Row],[VENTAL TOTAL]]-TablaVentas[[#This Row],[VENTAL TOTAL]]*TablaVentas[[#This Row],[DESCUENTO]]</f>
        <v>113.59467097871523</v>
      </c>
      <c r="J9358" s="2">
        <f ca="1">0.18*TablaVentas[[#This Row],[SUBTOTAL]]</f>
        <v>20.447040776168741</v>
      </c>
      <c r="K9358" s="2">
        <f ca="1">+TablaVentas[[#This Row],[SUBTOTAL]]+TablaVentas[[#This Row],[IGV]]</f>
        <v>134.04171175488398</v>
      </c>
    </row>
    <row r="9359" spans="1:11" x14ac:dyDescent="0.25">
      <c r="A9359" t="s">
        <v>9368</v>
      </c>
      <c r="B9359" s="6">
        <v>45407</v>
      </c>
      <c r="C9359" t="s">
        <v>10012</v>
      </c>
      <c r="D9359" t="s">
        <v>10020</v>
      </c>
      <c r="E9359">
        <v>11</v>
      </c>
      <c r="F9359">
        <f>+_xlfn.XLOOKUP(TablaVentas[[#This Row],[PRODUCTO FINANCIERO]],TablaPrecios[PRODUCTO FINANCIERO],TablaPrecios[PRECIO UNIT],0)</f>
        <v>14.9</v>
      </c>
      <c r="G9359" s="2">
        <f>+TablaVentas[[#This Row],[CANTIDAD]]*TablaVentas[[#This Row],[PRECIO UNITARIO]]</f>
        <v>163.9</v>
      </c>
      <c r="H9359" s="1">
        <f t="shared" ca="1" si="146"/>
        <v>0.17300606576015731</v>
      </c>
      <c r="I9359" s="2">
        <f ca="1">+TablaVentas[[#This Row],[VENTAL TOTAL]]-TablaVentas[[#This Row],[VENTAL TOTAL]]*TablaVentas[[#This Row],[DESCUENTO]]</f>
        <v>135.54430582191023</v>
      </c>
      <c r="J9359" s="2">
        <f ca="1">0.18*TablaVentas[[#This Row],[SUBTOTAL]]</f>
        <v>24.397975047943842</v>
      </c>
      <c r="K9359" s="2">
        <f ca="1">+TablaVentas[[#This Row],[SUBTOTAL]]+TablaVentas[[#This Row],[IGV]]</f>
        <v>159.94228086985407</v>
      </c>
    </row>
    <row r="9360" spans="1:11" x14ac:dyDescent="0.25">
      <c r="A9360" t="s">
        <v>9369</v>
      </c>
      <c r="B9360" s="6">
        <v>45344</v>
      </c>
      <c r="C9360" t="s">
        <v>10011</v>
      </c>
      <c r="D9360" t="s">
        <v>10019</v>
      </c>
      <c r="E9360">
        <v>5</v>
      </c>
      <c r="F9360">
        <f>+_xlfn.XLOOKUP(TablaVentas[[#This Row],[PRODUCTO FINANCIERO]],TablaPrecios[PRODUCTO FINANCIERO],TablaPrecios[PRECIO UNIT],0)</f>
        <v>9.9</v>
      </c>
      <c r="G9360" s="2">
        <f>+TablaVentas[[#This Row],[CANTIDAD]]*TablaVentas[[#This Row],[PRECIO UNITARIO]]</f>
        <v>49.5</v>
      </c>
      <c r="H9360" s="1">
        <f t="shared" ca="1" si="146"/>
        <v>0.15838373553643884</v>
      </c>
      <c r="I9360" s="2">
        <f ca="1">+TablaVentas[[#This Row],[VENTAL TOTAL]]-TablaVentas[[#This Row],[VENTAL TOTAL]]*TablaVentas[[#This Row],[DESCUENTO]]</f>
        <v>41.660005090946278</v>
      </c>
      <c r="J9360" s="2">
        <f ca="1">0.18*TablaVentas[[#This Row],[SUBTOTAL]]</f>
        <v>7.49880091637033</v>
      </c>
      <c r="K9360" s="2">
        <f ca="1">+TablaVentas[[#This Row],[SUBTOTAL]]+TablaVentas[[#This Row],[IGV]]</f>
        <v>49.158806007316606</v>
      </c>
    </row>
    <row r="9361" spans="1:11" x14ac:dyDescent="0.25">
      <c r="A9361" t="s">
        <v>9370</v>
      </c>
      <c r="B9361" s="6">
        <v>46008</v>
      </c>
      <c r="C9361" t="s">
        <v>10015</v>
      </c>
      <c r="D9361" t="s">
        <v>10018</v>
      </c>
      <c r="E9361">
        <v>9</v>
      </c>
      <c r="F9361">
        <f>+_xlfn.XLOOKUP(TablaVentas[[#This Row],[PRODUCTO FINANCIERO]],TablaPrecios[PRODUCTO FINANCIERO],TablaPrecios[PRECIO UNIT],0)</f>
        <v>14.9</v>
      </c>
      <c r="G9361" s="2">
        <f>+TablaVentas[[#This Row],[CANTIDAD]]*TablaVentas[[#This Row],[PRECIO UNITARIO]]</f>
        <v>134.1</v>
      </c>
      <c r="H9361" s="1">
        <f t="shared" ca="1" si="146"/>
        <v>0.16605360354592813</v>
      </c>
      <c r="I9361" s="2">
        <f ca="1">+TablaVentas[[#This Row],[VENTAL TOTAL]]-TablaVentas[[#This Row],[VENTAL TOTAL]]*TablaVentas[[#This Row],[DESCUENTO]]</f>
        <v>111.83221176449103</v>
      </c>
      <c r="J9361" s="2">
        <f ca="1">0.18*TablaVentas[[#This Row],[SUBTOTAL]]</f>
        <v>20.129798117608384</v>
      </c>
      <c r="K9361" s="2">
        <f ca="1">+TablaVentas[[#This Row],[SUBTOTAL]]+TablaVentas[[#This Row],[IGV]]</f>
        <v>131.96200988209941</v>
      </c>
    </row>
    <row r="9362" spans="1:11" x14ac:dyDescent="0.25">
      <c r="A9362" t="s">
        <v>9371</v>
      </c>
      <c r="B9362" s="6">
        <v>45535</v>
      </c>
      <c r="C9362" t="s">
        <v>10014</v>
      </c>
      <c r="D9362" t="s">
        <v>10018</v>
      </c>
      <c r="E9362">
        <v>3</v>
      </c>
      <c r="F9362">
        <f>+_xlfn.XLOOKUP(TablaVentas[[#This Row],[PRODUCTO FINANCIERO]],TablaPrecios[PRODUCTO FINANCIERO],TablaPrecios[PRECIO UNIT],0)</f>
        <v>14.9</v>
      </c>
      <c r="G9362" s="2">
        <f>+TablaVentas[[#This Row],[CANTIDAD]]*TablaVentas[[#This Row],[PRECIO UNITARIO]]</f>
        <v>44.7</v>
      </c>
      <c r="H9362" s="1">
        <f t="shared" ca="1" si="146"/>
        <v>0.1159683208130817</v>
      </c>
      <c r="I9362" s="2">
        <f ca="1">+TablaVentas[[#This Row],[VENTAL TOTAL]]-TablaVentas[[#This Row],[VENTAL TOTAL]]*TablaVentas[[#This Row],[DESCUENTO]]</f>
        <v>39.51621605965525</v>
      </c>
      <c r="J9362" s="2">
        <f ca="1">0.18*TablaVentas[[#This Row],[SUBTOTAL]]</f>
        <v>7.1129188907379444</v>
      </c>
      <c r="K9362" s="2">
        <f ca="1">+TablaVentas[[#This Row],[SUBTOTAL]]+TablaVentas[[#This Row],[IGV]]</f>
        <v>46.629134950393194</v>
      </c>
    </row>
    <row r="9363" spans="1:11" x14ac:dyDescent="0.25">
      <c r="A9363" t="s">
        <v>9372</v>
      </c>
      <c r="B9363" s="6">
        <v>46237</v>
      </c>
      <c r="C9363" t="s">
        <v>10014</v>
      </c>
      <c r="D9363" t="s">
        <v>10020</v>
      </c>
      <c r="E9363">
        <v>11</v>
      </c>
      <c r="F9363">
        <f>+_xlfn.XLOOKUP(TablaVentas[[#This Row],[PRODUCTO FINANCIERO]],TablaPrecios[PRODUCTO FINANCIERO],TablaPrecios[PRECIO UNIT],0)</f>
        <v>14.9</v>
      </c>
      <c r="G9363" s="2">
        <f>+TablaVentas[[#This Row],[CANTIDAD]]*TablaVentas[[#This Row],[PRECIO UNITARIO]]</f>
        <v>163.9</v>
      </c>
      <c r="H9363" s="1">
        <f t="shared" ca="1" si="146"/>
        <v>0.10623511180777399</v>
      </c>
      <c r="I9363" s="2">
        <f ca="1">+TablaVentas[[#This Row],[VENTAL TOTAL]]-TablaVentas[[#This Row],[VENTAL TOTAL]]*TablaVentas[[#This Row],[DESCUENTO]]</f>
        <v>146.48806517470584</v>
      </c>
      <c r="J9363" s="2">
        <f ca="1">0.18*TablaVentas[[#This Row],[SUBTOTAL]]</f>
        <v>26.36785173144705</v>
      </c>
      <c r="K9363" s="2">
        <f ca="1">+TablaVentas[[#This Row],[SUBTOTAL]]+TablaVentas[[#This Row],[IGV]]</f>
        <v>172.85591690615288</v>
      </c>
    </row>
    <row r="9364" spans="1:11" x14ac:dyDescent="0.25">
      <c r="A9364" t="s">
        <v>9373</v>
      </c>
      <c r="B9364" s="6">
        <v>46304</v>
      </c>
      <c r="C9364" t="s">
        <v>10016</v>
      </c>
      <c r="D9364" t="s">
        <v>10019</v>
      </c>
      <c r="E9364">
        <v>14</v>
      </c>
      <c r="F9364">
        <f>+_xlfn.XLOOKUP(TablaVentas[[#This Row],[PRODUCTO FINANCIERO]],TablaPrecios[PRODUCTO FINANCIERO],TablaPrecios[PRECIO UNIT],0)</f>
        <v>9.9</v>
      </c>
      <c r="G9364" s="2">
        <f>+TablaVentas[[#This Row],[CANTIDAD]]*TablaVentas[[#This Row],[PRECIO UNITARIO]]</f>
        <v>138.6</v>
      </c>
      <c r="H9364" s="1">
        <f t="shared" ca="1" si="146"/>
        <v>0.16121532632577015</v>
      </c>
      <c r="I9364" s="2">
        <f ca="1">+TablaVentas[[#This Row],[VENTAL TOTAL]]-TablaVentas[[#This Row],[VENTAL TOTAL]]*TablaVentas[[#This Row],[DESCUENTO]]</f>
        <v>116.25555577124825</v>
      </c>
      <c r="J9364" s="2">
        <f ca="1">0.18*TablaVentas[[#This Row],[SUBTOTAL]]</f>
        <v>20.926000038824686</v>
      </c>
      <c r="K9364" s="2">
        <f ca="1">+TablaVentas[[#This Row],[SUBTOTAL]]+TablaVentas[[#This Row],[IGV]]</f>
        <v>137.18155581007295</v>
      </c>
    </row>
    <row r="9365" spans="1:11" x14ac:dyDescent="0.25">
      <c r="A9365" t="s">
        <v>9374</v>
      </c>
      <c r="B9365" s="6">
        <v>46089</v>
      </c>
      <c r="C9365" t="s">
        <v>10014</v>
      </c>
      <c r="D9365" t="s">
        <v>10022</v>
      </c>
      <c r="E9365">
        <v>16</v>
      </c>
      <c r="F9365">
        <f>+_xlfn.XLOOKUP(TablaVentas[[#This Row],[PRODUCTO FINANCIERO]],TablaPrecios[PRODUCTO FINANCIERO],TablaPrecios[PRECIO UNIT],0)</f>
        <v>20.9</v>
      </c>
      <c r="G9365" s="2">
        <f>+TablaVentas[[#This Row],[CANTIDAD]]*TablaVentas[[#This Row],[PRECIO UNITARIO]]</f>
        <v>334.4</v>
      </c>
      <c r="H9365" s="1">
        <f t="shared" ca="1" si="146"/>
        <v>0.1812096920321877</v>
      </c>
      <c r="I9365" s="2">
        <f ca="1">+TablaVentas[[#This Row],[VENTAL TOTAL]]-TablaVentas[[#This Row],[VENTAL TOTAL]]*TablaVentas[[#This Row],[DESCUENTO]]</f>
        <v>273.80347898443642</v>
      </c>
      <c r="J9365" s="2">
        <f ca="1">0.18*TablaVentas[[#This Row],[SUBTOTAL]]</f>
        <v>49.284626217198557</v>
      </c>
      <c r="K9365" s="2">
        <f ca="1">+TablaVentas[[#This Row],[SUBTOTAL]]+TablaVentas[[#This Row],[IGV]]</f>
        <v>323.08810520163496</v>
      </c>
    </row>
    <row r="9366" spans="1:11" x14ac:dyDescent="0.25">
      <c r="A9366" t="s">
        <v>9375</v>
      </c>
      <c r="B9366" s="6">
        <v>45960</v>
      </c>
      <c r="C9366" t="s">
        <v>10012</v>
      </c>
      <c r="D9366" t="s">
        <v>10020</v>
      </c>
      <c r="E9366">
        <v>19</v>
      </c>
      <c r="F9366">
        <f>+_xlfn.XLOOKUP(TablaVentas[[#This Row],[PRODUCTO FINANCIERO]],TablaPrecios[PRODUCTO FINANCIERO],TablaPrecios[PRECIO UNIT],0)</f>
        <v>14.9</v>
      </c>
      <c r="G9366" s="2">
        <f>+TablaVentas[[#This Row],[CANTIDAD]]*TablaVentas[[#This Row],[PRECIO UNITARIO]]</f>
        <v>283.10000000000002</v>
      </c>
      <c r="H9366" s="1">
        <f t="shared" ca="1" si="146"/>
        <v>0.11657393912783989</v>
      </c>
      <c r="I9366" s="2">
        <f ca="1">+TablaVentas[[#This Row],[VENTAL TOTAL]]-TablaVentas[[#This Row],[VENTAL TOTAL]]*TablaVentas[[#This Row],[DESCUENTO]]</f>
        <v>250.09791783290854</v>
      </c>
      <c r="J9366" s="2">
        <f ca="1">0.18*TablaVentas[[#This Row],[SUBTOTAL]]</f>
        <v>45.017625209923537</v>
      </c>
      <c r="K9366" s="2">
        <f ca="1">+TablaVentas[[#This Row],[SUBTOTAL]]+TablaVentas[[#This Row],[IGV]]</f>
        <v>295.11554304283209</v>
      </c>
    </row>
    <row r="9367" spans="1:11" x14ac:dyDescent="0.25">
      <c r="A9367" t="s">
        <v>9376</v>
      </c>
      <c r="B9367" s="6">
        <v>46051</v>
      </c>
      <c r="C9367" t="s">
        <v>10013</v>
      </c>
      <c r="D9367" t="s">
        <v>10020</v>
      </c>
      <c r="E9367">
        <v>17</v>
      </c>
      <c r="F9367">
        <f>+_xlfn.XLOOKUP(TablaVentas[[#This Row],[PRODUCTO FINANCIERO]],TablaPrecios[PRODUCTO FINANCIERO],TablaPrecios[PRECIO UNIT],0)</f>
        <v>14.9</v>
      </c>
      <c r="G9367" s="2">
        <f>+TablaVentas[[#This Row],[CANTIDAD]]*TablaVentas[[#This Row],[PRECIO UNITARIO]]</f>
        <v>253.3</v>
      </c>
      <c r="H9367" s="1">
        <f t="shared" ca="1" si="146"/>
        <v>0.18677071506161186</v>
      </c>
      <c r="I9367" s="2">
        <f ca="1">+TablaVentas[[#This Row],[VENTAL TOTAL]]-TablaVentas[[#This Row],[VENTAL TOTAL]]*TablaVentas[[#This Row],[DESCUENTO]]</f>
        <v>205.99097787489373</v>
      </c>
      <c r="J9367" s="2">
        <f ca="1">0.18*TablaVentas[[#This Row],[SUBTOTAL]]</f>
        <v>37.078376017480871</v>
      </c>
      <c r="K9367" s="2">
        <f ca="1">+TablaVentas[[#This Row],[SUBTOTAL]]+TablaVentas[[#This Row],[IGV]]</f>
        <v>243.06935389237461</v>
      </c>
    </row>
    <row r="9368" spans="1:11" x14ac:dyDescent="0.25">
      <c r="A9368" t="s">
        <v>9377</v>
      </c>
      <c r="B9368" s="6">
        <v>46029</v>
      </c>
      <c r="C9368" t="s">
        <v>10015</v>
      </c>
      <c r="D9368" t="s">
        <v>10022</v>
      </c>
      <c r="E9368">
        <v>18</v>
      </c>
      <c r="F9368">
        <f>+_xlfn.XLOOKUP(TablaVentas[[#This Row],[PRODUCTO FINANCIERO]],TablaPrecios[PRODUCTO FINANCIERO],TablaPrecios[PRECIO UNIT],0)</f>
        <v>20.9</v>
      </c>
      <c r="G9368" s="2">
        <f>+TablaVentas[[#This Row],[CANTIDAD]]*TablaVentas[[#This Row],[PRECIO UNITARIO]]</f>
        <v>376.2</v>
      </c>
      <c r="H9368" s="1">
        <f t="shared" ca="1" si="146"/>
        <v>0.10213364018081918</v>
      </c>
      <c r="I9368" s="2">
        <f ca="1">+TablaVentas[[#This Row],[VENTAL TOTAL]]-TablaVentas[[#This Row],[VENTAL TOTAL]]*TablaVentas[[#This Row],[DESCUENTO]]</f>
        <v>337.77732456397581</v>
      </c>
      <c r="J9368" s="2">
        <f ca="1">0.18*TablaVentas[[#This Row],[SUBTOTAL]]</f>
        <v>60.799918421515642</v>
      </c>
      <c r="K9368" s="2">
        <f ca="1">+TablaVentas[[#This Row],[SUBTOTAL]]+TablaVentas[[#This Row],[IGV]]</f>
        <v>398.57724298549147</v>
      </c>
    </row>
    <row r="9369" spans="1:11" x14ac:dyDescent="0.25">
      <c r="A9369" t="s">
        <v>9378</v>
      </c>
      <c r="B9369" s="6">
        <v>46280</v>
      </c>
      <c r="C9369" t="s">
        <v>10013</v>
      </c>
      <c r="D9369" t="s">
        <v>10017</v>
      </c>
      <c r="E9369">
        <v>4</v>
      </c>
      <c r="F9369">
        <f>+_xlfn.XLOOKUP(TablaVentas[[#This Row],[PRODUCTO FINANCIERO]],TablaPrecios[PRODUCTO FINANCIERO],TablaPrecios[PRECIO UNIT],0)</f>
        <v>9.9</v>
      </c>
      <c r="G9369" s="2">
        <f>+TablaVentas[[#This Row],[CANTIDAD]]*TablaVentas[[#This Row],[PRECIO UNITARIO]]</f>
        <v>39.6</v>
      </c>
      <c r="H9369" s="1">
        <f t="shared" ca="1" si="146"/>
        <v>0.14267937874783787</v>
      </c>
      <c r="I9369" s="2">
        <f ca="1">+TablaVentas[[#This Row],[VENTAL TOTAL]]-TablaVentas[[#This Row],[VENTAL TOTAL]]*TablaVentas[[#This Row],[DESCUENTO]]</f>
        <v>33.949896601585621</v>
      </c>
      <c r="J9369" s="2">
        <f ca="1">0.18*TablaVentas[[#This Row],[SUBTOTAL]]</f>
        <v>6.1109813882854116</v>
      </c>
      <c r="K9369" s="2">
        <f ca="1">+TablaVentas[[#This Row],[SUBTOTAL]]+TablaVentas[[#This Row],[IGV]]</f>
        <v>40.060877989871031</v>
      </c>
    </row>
    <row r="9370" spans="1:11" x14ac:dyDescent="0.25">
      <c r="A9370" t="s">
        <v>9379</v>
      </c>
      <c r="B9370" s="6">
        <v>46311</v>
      </c>
      <c r="C9370" t="s">
        <v>10011</v>
      </c>
      <c r="D9370" t="s">
        <v>10022</v>
      </c>
      <c r="E9370">
        <v>6</v>
      </c>
      <c r="F9370">
        <f>+_xlfn.XLOOKUP(TablaVentas[[#This Row],[PRODUCTO FINANCIERO]],TablaPrecios[PRODUCTO FINANCIERO],TablaPrecios[PRECIO UNIT],0)</f>
        <v>20.9</v>
      </c>
      <c r="G9370" s="2">
        <f>+TablaVentas[[#This Row],[CANTIDAD]]*TablaVentas[[#This Row],[PRECIO UNITARIO]]</f>
        <v>125.39999999999999</v>
      </c>
      <c r="H9370" s="1">
        <f t="shared" ca="1" si="146"/>
        <v>0.19637396943662833</v>
      </c>
      <c r="I9370" s="2">
        <f ca="1">+TablaVentas[[#This Row],[VENTAL TOTAL]]-TablaVentas[[#This Row],[VENTAL TOTAL]]*TablaVentas[[#This Row],[DESCUENTO]]</f>
        <v>100.7747042326468</v>
      </c>
      <c r="J9370" s="2">
        <f ca="1">0.18*TablaVentas[[#This Row],[SUBTOTAL]]</f>
        <v>18.139446761876425</v>
      </c>
      <c r="K9370" s="2">
        <f ca="1">+TablaVentas[[#This Row],[SUBTOTAL]]+TablaVentas[[#This Row],[IGV]]</f>
        <v>118.91415099452323</v>
      </c>
    </row>
    <row r="9371" spans="1:11" x14ac:dyDescent="0.25">
      <c r="A9371" t="s">
        <v>9380</v>
      </c>
      <c r="B9371" s="6">
        <v>46048</v>
      </c>
      <c r="C9371" t="s">
        <v>10011</v>
      </c>
      <c r="D9371" t="s">
        <v>10017</v>
      </c>
      <c r="E9371">
        <v>14</v>
      </c>
      <c r="F9371">
        <f>+_xlfn.XLOOKUP(TablaVentas[[#This Row],[PRODUCTO FINANCIERO]],TablaPrecios[PRODUCTO FINANCIERO],TablaPrecios[PRECIO UNIT],0)</f>
        <v>9.9</v>
      </c>
      <c r="G9371" s="2">
        <f>+TablaVentas[[#This Row],[CANTIDAD]]*TablaVentas[[#This Row],[PRECIO UNITARIO]]</f>
        <v>138.6</v>
      </c>
      <c r="H9371" s="1">
        <f t="shared" ca="1" si="146"/>
        <v>0.16979013497235565</v>
      </c>
      <c r="I9371" s="2">
        <f ca="1">+TablaVentas[[#This Row],[VENTAL TOTAL]]-TablaVentas[[#This Row],[VENTAL TOTAL]]*TablaVentas[[#This Row],[DESCUENTO]]</f>
        <v>115.0670872928315</v>
      </c>
      <c r="J9371" s="2">
        <f ca="1">0.18*TablaVentas[[#This Row],[SUBTOTAL]]</f>
        <v>20.71207571270967</v>
      </c>
      <c r="K9371" s="2">
        <f ca="1">+TablaVentas[[#This Row],[SUBTOTAL]]+TablaVentas[[#This Row],[IGV]]</f>
        <v>135.77916300554116</v>
      </c>
    </row>
    <row r="9372" spans="1:11" x14ac:dyDescent="0.25">
      <c r="A9372" t="s">
        <v>9381</v>
      </c>
      <c r="B9372" s="6">
        <v>45566</v>
      </c>
      <c r="C9372" t="s">
        <v>10011</v>
      </c>
      <c r="D9372" t="s">
        <v>10020</v>
      </c>
      <c r="E9372">
        <v>8</v>
      </c>
      <c r="F9372">
        <f>+_xlfn.XLOOKUP(TablaVentas[[#This Row],[PRODUCTO FINANCIERO]],TablaPrecios[PRODUCTO FINANCIERO],TablaPrecios[PRECIO UNIT],0)</f>
        <v>14.9</v>
      </c>
      <c r="G9372" s="2">
        <f>+TablaVentas[[#This Row],[CANTIDAD]]*TablaVentas[[#This Row],[PRECIO UNITARIO]]</f>
        <v>119.2</v>
      </c>
      <c r="H9372" s="1">
        <f t="shared" ca="1" si="146"/>
        <v>0.15158581083458594</v>
      </c>
      <c r="I9372" s="2">
        <f ca="1">+TablaVentas[[#This Row],[VENTAL TOTAL]]-TablaVentas[[#This Row],[VENTAL TOTAL]]*TablaVentas[[#This Row],[DESCUENTO]]</f>
        <v>101.13097134851736</v>
      </c>
      <c r="J9372" s="2">
        <f ca="1">0.18*TablaVentas[[#This Row],[SUBTOTAL]]</f>
        <v>18.203574842733126</v>
      </c>
      <c r="K9372" s="2">
        <f ca="1">+TablaVentas[[#This Row],[SUBTOTAL]]+TablaVentas[[#This Row],[IGV]]</f>
        <v>119.3345461912505</v>
      </c>
    </row>
    <row r="9373" spans="1:11" x14ac:dyDescent="0.25">
      <c r="A9373" t="s">
        <v>9382</v>
      </c>
      <c r="B9373" s="6">
        <v>46299</v>
      </c>
      <c r="C9373" t="s">
        <v>10012</v>
      </c>
      <c r="D9373" t="s">
        <v>10020</v>
      </c>
      <c r="E9373">
        <v>7</v>
      </c>
      <c r="F9373">
        <f>+_xlfn.XLOOKUP(TablaVentas[[#This Row],[PRODUCTO FINANCIERO]],TablaPrecios[PRODUCTO FINANCIERO],TablaPrecios[PRECIO UNIT],0)</f>
        <v>14.9</v>
      </c>
      <c r="G9373" s="2">
        <f>+TablaVentas[[#This Row],[CANTIDAD]]*TablaVentas[[#This Row],[PRECIO UNITARIO]]</f>
        <v>104.3</v>
      </c>
      <c r="H9373" s="1">
        <f t="shared" ca="1" si="146"/>
        <v>0.1279154360040772</v>
      </c>
      <c r="I9373" s="2">
        <f ca="1">+TablaVentas[[#This Row],[VENTAL TOTAL]]-TablaVentas[[#This Row],[VENTAL TOTAL]]*TablaVentas[[#This Row],[DESCUENTO]]</f>
        <v>90.958420024774739</v>
      </c>
      <c r="J9373" s="2">
        <f ca="1">0.18*TablaVentas[[#This Row],[SUBTOTAL]]</f>
        <v>16.372515604459451</v>
      </c>
      <c r="K9373" s="2">
        <f ca="1">+TablaVentas[[#This Row],[SUBTOTAL]]+TablaVentas[[#This Row],[IGV]]</f>
        <v>107.33093562923419</v>
      </c>
    </row>
    <row r="9374" spans="1:11" x14ac:dyDescent="0.25">
      <c r="A9374" t="s">
        <v>9383</v>
      </c>
      <c r="B9374" s="6">
        <v>45301</v>
      </c>
      <c r="C9374" t="s">
        <v>10015</v>
      </c>
      <c r="D9374" t="s">
        <v>10017</v>
      </c>
      <c r="E9374">
        <v>7</v>
      </c>
      <c r="F9374">
        <f>+_xlfn.XLOOKUP(TablaVentas[[#This Row],[PRODUCTO FINANCIERO]],TablaPrecios[PRODUCTO FINANCIERO],TablaPrecios[PRECIO UNIT],0)</f>
        <v>9.9</v>
      </c>
      <c r="G9374" s="2">
        <f>+TablaVentas[[#This Row],[CANTIDAD]]*TablaVentas[[#This Row],[PRECIO UNITARIO]]</f>
        <v>69.3</v>
      </c>
      <c r="H9374" s="1">
        <f t="shared" ca="1" si="146"/>
        <v>0.16565153655042003</v>
      </c>
      <c r="I9374" s="2">
        <f ca="1">+TablaVentas[[#This Row],[VENTAL TOTAL]]-TablaVentas[[#This Row],[VENTAL TOTAL]]*TablaVentas[[#This Row],[DESCUENTO]]</f>
        <v>57.820348517055891</v>
      </c>
      <c r="J9374" s="2">
        <f ca="1">0.18*TablaVentas[[#This Row],[SUBTOTAL]]</f>
        <v>10.40766273307006</v>
      </c>
      <c r="K9374" s="2">
        <f ca="1">+TablaVentas[[#This Row],[SUBTOTAL]]+TablaVentas[[#This Row],[IGV]]</f>
        <v>68.228011250125945</v>
      </c>
    </row>
    <row r="9375" spans="1:11" x14ac:dyDescent="0.25">
      <c r="A9375" t="s">
        <v>9384</v>
      </c>
      <c r="B9375" s="6">
        <v>46377</v>
      </c>
      <c r="C9375" t="s">
        <v>10012</v>
      </c>
      <c r="D9375" t="s">
        <v>10019</v>
      </c>
      <c r="E9375">
        <v>3</v>
      </c>
      <c r="F9375">
        <f>+_xlfn.XLOOKUP(TablaVentas[[#This Row],[PRODUCTO FINANCIERO]],TablaPrecios[PRODUCTO FINANCIERO],TablaPrecios[PRECIO UNIT],0)</f>
        <v>9.9</v>
      </c>
      <c r="G9375" s="2">
        <f>+TablaVentas[[#This Row],[CANTIDAD]]*TablaVentas[[#This Row],[PRECIO UNITARIO]]</f>
        <v>29.700000000000003</v>
      </c>
      <c r="H9375" s="1">
        <f t="shared" ca="1" si="146"/>
        <v>0.19178445430956695</v>
      </c>
      <c r="I9375" s="2">
        <f ca="1">+TablaVentas[[#This Row],[VENTAL TOTAL]]-TablaVentas[[#This Row],[VENTAL TOTAL]]*TablaVentas[[#This Row],[DESCUENTO]]</f>
        <v>24.004001707005862</v>
      </c>
      <c r="J9375" s="2">
        <f ca="1">0.18*TablaVentas[[#This Row],[SUBTOTAL]]</f>
        <v>4.3207203072610554</v>
      </c>
      <c r="K9375" s="2">
        <f ca="1">+TablaVentas[[#This Row],[SUBTOTAL]]+TablaVentas[[#This Row],[IGV]]</f>
        <v>28.324722014266918</v>
      </c>
    </row>
    <row r="9376" spans="1:11" x14ac:dyDescent="0.25">
      <c r="A9376" t="s">
        <v>9385</v>
      </c>
      <c r="B9376" s="6">
        <v>45362</v>
      </c>
      <c r="C9376" t="s">
        <v>10014</v>
      </c>
      <c r="D9376" t="s">
        <v>10019</v>
      </c>
      <c r="E9376">
        <v>6</v>
      </c>
      <c r="F9376">
        <f>+_xlfn.XLOOKUP(TablaVentas[[#This Row],[PRODUCTO FINANCIERO]],TablaPrecios[PRODUCTO FINANCIERO],TablaPrecios[PRECIO UNIT],0)</f>
        <v>9.9</v>
      </c>
      <c r="G9376" s="2">
        <f>+TablaVentas[[#This Row],[CANTIDAD]]*TablaVentas[[#This Row],[PRECIO UNITARIO]]</f>
        <v>59.400000000000006</v>
      </c>
      <c r="H9376" s="1">
        <f t="shared" ca="1" si="146"/>
        <v>0.11250315319644179</v>
      </c>
      <c r="I9376" s="2">
        <f ca="1">+TablaVentas[[#This Row],[VENTAL TOTAL]]-TablaVentas[[#This Row],[VENTAL TOTAL]]*TablaVentas[[#This Row],[DESCUENTO]]</f>
        <v>52.717312700131366</v>
      </c>
      <c r="J9376" s="2">
        <f ca="1">0.18*TablaVentas[[#This Row],[SUBTOTAL]]</f>
        <v>9.4891162860236449</v>
      </c>
      <c r="K9376" s="2">
        <f ca="1">+TablaVentas[[#This Row],[SUBTOTAL]]+TablaVentas[[#This Row],[IGV]]</f>
        <v>62.206428986155011</v>
      </c>
    </row>
    <row r="9377" spans="1:11" x14ac:dyDescent="0.25">
      <c r="A9377" t="s">
        <v>9386</v>
      </c>
      <c r="B9377" s="6">
        <v>45495</v>
      </c>
      <c r="C9377" t="s">
        <v>10012</v>
      </c>
      <c r="D9377" t="s">
        <v>10020</v>
      </c>
      <c r="E9377">
        <v>6</v>
      </c>
      <c r="F9377">
        <f>+_xlfn.XLOOKUP(TablaVentas[[#This Row],[PRODUCTO FINANCIERO]],TablaPrecios[PRODUCTO FINANCIERO],TablaPrecios[PRECIO UNIT],0)</f>
        <v>14.9</v>
      </c>
      <c r="G9377" s="2">
        <f>+TablaVentas[[#This Row],[CANTIDAD]]*TablaVentas[[#This Row],[PRECIO UNITARIO]]</f>
        <v>89.4</v>
      </c>
      <c r="H9377" s="1">
        <f t="shared" ca="1" si="146"/>
        <v>0.16304683440465678</v>
      </c>
      <c r="I9377" s="2">
        <f ca="1">+TablaVentas[[#This Row],[VENTAL TOTAL]]-TablaVentas[[#This Row],[VENTAL TOTAL]]*TablaVentas[[#This Row],[DESCUENTO]]</f>
        <v>74.823613004223688</v>
      </c>
      <c r="J9377" s="2">
        <f ca="1">0.18*TablaVentas[[#This Row],[SUBTOTAL]]</f>
        <v>13.468250340760264</v>
      </c>
      <c r="K9377" s="2">
        <f ca="1">+TablaVentas[[#This Row],[SUBTOTAL]]+TablaVentas[[#This Row],[IGV]]</f>
        <v>88.291863344983952</v>
      </c>
    </row>
    <row r="9378" spans="1:11" x14ac:dyDescent="0.25">
      <c r="A9378" t="s">
        <v>9387</v>
      </c>
      <c r="B9378" s="6">
        <v>45915</v>
      </c>
      <c r="C9378" t="s">
        <v>10014</v>
      </c>
      <c r="D9378" t="s">
        <v>10018</v>
      </c>
      <c r="E9378">
        <v>10</v>
      </c>
      <c r="F9378">
        <f>+_xlfn.XLOOKUP(TablaVentas[[#This Row],[PRODUCTO FINANCIERO]],TablaPrecios[PRODUCTO FINANCIERO],TablaPrecios[PRECIO UNIT],0)</f>
        <v>14.9</v>
      </c>
      <c r="G9378" s="2">
        <f>+TablaVentas[[#This Row],[CANTIDAD]]*TablaVentas[[#This Row],[PRECIO UNITARIO]]</f>
        <v>149</v>
      </c>
      <c r="H9378" s="1">
        <f t="shared" ca="1" si="146"/>
        <v>0.18981573119856512</v>
      </c>
      <c r="I9378" s="2">
        <f ca="1">+TablaVentas[[#This Row],[VENTAL TOTAL]]-TablaVentas[[#This Row],[VENTAL TOTAL]]*TablaVentas[[#This Row],[DESCUENTO]]</f>
        <v>120.71745605141379</v>
      </c>
      <c r="J9378" s="2">
        <f ca="1">0.18*TablaVentas[[#This Row],[SUBTOTAL]]</f>
        <v>21.729142089254481</v>
      </c>
      <c r="K9378" s="2">
        <f ca="1">+TablaVentas[[#This Row],[SUBTOTAL]]+TablaVentas[[#This Row],[IGV]]</f>
        <v>142.44659814066827</v>
      </c>
    </row>
    <row r="9379" spans="1:11" x14ac:dyDescent="0.25">
      <c r="A9379" t="s">
        <v>9388</v>
      </c>
      <c r="B9379" s="6">
        <v>45932</v>
      </c>
      <c r="C9379" t="s">
        <v>10011</v>
      </c>
      <c r="D9379" t="s">
        <v>10017</v>
      </c>
      <c r="E9379">
        <v>20</v>
      </c>
      <c r="F9379">
        <f>+_xlfn.XLOOKUP(TablaVentas[[#This Row],[PRODUCTO FINANCIERO]],TablaPrecios[PRODUCTO FINANCIERO],TablaPrecios[PRECIO UNIT],0)</f>
        <v>9.9</v>
      </c>
      <c r="G9379" s="2">
        <f>+TablaVentas[[#This Row],[CANTIDAD]]*TablaVentas[[#This Row],[PRECIO UNITARIO]]</f>
        <v>198</v>
      </c>
      <c r="H9379" s="1">
        <f t="shared" ca="1" si="146"/>
        <v>0.11922519243218804</v>
      </c>
      <c r="I9379" s="2">
        <f ca="1">+TablaVentas[[#This Row],[VENTAL TOTAL]]-TablaVentas[[#This Row],[VENTAL TOTAL]]*TablaVentas[[#This Row],[DESCUENTO]]</f>
        <v>174.39341189842676</v>
      </c>
      <c r="J9379" s="2">
        <f ca="1">0.18*TablaVentas[[#This Row],[SUBTOTAL]]</f>
        <v>31.390814141716817</v>
      </c>
      <c r="K9379" s="2">
        <f ca="1">+TablaVentas[[#This Row],[SUBTOTAL]]+TablaVentas[[#This Row],[IGV]]</f>
        <v>205.78422604014358</v>
      </c>
    </row>
    <row r="9380" spans="1:11" x14ac:dyDescent="0.25">
      <c r="A9380" t="s">
        <v>9389</v>
      </c>
      <c r="B9380" s="6">
        <v>45648</v>
      </c>
      <c r="C9380" t="s">
        <v>10016</v>
      </c>
      <c r="D9380" t="s">
        <v>10022</v>
      </c>
      <c r="E9380">
        <v>8</v>
      </c>
      <c r="F9380">
        <f>+_xlfn.XLOOKUP(TablaVentas[[#This Row],[PRODUCTO FINANCIERO]],TablaPrecios[PRODUCTO FINANCIERO],TablaPrecios[PRECIO UNIT],0)</f>
        <v>20.9</v>
      </c>
      <c r="G9380" s="2">
        <f>+TablaVentas[[#This Row],[CANTIDAD]]*TablaVentas[[#This Row],[PRECIO UNITARIO]]</f>
        <v>167.2</v>
      </c>
      <c r="H9380" s="1">
        <f t="shared" ca="1" si="146"/>
        <v>0.15455677594287853</v>
      </c>
      <c r="I9380" s="2">
        <f ca="1">+TablaVentas[[#This Row],[VENTAL TOTAL]]-TablaVentas[[#This Row],[VENTAL TOTAL]]*TablaVentas[[#This Row],[DESCUENTO]]</f>
        <v>141.35810706235071</v>
      </c>
      <c r="J9380" s="2">
        <f ca="1">0.18*TablaVentas[[#This Row],[SUBTOTAL]]</f>
        <v>25.444459271223128</v>
      </c>
      <c r="K9380" s="2">
        <f ca="1">+TablaVentas[[#This Row],[SUBTOTAL]]+TablaVentas[[#This Row],[IGV]]</f>
        <v>166.80256633357385</v>
      </c>
    </row>
    <row r="9381" spans="1:11" x14ac:dyDescent="0.25">
      <c r="A9381" t="s">
        <v>9390</v>
      </c>
      <c r="B9381" s="6">
        <v>46358</v>
      </c>
      <c r="C9381" t="s">
        <v>10015</v>
      </c>
      <c r="D9381" t="s">
        <v>10017</v>
      </c>
      <c r="E9381">
        <v>17</v>
      </c>
      <c r="F9381">
        <f>+_xlfn.XLOOKUP(TablaVentas[[#This Row],[PRODUCTO FINANCIERO]],TablaPrecios[PRODUCTO FINANCIERO],TablaPrecios[PRECIO UNIT],0)</f>
        <v>9.9</v>
      </c>
      <c r="G9381" s="2">
        <f>+TablaVentas[[#This Row],[CANTIDAD]]*TablaVentas[[#This Row],[PRECIO UNITARIO]]</f>
        <v>168.3</v>
      </c>
      <c r="H9381" s="1">
        <f t="shared" ca="1" si="146"/>
        <v>0.17039684601357385</v>
      </c>
      <c r="I9381" s="2">
        <f ca="1">+TablaVentas[[#This Row],[VENTAL TOTAL]]-TablaVentas[[#This Row],[VENTAL TOTAL]]*TablaVentas[[#This Row],[DESCUENTO]]</f>
        <v>139.62221081591554</v>
      </c>
      <c r="J9381" s="2">
        <f ca="1">0.18*TablaVentas[[#This Row],[SUBTOTAL]]</f>
        <v>25.131997946864796</v>
      </c>
      <c r="K9381" s="2">
        <f ca="1">+TablaVentas[[#This Row],[SUBTOTAL]]+TablaVentas[[#This Row],[IGV]]</f>
        <v>164.75420876278034</v>
      </c>
    </row>
    <row r="9382" spans="1:11" x14ac:dyDescent="0.25">
      <c r="A9382" t="s">
        <v>9391</v>
      </c>
      <c r="B9382" s="6">
        <v>45744</v>
      </c>
      <c r="C9382" t="s">
        <v>10015</v>
      </c>
      <c r="D9382" t="s">
        <v>10017</v>
      </c>
      <c r="E9382">
        <v>15</v>
      </c>
      <c r="F9382">
        <f>+_xlfn.XLOOKUP(TablaVentas[[#This Row],[PRODUCTO FINANCIERO]],TablaPrecios[PRODUCTO FINANCIERO],TablaPrecios[PRECIO UNIT],0)</f>
        <v>9.9</v>
      </c>
      <c r="G9382" s="2">
        <f>+TablaVentas[[#This Row],[CANTIDAD]]*TablaVentas[[#This Row],[PRECIO UNITARIO]]</f>
        <v>148.5</v>
      </c>
      <c r="H9382" s="1">
        <f t="shared" ca="1" si="146"/>
        <v>0.12383277979029145</v>
      </c>
      <c r="I9382" s="2">
        <f ca="1">+TablaVentas[[#This Row],[VENTAL TOTAL]]-TablaVentas[[#This Row],[VENTAL TOTAL]]*TablaVentas[[#This Row],[DESCUENTO]]</f>
        <v>130.1108322011417</v>
      </c>
      <c r="J9382" s="2">
        <f ca="1">0.18*TablaVentas[[#This Row],[SUBTOTAL]]</f>
        <v>23.419949796205508</v>
      </c>
      <c r="K9382" s="2">
        <f ca="1">+TablaVentas[[#This Row],[SUBTOTAL]]+TablaVentas[[#This Row],[IGV]]</f>
        <v>153.53078199734722</v>
      </c>
    </row>
    <row r="9383" spans="1:11" x14ac:dyDescent="0.25">
      <c r="A9383" t="s">
        <v>9392</v>
      </c>
      <c r="B9383" s="6">
        <v>46374</v>
      </c>
      <c r="C9383" t="s">
        <v>10014</v>
      </c>
      <c r="D9383" t="s">
        <v>10018</v>
      </c>
      <c r="E9383">
        <v>20</v>
      </c>
      <c r="F9383">
        <f>+_xlfn.XLOOKUP(TablaVentas[[#This Row],[PRODUCTO FINANCIERO]],TablaPrecios[PRODUCTO FINANCIERO],TablaPrecios[PRECIO UNIT],0)</f>
        <v>14.9</v>
      </c>
      <c r="G9383" s="2">
        <f>+TablaVentas[[#This Row],[CANTIDAD]]*TablaVentas[[#This Row],[PRECIO UNITARIO]]</f>
        <v>298</v>
      </c>
      <c r="H9383" s="1">
        <f t="shared" ca="1" si="146"/>
        <v>0.10680264284071203</v>
      </c>
      <c r="I9383" s="2">
        <f ca="1">+TablaVentas[[#This Row],[VENTAL TOTAL]]-TablaVentas[[#This Row],[VENTAL TOTAL]]*TablaVentas[[#This Row],[DESCUENTO]]</f>
        <v>266.17281243346781</v>
      </c>
      <c r="J9383" s="2">
        <f ca="1">0.18*TablaVentas[[#This Row],[SUBTOTAL]]</f>
        <v>47.911106238024203</v>
      </c>
      <c r="K9383" s="2">
        <f ca="1">+TablaVentas[[#This Row],[SUBTOTAL]]+TablaVentas[[#This Row],[IGV]]</f>
        <v>314.08391867149203</v>
      </c>
    </row>
    <row r="9384" spans="1:11" x14ac:dyDescent="0.25">
      <c r="A9384" t="s">
        <v>9393</v>
      </c>
      <c r="B9384" s="6">
        <v>45443</v>
      </c>
      <c r="C9384" t="s">
        <v>10011</v>
      </c>
      <c r="D9384" t="s">
        <v>10017</v>
      </c>
      <c r="E9384">
        <v>9</v>
      </c>
      <c r="F9384">
        <f>+_xlfn.XLOOKUP(TablaVentas[[#This Row],[PRODUCTO FINANCIERO]],TablaPrecios[PRODUCTO FINANCIERO],TablaPrecios[PRECIO UNIT],0)</f>
        <v>9.9</v>
      </c>
      <c r="G9384" s="2">
        <f>+TablaVentas[[#This Row],[CANTIDAD]]*TablaVentas[[#This Row],[PRECIO UNITARIO]]</f>
        <v>89.100000000000009</v>
      </c>
      <c r="H9384" s="1">
        <f t="shared" ca="1" si="146"/>
        <v>0.1585812564235172</v>
      </c>
      <c r="I9384" s="2">
        <f ca="1">+TablaVentas[[#This Row],[VENTAL TOTAL]]-TablaVentas[[#This Row],[VENTAL TOTAL]]*TablaVentas[[#This Row],[DESCUENTO]]</f>
        <v>74.970410052664619</v>
      </c>
      <c r="J9384" s="2">
        <f ca="1">0.18*TablaVentas[[#This Row],[SUBTOTAL]]</f>
        <v>13.494673809479631</v>
      </c>
      <c r="K9384" s="2">
        <f ca="1">+TablaVentas[[#This Row],[SUBTOTAL]]+TablaVentas[[#This Row],[IGV]]</f>
        <v>88.465083862144255</v>
      </c>
    </row>
    <row r="9385" spans="1:11" x14ac:dyDescent="0.25">
      <c r="A9385" t="s">
        <v>9394</v>
      </c>
      <c r="B9385" s="6">
        <v>46228</v>
      </c>
      <c r="C9385" t="s">
        <v>10014</v>
      </c>
      <c r="D9385" t="s">
        <v>10017</v>
      </c>
      <c r="E9385">
        <v>17</v>
      </c>
      <c r="F9385">
        <f>+_xlfn.XLOOKUP(TablaVentas[[#This Row],[PRODUCTO FINANCIERO]],TablaPrecios[PRODUCTO FINANCIERO],TablaPrecios[PRECIO UNIT],0)</f>
        <v>9.9</v>
      </c>
      <c r="G9385" s="2">
        <f>+TablaVentas[[#This Row],[CANTIDAD]]*TablaVentas[[#This Row],[PRECIO UNITARIO]]</f>
        <v>168.3</v>
      </c>
      <c r="H9385" s="1">
        <f t="shared" ca="1" si="146"/>
        <v>0.11324526163970829</v>
      </c>
      <c r="I9385" s="2">
        <f ca="1">+TablaVentas[[#This Row],[VENTAL TOTAL]]-TablaVentas[[#This Row],[VENTAL TOTAL]]*TablaVentas[[#This Row],[DESCUENTO]]</f>
        <v>149.24082246603712</v>
      </c>
      <c r="J9385" s="2">
        <f ca="1">0.18*TablaVentas[[#This Row],[SUBTOTAL]]</f>
        <v>26.863348043886681</v>
      </c>
      <c r="K9385" s="2">
        <f ca="1">+TablaVentas[[#This Row],[SUBTOTAL]]+TablaVentas[[#This Row],[IGV]]</f>
        <v>176.10417050992379</v>
      </c>
    </row>
    <row r="9386" spans="1:11" x14ac:dyDescent="0.25">
      <c r="A9386" t="s">
        <v>9395</v>
      </c>
      <c r="B9386" s="6">
        <v>46002</v>
      </c>
      <c r="C9386" t="s">
        <v>10013</v>
      </c>
      <c r="D9386" t="s">
        <v>10020</v>
      </c>
      <c r="E9386">
        <v>10</v>
      </c>
      <c r="F9386">
        <f>+_xlfn.XLOOKUP(TablaVentas[[#This Row],[PRODUCTO FINANCIERO]],TablaPrecios[PRODUCTO FINANCIERO],TablaPrecios[PRECIO UNIT],0)</f>
        <v>14.9</v>
      </c>
      <c r="G9386" s="2">
        <f>+TablaVentas[[#This Row],[CANTIDAD]]*TablaVentas[[#This Row],[PRECIO UNITARIO]]</f>
        <v>149</v>
      </c>
      <c r="H9386" s="1">
        <f t="shared" ca="1" si="146"/>
        <v>0.15687489863176357</v>
      </c>
      <c r="I9386" s="2">
        <f ca="1">+TablaVentas[[#This Row],[VENTAL TOTAL]]-TablaVentas[[#This Row],[VENTAL TOTAL]]*TablaVentas[[#This Row],[DESCUENTO]]</f>
        <v>125.62564010386723</v>
      </c>
      <c r="J9386" s="2">
        <f ca="1">0.18*TablaVentas[[#This Row],[SUBTOTAL]]</f>
        <v>22.612615218696099</v>
      </c>
      <c r="K9386" s="2">
        <f ca="1">+TablaVentas[[#This Row],[SUBTOTAL]]+TablaVentas[[#This Row],[IGV]]</f>
        <v>148.23825532256333</v>
      </c>
    </row>
    <row r="9387" spans="1:11" x14ac:dyDescent="0.25">
      <c r="A9387" t="s">
        <v>9396</v>
      </c>
      <c r="B9387" s="6">
        <v>45436</v>
      </c>
      <c r="C9387" t="s">
        <v>10016</v>
      </c>
      <c r="D9387" t="s">
        <v>10019</v>
      </c>
      <c r="E9387">
        <v>18</v>
      </c>
      <c r="F9387">
        <f>+_xlfn.XLOOKUP(TablaVentas[[#This Row],[PRODUCTO FINANCIERO]],TablaPrecios[PRODUCTO FINANCIERO],TablaPrecios[PRECIO UNIT],0)</f>
        <v>9.9</v>
      </c>
      <c r="G9387" s="2">
        <f>+TablaVentas[[#This Row],[CANTIDAD]]*TablaVentas[[#This Row],[PRECIO UNITARIO]]</f>
        <v>178.20000000000002</v>
      </c>
      <c r="H9387" s="1">
        <f t="shared" ca="1" si="146"/>
        <v>0.1482190046593059</v>
      </c>
      <c r="I9387" s="2">
        <f ca="1">+TablaVentas[[#This Row],[VENTAL TOTAL]]-TablaVentas[[#This Row],[VENTAL TOTAL]]*TablaVentas[[#This Row],[DESCUENTO]]</f>
        <v>151.7873733697117</v>
      </c>
      <c r="J9387" s="2">
        <f ca="1">0.18*TablaVentas[[#This Row],[SUBTOTAL]]</f>
        <v>27.321727206548104</v>
      </c>
      <c r="K9387" s="2">
        <f ca="1">+TablaVentas[[#This Row],[SUBTOTAL]]+TablaVentas[[#This Row],[IGV]]</f>
        <v>179.10910057625981</v>
      </c>
    </row>
    <row r="9388" spans="1:11" x14ac:dyDescent="0.25">
      <c r="A9388" t="s">
        <v>9397</v>
      </c>
      <c r="B9388" s="6">
        <v>45915</v>
      </c>
      <c r="C9388" t="s">
        <v>10012</v>
      </c>
      <c r="D9388" t="s">
        <v>10018</v>
      </c>
      <c r="E9388">
        <v>14</v>
      </c>
      <c r="F9388">
        <f>+_xlfn.XLOOKUP(TablaVentas[[#This Row],[PRODUCTO FINANCIERO]],TablaPrecios[PRODUCTO FINANCIERO],TablaPrecios[PRECIO UNIT],0)</f>
        <v>14.9</v>
      </c>
      <c r="G9388" s="2">
        <f>+TablaVentas[[#This Row],[CANTIDAD]]*TablaVentas[[#This Row],[PRECIO UNITARIO]]</f>
        <v>208.6</v>
      </c>
      <c r="H9388" s="1">
        <f t="shared" ca="1" si="146"/>
        <v>0.16733694709644192</v>
      </c>
      <c r="I9388" s="2">
        <f ca="1">+TablaVentas[[#This Row],[VENTAL TOTAL]]-TablaVentas[[#This Row],[VENTAL TOTAL]]*TablaVentas[[#This Row],[DESCUENTO]]</f>
        <v>173.69351283568221</v>
      </c>
      <c r="J9388" s="2">
        <f ca="1">0.18*TablaVentas[[#This Row],[SUBTOTAL]]</f>
        <v>31.264832310422797</v>
      </c>
      <c r="K9388" s="2">
        <f ca="1">+TablaVentas[[#This Row],[SUBTOTAL]]+TablaVentas[[#This Row],[IGV]]</f>
        <v>204.95834514610502</v>
      </c>
    </row>
    <row r="9389" spans="1:11" x14ac:dyDescent="0.25">
      <c r="A9389" t="s">
        <v>9398</v>
      </c>
      <c r="B9389" s="6">
        <v>46312</v>
      </c>
      <c r="C9389" t="s">
        <v>10011</v>
      </c>
      <c r="D9389" t="s">
        <v>10022</v>
      </c>
      <c r="E9389">
        <v>9</v>
      </c>
      <c r="F9389">
        <f>+_xlfn.XLOOKUP(TablaVentas[[#This Row],[PRODUCTO FINANCIERO]],TablaPrecios[PRODUCTO FINANCIERO],TablaPrecios[PRECIO UNIT],0)</f>
        <v>20.9</v>
      </c>
      <c r="G9389" s="2">
        <f>+TablaVentas[[#This Row],[CANTIDAD]]*TablaVentas[[#This Row],[PRECIO UNITARIO]]</f>
        <v>188.1</v>
      </c>
      <c r="H9389" s="1">
        <f t="shared" ca="1" si="146"/>
        <v>0.19813841231854745</v>
      </c>
      <c r="I9389" s="2">
        <f ca="1">+TablaVentas[[#This Row],[VENTAL TOTAL]]-TablaVentas[[#This Row],[VENTAL TOTAL]]*TablaVentas[[#This Row],[DESCUENTO]]</f>
        <v>150.83016464288121</v>
      </c>
      <c r="J9389" s="2">
        <f ca="1">0.18*TablaVentas[[#This Row],[SUBTOTAL]]</f>
        <v>27.149429635718619</v>
      </c>
      <c r="K9389" s="2">
        <f ca="1">+TablaVentas[[#This Row],[SUBTOTAL]]+TablaVentas[[#This Row],[IGV]]</f>
        <v>177.97959427859985</v>
      </c>
    </row>
    <row r="9390" spans="1:11" x14ac:dyDescent="0.25">
      <c r="A9390" t="s">
        <v>9399</v>
      </c>
      <c r="B9390" s="6">
        <v>45432</v>
      </c>
      <c r="C9390" t="s">
        <v>10013</v>
      </c>
      <c r="D9390" t="s">
        <v>10019</v>
      </c>
      <c r="E9390">
        <v>18</v>
      </c>
      <c r="F9390">
        <f>+_xlfn.XLOOKUP(TablaVentas[[#This Row],[PRODUCTO FINANCIERO]],TablaPrecios[PRODUCTO FINANCIERO],TablaPrecios[PRECIO UNIT],0)</f>
        <v>9.9</v>
      </c>
      <c r="G9390" s="2">
        <f>+TablaVentas[[#This Row],[CANTIDAD]]*TablaVentas[[#This Row],[PRECIO UNITARIO]]</f>
        <v>178.20000000000002</v>
      </c>
      <c r="H9390" s="1">
        <f t="shared" ca="1" si="146"/>
        <v>0.11611629827557841</v>
      </c>
      <c r="I9390" s="2">
        <f ca="1">+TablaVentas[[#This Row],[VENTAL TOTAL]]-TablaVentas[[#This Row],[VENTAL TOTAL]]*TablaVentas[[#This Row],[DESCUENTO]]</f>
        <v>157.50807564729195</v>
      </c>
      <c r="J9390" s="2">
        <f ca="1">0.18*TablaVentas[[#This Row],[SUBTOTAL]]</f>
        <v>28.351453616512551</v>
      </c>
      <c r="K9390" s="2">
        <f ca="1">+TablaVentas[[#This Row],[SUBTOTAL]]+TablaVentas[[#This Row],[IGV]]</f>
        <v>185.85952926380449</v>
      </c>
    </row>
    <row r="9391" spans="1:11" x14ac:dyDescent="0.25">
      <c r="A9391" t="s">
        <v>9400</v>
      </c>
      <c r="B9391" s="6">
        <v>46022</v>
      </c>
      <c r="C9391" t="s">
        <v>10011</v>
      </c>
      <c r="D9391" t="s">
        <v>10018</v>
      </c>
      <c r="E9391">
        <v>7</v>
      </c>
      <c r="F9391">
        <f>+_xlfn.XLOOKUP(TablaVentas[[#This Row],[PRODUCTO FINANCIERO]],TablaPrecios[PRODUCTO FINANCIERO],TablaPrecios[PRECIO UNIT],0)</f>
        <v>14.9</v>
      </c>
      <c r="G9391" s="2">
        <f>+TablaVentas[[#This Row],[CANTIDAD]]*TablaVentas[[#This Row],[PRECIO UNITARIO]]</f>
        <v>104.3</v>
      </c>
      <c r="H9391" s="1">
        <f t="shared" ca="1" si="146"/>
        <v>0.14712916796650871</v>
      </c>
      <c r="I9391" s="2">
        <f ca="1">+TablaVentas[[#This Row],[VENTAL TOTAL]]-TablaVentas[[#This Row],[VENTAL TOTAL]]*TablaVentas[[#This Row],[DESCUENTO]]</f>
        <v>88.954427781093145</v>
      </c>
      <c r="J9391" s="2">
        <f ca="1">0.18*TablaVentas[[#This Row],[SUBTOTAL]]</f>
        <v>16.011797000596765</v>
      </c>
      <c r="K9391" s="2">
        <f ca="1">+TablaVentas[[#This Row],[SUBTOTAL]]+TablaVentas[[#This Row],[IGV]]</f>
        <v>104.9662247816899</v>
      </c>
    </row>
    <row r="9392" spans="1:11" x14ac:dyDescent="0.25">
      <c r="A9392" t="s">
        <v>9401</v>
      </c>
      <c r="B9392" s="6">
        <v>46080</v>
      </c>
      <c r="C9392" t="s">
        <v>10011</v>
      </c>
      <c r="D9392" t="s">
        <v>10020</v>
      </c>
      <c r="E9392">
        <v>7</v>
      </c>
      <c r="F9392">
        <f>+_xlfn.XLOOKUP(TablaVentas[[#This Row],[PRODUCTO FINANCIERO]],TablaPrecios[PRODUCTO FINANCIERO],TablaPrecios[PRECIO UNIT],0)</f>
        <v>14.9</v>
      </c>
      <c r="G9392" s="2">
        <f>+TablaVentas[[#This Row],[CANTIDAD]]*TablaVentas[[#This Row],[PRECIO UNITARIO]]</f>
        <v>104.3</v>
      </c>
      <c r="H9392" s="1">
        <f t="shared" ca="1" si="146"/>
        <v>0.19173159155955949</v>
      </c>
      <c r="I9392" s="2">
        <f ca="1">+TablaVentas[[#This Row],[VENTAL TOTAL]]-TablaVentas[[#This Row],[VENTAL TOTAL]]*TablaVentas[[#This Row],[DESCUENTO]]</f>
        <v>84.302395000337938</v>
      </c>
      <c r="J9392" s="2">
        <f ca="1">0.18*TablaVentas[[#This Row],[SUBTOTAL]]</f>
        <v>15.174431100060829</v>
      </c>
      <c r="K9392" s="2">
        <f ca="1">+TablaVentas[[#This Row],[SUBTOTAL]]+TablaVentas[[#This Row],[IGV]]</f>
        <v>99.476826100398767</v>
      </c>
    </row>
    <row r="9393" spans="1:11" x14ac:dyDescent="0.25">
      <c r="A9393" t="s">
        <v>9402</v>
      </c>
      <c r="B9393" s="6">
        <v>45485</v>
      </c>
      <c r="C9393" t="s">
        <v>10015</v>
      </c>
      <c r="D9393" t="s">
        <v>10019</v>
      </c>
      <c r="E9393">
        <v>5</v>
      </c>
      <c r="F9393">
        <f>+_xlfn.XLOOKUP(TablaVentas[[#This Row],[PRODUCTO FINANCIERO]],TablaPrecios[PRODUCTO FINANCIERO],TablaPrecios[PRECIO UNIT],0)</f>
        <v>9.9</v>
      </c>
      <c r="G9393" s="2">
        <f>+TablaVentas[[#This Row],[CANTIDAD]]*TablaVentas[[#This Row],[PRECIO UNITARIO]]</f>
        <v>49.5</v>
      </c>
      <c r="H9393" s="1">
        <f t="shared" ca="1" si="146"/>
        <v>0.14070789736316303</v>
      </c>
      <c r="I9393" s="2">
        <f ca="1">+TablaVentas[[#This Row],[VENTAL TOTAL]]-TablaVentas[[#This Row],[VENTAL TOTAL]]*TablaVentas[[#This Row],[DESCUENTO]]</f>
        <v>42.534959080523429</v>
      </c>
      <c r="J9393" s="2">
        <f ca="1">0.18*TablaVentas[[#This Row],[SUBTOTAL]]</f>
        <v>7.6562926344942168</v>
      </c>
      <c r="K9393" s="2">
        <f ca="1">+TablaVentas[[#This Row],[SUBTOTAL]]+TablaVentas[[#This Row],[IGV]]</f>
        <v>50.191251715017643</v>
      </c>
    </row>
    <row r="9394" spans="1:11" x14ac:dyDescent="0.25">
      <c r="A9394" t="s">
        <v>9403</v>
      </c>
      <c r="B9394" s="6">
        <v>45515</v>
      </c>
      <c r="C9394" t="s">
        <v>10012</v>
      </c>
      <c r="D9394" t="s">
        <v>10019</v>
      </c>
      <c r="E9394">
        <v>8</v>
      </c>
      <c r="F9394">
        <f>+_xlfn.XLOOKUP(TablaVentas[[#This Row],[PRODUCTO FINANCIERO]],TablaPrecios[PRODUCTO FINANCIERO],TablaPrecios[PRECIO UNIT],0)</f>
        <v>9.9</v>
      </c>
      <c r="G9394" s="2">
        <f>+TablaVentas[[#This Row],[CANTIDAD]]*TablaVentas[[#This Row],[PRECIO UNITARIO]]</f>
        <v>79.2</v>
      </c>
      <c r="H9394" s="1">
        <f t="shared" ca="1" si="146"/>
        <v>0.11198310411071324</v>
      </c>
      <c r="I9394" s="2">
        <f ca="1">+TablaVentas[[#This Row],[VENTAL TOTAL]]-TablaVentas[[#This Row],[VENTAL TOTAL]]*TablaVentas[[#This Row],[DESCUENTO]]</f>
        <v>70.330938154431522</v>
      </c>
      <c r="J9394" s="2">
        <f ca="1">0.18*TablaVentas[[#This Row],[SUBTOTAL]]</f>
        <v>12.659568867797674</v>
      </c>
      <c r="K9394" s="2">
        <f ca="1">+TablaVentas[[#This Row],[SUBTOTAL]]+TablaVentas[[#This Row],[IGV]]</f>
        <v>82.990507022229195</v>
      </c>
    </row>
    <row r="9395" spans="1:11" x14ac:dyDescent="0.25">
      <c r="A9395" t="s">
        <v>9404</v>
      </c>
      <c r="B9395" s="6">
        <v>45720</v>
      </c>
      <c r="C9395" t="s">
        <v>10015</v>
      </c>
      <c r="D9395" t="s">
        <v>10019</v>
      </c>
      <c r="E9395">
        <v>9</v>
      </c>
      <c r="F9395">
        <f>+_xlfn.XLOOKUP(TablaVentas[[#This Row],[PRODUCTO FINANCIERO]],TablaPrecios[PRODUCTO FINANCIERO],TablaPrecios[PRECIO UNIT],0)</f>
        <v>9.9</v>
      </c>
      <c r="G9395" s="2">
        <f>+TablaVentas[[#This Row],[CANTIDAD]]*TablaVentas[[#This Row],[PRECIO UNITARIO]]</f>
        <v>89.100000000000009</v>
      </c>
      <c r="H9395" s="1">
        <f t="shared" ca="1" si="146"/>
        <v>0.15035722763736326</v>
      </c>
      <c r="I9395" s="2">
        <f ca="1">+TablaVentas[[#This Row],[VENTAL TOTAL]]-TablaVentas[[#This Row],[VENTAL TOTAL]]*TablaVentas[[#This Row],[DESCUENTO]]</f>
        <v>75.70317101751094</v>
      </c>
      <c r="J9395" s="2">
        <f ca="1">0.18*TablaVentas[[#This Row],[SUBTOTAL]]</f>
        <v>13.626570783151969</v>
      </c>
      <c r="K9395" s="2">
        <f ca="1">+TablaVentas[[#This Row],[SUBTOTAL]]+TablaVentas[[#This Row],[IGV]]</f>
        <v>89.329741800662902</v>
      </c>
    </row>
    <row r="9396" spans="1:11" x14ac:dyDescent="0.25">
      <c r="A9396" t="s">
        <v>9405</v>
      </c>
      <c r="B9396" s="6">
        <v>46170</v>
      </c>
      <c r="C9396" t="s">
        <v>10015</v>
      </c>
      <c r="D9396" t="s">
        <v>10018</v>
      </c>
      <c r="E9396">
        <v>4</v>
      </c>
      <c r="F9396">
        <f>+_xlfn.XLOOKUP(TablaVentas[[#This Row],[PRODUCTO FINANCIERO]],TablaPrecios[PRODUCTO FINANCIERO],TablaPrecios[PRECIO UNIT],0)</f>
        <v>14.9</v>
      </c>
      <c r="G9396" s="2">
        <f>+TablaVentas[[#This Row],[CANTIDAD]]*TablaVentas[[#This Row],[PRECIO UNITARIO]]</f>
        <v>59.6</v>
      </c>
      <c r="H9396" s="1">
        <f t="shared" ca="1" si="146"/>
        <v>0.15853119929785175</v>
      </c>
      <c r="I9396" s="2">
        <f ca="1">+TablaVentas[[#This Row],[VENTAL TOTAL]]-TablaVentas[[#This Row],[VENTAL TOTAL]]*TablaVentas[[#This Row],[DESCUENTO]]</f>
        <v>50.151540521848034</v>
      </c>
      <c r="J9396" s="2">
        <f ca="1">0.18*TablaVentas[[#This Row],[SUBTOTAL]]</f>
        <v>9.0272772939326451</v>
      </c>
      <c r="K9396" s="2">
        <f ca="1">+TablaVentas[[#This Row],[SUBTOTAL]]+TablaVentas[[#This Row],[IGV]]</f>
        <v>59.178817815780675</v>
      </c>
    </row>
    <row r="9397" spans="1:11" x14ac:dyDescent="0.25">
      <c r="A9397" t="s">
        <v>9406</v>
      </c>
      <c r="B9397" s="6">
        <v>45745</v>
      </c>
      <c r="C9397" t="s">
        <v>10013</v>
      </c>
      <c r="D9397" t="s">
        <v>10022</v>
      </c>
      <c r="E9397">
        <v>7</v>
      </c>
      <c r="F9397">
        <f>+_xlfn.XLOOKUP(TablaVentas[[#This Row],[PRODUCTO FINANCIERO]],TablaPrecios[PRODUCTO FINANCIERO],TablaPrecios[PRECIO UNIT],0)</f>
        <v>20.9</v>
      </c>
      <c r="G9397" s="2">
        <f>+TablaVentas[[#This Row],[CANTIDAD]]*TablaVentas[[#This Row],[PRECIO UNITARIO]]</f>
        <v>146.29999999999998</v>
      </c>
      <c r="H9397" s="1">
        <f t="shared" ca="1" si="146"/>
        <v>0.1214824095443522</v>
      </c>
      <c r="I9397" s="2">
        <f ca="1">+TablaVentas[[#This Row],[VENTAL TOTAL]]-TablaVentas[[#This Row],[VENTAL TOTAL]]*TablaVentas[[#This Row],[DESCUENTO]]</f>
        <v>128.52712348366126</v>
      </c>
      <c r="J9397" s="2">
        <f ca="1">0.18*TablaVentas[[#This Row],[SUBTOTAL]]</f>
        <v>23.134882227059027</v>
      </c>
      <c r="K9397" s="2">
        <f ca="1">+TablaVentas[[#This Row],[SUBTOTAL]]+TablaVentas[[#This Row],[IGV]]</f>
        <v>151.66200571072028</v>
      </c>
    </row>
    <row r="9398" spans="1:11" x14ac:dyDescent="0.25">
      <c r="A9398" t="s">
        <v>9407</v>
      </c>
      <c r="B9398" s="6">
        <v>45845</v>
      </c>
      <c r="C9398" t="s">
        <v>10011</v>
      </c>
      <c r="D9398" t="s">
        <v>10020</v>
      </c>
      <c r="E9398">
        <v>5</v>
      </c>
      <c r="F9398">
        <f>+_xlfn.XLOOKUP(TablaVentas[[#This Row],[PRODUCTO FINANCIERO]],TablaPrecios[PRODUCTO FINANCIERO],TablaPrecios[PRECIO UNIT],0)</f>
        <v>14.9</v>
      </c>
      <c r="G9398" s="2">
        <f>+TablaVentas[[#This Row],[CANTIDAD]]*TablaVentas[[#This Row],[PRECIO UNITARIO]]</f>
        <v>74.5</v>
      </c>
      <c r="H9398" s="1">
        <f t="shared" ca="1" si="146"/>
        <v>0.12835202663478174</v>
      </c>
      <c r="I9398" s="2">
        <f ca="1">+TablaVentas[[#This Row],[VENTAL TOTAL]]-TablaVentas[[#This Row],[VENTAL TOTAL]]*TablaVentas[[#This Row],[DESCUENTO]]</f>
        <v>64.937774015708754</v>
      </c>
      <c r="J9398" s="2">
        <f ca="1">0.18*TablaVentas[[#This Row],[SUBTOTAL]]</f>
        <v>11.688799322827576</v>
      </c>
      <c r="K9398" s="2">
        <f ca="1">+TablaVentas[[#This Row],[SUBTOTAL]]+TablaVentas[[#This Row],[IGV]]</f>
        <v>76.626573338536332</v>
      </c>
    </row>
    <row r="9399" spans="1:11" x14ac:dyDescent="0.25">
      <c r="A9399" t="s">
        <v>9408</v>
      </c>
      <c r="B9399" s="6">
        <v>46022</v>
      </c>
      <c r="C9399" t="s">
        <v>10014</v>
      </c>
      <c r="D9399" t="s">
        <v>10019</v>
      </c>
      <c r="E9399">
        <v>19</v>
      </c>
      <c r="F9399">
        <f>+_xlfn.XLOOKUP(TablaVentas[[#This Row],[PRODUCTO FINANCIERO]],TablaPrecios[PRODUCTO FINANCIERO],TablaPrecios[PRECIO UNIT],0)</f>
        <v>9.9</v>
      </c>
      <c r="G9399" s="2">
        <f>+TablaVentas[[#This Row],[CANTIDAD]]*TablaVentas[[#This Row],[PRECIO UNITARIO]]</f>
        <v>188.1</v>
      </c>
      <c r="H9399" s="1">
        <f t="shared" ca="1" si="146"/>
        <v>0.19858979737723281</v>
      </c>
      <c r="I9399" s="2">
        <f ca="1">+TablaVentas[[#This Row],[VENTAL TOTAL]]-TablaVentas[[#This Row],[VENTAL TOTAL]]*TablaVentas[[#This Row],[DESCUENTO]]</f>
        <v>150.74525911334251</v>
      </c>
      <c r="J9399" s="2">
        <f ca="1">0.18*TablaVentas[[#This Row],[SUBTOTAL]]</f>
        <v>27.134146640401653</v>
      </c>
      <c r="K9399" s="2">
        <f ca="1">+TablaVentas[[#This Row],[SUBTOTAL]]+TablaVentas[[#This Row],[IGV]]</f>
        <v>177.87940575374415</v>
      </c>
    </row>
    <row r="9400" spans="1:11" x14ac:dyDescent="0.25">
      <c r="A9400" t="s">
        <v>9409</v>
      </c>
      <c r="B9400" s="6">
        <v>45998</v>
      </c>
      <c r="C9400" t="s">
        <v>10016</v>
      </c>
      <c r="D9400" t="s">
        <v>10022</v>
      </c>
      <c r="E9400">
        <v>20</v>
      </c>
      <c r="F9400">
        <f>+_xlfn.XLOOKUP(TablaVentas[[#This Row],[PRODUCTO FINANCIERO]],TablaPrecios[PRODUCTO FINANCIERO],TablaPrecios[PRECIO UNIT],0)</f>
        <v>20.9</v>
      </c>
      <c r="G9400" s="2">
        <f>+TablaVentas[[#This Row],[CANTIDAD]]*TablaVentas[[#This Row],[PRECIO UNITARIO]]</f>
        <v>418</v>
      </c>
      <c r="H9400" s="1">
        <f t="shared" ca="1" si="146"/>
        <v>0.10046523238068374</v>
      </c>
      <c r="I9400" s="2">
        <f ca="1">+TablaVentas[[#This Row],[VENTAL TOTAL]]-TablaVentas[[#This Row],[VENTAL TOTAL]]*TablaVentas[[#This Row],[DESCUENTO]]</f>
        <v>376.00553286487423</v>
      </c>
      <c r="J9400" s="2">
        <f ca="1">0.18*TablaVentas[[#This Row],[SUBTOTAL]]</f>
        <v>67.680995915677357</v>
      </c>
      <c r="K9400" s="2">
        <f ca="1">+TablaVentas[[#This Row],[SUBTOTAL]]+TablaVentas[[#This Row],[IGV]]</f>
        <v>443.68652878055161</v>
      </c>
    </row>
    <row r="9401" spans="1:11" x14ac:dyDescent="0.25">
      <c r="A9401" t="s">
        <v>9410</v>
      </c>
      <c r="B9401" s="6">
        <v>46108</v>
      </c>
      <c r="C9401" t="s">
        <v>10013</v>
      </c>
      <c r="D9401" t="s">
        <v>10022</v>
      </c>
      <c r="E9401">
        <v>10</v>
      </c>
      <c r="F9401">
        <f>+_xlfn.XLOOKUP(TablaVentas[[#This Row],[PRODUCTO FINANCIERO]],TablaPrecios[PRODUCTO FINANCIERO],TablaPrecios[PRECIO UNIT],0)</f>
        <v>20.9</v>
      </c>
      <c r="G9401" s="2">
        <f>+TablaVentas[[#This Row],[CANTIDAD]]*TablaVentas[[#This Row],[PRECIO UNITARIO]]</f>
        <v>209</v>
      </c>
      <c r="H9401" s="1">
        <f t="shared" ca="1" si="146"/>
        <v>0.19521252192562036</v>
      </c>
      <c r="I9401" s="2">
        <f ca="1">+TablaVentas[[#This Row],[VENTAL TOTAL]]-TablaVentas[[#This Row],[VENTAL TOTAL]]*TablaVentas[[#This Row],[DESCUENTO]]</f>
        <v>168.20058291754535</v>
      </c>
      <c r="J9401" s="2">
        <f ca="1">0.18*TablaVentas[[#This Row],[SUBTOTAL]]</f>
        <v>30.276104925158162</v>
      </c>
      <c r="K9401" s="2">
        <f ca="1">+TablaVentas[[#This Row],[SUBTOTAL]]+TablaVentas[[#This Row],[IGV]]</f>
        <v>198.47668784270351</v>
      </c>
    </row>
    <row r="9402" spans="1:11" x14ac:dyDescent="0.25">
      <c r="A9402" t="s">
        <v>9411</v>
      </c>
      <c r="B9402" s="6">
        <v>45868</v>
      </c>
      <c r="C9402" t="s">
        <v>10014</v>
      </c>
      <c r="D9402" t="s">
        <v>10022</v>
      </c>
      <c r="E9402">
        <v>15</v>
      </c>
      <c r="F9402">
        <f>+_xlfn.XLOOKUP(TablaVentas[[#This Row],[PRODUCTO FINANCIERO]],TablaPrecios[PRODUCTO FINANCIERO],TablaPrecios[PRECIO UNIT],0)</f>
        <v>20.9</v>
      </c>
      <c r="G9402" s="2">
        <f>+TablaVentas[[#This Row],[CANTIDAD]]*TablaVentas[[#This Row],[PRECIO UNITARIO]]</f>
        <v>313.5</v>
      </c>
      <c r="H9402" s="1">
        <f t="shared" ca="1" si="146"/>
        <v>0.1014838565552354</v>
      </c>
      <c r="I9402" s="2">
        <f ca="1">+TablaVentas[[#This Row],[VENTAL TOTAL]]-TablaVentas[[#This Row],[VENTAL TOTAL]]*TablaVentas[[#This Row],[DESCUENTO]]</f>
        <v>281.68481096993372</v>
      </c>
      <c r="J9402" s="2">
        <f ca="1">0.18*TablaVentas[[#This Row],[SUBTOTAL]]</f>
        <v>50.703265974588071</v>
      </c>
      <c r="K9402" s="2">
        <f ca="1">+TablaVentas[[#This Row],[SUBTOTAL]]+TablaVentas[[#This Row],[IGV]]</f>
        <v>332.3880769445218</v>
      </c>
    </row>
    <row r="9403" spans="1:11" x14ac:dyDescent="0.25">
      <c r="A9403" t="s">
        <v>9412</v>
      </c>
      <c r="B9403" s="6">
        <v>46203</v>
      </c>
      <c r="C9403" t="s">
        <v>10015</v>
      </c>
      <c r="D9403" t="s">
        <v>10019</v>
      </c>
      <c r="E9403">
        <v>15</v>
      </c>
      <c r="F9403">
        <f>+_xlfn.XLOOKUP(TablaVentas[[#This Row],[PRODUCTO FINANCIERO]],TablaPrecios[PRODUCTO FINANCIERO],TablaPrecios[PRECIO UNIT],0)</f>
        <v>9.9</v>
      </c>
      <c r="G9403" s="2">
        <f>+TablaVentas[[#This Row],[CANTIDAD]]*TablaVentas[[#This Row],[PRECIO UNITARIO]]</f>
        <v>148.5</v>
      </c>
      <c r="H9403" s="1">
        <f t="shared" ca="1" si="146"/>
        <v>0.1120806799027913</v>
      </c>
      <c r="I9403" s="2">
        <f ca="1">+TablaVentas[[#This Row],[VENTAL TOTAL]]-TablaVentas[[#This Row],[VENTAL TOTAL]]*TablaVentas[[#This Row],[DESCUENTO]]</f>
        <v>131.85601903443549</v>
      </c>
      <c r="J9403" s="2">
        <f ca="1">0.18*TablaVentas[[#This Row],[SUBTOTAL]]</f>
        <v>23.734083426198389</v>
      </c>
      <c r="K9403" s="2">
        <f ca="1">+TablaVentas[[#This Row],[SUBTOTAL]]+TablaVentas[[#This Row],[IGV]]</f>
        <v>155.59010246063389</v>
      </c>
    </row>
    <row r="9404" spans="1:11" x14ac:dyDescent="0.25">
      <c r="A9404" t="s">
        <v>9413</v>
      </c>
      <c r="B9404" s="6">
        <v>46350</v>
      </c>
      <c r="C9404" t="s">
        <v>10015</v>
      </c>
      <c r="D9404" t="s">
        <v>10018</v>
      </c>
      <c r="E9404">
        <v>16</v>
      </c>
      <c r="F9404">
        <f>+_xlfn.XLOOKUP(TablaVentas[[#This Row],[PRODUCTO FINANCIERO]],TablaPrecios[PRODUCTO FINANCIERO],TablaPrecios[PRECIO UNIT],0)</f>
        <v>14.9</v>
      </c>
      <c r="G9404" s="2">
        <f>+TablaVentas[[#This Row],[CANTIDAD]]*TablaVentas[[#This Row],[PRECIO UNITARIO]]</f>
        <v>238.4</v>
      </c>
      <c r="H9404" s="1">
        <f t="shared" ca="1" si="146"/>
        <v>0.16525509456652299</v>
      </c>
      <c r="I9404" s="2">
        <f ca="1">+TablaVentas[[#This Row],[VENTAL TOTAL]]-TablaVentas[[#This Row],[VENTAL TOTAL]]*TablaVentas[[#This Row],[DESCUENTO]]</f>
        <v>199.00318545534094</v>
      </c>
      <c r="J9404" s="2">
        <f ca="1">0.18*TablaVentas[[#This Row],[SUBTOTAL]]</f>
        <v>35.820573381961367</v>
      </c>
      <c r="K9404" s="2">
        <f ca="1">+TablaVentas[[#This Row],[SUBTOTAL]]+TablaVentas[[#This Row],[IGV]]</f>
        <v>234.82375883730231</v>
      </c>
    </row>
    <row r="9405" spans="1:11" x14ac:dyDescent="0.25">
      <c r="A9405" t="s">
        <v>9414</v>
      </c>
      <c r="B9405" s="6">
        <v>45500</v>
      </c>
      <c r="C9405" t="s">
        <v>10011</v>
      </c>
      <c r="D9405" t="s">
        <v>10019</v>
      </c>
      <c r="E9405">
        <v>4</v>
      </c>
      <c r="F9405">
        <f>+_xlfn.XLOOKUP(TablaVentas[[#This Row],[PRODUCTO FINANCIERO]],TablaPrecios[PRODUCTO FINANCIERO],TablaPrecios[PRECIO UNIT],0)</f>
        <v>9.9</v>
      </c>
      <c r="G9405" s="2">
        <f>+TablaVentas[[#This Row],[CANTIDAD]]*TablaVentas[[#This Row],[PRECIO UNITARIO]]</f>
        <v>39.6</v>
      </c>
      <c r="H9405" s="1">
        <f t="shared" ca="1" si="146"/>
        <v>0.19339987565025538</v>
      </c>
      <c r="I9405" s="2">
        <f ca="1">+TablaVentas[[#This Row],[VENTAL TOTAL]]-TablaVentas[[#This Row],[VENTAL TOTAL]]*TablaVentas[[#This Row],[DESCUENTO]]</f>
        <v>31.941364924249889</v>
      </c>
      <c r="J9405" s="2">
        <f ca="1">0.18*TablaVentas[[#This Row],[SUBTOTAL]]</f>
        <v>5.7494456863649797</v>
      </c>
      <c r="K9405" s="2">
        <f ca="1">+TablaVentas[[#This Row],[SUBTOTAL]]+TablaVentas[[#This Row],[IGV]]</f>
        <v>37.690810610614868</v>
      </c>
    </row>
    <row r="9406" spans="1:11" x14ac:dyDescent="0.25">
      <c r="A9406" t="s">
        <v>9415</v>
      </c>
      <c r="B9406" s="6">
        <v>45837</v>
      </c>
      <c r="C9406" t="s">
        <v>10011</v>
      </c>
      <c r="D9406" t="s">
        <v>10018</v>
      </c>
      <c r="E9406">
        <v>16</v>
      </c>
      <c r="F9406">
        <f>+_xlfn.XLOOKUP(TablaVentas[[#This Row],[PRODUCTO FINANCIERO]],TablaPrecios[PRODUCTO FINANCIERO],TablaPrecios[PRECIO UNIT],0)</f>
        <v>14.9</v>
      </c>
      <c r="G9406" s="2">
        <f>+TablaVentas[[#This Row],[CANTIDAD]]*TablaVentas[[#This Row],[PRECIO UNITARIO]]</f>
        <v>238.4</v>
      </c>
      <c r="H9406" s="1">
        <f t="shared" ca="1" si="146"/>
        <v>0.15480930951882693</v>
      </c>
      <c r="I9406" s="2">
        <f ca="1">+TablaVentas[[#This Row],[VENTAL TOTAL]]-TablaVentas[[#This Row],[VENTAL TOTAL]]*TablaVentas[[#This Row],[DESCUENTO]]</f>
        <v>201.49346061071168</v>
      </c>
      <c r="J9406" s="2">
        <f ca="1">0.18*TablaVentas[[#This Row],[SUBTOTAL]]</f>
        <v>36.268822909928097</v>
      </c>
      <c r="K9406" s="2">
        <f ca="1">+TablaVentas[[#This Row],[SUBTOTAL]]+TablaVentas[[#This Row],[IGV]]</f>
        <v>237.76228352063978</v>
      </c>
    </row>
    <row r="9407" spans="1:11" x14ac:dyDescent="0.25">
      <c r="A9407" t="s">
        <v>9416</v>
      </c>
      <c r="B9407" s="6">
        <v>45314</v>
      </c>
      <c r="C9407" t="s">
        <v>10014</v>
      </c>
      <c r="D9407" t="s">
        <v>10017</v>
      </c>
      <c r="E9407">
        <v>11</v>
      </c>
      <c r="F9407">
        <f>+_xlfn.XLOOKUP(TablaVentas[[#This Row],[PRODUCTO FINANCIERO]],TablaPrecios[PRODUCTO FINANCIERO],TablaPrecios[PRECIO UNIT],0)</f>
        <v>9.9</v>
      </c>
      <c r="G9407" s="2">
        <f>+TablaVentas[[#This Row],[CANTIDAD]]*TablaVentas[[#This Row],[PRECIO UNITARIO]]</f>
        <v>108.9</v>
      </c>
      <c r="H9407" s="1">
        <f t="shared" ca="1" si="146"/>
        <v>0.17172176027186808</v>
      </c>
      <c r="I9407" s="2">
        <f ca="1">+TablaVentas[[#This Row],[VENTAL TOTAL]]-TablaVentas[[#This Row],[VENTAL TOTAL]]*TablaVentas[[#This Row],[DESCUENTO]]</f>
        <v>90.199500306393574</v>
      </c>
      <c r="J9407" s="2">
        <f ca="1">0.18*TablaVentas[[#This Row],[SUBTOTAL]]</f>
        <v>16.235910055150843</v>
      </c>
      <c r="K9407" s="2">
        <f ca="1">+TablaVentas[[#This Row],[SUBTOTAL]]+TablaVentas[[#This Row],[IGV]]</f>
        <v>106.43541036154441</v>
      </c>
    </row>
    <row r="9408" spans="1:11" x14ac:dyDescent="0.25">
      <c r="A9408" t="s">
        <v>9417</v>
      </c>
      <c r="B9408" s="6">
        <v>46248</v>
      </c>
      <c r="C9408" t="s">
        <v>10015</v>
      </c>
      <c r="D9408" t="s">
        <v>10018</v>
      </c>
      <c r="E9408">
        <v>12</v>
      </c>
      <c r="F9408">
        <f>+_xlfn.XLOOKUP(TablaVentas[[#This Row],[PRODUCTO FINANCIERO]],TablaPrecios[PRODUCTO FINANCIERO],TablaPrecios[PRECIO UNIT],0)</f>
        <v>14.9</v>
      </c>
      <c r="G9408" s="2">
        <f>+TablaVentas[[#This Row],[CANTIDAD]]*TablaVentas[[#This Row],[PRECIO UNITARIO]]</f>
        <v>178.8</v>
      </c>
      <c r="H9408" s="1">
        <f t="shared" ca="1" si="146"/>
        <v>0.187301044027747</v>
      </c>
      <c r="I9408" s="2">
        <f ca="1">+TablaVentas[[#This Row],[VENTAL TOTAL]]-TablaVentas[[#This Row],[VENTAL TOTAL]]*TablaVentas[[#This Row],[DESCUENTO]]</f>
        <v>145.31057332783885</v>
      </c>
      <c r="J9408" s="2">
        <f ca="1">0.18*TablaVentas[[#This Row],[SUBTOTAL]]</f>
        <v>26.155903199010993</v>
      </c>
      <c r="K9408" s="2">
        <f ca="1">+TablaVentas[[#This Row],[SUBTOTAL]]+TablaVentas[[#This Row],[IGV]]</f>
        <v>171.46647652684985</v>
      </c>
    </row>
    <row r="9409" spans="1:11" x14ac:dyDescent="0.25">
      <c r="A9409" t="s">
        <v>9418</v>
      </c>
      <c r="B9409" s="6">
        <v>45548</v>
      </c>
      <c r="C9409" t="s">
        <v>10012</v>
      </c>
      <c r="D9409" t="s">
        <v>10019</v>
      </c>
      <c r="E9409">
        <v>15</v>
      </c>
      <c r="F9409">
        <f>+_xlfn.XLOOKUP(TablaVentas[[#This Row],[PRODUCTO FINANCIERO]],TablaPrecios[PRODUCTO FINANCIERO],TablaPrecios[PRECIO UNIT],0)</f>
        <v>9.9</v>
      </c>
      <c r="G9409" s="2">
        <f>+TablaVentas[[#This Row],[CANTIDAD]]*TablaVentas[[#This Row],[PRECIO UNITARIO]]</f>
        <v>148.5</v>
      </c>
      <c r="H9409" s="1">
        <f t="shared" ca="1" si="146"/>
        <v>0.13777997649552853</v>
      </c>
      <c r="I9409" s="2">
        <f ca="1">+TablaVentas[[#This Row],[VENTAL TOTAL]]-TablaVentas[[#This Row],[VENTAL TOTAL]]*TablaVentas[[#This Row],[DESCUENTO]]</f>
        <v>128.039673490414</v>
      </c>
      <c r="J9409" s="2">
        <f ca="1">0.18*TablaVentas[[#This Row],[SUBTOTAL]]</f>
        <v>23.047141228274519</v>
      </c>
      <c r="K9409" s="2">
        <f ca="1">+TablaVentas[[#This Row],[SUBTOTAL]]+TablaVentas[[#This Row],[IGV]]</f>
        <v>151.08681471868852</v>
      </c>
    </row>
    <row r="9410" spans="1:11" x14ac:dyDescent="0.25">
      <c r="A9410" t="s">
        <v>9419</v>
      </c>
      <c r="B9410" s="6">
        <v>46132</v>
      </c>
      <c r="C9410" t="s">
        <v>10012</v>
      </c>
      <c r="D9410" t="s">
        <v>10017</v>
      </c>
      <c r="E9410">
        <v>19</v>
      </c>
      <c r="F9410">
        <f>+_xlfn.XLOOKUP(TablaVentas[[#This Row],[PRODUCTO FINANCIERO]],TablaPrecios[PRODUCTO FINANCIERO],TablaPrecios[PRECIO UNIT],0)</f>
        <v>9.9</v>
      </c>
      <c r="G9410" s="2">
        <f>+TablaVentas[[#This Row],[CANTIDAD]]*TablaVentas[[#This Row],[PRECIO UNITARIO]]</f>
        <v>188.1</v>
      </c>
      <c r="H9410" s="1">
        <f t="shared" ref="H9410:H9473" ca="1" si="147">+RAND()*0.1+0.1</f>
        <v>0.12410514191627571</v>
      </c>
      <c r="I9410" s="2">
        <f ca="1">+TablaVentas[[#This Row],[VENTAL TOTAL]]-TablaVentas[[#This Row],[VENTAL TOTAL]]*TablaVentas[[#This Row],[DESCUENTO]]</f>
        <v>164.75582280554852</v>
      </c>
      <c r="J9410" s="2">
        <f ca="1">0.18*TablaVentas[[#This Row],[SUBTOTAL]]</f>
        <v>29.656048104998732</v>
      </c>
      <c r="K9410" s="2">
        <f ca="1">+TablaVentas[[#This Row],[SUBTOTAL]]+TablaVentas[[#This Row],[IGV]]</f>
        <v>194.41187091054724</v>
      </c>
    </row>
    <row r="9411" spans="1:11" x14ac:dyDescent="0.25">
      <c r="A9411" t="s">
        <v>9420</v>
      </c>
      <c r="B9411" s="6">
        <v>45627</v>
      </c>
      <c r="C9411" t="s">
        <v>10011</v>
      </c>
      <c r="D9411" t="s">
        <v>10022</v>
      </c>
      <c r="E9411">
        <v>9</v>
      </c>
      <c r="F9411">
        <f>+_xlfn.XLOOKUP(TablaVentas[[#This Row],[PRODUCTO FINANCIERO]],TablaPrecios[PRODUCTO FINANCIERO],TablaPrecios[PRECIO UNIT],0)</f>
        <v>20.9</v>
      </c>
      <c r="G9411" s="2">
        <f>+TablaVentas[[#This Row],[CANTIDAD]]*TablaVentas[[#This Row],[PRECIO UNITARIO]]</f>
        <v>188.1</v>
      </c>
      <c r="H9411" s="1">
        <f t="shared" ca="1" si="147"/>
        <v>0.19101618424691433</v>
      </c>
      <c r="I9411" s="2">
        <f ca="1">+TablaVentas[[#This Row],[VENTAL TOTAL]]-TablaVentas[[#This Row],[VENTAL TOTAL]]*TablaVentas[[#This Row],[DESCUENTO]]</f>
        <v>152.16985574315541</v>
      </c>
      <c r="J9411" s="2">
        <f ca="1">0.18*TablaVentas[[#This Row],[SUBTOTAL]]</f>
        <v>27.390574033767972</v>
      </c>
      <c r="K9411" s="2">
        <f ca="1">+TablaVentas[[#This Row],[SUBTOTAL]]+TablaVentas[[#This Row],[IGV]]</f>
        <v>179.56042977692337</v>
      </c>
    </row>
    <row r="9412" spans="1:11" x14ac:dyDescent="0.25">
      <c r="A9412" t="s">
        <v>9421</v>
      </c>
      <c r="B9412" s="6">
        <v>45329</v>
      </c>
      <c r="C9412" t="s">
        <v>10012</v>
      </c>
      <c r="D9412" t="s">
        <v>10018</v>
      </c>
      <c r="E9412">
        <v>9</v>
      </c>
      <c r="F9412">
        <f>+_xlfn.XLOOKUP(TablaVentas[[#This Row],[PRODUCTO FINANCIERO]],TablaPrecios[PRODUCTO FINANCIERO],TablaPrecios[PRECIO UNIT],0)</f>
        <v>14.9</v>
      </c>
      <c r="G9412" s="2">
        <f>+TablaVentas[[#This Row],[CANTIDAD]]*TablaVentas[[#This Row],[PRECIO UNITARIO]]</f>
        <v>134.1</v>
      </c>
      <c r="H9412" s="1">
        <f t="shared" ca="1" si="147"/>
        <v>0.13164162697543616</v>
      </c>
      <c r="I9412" s="2">
        <f ca="1">+TablaVentas[[#This Row],[VENTAL TOTAL]]-TablaVentas[[#This Row],[VENTAL TOTAL]]*TablaVentas[[#This Row],[DESCUENTO]]</f>
        <v>116.44685782259401</v>
      </c>
      <c r="J9412" s="2">
        <f ca="1">0.18*TablaVentas[[#This Row],[SUBTOTAL]]</f>
        <v>20.96043440806692</v>
      </c>
      <c r="K9412" s="2">
        <f ca="1">+TablaVentas[[#This Row],[SUBTOTAL]]+TablaVentas[[#This Row],[IGV]]</f>
        <v>137.40729223066094</v>
      </c>
    </row>
    <row r="9413" spans="1:11" x14ac:dyDescent="0.25">
      <c r="A9413" t="s">
        <v>9422</v>
      </c>
      <c r="B9413" s="6">
        <v>45483</v>
      </c>
      <c r="C9413" t="s">
        <v>10013</v>
      </c>
      <c r="D9413" t="s">
        <v>10017</v>
      </c>
      <c r="E9413">
        <v>19</v>
      </c>
      <c r="F9413">
        <f>+_xlfn.XLOOKUP(TablaVentas[[#This Row],[PRODUCTO FINANCIERO]],TablaPrecios[PRODUCTO FINANCIERO],TablaPrecios[PRECIO UNIT],0)</f>
        <v>9.9</v>
      </c>
      <c r="G9413" s="2">
        <f>+TablaVentas[[#This Row],[CANTIDAD]]*TablaVentas[[#This Row],[PRECIO UNITARIO]]</f>
        <v>188.1</v>
      </c>
      <c r="H9413" s="1">
        <f t="shared" ca="1" si="147"/>
        <v>0.12088095955372591</v>
      </c>
      <c r="I9413" s="2">
        <f ca="1">+TablaVentas[[#This Row],[VENTAL TOTAL]]-TablaVentas[[#This Row],[VENTAL TOTAL]]*TablaVentas[[#This Row],[DESCUENTO]]</f>
        <v>165.36229150794415</v>
      </c>
      <c r="J9413" s="2">
        <f ca="1">0.18*TablaVentas[[#This Row],[SUBTOTAL]]</f>
        <v>29.765212471429948</v>
      </c>
      <c r="K9413" s="2">
        <f ca="1">+TablaVentas[[#This Row],[SUBTOTAL]]+TablaVentas[[#This Row],[IGV]]</f>
        <v>195.1275039793741</v>
      </c>
    </row>
    <row r="9414" spans="1:11" x14ac:dyDescent="0.25">
      <c r="A9414" t="s">
        <v>9423</v>
      </c>
      <c r="B9414" s="6">
        <v>46255</v>
      </c>
      <c r="C9414" t="s">
        <v>10016</v>
      </c>
      <c r="D9414" t="s">
        <v>10017</v>
      </c>
      <c r="E9414">
        <v>6</v>
      </c>
      <c r="F9414">
        <f>+_xlfn.XLOOKUP(TablaVentas[[#This Row],[PRODUCTO FINANCIERO]],TablaPrecios[PRODUCTO FINANCIERO],TablaPrecios[PRECIO UNIT],0)</f>
        <v>9.9</v>
      </c>
      <c r="G9414" s="2">
        <f>+TablaVentas[[#This Row],[CANTIDAD]]*TablaVentas[[#This Row],[PRECIO UNITARIO]]</f>
        <v>59.400000000000006</v>
      </c>
      <c r="H9414" s="1">
        <f t="shared" ca="1" si="147"/>
        <v>0.11677433287704649</v>
      </c>
      <c r="I9414" s="2">
        <f ca="1">+TablaVentas[[#This Row],[VENTAL TOTAL]]-TablaVentas[[#This Row],[VENTAL TOTAL]]*TablaVentas[[#This Row],[DESCUENTO]]</f>
        <v>52.463604627103443</v>
      </c>
      <c r="J9414" s="2">
        <f ca="1">0.18*TablaVentas[[#This Row],[SUBTOTAL]]</f>
        <v>9.4434488328786195</v>
      </c>
      <c r="K9414" s="2">
        <f ca="1">+TablaVentas[[#This Row],[SUBTOTAL]]+TablaVentas[[#This Row],[IGV]]</f>
        <v>61.907053459982066</v>
      </c>
    </row>
    <row r="9415" spans="1:11" x14ac:dyDescent="0.25">
      <c r="A9415" t="s">
        <v>9424</v>
      </c>
      <c r="B9415" s="6">
        <v>45909</v>
      </c>
      <c r="C9415" t="s">
        <v>10015</v>
      </c>
      <c r="D9415" t="s">
        <v>10020</v>
      </c>
      <c r="E9415">
        <v>11</v>
      </c>
      <c r="F9415">
        <f>+_xlfn.XLOOKUP(TablaVentas[[#This Row],[PRODUCTO FINANCIERO]],TablaPrecios[PRODUCTO FINANCIERO],TablaPrecios[PRECIO UNIT],0)</f>
        <v>14.9</v>
      </c>
      <c r="G9415" s="2">
        <f>+TablaVentas[[#This Row],[CANTIDAD]]*TablaVentas[[#This Row],[PRECIO UNITARIO]]</f>
        <v>163.9</v>
      </c>
      <c r="H9415" s="1">
        <f t="shared" ca="1" si="147"/>
        <v>0.14571814890528589</v>
      </c>
      <c r="I9415" s="2">
        <f ca="1">+TablaVentas[[#This Row],[VENTAL TOTAL]]-TablaVentas[[#This Row],[VENTAL TOTAL]]*TablaVentas[[#This Row],[DESCUENTO]]</f>
        <v>140.01679539442364</v>
      </c>
      <c r="J9415" s="2">
        <f ca="1">0.18*TablaVentas[[#This Row],[SUBTOTAL]]</f>
        <v>25.203023170996254</v>
      </c>
      <c r="K9415" s="2">
        <f ca="1">+TablaVentas[[#This Row],[SUBTOTAL]]+TablaVentas[[#This Row],[IGV]]</f>
        <v>165.2198185654199</v>
      </c>
    </row>
    <row r="9416" spans="1:11" x14ac:dyDescent="0.25">
      <c r="A9416" t="s">
        <v>9425</v>
      </c>
      <c r="B9416" s="6">
        <v>46339</v>
      </c>
      <c r="C9416" t="s">
        <v>10015</v>
      </c>
      <c r="D9416" t="s">
        <v>10018</v>
      </c>
      <c r="E9416">
        <v>20</v>
      </c>
      <c r="F9416">
        <f>+_xlfn.XLOOKUP(TablaVentas[[#This Row],[PRODUCTO FINANCIERO]],TablaPrecios[PRODUCTO FINANCIERO],TablaPrecios[PRECIO UNIT],0)</f>
        <v>14.9</v>
      </c>
      <c r="G9416" s="2">
        <f>+TablaVentas[[#This Row],[CANTIDAD]]*TablaVentas[[#This Row],[PRECIO UNITARIO]]</f>
        <v>298</v>
      </c>
      <c r="H9416" s="1">
        <f t="shared" ca="1" si="147"/>
        <v>0.17040891767881935</v>
      </c>
      <c r="I9416" s="2">
        <f ca="1">+TablaVentas[[#This Row],[VENTAL TOTAL]]-TablaVentas[[#This Row],[VENTAL TOTAL]]*TablaVentas[[#This Row],[DESCUENTO]]</f>
        <v>247.21814253171183</v>
      </c>
      <c r="J9416" s="2">
        <f ca="1">0.18*TablaVentas[[#This Row],[SUBTOTAL]]</f>
        <v>44.499265655708129</v>
      </c>
      <c r="K9416" s="2">
        <f ca="1">+TablaVentas[[#This Row],[SUBTOTAL]]+TablaVentas[[#This Row],[IGV]]</f>
        <v>291.71740818741995</v>
      </c>
    </row>
    <row r="9417" spans="1:11" x14ac:dyDescent="0.25">
      <c r="A9417" t="s">
        <v>9426</v>
      </c>
      <c r="B9417" s="6">
        <v>45610</v>
      </c>
      <c r="C9417" t="s">
        <v>10015</v>
      </c>
      <c r="D9417" t="s">
        <v>10022</v>
      </c>
      <c r="E9417">
        <v>7</v>
      </c>
      <c r="F9417">
        <f>+_xlfn.XLOOKUP(TablaVentas[[#This Row],[PRODUCTO FINANCIERO]],TablaPrecios[PRODUCTO FINANCIERO],TablaPrecios[PRECIO UNIT],0)</f>
        <v>20.9</v>
      </c>
      <c r="G9417" s="2">
        <f>+TablaVentas[[#This Row],[CANTIDAD]]*TablaVentas[[#This Row],[PRECIO UNITARIO]]</f>
        <v>146.29999999999998</v>
      </c>
      <c r="H9417" s="1">
        <f t="shared" ca="1" si="147"/>
        <v>0.10109488779944918</v>
      </c>
      <c r="I9417" s="2">
        <f ca="1">+TablaVentas[[#This Row],[VENTAL TOTAL]]-TablaVentas[[#This Row],[VENTAL TOTAL]]*TablaVentas[[#This Row],[DESCUENTO]]</f>
        <v>131.50981791494058</v>
      </c>
      <c r="J9417" s="2">
        <f ca="1">0.18*TablaVentas[[#This Row],[SUBTOTAL]]</f>
        <v>23.671767224689304</v>
      </c>
      <c r="K9417" s="2">
        <f ca="1">+TablaVentas[[#This Row],[SUBTOTAL]]+TablaVentas[[#This Row],[IGV]]</f>
        <v>155.18158513962987</v>
      </c>
    </row>
    <row r="9418" spans="1:11" x14ac:dyDescent="0.25">
      <c r="A9418" t="s">
        <v>9427</v>
      </c>
      <c r="B9418" s="6">
        <v>45589</v>
      </c>
      <c r="C9418" t="s">
        <v>10016</v>
      </c>
      <c r="D9418" t="s">
        <v>10017</v>
      </c>
      <c r="E9418">
        <v>16</v>
      </c>
      <c r="F9418">
        <f>+_xlfn.XLOOKUP(TablaVentas[[#This Row],[PRODUCTO FINANCIERO]],TablaPrecios[PRODUCTO FINANCIERO],TablaPrecios[PRECIO UNIT],0)</f>
        <v>9.9</v>
      </c>
      <c r="G9418" s="2">
        <f>+TablaVentas[[#This Row],[CANTIDAD]]*TablaVentas[[#This Row],[PRECIO UNITARIO]]</f>
        <v>158.4</v>
      </c>
      <c r="H9418" s="1">
        <f t="shared" ca="1" si="147"/>
        <v>0.19907588946267121</v>
      </c>
      <c r="I9418" s="2">
        <f ca="1">+TablaVentas[[#This Row],[VENTAL TOTAL]]-TablaVentas[[#This Row],[VENTAL TOTAL]]*TablaVentas[[#This Row],[DESCUENTO]]</f>
        <v>126.86637910911288</v>
      </c>
      <c r="J9418" s="2">
        <f ca="1">0.18*TablaVentas[[#This Row],[SUBTOTAL]]</f>
        <v>22.835948239640317</v>
      </c>
      <c r="K9418" s="2">
        <f ca="1">+TablaVentas[[#This Row],[SUBTOTAL]]+TablaVentas[[#This Row],[IGV]]</f>
        <v>149.70232734875322</v>
      </c>
    </row>
    <row r="9419" spans="1:11" x14ac:dyDescent="0.25">
      <c r="A9419" t="s">
        <v>9428</v>
      </c>
      <c r="B9419" s="6">
        <v>45982</v>
      </c>
      <c r="C9419" t="s">
        <v>10014</v>
      </c>
      <c r="D9419" t="s">
        <v>10022</v>
      </c>
      <c r="E9419">
        <v>8</v>
      </c>
      <c r="F9419">
        <f>+_xlfn.XLOOKUP(TablaVentas[[#This Row],[PRODUCTO FINANCIERO]],TablaPrecios[PRODUCTO FINANCIERO],TablaPrecios[PRECIO UNIT],0)</f>
        <v>20.9</v>
      </c>
      <c r="G9419" s="2">
        <f>+TablaVentas[[#This Row],[CANTIDAD]]*TablaVentas[[#This Row],[PRECIO UNITARIO]]</f>
        <v>167.2</v>
      </c>
      <c r="H9419" s="1">
        <f t="shared" ca="1" si="147"/>
        <v>0.10172374832636225</v>
      </c>
      <c r="I9419" s="2">
        <f ca="1">+TablaVentas[[#This Row],[VENTAL TOTAL]]-TablaVentas[[#This Row],[VENTAL TOTAL]]*TablaVentas[[#This Row],[DESCUENTO]]</f>
        <v>150.19178927983222</v>
      </c>
      <c r="J9419" s="2">
        <f ca="1">0.18*TablaVentas[[#This Row],[SUBTOTAL]]</f>
        <v>27.0345220703698</v>
      </c>
      <c r="K9419" s="2">
        <f ca="1">+TablaVentas[[#This Row],[SUBTOTAL]]+TablaVentas[[#This Row],[IGV]]</f>
        <v>177.22631135020202</v>
      </c>
    </row>
    <row r="9420" spans="1:11" x14ac:dyDescent="0.25">
      <c r="A9420" t="s">
        <v>9429</v>
      </c>
      <c r="B9420" s="6">
        <v>45858</v>
      </c>
      <c r="C9420" t="s">
        <v>10014</v>
      </c>
      <c r="D9420" t="s">
        <v>10019</v>
      </c>
      <c r="E9420">
        <v>10</v>
      </c>
      <c r="F9420">
        <f>+_xlfn.XLOOKUP(TablaVentas[[#This Row],[PRODUCTO FINANCIERO]],TablaPrecios[PRODUCTO FINANCIERO],TablaPrecios[PRECIO UNIT],0)</f>
        <v>9.9</v>
      </c>
      <c r="G9420" s="2">
        <f>+TablaVentas[[#This Row],[CANTIDAD]]*TablaVentas[[#This Row],[PRECIO UNITARIO]]</f>
        <v>99</v>
      </c>
      <c r="H9420" s="1">
        <f t="shared" ca="1" si="147"/>
        <v>0.11254290224255237</v>
      </c>
      <c r="I9420" s="2">
        <f ca="1">+TablaVentas[[#This Row],[VENTAL TOTAL]]-TablaVentas[[#This Row],[VENTAL TOTAL]]*TablaVentas[[#This Row],[DESCUENTO]]</f>
        <v>87.858252677987309</v>
      </c>
      <c r="J9420" s="2">
        <f ca="1">0.18*TablaVentas[[#This Row],[SUBTOTAL]]</f>
        <v>15.814485482037716</v>
      </c>
      <c r="K9420" s="2">
        <f ca="1">+TablaVentas[[#This Row],[SUBTOTAL]]+TablaVentas[[#This Row],[IGV]]</f>
        <v>103.67273816002502</v>
      </c>
    </row>
    <row r="9421" spans="1:11" x14ac:dyDescent="0.25">
      <c r="A9421" t="s">
        <v>9430</v>
      </c>
      <c r="B9421" s="6">
        <v>45858</v>
      </c>
      <c r="C9421" t="s">
        <v>10014</v>
      </c>
      <c r="D9421" t="s">
        <v>10022</v>
      </c>
      <c r="E9421">
        <v>11</v>
      </c>
      <c r="F9421">
        <f>+_xlfn.XLOOKUP(TablaVentas[[#This Row],[PRODUCTO FINANCIERO]],TablaPrecios[PRODUCTO FINANCIERO],TablaPrecios[PRECIO UNIT],0)</f>
        <v>20.9</v>
      </c>
      <c r="G9421" s="2">
        <f>+TablaVentas[[#This Row],[CANTIDAD]]*TablaVentas[[#This Row],[PRECIO UNITARIO]]</f>
        <v>229.89999999999998</v>
      </c>
      <c r="H9421" s="1">
        <f t="shared" ca="1" si="147"/>
        <v>0.16149428800180105</v>
      </c>
      <c r="I9421" s="2">
        <f ca="1">+TablaVentas[[#This Row],[VENTAL TOTAL]]-TablaVentas[[#This Row],[VENTAL TOTAL]]*TablaVentas[[#This Row],[DESCUENTO]]</f>
        <v>192.77246318838593</v>
      </c>
      <c r="J9421" s="2">
        <f ca="1">0.18*TablaVentas[[#This Row],[SUBTOTAL]]</f>
        <v>34.699043373909468</v>
      </c>
      <c r="K9421" s="2">
        <f ca="1">+TablaVentas[[#This Row],[SUBTOTAL]]+TablaVentas[[#This Row],[IGV]]</f>
        <v>227.47150656229539</v>
      </c>
    </row>
    <row r="9422" spans="1:11" x14ac:dyDescent="0.25">
      <c r="A9422" t="s">
        <v>9431</v>
      </c>
      <c r="B9422" s="6">
        <v>45311</v>
      </c>
      <c r="C9422" t="s">
        <v>10012</v>
      </c>
      <c r="D9422" t="s">
        <v>10022</v>
      </c>
      <c r="E9422">
        <v>13</v>
      </c>
      <c r="F9422">
        <f>+_xlfn.XLOOKUP(TablaVentas[[#This Row],[PRODUCTO FINANCIERO]],TablaPrecios[PRODUCTO FINANCIERO],TablaPrecios[PRECIO UNIT],0)</f>
        <v>20.9</v>
      </c>
      <c r="G9422" s="2">
        <f>+TablaVentas[[#This Row],[CANTIDAD]]*TablaVentas[[#This Row],[PRECIO UNITARIO]]</f>
        <v>271.7</v>
      </c>
      <c r="H9422" s="1">
        <f t="shared" ca="1" si="147"/>
        <v>0.14202407026909325</v>
      </c>
      <c r="I9422" s="2">
        <f ca="1">+TablaVentas[[#This Row],[VENTAL TOTAL]]-TablaVentas[[#This Row],[VENTAL TOTAL]]*TablaVentas[[#This Row],[DESCUENTO]]</f>
        <v>233.11206010788734</v>
      </c>
      <c r="J9422" s="2">
        <f ca="1">0.18*TablaVentas[[#This Row],[SUBTOTAL]]</f>
        <v>41.960170819419723</v>
      </c>
      <c r="K9422" s="2">
        <f ca="1">+TablaVentas[[#This Row],[SUBTOTAL]]+TablaVentas[[#This Row],[IGV]]</f>
        <v>275.07223092730709</v>
      </c>
    </row>
    <row r="9423" spans="1:11" x14ac:dyDescent="0.25">
      <c r="A9423" t="s">
        <v>9432</v>
      </c>
      <c r="B9423" s="6">
        <v>45668</v>
      </c>
      <c r="C9423" t="s">
        <v>10011</v>
      </c>
      <c r="D9423" t="s">
        <v>10017</v>
      </c>
      <c r="E9423">
        <v>11</v>
      </c>
      <c r="F9423">
        <f>+_xlfn.XLOOKUP(TablaVentas[[#This Row],[PRODUCTO FINANCIERO]],TablaPrecios[PRODUCTO FINANCIERO],TablaPrecios[PRECIO UNIT],0)</f>
        <v>9.9</v>
      </c>
      <c r="G9423" s="2">
        <f>+TablaVentas[[#This Row],[CANTIDAD]]*TablaVentas[[#This Row],[PRECIO UNITARIO]]</f>
        <v>108.9</v>
      </c>
      <c r="H9423" s="1">
        <f t="shared" ca="1" si="147"/>
        <v>0.14141696294598433</v>
      </c>
      <c r="I9423" s="2">
        <f ca="1">+TablaVentas[[#This Row],[VENTAL TOTAL]]-TablaVentas[[#This Row],[VENTAL TOTAL]]*TablaVentas[[#This Row],[DESCUENTO]]</f>
        <v>93.499692735182308</v>
      </c>
      <c r="J9423" s="2">
        <f ca="1">0.18*TablaVentas[[#This Row],[SUBTOTAL]]</f>
        <v>16.829944692332816</v>
      </c>
      <c r="K9423" s="2">
        <f ca="1">+TablaVentas[[#This Row],[SUBTOTAL]]+TablaVentas[[#This Row],[IGV]]</f>
        <v>110.32963742751512</v>
      </c>
    </row>
    <row r="9424" spans="1:11" x14ac:dyDescent="0.25">
      <c r="A9424" t="s">
        <v>9433</v>
      </c>
      <c r="B9424" s="6">
        <v>46336</v>
      </c>
      <c r="C9424" t="s">
        <v>10011</v>
      </c>
      <c r="D9424" t="s">
        <v>10020</v>
      </c>
      <c r="E9424">
        <v>18</v>
      </c>
      <c r="F9424">
        <f>+_xlfn.XLOOKUP(TablaVentas[[#This Row],[PRODUCTO FINANCIERO]],TablaPrecios[PRODUCTO FINANCIERO],TablaPrecios[PRECIO UNIT],0)</f>
        <v>14.9</v>
      </c>
      <c r="G9424" s="2">
        <f>+TablaVentas[[#This Row],[CANTIDAD]]*TablaVentas[[#This Row],[PRECIO UNITARIO]]</f>
        <v>268.2</v>
      </c>
      <c r="H9424" s="1">
        <f t="shared" ca="1" si="147"/>
        <v>0.10600413404326164</v>
      </c>
      <c r="I9424" s="2">
        <f ca="1">+TablaVentas[[#This Row],[VENTAL TOTAL]]-TablaVentas[[#This Row],[VENTAL TOTAL]]*TablaVentas[[#This Row],[DESCUENTO]]</f>
        <v>239.7696912495972</v>
      </c>
      <c r="J9424" s="2">
        <f ca="1">0.18*TablaVentas[[#This Row],[SUBTOTAL]]</f>
        <v>43.158544424927491</v>
      </c>
      <c r="K9424" s="2">
        <f ca="1">+TablaVentas[[#This Row],[SUBTOTAL]]+TablaVentas[[#This Row],[IGV]]</f>
        <v>282.92823567452467</v>
      </c>
    </row>
    <row r="9425" spans="1:11" x14ac:dyDescent="0.25">
      <c r="A9425" t="s">
        <v>9434</v>
      </c>
      <c r="B9425" s="6">
        <v>46364</v>
      </c>
      <c r="C9425" t="s">
        <v>10012</v>
      </c>
      <c r="D9425" t="s">
        <v>10019</v>
      </c>
      <c r="E9425">
        <v>20</v>
      </c>
      <c r="F9425">
        <f>+_xlfn.XLOOKUP(TablaVentas[[#This Row],[PRODUCTO FINANCIERO]],TablaPrecios[PRODUCTO FINANCIERO],TablaPrecios[PRECIO UNIT],0)</f>
        <v>9.9</v>
      </c>
      <c r="G9425" s="2">
        <f>+TablaVentas[[#This Row],[CANTIDAD]]*TablaVentas[[#This Row],[PRECIO UNITARIO]]</f>
        <v>198</v>
      </c>
      <c r="H9425" s="1">
        <f t="shared" ca="1" si="147"/>
        <v>0.11082350288556801</v>
      </c>
      <c r="I9425" s="2">
        <f ca="1">+TablaVentas[[#This Row],[VENTAL TOTAL]]-TablaVentas[[#This Row],[VENTAL TOTAL]]*TablaVentas[[#This Row],[DESCUENTO]]</f>
        <v>176.05694642865754</v>
      </c>
      <c r="J9425" s="2">
        <f ca="1">0.18*TablaVentas[[#This Row],[SUBTOTAL]]</f>
        <v>31.690250357158355</v>
      </c>
      <c r="K9425" s="2">
        <f ca="1">+TablaVentas[[#This Row],[SUBTOTAL]]+TablaVentas[[#This Row],[IGV]]</f>
        <v>207.7471967858159</v>
      </c>
    </row>
    <row r="9426" spans="1:11" x14ac:dyDescent="0.25">
      <c r="A9426" t="s">
        <v>9435</v>
      </c>
      <c r="B9426" s="6">
        <v>45833</v>
      </c>
      <c r="C9426" t="s">
        <v>10016</v>
      </c>
      <c r="D9426" t="s">
        <v>10020</v>
      </c>
      <c r="E9426">
        <v>15</v>
      </c>
      <c r="F9426">
        <f>+_xlfn.XLOOKUP(TablaVentas[[#This Row],[PRODUCTO FINANCIERO]],TablaPrecios[PRODUCTO FINANCIERO],TablaPrecios[PRECIO UNIT],0)</f>
        <v>14.9</v>
      </c>
      <c r="G9426" s="2">
        <f>+TablaVentas[[#This Row],[CANTIDAD]]*TablaVentas[[#This Row],[PRECIO UNITARIO]]</f>
        <v>223.5</v>
      </c>
      <c r="H9426" s="1">
        <f t="shared" ca="1" si="147"/>
        <v>0.15063535056606353</v>
      </c>
      <c r="I9426" s="2">
        <f ca="1">+TablaVentas[[#This Row],[VENTAL TOTAL]]-TablaVentas[[#This Row],[VENTAL TOTAL]]*TablaVentas[[#This Row],[DESCUENTO]]</f>
        <v>189.83299914848482</v>
      </c>
      <c r="J9426" s="2">
        <f ca="1">0.18*TablaVentas[[#This Row],[SUBTOTAL]]</f>
        <v>34.169939846727267</v>
      </c>
      <c r="K9426" s="2">
        <f ca="1">+TablaVentas[[#This Row],[SUBTOTAL]]+TablaVentas[[#This Row],[IGV]]</f>
        <v>224.00293899521208</v>
      </c>
    </row>
    <row r="9427" spans="1:11" x14ac:dyDescent="0.25">
      <c r="A9427" t="s">
        <v>9436</v>
      </c>
      <c r="B9427" s="6">
        <v>46240</v>
      </c>
      <c r="C9427" t="s">
        <v>10015</v>
      </c>
      <c r="D9427" t="s">
        <v>10020</v>
      </c>
      <c r="E9427">
        <v>7</v>
      </c>
      <c r="F9427">
        <f>+_xlfn.XLOOKUP(TablaVentas[[#This Row],[PRODUCTO FINANCIERO]],TablaPrecios[PRODUCTO FINANCIERO],TablaPrecios[PRECIO UNIT],0)</f>
        <v>14.9</v>
      </c>
      <c r="G9427" s="2">
        <f>+TablaVentas[[#This Row],[CANTIDAD]]*TablaVentas[[#This Row],[PRECIO UNITARIO]]</f>
        <v>104.3</v>
      </c>
      <c r="H9427" s="1">
        <f t="shared" ca="1" si="147"/>
        <v>0.11660687181123236</v>
      </c>
      <c r="I9427" s="2">
        <f ca="1">+TablaVentas[[#This Row],[VENTAL TOTAL]]-TablaVentas[[#This Row],[VENTAL TOTAL]]*TablaVentas[[#This Row],[DESCUENTO]]</f>
        <v>92.137903270088458</v>
      </c>
      <c r="J9427" s="2">
        <f ca="1">0.18*TablaVentas[[#This Row],[SUBTOTAL]]</f>
        <v>16.584822588615921</v>
      </c>
      <c r="K9427" s="2">
        <f ca="1">+TablaVentas[[#This Row],[SUBTOTAL]]+TablaVentas[[#This Row],[IGV]]</f>
        <v>108.72272585870438</v>
      </c>
    </row>
    <row r="9428" spans="1:11" x14ac:dyDescent="0.25">
      <c r="A9428" t="s">
        <v>9437</v>
      </c>
      <c r="B9428" s="6">
        <v>45642</v>
      </c>
      <c r="C9428" t="s">
        <v>10012</v>
      </c>
      <c r="D9428" t="s">
        <v>10020</v>
      </c>
      <c r="E9428">
        <v>18</v>
      </c>
      <c r="F9428">
        <f>+_xlfn.XLOOKUP(TablaVentas[[#This Row],[PRODUCTO FINANCIERO]],TablaPrecios[PRODUCTO FINANCIERO],TablaPrecios[PRECIO UNIT],0)</f>
        <v>14.9</v>
      </c>
      <c r="G9428" s="2">
        <f>+TablaVentas[[#This Row],[CANTIDAD]]*TablaVentas[[#This Row],[PRECIO UNITARIO]]</f>
        <v>268.2</v>
      </c>
      <c r="H9428" s="1">
        <f t="shared" ca="1" si="147"/>
        <v>0.16096299206355286</v>
      </c>
      <c r="I9428" s="2">
        <f ca="1">+TablaVentas[[#This Row],[VENTAL TOTAL]]-TablaVentas[[#This Row],[VENTAL TOTAL]]*TablaVentas[[#This Row],[DESCUENTO]]</f>
        <v>225.0297255285551</v>
      </c>
      <c r="J9428" s="2">
        <f ca="1">0.18*TablaVentas[[#This Row],[SUBTOTAL]]</f>
        <v>40.505350595139916</v>
      </c>
      <c r="K9428" s="2">
        <f ca="1">+TablaVentas[[#This Row],[SUBTOTAL]]+TablaVentas[[#This Row],[IGV]]</f>
        <v>265.53507612369503</v>
      </c>
    </row>
    <row r="9429" spans="1:11" x14ac:dyDescent="0.25">
      <c r="A9429" t="s">
        <v>9438</v>
      </c>
      <c r="B9429" s="6">
        <v>46144</v>
      </c>
      <c r="C9429" t="s">
        <v>10015</v>
      </c>
      <c r="D9429" t="s">
        <v>10022</v>
      </c>
      <c r="E9429">
        <v>14</v>
      </c>
      <c r="F9429">
        <f>+_xlfn.XLOOKUP(TablaVentas[[#This Row],[PRODUCTO FINANCIERO]],TablaPrecios[PRODUCTO FINANCIERO],TablaPrecios[PRECIO UNIT],0)</f>
        <v>20.9</v>
      </c>
      <c r="G9429" s="2">
        <f>+TablaVentas[[#This Row],[CANTIDAD]]*TablaVentas[[#This Row],[PRECIO UNITARIO]]</f>
        <v>292.59999999999997</v>
      </c>
      <c r="H9429" s="1">
        <f t="shared" ca="1" si="147"/>
        <v>0.18663245864901781</v>
      </c>
      <c r="I9429" s="2">
        <f ca="1">+TablaVentas[[#This Row],[VENTAL TOTAL]]-TablaVentas[[#This Row],[VENTAL TOTAL]]*TablaVentas[[#This Row],[DESCUENTO]]</f>
        <v>237.99134259929735</v>
      </c>
      <c r="J9429" s="2">
        <f ca="1">0.18*TablaVentas[[#This Row],[SUBTOTAL]]</f>
        <v>42.838441667873525</v>
      </c>
      <c r="K9429" s="2">
        <f ca="1">+TablaVentas[[#This Row],[SUBTOTAL]]+TablaVentas[[#This Row],[IGV]]</f>
        <v>280.82978426717091</v>
      </c>
    </row>
    <row r="9430" spans="1:11" x14ac:dyDescent="0.25">
      <c r="A9430" t="s">
        <v>9439</v>
      </c>
      <c r="B9430" s="6">
        <v>45333</v>
      </c>
      <c r="C9430" t="s">
        <v>10014</v>
      </c>
      <c r="D9430" t="s">
        <v>10017</v>
      </c>
      <c r="E9430">
        <v>11</v>
      </c>
      <c r="F9430">
        <f>+_xlfn.XLOOKUP(TablaVentas[[#This Row],[PRODUCTO FINANCIERO]],TablaPrecios[PRODUCTO FINANCIERO],TablaPrecios[PRECIO UNIT],0)</f>
        <v>9.9</v>
      </c>
      <c r="G9430" s="2">
        <f>+TablaVentas[[#This Row],[CANTIDAD]]*TablaVentas[[#This Row],[PRECIO UNITARIO]]</f>
        <v>108.9</v>
      </c>
      <c r="H9430" s="1">
        <f t="shared" ca="1" si="147"/>
        <v>0.10150596963062108</v>
      </c>
      <c r="I9430" s="2">
        <f ca="1">+TablaVentas[[#This Row],[VENTAL TOTAL]]-TablaVentas[[#This Row],[VENTAL TOTAL]]*TablaVentas[[#This Row],[DESCUENTO]]</f>
        <v>97.845999907225377</v>
      </c>
      <c r="J9430" s="2">
        <f ca="1">0.18*TablaVentas[[#This Row],[SUBTOTAL]]</f>
        <v>17.612279983300567</v>
      </c>
      <c r="K9430" s="2">
        <f ca="1">+TablaVentas[[#This Row],[SUBTOTAL]]+TablaVentas[[#This Row],[IGV]]</f>
        <v>115.45827989052594</v>
      </c>
    </row>
    <row r="9431" spans="1:11" x14ac:dyDescent="0.25">
      <c r="A9431" t="s">
        <v>9440</v>
      </c>
      <c r="B9431" s="6">
        <v>46006</v>
      </c>
      <c r="C9431" t="s">
        <v>10013</v>
      </c>
      <c r="D9431" t="s">
        <v>10017</v>
      </c>
      <c r="E9431">
        <v>11</v>
      </c>
      <c r="F9431">
        <f>+_xlfn.XLOOKUP(TablaVentas[[#This Row],[PRODUCTO FINANCIERO]],TablaPrecios[PRODUCTO FINANCIERO],TablaPrecios[PRECIO UNIT],0)</f>
        <v>9.9</v>
      </c>
      <c r="G9431" s="2">
        <f>+TablaVentas[[#This Row],[CANTIDAD]]*TablaVentas[[#This Row],[PRECIO UNITARIO]]</f>
        <v>108.9</v>
      </c>
      <c r="H9431" s="1">
        <f t="shared" ca="1" si="147"/>
        <v>0.11489909435679131</v>
      </c>
      <c r="I9431" s="2">
        <f ca="1">+TablaVentas[[#This Row],[VENTAL TOTAL]]-TablaVentas[[#This Row],[VENTAL TOTAL]]*TablaVentas[[#This Row],[DESCUENTO]]</f>
        <v>96.387488624545426</v>
      </c>
      <c r="J9431" s="2">
        <f ca="1">0.18*TablaVentas[[#This Row],[SUBTOTAL]]</f>
        <v>17.349747952418177</v>
      </c>
      <c r="K9431" s="2">
        <f ca="1">+TablaVentas[[#This Row],[SUBTOTAL]]+TablaVentas[[#This Row],[IGV]]</f>
        <v>113.7372365769636</v>
      </c>
    </row>
    <row r="9432" spans="1:11" x14ac:dyDescent="0.25">
      <c r="A9432" t="s">
        <v>9441</v>
      </c>
      <c r="B9432" s="6">
        <v>45335</v>
      </c>
      <c r="C9432" t="s">
        <v>10014</v>
      </c>
      <c r="D9432" t="s">
        <v>10022</v>
      </c>
      <c r="E9432">
        <v>18</v>
      </c>
      <c r="F9432">
        <f>+_xlfn.XLOOKUP(TablaVentas[[#This Row],[PRODUCTO FINANCIERO]],TablaPrecios[PRODUCTO FINANCIERO],TablaPrecios[PRECIO UNIT],0)</f>
        <v>20.9</v>
      </c>
      <c r="G9432" s="2">
        <f>+TablaVentas[[#This Row],[CANTIDAD]]*TablaVentas[[#This Row],[PRECIO UNITARIO]]</f>
        <v>376.2</v>
      </c>
      <c r="H9432" s="1">
        <f t="shared" ca="1" si="147"/>
        <v>0.15670040084294157</v>
      </c>
      <c r="I9432" s="2">
        <f ca="1">+TablaVentas[[#This Row],[VENTAL TOTAL]]-TablaVentas[[#This Row],[VENTAL TOTAL]]*TablaVentas[[#This Row],[DESCUENTO]]</f>
        <v>317.24930920288534</v>
      </c>
      <c r="J9432" s="2">
        <f ca="1">0.18*TablaVentas[[#This Row],[SUBTOTAL]]</f>
        <v>57.104875656519361</v>
      </c>
      <c r="K9432" s="2">
        <f ca="1">+TablaVentas[[#This Row],[SUBTOTAL]]+TablaVentas[[#This Row],[IGV]]</f>
        <v>374.35418485940471</v>
      </c>
    </row>
    <row r="9433" spans="1:11" x14ac:dyDescent="0.25">
      <c r="A9433" t="s">
        <v>9442</v>
      </c>
      <c r="B9433" s="6">
        <v>46221</v>
      </c>
      <c r="C9433" t="s">
        <v>10016</v>
      </c>
      <c r="D9433" t="s">
        <v>10018</v>
      </c>
      <c r="E9433">
        <v>9</v>
      </c>
      <c r="F9433">
        <f>+_xlfn.XLOOKUP(TablaVentas[[#This Row],[PRODUCTO FINANCIERO]],TablaPrecios[PRODUCTO FINANCIERO],TablaPrecios[PRECIO UNIT],0)</f>
        <v>14.9</v>
      </c>
      <c r="G9433" s="2">
        <f>+TablaVentas[[#This Row],[CANTIDAD]]*TablaVentas[[#This Row],[PRECIO UNITARIO]]</f>
        <v>134.1</v>
      </c>
      <c r="H9433" s="1">
        <f t="shared" ca="1" si="147"/>
        <v>0.1315292694394419</v>
      </c>
      <c r="I9433" s="2">
        <f ca="1">+TablaVentas[[#This Row],[VENTAL TOTAL]]-TablaVentas[[#This Row],[VENTAL TOTAL]]*TablaVentas[[#This Row],[DESCUENTO]]</f>
        <v>116.46192496817083</v>
      </c>
      <c r="J9433" s="2">
        <f ca="1">0.18*TablaVentas[[#This Row],[SUBTOTAL]]</f>
        <v>20.963146494270749</v>
      </c>
      <c r="K9433" s="2">
        <f ca="1">+TablaVentas[[#This Row],[SUBTOTAL]]+TablaVentas[[#This Row],[IGV]]</f>
        <v>137.42507146244159</v>
      </c>
    </row>
    <row r="9434" spans="1:11" x14ac:dyDescent="0.25">
      <c r="A9434" t="s">
        <v>9443</v>
      </c>
      <c r="B9434" s="6">
        <v>45697</v>
      </c>
      <c r="C9434" t="s">
        <v>10016</v>
      </c>
      <c r="D9434" t="s">
        <v>10020</v>
      </c>
      <c r="E9434">
        <v>5</v>
      </c>
      <c r="F9434">
        <f>+_xlfn.XLOOKUP(TablaVentas[[#This Row],[PRODUCTO FINANCIERO]],TablaPrecios[PRODUCTO FINANCIERO],TablaPrecios[PRECIO UNIT],0)</f>
        <v>14.9</v>
      </c>
      <c r="G9434" s="2">
        <f>+TablaVentas[[#This Row],[CANTIDAD]]*TablaVentas[[#This Row],[PRECIO UNITARIO]]</f>
        <v>74.5</v>
      </c>
      <c r="H9434" s="1">
        <f t="shared" ca="1" si="147"/>
        <v>0.19473949957727649</v>
      </c>
      <c r="I9434" s="2">
        <f ca="1">+TablaVentas[[#This Row],[VENTAL TOTAL]]-TablaVentas[[#This Row],[VENTAL TOTAL]]*TablaVentas[[#This Row],[DESCUENTO]]</f>
        <v>59.9919072814929</v>
      </c>
      <c r="J9434" s="2">
        <f ca="1">0.18*TablaVentas[[#This Row],[SUBTOTAL]]</f>
        <v>10.798543310668721</v>
      </c>
      <c r="K9434" s="2">
        <f ca="1">+TablaVentas[[#This Row],[SUBTOTAL]]+TablaVentas[[#This Row],[IGV]]</f>
        <v>70.790450592161619</v>
      </c>
    </row>
    <row r="9435" spans="1:11" x14ac:dyDescent="0.25">
      <c r="A9435" t="s">
        <v>9444</v>
      </c>
      <c r="B9435" s="6">
        <v>45723</v>
      </c>
      <c r="C9435" t="s">
        <v>10014</v>
      </c>
      <c r="D9435" t="s">
        <v>10022</v>
      </c>
      <c r="E9435">
        <v>16</v>
      </c>
      <c r="F9435">
        <f>+_xlfn.XLOOKUP(TablaVentas[[#This Row],[PRODUCTO FINANCIERO]],TablaPrecios[PRODUCTO FINANCIERO],TablaPrecios[PRECIO UNIT],0)</f>
        <v>20.9</v>
      </c>
      <c r="G9435" s="2">
        <f>+TablaVentas[[#This Row],[CANTIDAD]]*TablaVentas[[#This Row],[PRECIO UNITARIO]]</f>
        <v>334.4</v>
      </c>
      <c r="H9435" s="1">
        <f t="shared" ca="1" si="147"/>
        <v>0.11137977623970408</v>
      </c>
      <c r="I9435" s="2">
        <f ca="1">+TablaVentas[[#This Row],[VENTAL TOTAL]]-TablaVentas[[#This Row],[VENTAL TOTAL]]*TablaVentas[[#This Row],[DESCUENTO]]</f>
        <v>297.15460282544291</v>
      </c>
      <c r="J9435" s="2">
        <f ca="1">0.18*TablaVentas[[#This Row],[SUBTOTAL]]</f>
        <v>53.487828508579724</v>
      </c>
      <c r="K9435" s="2">
        <f ca="1">+TablaVentas[[#This Row],[SUBTOTAL]]+TablaVentas[[#This Row],[IGV]]</f>
        <v>350.6424313340226</v>
      </c>
    </row>
    <row r="9436" spans="1:11" x14ac:dyDescent="0.25">
      <c r="A9436" t="s">
        <v>9445</v>
      </c>
      <c r="B9436" s="6">
        <v>46100</v>
      </c>
      <c r="C9436" t="s">
        <v>10011</v>
      </c>
      <c r="D9436" t="s">
        <v>10017</v>
      </c>
      <c r="E9436">
        <v>13</v>
      </c>
      <c r="F9436">
        <f>+_xlfn.XLOOKUP(TablaVentas[[#This Row],[PRODUCTO FINANCIERO]],TablaPrecios[PRODUCTO FINANCIERO],TablaPrecios[PRECIO UNIT],0)</f>
        <v>9.9</v>
      </c>
      <c r="G9436" s="2">
        <f>+TablaVentas[[#This Row],[CANTIDAD]]*TablaVentas[[#This Row],[PRECIO UNITARIO]]</f>
        <v>128.70000000000002</v>
      </c>
      <c r="H9436" s="1">
        <f t="shared" ca="1" si="147"/>
        <v>0.1272778527314081</v>
      </c>
      <c r="I9436" s="2">
        <f ca="1">+TablaVentas[[#This Row],[VENTAL TOTAL]]-TablaVentas[[#This Row],[VENTAL TOTAL]]*TablaVentas[[#This Row],[DESCUENTO]]</f>
        <v>112.31934035346779</v>
      </c>
      <c r="J9436" s="2">
        <f ca="1">0.18*TablaVentas[[#This Row],[SUBTOTAL]]</f>
        <v>20.217481263624201</v>
      </c>
      <c r="K9436" s="2">
        <f ca="1">+TablaVentas[[#This Row],[SUBTOTAL]]+TablaVentas[[#This Row],[IGV]]</f>
        <v>132.53682161709199</v>
      </c>
    </row>
    <row r="9437" spans="1:11" x14ac:dyDescent="0.25">
      <c r="A9437" t="s">
        <v>9446</v>
      </c>
      <c r="B9437" s="6">
        <v>46061</v>
      </c>
      <c r="C9437" t="s">
        <v>10011</v>
      </c>
      <c r="D9437" t="s">
        <v>10017</v>
      </c>
      <c r="E9437">
        <v>12</v>
      </c>
      <c r="F9437">
        <f>+_xlfn.XLOOKUP(TablaVentas[[#This Row],[PRODUCTO FINANCIERO]],TablaPrecios[PRODUCTO FINANCIERO],TablaPrecios[PRECIO UNIT],0)</f>
        <v>9.9</v>
      </c>
      <c r="G9437" s="2">
        <f>+TablaVentas[[#This Row],[CANTIDAD]]*TablaVentas[[#This Row],[PRECIO UNITARIO]]</f>
        <v>118.80000000000001</v>
      </c>
      <c r="H9437" s="1">
        <f t="shared" ca="1" si="147"/>
        <v>0.15593201463792636</v>
      </c>
      <c r="I9437" s="2">
        <f ca="1">+TablaVentas[[#This Row],[VENTAL TOTAL]]-TablaVentas[[#This Row],[VENTAL TOTAL]]*TablaVentas[[#This Row],[DESCUENTO]]</f>
        <v>100.27527666101436</v>
      </c>
      <c r="J9437" s="2">
        <f ca="1">0.18*TablaVentas[[#This Row],[SUBTOTAL]]</f>
        <v>18.049549798982586</v>
      </c>
      <c r="K9437" s="2">
        <f ca="1">+TablaVentas[[#This Row],[SUBTOTAL]]+TablaVentas[[#This Row],[IGV]]</f>
        <v>118.32482645999694</v>
      </c>
    </row>
    <row r="9438" spans="1:11" x14ac:dyDescent="0.25">
      <c r="A9438" t="s">
        <v>9447</v>
      </c>
      <c r="B9438" s="6">
        <v>45401</v>
      </c>
      <c r="C9438" t="s">
        <v>10011</v>
      </c>
      <c r="D9438" t="s">
        <v>10020</v>
      </c>
      <c r="E9438">
        <v>6</v>
      </c>
      <c r="F9438">
        <f>+_xlfn.XLOOKUP(TablaVentas[[#This Row],[PRODUCTO FINANCIERO]],TablaPrecios[PRODUCTO FINANCIERO],TablaPrecios[PRECIO UNIT],0)</f>
        <v>14.9</v>
      </c>
      <c r="G9438" s="2">
        <f>+TablaVentas[[#This Row],[CANTIDAD]]*TablaVentas[[#This Row],[PRECIO UNITARIO]]</f>
        <v>89.4</v>
      </c>
      <c r="H9438" s="1">
        <f t="shared" ca="1" si="147"/>
        <v>0.17088697343861925</v>
      </c>
      <c r="I9438" s="2">
        <f ca="1">+TablaVentas[[#This Row],[VENTAL TOTAL]]-TablaVentas[[#This Row],[VENTAL TOTAL]]*TablaVentas[[#This Row],[DESCUENTO]]</f>
        <v>74.122704574587445</v>
      </c>
      <c r="J9438" s="2">
        <f ca="1">0.18*TablaVentas[[#This Row],[SUBTOTAL]]</f>
        <v>13.34208682342574</v>
      </c>
      <c r="K9438" s="2">
        <f ca="1">+TablaVentas[[#This Row],[SUBTOTAL]]+TablaVentas[[#This Row],[IGV]]</f>
        <v>87.46479139801319</v>
      </c>
    </row>
    <row r="9439" spans="1:11" x14ac:dyDescent="0.25">
      <c r="A9439" t="s">
        <v>9448</v>
      </c>
      <c r="B9439" s="6">
        <v>46331</v>
      </c>
      <c r="C9439" t="s">
        <v>10014</v>
      </c>
      <c r="D9439" t="s">
        <v>10018</v>
      </c>
      <c r="E9439">
        <v>17</v>
      </c>
      <c r="F9439">
        <f>+_xlfn.XLOOKUP(TablaVentas[[#This Row],[PRODUCTO FINANCIERO]],TablaPrecios[PRODUCTO FINANCIERO],TablaPrecios[PRECIO UNIT],0)</f>
        <v>14.9</v>
      </c>
      <c r="G9439" s="2">
        <f>+TablaVentas[[#This Row],[CANTIDAD]]*TablaVentas[[#This Row],[PRECIO UNITARIO]]</f>
        <v>253.3</v>
      </c>
      <c r="H9439" s="1">
        <f t="shared" ca="1" si="147"/>
        <v>0.10751283050318755</v>
      </c>
      <c r="I9439" s="2">
        <f ca="1">+TablaVentas[[#This Row],[VENTAL TOTAL]]-TablaVentas[[#This Row],[VENTAL TOTAL]]*TablaVentas[[#This Row],[DESCUENTO]]</f>
        <v>226.0670000335426</v>
      </c>
      <c r="J9439" s="2">
        <f ca="1">0.18*TablaVentas[[#This Row],[SUBTOTAL]]</f>
        <v>40.692060006037664</v>
      </c>
      <c r="K9439" s="2">
        <f ca="1">+TablaVentas[[#This Row],[SUBTOTAL]]+TablaVentas[[#This Row],[IGV]]</f>
        <v>266.75906003958028</v>
      </c>
    </row>
    <row r="9440" spans="1:11" x14ac:dyDescent="0.25">
      <c r="A9440" t="s">
        <v>9449</v>
      </c>
      <c r="B9440" s="6">
        <v>46113</v>
      </c>
      <c r="C9440" t="s">
        <v>10011</v>
      </c>
      <c r="D9440" t="s">
        <v>10019</v>
      </c>
      <c r="E9440">
        <v>6</v>
      </c>
      <c r="F9440">
        <f>+_xlfn.XLOOKUP(TablaVentas[[#This Row],[PRODUCTO FINANCIERO]],TablaPrecios[PRODUCTO FINANCIERO],TablaPrecios[PRECIO UNIT],0)</f>
        <v>9.9</v>
      </c>
      <c r="G9440" s="2">
        <f>+TablaVentas[[#This Row],[CANTIDAD]]*TablaVentas[[#This Row],[PRECIO UNITARIO]]</f>
        <v>59.400000000000006</v>
      </c>
      <c r="H9440" s="1">
        <f t="shared" ca="1" si="147"/>
        <v>0.14022543169858176</v>
      </c>
      <c r="I9440" s="2">
        <f ca="1">+TablaVentas[[#This Row],[VENTAL TOTAL]]-TablaVentas[[#This Row],[VENTAL TOTAL]]*TablaVentas[[#This Row],[DESCUENTO]]</f>
        <v>51.070609357104246</v>
      </c>
      <c r="J9440" s="2">
        <f ca="1">0.18*TablaVentas[[#This Row],[SUBTOTAL]]</f>
        <v>9.1927096842787641</v>
      </c>
      <c r="K9440" s="2">
        <f ca="1">+TablaVentas[[#This Row],[SUBTOTAL]]+TablaVentas[[#This Row],[IGV]]</f>
        <v>60.263319041383014</v>
      </c>
    </row>
    <row r="9441" spans="1:11" x14ac:dyDescent="0.25">
      <c r="A9441" t="s">
        <v>9450</v>
      </c>
      <c r="B9441" s="6">
        <v>46256</v>
      </c>
      <c r="C9441" t="s">
        <v>10015</v>
      </c>
      <c r="D9441" t="s">
        <v>10020</v>
      </c>
      <c r="E9441">
        <v>8</v>
      </c>
      <c r="F9441">
        <f>+_xlfn.XLOOKUP(TablaVentas[[#This Row],[PRODUCTO FINANCIERO]],TablaPrecios[PRODUCTO FINANCIERO],TablaPrecios[PRECIO UNIT],0)</f>
        <v>14.9</v>
      </c>
      <c r="G9441" s="2">
        <f>+TablaVentas[[#This Row],[CANTIDAD]]*TablaVentas[[#This Row],[PRECIO UNITARIO]]</f>
        <v>119.2</v>
      </c>
      <c r="H9441" s="1">
        <f t="shared" ca="1" si="147"/>
        <v>0.19340535433337874</v>
      </c>
      <c r="I9441" s="2">
        <f ca="1">+TablaVentas[[#This Row],[VENTAL TOTAL]]-TablaVentas[[#This Row],[VENTAL TOTAL]]*TablaVentas[[#This Row],[DESCUENTO]]</f>
        <v>96.146081763461254</v>
      </c>
      <c r="J9441" s="2">
        <f ca="1">0.18*TablaVentas[[#This Row],[SUBTOTAL]]</f>
        <v>17.306294717423025</v>
      </c>
      <c r="K9441" s="2">
        <f ca="1">+TablaVentas[[#This Row],[SUBTOTAL]]+TablaVentas[[#This Row],[IGV]]</f>
        <v>113.45237648088428</v>
      </c>
    </row>
    <row r="9442" spans="1:11" x14ac:dyDescent="0.25">
      <c r="A9442" t="s">
        <v>9451</v>
      </c>
      <c r="B9442" s="6">
        <v>46100</v>
      </c>
      <c r="C9442" t="s">
        <v>10014</v>
      </c>
      <c r="D9442" t="s">
        <v>10020</v>
      </c>
      <c r="E9442">
        <v>4</v>
      </c>
      <c r="F9442">
        <f>+_xlfn.XLOOKUP(TablaVentas[[#This Row],[PRODUCTO FINANCIERO]],TablaPrecios[PRODUCTO FINANCIERO],TablaPrecios[PRECIO UNIT],0)</f>
        <v>14.9</v>
      </c>
      <c r="G9442" s="2">
        <f>+TablaVentas[[#This Row],[CANTIDAD]]*TablaVentas[[#This Row],[PRECIO UNITARIO]]</f>
        <v>59.6</v>
      </c>
      <c r="H9442" s="1">
        <f t="shared" ca="1" si="147"/>
        <v>0.1036057066585138</v>
      </c>
      <c r="I9442" s="2">
        <f ca="1">+TablaVentas[[#This Row],[VENTAL TOTAL]]-TablaVentas[[#This Row],[VENTAL TOTAL]]*TablaVentas[[#This Row],[DESCUENTO]]</f>
        <v>53.425099883152576</v>
      </c>
      <c r="J9442" s="2">
        <f ca="1">0.18*TablaVentas[[#This Row],[SUBTOTAL]]</f>
        <v>9.6165179789674635</v>
      </c>
      <c r="K9442" s="2">
        <f ca="1">+TablaVentas[[#This Row],[SUBTOTAL]]+TablaVentas[[#This Row],[IGV]]</f>
        <v>63.041617862120042</v>
      </c>
    </row>
    <row r="9443" spans="1:11" x14ac:dyDescent="0.25">
      <c r="A9443" t="s">
        <v>9452</v>
      </c>
      <c r="B9443" s="6">
        <v>46246</v>
      </c>
      <c r="C9443" t="s">
        <v>10013</v>
      </c>
      <c r="D9443" t="s">
        <v>10022</v>
      </c>
      <c r="E9443">
        <v>9</v>
      </c>
      <c r="F9443">
        <f>+_xlfn.XLOOKUP(TablaVentas[[#This Row],[PRODUCTO FINANCIERO]],TablaPrecios[PRODUCTO FINANCIERO],TablaPrecios[PRECIO UNIT],0)</f>
        <v>20.9</v>
      </c>
      <c r="G9443" s="2">
        <f>+TablaVentas[[#This Row],[CANTIDAD]]*TablaVentas[[#This Row],[PRECIO UNITARIO]]</f>
        <v>188.1</v>
      </c>
      <c r="H9443" s="1">
        <f t="shared" ca="1" si="147"/>
        <v>0.19481238535236628</v>
      </c>
      <c r="I9443" s="2">
        <f ca="1">+TablaVentas[[#This Row],[VENTAL TOTAL]]-TablaVentas[[#This Row],[VENTAL TOTAL]]*TablaVentas[[#This Row],[DESCUENTO]]</f>
        <v>151.4557903152199</v>
      </c>
      <c r="J9443" s="2">
        <f ca="1">0.18*TablaVentas[[#This Row],[SUBTOTAL]]</f>
        <v>27.26204225673958</v>
      </c>
      <c r="K9443" s="2">
        <f ca="1">+TablaVentas[[#This Row],[SUBTOTAL]]+TablaVentas[[#This Row],[IGV]]</f>
        <v>178.71783257195949</v>
      </c>
    </row>
    <row r="9444" spans="1:11" x14ac:dyDescent="0.25">
      <c r="A9444" t="s">
        <v>9453</v>
      </c>
      <c r="B9444" s="6">
        <v>45312</v>
      </c>
      <c r="C9444" t="s">
        <v>10012</v>
      </c>
      <c r="D9444" t="s">
        <v>10022</v>
      </c>
      <c r="E9444">
        <v>19</v>
      </c>
      <c r="F9444">
        <f>+_xlfn.XLOOKUP(TablaVentas[[#This Row],[PRODUCTO FINANCIERO]],TablaPrecios[PRODUCTO FINANCIERO],TablaPrecios[PRECIO UNIT],0)</f>
        <v>20.9</v>
      </c>
      <c r="G9444" s="2">
        <f>+TablaVentas[[#This Row],[CANTIDAD]]*TablaVentas[[#This Row],[PRECIO UNITARIO]]</f>
        <v>397.09999999999997</v>
      </c>
      <c r="H9444" s="1">
        <f t="shared" ca="1" si="147"/>
        <v>0.18446260274301676</v>
      </c>
      <c r="I9444" s="2">
        <f ca="1">+TablaVentas[[#This Row],[VENTAL TOTAL]]-TablaVentas[[#This Row],[VENTAL TOTAL]]*TablaVentas[[#This Row],[DESCUENTO]]</f>
        <v>323.84990045074801</v>
      </c>
      <c r="J9444" s="2">
        <f ca="1">0.18*TablaVentas[[#This Row],[SUBTOTAL]]</f>
        <v>58.292982081134639</v>
      </c>
      <c r="K9444" s="2">
        <f ca="1">+TablaVentas[[#This Row],[SUBTOTAL]]+TablaVentas[[#This Row],[IGV]]</f>
        <v>382.14288253188266</v>
      </c>
    </row>
    <row r="9445" spans="1:11" x14ac:dyDescent="0.25">
      <c r="A9445" t="s">
        <v>9454</v>
      </c>
      <c r="B9445" s="6">
        <v>46130</v>
      </c>
      <c r="C9445" t="s">
        <v>10014</v>
      </c>
      <c r="D9445" t="s">
        <v>10018</v>
      </c>
      <c r="E9445">
        <v>4</v>
      </c>
      <c r="F9445">
        <f>+_xlfn.XLOOKUP(TablaVentas[[#This Row],[PRODUCTO FINANCIERO]],TablaPrecios[PRODUCTO FINANCIERO],TablaPrecios[PRECIO UNIT],0)</f>
        <v>14.9</v>
      </c>
      <c r="G9445" s="2">
        <f>+TablaVentas[[#This Row],[CANTIDAD]]*TablaVentas[[#This Row],[PRECIO UNITARIO]]</f>
        <v>59.6</v>
      </c>
      <c r="H9445" s="1">
        <f t="shared" ca="1" si="147"/>
        <v>0.12746189051868223</v>
      </c>
      <c r="I9445" s="2">
        <f ca="1">+TablaVentas[[#This Row],[VENTAL TOTAL]]-TablaVentas[[#This Row],[VENTAL TOTAL]]*TablaVentas[[#This Row],[DESCUENTO]]</f>
        <v>52.003271325086544</v>
      </c>
      <c r="J9445" s="2">
        <f ca="1">0.18*TablaVentas[[#This Row],[SUBTOTAL]]</f>
        <v>9.3605888385155769</v>
      </c>
      <c r="K9445" s="2">
        <f ca="1">+TablaVentas[[#This Row],[SUBTOTAL]]+TablaVentas[[#This Row],[IGV]]</f>
        <v>61.363860163602119</v>
      </c>
    </row>
    <row r="9446" spans="1:11" x14ac:dyDescent="0.25">
      <c r="A9446" t="s">
        <v>9455</v>
      </c>
      <c r="B9446" s="6">
        <v>45909</v>
      </c>
      <c r="C9446" t="s">
        <v>10011</v>
      </c>
      <c r="D9446" t="s">
        <v>10017</v>
      </c>
      <c r="E9446">
        <v>18</v>
      </c>
      <c r="F9446">
        <f>+_xlfn.XLOOKUP(TablaVentas[[#This Row],[PRODUCTO FINANCIERO]],TablaPrecios[PRODUCTO FINANCIERO],TablaPrecios[PRECIO UNIT],0)</f>
        <v>9.9</v>
      </c>
      <c r="G9446" s="2">
        <f>+TablaVentas[[#This Row],[CANTIDAD]]*TablaVentas[[#This Row],[PRECIO UNITARIO]]</f>
        <v>178.20000000000002</v>
      </c>
      <c r="H9446" s="1">
        <f t="shared" ca="1" si="147"/>
        <v>0.13089908851198592</v>
      </c>
      <c r="I9446" s="2">
        <f ca="1">+TablaVentas[[#This Row],[VENTAL TOTAL]]-TablaVentas[[#This Row],[VENTAL TOTAL]]*TablaVentas[[#This Row],[DESCUENTO]]</f>
        <v>154.87378242716412</v>
      </c>
      <c r="J9446" s="2">
        <f ca="1">0.18*TablaVentas[[#This Row],[SUBTOTAL]]</f>
        <v>27.87728083688954</v>
      </c>
      <c r="K9446" s="2">
        <f ca="1">+TablaVentas[[#This Row],[SUBTOTAL]]+TablaVentas[[#This Row],[IGV]]</f>
        <v>182.75106326405364</v>
      </c>
    </row>
    <row r="9447" spans="1:11" x14ac:dyDescent="0.25">
      <c r="A9447" t="s">
        <v>9456</v>
      </c>
      <c r="B9447" s="6">
        <v>46001</v>
      </c>
      <c r="C9447" t="s">
        <v>10013</v>
      </c>
      <c r="D9447" t="s">
        <v>10018</v>
      </c>
      <c r="E9447">
        <v>18</v>
      </c>
      <c r="F9447">
        <f>+_xlfn.XLOOKUP(TablaVentas[[#This Row],[PRODUCTO FINANCIERO]],TablaPrecios[PRODUCTO FINANCIERO],TablaPrecios[PRECIO UNIT],0)</f>
        <v>14.9</v>
      </c>
      <c r="G9447" s="2">
        <f>+TablaVentas[[#This Row],[CANTIDAD]]*TablaVentas[[#This Row],[PRECIO UNITARIO]]</f>
        <v>268.2</v>
      </c>
      <c r="H9447" s="1">
        <f t="shared" ca="1" si="147"/>
        <v>0.13917539652145094</v>
      </c>
      <c r="I9447" s="2">
        <f ca="1">+TablaVentas[[#This Row],[VENTAL TOTAL]]-TablaVentas[[#This Row],[VENTAL TOTAL]]*TablaVentas[[#This Row],[DESCUENTO]]</f>
        <v>230.87315865294684</v>
      </c>
      <c r="J9447" s="2">
        <f ca="1">0.18*TablaVentas[[#This Row],[SUBTOTAL]]</f>
        <v>41.557168557530431</v>
      </c>
      <c r="K9447" s="2">
        <f ca="1">+TablaVentas[[#This Row],[SUBTOTAL]]+TablaVentas[[#This Row],[IGV]]</f>
        <v>272.43032721047729</v>
      </c>
    </row>
    <row r="9448" spans="1:11" x14ac:dyDescent="0.25">
      <c r="A9448" t="s">
        <v>9457</v>
      </c>
      <c r="B9448" s="6">
        <v>45301</v>
      </c>
      <c r="C9448" t="s">
        <v>10013</v>
      </c>
      <c r="D9448" t="s">
        <v>10017</v>
      </c>
      <c r="E9448">
        <v>13</v>
      </c>
      <c r="F9448">
        <f>+_xlfn.XLOOKUP(TablaVentas[[#This Row],[PRODUCTO FINANCIERO]],TablaPrecios[PRODUCTO FINANCIERO],TablaPrecios[PRECIO UNIT],0)</f>
        <v>9.9</v>
      </c>
      <c r="G9448" s="2">
        <f>+TablaVentas[[#This Row],[CANTIDAD]]*TablaVentas[[#This Row],[PRECIO UNITARIO]]</f>
        <v>128.70000000000002</v>
      </c>
      <c r="H9448" s="1">
        <f t="shared" ca="1" si="147"/>
        <v>0.17473104189442873</v>
      </c>
      <c r="I9448" s="2">
        <f ca="1">+TablaVentas[[#This Row],[VENTAL TOTAL]]-TablaVentas[[#This Row],[VENTAL TOTAL]]*TablaVentas[[#This Row],[DESCUENTO]]</f>
        <v>106.21211490818703</v>
      </c>
      <c r="J9448" s="2">
        <f ca="1">0.18*TablaVentas[[#This Row],[SUBTOTAL]]</f>
        <v>19.118180683473664</v>
      </c>
      <c r="K9448" s="2">
        <f ca="1">+TablaVentas[[#This Row],[SUBTOTAL]]+TablaVentas[[#This Row],[IGV]]</f>
        <v>125.3302955916607</v>
      </c>
    </row>
    <row r="9449" spans="1:11" x14ac:dyDescent="0.25">
      <c r="A9449" t="s">
        <v>9458</v>
      </c>
      <c r="B9449" s="6">
        <v>45699</v>
      </c>
      <c r="C9449" t="s">
        <v>10016</v>
      </c>
      <c r="D9449" t="s">
        <v>10019</v>
      </c>
      <c r="E9449">
        <v>12</v>
      </c>
      <c r="F9449">
        <f>+_xlfn.XLOOKUP(TablaVentas[[#This Row],[PRODUCTO FINANCIERO]],TablaPrecios[PRODUCTO FINANCIERO],TablaPrecios[PRECIO UNIT],0)</f>
        <v>9.9</v>
      </c>
      <c r="G9449" s="2">
        <f>+TablaVentas[[#This Row],[CANTIDAD]]*TablaVentas[[#This Row],[PRECIO UNITARIO]]</f>
        <v>118.80000000000001</v>
      </c>
      <c r="H9449" s="1">
        <f t="shared" ca="1" si="147"/>
        <v>0.10396909401011686</v>
      </c>
      <c r="I9449" s="2">
        <f ca="1">+TablaVentas[[#This Row],[VENTAL TOTAL]]-TablaVentas[[#This Row],[VENTAL TOTAL]]*TablaVentas[[#This Row],[DESCUENTO]]</f>
        <v>106.44847163159812</v>
      </c>
      <c r="J9449" s="2">
        <f ca="1">0.18*TablaVentas[[#This Row],[SUBTOTAL]]</f>
        <v>19.160724893687661</v>
      </c>
      <c r="K9449" s="2">
        <f ca="1">+TablaVentas[[#This Row],[SUBTOTAL]]+TablaVentas[[#This Row],[IGV]]</f>
        <v>125.60919652528578</v>
      </c>
    </row>
    <row r="9450" spans="1:11" x14ac:dyDescent="0.25">
      <c r="A9450" t="s">
        <v>9459</v>
      </c>
      <c r="B9450" s="6">
        <v>45822</v>
      </c>
      <c r="C9450" t="s">
        <v>10013</v>
      </c>
      <c r="D9450" t="s">
        <v>10017</v>
      </c>
      <c r="E9450">
        <v>19</v>
      </c>
      <c r="F9450">
        <f>+_xlfn.XLOOKUP(TablaVentas[[#This Row],[PRODUCTO FINANCIERO]],TablaPrecios[PRODUCTO FINANCIERO],TablaPrecios[PRECIO UNIT],0)</f>
        <v>9.9</v>
      </c>
      <c r="G9450" s="2">
        <f>+TablaVentas[[#This Row],[CANTIDAD]]*TablaVentas[[#This Row],[PRECIO UNITARIO]]</f>
        <v>188.1</v>
      </c>
      <c r="H9450" s="1">
        <f t="shared" ca="1" si="147"/>
        <v>0.18160245707901768</v>
      </c>
      <c r="I9450" s="2">
        <f ca="1">+TablaVentas[[#This Row],[VENTAL TOTAL]]-TablaVentas[[#This Row],[VENTAL TOTAL]]*TablaVentas[[#This Row],[DESCUENTO]]</f>
        <v>153.94057782343677</v>
      </c>
      <c r="J9450" s="2">
        <f ca="1">0.18*TablaVentas[[#This Row],[SUBTOTAL]]</f>
        <v>27.709304008218616</v>
      </c>
      <c r="K9450" s="2">
        <f ca="1">+TablaVentas[[#This Row],[SUBTOTAL]]+TablaVentas[[#This Row],[IGV]]</f>
        <v>181.64988183165539</v>
      </c>
    </row>
    <row r="9451" spans="1:11" x14ac:dyDescent="0.25">
      <c r="A9451" t="s">
        <v>9460</v>
      </c>
      <c r="B9451" s="6">
        <v>46148</v>
      </c>
      <c r="C9451" t="s">
        <v>10013</v>
      </c>
      <c r="D9451" t="s">
        <v>10022</v>
      </c>
      <c r="E9451">
        <v>17</v>
      </c>
      <c r="F9451">
        <f>+_xlfn.XLOOKUP(TablaVentas[[#This Row],[PRODUCTO FINANCIERO]],TablaPrecios[PRODUCTO FINANCIERO],TablaPrecios[PRECIO UNIT],0)</f>
        <v>20.9</v>
      </c>
      <c r="G9451" s="2">
        <f>+TablaVentas[[#This Row],[CANTIDAD]]*TablaVentas[[#This Row],[PRECIO UNITARIO]]</f>
        <v>355.29999999999995</v>
      </c>
      <c r="H9451" s="1">
        <f t="shared" ca="1" si="147"/>
        <v>0.19918497226084811</v>
      </c>
      <c r="I9451" s="2">
        <f ca="1">+TablaVentas[[#This Row],[VENTAL TOTAL]]-TablaVentas[[#This Row],[VENTAL TOTAL]]*TablaVentas[[#This Row],[DESCUENTO]]</f>
        <v>284.52957935572061</v>
      </c>
      <c r="J9451" s="2">
        <f ca="1">0.18*TablaVentas[[#This Row],[SUBTOTAL]]</f>
        <v>51.215324284029705</v>
      </c>
      <c r="K9451" s="2">
        <f ca="1">+TablaVentas[[#This Row],[SUBTOTAL]]+TablaVentas[[#This Row],[IGV]]</f>
        <v>335.74490363975031</v>
      </c>
    </row>
    <row r="9452" spans="1:11" x14ac:dyDescent="0.25">
      <c r="A9452" t="s">
        <v>9461</v>
      </c>
      <c r="B9452" s="6">
        <v>46170</v>
      </c>
      <c r="C9452" t="s">
        <v>10011</v>
      </c>
      <c r="D9452" t="s">
        <v>10022</v>
      </c>
      <c r="E9452">
        <v>17</v>
      </c>
      <c r="F9452">
        <f>+_xlfn.XLOOKUP(TablaVentas[[#This Row],[PRODUCTO FINANCIERO]],TablaPrecios[PRODUCTO FINANCIERO],TablaPrecios[PRECIO UNIT],0)</f>
        <v>20.9</v>
      </c>
      <c r="G9452" s="2">
        <f>+TablaVentas[[#This Row],[CANTIDAD]]*TablaVentas[[#This Row],[PRECIO UNITARIO]]</f>
        <v>355.29999999999995</v>
      </c>
      <c r="H9452" s="1">
        <f t="shared" ca="1" si="147"/>
        <v>0.13746534823869885</v>
      </c>
      <c r="I9452" s="2">
        <f ca="1">+TablaVentas[[#This Row],[VENTAL TOTAL]]-TablaVentas[[#This Row],[VENTAL TOTAL]]*TablaVentas[[#This Row],[DESCUENTO]]</f>
        <v>306.45856177079025</v>
      </c>
      <c r="J9452" s="2">
        <f ca="1">0.18*TablaVentas[[#This Row],[SUBTOTAL]]</f>
        <v>55.162541118742247</v>
      </c>
      <c r="K9452" s="2">
        <f ca="1">+TablaVentas[[#This Row],[SUBTOTAL]]+TablaVentas[[#This Row],[IGV]]</f>
        <v>361.62110288953249</v>
      </c>
    </row>
    <row r="9453" spans="1:11" x14ac:dyDescent="0.25">
      <c r="A9453" t="s">
        <v>9462</v>
      </c>
      <c r="B9453" s="6">
        <v>45338</v>
      </c>
      <c r="C9453" t="s">
        <v>10012</v>
      </c>
      <c r="D9453" t="s">
        <v>10017</v>
      </c>
      <c r="E9453">
        <v>8</v>
      </c>
      <c r="F9453">
        <f>+_xlfn.XLOOKUP(TablaVentas[[#This Row],[PRODUCTO FINANCIERO]],TablaPrecios[PRODUCTO FINANCIERO],TablaPrecios[PRECIO UNIT],0)</f>
        <v>9.9</v>
      </c>
      <c r="G9453" s="2">
        <f>+TablaVentas[[#This Row],[CANTIDAD]]*TablaVentas[[#This Row],[PRECIO UNITARIO]]</f>
        <v>79.2</v>
      </c>
      <c r="H9453" s="1">
        <f t="shared" ca="1" si="147"/>
        <v>0.10117543333972148</v>
      </c>
      <c r="I9453" s="2">
        <f ca="1">+TablaVentas[[#This Row],[VENTAL TOTAL]]-TablaVentas[[#This Row],[VENTAL TOTAL]]*TablaVentas[[#This Row],[DESCUENTO]]</f>
        <v>71.18690567949406</v>
      </c>
      <c r="J9453" s="2">
        <f ca="1">0.18*TablaVentas[[#This Row],[SUBTOTAL]]</f>
        <v>12.813643022308931</v>
      </c>
      <c r="K9453" s="2">
        <f ca="1">+TablaVentas[[#This Row],[SUBTOTAL]]+TablaVentas[[#This Row],[IGV]]</f>
        <v>84.000548701802984</v>
      </c>
    </row>
    <row r="9454" spans="1:11" x14ac:dyDescent="0.25">
      <c r="A9454" t="s">
        <v>9463</v>
      </c>
      <c r="B9454" s="6">
        <v>46369</v>
      </c>
      <c r="C9454" t="s">
        <v>10016</v>
      </c>
      <c r="D9454" t="s">
        <v>10017</v>
      </c>
      <c r="E9454">
        <v>6</v>
      </c>
      <c r="F9454">
        <f>+_xlfn.XLOOKUP(TablaVentas[[#This Row],[PRODUCTO FINANCIERO]],TablaPrecios[PRODUCTO FINANCIERO],TablaPrecios[PRECIO UNIT],0)</f>
        <v>9.9</v>
      </c>
      <c r="G9454" s="2">
        <f>+TablaVentas[[#This Row],[CANTIDAD]]*TablaVentas[[#This Row],[PRECIO UNITARIO]]</f>
        <v>59.400000000000006</v>
      </c>
      <c r="H9454" s="1">
        <f t="shared" ca="1" si="147"/>
        <v>0.16766262498754372</v>
      </c>
      <c r="I9454" s="2">
        <f ca="1">+TablaVentas[[#This Row],[VENTAL TOTAL]]-TablaVentas[[#This Row],[VENTAL TOTAL]]*TablaVentas[[#This Row],[DESCUENTO]]</f>
        <v>49.440840075739906</v>
      </c>
      <c r="J9454" s="2">
        <f ca="1">0.18*TablaVentas[[#This Row],[SUBTOTAL]]</f>
        <v>8.8993512136331834</v>
      </c>
      <c r="K9454" s="2">
        <f ca="1">+TablaVentas[[#This Row],[SUBTOTAL]]+TablaVentas[[#This Row],[IGV]]</f>
        <v>58.340191289373088</v>
      </c>
    </row>
    <row r="9455" spans="1:11" x14ac:dyDescent="0.25">
      <c r="A9455" t="s">
        <v>9464</v>
      </c>
      <c r="B9455" s="6">
        <v>45878</v>
      </c>
      <c r="C9455" t="s">
        <v>10012</v>
      </c>
      <c r="D9455" t="s">
        <v>10017</v>
      </c>
      <c r="E9455">
        <v>18</v>
      </c>
      <c r="F9455">
        <f>+_xlfn.XLOOKUP(TablaVentas[[#This Row],[PRODUCTO FINANCIERO]],TablaPrecios[PRODUCTO FINANCIERO],TablaPrecios[PRECIO UNIT],0)</f>
        <v>9.9</v>
      </c>
      <c r="G9455" s="2">
        <f>+TablaVentas[[#This Row],[CANTIDAD]]*TablaVentas[[#This Row],[PRECIO UNITARIO]]</f>
        <v>178.20000000000002</v>
      </c>
      <c r="H9455" s="1">
        <f t="shared" ca="1" si="147"/>
        <v>0.14387616128986233</v>
      </c>
      <c r="I9455" s="2">
        <f ca="1">+TablaVentas[[#This Row],[VENTAL TOTAL]]-TablaVentas[[#This Row],[VENTAL TOTAL]]*TablaVentas[[#This Row],[DESCUENTO]]</f>
        <v>152.56126805814654</v>
      </c>
      <c r="J9455" s="2">
        <f ca="1">0.18*TablaVentas[[#This Row],[SUBTOTAL]]</f>
        <v>27.461028250466377</v>
      </c>
      <c r="K9455" s="2">
        <f ca="1">+TablaVentas[[#This Row],[SUBTOTAL]]+TablaVentas[[#This Row],[IGV]]</f>
        <v>180.02229630861291</v>
      </c>
    </row>
    <row r="9456" spans="1:11" x14ac:dyDescent="0.25">
      <c r="A9456" t="s">
        <v>9465</v>
      </c>
      <c r="B9456" s="6">
        <v>46012</v>
      </c>
      <c r="C9456" t="s">
        <v>10015</v>
      </c>
      <c r="D9456" t="s">
        <v>10019</v>
      </c>
      <c r="E9456">
        <v>11</v>
      </c>
      <c r="F9456">
        <f>+_xlfn.XLOOKUP(TablaVentas[[#This Row],[PRODUCTO FINANCIERO]],TablaPrecios[PRODUCTO FINANCIERO],TablaPrecios[PRECIO UNIT],0)</f>
        <v>9.9</v>
      </c>
      <c r="G9456" s="2">
        <f>+TablaVentas[[#This Row],[CANTIDAD]]*TablaVentas[[#This Row],[PRECIO UNITARIO]]</f>
        <v>108.9</v>
      </c>
      <c r="H9456" s="1">
        <f t="shared" ca="1" si="147"/>
        <v>0.11081120212080488</v>
      </c>
      <c r="I9456" s="2">
        <f ca="1">+TablaVentas[[#This Row],[VENTAL TOTAL]]-TablaVentas[[#This Row],[VENTAL TOTAL]]*TablaVentas[[#This Row],[DESCUENTO]]</f>
        <v>96.832660089044353</v>
      </c>
      <c r="J9456" s="2">
        <f ca="1">0.18*TablaVentas[[#This Row],[SUBTOTAL]]</f>
        <v>17.429878816027983</v>
      </c>
      <c r="K9456" s="2">
        <f ca="1">+TablaVentas[[#This Row],[SUBTOTAL]]+TablaVentas[[#This Row],[IGV]]</f>
        <v>114.26253890507233</v>
      </c>
    </row>
    <row r="9457" spans="1:11" x14ac:dyDescent="0.25">
      <c r="A9457" t="s">
        <v>9466</v>
      </c>
      <c r="B9457" s="6">
        <v>46342</v>
      </c>
      <c r="C9457" t="s">
        <v>10012</v>
      </c>
      <c r="D9457" t="s">
        <v>10019</v>
      </c>
      <c r="E9457">
        <v>9</v>
      </c>
      <c r="F9457">
        <f>+_xlfn.XLOOKUP(TablaVentas[[#This Row],[PRODUCTO FINANCIERO]],TablaPrecios[PRODUCTO FINANCIERO],TablaPrecios[PRECIO UNIT],0)</f>
        <v>9.9</v>
      </c>
      <c r="G9457" s="2">
        <f>+TablaVentas[[#This Row],[CANTIDAD]]*TablaVentas[[#This Row],[PRECIO UNITARIO]]</f>
        <v>89.100000000000009</v>
      </c>
      <c r="H9457" s="1">
        <f t="shared" ca="1" si="147"/>
        <v>0.1433443123371903</v>
      </c>
      <c r="I9457" s="2">
        <f ca="1">+TablaVentas[[#This Row],[VENTAL TOTAL]]-TablaVentas[[#This Row],[VENTAL TOTAL]]*TablaVentas[[#This Row],[DESCUENTO]]</f>
        <v>76.328021770756351</v>
      </c>
      <c r="J9457" s="2">
        <f ca="1">0.18*TablaVentas[[#This Row],[SUBTOTAL]]</f>
        <v>13.739043918736142</v>
      </c>
      <c r="K9457" s="2">
        <f ca="1">+TablaVentas[[#This Row],[SUBTOTAL]]+TablaVentas[[#This Row],[IGV]]</f>
        <v>90.067065689492495</v>
      </c>
    </row>
    <row r="9458" spans="1:11" x14ac:dyDescent="0.25">
      <c r="A9458" t="s">
        <v>9467</v>
      </c>
      <c r="B9458" s="6">
        <v>46124</v>
      </c>
      <c r="C9458" t="s">
        <v>10011</v>
      </c>
      <c r="D9458" t="s">
        <v>10019</v>
      </c>
      <c r="E9458">
        <v>13</v>
      </c>
      <c r="F9458">
        <f>+_xlfn.XLOOKUP(TablaVentas[[#This Row],[PRODUCTO FINANCIERO]],TablaPrecios[PRODUCTO FINANCIERO],TablaPrecios[PRECIO UNIT],0)</f>
        <v>9.9</v>
      </c>
      <c r="G9458" s="2">
        <f>+TablaVentas[[#This Row],[CANTIDAD]]*TablaVentas[[#This Row],[PRECIO UNITARIO]]</f>
        <v>128.70000000000002</v>
      </c>
      <c r="H9458" s="1">
        <f t="shared" ca="1" si="147"/>
        <v>0.14760991137601093</v>
      </c>
      <c r="I9458" s="2">
        <f ca="1">+TablaVentas[[#This Row],[VENTAL TOTAL]]-TablaVentas[[#This Row],[VENTAL TOTAL]]*TablaVentas[[#This Row],[DESCUENTO]]</f>
        <v>109.70260440590741</v>
      </c>
      <c r="J9458" s="2">
        <f ca="1">0.18*TablaVentas[[#This Row],[SUBTOTAL]]</f>
        <v>19.746468793063332</v>
      </c>
      <c r="K9458" s="2">
        <f ca="1">+TablaVentas[[#This Row],[SUBTOTAL]]+TablaVentas[[#This Row],[IGV]]</f>
        <v>129.44907319897075</v>
      </c>
    </row>
    <row r="9459" spans="1:11" x14ac:dyDescent="0.25">
      <c r="A9459" t="s">
        <v>9468</v>
      </c>
      <c r="B9459" s="6">
        <v>45370</v>
      </c>
      <c r="C9459" t="s">
        <v>10015</v>
      </c>
      <c r="D9459" t="s">
        <v>10020</v>
      </c>
      <c r="E9459">
        <v>19</v>
      </c>
      <c r="F9459">
        <f>+_xlfn.XLOOKUP(TablaVentas[[#This Row],[PRODUCTO FINANCIERO]],TablaPrecios[PRODUCTO FINANCIERO],TablaPrecios[PRECIO UNIT],0)</f>
        <v>14.9</v>
      </c>
      <c r="G9459" s="2">
        <f>+TablaVentas[[#This Row],[CANTIDAD]]*TablaVentas[[#This Row],[PRECIO UNITARIO]]</f>
        <v>283.10000000000002</v>
      </c>
      <c r="H9459" s="1">
        <f t="shared" ca="1" si="147"/>
        <v>0.16489236951022379</v>
      </c>
      <c r="I9459" s="2">
        <f ca="1">+TablaVentas[[#This Row],[VENTAL TOTAL]]-TablaVentas[[#This Row],[VENTAL TOTAL]]*TablaVentas[[#This Row],[DESCUENTO]]</f>
        <v>236.41897019165566</v>
      </c>
      <c r="J9459" s="2">
        <f ca="1">0.18*TablaVentas[[#This Row],[SUBTOTAL]]</f>
        <v>42.555414634498014</v>
      </c>
      <c r="K9459" s="2">
        <f ca="1">+TablaVentas[[#This Row],[SUBTOTAL]]+TablaVentas[[#This Row],[IGV]]</f>
        <v>278.97438482615365</v>
      </c>
    </row>
    <row r="9460" spans="1:11" x14ac:dyDescent="0.25">
      <c r="A9460" t="s">
        <v>9469</v>
      </c>
      <c r="B9460" s="6">
        <v>45640</v>
      </c>
      <c r="C9460" t="s">
        <v>10011</v>
      </c>
      <c r="D9460" t="s">
        <v>10017</v>
      </c>
      <c r="E9460">
        <v>16</v>
      </c>
      <c r="F9460">
        <f>+_xlfn.XLOOKUP(TablaVentas[[#This Row],[PRODUCTO FINANCIERO]],TablaPrecios[PRODUCTO FINANCIERO],TablaPrecios[PRECIO UNIT],0)</f>
        <v>9.9</v>
      </c>
      <c r="G9460" s="2">
        <f>+TablaVentas[[#This Row],[CANTIDAD]]*TablaVentas[[#This Row],[PRECIO UNITARIO]]</f>
        <v>158.4</v>
      </c>
      <c r="H9460" s="1">
        <f t="shared" ca="1" si="147"/>
        <v>0.1504146852797435</v>
      </c>
      <c r="I9460" s="2">
        <f ca="1">+TablaVentas[[#This Row],[VENTAL TOTAL]]-TablaVentas[[#This Row],[VENTAL TOTAL]]*TablaVentas[[#This Row],[DESCUENTO]]</f>
        <v>134.57431385168863</v>
      </c>
      <c r="J9460" s="2">
        <f ca="1">0.18*TablaVentas[[#This Row],[SUBTOTAL]]</f>
        <v>24.223376493303952</v>
      </c>
      <c r="K9460" s="2">
        <f ca="1">+TablaVentas[[#This Row],[SUBTOTAL]]+TablaVentas[[#This Row],[IGV]]</f>
        <v>158.79769034499259</v>
      </c>
    </row>
    <row r="9461" spans="1:11" x14ac:dyDescent="0.25">
      <c r="A9461" t="s">
        <v>9470</v>
      </c>
      <c r="B9461" s="6">
        <v>45788</v>
      </c>
      <c r="C9461" t="s">
        <v>10015</v>
      </c>
      <c r="D9461" t="s">
        <v>10018</v>
      </c>
      <c r="E9461">
        <v>3</v>
      </c>
      <c r="F9461">
        <f>+_xlfn.XLOOKUP(TablaVentas[[#This Row],[PRODUCTO FINANCIERO]],TablaPrecios[PRODUCTO FINANCIERO],TablaPrecios[PRECIO UNIT],0)</f>
        <v>14.9</v>
      </c>
      <c r="G9461" s="2">
        <f>+TablaVentas[[#This Row],[CANTIDAD]]*TablaVentas[[#This Row],[PRECIO UNITARIO]]</f>
        <v>44.7</v>
      </c>
      <c r="H9461" s="1">
        <f t="shared" ca="1" si="147"/>
        <v>0.19956068478870764</v>
      </c>
      <c r="I9461" s="2">
        <f ca="1">+TablaVentas[[#This Row],[VENTAL TOTAL]]-TablaVentas[[#This Row],[VENTAL TOTAL]]*TablaVentas[[#This Row],[DESCUENTO]]</f>
        <v>35.779637389944767</v>
      </c>
      <c r="J9461" s="2">
        <f ca="1">0.18*TablaVentas[[#This Row],[SUBTOTAL]]</f>
        <v>6.4403347301900578</v>
      </c>
      <c r="K9461" s="2">
        <f ca="1">+TablaVentas[[#This Row],[SUBTOTAL]]+TablaVentas[[#This Row],[IGV]]</f>
        <v>42.219972120134827</v>
      </c>
    </row>
    <row r="9462" spans="1:11" x14ac:dyDescent="0.25">
      <c r="A9462" t="s">
        <v>9471</v>
      </c>
      <c r="B9462" s="6">
        <v>46302</v>
      </c>
      <c r="C9462" t="s">
        <v>10016</v>
      </c>
      <c r="D9462" t="s">
        <v>10019</v>
      </c>
      <c r="E9462">
        <v>8</v>
      </c>
      <c r="F9462">
        <f>+_xlfn.XLOOKUP(TablaVentas[[#This Row],[PRODUCTO FINANCIERO]],TablaPrecios[PRODUCTO FINANCIERO],TablaPrecios[PRECIO UNIT],0)</f>
        <v>9.9</v>
      </c>
      <c r="G9462" s="2">
        <f>+TablaVentas[[#This Row],[CANTIDAD]]*TablaVentas[[#This Row],[PRECIO UNITARIO]]</f>
        <v>79.2</v>
      </c>
      <c r="H9462" s="1">
        <f t="shared" ca="1" si="147"/>
        <v>0.19763451834286189</v>
      </c>
      <c r="I9462" s="2">
        <f ca="1">+TablaVentas[[#This Row],[VENTAL TOTAL]]-TablaVentas[[#This Row],[VENTAL TOTAL]]*TablaVentas[[#This Row],[DESCUENTO]]</f>
        <v>63.547346147245342</v>
      </c>
      <c r="J9462" s="2">
        <f ca="1">0.18*TablaVentas[[#This Row],[SUBTOTAL]]</f>
        <v>11.438522306504161</v>
      </c>
      <c r="K9462" s="2">
        <f ca="1">+TablaVentas[[#This Row],[SUBTOTAL]]+TablaVentas[[#This Row],[IGV]]</f>
        <v>74.985868453749504</v>
      </c>
    </row>
    <row r="9463" spans="1:11" x14ac:dyDescent="0.25">
      <c r="A9463" t="s">
        <v>9472</v>
      </c>
      <c r="B9463" s="6">
        <v>45682</v>
      </c>
      <c r="C9463" t="s">
        <v>10013</v>
      </c>
      <c r="D9463" t="s">
        <v>10018</v>
      </c>
      <c r="E9463">
        <v>15</v>
      </c>
      <c r="F9463">
        <f>+_xlfn.XLOOKUP(TablaVentas[[#This Row],[PRODUCTO FINANCIERO]],TablaPrecios[PRODUCTO FINANCIERO],TablaPrecios[PRECIO UNIT],0)</f>
        <v>14.9</v>
      </c>
      <c r="G9463" s="2">
        <f>+TablaVentas[[#This Row],[CANTIDAD]]*TablaVentas[[#This Row],[PRECIO UNITARIO]]</f>
        <v>223.5</v>
      </c>
      <c r="H9463" s="1">
        <f t="shared" ca="1" si="147"/>
        <v>0.17457873547884842</v>
      </c>
      <c r="I9463" s="2">
        <f ca="1">+TablaVentas[[#This Row],[VENTAL TOTAL]]-TablaVentas[[#This Row],[VENTAL TOTAL]]*TablaVentas[[#This Row],[DESCUENTO]]</f>
        <v>184.48165262047738</v>
      </c>
      <c r="J9463" s="2">
        <f ca="1">0.18*TablaVentas[[#This Row],[SUBTOTAL]]</f>
        <v>33.206697471685928</v>
      </c>
      <c r="K9463" s="2">
        <f ca="1">+TablaVentas[[#This Row],[SUBTOTAL]]+TablaVentas[[#This Row],[IGV]]</f>
        <v>217.68835009216332</v>
      </c>
    </row>
    <row r="9464" spans="1:11" x14ac:dyDescent="0.25">
      <c r="A9464" t="s">
        <v>9473</v>
      </c>
      <c r="B9464" s="6">
        <v>46361</v>
      </c>
      <c r="C9464" t="s">
        <v>10013</v>
      </c>
      <c r="D9464" t="s">
        <v>10020</v>
      </c>
      <c r="E9464">
        <v>20</v>
      </c>
      <c r="F9464">
        <f>+_xlfn.XLOOKUP(TablaVentas[[#This Row],[PRODUCTO FINANCIERO]],TablaPrecios[PRODUCTO FINANCIERO],TablaPrecios[PRECIO UNIT],0)</f>
        <v>14.9</v>
      </c>
      <c r="G9464" s="2">
        <f>+TablaVentas[[#This Row],[CANTIDAD]]*TablaVentas[[#This Row],[PRECIO UNITARIO]]</f>
        <v>298</v>
      </c>
      <c r="H9464" s="1">
        <f t="shared" ca="1" si="147"/>
        <v>0.16573346085521939</v>
      </c>
      <c r="I9464" s="2">
        <f ca="1">+TablaVentas[[#This Row],[VENTAL TOTAL]]-TablaVentas[[#This Row],[VENTAL TOTAL]]*TablaVentas[[#This Row],[DESCUENTO]]</f>
        <v>248.61142866514462</v>
      </c>
      <c r="J9464" s="2">
        <f ca="1">0.18*TablaVentas[[#This Row],[SUBTOTAL]]</f>
        <v>44.750057159726026</v>
      </c>
      <c r="K9464" s="2">
        <f ca="1">+TablaVentas[[#This Row],[SUBTOTAL]]+TablaVentas[[#This Row],[IGV]]</f>
        <v>293.36148582487067</v>
      </c>
    </row>
    <row r="9465" spans="1:11" x14ac:dyDescent="0.25">
      <c r="A9465" t="s">
        <v>9474</v>
      </c>
      <c r="B9465" s="6">
        <v>45949</v>
      </c>
      <c r="C9465" t="s">
        <v>10012</v>
      </c>
      <c r="D9465" t="s">
        <v>10020</v>
      </c>
      <c r="E9465">
        <v>18</v>
      </c>
      <c r="F9465">
        <f>+_xlfn.XLOOKUP(TablaVentas[[#This Row],[PRODUCTO FINANCIERO]],TablaPrecios[PRODUCTO FINANCIERO],TablaPrecios[PRECIO UNIT],0)</f>
        <v>14.9</v>
      </c>
      <c r="G9465" s="2">
        <f>+TablaVentas[[#This Row],[CANTIDAD]]*TablaVentas[[#This Row],[PRECIO UNITARIO]]</f>
        <v>268.2</v>
      </c>
      <c r="H9465" s="1">
        <f t="shared" ca="1" si="147"/>
        <v>0.11110692474912134</v>
      </c>
      <c r="I9465" s="2">
        <f ca="1">+TablaVentas[[#This Row],[VENTAL TOTAL]]-TablaVentas[[#This Row],[VENTAL TOTAL]]*TablaVentas[[#This Row],[DESCUENTO]]</f>
        <v>238.40112278228565</v>
      </c>
      <c r="J9465" s="2">
        <f ca="1">0.18*TablaVentas[[#This Row],[SUBTOTAL]]</f>
        <v>42.912202100811413</v>
      </c>
      <c r="K9465" s="2">
        <f ca="1">+TablaVentas[[#This Row],[SUBTOTAL]]+TablaVentas[[#This Row],[IGV]]</f>
        <v>281.31332488309704</v>
      </c>
    </row>
    <row r="9466" spans="1:11" x14ac:dyDescent="0.25">
      <c r="A9466" t="s">
        <v>9475</v>
      </c>
      <c r="B9466" s="6">
        <v>45866</v>
      </c>
      <c r="C9466" t="s">
        <v>10014</v>
      </c>
      <c r="D9466" t="s">
        <v>10022</v>
      </c>
      <c r="E9466">
        <v>4</v>
      </c>
      <c r="F9466">
        <f>+_xlfn.XLOOKUP(TablaVentas[[#This Row],[PRODUCTO FINANCIERO]],TablaPrecios[PRODUCTO FINANCIERO],TablaPrecios[PRECIO UNIT],0)</f>
        <v>20.9</v>
      </c>
      <c r="G9466" s="2">
        <f>+TablaVentas[[#This Row],[CANTIDAD]]*TablaVentas[[#This Row],[PRECIO UNITARIO]]</f>
        <v>83.6</v>
      </c>
      <c r="H9466" s="1">
        <f t="shared" ca="1" si="147"/>
        <v>0.18014642369630329</v>
      </c>
      <c r="I9466" s="2">
        <f ca="1">+TablaVentas[[#This Row],[VENTAL TOTAL]]-TablaVentas[[#This Row],[VENTAL TOTAL]]*TablaVentas[[#This Row],[DESCUENTO]]</f>
        <v>68.539758978989042</v>
      </c>
      <c r="J9466" s="2">
        <f ca="1">0.18*TablaVentas[[#This Row],[SUBTOTAL]]</f>
        <v>12.337156616218028</v>
      </c>
      <c r="K9466" s="2">
        <f ca="1">+TablaVentas[[#This Row],[SUBTOTAL]]+TablaVentas[[#This Row],[IGV]]</f>
        <v>80.876915595207066</v>
      </c>
    </row>
    <row r="9467" spans="1:11" x14ac:dyDescent="0.25">
      <c r="A9467" t="s">
        <v>9476</v>
      </c>
      <c r="B9467" s="6">
        <v>46143</v>
      </c>
      <c r="C9467" t="s">
        <v>10016</v>
      </c>
      <c r="D9467" t="s">
        <v>10017</v>
      </c>
      <c r="E9467">
        <v>12</v>
      </c>
      <c r="F9467">
        <f>+_xlfn.XLOOKUP(TablaVentas[[#This Row],[PRODUCTO FINANCIERO]],TablaPrecios[PRODUCTO FINANCIERO],TablaPrecios[PRECIO UNIT],0)</f>
        <v>9.9</v>
      </c>
      <c r="G9467" s="2">
        <f>+TablaVentas[[#This Row],[CANTIDAD]]*TablaVentas[[#This Row],[PRECIO UNITARIO]]</f>
        <v>118.80000000000001</v>
      </c>
      <c r="H9467" s="1">
        <f t="shared" ca="1" si="147"/>
        <v>0.12298144663100025</v>
      </c>
      <c r="I9467" s="2">
        <f ca="1">+TablaVentas[[#This Row],[VENTAL TOTAL]]-TablaVentas[[#This Row],[VENTAL TOTAL]]*TablaVentas[[#This Row],[DESCUENTO]]</f>
        <v>104.18980414023719</v>
      </c>
      <c r="J9467" s="2">
        <f ca="1">0.18*TablaVentas[[#This Row],[SUBTOTAL]]</f>
        <v>18.754164745242694</v>
      </c>
      <c r="K9467" s="2">
        <f ca="1">+TablaVentas[[#This Row],[SUBTOTAL]]+TablaVentas[[#This Row],[IGV]]</f>
        <v>122.94396888547988</v>
      </c>
    </row>
    <row r="9468" spans="1:11" x14ac:dyDescent="0.25">
      <c r="A9468" t="s">
        <v>9477</v>
      </c>
      <c r="B9468" s="6">
        <v>45786</v>
      </c>
      <c r="C9468" t="s">
        <v>10011</v>
      </c>
      <c r="D9468" t="s">
        <v>10022</v>
      </c>
      <c r="E9468">
        <v>14</v>
      </c>
      <c r="F9468">
        <f>+_xlfn.XLOOKUP(TablaVentas[[#This Row],[PRODUCTO FINANCIERO]],TablaPrecios[PRODUCTO FINANCIERO],TablaPrecios[PRECIO UNIT],0)</f>
        <v>20.9</v>
      </c>
      <c r="G9468" s="2">
        <f>+TablaVentas[[#This Row],[CANTIDAD]]*TablaVentas[[#This Row],[PRECIO UNITARIO]]</f>
        <v>292.59999999999997</v>
      </c>
      <c r="H9468" s="1">
        <f t="shared" ca="1" si="147"/>
        <v>0.12406929969565274</v>
      </c>
      <c r="I9468" s="2">
        <f ca="1">+TablaVentas[[#This Row],[VENTAL TOTAL]]-TablaVentas[[#This Row],[VENTAL TOTAL]]*TablaVentas[[#This Row],[DESCUENTO]]</f>
        <v>256.29732290905196</v>
      </c>
      <c r="J9468" s="2">
        <f ca="1">0.18*TablaVentas[[#This Row],[SUBTOTAL]]</f>
        <v>46.133518123629351</v>
      </c>
      <c r="K9468" s="2">
        <f ca="1">+TablaVentas[[#This Row],[SUBTOTAL]]+TablaVentas[[#This Row],[IGV]]</f>
        <v>302.43084103268131</v>
      </c>
    </row>
    <row r="9469" spans="1:11" x14ac:dyDescent="0.25">
      <c r="A9469" t="s">
        <v>9478</v>
      </c>
      <c r="B9469" s="6">
        <v>45450</v>
      </c>
      <c r="C9469" t="s">
        <v>10011</v>
      </c>
      <c r="D9469" t="s">
        <v>10019</v>
      </c>
      <c r="E9469">
        <v>9</v>
      </c>
      <c r="F9469">
        <f>+_xlfn.XLOOKUP(TablaVentas[[#This Row],[PRODUCTO FINANCIERO]],TablaPrecios[PRODUCTO FINANCIERO],TablaPrecios[PRECIO UNIT],0)</f>
        <v>9.9</v>
      </c>
      <c r="G9469" s="2">
        <f>+TablaVentas[[#This Row],[CANTIDAD]]*TablaVentas[[#This Row],[PRECIO UNITARIO]]</f>
        <v>89.100000000000009</v>
      </c>
      <c r="H9469" s="1">
        <f t="shared" ca="1" si="147"/>
        <v>0.16825439630593936</v>
      </c>
      <c r="I9469" s="2">
        <f ca="1">+TablaVentas[[#This Row],[VENTAL TOTAL]]-TablaVentas[[#This Row],[VENTAL TOTAL]]*TablaVentas[[#This Row],[DESCUENTO]]</f>
        <v>74.108533289140809</v>
      </c>
      <c r="J9469" s="2">
        <f ca="1">0.18*TablaVentas[[#This Row],[SUBTOTAL]]</f>
        <v>13.339535992045345</v>
      </c>
      <c r="K9469" s="2">
        <f ca="1">+TablaVentas[[#This Row],[SUBTOTAL]]+TablaVentas[[#This Row],[IGV]]</f>
        <v>87.44806928118615</v>
      </c>
    </row>
    <row r="9470" spans="1:11" x14ac:dyDescent="0.25">
      <c r="A9470" t="s">
        <v>9479</v>
      </c>
      <c r="B9470" s="6">
        <v>45987</v>
      </c>
      <c r="C9470" t="s">
        <v>10016</v>
      </c>
      <c r="D9470" t="s">
        <v>10022</v>
      </c>
      <c r="E9470">
        <v>8</v>
      </c>
      <c r="F9470">
        <f>+_xlfn.XLOOKUP(TablaVentas[[#This Row],[PRODUCTO FINANCIERO]],TablaPrecios[PRODUCTO FINANCIERO],TablaPrecios[PRECIO UNIT],0)</f>
        <v>20.9</v>
      </c>
      <c r="G9470" s="2">
        <f>+TablaVentas[[#This Row],[CANTIDAD]]*TablaVentas[[#This Row],[PRECIO UNITARIO]]</f>
        <v>167.2</v>
      </c>
      <c r="H9470" s="1">
        <f t="shared" ca="1" si="147"/>
        <v>0.14211616961431617</v>
      </c>
      <c r="I9470" s="2">
        <f ca="1">+TablaVentas[[#This Row],[VENTAL TOTAL]]-TablaVentas[[#This Row],[VENTAL TOTAL]]*TablaVentas[[#This Row],[DESCUENTO]]</f>
        <v>143.43817644048633</v>
      </c>
      <c r="J9470" s="2">
        <f ca="1">0.18*TablaVentas[[#This Row],[SUBTOTAL]]</f>
        <v>25.818871759287539</v>
      </c>
      <c r="K9470" s="2">
        <f ca="1">+TablaVentas[[#This Row],[SUBTOTAL]]+TablaVentas[[#This Row],[IGV]]</f>
        <v>169.25704819977386</v>
      </c>
    </row>
    <row r="9471" spans="1:11" x14ac:dyDescent="0.25">
      <c r="A9471" t="s">
        <v>9480</v>
      </c>
      <c r="B9471" s="6">
        <v>45418</v>
      </c>
      <c r="C9471" t="s">
        <v>10015</v>
      </c>
      <c r="D9471" t="s">
        <v>10020</v>
      </c>
      <c r="E9471">
        <v>10</v>
      </c>
      <c r="F9471">
        <f>+_xlfn.XLOOKUP(TablaVentas[[#This Row],[PRODUCTO FINANCIERO]],TablaPrecios[PRODUCTO FINANCIERO],TablaPrecios[PRECIO UNIT],0)</f>
        <v>14.9</v>
      </c>
      <c r="G9471" s="2">
        <f>+TablaVentas[[#This Row],[CANTIDAD]]*TablaVentas[[#This Row],[PRECIO UNITARIO]]</f>
        <v>149</v>
      </c>
      <c r="H9471" s="1">
        <f t="shared" ca="1" si="147"/>
        <v>0.17836380066022575</v>
      </c>
      <c r="I9471" s="2">
        <f ca="1">+TablaVentas[[#This Row],[VENTAL TOTAL]]-TablaVentas[[#This Row],[VENTAL TOTAL]]*TablaVentas[[#This Row],[DESCUENTO]]</f>
        <v>122.42379370162637</v>
      </c>
      <c r="J9471" s="2">
        <f ca="1">0.18*TablaVentas[[#This Row],[SUBTOTAL]]</f>
        <v>22.036282866292744</v>
      </c>
      <c r="K9471" s="2">
        <f ca="1">+TablaVentas[[#This Row],[SUBTOTAL]]+TablaVentas[[#This Row],[IGV]]</f>
        <v>144.46007656791912</v>
      </c>
    </row>
    <row r="9472" spans="1:11" x14ac:dyDescent="0.25">
      <c r="A9472" t="s">
        <v>9481</v>
      </c>
      <c r="B9472" s="6">
        <v>45498</v>
      </c>
      <c r="C9472" t="s">
        <v>10016</v>
      </c>
      <c r="D9472" t="s">
        <v>10019</v>
      </c>
      <c r="E9472">
        <v>3</v>
      </c>
      <c r="F9472">
        <f>+_xlfn.XLOOKUP(TablaVentas[[#This Row],[PRODUCTO FINANCIERO]],TablaPrecios[PRODUCTO FINANCIERO],TablaPrecios[PRECIO UNIT],0)</f>
        <v>9.9</v>
      </c>
      <c r="G9472" s="2">
        <f>+TablaVentas[[#This Row],[CANTIDAD]]*TablaVentas[[#This Row],[PRECIO UNITARIO]]</f>
        <v>29.700000000000003</v>
      </c>
      <c r="H9472" s="1">
        <f t="shared" ca="1" si="147"/>
        <v>0.14930891457672005</v>
      </c>
      <c r="I9472" s="2">
        <f ca="1">+TablaVentas[[#This Row],[VENTAL TOTAL]]-TablaVentas[[#This Row],[VENTAL TOTAL]]*TablaVentas[[#This Row],[DESCUENTO]]</f>
        <v>25.265525237071415</v>
      </c>
      <c r="J9472" s="2">
        <f ca="1">0.18*TablaVentas[[#This Row],[SUBTOTAL]]</f>
        <v>4.5477945426728548</v>
      </c>
      <c r="K9472" s="2">
        <f ca="1">+TablaVentas[[#This Row],[SUBTOTAL]]+TablaVentas[[#This Row],[IGV]]</f>
        <v>29.813319779744269</v>
      </c>
    </row>
    <row r="9473" spans="1:11" x14ac:dyDescent="0.25">
      <c r="A9473" t="s">
        <v>9482</v>
      </c>
      <c r="B9473" s="6">
        <v>45336</v>
      </c>
      <c r="C9473" t="s">
        <v>10012</v>
      </c>
      <c r="D9473" t="s">
        <v>10018</v>
      </c>
      <c r="E9473">
        <v>10</v>
      </c>
      <c r="F9473">
        <f>+_xlfn.XLOOKUP(TablaVentas[[#This Row],[PRODUCTO FINANCIERO]],TablaPrecios[PRODUCTO FINANCIERO],TablaPrecios[PRECIO UNIT],0)</f>
        <v>14.9</v>
      </c>
      <c r="G9473" s="2">
        <f>+TablaVentas[[#This Row],[CANTIDAD]]*TablaVentas[[#This Row],[PRECIO UNITARIO]]</f>
        <v>149</v>
      </c>
      <c r="H9473" s="1">
        <f t="shared" ca="1" si="147"/>
        <v>0.13314780119340361</v>
      </c>
      <c r="I9473" s="2">
        <f ca="1">+TablaVentas[[#This Row],[VENTAL TOTAL]]-TablaVentas[[#This Row],[VENTAL TOTAL]]*TablaVentas[[#This Row],[DESCUENTO]]</f>
        <v>129.16097762218286</v>
      </c>
      <c r="J9473" s="2">
        <f ca="1">0.18*TablaVentas[[#This Row],[SUBTOTAL]]</f>
        <v>23.248975971992913</v>
      </c>
      <c r="K9473" s="2">
        <f ca="1">+TablaVentas[[#This Row],[SUBTOTAL]]+TablaVentas[[#This Row],[IGV]]</f>
        <v>152.40995359417576</v>
      </c>
    </row>
    <row r="9474" spans="1:11" x14ac:dyDescent="0.25">
      <c r="A9474" t="s">
        <v>9483</v>
      </c>
      <c r="B9474" s="6">
        <v>46082</v>
      </c>
      <c r="C9474" t="s">
        <v>10016</v>
      </c>
      <c r="D9474" t="s">
        <v>10022</v>
      </c>
      <c r="E9474">
        <v>11</v>
      </c>
      <c r="F9474">
        <f>+_xlfn.XLOOKUP(TablaVentas[[#This Row],[PRODUCTO FINANCIERO]],TablaPrecios[PRODUCTO FINANCIERO],TablaPrecios[PRECIO UNIT],0)</f>
        <v>20.9</v>
      </c>
      <c r="G9474" s="2">
        <f>+TablaVentas[[#This Row],[CANTIDAD]]*TablaVentas[[#This Row],[PRECIO UNITARIO]]</f>
        <v>229.89999999999998</v>
      </c>
      <c r="H9474" s="1">
        <f t="shared" ref="H9474:H9537" ca="1" si="148">+RAND()*0.1+0.1</f>
        <v>0.19311010896251873</v>
      </c>
      <c r="I9474" s="2">
        <f ca="1">+TablaVentas[[#This Row],[VENTAL TOTAL]]-TablaVentas[[#This Row],[VENTAL TOTAL]]*TablaVentas[[#This Row],[DESCUENTO]]</f>
        <v>185.50398594951693</v>
      </c>
      <c r="J9474" s="2">
        <f ca="1">0.18*TablaVentas[[#This Row],[SUBTOTAL]]</f>
        <v>33.390717470913046</v>
      </c>
      <c r="K9474" s="2">
        <f ca="1">+TablaVentas[[#This Row],[SUBTOTAL]]+TablaVentas[[#This Row],[IGV]]</f>
        <v>218.89470342042998</v>
      </c>
    </row>
    <row r="9475" spans="1:11" x14ac:dyDescent="0.25">
      <c r="A9475" t="s">
        <v>9484</v>
      </c>
      <c r="B9475" s="6">
        <v>46295</v>
      </c>
      <c r="C9475" t="s">
        <v>10015</v>
      </c>
      <c r="D9475" t="s">
        <v>10022</v>
      </c>
      <c r="E9475">
        <v>7</v>
      </c>
      <c r="F9475">
        <f>+_xlfn.XLOOKUP(TablaVentas[[#This Row],[PRODUCTO FINANCIERO]],TablaPrecios[PRODUCTO FINANCIERO],TablaPrecios[PRECIO UNIT],0)</f>
        <v>20.9</v>
      </c>
      <c r="G9475" s="2">
        <f>+TablaVentas[[#This Row],[CANTIDAD]]*TablaVentas[[#This Row],[PRECIO UNITARIO]]</f>
        <v>146.29999999999998</v>
      </c>
      <c r="H9475" s="1">
        <f t="shared" ca="1" si="148"/>
        <v>0.1522471460103024</v>
      </c>
      <c r="I9475" s="2">
        <f ca="1">+TablaVentas[[#This Row],[VENTAL TOTAL]]-TablaVentas[[#This Row],[VENTAL TOTAL]]*TablaVentas[[#This Row],[DESCUENTO]]</f>
        <v>124.02624253869274</v>
      </c>
      <c r="J9475" s="2">
        <f ca="1">0.18*TablaVentas[[#This Row],[SUBTOTAL]]</f>
        <v>22.324723656964693</v>
      </c>
      <c r="K9475" s="2">
        <f ca="1">+TablaVentas[[#This Row],[SUBTOTAL]]+TablaVentas[[#This Row],[IGV]]</f>
        <v>146.35096619565743</v>
      </c>
    </row>
    <row r="9476" spans="1:11" x14ac:dyDescent="0.25">
      <c r="A9476" t="s">
        <v>9485</v>
      </c>
      <c r="B9476" s="6">
        <v>45466</v>
      </c>
      <c r="C9476" t="s">
        <v>10011</v>
      </c>
      <c r="D9476" t="s">
        <v>10020</v>
      </c>
      <c r="E9476">
        <v>10</v>
      </c>
      <c r="F9476">
        <f>+_xlfn.XLOOKUP(TablaVentas[[#This Row],[PRODUCTO FINANCIERO]],TablaPrecios[PRODUCTO FINANCIERO],TablaPrecios[PRECIO UNIT],0)</f>
        <v>14.9</v>
      </c>
      <c r="G9476" s="2">
        <f>+TablaVentas[[#This Row],[CANTIDAD]]*TablaVentas[[#This Row],[PRECIO UNITARIO]]</f>
        <v>149</v>
      </c>
      <c r="H9476" s="1">
        <f t="shared" ca="1" si="148"/>
        <v>0.10451212257146163</v>
      </c>
      <c r="I9476" s="2">
        <f ca="1">+TablaVentas[[#This Row],[VENTAL TOTAL]]-TablaVentas[[#This Row],[VENTAL TOTAL]]*TablaVentas[[#This Row],[DESCUENTO]]</f>
        <v>133.42769373685221</v>
      </c>
      <c r="J9476" s="2">
        <f ca="1">0.18*TablaVentas[[#This Row],[SUBTOTAL]]</f>
        <v>24.016984872633397</v>
      </c>
      <c r="K9476" s="2">
        <f ca="1">+TablaVentas[[#This Row],[SUBTOTAL]]+TablaVentas[[#This Row],[IGV]]</f>
        <v>157.44467860948561</v>
      </c>
    </row>
    <row r="9477" spans="1:11" x14ac:dyDescent="0.25">
      <c r="A9477" t="s">
        <v>9486</v>
      </c>
      <c r="B9477" s="6">
        <v>46119</v>
      </c>
      <c r="C9477" t="s">
        <v>10012</v>
      </c>
      <c r="D9477" t="s">
        <v>10019</v>
      </c>
      <c r="E9477">
        <v>9</v>
      </c>
      <c r="F9477">
        <f>+_xlfn.XLOOKUP(TablaVentas[[#This Row],[PRODUCTO FINANCIERO]],TablaPrecios[PRODUCTO FINANCIERO],TablaPrecios[PRECIO UNIT],0)</f>
        <v>9.9</v>
      </c>
      <c r="G9477" s="2">
        <f>+TablaVentas[[#This Row],[CANTIDAD]]*TablaVentas[[#This Row],[PRECIO UNITARIO]]</f>
        <v>89.100000000000009</v>
      </c>
      <c r="H9477" s="1">
        <f t="shared" ca="1" si="148"/>
        <v>0.16633072649352409</v>
      </c>
      <c r="I9477" s="2">
        <f ca="1">+TablaVentas[[#This Row],[VENTAL TOTAL]]-TablaVentas[[#This Row],[VENTAL TOTAL]]*TablaVentas[[#This Row],[DESCUENTO]]</f>
        <v>74.279932269427007</v>
      </c>
      <c r="J9477" s="2">
        <f ca="1">0.18*TablaVentas[[#This Row],[SUBTOTAL]]</f>
        <v>13.370387808496861</v>
      </c>
      <c r="K9477" s="2">
        <f ca="1">+TablaVentas[[#This Row],[SUBTOTAL]]+TablaVentas[[#This Row],[IGV]]</f>
        <v>87.650320077923865</v>
      </c>
    </row>
    <row r="9478" spans="1:11" x14ac:dyDescent="0.25">
      <c r="A9478" t="s">
        <v>9487</v>
      </c>
      <c r="B9478" s="6">
        <v>45871</v>
      </c>
      <c r="C9478" t="s">
        <v>10011</v>
      </c>
      <c r="D9478" t="s">
        <v>10022</v>
      </c>
      <c r="E9478">
        <v>17</v>
      </c>
      <c r="F9478">
        <f>+_xlfn.XLOOKUP(TablaVentas[[#This Row],[PRODUCTO FINANCIERO]],TablaPrecios[PRODUCTO FINANCIERO],TablaPrecios[PRECIO UNIT],0)</f>
        <v>20.9</v>
      </c>
      <c r="G9478" s="2">
        <f>+TablaVentas[[#This Row],[CANTIDAD]]*TablaVentas[[#This Row],[PRECIO UNITARIO]]</f>
        <v>355.29999999999995</v>
      </c>
      <c r="H9478" s="1">
        <f t="shared" ca="1" si="148"/>
        <v>0.14672476999967607</v>
      </c>
      <c r="I9478" s="2">
        <f ca="1">+TablaVentas[[#This Row],[VENTAL TOTAL]]-TablaVentas[[#This Row],[VENTAL TOTAL]]*TablaVentas[[#This Row],[DESCUENTO]]</f>
        <v>303.16868921911504</v>
      </c>
      <c r="J9478" s="2">
        <f ca="1">0.18*TablaVentas[[#This Row],[SUBTOTAL]]</f>
        <v>54.570364059440706</v>
      </c>
      <c r="K9478" s="2">
        <f ca="1">+TablaVentas[[#This Row],[SUBTOTAL]]+TablaVentas[[#This Row],[IGV]]</f>
        <v>357.73905327855573</v>
      </c>
    </row>
    <row r="9479" spans="1:11" x14ac:dyDescent="0.25">
      <c r="A9479" t="s">
        <v>9488</v>
      </c>
      <c r="B9479" s="6">
        <v>45496</v>
      </c>
      <c r="C9479" t="s">
        <v>10015</v>
      </c>
      <c r="D9479" t="s">
        <v>10017</v>
      </c>
      <c r="E9479">
        <v>12</v>
      </c>
      <c r="F9479">
        <f>+_xlfn.XLOOKUP(TablaVentas[[#This Row],[PRODUCTO FINANCIERO]],TablaPrecios[PRODUCTO FINANCIERO],TablaPrecios[PRECIO UNIT],0)</f>
        <v>9.9</v>
      </c>
      <c r="G9479" s="2">
        <f>+TablaVentas[[#This Row],[CANTIDAD]]*TablaVentas[[#This Row],[PRECIO UNITARIO]]</f>
        <v>118.80000000000001</v>
      </c>
      <c r="H9479" s="1">
        <f t="shared" ca="1" si="148"/>
        <v>0.1817004957514749</v>
      </c>
      <c r="I9479" s="2">
        <f ca="1">+TablaVentas[[#This Row],[VENTAL TOTAL]]-TablaVentas[[#This Row],[VENTAL TOTAL]]*TablaVentas[[#This Row],[DESCUENTO]]</f>
        <v>97.213981104724795</v>
      </c>
      <c r="J9479" s="2">
        <f ca="1">0.18*TablaVentas[[#This Row],[SUBTOTAL]]</f>
        <v>17.498516598850461</v>
      </c>
      <c r="K9479" s="2">
        <f ca="1">+TablaVentas[[#This Row],[SUBTOTAL]]+TablaVentas[[#This Row],[IGV]]</f>
        <v>114.71249770357525</v>
      </c>
    </row>
    <row r="9480" spans="1:11" x14ac:dyDescent="0.25">
      <c r="A9480" t="s">
        <v>9489</v>
      </c>
      <c r="B9480" s="6">
        <v>46041</v>
      </c>
      <c r="C9480" t="s">
        <v>10012</v>
      </c>
      <c r="D9480" t="s">
        <v>10020</v>
      </c>
      <c r="E9480">
        <v>4</v>
      </c>
      <c r="F9480">
        <f>+_xlfn.XLOOKUP(TablaVentas[[#This Row],[PRODUCTO FINANCIERO]],TablaPrecios[PRODUCTO FINANCIERO],TablaPrecios[PRECIO UNIT],0)</f>
        <v>14.9</v>
      </c>
      <c r="G9480" s="2">
        <f>+TablaVentas[[#This Row],[CANTIDAD]]*TablaVentas[[#This Row],[PRECIO UNITARIO]]</f>
        <v>59.6</v>
      </c>
      <c r="H9480" s="1">
        <f t="shared" ca="1" si="148"/>
        <v>0.18429243177537791</v>
      </c>
      <c r="I9480" s="2">
        <f ca="1">+TablaVentas[[#This Row],[VENTAL TOTAL]]-TablaVentas[[#This Row],[VENTAL TOTAL]]*TablaVentas[[#This Row],[DESCUENTO]]</f>
        <v>48.616171066187476</v>
      </c>
      <c r="J9480" s="2">
        <f ca="1">0.18*TablaVentas[[#This Row],[SUBTOTAL]]</f>
        <v>8.7509107919137445</v>
      </c>
      <c r="K9480" s="2">
        <f ca="1">+TablaVentas[[#This Row],[SUBTOTAL]]+TablaVentas[[#This Row],[IGV]]</f>
        <v>57.367081858101223</v>
      </c>
    </row>
    <row r="9481" spans="1:11" x14ac:dyDescent="0.25">
      <c r="A9481" t="s">
        <v>9490</v>
      </c>
      <c r="B9481" s="6">
        <v>45753</v>
      </c>
      <c r="C9481" t="s">
        <v>10011</v>
      </c>
      <c r="D9481" t="s">
        <v>10020</v>
      </c>
      <c r="E9481">
        <v>16</v>
      </c>
      <c r="F9481">
        <f>+_xlfn.XLOOKUP(TablaVentas[[#This Row],[PRODUCTO FINANCIERO]],TablaPrecios[PRODUCTO FINANCIERO],TablaPrecios[PRECIO UNIT],0)</f>
        <v>14.9</v>
      </c>
      <c r="G9481" s="2">
        <f>+TablaVentas[[#This Row],[CANTIDAD]]*TablaVentas[[#This Row],[PRECIO UNITARIO]]</f>
        <v>238.4</v>
      </c>
      <c r="H9481" s="1">
        <f t="shared" ca="1" si="148"/>
        <v>0.18727189194099175</v>
      </c>
      <c r="I9481" s="2">
        <f ca="1">+TablaVentas[[#This Row],[VENTAL TOTAL]]-TablaVentas[[#This Row],[VENTAL TOTAL]]*TablaVentas[[#This Row],[DESCUENTO]]</f>
        <v>193.75438096126757</v>
      </c>
      <c r="J9481" s="2">
        <f ca="1">0.18*TablaVentas[[#This Row],[SUBTOTAL]]</f>
        <v>34.87578857302816</v>
      </c>
      <c r="K9481" s="2">
        <f ca="1">+TablaVentas[[#This Row],[SUBTOTAL]]+TablaVentas[[#This Row],[IGV]]</f>
        <v>228.63016953429573</v>
      </c>
    </row>
    <row r="9482" spans="1:11" x14ac:dyDescent="0.25">
      <c r="A9482" t="s">
        <v>9491</v>
      </c>
      <c r="B9482" s="6">
        <v>45597</v>
      </c>
      <c r="C9482" t="s">
        <v>10013</v>
      </c>
      <c r="D9482" t="s">
        <v>10017</v>
      </c>
      <c r="E9482">
        <v>5</v>
      </c>
      <c r="F9482">
        <f>+_xlfn.XLOOKUP(TablaVentas[[#This Row],[PRODUCTO FINANCIERO]],TablaPrecios[PRODUCTO FINANCIERO],TablaPrecios[PRECIO UNIT],0)</f>
        <v>9.9</v>
      </c>
      <c r="G9482" s="2">
        <f>+TablaVentas[[#This Row],[CANTIDAD]]*TablaVentas[[#This Row],[PRECIO UNITARIO]]</f>
        <v>49.5</v>
      </c>
      <c r="H9482" s="1">
        <f t="shared" ca="1" si="148"/>
        <v>0.15439559763777694</v>
      </c>
      <c r="I9482" s="2">
        <f ca="1">+TablaVentas[[#This Row],[VENTAL TOTAL]]-TablaVentas[[#This Row],[VENTAL TOTAL]]*TablaVentas[[#This Row],[DESCUENTO]]</f>
        <v>41.857417916930039</v>
      </c>
      <c r="J9482" s="2">
        <f ca="1">0.18*TablaVentas[[#This Row],[SUBTOTAL]]</f>
        <v>7.5343352250474069</v>
      </c>
      <c r="K9482" s="2">
        <f ca="1">+TablaVentas[[#This Row],[SUBTOTAL]]+TablaVentas[[#This Row],[IGV]]</f>
        <v>49.391753141977446</v>
      </c>
    </row>
    <row r="9483" spans="1:11" x14ac:dyDescent="0.25">
      <c r="A9483" t="s">
        <v>9492</v>
      </c>
      <c r="B9483" s="6">
        <v>45867</v>
      </c>
      <c r="C9483" t="s">
        <v>10011</v>
      </c>
      <c r="D9483" t="s">
        <v>10017</v>
      </c>
      <c r="E9483">
        <v>17</v>
      </c>
      <c r="F9483">
        <f>+_xlfn.XLOOKUP(TablaVentas[[#This Row],[PRODUCTO FINANCIERO]],TablaPrecios[PRODUCTO FINANCIERO],TablaPrecios[PRECIO UNIT],0)</f>
        <v>9.9</v>
      </c>
      <c r="G9483" s="2">
        <f>+TablaVentas[[#This Row],[CANTIDAD]]*TablaVentas[[#This Row],[PRECIO UNITARIO]]</f>
        <v>168.3</v>
      </c>
      <c r="H9483" s="1">
        <f t="shared" ca="1" si="148"/>
        <v>0.10553882216879655</v>
      </c>
      <c r="I9483" s="2">
        <f ca="1">+TablaVentas[[#This Row],[VENTAL TOTAL]]-TablaVentas[[#This Row],[VENTAL TOTAL]]*TablaVentas[[#This Row],[DESCUENTO]]</f>
        <v>150.53781622899155</v>
      </c>
      <c r="J9483" s="2">
        <f ca="1">0.18*TablaVentas[[#This Row],[SUBTOTAL]]</f>
        <v>27.096806921218477</v>
      </c>
      <c r="K9483" s="2">
        <f ca="1">+TablaVentas[[#This Row],[SUBTOTAL]]+TablaVentas[[#This Row],[IGV]]</f>
        <v>177.63462315021002</v>
      </c>
    </row>
    <row r="9484" spans="1:11" x14ac:dyDescent="0.25">
      <c r="A9484" t="s">
        <v>9493</v>
      </c>
      <c r="B9484" s="6">
        <v>45862</v>
      </c>
      <c r="C9484" t="s">
        <v>10013</v>
      </c>
      <c r="D9484" t="s">
        <v>10020</v>
      </c>
      <c r="E9484">
        <v>6</v>
      </c>
      <c r="F9484">
        <f>+_xlfn.XLOOKUP(TablaVentas[[#This Row],[PRODUCTO FINANCIERO]],TablaPrecios[PRODUCTO FINANCIERO],TablaPrecios[PRECIO UNIT],0)</f>
        <v>14.9</v>
      </c>
      <c r="G9484" s="2">
        <f>+TablaVentas[[#This Row],[CANTIDAD]]*TablaVentas[[#This Row],[PRECIO UNITARIO]]</f>
        <v>89.4</v>
      </c>
      <c r="H9484" s="1">
        <f t="shared" ca="1" si="148"/>
        <v>0.10756715055899919</v>
      </c>
      <c r="I9484" s="2">
        <f ca="1">+TablaVentas[[#This Row],[VENTAL TOTAL]]-TablaVentas[[#This Row],[VENTAL TOTAL]]*TablaVentas[[#This Row],[DESCUENTO]]</f>
        <v>79.78349674002547</v>
      </c>
      <c r="J9484" s="2">
        <f ca="1">0.18*TablaVentas[[#This Row],[SUBTOTAL]]</f>
        <v>14.361029413204584</v>
      </c>
      <c r="K9484" s="2">
        <f ca="1">+TablaVentas[[#This Row],[SUBTOTAL]]+TablaVentas[[#This Row],[IGV]]</f>
        <v>94.144526153230061</v>
      </c>
    </row>
    <row r="9485" spans="1:11" x14ac:dyDescent="0.25">
      <c r="A9485" t="s">
        <v>9494</v>
      </c>
      <c r="B9485" s="6">
        <v>46084</v>
      </c>
      <c r="C9485" t="s">
        <v>10011</v>
      </c>
      <c r="D9485" t="s">
        <v>10019</v>
      </c>
      <c r="E9485">
        <v>13</v>
      </c>
      <c r="F9485">
        <f>+_xlfn.XLOOKUP(TablaVentas[[#This Row],[PRODUCTO FINANCIERO]],TablaPrecios[PRODUCTO FINANCIERO],TablaPrecios[PRECIO UNIT],0)</f>
        <v>9.9</v>
      </c>
      <c r="G9485" s="2">
        <f>+TablaVentas[[#This Row],[CANTIDAD]]*TablaVentas[[#This Row],[PRECIO UNITARIO]]</f>
        <v>128.70000000000002</v>
      </c>
      <c r="H9485" s="1">
        <f t="shared" ca="1" si="148"/>
        <v>0.14222433880398472</v>
      </c>
      <c r="I9485" s="2">
        <f ca="1">+TablaVentas[[#This Row],[VENTAL TOTAL]]-TablaVentas[[#This Row],[VENTAL TOTAL]]*TablaVentas[[#This Row],[DESCUENTO]]</f>
        <v>110.39572759592718</v>
      </c>
      <c r="J9485" s="2">
        <f ca="1">0.18*TablaVentas[[#This Row],[SUBTOTAL]]</f>
        <v>19.871230967266893</v>
      </c>
      <c r="K9485" s="2">
        <f ca="1">+TablaVentas[[#This Row],[SUBTOTAL]]+TablaVentas[[#This Row],[IGV]]</f>
        <v>130.26695856319407</v>
      </c>
    </row>
    <row r="9486" spans="1:11" x14ac:dyDescent="0.25">
      <c r="A9486" t="s">
        <v>9495</v>
      </c>
      <c r="B9486" s="6">
        <v>45381</v>
      </c>
      <c r="C9486" t="s">
        <v>10013</v>
      </c>
      <c r="D9486" t="s">
        <v>10017</v>
      </c>
      <c r="E9486">
        <v>7</v>
      </c>
      <c r="F9486">
        <f>+_xlfn.XLOOKUP(TablaVentas[[#This Row],[PRODUCTO FINANCIERO]],TablaPrecios[PRODUCTO FINANCIERO],TablaPrecios[PRECIO UNIT],0)</f>
        <v>9.9</v>
      </c>
      <c r="G9486" s="2">
        <f>+TablaVentas[[#This Row],[CANTIDAD]]*TablaVentas[[#This Row],[PRECIO UNITARIO]]</f>
        <v>69.3</v>
      </c>
      <c r="H9486" s="1">
        <f t="shared" ca="1" si="148"/>
        <v>0.13894053674749249</v>
      </c>
      <c r="I9486" s="2">
        <f ca="1">+TablaVentas[[#This Row],[VENTAL TOTAL]]-TablaVentas[[#This Row],[VENTAL TOTAL]]*TablaVentas[[#This Row],[DESCUENTO]]</f>
        <v>59.671420803398767</v>
      </c>
      <c r="J9486" s="2">
        <f ca="1">0.18*TablaVentas[[#This Row],[SUBTOTAL]]</f>
        <v>10.740855744611778</v>
      </c>
      <c r="K9486" s="2">
        <f ca="1">+TablaVentas[[#This Row],[SUBTOTAL]]+TablaVentas[[#This Row],[IGV]]</f>
        <v>70.412276548010539</v>
      </c>
    </row>
    <row r="9487" spans="1:11" x14ac:dyDescent="0.25">
      <c r="A9487" t="s">
        <v>9496</v>
      </c>
      <c r="B9487" s="6">
        <v>45470</v>
      </c>
      <c r="C9487" t="s">
        <v>10012</v>
      </c>
      <c r="D9487" t="s">
        <v>10018</v>
      </c>
      <c r="E9487">
        <v>8</v>
      </c>
      <c r="F9487">
        <f>+_xlfn.XLOOKUP(TablaVentas[[#This Row],[PRODUCTO FINANCIERO]],TablaPrecios[PRODUCTO FINANCIERO],TablaPrecios[PRECIO UNIT],0)</f>
        <v>14.9</v>
      </c>
      <c r="G9487" s="2">
        <f>+TablaVentas[[#This Row],[CANTIDAD]]*TablaVentas[[#This Row],[PRECIO UNITARIO]]</f>
        <v>119.2</v>
      </c>
      <c r="H9487" s="1">
        <f t="shared" ca="1" si="148"/>
        <v>0.16660431797587422</v>
      </c>
      <c r="I9487" s="2">
        <f ca="1">+TablaVentas[[#This Row],[VENTAL TOTAL]]-TablaVentas[[#This Row],[VENTAL TOTAL]]*TablaVentas[[#This Row],[DESCUENTO]]</f>
        <v>99.340765297275794</v>
      </c>
      <c r="J9487" s="2">
        <f ca="1">0.18*TablaVentas[[#This Row],[SUBTOTAL]]</f>
        <v>17.881337753509641</v>
      </c>
      <c r="K9487" s="2">
        <f ca="1">+TablaVentas[[#This Row],[SUBTOTAL]]+TablaVentas[[#This Row],[IGV]]</f>
        <v>117.22210305078544</v>
      </c>
    </row>
    <row r="9488" spans="1:11" x14ac:dyDescent="0.25">
      <c r="A9488" t="s">
        <v>9497</v>
      </c>
      <c r="B9488" s="6">
        <v>45837</v>
      </c>
      <c r="C9488" t="s">
        <v>10016</v>
      </c>
      <c r="D9488" t="s">
        <v>10018</v>
      </c>
      <c r="E9488">
        <v>16</v>
      </c>
      <c r="F9488">
        <f>+_xlfn.XLOOKUP(TablaVentas[[#This Row],[PRODUCTO FINANCIERO]],TablaPrecios[PRODUCTO FINANCIERO],TablaPrecios[PRECIO UNIT],0)</f>
        <v>14.9</v>
      </c>
      <c r="G9488" s="2">
        <f>+TablaVentas[[#This Row],[CANTIDAD]]*TablaVentas[[#This Row],[PRECIO UNITARIO]]</f>
        <v>238.4</v>
      </c>
      <c r="H9488" s="1">
        <f t="shared" ca="1" si="148"/>
        <v>0.16940330996381425</v>
      </c>
      <c r="I9488" s="2">
        <f ca="1">+TablaVentas[[#This Row],[VENTAL TOTAL]]-TablaVentas[[#This Row],[VENTAL TOTAL]]*TablaVentas[[#This Row],[DESCUENTO]]</f>
        <v>198.01425090462669</v>
      </c>
      <c r="J9488" s="2">
        <f ca="1">0.18*TablaVentas[[#This Row],[SUBTOTAL]]</f>
        <v>35.642565162832803</v>
      </c>
      <c r="K9488" s="2">
        <f ca="1">+TablaVentas[[#This Row],[SUBTOTAL]]+TablaVentas[[#This Row],[IGV]]</f>
        <v>233.65681606745949</v>
      </c>
    </row>
    <row r="9489" spans="1:11" x14ac:dyDescent="0.25">
      <c r="A9489" t="s">
        <v>9498</v>
      </c>
      <c r="B9489" s="6">
        <v>45527</v>
      </c>
      <c r="C9489" t="s">
        <v>10013</v>
      </c>
      <c r="D9489" t="s">
        <v>10019</v>
      </c>
      <c r="E9489">
        <v>14</v>
      </c>
      <c r="F9489">
        <f>+_xlfn.XLOOKUP(TablaVentas[[#This Row],[PRODUCTO FINANCIERO]],TablaPrecios[PRODUCTO FINANCIERO],TablaPrecios[PRECIO UNIT],0)</f>
        <v>9.9</v>
      </c>
      <c r="G9489" s="2">
        <f>+TablaVentas[[#This Row],[CANTIDAD]]*TablaVentas[[#This Row],[PRECIO UNITARIO]]</f>
        <v>138.6</v>
      </c>
      <c r="H9489" s="1">
        <f t="shared" ca="1" si="148"/>
        <v>0.16696254428405427</v>
      </c>
      <c r="I9489" s="2">
        <f ca="1">+TablaVentas[[#This Row],[VENTAL TOTAL]]-TablaVentas[[#This Row],[VENTAL TOTAL]]*TablaVentas[[#This Row],[DESCUENTO]]</f>
        <v>115.45899136223008</v>
      </c>
      <c r="J9489" s="2">
        <f ca="1">0.18*TablaVentas[[#This Row],[SUBTOTAL]]</f>
        <v>20.782618445201415</v>
      </c>
      <c r="K9489" s="2">
        <f ca="1">+TablaVentas[[#This Row],[SUBTOTAL]]+TablaVentas[[#This Row],[IGV]]</f>
        <v>136.2416098074315</v>
      </c>
    </row>
    <row r="9490" spans="1:11" x14ac:dyDescent="0.25">
      <c r="A9490" t="s">
        <v>9499</v>
      </c>
      <c r="B9490" s="6">
        <v>45905</v>
      </c>
      <c r="C9490" t="s">
        <v>10011</v>
      </c>
      <c r="D9490" t="s">
        <v>10019</v>
      </c>
      <c r="E9490">
        <v>20</v>
      </c>
      <c r="F9490">
        <f>+_xlfn.XLOOKUP(TablaVentas[[#This Row],[PRODUCTO FINANCIERO]],TablaPrecios[PRODUCTO FINANCIERO],TablaPrecios[PRECIO UNIT],0)</f>
        <v>9.9</v>
      </c>
      <c r="G9490" s="2">
        <f>+TablaVentas[[#This Row],[CANTIDAD]]*TablaVentas[[#This Row],[PRECIO UNITARIO]]</f>
        <v>198</v>
      </c>
      <c r="H9490" s="1">
        <f t="shared" ca="1" si="148"/>
        <v>0.1428090728299565</v>
      </c>
      <c r="I9490" s="2">
        <f ca="1">+TablaVentas[[#This Row],[VENTAL TOTAL]]-TablaVentas[[#This Row],[VENTAL TOTAL]]*TablaVentas[[#This Row],[DESCUENTO]]</f>
        <v>169.72380357966861</v>
      </c>
      <c r="J9490" s="2">
        <f ca="1">0.18*TablaVentas[[#This Row],[SUBTOTAL]]</f>
        <v>30.550284644340348</v>
      </c>
      <c r="K9490" s="2">
        <f ca="1">+TablaVentas[[#This Row],[SUBTOTAL]]+TablaVentas[[#This Row],[IGV]]</f>
        <v>200.27408822400895</v>
      </c>
    </row>
    <row r="9491" spans="1:11" x14ac:dyDescent="0.25">
      <c r="A9491" t="s">
        <v>9500</v>
      </c>
      <c r="B9491" s="6">
        <v>45667</v>
      </c>
      <c r="C9491" t="s">
        <v>10012</v>
      </c>
      <c r="D9491" t="s">
        <v>10019</v>
      </c>
      <c r="E9491">
        <v>4</v>
      </c>
      <c r="F9491">
        <f>+_xlfn.XLOOKUP(TablaVentas[[#This Row],[PRODUCTO FINANCIERO]],TablaPrecios[PRODUCTO FINANCIERO],TablaPrecios[PRECIO UNIT],0)</f>
        <v>9.9</v>
      </c>
      <c r="G9491" s="2">
        <f>+TablaVentas[[#This Row],[CANTIDAD]]*TablaVentas[[#This Row],[PRECIO UNITARIO]]</f>
        <v>39.6</v>
      </c>
      <c r="H9491" s="1">
        <f t="shared" ca="1" si="148"/>
        <v>0.11528554779101755</v>
      </c>
      <c r="I9491" s="2">
        <f ca="1">+TablaVentas[[#This Row],[VENTAL TOTAL]]-TablaVentas[[#This Row],[VENTAL TOTAL]]*TablaVentas[[#This Row],[DESCUENTO]]</f>
        <v>35.034692307475709</v>
      </c>
      <c r="J9491" s="2">
        <f ca="1">0.18*TablaVentas[[#This Row],[SUBTOTAL]]</f>
        <v>6.3062446153456273</v>
      </c>
      <c r="K9491" s="2">
        <f ca="1">+TablaVentas[[#This Row],[SUBTOTAL]]+TablaVentas[[#This Row],[IGV]]</f>
        <v>41.340936922821335</v>
      </c>
    </row>
    <row r="9492" spans="1:11" x14ac:dyDescent="0.25">
      <c r="A9492" t="s">
        <v>9501</v>
      </c>
      <c r="B9492" s="6">
        <v>46227</v>
      </c>
      <c r="C9492" t="s">
        <v>10016</v>
      </c>
      <c r="D9492" t="s">
        <v>10020</v>
      </c>
      <c r="E9492">
        <v>12</v>
      </c>
      <c r="F9492">
        <f>+_xlfn.XLOOKUP(TablaVentas[[#This Row],[PRODUCTO FINANCIERO]],TablaPrecios[PRODUCTO FINANCIERO],TablaPrecios[PRECIO UNIT],0)</f>
        <v>14.9</v>
      </c>
      <c r="G9492" s="2">
        <f>+TablaVentas[[#This Row],[CANTIDAD]]*TablaVentas[[#This Row],[PRECIO UNITARIO]]</f>
        <v>178.8</v>
      </c>
      <c r="H9492" s="1">
        <f t="shared" ca="1" si="148"/>
        <v>0.15573761244391998</v>
      </c>
      <c r="I9492" s="2">
        <f ca="1">+TablaVentas[[#This Row],[VENTAL TOTAL]]-TablaVentas[[#This Row],[VENTAL TOTAL]]*TablaVentas[[#This Row],[DESCUENTO]]</f>
        <v>150.95411489502712</v>
      </c>
      <c r="J9492" s="2">
        <f ca="1">0.18*TablaVentas[[#This Row],[SUBTOTAL]]</f>
        <v>27.171740681104879</v>
      </c>
      <c r="K9492" s="2">
        <f ca="1">+TablaVentas[[#This Row],[SUBTOTAL]]+TablaVentas[[#This Row],[IGV]]</f>
        <v>178.12585557613198</v>
      </c>
    </row>
    <row r="9493" spans="1:11" x14ac:dyDescent="0.25">
      <c r="A9493" t="s">
        <v>9502</v>
      </c>
      <c r="B9493" s="6">
        <v>45511</v>
      </c>
      <c r="C9493" t="s">
        <v>10014</v>
      </c>
      <c r="D9493" t="s">
        <v>10019</v>
      </c>
      <c r="E9493">
        <v>15</v>
      </c>
      <c r="F9493">
        <f>+_xlfn.XLOOKUP(TablaVentas[[#This Row],[PRODUCTO FINANCIERO]],TablaPrecios[PRODUCTO FINANCIERO],TablaPrecios[PRECIO UNIT],0)</f>
        <v>9.9</v>
      </c>
      <c r="G9493" s="2">
        <f>+TablaVentas[[#This Row],[CANTIDAD]]*TablaVentas[[#This Row],[PRECIO UNITARIO]]</f>
        <v>148.5</v>
      </c>
      <c r="H9493" s="1">
        <f t="shared" ca="1" si="148"/>
        <v>0.18136648906707828</v>
      </c>
      <c r="I9493" s="2">
        <f ca="1">+TablaVentas[[#This Row],[VENTAL TOTAL]]-TablaVentas[[#This Row],[VENTAL TOTAL]]*TablaVentas[[#This Row],[DESCUENTO]]</f>
        <v>121.56707637353887</v>
      </c>
      <c r="J9493" s="2">
        <f ca="1">0.18*TablaVentas[[#This Row],[SUBTOTAL]]</f>
        <v>21.882073747236994</v>
      </c>
      <c r="K9493" s="2">
        <f ca="1">+TablaVentas[[#This Row],[SUBTOTAL]]+TablaVentas[[#This Row],[IGV]]</f>
        <v>143.44915012077587</v>
      </c>
    </row>
    <row r="9494" spans="1:11" x14ac:dyDescent="0.25">
      <c r="A9494" t="s">
        <v>9503</v>
      </c>
      <c r="B9494" s="6">
        <v>45363</v>
      </c>
      <c r="C9494" t="s">
        <v>10014</v>
      </c>
      <c r="D9494" t="s">
        <v>10019</v>
      </c>
      <c r="E9494">
        <v>8</v>
      </c>
      <c r="F9494">
        <f>+_xlfn.XLOOKUP(TablaVentas[[#This Row],[PRODUCTO FINANCIERO]],TablaPrecios[PRODUCTO FINANCIERO],TablaPrecios[PRECIO UNIT],0)</f>
        <v>9.9</v>
      </c>
      <c r="G9494" s="2">
        <f>+TablaVentas[[#This Row],[CANTIDAD]]*TablaVentas[[#This Row],[PRECIO UNITARIO]]</f>
        <v>79.2</v>
      </c>
      <c r="H9494" s="1">
        <f t="shared" ca="1" si="148"/>
        <v>0.17095896651661033</v>
      </c>
      <c r="I9494" s="2">
        <f ca="1">+TablaVentas[[#This Row],[VENTAL TOTAL]]-TablaVentas[[#This Row],[VENTAL TOTAL]]*TablaVentas[[#This Row],[DESCUENTO]]</f>
        <v>65.660049851884466</v>
      </c>
      <c r="J9494" s="2">
        <f ca="1">0.18*TablaVentas[[#This Row],[SUBTOTAL]]</f>
        <v>11.818808973339204</v>
      </c>
      <c r="K9494" s="2">
        <f ca="1">+TablaVentas[[#This Row],[SUBTOTAL]]+TablaVentas[[#This Row],[IGV]]</f>
        <v>77.478858825223668</v>
      </c>
    </row>
    <row r="9495" spans="1:11" x14ac:dyDescent="0.25">
      <c r="A9495" t="s">
        <v>9504</v>
      </c>
      <c r="B9495" s="6">
        <v>45698</v>
      </c>
      <c r="C9495" t="s">
        <v>10012</v>
      </c>
      <c r="D9495" t="s">
        <v>10020</v>
      </c>
      <c r="E9495">
        <v>10</v>
      </c>
      <c r="F9495">
        <f>+_xlfn.XLOOKUP(TablaVentas[[#This Row],[PRODUCTO FINANCIERO]],TablaPrecios[PRODUCTO FINANCIERO],TablaPrecios[PRECIO UNIT],0)</f>
        <v>14.9</v>
      </c>
      <c r="G9495" s="2">
        <f>+TablaVentas[[#This Row],[CANTIDAD]]*TablaVentas[[#This Row],[PRECIO UNITARIO]]</f>
        <v>149</v>
      </c>
      <c r="H9495" s="1">
        <f t="shared" ca="1" si="148"/>
        <v>0.11265227263633759</v>
      </c>
      <c r="I9495" s="2">
        <f ca="1">+TablaVentas[[#This Row],[VENTAL TOTAL]]-TablaVentas[[#This Row],[VENTAL TOTAL]]*TablaVentas[[#This Row],[DESCUENTO]]</f>
        <v>132.2148113771857</v>
      </c>
      <c r="J9495" s="2">
        <f ca="1">0.18*TablaVentas[[#This Row],[SUBTOTAL]]</f>
        <v>23.798666047893423</v>
      </c>
      <c r="K9495" s="2">
        <f ca="1">+TablaVentas[[#This Row],[SUBTOTAL]]+TablaVentas[[#This Row],[IGV]]</f>
        <v>156.01347742507912</v>
      </c>
    </row>
    <row r="9496" spans="1:11" x14ac:dyDescent="0.25">
      <c r="A9496" t="s">
        <v>9505</v>
      </c>
      <c r="B9496" s="6">
        <v>45471</v>
      </c>
      <c r="C9496" t="s">
        <v>10016</v>
      </c>
      <c r="D9496" t="s">
        <v>10018</v>
      </c>
      <c r="E9496">
        <v>13</v>
      </c>
      <c r="F9496">
        <f>+_xlfn.XLOOKUP(TablaVentas[[#This Row],[PRODUCTO FINANCIERO]],TablaPrecios[PRODUCTO FINANCIERO],TablaPrecios[PRECIO UNIT],0)</f>
        <v>14.9</v>
      </c>
      <c r="G9496" s="2">
        <f>+TablaVentas[[#This Row],[CANTIDAD]]*TablaVentas[[#This Row],[PRECIO UNITARIO]]</f>
        <v>193.70000000000002</v>
      </c>
      <c r="H9496" s="1">
        <f t="shared" ca="1" si="148"/>
        <v>0.1952652098332183</v>
      </c>
      <c r="I9496" s="2">
        <f ca="1">+TablaVentas[[#This Row],[VENTAL TOTAL]]-TablaVentas[[#This Row],[VENTAL TOTAL]]*TablaVentas[[#This Row],[DESCUENTO]]</f>
        <v>155.87712885530561</v>
      </c>
      <c r="J9496" s="2">
        <f ca="1">0.18*TablaVentas[[#This Row],[SUBTOTAL]]</f>
        <v>28.057883193955011</v>
      </c>
      <c r="K9496" s="2">
        <f ca="1">+TablaVentas[[#This Row],[SUBTOTAL]]+TablaVentas[[#This Row],[IGV]]</f>
        <v>183.93501204926062</v>
      </c>
    </row>
    <row r="9497" spans="1:11" x14ac:dyDescent="0.25">
      <c r="A9497" t="s">
        <v>9506</v>
      </c>
      <c r="B9497" s="6">
        <v>45562</v>
      </c>
      <c r="C9497" t="s">
        <v>10012</v>
      </c>
      <c r="D9497" t="s">
        <v>10018</v>
      </c>
      <c r="E9497">
        <v>19</v>
      </c>
      <c r="F9497">
        <f>+_xlfn.XLOOKUP(TablaVentas[[#This Row],[PRODUCTO FINANCIERO]],TablaPrecios[PRODUCTO FINANCIERO],TablaPrecios[PRECIO UNIT],0)</f>
        <v>14.9</v>
      </c>
      <c r="G9497" s="2">
        <f>+TablaVentas[[#This Row],[CANTIDAD]]*TablaVentas[[#This Row],[PRECIO UNITARIO]]</f>
        <v>283.10000000000002</v>
      </c>
      <c r="H9497" s="1">
        <f t="shared" ca="1" si="148"/>
        <v>0.17592103847270027</v>
      </c>
      <c r="I9497" s="2">
        <f ca="1">+TablaVentas[[#This Row],[VENTAL TOTAL]]-TablaVentas[[#This Row],[VENTAL TOTAL]]*TablaVentas[[#This Row],[DESCUENTO]]</f>
        <v>233.29675400837857</v>
      </c>
      <c r="J9497" s="2">
        <f ca="1">0.18*TablaVentas[[#This Row],[SUBTOTAL]]</f>
        <v>41.993415721508143</v>
      </c>
      <c r="K9497" s="2">
        <f ca="1">+TablaVentas[[#This Row],[SUBTOTAL]]+TablaVentas[[#This Row],[IGV]]</f>
        <v>275.29016972988671</v>
      </c>
    </row>
    <row r="9498" spans="1:11" x14ac:dyDescent="0.25">
      <c r="A9498" t="s">
        <v>9507</v>
      </c>
      <c r="B9498" s="6">
        <v>45686</v>
      </c>
      <c r="C9498" t="s">
        <v>10014</v>
      </c>
      <c r="D9498" t="s">
        <v>10019</v>
      </c>
      <c r="E9498">
        <v>10</v>
      </c>
      <c r="F9498">
        <f>+_xlfn.XLOOKUP(TablaVentas[[#This Row],[PRODUCTO FINANCIERO]],TablaPrecios[PRODUCTO FINANCIERO],TablaPrecios[PRECIO UNIT],0)</f>
        <v>9.9</v>
      </c>
      <c r="G9498" s="2">
        <f>+TablaVentas[[#This Row],[CANTIDAD]]*TablaVentas[[#This Row],[PRECIO UNITARIO]]</f>
        <v>99</v>
      </c>
      <c r="H9498" s="1">
        <f t="shared" ca="1" si="148"/>
        <v>0.15525373736861767</v>
      </c>
      <c r="I9498" s="2">
        <f ca="1">+TablaVentas[[#This Row],[VENTAL TOTAL]]-TablaVentas[[#This Row],[VENTAL TOTAL]]*TablaVentas[[#This Row],[DESCUENTO]]</f>
        <v>83.629880000506859</v>
      </c>
      <c r="J9498" s="2">
        <f ca="1">0.18*TablaVentas[[#This Row],[SUBTOTAL]]</f>
        <v>15.053378400091233</v>
      </c>
      <c r="K9498" s="2">
        <f ca="1">+TablaVentas[[#This Row],[SUBTOTAL]]+TablaVentas[[#This Row],[IGV]]</f>
        <v>98.683258400598092</v>
      </c>
    </row>
    <row r="9499" spans="1:11" x14ac:dyDescent="0.25">
      <c r="A9499" t="s">
        <v>9508</v>
      </c>
      <c r="B9499" s="6">
        <v>45575</v>
      </c>
      <c r="C9499" t="s">
        <v>10011</v>
      </c>
      <c r="D9499" t="s">
        <v>10020</v>
      </c>
      <c r="E9499">
        <v>19</v>
      </c>
      <c r="F9499">
        <f>+_xlfn.XLOOKUP(TablaVentas[[#This Row],[PRODUCTO FINANCIERO]],TablaPrecios[PRODUCTO FINANCIERO],TablaPrecios[PRECIO UNIT],0)</f>
        <v>14.9</v>
      </c>
      <c r="G9499" s="2">
        <f>+TablaVentas[[#This Row],[CANTIDAD]]*TablaVentas[[#This Row],[PRECIO UNITARIO]]</f>
        <v>283.10000000000002</v>
      </c>
      <c r="H9499" s="1">
        <f t="shared" ca="1" si="148"/>
        <v>0.18308373403780095</v>
      </c>
      <c r="I9499" s="2">
        <f ca="1">+TablaVentas[[#This Row],[VENTAL TOTAL]]-TablaVentas[[#This Row],[VENTAL TOTAL]]*TablaVentas[[#This Row],[DESCUENTO]]</f>
        <v>231.26899489389857</v>
      </c>
      <c r="J9499" s="2">
        <f ca="1">0.18*TablaVentas[[#This Row],[SUBTOTAL]]</f>
        <v>41.628419080901743</v>
      </c>
      <c r="K9499" s="2">
        <f ca="1">+TablaVentas[[#This Row],[SUBTOTAL]]+TablaVentas[[#This Row],[IGV]]</f>
        <v>272.89741397480032</v>
      </c>
    </row>
    <row r="9500" spans="1:11" x14ac:dyDescent="0.25">
      <c r="A9500" t="s">
        <v>9509</v>
      </c>
      <c r="B9500" s="6">
        <v>45963</v>
      </c>
      <c r="C9500" t="s">
        <v>10015</v>
      </c>
      <c r="D9500" t="s">
        <v>10020</v>
      </c>
      <c r="E9500">
        <v>3</v>
      </c>
      <c r="F9500">
        <f>+_xlfn.XLOOKUP(TablaVentas[[#This Row],[PRODUCTO FINANCIERO]],TablaPrecios[PRODUCTO FINANCIERO],TablaPrecios[PRECIO UNIT],0)</f>
        <v>14.9</v>
      </c>
      <c r="G9500" s="2">
        <f>+TablaVentas[[#This Row],[CANTIDAD]]*TablaVentas[[#This Row],[PRECIO UNITARIO]]</f>
        <v>44.7</v>
      </c>
      <c r="H9500" s="1">
        <f t="shared" ca="1" si="148"/>
        <v>0.13524565866732993</v>
      </c>
      <c r="I9500" s="2">
        <f ca="1">+TablaVentas[[#This Row],[VENTAL TOTAL]]-TablaVentas[[#This Row],[VENTAL TOTAL]]*TablaVentas[[#This Row],[DESCUENTO]]</f>
        <v>38.654519057570354</v>
      </c>
      <c r="J9500" s="2">
        <f ca="1">0.18*TablaVentas[[#This Row],[SUBTOTAL]]</f>
        <v>6.9578134303626635</v>
      </c>
      <c r="K9500" s="2">
        <f ca="1">+TablaVentas[[#This Row],[SUBTOTAL]]+TablaVentas[[#This Row],[IGV]]</f>
        <v>45.612332487933017</v>
      </c>
    </row>
    <row r="9501" spans="1:11" x14ac:dyDescent="0.25">
      <c r="A9501" t="s">
        <v>9510</v>
      </c>
      <c r="B9501" s="6">
        <v>45441</v>
      </c>
      <c r="C9501" t="s">
        <v>10011</v>
      </c>
      <c r="D9501" t="s">
        <v>10020</v>
      </c>
      <c r="E9501">
        <v>16</v>
      </c>
      <c r="F9501">
        <f>+_xlfn.XLOOKUP(TablaVentas[[#This Row],[PRODUCTO FINANCIERO]],TablaPrecios[PRODUCTO FINANCIERO],TablaPrecios[PRECIO UNIT],0)</f>
        <v>14.9</v>
      </c>
      <c r="G9501" s="2">
        <f>+TablaVentas[[#This Row],[CANTIDAD]]*TablaVentas[[#This Row],[PRECIO UNITARIO]]</f>
        <v>238.4</v>
      </c>
      <c r="H9501" s="1">
        <f t="shared" ca="1" si="148"/>
        <v>0.12080621571452897</v>
      </c>
      <c r="I9501" s="2">
        <f ca="1">+TablaVentas[[#This Row],[VENTAL TOTAL]]-TablaVentas[[#This Row],[VENTAL TOTAL]]*TablaVentas[[#This Row],[DESCUENTO]]</f>
        <v>209.5997981736563</v>
      </c>
      <c r="J9501" s="2">
        <f ca="1">0.18*TablaVentas[[#This Row],[SUBTOTAL]]</f>
        <v>37.727963671258131</v>
      </c>
      <c r="K9501" s="2">
        <f ca="1">+TablaVentas[[#This Row],[SUBTOTAL]]+TablaVentas[[#This Row],[IGV]]</f>
        <v>247.32776184491442</v>
      </c>
    </row>
    <row r="9502" spans="1:11" x14ac:dyDescent="0.25">
      <c r="A9502" t="s">
        <v>9511</v>
      </c>
      <c r="B9502" s="6">
        <v>46060</v>
      </c>
      <c r="C9502" t="s">
        <v>10016</v>
      </c>
      <c r="D9502" t="s">
        <v>10018</v>
      </c>
      <c r="E9502">
        <v>15</v>
      </c>
      <c r="F9502">
        <f>+_xlfn.XLOOKUP(TablaVentas[[#This Row],[PRODUCTO FINANCIERO]],TablaPrecios[PRODUCTO FINANCIERO],TablaPrecios[PRECIO UNIT],0)</f>
        <v>14.9</v>
      </c>
      <c r="G9502" s="2">
        <f>+TablaVentas[[#This Row],[CANTIDAD]]*TablaVentas[[#This Row],[PRECIO UNITARIO]]</f>
        <v>223.5</v>
      </c>
      <c r="H9502" s="1">
        <f t="shared" ca="1" si="148"/>
        <v>0.16966178511846325</v>
      </c>
      <c r="I9502" s="2">
        <f ca="1">+TablaVentas[[#This Row],[VENTAL TOTAL]]-TablaVentas[[#This Row],[VENTAL TOTAL]]*TablaVentas[[#This Row],[DESCUENTO]]</f>
        <v>185.58059102602346</v>
      </c>
      <c r="J9502" s="2">
        <f ca="1">0.18*TablaVentas[[#This Row],[SUBTOTAL]]</f>
        <v>33.404506384684218</v>
      </c>
      <c r="K9502" s="2">
        <f ca="1">+TablaVentas[[#This Row],[SUBTOTAL]]+TablaVentas[[#This Row],[IGV]]</f>
        <v>218.98509741070768</v>
      </c>
    </row>
    <row r="9503" spans="1:11" x14ac:dyDescent="0.25">
      <c r="A9503" t="s">
        <v>9512</v>
      </c>
      <c r="B9503" s="6">
        <v>46273</v>
      </c>
      <c r="C9503" t="s">
        <v>10013</v>
      </c>
      <c r="D9503" t="s">
        <v>10017</v>
      </c>
      <c r="E9503">
        <v>18</v>
      </c>
      <c r="F9503">
        <f>+_xlfn.XLOOKUP(TablaVentas[[#This Row],[PRODUCTO FINANCIERO]],TablaPrecios[PRODUCTO FINANCIERO],TablaPrecios[PRECIO UNIT],0)</f>
        <v>9.9</v>
      </c>
      <c r="G9503" s="2">
        <f>+TablaVentas[[#This Row],[CANTIDAD]]*TablaVentas[[#This Row],[PRECIO UNITARIO]]</f>
        <v>178.20000000000002</v>
      </c>
      <c r="H9503" s="1">
        <f t="shared" ca="1" si="148"/>
        <v>0.12164227567480332</v>
      </c>
      <c r="I9503" s="2">
        <f ca="1">+TablaVentas[[#This Row],[VENTAL TOTAL]]-TablaVentas[[#This Row],[VENTAL TOTAL]]*TablaVentas[[#This Row],[DESCUENTO]]</f>
        <v>156.52334647475007</v>
      </c>
      <c r="J9503" s="2">
        <f ca="1">0.18*TablaVentas[[#This Row],[SUBTOTAL]]</f>
        <v>28.174202365455013</v>
      </c>
      <c r="K9503" s="2">
        <f ca="1">+TablaVentas[[#This Row],[SUBTOTAL]]+TablaVentas[[#This Row],[IGV]]</f>
        <v>184.69754884020509</v>
      </c>
    </row>
    <row r="9504" spans="1:11" x14ac:dyDescent="0.25">
      <c r="A9504" t="s">
        <v>9513</v>
      </c>
      <c r="B9504" s="6">
        <v>45378</v>
      </c>
      <c r="C9504" t="s">
        <v>10016</v>
      </c>
      <c r="D9504" t="s">
        <v>10019</v>
      </c>
      <c r="E9504">
        <v>7</v>
      </c>
      <c r="F9504">
        <f>+_xlfn.XLOOKUP(TablaVentas[[#This Row],[PRODUCTO FINANCIERO]],TablaPrecios[PRODUCTO FINANCIERO],TablaPrecios[PRECIO UNIT],0)</f>
        <v>9.9</v>
      </c>
      <c r="G9504" s="2">
        <f>+TablaVentas[[#This Row],[CANTIDAD]]*TablaVentas[[#This Row],[PRECIO UNITARIO]]</f>
        <v>69.3</v>
      </c>
      <c r="H9504" s="1">
        <f t="shared" ca="1" si="148"/>
        <v>0.17351032637740887</v>
      </c>
      <c r="I9504" s="2">
        <f ca="1">+TablaVentas[[#This Row],[VENTAL TOTAL]]-TablaVentas[[#This Row],[VENTAL TOTAL]]*TablaVentas[[#This Row],[DESCUENTO]]</f>
        <v>57.275734382045563</v>
      </c>
      <c r="J9504" s="2">
        <f ca="1">0.18*TablaVentas[[#This Row],[SUBTOTAL]]</f>
        <v>10.309632188768202</v>
      </c>
      <c r="K9504" s="2">
        <f ca="1">+TablaVentas[[#This Row],[SUBTOTAL]]+TablaVentas[[#This Row],[IGV]]</f>
        <v>67.585366570813761</v>
      </c>
    </row>
    <row r="9505" spans="1:11" x14ac:dyDescent="0.25">
      <c r="A9505" t="s">
        <v>9514</v>
      </c>
      <c r="B9505" s="6">
        <v>45763</v>
      </c>
      <c r="C9505" t="s">
        <v>10013</v>
      </c>
      <c r="D9505" t="s">
        <v>10018</v>
      </c>
      <c r="E9505">
        <v>19</v>
      </c>
      <c r="F9505">
        <f>+_xlfn.XLOOKUP(TablaVentas[[#This Row],[PRODUCTO FINANCIERO]],TablaPrecios[PRODUCTO FINANCIERO],TablaPrecios[PRECIO UNIT],0)</f>
        <v>14.9</v>
      </c>
      <c r="G9505" s="2">
        <f>+TablaVentas[[#This Row],[CANTIDAD]]*TablaVentas[[#This Row],[PRECIO UNITARIO]]</f>
        <v>283.10000000000002</v>
      </c>
      <c r="H9505" s="1">
        <f t="shared" ca="1" si="148"/>
        <v>0.16861752969401672</v>
      </c>
      <c r="I9505" s="2">
        <f ca="1">+TablaVentas[[#This Row],[VENTAL TOTAL]]-TablaVentas[[#This Row],[VENTAL TOTAL]]*TablaVentas[[#This Row],[DESCUENTO]]</f>
        <v>235.36437734362389</v>
      </c>
      <c r="J9505" s="2">
        <f ca="1">0.18*TablaVentas[[#This Row],[SUBTOTAL]]</f>
        <v>42.365587921852295</v>
      </c>
      <c r="K9505" s="2">
        <f ca="1">+TablaVentas[[#This Row],[SUBTOTAL]]+TablaVentas[[#This Row],[IGV]]</f>
        <v>277.72996526547615</v>
      </c>
    </row>
    <row r="9506" spans="1:11" x14ac:dyDescent="0.25">
      <c r="A9506" t="s">
        <v>9515</v>
      </c>
      <c r="B9506" s="6">
        <v>46191</v>
      </c>
      <c r="C9506" t="s">
        <v>10015</v>
      </c>
      <c r="D9506" t="s">
        <v>10018</v>
      </c>
      <c r="E9506">
        <v>10</v>
      </c>
      <c r="F9506">
        <f>+_xlfn.XLOOKUP(TablaVentas[[#This Row],[PRODUCTO FINANCIERO]],TablaPrecios[PRODUCTO FINANCIERO],TablaPrecios[PRECIO UNIT],0)</f>
        <v>14.9</v>
      </c>
      <c r="G9506" s="2">
        <f>+TablaVentas[[#This Row],[CANTIDAD]]*TablaVentas[[#This Row],[PRECIO UNITARIO]]</f>
        <v>149</v>
      </c>
      <c r="H9506" s="1">
        <f t="shared" ca="1" si="148"/>
        <v>0.13246221929222091</v>
      </c>
      <c r="I9506" s="2">
        <f ca="1">+TablaVentas[[#This Row],[VENTAL TOTAL]]-TablaVentas[[#This Row],[VENTAL TOTAL]]*TablaVentas[[#This Row],[DESCUENTO]]</f>
        <v>129.26312932545909</v>
      </c>
      <c r="J9506" s="2">
        <f ca="1">0.18*TablaVentas[[#This Row],[SUBTOTAL]]</f>
        <v>23.267363278582636</v>
      </c>
      <c r="K9506" s="2">
        <f ca="1">+TablaVentas[[#This Row],[SUBTOTAL]]+TablaVentas[[#This Row],[IGV]]</f>
        <v>152.53049260404174</v>
      </c>
    </row>
    <row r="9507" spans="1:11" x14ac:dyDescent="0.25">
      <c r="A9507" t="s">
        <v>9516</v>
      </c>
      <c r="B9507" s="6">
        <v>46210</v>
      </c>
      <c r="C9507" t="s">
        <v>10012</v>
      </c>
      <c r="D9507" t="s">
        <v>10017</v>
      </c>
      <c r="E9507">
        <v>19</v>
      </c>
      <c r="F9507">
        <f>+_xlfn.XLOOKUP(TablaVentas[[#This Row],[PRODUCTO FINANCIERO]],TablaPrecios[PRODUCTO FINANCIERO],TablaPrecios[PRECIO UNIT],0)</f>
        <v>9.9</v>
      </c>
      <c r="G9507" s="2">
        <f>+TablaVentas[[#This Row],[CANTIDAD]]*TablaVentas[[#This Row],[PRECIO UNITARIO]]</f>
        <v>188.1</v>
      </c>
      <c r="H9507" s="1">
        <f t="shared" ca="1" si="148"/>
        <v>0.10227785313321891</v>
      </c>
      <c r="I9507" s="2">
        <f ca="1">+TablaVentas[[#This Row],[VENTAL TOTAL]]-TablaVentas[[#This Row],[VENTAL TOTAL]]*TablaVentas[[#This Row],[DESCUENTO]]</f>
        <v>168.86153582564151</v>
      </c>
      <c r="J9507" s="2">
        <f ca="1">0.18*TablaVentas[[#This Row],[SUBTOTAL]]</f>
        <v>30.39507644861547</v>
      </c>
      <c r="K9507" s="2">
        <f ca="1">+TablaVentas[[#This Row],[SUBTOTAL]]+TablaVentas[[#This Row],[IGV]]</f>
        <v>199.25661227425698</v>
      </c>
    </row>
    <row r="9508" spans="1:11" x14ac:dyDescent="0.25">
      <c r="A9508" t="s">
        <v>9517</v>
      </c>
      <c r="B9508" s="6">
        <v>46042</v>
      </c>
      <c r="C9508" t="s">
        <v>10012</v>
      </c>
      <c r="D9508" t="s">
        <v>10022</v>
      </c>
      <c r="E9508">
        <v>10</v>
      </c>
      <c r="F9508">
        <f>+_xlfn.XLOOKUP(TablaVentas[[#This Row],[PRODUCTO FINANCIERO]],TablaPrecios[PRODUCTO FINANCIERO],TablaPrecios[PRECIO UNIT],0)</f>
        <v>20.9</v>
      </c>
      <c r="G9508" s="2">
        <f>+TablaVentas[[#This Row],[CANTIDAD]]*TablaVentas[[#This Row],[PRECIO UNITARIO]]</f>
        <v>209</v>
      </c>
      <c r="H9508" s="1">
        <f t="shared" ca="1" si="148"/>
        <v>0.19393832521772572</v>
      </c>
      <c r="I9508" s="2">
        <f ca="1">+TablaVentas[[#This Row],[VENTAL TOTAL]]-TablaVentas[[#This Row],[VENTAL TOTAL]]*TablaVentas[[#This Row],[DESCUENTO]]</f>
        <v>168.46689002949532</v>
      </c>
      <c r="J9508" s="2">
        <f ca="1">0.18*TablaVentas[[#This Row],[SUBTOTAL]]</f>
        <v>30.324040205309156</v>
      </c>
      <c r="K9508" s="2">
        <f ca="1">+TablaVentas[[#This Row],[SUBTOTAL]]+TablaVentas[[#This Row],[IGV]]</f>
        <v>198.79093023480448</v>
      </c>
    </row>
    <row r="9509" spans="1:11" x14ac:dyDescent="0.25">
      <c r="A9509" t="s">
        <v>9518</v>
      </c>
      <c r="B9509" s="6">
        <v>46066</v>
      </c>
      <c r="C9509" t="s">
        <v>10013</v>
      </c>
      <c r="D9509" t="s">
        <v>10018</v>
      </c>
      <c r="E9509">
        <v>5</v>
      </c>
      <c r="F9509">
        <f>+_xlfn.XLOOKUP(TablaVentas[[#This Row],[PRODUCTO FINANCIERO]],TablaPrecios[PRODUCTO FINANCIERO],TablaPrecios[PRECIO UNIT],0)</f>
        <v>14.9</v>
      </c>
      <c r="G9509" s="2">
        <f>+TablaVentas[[#This Row],[CANTIDAD]]*TablaVentas[[#This Row],[PRECIO UNITARIO]]</f>
        <v>74.5</v>
      </c>
      <c r="H9509" s="1">
        <f t="shared" ca="1" si="148"/>
        <v>0.15473824724751234</v>
      </c>
      <c r="I9509" s="2">
        <f ca="1">+TablaVentas[[#This Row],[VENTAL TOTAL]]-TablaVentas[[#This Row],[VENTAL TOTAL]]*TablaVentas[[#This Row],[DESCUENTO]]</f>
        <v>62.972000580060332</v>
      </c>
      <c r="J9509" s="2">
        <f ca="1">0.18*TablaVentas[[#This Row],[SUBTOTAL]]</f>
        <v>11.334960104410859</v>
      </c>
      <c r="K9509" s="2">
        <f ca="1">+TablaVentas[[#This Row],[SUBTOTAL]]+TablaVentas[[#This Row],[IGV]]</f>
        <v>74.306960684471193</v>
      </c>
    </row>
    <row r="9510" spans="1:11" x14ac:dyDescent="0.25">
      <c r="A9510" t="s">
        <v>9519</v>
      </c>
      <c r="B9510" s="6">
        <v>45390</v>
      </c>
      <c r="C9510" t="s">
        <v>10015</v>
      </c>
      <c r="D9510" t="s">
        <v>10019</v>
      </c>
      <c r="E9510">
        <v>3</v>
      </c>
      <c r="F9510">
        <f>+_xlfn.XLOOKUP(TablaVentas[[#This Row],[PRODUCTO FINANCIERO]],TablaPrecios[PRODUCTO FINANCIERO],TablaPrecios[PRECIO UNIT],0)</f>
        <v>9.9</v>
      </c>
      <c r="G9510" s="2">
        <f>+TablaVentas[[#This Row],[CANTIDAD]]*TablaVentas[[#This Row],[PRECIO UNITARIO]]</f>
        <v>29.700000000000003</v>
      </c>
      <c r="H9510" s="1">
        <f t="shared" ca="1" si="148"/>
        <v>0.15122638006353203</v>
      </c>
      <c r="I9510" s="2">
        <f ca="1">+TablaVentas[[#This Row],[VENTAL TOTAL]]-TablaVentas[[#This Row],[VENTAL TOTAL]]*TablaVentas[[#This Row],[DESCUENTO]]</f>
        <v>25.208576512113101</v>
      </c>
      <c r="J9510" s="2">
        <f ca="1">0.18*TablaVentas[[#This Row],[SUBTOTAL]]</f>
        <v>4.5375437721803582</v>
      </c>
      <c r="K9510" s="2">
        <f ca="1">+TablaVentas[[#This Row],[SUBTOTAL]]+TablaVentas[[#This Row],[IGV]]</f>
        <v>29.746120284293461</v>
      </c>
    </row>
    <row r="9511" spans="1:11" x14ac:dyDescent="0.25">
      <c r="A9511" t="s">
        <v>9520</v>
      </c>
      <c r="B9511" s="6">
        <v>46282</v>
      </c>
      <c r="C9511" t="s">
        <v>10014</v>
      </c>
      <c r="D9511" t="s">
        <v>10017</v>
      </c>
      <c r="E9511">
        <v>11</v>
      </c>
      <c r="F9511">
        <f>+_xlfn.XLOOKUP(TablaVentas[[#This Row],[PRODUCTO FINANCIERO]],TablaPrecios[PRODUCTO FINANCIERO],TablaPrecios[PRECIO UNIT],0)</f>
        <v>9.9</v>
      </c>
      <c r="G9511" s="2">
        <f>+TablaVentas[[#This Row],[CANTIDAD]]*TablaVentas[[#This Row],[PRECIO UNITARIO]]</f>
        <v>108.9</v>
      </c>
      <c r="H9511" s="1">
        <f t="shared" ca="1" si="148"/>
        <v>0.16960125108819102</v>
      </c>
      <c r="I9511" s="2">
        <f ca="1">+TablaVentas[[#This Row],[VENTAL TOTAL]]-TablaVentas[[#This Row],[VENTAL TOTAL]]*TablaVentas[[#This Row],[DESCUENTO]]</f>
        <v>90.430423756495998</v>
      </c>
      <c r="J9511" s="2">
        <f ca="1">0.18*TablaVentas[[#This Row],[SUBTOTAL]]</f>
        <v>16.277476276169278</v>
      </c>
      <c r="K9511" s="2">
        <f ca="1">+TablaVentas[[#This Row],[SUBTOTAL]]+TablaVentas[[#This Row],[IGV]]</f>
        <v>106.70790003266528</v>
      </c>
    </row>
    <row r="9512" spans="1:11" x14ac:dyDescent="0.25">
      <c r="A9512" t="s">
        <v>9521</v>
      </c>
      <c r="B9512" s="6">
        <v>45972</v>
      </c>
      <c r="C9512" t="s">
        <v>10011</v>
      </c>
      <c r="D9512" t="s">
        <v>10020</v>
      </c>
      <c r="E9512">
        <v>12</v>
      </c>
      <c r="F9512">
        <f>+_xlfn.XLOOKUP(TablaVentas[[#This Row],[PRODUCTO FINANCIERO]],TablaPrecios[PRODUCTO FINANCIERO],TablaPrecios[PRECIO UNIT],0)</f>
        <v>14.9</v>
      </c>
      <c r="G9512" s="2">
        <f>+TablaVentas[[#This Row],[CANTIDAD]]*TablaVentas[[#This Row],[PRECIO UNITARIO]]</f>
        <v>178.8</v>
      </c>
      <c r="H9512" s="1">
        <f t="shared" ca="1" si="148"/>
        <v>0.16959631023025051</v>
      </c>
      <c r="I9512" s="2">
        <f ca="1">+TablaVentas[[#This Row],[VENTAL TOTAL]]-TablaVentas[[#This Row],[VENTAL TOTAL]]*TablaVentas[[#This Row],[DESCUENTO]]</f>
        <v>148.47617973083121</v>
      </c>
      <c r="J9512" s="2">
        <f ca="1">0.18*TablaVentas[[#This Row],[SUBTOTAL]]</f>
        <v>26.725712351549618</v>
      </c>
      <c r="K9512" s="2">
        <f ca="1">+TablaVentas[[#This Row],[SUBTOTAL]]+TablaVentas[[#This Row],[IGV]]</f>
        <v>175.20189208238082</v>
      </c>
    </row>
    <row r="9513" spans="1:11" x14ac:dyDescent="0.25">
      <c r="A9513" t="s">
        <v>9522</v>
      </c>
      <c r="B9513" s="6">
        <v>46126</v>
      </c>
      <c r="C9513" t="s">
        <v>10014</v>
      </c>
      <c r="D9513" t="s">
        <v>10017</v>
      </c>
      <c r="E9513">
        <v>15</v>
      </c>
      <c r="F9513">
        <f>+_xlfn.XLOOKUP(TablaVentas[[#This Row],[PRODUCTO FINANCIERO]],TablaPrecios[PRODUCTO FINANCIERO],TablaPrecios[PRECIO UNIT],0)</f>
        <v>9.9</v>
      </c>
      <c r="G9513" s="2">
        <f>+TablaVentas[[#This Row],[CANTIDAD]]*TablaVentas[[#This Row],[PRECIO UNITARIO]]</f>
        <v>148.5</v>
      </c>
      <c r="H9513" s="1">
        <f t="shared" ca="1" si="148"/>
        <v>0.1380186708672419</v>
      </c>
      <c r="I9513" s="2">
        <f ca="1">+TablaVentas[[#This Row],[VENTAL TOTAL]]-TablaVentas[[#This Row],[VENTAL TOTAL]]*TablaVentas[[#This Row],[DESCUENTO]]</f>
        <v>128.00422737621457</v>
      </c>
      <c r="J9513" s="2">
        <f ca="1">0.18*TablaVentas[[#This Row],[SUBTOTAL]]</f>
        <v>23.040760927718622</v>
      </c>
      <c r="K9513" s="2">
        <f ca="1">+TablaVentas[[#This Row],[SUBTOTAL]]+TablaVentas[[#This Row],[IGV]]</f>
        <v>151.0449883039332</v>
      </c>
    </row>
    <row r="9514" spans="1:11" x14ac:dyDescent="0.25">
      <c r="A9514" t="s">
        <v>9523</v>
      </c>
      <c r="B9514" s="6">
        <v>46280</v>
      </c>
      <c r="C9514" t="s">
        <v>10013</v>
      </c>
      <c r="D9514" t="s">
        <v>10019</v>
      </c>
      <c r="E9514">
        <v>8</v>
      </c>
      <c r="F9514">
        <f>+_xlfn.XLOOKUP(TablaVentas[[#This Row],[PRODUCTO FINANCIERO]],TablaPrecios[PRODUCTO FINANCIERO],TablaPrecios[PRECIO UNIT],0)</f>
        <v>9.9</v>
      </c>
      <c r="G9514" s="2">
        <f>+TablaVentas[[#This Row],[CANTIDAD]]*TablaVentas[[#This Row],[PRECIO UNITARIO]]</f>
        <v>79.2</v>
      </c>
      <c r="H9514" s="1">
        <f t="shared" ca="1" si="148"/>
        <v>0.1370061016481568</v>
      </c>
      <c r="I9514" s="2">
        <f ca="1">+TablaVentas[[#This Row],[VENTAL TOTAL]]-TablaVentas[[#This Row],[VENTAL TOTAL]]*TablaVentas[[#This Row],[DESCUENTO]]</f>
        <v>68.349116749465992</v>
      </c>
      <c r="J9514" s="2">
        <f ca="1">0.18*TablaVentas[[#This Row],[SUBTOTAL]]</f>
        <v>12.302841014903878</v>
      </c>
      <c r="K9514" s="2">
        <f ca="1">+TablaVentas[[#This Row],[SUBTOTAL]]+TablaVentas[[#This Row],[IGV]]</f>
        <v>80.651957764369868</v>
      </c>
    </row>
    <row r="9515" spans="1:11" x14ac:dyDescent="0.25">
      <c r="A9515" t="s">
        <v>9524</v>
      </c>
      <c r="B9515" s="6">
        <v>45555</v>
      </c>
      <c r="C9515" t="s">
        <v>10012</v>
      </c>
      <c r="D9515" t="s">
        <v>10022</v>
      </c>
      <c r="E9515">
        <v>14</v>
      </c>
      <c r="F9515">
        <f>+_xlfn.XLOOKUP(TablaVentas[[#This Row],[PRODUCTO FINANCIERO]],TablaPrecios[PRODUCTO FINANCIERO],TablaPrecios[PRECIO UNIT],0)</f>
        <v>20.9</v>
      </c>
      <c r="G9515" s="2">
        <f>+TablaVentas[[#This Row],[CANTIDAD]]*TablaVentas[[#This Row],[PRECIO UNITARIO]]</f>
        <v>292.59999999999997</v>
      </c>
      <c r="H9515" s="1">
        <f t="shared" ca="1" si="148"/>
        <v>0.10128525693293949</v>
      </c>
      <c r="I9515" s="2">
        <f ca="1">+TablaVentas[[#This Row],[VENTAL TOTAL]]-TablaVentas[[#This Row],[VENTAL TOTAL]]*TablaVentas[[#This Row],[DESCUENTO]]</f>
        <v>262.96393382142185</v>
      </c>
      <c r="J9515" s="2">
        <f ca="1">0.18*TablaVentas[[#This Row],[SUBTOTAL]]</f>
        <v>47.333508087855932</v>
      </c>
      <c r="K9515" s="2">
        <f ca="1">+TablaVentas[[#This Row],[SUBTOTAL]]+TablaVentas[[#This Row],[IGV]]</f>
        <v>310.29744190927778</v>
      </c>
    </row>
    <row r="9516" spans="1:11" x14ac:dyDescent="0.25">
      <c r="A9516" t="s">
        <v>9525</v>
      </c>
      <c r="B9516" s="6">
        <v>45495</v>
      </c>
      <c r="C9516" t="s">
        <v>10011</v>
      </c>
      <c r="D9516" t="s">
        <v>10020</v>
      </c>
      <c r="E9516">
        <v>3</v>
      </c>
      <c r="F9516">
        <f>+_xlfn.XLOOKUP(TablaVentas[[#This Row],[PRODUCTO FINANCIERO]],TablaPrecios[PRODUCTO FINANCIERO],TablaPrecios[PRECIO UNIT],0)</f>
        <v>14.9</v>
      </c>
      <c r="G9516" s="2">
        <f>+TablaVentas[[#This Row],[CANTIDAD]]*TablaVentas[[#This Row],[PRECIO UNITARIO]]</f>
        <v>44.7</v>
      </c>
      <c r="H9516" s="1">
        <f t="shared" ca="1" si="148"/>
        <v>0.19107984900881336</v>
      </c>
      <c r="I9516" s="2">
        <f ca="1">+TablaVentas[[#This Row],[VENTAL TOTAL]]-TablaVentas[[#This Row],[VENTAL TOTAL]]*TablaVentas[[#This Row],[DESCUENTO]]</f>
        <v>36.158730749306045</v>
      </c>
      <c r="J9516" s="2">
        <f ca="1">0.18*TablaVentas[[#This Row],[SUBTOTAL]]</f>
        <v>6.5085715348750881</v>
      </c>
      <c r="K9516" s="2">
        <f ca="1">+TablaVentas[[#This Row],[SUBTOTAL]]+TablaVentas[[#This Row],[IGV]]</f>
        <v>42.667302284181133</v>
      </c>
    </row>
    <row r="9517" spans="1:11" x14ac:dyDescent="0.25">
      <c r="A9517" t="s">
        <v>9526</v>
      </c>
      <c r="B9517" s="6">
        <v>45468</v>
      </c>
      <c r="C9517" t="s">
        <v>10016</v>
      </c>
      <c r="D9517" t="s">
        <v>10020</v>
      </c>
      <c r="E9517">
        <v>12</v>
      </c>
      <c r="F9517">
        <f>+_xlfn.XLOOKUP(TablaVentas[[#This Row],[PRODUCTO FINANCIERO]],TablaPrecios[PRODUCTO FINANCIERO],TablaPrecios[PRECIO UNIT],0)</f>
        <v>14.9</v>
      </c>
      <c r="G9517" s="2">
        <f>+TablaVentas[[#This Row],[CANTIDAD]]*TablaVentas[[#This Row],[PRECIO UNITARIO]]</f>
        <v>178.8</v>
      </c>
      <c r="H9517" s="1">
        <f t="shared" ca="1" si="148"/>
        <v>0.17031682214331811</v>
      </c>
      <c r="I9517" s="2">
        <f ca="1">+TablaVentas[[#This Row],[VENTAL TOTAL]]-TablaVentas[[#This Row],[VENTAL TOTAL]]*TablaVentas[[#This Row],[DESCUENTO]]</f>
        <v>148.34735220077474</v>
      </c>
      <c r="J9517" s="2">
        <f ca="1">0.18*TablaVentas[[#This Row],[SUBTOTAL]]</f>
        <v>26.702523396139451</v>
      </c>
      <c r="K9517" s="2">
        <f ca="1">+TablaVentas[[#This Row],[SUBTOTAL]]+TablaVentas[[#This Row],[IGV]]</f>
        <v>175.04987559691418</v>
      </c>
    </row>
    <row r="9518" spans="1:11" x14ac:dyDescent="0.25">
      <c r="A9518" t="s">
        <v>9527</v>
      </c>
      <c r="B9518" s="6">
        <v>45625</v>
      </c>
      <c r="C9518" t="s">
        <v>10015</v>
      </c>
      <c r="D9518" t="s">
        <v>10022</v>
      </c>
      <c r="E9518">
        <v>8</v>
      </c>
      <c r="F9518">
        <f>+_xlfn.XLOOKUP(TablaVentas[[#This Row],[PRODUCTO FINANCIERO]],TablaPrecios[PRODUCTO FINANCIERO],TablaPrecios[PRECIO UNIT],0)</f>
        <v>20.9</v>
      </c>
      <c r="G9518" s="2">
        <f>+TablaVentas[[#This Row],[CANTIDAD]]*TablaVentas[[#This Row],[PRECIO UNITARIO]]</f>
        <v>167.2</v>
      </c>
      <c r="H9518" s="1">
        <f t="shared" ca="1" si="148"/>
        <v>0.14756513530252718</v>
      </c>
      <c r="I9518" s="2">
        <f ca="1">+TablaVentas[[#This Row],[VENTAL TOTAL]]-TablaVentas[[#This Row],[VENTAL TOTAL]]*TablaVentas[[#This Row],[DESCUENTO]]</f>
        <v>142.52710937741745</v>
      </c>
      <c r="J9518" s="2">
        <f ca="1">0.18*TablaVentas[[#This Row],[SUBTOTAL]]</f>
        <v>25.654879687935139</v>
      </c>
      <c r="K9518" s="2">
        <f ca="1">+TablaVentas[[#This Row],[SUBTOTAL]]+TablaVentas[[#This Row],[IGV]]</f>
        <v>168.18198906535258</v>
      </c>
    </row>
    <row r="9519" spans="1:11" x14ac:dyDescent="0.25">
      <c r="A9519" t="s">
        <v>9528</v>
      </c>
      <c r="B9519" s="6">
        <v>45369</v>
      </c>
      <c r="C9519" t="s">
        <v>10016</v>
      </c>
      <c r="D9519" t="s">
        <v>10020</v>
      </c>
      <c r="E9519">
        <v>10</v>
      </c>
      <c r="F9519">
        <f>+_xlfn.XLOOKUP(TablaVentas[[#This Row],[PRODUCTO FINANCIERO]],TablaPrecios[PRODUCTO FINANCIERO],TablaPrecios[PRECIO UNIT],0)</f>
        <v>14.9</v>
      </c>
      <c r="G9519" s="2">
        <f>+TablaVentas[[#This Row],[CANTIDAD]]*TablaVentas[[#This Row],[PRECIO UNITARIO]]</f>
        <v>149</v>
      </c>
      <c r="H9519" s="1">
        <f t="shared" ca="1" si="148"/>
        <v>0.15704582278399623</v>
      </c>
      <c r="I9519" s="2">
        <f ca="1">+TablaVentas[[#This Row],[VENTAL TOTAL]]-TablaVentas[[#This Row],[VENTAL TOTAL]]*TablaVentas[[#This Row],[DESCUENTO]]</f>
        <v>125.60017240518457</v>
      </c>
      <c r="J9519" s="2">
        <f ca="1">0.18*TablaVentas[[#This Row],[SUBTOTAL]]</f>
        <v>22.608031032933219</v>
      </c>
      <c r="K9519" s="2">
        <f ca="1">+TablaVentas[[#This Row],[SUBTOTAL]]+TablaVentas[[#This Row],[IGV]]</f>
        <v>148.20820343811778</v>
      </c>
    </row>
    <row r="9520" spans="1:11" x14ac:dyDescent="0.25">
      <c r="A9520" t="s">
        <v>9529</v>
      </c>
      <c r="B9520" s="6">
        <v>46047</v>
      </c>
      <c r="C9520" t="s">
        <v>10016</v>
      </c>
      <c r="D9520" t="s">
        <v>10020</v>
      </c>
      <c r="E9520">
        <v>9</v>
      </c>
      <c r="F9520">
        <f>+_xlfn.XLOOKUP(TablaVentas[[#This Row],[PRODUCTO FINANCIERO]],TablaPrecios[PRODUCTO FINANCIERO],TablaPrecios[PRECIO UNIT],0)</f>
        <v>14.9</v>
      </c>
      <c r="G9520" s="2">
        <f>+TablaVentas[[#This Row],[CANTIDAD]]*TablaVentas[[#This Row],[PRECIO UNITARIO]]</f>
        <v>134.1</v>
      </c>
      <c r="H9520" s="1">
        <f t="shared" ca="1" si="148"/>
        <v>0.13827128542726425</v>
      </c>
      <c r="I9520" s="2">
        <f ca="1">+TablaVentas[[#This Row],[VENTAL TOTAL]]-TablaVentas[[#This Row],[VENTAL TOTAL]]*TablaVentas[[#This Row],[DESCUENTO]]</f>
        <v>115.55782062420386</v>
      </c>
      <c r="J9520" s="2">
        <f ca="1">0.18*TablaVentas[[#This Row],[SUBTOTAL]]</f>
        <v>20.800407712356694</v>
      </c>
      <c r="K9520" s="2">
        <f ca="1">+TablaVentas[[#This Row],[SUBTOTAL]]+TablaVentas[[#This Row],[IGV]]</f>
        <v>136.35822833656056</v>
      </c>
    </row>
    <row r="9521" spans="1:11" x14ac:dyDescent="0.25">
      <c r="A9521" t="s">
        <v>9530</v>
      </c>
      <c r="B9521" s="6">
        <v>45370</v>
      </c>
      <c r="C9521" t="s">
        <v>10011</v>
      </c>
      <c r="D9521" t="s">
        <v>10022</v>
      </c>
      <c r="E9521">
        <v>5</v>
      </c>
      <c r="F9521">
        <f>+_xlfn.XLOOKUP(TablaVentas[[#This Row],[PRODUCTO FINANCIERO]],TablaPrecios[PRODUCTO FINANCIERO],TablaPrecios[PRECIO UNIT],0)</f>
        <v>20.9</v>
      </c>
      <c r="G9521" s="2">
        <f>+TablaVentas[[#This Row],[CANTIDAD]]*TablaVentas[[#This Row],[PRECIO UNITARIO]]</f>
        <v>104.5</v>
      </c>
      <c r="H9521" s="1">
        <f t="shared" ca="1" si="148"/>
        <v>0.10374976523099574</v>
      </c>
      <c r="I9521" s="2">
        <f ca="1">+TablaVentas[[#This Row],[VENTAL TOTAL]]-TablaVentas[[#This Row],[VENTAL TOTAL]]*TablaVentas[[#This Row],[DESCUENTO]]</f>
        <v>93.658149533360941</v>
      </c>
      <c r="J9521" s="2">
        <f ca="1">0.18*TablaVentas[[#This Row],[SUBTOTAL]]</f>
        <v>16.858466916004968</v>
      </c>
      <c r="K9521" s="2">
        <f ca="1">+TablaVentas[[#This Row],[SUBTOTAL]]+TablaVentas[[#This Row],[IGV]]</f>
        <v>110.51661644936591</v>
      </c>
    </row>
    <row r="9522" spans="1:11" x14ac:dyDescent="0.25">
      <c r="A9522" t="s">
        <v>9531</v>
      </c>
      <c r="B9522" s="6">
        <v>45696</v>
      </c>
      <c r="C9522" t="s">
        <v>10015</v>
      </c>
      <c r="D9522" t="s">
        <v>10017</v>
      </c>
      <c r="E9522">
        <v>3</v>
      </c>
      <c r="F9522">
        <f>+_xlfn.XLOOKUP(TablaVentas[[#This Row],[PRODUCTO FINANCIERO]],TablaPrecios[PRODUCTO FINANCIERO],TablaPrecios[PRECIO UNIT],0)</f>
        <v>9.9</v>
      </c>
      <c r="G9522" s="2">
        <f>+TablaVentas[[#This Row],[CANTIDAD]]*TablaVentas[[#This Row],[PRECIO UNITARIO]]</f>
        <v>29.700000000000003</v>
      </c>
      <c r="H9522" s="1">
        <f t="shared" ca="1" si="148"/>
        <v>0.15275230553904581</v>
      </c>
      <c r="I9522" s="2">
        <f ca="1">+TablaVentas[[#This Row],[VENTAL TOTAL]]-TablaVentas[[#This Row],[VENTAL TOTAL]]*TablaVentas[[#This Row],[DESCUENTO]]</f>
        <v>25.16325652549034</v>
      </c>
      <c r="J9522" s="2">
        <f ca="1">0.18*TablaVentas[[#This Row],[SUBTOTAL]]</f>
        <v>4.5293861745882609</v>
      </c>
      <c r="K9522" s="2">
        <f ca="1">+TablaVentas[[#This Row],[SUBTOTAL]]+TablaVentas[[#This Row],[IGV]]</f>
        <v>29.692642700078601</v>
      </c>
    </row>
    <row r="9523" spans="1:11" x14ac:dyDescent="0.25">
      <c r="A9523" t="s">
        <v>9532</v>
      </c>
      <c r="B9523" s="6">
        <v>45401</v>
      </c>
      <c r="C9523" t="s">
        <v>10011</v>
      </c>
      <c r="D9523" t="s">
        <v>10020</v>
      </c>
      <c r="E9523">
        <v>8</v>
      </c>
      <c r="F9523">
        <f>+_xlfn.XLOOKUP(TablaVentas[[#This Row],[PRODUCTO FINANCIERO]],TablaPrecios[PRODUCTO FINANCIERO],TablaPrecios[PRECIO UNIT],0)</f>
        <v>14.9</v>
      </c>
      <c r="G9523" s="2">
        <f>+TablaVentas[[#This Row],[CANTIDAD]]*TablaVentas[[#This Row],[PRECIO UNITARIO]]</f>
        <v>119.2</v>
      </c>
      <c r="H9523" s="1">
        <f t="shared" ca="1" si="148"/>
        <v>0.11837509740144642</v>
      </c>
      <c r="I9523" s="2">
        <f ca="1">+TablaVentas[[#This Row],[VENTAL TOTAL]]-TablaVentas[[#This Row],[VENTAL TOTAL]]*TablaVentas[[#This Row],[DESCUENTO]]</f>
        <v>105.08968838974759</v>
      </c>
      <c r="J9523" s="2">
        <f ca="1">0.18*TablaVentas[[#This Row],[SUBTOTAL]]</f>
        <v>18.916143910154567</v>
      </c>
      <c r="K9523" s="2">
        <f ca="1">+TablaVentas[[#This Row],[SUBTOTAL]]+TablaVentas[[#This Row],[IGV]]</f>
        <v>124.00583229990215</v>
      </c>
    </row>
    <row r="9524" spans="1:11" x14ac:dyDescent="0.25">
      <c r="A9524" t="s">
        <v>9533</v>
      </c>
      <c r="B9524" s="6">
        <v>45818</v>
      </c>
      <c r="C9524" t="s">
        <v>10014</v>
      </c>
      <c r="D9524" t="s">
        <v>10019</v>
      </c>
      <c r="E9524">
        <v>16</v>
      </c>
      <c r="F9524">
        <f>+_xlfn.XLOOKUP(TablaVentas[[#This Row],[PRODUCTO FINANCIERO]],TablaPrecios[PRODUCTO FINANCIERO],TablaPrecios[PRECIO UNIT],0)</f>
        <v>9.9</v>
      </c>
      <c r="G9524" s="2">
        <f>+TablaVentas[[#This Row],[CANTIDAD]]*TablaVentas[[#This Row],[PRECIO UNITARIO]]</f>
        <v>158.4</v>
      </c>
      <c r="H9524" s="1">
        <f t="shared" ca="1" si="148"/>
        <v>0.11406424242271949</v>
      </c>
      <c r="I9524" s="2">
        <f ca="1">+TablaVentas[[#This Row],[VENTAL TOTAL]]-TablaVentas[[#This Row],[VENTAL TOTAL]]*TablaVentas[[#This Row],[DESCUENTO]]</f>
        <v>140.33222400024124</v>
      </c>
      <c r="J9524" s="2">
        <f ca="1">0.18*TablaVentas[[#This Row],[SUBTOTAL]]</f>
        <v>25.259800320043421</v>
      </c>
      <c r="K9524" s="2">
        <f ca="1">+TablaVentas[[#This Row],[SUBTOTAL]]+TablaVentas[[#This Row],[IGV]]</f>
        <v>165.59202432028465</v>
      </c>
    </row>
    <row r="9525" spans="1:11" x14ac:dyDescent="0.25">
      <c r="A9525" t="s">
        <v>9534</v>
      </c>
      <c r="B9525" s="6">
        <v>46376</v>
      </c>
      <c r="C9525" t="s">
        <v>10013</v>
      </c>
      <c r="D9525" t="s">
        <v>10019</v>
      </c>
      <c r="E9525">
        <v>8</v>
      </c>
      <c r="F9525">
        <f>+_xlfn.XLOOKUP(TablaVentas[[#This Row],[PRODUCTO FINANCIERO]],TablaPrecios[PRODUCTO FINANCIERO],TablaPrecios[PRECIO UNIT],0)</f>
        <v>9.9</v>
      </c>
      <c r="G9525" s="2">
        <f>+TablaVentas[[#This Row],[CANTIDAD]]*TablaVentas[[#This Row],[PRECIO UNITARIO]]</f>
        <v>79.2</v>
      </c>
      <c r="H9525" s="1">
        <f t="shared" ca="1" si="148"/>
        <v>0.16780012563428232</v>
      </c>
      <c r="I9525" s="2">
        <f ca="1">+TablaVentas[[#This Row],[VENTAL TOTAL]]-TablaVentas[[#This Row],[VENTAL TOTAL]]*TablaVentas[[#This Row],[DESCUENTO]]</f>
        <v>65.910230049764849</v>
      </c>
      <c r="J9525" s="2">
        <f ca="1">0.18*TablaVentas[[#This Row],[SUBTOTAL]]</f>
        <v>11.863841408957672</v>
      </c>
      <c r="K9525" s="2">
        <f ca="1">+TablaVentas[[#This Row],[SUBTOTAL]]+TablaVentas[[#This Row],[IGV]]</f>
        <v>77.774071458722517</v>
      </c>
    </row>
    <row r="9526" spans="1:11" x14ac:dyDescent="0.25">
      <c r="A9526" t="s">
        <v>9535</v>
      </c>
      <c r="B9526" s="6">
        <v>45491</v>
      </c>
      <c r="C9526" t="s">
        <v>10013</v>
      </c>
      <c r="D9526" t="s">
        <v>10018</v>
      </c>
      <c r="E9526">
        <v>18</v>
      </c>
      <c r="F9526">
        <f>+_xlfn.XLOOKUP(TablaVentas[[#This Row],[PRODUCTO FINANCIERO]],TablaPrecios[PRODUCTO FINANCIERO],TablaPrecios[PRECIO UNIT],0)</f>
        <v>14.9</v>
      </c>
      <c r="G9526" s="2">
        <f>+TablaVentas[[#This Row],[CANTIDAD]]*TablaVentas[[#This Row],[PRECIO UNITARIO]]</f>
        <v>268.2</v>
      </c>
      <c r="H9526" s="1">
        <f t="shared" ca="1" si="148"/>
        <v>0.1459673767880606</v>
      </c>
      <c r="I9526" s="2">
        <f ca="1">+TablaVentas[[#This Row],[VENTAL TOTAL]]-TablaVentas[[#This Row],[VENTAL TOTAL]]*TablaVentas[[#This Row],[DESCUENTO]]</f>
        <v>229.05154954544213</v>
      </c>
      <c r="J9526" s="2">
        <f ca="1">0.18*TablaVentas[[#This Row],[SUBTOTAL]]</f>
        <v>41.229278918179581</v>
      </c>
      <c r="K9526" s="2">
        <f ca="1">+TablaVentas[[#This Row],[SUBTOTAL]]+TablaVentas[[#This Row],[IGV]]</f>
        <v>270.28082846362173</v>
      </c>
    </row>
    <row r="9527" spans="1:11" x14ac:dyDescent="0.25">
      <c r="A9527" t="s">
        <v>9536</v>
      </c>
      <c r="B9527" s="6">
        <v>45421</v>
      </c>
      <c r="C9527" t="s">
        <v>10015</v>
      </c>
      <c r="D9527" t="s">
        <v>10018</v>
      </c>
      <c r="E9527">
        <v>8</v>
      </c>
      <c r="F9527">
        <f>+_xlfn.XLOOKUP(TablaVentas[[#This Row],[PRODUCTO FINANCIERO]],TablaPrecios[PRODUCTO FINANCIERO],TablaPrecios[PRECIO UNIT],0)</f>
        <v>14.9</v>
      </c>
      <c r="G9527" s="2">
        <f>+TablaVentas[[#This Row],[CANTIDAD]]*TablaVentas[[#This Row],[PRECIO UNITARIO]]</f>
        <v>119.2</v>
      </c>
      <c r="H9527" s="1">
        <f t="shared" ca="1" si="148"/>
        <v>0.19389682860967605</v>
      </c>
      <c r="I9527" s="2">
        <f ca="1">+TablaVentas[[#This Row],[VENTAL TOTAL]]-TablaVentas[[#This Row],[VENTAL TOTAL]]*TablaVentas[[#This Row],[DESCUENTO]]</f>
        <v>96.087498029726618</v>
      </c>
      <c r="J9527" s="2">
        <f ca="1">0.18*TablaVentas[[#This Row],[SUBTOTAL]]</f>
        <v>17.295749645350792</v>
      </c>
      <c r="K9527" s="2">
        <f ca="1">+TablaVentas[[#This Row],[SUBTOTAL]]+TablaVentas[[#This Row],[IGV]]</f>
        <v>113.38324767507741</v>
      </c>
    </row>
    <row r="9528" spans="1:11" x14ac:dyDescent="0.25">
      <c r="A9528" t="s">
        <v>9537</v>
      </c>
      <c r="B9528" s="6">
        <v>45666</v>
      </c>
      <c r="C9528" t="s">
        <v>10012</v>
      </c>
      <c r="D9528" t="s">
        <v>10018</v>
      </c>
      <c r="E9528">
        <v>16</v>
      </c>
      <c r="F9528">
        <f>+_xlfn.XLOOKUP(TablaVentas[[#This Row],[PRODUCTO FINANCIERO]],TablaPrecios[PRODUCTO FINANCIERO],TablaPrecios[PRECIO UNIT],0)</f>
        <v>14.9</v>
      </c>
      <c r="G9528" s="2">
        <f>+TablaVentas[[#This Row],[CANTIDAD]]*TablaVentas[[#This Row],[PRECIO UNITARIO]]</f>
        <v>238.4</v>
      </c>
      <c r="H9528" s="1">
        <f t="shared" ca="1" si="148"/>
        <v>0.16496978862698747</v>
      </c>
      <c r="I9528" s="2">
        <f ca="1">+TablaVentas[[#This Row],[VENTAL TOTAL]]-TablaVentas[[#This Row],[VENTAL TOTAL]]*TablaVentas[[#This Row],[DESCUENTO]]</f>
        <v>199.07120239132621</v>
      </c>
      <c r="J9528" s="2">
        <f ca="1">0.18*TablaVentas[[#This Row],[SUBTOTAL]]</f>
        <v>35.832816430438719</v>
      </c>
      <c r="K9528" s="2">
        <f ca="1">+TablaVentas[[#This Row],[SUBTOTAL]]+TablaVentas[[#This Row],[IGV]]</f>
        <v>234.90401882176494</v>
      </c>
    </row>
    <row r="9529" spans="1:11" x14ac:dyDescent="0.25">
      <c r="A9529" t="s">
        <v>9538</v>
      </c>
      <c r="B9529" s="6">
        <v>46171</v>
      </c>
      <c r="C9529" t="s">
        <v>10012</v>
      </c>
      <c r="D9529" t="s">
        <v>10022</v>
      </c>
      <c r="E9529">
        <v>11</v>
      </c>
      <c r="F9529">
        <f>+_xlfn.XLOOKUP(TablaVentas[[#This Row],[PRODUCTO FINANCIERO]],TablaPrecios[PRODUCTO FINANCIERO],TablaPrecios[PRECIO UNIT],0)</f>
        <v>20.9</v>
      </c>
      <c r="G9529" s="2">
        <f>+TablaVentas[[#This Row],[CANTIDAD]]*TablaVentas[[#This Row],[PRECIO UNITARIO]]</f>
        <v>229.89999999999998</v>
      </c>
      <c r="H9529" s="1">
        <f t="shared" ca="1" si="148"/>
        <v>0.14514943585562232</v>
      </c>
      <c r="I9529" s="2">
        <f ca="1">+TablaVentas[[#This Row],[VENTAL TOTAL]]-TablaVentas[[#This Row],[VENTAL TOTAL]]*TablaVentas[[#This Row],[DESCUENTO]]</f>
        <v>196.53014469679241</v>
      </c>
      <c r="J9529" s="2">
        <f ca="1">0.18*TablaVentas[[#This Row],[SUBTOTAL]]</f>
        <v>35.375426045422628</v>
      </c>
      <c r="K9529" s="2">
        <f ca="1">+TablaVentas[[#This Row],[SUBTOTAL]]+TablaVentas[[#This Row],[IGV]]</f>
        <v>231.90557074221505</v>
      </c>
    </row>
    <row r="9530" spans="1:11" x14ac:dyDescent="0.25">
      <c r="A9530" t="s">
        <v>9539</v>
      </c>
      <c r="B9530" s="6">
        <v>45994</v>
      </c>
      <c r="C9530" t="s">
        <v>10012</v>
      </c>
      <c r="D9530" t="s">
        <v>10019</v>
      </c>
      <c r="E9530">
        <v>20</v>
      </c>
      <c r="F9530">
        <f>+_xlfn.XLOOKUP(TablaVentas[[#This Row],[PRODUCTO FINANCIERO]],TablaPrecios[PRODUCTO FINANCIERO],TablaPrecios[PRECIO UNIT],0)</f>
        <v>9.9</v>
      </c>
      <c r="G9530" s="2">
        <f>+TablaVentas[[#This Row],[CANTIDAD]]*TablaVentas[[#This Row],[PRECIO UNITARIO]]</f>
        <v>198</v>
      </c>
      <c r="H9530" s="1">
        <f t="shared" ca="1" si="148"/>
        <v>0.15661202068956254</v>
      </c>
      <c r="I9530" s="2">
        <f ca="1">+TablaVentas[[#This Row],[VENTAL TOTAL]]-TablaVentas[[#This Row],[VENTAL TOTAL]]*TablaVentas[[#This Row],[DESCUENTO]]</f>
        <v>166.99081990346662</v>
      </c>
      <c r="J9530" s="2">
        <f ca="1">0.18*TablaVentas[[#This Row],[SUBTOTAL]]</f>
        <v>30.058347582623991</v>
      </c>
      <c r="K9530" s="2">
        <f ca="1">+TablaVentas[[#This Row],[SUBTOTAL]]+TablaVentas[[#This Row],[IGV]]</f>
        <v>197.0491674860906</v>
      </c>
    </row>
    <row r="9531" spans="1:11" x14ac:dyDescent="0.25">
      <c r="A9531" t="s">
        <v>9540</v>
      </c>
      <c r="B9531" s="6">
        <v>45948</v>
      </c>
      <c r="C9531" t="s">
        <v>10016</v>
      </c>
      <c r="D9531" t="s">
        <v>10020</v>
      </c>
      <c r="E9531">
        <v>8</v>
      </c>
      <c r="F9531">
        <f>+_xlfn.XLOOKUP(TablaVentas[[#This Row],[PRODUCTO FINANCIERO]],TablaPrecios[PRODUCTO FINANCIERO],TablaPrecios[PRECIO UNIT],0)</f>
        <v>14.9</v>
      </c>
      <c r="G9531" s="2">
        <f>+TablaVentas[[#This Row],[CANTIDAD]]*TablaVentas[[#This Row],[PRECIO UNITARIO]]</f>
        <v>119.2</v>
      </c>
      <c r="H9531" s="1">
        <f t="shared" ca="1" si="148"/>
        <v>0.10430447285772231</v>
      </c>
      <c r="I9531" s="2">
        <f ca="1">+TablaVentas[[#This Row],[VENTAL TOTAL]]-TablaVentas[[#This Row],[VENTAL TOTAL]]*TablaVentas[[#This Row],[DESCUENTO]]</f>
        <v>106.76690683535951</v>
      </c>
      <c r="J9531" s="2">
        <f ca="1">0.18*TablaVentas[[#This Row],[SUBTOTAL]]</f>
        <v>19.21804323036471</v>
      </c>
      <c r="K9531" s="2">
        <f ca="1">+TablaVentas[[#This Row],[SUBTOTAL]]+TablaVentas[[#This Row],[IGV]]</f>
        <v>125.98495006572422</v>
      </c>
    </row>
    <row r="9532" spans="1:11" x14ac:dyDescent="0.25">
      <c r="A9532" t="s">
        <v>9541</v>
      </c>
      <c r="B9532" s="6">
        <v>45956</v>
      </c>
      <c r="C9532" t="s">
        <v>10011</v>
      </c>
      <c r="D9532" t="s">
        <v>10019</v>
      </c>
      <c r="E9532">
        <v>13</v>
      </c>
      <c r="F9532">
        <f>+_xlfn.XLOOKUP(TablaVentas[[#This Row],[PRODUCTO FINANCIERO]],TablaPrecios[PRODUCTO FINANCIERO],TablaPrecios[PRECIO UNIT],0)</f>
        <v>9.9</v>
      </c>
      <c r="G9532" s="2">
        <f>+TablaVentas[[#This Row],[CANTIDAD]]*TablaVentas[[#This Row],[PRECIO UNITARIO]]</f>
        <v>128.70000000000002</v>
      </c>
      <c r="H9532" s="1">
        <f t="shared" ca="1" si="148"/>
        <v>0.14544475538331339</v>
      </c>
      <c r="I9532" s="2">
        <f ca="1">+TablaVentas[[#This Row],[VENTAL TOTAL]]-TablaVentas[[#This Row],[VENTAL TOTAL]]*TablaVentas[[#This Row],[DESCUENTO]]</f>
        <v>109.98125998216759</v>
      </c>
      <c r="J9532" s="2">
        <f ca="1">0.18*TablaVentas[[#This Row],[SUBTOTAL]]</f>
        <v>19.796626796790164</v>
      </c>
      <c r="K9532" s="2">
        <f ca="1">+TablaVentas[[#This Row],[SUBTOTAL]]+TablaVentas[[#This Row],[IGV]]</f>
        <v>129.77788677895774</v>
      </c>
    </row>
    <row r="9533" spans="1:11" x14ac:dyDescent="0.25">
      <c r="A9533" t="s">
        <v>9542</v>
      </c>
      <c r="B9533" s="6">
        <v>45788</v>
      </c>
      <c r="C9533" t="s">
        <v>10014</v>
      </c>
      <c r="D9533" t="s">
        <v>10019</v>
      </c>
      <c r="E9533">
        <v>9</v>
      </c>
      <c r="F9533">
        <f>+_xlfn.XLOOKUP(TablaVentas[[#This Row],[PRODUCTO FINANCIERO]],TablaPrecios[PRODUCTO FINANCIERO],TablaPrecios[PRECIO UNIT],0)</f>
        <v>9.9</v>
      </c>
      <c r="G9533" s="2">
        <f>+TablaVentas[[#This Row],[CANTIDAD]]*TablaVentas[[#This Row],[PRECIO UNITARIO]]</f>
        <v>89.100000000000009</v>
      </c>
      <c r="H9533" s="1">
        <f t="shared" ca="1" si="148"/>
        <v>0.17884182372819427</v>
      </c>
      <c r="I9533" s="2">
        <f ca="1">+TablaVentas[[#This Row],[VENTAL TOTAL]]-TablaVentas[[#This Row],[VENTAL TOTAL]]*TablaVentas[[#This Row],[DESCUENTO]]</f>
        <v>73.165193505817896</v>
      </c>
      <c r="J9533" s="2">
        <f ca="1">0.18*TablaVentas[[#This Row],[SUBTOTAL]]</f>
        <v>13.16973483104722</v>
      </c>
      <c r="K9533" s="2">
        <f ca="1">+TablaVentas[[#This Row],[SUBTOTAL]]+TablaVentas[[#This Row],[IGV]]</f>
        <v>86.334928336865119</v>
      </c>
    </row>
    <row r="9534" spans="1:11" x14ac:dyDescent="0.25">
      <c r="A9534" t="s">
        <v>9543</v>
      </c>
      <c r="B9534" s="6">
        <v>45650</v>
      </c>
      <c r="C9534" t="s">
        <v>10011</v>
      </c>
      <c r="D9534" t="s">
        <v>10018</v>
      </c>
      <c r="E9534">
        <v>17</v>
      </c>
      <c r="F9534">
        <f>+_xlfn.XLOOKUP(TablaVentas[[#This Row],[PRODUCTO FINANCIERO]],TablaPrecios[PRODUCTO FINANCIERO],TablaPrecios[PRECIO UNIT],0)</f>
        <v>14.9</v>
      </c>
      <c r="G9534" s="2">
        <f>+TablaVentas[[#This Row],[CANTIDAD]]*TablaVentas[[#This Row],[PRECIO UNITARIO]]</f>
        <v>253.3</v>
      </c>
      <c r="H9534" s="1">
        <f t="shared" ca="1" si="148"/>
        <v>0.11682040947625441</v>
      </c>
      <c r="I9534" s="2">
        <f ca="1">+TablaVentas[[#This Row],[VENTAL TOTAL]]-TablaVentas[[#This Row],[VENTAL TOTAL]]*TablaVentas[[#This Row],[DESCUENTO]]</f>
        <v>223.70939027966477</v>
      </c>
      <c r="J9534" s="2">
        <f ca="1">0.18*TablaVentas[[#This Row],[SUBTOTAL]]</f>
        <v>40.267690250339655</v>
      </c>
      <c r="K9534" s="2">
        <f ca="1">+TablaVentas[[#This Row],[SUBTOTAL]]+TablaVentas[[#This Row],[IGV]]</f>
        <v>263.9770805300044</v>
      </c>
    </row>
    <row r="9535" spans="1:11" x14ac:dyDescent="0.25">
      <c r="A9535" t="s">
        <v>9544</v>
      </c>
      <c r="B9535" s="6">
        <v>46091</v>
      </c>
      <c r="C9535" t="s">
        <v>10014</v>
      </c>
      <c r="D9535" t="s">
        <v>10020</v>
      </c>
      <c r="E9535">
        <v>18</v>
      </c>
      <c r="F9535">
        <f>+_xlfn.XLOOKUP(TablaVentas[[#This Row],[PRODUCTO FINANCIERO]],TablaPrecios[PRODUCTO FINANCIERO],TablaPrecios[PRECIO UNIT],0)</f>
        <v>14.9</v>
      </c>
      <c r="G9535" s="2">
        <f>+TablaVentas[[#This Row],[CANTIDAD]]*TablaVentas[[#This Row],[PRECIO UNITARIO]]</f>
        <v>268.2</v>
      </c>
      <c r="H9535" s="1">
        <f t="shared" ca="1" si="148"/>
        <v>0.14850710502509973</v>
      </c>
      <c r="I9535" s="2">
        <f ca="1">+TablaVentas[[#This Row],[VENTAL TOTAL]]-TablaVentas[[#This Row],[VENTAL TOTAL]]*TablaVentas[[#This Row],[DESCUENTO]]</f>
        <v>228.37039443226826</v>
      </c>
      <c r="J9535" s="2">
        <f ca="1">0.18*TablaVentas[[#This Row],[SUBTOTAL]]</f>
        <v>41.106670997808287</v>
      </c>
      <c r="K9535" s="2">
        <f ca="1">+TablaVentas[[#This Row],[SUBTOTAL]]+TablaVentas[[#This Row],[IGV]]</f>
        <v>269.47706543007655</v>
      </c>
    </row>
    <row r="9536" spans="1:11" x14ac:dyDescent="0.25">
      <c r="A9536" t="s">
        <v>9545</v>
      </c>
      <c r="B9536" s="6">
        <v>46332</v>
      </c>
      <c r="C9536" t="s">
        <v>10013</v>
      </c>
      <c r="D9536" t="s">
        <v>10020</v>
      </c>
      <c r="E9536">
        <v>3</v>
      </c>
      <c r="F9536">
        <f>+_xlfn.XLOOKUP(TablaVentas[[#This Row],[PRODUCTO FINANCIERO]],TablaPrecios[PRODUCTO FINANCIERO],TablaPrecios[PRECIO UNIT],0)</f>
        <v>14.9</v>
      </c>
      <c r="G9536" s="2">
        <f>+TablaVentas[[#This Row],[CANTIDAD]]*TablaVentas[[#This Row],[PRECIO UNITARIO]]</f>
        <v>44.7</v>
      </c>
      <c r="H9536" s="1">
        <f t="shared" ca="1" si="148"/>
        <v>0.12212449111678396</v>
      </c>
      <c r="I9536" s="2">
        <f ca="1">+TablaVentas[[#This Row],[VENTAL TOTAL]]-TablaVentas[[#This Row],[VENTAL TOTAL]]*TablaVentas[[#This Row],[DESCUENTO]]</f>
        <v>39.241035247079758</v>
      </c>
      <c r="J9536" s="2">
        <f ca="1">0.18*TablaVentas[[#This Row],[SUBTOTAL]]</f>
        <v>7.0633863444743561</v>
      </c>
      <c r="K9536" s="2">
        <f ca="1">+TablaVentas[[#This Row],[SUBTOTAL]]+TablaVentas[[#This Row],[IGV]]</f>
        <v>46.304421591554117</v>
      </c>
    </row>
    <row r="9537" spans="1:11" x14ac:dyDescent="0.25">
      <c r="A9537" t="s">
        <v>9546</v>
      </c>
      <c r="B9537" s="6">
        <v>45392</v>
      </c>
      <c r="C9537" t="s">
        <v>10011</v>
      </c>
      <c r="D9537" t="s">
        <v>10019</v>
      </c>
      <c r="E9537">
        <v>15</v>
      </c>
      <c r="F9537">
        <f>+_xlfn.XLOOKUP(TablaVentas[[#This Row],[PRODUCTO FINANCIERO]],TablaPrecios[PRODUCTO FINANCIERO],TablaPrecios[PRECIO UNIT],0)</f>
        <v>9.9</v>
      </c>
      <c r="G9537" s="2">
        <f>+TablaVentas[[#This Row],[CANTIDAD]]*TablaVentas[[#This Row],[PRECIO UNITARIO]]</f>
        <v>148.5</v>
      </c>
      <c r="H9537" s="1">
        <f t="shared" ca="1" si="148"/>
        <v>0.17767121579952352</v>
      </c>
      <c r="I9537" s="2">
        <f ca="1">+TablaVentas[[#This Row],[VENTAL TOTAL]]-TablaVentas[[#This Row],[VENTAL TOTAL]]*TablaVentas[[#This Row],[DESCUENTO]]</f>
        <v>122.11582445377076</v>
      </c>
      <c r="J9537" s="2">
        <f ca="1">0.18*TablaVentas[[#This Row],[SUBTOTAL]]</f>
        <v>21.980848401678735</v>
      </c>
      <c r="K9537" s="2">
        <f ca="1">+TablaVentas[[#This Row],[SUBTOTAL]]+TablaVentas[[#This Row],[IGV]]</f>
        <v>144.0966728554495</v>
      </c>
    </row>
    <row r="9538" spans="1:11" x14ac:dyDescent="0.25">
      <c r="A9538" t="s">
        <v>9547</v>
      </c>
      <c r="B9538" s="6">
        <v>45484</v>
      </c>
      <c r="C9538" t="s">
        <v>10011</v>
      </c>
      <c r="D9538" t="s">
        <v>10020</v>
      </c>
      <c r="E9538">
        <v>13</v>
      </c>
      <c r="F9538">
        <f>+_xlfn.XLOOKUP(TablaVentas[[#This Row],[PRODUCTO FINANCIERO]],TablaPrecios[PRODUCTO FINANCIERO],TablaPrecios[PRECIO UNIT],0)</f>
        <v>14.9</v>
      </c>
      <c r="G9538" s="2">
        <f>+TablaVentas[[#This Row],[CANTIDAD]]*TablaVentas[[#This Row],[PRECIO UNITARIO]]</f>
        <v>193.70000000000002</v>
      </c>
      <c r="H9538" s="1">
        <f t="shared" ref="H9538:H9601" ca="1" si="149">+RAND()*0.1+0.1</f>
        <v>0.16043144640511414</v>
      </c>
      <c r="I9538" s="2">
        <f ca="1">+TablaVentas[[#This Row],[VENTAL TOTAL]]-TablaVentas[[#This Row],[VENTAL TOTAL]]*TablaVentas[[#This Row],[DESCUENTO]]</f>
        <v>162.6244288313294</v>
      </c>
      <c r="J9538" s="2">
        <f ca="1">0.18*TablaVentas[[#This Row],[SUBTOTAL]]</f>
        <v>29.272397189639289</v>
      </c>
      <c r="K9538" s="2">
        <f ca="1">+TablaVentas[[#This Row],[SUBTOTAL]]+TablaVentas[[#This Row],[IGV]]</f>
        <v>191.89682602096869</v>
      </c>
    </row>
    <row r="9539" spans="1:11" x14ac:dyDescent="0.25">
      <c r="A9539" t="s">
        <v>9548</v>
      </c>
      <c r="B9539" s="6">
        <v>45533</v>
      </c>
      <c r="C9539" t="s">
        <v>10015</v>
      </c>
      <c r="D9539" t="s">
        <v>10022</v>
      </c>
      <c r="E9539">
        <v>19</v>
      </c>
      <c r="F9539">
        <f>+_xlfn.XLOOKUP(TablaVentas[[#This Row],[PRODUCTO FINANCIERO]],TablaPrecios[PRODUCTO FINANCIERO],TablaPrecios[PRECIO UNIT],0)</f>
        <v>20.9</v>
      </c>
      <c r="G9539" s="2">
        <f>+TablaVentas[[#This Row],[CANTIDAD]]*TablaVentas[[#This Row],[PRECIO UNITARIO]]</f>
        <v>397.09999999999997</v>
      </c>
      <c r="H9539" s="1">
        <f t="shared" ca="1" si="149"/>
        <v>0.12979471441107338</v>
      </c>
      <c r="I9539" s="2">
        <f ca="1">+TablaVentas[[#This Row],[VENTAL TOTAL]]-TablaVentas[[#This Row],[VENTAL TOTAL]]*TablaVentas[[#This Row],[DESCUENTO]]</f>
        <v>345.55851890736272</v>
      </c>
      <c r="J9539" s="2">
        <f ca="1">0.18*TablaVentas[[#This Row],[SUBTOTAL]]</f>
        <v>62.200533403325288</v>
      </c>
      <c r="K9539" s="2">
        <f ca="1">+TablaVentas[[#This Row],[SUBTOTAL]]+TablaVentas[[#This Row],[IGV]]</f>
        <v>407.75905231068799</v>
      </c>
    </row>
    <row r="9540" spans="1:11" x14ac:dyDescent="0.25">
      <c r="A9540" t="s">
        <v>9549</v>
      </c>
      <c r="B9540" s="6">
        <v>46131</v>
      </c>
      <c r="C9540" t="s">
        <v>10011</v>
      </c>
      <c r="D9540" t="s">
        <v>10022</v>
      </c>
      <c r="E9540">
        <v>5</v>
      </c>
      <c r="F9540">
        <f>+_xlfn.XLOOKUP(TablaVentas[[#This Row],[PRODUCTO FINANCIERO]],TablaPrecios[PRODUCTO FINANCIERO],TablaPrecios[PRECIO UNIT],0)</f>
        <v>20.9</v>
      </c>
      <c r="G9540" s="2">
        <f>+TablaVentas[[#This Row],[CANTIDAD]]*TablaVentas[[#This Row],[PRECIO UNITARIO]]</f>
        <v>104.5</v>
      </c>
      <c r="H9540" s="1">
        <f t="shared" ca="1" si="149"/>
        <v>0.19768624854054087</v>
      </c>
      <c r="I9540" s="2">
        <f ca="1">+TablaVentas[[#This Row],[VENTAL TOTAL]]-TablaVentas[[#This Row],[VENTAL TOTAL]]*TablaVentas[[#This Row],[DESCUENTO]]</f>
        <v>83.841787027513476</v>
      </c>
      <c r="J9540" s="2">
        <f ca="1">0.18*TablaVentas[[#This Row],[SUBTOTAL]]</f>
        <v>15.091521664952426</v>
      </c>
      <c r="K9540" s="2">
        <f ca="1">+TablaVentas[[#This Row],[SUBTOTAL]]+TablaVentas[[#This Row],[IGV]]</f>
        <v>98.9333086924659</v>
      </c>
    </row>
    <row r="9541" spans="1:11" x14ac:dyDescent="0.25">
      <c r="A9541" t="s">
        <v>9550</v>
      </c>
      <c r="B9541" s="6">
        <v>45828</v>
      </c>
      <c r="C9541" t="s">
        <v>10014</v>
      </c>
      <c r="D9541" t="s">
        <v>10018</v>
      </c>
      <c r="E9541">
        <v>18</v>
      </c>
      <c r="F9541">
        <f>+_xlfn.XLOOKUP(TablaVentas[[#This Row],[PRODUCTO FINANCIERO]],TablaPrecios[PRODUCTO FINANCIERO],TablaPrecios[PRECIO UNIT],0)</f>
        <v>14.9</v>
      </c>
      <c r="G9541" s="2">
        <f>+TablaVentas[[#This Row],[CANTIDAD]]*TablaVentas[[#This Row],[PRECIO UNITARIO]]</f>
        <v>268.2</v>
      </c>
      <c r="H9541" s="1">
        <f t="shared" ca="1" si="149"/>
        <v>0.1524947746318526</v>
      </c>
      <c r="I9541" s="2">
        <f ca="1">+TablaVentas[[#This Row],[VENTAL TOTAL]]-TablaVentas[[#This Row],[VENTAL TOTAL]]*TablaVentas[[#This Row],[DESCUENTO]]</f>
        <v>227.30090144373713</v>
      </c>
      <c r="J9541" s="2">
        <f ca="1">0.18*TablaVentas[[#This Row],[SUBTOTAL]]</f>
        <v>40.914162259872683</v>
      </c>
      <c r="K9541" s="2">
        <f ca="1">+TablaVentas[[#This Row],[SUBTOTAL]]+TablaVentas[[#This Row],[IGV]]</f>
        <v>268.21506370360981</v>
      </c>
    </row>
    <row r="9542" spans="1:11" x14ac:dyDescent="0.25">
      <c r="A9542" t="s">
        <v>9551</v>
      </c>
      <c r="B9542" s="6">
        <v>45360</v>
      </c>
      <c r="C9542" t="s">
        <v>10014</v>
      </c>
      <c r="D9542" t="s">
        <v>10018</v>
      </c>
      <c r="E9542">
        <v>11</v>
      </c>
      <c r="F9542">
        <f>+_xlfn.XLOOKUP(TablaVentas[[#This Row],[PRODUCTO FINANCIERO]],TablaPrecios[PRODUCTO FINANCIERO],TablaPrecios[PRECIO UNIT],0)</f>
        <v>14.9</v>
      </c>
      <c r="G9542" s="2">
        <f>+TablaVentas[[#This Row],[CANTIDAD]]*TablaVentas[[#This Row],[PRECIO UNITARIO]]</f>
        <v>163.9</v>
      </c>
      <c r="H9542" s="1">
        <f t="shared" ca="1" si="149"/>
        <v>0.16053276208673523</v>
      </c>
      <c r="I9542" s="2">
        <f ca="1">+TablaVentas[[#This Row],[VENTAL TOTAL]]-TablaVentas[[#This Row],[VENTAL TOTAL]]*TablaVentas[[#This Row],[DESCUENTO]]</f>
        <v>137.58868029398411</v>
      </c>
      <c r="J9542" s="2">
        <f ca="1">0.18*TablaVentas[[#This Row],[SUBTOTAL]]</f>
        <v>24.76596245291714</v>
      </c>
      <c r="K9542" s="2">
        <f ca="1">+TablaVentas[[#This Row],[SUBTOTAL]]+TablaVentas[[#This Row],[IGV]]</f>
        <v>162.35464274690125</v>
      </c>
    </row>
    <row r="9543" spans="1:11" x14ac:dyDescent="0.25">
      <c r="A9543" t="s">
        <v>9552</v>
      </c>
      <c r="B9543" s="6">
        <v>45558</v>
      </c>
      <c r="C9543" t="s">
        <v>10014</v>
      </c>
      <c r="D9543" t="s">
        <v>10018</v>
      </c>
      <c r="E9543">
        <v>3</v>
      </c>
      <c r="F9543">
        <f>+_xlfn.XLOOKUP(TablaVentas[[#This Row],[PRODUCTO FINANCIERO]],TablaPrecios[PRODUCTO FINANCIERO],TablaPrecios[PRECIO UNIT],0)</f>
        <v>14.9</v>
      </c>
      <c r="G9543" s="2">
        <f>+TablaVentas[[#This Row],[CANTIDAD]]*TablaVentas[[#This Row],[PRECIO UNITARIO]]</f>
        <v>44.7</v>
      </c>
      <c r="H9543" s="1">
        <f t="shared" ca="1" si="149"/>
        <v>0.1762527129074086</v>
      </c>
      <c r="I9543" s="2">
        <f ca="1">+TablaVentas[[#This Row],[VENTAL TOTAL]]-TablaVentas[[#This Row],[VENTAL TOTAL]]*TablaVentas[[#This Row],[DESCUENTO]]</f>
        <v>36.821503733038838</v>
      </c>
      <c r="J9543" s="2">
        <f ca="1">0.18*TablaVentas[[#This Row],[SUBTOTAL]]</f>
        <v>6.6278706719469911</v>
      </c>
      <c r="K9543" s="2">
        <f ca="1">+TablaVentas[[#This Row],[SUBTOTAL]]+TablaVentas[[#This Row],[IGV]]</f>
        <v>43.449374404985832</v>
      </c>
    </row>
    <row r="9544" spans="1:11" x14ac:dyDescent="0.25">
      <c r="A9544" t="s">
        <v>9553</v>
      </c>
      <c r="B9544" s="6">
        <v>45669</v>
      </c>
      <c r="C9544" t="s">
        <v>10015</v>
      </c>
      <c r="D9544" t="s">
        <v>10017</v>
      </c>
      <c r="E9544">
        <v>4</v>
      </c>
      <c r="F9544">
        <f>+_xlfn.XLOOKUP(TablaVentas[[#This Row],[PRODUCTO FINANCIERO]],TablaPrecios[PRODUCTO FINANCIERO],TablaPrecios[PRECIO UNIT],0)</f>
        <v>9.9</v>
      </c>
      <c r="G9544" s="2">
        <f>+TablaVentas[[#This Row],[CANTIDAD]]*TablaVentas[[#This Row],[PRECIO UNITARIO]]</f>
        <v>39.6</v>
      </c>
      <c r="H9544" s="1">
        <f t="shared" ca="1" si="149"/>
        <v>0.14222906293102497</v>
      </c>
      <c r="I9544" s="2">
        <f ca="1">+TablaVentas[[#This Row],[VENTAL TOTAL]]-TablaVentas[[#This Row],[VENTAL TOTAL]]*TablaVentas[[#This Row],[DESCUENTO]]</f>
        <v>33.967729107931412</v>
      </c>
      <c r="J9544" s="2">
        <f ca="1">0.18*TablaVentas[[#This Row],[SUBTOTAL]]</f>
        <v>6.1141912394276536</v>
      </c>
      <c r="K9544" s="2">
        <f ca="1">+TablaVentas[[#This Row],[SUBTOTAL]]+TablaVentas[[#This Row],[IGV]]</f>
        <v>40.081920347359066</v>
      </c>
    </row>
    <row r="9545" spans="1:11" x14ac:dyDescent="0.25">
      <c r="A9545" t="s">
        <v>9554</v>
      </c>
      <c r="B9545" s="6">
        <v>45570</v>
      </c>
      <c r="C9545" t="s">
        <v>10015</v>
      </c>
      <c r="D9545" t="s">
        <v>10022</v>
      </c>
      <c r="E9545">
        <v>14</v>
      </c>
      <c r="F9545">
        <f>+_xlfn.XLOOKUP(TablaVentas[[#This Row],[PRODUCTO FINANCIERO]],TablaPrecios[PRODUCTO FINANCIERO],TablaPrecios[PRECIO UNIT],0)</f>
        <v>20.9</v>
      </c>
      <c r="G9545" s="2">
        <f>+TablaVentas[[#This Row],[CANTIDAD]]*TablaVentas[[#This Row],[PRECIO UNITARIO]]</f>
        <v>292.59999999999997</v>
      </c>
      <c r="H9545" s="1">
        <f t="shared" ca="1" si="149"/>
        <v>0.18426805857525583</v>
      </c>
      <c r="I9545" s="2">
        <f ca="1">+TablaVentas[[#This Row],[VENTAL TOTAL]]-TablaVentas[[#This Row],[VENTAL TOTAL]]*TablaVentas[[#This Row],[DESCUENTO]]</f>
        <v>238.68316606088013</v>
      </c>
      <c r="J9545" s="2">
        <f ca="1">0.18*TablaVentas[[#This Row],[SUBTOTAL]]</f>
        <v>42.962969890958419</v>
      </c>
      <c r="K9545" s="2">
        <f ca="1">+TablaVentas[[#This Row],[SUBTOTAL]]+TablaVentas[[#This Row],[IGV]]</f>
        <v>281.64613595183857</v>
      </c>
    </row>
    <row r="9546" spans="1:11" x14ac:dyDescent="0.25">
      <c r="A9546" t="s">
        <v>9555</v>
      </c>
      <c r="B9546" s="6">
        <v>45500</v>
      </c>
      <c r="C9546" t="s">
        <v>10016</v>
      </c>
      <c r="D9546" t="s">
        <v>10019</v>
      </c>
      <c r="E9546">
        <v>11</v>
      </c>
      <c r="F9546">
        <f>+_xlfn.XLOOKUP(TablaVentas[[#This Row],[PRODUCTO FINANCIERO]],TablaPrecios[PRODUCTO FINANCIERO],TablaPrecios[PRECIO UNIT],0)</f>
        <v>9.9</v>
      </c>
      <c r="G9546" s="2">
        <f>+TablaVentas[[#This Row],[CANTIDAD]]*TablaVentas[[#This Row],[PRECIO UNITARIO]]</f>
        <v>108.9</v>
      </c>
      <c r="H9546" s="1">
        <f t="shared" ca="1" si="149"/>
        <v>0.11796708174024989</v>
      </c>
      <c r="I9546" s="2">
        <f ca="1">+TablaVentas[[#This Row],[VENTAL TOTAL]]-TablaVentas[[#This Row],[VENTAL TOTAL]]*TablaVentas[[#This Row],[DESCUENTO]]</f>
        <v>96.053384798486789</v>
      </c>
      <c r="J9546" s="2">
        <f ca="1">0.18*TablaVentas[[#This Row],[SUBTOTAL]]</f>
        <v>17.28960926372762</v>
      </c>
      <c r="K9546" s="2">
        <f ca="1">+TablaVentas[[#This Row],[SUBTOTAL]]+TablaVentas[[#This Row],[IGV]]</f>
        <v>113.34299406221442</v>
      </c>
    </row>
    <row r="9547" spans="1:11" x14ac:dyDescent="0.25">
      <c r="A9547" t="s">
        <v>9556</v>
      </c>
      <c r="B9547" s="6">
        <v>45713</v>
      </c>
      <c r="C9547" t="s">
        <v>10013</v>
      </c>
      <c r="D9547" t="s">
        <v>10018</v>
      </c>
      <c r="E9547">
        <v>11</v>
      </c>
      <c r="F9547">
        <f>+_xlfn.XLOOKUP(TablaVentas[[#This Row],[PRODUCTO FINANCIERO]],TablaPrecios[PRODUCTO FINANCIERO],TablaPrecios[PRECIO UNIT],0)</f>
        <v>14.9</v>
      </c>
      <c r="G9547" s="2">
        <f>+TablaVentas[[#This Row],[CANTIDAD]]*TablaVentas[[#This Row],[PRECIO UNITARIO]]</f>
        <v>163.9</v>
      </c>
      <c r="H9547" s="1">
        <f t="shared" ca="1" si="149"/>
        <v>0.16100412384095669</v>
      </c>
      <c r="I9547" s="2">
        <f ca="1">+TablaVentas[[#This Row],[VENTAL TOTAL]]-TablaVentas[[#This Row],[VENTAL TOTAL]]*TablaVentas[[#This Row],[DESCUENTO]]</f>
        <v>137.5114241024672</v>
      </c>
      <c r="J9547" s="2">
        <f ca="1">0.18*TablaVentas[[#This Row],[SUBTOTAL]]</f>
        <v>24.752056338444095</v>
      </c>
      <c r="K9547" s="2">
        <f ca="1">+TablaVentas[[#This Row],[SUBTOTAL]]+TablaVentas[[#This Row],[IGV]]</f>
        <v>162.26348044091131</v>
      </c>
    </row>
    <row r="9548" spans="1:11" x14ac:dyDescent="0.25">
      <c r="A9548" t="s">
        <v>9557</v>
      </c>
      <c r="B9548" s="6">
        <v>45805</v>
      </c>
      <c r="C9548" t="s">
        <v>10011</v>
      </c>
      <c r="D9548" t="s">
        <v>10022</v>
      </c>
      <c r="E9548">
        <v>12</v>
      </c>
      <c r="F9548">
        <f>+_xlfn.XLOOKUP(TablaVentas[[#This Row],[PRODUCTO FINANCIERO]],TablaPrecios[PRODUCTO FINANCIERO],TablaPrecios[PRECIO UNIT],0)</f>
        <v>20.9</v>
      </c>
      <c r="G9548" s="2">
        <f>+TablaVentas[[#This Row],[CANTIDAD]]*TablaVentas[[#This Row],[PRECIO UNITARIO]]</f>
        <v>250.79999999999998</v>
      </c>
      <c r="H9548" s="1">
        <f t="shared" ca="1" si="149"/>
        <v>0.13517621169999594</v>
      </c>
      <c r="I9548" s="2">
        <f ca="1">+TablaVentas[[#This Row],[VENTAL TOTAL]]-TablaVentas[[#This Row],[VENTAL TOTAL]]*TablaVentas[[#This Row],[DESCUENTO]]</f>
        <v>216.897806105641</v>
      </c>
      <c r="J9548" s="2">
        <f ca="1">0.18*TablaVentas[[#This Row],[SUBTOTAL]]</f>
        <v>39.041605099015378</v>
      </c>
      <c r="K9548" s="2">
        <f ca="1">+TablaVentas[[#This Row],[SUBTOTAL]]+TablaVentas[[#This Row],[IGV]]</f>
        <v>255.93941120465638</v>
      </c>
    </row>
    <row r="9549" spans="1:11" x14ac:dyDescent="0.25">
      <c r="A9549" t="s">
        <v>9558</v>
      </c>
      <c r="B9549" s="6">
        <v>45796</v>
      </c>
      <c r="C9549" t="s">
        <v>10012</v>
      </c>
      <c r="D9549" t="s">
        <v>10017</v>
      </c>
      <c r="E9549">
        <v>19</v>
      </c>
      <c r="F9549">
        <f>+_xlfn.XLOOKUP(TablaVentas[[#This Row],[PRODUCTO FINANCIERO]],TablaPrecios[PRODUCTO FINANCIERO],TablaPrecios[PRECIO UNIT],0)</f>
        <v>9.9</v>
      </c>
      <c r="G9549" s="2">
        <f>+TablaVentas[[#This Row],[CANTIDAD]]*TablaVentas[[#This Row],[PRECIO UNITARIO]]</f>
        <v>188.1</v>
      </c>
      <c r="H9549" s="1">
        <f t="shared" ca="1" si="149"/>
        <v>0.13069693803559751</v>
      </c>
      <c r="I9549" s="2">
        <f ca="1">+TablaVentas[[#This Row],[VENTAL TOTAL]]-TablaVentas[[#This Row],[VENTAL TOTAL]]*TablaVentas[[#This Row],[DESCUENTO]]</f>
        <v>163.51590595550411</v>
      </c>
      <c r="J9549" s="2">
        <f ca="1">0.18*TablaVentas[[#This Row],[SUBTOTAL]]</f>
        <v>29.432863071990738</v>
      </c>
      <c r="K9549" s="2">
        <f ca="1">+TablaVentas[[#This Row],[SUBTOTAL]]+TablaVentas[[#This Row],[IGV]]</f>
        <v>192.94876902749485</v>
      </c>
    </row>
    <row r="9550" spans="1:11" x14ac:dyDescent="0.25">
      <c r="A9550" t="s">
        <v>9559</v>
      </c>
      <c r="B9550" s="6">
        <v>45592</v>
      </c>
      <c r="C9550" t="s">
        <v>10016</v>
      </c>
      <c r="D9550" t="s">
        <v>10019</v>
      </c>
      <c r="E9550">
        <v>14</v>
      </c>
      <c r="F9550">
        <f>+_xlfn.XLOOKUP(TablaVentas[[#This Row],[PRODUCTO FINANCIERO]],TablaPrecios[PRODUCTO FINANCIERO],TablaPrecios[PRECIO UNIT],0)</f>
        <v>9.9</v>
      </c>
      <c r="G9550" s="2">
        <f>+TablaVentas[[#This Row],[CANTIDAD]]*TablaVentas[[#This Row],[PRECIO UNITARIO]]</f>
        <v>138.6</v>
      </c>
      <c r="H9550" s="1">
        <f t="shared" ca="1" si="149"/>
        <v>0.13824318967483909</v>
      </c>
      <c r="I9550" s="2">
        <f ca="1">+TablaVentas[[#This Row],[VENTAL TOTAL]]-TablaVentas[[#This Row],[VENTAL TOTAL]]*TablaVentas[[#This Row],[DESCUENTO]]</f>
        <v>119.4394939110673</v>
      </c>
      <c r="J9550" s="2">
        <f ca="1">0.18*TablaVentas[[#This Row],[SUBTOTAL]]</f>
        <v>21.499108903992113</v>
      </c>
      <c r="K9550" s="2">
        <f ca="1">+TablaVentas[[#This Row],[SUBTOTAL]]+TablaVentas[[#This Row],[IGV]]</f>
        <v>140.93860281505943</v>
      </c>
    </row>
    <row r="9551" spans="1:11" x14ac:dyDescent="0.25">
      <c r="A9551" t="s">
        <v>9560</v>
      </c>
      <c r="B9551" s="6">
        <v>46380</v>
      </c>
      <c r="C9551" t="s">
        <v>10011</v>
      </c>
      <c r="D9551" t="s">
        <v>10017</v>
      </c>
      <c r="E9551">
        <v>19</v>
      </c>
      <c r="F9551">
        <f>+_xlfn.XLOOKUP(TablaVentas[[#This Row],[PRODUCTO FINANCIERO]],TablaPrecios[PRODUCTO FINANCIERO],TablaPrecios[PRECIO UNIT],0)</f>
        <v>9.9</v>
      </c>
      <c r="G9551" s="2">
        <f>+TablaVentas[[#This Row],[CANTIDAD]]*TablaVentas[[#This Row],[PRECIO UNITARIO]]</f>
        <v>188.1</v>
      </c>
      <c r="H9551" s="1">
        <f t="shared" ca="1" si="149"/>
        <v>0.14872172498678229</v>
      </c>
      <c r="I9551" s="2">
        <f ca="1">+TablaVentas[[#This Row],[VENTAL TOTAL]]-TablaVentas[[#This Row],[VENTAL TOTAL]]*TablaVentas[[#This Row],[DESCUENTO]]</f>
        <v>160.12544352998626</v>
      </c>
      <c r="J9551" s="2">
        <f ca="1">0.18*TablaVentas[[#This Row],[SUBTOTAL]]</f>
        <v>28.822579835397526</v>
      </c>
      <c r="K9551" s="2">
        <f ca="1">+TablaVentas[[#This Row],[SUBTOTAL]]+TablaVentas[[#This Row],[IGV]]</f>
        <v>188.94802336538379</v>
      </c>
    </row>
    <row r="9552" spans="1:11" x14ac:dyDescent="0.25">
      <c r="A9552" t="s">
        <v>9561</v>
      </c>
      <c r="B9552" s="6">
        <v>45559</v>
      </c>
      <c r="C9552" t="s">
        <v>10013</v>
      </c>
      <c r="D9552" t="s">
        <v>10019</v>
      </c>
      <c r="E9552">
        <v>11</v>
      </c>
      <c r="F9552">
        <f>+_xlfn.XLOOKUP(TablaVentas[[#This Row],[PRODUCTO FINANCIERO]],TablaPrecios[PRODUCTO FINANCIERO],TablaPrecios[PRECIO UNIT],0)</f>
        <v>9.9</v>
      </c>
      <c r="G9552" s="2">
        <f>+TablaVentas[[#This Row],[CANTIDAD]]*TablaVentas[[#This Row],[PRECIO UNITARIO]]</f>
        <v>108.9</v>
      </c>
      <c r="H9552" s="1">
        <f t="shared" ca="1" si="149"/>
        <v>0.14971750056751792</v>
      </c>
      <c r="I9552" s="2">
        <f ca="1">+TablaVentas[[#This Row],[VENTAL TOTAL]]-TablaVentas[[#This Row],[VENTAL TOTAL]]*TablaVentas[[#This Row],[DESCUENTO]]</f>
        <v>92.595764188197307</v>
      </c>
      <c r="J9552" s="2">
        <f ca="1">0.18*TablaVentas[[#This Row],[SUBTOTAL]]</f>
        <v>16.667237553875516</v>
      </c>
      <c r="K9552" s="2">
        <f ca="1">+TablaVentas[[#This Row],[SUBTOTAL]]+TablaVentas[[#This Row],[IGV]]</f>
        <v>109.26300174207282</v>
      </c>
    </row>
    <row r="9553" spans="1:11" x14ac:dyDescent="0.25">
      <c r="A9553" t="s">
        <v>9562</v>
      </c>
      <c r="B9553" s="6">
        <v>45333</v>
      </c>
      <c r="C9553" t="s">
        <v>10015</v>
      </c>
      <c r="D9553" t="s">
        <v>10022</v>
      </c>
      <c r="E9553">
        <v>14</v>
      </c>
      <c r="F9553">
        <f>+_xlfn.XLOOKUP(TablaVentas[[#This Row],[PRODUCTO FINANCIERO]],TablaPrecios[PRODUCTO FINANCIERO],TablaPrecios[PRECIO UNIT],0)</f>
        <v>20.9</v>
      </c>
      <c r="G9553" s="2">
        <f>+TablaVentas[[#This Row],[CANTIDAD]]*TablaVentas[[#This Row],[PRECIO UNITARIO]]</f>
        <v>292.59999999999997</v>
      </c>
      <c r="H9553" s="1">
        <f t="shared" ca="1" si="149"/>
        <v>0.1059070657656063</v>
      </c>
      <c r="I9553" s="2">
        <f ca="1">+TablaVentas[[#This Row],[VENTAL TOTAL]]-TablaVentas[[#This Row],[VENTAL TOTAL]]*TablaVentas[[#This Row],[DESCUENTO]]</f>
        <v>261.61159255698357</v>
      </c>
      <c r="J9553" s="2">
        <f ca="1">0.18*TablaVentas[[#This Row],[SUBTOTAL]]</f>
        <v>47.090086660257043</v>
      </c>
      <c r="K9553" s="2">
        <f ca="1">+TablaVentas[[#This Row],[SUBTOTAL]]+TablaVentas[[#This Row],[IGV]]</f>
        <v>308.70167921724061</v>
      </c>
    </row>
    <row r="9554" spans="1:11" x14ac:dyDescent="0.25">
      <c r="A9554" t="s">
        <v>9563</v>
      </c>
      <c r="B9554" s="6">
        <v>45751</v>
      </c>
      <c r="C9554" t="s">
        <v>10016</v>
      </c>
      <c r="D9554" t="s">
        <v>10022</v>
      </c>
      <c r="E9554">
        <v>19</v>
      </c>
      <c r="F9554">
        <f>+_xlfn.XLOOKUP(TablaVentas[[#This Row],[PRODUCTO FINANCIERO]],TablaPrecios[PRODUCTO FINANCIERO],TablaPrecios[PRECIO UNIT],0)</f>
        <v>20.9</v>
      </c>
      <c r="G9554" s="2">
        <f>+TablaVentas[[#This Row],[CANTIDAD]]*TablaVentas[[#This Row],[PRECIO UNITARIO]]</f>
        <v>397.09999999999997</v>
      </c>
      <c r="H9554" s="1">
        <f t="shared" ca="1" si="149"/>
        <v>0.11985527204249372</v>
      </c>
      <c r="I9554" s="2">
        <f ca="1">+TablaVentas[[#This Row],[VENTAL TOTAL]]-TablaVentas[[#This Row],[VENTAL TOTAL]]*TablaVentas[[#This Row],[DESCUENTO]]</f>
        <v>349.50547147192572</v>
      </c>
      <c r="J9554" s="2">
        <f ca="1">0.18*TablaVentas[[#This Row],[SUBTOTAL]]</f>
        <v>62.910984864946627</v>
      </c>
      <c r="K9554" s="2">
        <f ca="1">+TablaVentas[[#This Row],[SUBTOTAL]]+TablaVentas[[#This Row],[IGV]]</f>
        <v>412.41645633687233</v>
      </c>
    </row>
    <row r="9555" spans="1:11" x14ac:dyDescent="0.25">
      <c r="A9555" t="s">
        <v>9564</v>
      </c>
      <c r="B9555" s="6">
        <v>45720</v>
      </c>
      <c r="C9555" t="s">
        <v>10011</v>
      </c>
      <c r="D9555" t="s">
        <v>10019</v>
      </c>
      <c r="E9555">
        <v>9</v>
      </c>
      <c r="F9555">
        <f>+_xlfn.XLOOKUP(TablaVentas[[#This Row],[PRODUCTO FINANCIERO]],TablaPrecios[PRODUCTO FINANCIERO],TablaPrecios[PRECIO UNIT],0)</f>
        <v>9.9</v>
      </c>
      <c r="G9555" s="2">
        <f>+TablaVentas[[#This Row],[CANTIDAD]]*TablaVentas[[#This Row],[PRECIO UNITARIO]]</f>
        <v>89.100000000000009</v>
      </c>
      <c r="H9555" s="1">
        <f t="shared" ca="1" si="149"/>
        <v>0.10755723661796068</v>
      </c>
      <c r="I9555" s="2">
        <f ca="1">+TablaVentas[[#This Row],[VENTAL TOTAL]]-TablaVentas[[#This Row],[VENTAL TOTAL]]*TablaVentas[[#This Row],[DESCUENTO]]</f>
        <v>79.516650217339716</v>
      </c>
      <c r="J9555" s="2">
        <f ca="1">0.18*TablaVentas[[#This Row],[SUBTOTAL]]</f>
        <v>14.312997039121148</v>
      </c>
      <c r="K9555" s="2">
        <f ca="1">+TablaVentas[[#This Row],[SUBTOTAL]]+TablaVentas[[#This Row],[IGV]]</f>
        <v>93.829647256460859</v>
      </c>
    </row>
    <row r="9556" spans="1:11" x14ac:dyDescent="0.25">
      <c r="A9556" t="s">
        <v>9565</v>
      </c>
      <c r="B9556" s="6">
        <v>45664</v>
      </c>
      <c r="C9556" t="s">
        <v>10014</v>
      </c>
      <c r="D9556" t="s">
        <v>10017</v>
      </c>
      <c r="E9556">
        <v>7</v>
      </c>
      <c r="F9556">
        <f>+_xlfn.XLOOKUP(TablaVentas[[#This Row],[PRODUCTO FINANCIERO]],TablaPrecios[PRODUCTO FINANCIERO],TablaPrecios[PRECIO UNIT],0)</f>
        <v>9.9</v>
      </c>
      <c r="G9556" s="2">
        <f>+TablaVentas[[#This Row],[CANTIDAD]]*TablaVentas[[#This Row],[PRECIO UNITARIO]]</f>
        <v>69.3</v>
      </c>
      <c r="H9556" s="1">
        <f t="shared" ca="1" si="149"/>
        <v>0.19649743234513506</v>
      </c>
      <c r="I9556" s="2">
        <f ca="1">+TablaVentas[[#This Row],[VENTAL TOTAL]]-TablaVentas[[#This Row],[VENTAL TOTAL]]*TablaVentas[[#This Row],[DESCUENTO]]</f>
        <v>55.682727938482138</v>
      </c>
      <c r="J9556" s="2">
        <f ca="1">0.18*TablaVentas[[#This Row],[SUBTOTAL]]</f>
        <v>10.022891028926784</v>
      </c>
      <c r="K9556" s="2">
        <f ca="1">+TablaVentas[[#This Row],[SUBTOTAL]]+TablaVentas[[#This Row],[IGV]]</f>
        <v>65.705618967408924</v>
      </c>
    </row>
    <row r="9557" spans="1:11" x14ac:dyDescent="0.25">
      <c r="A9557" t="s">
        <v>9566</v>
      </c>
      <c r="B9557" s="6">
        <v>46041</v>
      </c>
      <c r="C9557" t="s">
        <v>10014</v>
      </c>
      <c r="D9557" t="s">
        <v>10018</v>
      </c>
      <c r="E9557">
        <v>12</v>
      </c>
      <c r="F9557">
        <f>+_xlfn.XLOOKUP(TablaVentas[[#This Row],[PRODUCTO FINANCIERO]],TablaPrecios[PRODUCTO FINANCIERO],TablaPrecios[PRECIO UNIT],0)</f>
        <v>14.9</v>
      </c>
      <c r="G9557" s="2">
        <f>+TablaVentas[[#This Row],[CANTIDAD]]*TablaVentas[[#This Row],[PRECIO UNITARIO]]</f>
        <v>178.8</v>
      </c>
      <c r="H9557" s="1">
        <f t="shared" ca="1" si="149"/>
        <v>0.13453792232635631</v>
      </c>
      <c r="I9557" s="2">
        <f ca="1">+TablaVentas[[#This Row],[VENTAL TOTAL]]-TablaVentas[[#This Row],[VENTAL TOTAL]]*TablaVentas[[#This Row],[DESCUENTO]]</f>
        <v>154.7446194880475</v>
      </c>
      <c r="J9557" s="2">
        <f ca="1">0.18*TablaVentas[[#This Row],[SUBTOTAL]]</f>
        <v>27.85403150784855</v>
      </c>
      <c r="K9557" s="2">
        <f ca="1">+TablaVentas[[#This Row],[SUBTOTAL]]+TablaVentas[[#This Row],[IGV]]</f>
        <v>182.59865099589607</v>
      </c>
    </row>
    <row r="9558" spans="1:11" x14ac:dyDescent="0.25">
      <c r="A9558" t="s">
        <v>9567</v>
      </c>
      <c r="B9558" s="6">
        <v>45354</v>
      </c>
      <c r="C9558" t="s">
        <v>10014</v>
      </c>
      <c r="D9558" t="s">
        <v>10017</v>
      </c>
      <c r="E9558">
        <v>13</v>
      </c>
      <c r="F9558">
        <f>+_xlfn.XLOOKUP(TablaVentas[[#This Row],[PRODUCTO FINANCIERO]],TablaPrecios[PRODUCTO FINANCIERO],TablaPrecios[PRECIO UNIT],0)</f>
        <v>9.9</v>
      </c>
      <c r="G9558" s="2">
        <f>+TablaVentas[[#This Row],[CANTIDAD]]*TablaVentas[[#This Row],[PRECIO UNITARIO]]</f>
        <v>128.70000000000002</v>
      </c>
      <c r="H9558" s="1">
        <f t="shared" ca="1" si="149"/>
        <v>0.12002058516772124</v>
      </c>
      <c r="I9558" s="2">
        <f ca="1">+TablaVentas[[#This Row],[VENTAL TOTAL]]-TablaVentas[[#This Row],[VENTAL TOTAL]]*TablaVentas[[#This Row],[DESCUENTO]]</f>
        <v>113.2533506889143</v>
      </c>
      <c r="J9558" s="2">
        <f ca="1">0.18*TablaVentas[[#This Row],[SUBTOTAL]]</f>
        <v>20.385603124004572</v>
      </c>
      <c r="K9558" s="2">
        <f ca="1">+TablaVentas[[#This Row],[SUBTOTAL]]+TablaVentas[[#This Row],[IGV]]</f>
        <v>133.63895381291886</v>
      </c>
    </row>
    <row r="9559" spans="1:11" x14ac:dyDescent="0.25">
      <c r="A9559" t="s">
        <v>9568</v>
      </c>
      <c r="B9559" s="6">
        <v>46147</v>
      </c>
      <c r="C9559" t="s">
        <v>10015</v>
      </c>
      <c r="D9559" t="s">
        <v>10019</v>
      </c>
      <c r="E9559">
        <v>17</v>
      </c>
      <c r="F9559">
        <f>+_xlfn.XLOOKUP(TablaVentas[[#This Row],[PRODUCTO FINANCIERO]],TablaPrecios[PRODUCTO FINANCIERO],TablaPrecios[PRECIO UNIT],0)</f>
        <v>9.9</v>
      </c>
      <c r="G9559" s="2">
        <f>+TablaVentas[[#This Row],[CANTIDAD]]*TablaVentas[[#This Row],[PRECIO UNITARIO]]</f>
        <v>168.3</v>
      </c>
      <c r="H9559" s="1">
        <f t="shared" ca="1" si="149"/>
        <v>0.13672596259949374</v>
      </c>
      <c r="I9559" s="2">
        <f ca="1">+TablaVentas[[#This Row],[VENTAL TOTAL]]-TablaVentas[[#This Row],[VENTAL TOTAL]]*TablaVentas[[#This Row],[DESCUENTO]]</f>
        <v>145.28902049450522</v>
      </c>
      <c r="J9559" s="2">
        <f ca="1">0.18*TablaVentas[[#This Row],[SUBTOTAL]]</f>
        <v>26.152023689010939</v>
      </c>
      <c r="K9559" s="2">
        <f ca="1">+TablaVentas[[#This Row],[SUBTOTAL]]+TablaVentas[[#This Row],[IGV]]</f>
        <v>171.44104418351617</v>
      </c>
    </row>
    <row r="9560" spans="1:11" x14ac:dyDescent="0.25">
      <c r="A9560" t="s">
        <v>9569</v>
      </c>
      <c r="B9560" s="6">
        <v>45754</v>
      </c>
      <c r="C9560" t="s">
        <v>10014</v>
      </c>
      <c r="D9560" t="s">
        <v>10018</v>
      </c>
      <c r="E9560">
        <v>15</v>
      </c>
      <c r="F9560">
        <f>+_xlfn.XLOOKUP(TablaVentas[[#This Row],[PRODUCTO FINANCIERO]],TablaPrecios[PRODUCTO FINANCIERO],TablaPrecios[PRECIO UNIT],0)</f>
        <v>14.9</v>
      </c>
      <c r="G9560" s="2">
        <f>+TablaVentas[[#This Row],[CANTIDAD]]*TablaVentas[[#This Row],[PRECIO UNITARIO]]</f>
        <v>223.5</v>
      </c>
      <c r="H9560" s="1">
        <f t="shared" ca="1" si="149"/>
        <v>0.15669298445438851</v>
      </c>
      <c r="I9560" s="2">
        <f ca="1">+TablaVentas[[#This Row],[VENTAL TOTAL]]-TablaVentas[[#This Row],[VENTAL TOTAL]]*TablaVentas[[#This Row],[DESCUENTO]]</f>
        <v>188.47911797444416</v>
      </c>
      <c r="J9560" s="2">
        <f ca="1">0.18*TablaVentas[[#This Row],[SUBTOTAL]]</f>
        <v>33.926241235399949</v>
      </c>
      <c r="K9560" s="2">
        <f ca="1">+TablaVentas[[#This Row],[SUBTOTAL]]+TablaVentas[[#This Row],[IGV]]</f>
        <v>222.40535920984411</v>
      </c>
    </row>
    <row r="9561" spans="1:11" x14ac:dyDescent="0.25">
      <c r="A9561" t="s">
        <v>9570</v>
      </c>
      <c r="B9561" s="6">
        <v>45596</v>
      </c>
      <c r="C9561" t="s">
        <v>10013</v>
      </c>
      <c r="D9561" t="s">
        <v>10020</v>
      </c>
      <c r="E9561">
        <v>13</v>
      </c>
      <c r="F9561">
        <f>+_xlfn.XLOOKUP(TablaVentas[[#This Row],[PRODUCTO FINANCIERO]],TablaPrecios[PRODUCTO FINANCIERO],TablaPrecios[PRECIO UNIT],0)</f>
        <v>14.9</v>
      </c>
      <c r="G9561" s="2">
        <f>+TablaVentas[[#This Row],[CANTIDAD]]*TablaVentas[[#This Row],[PRECIO UNITARIO]]</f>
        <v>193.70000000000002</v>
      </c>
      <c r="H9561" s="1">
        <f t="shared" ca="1" si="149"/>
        <v>0.10698499622168144</v>
      </c>
      <c r="I9561" s="2">
        <f ca="1">+TablaVentas[[#This Row],[VENTAL TOTAL]]-TablaVentas[[#This Row],[VENTAL TOTAL]]*TablaVentas[[#This Row],[DESCUENTO]]</f>
        <v>172.97700623186032</v>
      </c>
      <c r="J9561" s="2">
        <f ca="1">0.18*TablaVentas[[#This Row],[SUBTOTAL]]</f>
        <v>31.135861121734855</v>
      </c>
      <c r="K9561" s="2">
        <f ca="1">+TablaVentas[[#This Row],[SUBTOTAL]]+TablaVentas[[#This Row],[IGV]]</f>
        <v>204.11286735359516</v>
      </c>
    </row>
    <row r="9562" spans="1:11" x14ac:dyDescent="0.25">
      <c r="A9562" t="s">
        <v>9571</v>
      </c>
      <c r="B9562" s="6">
        <v>45885</v>
      </c>
      <c r="C9562" t="s">
        <v>10012</v>
      </c>
      <c r="D9562" t="s">
        <v>10017</v>
      </c>
      <c r="E9562">
        <v>7</v>
      </c>
      <c r="F9562">
        <f>+_xlfn.XLOOKUP(TablaVentas[[#This Row],[PRODUCTO FINANCIERO]],TablaPrecios[PRODUCTO FINANCIERO],TablaPrecios[PRECIO UNIT],0)</f>
        <v>9.9</v>
      </c>
      <c r="G9562" s="2">
        <f>+TablaVentas[[#This Row],[CANTIDAD]]*TablaVentas[[#This Row],[PRECIO UNITARIO]]</f>
        <v>69.3</v>
      </c>
      <c r="H9562" s="1">
        <f t="shared" ca="1" si="149"/>
        <v>0.18825264085599741</v>
      </c>
      <c r="I9562" s="2">
        <f ca="1">+TablaVentas[[#This Row],[VENTAL TOTAL]]-TablaVentas[[#This Row],[VENTAL TOTAL]]*TablaVentas[[#This Row],[DESCUENTO]]</f>
        <v>56.254091988679377</v>
      </c>
      <c r="J9562" s="2">
        <f ca="1">0.18*TablaVentas[[#This Row],[SUBTOTAL]]</f>
        <v>10.125736557962288</v>
      </c>
      <c r="K9562" s="2">
        <f ca="1">+TablaVentas[[#This Row],[SUBTOTAL]]+TablaVentas[[#This Row],[IGV]]</f>
        <v>66.379828546641662</v>
      </c>
    </row>
    <row r="9563" spans="1:11" x14ac:dyDescent="0.25">
      <c r="A9563" t="s">
        <v>9572</v>
      </c>
      <c r="B9563" s="6">
        <v>46196</v>
      </c>
      <c r="C9563" t="s">
        <v>10011</v>
      </c>
      <c r="D9563" t="s">
        <v>10020</v>
      </c>
      <c r="E9563">
        <v>17</v>
      </c>
      <c r="F9563">
        <f>+_xlfn.XLOOKUP(TablaVentas[[#This Row],[PRODUCTO FINANCIERO]],TablaPrecios[PRODUCTO FINANCIERO],TablaPrecios[PRECIO UNIT],0)</f>
        <v>14.9</v>
      </c>
      <c r="G9563" s="2">
        <f>+TablaVentas[[#This Row],[CANTIDAD]]*TablaVentas[[#This Row],[PRECIO UNITARIO]]</f>
        <v>253.3</v>
      </c>
      <c r="H9563" s="1">
        <f t="shared" ca="1" si="149"/>
        <v>0.18189686649587966</v>
      </c>
      <c r="I9563" s="2">
        <f ca="1">+TablaVentas[[#This Row],[VENTAL TOTAL]]-TablaVentas[[#This Row],[VENTAL TOTAL]]*TablaVentas[[#This Row],[DESCUENTO]]</f>
        <v>207.2255237165937</v>
      </c>
      <c r="J9563" s="2">
        <f ca="1">0.18*TablaVentas[[#This Row],[SUBTOTAL]]</f>
        <v>37.300594268986863</v>
      </c>
      <c r="K9563" s="2">
        <f ca="1">+TablaVentas[[#This Row],[SUBTOTAL]]+TablaVentas[[#This Row],[IGV]]</f>
        <v>244.52611798558056</v>
      </c>
    </row>
    <row r="9564" spans="1:11" x14ac:dyDescent="0.25">
      <c r="A9564" t="s">
        <v>9573</v>
      </c>
      <c r="B9564" s="6">
        <v>45911</v>
      </c>
      <c r="C9564" t="s">
        <v>10012</v>
      </c>
      <c r="D9564" t="s">
        <v>10017</v>
      </c>
      <c r="E9564">
        <v>13</v>
      </c>
      <c r="F9564">
        <f>+_xlfn.XLOOKUP(TablaVentas[[#This Row],[PRODUCTO FINANCIERO]],TablaPrecios[PRODUCTO FINANCIERO],TablaPrecios[PRECIO UNIT],0)</f>
        <v>9.9</v>
      </c>
      <c r="G9564" s="2">
        <f>+TablaVentas[[#This Row],[CANTIDAD]]*TablaVentas[[#This Row],[PRECIO UNITARIO]]</f>
        <v>128.70000000000002</v>
      </c>
      <c r="H9564" s="1">
        <f t="shared" ca="1" si="149"/>
        <v>0.1781562435929287</v>
      </c>
      <c r="I9564" s="2">
        <f ca="1">+TablaVentas[[#This Row],[VENTAL TOTAL]]-TablaVentas[[#This Row],[VENTAL TOTAL]]*TablaVentas[[#This Row],[DESCUENTO]]</f>
        <v>105.77129144959009</v>
      </c>
      <c r="J9564" s="2">
        <f ca="1">0.18*TablaVentas[[#This Row],[SUBTOTAL]]</f>
        <v>19.038832460926216</v>
      </c>
      <c r="K9564" s="2">
        <f ca="1">+TablaVentas[[#This Row],[SUBTOTAL]]+TablaVentas[[#This Row],[IGV]]</f>
        <v>124.81012391051631</v>
      </c>
    </row>
    <row r="9565" spans="1:11" x14ac:dyDescent="0.25">
      <c r="A9565" t="s">
        <v>9574</v>
      </c>
      <c r="B9565" s="6">
        <v>45608</v>
      </c>
      <c r="C9565" t="s">
        <v>10012</v>
      </c>
      <c r="D9565" t="s">
        <v>10018</v>
      </c>
      <c r="E9565">
        <v>5</v>
      </c>
      <c r="F9565">
        <f>+_xlfn.XLOOKUP(TablaVentas[[#This Row],[PRODUCTO FINANCIERO]],TablaPrecios[PRODUCTO FINANCIERO],TablaPrecios[PRECIO UNIT],0)</f>
        <v>14.9</v>
      </c>
      <c r="G9565" s="2">
        <f>+TablaVentas[[#This Row],[CANTIDAD]]*TablaVentas[[#This Row],[PRECIO UNITARIO]]</f>
        <v>74.5</v>
      </c>
      <c r="H9565" s="1">
        <f t="shared" ca="1" si="149"/>
        <v>0.10255533703237785</v>
      </c>
      <c r="I9565" s="2">
        <f ca="1">+TablaVentas[[#This Row],[VENTAL TOTAL]]-TablaVentas[[#This Row],[VENTAL TOTAL]]*TablaVentas[[#This Row],[DESCUENTO]]</f>
        <v>66.859627391087855</v>
      </c>
      <c r="J9565" s="2">
        <f ca="1">0.18*TablaVentas[[#This Row],[SUBTOTAL]]</f>
        <v>12.034732930395814</v>
      </c>
      <c r="K9565" s="2">
        <f ca="1">+TablaVentas[[#This Row],[SUBTOTAL]]+TablaVentas[[#This Row],[IGV]]</f>
        <v>78.894360321483674</v>
      </c>
    </row>
    <row r="9566" spans="1:11" x14ac:dyDescent="0.25">
      <c r="A9566" t="s">
        <v>9575</v>
      </c>
      <c r="B9566" s="6">
        <v>45525</v>
      </c>
      <c r="C9566" t="s">
        <v>10012</v>
      </c>
      <c r="D9566" t="s">
        <v>10020</v>
      </c>
      <c r="E9566">
        <v>18</v>
      </c>
      <c r="F9566">
        <f>+_xlfn.XLOOKUP(TablaVentas[[#This Row],[PRODUCTO FINANCIERO]],TablaPrecios[PRODUCTO FINANCIERO],TablaPrecios[PRECIO UNIT],0)</f>
        <v>14.9</v>
      </c>
      <c r="G9566" s="2">
        <f>+TablaVentas[[#This Row],[CANTIDAD]]*TablaVentas[[#This Row],[PRECIO UNITARIO]]</f>
        <v>268.2</v>
      </c>
      <c r="H9566" s="1">
        <f t="shared" ca="1" si="149"/>
        <v>0.16947432597454987</v>
      </c>
      <c r="I9566" s="2">
        <f ca="1">+TablaVentas[[#This Row],[VENTAL TOTAL]]-TablaVentas[[#This Row],[VENTAL TOTAL]]*TablaVentas[[#This Row],[DESCUENTO]]</f>
        <v>222.74698577362571</v>
      </c>
      <c r="J9566" s="2">
        <f ca="1">0.18*TablaVentas[[#This Row],[SUBTOTAL]]</f>
        <v>40.094457439252629</v>
      </c>
      <c r="K9566" s="2">
        <f ca="1">+TablaVentas[[#This Row],[SUBTOTAL]]+TablaVentas[[#This Row],[IGV]]</f>
        <v>262.84144321287835</v>
      </c>
    </row>
    <row r="9567" spans="1:11" x14ac:dyDescent="0.25">
      <c r="A9567" t="s">
        <v>9576</v>
      </c>
      <c r="B9567" s="6">
        <v>45602</v>
      </c>
      <c r="C9567" t="s">
        <v>10011</v>
      </c>
      <c r="D9567" t="s">
        <v>10020</v>
      </c>
      <c r="E9567">
        <v>16</v>
      </c>
      <c r="F9567">
        <f>+_xlfn.XLOOKUP(TablaVentas[[#This Row],[PRODUCTO FINANCIERO]],TablaPrecios[PRODUCTO FINANCIERO],TablaPrecios[PRECIO UNIT],0)</f>
        <v>14.9</v>
      </c>
      <c r="G9567" s="2">
        <f>+TablaVentas[[#This Row],[CANTIDAD]]*TablaVentas[[#This Row],[PRECIO UNITARIO]]</f>
        <v>238.4</v>
      </c>
      <c r="H9567" s="1">
        <f t="shared" ca="1" si="149"/>
        <v>0.19439166365806668</v>
      </c>
      <c r="I9567" s="2">
        <f ca="1">+TablaVentas[[#This Row],[VENTAL TOTAL]]-TablaVentas[[#This Row],[VENTAL TOTAL]]*TablaVentas[[#This Row],[DESCUENTO]]</f>
        <v>192.0570273839169</v>
      </c>
      <c r="J9567" s="2">
        <f ca="1">0.18*TablaVentas[[#This Row],[SUBTOTAL]]</f>
        <v>34.570264929105043</v>
      </c>
      <c r="K9567" s="2">
        <f ca="1">+TablaVentas[[#This Row],[SUBTOTAL]]+TablaVentas[[#This Row],[IGV]]</f>
        <v>226.62729231302194</v>
      </c>
    </row>
    <row r="9568" spans="1:11" x14ac:dyDescent="0.25">
      <c r="A9568" t="s">
        <v>9577</v>
      </c>
      <c r="B9568" s="6">
        <v>45904</v>
      </c>
      <c r="C9568" t="s">
        <v>10015</v>
      </c>
      <c r="D9568" t="s">
        <v>10022</v>
      </c>
      <c r="E9568">
        <v>17</v>
      </c>
      <c r="F9568">
        <f>+_xlfn.XLOOKUP(TablaVentas[[#This Row],[PRODUCTO FINANCIERO]],TablaPrecios[PRODUCTO FINANCIERO],TablaPrecios[PRECIO UNIT],0)</f>
        <v>20.9</v>
      </c>
      <c r="G9568" s="2">
        <f>+TablaVentas[[#This Row],[CANTIDAD]]*TablaVentas[[#This Row],[PRECIO UNITARIO]]</f>
        <v>355.29999999999995</v>
      </c>
      <c r="H9568" s="1">
        <f t="shared" ca="1" si="149"/>
        <v>0.12727686672833088</v>
      </c>
      <c r="I9568" s="2">
        <f ca="1">+TablaVentas[[#This Row],[VENTAL TOTAL]]-TablaVentas[[#This Row],[VENTAL TOTAL]]*TablaVentas[[#This Row],[DESCUENTO]]</f>
        <v>310.07852925142402</v>
      </c>
      <c r="J9568" s="2">
        <f ca="1">0.18*TablaVentas[[#This Row],[SUBTOTAL]]</f>
        <v>55.814135265256319</v>
      </c>
      <c r="K9568" s="2">
        <f ca="1">+TablaVentas[[#This Row],[SUBTOTAL]]+TablaVentas[[#This Row],[IGV]]</f>
        <v>365.89266451668033</v>
      </c>
    </row>
    <row r="9569" spans="1:11" x14ac:dyDescent="0.25">
      <c r="A9569" t="s">
        <v>9578</v>
      </c>
      <c r="B9569" s="6">
        <v>45545</v>
      </c>
      <c r="C9569" t="s">
        <v>10011</v>
      </c>
      <c r="D9569" t="s">
        <v>10019</v>
      </c>
      <c r="E9569">
        <v>10</v>
      </c>
      <c r="F9569">
        <f>+_xlfn.XLOOKUP(TablaVentas[[#This Row],[PRODUCTO FINANCIERO]],TablaPrecios[PRODUCTO FINANCIERO],TablaPrecios[PRECIO UNIT],0)</f>
        <v>9.9</v>
      </c>
      <c r="G9569" s="2">
        <f>+TablaVentas[[#This Row],[CANTIDAD]]*TablaVentas[[#This Row],[PRECIO UNITARIO]]</f>
        <v>99</v>
      </c>
      <c r="H9569" s="1">
        <f t="shared" ca="1" si="149"/>
        <v>0.17697601551348874</v>
      </c>
      <c r="I9569" s="2">
        <f ca="1">+TablaVentas[[#This Row],[VENTAL TOTAL]]-TablaVentas[[#This Row],[VENTAL TOTAL]]*TablaVentas[[#This Row],[DESCUENTO]]</f>
        <v>81.479374464164607</v>
      </c>
      <c r="J9569" s="2">
        <f ca="1">0.18*TablaVentas[[#This Row],[SUBTOTAL]]</f>
        <v>14.666287403549628</v>
      </c>
      <c r="K9569" s="2">
        <f ca="1">+TablaVentas[[#This Row],[SUBTOTAL]]+TablaVentas[[#This Row],[IGV]]</f>
        <v>96.145661867714239</v>
      </c>
    </row>
    <row r="9570" spans="1:11" x14ac:dyDescent="0.25">
      <c r="A9570" t="s">
        <v>9579</v>
      </c>
      <c r="B9570" s="6">
        <v>45581</v>
      </c>
      <c r="C9570" t="s">
        <v>10016</v>
      </c>
      <c r="D9570" t="s">
        <v>10018</v>
      </c>
      <c r="E9570">
        <v>15</v>
      </c>
      <c r="F9570">
        <f>+_xlfn.XLOOKUP(TablaVentas[[#This Row],[PRODUCTO FINANCIERO]],TablaPrecios[PRODUCTO FINANCIERO],TablaPrecios[PRECIO UNIT],0)</f>
        <v>14.9</v>
      </c>
      <c r="G9570" s="2">
        <f>+TablaVentas[[#This Row],[CANTIDAD]]*TablaVentas[[#This Row],[PRECIO UNITARIO]]</f>
        <v>223.5</v>
      </c>
      <c r="H9570" s="1">
        <f t="shared" ca="1" si="149"/>
        <v>0.13497826789402628</v>
      </c>
      <c r="I9570" s="2">
        <f ca="1">+TablaVentas[[#This Row],[VENTAL TOTAL]]-TablaVentas[[#This Row],[VENTAL TOTAL]]*TablaVentas[[#This Row],[DESCUENTO]]</f>
        <v>193.33235712568512</v>
      </c>
      <c r="J9570" s="2">
        <f ca="1">0.18*TablaVentas[[#This Row],[SUBTOTAL]]</f>
        <v>34.79982428262332</v>
      </c>
      <c r="K9570" s="2">
        <f ca="1">+TablaVentas[[#This Row],[SUBTOTAL]]+TablaVentas[[#This Row],[IGV]]</f>
        <v>228.13218140830844</v>
      </c>
    </row>
    <row r="9571" spans="1:11" x14ac:dyDescent="0.25">
      <c r="A9571" t="s">
        <v>9580</v>
      </c>
      <c r="B9571" s="6">
        <v>46034</v>
      </c>
      <c r="C9571" t="s">
        <v>10012</v>
      </c>
      <c r="D9571" t="s">
        <v>10019</v>
      </c>
      <c r="E9571">
        <v>13</v>
      </c>
      <c r="F9571">
        <f>+_xlfn.XLOOKUP(TablaVentas[[#This Row],[PRODUCTO FINANCIERO]],TablaPrecios[PRODUCTO FINANCIERO],TablaPrecios[PRECIO UNIT],0)</f>
        <v>9.9</v>
      </c>
      <c r="G9571" s="2">
        <f>+TablaVentas[[#This Row],[CANTIDAD]]*TablaVentas[[#This Row],[PRECIO UNITARIO]]</f>
        <v>128.70000000000002</v>
      </c>
      <c r="H9571" s="1">
        <f t="shared" ca="1" si="149"/>
        <v>0.17954508205451453</v>
      </c>
      <c r="I9571" s="2">
        <f ca="1">+TablaVentas[[#This Row],[VENTAL TOTAL]]-TablaVentas[[#This Row],[VENTAL TOTAL]]*TablaVentas[[#This Row],[DESCUENTO]]</f>
        <v>105.59254793958399</v>
      </c>
      <c r="J9571" s="2">
        <f ca="1">0.18*TablaVentas[[#This Row],[SUBTOTAL]]</f>
        <v>19.00665862912512</v>
      </c>
      <c r="K9571" s="2">
        <f ca="1">+TablaVentas[[#This Row],[SUBTOTAL]]+TablaVentas[[#This Row],[IGV]]</f>
        <v>124.59920656870912</v>
      </c>
    </row>
    <row r="9572" spans="1:11" x14ac:dyDescent="0.25">
      <c r="A9572" t="s">
        <v>9581</v>
      </c>
      <c r="B9572" s="6">
        <v>46133</v>
      </c>
      <c r="C9572" t="s">
        <v>10012</v>
      </c>
      <c r="D9572" t="s">
        <v>10019</v>
      </c>
      <c r="E9572">
        <v>6</v>
      </c>
      <c r="F9572">
        <f>+_xlfn.XLOOKUP(TablaVentas[[#This Row],[PRODUCTO FINANCIERO]],TablaPrecios[PRODUCTO FINANCIERO],TablaPrecios[PRECIO UNIT],0)</f>
        <v>9.9</v>
      </c>
      <c r="G9572" s="2">
        <f>+TablaVentas[[#This Row],[CANTIDAD]]*TablaVentas[[#This Row],[PRECIO UNITARIO]]</f>
        <v>59.400000000000006</v>
      </c>
      <c r="H9572" s="1">
        <f t="shared" ca="1" si="149"/>
        <v>0.17672621663416849</v>
      </c>
      <c r="I9572" s="2">
        <f ca="1">+TablaVentas[[#This Row],[VENTAL TOTAL]]-TablaVentas[[#This Row],[VENTAL TOTAL]]*TablaVentas[[#This Row],[DESCUENTO]]</f>
        <v>48.902462731930399</v>
      </c>
      <c r="J9572" s="2">
        <f ca="1">0.18*TablaVentas[[#This Row],[SUBTOTAL]]</f>
        <v>8.8024432917474709</v>
      </c>
      <c r="K9572" s="2">
        <f ca="1">+TablaVentas[[#This Row],[SUBTOTAL]]+TablaVentas[[#This Row],[IGV]]</f>
        <v>57.704906023677871</v>
      </c>
    </row>
    <row r="9573" spans="1:11" x14ac:dyDescent="0.25">
      <c r="A9573" t="s">
        <v>9582</v>
      </c>
      <c r="B9573" s="6">
        <v>45849</v>
      </c>
      <c r="C9573" t="s">
        <v>10015</v>
      </c>
      <c r="D9573" t="s">
        <v>10017</v>
      </c>
      <c r="E9573">
        <v>18</v>
      </c>
      <c r="F9573">
        <f>+_xlfn.XLOOKUP(TablaVentas[[#This Row],[PRODUCTO FINANCIERO]],TablaPrecios[PRODUCTO FINANCIERO],TablaPrecios[PRECIO UNIT],0)</f>
        <v>9.9</v>
      </c>
      <c r="G9573" s="2">
        <f>+TablaVentas[[#This Row],[CANTIDAD]]*TablaVentas[[#This Row],[PRECIO UNITARIO]]</f>
        <v>178.20000000000002</v>
      </c>
      <c r="H9573" s="1">
        <f t="shared" ca="1" si="149"/>
        <v>0.14302157859247405</v>
      </c>
      <c r="I9573" s="2">
        <f ca="1">+TablaVentas[[#This Row],[VENTAL TOTAL]]-TablaVentas[[#This Row],[VENTAL TOTAL]]*TablaVentas[[#This Row],[DESCUENTO]]</f>
        <v>152.71355469482114</v>
      </c>
      <c r="J9573" s="2">
        <f ca="1">0.18*TablaVentas[[#This Row],[SUBTOTAL]]</f>
        <v>27.488439845067806</v>
      </c>
      <c r="K9573" s="2">
        <f ca="1">+TablaVentas[[#This Row],[SUBTOTAL]]+TablaVentas[[#This Row],[IGV]]</f>
        <v>180.20199453988894</v>
      </c>
    </row>
    <row r="9574" spans="1:11" x14ac:dyDescent="0.25">
      <c r="A9574" t="s">
        <v>9583</v>
      </c>
      <c r="B9574" s="6">
        <v>45992</v>
      </c>
      <c r="C9574" t="s">
        <v>10013</v>
      </c>
      <c r="D9574" t="s">
        <v>10019</v>
      </c>
      <c r="E9574">
        <v>11</v>
      </c>
      <c r="F9574">
        <f>+_xlfn.XLOOKUP(TablaVentas[[#This Row],[PRODUCTO FINANCIERO]],TablaPrecios[PRODUCTO FINANCIERO],TablaPrecios[PRECIO UNIT],0)</f>
        <v>9.9</v>
      </c>
      <c r="G9574" s="2">
        <f>+TablaVentas[[#This Row],[CANTIDAD]]*TablaVentas[[#This Row],[PRECIO UNITARIO]]</f>
        <v>108.9</v>
      </c>
      <c r="H9574" s="1">
        <f t="shared" ca="1" si="149"/>
        <v>0.16515792885399494</v>
      </c>
      <c r="I9574" s="2">
        <f ca="1">+TablaVentas[[#This Row],[VENTAL TOTAL]]-TablaVentas[[#This Row],[VENTAL TOTAL]]*TablaVentas[[#This Row],[DESCUENTO]]</f>
        <v>90.914301547799951</v>
      </c>
      <c r="J9574" s="2">
        <f ca="1">0.18*TablaVentas[[#This Row],[SUBTOTAL]]</f>
        <v>16.364574278603989</v>
      </c>
      <c r="K9574" s="2">
        <f ca="1">+TablaVentas[[#This Row],[SUBTOTAL]]+TablaVentas[[#This Row],[IGV]]</f>
        <v>107.27887582640395</v>
      </c>
    </row>
    <row r="9575" spans="1:11" x14ac:dyDescent="0.25">
      <c r="A9575" t="s">
        <v>9584</v>
      </c>
      <c r="B9575" s="6">
        <v>46220</v>
      </c>
      <c r="C9575" t="s">
        <v>10011</v>
      </c>
      <c r="D9575" t="s">
        <v>10019</v>
      </c>
      <c r="E9575">
        <v>7</v>
      </c>
      <c r="F9575">
        <f>+_xlfn.XLOOKUP(TablaVentas[[#This Row],[PRODUCTO FINANCIERO]],TablaPrecios[PRODUCTO FINANCIERO],TablaPrecios[PRECIO UNIT],0)</f>
        <v>9.9</v>
      </c>
      <c r="G9575" s="2">
        <f>+TablaVentas[[#This Row],[CANTIDAD]]*TablaVentas[[#This Row],[PRECIO UNITARIO]]</f>
        <v>69.3</v>
      </c>
      <c r="H9575" s="1">
        <f t="shared" ca="1" si="149"/>
        <v>0.12886997462065627</v>
      </c>
      <c r="I9575" s="2">
        <f ca="1">+TablaVentas[[#This Row],[VENTAL TOTAL]]-TablaVentas[[#This Row],[VENTAL TOTAL]]*TablaVentas[[#This Row],[DESCUENTO]]</f>
        <v>60.369310758788515</v>
      </c>
      <c r="J9575" s="2">
        <f ca="1">0.18*TablaVentas[[#This Row],[SUBTOTAL]]</f>
        <v>10.866475936581931</v>
      </c>
      <c r="K9575" s="2">
        <f ca="1">+TablaVentas[[#This Row],[SUBTOTAL]]+TablaVentas[[#This Row],[IGV]]</f>
        <v>71.23578669537045</v>
      </c>
    </row>
    <row r="9576" spans="1:11" x14ac:dyDescent="0.25">
      <c r="A9576" t="s">
        <v>9585</v>
      </c>
      <c r="B9576" s="6">
        <v>46384</v>
      </c>
      <c r="C9576" t="s">
        <v>10011</v>
      </c>
      <c r="D9576" t="s">
        <v>10017</v>
      </c>
      <c r="E9576">
        <v>3</v>
      </c>
      <c r="F9576">
        <f>+_xlfn.XLOOKUP(TablaVentas[[#This Row],[PRODUCTO FINANCIERO]],TablaPrecios[PRODUCTO FINANCIERO],TablaPrecios[PRECIO UNIT],0)</f>
        <v>9.9</v>
      </c>
      <c r="G9576" s="2">
        <f>+TablaVentas[[#This Row],[CANTIDAD]]*TablaVentas[[#This Row],[PRECIO UNITARIO]]</f>
        <v>29.700000000000003</v>
      </c>
      <c r="H9576" s="1">
        <f t="shared" ca="1" si="149"/>
        <v>0.11655197377908821</v>
      </c>
      <c r="I9576" s="2">
        <f ca="1">+TablaVentas[[#This Row],[VENTAL TOTAL]]-TablaVentas[[#This Row],[VENTAL TOTAL]]*TablaVentas[[#This Row],[DESCUENTO]]</f>
        <v>26.238406378761084</v>
      </c>
      <c r="J9576" s="2">
        <f ca="1">0.18*TablaVentas[[#This Row],[SUBTOTAL]]</f>
        <v>4.7229131481769953</v>
      </c>
      <c r="K9576" s="2">
        <f ca="1">+TablaVentas[[#This Row],[SUBTOTAL]]+TablaVentas[[#This Row],[IGV]]</f>
        <v>30.96131952693808</v>
      </c>
    </row>
    <row r="9577" spans="1:11" x14ac:dyDescent="0.25">
      <c r="A9577" t="s">
        <v>9586</v>
      </c>
      <c r="B9577" s="6">
        <v>45455</v>
      </c>
      <c r="C9577" t="s">
        <v>10014</v>
      </c>
      <c r="D9577" t="s">
        <v>10018</v>
      </c>
      <c r="E9577">
        <v>12</v>
      </c>
      <c r="F9577">
        <f>+_xlfn.XLOOKUP(TablaVentas[[#This Row],[PRODUCTO FINANCIERO]],TablaPrecios[PRODUCTO FINANCIERO],TablaPrecios[PRECIO UNIT],0)</f>
        <v>14.9</v>
      </c>
      <c r="G9577" s="2">
        <f>+TablaVentas[[#This Row],[CANTIDAD]]*TablaVentas[[#This Row],[PRECIO UNITARIO]]</f>
        <v>178.8</v>
      </c>
      <c r="H9577" s="1">
        <f t="shared" ca="1" si="149"/>
        <v>0.1664728334568526</v>
      </c>
      <c r="I9577" s="2">
        <f ca="1">+TablaVentas[[#This Row],[VENTAL TOTAL]]-TablaVentas[[#This Row],[VENTAL TOTAL]]*TablaVentas[[#This Row],[DESCUENTO]]</f>
        <v>149.03465737791475</v>
      </c>
      <c r="J9577" s="2">
        <f ca="1">0.18*TablaVentas[[#This Row],[SUBTOTAL]]</f>
        <v>26.826238328024655</v>
      </c>
      <c r="K9577" s="2">
        <f ca="1">+TablaVentas[[#This Row],[SUBTOTAL]]+TablaVentas[[#This Row],[IGV]]</f>
        <v>175.86089570593941</v>
      </c>
    </row>
    <row r="9578" spans="1:11" x14ac:dyDescent="0.25">
      <c r="A9578" t="s">
        <v>9587</v>
      </c>
      <c r="B9578" s="6">
        <v>45639</v>
      </c>
      <c r="C9578" t="s">
        <v>10014</v>
      </c>
      <c r="D9578" t="s">
        <v>10018</v>
      </c>
      <c r="E9578">
        <v>16</v>
      </c>
      <c r="F9578">
        <f>+_xlfn.XLOOKUP(TablaVentas[[#This Row],[PRODUCTO FINANCIERO]],TablaPrecios[PRODUCTO FINANCIERO],TablaPrecios[PRECIO UNIT],0)</f>
        <v>14.9</v>
      </c>
      <c r="G9578" s="2">
        <f>+TablaVentas[[#This Row],[CANTIDAD]]*TablaVentas[[#This Row],[PRECIO UNITARIO]]</f>
        <v>238.4</v>
      </c>
      <c r="H9578" s="1">
        <f t="shared" ca="1" si="149"/>
        <v>0.16561581194017139</v>
      </c>
      <c r="I9578" s="2">
        <f ca="1">+TablaVentas[[#This Row],[VENTAL TOTAL]]-TablaVentas[[#This Row],[VENTAL TOTAL]]*TablaVentas[[#This Row],[DESCUENTO]]</f>
        <v>198.91719043346313</v>
      </c>
      <c r="J9578" s="2">
        <f ca="1">0.18*TablaVentas[[#This Row],[SUBTOTAL]]</f>
        <v>35.805094278023361</v>
      </c>
      <c r="K9578" s="2">
        <f ca="1">+TablaVentas[[#This Row],[SUBTOTAL]]+TablaVentas[[#This Row],[IGV]]</f>
        <v>234.72228471148651</v>
      </c>
    </row>
    <row r="9579" spans="1:11" x14ac:dyDescent="0.25">
      <c r="A9579" t="s">
        <v>9588</v>
      </c>
      <c r="B9579" s="6">
        <v>45707</v>
      </c>
      <c r="C9579" t="s">
        <v>10011</v>
      </c>
      <c r="D9579" t="s">
        <v>10018</v>
      </c>
      <c r="E9579">
        <v>15</v>
      </c>
      <c r="F9579">
        <f>+_xlfn.XLOOKUP(TablaVentas[[#This Row],[PRODUCTO FINANCIERO]],TablaPrecios[PRODUCTO FINANCIERO],TablaPrecios[PRECIO UNIT],0)</f>
        <v>14.9</v>
      </c>
      <c r="G9579" s="2">
        <f>+TablaVentas[[#This Row],[CANTIDAD]]*TablaVentas[[#This Row],[PRECIO UNITARIO]]</f>
        <v>223.5</v>
      </c>
      <c r="H9579" s="1">
        <f t="shared" ca="1" si="149"/>
        <v>0.1074600496725594</v>
      </c>
      <c r="I9579" s="2">
        <f ca="1">+TablaVentas[[#This Row],[VENTAL TOTAL]]-TablaVentas[[#This Row],[VENTAL TOTAL]]*TablaVentas[[#This Row],[DESCUENTO]]</f>
        <v>199.48267889818297</v>
      </c>
      <c r="J9579" s="2">
        <f ca="1">0.18*TablaVentas[[#This Row],[SUBTOTAL]]</f>
        <v>35.906882201672936</v>
      </c>
      <c r="K9579" s="2">
        <f ca="1">+TablaVentas[[#This Row],[SUBTOTAL]]+TablaVentas[[#This Row],[IGV]]</f>
        <v>235.38956109985591</v>
      </c>
    </row>
    <row r="9580" spans="1:11" x14ac:dyDescent="0.25">
      <c r="A9580" t="s">
        <v>9589</v>
      </c>
      <c r="B9580" s="6">
        <v>45541</v>
      </c>
      <c r="C9580" t="s">
        <v>10011</v>
      </c>
      <c r="D9580" t="s">
        <v>10018</v>
      </c>
      <c r="E9580">
        <v>15</v>
      </c>
      <c r="F9580">
        <f>+_xlfn.XLOOKUP(TablaVentas[[#This Row],[PRODUCTO FINANCIERO]],TablaPrecios[PRODUCTO FINANCIERO],TablaPrecios[PRECIO UNIT],0)</f>
        <v>14.9</v>
      </c>
      <c r="G9580" s="2">
        <f>+TablaVentas[[#This Row],[CANTIDAD]]*TablaVentas[[#This Row],[PRECIO UNITARIO]]</f>
        <v>223.5</v>
      </c>
      <c r="H9580" s="1">
        <f t="shared" ca="1" si="149"/>
        <v>0.13523887504043697</v>
      </c>
      <c r="I9580" s="2">
        <f ca="1">+TablaVentas[[#This Row],[VENTAL TOTAL]]-TablaVentas[[#This Row],[VENTAL TOTAL]]*TablaVentas[[#This Row],[DESCUENTO]]</f>
        <v>193.27411142846233</v>
      </c>
      <c r="J9580" s="2">
        <f ca="1">0.18*TablaVentas[[#This Row],[SUBTOTAL]]</f>
        <v>34.789340057123219</v>
      </c>
      <c r="K9580" s="2">
        <f ca="1">+TablaVentas[[#This Row],[SUBTOTAL]]+TablaVentas[[#This Row],[IGV]]</f>
        <v>228.06345148558555</v>
      </c>
    </row>
    <row r="9581" spans="1:11" x14ac:dyDescent="0.25">
      <c r="A9581" t="s">
        <v>9590</v>
      </c>
      <c r="B9581" s="6">
        <v>45752</v>
      </c>
      <c r="C9581" t="s">
        <v>10015</v>
      </c>
      <c r="D9581" t="s">
        <v>10019</v>
      </c>
      <c r="E9581">
        <v>18</v>
      </c>
      <c r="F9581">
        <f>+_xlfn.XLOOKUP(TablaVentas[[#This Row],[PRODUCTO FINANCIERO]],TablaPrecios[PRODUCTO FINANCIERO],TablaPrecios[PRECIO UNIT],0)</f>
        <v>9.9</v>
      </c>
      <c r="G9581" s="2">
        <f>+TablaVentas[[#This Row],[CANTIDAD]]*TablaVentas[[#This Row],[PRECIO UNITARIO]]</f>
        <v>178.20000000000002</v>
      </c>
      <c r="H9581" s="1">
        <f t="shared" ca="1" si="149"/>
        <v>0.1507848003741887</v>
      </c>
      <c r="I9581" s="2">
        <f ca="1">+TablaVentas[[#This Row],[VENTAL TOTAL]]-TablaVentas[[#This Row],[VENTAL TOTAL]]*TablaVentas[[#This Row],[DESCUENTO]]</f>
        <v>151.33014857331958</v>
      </c>
      <c r="J9581" s="2">
        <f ca="1">0.18*TablaVentas[[#This Row],[SUBTOTAL]]</f>
        <v>27.239426743197523</v>
      </c>
      <c r="K9581" s="2">
        <f ca="1">+TablaVentas[[#This Row],[SUBTOTAL]]+TablaVentas[[#This Row],[IGV]]</f>
        <v>178.5695753165171</v>
      </c>
    </row>
    <row r="9582" spans="1:11" x14ac:dyDescent="0.25">
      <c r="A9582" t="s">
        <v>9591</v>
      </c>
      <c r="B9582" s="6">
        <v>46327</v>
      </c>
      <c r="C9582" t="s">
        <v>10011</v>
      </c>
      <c r="D9582" t="s">
        <v>10019</v>
      </c>
      <c r="E9582">
        <v>14</v>
      </c>
      <c r="F9582">
        <f>+_xlfn.XLOOKUP(TablaVentas[[#This Row],[PRODUCTO FINANCIERO]],TablaPrecios[PRODUCTO FINANCIERO],TablaPrecios[PRECIO UNIT],0)</f>
        <v>9.9</v>
      </c>
      <c r="G9582" s="2">
        <f>+TablaVentas[[#This Row],[CANTIDAD]]*TablaVentas[[#This Row],[PRECIO UNITARIO]]</f>
        <v>138.6</v>
      </c>
      <c r="H9582" s="1">
        <f t="shared" ca="1" si="149"/>
        <v>0.11993784503361508</v>
      </c>
      <c r="I9582" s="2">
        <f ca="1">+TablaVentas[[#This Row],[VENTAL TOTAL]]-TablaVentas[[#This Row],[VENTAL TOTAL]]*TablaVentas[[#This Row],[DESCUENTO]]</f>
        <v>121.97661467834095</v>
      </c>
      <c r="J9582" s="2">
        <f ca="1">0.18*TablaVentas[[#This Row],[SUBTOTAL]]</f>
        <v>21.95579064210137</v>
      </c>
      <c r="K9582" s="2">
        <f ca="1">+TablaVentas[[#This Row],[SUBTOTAL]]+TablaVentas[[#This Row],[IGV]]</f>
        <v>143.93240532044231</v>
      </c>
    </row>
    <row r="9583" spans="1:11" x14ac:dyDescent="0.25">
      <c r="A9583" t="s">
        <v>9592</v>
      </c>
      <c r="B9583" s="6">
        <v>45908</v>
      </c>
      <c r="C9583" t="s">
        <v>10016</v>
      </c>
      <c r="D9583" t="s">
        <v>10022</v>
      </c>
      <c r="E9583">
        <v>17</v>
      </c>
      <c r="F9583">
        <f>+_xlfn.XLOOKUP(TablaVentas[[#This Row],[PRODUCTO FINANCIERO]],TablaPrecios[PRODUCTO FINANCIERO],TablaPrecios[PRECIO UNIT],0)</f>
        <v>20.9</v>
      </c>
      <c r="G9583" s="2">
        <f>+TablaVentas[[#This Row],[CANTIDAD]]*TablaVentas[[#This Row],[PRECIO UNITARIO]]</f>
        <v>355.29999999999995</v>
      </c>
      <c r="H9583" s="1">
        <f t="shared" ca="1" si="149"/>
        <v>0.11224546321201145</v>
      </c>
      <c r="I9583" s="2">
        <f ca="1">+TablaVentas[[#This Row],[VENTAL TOTAL]]-TablaVentas[[#This Row],[VENTAL TOTAL]]*TablaVentas[[#This Row],[DESCUENTO]]</f>
        <v>315.41918692077229</v>
      </c>
      <c r="J9583" s="2">
        <f ca="1">0.18*TablaVentas[[#This Row],[SUBTOTAL]]</f>
        <v>56.775453645739013</v>
      </c>
      <c r="K9583" s="2">
        <f ca="1">+TablaVentas[[#This Row],[SUBTOTAL]]+TablaVentas[[#This Row],[IGV]]</f>
        <v>372.19464056651128</v>
      </c>
    </row>
    <row r="9584" spans="1:11" x14ac:dyDescent="0.25">
      <c r="A9584" t="s">
        <v>9593</v>
      </c>
      <c r="B9584" s="6">
        <v>46303</v>
      </c>
      <c r="C9584" t="s">
        <v>10015</v>
      </c>
      <c r="D9584" t="s">
        <v>10019</v>
      </c>
      <c r="E9584">
        <v>16</v>
      </c>
      <c r="F9584">
        <f>+_xlfn.XLOOKUP(TablaVentas[[#This Row],[PRODUCTO FINANCIERO]],TablaPrecios[PRODUCTO FINANCIERO],TablaPrecios[PRECIO UNIT],0)</f>
        <v>9.9</v>
      </c>
      <c r="G9584" s="2">
        <f>+TablaVentas[[#This Row],[CANTIDAD]]*TablaVentas[[#This Row],[PRECIO UNITARIO]]</f>
        <v>158.4</v>
      </c>
      <c r="H9584" s="1">
        <f t="shared" ca="1" si="149"/>
        <v>0.12946798327937581</v>
      </c>
      <c r="I9584" s="2">
        <f ca="1">+TablaVentas[[#This Row],[VENTAL TOTAL]]-TablaVentas[[#This Row],[VENTAL TOTAL]]*TablaVentas[[#This Row],[DESCUENTO]]</f>
        <v>137.89227144854686</v>
      </c>
      <c r="J9584" s="2">
        <f ca="1">0.18*TablaVentas[[#This Row],[SUBTOTAL]]</f>
        <v>24.820608860738435</v>
      </c>
      <c r="K9584" s="2">
        <f ca="1">+TablaVentas[[#This Row],[SUBTOTAL]]+TablaVentas[[#This Row],[IGV]]</f>
        <v>162.71288030928531</v>
      </c>
    </row>
    <row r="9585" spans="1:11" x14ac:dyDescent="0.25">
      <c r="A9585" t="s">
        <v>9594</v>
      </c>
      <c r="B9585" s="6">
        <v>46030</v>
      </c>
      <c r="C9585" t="s">
        <v>10011</v>
      </c>
      <c r="D9585" t="s">
        <v>10017</v>
      </c>
      <c r="E9585">
        <v>17</v>
      </c>
      <c r="F9585">
        <f>+_xlfn.XLOOKUP(TablaVentas[[#This Row],[PRODUCTO FINANCIERO]],TablaPrecios[PRODUCTO FINANCIERO],TablaPrecios[PRECIO UNIT],0)</f>
        <v>9.9</v>
      </c>
      <c r="G9585" s="2">
        <f>+TablaVentas[[#This Row],[CANTIDAD]]*TablaVentas[[#This Row],[PRECIO UNITARIO]]</f>
        <v>168.3</v>
      </c>
      <c r="H9585" s="1">
        <f t="shared" ca="1" si="149"/>
        <v>0.12944007047475703</v>
      </c>
      <c r="I9585" s="2">
        <f ca="1">+TablaVentas[[#This Row],[VENTAL TOTAL]]-TablaVentas[[#This Row],[VENTAL TOTAL]]*TablaVentas[[#This Row],[DESCUENTO]]</f>
        <v>146.51523613909839</v>
      </c>
      <c r="J9585" s="2">
        <f ca="1">0.18*TablaVentas[[#This Row],[SUBTOTAL]]</f>
        <v>26.37274250503771</v>
      </c>
      <c r="K9585" s="2">
        <f ca="1">+TablaVentas[[#This Row],[SUBTOTAL]]+TablaVentas[[#This Row],[IGV]]</f>
        <v>172.8879786441361</v>
      </c>
    </row>
    <row r="9586" spans="1:11" x14ac:dyDescent="0.25">
      <c r="A9586" t="s">
        <v>9595</v>
      </c>
      <c r="B9586" s="6">
        <v>45889</v>
      </c>
      <c r="C9586" t="s">
        <v>10016</v>
      </c>
      <c r="D9586" t="s">
        <v>10020</v>
      </c>
      <c r="E9586">
        <v>11</v>
      </c>
      <c r="F9586">
        <f>+_xlfn.XLOOKUP(TablaVentas[[#This Row],[PRODUCTO FINANCIERO]],TablaPrecios[PRODUCTO FINANCIERO],TablaPrecios[PRECIO UNIT],0)</f>
        <v>14.9</v>
      </c>
      <c r="G9586" s="2">
        <f>+TablaVentas[[#This Row],[CANTIDAD]]*TablaVentas[[#This Row],[PRECIO UNITARIO]]</f>
        <v>163.9</v>
      </c>
      <c r="H9586" s="1">
        <f t="shared" ca="1" si="149"/>
        <v>0.11486098379293221</v>
      </c>
      <c r="I9586" s="2">
        <f ca="1">+TablaVentas[[#This Row],[VENTAL TOTAL]]-TablaVentas[[#This Row],[VENTAL TOTAL]]*TablaVentas[[#This Row],[DESCUENTO]]</f>
        <v>145.07428475633841</v>
      </c>
      <c r="J9586" s="2">
        <f ca="1">0.18*TablaVentas[[#This Row],[SUBTOTAL]]</f>
        <v>26.113371256140912</v>
      </c>
      <c r="K9586" s="2">
        <f ca="1">+TablaVentas[[#This Row],[SUBTOTAL]]+TablaVentas[[#This Row],[IGV]]</f>
        <v>171.18765601247932</v>
      </c>
    </row>
    <row r="9587" spans="1:11" x14ac:dyDescent="0.25">
      <c r="A9587" t="s">
        <v>9596</v>
      </c>
      <c r="B9587" s="6">
        <v>45313</v>
      </c>
      <c r="C9587" t="s">
        <v>10013</v>
      </c>
      <c r="D9587" t="s">
        <v>10022</v>
      </c>
      <c r="E9587">
        <v>4</v>
      </c>
      <c r="F9587">
        <f>+_xlfn.XLOOKUP(TablaVentas[[#This Row],[PRODUCTO FINANCIERO]],TablaPrecios[PRODUCTO FINANCIERO],TablaPrecios[PRECIO UNIT],0)</f>
        <v>20.9</v>
      </c>
      <c r="G9587" s="2">
        <f>+TablaVentas[[#This Row],[CANTIDAD]]*TablaVentas[[#This Row],[PRECIO UNITARIO]]</f>
        <v>83.6</v>
      </c>
      <c r="H9587" s="1">
        <f t="shared" ca="1" si="149"/>
        <v>0.175604789390682</v>
      </c>
      <c r="I9587" s="2">
        <f ca="1">+TablaVentas[[#This Row],[VENTAL TOTAL]]-TablaVentas[[#This Row],[VENTAL TOTAL]]*TablaVentas[[#This Row],[DESCUENTO]]</f>
        <v>68.91943960693898</v>
      </c>
      <c r="J9587" s="2">
        <f ca="1">0.18*TablaVentas[[#This Row],[SUBTOTAL]]</f>
        <v>12.405499129249016</v>
      </c>
      <c r="K9587" s="2">
        <f ca="1">+TablaVentas[[#This Row],[SUBTOTAL]]+TablaVentas[[#This Row],[IGV]]</f>
        <v>81.324938736187988</v>
      </c>
    </row>
    <row r="9588" spans="1:11" x14ac:dyDescent="0.25">
      <c r="A9588" t="s">
        <v>9597</v>
      </c>
      <c r="B9588" s="6">
        <v>45398</v>
      </c>
      <c r="C9588" t="s">
        <v>10015</v>
      </c>
      <c r="D9588" t="s">
        <v>10020</v>
      </c>
      <c r="E9588">
        <v>20</v>
      </c>
      <c r="F9588">
        <f>+_xlfn.XLOOKUP(TablaVentas[[#This Row],[PRODUCTO FINANCIERO]],TablaPrecios[PRODUCTO FINANCIERO],TablaPrecios[PRECIO UNIT],0)</f>
        <v>14.9</v>
      </c>
      <c r="G9588" s="2">
        <f>+TablaVentas[[#This Row],[CANTIDAD]]*TablaVentas[[#This Row],[PRECIO UNITARIO]]</f>
        <v>298</v>
      </c>
      <c r="H9588" s="1">
        <f t="shared" ca="1" si="149"/>
        <v>0.13922958241494993</v>
      </c>
      <c r="I9588" s="2">
        <f ca="1">+TablaVentas[[#This Row],[VENTAL TOTAL]]-TablaVentas[[#This Row],[VENTAL TOTAL]]*TablaVentas[[#This Row],[DESCUENTO]]</f>
        <v>256.50958444034495</v>
      </c>
      <c r="J9588" s="2">
        <f ca="1">0.18*TablaVentas[[#This Row],[SUBTOTAL]]</f>
        <v>46.171725199262092</v>
      </c>
      <c r="K9588" s="2">
        <f ca="1">+TablaVentas[[#This Row],[SUBTOTAL]]+TablaVentas[[#This Row],[IGV]]</f>
        <v>302.68130963960704</v>
      </c>
    </row>
    <row r="9589" spans="1:11" x14ac:dyDescent="0.25">
      <c r="A9589" t="s">
        <v>9598</v>
      </c>
      <c r="B9589" s="6">
        <v>45620</v>
      </c>
      <c r="C9589" t="s">
        <v>10011</v>
      </c>
      <c r="D9589" t="s">
        <v>10020</v>
      </c>
      <c r="E9589">
        <v>15</v>
      </c>
      <c r="F9589">
        <f>+_xlfn.XLOOKUP(TablaVentas[[#This Row],[PRODUCTO FINANCIERO]],TablaPrecios[PRODUCTO FINANCIERO],TablaPrecios[PRECIO UNIT],0)</f>
        <v>14.9</v>
      </c>
      <c r="G9589" s="2">
        <f>+TablaVentas[[#This Row],[CANTIDAD]]*TablaVentas[[#This Row],[PRECIO UNITARIO]]</f>
        <v>223.5</v>
      </c>
      <c r="H9589" s="1">
        <f t="shared" ca="1" si="149"/>
        <v>0.17701639360610952</v>
      </c>
      <c r="I9589" s="2">
        <f ca="1">+TablaVentas[[#This Row],[VENTAL TOTAL]]-TablaVentas[[#This Row],[VENTAL TOTAL]]*TablaVentas[[#This Row],[DESCUENTO]]</f>
        <v>183.93683602903451</v>
      </c>
      <c r="J9589" s="2">
        <f ca="1">0.18*TablaVentas[[#This Row],[SUBTOTAL]]</f>
        <v>33.108630485226207</v>
      </c>
      <c r="K9589" s="2">
        <f ca="1">+TablaVentas[[#This Row],[SUBTOTAL]]+TablaVentas[[#This Row],[IGV]]</f>
        <v>217.04546651426071</v>
      </c>
    </row>
    <row r="9590" spans="1:11" x14ac:dyDescent="0.25">
      <c r="A9590" t="s">
        <v>9599</v>
      </c>
      <c r="B9590" s="6">
        <v>45310</v>
      </c>
      <c r="C9590" t="s">
        <v>10014</v>
      </c>
      <c r="D9590" t="s">
        <v>10022</v>
      </c>
      <c r="E9590">
        <v>7</v>
      </c>
      <c r="F9590">
        <f>+_xlfn.XLOOKUP(TablaVentas[[#This Row],[PRODUCTO FINANCIERO]],TablaPrecios[PRODUCTO FINANCIERO],TablaPrecios[PRECIO UNIT],0)</f>
        <v>20.9</v>
      </c>
      <c r="G9590" s="2">
        <f>+TablaVentas[[#This Row],[CANTIDAD]]*TablaVentas[[#This Row],[PRECIO UNITARIO]]</f>
        <v>146.29999999999998</v>
      </c>
      <c r="H9590" s="1">
        <f t="shared" ca="1" si="149"/>
        <v>0.10798121413305778</v>
      </c>
      <c r="I9590" s="2">
        <f ca="1">+TablaVentas[[#This Row],[VENTAL TOTAL]]-TablaVentas[[#This Row],[VENTAL TOTAL]]*TablaVentas[[#This Row],[DESCUENTO]]</f>
        <v>130.50234837233364</v>
      </c>
      <c r="J9590" s="2">
        <f ca="1">0.18*TablaVentas[[#This Row],[SUBTOTAL]]</f>
        <v>23.490422707020056</v>
      </c>
      <c r="K9590" s="2">
        <f ca="1">+TablaVentas[[#This Row],[SUBTOTAL]]+TablaVentas[[#This Row],[IGV]]</f>
        <v>153.9927710793537</v>
      </c>
    </row>
    <row r="9591" spans="1:11" x14ac:dyDescent="0.25">
      <c r="A9591" t="s">
        <v>9600</v>
      </c>
      <c r="B9591" s="6">
        <v>46345</v>
      </c>
      <c r="C9591" t="s">
        <v>10012</v>
      </c>
      <c r="D9591" t="s">
        <v>10018</v>
      </c>
      <c r="E9591">
        <v>7</v>
      </c>
      <c r="F9591">
        <f>+_xlfn.XLOOKUP(TablaVentas[[#This Row],[PRODUCTO FINANCIERO]],TablaPrecios[PRODUCTO FINANCIERO],TablaPrecios[PRECIO UNIT],0)</f>
        <v>14.9</v>
      </c>
      <c r="G9591" s="2">
        <f>+TablaVentas[[#This Row],[CANTIDAD]]*TablaVentas[[#This Row],[PRECIO UNITARIO]]</f>
        <v>104.3</v>
      </c>
      <c r="H9591" s="1">
        <f t="shared" ca="1" si="149"/>
        <v>0.11611763664100019</v>
      </c>
      <c r="I9591" s="2">
        <f ca="1">+TablaVentas[[#This Row],[VENTAL TOTAL]]-TablaVentas[[#This Row],[VENTAL TOTAL]]*TablaVentas[[#This Row],[DESCUENTO]]</f>
        <v>92.18893049834368</v>
      </c>
      <c r="J9591" s="2">
        <f ca="1">0.18*TablaVentas[[#This Row],[SUBTOTAL]]</f>
        <v>16.594007489701863</v>
      </c>
      <c r="K9591" s="2">
        <f ca="1">+TablaVentas[[#This Row],[SUBTOTAL]]+TablaVentas[[#This Row],[IGV]]</f>
        <v>108.78293798804555</v>
      </c>
    </row>
    <row r="9592" spans="1:11" x14ac:dyDescent="0.25">
      <c r="A9592" t="s">
        <v>9601</v>
      </c>
      <c r="B9592" s="6">
        <v>45450</v>
      </c>
      <c r="C9592" t="s">
        <v>10011</v>
      </c>
      <c r="D9592" t="s">
        <v>10022</v>
      </c>
      <c r="E9592">
        <v>12</v>
      </c>
      <c r="F9592">
        <f>+_xlfn.XLOOKUP(TablaVentas[[#This Row],[PRODUCTO FINANCIERO]],TablaPrecios[PRODUCTO FINANCIERO],TablaPrecios[PRECIO UNIT],0)</f>
        <v>20.9</v>
      </c>
      <c r="G9592" s="2">
        <f>+TablaVentas[[#This Row],[CANTIDAD]]*TablaVentas[[#This Row],[PRECIO UNITARIO]]</f>
        <v>250.79999999999998</v>
      </c>
      <c r="H9592" s="1">
        <f t="shared" ca="1" si="149"/>
        <v>0.12423701274504126</v>
      </c>
      <c r="I9592" s="2">
        <f ca="1">+TablaVentas[[#This Row],[VENTAL TOTAL]]-TablaVentas[[#This Row],[VENTAL TOTAL]]*TablaVentas[[#This Row],[DESCUENTO]]</f>
        <v>219.64135720354363</v>
      </c>
      <c r="J9592" s="2">
        <f ca="1">0.18*TablaVentas[[#This Row],[SUBTOTAL]]</f>
        <v>39.535444296637856</v>
      </c>
      <c r="K9592" s="2">
        <f ca="1">+TablaVentas[[#This Row],[SUBTOTAL]]+TablaVentas[[#This Row],[IGV]]</f>
        <v>259.17680150018151</v>
      </c>
    </row>
    <row r="9593" spans="1:11" x14ac:dyDescent="0.25">
      <c r="A9593" t="s">
        <v>9602</v>
      </c>
      <c r="B9593" s="6">
        <v>45891</v>
      </c>
      <c r="C9593" t="s">
        <v>10012</v>
      </c>
      <c r="D9593" t="s">
        <v>10020</v>
      </c>
      <c r="E9593">
        <v>6</v>
      </c>
      <c r="F9593">
        <f>+_xlfn.XLOOKUP(TablaVentas[[#This Row],[PRODUCTO FINANCIERO]],TablaPrecios[PRODUCTO FINANCIERO],TablaPrecios[PRECIO UNIT],0)</f>
        <v>14.9</v>
      </c>
      <c r="G9593" s="2">
        <f>+TablaVentas[[#This Row],[CANTIDAD]]*TablaVentas[[#This Row],[PRECIO UNITARIO]]</f>
        <v>89.4</v>
      </c>
      <c r="H9593" s="1">
        <f t="shared" ca="1" si="149"/>
        <v>0.16395587219819116</v>
      </c>
      <c r="I9593" s="2">
        <f ca="1">+TablaVentas[[#This Row],[VENTAL TOTAL]]-TablaVentas[[#This Row],[VENTAL TOTAL]]*TablaVentas[[#This Row],[DESCUENTO]]</f>
        <v>74.742345025481711</v>
      </c>
      <c r="J9593" s="2">
        <f ca="1">0.18*TablaVentas[[#This Row],[SUBTOTAL]]</f>
        <v>13.453622104586708</v>
      </c>
      <c r="K9593" s="2">
        <f ca="1">+TablaVentas[[#This Row],[SUBTOTAL]]+TablaVentas[[#This Row],[IGV]]</f>
        <v>88.195967130068425</v>
      </c>
    </row>
    <row r="9594" spans="1:11" x14ac:dyDescent="0.25">
      <c r="A9594" t="s">
        <v>9603</v>
      </c>
      <c r="B9594" s="6">
        <v>46307</v>
      </c>
      <c r="C9594" t="s">
        <v>10013</v>
      </c>
      <c r="D9594" t="s">
        <v>10017</v>
      </c>
      <c r="E9594">
        <v>13</v>
      </c>
      <c r="F9594">
        <f>+_xlfn.XLOOKUP(TablaVentas[[#This Row],[PRODUCTO FINANCIERO]],TablaPrecios[PRODUCTO FINANCIERO],TablaPrecios[PRECIO UNIT],0)</f>
        <v>9.9</v>
      </c>
      <c r="G9594" s="2">
        <f>+TablaVentas[[#This Row],[CANTIDAD]]*TablaVentas[[#This Row],[PRECIO UNITARIO]]</f>
        <v>128.70000000000002</v>
      </c>
      <c r="H9594" s="1">
        <f t="shared" ca="1" si="149"/>
        <v>0.16007250695343261</v>
      </c>
      <c r="I9594" s="2">
        <f ca="1">+TablaVentas[[#This Row],[VENTAL TOTAL]]-TablaVentas[[#This Row],[VENTAL TOTAL]]*TablaVentas[[#This Row],[DESCUENTO]]</f>
        <v>108.09866835509324</v>
      </c>
      <c r="J9594" s="2">
        <f ca="1">0.18*TablaVentas[[#This Row],[SUBTOTAL]]</f>
        <v>19.457760303916782</v>
      </c>
      <c r="K9594" s="2">
        <f ca="1">+TablaVentas[[#This Row],[SUBTOTAL]]+TablaVentas[[#This Row],[IGV]]</f>
        <v>127.55642865901002</v>
      </c>
    </row>
    <row r="9595" spans="1:11" x14ac:dyDescent="0.25">
      <c r="A9595" t="s">
        <v>9604</v>
      </c>
      <c r="B9595" s="6">
        <v>45366</v>
      </c>
      <c r="C9595" t="s">
        <v>10015</v>
      </c>
      <c r="D9595" t="s">
        <v>10017</v>
      </c>
      <c r="E9595">
        <v>17</v>
      </c>
      <c r="F9595">
        <f>+_xlfn.XLOOKUP(TablaVentas[[#This Row],[PRODUCTO FINANCIERO]],TablaPrecios[PRODUCTO FINANCIERO],TablaPrecios[PRECIO UNIT],0)</f>
        <v>9.9</v>
      </c>
      <c r="G9595" s="2">
        <f>+TablaVentas[[#This Row],[CANTIDAD]]*TablaVentas[[#This Row],[PRECIO UNITARIO]]</f>
        <v>168.3</v>
      </c>
      <c r="H9595" s="1">
        <f t="shared" ca="1" si="149"/>
        <v>0.19215863069300354</v>
      </c>
      <c r="I9595" s="2">
        <f ca="1">+TablaVentas[[#This Row],[VENTAL TOTAL]]-TablaVentas[[#This Row],[VENTAL TOTAL]]*TablaVentas[[#This Row],[DESCUENTO]]</f>
        <v>135.95970245436752</v>
      </c>
      <c r="J9595" s="2">
        <f ca="1">0.18*TablaVentas[[#This Row],[SUBTOTAL]]</f>
        <v>24.472746441786153</v>
      </c>
      <c r="K9595" s="2">
        <f ca="1">+TablaVentas[[#This Row],[SUBTOTAL]]+TablaVentas[[#This Row],[IGV]]</f>
        <v>160.43244889615366</v>
      </c>
    </row>
    <row r="9596" spans="1:11" x14ac:dyDescent="0.25">
      <c r="A9596" t="s">
        <v>9605</v>
      </c>
      <c r="B9596" s="6">
        <v>46140</v>
      </c>
      <c r="C9596" t="s">
        <v>10013</v>
      </c>
      <c r="D9596" t="s">
        <v>10022</v>
      </c>
      <c r="E9596">
        <v>20</v>
      </c>
      <c r="F9596">
        <f>+_xlfn.XLOOKUP(TablaVentas[[#This Row],[PRODUCTO FINANCIERO]],TablaPrecios[PRODUCTO FINANCIERO],TablaPrecios[PRECIO UNIT],0)</f>
        <v>20.9</v>
      </c>
      <c r="G9596" s="2">
        <f>+TablaVentas[[#This Row],[CANTIDAD]]*TablaVentas[[#This Row],[PRECIO UNITARIO]]</f>
        <v>418</v>
      </c>
      <c r="H9596" s="1">
        <f t="shared" ca="1" si="149"/>
        <v>0.17489291415553129</v>
      </c>
      <c r="I9596" s="2">
        <f ca="1">+TablaVentas[[#This Row],[VENTAL TOTAL]]-TablaVentas[[#This Row],[VENTAL TOTAL]]*TablaVentas[[#This Row],[DESCUENTO]]</f>
        <v>344.89476188298795</v>
      </c>
      <c r="J9596" s="2">
        <f ca="1">0.18*TablaVentas[[#This Row],[SUBTOTAL]]</f>
        <v>62.08105713893783</v>
      </c>
      <c r="K9596" s="2">
        <f ca="1">+TablaVentas[[#This Row],[SUBTOTAL]]+TablaVentas[[#This Row],[IGV]]</f>
        <v>406.97581902192576</v>
      </c>
    </row>
    <row r="9597" spans="1:11" x14ac:dyDescent="0.25">
      <c r="A9597" t="s">
        <v>9606</v>
      </c>
      <c r="B9597" s="6">
        <v>45973</v>
      </c>
      <c r="C9597" t="s">
        <v>10012</v>
      </c>
      <c r="D9597" t="s">
        <v>10018</v>
      </c>
      <c r="E9597">
        <v>16</v>
      </c>
      <c r="F9597">
        <f>+_xlfn.XLOOKUP(TablaVentas[[#This Row],[PRODUCTO FINANCIERO]],TablaPrecios[PRODUCTO FINANCIERO],TablaPrecios[PRECIO UNIT],0)</f>
        <v>14.9</v>
      </c>
      <c r="G9597" s="2">
        <f>+TablaVentas[[#This Row],[CANTIDAD]]*TablaVentas[[#This Row],[PRECIO UNITARIO]]</f>
        <v>238.4</v>
      </c>
      <c r="H9597" s="1">
        <f t="shared" ca="1" si="149"/>
        <v>0.1716832563793283</v>
      </c>
      <c r="I9597" s="2">
        <f ca="1">+TablaVentas[[#This Row],[VENTAL TOTAL]]-TablaVentas[[#This Row],[VENTAL TOTAL]]*TablaVentas[[#This Row],[DESCUENTO]]</f>
        <v>197.47071167916815</v>
      </c>
      <c r="J9597" s="2">
        <f ca="1">0.18*TablaVentas[[#This Row],[SUBTOTAL]]</f>
        <v>35.544728102250268</v>
      </c>
      <c r="K9597" s="2">
        <f ca="1">+TablaVentas[[#This Row],[SUBTOTAL]]+TablaVentas[[#This Row],[IGV]]</f>
        <v>233.01543978141842</v>
      </c>
    </row>
    <row r="9598" spans="1:11" x14ac:dyDescent="0.25">
      <c r="A9598" t="s">
        <v>9607</v>
      </c>
      <c r="B9598" s="6">
        <v>45632</v>
      </c>
      <c r="C9598" t="s">
        <v>10012</v>
      </c>
      <c r="D9598" t="s">
        <v>10018</v>
      </c>
      <c r="E9598">
        <v>3</v>
      </c>
      <c r="F9598">
        <f>+_xlfn.XLOOKUP(TablaVentas[[#This Row],[PRODUCTO FINANCIERO]],TablaPrecios[PRODUCTO FINANCIERO],TablaPrecios[PRECIO UNIT],0)</f>
        <v>14.9</v>
      </c>
      <c r="G9598" s="2">
        <f>+TablaVentas[[#This Row],[CANTIDAD]]*TablaVentas[[#This Row],[PRECIO UNITARIO]]</f>
        <v>44.7</v>
      </c>
      <c r="H9598" s="1">
        <f t="shared" ca="1" si="149"/>
        <v>0.16891612312755622</v>
      </c>
      <c r="I9598" s="2">
        <f ca="1">+TablaVentas[[#This Row],[VENTAL TOTAL]]-TablaVentas[[#This Row],[VENTAL TOTAL]]*TablaVentas[[#This Row],[DESCUENTO]]</f>
        <v>37.149449296198242</v>
      </c>
      <c r="J9598" s="2">
        <f ca="1">0.18*TablaVentas[[#This Row],[SUBTOTAL]]</f>
        <v>6.6869008733156834</v>
      </c>
      <c r="K9598" s="2">
        <f ca="1">+TablaVentas[[#This Row],[SUBTOTAL]]+TablaVentas[[#This Row],[IGV]]</f>
        <v>43.836350169513928</v>
      </c>
    </row>
    <row r="9599" spans="1:11" x14ac:dyDescent="0.25">
      <c r="A9599" t="s">
        <v>9608</v>
      </c>
      <c r="B9599" s="6">
        <v>46359</v>
      </c>
      <c r="C9599" t="s">
        <v>10016</v>
      </c>
      <c r="D9599" t="s">
        <v>10017</v>
      </c>
      <c r="E9599">
        <v>14</v>
      </c>
      <c r="F9599">
        <f>+_xlfn.XLOOKUP(TablaVentas[[#This Row],[PRODUCTO FINANCIERO]],TablaPrecios[PRODUCTO FINANCIERO],TablaPrecios[PRECIO UNIT],0)</f>
        <v>9.9</v>
      </c>
      <c r="G9599" s="2">
        <f>+TablaVentas[[#This Row],[CANTIDAD]]*TablaVentas[[#This Row],[PRECIO UNITARIO]]</f>
        <v>138.6</v>
      </c>
      <c r="H9599" s="1">
        <f t="shared" ca="1" si="149"/>
        <v>0.15456473616175737</v>
      </c>
      <c r="I9599" s="2">
        <f ca="1">+TablaVentas[[#This Row],[VENTAL TOTAL]]-TablaVentas[[#This Row],[VENTAL TOTAL]]*TablaVentas[[#This Row],[DESCUENTO]]</f>
        <v>117.17732756798043</v>
      </c>
      <c r="J9599" s="2">
        <f ca="1">0.18*TablaVentas[[#This Row],[SUBTOTAL]]</f>
        <v>21.091918962236477</v>
      </c>
      <c r="K9599" s="2">
        <f ca="1">+TablaVentas[[#This Row],[SUBTOTAL]]+TablaVentas[[#This Row],[IGV]]</f>
        <v>138.26924653021689</v>
      </c>
    </row>
    <row r="9600" spans="1:11" x14ac:dyDescent="0.25">
      <c r="A9600" t="s">
        <v>9609</v>
      </c>
      <c r="B9600" s="6">
        <v>46260</v>
      </c>
      <c r="C9600" t="s">
        <v>10015</v>
      </c>
      <c r="D9600" t="s">
        <v>10017</v>
      </c>
      <c r="E9600">
        <v>4</v>
      </c>
      <c r="F9600">
        <f>+_xlfn.XLOOKUP(TablaVentas[[#This Row],[PRODUCTO FINANCIERO]],TablaPrecios[PRODUCTO FINANCIERO],TablaPrecios[PRECIO UNIT],0)</f>
        <v>9.9</v>
      </c>
      <c r="G9600" s="2">
        <f>+TablaVentas[[#This Row],[CANTIDAD]]*TablaVentas[[#This Row],[PRECIO UNITARIO]]</f>
        <v>39.6</v>
      </c>
      <c r="H9600" s="1">
        <f t="shared" ca="1" si="149"/>
        <v>0.16540061334769579</v>
      </c>
      <c r="I9600" s="2">
        <f ca="1">+TablaVentas[[#This Row],[VENTAL TOTAL]]-TablaVentas[[#This Row],[VENTAL TOTAL]]*TablaVentas[[#This Row],[DESCUENTO]]</f>
        <v>33.050135711431246</v>
      </c>
      <c r="J9600" s="2">
        <f ca="1">0.18*TablaVentas[[#This Row],[SUBTOTAL]]</f>
        <v>5.9490244280576237</v>
      </c>
      <c r="K9600" s="2">
        <f ca="1">+TablaVentas[[#This Row],[SUBTOTAL]]+TablaVentas[[#This Row],[IGV]]</f>
        <v>38.999160139488872</v>
      </c>
    </row>
    <row r="9601" spans="1:11" x14ac:dyDescent="0.25">
      <c r="A9601" t="s">
        <v>9610</v>
      </c>
      <c r="B9601" s="6">
        <v>45723</v>
      </c>
      <c r="C9601" t="s">
        <v>10014</v>
      </c>
      <c r="D9601" t="s">
        <v>10020</v>
      </c>
      <c r="E9601">
        <v>19</v>
      </c>
      <c r="F9601">
        <f>+_xlfn.XLOOKUP(TablaVentas[[#This Row],[PRODUCTO FINANCIERO]],TablaPrecios[PRODUCTO FINANCIERO],TablaPrecios[PRECIO UNIT],0)</f>
        <v>14.9</v>
      </c>
      <c r="G9601" s="2">
        <f>+TablaVentas[[#This Row],[CANTIDAD]]*TablaVentas[[#This Row],[PRECIO UNITARIO]]</f>
        <v>283.10000000000002</v>
      </c>
      <c r="H9601" s="1">
        <f t="shared" ca="1" si="149"/>
        <v>0.11727570561952654</v>
      </c>
      <c r="I9601" s="2">
        <f ca="1">+TablaVentas[[#This Row],[VENTAL TOTAL]]-TablaVentas[[#This Row],[VENTAL TOTAL]]*TablaVentas[[#This Row],[DESCUENTO]]</f>
        <v>249.89924773911207</v>
      </c>
      <c r="J9601" s="2">
        <f ca="1">0.18*TablaVentas[[#This Row],[SUBTOTAL]]</f>
        <v>44.981864593040171</v>
      </c>
      <c r="K9601" s="2">
        <f ca="1">+TablaVentas[[#This Row],[SUBTOTAL]]+TablaVentas[[#This Row],[IGV]]</f>
        <v>294.88111233215227</v>
      </c>
    </row>
    <row r="9602" spans="1:11" x14ac:dyDescent="0.25">
      <c r="A9602" t="s">
        <v>9611</v>
      </c>
      <c r="B9602" s="6">
        <v>46150</v>
      </c>
      <c r="C9602" t="s">
        <v>10015</v>
      </c>
      <c r="D9602" t="s">
        <v>10022</v>
      </c>
      <c r="E9602">
        <v>3</v>
      </c>
      <c r="F9602">
        <f>+_xlfn.XLOOKUP(TablaVentas[[#This Row],[PRODUCTO FINANCIERO]],TablaPrecios[PRODUCTO FINANCIERO],TablaPrecios[PRECIO UNIT],0)</f>
        <v>20.9</v>
      </c>
      <c r="G9602" s="2">
        <f>+TablaVentas[[#This Row],[CANTIDAD]]*TablaVentas[[#This Row],[PRECIO UNITARIO]]</f>
        <v>62.699999999999996</v>
      </c>
      <c r="H9602" s="1">
        <f t="shared" ref="H9602:H9665" ca="1" si="150">+RAND()*0.1+0.1</f>
        <v>0.1186027586657161</v>
      </c>
      <c r="I9602" s="2">
        <f ca="1">+TablaVentas[[#This Row],[VENTAL TOTAL]]-TablaVentas[[#This Row],[VENTAL TOTAL]]*TablaVentas[[#This Row],[DESCUENTO]]</f>
        <v>55.263607031659596</v>
      </c>
      <c r="J9602" s="2">
        <f ca="1">0.18*TablaVentas[[#This Row],[SUBTOTAL]]</f>
        <v>9.9474492656987277</v>
      </c>
      <c r="K9602" s="2">
        <f ca="1">+TablaVentas[[#This Row],[SUBTOTAL]]+TablaVentas[[#This Row],[IGV]]</f>
        <v>65.211056297358326</v>
      </c>
    </row>
    <row r="9603" spans="1:11" x14ac:dyDescent="0.25">
      <c r="A9603" t="s">
        <v>9612</v>
      </c>
      <c r="B9603" s="6">
        <v>45477</v>
      </c>
      <c r="C9603" t="s">
        <v>10012</v>
      </c>
      <c r="D9603" t="s">
        <v>10018</v>
      </c>
      <c r="E9603">
        <v>6</v>
      </c>
      <c r="F9603">
        <f>+_xlfn.XLOOKUP(TablaVentas[[#This Row],[PRODUCTO FINANCIERO]],TablaPrecios[PRODUCTO FINANCIERO],TablaPrecios[PRECIO UNIT],0)</f>
        <v>14.9</v>
      </c>
      <c r="G9603" s="2">
        <f>+TablaVentas[[#This Row],[CANTIDAD]]*TablaVentas[[#This Row],[PRECIO UNITARIO]]</f>
        <v>89.4</v>
      </c>
      <c r="H9603" s="1">
        <f t="shared" ca="1" si="150"/>
        <v>0.17393895413938745</v>
      </c>
      <c r="I9603" s="2">
        <f ca="1">+TablaVentas[[#This Row],[VENTAL TOTAL]]-TablaVentas[[#This Row],[VENTAL TOTAL]]*TablaVentas[[#This Row],[DESCUENTO]]</f>
        <v>73.849857499938764</v>
      </c>
      <c r="J9603" s="2">
        <f ca="1">0.18*TablaVentas[[#This Row],[SUBTOTAL]]</f>
        <v>13.292974349988977</v>
      </c>
      <c r="K9603" s="2">
        <f ca="1">+TablaVentas[[#This Row],[SUBTOTAL]]+TablaVentas[[#This Row],[IGV]]</f>
        <v>87.142831849927745</v>
      </c>
    </row>
    <row r="9604" spans="1:11" x14ac:dyDescent="0.25">
      <c r="A9604" t="s">
        <v>9613</v>
      </c>
      <c r="B9604" s="6">
        <v>45702</v>
      </c>
      <c r="C9604" t="s">
        <v>10015</v>
      </c>
      <c r="D9604" t="s">
        <v>10022</v>
      </c>
      <c r="E9604">
        <v>13</v>
      </c>
      <c r="F9604">
        <f>+_xlfn.XLOOKUP(TablaVentas[[#This Row],[PRODUCTO FINANCIERO]],TablaPrecios[PRODUCTO FINANCIERO],TablaPrecios[PRECIO UNIT],0)</f>
        <v>20.9</v>
      </c>
      <c r="G9604" s="2">
        <f>+TablaVentas[[#This Row],[CANTIDAD]]*TablaVentas[[#This Row],[PRECIO UNITARIO]]</f>
        <v>271.7</v>
      </c>
      <c r="H9604" s="1">
        <f t="shared" ca="1" si="150"/>
        <v>0.17802914377282641</v>
      </c>
      <c r="I9604" s="2">
        <f ca="1">+TablaVentas[[#This Row],[VENTAL TOTAL]]-TablaVentas[[#This Row],[VENTAL TOTAL]]*TablaVentas[[#This Row],[DESCUENTO]]</f>
        <v>223.32948163692305</v>
      </c>
      <c r="J9604" s="2">
        <f ca="1">0.18*TablaVentas[[#This Row],[SUBTOTAL]]</f>
        <v>40.199306694646147</v>
      </c>
      <c r="K9604" s="2">
        <f ca="1">+TablaVentas[[#This Row],[SUBTOTAL]]+TablaVentas[[#This Row],[IGV]]</f>
        <v>263.52878833156922</v>
      </c>
    </row>
    <row r="9605" spans="1:11" x14ac:dyDescent="0.25">
      <c r="A9605" t="s">
        <v>9614</v>
      </c>
      <c r="B9605" s="6">
        <v>45927</v>
      </c>
      <c r="C9605" t="s">
        <v>10013</v>
      </c>
      <c r="D9605" t="s">
        <v>10020</v>
      </c>
      <c r="E9605">
        <v>4</v>
      </c>
      <c r="F9605">
        <f>+_xlfn.XLOOKUP(TablaVentas[[#This Row],[PRODUCTO FINANCIERO]],TablaPrecios[PRODUCTO FINANCIERO],TablaPrecios[PRECIO UNIT],0)</f>
        <v>14.9</v>
      </c>
      <c r="G9605" s="2">
        <f>+TablaVentas[[#This Row],[CANTIDAD]]*TablaVentas[[#This Row],[PRECIO UNITARIO]]</f>
        <v>59.6</v>
      </c>
      <c r="H9605" s="1">
        <f t="shared" ca="1" si="150"/>
        <v>0.1517200200940598</v>
      </c>
      <c r="I9605" s="2">
        <f ca="1">+TablaVentas[[#This Row],[VENTAL TOTAL]]-TablaVentas[[#This Row],[VENTAL TOTAL]]*TablaVentas[[#This Row],[DESCUENTO]]</f>
        <v>50.557486802394038</v>
      </c>
      <c r="J9605" s="2">
        <f ca="1">0.18*TablaVentas[[#This Row],[SUBTOTAL]]</f>
        <v>9.1003476244309258</v>
      </c>
      <c r="K9605" s="2">
        <f ca="1">+TablaVentas[[#This Row],[SUBTOTAL]]+TablaVentas[[#This Row],[IGV]]</f>
        <v>59.657834426824962</v>
      </c>
    </row>
    <row r="9606" spans="1:11" x14ac:dyDescent="0.25">
      <c r="A9606" t="s">
        <v>9615</v>
      </c>
      <c r="B9606" s="6">
        <v>45909</v>
      </c>
      <c r="C9606" t="s">
        <v>10015</v>
      </c>
      <c r="D9606" t="s">
        <v>10022</v>
      </c>
      <c r="E9606">
        <v>7</v>
      </c>
      <c r="F9606">
        <f>+_xlfn.XLOOKUP(TablaVentas[[#This Row],[PRODUCTO FINANCIERO]],TablaPrecios[PRODUCTO FINANCIERO],TablaPrecios[PRECIO UNIT],0)</f>
        <v>20.9</v>
      </c>
      <c r="G9606" s="2">
        <f>+TablaVentas[[#This Row],[CANTIDAD]]*TablaVentas[[#This Row],[PRECIO UNITARIO]]</f>
        <v>146.29999999999998</v>
      </c>
      <c r="H9606" s="1">
        <f t="shared" ca="1" si="150"/>
        <v>0.19370583595251398</v>
      </c>
      <c r="I9606" s="2">
        <f ca="1">+TablaVentas[[#This Row],[VENTAL TOTAL]]-TablaVentas[[#This Row],[VENTAL TOTAL]]*TablaVentas[[#This Row],[DESCUENTO]]</f>
        <v>117.96083620014718</v>
      </c>
      <c r="J9606" s="2">
        <f ca="1">0.18*TablaVentas[[#This Row],[SUBTOTAL]]</f>
        <v>21.232950516026492</v>
      </c>
      <c r="K9606" s="2">
        <f ca="1">+TablaVentas[[#This Row],[SUBTOTAL]]+TablaVentas[[#This Row],[IGV]]</f>
        <v>139.19378671617369</v>
      </c>
    </row>
    <row r="9607" spans="1:11" x14ac:dyDescent="0.25">
      <c r="A9607" t="s">
        <v>9616</v>
      </c>
      <c r="B9607" s="6">
        <v>45636</v>
      </c>
      <c r="C9607" t="s">
        <v>10014</v>
      </c>
      <c r="D9607" t="s">
        <v>10022</v>
      </c>
      <c r="E9607">
        <v>5</v>
      </c>
      <c r="F9607">
        <f>+_xlfn.XLOOKUP(TablaVentas[[#This Row],[PRODUCTO FINANCIERO]],TablaPrecios[PRODUCTO FINANCIERO],TablaPrecios[PRECIO UNIT],0)</f>
        <v>20.9</v>
      </c>
      <c r="G9607" s="2">
        <f>+TablaVentas[[#This Row],[CANTIDAD]]*TablaVentas[[#This Row],[PRECIO UNITARIO]]</f>
        <v>104.5</v>
      </c>
      <c r="H9607" s="1">
        <f t="shared" ca="1" si="150"/>
        <v>0.15071512135251941</v>
      </c>
      <c r="I9607" s="2">
        <f ca="1">+TablaVentas[[#This Row],[VENTAL TOTAL]]-TablaVentas[[#This Row],[VENTAL TOTAL]]*TablaVentas[[#This Row],[DESCUENTO]]</f>
        <v>88.750269818661721</v>
      </c>
      <c r="J9607" s="2">
        <f ca="1">0.18*TablaVentas[[#This Row],[SUBTOTAL]]</f>
        <v>15.97504856735911</v>
      </c>
      <c r="K9607" s="2">
        <f ca="1">+TablaVentas[[#This Row],[SUBTOTAL]]+TablaVentas[[#This Row],[IGV]]</f>
        <v>104.72531838602083</v>
      </c>
    </row>
    <row r="9608" spans="1:11" x14ac:dyDescent="0.25">
      <c r="A9608" t="s">
        <v>9617</v>
      </c>
      <c r="B9608" s="6">
        <v>46131</v>
      </c>
      <c r="C9608" t="s">
        <v>10016</v>
      </c>
      <c r="D9608" t="s">
        <v>10018</v>
      </c>
      <c r="E9608">
        <v>7</v>
      </c>
      <c r="F9608">
        <f>+_xlfn.XLOOKUP(TablaVentas[[#This Row],[PRODUCTO FINANCIERO]],TablaPrecios[PRODUCTO FINANCIERO],TablaPrecios[PRECIO UNIT],0)</f>
        <v>14.9</v>
      </c>
      <c r="G9608" s="2">
        <f>+TablaVentas[[#This Row],[CANTIDAD]]*TablaVentas[[#This Row],[PRECIO UNITARIO]]</f>
        <v>104.3</v>
      </c>
      <c r="H9608" s="1">
        <f t="shared" ca="1" si="150"/>
        <v>0.12800383290300105</v>
      </c>
      <c r="I9608" s="2">
        <f ca="1">+TablaVentas[[#This Row],[VENTAL TOTAL]]-TablaVentas[[#This Row],[VENTAL TOTAL]]*TablaVentas[[#This Row],[DESCUENTO]]</f>
        <v>90.949200228216995</v>
      </c>
      <c r="J9608" s="2">
        <f ca="1">0.18*TablaVentas[[#This Row],[SUBTOTAL]]</f>
        <v>16.370856041079058</v>
      </c>
      <c r="K9608" s="2">
        <f ca="1">+TablaVentas[[#This Row],[SUBTOTAL]]+TablaVentas[[#This Row],[IGV]]</f>
        <v>107.32005626929606</v>
      </c>
    </row>
    <row r="9609" spans="1:11" x14ac:dyDescent="0.25">
      <c r="A9609" t="s">
        <v>9618</v>
      </c>
      <c r="B9609" s="6">
        <v>45503</v>
      </c>
      <c r="C9609" t="s">
        <v>10014</v>
      </c>
      <c r="D9609" t="s">
        <v>10019</v>
      </c>
      <c r="E9609">
        <v>8</v>
      </c>
      <c r="F9609">
        <f>+_xlfn.XLOOKUP(TablaVentas[[#This Row],[PRODUCTO FINANCIERO]],TablaPrecios[PRODUCTO FINANCIERO],TablaPrecios[PRECIO UNIT],0)</f>
        <v>9.9</v>
      </c>
      <c r="G9609" s="2">
        <f>+TablaVentas[[#This Row],[CANTIDAD]]*TablaVentas[[#This Row],[PRECIO UNITARIO]]</f>
        <v>79.2</v>
      </c>
      <c r="H9609" s="1">
        <f t="shared" ca="1" si="150"/>
        <v>0.18730453092786359</v>
      </c>
      <c r="I9609" s="2">
        <f ca="1">+TablaVentas[[#This Row],[VENTAL TOTAL]]-TablaVentas[[#This Row],[VENTAL TOTAL]]*TablaVentas[[#This Row],[DESCUENTO]]</f>
        <v>64.365481150513205</v>
      </c>
      <c r="J9609" s="2">
        <f ca="1">0.18*TablaVentas[[#This Row],[SUBTOTAL]]</f>
        <v>11.585786607092377</v>
      </c>
      <c r="K9609" s="2">
        <f ca="1">+TablaVentas[[#This Row],[SUBTOTAL]]+TablaVentas[[#This Row],[IGV]]</f>
        <v>75.951267757605578</v>
      </c>
    </row>
    <row r="9610" spans="1:11" x14ac:dyDescent="0.25">
      <c r="A9610" t="s">
        <v>9619</v>
      </c>
      <c r="B9610" s="6">
        <v>45898</v>
      </c>
      <c r="C9610" t="s">
        <v>10011</v>
      </c>
      <c r="D9610" t="s">
        <v>10018</v>
      </c>
      <c r="E9610">
        <v>20</v>
      </c>
      <c r="F9610">
        <f>+_xlfn.XLOOKUP(TablaVentas[[#This Row],[PRODUCTO FINANCIERO]],TablaPrecios[PRODUCTO FINANCIERO],TablaPrecios[PRECIO UNIT],0)</f>
        <v>14.9</v>
      </c>
      <c r="G9610" s="2">
        <f>+TablaVentas[[#This Row],[CANTIDAD]]*TablaVentas[[#This Row],[PRECIO UNITARIO]]</f>
        <v>298</v>
      </c>
      <c r="H9610" s="1">
        <f t="shared" ca="1" si="150"/>
        <v>0.1736480918843587</v>
      </c>
      <c r="I9610" s="2">
        <f ca="1">+TablaVentas[[#This Row],[VENTAL TOTAL]]-TablaVentas[[#This Row],[VENTAL TOTAL]]*TablaVentas[[#This Row],[DESCUENTO]]</f>
        <v>246.25286861846109</v>
      </c>
      <c r="J9610" s="2">
        <f ca="1">0.18*TablaVentas[[#This Row],[SUBTOTAL]]</f>
        <v>44.325516351322996</v>
      </c>
      <c r="K9610" s="2">
        <f ca="1">+TablaVentas[[#This Row],[SUBTOTAL]]+TablaVentas[[#This Row],[IGV]]</f>
        <v>290.57838496978411</v>
      </c>
    </row>
    <row r="9611" spans="1:11" x14ac:dyDescent="0.25">
      <c r="A9611" t="s">
        <v>9620</v>
      </c>
      <c r="B9611" s="6">
        <v>46184</v>
      </c>
      <c r="C9611" t="s">
        <v>10016</v>
      </c>
      <c r="D9611" t="s">
        <v>10018</v>
      </c>
      <c r="E9611">
        <v>18</v>
      </c>
      <c r="F9611">
        <f>+_xlfn.XLOOKUP(TablaVentas[[#This Row],[PRODUCTO FINANCIERO]],TablaPrecios[PRODUCTO FINANCIERO],TablaPrecios[PRECIO UNIT],0)</f>
        <v>14.9</v>
      </c>
      <c r="G9611" s="2">
        <f>+TablaVentas[[#This Row],[CANTIDAD]]*TablaVentas[[#This Row],[PRECIO UNITARIO]]</f>
        <v>268.2</v>
      </c>
      <c r="H9611" s="1">
        <f t="shared" ca="1" si="150"/>
        <v>0.19426431926446683</v>
      </c>
      <c r="I9611" s="2">
        <f ca="1">+TablaVentas[[#This Row],[VENTAL TOTAL]]-TablaVentas[[#This Row],[VENTAL TOTAL]]*TablaVentas[[#This Row],[DESCUENTO]]</f>
        <v>216.09830957327</v>
      </c>
      <c r="J9611" s="2">
        <f ca="1">0.18*TablaVentas[[#This Row],[SUBTOTAL]]</f>
        <v>38.897695723188598</v>
      </c>
      <c r="K9611" s="2">
        <f ca="1">+TablaVentas[[#This Row],[SUBTOTAL]]+TablaVentas[[#This Row],[IGV]]</f>
        <v>254.99600529645861</v>
      </c>
    </row>
    <row r="9612" spans="1:11" x14ac:dyDescent="0.25">
      <c r="A9612" t="s">
        <v>9621</v>
      </c>
      <c r="B9612" s="6">
        <v>46306</v>
      </c>
      <c r="C9612" t="s">
        <v>10011</v>
      </c>
      <c r="D9612" t="s">
        <v>10022</v>
      </c>
      <c r="E9612">
        <v>17</v>
      </c>
      <c r="F9612">
        <f>+_xlfn.XLOOKUP(TablaVentas[[#This Row],[PRODUCTO FINANCIERO]],TablaPrecios[PRODUCTO FINANCIERO],TablaPrecios[PRECIO UNIT],0)</f>
        <v>20.9</v>
      </c>
      <c r="G9612" s="2">
        <f>+TablaVentas[[#This Row],[CANTIDAD]]*TablaVentas[[#This Row],[PRECIO UNITARIO]]</f>
        <v>355.29999999999995</v>
      </c>
      <c r="H9612" s="1">
        <f t="shared" ca="1" si="150"/>
        <v>0.16937304535092934</v>
      </c>
      <c r="I9612" s="2">
        <f ca="1">+TablaVentas[[#This Row],[VENTAL TOTAL]]-TablaVentas[[#This Row],[VENTAL TOTAL]]*TablaVentas[[#This Row],[DESCUENTO]]</f>
        <v>295.12175698681477</v>
      </c>
      <c r="J9612" s="2">
        <f ca="1">0.18*TablaVentas[[#This Row],[SUBTOTAL]]</f>
        <v>53.121916257626658</v>
      </c>
      <c r="K9612" s="2">
        <f ca="1">+TablaVentas[[#This Row],[SUBTOTAL]]+TablaVentas[[#This Row],[IGV]]</f>
        <v>348.24367324444142</v>
      </c>
    </row>
    <row r="9613" spans="1:11" x14ac:dyDescent="0.25">
      <c r="A9613" t="s">
        <v>9622</v>
      </c>
      <c r="B9613" s="6">
        <v>46084</v>
      </c>
      <c r="C9613" t="s">
        <v>10012</v>
      </c>
      <c r="D9613" t="s">
        <v>10020</v>
      </c>
      <c r="E9613">
        <v>10</v>
      </c>
      <c r="F9613">
        <f>+_xlfn.XLOOKUP(TablaVentas[[#This Row],[PRODUCTO FINANCIERO]],TablaPrecios[PRODUCTO FINANCIERO],TablaPrecios[PRECIO UNIT],0)</f>
        <v>14.9</v>
      </c>
      <c r="G9613" s="2">
        <f>+TablaVentas[[#This Row],[CANTIDAD]]*TablaVentas[[#This Row],[PRECIO UNITARIO]]</f>
        <v>149</v>
      </c>
      <c r="H9613" s="1">
        <f t="shared" ca="1" si="150"/>
        <v>0.13407517220212573</v>
      </c>
      <c r="I9613" s="2">
        <f ca="1">+TablaVentas[[#This Row],[VENTAL TOTAL]]-TablaVentas[[#This Row],[VENTAL TOTAL]]*TablaVentas[[#This Row],[DESCUENTO]]</f>
        <v>129.02279934188326</v>
      </c>
      <c r="J9613" s="2">
        <f ca="1">0.18*TablaVentas[[#This Row],[SUBTOTAL]]</f>
        <v>23.224103881538987</v>
      </c>
      <c r="K9613" s="2">
        <f ca="1">+TablaVentas[[#This Row],[SUBTOTAL]]+TablaVentas[[#This Row],[IGV]]</f>
        <v>152.24690322342224</v>
      </c>
    </row>
    <row r="9614" spans="1:11" x14ac:dyDescent="0.25">
      <c r="A9614" t="s">
        <v>9623</v>
      </c>
      <c r="B9614" s="6">
        <v>46116</v>
      </c>
      <c r="C9614" t="s">
        <v>10011</v>
      </c>
      <c r="D9614" t="s">
        <v>10018</v>
      </c>
      <c r="E9614">
        <v>3</v>
      </c>
      <c r="F9614">
        <f>+_xlfn.XLOOKUP(TablaVentas[[#This Row],[PRODUCTO FINANCIERO]],TablaPrecios[PRODUCTO FINANCIERO],TablaPrecios[PRECIO UNIT],0)</f>
        <v>14.9</v>
      </c>
      <c r="G9614" s="2">
        <f>+TablaVentas[[#This Row],[CANTIDAD]]*TablaVentas[[#This Row],[PRECIO UNITARIO]]</f>
        <v>44.7</v>
      </c>
      <c r="H9614" s="1">
        <f t="shared" ca="1" si="150"/>
        <v>0.12318792449248132</v>
      </c>
      <c r="I9614" s="2">
        <f ca="1">+TablaVentas[[#This Row],[VENTAL TOTAL]]-TablaVentas[[#This Row],[VENTAL TOTAL]]*TablaVentas[[#This Row],[DESCUENTO]]</f>
        <v>39.193499775186083</v>
      </c>
      <c r="J9614" s="2">
        <f ca="1">0.18*TablaVentas[[#This Row],[SUBTOTAL]]</f>
        <v>7.0548299595334951</v>
      </c>
      <c r="K9614" s="2">
        <f ca="1">+TablaVentas[[#This Row],[SUBTOTAL]]+TablaVentas[[#This Row],[IGV]]</f>
        <v>46.248329734719576</v>
      </c>
    </row>
    <row r="9615" spans="1:11" x14ac:dyDescent="0.25">
      <c r="A9615" t="s">
        <v>9624</v>
      </c>
      <c r="B9615" s="6">
        <v>45787</v>
      </c>
      <c r="C9615" t="s">
        <v>10013</v>
      </c>
      <c r="D9615" t="s">
        <v>10017</v>
      </c>
      <c r="E9615">
        <v>6</v>
      </c>
      <c r="F9615">
        <f>+_xlfn.XLOOKUP(TablaVentas[[#This Row],[PRODUCTO FINANCIERO]],TablaPrecios[PRODUCTO FINANCIERO],TablaPrecios[PRECIO UNIT],0)</f>
        <v>9.9</v>
      </c>
      <c r="G9615" s="2">
        <f>+TablaVentas[[#This Row],[CANTIDAD]]*TablaVentas[[#This Row],[PRECIO UNITARIO]]</f>
        <v>59.400000000000006</v>
      </c>
      <c r="H9615" s="1">
        <f t="shared" ca="1" si="150"/>
        <v>0.13178544274732087</v>
      </c>
      <c r="I9615" s="2">
        <f ca="1">+TablaVentas[[#This Row],[VENTAL TOTAL]]-TablaVentas[[#This Row],[VENTAL TOTAL]]*TablaVentas[[#This Row],[DESCUENTO]]</f>
        <v>51.571944700809148</v>
      </c>
      <c r="J9615" s="2">
        <f ca="1">0.18*TablaVentas[[#This Row],[SUBTOTAL]]</f>
        <v>9.2829500461456469</v>
      </c>
      <c r="K9615" s="2">
        <f ca="1">+TablaVentas[[#This Row],[SUBTOTAL]]+TablaVentas[[#This Row],[IGV]]</f>
        <v>60.854894746954798</v>
      </c>
    </row>
    <row r="9616" spans="1:11" x14ac:dyDescent="0.25">
      <c r="A9616" t="s">
        <v>9625</v>
      </c>
      <c r="B9616" s="6">
        <v>45850</v>
      </c>
      <c r="C9616" t="s">
        <v>10014</v>
      </c>
      <c r="D9616" t="s">
        <v>10017</v>
      </c>
      <c r="E9616">
        <v>12</v>
      </c>
      <c r="F9616">
        <f>+_xlfn.XLOOKUP(TablaVentas[[#This Row],[PRODUCTO FINANCIERO]],TablaPrecios[PRODUCTO FINANCIERO],TablaPrecios[PRECIO UNIT],0)</f>
        <v>9.9</v>
      </c>
      <c r="G9616" s="2">
        <f>+TablaVentas[[#This Row],[CANTIDAD]]*TablaVentas[[#This Row],[PRECIO UNITARIO]]</f>
        <v>118.80000000000001</v>
      </c>
      <c r="H9616" s="1">
        <f t="shared" ca="1" si="150"/>
        <v>0.14256838333295341</v>
      </c>
      <c r="I9616" s="2">
        <f ca="1">+TablaVentas[[#This Row],[VENTAL TOTAL]]-TablaVentas[[#This Row],[VENTAL TOTAL]]*TablaVentas[[#This Row],[DESCUENTO]]</f>
        <v>101.86287606004515</v>
      </c>
      <c r="J9616" s="2">
        <f ca="1">0.18*TablaVentas[[#This Row],[SUBTOTAL]]</f>
        <v>18.335317690808125</v>
      </c>
      <c r="K9616" s="2">
        <f ca="1">+TablaVentas[[#This Row],[SUBTOTAL]]+TablaVentas[[#This Row],[IGV]]</f>
        <v>120.19819375085328</v>
      </c>
    </row>
    <row r="9617" spans="1:11" x14ac:dyDescent="0.25">
      <c r="A9617" t="s">
        <v>9626</v>
      </c>
      <c r="B9617" s="6">
        <v>45836</v>
      </c>
      <c r="C9617" t="s">
        <v>10012</v>
      </c>
      <c r="D9617" t="s">
        <v>10019</v>
      </c>
      <c r="E9617">
        <v>9</v>
      </c>
      <c r="F9617">
        <f>+_xlfn.XLOOKUP(TablaVentas[[#This Row],[PRODUCTO FINANCIERO]],TablaPrecios[PRODUCTO FINANCIERO],TablaPrecios[PRECIO UNIT],0)</f>
        <v>9.9</v>
      </c>
      <c r="G9617" s="2">
        <f>+TablaVentas[[#This Row],[CANTIDAD]]*TablaVentas[[#This Row],[PRECIO UNITARIO]]</f>
        <v>89.100000000000009</v>
      </c>
      <c r="H9617" s="1">
        <f t="shared" ca="1" si="150"/>
        <v>0.10662894257636281</v>
      </c>
      <c r="I9617" s="2">
        <f ca="1">+TablaVentas[[#This Row],[VENTAL TOTAL]]-TablaVentas[[#This Row],[VENTAL TOTAL]]*TablaVentas[[#This Row],[DESCUENTO]]</f>
        <v>79.599361216446084</v>
      </c>
      <c r="J9617" s="2">
        <f ca="1">0.18*TablaVentas[[#This Row],[SUBTOTAL]]</f>
        <v>14.327885018960295</v>
      </c>
      <c r="K9617" s="2">
        <f ca="1">+TablaVentas[[#This Row],[SUBTOTAL]]+TablaVentas[[#This Row],[IGV]]</f>
        <v>93.927246235406386</v>
      </c>
    </row>
    <row r="9618" spans="1:11" x14ac:dyDescent="0.25">
      <c r="A9618" t="s">
        <v>9627</v>
      </c>
      <c r="B9618" s="6">
        <v>45305</v>
      </c>
      <c r="C9618" t="s">
        <v>10016</v>
      </c>
      <c r="D9618" t="s">
        <v>10017</v>
      </c>
      <c r="E9618">
        <v>17</v>
      </c>
      <c r="F9618">
        <f>+_xlfn.XLOOKUP(TablaVentas[[#This Row],[PRODUCTO FINANCIERO]],TablaPrecios[PRODUCTO FINANCIERO],TablaPrecios[PRECIO UNIT],0)</f>
        <v>9.9</v>
      </c>
      <c r="G9618" s="2">
        <f>+TablaVentas[[#This Row],[CANTIDAD]]*TablaVentas[[#This Row],[PRECIO UNITARIO]]</f>
        <v>168.3</v>
      </c>
      <c r="H9618" s="1">
        <f t="shared" ca="1" si="150"/>
        <v>0.11759170877034666</v>
      </c>
      <c r="I9618" s="2">
        <f ca="1">+TablaVentas[[#This Row],[VENTAL TOTAL]]-TablaVentas[[#This Row],[VENTAL TOTAL]]*TablaVentas[[#This Row],[DESCUENTO]]</f>
        <v>148.50931541395067</v>
      </c>
      <c r="J9618" s="2">
        <f ca="1">0.18*TablaVentas[[#This Row],[SUBTOTAL]]</f>
        <v>26.731676774511119</v>
      </c>
      <c r="K9618" s="2">
        <f ca="1">+TablaVentas[[#This Row],[SUBTOTAL]]+TablaVentas[[#This Row],[IGV]]</f>
        <v>175.2409921884618</v>
      </c>
    </row>
    <row r="9619" spans="1:11" x14ac:dyDescent="0.25">
      <c r="A9619" t="s">
        <v>9628</v>
      </c>
      <c r="B9619" s="6">
        <v>46125</v>
      </c>
      <c r="C9619" t="s">
        <v>10012</v>
      </c>
      <c r="D9619" t="s">
        <v>10020</v>
      </c>
      <c r="E9619">
        <v>18</v>
      </c>
      <c r="F9619">
        <f>+_xlfn.XLOOKUP(TablaVentas[[#This Row],[PRODUCTO FINANCIERO]],TablaPrecios[PRODUCTO FINANCIERO],TablaPrecios[PRECIO UNIT],0)</f>
        <v>14.9</v>
      </c>
      <c r="G9619" s="2">
        <f>+TablaVentas[[#This Row],[CANTIDAD]]*TablaVentas[[#This Row],[PRECIO UNITARIO]]</f>
        <v>268.2</v>
      </c>
      <c r="H9619" s="1">
        <f t="shared" ca="1" si="150"/>
        <v>0.14042353052063572</v>
      </c>
      <c r="I9619" s="2">
        <f ca="1">+TablaVentas[[#This Row],[VENTAL TOTAL]]-TablaVentas[[#This Row],[VENTAL TOTAL]]*TablaVentas[[#This Row],[DESCUENTO]]</f>
        <v>230.53840911436549</v>
      </c>
      <c r="J9619" s="2">
        <f ca="1">0.18*TablaVentas[[#This Row],[SUBTOTAL]]</f>
        <v>41.496913640585788</v>
      </c>
      <c r="K9619" s="2">
        <f ca="1">+TablaVentas[[#This Row],[SUBTOTAL]]+TablaVentas[[#This Row],[IGV]]</f>
        <v>272.03532275495127</v>
      </c>
    </row>
    <row r="9620" spans="1:11" x14ac:dyDescent="0.25">
      <c r="A9620" t="s">
        <v>9629</v>
      </c>
      <c r="B9620" s="6">
        <v>45599</v>
      </c>
      <c r="C9620" t="s">
        <v>10015</v>
      </c>
      <c r="D9620" t="s">
        <v>10022</v>
      </c>
      <c r="E9620">
        <v>3</v>
      </c>
      <c r="F9620">
        <f>+_xlfn.XLOOKUP(TablaVentas[[#This Row],[PRODUCTO FINANCIERO]],TablaPrecios[PRODUCTO FINANCIERO],TablaPrecios[PRECIO UNIT],0)</f>
        <v>20.9</v>
      </c>
      <c r="G9620" s="2">
        <f>+TablaVentas[[#This Row],[CANTIDAD]]*TablaVentas[[#This Row],[PRECIO UNITARIO]]</f>
        <v>62.699999999999996</v>
      </c>
      <c r="H9620" s="1">
        <f t="shared" ca="1" si="150"/>
        <v>0.15407783418086754</v>
      </c>
      <c r="I9620" s="2">
        <f ca="1">+TablaVentas[[#This Row],[VENTAL TOTAL]]-TablaVentas[[#This Row],[VENTAL TOTAL]]*TablaVentas[[#This Row],[DESCUENTO]]</f>
        <v>53.039319796859601</v>
      </c>
      <c r="J9620" s="2">
        <f ca="1">0.18*TablaVentas[[#This Row],[SUBTOTAL]]</f>
        <v>9.547077563434728</v>
      </c>
      <c r="K9620" s="2">
        <f ca="1">+TablaVentas[[#This Row],[SUBTOTAL]]+TablaVentas[[#This Row],[IGV]]</f>
        <v>62.586397360294328</v>
      </c>
    </row>
    <row r="9621" spans="1:11" x14ac:dyDescent="0.25">
      <c r="A9621" t="s">
        <v>9630</v>
      </c>
      <c r="B9621" s="6">
        <v>45850</v>
      </c>
      <c r="C9621" t="s">
        <v>10016</v>
      </c>
      <c r="D9621" t="s">
        <v>10018</v>
      </c>
      <c r="E9621">
        <v>4</v>
      </c>
      <c r="F9621">
        <f>+_xlfn.XLOOKUP(TablaVentas[[#This Row],[PRODUCTO FINANCIERO]],TablaPrecios[PRODUCTO FINANCIERO],TablaPrecios[PRECIO UNIT],0)</f>
        <v>14.9</v>
      </c>
      <c r="G9621" s="2">
        <f>+TablaVentas[[#This Row],[CANTIDAD]]*TablaVentas[[#This Row],[PRECIO UNITARIO]]</f>
        <v>59.6</v>
      </c>
      <c r="H9621" s="1">
        <f t="shared" ca="1" si="150"/>
        <v>0.19153507090475641</v>
      </c>
      <c r="I9621" s="2">
        <f ca="1">+TablaVentas[[#This Row],[VENTAL TOTAL]]-TablaVentas[[#This Row],[VENTAL TOTAL]]*TablaVentas[[#This Row],[DESCUENTO]]</f>
        <v>48.184509774076517</v>
      </c>
      <c r="J9621" s="2">
        <f ca="1">0.18*TablaVentas[[#This Row],[SUBTOTAL]]</f>
        <v>8.673211759333773</v>
      </c>
      <c r="K9621" s="2">
        <f ca="1">+TablaVentas[[#This Row],[SUBTOTAL]]+TablaVentas[[#This Row],[IGV]]</f>
        <v>56.857721533410292</v>
      </c>
    </row>
    <row r="9622" spans="1:11" x14ac:dyDescent="0.25">
      <c r="A9622" t="s">
        <v>9631</v>
      </c>
      <c r="B9622" s="6">
        <v>45706</v>
      </c>
      <c r="C9622" t="s">
        <v>10011</v>
      </c>
      <c r="D9622" t="s">
        <v>10022</v>
      </c>
      <c r="E9622">
        <v>7</v>
      </c>
      <c r="F9622">
        <f>+_xlfn.XLOOKUP(TablaVentas[[#This Row],[PRODUCTO FINANCIERO]],TablaPrecios[PRODUCTO FINANCIERO],TablaPrecios[PRECIO UNIT],0)</f>
        <v>20.9</v>
      </c>
      <c r="G9622" s="2">
        <f>+TablaVentas[[#This Row],[CANTIDAD]]*TablaVentas[[#This Row],[PRECIO UNITARIO]]</f>
        <v>146.29999999999998</v>
      </c>
      <c r="H9622" s="1">
        <f t="shared" ca="1" si="150"/>
        <v>0.12454630341985184</v>
      </c>
      <c r="I9622" s="2">
        <f ca="1">+TablaVentas[[#This Row],[VENTAL TOTAL]]-TablaVentas[[#This Row],[VENTAL TOTAL]]*TablaVentas[[#This Row],[DESCUENTO]]</f>
        <v>128.07887580967565</v>
      </c>
      <c r="J9622" s="2">
        <f ca="1">0.18*TablaVentas[[#This Row],[SUBTOTAL]]</f>
        <v>23.054197645741617</v>
      </c>
      <c r="K9622" s="2">
        <f ca="1">+TablaVentas[[#This Row],[SUBTOTAL]]+TablaVentas[[#This Row],[IGV]]</f>
        <v>151.13307345541727</v>
      </c>
    </row>
    <row r="9623" spans="1:11" x14ac:dyDescent="0.25">
      <c r="A9623" t="s">
        <v>9632</v>
      </c>
      <c r="B9623" s="6">
        <v>45379</v>
      </c>
      <c r="C9623" t="s">
        <v>10015</v>
      </c>
      <c r="D9623" t="s">
        <v>10017</v>
      </c>
      <c r="E9623">
        <v>12</v>
      </c>
      <c r="F9623">
        <f>+_xlfn.XLOOKUP(TablaVentas[[#This Row],[PRODUCTO FINANCIERO]],TablaPrecios[PRODUCTO FINANCIERO],TablaPrecios[PRECIO UNIT],0)</f>
        <v>9.9</v>
      </c>
      <c r="G9623" s="2">
        <f>+TablaVentas[[#This Row],[CANTIDAD]]*TablaVentas[[#This Row],[PRECIO UNITARIO]]</f>
        <v>118.80000000000001</v>
      </c>
      <c r="H9623" s="1">
        <f t="shared" ca="1" si="150"/>
        <v>0.11939424627594719</v>
      </c>
      <c r="I9623" s="2">
        <f ca="1">+TablaVentas[[#This Row],[VENTAL TOTAL]]-TablaVentas[[#This Row],[VENTAL TOTAL]]*TablaVentas[[#This Row],[DESCUENTO]]</f>
        <v>104.61596354241749</v>
      </c>
      <c r="J9623" s="2">
        <f ca="1">0.18*TablaVentas[[#This Row],[SUBTOTAL]]</f>
        <v>18.830873437635148</v>
      </c>
      <c r="K9623" s="2">
        <f ca="1">+TablaVentas[[#This Row],[SUBTOTAL]]+TablaVentas[[#This Row],[IGV]]</f>
        <v>123.44683698005264</v>
      </c>
    </row>
    <row r="9624" spans="1:11" x14ac:dyDescent="0.25">
      <c r="A9624" t="s">
        <v>9633</v>
      </c>
      <c r="B9624" s="6">
        <v>45906</v>
      </c>
      <c r="C9624" t="s">
        <v>10015</v>
      </c>
      <c r="D9624" t="s">
        <v>10022</v>
      </c>
      <c r="E9624">
        <v>7</v>
      </c>
      <c r="F9624">
        <f>+_xlfn.XLOOKUP(TablaVentas[[#This Row],[PRODUCTO FINANCIERO]],TablaPrecios[PRODUCTO FINANCIERO],TablaPrecios[PRECIO UNIT],0)</f>
        <v>20.9</v>
      </c>
      <c r="G9624" s="2">
        <f>+TablaVentas[[#This Row],[CANTIDAD]]*TablaVentas[[#This Row],[PRECIO UNITARIO]]</f>
        <v>146.29999999999998</v>
      </c>
      <c r="H9624" s="1">
        <f t="shared" ca="1" si="150"/>
        <v>0.19444383170755311</v>
      </c>
      <c r="I9624" s="2">
        <f ca="1">+TablaVentas[[#This Row],[VENTAL TOTAL]]-TablaVentas[[#This Row],[VENTAL TOTAL]]*TablaVentas[[#This Row],[DESCUENTO]]</f>
        <v>117.85286742118497</v>
      </c>
      <c r="J9624" s="2">
        <f ca="1">0.18*TablaVentas[[#This Row],[SUBTOTAL]]</f>
        <v>21.213516135813293</v>
      </c>
      <c r="K9624" s="2">
        <f ca="1">+TablaVentas[[#This Row],[SUBTOTAL]]+TablaVentas[[#This Row],[IGV]]</f>
        <v>139.06638355699826</v>
      </c>
    </row>
    <row r="9625" spans="1:11" x14ac:dyDescent="0.25">
      <c r="A9625" t="s">
        <v>9634</v>
      </c>
      <c r="B9625" s="6">
        <v>45976</v>
      </c>
      <c r="C9625" t="s">
        <v>10011</v>
      </c>
      <c r="D9625" t="s">
        <v>10017</v>
      </c>
      <c r="E9625">
        <v>20</v>
      </c>
      <c r="F9625">
        <f>+_xlfn.XLOOKUP(TablaVentas[[#This Row],[PRODUCTO FINANCIERO]],TablaPrecios[PRODUCTO FINANCIERO],TablaPrecios[PRECIO UNIT],0)</f>
        <v>9.9</v>
      </c>
      <c r="G9625" s="2">
        <f>+TablaVentas[[#This Row],[CANTIDAD]]*TablaVentas[[#This Row],[PRECIO UNITARIO]]</f>
        <v>198</v>
      </c>
      <c r="H9625" s="1">
        <f t="shared" ca="1" si="150"/>
        <v>0.13980653681078636</v>
      </c>
      <c r="I9625" s="2">
        <f ca="1">+TablaVentas[[#This Row],[VENTAL TOTAL]]-TablaVentas[[#This Row],[VENTAL TOTAL]]*TablaVentas[[#This Row],[DESCUENTO]]</f>
        <v>170.31830571146429</v>
      </c>
      <c r="J9625" s="2">
        <f ca="1">0.18*TablaVentas[[#This Row],[SUBTOTAL]]</f>
        <v>30.657295028063572</v>
      </c>
      <c r="K9625" s="2">
        <f ca="1">+TablaVentas[[#This Row],[SUBTOTAL]]+TablaVentas[[#This Row],[IGV]]</f>
        <v>200.97560073952786</v>
      </c>
    </row>
    <row r="9626" spans="1:11" x14ac:dyDescent="0.25">
      <c r="A9626" t="s">
        <v>9635</v>
      </c>
      <c r="B9626" s="6">
        <v>46268</v>
      </c>
      <c r="C9626" t="s">
        <v>10012</v>
      </c>
      <c r="D9626" t="s">
        <v>10019</v>
      </c>
      <c r="E9626">
        <v>17</v>
      </c>
      <c r="F9626">
        <f>+_xlfn.XLOOKUP(TablaVentas[[#This Row],[PRODUCTO FINANCIERO]],TablaPrecios[PRODUCTO FINANCIERO],TablaPrecios[PRECIO UNIT],0)</f>
        <v>9.9</v>
      </c>
      <c r="G9626" s="2">
        <f>+TablaVentas[[#This Row],[CANTIDAD]]*TablaVentas[[#This Row],[PRECIO UNITARIO]]</f>
        <v>168.3</v>
      </c>
      <c r="H9626" s="1">
        <f t="shared" ca="1" si="150"/>
        <v>0.14890137922049235</v>
      </c>
      <c r="I9626" s="2">
        <f ca="1">+TablaVentas[[#This Row],[VENTAL TOTAL]]-TablaVentas[[#This Row],[VENTAL TOTAL]]*TablaVentas[[#This Row],[DESCUENTO]]</f>
        <v>143.23989787719114</v>
      </c>
      <c r="J9626" s="2">
        <f ca="1">0.18*TablaVentas[[#This Row],[SUBTOTAL]]</f>
        <v>25.783181617894403</v>
      </c>
      <c r="K9626" s="2">
        <f ca="1">+TablaVentas[[#This Row],[SUBTOTAL]]+TablaVentas[[#This Row],[IGV]]</f>
        <v>169.02307949508554</v>
      </c>
    </row>
    <row r="9627" spans="1:11" x14ac:dyDescent="0.25">
      <c r="A9627" t="s">
        <v>9636</v>
      </c>
      <c r="B9627" s="6">
        <v>45619</v>
      </c>
      <c r="C9627" t="s">
        <v>10011</v>
      </c>
      <c r="D9627" t="s">
        <v>10019</v>
      </c>
      <c r="E9627">
        <v>15</v>
      </c>
      <c r="F9627">
        <f>+_xlfn.XLOOKUP(TablaVentas[[#This Row],[PRODUCTO FINANCIERO]],TablaPrecios[PRODUCTO FINANCIERO],TablaPrecios[PRECIO UNIT],0)</f>
        <v>9.9</v>
      </c>
      <c r="G9627" s="2">
        <f>+TablaVentas[[#This Row],[CANTIDAD]]*TablaVentas[[#This Row],[PRECIO UNITARIO]]</f>
        <v>148.5</v>
      </c>
      <c r="H9627" s="1">
        <f t="shared" ca="1" si="150"/>
        <v>0.18759451144957109</v>
      </c>
      <c r="I9627" s="2">
        <f ca="1">+TablaVentas[[#This Row],[VENTAL TOTAL]]-TablaVentas[[#This Row],[VENTAL TOTAL]]*TablaVentas[[#This Row],[DESCUENTO]]</f>
        <v>120.6422150497387</v>
      </c>
      <c r="J9627" s="2">
        <f ca="1">0.18*TablaVentas[[#This Row],[SUBTOTAL]]</f>
        <v>21.715598708952964</v>
      </c>
      <c r="K9627" s="2">
        <f ca="1">+TablaVentas[[#This Row],[SUBTOTAL]]+TablaVentas[[#This Row],[IGV]]</f>
        <v>142.35781375869166</v>
      </c>
    </row>
    <row r="9628" spans="1:11" x14ac:dyDescent="0.25">
      <c r="A9628" t="s">
        <v>9637</v>
      </c>
      <c r="B9628" s="6">
        <v>45315</v>
      </c>
      <c r="C9628" t="s">
        <v>10012</v>
      </c>
      <c r="D9628" t="s">
        <v>10017</v>
      </c>
      <c r="E9628">
        <v>14</v>
      </c>
      <c r="F9628">
        <f>+_xlfn.XLOOKUP(TablaVentas[[#This Row],[PRODUCTO FINANCIERO]],TablaPrecios[PRODUCTO FINANCIERO],TablaPrecios[PRECIO UNIT],0)</f>
        <v>9.9</v>
      </c>
      <c r="G9628" s="2">
        <f>+TablaVentas[[#This Row],[CANTIDAD]]*TablaVentas[[#This Row],[PRECIO UNITARIO]]</f>
        <v>138.6</v>
      </c>
      <c r="H9628" s="1">
        <f t="shared" ca="1" si="150"/>
        <v>0.11394867362345766</v>
      </c>
      <c r="I9628" s="2">
        <f ca="1">+TablaVentas[[#This Row],[VENTAL TOTAL]]-TablaVentas[[#This Row],[VENTAL TOTAL]]*TablaVentas[[#This Row],[DESCUENTO]]</f>
        <v>122.80671383578877</v>
      </c>
      <c r="J9628" s="2">
        <f ca="1">0.18*TablaVentas[[#This Row],[SUBTOTAL]]</f>
        <v>22.105208490441978</v>
      </c>
      <c r="K9628" s="2">
        <f ca="1">+TablaVentas[[#This Row],[SUBTOTAL]]+TablaVentas[[#This Row],[IGV]]</f>
        <v>144.91192232623075</v>
      </c>
    </row>
    <row r="9629" spans="1:11" x14ac:dyDescent="0.25">
      <c r="A9629" t="s">
        <v>9638</v>
      </c>
      <c r="B9629" s="6">
        <v>45773</v>
      </c>
      <c r="C9629" t="s">
        <v>10012</v>
      </c>
      <c r="D9629" t="s">
        <v>10020</v>
      </c>
      <c r="E9629">
        <v>5</v>
      </c>
      <c r="F9629">
        <f>+_xlfn.XLOOKUP(TablaVentas[[#This Row],[PRODUCTO FINANCIERO]],TablaPrecios[PRODUCTO FINANCIERO],TablaPrecios[PRECIO UNIT],0)</f>
        <v>14.9</v>
      </c>
      <c r="G9629" s="2">
        <f>+TablaVentas[[#This Row],[CANTIDAD]]*TablaVentas[[#This Row],[PRECIO UNITARIO]]</f>
        <v>74.5</v>
      </c>
      <c r="H9629" s="1">
        <f t="shared" ca="1" si="150"/>
        <v>0.10548104799215717</v>
      </c>
      <c r="I9629" s="2">
        <f ca="1">+TablaVentas[[#This Row],[VENTAL TOTAL]]-TablaVentas[[#This Row],[VENTAL TOTAL]]*TablaVentas[[#This Row],[DESCUENTO]]</f>
        <v>66.641661924584298</v>
      </c>
      <c r="J9629" s="2">
        <f ca="1">0.18*TablaVentas[[#This Row],[SUBTOTAL]]</f>
        <v>11.995499146425173</v>
      </c>
      <c r="K9629" s="2">
        <f ca="1">+TablaVentas[[#This Row],[SUBTOTAL]]+TablaVentas[[#This Row],[IGV]]</f>
        <v>78.637161071009473</v>
      </c>
    </row>
    <row r="9630" spans="1:11" x14ac:dyDescent="0.25">
      <c r="A9630" t="s">
        <v>9639</v>
      </c>
      <c r="B9630" s="6">
        <v>45402</v>
      </c>
      <c r="C9630" t="s">
        <v>10016</v>
      </c>
      <c r="D9630" t="s">
        <v>10018</v>
      </c>
      <c r="E9630">
        <v>16</v>
      </c>
      <c r="F9630">
        <f>+_xlfn.XLOOKUP(TablaVentas[[#This Row],[PRODUCTO FINANCIERO]],TablaPrecios[PRODUCTO FINANCIERO],TablaPrecios[PRECIO UNIT],0)</f>
        <v>14.9</v>
      </c>
      <c r="G9630" s="2">
        <f>+TablaVentas[[#This Row],[CANTIDAD]]*TablaVentas[[#This Row],[PRECIO UNITARIO]]</f>
        <v>238.4</v>
      </c>
      <c r="H9630" s="1">
        <f t="shared" ca="1" si="150"/>
        <v>0.16520282708581333</v>
      </c>
      <c r="I9630" s="2">
        <f ca="1">+TablaVentas[[#This Row],[VENTAL TOTAL]]-TablaVentas[[#This Row],[VENTAL TOTAL]]*TablaVentas[[#This Row],[DESCUENTO]]</f>
        <v>199.01564602274212</v>
      </c>
      <c r="J9630" s="2">
        <f ca="1">0.18*TablaVentas[[#This Row],[SUBTOTAL]]</f>
        <v>35.822816284093577</v>
      </c>
      <c r="K9630" s="2">
        <f ca="1">+TablaVentas[[#This Row],[SUBTOTAL]]+TablaVentas[[#This Row],[IGV]]</f>
        <v>234.83846230683571</v>
      </c>
    </row>
    <row r="9631" spans="1:11" x14ac:dyDescent="0.25">
      <c r="A9631" t="s">
        <v>9640</v>
      </c>
      <c r="B9631" s="6">
        <v>45644</v>
      </c>
      <c r="C9631" t="s">
        <v>10011</v>
      </c>
      <c r="D9631" t="s">
        <v>10017</v>
      </c>
      <c r="E9631">
        <v>13</v>
      </c>
      <c r="F9631">
        <f>+_xlfn.XLOOKUP(TablaVentas[[#This Row],[PRODUCTO FINANCIERO]],TablaPrecios[PRODUCTO FINANCIERO],TablaPrecios[PRECIO UNIT],0)</f>
        <v>9.9</v>
      </c>
      <c r="G9631" s="2">
        <f>+TablaVentas[[#This Row],[CANTIDAD]]*TablaVentas[[#This Row],[PRECIO UNITARIO]]</f>
        <v>128.70000000000002</v>
      </c>
      <c r="H9631" s="1">
        <f t="shared" ca="1" si="150"/>
        <v>0.10550621164975188</v>
      </c>
      <c r="I9631" s="2">
        <f ca="1">+TablaVentas[[#This Row],[VENTAL TOTAL]]-TablaVentas[[#This Row],[VENTAL TOTAL]]*TablaVentas[[#This Row],[DESCUENTO]]</f>
        <v>115.12135056067694</v>
      </c>
      <c r="J9631" s="2">
        <f ca="1">0.18*TablaVentas[[#This Row],[SUBTOTAL]]</f>
        <v>20.721843100921848</v>
      </c>
      <c r="K9631" s="2">
        <f ca="1">+TablaVentas[[#This Row],[SUBTOTAL]]+TablaVentas[[#This Row],[IGV]]</f>
        <v>135.8431936615988</v>
      </c>
    </row>
    <row r="9632" spans="1:11" x14ac:dyDescent="0.25">
      <c r="A9632" t="s">
        <v>9641</v>
      </c>
      <c r="B9632" s="6">
        <v>45725</v>
      </c>
      <c r="C9632" t="s">
        <v>10013</v>
      </c>
      <c r="D9632" t="s">
        <v>10022</v>
      </c>
      <c r="E9632">
        <v>20</v>
      </c>
      <c r="F9632">
        <f>+_xlfn.XLOOKUP(TablaVentas[[#This Row],[PRODUCTO FINANCIERO]],TablaPrecios[PRODUCTO FINANCIERO],TablaPrecios[PRECIO UNIT],0)</f>
        <v>20.9</v>
      </c>
      <c r="G9632" s="2">
        <f>+TablaVentas[[#This Row],[CANTIDAD]]*TablaVentas[[#This Row],[PRECIO UNITARIO]]</f>
        <v>418</v>
      </c>
      <c r="H9632" s="1">
        <f t="shared" ca="1" si="150"/>
        <v>0.12859376138639894</v>
      </c>
      <c r="I9632" s="2">
        <f ca="1">+TablaVentas[[#This Row],[VENTAL TOTAL]]-TablaVentas[[#This Row],[VENTAL TOTAL]]*TablaVentas[[#This Row],[DESCUENTO]]</f>
        <v>364.24780774048526</v>
      </c>
      <c r="J9632" s="2">
        <f ca="1">0.18*TablaVentas[[#This Row],[SUBTOTAL]]</f>
        <v>65.564605393287337</v>
      </c>
      <c r="K9632" s="2">
        <f ca="1">+TablaVentas[[#This Row],[SUBTOTAL]]+TablaVentas[[#This Row],[IGV]]</f>
        <v>429.81241313377257</v>
      </c>
    </row>
    <row r="9633" spans="1:11" x14ac:dyDescent="0.25">
      <c r="A9633" t="s">
        <v>9642</v>
      </c>
      <c r="B9633" s="6">
        <v>45848</v>
      </c>
      <c r="C9633" t="s">
        <v>10015</v>
      </c>
      <c r="D9633" t="s">
        <v>10018</v>
      </c>
      <c r="E9633">
        <v>14</v>
      </c>
      <c r="F9633">
        <f>+_xlfn.XLOOKUP(TablaVentas[[#This Row],[PRODUCTO FINANCIERO]],TablaPrecios[PRODUCTO FINANCIERO],TablaPrecios[PRECIO UNIT],0)</f>
        <v>14.9</v>
      </c>
      <c r="G9633" s="2">
        <f>+TablaVentas[[#This Row],[CANTIDAD]]*TablaVentas[[#This Row],[PRECIO UNITARIO]]</f>
        <v>208.6</v>
      </c>
      <c r="H9633" s="1">
        <f t="shared" ca="1" si="150"/>
        <v>0.17683510976921057</v>
      </c>
      <c r="I9633" s="2">
        <f ca="1">+TablaVentas[[#This Row],[VENTAL TOTAL]]-TablaVentas[[#This Row],[VENTAL TOTAL]]*TablaVentas[[#This Row],[DESCUENTO]]</f>
        <v>171.71219610214268</v>
      </c>
      <c r="J9633" s="2">
        <f ca="1">0.18*TablaVentas[[#This Row],[SUBTOTAL]]</f>
        <v>30.908195298385682</v>
      </c>
      <c r="K9633" s="2">
        <f ca="1">+TablaVentas[[#This Row],[SUBTOTAL]]+TablaVentas[[#This Row],[IGV]]</f>
        <v>202.62039140052838</v>
      </c>
    </row>
    <row r="9634" spans="1:11" x14ac:dyDescent="0.25">
      <c r="A9634" t="s">
        <v>9643</v>
      </c>
      <c r="B9634" s="6">
        <v>45716</v>
      </c>
      <c r="C9634" t="s">
        <v>10012</v>
      </c>
      <c r="D9634" t="s">
        <v>10018</v>
      </c>
      <c r="E9634">
        <v>10</v>
      </c>
      <c r="F9634">
        <f>+_xlfn.XLOOKUP(TablaVentas[[#This Row],[PRODUCTO FINANCIERO]],TablaPrecios[PRODUCTO FINANCIERO],TablaPrecios[PRECIO UNIT],0)</f>
        <v>14.9</v>
      </c>
      <c r="G9634" s="2">
        <f>+TablaVentas[[#This Row],[CANTIDAD]]*TablaVentas[[#This Row],[PRECIO UNITARIO]]</f>
        <v>149</v>
      </c>
      <c r="H9634" s="1">
        <f t="shared" ca="1" si="150"/>
        <v>0.10154605850178454</v>
      </c>
      <c r="I9634" s="2">
        <f ca="1">+TablaVentas[[#This Row],[VENTAL TOTAL]]-TablaVentas[[#This Row],[VENTAL TOTAL]]*TablaVentas[[#This Row],[DESCUENTO]]</f>
        <v>133.86963728323411</v>
      </c>
      <c r="J9634" s="2">
        <f ca="1">0.18*TablaVentas[[#This Row],[SUBTOTAL]]</f>
        <v>24.096534710982141</v>
      </c>
      <c r="K9634" s="2">
        <f ca="1">+TablaVentas[[#This Row],[SUBTOTAL]]+TablaVentas[[#This Row],[IGV]]</f>
        <v>157.96617199421627</v>
      </c>
    </row>
    <row r="9635" spans="1:11" x14ac:dyDescent="0.25">
      <c r="A9635" t="s">
        <v>9644</v>
      </c>
      <c r="B9635" s="6">
        <v>46251</v>
      </c>
      <c r="C9635" t="s">
        <v>10012</v>
      </c>
      <c r="D9635" t="s">
        <v>10020</v>
      </c>
      <c r="E9635">
        <v>5</v>
      </c>
      <c r="F9635">
        <f>+_xlfn.XLOOKUP(TablaVentas[[#This Row],[PRODUCTO FINANCIERO]],TablaPrecios[PRODUCTO FINANCIERO],TablaPrecios[PRECIO UNIT],0)</f>
        <v>14.9</v>
      </c>
      <c r="G9635" s="2">
        <f>+TablaVentas[[#This Row],[CANTIDAD]]*TablaVentas[[#This Row],[PRECIO UNITARIO]]</f>
        <v>74.5</v>
      </c>
      <c r="H9635" s="1">
        <f t="shared" ca="1" si="150"/>
        <v>0.19259566255325611</v>
      </c>
      <c r="I9635" s="2">
        <f ca="1">+TablaVentas[[#This Row],[VENTAL TOTAL]]-TablaVentas[[#This Row],[VENTAL TOTAL]]*TablaVentas[[#This Row],[DESCUENTO]]</f>
        <v>60.151623139782416</v>
      </c>
      <c r="J9635" s="2">
        <f ca="1">0.18*TablaVentas[[#This Row],[SUBTOTAL]]</f>
        <v>10.827292165160834</v>
      </c>
      <c r="K9635" s="2">
        <f ca="1">+TablaVentas[[#This Row],[SUBTOTAL]]+TablaVentas[[#This Row],[IGV]]</f>
        <v>70.978915304943257</v>
      </c>
    </row>
    <row r="9636" spans="1:11" x14ac:dyDescent="0.25">
      <c r="A9636" t="s">
        <v>9645</v>
      </c>
      <c r="B9636" s="6">
        <v>45808</v>
      </c>
      <c r="C9636" t="s">
        <v>10015</v>
      </c>
      <c r="D9636" t="s">
        <v>10017</v>
      </c>
      <c r="E9636">
        <v>14</v>
      </c>
      <c r="F9636">
        <f>+_xlfn.XLOOKUP(TablaVentas[[#This Row],[PRODUCTO FINANCIERO]],TablaPrecios[PRODUCTO FINANCIERO],TablaPrecios[PRECIO UNIT],0)</f>
        <v>9.9</v>
      </c>
      <c r="G9636" s="2">
        <f>+TablaVentas[[#This Row],[CANTIDAD]]*TablaVentas[[#This Row],[PRECIO UNITARIO]]</f>
        <v>138.6</v>
      </c>
      <c r="H9636" s="1">
        <f t="shared" ca="1" si="150"/>
        <v>0.15813048921836712</v>
      </c>
      <c r="I9636" s="2">
        <f ca="1">+TablaVentas[[#This Row],[VENTAL TOTAL]]-TablaVentas[[#This Row],[VENTAL TOTAL]]*TablaVentas[[#This Row],[DESCUENTO]]</f>
        <v>116.68311419433431</v>
      </c>
      <c r="J9636" s="2">
        <f ca="1">0.18*TablaVentas[[#This Row],[SUBTOTAL]]</f>
        <v>21.002960554980174</v>
      </c>
      <c r="K9636" s="2">
        <f ca="1">+TablaVentas[[#This Row],[SUBTOTAL]]+TablaVentas[[#This Row],[IGV]]</f>
        <v>137.68607474931449</v>
      </c>
    </row>
    <row r="9637" spans="1:11" x14ac:dyDescent="0.25">
      <c r="A9637" t="s">
        <v>9646</v>
      </c>
      <c r="B9637" s="6">
        <v>45725</v>
      </c>
      <c r="C9637" t="s">
        <v>10015</v>
      </c>
      <c r="D9637" t="s">
        <v>10020</v>
      </c>
      <c r="E9637">
        <v>9</v>
      </c>
      <c r="F9637">
        <f>+_xlfn.XLOOKUP(TablaVentas[[#This Row],[PRODUCTO FINANCIERO]],TablaPrecios[PRODUCTO FINANCIERO],TablaPrecios[PRECIO UNIT],0)</f>
        <v>14.9</v>
      </c>
      <c r="G9637" s="2">
        <f>+TablaVentas[[#This Row],[CANTIDAD]]*TablaVentas[[#This Row],[PRECIO UNITARIO]]</f>
        <v>134.1</v>
      </c>
      <c r="H9637" s="1">
        <f t="shared" ca="1" si="150"/>
        <v>0.19188661748087968</v>
      </c>
      <c r="I9637" s="2">
        <f ca="1">+TablaVentas[[#This Row],[VENTAL TOTAL]]-TablaVentas[[#This Row],[VENTAL TOTAL]]*TablaVentas[[#This Row],[DESCUENTO]]</f>
        <v>108.36800459581403</v>
      </c>
      <c r="J9637" s="2">
        <f ca="1">0.18*TablaVentas[[#This Row],[SUBTOTAL]]</f>
        <v>19.506240827246526</v>
      </c>
      <c r="K9637" s="2">
        <f ca="1">+TablaVentas[[#This Row],[SUBTOTAL]]+TablaVentas[[#This Row],[IGV]]</f>
        <v>127.87424542306056</v>
      </c>
    </row>
    <row r="9638" spans="1:11" x14ac:dyDescent="0.25">
      <c r="A9638" t="s">
        <v>9647</v>
      </c>
      <c r="B9638" s="6">
        <v>45659</v>
      </c>
      <c r="C9638" t="s">
        <v>10013</v>
      </c>
      <c r="D9638" t="s">
        <v>10020</v>
      </c>
      <c r="E9638">
        <v>9</v>
      </c>
      <c r="F9638">
        <f>+_xlfn.XLOOKUP(TablaVentas[[#This Row],[PRODUCTO FINANCIERO]],TablaPrecios[PRODUCTO FINANCIERO],TablaPrecios[PRECIO UNIT],0)</f>
        <v>14.9</v>
      </c>
      <c r="G9638" s="2">
        <f>+TablaVentas[[#This Row],[CANTIDAD]]*TablaVentas[[#This Row],[PRECIO UNITARIO]]</f>
        <v>134.1</v>
      </c>
      <c r="H9638" s="1">
        <f t="shared" ca="1" si="150"/>
        <v>0.10443790009017913</v>
      </c>
      <c r="I9638" s="2">
        <f ca="1">+TablaVentas[[#This Row],[VENTAL TOTAL]]-TablaVentas[[#This Row],[VENTAL TOTAL]]*TablaVentas[[#This Row],[DESCUENTO]]</f>
        <v>120.09487759790697</v>
      </c>
      <c r="J9638" s="2">
        <f ca="1">0.18*TablaVentas[[#This Row],[SUBTOTAL]]</f>
        <v>21.617077967623253</v>
      </c>
      <c r="K9638" s="2">
        <f ca="1">+TablaVentas[[#This Row],[SUBTOTAL]]+TablaVentas[[#This Row],[IGV]]</f>
        <v>141.71195556553022</v>
      </c>
    </row>
    <row r="9639" spans="1:11" x14ac:dyDescent="0.25">
      <c r="A9639" t="s">
        <v>9648</v>
      </c>
      <c r="B9639" s="6">
        <v>46027</v>
      </c>
      <c r="C9639" t="s">
        <v>10015</v>
      </c>
      <c r="D9639" t="s">
        <v>10022</v>
      </c>
      <c r="E9639">
        <v>6</v>
      </c>
      <c r="F9639">
        <f>+_xlfn.XLOOKUP(TablaVentas[[#This Row],[PRODUCTO FINANCIERO]],TablaPrecios[PRODUCTO FINANCIERO],TablaPrecios[PRECIO UNIT],0)</f>
        <v>20.9</v>
      </c>
      <c r="G9639" s="2">
        <f>+TablaVentas[[#This Row],[CANTIDAD]]*TablaVentas[[#This Row],[PRECIO UNITARIO]]</f>
        <v>125.39999999999999</v>
      </c>
      <c r="H9639" s="1">
        <f t="shared" ca="1" si="150"/>
        <v>0.18526242467051723</v>
      </c>
      <c r="I9639" s="2">
        <f ca="1">+TablaVentas[[#This Row],[VENTAL TOTAL]]-TablaVentas[[#This Row],[VENTAL TOTAL]]*TablaVentas[[#This Row],[DESCUENTO]]</f>
        <v>102.16809194631713</v>
      </c>
      <c r="J9639" s="2">
        <f ca="1">0.18*TablaVentas[[#This Row],[SUBTOTAL]]</f>
        <v>18.390256550337082</v>
      </c>
      <c r="K9639" s="2">
        <f ca="1">+TablaVentas[[#This Row],[SUBTOTAL]]+TablaVentas[[#This Row],[IGV]]</f>
        <v>120.55834849665422</v>
      </c>
    </row>
    <row r="9640" spans="1:11" x14ac:dyDescent="0.25">
      <c r="A9640" t="s">
        <v>9649</v>
      </c>
      <c r="B9640" s="6">
        <v>45588</v>
      </c>
      <c r="C9640" t="s">
        <v>10016</v>
      </c>
      <c r="D9640" t="s">
        <v>10020</v>
      </c>
      <c r="E9640">
        <v>18</v>
      </c>
      <c r="F9640">
        <f>+_xlfn.XLOOKUP(TablaVentas[[#This Row],[PRODUCTO FINANCIERO]],TablaPrecios[PRODUCTO FINANCIERO],TablaPrecios[PRECIO UNIT],0)</f>
        <v>14.9</v>
      </c>
      <c r="G9640" s="2">
        <f>+TablaVentas[[#This Row],[CANTIDAD]]*TablaVentas[[#This Row],[PRECIO UNITARIO]]</f>
        <v>268.2</v>
      </c>
      <c r="H9640" s="1">
        <f t="shared" ca="1" si="150"/>
        <v>0.1411876206203172</v>
      </c>
      <c r="I9640" s="2">
        <f ca="1">+TablaVentas[[#This Row],[VENTAL TOTAL]]-TablaVentas[[#This Row],[VENTAL TOTAL]]*TablaVentas[[#This Row],[DESCUENTO]]</f>
        <v>230.33348014963093</v>
      </c>
      <c r="J9640" s="2">
        <f ca="1">0.18*TablaVentas[[#This Row],[SUBTOTAL]]</f>
        <v>41.460026426933567</v>
      </c>
      <c r="K9640" s="2">
        <f ca="1">+TablaVentas[[#This Row],[SUBTOTAL]]+TablaVentas[[#This Row],[IGV]]</f>
        <v>271.79350657656448</v>
      </c>
    </row>
    <row r="9641" spans="1:11" x14ac:dyDescent="0.25">
      <c r="A9641" t="s">
        <v>9650</v>
      </c>
      <c r="B9641" s="6">
        <v>45473</v>
      </c>
      <c r="C9641" t="s">
        <v>10013</v>
      </c>
      <c r="D9641" t="s">
        <v>10020</v>
      </c>
      <c r="E9641">
        <v>15</v>
      </c>
      <c r="F9641">
        <f>+_xlfn.XLOOKUP(TablaVentas[[#This Row],[PRODUCTO FINANCIERO]],TablaPrecios[PRODUCTO FINANCIERO],TablaPrecios[PRECIO UNIT],0)</f>
        <v>14.9</v>
      </c>
      <c r="G9641" s="2">
        <f>+TablaVentas[[#This Row],[CANTIDAD]]*TablaVentas[[#This Row],[PRECIO UNITARIO]]</f>
        <v>223.5</v>
      </c>
      <c r="H9641" s="1">
        <f t="shared" ca="1" si="150"/>
        <v>0.16936478350643791</v>
      </c>
      <c r="I9641" s="2">
        <f ca="1">+TablaVentas[[#This Row],[VENTAL TOTAL]]-TablaVentas[[#This Row],[VENTAL TOTAL]]*TablaVentas[[#This Row],[DESCUENTO]]</f>
        <v>185.64697088631112</v>
      </c>
      <c r="J9641" s="2">
        <f ca="1">0.18*TablaVentas[[#This Row],[SUBTOTAL]]</f>
        <v>33.416454759536002</v>
      </c>
      <c r="K9641" s="2">
        <f ca="1">+TablaVentas[[#This Row],[SUBTOTAL]]+TablaVentas[[#This Row],[IGV]]</f>
        <v>219.06342564584713</v>
      </c>
    </row>
    <row r="9642" spans="1:11" x14ac:dyDescent="0.25">
      <c r="A9642" t="s">
        <v>9651</v>
      </c>
      <c r="B9642" s="6">
        <v>46245</v>
      </c>
      <c r="C9642" t="s">
        <v>10012</v>
      </c>
      <c r="D9642" t="s">
        <v>10019</v>
      </c>
      <c r="E9642">
        <v>18</v>
      </c>
      <c r="F9642">
        <f>+_xlfn.XLOOKUP(TablaVentas[[#This Row],[PRODUCTO FINANCIERO]],TablaPrecios[PRODUCTO FINANCIERO],TablaPrecios[PRECIO UNIT],0)</f>
        <v>9.9</v>
      </c>
      <c r="G9642" s="2">
        <f>+TablaVentas[[#This Row],[CANTIDAD]]*TablaVentas[[#This Row],[PRECIO UNITARIO]]</f>
        <v>178.20000000000002</v>
      </c>
      <c r="H9642" s="1">
        <f t="shared" ca="1" si="150"/>
        <v>0.1374178788581838</v>
      </c>
      <c r="I9642" s="2">
        <f ca="1">+TablaVentas[[#This Row],[VENTAL TOTAL]]-TablaVentas[[#This Row],[VENTAL TOTAL]]*TablaVentas[[#This Row],[DESCUENTO]]</f>
        <v>153.71213398747167</v>
      </c>
      <c r="J9642" s="2">
        <f ca="1">0.18*TablaVentas[[#This Row],[SUBTOTAL]]</f>
        <v>27.6681841177449</v>
      </c>
      <c r="K9642" s="2">
        <f ca="1">+TablaVentas[[#This Row],[SUBTOTAL]]+TablaVentas[[#This Row],[IGV]]</f>
        <v>181.38031810521659</v>
      </c>
    </row>
    <row r="9643" spans="1:11" x14ac:dyDescent="0.25">
      <c r="A9643" t="s">
        <v>9652</v>
      </c>
      <c r="B9643" s="6">
        <v>45879</v>
      </c>
      <c r="C9643" t="s">
        <v>10016</v>
      </c>
      <c r="D9643" t="s">
        <v>10019</v>
      </c>
      <c r="E9643">
        <v>13</v>
      </c>
      <c r="F9643">
        <f>+_xlfn.XLOOKUP(TablaVentas[[#This Row],[PRODUCTO FINANCIERO]],TablaPrecios[PRODUCTO FINANCIERO],TablaPrecios[PRECIO UNIT],0)</f>
        <v>9.9</v>
      </c>
      <c r="G9643" s="2">
        <f>+TablaVentas[[#This Row],[CANTIDAD]]*TablaVentas[[#This Row],[PRECIO UNITARIO]]</f>
        <v>128.70000000000002</v>
      </c>
      <c r="H9643" s="1">
        <f t="shared" ca="1" si="150"/>
        <v>0.15198097061975199</v>
      </c>
      <c r="I9643" s="2">
        <f ca="1">+TablaVentas[[#This Row],[VENTAL TOTAL]]-TablaVentas[[#This Row],[VENTAL TOTAL]]*TablaVentas[[#This Row],[DESCUENTO]]</f>
        <v>109.14004908123793</v>
      </c>
      <c r="J9643" s="2">
        <f ca="1">0.18*TablaVentas[[#This Row],[SUBTOTAL]]</f>
        <v>19.645208834622828</v>
      </c>
      <c r="K9643" s="2">
        <f ca="1">+TablaVentas[[#This Row],[SUBTOTAL]]+TablaVentas[[#This Row],[IGV]]</f>
        <v>128.78525791586077</v>
      </c>
    </row>
    <row r="9644" spans="1:11" x14ac:dyDescent="0.25">
      <c r="A9644" t="s">
        <v>9653</v>
      </c>
      <c r="B9644" s="6">
        <v>45448</v>
      </c>
      <c r="C9644" t="s">
        <v>10015</v>
      </c>
      <c r="D9644" t="s">
        <v>10020</v>
      </c>
      <c r="E9644">
        <v>19</v>
      </c>
      <c r="F9644">
        <f>+_xlfn.XLOOKUP(TablaVentas[[#This Row],[PRODUCTO FINANCIERO]],TablaPrecios[PRODUCTO FINANCIERO],TablaPrecios[PRECIO UNIT],0)</f>
        <v>14.9</v>
      </c>
      <c r="G9644" s="2">
        <f>+TablaVentas[[#This Row],[CANTIDAD]]*TablaVentas[[#This Row],[PRECIO UNITARIO]]</f>
        <v>283.10000000000002</v>
      </c>
      <c r="H9644" s="1">
        <f t="shared" ca="1" si="150"/>
        <v>0.11059905318196024</v>
      </c>
      <c r="I9644" s="2">
        <f ca="1">+TablaVentas[[#This Row],[VENTAL TOTAL]]-TablaVentas[[#This Row],[VENTAL TOTAL]]*TablaVentas[[#This Row],[DESCUENTO]]</f>
        <v>251.78940804418707</v>
      </c>
      <c r="J9644" s="2">
        <f ca="1">0.18*TablaVentas[[#This Row],[SUBTOTAL]]</f>
        <v>45.322093447953669</v>
      </c>
      <c r="K9644" s="2">
        <f ca="1">+TablaVentas[[#This Row],[SUBTOTAL]]+TablaVentas[[#This Row],[IGV]]</f>
        <v>297.11150149214075</v>
      </c>
    </row>
    <row r="9645" spans="1:11" x14ac:dyDescent="0.25">
      <c r="A9645" t="s">
        <v>9654</v>
      </c>
      <c r="B9645" s="6">
        <v>45926</v>
      </c>
      <c r="C9645" t="s">
        <v>10014</v>
      </c>
      <c r="D9645" t="s">
        <v>10019</v>
      </c>
      <c r="E9645">
        <v>12</v>
      </c>
      <c r="F9645">
        <f>+_xlfn.XLOOKUP(TablaVentas[[#This Row],[PRODUCTO FINANCIERO]],TablaPrecios[PRODUCTO FINANCIERO],TablaPrecios[PRECIO UNIT],0)</f>
        <v>9.9</v>
      </c>
      <c r="G9645" s="2">
        <f>+TablaVentas[[#This Row],[CANTIDAD]]*TablaVentas[[#This Row],[PRECIO UNITARIO]]</f>
        <v>118.80000000000001</v>
      </c>
      <c r="H9645" s="1">
        <f t="shared" ca="1" si="150"/>
        <v>0.17179765257813662</v>
      </c>
      <c r="I9645" s="2">
        <f ca="1">+TablaVentas[[#This Row],[VENTAL TOTAL]]-TablaVentas[[#This Row],[VENTAL TOTAL]]*TablaVentas[[#This Row],[DESCUENTO]]</f>
        <v>98.390438873717386</v>
      </c>
      <c r="J9645" s="2">
        <f ca="1">0.18*TablaVentas[[#This Row],[SUBTOTAL]]</f>
        <v>17.710278997269128</v>
      </c>
      <c r="K9645" s="2">
        <f ca="1">+TablaVentas[[#This Row],[SUBTOTAL]]+TablaVentas[[#This Row],[IGV]]</f>
        <v>116.10071787098651</v>
      </c>
    </row>
    <row r="9646" spans="1:11" x14ac:dyDescent="0.25">
      <c r="A9646" t="s">
        <v>9655</v>
      </c>
      <c r="B9646" s="6">
        <v>46006</v>
      </c>
      <c r="C9646" t="s">
        <v>10014</v>
      </c>
      <c r="D9646" t="s">
        <v>10020</v>
      </c>
      <c r="E9646">
        <v>4</v>
      </c>
      <c r="F9646">
        <f>+_xlfn.XLOOKUP(TablaVentas[[#This Row],[PRODUCTO FINANCIERO]],TablaPrecios[PRODUCTO FINANCIERO],TablaPrecios[PRECIO UNIT],0)</f>
        <v>14.9</v>
      </c>
      <c r="G9646" s="2">
        <f>+TablaVentas[[#This Row],[CANTIDAD]]*TablaVentas[[#This Row],[PRECIO UNITARIO]]</f>
        <v>59.6</v>
      </c>
      <c r="H9646" s="1">
        <f t="shared" ca="1" si="150"/>
        <v>0.19170737684137665</v>
      </c>
      <c r="I9646" s="2">
        <f ca="1">+TablaVentas[[#This Row],[VENTAL TOTAL]]-TablaVentas[[#This Row],[VENTAL TOTAL]]*TablaVentas[[#This Row],[DESCUENTO]]</f>
        <v>48.174240340253952</v>
      </c>
      <c r="J9646" s="2">
        <f ca="1">0.18*TablaVentas[[#This Row],[SUBTOTAL]]</f>
        <v>8.6713632612457108</v>
      </c>
      <c r="K9646" s="2">
        <f ca="1">+TablaVentas[[#This Row],[SUBTOTAL]]+TablaVentas[[#This Row],[IGV]]</f>
        <v>56.845603601499661</v>
      </c>
    </row>
    <row r="9647" spans="1:11" x14ac:dyDescent="0.25">
      <c r="A9647" t="s">
        <v>9656</v>
      </c>
      <c r="B9647" s="6">
        <v>46382</v>
      </c>
      <c r="C9647" t="s">
        <v>10016</v>
      </c>
      <c r="D9647" t="s">
        <v>10017</v>
      </c>
      <c r="E9647">
        <v>10</v>
      </c>
      <c r="F9647">
        <f>+_xlfn.XLOOKUP(TablaVentas[[#This Row],[PRODUCTO FINANCIERO]],TablaPrecios[PRODUCTO FINANCIERO],TablaPrecios[PRECIO UNIT],0)</f>
        <v>9.9</v>
      </c>
      <c r="G9647" s="2">
        <f>+TablaVentas[[#This Row],[CANTIDAD]]*TablaVentas[[#This Row],[PRECIO UNITARIO]]</f>
        <v>99</v>
      </c>
      <c r="H9647" s="1">
        <f t="shared" ca="1" si="150"/>
        <v>0.10558160743623268</v>
      </c>
      <c r="I9647" s="2">
        <f ca="1">+TablaVentas[[#This Row],[VENTAL TOTAL]]-TablaVentas[[#This Row],[VENTAL TOTAL]]*TablaVentas[[#This Row],[DESCUENTO]]</f>
        <v>88.54742086381296</v>
      </c>
      <c r="J9647" s="2">
        <f ca="1">0.18*TablaVentas[[#This Row],[SUBTOTAL]]</f>
        <v>15.938535755486333</v>
      </c>
      <c r="K9647" s="2">
        <f ca="1">+TablaVentas[[#This Row],[SUBTOTAL]]+TablaVentas[[#This Row],[IGV]]</f>
        <v>104.48595661929929</v>
      </c>
    </row>
    <row r="9648" spans="1:11" x14ac:dyDescent="0.25">
      <c r="A9648" t="s">
        <v>9657</v>
      </c>
      <c r="B9648" s="6">
        <v>46098</v>
      </c>
      <c r="C9648" t="s">
        <v>10016</v>
      </c>
      <c r="D9648" t="s">
        <v>10018</v>
      </c>
      <c r="E9648">
        <v>8</v>
      </c>
      <c r="F9648">
        <f>+_xlfn.XLOOKUP(TablaVentas[[#This Row],[PRODUCTO FINANCIERO]],TablaPrecios[PRODUCTO FINANCIERO],TablaPrecios[PRECIO UNIT],0)</f>
        <v>14.9</v>
      </c>
      <c r="G9648" s="2">
        <f>+TablaVentas[[#This Row],[CANTIDAD]]*TablaVentas[[#This Row],[PRECIO UNITARIO]]</f>
        <v>119.2</v>
      </c>
      <c r="H9648" s="1">
        <f t="shared" ca="1" si="150"/>
        <v>0.10918972274800613</v>
      </c>
      <c r="I9648" s="2">
        <f ca="1">+TablaVentas[[#This Row],[VENTAL TOTAL]]-TablaVentas[[#This Row],[VENTAL TOTAL]]*TablaVentas[[#This Row],[DESCUENTO]]</f>
        <v>106.18458504843767</v>
      </c>
      <c r="J9648" s="2">
        <f ca="1">0.18*TablaVentas[[#This Row],[SUBTOTAL]]</f>
        <v>19.113225308718778</v>
      </c>
      <c r="K9648" s="2">
        <f ca="1">+TablaVentas[[#This Row],[SUBTOTAL]]+TablaVentas[[#This Row],[IGV]]</f>
        <v>125.29781035715645</v>
      </c>
    </row>
    <row r="9649" spans="1:11" x14ac:dyDescent="0.25">
      <c r="A9649" t="s">
        <v>9658</v>
      </c>
      <c r="B9649" s="6">
        <v>45501</v>
      </c>
      <c r="C9649" t="s">
        <v>10011</v>
      </c>
      <c r="D9649" t="s">
        <v>10017</v>
      </c>
      <c r="E9649">
        <v>7</v>
      </c>
      <c r="F9649">
        <f>+_xlfn.XLOOKUP(TablaVentas[[#This Row],[PRODUCTO FINANCIERO]],TablaPrecios[PRODUCTO FINANCIERO],TablaPrecios[PRECIO UNIT],0)</f>
        <v>9.9</v>
      </c>
      <c r="G9649" s="2">
        <f>+TablaVentas[[#This Row],[CANTIDAD]]*TablaVentas[[#This Row],[PRECIO UNITARIO]]</f>
        <v>69.3</v>
      </c>
      <c r="H9649" s="1">
        <f t="shared" ca="1" si="150"/>
        <v>0.15188138466460654</v>
      </c>
      <c r="I9649" s="2">
        <f ca="1">+TablaVentas[[#This Row],[VENTAL TOTAL]]-TablaVentas[[#This Row],[VENTAL TOTAL]]*TablaVentas[[#This Row],[DESCUENTO]]</f>
        <v>58.774620042742768</v>
      </c>
      <c r="J9649" s="2">
        <f ca="1">0.18*TablaVentas[[#This Row],[SUBTOTAL]]</f>
        <v>10.579431607693698</v>
      </c>
      <c r="K9649" s="2">
        <f ca="1">+TablaVentas[[#This Row],[SUBTOTAL]]+TablaVentas[[#This Row],[IGV]]</f>
        <v>69.35405165043646</v>
      </c>
    </row>
    <row r="9650" spans="1:11" x14ac:dyDescent="0.25">
      <c r="A9650" t="s">
        <v>9659</v>
      </c>
      <c r="B9650" s="6">
        <v>45875</v>
      </c>
      <c r="C9650" t="s">
        <v>10011</v>
      </c>
      <c r="D9650" t="s">
        <v>10017</v>
      </c>
      <c r="E9650">
        <v>6</v>
      </c>
      <c r="F9650">
        <f>+_xlfn.XLOOKUP(TablaVentas[[#This Row],[PRODUCTO FINANCIERO]],TablaPrecios[PRODUCTO FINANCIERO],TablaPrecios[PRECIO UNIT],0)</f>
        <v>9.9</v>
      </c>
      <c r="G9650" s="2">
        <f>+TablaVentas[[#This Row],[CANTIDAD]]*TablaVentas[[#This Row],[PRECIO UNITARIO]]</f>
        <v>59.400000000000006</v>
      </c>
      <c r="H9650" s="1">
        <f t="shared" ca="1" si="150"/>
        <v>0.10509564101141933</v>
      </c>
      <c r="I9650" s="2">
        <f ca="1">+TablaVentas[[#This Row],[VENTAL TOTAL]]-TablaVentas[[#This Row],[VENTAL TOTAL]]*TablaVentas[[#This Row],[DESCUENTO]]</f>
        <v>53.1573189239217</v>
      </c>
      <c r="J9650" s="2">
        <f ca="1">0.18*TablaVentas[[#This Row],[SUBTOTAL]]</f>
        <v>9.5683174063059049</v>
      </c>
      <c r="K9650" s="2">
        <f ca="1">+TablaVentas[[#This Row],[SUBTOTAL]]+TablaVentas[[#This Row],[IGV]]</f>
        <v>62.725636330227601</v>
      </c>
    </row>
    <row r="9651" spans="1:11" x14ac:dyDescent="0.25">
      <c r="A9651" t="s">
        <v>9660</v>
      </c>
      <c r="B9651" s="6">
        <v>45507</v>
      </c>
      <c r="C9651" t="s">
        <v>10011</v>
      </c>
      <c r="D9651" t="s">
        <v>10018</v>
      </c>
      <c r="E9651">
        <v>20</v>
      </c>
      <c r="F9651">
        <f>+_xlfn.XLOOKUP(TablaVentas[[#This Row],[PRODUCTO FINANCIERO]],TablaPrecios[PRODUCTO FINANCIERO],TablaPrecios[PRECIO UNIT],0)</f>
        <v>14.9</v>
      </c>
      <c r="G9651" s="2">
        <f>+TablaVentas[[#This Row],[CANTIDAD]]*TablaVentas[[#This Row],[PRECIO UNITARIO]]</f>
        <v>298</v>
      </c>
      <c r="H9651" s="1">
        <f t="shared" ca="1" si="150"/>
        <v>0.17764754392827672</v>
      </c>
      <c r="I9651" s="2">
        <f ca="1">+TablaVentas[[#This Row],[VENTAL TOTAL]]-TablaVentas[[#This Row],[VENTAL TOTAL]]*TablaVentas[[#This Row],[DESCUENTO]]</f>
        <v>245.06103190937353</v>
      </c>
      <c r="J9651" s="2">
        <f ca="1">0.18*TablaVentas[[#This Row],[SUBTOTAL]]</f>
        <v>44.11098574368723</v>
      </c>
      <c r="K9651" s="2">
        <f ca="1">+TablaVentas[[#This Row],[SUBTOTAL]]+TablaVentas[[#This Row],[IGV]]</f>
        <v>289.17201765306078</v>
      </c>
    </row>
    <row r="9652" spans="1:11" x14ac:dyDescent="0.25">
      <c r="A9652" t="s">
        <v>9661</v>
      </c>
      <c r="B9652" s="6">
        <v>46085</v>
      </c>
      <c r="C9652" t="s">
        <v>10014</v>
      </c>
      <c r="D9652" t="s">
        <v>10022</v>
      </c>
      <c r="E9652">
        <v>8</v>
      </c>
      <c r="F9652">
        <f>+_xlfn.XLOOKUP(TablaVentas[[#This Row],[PRODUCTO FINANCIERO]],TablaPrecios[PRODUCTO FINANCIERO],TablaPrecios[PRECIO UNIT],0)</f>
        <v>20.9</v>
      </c>
      <c r="G9652" s="2">
        <f>+TablaVentas[[#This Row],[CANTIDAD]]*TablaVentas[[#This Row],[PRECIO UNITARIO]]</f>
        <v>167.2</v>
      </c>
      <c r="H9652" s="1">
        <f t="shared" ca="1" si="150"/>
        <v>0.15196433678618076</v>
      </c>
      <c r="I9652" s="2">
        <f ca="1">+TablaVentas[[#This Row],[VENTAL TOTAL]]-TablaVentas[[#This Row],[VENTAL TOTAL]]*TablaVentas[[#This Row],[DESCUENTO]]</f>
        <v>141.79156288935056</v>
      </c>
      <c r="J9652" s="2">
        <f ca="1">0.18*TablaVentas[[#This Row],[SUBTOTAL]]</f>
        <v>25.522481320083099</v>
      </c>
      <c r="K9652" s="2">
        <f ca="1">+TablaVentas[[#This Row],[SUBTOTAL]]+TablaVentas[[#This Row],[IGV]]</f>
        <v>167.31404420943366</v>
      </c>
    </row>
    <row r="9653" spans="1:11" x14ac:dyDescent="0.25">
      <c r="A9653" t="s">
        <v>9662</v>
      </c>
      <c r="B9653" s="6">
        <v>45703</v>
      </c>
      <c r="C9653" t="s">
        <v>10012</v>
      </c>
      <c r="D9653" t="s">
        <v>10017</v>
      </c>
      <c r="E9653">
        <v>20</v>
      </c>
      <c r="F9653">
        <f>+_xlfn.XLOOKUP(TablaVentas[[#This Row],[PRODUCTO FINANCIERO]],TablaPrecios[PRODUCTO FINANCIERO],TablaPrecios[PRECIO UNIT],0)</f>
        <v>9.9</v>
      </c>
      <c r="G9653" s="2">
        <f>+TablaVentas[[#This Row],[CANTIDAD]]*TablaVentas[[#This Row],[PRECIO UNITARIO]]</f>
        <v>198</v>
      </c>
      <c r="H9653" s="1">
        <f t="shared" ca="1" si="150"/>
        <v>0.15800520885013286</v>
      </c>
      <c r="I9653" s="2">
        <f ca="1">+TablaVentas[[#This Row],[VENTAL TOTAL]]-TablaVentas[[#This Row],[VENTAL TOTAL]]*TablaVentas[[#This Row],[DESCUENTO]]</f>
        <v>166.71496864767369</v>
      </c>
      <c r="J9653" s="2">
        <f ca="1">0.18*TablaVentas[[#This Row],[SUBTOTAL]]</f>
        <v>30.008694356581262</v>
      </c>
      <c r="K9653" s="2">
        <f ca="1">+TablaVentas[[#This Row],[SUBTOTAL]]+TablaVentas[[#This Row],[IGV]]</f>
        <v>196.72366300425495</v>
      </c>
    </row>
    <row r="9654" spans="1:11" x14ac:dyDescent="0.25">
      <c r="A9654" t="s">
        <v>9663</v>
      </c>
      <c r="B9654" s="6">
        <v>46190</v>
      </c>
      <c r="C9654" t="s">
        <v>10014</v>
      </c>
      <c r="D9654" t="s">
        <v>10019</v>
      </c>
      <c r="E9654">
        <v>6</v>
      </c>
      <c r="F9654">
        <f>+_xlfn.XLOOKUP(TablaVentas[[#This Row],[PRODUCTO FINANCIERO]],TablaPrecios[PRODUCTO FINANCIERO],TablaPrecios[PRECIO UNIT],0)</f>
        <v>9.9</v>
      </c>
      <c r="G9654" s="2">
        <f>+TablaVentas[[#This Row],[CANTIDAD]]*TablaVentas[[#This Row],[PRECIO UNITARIO]]</f>
        <v>59.400000000000006</v>
      </c>
      <c r="H9654" s="1">
        <f t="shared" ca="1" si="150"/>
        <v>0.13065795254854315</v>
      </c>
      <c r="I9654" s="2">
        <f ca="1">+TablaVentas[[#This Row],[VENTAL TOTAL]]-TablaVentas[[#This Row],[VENTAL TOTAL]]*TablaVentas[[#This Row],[DESCUENTO]]</f>
        <v>51.638917618616546</v>
      </c>
      <c r="J9654" s="2">
        <f ca="1">0.18*TablaVentas[[#This Row],[SUBTOTAL]]</f>
        <v>9.2950051713509776</v>
      </c>
      <c r="K9654" s="2">
        <f ca="1">+TablaVentas[[#This Row],[SUBTOTAL]]+TablaVentas[[#This Row],[IGV]]</f>
        <v>60.933922789967525</v>
      </c>
    </row>
    <row r="9655" spans="1:11" x14ac:dyDescent="0.25">
      <c r="A9655" t="s">
        <v>9664</v>
      </c>
      <c r="B9655" s="6">
        <v>46203</v>
      </c>
      <c r="C9655" t="s">
        <v>10012</v>
      </c>
      <c r="D9655" t="s">
        <v>10020</v>
      </c>
      <c r="E9655">
        <v>17</v>
      </c>
      <c r="F9655">
        <f>+_xlfn.XLOOKUP(TablaVentas[[#This Row],[PRODUCTO FINANCIERO]],TablaPrecios[PRODUCTO FINANCIERO],TablaPrecios[PRECIO UNIT],0)</f>
        <v>14.9</v>
      </c>
      <c r="G9655" s="2">
        <f>+TablaVentas[[#This Row],[CANTIDAD]]*TablaVentas[[#This Row],[PRECIO UNITARIO]]</f>
        <v>253.3</v>
      </c>
      <c r="H9655" s="1">
        <f t="shared" ca="1" si="150"/>
        <v>0.13537859022701818</v>
      </c>
      <c r="I9655" s="2">
        <f ca="1">+TablaVentas[[#This Row],[VENTAL TOTAL]]-TablaVentas[[#This Row],[VENTAL TOTAL]]*TablaVentas[[#This Row],[DESCUENTO]]</f>
        <v>219.00860309549631</v>
      </c>
      <c r="J9655" s="2">
        <f ca="1">0.18*TablaVentas[[#This Row],[SUBTOTAL]]</f>
        <v>39.421548557189332</v>
      </c>
      <c r="K9655" s="2">
        <f ca="1">+TablaVentas[[#This Row],[SUBTOTAL]]+TablaVentas[[#This Row],[IGV]]</f>
        <v>258.43015165268565</v>
      </c>
    </row>
    <row r="9656" spans="1:11" x14ac:dyDescent="0.25">
      <c r="A9656" t="s">
        <v>9665</v>
      </c>
      <c r="B9656" s="6">
        <v>46203</v>
      </c>
      <c r="C9656" t="s">
        <v>10016</v>
      </c>
      <c r="D9656" t="s">
        <v>10022</v>
      </c>
      <c r="E9656">
        <v>7</v>
      </c>
      <c r="F9656">
        <f>+_xlfn.XLOOKUP(TablaVentas[[#This Row],[PRODUCTO FINANCIERO]],TablaPrecios[PRODUCTO FINANCIERO],TablaPrecios[PRECIO UNIT],0)</f>
        <v>20.9</v>
      </c>
      <c r="G9656" s="2">
        <f>+TablaVentas[[#This Row],[CANTIDAD]]*TablaVentas[[#This Row],[PRECIO UNITARIO]]</f>
        <v>146.29999999999998</v>
      </c>
      <c r="H9656" s="1">
        <f t="shared" ca="1" si="150"/>
        <v>0.17866349773705928</v>
      </c>
      <c r="I9656" s="2">
        <f ca="1">+TablaVentas[[#This Row],[VENTAL TOTAL]]-TablaVentas[[#This Row],[VENTAL TOTAL]]*TablaVentas[[#This Row],[DESCUENTO]]</f>
        <v>120.16153028106821</v>
      </c>
      <c r="J9656" s="2">
        <f ca="1">0.18*TablaVentas[[#This Row],[SUBTOTAL]]</f>
        <v>21.629075450592278</v>
      </c>
      <c r="K9656" s="2">
        <f ca="1">+TablaVentas[[#This Row],[SUBTOTAL]]+TablaVentas[[#This Row],[IGV]]</f>
        <v>141.79060573166049</v>
      </c>
    </row>
    <row r="9657" spans="1:11" x14ac:dyDescent="0.25">
      <c r="A9657" t="s">
        <v>9666</v>
      </c>
      <c r="B9657" s="6">
        <v>45847</v>
      </c>
      <c r="C9657" t="s">
        <v>10013</v>
      </c>
      <c r="D9657" t="s">
        <v>10020</v>
      </c>
      <c r="E9657">
        <v>14</v>
      </c>
      <c r="F9657">
        <f>+_xlfn.XLOOKUP(TablaVentas[[#This Row],[PRODUCTO FINANCIERO]],TablaPrecios[PRODUCTO FINANCIERO],TablaPrecios[PRECIO UNIT],0)</f>
        <v>14.9</v>
      </c>
      <c r="G9657" s="2">
        <f>+TablaVentas[[#This Row],[CANTIDAD]]*TablaVentas[[#This Row],[PRECIO UNITARIO]]</f>
        <v>208.6</v>
      </c>
      <c r="H9657" s="1">
        <f t="shared" ca="1" si="150"/>
        <v>0.10854795060927745</v>
      </c>
      <c r="I9657" s="2">
        <f ca="1">+TablaVentas[[#This Row],[VENTAL TOTAL]]-TablaVentas[[#This Row],[VENTAL TOTAL]]*TablaVentas[[#This Row],[DESCUENTO]]</f>
        <v>185.95689750290472</v>
      </c>
      <c r="J9657" s="2">
        <f ca="1">0.18*TablaVentas[[#This Row],[SUBTOTAL]]</f>
        <v>33.472241550522853</v>
      </c>
      <c r="K9657" s="2">
        <f ca="1">+TablaVentas[[#This Row],[SUBTOTAL]]+TablaVentas[[#This Row],[IGV]]</f>
        <v>219.42913905342758</v>
      </c>
    </row>
    <row r="9658" spans="1:11" x14ac:dyDescent="0.25">
      <c r="A9658" t="s">
        <v>9667</v>
      </c>
      <c r="B9658" s="6">
        <v>45984</v>
      </c>
      <c r="C9658" t="s">
        <v>10015</v>
      </c>
      <c r="D9658" t="s">
        <v>10022</v>
      </c>
      <c r="E9658">
        <v>8</v>
      </c>
      <c r="F9658">
        <f>+_xlfn.XLOOKUP(TablaVentas[[#This Row],[PRODUCTO FINANCIERO]],TablaPrecios[PRODUCTO FINANCIERO],TablaPrecios[PRECIO UNIT],0)</f>
        <v>20.9</v>
      </c>
      <c r="G9658" s="2">
        <f>+TablaVentas[[#This Row],[CANTIDAD]]*TablaVentas[[#This Row],[PRECIO UNITARIO]]</f>
        <v>167.2</v>
      </c>
      <c r="H9658" s="1">
        <f t="shared" ca="1" si="150"/>
        <v>0.1241012649024598</v>
      </c>
      <c r="I9658" s="2">
        <f ca="1">+TablaVentas[[#This Row],[VENTAL TOTAL]]-TablaVentas[[#This Row],[VENTAL TOTAL]]*TablaVentas[[#This Row],[DESCUENTO]]</f>
        <v>146.45026850830871</v>
      </c>
      <c r="J9658" s="2">
        <f ca="1">0.18*TablaVentas[[#This Row],[SUBTOTAL]]</f>
        <v>26.361048331495567</v>
      </c>
      <c r="K9658" s="2">
        <f ca="1">+TablaVentas[[#This Row],[SUBTOTAL]]+TablaVentas[[#This Row],[IGV]]</f>
        <v>172.81131683980428</v>
      </c>
    </row>
    <row r="9659" spans="1:11" x14ac:dyDescent="0.25">
      <c r="A9659" t="s">
        <v>9668</v>
      </c>
      <c r="B9659" s="6">
        <v>45902</v>
      </c>
      <c r="C9659" t="s">
        <v>10014</v>
      </c>
      <c r="D9659" t="s">
        <v>10020</v>
      </c>
      <c r="E9659">
        <v>11</v>
      </c>
      <c r="F9659">
        <f>+_xlfn.XLOOKUP(TablaVentas[[#This Row],[PRODUCTO FINANCIERO]],TablaPrecios[PRODUCTO FINANCIERO],TablaPrecios[PRECIO UNIT],0)</f>
        <v>14.9</v>
      </c>
      <c r="G9659" s="2">
        <f>+TablaVentas[[#This Row],[CANTIDAD]]*TablaVentas[[#This Row],[PRECIO UNITARIO]]</f>
        <v>163.9</v>
      </c>
      <c r="H9659" s="1">
        <f t="shared" ca="1" si="150"/>
        <v>0.137456756259245</v>
      </c>
      <c r="I9659" s="2">
        <f ca="1">+TablaVentas[[#This Row],[VENTAL TOTAL]]-TablaVentas[[#This Row],[VENTAL TOTAL]]*TablaVentas[[#This Row],[DESCUENTO]]</f>
        <v>141.37083764910975</v>
      </c>
      <c r="J9659" s="2">
        <f ca="1">0.18*TablaVentas[[#This Row],[SUBTOTAL]]</f>
        <v>25.446750776839753</v>
      </c>
      <c r="K9659" s="2">
        <f ca="1">+TablaVentas[[#This Row],[SUBTOTAL]]+TablaVentas[[#This Row],[IGV]]</f>
        <v>166.81758842594951</v>
      </c>
    </row>
    <row r="9660" spans="1:11" x14ac:dyDescent="0.25">
      <c r="A9660" t="s">
        <v>9669</v>
      </c>
      <c r="B9660" s="6">
        <v>45796</v>
      </c>
      <c r="C9660" t="s">
        <v>10015</v>
      </c>
      <c r="D9660" t="s">
        <v>10022</v>
      </c>
      <c r="E9660">
        <v>5</v>
      </c>
      <c r="F9660">
        <f>+_xlfn.XLOOKUP(TablaVentas[[#This Row],[PRODUCTO FINANCIERO]],TablaPrecios[PRODUCTO FINANCIERO],TablaPrecios[PRECIO UNIT],0)</f>
        <v>20.9</v>
      </c>
      <c r="G9660" s="2">
        <f>+TablaVentas[[#This Row],[CANTIDAD]]*TablaVentas[[#This Row],[PRECIO UNITARIO]]</f>
        <v>104.5</v>
      </c>
      <c r="H9660" s="1">
        <f t="shared" ca="1" si="150"/>
        <v>0.13386852762381671</v>
      </c>
      <c r="I9660" s="2">
        <f ca="1">+TablaVentas[[#This Row],[VENTAL TOTAL]]-TablaVentas[[#This Row],[VENTAL TOTAL]]*TablaVentas[[#This Row],[DESCUENTO]]</f>
        <v>90.510738863311161</v>
      </c>
      <c r="J9660" s="2">
        <f ca="1">0.18*TablaVentas[[#This Row],[SUBTOTAL]]</f>
        <v>16.29193299539601</v>
      </c>
      <c r="K9660" s="2">
        <f ca="1">+TablaVentas[[#This Row],[SUBTOTAL]]+TablaVentas[[#This Row],[IGV]]</f>
        <v>106.80267185870717</v>
      </c>
    </row>
    <row r="9661" spans="1:11" x14ac:dyDescent="0.25">
      <c r="A9661" t="s">
        <v>9670</v>
      </c>
      <c r="B9661" s="6">
        <v>45834</v>
      </c>
      <c r="C9661" t="s">
        <v>10014</v>
      </c>
      <c r="D9661" t="s">
        <v>10019</v>
      </c>
      <c r="E9661">
        <v>11</v>
      </c>
      <c r="F9661">
        <f>+_xlfn.XLOOKUP(TablaVentas[[#This Row],[PRODUCTO FINANCIERO]],TablaPrecios[PRODUCTO FINANCIERO],TablaPrecios[PRECIO UNIT],0)</f>
        <v>9.9</v>
      </c>
      <c r="G9661" s="2">
        <f>+TablaVentas[[#This Row],[CANTIDAD]]*TablaVentas[[#This Row],[PRECIO UNITARIO]]</f>
        <v>108.9</v>
      </c>
      <c r="H9661" s="1">
        <f t="shared" ca="1" si="150"/>
        <v>0.15697431386842628</v>
      </c>
      <c r="I9661" s="2">
        <f ca="1">+TablaVentas[[#This Row],[VENTAL TOTAL]]-TablaVentas[[#This Row],[VENTAL TOTAL]]*TablaVentas[[#This Row],[DESCUENTO]]</f>
        <v>91.80549721972838</v>
      </c>
      <c r="J9661" s="2">
        <f ca="1">0.18*TablaVentas[[#This Row],[SUBTOTAL]]</f>
        <v>16.524989499551108</v>
      </c>
      <c r="K9661" s="2">
        <f ca="1">+TablaVentas[[#This Row],[SUBTOTAL]]+TablaVentas[[#This Row],[IGV]]</f>
        <v>108.33048671927949</v>
      </c>
    </row>
    <row r="9662" spans="1:11" x14ac:dyDescent="0.25">
      <c r="A9662" t="s">
        <v>9671</v>
      </c>
      <c r="B9662" s="6">
        <v>45996</v>
      </c>
      <c r="C9662" t="s">
        <v>10016</v>
      </c>
      <c r="D9662" t="s">
        <v>10020</v>
      </c>
      <c r="E9662">
        <v>6</v>
      </c>
      <c r="F9662">
        <f>+_xlfn.XLOOKUP(TablaVentas[[#This Row],[PRODUCTO FINANCIERO]],TablaPrecios[PRODUCTO FINANCIERO],TablaPrecios[PRECIO UNIT],0)</f>
        <v>14.9</v>
      </c>
      <c r="G9662" s="2">
        <f>+TablaVentas[[#This Row],[CANTIDAD]]*TablaVentas[[#This Row],[PRECIO UNITARIO]]</f>
        <v>89.4</v>
      </c>
      <c r="H9662" s="1">
        <f t="shared" ca="1" si="150"/>
        <v>0.19526176734817094</v>
      </c>
      <c r="I9662" s="2">
        <f ca="1">+TablaVentas[[#This Row],[VENTAL TOTAL]]-TablaVentas[[#This Row],[VENTAL TOTAL]]*TablaVentas[[#This Row],[DESCUENTO]]</f>
        <v>71.943597999073518</v>
      </c>
      <c r="J9662" s="2">
        <f ca="1">0.18*TablaVentas[[#This Row],[SUBTOTAL]]</f>
        <v>12.949847639833232</v>
      </c>
      <c r="K9662" s="2">
        <f ca="1">+TablaVentas[[#This Row],[SUBTOTAL]]+TablaVentas[[#This Row],[IGV]]</f>
        <v>84.893445638906755</v>
      </c>
    </row>
    <row r="9663" spans="1:11" x14ac:dyDescent="0.25">
      <c r="A9663" t="s">
        <v>9672</v>
      </c>
      <c r="B9663" s="6">
        <v>46343</v>
      </c>
      <c r="C9663" t="s">
        <v>10015</v>
      </c>
      <c r="D9663" t="s">
        <v>10018</v>
      </c>
      <c r="E9663">
        <v>10</v>
      </c>
      <c r="F9663">
        <f>+_xlfn.XLOOKUP(TablaVentas[[#This Row],[PRODUCTO FINANCIERO]],TablaPrecios[PRODUCTO FINANCIERO],TablaPrecios[PRECIO UNIT],0)</f>
        <v>14.9</v>
      </c>
      <c r="G9663" s="2">
        <f>+TablaVentas[[#This Row],[CANTIDAD]]*TablaVentas[[#This Row],[PRECIO UNITARIO]]</f>
        <v>149</v>
      </c>
      <c r="H9663" s="1">
        <f t="shared" ca="1" si="150"/>
        <v>0.14822640591333655</v>
      </c>
      <c r="I9663" s="2">
        <f ca="1">+TablaVentas[[#This Row],[VENTAL TOTAL]]-TablaVentas[[#This Row],[VENTAL TOTAL]]*TablaVentas[[#This Row],[DESCUENTO]]</f>
        <v>126.91426551891286</v>
      </c>
      <c r="J9663" s="2">
        <f ca="1">0.18*TablaVentas[[#This Row],[SUBTOTAL]]</f>
        <v>22.844567793404313</v>
      </c>
      <c r="K9663" s="2">
        <f ca="1">+TablaVentas[[#This Row],[SUBTOTAL]]+TablaVentas[[#This Row],[IGV]]</f>
        <v>149.75883331231717</v>
      </c>
    </row>
    <row r="9664" spans="1:11" x14ac:dyDescent="0.25">
      <c r="A9664" t="s">
        <v>9673</v>
      </c>
      <c r="B9664" s="6">
        <v>45963</v>
      </c>
      <c r="C9664" t="s">
        <v>10011</v>
      </c>
      <c r="D9664" t="s">
        <v>10022</v>
      </c>
      <c r="E9664">
        <v>3</v>
      </c>
      <c r="F9664">
        <f>+_xlfn.XLOOKUP(TablaVentas[[#This Row],[PRODUCTO FINANCIERO]],TablaPrecios[PRODUCTO FINANCIERO],TablaPrecios[PRECIO UNIT],0)</f>
        <v>20.9</v>
      </c>
      <c r="G9664" s="2">
        <f>+TablaVentas[[#This Row],[CANTIDAD]]*TablaVentas[[#This Row],[PRECIO UNITARIO]]</f>
        <v>62.699999999999996</v>
      </c>
      <c r="H9664" s="1">
        <f t="shared" ca="1" si="150"/>
        <v>0.12078952762206741</v>
      </c>
      <c r="I9664" s="2">
        <f ca="1">+TablaVentas[[#This Row],[VENTAL TOTAL]]-TablaVentas[[#This Row],[VENTAL TOTAL]]*TablaVentas[[#This Row],[DESCUENTO]]</f>
        <v>55.126496618096368</v>
      </c>
      <c r="J9664" s="2">
        <f ca="1">0.18*TablaVentas[[#This Row],[SUBTOTAL]]</f>
        <v>9.9227693912573454</v>
      </c>
      <c r="K9664" s="2">
        <f ca="1">+TablaVentas[[#This Row],[SUBTOTAL]]+TablaVentas[[#This Row],[IGV]]</f>
        <v>65.049266009353715</v>
      </c>
    </row>
    <row r="9665" spans="1:11" x14ac:dyDescent="0.25">
      <c r="A9665" t="s">
        <v>9674</v>
      </c>
      <c r="B9665" s="6">
        <v>45715</v>
      </c>
      <c r="C9665" t="s">
        <v>10015</v>
      </c>
      <c r="D9665" t="s">
        <v>10018</v>
      </c>
      <c r="E9665">
        <v>15</v>
      </c>
      <c r="F9665">
        <f>+_xlfn.XLOOKUP(TablaVentas[[#This Row],[PRODUCTO FINANCIERO]],TablaPrecios[PRODUCTO FINANCIERO],TablaPrecios[PRECIO UNIT],0)</f>
        <v>14.9</v>
      </c>
      <c r="G9665" s="2">
        <f>+TablaVentas[[#This Row],[CANTIDAD]]*TablaVentas[[#This Row],[PRECIO UNITARIO]]</f>
        <v>223.5</v>
      </c>
      <c r="H9665" s="1">
        <f t="shared" ca="1" si="150"/>
        <v>0.12430218294729781</v>
      </c>
      <c r="I9665" s="2">
        <f ca="1">+TablaVentas[[#This Row],[VENTAL TOTAL]]-TablaVentas[[#This Row],[VENTAL TOTAL]]*TablaVentas[[#This Row],[DESCUENTO]]</f>
        <v>195.71846211127894</v>
      </c>
      <c r="J9665" s="2">
        <f ca="1">0.18*TablaVentas[[#This Row],[SUBTOTAL]]</f>
        <v>35.229323180030207</v>
      </c>
      <c r="K9665" s="2">
        <f ca="1">+TablaVentas[[#This Row],[SUBTOTAL]]+TablaVentas[[#This Row],[IGV]]</f>
        <v>230.94778529130915</v>
      </c>
    </row>
    <row r="9666" spans="1:11" x14ac:dyDescent="0.25">
      <c r="A9666" t="s">
        <v>9675</v>
      </c>
      <c r="B9666" s="6">
        <v>45895</v>
      </c>
      <c r="C9666" t="s">
        <v>10011</v>
      </c>
      <c r="D9666" t="s">
        <v>10018</v>
      </c>
      <c r="E9666">
        <v>3</v>
      </c>
      <c r="F9666">
        <f>+_xlfn.XLOOKUP(TablaVentas[[#This Row],[PRODUCTO FINANCIERO]],TablaPrecios[PRODUCTO FINANCIERO],TablaPrecios[PRECIO UNIT],0)</f>
        <v>14.9</v>
      </c>
      <c r="G9666" s="2">
        <f>+TablaVentas[[#This Row],[CANTIDAD]]*TablaVentas[[#This Row],[PRECIO UNITARIO]]</f>
        <v>44.7</v>
      </c>
      <c r="H9666" s="1">
        <f t="shared" ref="H9666:H9729" ca="1" si="151">+RAND()*0.1+0.1</f>
        <v>0.14660192824000129</v>
      </c>
      <c r="I9666" s="2">
        <f ca="1">+TablaVentas[[#This Row],[VENTAL TOTAL]]-TablaVentas[[#This Row],[VENTAL TOTAL]]*TablaVentas[[#This Row],[DESCUENTO]]</f>
        <v>38.146893807671944</v>
      </c>
      <c r="J9666" s="2">
        <f ca="1">0.18*TablaVentas[[#This Row],[SUBTOTAL]]</f>
        <v>6.8664408853809498</v>
      </c>
      <c r="K9666" s="2">
        <f ca="1">+TablaVentas[[#This Row],[SUBTOTAL]]+TablaVentas[[#This Row],[IGV]]</f>
        <v>45.013334693052897</v>
      </c>
    </row>
    <row r="9667" spans="1:11" x14ac:dyDescent="0.25">
      <c r="A9667" t="s">
        <v>9676</v>
      </c>
      <c r="B9667" s="6">
        <v>45504</v>
      </c>
      <c r="C9667" t="s">
        <v>10014</v>
      </c>
      <c r="D9667" t="s">
        <v>10018</v>
      </c>
      <c r="E9667">
        <v>6</v>
      </c>
      <c r="F9667">
        <f>+_xlfn.XLOOKUP(TablaVentas[[#This Row],[PRODUCTO FINANCIERO]],TablaPrecios[PRODUCTO FINANCIERO],TablaPrecios[PRECIO UNIT],0)</f>
        <v>14.9</v>
      </c>
      <c r="G9667" s="2">
        <f>+TablaVentas[[#This Row],[CANTIDAD]]*TablaVentas[[#This Row],[PRECIO UNITARIO]]</f>
        <v>89.4</v>
      </c>
      <c r="H9667" s="1">
        <f t="shared" ca="1" si="151"/>
        <v>0.1886875755518119</v>
      </c>
      <c r="I9667" s="2">
        <f ca="1">+TablaVentas[[#This Row],[VENTAL TOTAL]]-TablaVentas[[#This Row],[VENTAL TOTAL]]*TablaVentas[[#This Row],[DESCUENTO]]</f>
        <v>72.531330745668015</v>
      </c>
      <c r="J9667" s="2">
        <f ca="1">0.18*TablaVentas[[#This Row],[SUBTOTAL]]</f>
        <v>13.055639534220242</v>
      </c>
      <c r="K9667" s="2">
        <f ca="1">+TablaVentas[[#This Row],[SUBTOTAL]]+TablaVentas[[#This Row],[IGV]]</f>
        <v>85.586970279888263</v>
      </c>
    </row>
    <row r="9668" spans="1:11" x14ac:dyDescent="0.25">
      <c r="A9668" t="s">
        <v>9677</v>
      </c>
      <c r="B9668" s="6">
        <v>45445</v>
      </c>
      <c r="C9668" t="s">
        <v>10011</v>
      </c>
      <c r="D9668" t="s">
        <v>10017</v>
      </c>
      <c r="E9668">
        <v>3</v>
      </c>
      <c r="F9668">
        <f>+_xlfn.XLOOKUP(TablaVentas[[#This Row],[PRODUCTO FINANCIERO]],TablaPrecios[PRODUCTO FINANCIERO],TablaPrecios[PRECIO UNIT],0)</f>
        <v>9.9</v>
      </c>
      <c r="G9668" s="2">
        <f>+TablaVentas[[#This Row],[CANTIDAD]]*TablaVentas[[#This Row],[PRECIO UNITARIO]]</f>
        <v>29.700000000000003</v>
      </c>
      <c r="H9668" s="1">
        <f t="shared" ca="1" si="151"/>
        <v>0.18948118019316873</v>
      </c>
      <c r="I9668" s="2">
        <f ca="1">+TablaVentas[[#This Row],[VENTAL TOTAL]]-TablaVentas[[#This Row],[VENTAL TOTAL]]*TablaVentas[[#This Row],[DESCUENTO]]</f>
        <v>24.07240894826289</v>
      </c>
      <c r="J9668" s="2">
        <f ca="1">0.18*TablaVentas[[#This Row],[SUBTOTAL]]</f>
        <v>4.3330336106873197</v>
      </c>
      <c r="K9668" s="2">
        <f ca="1">+TablaVentas[[#This Row],[SUBTOTAL]]+TablaVentas[[#This Row],[IGV]]</f>
        <v>28.40544255895021</v>
      </c>
    </row>
    <row r="9669" spans="1:11" x14ac:dyDescent="0.25">
      <c r="A9669" t="s">
        <v>9678</v>
      </c>
      <c r="B9669" s="6">
        <v>45939</v>
      </c>
      <c r="C9669" t="s">
        <v>10011</v>
      </c>
      <c r="D9669" t="s">
        <v>10019</v>
      </c>
      <c r="E9669">
        <v>7</v>
      </c>
      <c r="F9669">
        <f>+_xlfn.XLOOKUP(TablaVentas[[#This Row],[PRODUCTO FINANCIERO]],TablaPrecios[PRODUCTO FINANCIERO],TablaPrecios[PRECIO UNIT],0)</f>
        <v>9.9</v>
      </c>
      <c r="G9669" s="2">
        <f>+TablaVentas[[#This Row],[CANTIDAD]]*TablaVentas[[#This Row],[PRECIO UNITARIO]]</f>
        <v>69.3</v>
      </c>
      <c r="H9669" s="1">
        <f t="shared" ca="1" si="151"/>
        <v>0.10263019781676057</v>
      </c>
      <c r="I9669" s="2">
        <f ca="1">+TablaVentas[[#This Row],[VENTAL TOTAL]]-TablaVentas[[#This Row],[VENTAL TOTAL]]*TablaVentas[[#This Row],[DESCUENTO]]</f>
        <v>62.187727291298486</v>
      </c>
      <c r="J9669" s="2">
        <f ca="1">0.18*TablaVentas[[#This Row],[SUBTOTAL]]</f>
        <v>11.193790912433727</v>
      </c>
      <c r="K9669" s="2">
        <f ca="1">+TablaVentas[[#This Row],[SUBTOTAL]]+TablaVentas[[#This Row],[IGV]]</f>
        <v>73.381518203732213</v>
      </c>
    </row>
    <row r="9670" spans="1:11" x14ac:dyDescent="0.25">
      <c r="A9670" t="s">
        <v>9679</v>
      </c>
      <c r="B9670" s="6">
        <v>45781</v>
      </c>
      <c r="C9670" t="s">
        <v>10012</v>
      </c>
      <c r="D9670" t="s">
        <v>10020</v>
      </c>
      <c r="E9670">
        <v>13</v>
      </c>
      <c r="F9670">
        <f>+_xlfn.XLOOKUP(TablaVentas[[#This Row],[PRODUCTO FINANCIERO]],TablaPrecios[PRODUCTO FINANCIERO],TablaPrecios[PRECIO UNIT],0)</f>
        <v>14.9</v>
      </c>
      <c r="G9670" s="2">
        <f>+TablaVentas[[#This Row],[CANTIDAD]]*TablaVentas[[#This Row],[PRECIO UNITARIO]]</f>
        <v>193.70000000000002</v>
      </c>
      <c r="H9670" s="1">
        <f t="shared" ca="1" si="151"/>
        <v>0.18563364486529924</v>
      </c>
      <c r="I9670" s="2">
        <f ca="1">+TablaVentas[[#This Row],[VENTAL TOTAL]]-TablaVentas[[#This Row],[VENTAL TOTAL]]*TablaVentas[[#This Row],[DESCUENTO]]</f>
        <v>157.74276298959154</v>
      </c>
      <c r="J9670" s="2">
        <f ca="1">0.18*TablaVentas[[#This Row],[SUBTOTAL]]</f>
        <v>28.393697338126476</v>
      </c>
      <c r="K9670" s="2">
        <f ca="1">+TablaVentas[[#This Row],[SUBTOTAL]]+TablaVentas[[#This Row],[IGV]]</f>
        <v>186.13646032771803</v>
      </c>
    </row>
    <row r="9671" spans="1:11" x14ac:dyDescent="0.25">
      <c r="A9671" t="s">
        <v>9680</v>
      </c>
      <c r="B9671" s="6">
        <v>45493</v>
      </c>
      <c r="C9671" t="s">
        <v>10014</v>
      </c>
      <c r="D9671" t="s">
        <v>10022</v>
      </c>
      <c r="E9671">
        <v>4</v>
      </c>
      <c r="F9671">
        <f>+_xlfn.XLOOKUP(TablaVentas[[#This Row],[PRODUCTO FINANCIERO]],TablaPrecios[PRODUCTO FINANCIERO],TablaPrecios[PRECIO UNIT],0)</f>
        <v>20.9</v>
      </c>
      <c r="G9671" s="2">
        <f>+TablaVentas[[#This Row],[CANTIDAD]]*TablaVentas[[#This Row],[PRECIO UNITARIO]]</f>
        <v>83.6</v>
      </c>
      <c r="H9671" s="1">
        <f t="shared" ca="1" si="151"/>
        <v>0.11828419306264408</v>
      </c>
      <c r="I9671" s="2">
        <f ca="1">+TablaVentas[[#This Row],[VENTAL TOTAL]]-TablaVentas[[#This Row],[VENTAL TOTAL]]*TablaVentas[[#This Row],[DESCUENTO]]</f>
        <v>73.711441459962955</v>
      </c>
      <c r="J9671" s="2">
        <f ca="1">0.18*TablaVentas[[#This Row],[SUBTOTAL]]</f>
        <v>13.268059462793332</v>
      </c>
      <c r="K9671" s="2">
        <f ca="1">+TablaVentas[[#This Row],[SUBTOTAL]]+TablaVentas[[#This Row],[IGV]]</f>
        <v>86.979500922756287</v>
      </c>
    </row>
    <row r="9672" spans="1:11" x14ac:dyDescent="0.25">
      <c r="A9672" t="s">
        <v>9681</v>
      </c>
      <c r="B9672" s="6">
        <v>45981</v>
      </c>
      <c r="C9672" t="s">
        <v>10011</v>
      </c>
      <c r="D9672" t="s">
        <v>10020</v>
      </c>
      <c r="E9672">
        <v>8</v>
      </c>
      <c r="F9672">
        <f>+_xlfn.XLOOKUP(TablaVentas[[#This Row],[PRODUCTO FINANCIERO]],TablaPrecios[PRODUCTO FINANCIERO],TablaPrecios[PRECIO UNIT],0)</f>
        <v>14.9</v>
      </c>
      <c r="G9672" s="2">
        <f>+TablaVentas[[#This Row],[CANTIDAD]]*TablaVentas[[#This Row],[PRECIO UNITARIO]]</f>
        <v>119.2</v>
      </c>
      <c r="H9672" s="1">
        <f t="shared" ca="1" si="151"/>
        <v>0.10338309926846581</v>
      </c>
      <c r="I9672" s="2">
        <f ca="1">+TablaVentas[[#This Row],[VENTAL TOTAL]]-TablaVentas[[#This Row],[VENTAL TOTAL]]*TablaVentas[[#This Row],[DESCUENTO]]</f>
        <v>106.87673456719888</v>
      </c>
      <c r="J9672" s="2">
        <f ca="1">0.18*TablaVentas[[#This Row],[SUBTOTAL]]</f>
        <v>19.237812222095798</v>
      </c>
      <c r="K9672" s="2">
        <f ca="1">+TablaVentas[[#This Row],[SUBTOTAL]]+TablaVentas[[#This Row],[IGV]]</f>
        <v>126.11454678929468</v>
      </c>
    </row>
    <row r="9673" spans="1:11" x14ac:dyDescent="0.25">
      <c r="A9673" t="s">
        <v>9682</v>
      </c>
      <c r="B9673" s="6">
        <v>46111</v>
      </c>
      <c r="C9673" t="s">
        <v>10013</v>
      </c>
      <c r="D9673" t="s">
        <v>10017</v>
      </c>
      <c r="E9673">
        <v>16</v>
      </c>
      <c r="F9673">
        <f>+_xlfn.XLOOKUP(TablaVentas[[#This Row],[PRODUCTO FINANCIERO]],TablaPrecios[PRODUCTO FINANCIERO],TablaPrecios[PRECIO UNIT],0)</f>
        <v>9.9</v>
      </c>
      <c r="G9673" s="2">
        <f>+TablaVentas[[#This Row],[CANTIDAD]]*TablaVentas[[#This Row],[PRECIO UNITARIO]]</f>
        <v>158.4</v>
      </c>
      <c r="H9673" s="1">
        <f t="shared" ca="1" si="151"/>
        <v>0.12810449060141293</v>
      </c>
      <c r="I9673" s="2">
        <f ca="1">+TablaVentas[[#This Row],[VENTAL TOTAL]]-TablaVentas[[#This Row],[VENTAL TOTAL]]*TablaVentas[[#This Row],[DESCUENTO]]</f>
        <v>138.10824868873618</v>
      </c>
      <c r="J9673" s="2">
        <f ca="1">0.18*TablaVentas[[#This Row],[SUBTOTAL]]</f>
        <v>24.85948476397251</v>
      </c>
      <c r="K9673" s="2">
        <f ca="1">+TablaVentas[[#This Row],[SUBTOTAL]]+TablaVentas[[#This Row],[IGV]]</f>
        <v>162.9677334527087</v>
      </c>
    </row>
    <row r="9674" spans="1:11" x14ac:dyDescent="0.25">
      <c r="A9674" t="s">
        <v>9683</v>
      </c>
      <c r="B9674" s="6">
        <v>45457</v>
      </c>
      <c r="C9674" t="s">
        <v>10016</v>
      </c>
      <c r="D9674" t="s">
        <v>10017</v>
      </c>
      <c r="E9674">
        <v>11</v>
      </c>
      <c r="F9674">
        <f>+_xlfn.XLOOKUP(TablaVentas[[#This Row],[PRODUCTO FINANCIERO]],TablaPrecios[PRODUCTO FINANCIERO],TablaPrecios[PRECIO UNIT],0)</f>
        <v>9.9</v>
      </c>
      <c r="G9674" s="2">
        <f>+TablaVentas[[#This Row],[CANTIDAD]]*TablaVentas[[#This Row],[PRECIO UNITARIO]]</f>
        <v>108.9</v>
      </c>
      <c r="H9674" s="1">
        <f t="shared" ca="1" si="151"/>
        <v>0.16537715577126799</v>
      </c>
      <c r="I9674" s="2">
        <f ca="1">+TablaVentas[[#This Row],[VENTAL TOTAL]]-TablaVentas[[#This Row],[VENTAL TOTAL]]*TablaVentas[[#This Row],[DESCUENTO]]</f>
        <v>90.890427736508926</v>
      </c>
      <c r="J9674" s="2">
        <f ca="1">0.18*TablaVentas[[#This Row],[SUBTOTAL]]</f>
        <v>16.360276992571606</v>
      </c>
      <c r="K9674" s="2">
        <f ca="1">+TablaVentas[[#This Row],[SUBTOTAL]]+TablaVentas[[#This Row],[IGV]]</f>
        <v>107.25070472908052</v>
      </c>
    </row>
    <row r="9675" spans="1:11" x14ac:dyDescent="0.25">
      <c r="A9675" t="s">
        <v>9684</v>
      </c>
      <c r="B9675" s="6">
        <v>45773</v>
      </c>
      <c r="C9675" t="s">
        <v>10015</v>
      </c>
      <c r="D9675" t="s">
        <v>10017</v>
      </c>
      <c r="E9675">
        <v>20</v>
      </c>
      <c r="F9675">
        <f>+_xlfn.XLOOKUP(TablaVentas[[#This Row],[PRODUCTO FINANCIERO]],TablaPrecios[PRODUCTO FINANCIERO],TablaPrecios[PRECIO UNIT],0)</f>
        <v>9.9</v>
      </c>
      <c r="G9675" s="2">
        <f>+TablaVentas[[#This Row],[CANTIDAD]]*TablaVentas[[#This Row],[PRECIO UNITARIO]]</f>
        <v>198</v>
      </c>
      <c r="H9675" s="1">
        <f t="shared" ca="1" si="151"/>
        <v>0.10715916910244375</v>
      </c>
      <c r="I9675" s="2">
        <f ca="1">+TablaVentas[[#This Row],[VENTAL TOTAL]]-TablaVentas[[#This Row],[VENTAL TOTAL]]*TablaVentas[[#This Row],[DESCUENTO]]</f>
        <v>176.78248451771614</v>
      </c>
      <c r="J9675" s="2">
        <f ca="1">0.18*TablaVentas[[#This Row],[SUBTOTAL]]</f>
        <v>31.820847213188905</v>
      </c>
      <c r="K9675" s="2">
        <f ca="1">+TablaVentas[[#This Row],[SUBTOTAL]]+TablaVentas[[#This Row],[IGV]]</f>
        <v>208.60333173090504</v>
      </c>
    </row>
    <row r="9676" spans="1:11" x14ac:dyDescent="0.25">
      <c r="A9676" t="s">
        <v>9685</v>
      </c>
      <c r="B9676" s="6">
        <v>46282</v>
      </c>
      <c r="C9676" t="s">
        <v>10013</v>
      </c>
      <c r="D9676" t="s">
        <v>10017</v>
      </c>
      <c r="E9676">
        <v>6</v>
      </c>
      <c r="F9676">
        <f>+_xlfn.XLOOKUP(TablaVentas[[#This Row],[PRODUCTO FINANCIERO]],TablaPrecios[PRODUCTO FINANCIERO],TablaPrecios[PRECIO UNIT],0)</f>
        <v>9.9</v>
      </c>
      <c r="G9676" s="2">
        <f>+TablaVentas[[#This Row],[CANTIDAD]]*TablaVentas[[#This Row],[PRECIO UNITARIO]]</f>
        <v>59.400000000000006</v>
      </c>
      <c r="H9676" s="1">
        <f t="shared" ca="1" si="151"/>
        <v>0.10945258438036115</v>
      </c>
      <c r="I9676" s="2">
        <f ca="1">+TablaVentas[[#This Row],[VENTAL TOTAL]]-TablaVentas[[#This Row],[VENTAL TOTAL]]*TablaVentas[[#This Row],[DESCUENTO]]</f>
        <v>52.898516487806553</v>
      </c>
      <c r="J9676" s="2">
        <f ca="1">0.18*TablaVentas[[#This Row],[SUBTOTAL]]</f>
        <v>9.5217329678051801</v>
      </c>
      <c r="K9676" s="2">
        <f ca="1">+TablaVentas[[#This Row],[SUBTOTAL]]+TablaVentas[[#This Row],[IGV]]</f>
        <v>62.420249455611732</v>
      </c>
    </row>
    <row r="9677" spans="1:11" x14ac:dyDescent="0.25">
      <c r="A9677" t="s">
        <v>9686</v>
      </c>
      <c r="B9677" s="6">
        <v>46040</v>
      </c>
      <c r="C9677" t="s">
        <v>10015</v>
      </c>
      <c r="D9677" t="s">
        <v>10022</v>
      </c>
      <c r="E9677">
        <v>6</v>
      </c>
      <c r="F9677">
        <f>+_xlfn.XLOOKUP(TablaVentas[[#This Row],[PRODUCTO FINANCIERO]],TablaPrecios[PRODUCTO FINANCIERO],TablaPrecios[PRECIO UNIT],0)</f>
        <v>20.9</v>
      </c>
      <c r="G9677" s="2">
        <f>+TablaVentas[[#This Row],[CANTIDAD]]*TablaVentas[[#This Row],[PRECIO UNITARIO]]</f>
        <v>125.39999999999999</v>
      </c>
      <c r="H9677" s="1">
        <f t="shared" ca="1" si="151"/>
        <v>0.10645481606135865</v>
      </c>
      <c r="I9677" s="2">
        <f ca="1">+TablaVentas[[#This Row],[VENTAL TOTAL]]-TablaVentas[[#This Row],[VENTAL TOTAL]]*TablaVentas[[#This Row],[DESCUENTO]]</f>
        <v>112.05056606590561</v>
      </c>
      <c r="J9677" s="2">
        <f ca="1">0.18*TablaVentas[[#This Row],[SUBTOTAL]]</f>
        <v>20.169101891863011</v>
      </c>
      <c r="K9677" s="2">
        <f ca="1">+TablaVentas[[#This Row],[SUBTOTAL]]+TablaVentas[[#This Row],[IGV]]</f>
        <v>132.21966795776862</v>
      </c>
    </row>
    <row r="9678" spans="1:11" x14ac:dyDescent="0.25">
      <c r="A9678" t="s">
        <v>9687</v>
      </c>
      <c r="B9678" s="6">
        <v>46223</v>
      </c>
      <c r="C9678" t="s">
        <v>10015</v>
      </c>
      <c r="D9678" t="s">
        <v>10018</v>
      </c>
      <c r="E9678">
        <v>19</v>
      </c>
      <c r="F9678">
        <f>+_xlfn.XLOOKUP(TablaVentas[[#This Row],[PRODUCTO FINANCIERO]],TablaPrecios[PRODUCTO FINANCIERO],TablaPrecios[PRECIO UNIT],0)</f>
        <v>14.9</v>
      </c>
      <c r="G9678" s="2">
        <f>+TablaVentas[[#This Row],[CANTIDAD]]*TablaVentas[[#This Row],[PRECIO UNITARIO]]</f>
        <v>283.10000000000002</v>
      </c>
      <c r="H9678" s="1">
        <f t="shared" ca="1" si="151"/>
        <v>0.13599733549836343</v>
      </c>
      <c r="I9678" s="2">
        <f ca="1">+TablaVentas[[#This Row],[VENTAL TOTAL]]-TablaVentas[[#This Row],[VENTAL TOTAL]]*TablaVentas[[#This Row],[DESCUENTO]]</f>
        <v>244.59915432041333</v>
      </c>
      <c r="J9678" s="2">
        <f ca="1">0.18*TablaVentas[[#This Row],[SUBTOTAL]]</f>
        <v>44.027847777674396</v>
      </c>
      <c r="K9678" s="2">
        <f ca="1">+TablaVentas[[#This Row],[SUBTOTAL]]+TablaVentas[[#This Row],[IGV]]</f>
        <v>288.6270020980877</v>
      </c>
    </row>
    <row r="9679" spans="1:11" x14ac:dyDescent="0.25">
      <c r="A9679" t="s">
        <v>9688</v>
      </c>
      <c r="B9679" s="6">
        <v>46192</v>
      </c>
      <c r="C9679" t="s">
        <v>10012</v>
      </c>
      <c r="D9679" t="s">
        <v>10017</v>
      </c>
      <c r="E9679">
        <v>19</v>
      </c>
      <c r="F9679">
        <f>+_xlfn.XLOOKUP(TablaVentas[[#This Row],[PRODUCTO FINANCIERO]],TablaPrecios[PRODUCTO FINANCIERO],TablaPrecios[PRECIO UNIT],0)</f>
        <v>9.9</v>
      </c>
      <c r="G9679" s="2">
        <f>+TablaVentas[[#This Row],[CANTIDAD]]*TablaVentas[[#This Row],[PRECIO UNITARIO]]</f>
        <v>188.1</v>
      </c>
      <c r="H9679" s="1">
        <f t="shared" ca="1" si="151"/>
        <v>0.14629070734123711</v>
      </c>
      <c r="I9679" s="2">
        <f ca="1">+TablaVentas[[#This Row],[VENTAL TOTAL]]-TablaVentas[[#This Row],[VENTAL TOTAL]]*TablaVentas[[#This Row],[DESCUENTO]]</f>
        <v>160.58271794911329</v>
      </c>
      <c r="J9679" s="2">
        <f ca="1">0.18*TablaVentas[[#This Row],[SUBTOTAL]]</f>
        <v>28.904889230840389</v>
      </c>
      <c r="K9679" s="2">
        <f ca="1">+TablaVentas[[#This Row],[SUBTOTAL]]+TablaVentas[[#This Row],[IGV]]</f>
        <v>189.48760717995367</v>
      </c>
    </row>
    <row r="9680" spans="1:11" x14ac:dyDescent="0.25">
      <c r="A9680" t="s">
        <v>9689</v>
      </c>
      <c r="B9680" s="6">
        <v>45931</v>
      </c>
      <c r="C9680" t="s">
        <v>10012</v>
      </c>
      <c r="D9680" t="s">
        <v>10020</v>
      </c>
      <c r="E9680">
        <v>19</v>
      </c>
      <c r="F9680">
        <f>+_xlfn.XLOOKUP(TablaVentas[[#This Row],[PRODUCTO FINANCIERO]],TablaPrecios[PRODUCTO FINANCIERO],TablaPrecios[PRECIO UNIT],0)</f>
        <v>14.9</v>
      </c>
      <c r="G9680" s="2">
        <f>+TablaVentas[[#This Row],[CANTIDAD]]*TablaVentas[[#This Row],[PRECIO UNITARIO]]</f>
        <v>283.10000000000002</v>
      </c>
      <c r="H9680" s="1">
        <f t="shared" ca="1" si="151"/>
        <v>0.10192577772160777</v>
      </c>
      <c r="I9680" s="2">
        <f ca="1">+TablaVentas[[#This Row],[VENTAL TOTAL]]-TablaVentas[[#This Row],[VENTAL TOTAL]]*TablaVentas[[#This Row],[DESCUENTO]]</f>
        <v>254.24481232701285</v>
      </c>
      <c r="J9680" s="2">
        <f ca="1">0.18*TablaVentas[[#This Row],[SUBTOTAL]]</f>
        <v>45.764066218862311</v>
      </c>
      <c r="K9680" s="2">
        <f ca="1">+TablaVentas[[#This Row],[SUBTOTAL]]+TablaVentas[[#This Row],[IGV]]</f>
        <v>300.00887854587518</v>
      </c>
    </row>
    <row r="9681" spans="1:11" x14ac:dyDescent="0.25">
      <c r="A9681" t="s">
        <v>9690</v>
      </c>
      <c r="B9681" s="6">
        <v>46071</v>
      </c>
      <c r="C9681" t="s">
        <v>10011</v>
      </c>
      <c r="D9681" t="s">
        <v>10019</v>
      </c>
      <c r="E9681">
        <v>4</v>
      </c>
      <c r="F9681">
        <f>+_xlfn.XLOOKUP(TablaVentas[[#This Row],[PRODUCTO FINANCIERO]],TablaPrecios[PRODUCTO FINANCIERO],TablaPrecios[PRECIO UNIT],0)</f>
        <v>9.9</v>
      </c>
      <c r="G9681" s="2">
        <f>+TablaVentas[[#This Row],[CANTIDAD]]*TablaVentas[[#This Row],[PRECIO UNITARIO]]</f>
        <v>39.6</v>
      </c>
      <c r="H9681" s="1">
        <f t="shared" ca="1" si="151"/>
        <v>0.16245024587368107</v>
      </c>
      <c r="I9681" s="2">
        <f ca="1">+TablaVentas[[#This Row],[VENTAL TOTAL]]-TablaVentas[[#This Row],[VENTAL TOTAL]]*TablaVentas[[#This Row],[DESCUENTO]]</f>
        <v>33.166970263402234</v>
      </c>
      <c r="J9681" s="2">
        <f ca="1">0.18*TablaVentas[[#This Row],[SUBTOTAL]]</f>
        <v>5.9700546474124021</v>
      </c>
      <c r="K9681" s="2">
        <f ca="1">+TablaVentas[[#This Row],[SUBTOTAL]]+TablaVentas[[#This Row],[IGV]]</f>
        <v>39.137024910814638</v>
      </c>
    </row>
    <row r="9682" spans="1:11" x14ac:dyDescent="0.25">
      <c r="A9682" t="s">
        <v>9691</v>
      </c>
      <c r="B9682" s="6">
        <v>45343</v>
      </c>
      <c r="C9682" t="s">
        <v>10013</v>
      </c>
      <c r="D9682" t="s">
        <v>10018</v>
      </c>
      <c r="E9682">
        <v>10</v>
      </c>
      <c r="F9682">
        <f>+_xlfn.XLOOKUP(TablaVentas[[#This Row],[PRODUCTO FINANCIERO]],TablaPrecios[PRODUCTO FINANCIERO],TablaPrecios[PRECIO UNIT],0)</f>
        <v>14.9</v>
      </c>
      <c r="G9682" s="2">
        <f>+TablaVentas[[#This Row],[CANTIDAD]]*TablaVentas[[#This Row],[PRECIO UNITARIO]]</f>
        <v>149</v>
      </c>
      <c r="H9682" s="1">
        <f t="shared" ca="1" si="151"/>
        <v>0.18598663485579578</v>
      </c>
      <c r="I9682" s="2">
        <f ca="1">+TablaVentas[[#This Row],[VENTAL TOTAL]]-TablaVentas[[#This Row],[VENTAL TOTAL]]*TablaVentas[[#This Row],[DESCUENTO]]</f>
        <v>121.28799140648643</v>
      </c>
      <c r="J9682" s="2">
        <f ca="1">0.18*TablaVentas[[#This Row],[SUBTOTAL]]</f>
        <v>21.831838453167556</v>
      </c>
      <c r="K9682" s="2">
        <f ca="1">+TablaVentas[[#This Row],[SUBTOTAL]]+TablaVentas[[#This Row],[IGV]]</f>
        <v>143.11982985965398</v>
      </c>
    </row>
    <row r="9683" spans="1:11" x14ac:dyDescent="0.25">
      <c r="A9683" t="s">
        <v>9692</v>
      </c>
      <c r="B9683" s="6">
        <v>45729</v>
      </c>
      <c r="C9683" t="s">
        <v>10011</v>
      </c>
      <c r="D9683" t="s">
        <v>10020</v>
      </c>
      <c r="E9683">
        <v>9</v>
      </c>
      <c r="F9683">
        <f>+_xlfn.XLOOKUP(TablaVentas[[#This Row],[PRODUCTO FINANCIERO]],TablaPrecios[PRODUCTO FINANCIERO],TablaPrecios[PRECIO UNIT],0)</f>
        <v>14.9</v>
      </c>
      <c r="G9683" s="2">
        <f>+TablaVentas[[#This Row],[CANTIDAD]]*TablaVentas[[#This Row],[PRECIO UNITARIO]]</f>
        <v>134.1</v>
      </c>
      <c r="H9683" s="1">
        <f t="shared" ca="1" si="151"/>
        <v>0.12131001150185389</v>
      </c>
      <c r="I9683" s="2">
        <f ca="1">+TablaVentas[[#This Row],[VENTAL TOTAL]]-TablaVentas[[#This Row],[VENTAL TOTAL]]*TablaVentas[[#This Row],[DESCUENTO]]</f>
        <v>117.83232745760139</v>
      </c>
      <c r="J9683" s="2">
        <f ca="1">0.18*TablaVentas[[#This Row],[SUBTOTAL]]</f>
        <v>21.209818942368251</v>
      </c>
      <c r="K9683" s="2">
        <f ca="1">+TablaVentas[[#This Row],[SUBTOTAL]]+TablaVentas[[#This Row],[IGV]]</f>
        <v>139.04214639996965</v>
      </c>
    </row>
    <row r="9684" spans="1:11" x14ac:dyDescent="0.25">
      <c r="A9684" t="s">
        <v>9693</v>
      </c>
      <c r="B9684" s="6">
        <v>45805</v>
      </c>
      <c r="C9684" t="s">
        <v>10012</v>
      </c>
      <c r="D9684" t="s">
        <v>10018</v>
      </c>
      <c r="E9684">
        <v>18</v>
      </c>
      <c r="F9684">
        <f>+_xlfn.XLOOKUP(TablaVentas[[#This Row],[PRODUCTO FINANCIERO]],TablaPrecios[PRODUCTO FINANCIERO],TablaPrecios[PRECIO UNIT],0)</f>
        <v>14.9</v>
      </c>
      <c r="G9684" s="2">
        <f>+TablaVentas[[#This Row],[CANTIDAD]]*TablaVentas[[#This Row],[PRECIO UNITARIO]]</f>
        <v>268.2</v>
      </c>
      <c r="H9684" s="1">
        <f t="shared" ca="1" si="151"/>
        <v>0.16547466929692817</v>
      </c>
      <c r="I9684" s="2">
        <f ca="1">+TablaVentas[[#This Row],[VENTAL TOTAL]]-TablaVentas[[#This Row],[VENTAL TOTAL]]*TablaVentas[[#This Row],[DESCUENTO]]</f>
        <v>223.81969369456385</v>
      </c>
      <c r="J9684" s="2">
        <f ca="1">0.18*TablaVentas[[#This Row],[SUBTOTAL]]</f>
        <v>40.287544865021495</v>
      </c>
      <c r="K9684" s="2">
        <f ca="1">+TablaVentas[[#This Row],[SUBTOTAL]]+TablaVentas[[#This Row],[IGV]]</f>
        <v>264.10723855958537</v>
      </c>
    </row>
    <row r="9685" spans="1:11" x14ac:dyDescent="0.25">
      <c r="A9685" t="s">
        <v>9694</v>
      </c>
      <c r="B9685" s="6">
        <v>45636</v>
      </c>
      <c r="C9685" t="s">
        <v>10013</v>
      </c>
      <c r="D9685" t="s">
        <v>10020</v>
      </c>
      <c r="E9685">
        <v>5</v>
      </c>
      <c r="F9685">
        <f>+_xlfn.XLOOKUP(TablaVentas[[#This Row],[PRODUCTO FINANCIERO]],TablaPrecios[PRODUCTO FINANCIERO],TablaPrecios[PRECIO UNIT],0)</f>
        <v>14.9</v>
      </c>
      <c r="G9685" s="2">
        <f>+TablaVentas[[#This Row],[CANTIDAD]]*TablaVentas[[#This Row],[PRECIO UNITARIO]]</f>
        <v>74.5</v>
      </c>
      <c r="H9685" s="1">
        <f t="shared" ca="1" si="151"/>
        <v>0.19882720356504477</v>
      </c>
      <c r="I9685" s="2">
        <f ca="1">+TablaVentas[[#This Row],[VENTAL TOTAL]]-TablaVentas[[#This Row],[VENTAL TOTAL]]*TablaVentas[[#This Row],[DESCUENTO]]</f>
        <v>59.687373334404164</v>
      </c>
      <c r="J9685" s="2">
        <f ca="1">0.18*TablaVentas[[#This Row],[SUBTOTAL]]</f>
        <v>10.743727200192749</v>
      </c>
      <c r="K9685" s="2">
        <f ca="1">+TablaVentas[[#This Row],[SUBTOTAL]]+TablaVentas[[#This Row],[IGV]]</f>
        <v>70.431100534596908</v>
      </c>
    </row>
    <row r="9686" spans="1:11" x14ac:dyDescent="0.25">
      <c r="A9686" t="s">
        <v>9695</v>
      </c>
      <c r="B9686" s="6">
        <v>45739</v>
      </c>
      <c r="C9686" t="s">
        <v>10011</v>
      </c>
      <c r="D9686" t="s">
        <v>10022</v>
      </c>
      <c r="E9686">
        <v>13</v>
      </c>
      <c r="F9686">
        <f>+_xlfn.XLOOKUP(TablaVentas[[#This Row],[PRODUCTO FINANCIERO]],TablaPrecios[PRODUCTO FINANCIERO],TablaPrecios[PRECIO UNIT],0)</f>
        <v>20.9</v>
      </c>
      <c r="G9686" s="2">
        <f>+TablaVentas[[#This Row],[CANTIDAD]]*TablaVentas[[#This Row],[PRECIO UNITARIO]]</f>
        <v>271.7</v>
      </c>
      <c r="H9686" s="1">
        <f t="shared" ca="1" si="151"/>
        <v>0.19451962486033128</v>
      </c>
      <c r="I9686" s="2">
        <f ca="1">+TablaVentas[[#This Row],[VENTAL TOTAL]]-TablaVentas[[#This Row],[VENTAL TOTAL]]*TablaVentas[[#This Row],[DESCUENTO]]</f>
        <v>218.84901792544798</v>
      </c>
      <c r="J9686" s="2">
        <f ca="1">0.18*TablaVentas[[#This Row],[SUBTOTAL]]</f>
        <v>39.392823226580639</v>
      </c>
      <c r="K9686" s="2">
        <f ca="1">+TablaVentas[[#This Row],[SUBTOTAL]]+TablaVentas[[#This Row],[IGV]]</f>
        <v>258.2418411520286</v>
      </c>
    </row>
    <row r="9687" spans="1:11" x14ac:dyDescent="0.25">
      <c r="A9687" t="s">
        <v>9696</v>
      </c>
      <c r="B9687" s="6">
        <v>45533</v>
      </c>
      <c r="C9687" t="s">
        <v>10011</v>
      </c>
      <c r="D9687" t="s">
        <v>10017</v>
      </c>
      <c r="E9687">
        <v>17</v>
      </c>
      <c r="F9687">
        <f>+_xlfn.XLOOKUP(TablaVentas[[#This Row],[PRODUCTO FINANCIERO]],TablaPrecios[PRODUCTO FINANCIERO],TablaPrecios[PRECIO UNIT],0)</f>
        <v>9.9</v>
      </c>
      <c r="G9687" s="2">
        <f>+TablaVentas[[#This Row],[CANTIDAD]]*TablaVentas[[#This Row],[PRECIO UNITARIO]]</f>
        <v>168.3</v>
      </c>
      <c r="H9687" s="1">
        <f t="shared" ca="1" si="151"/>
        <v>0.18323030256199491</v>
      </c>
      <c r="I9687" s="2">
        <f ca="1">+TablaVentas[[#This Row],[VENTAL TOTAL]]-TablaVentas[[#This Row],[VENTAL TOTAL]]*TablaVentas[[#This Row],[DESCUENTO]]</f>
        <v>137.46234007881625</v>
      </c>
      <c r="J9687" s="2">
        <f ca="1">0.18*TablaVentas[[#This Row],[SUBTOTAL]]</f>
        <v>24.743221214186924</v>
      </c>
      <c r="K9687" s="2">
        <f ca="1">+TablaVentas[[#This Row],[SUBTOTAL]]+TablaVentas[[#This Row],[IGV]]</f>
        <v>162.20556129300317</v>
      </c>
    </row>
    <row r="9688" spans="1:11" x14ac:dyDescent="0.25">
      <c r="A9688" t="s">
        <v>9697</v>
      </c>
      <c r="B9688" s="6">
        <v>45695</v>
      </c>
      <c r="C9688" t="s">
        <v>10016</v>
      </c>
      <c r="D9688" t="s">
        <v>10019</v>
      </c>
      <c r="E9688">
        <v>13</v>
      </c>
      <c r="F9688">
        <f>+_xlfn.XLOOKUP(TablaVentas[[#This Row],[PRODUCTO FINANCIERO]],TablaPrecios[PRODUCTO FINANCIERO],TablaPrecios[PRECIO UNIT],0)</f>
        <v>9.9</v>
      </c>
      <c r="G9688" s="2">
        <f>+TablaVentas[[#This Row],[CANTIDAD]]*TablaVentas[[#This Row],[PRECIO UNITARIO]]</f>
        <v>128.70000000000002</v>
      </c>
      <c r="H9688" s="1">
        <f t="shared" ca="1" si="151"/>
        <v>0.1267122970720595</v>
      </c>
      <c r="I9688" s="2">
        <f ca="1">+TablaVentas[[#This Row],[VENTAL TOTAL]]-TablaVentas[[#This Row],[VENTAL TOTAL]]*TablaVentas[[#This Row],[DESCUENTO]]</f>
        <v>112.39212736682596</v>
      </c>
      <c r="J9688" s="2">
        <f ca="1">0.18*TablaVentas[[#This Row],[SUBTOTAL]]</f>
        <v>20.230582926028671</v>
      </c>
      <c r="K9688" s="2">
        <f ca="1">+TablaVentas[[#This Row],[SUBTOTAL]]+TablaVentas[[#This Row],[IGV]]</f>
        <v>132.62271029285463</v>
      </c>
    </row>
    <row r="9689" spans="1:11" x14ac:dyDescent="0.25">
      <c r="A9689" t="s">
        <v>9698</v>
      </c>
      <c r="B9689" s="6">
        <v>45853</v>
      </c>
      <c r="C9689" t="s">
        <v>10015</v>
      </c>
      <c r="D9689" t="s">
        <v>10022</v>
      </c>
      <c r="E9689">
        <v>12</v>
      </c>
      <c r="F9689">
        <f>+_xlfn.XLOOKUP(TablaVentas[[#This Row],[PRODUCTO FINANCIERO]],TablaPrecios[PRODUCTO FINANCIERO],TablaPrecios[PRECIO UNIT],0)</f>
        <v>20.9</v>
      </c>
      <c r="G9689" s="2">
        <f>+TablaVentas[[#This Row],[CANTIDAD]]*TablaVentas[[#This Row],[PRECIO UNITARIO]]</f>
        <v>250.79999999999998</v>
      </c>
      <c r="H9689" s="1">
        <f t="shared" ca="1" si="151"/>
        <v>0.14623660457568111</v>
      </c>
      <c r="I9689" s="2">
        <f ca="1">+TablaVentas[[#This Row],[VENTAL TOTAL]]-TablaVentas[[#This Row],[VENTAL TOTAL]]*TablaVentas[[#This Row],[DESCUENTO]]</f>
        <v>214.12385957241918</v>
      </c>
      <c r="J9689" s="2">
        <f ca="1">0.18*TablaVentas[[#This Row],[SUBTOTAL]]</f>
        <v>38.542294723035454</v>
      </c>
      <c r="K9689" s="2">
        <f ca="1">+TablaVentas[[#This Row],[SUBTOTAL]]+TablaVentas[[#This Row],[IGV]]</f>
        <v>252.66615429545465</v>
      </c>
    </row>
    <row r="9690" spans="1:11" x14ac:dyDescent="0.25">
      <c r="A9690" t="s">
        <v>9699</v>
      </c>
      <c r="B9690" s="6">
        <v>45292</v>
      </c>
      <c r="C9690" t="s">
        <v>10011</v>
      </c>
      <c r="D9690" t="s">
        <v>10018</v>
      </c>
      <c r="E9690">
        <v>18</v>
      </c>
      <c r="F9690">
        <f>+_xlfn.XLOOKUP(TablaVentas[[#This Row],[PRODUCTO FINANCIERO]],TablaPrecios[PRODUCTO FINANCIERO],TablaPrecios[PRECIO UNIT],0)</f>
        <v>14.9</v>
      </c>
      <c r="G9690" s="2">
        <f>+TablaVentas[[#This Row],[CANTIDAD]]*TablaVentas[[#This Row],[PRECIO UNITARIO]]</f>
        <v>268.2</v>
      </c>
      <c r="H9690" s="1">
        <f t="shared" ca="1" si="151"/>
        <v>0.1078360916716346</v>
      </c>
      <c r="I9690" s="2">
        <f ca="1">+TablaVentas[[#This Row],[VENTAL TOTAL]]-TablaVentas[[#This Row],[VENTAL TOTAL]]*TablaVentas[[#This Row],[DESCUENTO]]</f>
        <v>239.27836021366758</v>
      </c>
      <c r="J9690" s="2">
        <f ca="1">0.18*TablaVentas[[#This Row],[SUBTOTAL]]</f>
        <v>43.070104838460161</v>
      </c>
      <c r="K9690" s="2">
        <f ca="1">+TablaVentas[[#This Row],[SUBTOTAL]]+TablaVentas[[#This Row],[IGV]]</f>
        <v>282.34846505212772</v>
      </c>
    </row>
    <row r="9691" spans="1:11" x14ac:dyDescent="0.25">
      <c r="A9691" t="s">
        <v>9700</v>
      </c>
      <c r="B9691" s="6">
        <v>46193</v>
      </c>
      <c r="C9691" t="s">
        <v>10014</v>
      </c>
      <c r="D9691" t="s">
        <v>10022</v>
      </c>
      <c r="E9691">
        <v>13</v>
      </c>
      <c r="F9691">
        <f>+_xlfn.XLOOKUP(TablaVentas[[#This Row],[PRODUCTO FINANCIERO]],TablaPrecios[PRODUCTO FINANCIERO],TablaPrecios[PRECIO UNIT],0)</f>
        <v>20.9</v>
      </c>
      <c r="G9691" s="2">
        <f>+TablaVentas[[#This Row],[CANTIDAD]]*TablaVentas[[#This Row],[PRECIO UNITARIO]]</f>
        <v>271.7</v>
      </c>
      <c r="H9691" s="1">
        <f t="shared" ca="1" si="151"/>
        <v>0.18398015897879061</v>
      </c>
      <c r="I9691" s="2">
        <f ca="1">+TablaVentas[[#This Row],[VENTAL TOTAL]]-TablaVentas[[#This Row],[VENTAL TOTAL]]*TablaVentas[[#This Row],[DESCUENTO]]</f>
        <v>221.71259080546258</v>
      </c>
      <c r="J9691" s="2">
        <f ca="1">0.18*TablaVentas[[#This Row],[SUBTOTAL]]</f>
        <v>39.908266344983261</v>
      </c>
      <c r="K9691" s="2">
        <f ca="1">+TablaVentas[[#This Row],[SUBTOTAL]]+TablaVentas[[#This Row],[IGV]]</f>
        <v>261.62085715044583</v>
      </c>
    </row>
    <row r="9692" spans="1:11" x14ac:dyDescent="0.25">
      <c r="A9692" t="s">
        <v>9701</v>
      </c>
      <c r="B9692" s="6">
        <v>45807</v>
      </c>
      <c r="C9692" t="s">
        <v>10016</v>
      </c>
      <c r="D9692" t="s">
        <v>10018</v>
      </c>
      <c r="E9692">
        <v>9</v>
      </c>
      <c r="F9692">
        <f>+_xlfn.XLOOKUP(TablaVentas[[#This Row],[PRODUCTO FINANCIERO]],TablaPrecios[PRODUCTO FINANCIERO],TablaPrecios[PRECIO UNIT],0)</f>
        <v>14.9</v>
      </c>
      <c r="G9692" s="2">
        <f>+TablaVentas[[#This Row],[CANTIDAD]]*TablaVentas[[#This Row],[PRECIO UNITARIO]]</f>
        <v>134.1</v>
      </c>
      <c r="H9692" s="1">
        <f t="shared" ca="1" si="151"/>
        <v>0.16800111179903854</v>
      </c>
      <c r="I9692" s="2">
        <f ca="1">+TablaVentas[[#This Row],[VENTAL TOTAL]]-TablaVentas[[#This Row],[VENTAL TOTAL]]*TablaVentas[[#This Row],[DESCUENTO]]</f>
        <v>111.57105090774893</v>
      </c>
      <c r="J9692" s="2">
        <f ca="1">0.18*TablaVentas[[#This Row],[SUBTOTAL]]</f>
        <v>20.082789163394807</v>
      </c>
      <c r="K9692" s="2">
        <f ca="1">+TablaVentas[[#This Row],[SUBTOTAL]]+TablaVentas[[#This Row],[IGV]]</f>
        <v>131.65384007114375</v>
      </c>
    </row>
    <row r="9693" spans="1:11" x14ac:dyDescent="0.25">
      <c r="A9693" t="s">
        <v>9702</v>
      </c>
      <c r="B9693" s="6">
        <v>45443</v>
      </c>
      <c r="C9693" t="s">
        <v>10015</v>
      </c>
      <c r="D9693" t="s">
        <v>10022</v>
      </c>
      <c r="E9693">
        <v>10</v>
      </c>
      <c r="F9693">
        <f>+_xlfn.XLOOKUP(TablaVentas[[#This Row],[PRODUCTO FINANCIERO]],TablaPrecios[PRODUCTO FINANCIERO],TablaPrecios[PRECIO UNIT],0)</f>
        <v>20.9</v>
      </c>
      <c r="G9693" s="2">
        <f>+TablaVentas[[#This Row],[CANTIDAD]]*TablaVentas[[#This Row],[PRECIO UNITARIO]]</f>
        <v>209</v>
      </c>
      <c r="H9693" s="1">
        <f t="shared" ca="1" si="151"/>
        <v>0.1239033731536522</v>
      </c>
      <c r="I9693" s="2">
        <f ca="1">+TablaVentas[[#This Row],[VENTAL TOTAL]]-TablaVentas[[#This Row],[VENTAL TOTAL]]*TablaVentas[[#This Row],[DESCUENTO]]</f>
        <v>183.10419501088668</v>
      </c>
      <c r="J9693" s="2">
        <f ca="1">0.18*TablaVentas[[#This Row],[SUBTOTAL]]</f>
        <v>32.958755101959603</v>
      </c>
      <c r="K9693" s="2">
        <f ca="1">+TablaVentas[[#This Row],[SUBTOTAL]]+TablaVentas[[#This Row],[IGV]]</f>
        <v>216.06295011284629</v>
      </c>
    </row>
    <row r="9694" spans="1:11" x14ac:dyDescent="0.25">
      <c r="A9694" t="s">
        <v>9703</v>
      </c>
      <c r="B9694" s="6">
        <v>46294</v>
      </c>
      <c r="C9694" t="s">
        <v>10014</v>
      </c>
      <c r="D9694" t="s">
        <v>10018</v>
      </c>
      <c r="E9694">
        <v>18</v>
      </c>
      <c r="F9694">
        <f>+_xlfn.XLOOKUP(TablaVentas[[#This Row],[PRODUCTO FINANCIERO]],TablaPrecios[PRODUCTO FINANCIERO],TablaPrecios[PRECIO UNIT],0)</f>
        <v>14.9</v>
      </c>
      <c r="G9694" s="2">
        <f>+TablaVentas[[#This Row],[CANTIDAD]]*TablaVentas[[#This Row],[PRECIO UNITARIO]]</f>
        <v>268.2</v>
      </c>
      <c r="H9694" s="1">
        <f t="shared" ca="1" si="151"/>
        <v>0.13433616674310461</v>
      </c>
      <c r="I9694" s="2">
        <f ca="1">+TablaVentas[[#This Row],[VENTAL TOTAL]]-TablaVentas[[#This Row],[VENTAL TOTAL]]*TablaVentas[[#This Row],[DESCUENTO]]</f>
        <v>232.17104007949933</v>
      </c>
      <c r="J9694" s="2">
        <f ca="1">0.18*TablaVentas[[#This Row],[SUBTOTAL]]</f>
        <v>41.79078721430988</v>
      </c>
      <c r="K9694" s="2">
        <f ca="1">+TablaVentas[[#This Row],[SUBTOTAL]]+TablaVentas[[#This Row],[IGV]]</f>
        <v>273.96182729380922</v>
      </c>
    </row>
    <row r="9695" spans="1:11" x14ac:dyDescent="0.25">
      <c r="A9695" t="s">
        <v>9704</v>
      </c>
      <c r="B9695" s="6">
        <v>45798</v>
      </c>
      <c r="C9695" t="s">
        <v>10015</v>
      </c>
      <c r="D9695" t="s">
        <v>10020</v>
      </c>
      <c r="E9695">
        <v>12</v>
      </c>
      <c r="F9695">
        <f>+_xlfn.XLOOKUP(TablaVentas[[#This Row],[PRODUCTO FINANCIERO]],TablaPrecios[PRODUCTO FINANCIERO],TablaPrecios[PRECIO UNIT],0)</f>
        <v>14.9</v>
      </c>
      <c r="G9695" s="2">
        <f>+TablaVentas[[#This Row],[CANTIDAD]]*TablaVentas[[#This Row],[PRECIO UNITARIO]]</f>
        <v>178.8</v>
      </c>
      <c r="H9695" s="1">
        <f t="shared" ca="1" si="151"/>
        <v>0.1168478793253782</v>
      </c>
      <c r="I9695" s="2">
        <f ca="1">+TablaVentas[[#This Row],[VENTAL TOTAL]]-TablaVentas[[#This Row],[VENTAL TOTAL]]*TablaVentas[[#This Row],[DESCUENTO]]</f>
        <v>157.9075991766224</v>
      </c>
      <c r="J9695" s="2">
        <f ca="1">0.18*TablaVentas[[#This Row],[SUBTOTAL]]</f>
        <v>28.42336785179203</v>
      </c>
      <c r="K9695" s="2">
        <f ca="1">+TablaVentas[[#This Row],[SUBTOTAL]]+TablaVentas[[#This Row],[IGV]]</f>
        <v>186.33096702841442</v>
      </c>
    </row>
    <row r="9696" spans="1:11" x14ac:dyDescent="0.25">
      <c r="A9696" t="s">
        <v>9705</v>
      </c>
      <c r="B9696" s="6">
        <v>45681</v>
      </c>
      <c r="C9696" t="s">
        <v>10015</v>
      </c>
      <c r="D9696" t="s">
        <v>10018</v>
      </c>
      <c r="E9696">
        <v>17</v>
      </c>
      <c r="F9696">
        <f>+_xlfn.XLOOKUP(TablaVentas[[#This Row],[PRODUCTO FINANCIERO]],TablaPrecios[PRODUCTO FINANCIERO],TablaPrecios[PRECIO UNIT],0)</f>
        <v>14.9</v>
      </c>
      <c r="G9696" s="2">
        <f>+TablaVentas[[#This Row],[CANTIDAD]]*TablaVentas[[#This Row],[PRECIO UNITARIO]]</f>
        <v>253.3</v>
      </c>
      <c r="H9696" s="1">
        <f t="shared" ca="1" si="151"/>
        <v>0.19705354307639922</v>
      </c>
      <c r="I9696" s="2">
        <f ca="1">+TablaVentas[[#This Row],[VENTAL TOTAL]]-TablaVentas[[#This Row],[VENTAL TOTAL]]*TablaVentas[[#This Row],[DESCUENTO]]</f>
        <v>203.38633753874808</v>
      </c>
      <c r="J9696" s="2">
        <f ca="1">0.18*TablaVentas[[#This Row],[SUBTOTAL]]</f>
        <v>36.609540756974653</v>
      </c>
      <c r="K9696" s="2">
        <f ca="1">+TablaVentas[[#This Row],[SUBTOTAL]]+TablaVentas[[#This Row],[IGV]]</f>
        <v>239.99587829572272</v>
      </c>
    </row>
    <row r="9697" spans="1:11" x14ac:dyDescent="0.25">
      <c r="A9697" t="s">
        <v>9706</v>
      </c>
      <c r="B9697" s="6">
        <v>45491</v>
      </c>
      <c r="C9697" t="s">
        <v>10016</v>
      </c>
      <c r="D9697" t="s">
        <v>10017</v>
      </c>
      <c r="E9697">
        <v>4</v>
      </c>
      <c r="F9697">
        <f>+_xlfn.XLOOKUP(TablaVentas[[#This Row],[PRODUCTO FINANCIERO]],TablaPrecios[PRODUCTO FINANCIERO],TablaPrecios[PRECIO UNIT],0)</f>
        <v>9.9</v>
      </c>
      <c r="G9697" s="2">
        <f>+TablaVentas[[#This Row],[CANTIDAD]]*TablaVentas[[#This Row],[PRECIO UNITARIO]]</f>
        <v>39.6</v>
      </c>
      <c r="H9697" s="1">
        <f t="shared" ca="1" si="151"/>
        <v>0.18280365484962841</v>
      </c>
      <c r="I9697" s="2">
        <f ca="1">+TablaVentas[[#This Row],[VENTAL TOTAL]]-TablaVentas[[#This Row],[VENTAL TOTAL]]*TablaVentas[[#This Row],[DESCUENTO]]</f>
        <v>32.360975267954714</v>
      </c>
      <c r="J9697" s="2">
        <f ca="1">0.18*TablaVentas[[#This Row],[SUBTOTAL]]</f>
        <v>5.8249755482318486</v>
      </c>
      <c r="K9697" s="2">
        <f ca="1">+TablaVentas[[#This Row],[SUBTOTAL]]+TablaVentas[[#This Row],[IGV]]</f>
        <v>38.185950816186562</v>
      </c>
    </row>
    <row r="9698" spans="1:11" x14ac:dyDescent="0.25">
      <c r="A9698" t="s">
        <v>9707</v>
      </c>
      <c r="B9698" s="6">
        <v>45494</v>
      </c>
      <c r="C9698" t="s">
        <v>10014</v>
      </c>
      <c r="D9698" t="s">
        <v>10017</v>
      </c>
      <c r="E9698">
        <v>10</v>
      </c>
      <c r="F9698">
        <f>+_xlfn.XLOOKUP(TablaVentas[[#This Row],[PRODUCTO FINANCIERO]],TablaPrecios[PRODUCTO FINANCIERO],TablaPrecios[PRECIO UNIT],0)</f>
        <v>9.9</v>
      </c>
      <c r="G9698" s="2">
        <f>+TablaVentas[[#This Row],[CANTIDAD]]*TablaVentas[[#This Row],[PRECIO UNITARIO]]</f>
        <v>99</v>
      </c>
      <c r="H9698" s="1">
        <f t="shared" ca="1" si="151"/>
        <v>0.11179627194980297</v>
      </c>
      <c r="I9698" s="2">
        <f ca="1">+TablaVentas[[#This Row],[VENTAL TOTAL]]-TablaVentas[[#This Row],[VENTAL TOTAL]]*TablaVentas[[#This Row],[DESCUENTO]]</f>
        <v>87.932169076969501</v>
      </c>
      <c r="J9698" s="2">
        <f ca="1">0.18*TablaVentas[[#This Row],[SUBTOTAL]]</f>
        <v>15.82779043385451</v>
      </c>
      <c r="K9698" s="2">
        <f ca="1">+TablaVentas[[#This Row],[SUBTOTAL]]+TablaVentas[[#This Row],[IGV]]</f>
        <v>103.75995951082402</v>
      </c>
    </row>
    <row r="9699" spans="1:11" x14ac:dyDescent="0.25">
      <c r="A9699" t="s">
        <v>9708</v>
      </c>
      <c r="B9699" s="6">
        <v>46368</v>
      </c>
      <c r="C9699" t="s">
        <v>10012</v>
      </c>
      <c r="D9699" t="s">
        <v>10022</v>
      </c>
      <c r="E9699">
        <v>19</v>
      </c>
      <c r="F9699">
        <f>+_xlfn.XLOOKUP(TablaVentas[[#This Row],[PRODUCTO FINANCIERO]],TablaPrecios[PRODUCTO FINANCIERO],TablaPrecios[PRECIO UNIT],0)</f>
        <v>20.9</v>
      </c>
      <c r="G9699" s="2">
        <f>+TablaVentas[[#This Row],[CANTIDAD]]*TablaVentas[[#This Row],[PRECIO UNITARIO]]</f>
        <v>397.09999999999997</v>
      </c>
      <c r="H9699" s="1">
        <f t="shared" ca="1" si="151"/>
        <v>0.16843522228469815</v>
      </c>
      <c r="I9699" s="2">
        <f ca="1">+TablaVentas[[#This Row],[VENTAL TOTAL]]-TablaVentas[[#This Row],[VENTAL TOTAL]]*TablaVentas[[#This Row],[DESCUENTO]]</f>
        <v>330.21437323074633</v>
      </c>
      <c r="J9699" s="2">
        <f ca="1">0.18*TablaVentas[[#This Row],[SUBTOTAL]]</f>
        <v>59.438587181534338</v>
      </c>
      <c r="K9699" s="2">
        <f ca="1">+TablaVentas[[#This Row],[SUBTOTAL]]+TablaVentas[[#This Row],[IGV]]</f>
        <v>389.65296041228066</v>
      </c>
    </row>
    <row r="9700" spans="1:11" x14ac:dyDescent="0.25">
      <c r="A9700" t="s">
        <v>9709</v>
      </c>
      <c r="B9700" s="6">
        <v>46051</v>
      </c>
      <c r="C9700" t="s">
        <v>10015</v>
      </c>
      <c r="D9700" t="s">
        <v>10017</v>
      </c>
      <c r="E9700">
        <v>15</v>
      </c>
      <c r="F9700">
        <f>+_xlfn.XLOOKUP(TablaVentas[[#This Row],[PRODUCTO FINANCIERO]],TablaPrecios[PRODUCTO FINANCIERO],TablaPrecios[PRECIO UNIT],0)</f>
        <v>9.9</v>
      </c>
      <c r="G9700" s="2">
        <f>+TablaVentas[[#This Row],[CANTIDAD]]*TablaVentas[[#This Row],[PRECIO UNITARIO]]</f>
        <v>148.5</v>
      </c>
      <c r="H9700" s="1">
        <f t="shared" ca="1" si="151"/>
        <v>0.11682090040517595</v>
      </c>
      <c r="I9700" s="2">
        <f ca="1">+TablaVentas[[#This Row],[VENTAL TOTAL]]-TablaVentas[[#This Row],[VENTAL TOTAL]]*TablaVentas[[#This Row],[DESCUENTO]]</f>
        <v>131.15209628983138</v>
      </c>
      <c r="J9700" s="2">
        <f ca="1">0.18*TablaVentas[[#This Row],[SUBTOTAL]]</f>
        <v>23.607377332169648</v>
      </c>
      <c r="K9700" s="2">
        <f ca="1">+TablaVentas[[#This Row],[SUBTOTAL]]+TablaVentas[[#This Row],[IGV]]</f>
        <v>154.75947362200102</v>
      </c>
    </row>
    <row r="9701" spans="1:11" x14ac:dyDescent="0.25">
      <c r="A9701" t="s">
        <v>9710</v>
      </c>
      <c r="B9701" s="6">
        <v>45367</v>
      </c>
      <c r="C9701" t="s">
        <v>10012</v>
      </c>
      <c r="D9701" t="s">
        <v>10017</v>
      </c>
      <c r="E9701">
        <v>16</v>
      </c>
      <c r="F9701">
        <f>+_xlfn.XLOOKUP(TablaVentas[[#This Row],[PRODUCTO FINANCIERO]],TablaPrecios[PRODUCTO FINANCIERO],TablaPrecios[PRECIO UNIT],0)</f>
        <v>9.9</v>
      </c>
      <c r="G9701" s="2">
        <f>+TablaVentas[[#This Row],[CANTIDAD]]*TablaVentas[[#This Row],[PRECIO UNITARIO]]</f>
        <v>158.4</v>
      </c>
      <c r="H9701" s="1">
        <f t="shared" ca="1" si="151"/>
        <v>0.10450579085334989</v>
      </c>
      <c r="I9701" s="2">
        <f ca="1">+TablaVentas[[#This Row],[VENTAL TOTAL]]-TablaVentas[[#This Row],[VENTAL TOTAL]]*TablaVentas[[#This Row],[DESCUENTO]]</f>
        <v>141.84628272882938</v>
      </c>
      <c r="J9701" s="2">
        <f ca="1">0.18*TablaVentas[[#This Row],[SUBTOTAL]]</f>
        <v>25.532330891189286</v>
      </c>
      <c r="K9701" s="2">
        <f ca="1">+TablaVentas[[#This Row],[SUBTOTAL]]+TablaVentas[[#This Row],[IGV]]</f>
        <v>167.37861362001865</v>
      </c>
    </row>
    <row r="9702" spans="1:11" x14ac:dyDescent="0.25">
      <c r="A9702" t="s">
        <v>9711</v>
      </c>
      <c r="B9702" s="6">
        <v>45375</v>
      </c>
      <c r="C9702" t="s">
        <v>10016</v>
      </c>
      <c r="D9702" t="s">
        <v>10019</v>
      </c>
      <c r="E9702">
        <v>11</v>
      </c>
      <c r="F9702">
        <f>+_xlfn.XLOOKUP(TablaVentas[[#This Row],[PRODUCTO FINANCIERO]],TablaPrecios[PRODUCTO FINANCIERO],TablaPrecios[PRECIO UNIT],0)</f>
        <v>9.9</v>
      </c>
      <c r="G9702" s="2">
        <f>+TablaVentas[[#This Row],[CANTIDAD]]*TablaVentas[[#This Row],[PRECIO UNITARIO]]</f>
        <v>108.9</v>
      </c>
      <c r="H9702" s="1">
        <f t="shared" ca="1" si="151"/>
        <v>0.11637089119920929</v>
      </c>
      <c r="I9702" s="2">
        <f ca="1">+TablaVentas[[#This Row],[VENTAL TOTAL]]-TablaVentas[[#This Row],[VENTAL TOTAL]]*TablaVentas[[#This Row],[DESCUENTO]]</f>
        <v>96.227209948406113</v>
      </c>
      <c r="J9702" s="2">
        <f ca="1">0.18*TablaVentas[[#This Row],[SUBTOTAL]]</f>
        <v>17.320897790713101</v>
      </c>
      <c r="K9702" s="2">
        <f ca="1">+TablaVentas[[#This Row],[SUBTOTAL]]+TablaVentas[[#This Row],[IGV]]</f>
        <v>113.54810773911922</v>
      </c>
    </row>
    <row r="9703" spans="1:11" x14ac:dyDescent="0.25">
      <c r="A9703" t="s">
        <v>9712</v>
      </c>
      <c r="B9703" s="6">
        <v>45700</v>
      </c>
      <c r="C9703" t="s">
        <v>10011</v>
      </c>
      <c r="D9703" t="s">
        <v>10019</v>
      </c>
      <c r="E9703">
        <v>12</v>
      </c>
      <c r="F9703">
        <f>+_xlfn.XLOOKUP(TablaVentas[[#This Row],[PRODUCTO FINANCIERO]],TablaPrecios[PRODUCTO FINANCIERO],TablaPrecios[PRECIO UNIT],0)</f>
        <v>9.9</v>
      </c>
      <c r="G9703" s="2">
        <f>+TablaVentas[[#This Row],[CANTIDAD]]*TablaVentas[[#This Row],[PRECIO UNITARIO]]</f>
        <v>118.80000000000001</v>
      </c>
      <c r="H9703" s="1">
        <f t="shared" ca="1" si="151"/>
        <v>0.19132713975435645</v>
      </c>
      <c r="I9703" s="2">
        <f ca="1">+TablaVentas[[#This Row],[VENTAL TOTAL]]-TablaVentas[[#This Row],[VENTAL TOTAL]]*TablaVentas[[#This Row],[DESCUENTO]]</f>
        <v>96.070335797182466</v>
      </c>
      <c r="J9703" s="2">
        <f ca="1">0.18*TablaVentas[[#This Row],[SUBTOTAL]]</f>
        <v>17.292660443492842</v>
      </c>
      <c r="K9703" s="2">
        <f ca="1">+TablaVentas[[#This Row],[SUBTOTAL]]+TablaVentas[[#This Row],[IGV]]</f>
        <v>113.3629962406753</v>
      </c>
    </row>
    <row r="9704" spans="1:11" x14ac:dyDescent="0.25">
      <c r="A9704" t="s">
        <v>9713</v>
      </c>
      <c r="B9704" s="6">
        <v>45938</v>
      </c>
      <c r="C9704" t="s">
        <v>10011</v>
      </c>
      <c r="D9704" t="s">
        <v>10019</v>
      </c>
      <c r="E9704">
        <v>12</v>
      </c>
      <c r="F9704">
        <f>+_xlfn.XLOOKUP(TablaVentas[[#This Row],[PRODUCTO FINANCIERO]],TablaPrecios[PRODUCTO FINANCIERO],TablaPrecios[PRECIO UNIT],0)</f>
        <v>9.9</v>
      </c>
      <c r="G9704" s="2">
        <f>+TablaVentas[[#This Row],[CANTIDAD]]*TablaVentas[[#This Row],[PRECIO UNITARIO]]</f>
        <v>118.80000000000001</v>
      </c>
      <c r="H9704" s="1">
        <f t="shared" ca="1" si="151"/>
        <v>0.13097553657192149</v>
      </c>
      <c r="I9704" s="2">
        <f ca="1">+TablaVentas[[#This Row],[VENTAL TOTAL]]-TablaVentas[[#This Row],[VENTAL TOTAL]]*TablaVentas[[#This Row],[DESCUENTO]]</f>
        <v>103.24010625525574</v>
      </c>
      <c r="J9704" s="2">
        <f ca="1">0.18*TablaVentas[[#This Row],[SUBTOTAL]]</f>
        <v>18.583219125946034</v>
      </c>
      <c r="K9704" s="2">
        <f ca="1">+TablaVentas[[#This Row],[SUBTOTAL]]+TablaVentas[[#This Row],[IGV]]</f>
        <v>121.82332538120177</v>
      </c>
    </row>
    <row r="9705" spans="1:11" x14ac:dyDescent="0.25">
      <c r="A9705" t="s">
        <v>9714</v>
      </c>
      <c r="B9705" s="6">
        <v>45353</v>
      </c>
      <c r="C9705" t="s">
        <v>10013</v>
      </c>
      <c r="D9705" t="s">
        <v>10017</v>
      </c>
      <c r="E9705">
        <v>14</v>
      </c>
      <c r="F9705">
        <f>+_xlfn.XLOOKUP(TablaVentas[[#This Row],[PRODUCTO FINANCIERO]],TablaPrecios[PRODUCTO FINANCIERO],TablaPrecios[PRECIO UNIT],0)</f>
        <v>9.9</v>
      </c>
      <c r="G9705" s="2">
        <f>+TablaVentas[[#This Row],[CANTIDAD]]*TablaVentas[[#This Row],[PRECIO UNITARIO]]</f>
        <v>138.6</v>
      </c>
      <c r="H9705" s="1">
        <f t="shared" ca="1" si="151"/>
        <v>0.19229167021449881</v>
      </c>
      <c r="I9705" s="2">
        <f ca="1">+TablaVentas[[#This Row],[VENTAL TOTAL]]-TablaVentas[[#This Row],[VENTAL TOTAL]]*TablaVentas[[#This Row],[DESCUENTO]]</f>
        <v>111.94837450827046</v>
      </c>
      <c r="J9705" s="2">
        <f ca="1">0.18*TablaVentas[[#This Row],[SUBTOTAL]]</f>
        <v>20.150707411488682</v>
      </c>
      <c r="K9705" s="2">
        <f ca="1">+TablaVentas[[#This Row],[SUBTOTAL]]+TablaVentas[[#This Row],[IGV]]</f>
        <v>132.09908191975916</v>
      </c>
    </row>
    <row r="9706" spans="1:11" x14ac:dyDescent="0.25">
      <c r="A9706" t="s">
        <v>9715</v>
      </c>
      <c r="B9706" s="6">
        <v>45834</v>
      </c>
      <c r="C9706" t="s">
        <v>10013</v>
      </c>
      <c r="D9706" t="s">
        <v>10019</v>
      </c>
      <c r="E9706">
        <v>18</v>
      </c>
      <c r="F9706">
        <f>+_xlfn.XLOOKUP(TablaVentas[[#This Row],[PRODUCTO FINANCIERO]],TablaPrecios[PRODUCTO FINANCIERO],TablaPrecios[PRECIO UNIT],0)</f>
        <v>9.9</v>
      </c>
      <c r="G9706" s="2">
        <f>+TablaVentas[[#This Row],[CANTIDAD]]*TablaVentas[[#This Row],[PRECIO UNITARIO]]</f>
        <v>178.20000000000002</v>
      </c>
      <c r="H9706" s="1">
        <f t="shared" ca="1" si="151"/>
        <v>0.1183536433342021</v>
      </c>
      <c r="I9706" s="2">
        <f ca="1">+TablaVentas[[#This Row],[VENTAL TOTAL]]-TablaVentas[[#This Row],[VENTAL TOTAL]]*TablaVentas[[#This Row],[DESCUENTO]]</f>
        <v>157.1093807578452</v>
      </c>
      <c r="J9706" s="2">
        <f ca="1">0.18*TablaVentas[[#This Row],[SUBTOTAL]]</f>
        <v>28.279688536412134</v>
      </c>
      <c r="K9706" s="2">
        <f ca="1">+TablaVentas[[#This Row],[SUBTOTAL]]+TablaVentas[[#This Row],[IGV]]</f>
        <v>185.38906929425733</v>
      </c>
    </row>
    <row r="9707" spans="1:11" x14ac:dyDescent="0.25">
      <c r="A9707" t="s">
        <v>9716</v>
      </c>
      <c r="B9707" s="6">
        <v>46318</v>
      </c>
      <c r="C9707" t="s">
        <v>10012</v>
      </c>
      <c r="D9707" t="s">
        <v>10020</v>
      </c>
      <c r="E9707">
        <v>15</v>
      </c>
      <c r="F9707">
        <f>+_xlfn.XLOOKUP(TablaVentas[[#This Row],[PRODUCTO FINANCIERO]],TablaPrecios[PRODUCTO FINANCIERO],TablaPrecios[PRECIO UNIT],0)</f>
        <v>14.9</v>
      </c>
      <c r="G9707" s="2">
        <f>+TablaVentas[[#This Row],[CANTIDAD]]*TablaVentas[[#This Row],[PRECIO UNITARIO]]</f>
        <v>223.5</v>
      </c>
      <c r="H9707" s="1">
        <f t="shared" ca="1" si="151"/>
        <v>0.190257302589665</v>
      </c>
      <c r="I9707" s="2">
        <f ca="1">+TablaVentas[[#This Row],[VENTAL TOTAL]]-TablaVentas[[#This Row],[VENTAL TOTAL]]*TablaVentas[[#This Row],[DESCUENTO]]</f>
        <v>180.97749287120988</v>
      </c>
      <c r="J9707" s="2">
        <f ca="1">0.18*TablaVentas[[#This Row],[SUBTOTAL]]</f>
        <v>32.575948716817777</v>
      </c>
      <c r="K9707" s="2">
        <f ca="1">+TablaVentas[[#This Row],[SUBTOTAL]]+TablaVentas[[#This Row],[IGV]]</f>
        <v>213.55344158802765</v>
      </c>
    </row>
    <row r="9708" spans="1:11" x14ac:dyDescent="0.25">
      <c r="A9708" t="s">
        <v>9717</v>
      </c>
      <c r="B9708" s="6">
        <v>46292</v>
      </c>
      <c r="C9708" t="s">
        <v>10012</v>
      </c>
      <c r="D9708" t="s">
        <v>10018</v>
      </c>
      <c r="E9708">
        <v>17</v>
      </c>
      <c r="F9708">
        <f>+_xlfn.XLOOKUP(TablaVentas[[#This Row],[PRODUCTO FINANCIERO]],TablaPrecios[PRODUCTO FINANCIERO],TablaPrecios[PRECIO UNIT],0)</f>
        <v>14.9</v>
      </c>
      <c r="G9708" s="2">
        <f>+TablaVentas[[#This Row],[CANTIDAD]]*TablaVentas[[#This Row],[PRECIO UNITARIO]]</f>
        <v>253.3</v>
      </c>
      <c r="H9708" s="1">
        <f t="shared" ca="1" si="151"/>
        <v>0.14042489915313652</v>
      </c>
      <c r="I9708" s="2">
        <f ca="1">+TablaVentas[[#This Row],[VENTAL TOTAL]]-TablaVentas[[#This Row],[VENTAL TOTAL]]*TablaVentas[[#This Row],[DESCUENTO]]</f>
        <v>217.73037304451054</v>
      </c>
      <c r="J9708" s="2">
        <f ca="1">0.18*TablaVentas[[#This Row],[SUBTOTAL]]</f>
        <v>39.191467148011895</v>
      </c>
      <c r="K9708" s="2">
        <f ca="1">+TablaVentas[[#This Row],[SUBTOTAL]]+TablaVentas[[#This Row],[IGV]]</f>
        <v>256.92184019252244</v>
      </c>
    </row>
    <row r="9709" spans="1:11" x14ac:dyDescent="0.25">
      <c r="A9709" t="s">
        <v>9718</v>
      </c>
      <c r="B9709" s="6">
        <v>46271</v>
      </c>
      <c r="C9709" t="s">
        <v>10013</v>
      </c>
      <c r="D9709" t="s">
        <v>10018</v>
      </c>
      <c r="E9709">
        <v>19</v>
      </c>
      <c r="F9709">
        <f>+_xlfn.XLOOKUP(TablaVentas[[#This Row],[PRODUCTO FINANCIERO]],TablaPrecios[PRODUCTO FINANCIERO],TablaPrecios[PRECIO UNIT],0)</f>
        <v>14.9</v>
      </c>
      <c r="G9709" s="2">
        <f>+TablaVentas[[#This Row],[CANTIDAD]]*TablaVentas[[#This Row],[PRECIO UNITARIO]]</f>
        <v>283.10000000000002</v>
      </c>
      <c r="H9709" s="1">
        <f t="shared" ca="1" si="151"/>
        <v>0.12991855233426663</v>
      </c>
      <c r="I9709" s="2">
        <f ca="1">+TablaVentas[[#This Row],[VENTAL TOTAL]]-TablaVentas[[#This Row],[VENTAL TOTAL]]*TablaVentas[[#This Row],[DESCUENTO]]</f>
        <v>246.32005783416912</v>
      </c>
      <c r="J9709" s="2">
        <f ca="1">0.18*TablaVentas[[#This Row],[SUBTOTAL]]</f>
        <v>44.33761041015044</v>
      </c>
      <c r="K9709" s="2">
        <f ca="1">+TablaVentas[[#This Row],[SUBTOTAL]]+TablaVentas[[#This Row],[IGV]]</f>
        <v>290.65766824431955</v>
      </c>
    </row>
    <row r="9710" spans="1:11" x14ac:dyDescent="0.25">
      <c r="A9710" t="s">
        <v>9719</v>
      </c>
      <c r="B9710" s="6">
        <v>45319</v>
      </c>
      <c r="C9710" t="s">
        <v>10011</v>
      </c>
      <c r="D9710" t="s">
        <v>10018</v>
      </c>
      <c r="E9710">
        <v>4</v>
      </c>
      <c r="F9710">
        <f>+_xlfn.XLOOKUP(TablaVentas[[#This Row],[PRODUCTO FINANCIERO]],TablaPrecios[PRODUCTO FINANCIERO],TablaPrecios[PRECIO UNIT],0)</f>
        <v>14.9</v>
      </c>
      <c r="G9710" s="2">
        <f>+TablaVentas[[#This Row],[CANTIDAD]]*TablaVentas[[#This Row],[PRECIO UNITARIO]]</f>
        <v>59.6</v>
      </c>
      <c r="H9710" s="1">
        <f t="shared" ca="1" si="151"/>
        <v>0.10582799093956979</v>
      </c>
      <c r="I9710" s="2">
        <f ca="1">+TablaVentas[[#This Row],[VENTAL TOTAL]]-TablaVentas[[#This Row],[VENTAL TOTAL]]*TablaVentas[[#This Row],[DESCUENTO]]</f>
        <v>53.292651740001645</v>
      </c>
      <c r="J9710" s="2">
        <f ca="1">0.18*TablaVentas[[#This Row],[SUBTOTAL]]</f>
        <v>9.592677313200296</v>
      </c>
      <c r="K9710" s="2">
        <f ca="1">+TablaVentas[[#This Row],[SUBTOTAL]]+TablaVentas[[#This Row],[IGV]]</f>
        <v>62.885329053201943</v>
      </c>
    </row>
    <row r="9711" spans="1:11" x14ac:dyDescent="0.25">
      <c r="A9711" t="s">
        <v>9720</v>
      </c>
      <c r="B9711" s="6">
        <v>46312</v>
      </c>
      <c r="C9711" t="s">
        <v>10016</v>
      </c>
      <c r="D9711" t="s">
        <v>10018</v>
      </c>
      <c r="E9711">
        <v>7</v>
      </c>
      <c r="F9711">
        <f>+_xlfn.XLOOKUP(TablaVentas[[#This Row],[PRODUCTO FINANCIERO]],TablaPrecios[PRODUCTO FINANCIERO],TablaPrecios[PRECIO UNIT],0)</f>
        <v>14.9</v>
      </c>
      <c r="G9711" s="2">
        <f>+TablaVentas[[#This Row],[CANTIDAD]]*TablaVentas[[#This Row],[PRECIO UNITARIO]]</f>
        <v>104.3</v>
      </c>
      <c r="H9711" s="1">
        <f t="shared" ca="1" si="151"/>
        <v>0.14583445654750291</v>
      </c>
      <c r="I9711" s="2">
        <f ca="1">+TablaVentas[[#This Row],[VENTAL TOTAL]]-TablaVentas[[#This Row],[VENTAL TOTAL]]*TablaVentas[[#This Row],[DESCUENTO]]</f>
        <v>89.08946618209545</v>
      </c>
      <c r="J9711" s="2">
        <f ca="1">0.18*TablaVentas[[#This Row],[SUBTOTAL]]</f>
        <v>16.036103912777179</v>
      </c>
      <c r="K9711" s="2">
        <f ca="1">+TablaVentas[[#This Row],[SUBTOTAL]]+TablaVentas[[#This Row],[IGV]]</f>
        <v>105.12557009487263</v>
      </c>
    </row>
    <row r="9712" spans="1:11" x14ac:dyDescent="0.25">
      <c r="A9712" t="s">
        <v>9721</v>
      </c>
      <c r="B9712" s="6">
        <v>46162</v>
      </c>
      <c r="C9712" t="s">
        <v>10012</v>
      </c>
      <c r="D9712" t="s">
        <v>10017</v>
      </c>
      <c r="E9712">
        <v>11</v>
      </c>
      <c r="F9712">
        <f>+_xlfn.XLOOKUP(TablaVentas[[#This Row],[PRODUCTO FINANCIERO]],TablaPrecios[PRODUCTO FINANCIERO],TablaPrecios[PRECIO UNIT],0)</f>
        <v>9.9</v>
      </c>
      <c r="G9712" s="2">
        <f>+TablaVentas[[#This Row],[CANTIDAD]]*TablaVentas[[#This Row],[PRECIO UNITARIO]]</f>
        <v>108.9</v>
      </c>
      <c r="H9712" s="1">
        <f t="shared" ca="1" si="151"/>
        <v>0.10541183444791943</v>
      </c>
      <c r="I9712" s="2">
        <f ca="1">+TablaVentas[[#This Row],[VENTAL TOTAL]]-TablaVentas[[#This Row],[VENTAL TOTAL]]*TablaVentas[[#This Row],[DESCUENTO]]</f>
        <v>97.42065122862158</v>
      </c>
      <c r="J9712" s="2">
        <f ca="1">0.18*TablaVentas[[#This Row],[SUBTOTAL]]</f>
        <v>17.535717221151884</v>
      </c>
      <c r="K9712" s="2">
        <f ca="1">+TablaVentas[[#This Row],[SUBTOTAL]]+TablaVentas[[#This Row],[IGV]]</f>
        <v>114.95636844977346</v>
      </c>
    </row>
    <row r="9713" spans="1:11" x14ac:dyDescent="0.25">
      <c r="A9713" t="s">
        <v>9722</v>
      </c>
      <c r="B9713" s="6">
        <v>45636</v>
      </c>
      <c r="C9713" t="s">
        <v>10011</v>
      </c>
      <c r="D9713" t="s">
        <v>10022</v>
      </c>
      <c r="E9713">
        <v>20</v>
      </c>
      <c r="F9713">
        <f>+_xlfn.XLOOKUP(TablaVentas[[#This Row],[PRODUCTO FINANCIERO]],TablaPrecios[PRODUCTO FINANCIERO],TablaPrecios[PRECIO UNIT],0)</f>
        <v>20.9</v>
      </c>
      <c r="G9713" s="2">
        <f>+TablaVentas[[#This Row],[CANTIDAD]]*TablaVentas[[#This Row],[PRECIO UNITARIO]]</f>
        <v>418</v>
      </c>
      <c r="H9713" s="1">
        <f t="shared" ca="1" si="151"/>
        <v>0.17338000115041735</v>
      </c>
      <c r="I9713" s="2">
        <f ca="1">+TablaVentas[[#This Row],[VENTAL TOTAL]]-TablaVentas[[#This Row],[VENTAL TOTAL]]*TablaVentas[[#This Row],[DESCUENTO]]</f>
        <v>345.52715951912558</v>
      </c>
      <c r="J9713" s="2">
        <f ca="1">0.18*TablaVentas[[#This Row],[SUBTOTAL]]</f>
        <v>62.194888713442602</v>
      </c>
      <c r="K9713" s="2">
        <f ca="1">+TablaVentas[[#This Row],[SUBTOTAL]]+TablaVentas[[#This Row],[IGV]]</f>
        <v>407.72204823256817</v>
      </c>
    </row>
    <row r="9714" spans="1:11" x14ac:dyDescent="0.25">
      <c r="A9714" t="s">
        <v>9723</v>
      </c>
      <c r="B9714" s="6">
        <v>45694</v>
      </c>
      <c r="C9714" t="s">
        <v>10016</v>
      </c>
      <c r="D9714" t="s">
        <v>10022</v>
      </c>
      <c r="E9714">
        <v>5</v>
      </c>
      <c r="F9714">
        <f>+_xlfn.XLOOKUP(TablaVentas[[#This Row],[PRODUCTO FINANCIERO]],TablaPrecios[PRODUCTO FINANCIERO],TablaPrecios[PRECIO UNIT],0)</f>
        <v>20.9</v>
      </c>
      <c r="G9714" s="2">
        <f>+TablaVentas[[#This Row],[CANTIDAD]]*TablaVentas[[#This Row],[PRECIO UNITARIO]]</f>
        <v>104.5</v>
      </c>
      <c r="H9714" s="1">
        <f t="shared" ca="1" si="151"/>
        <v>0.13463030007089061</v>
      </c>
      <c r="I9714" s="2">
        <f ca="1">+TablaVentas[[#This Row],[VENTAL TOTAL]]-TablaVentas[[#This Row],[VENTAL TOTAL]]*TablaVentas[[#This Row],[DESCUENTO]]</f>
        <v>90.431133642591931</v>
      </c>
      <c r="J9714" s="2">
        <f ca="1">0.18*TablaVentas[[#This Row],[SUBTOTAL]]</f>
        <v>16.277604055666547</v>
      </c>
      <c r="K9714" s="2">
        <f ca="1">+TablaVentas[[#This Row],[SUBTOTAL]]+TablaVentas[[#This Row],[IGV]]</f>
        <v>106.70873769825847</v>
      </c>
    </row>
    <row r="9715" spans="1:11" x14ac:dyDescent="0.25">
      <c r="A9715" t="s">
        <v>9724</v>
      </c>
      <c r="B9715" s="6">
        <v>45971</v>
      </c>
      <c r="C9715" t="s">
        <v>10016</v>
      </c>
      <c r="D9715" t="s">
        <v>10018</v>
      </c>
      <c r="E9715">
        <v>17</v>
      </c>
      <c r="F9715">
        <f>+_xlfn.XLOOKUP(TablaVentas[[#This Row],[PRODUCTO FINANCIERO]],TablaPrecios[PRODUCTO FINANCIERO],TablaPrecios[PRECIO UNIT],0)</f>
        <v>14.9</v>
      </c>
      <c r="G9715" s="2">
        <f>+TablaVentas[[#This Row],[CANTIDAD]]*TablaVentas[[#This Row],[PRECIO UNITARIO]]</f>
        <v>253.3</v>
      </c>
      <c r="H9715" s="1">
        <f t="shared" ca="1" si="151"/>
        <v>0.11012195796115115</v>
      </c>
      <c r="I9715" s="2">
        <f ca="1">+TablaVentas[[#This Row],[VENTAL TOTAL]]-TablaVentas[[#This Row],[VENTAL TOTAL]]*TablaVentas[[#This Row],[DESCUENTO]]</f>
        <v>225.40610804844042</v>
      </c>
      <c r="J9715" s="2">
        <f ca="1">0.18*TablaVentas[[#This Row],[SUBTOTAL]]</f>
        <v>40.573099448719276</v>
      </c>
      <c r="K9715" s="2">
        <f ca="1">+TablaVentas[[#This Row],[SUBTOTAL]]+TablaVentas[[#This Row],[IGV]]</f>
        <v>265.97920749715968</v>
      </c>
    </row>
    <row r="9716" spans="1:11" x14ac:dyDescent="0.25">
      <c r="A9716" t="s">
        <v>9725</v>
      </c>
      <c r="B9716" s="6">
        <v>46278</v>
      </c>
      <c r="C9716" t="s">
        <v>10015</v>
      </c>
      <c r="D9716" t="s">
        <v>10019</v>
      </c>
      <c r="E9716">
        <v>13</v>
      </c>
      <c r="F9716">
        <f>+_xlfn.XLOOKUP(TablaVentas[[#This Row],[PRODUCTO FINANCIERO]],TablaPrecios[PRODUCTO FINANCIERO],TablaPrecios[PRECIO UNIT],0)</f>
        <v>9.9</v>
      </c>
      <c r="G9716" s="2">
        <f>+TablaVentas[[#This Row],[CANTIDAD]]*TablaVentas[[#This Row],[PRECIO UNITARIO]]</f>
        <v>128.70000000000002</v>
      </c>
      <c r="H9716" s="1">
        <f t="shared" ca="1" si="151"/>
        <v>0.11562331113700385</v>
      </c>
      <c r="I9716" s="2">
        <f ca="1">+TablaVentas[[#This Row],[VENTAL TOTAL]]-TablaVentas[[#This Row],[VENTAL TOTAL]]*TablaVentas[[#This Row],[DESCUENTO]]</f>
        <v>113.81927985666762</v>
      </c>
      <c r="J9716" s="2">
        <f ca="1">0.18*TablaVentas[[#This Row],[SUBTOTAL]]</f>
        <v>20.487470374200171</v>
      </c>
      <c r="K9716" s="2">
        <f ca="1">+TablaVentas[[#This Row],[SUBTOTAL]]+TablaVentas[[#This Row],[IGV]]</f>
        <v>134.30675023086781</v>
      </c>
    </row>
    <row r="9717" spans="1:11" x14ac:dyDescent="0.25">
      <c r="A9717" t="s">
        <v>9726</v>
      </c>
      <c r="B9717" s="6">
        <v>45422</v>
      </c>
      <c r="C9717" t="s">
        <v>10016</v>
      </c>
      <c r="D9717" t="s">
        <v>10019</v>
      </c>
      <c r="E9717">
        <v>12</v>
      </c>
      <c r="F9717">
        <f>+_xlfn.XLOOKUP(TablaVentas[[#This Row],[PRODUCTO FINANCIERO]],TablaPrecios[PRODUCTO FINANCIERO],TablaPrecios[PRECIO UNIT],0)</f>
        <v>9.9</v>
      </c>
      <c r="G9717" s="2">
        <f>+TablaVentas[[#This Row],[CANTIDAD]]*TablaVentas[[#This Row],[PRECIO UNITARIO]]</f>
        <v>118.80000000000001</v>
      </c>
      <c r="H9717" s="1">
        <f t="shared" ca="1" si="151"/>
        <v>0.11137723514442133</v>
      </c>
      <c r="I9717" s="2">
        <f ca="1">+TablaVentas[[#This Row],[VENTAL TOTAL]]-TablaVentas[[#This Row],[VENTAL TOTAL]]*TablaVentas[[#This Row],[DESCUENTO]]</f>
        <v>105.56838446484275</v>
      </c>
      <c r="J9717" s="2">
        <f ca="1">0.18*TablaVentas[[#This Row],[SUBTOTAL]]</f>
        <v>19.002309203671693</v>
      </c>
      <c r="K9717" s="2">
        <f ca="1">+TablaVentas[[#This Row],[SUBTOTAL]]+TablaVentas[[#This Row],[IGV]]</f>
        <v>124.57069366851445</v>
      </c>
    </row>
    <row r="9718" spans="1:11" x14ac:dyDescent="0.25">
      <c r="A9718" t="s">
        <v>9727</v>
      </c>
      <c r="B9718" s="6">
        <v>45632</v>
      </c>
      <c r="C9718" t="s">
        <v>10014</v>
      </c>
      <c r="D9718" t="s">
        <v>10019</v>
      </c>
      <c r="E9718">
        <v>5</v>
      </c>
      <c r="F9718">
        <f>+_xlfn.XLOOKUP(TablaVentas[[#This Row],[PRODUCTO FINANCIERO]],TablaPrecios[PRODUCTO FINANCIERO],TablaPrecios[PRECIO UNIT],0)</f>
        <v>9.9</v>
      </c>
      <c r="G9718" s="2">
        <f>+TablaVentas[[#This Row],[CANTIDAD]]*TablaVentas[[#This Row],[PRECIO UNITARIO]]</f>
        <v>49.5</v>
      </c>
      <c r="H9718" s="1">
        <f t="shared" ca="1" si="151"/>
        <v>0.11533822586836642</v>
      </c>
      <c r="I9718" s="2">
        <f ca="1">+TablaVentas[[#This Row],[VENTAL TOTAL]]-TablaVentas[[#This Row],[VENTAL TOTAL]]*TablaVentas[[#This Row],[DESCUENTO]]</f>
        <v>43.790757819515861</v>
      </c>
      <c r="J9718" s="2">
        <f ca="1">0.18*TablaVentas[[#This Row],[SUBTOTAL]]</f>
        <v>7.882336407512855</v>
      </c>
      <c r="K9718" s="2">
        <f ca="1">+TablaVentas[[#This Row],[SUBTOTAL]]+TablaVentas[[#This Row],[IGV]]</f>
        <v>51.673094227028713</v>
      </c>
    </row>
    <row r="9719" spans="1:11" x14ac:dyDescent="0.25">
      <c r="A9719" t="s">
        <v>9728</v>
      </c>
      <c r="B9719" s="6">
        <v>46228</v>
      </c>
      <c r="C9719" t="s">
        <v>10014</v>
      </c>
      <c r="D9719" t="s">
        <v>10017</v>
      </c>
      <c r="E9719">
        <v>15</v>
      </c>
      <c r="F9719">
        <f>+_xlfn.XLOOKUP(TablaVentas[[#This Row],[PRODUCTO FINANCIERO]],TablaPrecios[PRODUCTO FINANCIERO],TablaPrecios[PRECIO UNIT],0)</f>
        <v>9.9</v>
      </c>
      <c r="G9719" s="2">
        <f>+TablaVentas[[#This Row],[CANTIDAD]]*TablaVentas[[#This Row],[PRECIO UNITARIO]]</f>
        <v>148.5</v>
      </c>
      <c r="H9719" s="1">
        <f t="shared" ca="1" si="151"/>
        <v>0.15399992548904037</v>
      </c>
      <c r="I9719" s="2">
        <f ca="1">+TablaVentas[[#This Row],[VENTAL TOTAL]]-TablaVentas[[#This Row],[VENTAL TOTAL]]*TablaVentas[[#This Row],[DESCUENTO]]</f>
        <v>125.6310110648775</v>
      </c>
      <c r="J9719" s="2">
        <f ca="1">0.18*TablaVentas[[#This Row],[SUBTOTAL]]</f>
        <v>22.61358199167795</v>
      </c>
      <c r="K9719" s="2">
        <f ca="1">+TablaVentas[[#This Row],[SUBTOTAL]]+TablaVentas[[#This Row],[IGV]]</f>
        <v>148.24459305655546</v>
      </c>
    </row>
    <row r="9720" spans="1:11" x14ac:dyDescent="0.25">
      <c r="A9720" t="s">
        <v>9729</v>
      </c>
      <c r="B9720" s="6">
        <v>45355</v>
      </c>
      <c r="C9720" t="s">
        <v>10015</v>
      </c>
      <c r="D9720" t="s">
        <v>10018</v>
      </c>
      <c r="E9720">
        <v>17</v>
      </c>
      <c r="F9720">
        <f>+_xlfn.XLOOKUP(TablaVentas[[#This Row],[PRODUCTO FINANCIERO]],TablaPrecios[PRODUCTO FINANCIERO],TablaPrecios[PRECIO UNIT],0)</f>
        <v>14.9</v>
      </c>
      <c r="G9720" s="2">
        <f>+TablaVentas[[#This Row],[CANTIDAD]]*TablaVentas[[#This Row],[PRECIO UNITARIO]]</f>
        <v>253.3</v>
      </c>
      <c r="H9720" s="1">
        <f t="shared" ca="1" si="151"/>
        <v>0.10555272252460517</v>
      </c>
      <c r="I9720" s="2">
        <f ca="1">+TablaVentas[[#This Row],[VENTAL TOTAL]]-TablaVentas[[#This Row],[VENTAL TOTAL]]*TablaVentas[[#This Row],[DESCUENTO]]</f>
        <v>226.56349538451752</v>
      </c>
      <c r="J9720" s="2">
        <f ca="1">0.18*TablaVentas[[#This Row],[SUBTOTAL]]</f>
        <v>40.781429169213155</v>
      </c>
      <c r="K9720" s="2">
        <f ca="1">+TablaVentas[[#This Row],[SUBTOTAL]]+TablaVentas[[#This Row],[IGV]]</f>
        <v>267.34492455373066</v>
      </c>
    </row>
    <row r="9721" spans="1:11" x14ac:dyDescent="0.25">
      <c r="A9721" t="s">
        <v>9730</v>
      </c>
      <c r="B9721" s="6">
        <v>45301</v>
      </c>
      <c r="C9721" t="s">
        <v>10013</v>
      </c>
      <c r="D9721" t="s">
        <v>10022</v>
      </c>
      <c r="E9721">
        <v>13</v>
      </c>
      <c r="F9721">
        <f>+_xlfn.XLOOKUP(TablaVentas[[#This Row],[PRODUCTO FINANCIERO]],TablaPrecios[PRODUCTO FINANCIERO],TablaPrecios[PRECIO UNIT],0)</f>
        <v>20.9</v>
      </c>
      <c r="G9721" s="2">
        <f>+TablaVentas[[#This Row],[CANTIDAD]]*TablaVentas[[#This Row],[PRECIO UNITARIO]]</f>
        <v>271.7</v>
      </c>
      <c r="H9721" s="1">
        <f t="shared" ca="1" si="151"/>
        <v>0.14619561156428099</v>
      </c>
      <c r="I9721" s="2">
        <f ca="1">+TablaVentas[[#This Row],[VENTAL TOTAL]]-TablaVentas[[#This Row],[VENTAL TOTAL]]*TablaVentas[[#This Row],[DESCUENTO]]</f>
        <v>231.97865233798484</v>
      </c>
      <c r="J9721" s="2">
        <f ca="1">0.18*TablaVentas[[#This Row],[SUBTOTAL]]</f>
        <v>41.756157420837269</v>
      </c>
      <c r="K9721" s="2">
        <f ca="1">+TablaVentas[[#This Row],[SUBTOTAL]]+TablaVentas[[#This Row],[IGV]]</f>
        <v>273.73480975882211</v>
      </c>
    </row>
    <row r="9722" spans="1:11" x14ac:dyDescent="0.25">
      <c r="A9722" t="s">
        <v>9731</v>
      </c>
      <c r="B9722" s="6">
        <v>46245</v>
      </c>
      <c r="C9722" t="s">
        <v>10016</v>
      </c>
      <c r="D9722" t="s">
        <v>10018</v>
      </c>
      <c r="E9722">
        <v>4</v>
      </c>
      <c r="F9722">
        <f>+_xlfn.XLOOKUP(TablaVentas[[#This Row],[PRODUCTO FINANCIERO]],TablaPrecios[PRODUCTO FINANCIERO],TablaPrecios[PRECIO UNIT],0)</f>
        <v>14.9</v>
      </c>
      <c r="G9722" s="2">
        <f>+TablaVentas[[#This Row],[CANTIDAD]]*TablaVentas[[#This Row],[PRECIO UNITARIO]]</f>
        <v>59.6</v>
      </c>
      <c r="H9722" s="1">
        <f t="shared" ca="1" si="151"/>
        <v>0.10179103223494929</v>
      </c>
      <c r="I9722" s="2">
        <f ca="1">+TablaVentas[[#This Row],[VENTAL TOTAL]]-TablaVentas[[#This Row],[VENTAL TOTAL]]*TablaVentas[[#This Row],[DESCUENTO]]</f>
        <v>53.533254478797026</v>
      </c>
      <c r="J9722" s="2">
        <f ca="1">0.18*TablaVentas[[#This Row],[SUBTOTAL]]</f>
        <v>9.6359858061834647</v>
      </c>
      <c r="K9722" s="2">
        <f ca="1">+TablaVentas[[#This Row],[SUBTOTAL]]+TablaVentas[[#This Row],[IGV]]</f>
        <v>63.169240284980489</v>
      </c>
    </row>
    <row r="9723" spans="1:11" x14ac:dyDescent="0.25">
      <c r="A9723" t="s">
        <v>9732</v>
      </c>
      <c r="B9723" s="6">
        <v>45376</v>
      </c>
      <c r="C9723" t="s">
        <v>10012</v>
      </c>
      <c r="D9723" t="s">
        <v>10019</v>
      </c>
      <c r="E9723">
        <v>13</v>
      </c>
      <c r="F9723">
        <f>+_xlfn.XLOOKUP(TablaVentas[[#This Row],[PRODUCTO FINANCIERO]],TablaPrecios[PRODUCTO FINANCIERO],TablaPrecios[PRECIO UNIT],0)</f>
        <v>9.9</v>
      </c>
      <c r="G9723" s="2">
        <f>+TablaVentas[[#This Row],[CANTIDAD]]*TablaVentas[[#This Row],[PRECIO UNITARIO]]</f>
        <v>128.70000000000002</v>
      </c>
      <c r="H9723" s="1">
        <f t="shared" ca="1" si="151"/>
        <v>0.14585863234633617</v>
      </c>
      <c r="I9723" s="2">
        <f ca="1">+TablaVentas[[#This Row],[VENTAL TOTAL]]-TablaVentas[[#This Row],[VENTAL TOTAL]]*TablaVentas[[#This Row],[DESCUENTO]]</f>
        <v>109.92799401702655</v>
      </c>
      <c r="J9723" s="2">
        <f ca="1">0.18*TablaVentas[[#This Row],[SUBTOTAL]]</f>
        <v>19.787038923064777</v>
      </c>
      <c r="K9723" s="2">
        <f ca="1">+TablaVentas[[#This Row],[SUBTOTAL]]+TablaVentas[[#This Row],[IGV]]</f>
        <v>129.71503294009133</v>
      </c>
    </row>
    <row r="9724" spans="1:11" x14ac:dyDescent="0.25">
      <c r="A9724" t="s">
        <v>9733</v>
      </c>
      <c r="B9724" s="6">
        <v>45365</v>
      </c>
      <c r="C9724" t="s">
        <v>10014</v>
      </c>
      <c r="D9724" t="s">
        <v>10018</v>
      </c>
      <c r="E9724">
        <v>16</v>
      </c>
      <c r="F9724">
        <f>+_xlfn.XLOOKUP(TablaVentas[[#This Row],[PRODUCTO FINANCIERO]],TablaPrecios[PRODUCTO FINANCIERO],TablaPrecios[PRECIO UNIT],0)</f>
        <v>14.9</v>
      </c>
      <c r="G9724" s="2">
        <f>+TablaVentas[[#This Row],[CANTIDAD]]*TablaVentas[[#This Row],[PRECIO UNITARIO]]</f>
        <v>238.4</v>
      </c>
      <c r="H9724" s="1">
        <f t="shared" ca="1" si="151"/>
        <v>0.19167037604681234</v>
      </c>
      <c r="I9724" s="2">
        <f ca="1">+TablaVentas[[#This Row],[VENTAL TOTAL]]-TablaVentas[[#This Row],[VENTAL TOTAL]]*TablaVentas[[#This Row],[DESCUENTO]]</f>
        <v>192.70578235043996</v>
      </c>
      <c r="J9724" s="2">
        <f ca="1">0.18*TablaVentas[[#This Row],[SUBTOTAL]]</f>
        <v>34.687040823079194</v>
      </c>
      <c r="K9724" s="2">
        <f ca="1">+TablaVentas[[#This Row],[SUBTOTAL]]+TablaVentas[[#This Row],[IGV]]</f>
        <v>227.39282317351916</v>
      </c>
    </row>
    <row r="9725" spans="1:11" x14ac:dyDescent="0.25">
      <c r="A9725" t="s">
        <v>9734</v>
      </c>
      <c r="B9725" s="6">
        <v>46206</v>
      </c>
      <c r="C9725" t="s">
        <v>10012</v>
      </c>
      <c r="D9725" t="s">
        <v>10019</v>
      </c>
      <c r="E9725">
        <v>20</v>
      </c>
      <c r="F9725">
        <f>+_xlfn.XLOOKUP(TablaVentas[[#This Row],[PRODUCTO FINANCIERO]],TablaPrecios[PRODUCTO FINANCIERO],TablaPrecios[PRECIO UNIT],0)</f>
        <v>9.9</v>
      </c>
      <c r="G9725" s="2">
        <f>+TablaVentas[[#This Row],[CANTIDAD]]*TablaVentas[[#This Row],[PRECIO UNITARIO]]</f>
        <v>198</v>
      </c>
      <c r="H9725" s="1">
        <f t="shared" ca="1" si="151"/>
        <v>0.19466782623673548</v>
      </c>
      <c r="I9725" s="2">
        <f ca="1">+TablaVentas[[#This Row],[VENTAL TOTAL]]-TablaVentas[[#This Row],[VENTAL TOTAL]]*TablaVentas[[#This Row],[DESCUENTO]]</f>
        <v>159.45577040512637</v>
      </c>
      <c r="J9725" s="2">
        <f ca="1">0.18*TablaVentas[[#This Row],[SUBTOTAL]]</f>
        <v>28.702038672922747</v>
      </c>
      <c r="K9725" s="2">
        <f ca="1">+TablaVentas[[#This Row],[SUBTOTAL]]+TablaVentas[[#This Row],[IGV]]</f>
        <v>188.15780907804913</v>
      </c>
    </row>
    <row r="9726" spans="1:11" x14ac:dyDescent="0.25">
      <c r="A9726" t="s">
        <v>9735</v>
      </c>
      <c r="B9726" s="6">
        <v>45523</v>
      </c>
      <c r="C9726" t="s">
        <v>10013</v>
      </c>
      <c r="D9726" t="s">
        <v>10018</v>
      </c>
      <c r="E9726">
        <v>17</v>
      </c>
      <c r="F9726">
        <f>+_xlfn.XLOOKUP(TablaVentas[[#This Row],[PRODUCTO FINANCIERO]],TablaPrecios[PRODUCTO FINANCIERO],TablaPrecios[PRECIO UNIT],0)</f>
        <v>14.9</v>
      </c>
      <c r="G9726" s="2">
        <f>+TablaVentas[[#This Row],[CANTIDAD]]*TablaVentas[[#This Row],[PRECIO UNITARIO]]</f>
        <v>253.3</v>
      </c>
      <c r="H9726" s="1">
        <f t="shared" ca="1" si="151"/>
        <v>0.15432754492807532</v>
      </c>
      <c r="I9726" s="2">
        <f ca="1">+TablaVentas[[#This Row],[VENTAL TOTAL]]-TablaVentas[[#This Row],[VENTAL TOTAL]]*TablaVentas[[#This Row],[DESCUENTO]]</f>
        <v>214.20883286971852</v>
      </c>
      <c r="J9726" s="2">
        <f ca="1">0.18*TablaVentas[[#This Row],[SUBTOTAL]]</f>
        <v>38.557589916549333</v>
      </c>
      <c r="K9726" s="2">
        <f ca="1">+TablaVentas[[#This Row],[SUBTOTAL]]+TablaVentas[[#This Row],[IGV]]</f>
        <v>252.76642278626787</v>
      </c>
    </row>
    <row r="9727" spans="1:11" x14ac:dyDescent="0.25">
      <c r="A9727" t="s">
        <v>9736</v>
      </c>
      <c r="B9727" s="6">
        <v>46059</v>
      </c>
      <c r="C9727" t="s">
        <v>10012</v>
      </c>
      <c r="D9727" t="s">
        <v>10017</v>
      </c>
      <c r="E9727">
        <v>15</v>
      </c>
      <c r="F9727">
        <f>+_xlfn.XLOOKUP(TablaVentas[[#This Row],[PRODUCTO FINANCIERO]],TablaPrecios[PRODUCTO FINANCIERO],TablaPrecios[PRECIO UNIT],0)</f>
        <v>9.9</v>
      </c>
      <c r="G9727" s="2">
        <f>+TablaVentas[[#This Row],[CANTIDAD]]*TablaVentas[[#This Row],[PRECIO UNITARIO]]</f>
        <v>148.5</v>
      </c>
      <c r="H9727" s="1">
        <f t="shared" ca="1" si="151"/>
        <v>0.15748613369330638</v>
      </c>
      <c r="I9727" s="2">
        <f ca="1">+TablaVentas[[#This Row],[VENTAL TOTAL]]-TablaVentas[[#This Row],[VENTAL TOTAL]]*TablaVentas[[#This Row],[DESCUENTO]]</f>
        <v>125.113309146544</v>
      </c>
      <c r="J9727" s="2">
        <f ca="1">0.18*TablaVentas[[#This Row],[SUBTOTAL]]</f>
        <v>22.520395646377917</v>
      </c>
      <c r="K9727" s="2">
        <f ca="1">+TablaVentas[[#This Row],[SUBTOTAL]]+TablaVentas[[#This Row],[IGV]]</f>
        <v>147.63370479292192</v>
      </c>
    </row>
    <row r="9728" spans="1:11" x14ac:dyDescent="0.25">
      <c r="A9728" t="s">
        <v>9737</v>
      </c>
      <c r="B9728" s="6">
        <v>45850</v>
      </c>
      <c r="C9728" t="s">
        <v>10015</v>
      </c>
      <c r="D9728" t="s">
        <v>10019</v>
      </c>
      <c r="E9728">
        <v>4</v>
      </c>
      <c r="F9728">
        <f>+_xlfn.XLOOKUP(TablaVentas[[#This Row],[PRODUCTO FINANCIERO]],TablaPrecios[PRODUCTO FINANCIERO],TablaPrecios[PRECIO UNIT],0)</f>
        <v>9.9</v>
      </c>
      <c r="G9728" s="2">
        <f>+TablaVentas[[#This Row],[CANTIDAD]]*TablaVentas[[#This Row],[PRECIO UNITARIO]]</f>
        <v>39.6</v>
      </c>
      <c r="H9728" s="1">
        <f t="shared" ca="1" si="151"/>
        <v>0.17619631321319254</v>
      </c>
      <c r="I9728" s="2">
        <f ca="1">+TablaVentas[[#This Row],[VENTAL TOTAL]]-TablaVentas[[#This Row],[VENTAL TOTAL]]*TablaVentas[[#This Row],[DESCUENTO]]</f>
        <v>32.622625996757577</v>
      </c>
      <c r="J9728" s="2">
        <f ca="1">0.18*TablaVentas[[#This Row],[SUBTOTAL]]</f>
        <v>5.8720726794163633</v>
      </c>
      <c r="K9728" s="2">
        <f ca="1">+TablaVentas[[#This Row],[SUBTOTAL]]+TablaVentas[[#This Row],[IGV]]</f>
        <v>38.49469867617394</v>
      </c>
    </row>
    <row r="9729" spans="1:11" x14ac:dyDescent="0.25">
      <c r="A9729" t="s">
        <v>9738</v>
      </c>
      <c r="B9729" s="6">
        <v>45499</v>
      </c>
      <c r="C9729" t="s">
        <v>10011</v>
      </c>
      <c r="D9729" t="s">
        <v>10019</v>
      </c>
      <c r="E9729">
        <v>9</v>
      </c>
      <c r="F9729">
        <f>+_xlfn.XLOOKUP(TablaVentas[[#This Row],[PRODUCTO FINANCIERO]],TablaPrecios[PRODUCTO FINANCIERO],TablaPrecios[PRECIO UNIT],0)</f>
        <v>9.9</v>
      </c>
      <c r="G9729" s="2">
        <f>+TablaVentas[[#This Row],[CANTIDAD]]*TablaVentas[[#This Row],[PRECIO UNITARIO]]</f>
        <v>89.100000000000009</v>
      </c>
      <c r="H9729" s="1">
        <f t="shared" ca="1" si="151"/>
        <v>0.14485707846845522</v>
      </c>
      <c r="I9729" s="2">
        <f ca="1">+TablaVentas[[#This Row],[VENTAL TOTAL]]-TablaVentas[[#This Row],[VENTAL TOTAL]]*TablaVentas[[#This Row],[DESCUENTO]]</f>
        <v>76.193234308460646</v>
      </c>
      <c r="J9729" s="2">
        <f ca="1">0.18*TablaVentas[[#This Row],[SUBTOTAL]]</f>
        <v>13.714782175522915</v>
      </c>
      <c r="K9729" s="2">
        <f ca="1">+TablaVentas[[#This Row],[SUBTOTAL]]+TablaVentas[[#This Row],[IGV]]</f>
        <v>89.908016483983559</v>
      </c>
    </row>
    <row r="9730" spans="1:11" x14ac:dyDescent="0.25">
      <c r="A9730" t="s">
        <v>9739</v>
      </c>
      <c r="B9730" s="6">
        <v>45641</v>
      </c>
      <c r="C9730" t="s">
        <v>10013</v>
      </c>
      <c r="D9730" t="s">
        <v>10020</v>
      </c>
      <c r="E9730">
        <v>9</v>
      </c>
      <c r="F9730">
        <f>+_xlfn.XLOOKUP(TablaVentas[[#This Row],[PRODUCTO FINANCIERO]],TablaPrecios[PRODUCTO FINANCIERO],TablaPrecios[PRECIO UNIT],0)</f>
        <v>14.9</v>
      </c>
      <c r="G9730" s="2">
        <f>+TablaVentas[[#This Row],[CANTIDAD]]*TablaVentas[[#This Row],[PRECIO UNITARIO]]</f>
        <v>134.1</v>
      </c>
      <c r="H9730" s="1">
        <f t="shared" ref="H9730:H9793" ca="1" si="152">+RAND()*0.1+0.1</f>
        <v>0.12639472502253374</v>
      </c>
      <c r="I9730" s="2">
        <f ca="1">+TablaVentas[[#This Row],[VENTAL TOTAL]]-TablaVentas[[#This Row],[VENTAL TOTAL]]*TablaVentas[[#This Row],[DESCUENTO]]</f>
        <v>117.15046737447823</v>
      </c>
      <c r="J9730" s="2">
        <f ca="1">0.18*TablaVentas[[#This Row],[SUBTOTAL]]</f>
        <v>21.087084127406079</v>
      </c>
      <c r="K9730" s="2">
        <f ca="1">+TablaVentas[[#This Row],[SUBTOTAL]]+TablaVentas[[#This Row],[IGV]]</f>
        <v>138.2375515018843</v>
      </c>
    </row>
    <row r="9731" spans="1:11" x14ac:dyDescent="0.25">
      <c r="A9731" t="s">
        <v>9740</v>
      </c>
      <c r="B9731" s="6">
        <v>45788</v>
      </c>
      <c r="C9731" t="s">
        <v>10015</v>
      </c>
      <c r="D9731" t="s">
        <v>10017</v>
      </c>
      <c r="E9731">
        <v>10</v>
      </c>
      <c r="F9731">
        <f>+_xlfn.XLOOKUP(TablaVentas[[#This Row],[PRODUCTO FINANCIERO]],TablaPrecios[PRODUCTO FINANCIERO],TablaPrecios[PRECIO UNIT],0)</f>
        <v>9.9</v>
      </c>
      <c r="G9731" s="2">
        <f>+TablaVentas[[#This Row],[CANTIDAD]]*TablaVentas[[#This Row],[PRECIO UNITARIO]]</f>
        <v>99</v>
      </c>
      <c r="H9731" s="1">
        <f t="shared" ca="1" si="152"/>
        <v>0.12484638382034302</v>
      </c>
      <c r="I9731" s="2">
        <f ca="1">+TablaVentas[[#This Row],[VENTAL TOTAL]]-TablaVentas[[#This Row],[VENTAL TOTAL]]*TablaVentas[[#This Row],[DESCUENTO]]</f>
        <v>86.640208001786036</v>
      </c>
      <c r="J9731" s="2">
        <f ca="1">0.18*TablaVentas[[#This Row],[SUBTOTAL]]</f>
        <v>15.595237440321485</v>
      </c>
      <c r="K9731" s="2">
        <f ca="1">+TablaVentas[[#This Row],[SUBTOTAL]]+TablaVentas[[#This Row],[IGV]]</f>
        <v>102.23544544210752</v>
      </c>
    </row>
    <row r="9732" spans="1:11" x14ac:dyDescent="0.25">
      <c r="A9732" t="s">
        <v>9741</v>
      </c>
      <c r="B9732" s="6">
        <v>46080</v>
      </c>
      <c r="C9732" t="s">
        <v>10014</v>
      </c>
      <c r="D9732" t="s">
        <v>10022</v>
      </c>
      <c r="E9732">
        <v>18</v>
      </c>
      <c r="F9732">
        <f>+_xlfn.XLOOKUP(TablaVentas[[#This Row],[PRODUCTO FINANCIERO]],TablaPrecios[PRODUCTO FINANCIERO],TablaPrecios[PRECIO UNIT],0)</f>
        <v>20.9</v>
      </c>
      <c r="G9732" s="2">
        <f>+TablaVentas[[#This Row],[CANTIDAD]]*TablaVentas[[#This Row],[PRECIO UNITARIO]]</f>
        <v>376.2</v>
      </c>
      <c r="H9732" s="1">
        <f t="shared" ca="1" si="152"/>
        <v>0.10681230384204887</v>
      </c>
      <c r="I9732" s="2">
        <f ca="1">+TablaVentas[[#This Row],[VENTAL TOTAL]]-TablaVentas[[#This Row],[VENTAL TOTAL]]*TablaVentas[[#This Row],[DESCUENTO]]</f>
        <v>336.01721129462123</v>
      </c>
      <c r="J9732" s="2">
        <f ca="1">0.18*TablaVentas[[#This Row],[SUBTOTAL]]</f>
        <v>60.483098033031823</v>
      </c>
      <c r="K9732" s="2">
        <f ca="1">+TablaVentas[[#This Row],[SUBTOTAL]]+TablaVentas[[#This Row],[IGV]]</f>
        <v>396.50030932765304</v>
      </c>
    </row>
    <row r="9733" spans="1:11" x14ac:dyDescent="0.25">
      <c r="A9733" t="s">
        <v>9742</v>
      </c>
      <c r="B9733" s="6">
        <v>45709</v>
      </c>
      <c r="C9733" t="s">
        <v>10015</v>
      </c>
      <c r="D9733" t="s">
        <v>10020</v>
      </c>
      <c r="E9733">
        <v>7</v>
      </c>
      <c r="F9733">
        <f>+_xlfn.XLOOKUP(TablaVentas[[#This Row],[PRODUCTO FINANCIERO]],TablaPrecios[PRODUCTO FINANCIERO],TablaPrecios[PRECIO UNIT],0)</f>
        <v>14.9</v>
      </c>
      <c r="G9733" s="2">
        <f>+TablaVentas[[#This Row],[CANTIDAD]]*TablaVentas[[#This Row],[PRECIO UNITARIO]]</f>
        <v>104.3</v>
      </c>
      <c r="H9733" s="1">
        <f t="shared" ca="1" si="152"/>
        <v>0.13460738291809579</v>
      </c>
      <c r="I9733" s="2">
        <f ca="1">+TablaVentas[[#This Row],[VENTAL TOTAL]]-TablaVentas[[#This Row],[VENTAL TOTAL]]*TablaVentas[[#This Row],[DESCUENTO]]</f>
        <v>90.260449961642607</v>
      </c>
      <c r="J9733" s="2">
        <f ca="1">0.18*TablaVentas[[#This Row],[SUBTOTAL]]</f>
        <v>16.246880993095669</v>
      </c>
      <c r="K9733" s="2">
        <f ca="1">+TablaVentas[[#This Row],[SUBTOTAL]]+TablaVentas[[#This Row],[IGV]]</f>
        <v>106.50733095473828</v>
      </c>
    </row>
    <row r="9734" spans="1:11" x14ac:dyDescent="0.25">
      <c r="A9734" t="s">
        <v>9743</v>
      </c>
      <c r="B9734" s="6">
        <v>45994</v>
      </c>
      <c r="C9734" t="s">
        <v>10016</v>
      </c>
      <c r="D9734" t="s">
        <v>10022</v>
      </c>
      <c r="E9734">
        <v>14</v>
      </c>
      <c r="F9734">
        <f>+_xlfn.XLOOKUP(TablaVentas[[#This Row],[PRODUCTO FINANCIERO]],TablaPrecios[PRODUCTO FINANCIERO],TablaPrecios[PRECIO UNIT],0)</f>
        <v>20.9</v>
      </c>
      <c r="G9734" s="2">
        <f>+TablaVentas[[#This Row],[CANTIDAD]]*TablaVentas[[#This Row],[PRECIO UNITARIO]]</f>
        <v>292.59999999999997</v>
      </c>
      <c r="H9734" s="1">
        <f t="shared" ca="1" si="152"/>
        <v>0.16749142959667113</v>
      </c>
      <c r="I9734" s="2">
        <f ca="1">+TablaVentas[[#This Row],[VENTAL TOTAL]]-TablaVentas[[#This Row],[VENTAL TOTAL]]*TablaVentas[[#This Row],[DESCUENTO]]</f>
        <v>243.59200770001399</v>
      </c>
      <c r="J9734" s="2">
        <f ca="1">0.18*TablaVentas[[#This Row],[SUBTOTAL]]</f>
        <v>43.84656138600252</v>
      </c>
      <c r="K9734" s="2">
        <f ca="1">+TablaVentas[[#This Row],[SUBTOTAL]]+TablaVentas[[#This Row],[IGV]]</f>
        <v>287.43856908601651</v>
      </c>
    </row>
    <row r="9735" spans="1:11" x14ac:dyDescent="0.25">
      <c r="A9735" t="s">
        <v>9744</v>
      </c>
      <c r="B9735" s="6">
        <v>45725</v>
      </c>
      <c r="C9735" t="s">
        <v>10012</v>
      </c>
      <c r="D9735" t="s">
        <v>10017</v>
      </c>
      <c r="E9735">
        <v>19</v>
      </c>
      <c r="F9735">
        <f>+_xlfn.XLOOKUP(TablaVentas[[#This Row],[PRODUCTO FINANCIERO]],TablaPrecios[PRODUCTO FINANCIERO],TablaPrecios[PRECIO UNIT],0)</f>
        <v>9.9</v>
      </c>
      <c r="G9735" s="2">
        <f>+TablaVentas[[#This Row],[CANTIDAD]]*TablaVentas[[#This Row],[PRECIO UNITARIO]]</f>
        <v>188.1</v>
      </c>
      <c r="H9735" s="1">
        <f t="shared" ca="1" si="152"/>
        <v>0.15330520727037777</v>
      </c>
      <c r="I9735" s="2">
        <f ca="1">+TablaVentas[[#This Row],[VENTAL TOTAL]]-TablaVentas[[#This Row],[VENTAL TOTAL]]*TablaVentas[[#This Row],[DESCUENTO]]</f>
        <v>159.26329051244193</v>
      </c>
      <c r="J9735" s="2">
        <f ca="1">0.18*TablaVentas[[#This Row],[SUBTOTAL]]</f>
        <v>28.667392292239544</v>
      </c>
      <c r="K9735" s="2">
        <f ca="1">+TablaVentas[[#This Row],[SUBTOTAL]]+TablaVentas[[#This Row],[IGV]]</f>
        <v>187.93068280468148</v>
      </c>
    </row>
    <row r="9736" spans="1:11" x14ac:dyDescent="0.25">
      <c r="A9736" t="s">
        <v>9745</v>
      </c>
      <c r="B9736" s="6">
        <v>45335</v>
      </c>
      <c r="C9736" t="s">
        <v>10012</v>
      </c>
      <c r="D9736" t="s">
        <v>10019</v>
      </c>
      <c r="E9736">
        <v>9</v>
      </c>
      <c r="F9736">
        <f>+_xlfn.XLOOKUP(TablaVentas[[#This Row],[PRODUCTO FINANCIERO]],TablaPrecios[PRODUCTO FINANCIERO],TablaPrecios[PRECIO UNIT],0)</f>
        <v>9.9</v>
      </c>
      <c r="G9736" s="2">
        <f>+TablaVentas[[#This Row],[CANTIDAD]]*TablaVentas[[#This Row],[PRECIO UNITARIO]]</f>
        <v>89.100000000000009</v>
      </c>
      <c r="H9736" s="1">
        <f t="shared" ca="1" si="152"/>
        <v>0.15803536556368086</v>
      </c>
      <c r="I9736" s="2">
        <f ca="1">+TablaVentas[[#This Row],[VENTAL TOTAL]]-TablaVentas[[#This Row],[VENTAL TOTAL]]*TablaVentas[[#This Row],[DESCUENTO]]</f>
        <v>75.01904892827605</v>
      </c>
      <c r="J9736" s="2">
        <f ca="1">0.18*TablaVentas[[#This Row],[SUBTOTAL]]</f>
        <v>13.503428807089689</v>
      </c>
      <c r="K9736" s="2">
        <f ca="1">+TablaVentas[[#This Row],[SUBTOTAL]]+TablaVentas[[#This Row],[IGV]]</f>
        <v>88.52247773536574</v>
      </c>
    </row>
    <row r="9737" spans="1:11" x14ac:dyDescent="0.25">
      <c r="A9737" t="s">
        <v>9746</v>
      </c>
      <c r="B9737" s="6">
        <v>45432</v>
      </c>
      <c r="C9737" t="s">
        <v>10012</v>
      </c>
      <c r="D9737" t="s">
        <v>10020</v>
      </c>
      <c r="E9737">
        <v>10</v>
      </c>
      <c r="F9737">
        <f>+_xlfn.XLOOKUP(TablaVentas[[#This Row],[PRODUCTO FINANCIERO]],TablaPrecios[PRODUCTO FINANCIERO],TablaPrecios[PRECIO UNIT],0)</f>
        <v>14.9</v>
      </c>
      <c r="G9737" s="2">
        <f>+TablaVentas[[#This Row],[CANTIDAD]]*TablaVentas[[#This Row],[PRECIO UNITARIO]]</f>
        <v>149</v>
      </c>
      <c r="H9737" s="1">
        <f t="shared" ca="1" si="152"/>
        <v>0.16322970934400838</v>
      </c>
      <c r="I9737" s="2">
        <f ca="1">+TablaVentas[[#This Row],[VENTAL TOTAL]]-TablaVentas[[#This Row],[VENTAL TOTAL]]*TablaVentas[[#This Row],[DESCUENTO]]</f>
        <v>124.67877330774274</v>
      </c>
      <c r="J9737" s="2">
        <f ca="1">0.18*TablaVentas[[#This Row],[SUBTOTAL]]</f>
        <v>22.442179195393692</v>
      </c>
      <c r="K9737" s="2">
        <f ca="1">+TablaVentas[[#This Row],[SUBTOTAL]]+TablaVentas[[#This Row],[IGV]]</f>
        <v>147.12095250313644</v>
      </c>
    </row>
    <row r="9738" spans="1:11" x14ac:dyDescent="0.25">
      <c r="A9738" t="s">
        <v>9747</v>
      </c>
      <c r="B9738" s="6">
        <v>45928</v>
      </c>
      <c r="C9738" t="s">
        <v>10013</v>
      </c>
      <c r="D9738" t="s">
        <v>10022</v>
      </c>
      <c r="E9738">
        <v>14</v>
      </c>
      <c r="F9738">
        <f>+_xlfn.XLOOKUP(TablaVentas[[#This Row],[PRODUCTO FINANCIERO]],TablaPrecios[PRODUCTO FINANCIERO],TablaPrecios[PRECIO UNIT],0)</f>
        <v>20.9</v>
      </c>
      <c r="G9738" s="2">
        <f>+TablaVentas[[#This Row],[CANTIDAD]]*TablaVentas[[#This Row],[PRECIO UNITARIO]]</f>
        <v>292.59999999999997</v>
      </c>
      <c r="H9738" s="1">
        <f t="shared" ca="1" si="152"/>
        <v>0.16089052095955608</v>
      </c>
      <c r="I9738" s="2">
        <f ca="1">+TablaVentas[[#This Row],[VENTAL TOTAL]]-TablaVentas[[#This Row],[VENTAL TOTAL]]*TablaVentas[[#This Row],[DESCUENTO]]</f>
        <v>245.52343356723387</v>
      </c>
      <c r="J9738" s="2">
        <f ca="1">0.18*TablaVentas[[#This Row],[SUBTOTAL]]</f>
        <v>44.194218042102094</v>
      </c>
      <c r="K9738" s="2">
        <f ca="1">+TablaVentas[[#This Row],[SUBTOTAL]]+TablaVentas[[#This Row],[IGV]]</f>
        <v>289.71765160933597</v>
      </c>
    </row>
    <row r="9739" spans="1:11" x14ac:dyDescent="0.25">
      <c r="A9739" t="s">
        <v>9748</v>
      </c>
      <c r="B9739" s="6">
        <v>46160</v>
      </c>
      <c r="C9739" t="s">
        <v>10012</v>
      </c>
      <c r="D9739" t="s">
        <v>10018</v>
      </c>
      <c r="E9739">
        <v>6</v>
      </c>
      <c r="F9739">
        <f>+_xlfn.XLOOKUP(TablaVentas[[#This Row],[PRODUCTO FINANCIERO]],TablaPrecios[PRODUCTO FINANCIERO],TablaPrecios[PRECIO UNIT],0)</f>
        <v>14.9</v>
      </c>
      <c r="G9739" s="2">
        <f>+TablaVentas[[#This Row],[CANTIDAD]]*TablaVentas[[#This Row],[PRECIO UNITARIO]]</f>
        <v>89.4</v>
      </c>
      <c r="H9739" s="1">
        <f t="shared" ca="1" si="152"/>
        <v>0.15212876578784765</v>
      </c>
      <c r="I9739" s="2">
        <f ca="1">+TablaVentas[[#This Row],[VENTAL TOTAL]]-TablaVentas[[#This Row],[VENTAL TOTAL]]*TablaVentas[[#This Row],[DESCUENTO]]</f>
        <v>75.799688338566426</v>
      </c>
      <c r="J9739" s="2">
        <f ca="1">0.18*TablaVentas[[#This Row],[SUBTOTAL]]</f>
        <v>13.643943900941956</v>
      </c>
      <c r="K9739" s="2">
        <f ca="1">+TablaVentas[[#This Row],[SUBTOTAL]]+TablaVentas[[#This Row],[IGV]]</f>
        <v>89.443632239508389</v>
      </c>
    </row>
    <row r="9740" spans="1:11" x14ac:dyDescent="0.25">
      <c r="A9740" t="s">
        <v>9749</v>
      </c>
      <c r="B9740" s="6">
        <v>45377</v>
      </c>
      <c r="C9740" t="s">
        <v>10016</v>
      </c>
      <c r="D9740" t="s">
        <v>10022</v>
      </c>
      <c r="E9740">
        <v>12</v>
      </c>
      <c r="F9740">
        <f>+_xlfn.XLOOKUP(TablaVentas[[#This Row],[PRODUCTO FINANCIERO]],TablaPrecios[PRODUCTO FINANCIERO],TablaPrecios[PRECIO UNIT],0)</f>
        <v>20.9</v>
      </c>
      <c r="G9740" s="2">
        <f>+TablaVentas[[#This Row],[CANTIDAD]]*TablaVentas[[#This Row],[PRECIO UNITARIO]]</f>
        <v>250.79999999999998</v>
      </c>
      <c r="H9740" s="1">
        <f t="shared" ca="1" si="152"/>
        <v>0.16009160619062845</v>
      </c>
      <c r="I9740" s="2">
        <f ca="1">+TablaVentas[[#This Row],[VENTAL TOTAL]]-TablaVentas[[#This Row],[VENTAL TOTAL]]*TablaVentas[[#This Row],[DESCUENTO]]</f>
        <v>210.64902516739036</v>
      </c>
      <c r="J9740" s="2">
        <f ca="1">0.18*TablaVentas[[#This Row],[SUBTOTAL]]</f>
        <v>37.916824530130263</v>
      </c>
      <c r="K9740" s="2">
        <f ca="1">+TablaVentas[[#This Row],[SUBTOTAL]]+TablaVentas[[#This Row],[IGV]]</f>
        <v>248.56584969752063</v>
      </c>
    </row>
    <row r="9741" spans="1:11" x14ac:dyDescent="0.25">
      <c r="A9741" t="s">
        <v>9750</v>
      </c>
      <c r="B9741" s="6">
        <v>46286</v>
      </c>
      <c r="C9741" t="s">
        <v>10013</v>
      </c>
      <c r="D9741" t="s">
        <v>10018</v>
      </c>
      <c r="E9741">
        <v>6</v>
      </c>
      <c r="F9741">
        <f>+_xlfn.XLOOKUP(TablaVentas[[#This Row],[PRODUCTO FINANCIERO]],TablaPrecios[PRODUCTO FINANCIERO],TablaPrecios[PRECIO UNIT],0)</f>
        <v>14.9</v>
      </c>
      <c r="G9741" s="2">
        <f>+TablaVentas[[#This Row],[CANTIDAD]]*TablaVentas[[#This Row],[PRECIO UNITARIO]]</f>
        <v>89.4</v>
      </c>
      <c r="H9741" s="1">
        <f t="shared" ca="1" si="152"/>
        <v>0.18576991739334139</v>
      </c>
      <c r="I9741" s="2">
        <f ca="1">+TablaVentas[[#This Row],[VENTAL TOTAL]]-TablaVentas[[#This Row],[VENTAL TOTAL]]*TablaVentas[[#This Row],[DESCUENTO]]</f>
        <v>72.79216938503528</v>
      </c>
      <c r="J9741" s="2">
        <f ca="1">0.18*TablaVentas[[#This Row],[SUBTOTAL]]</f>
        <v>13.102590489306349</v>
      </c>
      <c r="K9741" s="2">
        <f ca="1">+TablaVentas[[#This Row],[SUBTOTAL]]+TablaVentas[[#This Row],[IGV]]</f>
        <v>85.894759874341631</v>
      </c>
    </row>
    <row r="9742" spans="1:11" x14ac:dyDescent="0.25">
      <c r="A9742" t="s">
        <v>9751</v>
      </c>
      <c r="B9742" s="6">
        <v>45792</v>
      </c>
      <c r="C9742" t="s">
        <v>10012</v>
      </c>
      <c r="D9742" t="s">
        <v>10017</v>
      </c>
      <c r="E9742">
        <v>10</v>
      </c>
      <c r="F9742">
        <f>+_xlfn.XLOOKUP(TablaVentas[[#This Row],[PRODUCTO FINANCIERO]],TablaPrecios[PRODUCTO FINANCIERO],TablaPrecios[PRECIO UNIT],0)</f>
        <v>9.9</v>
      </c>
      <c r="G9742" s="2">
        <f>+TablaVentas[[#This Row],[CANTIDAD]]*TablaVentas[[#This Row],[PRECIO UNITARIO]]</f>
        <v>99</v>
      </c>
      <c r="H9742" s="1">
        <f t="shared" ca="1" si="152"/>
        <v>0.1328077615595544</v>
      </c>
      <c r="I9742" s="2">
        <f ca="1">+TablaVentas[[#This Row],[VENTAL TOTAL]]-TablaVentas[[#This Row],[VENTAL TOTAL]]*TablaVentas[[#This Row],[DESCUENTO]]</f>
        <v>85.852031605604111</v>
      </c>
      <c r="J9742" s="2">
        <f ca="1">0.18*TablaVentas[[#This Row],[SUBTOTAL]]</f>
        <v>15.45336568900874</v>
      </c>
      <c r="K9742" s="2">
        <f ca="1">+TablaVentas[[#This Row],[SUBTOTAL]]+TablaVentas[[#This Row],[IGV]]</f>
        <v>101.30539729461285</v>
      </c>
    </row>
    <row r="9743" spans="1:11" x14ac:dyDescent="0.25">
      <c r="A9743" t="s">
        <v>9752</v>
      </c>
      <c r="B9743" s="6">
        <v>46314</v>
      </c>
      <c r="C9743" t="s">
        <v>10013</v>
      </c>
      <c r="D9743" t="s">
        <v>10019</v>
      </c>
      <c r="E9743">
        <v>12</v>
      </c>
      <c r="F9743">
        <f>+_xlfn.XLOOKUP(TablaVentas[[#This Row],[PRODUCTO FINANCIERO]],TablaPrecios[PRODUCTO FINANCIERO],TablaPrecios[PRECIO UNIT],0)</f>
        <v>9.9</v>
      </c>
      <c r="G9743" s="2">
        <f>+TablaVentas[[#This Row],[CANTIDAD]]*TablaVentas[[#This Row],[PRECIO UNITARIO]]</f>
        <v>118.80000000000001</v>
      </c>
      <c r="H9743" s="1">
        <f t="shared" ca="1" si="152"/>
        <v>0.10756689342322173</v>
      </c>
      <c r="I9743" s="2">
        <f ca="1">+TablaVentas[[#This Row],[VENTAL TOTAL]]-TablaVentas[[#This Row],[VENTAL TOTAL]]*TablaVentas[[#This Row],[DESCUENTO]]</f>
        <v>106.02105306132127</v>
      </c>
      <c r="J9743" s="2">
        <f ca="1">0.18*TablaVentas[[#This Row],[SUBTOTAL]]</f>
        <v>19.083789551037828</v>
      </c>
      <c r="K9743" s="2">
        <f ca="1">+TablaVentas[[#This Row],[SUBTOTAL]]+TablaVentas[[#This Row],[IGV]]</f>
        <v>125.10484261235909</v>
      </c>
    </row>
    <row r="9744" spans="1:11" x14ac:dyDescent="0.25">
      <c r="A9744" t="s">
        <v>9753</v>
      </c>
      <c r="B9744" s="6">
        <v>46156</v>
      </c>
      <c r="C9744" t="s">
        <v>10013</v>
      </c>
      <c r="D9744" t="s">
        <v>10020</v>
      </c>
      <c r="E9744">
        <v>5</v>
      </c>
      <c r="F9744">
        <f>+_xlfn.XLOOKUP(TablaVentas[[#This Row],[PRODUCTO FINANCIERO]],TablaPrecios[PRODUCTO FINANCIERO],TablaPrecios[PRECIO UNIT],0)</f>
        <v>14.9</v>
      </c>
      <c r="G9744" s="2">
        <f>+TablaVentas[[#This Row],[CANTIDAD]]*TablaVentas[[#This Row],[PRECIO UNITARIO]]</f>
        <v>74.5</v>
      </c>
      <c r="H9744" s="1">
        <f t="shared" ca="1" si="152"/>
        <v>0.17020229868356315</v>
      </c>
      <c r="I9744" s="2">
        <f ca="1">+TablaVentas[[#This Row],[VENTAL TOTAL]]-TablaVentas[[#This Row],[VENTAL TOTAL]]*TablaVentas[[#This Row],[DESCUENTO]]</f>
        <v>61.819928748074545</v>
      </c>
      <c r="J9744" s="2">
        <f ca="1">0.18*TablaVentas[[#This Row],[SUBTOTAL]]</f>
        <v>11.127587174653417</v>
      </c>
      <c r="K9744" s="2">
        <f ca="1">+TablaVentas[[#This Row],[SUBTOTAL]]+TablaVentas[[#This Row],[IGV]]</f>
        <v>72.947515922727959</v>
      </c>
    </row>
    <row r="9745" spans="1:11" x14ac:dyDescent="0.25">
      <c r="A9745" t="s">
        <v>9754</v>
      </c>
      <c r="B9745" s="6">
        <v>45355</v>
      </c>
      <c r="C9745" t="s">
        <v>10014</v>
      </c>
      <c r="D9745" t="s">
        <v>10017</v>
      </c>
      <c r="E9745">
        <v>15</v>
      </c>
      <c r="F9745">
        <f>+_xlfn.XLOOKUP(TablaVentas[[#This Row],[PRODUCTO FINANCIERO]],TablaPrecios[PRODUCTO FINANCIERO],TablaPrecios[PRECIO UNIT],0)</f>
        <v>9.9</v>
      </c>
      <c r="G9745" s="2">
        <f>+TablaVentas[[#This Row],[CANTIDAD]]*TablaVentas[[#This Row],[PRECIO UNITARIO]]</f>
        <v>148.5</v>
      </c>
      <c r="H9745" s="1">
        <f t="shared" ca="1" si="152"/>
        <v>0.15152140637498174</v>
      </c>
      <c r="I9745" s="2">
        <f ca="1">+TablaVentas[[#This Row],[VENTAL TOTAL]]-TablaVentas[[#This Row],[VENTAL TOTAL]]*TablaVentas[[#This Row],[DESCUENTO]]</f>
        <v>125.99907115331521</v>
      </c>
      <c r="J9745" s="2">
        <f ca="1">0.18*TablaVentas[[#This Row],[SUBTOTAL]]</f>
        <v>22.679832807596739</v>
      </c>
      <c r="K9745" s="2">
        <f ca="1">+TablaVentas[[#This Row],[SUBTOTAL]]+TablaVentas[[#This Row],[IGV]]</f>
        <v>148.67890396091195</v>
      </c>
    </row>
    <row r="9746" spans="1:11" x14ac:dyDescent="0.25">
      <c r="A9746" t="s">
        <v>9755</v>
      </c>
      <c r="B9746" s="6">
        <v>46286</v>
      </c>
      <c r="C9746" t="s">
        <v>10016</v>
      </c>
      <c r="D9746" t="s">
        <v>10022</v>
      </c>
      <c r="E9746">
        <v>7</v>
      </c>
      <c r="F9746">
        <f>+_xlfn.XLOOKUP(TablaVentas[[#This Row],[PRODUCTO FINANCIERO]],TablaPrecios[PRODUCTO FINANCIERO],TablaPrecios[PRECIO UNIT],0)</f>
        <v>20.9</v>
      </c>
      <c r="G9746" s="2">
        <f>+TablaVentas[[#This Row],[CANTIDAD]]*TablaVentas[[#This Row],[PRECIO UNITARIO]]</f>
        <v>146.29999999999998</v>
      </c>
      <c r="H9746" s="1">
        <f t="shared" ca="1" si="152"/>
        <v>0.17218585640930628</v>
      </c>
      <c r="I9746" s="2">
        <f ca="1">+TablaVentas[[#This Row],[VENTAL TOTAL]]-TablaVentas[[#This Row],[VENTAL TOTAL]]*TablaVentas[[#This Row],[DESCUENTO]]</f>
        <v>121.10920920731847</v>
      </c>
      <c r="J9746" s="2">
        <f ca="1">0.18*TablaVentas[[#This Row],[SUBTOTAL]]</f>
        <v>21.799657657317326</v>
      </c>
      <c r="K9746" s="2">
        <f ca="1">+TablaVentas[[#This Row],[SUBTOTAL]]+TablaVentas[[#This Row],[IGV]]</f>
        <v>142.9088668646358</v>
      </c>
    </row>
    <row r="9747" spans="1:11" x14ac:dyDescent="0.25">
      <c r="A9747" t="s">
        <v>9756</v>
      </c>
      <c r="B9747" s="6">
        <v>45713</v>
      </c>
      <c r="C9747" t="s">
        <v>10012</v>
      </c>
      <c r="D9747" t="s">
        <v>10020</v>
      </c>
      <c r="E9747">
        <v>8</v>
      </c>
      <c r="F9747">
        <f>+_xlfn.XLOOKUP(TablaVentas[[#This Row],[PRODUCTO FINANCIERO]],TablaPrecios[PRODUCTO FINANCIERO],TablaPrecios[PRECIO UNIT],0)</f>
        <v>14.9</v>
      </c>
      <c r="G9747" s="2">
        <f>+TablaVentas[[#This Row],[CANTIDAD]]*TablaVentas[[#This Row],[PRECIO UNITARIO]]</f>
        <v>119.2</v>
      </c>
      <c r="H9747" s="1">
        <f t="shared" ca="1" si="152"/>
        <v>0.11855554521484146</v>
      </c>
      <c r="I9747" s="2">
        <f ca="1">+TablaVentas[[#This Row],[VENTAL TOTAL]]-TablaVentas[[#This Row],[VENTAL TOTAL]]*TablaVentas[[#This Row],[DESCUENTO]]</f>
        <v>105.06817901039091</v>
      </c>
      <c r="J9747" s="2">
        <f ca="1">0.18*TablaVentas[[#This Row],[SUBTOTAL]]</f>
        <v>18.912272221870364</v>
      </c>
      <c r="K9747" s="2">
        <f ca="1">+TablaVentas[[#This Row],[SUBTOTAL]]+TablaVentas[[#This Row],[IGV]]</f>
        <v>123.98045123226127</v>
      </c>
    </row>
    <row r="9748" spans="1:11" x14ac:dyDescent="0.25">
      <c r="A9748" t="s">
        <v>9757</v>
      </c>
      <c r="B9748" s="6">
        <v>46386</v>
      </c>
      <c r="C9748" t="s">
        <v>10014</v>
      </c>
      <c r="D9748" t="s">
        <v>10020</v>
      </c>
      <c r="E9748">
        <v>6</v>
      </c>
      <c r="F9748">
        <f>+_xlfn.XLOOKUP(TablaVentas[[#This Row],[PRODUCTO FINANCIERO]],TablaPrecios[PRODUCTO FINANCIERO],TablaPrecios[PRECIO UNIT],0)</f>
        <v>14.9</v>
      </c>
      <c r="G9748" s="2">
        <f>+TablaVentas[[#This Row],[CANTIDAD]]*TablaVentas[[#This Row],[PRECIO UNITARIO]]</f>
        <v>89.4</v>
      </c>
      <c r="H9748" s="1">
        <f t="shared" ca="1" si="152"/>
        <v>0.11270890747434348</v>
      </c>
      <c r="I9748" s="2">
        <f ca="1">+TablaVentas[[#This Row],[VENTAL TOTAL]]-TablaVentas[[#This Row],[VENTAL TOTAL]]*TablaVentas[[#This Row],[DESCUENTO]]</f>
        <v>79.323823671793704</v>
      </c>
      <c r="J9748" s="2">
        <f ca="1">0.18*TablaVentas[[#This Row],[SUBTOTAL]]</f>
        <v>14.278288260922865</v>
      </c>
      <c r="K9748" s="2">
        <f ca="1">+TablaVentas[[#This Row],[SUBTOTAL]]+TablaVentas[[#This Row],[IGV]]</f>
        <v>93.602111932716568</v>
      </c>
    </row>
    <row r="9749" spans="1:11" x14ac:dyDescent="0.25">
      <c r="A9749" t="s">
        <v>9758</v>
      </c>
      <c r="B9749" s="6">
        <v>45675</v>
      </c>
      <c r="C9749" t="s">
        <v>10011</v>
      </c>
      <c r="D9749" t="s">
        <v>10020</v>
      </c>
      <c r="E9749">
        <v>18</v>
      </c>
      <c r="F9749">
        <f>+_xlfn.XLOOKUP(TablaVentas[[#This Row],[PRODUCTO FINANCIERO]],TablaPrecios[PRODUCTO FINANCIERO],TablaPrecios[PRECIO UNIT],0)</f>
        <v>14.9</v>
      </c>
      <c r="G9749" s="2">
        <f>+TablaVentas[[#This Row],[CANTIDAD]]*TablaVentas[[#This Row],[PRECIO UNITARIO]]</f>
        <v>268.2</v>
      </c>
      <c r="H9749" s="1">
        <f t="shared" ca="1" si="152"/>
        <v>0.13786911395410817</v>
      </c>
      <c r="I9749" s="2">
        <f ca="1">+TablaVentas[[#This Row],[VENTAL TOTAL]]-TablaVentas[[#This Row],[VENTAL TOTAL]]*TablaVentas[[#This Row],[DESCUENTO]]</f>
        <v>231.22350363750817</v>
      </c>
      <c r="J9749" s="2">
        <f ca="1">0.18*TablaVentas[[#This Row],[SUBTOTAL]]</f>
        <v>41.620230654751467</v>
      </c>
      <c r="K9749" s="2">
        <f ca="1">+TablaVentas[[#This Row],[SUBTOTAL]]+TablaVentas[[#This Row],[IGV]]</f>
        <v>272.84373429225963</v>
      </c>
    </row>
    <row r="9750" spans="1:11" x14ac:dyDescent="0.25">
      <c r="A9750" t="s">
        <v>9759</v>
      </c>
      <c r="B9750" s="6">
        <v>45413</v>
      </c>
      <c r="C9750" t="s">
        <v>10012</v>
      </c>
      <c r="D9750" t="s">
        <v>10018</v>
      </c>
      <c r="E9750">
        <v>19</v>
      </c>
      <c r="F9750">
        <f>+_xlfn.XLOOKUP(TablaVentas[[#This Row],[PRODUCTO FINANCIERO]],TablaPrecios[PRODUCTO FINANCIERO],TablaPrecios[PRECIO UNIT],0)</f>
        <v>14.9</v>
      </c>
      <c r="G9750" s="2">
        <f>+TablaVentas[[#This Row],[CANTIDAD]]*TablaVentas[[#This Row],[PRECIO UNITARIO]]</f>
        <v>283.10000000000002</v>
      </c>
      <c r="H9750" s="1">
        <f t="shared" ca="1" si="152"/>
        <v>0.17007304077117141</v>
      </c>
      <c r="I9750" s="2">
        <f ca="1">+TablaVentas[[#This Row],[VENTAL TOTAL]]-TablaVentas[[#This Row],[VENTAL TOTAL]]*TablaVentas[[#This Row],[DESCUENTO]]</f>
        <v>234.95232215768141</v>
      </c>
      <c r="J9750" s="2">
        <f ca="1">0.18*TablaVentas[[#This Row],[SUBTOTAL]]</f>
        <v>42.291417988382655</v>
      </c>
      <c r="K9750" s="2">
        <f ca="1">+TablaVentas[[#This Row],[SUBTOTAL]]+TablaVentas[[#This Row],[IGV]]</f>
        <v>277.24374014606406</v>
      </c>
    </row>
    <row r="9751" spans="1:11" x14ac:dyDescent="0.25">
      <c r="A9751" t="s">
        <v>9760</v>
      </c>
      <c r="B9751" s="6">
        <v>45294</v>
      </c>
      <c r="C9751" t="s">
        <v>10014</v>
      </c>
      <c r="D9751" t="s">
        <v>10018</v>
      </c>
      <c r="E9751">
        <v>12</v>
      </c>
      <c r="F9751">
        <f>+_xlfn.XLOOKUP(TablaVentas[[#This Row],[PRODUCTO FINANCIERO]],TablaPrecios[PRODUCTO FINANCIERO],TablaPrecios[PRECIO UNIT],0)</f>
        <v>14.9</v>
      </c>
      <c r="G9751" s="2">
        <f>+TablaVentas[[#This Row],[CANTIDAD]]*TablaVentas[[#This Row],[PRECIO UNITARIO]]</f>
        <v>178.8</v>
      </c>
      <c r="H9751" s="1">
        <f t="shared" ca="1" si="152"/>
        <v>0.16069851132562071</v>
      </c>
      <c r="I9751" s="2">
        <f ca="1">+TablaVentas[[#This Row],[VENTAL TOTAL]]-TablaVentas[[#This Row],[VENTAL TOTAL]]*TablaVentas[[#This Row],[DESCUENTO]]</f>
        <v>150.06710617497902</v>
      </c>
      <c r="J9751" s="2">
        <f ca="1">0.18*TablaVentas[[#This Row],[SUBTOTAL]]</f>
        <v>27.012079111496224</v>
      </c>
      <c r="K9751" s="2">
        <f ca="1">+TablaVentas[[#This Row],[SUBTOTAL]]+TablaVentas[[#This Row],[IGV]]</f>
        <v>177.07918528647525</v>
      </c>
    </row>
    <row r="9752" spans="1:11" x14ac:dyDescent="0.25">
      <c r="A9752" t="s">
        <v>9761</v>
      </c>
      <c r="B9752" s="6">
        <v>45441</v>
      </c>
      <c r="C9752" t="s">
        <v>10014</v>
      </c>
      <c r="D9752" t="s">
        <v>10020</v>
      </c>
      <c r="E9752">
        <v>15</v>
      </c>
      <c r="F9752">
        <f>+_xlfn.XLOOKUP(TablaVentas[[#This Row],[PRODUCTO FINANCIERO]],TablaPrecios[PRODUCTO FINANCIERO],TablaPrecios[PRECIO UNIT],0)</f>
        <v>14.9</v>
      </c>
      <c r="G9752" s="2">
        <f>+TablaVentas[[#This Row],[CANTIDAD]]*TablaVentas[[#This Row],[PRECIO UNITARIO]]</f>
        <v>223.5</v>
      </c>
      <c r="H9752" s="1">
        <f t="shared" ca="1" si="152"/>
        <v>0.12239568400862606</v>
      </c>
      <c r="I9752" s="2">
        <f ca="1">+TablaVentas[[#This Row],[VENTAL TOTAL]]-TablaVentas[[#This Row],[VENTAL TOTAL]]*TablaVentas[[#This Row],[DESCUENTO]]</f>
        <v>196.14456462407207</v>
      </c>
      <c r="J9752" s="2">
        <f ca="1">0.18*TablaVentas[[#This Row],[SUBTOTAL]]</f>
        <v>35.306021632332971</v>
      </c>
      <c r="K9752" s="2">
        <f ca="1">+TablaVentas[[#This Row],[SUBTOTAL]]+TablaVentas[[#This Row],[IGV]]</f>
        <v>231.45058625640505</v>
      </c>
    </row>
    <row r="9753" spans="1:11" x14ac:dyDescent="0.25">
      <c r="A9753" t="s">
        <v>9762</v>
      </c>
      <c r="B9753" s="6">
        <v>45401</v>
      </c>
      <c r="C9753" t="s">
        <v>10015</v>
      </c>
      <c r="D9753" t="s">
        <v>10019</v>
      </c>
      <c r="E9753">
        <v>5</v>
      </c>
      <c r="F9753">
        <f>+_xlfn.XLOOKUP(TablaVentas[[#This Row],[PRODUCTO FINANCIERO]],TablaPrecios[PRODUCTO FINANCIERO],TablaPrecios[PRECIO UNIT],0)</f>
        <v>9.9</v>
      </c>
      <c r="G9753" s="2">
        <f>+TablaVentas[[#This Row],[CANTIDAD]]*TablaVentas[[#This Row],[PRECIO UNITARIO]]</f>
        <v>49.5</v>
      </c>
      <c r="H9753" s="1">
        <f t="shared" ca="1" si="152"/>
        <v>0.15246190007316932</v>
      </c>
      <c r="I9753" s="2">
        <f ca="1">+TablaVentas[[#This Row],[VENTAL TOTAL]]-TablaVentas[[#This Row],[VENTAL TOTAL]]*TablaVentas[[#This Row],[DESCUENTO]]</f>
        <v>41.953135946378119</v>
      </c>
      <c r="J9753" s="2">
        <f ca="1">0.18*TablaVentas[[#This Row],[SUBTOTAL]]</f>
        <v>7.5515644703480609</v>
      </c>
      <c r="K9753" s="2">
        <f ca="1">+TablaVentas[[#This Row],[SUBTOTAL]]+TablaVentas[[#This Row],[IGV]]</f>
        <v>49.50470041672618</v>
      </c>
    </row>
    <row r="9754" spans="1:11" x14ac:dyDescent="0.25">
      <c r="A9754" t="s">
        <v>9763</v>
      </c>
      <c r="B9754" s="6">
        <v>45634</v>
      </c>
      <c r="C9754" t="s">
        <v>10012</v>
      </c>
      <c r="D9754" t="s">
        <v>10022</v>
      </c>
      <c r="E9754">
        <v>3</v>
      </c>
      <c r="F9754">
        <f>+_xlfn.XLOOKUP(TablaVentas[[#This Row],[PRODUCTO FINANCIERO]],TablaPrecios[PRODUCTO FINANCIERO],TablaPrecios[PRECIO UNIT],0)</f>
        <v>20.9</v>
      </c>
      <c r="G9754" s="2">
        <f>+TablaVentas[[#This Row],[CANTIDAD]]*TablaVentas[[#This Row],[PRECIO UNITARIO]]</f>
        <v>62.699999999999996</v>
      </c>
      <c r="H9754" s="1">
        <f t="shared" ca="1" si="152"/>
        <v>0.18875346415977609</v>
      </c>
      <c r="I9754" s="2">
        <f ca="1">+TablaVentas[[#This Row],[VENTAL TOTAL]]-TablaVentas[[#This Row],[VENTAL TOTAL]]*TablaVentas[[#This Row],[DESCUENTO]]</f>
        <v>50.865157797182036</v>
      </c>
      <c r="J9754" s="2">
        <f ca="1">0.18*TablaVentas[[#This Row],[SUBTOTAL]]</f>
        <v>9.1557284034927662</v>
      </c>
      <c r="K9754" s="2">
        <f ca="1">+TablaVentas[[#This Row],[SUBTOTAL]]+TablaVentas[[#This Row],[IGV]]</f>
        <v>60.020886200674802</v>
      </c>
    </row>
    <row r="9755" spans="1:11" x14ac:dyDescent="0.25">
      <c r="A9755" t="s">
        <v>9764</v>
      </c>
      <c r="B9755" s="6">
        <v>45816</v>
      </c>
      <c r="C9755" t="s">
        <v>10016</v>
      </c>
      <c r="D9755" t="s">
        <v>10022</v>
      </c>
      <c r="E9755">
        <v>18</v>
      </c>
      <c r="F9755">
        <f>+_xlfn.XLOOKUP(TablaVentas[[#This Row],[PRODUCTO FINANCIERO]],TablaPrecios[PRODUCTO FINANCIERO],TablaPrecios[PRECIO UNIT],0)</f>
        <v>20.9</v>
      </c>
      <c r="G9755" s="2">
        <f>+TablaVentas[[#This Row],[CANTIDAD]]*TablaVentas[[#This Row],[PRECIO UNITARIO]]</f>
        <v>376.2</v>
      </c>
      <c r="H9755" s="1">
        <f t="shared" ca="1" si="152"/>
        <v>0.13287043206249277</v>
      </c>
      <c r="I9755" s="2">
        <f ca="1">+TablaVentas[[#This Row],[VENTAL TOTAL]]-TablaVentas[[#This Row],[VENTAL TOTAL]]*TablaVentas[[#This Row],[DESCUENTO]]</f>
        <v>326.21414345809023</v>
      </c>
      <c r="J9755" s="2">
        <f ca="1">0.18*TablaVentas[[#This Row],[SUBTOTAL]]</f>
        <v>58.718545822456242</v>
      </c>
      <c r="K9755" s="2">
        <f ca="1">+TablaVentas[[#This Row],[SUBTOTAL]]+TablaVentas[[#This Row],[IGV]]</f>
        <v>384.93268928054647</v>
      </c>
    </row>
    <row r="9756" spans="1:11" x14ac:dyDescent="0.25">
      <c r="A9756" t="s">
        <v>9765</v>
      </c>
      <c r="B9756" s="6">
        <v>45963</v>
      </c>
      <c r="C9756" t="s">
        <v>10015</v>
      </c>
      <c r="D9756" t="s">
        <v>10022</v>
      </c>
      <c r="E9756">
        <v>6</v>
      </c>
      <c r="F9756">
        <f>+_xlfn.XLOOKUP(TablaVentas[[#This Row],[PRODUCTO FINANCIERO]],TablaPrecios[PRODUCTO FINANCIERO],TablaPrecios[PRECIO UNIT],0)</f>
        <v>20.9</v>
      </c>
      <c r="G9756" s="2">
        <f>+TablaVentas[[#This Row],[CANTIDAD]]*TablaVentas[[#This Row],[PRECIO UNITARIO]]</f>
        <v>125.39999999999999</v>
      </c>
      <c r="H9756" s="1">
        <f t="shared" ca="1" si="152"/>
        <v>0.1225272259483683</v>
      </c>
      <c r="I9756" s="2">
        <f ca="1">+TablaVentas[[#This Row],[VENTAL TOTAL]]-TablaVentas[[#This Row],[VENTAL TOTAL]]*TablaVentas[[#This Row],[DESCUENTO]]</f>
        <v>110.03508586607461</v>
      </c>
      <c r="J9756" s="2">
        <f ca="1">0.18*TablaVentas[[#This Row],[SUBTOTAL]]</f>
        <v>19.806315455893429</v>
      </c>
      <c r="K9756" s="2">
        <f ca="1">+TablaVentas[[#This Row],[SUBTOTAL]]+TablaVentas[[#This Row],[IGV]]</f>
        <v>129.84140132196805</v>
      </c>
    </row>
    <row r="9757" spans="1:11" x14ac:dyDescent="0.25">
      <c r="A9757" t="s">
        <v>9766</v>
      </c>
      <c r="B9757" s="6">
        <v>45501</v>
      </c>
      <c r="C9757" t="s">
        <v>10014</v>
      </c>
      <c r="D9757" t="s">
        <v>10019</v>
      </c>
      <c r="E9757">
        <v>12</v>
      </c>
      <c r="F9757">
        <f>+_xlfn.XLOOKUP(TablaVentas[[#This Row],[PRODUCTO FINANCIERO]],TablaPrecios[PRODUCTO FINANCIERO],TablaPrecios[PRECIO UNIT],0)</f>
        <v>9.9</v>
      </c>
      <c r="G9757" s="2">
        <f>+TablaVentas[[#This Row],[CANTIDAD]]*TablaVentas[[#This Row],[PRECIO UNITARIO]]</f>
        <v>118.80000000000001</v>
      </c>
      <c r="H9757" s="1">
        <f t="shared" ca="1" si="152"/>
        <v>0.12582051858586268</v>
      </c>
      <c r="I9757" s="2">
        <f ca="1">+TablaVentas[[#This Row],[VENTAL TOTAL]]-TablaVentas[[#This Row],[VENTAL TOTAL]]*TablaVentas[[#This Row],[DESCUENTO]]</f>
        <v>103.85252239199953</v>
      </c>
      <c r="J9757" s="2">
        <f ca="1">0.18*TablaVentas[[#This Row],[SUBTOTAL]]</f>
        <v>18.693454030559913</v>
      </c>
      <c r="K9757" s="2">
        <f ca="1">+TablaVentas[[#This Row],[SUBTOTAL]]+TablaVentas[[#This Row],[IGV]]</f>
        <v>122.54597642255945</v>
      </c>
    </row>
    <row r="9758" spans="1:11" x14ac:dyDescent="0.25">
      <c r="A9758" t="s">
        <v>9767</v>
      </c>
      <c r="B9758" s="6">
        <v>45778</v>
      </c>
      <c r="C9758" t="s">
        <v>10016</v>
      </c>
      <c r="D9758" t="s">
        <v>10022</v>
      </c>
      <c r="E9758">
        <v>3</v>
      </c>
      <c r="F9758">
        <f>+_xlfn.XLOOKUP(TablaVentas[[#This Row],[PRODUCTO FINANCIERO]],TablaPrecios[PRODUCTO FINANCIERO],TablaPrecios[PRECIO UNIT],0)</f>
        <v>20.9</v>
      </c>
      <c r="G9758" s="2">
        <f>+TablaVentas[[#This Row],[CANTIDAD]]*TablaVentas[[#This Row],[PRECIO UNITARIO]]</f>
        <v>62.699999999999996</v>
      </c>
      <c r="H9758" s="1">
        <f t="shared" ca="1" si="152"/>
        <v>0.12479519201259998</v>
      </c>
      <c r="I9758" s="2">
        <f ca="1">+TablaVentas[[#This Row],[VENTAL TOTAL]]-TablaVentas[[#This Row],[VENTAL TOTAL]]*TablaVentas[[#This Row],[DESCUENTO]]</f>
        <v>54.875341460809977</v>
      </c>
      <c r="J9758" s="2">
        <f ca="1">0.18*TablaVentas[[#This Row],[SUBTOTAL]]</f>
        <v>9.8775614629457955</v>
      </c>
      <c r="K9758" s="2">
        <f ca="1">+TablaVentas[[#This Row],[SUBTOTAL]]+TablaVentas[[#This Row],[IGV]]</f>
        <v>64.752902923755769</v>
      </c>
    </row>
    <row r="9759" spans="1:11" x14ac:dyDescent="0.25">
      <c r="A9759" t="s">
        <v>9768</v>
      </c>
      <c r="B9759" s="6">
        <v>45755</v>
      </c>
      <c r="C9759" t="s">
        <v>10013</v>
      </c>
      <c r="D9759" t="s">
        <v>10022</v>
      </c>
      <c r="E9759">
        <v>19</v>
      </c>
      <c r="F9759">
        <f>+_xlfn.XLOOKUP(TablaVentas[[#This Row],[PRODUCTO FINANCIERO]],TablaPrecios[PRODUCTO FINANCIERO],TablaPrecios[PRECIO UNIT],0)</f>
        <v>20.9</v>
      </c>
      <c r="G9759" s="2">
        <f>+TablaVentas[[#This Row],[CANTIDAD]]*TablaVentas[[#This Row],[PRECIO UNITARIO]]</f>
        <v>397.09999999999997</v>
      </c>
      <c r="H9759" s="1">
        <f t="shared" ca="1" si="152"/>
        <v>0.12408344966199897</v>
      </c>
      <c r="I9759" s="2">
        <f ca="1">+TablaVentas[[#This Row],[VENTAL TOTAL]]-TablaVentas[[#This Row],[VENTAL TOTAL]]*TablaVentas[[#This Row],[DESCUENTO]]</f>
        <v>347.82646213922021</v>
      </c>
      <c r="J9759" s="2">
        <f ca="1">0.18*TablaVentas[[#This Row],[SUBTOTAL]]</f>
        <v>62.608763185059637</v>
      </c>
      <c r="K9759" s="2">
        <f ca="1">+TablaVentas[[#This Row],[SUBTOTAL]]+TablaVentas[[#This Row],[IGV]]</f>
        <v>410.43522532427983</v>
      </c>
    </row>
    <row r="9760" spans="1:11" x14ac:dyDescent="0.25">
      <c r="A9760" t="s">
        <v>9769</v>
      </c>
      <c r="B9760" s="6">
        <v>45764</v>
      </c>
      <c r="C9760" t="s">
        <v>10015</v>
      </c>
      <c r="D9760" t="s">
        <v>10020</v>
      </c>
      <c r="E9760">
        <v>9</v>
      </c>
      <c r="F9760">
        <f>+_xlfn.XLOOKUP(TablaVentas[[#This Row],[PRODUCTO FINANCIERO]],TablaPrecios[PRODUCTO FINANCIERO],TablaPrecios[PRECIO UNIT],0)</f>
        <v>14.9</v>
      </c>
      <c r="G9760" s="2">
        <f>+TablaVentas[[#This Row],[CANTIDAD]]*TablaVentas[[#This Row],[PRECIO UNITARIO]]</f>
        <v>134.1</v>
      </c>
      <c r="H9760" s="1">
        <f t="shared" ca="1" si="152"/>
        <v>0.13964038907284543</v>
      </c>
      <c r="I9760" s="2">
        <f ca="1">+TablaVentas[[#This Row],[VENTAL TOTAL]]-TablaVentas[[#This Row],[VENTAL TOTAL]]*TablaVentas[[#This Row],[DESCUENTO]]</f>
        <v>115.37422382533143</v>
      </c>
      <c r="J9760" s="2">
        <f ca="1">0.18*TablaVentas[[#This Row],[SUBTOTAL]]</f>
        <v>20.767360288559654</v>
      </c>
      <c r="K9760" s="2">
        <f ca="1">+TablaVentas[[#This Row],[SUBTOTAL]]+TablaVentas[[#This Row],[IGV]]</f>
        <v>136.14158411389107</v>
      </c>
    </row>
    <row r="9761" spans="1:11" x14ac:dyDescent="0.25">
      <c r="A9761" t="s">
        <v>9770</v>
      </c>
      <c r="B9761" s="6">
        <v>46245</v>
      </c>
      <c r="C9761" t="s">
        <v>10015</v>
      </c>
      <c r="D9761" t="s">
        <v>10019</v>
      </c>
      <c r="E9761">
        <v>8</v>
      </c>
      <c r="F9761">
        <f>+_xlfn.XLOOKUP(TablaVentas[[#This Row],[PRODUCTO FINANCIERO]],TablaPrecios[PRODUCTO FINANCIERO],TablaPrecios[PRECIO UNIT],0)</f>
        <v>9.9</v>
      </c>
      <c r="G9761" s="2">
        <f>+TablaVentas[[#This Row],[CANTIDAD]]*TablaVentas[[#This Row],[PRECIO UNITARIO]]</f>
        <v>79.2</v>
      </c>
      <c r="H9761" s="1">
        <f t="shared" ca="1" si="152"/>
        <v>0.16965447233189651</v>
      </c>
      <c r="I9761" s="2">
        <f ca="1">+TablaVentas[[#This Row],[VENTAL TOTAL]]-TablaVentas[[#This Row],[VENTAL TOTAL]]*TablaVentas[[#This Row],[DESCUENTO]]</f>
        <v>65.763365791313802</v>
      </c>
      <c r="J9761" s="2">
        <f ca="1">0.18*TablaVentas[[#This Row],[SUBTOTAL]]</f>
        <v>11.837405842436484</v>
      </c>
      <c r="K9761" s="2">
        <f ca="1">+TablaVentas[[#This Row],[SUBTOTAL]]+TablaVentas[[#This Row],[IGV]]</f>
        <v>77.600771633750284</v>
      </c>
    </row>
    <row r="9762" spans="1:11" x14ac:dyDescent="0.25">
      <c r="A9762" t="s">
        <v>9771</v>
      </c>
      <c r="B9762" s="6">
        <v>45774</v>
      </c>
      <c r="C9762" t="s">
        <v>10014</v>
      </c>
      <c r="D9762" t="s">
        <v>10020</v>
      </c>
      <c r="E9762">
        <v>11</v>
      </c>
      <c r="F9762">
        <f>+_xlfn.XLOOKUP(TablaVentas[[#This Row],[PRODUCTO FINANCIERO]],TablaPrecios[PRODUCTO FINANCIERO],TablaPrecios[PRECIO UNIT],0)</f>
        <v>14.9</v>
      </c>
      <c r="G9762" s="2">
        <f>+TablaVentas[[#This Row],[CANTIDAD]]*TablaVentas[[#This Row],[PRECIO UNITARIO]]</f>
        <v>163.9</v>
      </c>
      <c r="H9762" s="1">
        <f t="shared" ca="1" si="152"/>
        <v>0.1176476890186523</v>
      </c>
      <c r="I9762" s="2">
        <f ca="1">+TablaVentas[[#This Row],[VENTAL TOTAL]]-TablaVentas[[#This Row],[VENTAL TOTAL]]*TablaVentas[[#This Row],[DESCUENTO]]</f>
        <v>144.61754376984288</v>
      </c>
      <c r="J9762" s="2">
        <f ca="1">0.18*TablaVentas[[#This Row],[SUBTOTAL]]</f>
        <v>26.031157878571719</v>
      </c>
      <c r="K9762" s="2">
        <f ca="1">+TablaVentas[[#This Row],[SUBTOTAL]]+TablaVentas[[#This Row],[IGV]]</f>
        <v>170.6487016484146</v>
      </c>
    </row>
    <row r="9763" spans="1:11" x14ac:dyDescent="0.25">
      <c r="A9763" t="s">
        <v>9772</v>
      </c>
      <c r="B9763" s="6">
        <v>45785</v>
      </c>
      <c r="C9763" t="s">
        <v>10014</v>
      </c>
      <c r="D9763" t="s">
        <v>10018</v>
      </c>
      <c r="E9763">
        <v>8</v>
      </c>
      <c r="F9763">
        <f>+_xlfn.XLOOKUP(TablaVentas[[#This Row],[PRODUCTO FINANCIERO]],TablaPrecios[PRODUCTO FINANCIERO],TablaPrecios[PRECIO UNIT],0)</f>
        <v>14.9</v>
      </c>
      <c r="G9763" s="2">
        <f>+TablaVentas[[#This Row],[CANTIDAD]]*TablaVentas[[#This Row],[PRECIO UNITARIO]]</f>
        <v>119.2</v>
      </c>
      <c r="H9763" s="1">
        <f t="shared" ca="1" si="152"/>
        <v>0.17966381414009785</v>
      </c>
      <c r="I9763" s="2">
        <f ca="1">+TablaVentas[[#This Row],[VENTAL TOTAL]]-TablaVentas[[#This Row],[VENTAL TOTAL]]*TablaVentas[[#This Row],[DESCUENTO]]</f>
        <v>97.784073354500336</v>
      </c>
      <c r="J9763" s="2">
        <f ca="1">0.18*TablaVentas[[#This Row],[SUBTOTAL]]</f>
        <v>17.601133203810061</v>
      </c>
      <c r="K9763" s="2">
        <f ca="1">+TablaVentas[[#This Row],[SUBTOTAL]]+TablaVentas[[#This Row],[IGV]]</f>
        <v>115.3852065583104</v>
      </c>
    </row>
    <row r="9764" spans="1:11" x14ac:dyDescent="0.25">
      <c r="A9764" t="s">
        <v>9773</v>
      </c>
      <c r="B9764" s="6">
        <v>46079</v>
      </c>
      <c r="C9764" t="s">
        <v>10016</v>
      </c>
      <c r="D9764" t="s">
        <v>10018</v>
      </c>
      <c r="E9764">
        <v>14</v>
      </c>
      <c r="F9764">
        <f>+_xlfn.XLOOKUP(TablaVentas[[#This Row],[PRODUCTO FINANCIERO]],TablaPrecios[PRODUCTO FINANCIERO],TablaPrecios[PRECIO UNIT],0)</f>
        <v>14.9</v>
      </c>
      <c r="G9764" s="2">
        <f>+TablaVentas[[#This Row],[CANTIDAD]]*TablaVentas[[#This Row],[PRECIO UNITARIO]]</f>
        <v>208.6</v>
      </c>
      <c r="H9764" s="1">
        <f t="shared" ca="1" si="152"/>
        <v>0.15735203810417814</v>
      </c>
      <c r="I9764" s="2">
        <f ca="1">+TablaVentas[[#This Row],[VENTAL TOTAL]]-TablaVentas[[#This Row],[VENTAL TOTAL]]*TablaVentas[[#This Row],[DESCUENTO]]</f>
        <v>175.77636485146843</v>
      </c>
      <c r="J9764" s="2">
        <f ca="1">0.18*TablaVentas[[#This Row],[SUBTOTAL]]</f>
        <v>31.639745673264315</v>
      </c>
      <c r="K9764" s="2">
        <f ca="1">+TablaVentas[[#This Row],[SUBTOTAL]]+TablaVentas[[#This Row],[IGV]]</f>
        <v>207.41611052473274</v>
      </c>
    </row>
    <row r="9765" spans="1:11" x14ac:dyDescent="0.25">
      <c r="A9765" t="s">
        <v>9774</v>
      </c>
      <c r="B9765" s="6">
        <v>46323</v>
      </c>
      <c r="C9765" t="s">
        <v>10014</v>
      </c>
      <c r="D9765" t="s">
        <v>10017</v>
      </c>
      <c r="E9765">
        <v>10</v>
      </c>
      <c r="F9765">
        <f>+_xlfn.XLOOKUP(TablaVentas[[#This Row],[PRODUCTO FINANCIERO]],TablaPrecios[PRODUCTO FINANCIERO],TablaPrecios[PRECIO UNIT],0)</f>
        <v>9.9</v>
      </c>
      <c r="G9765" s="2">
        <f>+TablaVentas[[#This Row],[CANTIDAD]]*TablaVentas[[#This Row],[PRECIO UNITARIO]]</f>
        <v>99</v>
      </c>
      <c r="H9765" s="1">
        <f t="shared" ca="1" si="152"/>
        <v>0.10021254768269118</v>
      </c>
      <c r="I9765" s="2">
        <f ca="1">+TablaVentas[[#This Row],[VENTAL TOTAL]]-TablaVentas[[#This Row],[VENTAL TOTAL]]*TablaVentas[[#This Row],[DESCUENTO]]</f>
        <v>89.078957779413571</v>
      </c>
      <c r="J9765" s="2">
        <f ca="1">0.18*TablaVentas[[#This Row],[SUBTOTAL]]</f>
        <v>16.034212400294443</v>
      </c>
      <c r="K9765" s="2">
        <f ca="1">+TablaVentas[[#This Row],[SUBTOTAL]]+TablaVentas[[#This Row],[IGV]]</f>
        <v>105.11317017970802</v>
      </c>
    </row>
    <row r="9766" spans="1:11" x14ac:dyDescent="0.25">
      <c r="A9766" t="s">
        <v>9775</v>
      </c>
      <c r="B9766" s="6">
        <v>46322</v>
      </c>
      <c r="C9766" t="s">
        <v>10013</v>
      </c>
      <c r="D9766" t="s">
        <v>10022</v>
      </c>
      <c r="E9766">
        <v>11</v>
      </c>
      <c r="F9766">
        <f>+_xlfn.XLOOKUP(TablaVentas[[#This Row],[PRODUCTO FINANCIERO]],TablaPrecios[PRODUCTO FINANCIERO],TablaPrecios[PRECIO UNIT],0)</f>
        <v>20.9</v>
      </c>
      <c r="G9766" s="2">
        <f>+TablaVentas[[#This Row],[CANTIDAD]]*TablaVentas[[#This Row],[PRECIO UNITARIO]]</f>
        <v>229.89999999999998</v>
      </c>
      <c r="H9766" s="1">
        <f t="shared" ca="1" si="152"/>
        <v>0.10010678860297503</v>
      </c>
      <c r="I9766" s="2">
        <f ca="1">+TablaVentas[[#This Row],[VENTAL TOTAL]]-TablaVentas[[#This Row],[VENTAL TOTAL]]*TablaVentas[[#This Row],[DESCUENTO]]</f>
        <v>206.88544930017602</v>
      </c>
      <c r="J9766" s="2">
        <f ca="1">0.18*TablaVentas[[#This Row],[SUBTOTAL]]</f>
        <v>37.239380874031681</v>
      </c>
      <c r="K9766" s="2">
        <f ca="1">+TablaVentas[[#This Row],[SUBTOTAL]]+TablaVentas[[#This Row],[IGV]]</f>
        <v>244.12483017420772</v>
      </c>
    </row>
    <row r="9767" spans="1:11" x14ac:dyDescent="0.25">
      <c r="A9767" t="s">
        <v>9776</v>
      </c>
      <c r="B9767" s="6">
        <v>45494</v>
      </c>
      <c r="C9767" t="s">
        <v>10015</v>
      </c>
      <c r="D9767" t="s">
        <v>10018</v>
      </c>
      <c r="E9767">
        <v>3</v>
      </c>
      <c r="F9767">
        <f>+_xlfn.XLOOKUP(TablaVentas[[#This Row],[PRODUCTO FINANCIERO]],TablaPrecios[PRODUCTO FINANCIERO],TablaPrecios[PRECIO UNIT],0)</f>
        <v>14.9</v>
      </c>
      <c r="G9767" s="2">
        <f>+TablaVentas[[#This Row],[CANTIDAD]]*TablaVentas[[#This Row],[PRECIO UNITARIO]]</f>
        <v>44.7</v>
      </c>
      <c r="H9767" s="1">
        <f t="shared" ca="1" si="152"/>
        <v>0.11929738709891323</v>
      </c>
      <c r="I9767" s="2">
        <f ca="1">+TablaVentas[[#This Row],[VENTAL TOTAL]]-TablaVentas[[#This Row],[VENTAL TOTAL]]*TablaVentas[[#This Row],[DESCUENTO]]</f>
        <v>39.36740679667858</v>
      </c>
      <c r="J9767" s="2">
        <f ca="1">0.18*TablaVentas[[#This Row],[SUBTOTAL]]</f>
        <v>7.0861332234021441</v>
      </c>
      <c r="K9767" s="2">
        <f ca="1">+TablaVentas[[#This Row],[SUBTOTAL]]+TablaVentas[[#This Row],[IGV]]</f>
        <v>46.453540020080723</v>
      </c>
    </row>
    <row r="9768" spans="1:11" x14ac:dyDescent="0.25">
      <c r="A9768" t="s">
        <v>9777</v>
      </c>
      <c r="B9768" s="6">
        <v>45642</v>
      </c>
      <c r="C9768" t="s">
        <v>10016</v>
      </c>
      <c r="D9768" t="s">
        <v>10022</v>
      </c>
      <c r="E9768">
        <v>12</v>
      </c>
      <c r="F9768">
        <f>+_xlfn.XLOOKUP(TablaVentas[[#This Row],[PRODUCTO FINANCIERO]],TablaPrecios[PRODUCTO FINANCIERO],TablaPrecios[PRECIO UNIT],0)</f>
        <v>20.9</v>
      </c>
      <c r="G9768" s="2">
        <f>+TablaVentas[[#This Row],[CANTIDAD]]*TablaVentas[[#This Row],[PRECIO UNITARIO]]</f>
        <v>250.79999999999998</v>
      </c>
      <c r="H9768" s="1">
        <f t="shared" ca="1" si="152"/>
        <v>0.15136770193808144</v>
      </c>
      <c r="I9768" s="2">
        <f ca="1">+TablaVentas[[#This Row],[VENTAL TOTAL]]-TablaVentas[[#This Row],[VENTAL TOTAL]]*TablaVentas[[#This Row],[DESCUENTO]]</f>
        <v>212.83698035392916</v>
      </c>
      <c r="J9768" s="2">
        <f ca="1">0.18*TablaVentas[[#This Row],[SUBTOTAL]]</f>
        <v>38.310656463707247</v>
      </c>
      <c r="K9768" s="2">
        <f ca="1">+TablaVentas[[#This Row],[SUBTOTAL]]+TablaVentas[[#This Row],[IGV]]</f>
        <v>251.1476368176364</v>
      </c>
    </row>
    <row r="9769" spans="1:11" x14ac:dyDescent="0.25">
      <c r="A9769" t="s">
        <v>9778</v>
      </c>
      <c r="B9769" s="6">
        <v>45803</v>
      </c>
      <c r="C9769" t="s">
        <v>10016</v>
      </c>
      <c r="D9769" t="s">
        <v>10018</v>
      </c>
      <c r="E9769">
        <v>16</v>
      </c>
      <c r="F9769">
        <f>+_xlfn.XLOOKUP(TablaVentas[[#This Row],[PRODUCTO FINANCIERO]],TablaPrecios[PRODUCTO FINANCIERO],TablaPrecios[PRECIO UNIT],0)</f>
        <v>14.9</v>
      </c>
      <c r="G9769" s="2">
        <f>+TablaVentas[[#This Row],[CANTIDAD]]*TablaVentas[[#This Row],[PRECIO UNITARIO]]</f>
        <v>238.4</v>
      </c>
      <c r="H9769" s="1">
        <f t="shared" ca="1" si="152"/>
        <v>0.12826017321480374</v>
      </c>
      <c r="I9769" s="2">
        <f ca="1">+TablaVentas[[#This Row],[VENTAL TOTAL]]-TablaVentas[[#This Row],[VENTAL TOTAL]]*TablaVentas[[#This Row],[DESCUENTO]]</f>
        <v>207.8227747055908</v>
      </c>
      <c r="J9769" s="2">
        <f ca="1">0.18*TablaVentas[[#This Row],[SUBTOTAL]]</f>
        <v>37.408099447006343</v>
      </c>
      <c r="K9769" s="2">
        <f ca="1">+TablaVentas[[#This Row],[SUBTOTAL]]+TablaVentas[[#This Row],[IGV]]</f>
        <v>245.23087415259715</v>
      </c>
    </row>
    <row r="9770" spans="1:11" x14ac:dyDescent="0.25">
      <c r="A9770" t="s">
        <v>9779</v>
      </c>
      <c r="B9770" s="6">
        <v>45696</v>
      </c>
      <c r="C9770" t="s">
        <v>10013</v>
      </c>
      <c r="D9770" t="s">
        <v>10019</v>
      </c>
      <c r="E9770">
        <v>3</v>
      </c>
      <c r="F9770">
        <f>+_xlfn.XLOOKUP(TablaVentas[[#This Row],[PRODUCTO FINANCIERO]],TablaPrecios[PRODUCTO FINANCIERO],TablaPrecios[PRECIO UNIT],0)</f>
        <v>9.9</v>
      </c>
      <c r="G9770" s="2">
        <f>+TablaVentas[[#This Row],[CANTIDAD]]*TablaVentas[[#This Row],[PRECIO UNITARIO]]</f>
        <v>29.700000000000003</v>
      </c>
      <c r="H9770" s="1">
        <f t="shared" ca="1" si="152"/>
        <v>0.15883313860542797</v>
      </c>
      <c r="I9770" s="2">
        <f ca="1">+TablaVentas[[#This Row],[VENTAL TOTAL]]-TablaVentas[[#This Row],[VENTAL TOTAL]]*TablaVentas[[#This Row],[DESCUENTO]]</f>
        <v>24.982655783418792</v>
      </c>
      <c r="J9770" s="2">
        <f ca="1">0.18*TablaVentas[[#This Row],[SUBTOTAL]]</f>
        <v>4.4968780410153828</v>
      </c>
      <c r="K9770" s="2">
        <f ca="1">+TablaVentas[[#This Row],[SUBTOTAL]]+TablaVentas[[#This Row],[IGV]]</f>
        <v>29.479533824434174</v>
      </c>
    </row>
    <row r="9771" spans="1:11" x14ac:dyDescent="0.25">
      <c r="A9771" t="s">
        <v>9780</v>
      </c>
      <c r="B9771" s="6">
        <v>45298</v>
      </c>
      <c r="C9771" t="s">
        <v>10013</v>
      </c>
      <c r="D9771" t="s">
        <v>10017</v>
      </c>
      <c r="E9771">
        <v>11</v>
      </c>
      <c r="F9771">
        <f>+_xlfn.XLOOKUP(TablaVentas[[#This Row],[PRODUCTO FINANCIERO]],TablaPrecios[PRODUCTO FINANCIERO],TablaPrecios[PRECIO UNIT],0)</f>
        <v>9.9</v>
      </c>
      <c r="G9771" s="2">
        <f>+TablaVentas[[#This Row],[CANTIDAD]]*TablaVentas[[#This Row],[PRECIO UNITARIO]]</f>
        <v>108.9</v>
      </c>
      <c r="H9771" s="1">
        <f t="shared" ca="1" si="152"/>
        <v>0.1034125845660083</v>
      </c>
      <c r="I9771" s="2">
        <f ca="1">+TablaVentas[[#This Row],[VENTAL TOTAL]]-TablaVentas[[#This Row],[VENTAL TOTAL]]*TablaVentas[[#This Row],[DESCUENTO]]</f>
        <v>97.638369540761701</v>
      </c>
      <c r="J9771" s="2">
        <f ca="1">0.18*TablaVentas[[#This Row],[SUBTOTAL]]</f>
        <v>17.574906517337105</v>
      </c>
      <c r="K9771" s="2">
        <f ca="1">+TablaVentas[[#This Row],[SUBTOTAL]]+TablaVentas[[#This Row],[IGV]]</f>
        <v>115.21327605809881</v>
      </c>
    </row>
    <row r="9772" spans="1:11" x14ac:dyDescent="0.25">
      <c r="A9772" t="s">
        <v>9781</v>
      </c>
      <c r="B9772" s="6">
        <v>46298</v>
      </c>
      <c r="C9772" t="s">
        <v>10015</v>
      </c>
      <c r="D9772" t="s">
        <v>10020</v>
      </c>
      <c r="E9772">
        <v>20</v>
      </c>
      <c r="F9772">
        <f>+_xlfn.XLOOKUP(TablaVentas[[#This Row],[PRODUCTO FINANCIERO]],TablaPrecios[PRODUCTO FINANCIERO],TablaPrecios[PRECIO UNIT],0)</f>
        <v>14.9</v>
      </c>
      <c r="G9772" s="2">
        <f>+TablaVentas[[#This Row],[CANTIDAD]]*TablaVentas[[#This Row],[PRECIO UNITARIO]]</f>
        <v>298</v>
      </c>
      <c r="H9772" s="1">
        <f t="shared" ca="1" si="152"/>
        <v>0.18766151389446464</v>
      </c>
      <c r="I9772" s="2">
        <f ca="1">+TablaVentas[[#This Row],[VENTAL TOTAL]]-TablaVentas[[#This Row],[VENTAL TOTAL]]*TablaVentas[[#This Row],[DESCUENTO]]</f>
        <v>242.07686885944952</v>
      </c>
      <c r="J9772" s="2">
        <f ca="1">0.18*TablaVentas[[#This Row],[SUBTOTAL]]</f>
        <v>43.573836394700912</v>
      </c>
      <c r="K9772" s="2">
        <f ca="1">+TablaVentas[[#This Row],[SUBTOTAL]]+TablaVentas[[#This Row],[IGV]]</f>
        <v>285.65070525415041</v>
      </c>
    </row>
    <row r="9773" spans="1:11" x14ac:dyDescent="0.25">
      <c r="A9773" t="s">
        <v>9782</v>
      </c>
      <c r="B9773" s="6">
        <v>46217</v>
      </c>
      <c r="C9773" t="s">
        <v>10014</v>
      </c>
      <c r="D9773" t="s">
        <v>10020</v>
      </c>
      <c r="E9773">
        <v>19</v>
      </c>
      <c r="F9773">
        <f>+_xlfn.XLOOKUP(TablaVentas[[#This Row],[PRODUCTO FINANCIERO]],TablaPrecios[PRODUCTO FINANCIERO],TablaPrecios[PRECIO UNIT],0)</f>
        <v>14.9</v>
      </c>
      <c r="G9773" s="2">
        <f>+TablaVentas[[#This Row],[CANTIDAD]]*TablaVentas[[#This Row],[PRECIO UNITARIO]]</f>
        <v>283.10000000000002</v>
      </c>
      <c r="H9773" s="1">
        <f t="shared" ca="1" si="152"/>
        <v>0.1277585982860216</v>
      </c>
      <c r="I9773" s="2">
        <f ca="1">+TablaVentas[[#This Row],[VENTAL TOTAL]]-TablaVentas[[#This Row],[VENTAL TOTAL]]*TablaVentas[[#This Row],[DESCUENTO]]</f>
        <v>246.9315408252273</v>
      </c>
      <c r="J9773" s="2">
        <f ca="1">0.18*TablaVentas[[#This Row],[SUBTOTAL]]</f>
        <v>44.447677348540914</v>
      </c>
      <c r="K9773" s="2">
        <f ca="1">+TablaVentas[[#This Row],[SUBTOTAL]]+TablaVentas[[#This Row],[IGV]]</f>
        <v>291.37921817376821</v>
      </c>
    </row>
    <row r="9774" spans="1:11" x14ac:dyDescent="0.25">
      <c r="A9774" t="s">
        <v>9783</v>
      </c>
      <c r="B9774" s="6">
        <v>45339</v>
      </c>
      <c r="C9774" t="s">
        <v>10011</v>
      </c>
      <c r="D9774" t="s">
        <v>10022</v>
      </c>
      <c r="E9774">
        <v>19</v>
      </c>
      <c r="F9774">
        <f>+_xlfn.XLOOKUP(TablaVentas[[#This Row],[PRODUCTO FINANCIERO]],TablaPrecios[PRODUCTO FINANCIERO],TablaPrecios[PRECIO UNIT],0)</f>
        <v>20.9</v>
      </c>
      <c r="G9774" s="2">
        <f>+TablaVentas[[#This Row],[CANTIDAD]]*TablaVentas[[#This Row],[PRECIO UNITARIO]]</f>
        <v>397.09999999999997</v>
      </c>
      <c r="H9774" s="1">
        <f t="shared" ca="1" si="152"/>
        <v>0.16417819896113656</v>
      </c>
      <c r="I9774" s="2">
        <f ca="1">+TablaVentas[[#This Row],[VENTAL TOTAL]]-TablaVentas[[#This Row],[VENTAL TOTAL]]*TablaVentas[[#This Row],[DESCUENTO]]</f>
        <v>331.90483719253263</v>
      </c>
      <c r="J9774" s="2">
        <f ca="1">0.18*TablaVentas[[#This Row],[SUBTOTAL]]</f>
        <v>59.742870694655871</v>
      </c>
      <c r="K9774" s="2">
        <f ca="1">+TablaVentas[[#This Row],[SUBTOTAL]]+TablaVentas[[#This Row],[IGV]]</f>
        <v>391.64770788718852</v>
      </c>
    </row>
    <row r="9775" spans="1:11" x14ac:dyDescent="0.25">
      <c r="A9775" t="s">
        <v>9784</v>
      </c>
      <c r="B9775" s="6">
        <v>45537</v>
      </c>
      <c r="C9775" t="s">
        <v>10016</v>
      </c>
      <c r="D9775" t="s">
        <v>10018</v>
      </c>
      <c r="E9775">
        <v>11</v>
      </c>
      <c r="F9775">
        <f>+_xlfn.XLOOKUP(TablaVentas[[#This Row],[PRODUCTO FINANCIERO]],TablaPrecios[PRODUCTO FINANCIERO],TablaPrecios[PRECIO UNIT],0)</f>
        <v>14.9</v>
      </c>
      <c r="G9775" s="2">
        <f>+TablaVentas[[#This Row],[CANTIDAD]]*TablaVentas[[#This Row],[PRECIO UNITARIO]]</f>
        <v>163.9</v>
      </c>
      <c r="H9775" s="1">
        <f t="shared" ca="1" si="152"/>
        <v>0.10859333664959464</v>
      </c>
      <c r="I9775" s="2">
        <f ca="1">+TablaVentas[[#This Row],[VENTAL TOTAL]]-TablaVentas[[#This Row],[VENTAL TOTAL]]*TablaVentas[[#This Row],[DESCUENTO]]</f>
        <v>146.10155212313146</v>
      </c>
      <c r="J9775" s="2">
        <f ca="1">0.18*TablaVentas[[#This Row],[SUBTOTAL]]</f>
        <v>26.29827938216366</v>
      </c>
      <c r="K9775" s="2">
        <f ca="1">+TablaVentas[[#This Row],[SUBTOTAL]]+TablaVentas[[#This Row],[IGV]]</f>
        <v>172.39983150529511</v>
      </c>
    </row>
    <row r="9776" spans="1:11" x14ac:dyDescent="0.25">
      <c r="A9776" t="s">
        <v>9785</v>
      </c>
      <c r="B9776" s="6">
        <v>45401</v>
      </c>
      <c r="C9776" t="s">
        <v>10013</v>
      </c>
      <c r="D9776" t="s">
        <v>10018</v>
      </c>
      <c r="E9776">
        <v>20</v>
      </c>
      <c r="F9776">
        <f>+_xlfn.XLOOKUP(TablaVentas[[#This Row],[PRODUCTO FINANCIERO]],TablaPrecios[PRODUCTO FINANCIERO],TablaPrecios[PRECIO UNIT],0)</f>
        <v>14.9</v>
      </c>
      <c r="G9776" s="2">
        <f>+TablaVentas[[#This Row],[CANTIDAD]]*TablaVentas[[#This Row],[PRECIO UNITARIO]]</f>
        <v>298</v>
      </c>
      <c r="H9776" s="1">
        <f t="shared" ca="1" si="152"/>
        <v>0.19754749474025995</v>
      </c>
      <c r="I9776" s="2">
        <f ca="1">+TablaVentas[[#This Row],[VENTAL TOTAL]]-TablaVentas[[#This Row],[VENTAL TOTAL]]*TablaVentas[[#This Row],[DESCUENTO]]</f>
        <v>239.13084656740253</v>
      </c>
      <c r="J9776" s="2">
        <f ca="1">0.18*TablaVentas[[#This Row],[SUBTOTAL]]</f>
        <v>43.043552382132454</v>
      </c>
      <c r="K9776" s="2">
        <f ca="1">+TablaVentas[[#This Row],[SUBTOTAL]]+TablaVentas[[#This Row],[IGV]]</f>
        <v>282.17439894953498</v>
      </c>
    </row>
    <row r="9777" spans="1:11" x14ac:dyDescent="0.25">
      <c r="A9777" t="s">
        <v>9786</v>
      </c>
      <c r="B9777" s="6">
        <v>45322</v>
      </c>
      <c r="C9777" t="s">
        <v>10015</v>
      </c>
      <c r="D9777" t="s">
        <v>10022</v>
      </c>
      <c r="E9777">
        <v>17</v>
      </c>
      <c r="F9777">
        <f>+_xlfn.XLOOKUP(TablaVentas[[#This Row],[PRODUCTO FINANCIERO]],TablaPrecios[PRODUCTO FINANCIERO],TablaPrecios[PRECIO UNIT],0)</f>
        <v>20.9</v>
      </c>
      <c r="G9777" s="2">
        <f>+TablaVentas[[#This Row],[CANTIDAD]]*TablaVentas[[#This Row],[PRECIO UNITARIO]]</f>
        <v>355.29999999999995</v>
      </c>
      <c r="H9777" s="1">
        <f t="shared" ca="1" si="152"/>
        <v>0.13740620209961332</v>
      </c>
      <c r="I9777" s="2">
        <f ca="1">+TablaVentas[[#This Row],[VENTAL TOTAL]]-TablaVentas[[#This Row],[VENTAL TOTAL]]*TablaVentas[[#This Row],[DESCUENTO]]</f>
        <v>306.47957639400732</v>
      </c>
      <c r="J9777" s="2">
        <f ca="1">0.18*TablaVentas[[#This Row],[SUBTOTAL]]</f>
        <v>55.166323750921315</v>
      </c>
      <c r="K9777" s="2">
        <f ca="1">+TablaVentas[[#This Row],[SUBTOTAL]]+TablaVentas[[#This Row],[IGV]]</f>
        <v>361.64590014492865</v>
      </c>
    </row>
    <row r="9778" spans="1:11" x14ac:dyDescent="0.25">
      <c r="A9778" t="s">
        <v>9787</v>
      </c>
      <c r="B9778" s="6">
        <v>45604</v>
      </c>
      <c r="C9778" t="s">
        <v>10013</v>
      </c>
      <c r="D9778" t="s">
        <v>10017</v>
      </c>
      <c r="E9778">
        <v>9</v>
      </c>
      <c r="F9778">
        <f>+_xlfn.XLOOKUP(TablaVentas[[#This Row],[PRODUCTO FINANCIERO]],TablaPrecios[PRODUCTO FINANCIERO],TablaPrecios[PRECIO UNIT],0)</f>
        <v>9.9</v>
      </c>
      <c r="G9778" s="2">
        <f>+TablaVentas[[#This Row],[CANTIDAD]]*TablaVentas[[#This Row],[PRECIO UNITARIO]]</f>
        <v>89.100000000000009</v>
      </c>
      <c r="H9778" s="1">
        <f t="shared" ca="1" si="152"/>
        <v>0.14826215852274069</v>
      </c>
      <c r="I9778" s="2">
        <f ca="1">+TablaVentas[[#This Row],[VENTAL TOTAL]]-TablaVentas[[#This Row],[VENTAL TOTAL]]*TablaVentas[[#This Row],[DESCUENTO]]</f>
        <v>75.889841675623813</v>
      </c>
      <c r="J9778" s="2">
        <f ca="1">0.18*TablaVentas[[#This Row],[SUBTOTAL]]</f>
        <v>13.660171501612286</v>
      </c>
      <c r="K9778" s="2">
        <f ca="1">+TablaVentas[[#This Row],[SUBTOTAL]]+TablaVentas[[#This Row],[IGV]]</f>
        <v>89.550013177236096</v>
      </c>
    </row>
    <row r="9779" spans="1:11" x14ac:dyDescent="0.25">
      <c r="A9779" t="s">
        <v>9788</v>
      </c>
      <c r="B9779" s="6">
        <v>45359</v>
      </c>
      <c r="C9779" t="s">
        <v>10015</v>
      </c>
      <c r="D9779" t="s">
        <v>10022</v>
      </c>
      <c r="E9779">
        <v>4</v>
      </c>
      <c r="F9779">
        <f>+_xlfn.XLOOKUP(TablaVentas[[#This Row],[PRODUCTO FINANCIERO]],TablaPrecios[PRODUCTO FINANCIERO],TablaPrecios[PRECIO UNIT],0)</f>
        <v>20.9</v>
      </c>
      <c r="G9779" s="2">
        <f>+TablaVentas[[#This Row],[CANTIDAD]]*TablaVentas[[#This Row],[PRECIO UNITARIO]]</f>
        <v>83.6</v>
      </c>
      <c r="H9779" s="1">
        <f t="shared" ca="1" si="152"/>
        <v>0.11117054486211114</v>
      </c>
      <c r="I9779" s="2">
        <f ca="1">+TablaVentas[[#This Row],[VENTAL TOTAL]]-TablaVentas[[#This Row],[VENTAL TOTAL]]*TablaVentas[[#This Row],[DESCUENTO]]</f>
        <v>74.306142449527499</v>
      </c>
      <c r="J9779" s="2">
        <f ca="1">0.18*TablaVentas[[#This Row],[SUBTOTAL]]</f>
        <v>13.375105640914949</v>
      </c>
      <c r="K9779" s="2">
        <f ca="1">+TablaVentas[[#This Row],[SUBTOTAL]]+TablaVentas[[#This Row],[IGV]]</f>
        <v>87.681248090442452</v>
      </c>
    </row>
    <row r="9780" spans="1:11" x14ac:dyDescent="0.25">
      <c r="A9780" t="s">
        <v>9789</v>
      </c>
      <c r="B9780" s="6">
        <v>46083</v>
      </c>
      <c r="C9780" t="s">
        <v>10013</v>
      </c>
      <c r="D9780" t="s">
        <v>10018</v>
      </c>
      <c r="E9780">
        <v>5</v>
      </c>
      <c r="F9780">
        <f>+_xlfn.XLOOKUP(TablaVentas[[#This Row],[PRODUCTO FINANCIERO]],TablaPrecios[PRODUCTO FINANCIERO],TablaPrecios[PRECIO UNIT],0)</f>
        <v>14.9</v>
      </c>
      <c r="G9780" s="2">
        <f>+TablaVentas[[#This Row],[CANTIDAD]]*TablaVentas[[#This Row],[PRECIO UNITARIO]]</f>
        <v>74.5</v>
      </c>
      <c r="H9780" s="1">
        <f t="shared" ca="1" si="152"/>
        <v>0.18332201896478109</v>
      </c>
      <c r="I9780" s="2">
        <f ca="1">+TablaVentas[[#This Row],[VENTAL TOTAL]]-TablaVentas[[#This Row],[VENTAL TOTAL]]*TablaVentas[[#This Row],[DESCUENTO]]</f>
        <v>60.842509587123807</v>
      </c>
      <c r="J9780" s="2">
        <f ca="1">0.18*TablaVentas[[#This Row],[SUBTOTAL]]</f>
        <v>10.951651725682284</v>
      </c>
      <c r="K9780" s="2">
        <f ca="1">+TablaVentas[[#This Row],[SUBTOTAL]]+TablaVentas[[#This Row],[IGV]]</f>
        <v>71.794161312806096</v>
      </c>
    </row>
    <row r="9781" spans="1:11" x14ac:dyDescent="0.25">
      <c r="A9781" t="s">
        <v>9790</v>
      </c>
      <c r="B9781" s="6">
        <v>46347</v>
      </c>
      <c r="C9781" t="s">
        <v>10015</v>
      </c>
      <c r="D9781" t="s">
        <v>10018</v>
      </c>
      <c r="E9781">
        <v>12</v>
      </c>
      <c r="F9781">
        <f>+_xlfn.XLOOKUP(TablaVentas[[#This Row],[PRODUCTO FINANCIERO]],TablaPrecios[PRODUCTO FINANCIERO],TablaPrecios[PRECIO UNIT],0)</f>
        <v>14.9</v>
      </c>
      <c r="G9781" s="2">
        <f>+TablaVentas[[#This Row],[CANTIDAD]]*TablaVentas[[#This Row],[PRECIO UNITARIO]]</f>
        <v>178.8</v>
      </c>
      <c r="H9781" s="1">
        <f t="shared" ca="1" si="152"/>
        <v>0.10831183561212837</v>
      </c>
      <c r="I9781" s="2">
        <f ca="1">+TablaVentas[[#This Row],[VENTAL TOTAL]]-TablaVentas[[#This Row],[VENTAL TOTAL]]*TablaVentas[[#This Row],[DESCUENTO]]</f>
        <v>159.43384379255144</v>
      </c>
      <c r="J9781" s="2">
        <f ca="1">0.18*TablaVentas[[#This Row],[SUBTOTAL]]</f>
        <v>28.698091882659259</v>
      </c>
      <c r="K9781" s="2">
        <f ca="1">+TablaVentas[[#This Row],[SUBTOTAL]]+TablaVentas[[#This Row],[IGV]]</f>
        <v>188.13193567521071</v>
      </c>
    </row>
    <row r="9782" spans="1:11" x14ac:dyDescent="0.25">
      <c r="A9782" t="s">
        <v>9791</v>
      </c>
      <c r="B9782" s="6">
        <v>46182</v>
      </c>
      <c r="C9782" t="s">
        <v>10012</v>
      </c>
      <c r="D9782" t="s">
        <v>10022</v>
      </c>
      <c r="E9782">
        <v>4</v>
      </c>
      <c r="F9782">
        <f>+_xlfn.XLOOKUP(TablaVentas[[#This Row],[PRODUCTO FINANCIERO]],TablaPrecios[PRODUCTO FINANCIERO],TablaPrecios[PRECIO UNIT],0)</f>
        <v>20.9</v>
      </c>
      <c r="G9782" s="2">
        <f>+TablaVentas[[#This Row],[CANTIDAD]]*TablaVentas[[#This Row],[PRECIO UNITARIO]]</f>
        <v>83.6</v>
      </c>
      <c r="H9782" s="1">
        <f t="shared" ca="1" si="152"/>
        <v>0.1362150126850479</v>
      </c>
      <c r="I9782" s="2">
        <f ca="1">+TablaVentas[[#This Row],[VENTAL TOTAL]]-TablaVentas[[#This Row],[VENTAL TOTAL]]*TablaVentas[[#This Row],[DESCUENTO]]</f>
        <v>72.212424939529996</v>
      </c>
      <c r="J9782" s="2">
        <f ca="1">0.18*TablaVentas[[#This Row],[SUBTOTAL]]</f>
        <v>12.998236489115399</v>
      </c>
      <c r="K9782" s="2">
        <f ca="1">+TablaVentas[[#This Row],[SUBTOTAL]]+TablaVentas[[#This Row],[IGV]]</f>
        <v>85.210661428645395</v>
      </c>
    </row>
    <row r="9783" spans="1:11" x14ac:dyDescent="0.25">
      <c r="A9783" t="s">
        <v>9792</v>
      </c>
      <c r="B9783" s="6">
        <v>45928</v>
      </c>
      <c r="C9783" t="s">
        <v>10012</v>
      </c>
      <c r="D9783" t="s">
        <v>10018</v>
      </c>
      <c r="E9783">
        <v>3</v>
      </c>
      <c r="F9783">
        <f>+_xlfn.XLOOKUP(TablaVentas[[#This Row],[PRODUCTO FINANCIERO]],TablaPrecios[PRODUCTO FINANCIERO],TablaPrecios[PRECIO UNIT],0)</f>
        <v>14.9</v>
      </c>
      <c r="G9783" s="2">
        <f>+TablaVentas[[#This Row],[CANTIDAD]]*TablaVentas[[#This Row],[PRECIO UNITARIO]]</f>
        <v>44.7</v>
      </c>
      <c r="H9783" s="1">
        <f t="shared" ca="1" si="152"/>
        <v>0.12754316748769523</v>
      </c>
      <c r="I9783" s="2">
        <f ca="1">+TablaVentas[[#This Row],[VENTAL TOTAL]]-TablaVentas[[#This Row],[VENTAL TOTAL]]*TablaVentas[[#This Row],[DESCUENTO]]</f>
        <v>38.998820413300024</v>
      </c>
      <c r="J9783" s="2">
        <f ca="1">0.18*TablaVentas[[#This Row],[SUBTOTAL]]</f>
        <v>7.0197876743940038</v>
      </c>
      <c r="K9783" s="2">
        <f ca="1">+TablaVentas[[#This Row],[SUBTOTAL]]+TablaVentas[[#This Row],[IGV]]</f>
        <v>46.018608087694027</v>
      </c>
    </row>
    <row r="9784" spans="1:11" x14ac:dyDescent="0.25">
      <c r="A9784" t="s">
        <v>9793</v>
      </c>
      <c r="B9784" s="6">
        <v>45858</v>
      </c>
      <c r="C9784" t="s">
        <v>10015</v>
      </c>
      <c r="D9784" t="s">
        <v>10022</v>
      </c>
      <c r="E9784">
        <v>18</v>
      </c>
      <c r="F9784">
        <f>+_xlfn.XLOOKUP(TablaVentas[[#This Row],[PRODUCTO FINANCIERO]],TablaPrecios[PRODUCTO FINANCIERO],TablaPrecios[PRECIO UNIT],0)</f>
        <v>20.9</v>
      </c>
      <c r="G9784" s="2">
        <f>+TablaVentas[[#This Row],[CANTIDAD]]*TablaVentas[[#This Row],[PRECIO UNITARIO]]</f>
        <v>376.2</v>
      </c>
      <c r="H9784" s="1">
        <f t="shared" ca="1" si="152"/>
        <v>0.16435974674027509</v>
      </c>
      <c r="I9784" s="2">
        <f ca="1">+TablaVentas[[#This Row],[VENTAL TOTAL]]-TablaVentas[[#This Row],[VENTAL TOTAL]]*TablaVentas[[#This Row],[DESCUENTO]]</f>
        <v>314.36786327630853</v>
      </c>
      <c r="J9784" s="2">
        <f ca="1">0.18*TablaVentas[[#This Row],[SUBTOTAL]]</f>
        <v>56.586215389735536</v>
      </c>
      <c r="K9784" s="2">
        <f ca="1">+TablaVentas[[#This Row],[SUBTOTAL]]+TablaVentas[[#This Row],[IGV]]</f>
        <v>370.95407866604404</v>
      </c>
    </row>
    <row r="9785" spans="1:11" x14ac:dyDescent="0.25">
      <c r="A9785" t="s">
        <v>9794</v>
      </c>
      <c r="B9785" s="6">
        <v>45421</v>
      </c>
      <c r="C9785" t="s">
        <v>10013</v>
      </c>
      <c r="D9785" t="s">
        <v>10022</v>
      </c>
      <c r="E9785">
        <v>16</v>
      </c>
      <c r="F9785">
        <f>+_xlfn.XLOOKUP(TablaVentas[[#This Row],[PRODUCTO FINANCIERO]],TablaPrecios[PRODUCTO FINANCIERO],TablaPrecios[PRECIO UNIT],0)</f>
        <v>20.9</v>
      </c>
      <c r="G9785" s="2">
        <f>+TablaVentas[[#This Row],[CANTIDAD]]*TablaVentas[[#This Row],[PRECIO UNITARIO]]</f>
        <v>334.4</v>
      </c>
      <c r="H9785" s="1">
        <f t="shared" ca="1" si="152"/>
        <v>0.13612010189580034</v>
      </c>
      <c r="I9785" s="2">
        <f ca="1">+TablaVentas[[#This Row],[VENTAL TOTAL]]-TablaVentas[[#This Row],[VENTAL TOTAL]]*TablaVentas[[#This Row],[DESCUENTO]]</f>
        <v>288.88143792604433</v>
      </c>
      <c r="J9785" s="2">
        <f ca="1">0.18*TablaVentas[[#This Row],[SUBTOTAL]]</f>
        <v>51.998658826687979</v>
      </c>
      <c r="K9785" s="2">
        <f ca="1">+TablaVentas[[#This Row],[SUBTOTAL]]+TablaVentas[[#This Row],[IGV]]</f>
        <v>340.8800967527323</v>
      </c>
    </row>
    <row r="9786" spans="1:11" x14ac:dyDescent="0.25">
      <c r="A9786" t="s">
        <v>9795</v>
      </c>
      <c r="B9786" s="6">
        <v>45641</v>
      </c>
      <c r="C9786" t="s">
        <v>10013</v>
      </c>
      <c r="D9786" t="s">
        <v>10020</v>
      </c>
      <c r="E9786">
        <v>18</v>
      </c>
      <c r="F9786">
        <f>+_xlfn.XLOOKUP(TablaVentas[[#This Row],[PRODUCTO FINANCIERO]],TablaPrecios[PRODUCTO FINANCIERO],TablaPrecios[PRECIO UNIT],0)</f>
        <v>14.9</v>
      </c>
      <c r="G9786" s="2">
        <f>+TablaVentas[[#This Row],[CANTIDAD]]*TablaVentas[[#This Row],[PRECIO UNITARIO]]</f>
        <v>268.2</v>
      </c>
      <c r="H9786" s="1">
        <f t="shared" ca="1" si="152"/>
        <v>0.1510205993813164</v>
      </c>
      <c r="I9786" s="2">
        <f ca="1">+TablaVentas[[#This Row],[VENTAL TOTAL]]-TablaVentas[[#This Row],[VENTAL TOTAL]]*TablaVentas[[#This Row],[DESCUENTO]]</f>
        <v>227.69627524593093</v>
      </c>
      <c r="J9786" s="2">
        <f ca="1">0.18*TablaVentas[[#This Row],[SUBTOTAL]]</f>
        <v>40.985329544267564</v>
      </c>
      <c r="K9786" s="2">
        <f ca="1">+TablaVentas[[#This Row],[SUBTOTAL]]+TablaVentas[[#This Row],[IGV]]</f>
        <v>268.68160479019849</v>
      </c>
    </row>
    <row r="9787" spans="1:11" x14ac:dyDescent="0.25">
      <c r="A9787" t="s">
        <v>9796</v>
      </c>
      <c r="B9787" s="6">
        <v>45987</v>
      </c>
      <c r="C9787" t="s">
        <v>10013</v>
      </c>
      <c r="D9787" t="s">
        <v>10022</v>
      </c>
      <c r="E9787">
        <v>20</v>
      </c>
      <c r="F9787">
        <f>+_xlfn.XLOOKUP(TablaVentas[[#This Row],[PRODUCTO FINANCIERO]],TablaPrecios[PRODUCTO FINANCIERO],TablaPrecios[PRECIO UNIT],0)</f>
        <v>20.9</v>
      </c>
      <c r="G9787" s="2">
        <f>+TablaVentas[[#This Row],[CANTIDAD]]*TablaVentas[[#This Row],[PRECIO UNITARIO]]</f>
        <v>418</v>
      </c>
      <c r="H9787" s="1">
        <f t="shared" ca="1" si="152"/>
        <v>0.17483160474186704</v>
      </c>
      <c r="I9787" s="2">
        <f ca="1">+TablaVentas[[#This Row],[VENTAL TOTAL]]-TablaVentas[[#This Row],[VENTAL TOTAL]]*TablaVentas[[#This Row],[DESCUENTO]]</f>
        <v>344.92038921789958</v>
      </c>
      <c r="J9787" s="2">
        <f ca="1">0.18*TablaVentas[[#This Row],[SUBTOTAL]]</f>
        <v>62.085670059221925</v>
      </c>
      <c r="K9787" s="2">
        <f ca="1">+TablaVentas[[#This Row],[SUBTOTAL]]+TablaVentas[[#This Row],[IGV]]</f>
        <v>407.00605927712149</v>
      </c>
    </row>
    <row r="9788" spans="1:11" x14ac:dyDescent="0.25">
      <c r="A9788" t="s">
        <v>9797</v>
      </c>
      <c r="B9788" s="6">
        <v>45361</v>
      </c>
      <c r="C9788" t="s">
        <v>10012</v>
      </c>
      <c r="D9788" t="s">
        <v>10019</v>
      </c>
      <c r="E9788">
        <v>4</v>
      </c>
      <c r="F9788">
        <f>+_xlfn.XLOOKUP(TablaVentas[[#This Row],[PRODUCTO FINANCIERO]],TablaPrecios[PRODUCTO FINANCIERO],TablaPrecios[PRECIO UNIT],0)</f>
        <v>9.9</v>
      </c>
      <c r="G9788" s="2">
        <f>+TablaVentas[[#This Row],[CANTIDAD]]*TablaVentas[[#This Row],[PRECIO UNITARIO]]</f>
        <v>39.6</v>
      </c>
      <c r="H9788" s="1">
        <f t="shared" ca="1" si="152"/>
        <v>0.1577587043459544</v>
      </c>
      <c r="I9788" s="2">
        <f ca="1">+TablaVentas[[#This Row],[VENTAL TOTAL]]-TablaVentas[[#This Row],[VENTAL TOTAL]]*TablaVentas[[#This Row],[DESCUENTO]]</f>
        <v>33.35275530790021</v>
      </c>
      <c r="J9788" s="2">
        <f ca="1">0.18*TablaVentas[[#This Row],[SUBTOTAL]]</f>
        <v>6.0034959554220375</v>
      </c>
      <c r="K9788" s="2">
        <f ca="1">+TablaVentas[[#This Row],[SUBTOTAL]]+TablaVentas[[#This Row],[IGV]]</f>
        <v>39.35625126332225</v>
      </c>
    </row>
    <row r="9789" spans="1:11" x14ac:dyDescent="0.25">
      <c r="A9789" t="s">
        <v>9798</v>
      </c>
      <c r="B9789" s="6">
        <v>45970</v>
      </c>
      <c r="C9789" t="s">
        <v>10011</v>
      </c>
      <c r="D9789" t="s">
        <v>10017</v>
      </c>
      <c r="E9789">
        <v>11</v>
      </c>
      <c r="F9789">
        <f>+_xlfn.XLOOKUP(TablaVentas[[#This Row],[PRODUCTO FINANCIERO]],TablaPrecios[PRODUCTO FINANCIERO],TablaPrecios[PRECIO UNIT],0)</f>
        <v>9.9</v>
      </c>
      <c r="G9789" s="2">
        <f>+TablaVentas[[#This Row],[CANTIDAD]]*TablaVentas[[#This Row],[PRECIO UNITARIO]]</f>
        <v>108.9</v>
      </c>
      <c r="H9789" s="1">
        <f t="shared" ca="1" si="152"/>
        <v>0.17387400796024816</v>
      </c>
      <c r="I9789" s="2">
        <f ca="1">+TablaVentas[[#This Row],[VENTAL TOTAL]]-TablaVentas[[#This Row],[VENTAL TOTAL]]*TablaVentas[[#This Row],[DESCUENTO]]</f>
        <v>89.965120533128982</v>
      </c>
      <c r="J9789" s="2">
        <f ca="1">0.18*TablaVentas[[#This Row],[SUBTOTAL]]</f>
        <v>16.193721695963216</v>
      </c>
      <c r="K9789" s="2">
        <f ca="1">+TablaVentas[[#This Row],[SUBTOTAL]]+TablaVentas[[#This Row],[IGV]]</f>
        <v>106.1588422290922</v>
      </c>
    </row>
    <row r="9790" spans="1:11" x14ac:dyDescent="0.25">
      <c r="A9790" t="s">
        <v>9799</v>
      </c>
      <c r="B9790" s="6">
        <v>45571</v>
      </c>
      <c r="C9790" t="s">
        <v>10016</v>
      </c>
      <c r="D9790" t="s">
        <v>10018</v>
      </c>
      <c r="E9790">
        <v>8</v>
      </c>
      <c r="F9790">
        <f>+_xlfn.XLOOKUP(TablaVentas[[#This Row],[PRODUCTO FINANCIERO]],TablaPrecios[PRODUCTO FINANCIERO],TablaPrecios[PRECIO UNIT],0)</f>
        <v>14.9</v>
      </c>
      <c r="G9790" s="2">
        <f>+TablaVentas[[#This Row],[CANTIDAD]]*TablaVentas[[#This Row],[PRECIO UNITARIO]]</f>
        <v>119.2</v>
      </c>
      <c r="H9790" s="1">
        <f t="shared" ca="1" si="152"/>
        <v>0.13352543637019915</v>
      </c>
      <c r="I9790" s="2">
        <f ca="1">+TablaVentas[[#This Row],[VENTAL TOTAL]]-TablaVentas[[#This Row],[VENTAL TOTAL]]*TablaVentas[[#This Row],[DESCUENTO]]</f>
        <v>103.28376798467227</v>
      </c>
      <c r="J9790" s="2">
        <f ca="1">0.18*TablaVentas[[#This Row],[SUBTOTAL]]</f>
        <v>18.591078237241007</v>
      </c>
      <c r="K9790" s="2">
        <f ca="1">+TablaVentas[[#This Row],[SUBTOTAL]]+TablaVentas[[#This Row],[IGV]]</f>
        <v>121.87484622191327</v>
      </c>
    </row>
    <row r="9791" spans="1:11" x14ac:dyDescent="0.25">
      <c r="A9791" t="s">
        <v>9800</v>
      </c>
      <c r="B9791" s="6">
        <v>45356</v>
      </c>
      <c r="C9791" t="s">
        <v>10013</v>
      </c>
      <c r="D9791" t="s">
        <v>10022</v>
      </c>
      <c r="E9791">
        <v>10</v>
      </c>
      <c r="F9791">
        <f>+_xlfn.XLOOKUP(TablaVentas[[#This Row],[PRODUCTO FINANCIERO]],TablaPrecios[PRODUCTO FINANCIERO],TablaPrecios[PRECIO UNIT],0)</f>
        <v>20.9</v>
      </c>
      <c r="G9791" s="2">
        <f>+TablaVentas[[#This Row],[CANTIDAD]]*TablaVentas[[#This Row],[PRECIO UNITARIO]]</f>
        <v>209</v>
      </c>
      <c r="H9791" s="1">
        <f t="shared" ca="1" si="152"/>
        <v>0.1060477431145285</v>
      </c>
      <c r="I9791" s="2">
        <f ca="1">+TablaVentas[[#This Row],[VENTAL TOTAL]]-TablaVentas[[#This Row],[VENTAL TOTAL]]*TablaVentas[[#This Row],[DESCUENTO]]</f>
        <v>186.83602168906356</v>
      </c>
      <c r="J9791" s="2">
        <f ca="1">0.18*TablaVentas[[#This Row],[SUBTOTAL]]</f>
        <v>33.630483904031436</v>
      </c>
      <c r="K9791" s="2">
        <f ca="1">+TablaVentas[[#This Row],[SUBTOTAL]]+TablaVentas[[#This Row],[IGV]]</f>
        <v>220.46650559309501</v>
      </c>
    </row>
    <row r="9792" spans="1:11" x14ac:dyDescent="0.25">
      <c r="A9792" t="s">
        <v>9801</v>
      </c>
      <c r="B9792" s="6">
        <v>46089</v>
      </c>
      <c r="C9792" t="s">
        <v>10015</v>
      </c>
      <c r="D9792" t="s">
        <v>10018</v>
      </c>
      <c r="E9792">
        <v>19</v>
      </c>
      <c r="F9792">
        <f>+_xlfn.XLOOKUP(TablaVentas[[#This Row],[PRODUCTO FINANCIERO]],TablaPrecios[PRODUCTO FINANCIERO],TablaPrecios[PRECIO UNIT],0)</f>
        <v>14.9</v>
      </c>
      <c r="G9792" s="2">
        <f>+TablaVentas[[#This Row],[CANTIDAD]]*TablaVentas[[#This Row],[PRECIO UNITARIO]]</f>
        <v>283.10000000000002</v>
      </c>
      <c r="H9792" s="1">
        <f t="shared" ca="1" si="152"/>
        <v>0.1965317359538373</v>
      </c>
      <c r="I9792" s="2">
        <f ca="1">+TablaVentas[[#This Row],[VENTAL TOTAL]]-TablaVentas[[#This Row],[VENTAL TOTAL]]*TablaVentas[[#This Row],[DESCUENTO]]</f>
        <v>227.46186555146869</v>
      </c>
      <c r="J9792" s="2">
        <f ca="1">0.18*TablaVentas[[#This Row],[SUBTOTAL]]</f>
        <v>40.943135799264361</v>
      </c>
      <c r="K9792" s="2">
        <f ca="1">+TablaVentas[[#This Row],[SUBTOTAL]]+TablaVentas[[#This Row],[IGV]]</f>
        <v>268.40500135073307</v>
      </c>
    </row>
    <row r="9793" spans="1:11" x14ac:dyDescent="0.25">
      <c r="A9793" t="s">
        <v>9802</v>
      </c>
      <c r="B9793" s="6">
        <v>45917</v>
      </c>
      <c r="C9793" t="s">
        <v>10016</v>
      </c>
      <c r="D9793" t="s">
        <v>10018</v>
      </c>
      <c r="E9793">
        <v>12</v>
      </c>
      <c r="F9793">
        <f>+_xlfn.XLOOKUP(TablaVentas[[#This Row],[PRODUCTO FINANCIERO]],TablaPrecios[PRODUCTO FINANCIERO],TablaPrecios[PRECIO UNIT],0)</f>
        <v>14.9</v>
      </c>
      <c r="G9793" s="2">
        <f>+TablaVentas[[#This Row],[CANTIDAD]]*TablaVentas[[#This Row],[PRECIO UNITARIO]]</f>
        <v>178.8</v>
      </c>
      <c r="H9793" s="1">
        <f t="shared" ca="1" si="152"/>
        <v>0.12690251507648598</v>
      </c>
      <c r="I9793" s="2">
        <f ca="1">+TablaVentas[[#This Row],[VENTAL TOTAL]]-TablaVentas[[#This Row],[VENTAL TOTAL]]*TablaVentas[[#This Row],[DESCUENTO]]</f>
        <v>156.1098303043243</v>
      </c>
      <c r="J9793" s="2">
        <f ca="1">0.18*TablaVentas[[#This Row],[SUBTOTAL]]</f>
        <v>28.099769454778375</v>
      </c>
      <c r="K9793" s="2">
        <f ca="1">+TablaVentas[[#This Row],[SUBTOTAL]]+TablaVentas[[#This Row],[IGV]]</f>
        <v>184.20959975910267</v>
      </c>
    </row>
    <row r="9794" spans="1:11" x14ac:dyDescent="0.25">
      <c r="A9794" t="s">
        <v>9803</v>
      </c>
      <c r="B9794" s="6">
        <v>45299</v>
      </c>
      <c r="C9794" t="s">
        <v>10011</v>
      </c>
      <c r="D9794" t="s">
        <v>10022</v>
      </c>
      <c r="E9794">
        <v>17</v>
      </c>
      <c r="F9794">
        <f>+_xlfn.XLOOKUP(TablaVentas[[#This Row],[PRODUCTO FINANCIERO]],TablaPrecios[PRODUCTO FINANCIERO],TablaPrecios[PRECIO UNIT],0)</f>
        <v>20.9</v>
      </c>
      <c r="G9794" s="2">
        <f>+TablaVentas[[#This Row],[CANTIDAD]]*TablaVentas[[#This Row],[PRECIO UNITARIO]]</f>
        <v>355.29999999999995</v>
      </c>
      <c r="H9794" s="1">
        <f t="shared" ref="H9794:H9857" ca="1" si="153">+RAND()*0.1+0.1</f>
        <v>0.11649085810043108</v>
      </c>
      <c r="I9794" s="2">
        <f ca="1">+TablaVentas[[#This Row],[VENTAL TOTAL]]-TablaVentas[[#This Row],[VENTAL TOTAL]]*TablaVentas[[#This Row],[DESCUENTO]]</f>
        <v>313.91079811691679</v>
      </c>
      <c r="J9794" s="2">
        <f ca="1">0.18*TablaVentas[[#This Row],[SUBTOTAL]]</f>
        <v>56.503943661045021</v>
      </c>
      <c r="K9794" s="2">
        <f ca="1">+TablaVentas[[#This Row],[SUBTOTAL]]+TablaVentas[[#This Row],[IGV]]</f>
        <v>370.41474177796181</v>
      </c>
    </row>
    <row r="9795" spans="1:11" x14ac:dyDescent="0.25">
      <c r="A9795" t="s">
        <v>9804</v>
      </c>
      <c r="B9795" s="6">
        <v>45583</v>
      </c>
      <c r="C9795" t="s">
        <v>10013</v>
      </c>
      <c r="D9795" t="s">
        <v>10018</v>
      </c>
      <c r="E9795">
        <v>18</v>
      </c>
      <c r="F9795">
        <f>+_xlfn.XLOOKUP(TablaVentas[[#This Row],[PRODUCTO FINANCIERO]],TablaPrecios[PRODUCTO FINANCIERO],TablaPrecios[PRECIO UNIT],0)</f>
        <v>14.9</v>
      </c>
      <c r="G9795" s="2">
        <f>+TablaVentas[[#This Row],[CANTIDAD]]*TablaVentas[[#This Row],[PRECIO UNITARIO]]</f>
        <v>268.2</v>
      </c>
      <c r="H9795" s="1">
        <f t="shared" ca="1" si="153"/>
        <v>0.17660740410787357</v>
      </c>
      <c r="I9795" s="2">
        <f ca="1">+TablaVentas[[#This Row],[VENTAL TOTAL]]-TablaVentas[[#This Row],[VENTAL TOTAL]]*TablaVentas[[#This Row],[DESCUENTO]]</f>
        <v>220.83389421826831</v>
      </c>
      <c r="J9795" s="2">
        <f ca="1">0.18*TablaVentas[[#This Row],[SUBTOTAL]]</f>
        <v>39.750100959288297</v>
      </c>
      <c r="K9795" s="2">
        <f ca="1">+TablaVentas[[#This Row],[SUBTOTAL]]+TablaVentas[[#This Row],[IGV]]</f>
        <v>260.58399517755663</v>
      </c>
    </row>
    <row r="9796" spans="1:11" x14ac:dyDescent="0.25">
      <c r="A9796" t="s">
        <v>9805</v>
      </c>
      <c r="B9796" s="6">
        <v>46144</v>
      </c>
      <c r="C9796" t="s">
        <v>10013</v>
      </c>
      <c r="D9796" t="s">
        <v>10017</v>
      </c>
      <c r="E9796">
        <v>20</v>
      </c>
      <c r="F9796">
        <f>+_xlfn.XLOOKUP(TablaVentas[[#This Row],[PRODUCTO FINANCIERO]],TablaPrecios[PRODUCTO FINANCIERO],TablaPrecios[PRECIO UNIT],0)</f>
        <v>9.9</v>
      </c>
      <c r="G9796" s="2">
        <f>+TablaVentas[[#This Row],[CANTIDAD]]*TablaVentas[[#This Row],[PRECIO UNITARIO]]</f>
        <v>198</v>
      </c>
      <c r="H9796" s="1">
        <f t="shared" ca="1" si="153"/>
        <v>0.13868445026332651</v>
      </c>
      <c r="I9796" s="2">
        <f ca="1">+TablaVentas[[#This Row],[VENTAL TOTAL]]-TablaVentas[[#This Row],[VENTAL TOTAL]]*TablaVentas[[#This Row],[DESCUENTO]]</f>
        <v>170.54047884786135</v>
      </c>
      <c r="J9796" s="2">
        <f ca="1">0.18*TablaVentas[[#This Row],[SUBTOTAL]]</f>
        <v>30.697286192615042</v>
      </c>
      <c r="K9796" s="2">
        <f ca="1">+TablaVentas[[#This Row],[SUBTOTAL]]+TablaVentas[[#This Row],[IGV]]</f>
        <v>201.2377650404764</v>
      </c>
    </row>
    <row r="9797" spans="1:11" x14ac:dyDescent="0.25">
      <c r="A9797" t="s">
        <v>9806</v>
      </c>
      <c r="B9797" s="6">
        <v>46165</v>
      </c>
      <c r="C9797" t="s">
        <v>10014</v>
      </c>
      <c r="D9797" t="s">
        <v>10022</v>
      </c>
      <c r="E9797">
        <v>12</v>
      </c>
      <c r="F9797">
        <f>+_xlfn.XLOOKUP(TablaVentas[[#This Row],[PRODUCTO FINANCIERO]],TablaPrecios[PRODUCTO FINANCIERO],TablaPrecios[PRECIO UNIT],0)</f>
        <v>20.9</v>
      </c>
      <c r="G9797" s="2">
        <f>+TablaVentas[[#This Row],[CANTIDAD]]*TablaVentas[[#This Row],[PRECIO UNITARIO]]</f>
        <v>250.79999999999998</v>
      </c>
      <c r="H9797" s="1">
        <f t="shared" ca="1" si="153"/>
        <v>0.13308659445279811</v>
      </c>
      <c r="I9797" s="2">
        <f ca="1">+TablaVentas[[#This Row],[VENTAL TOTAL]]-TablaVentas[[#This Row],[VENTAL TOTAL]]*TablaVentas[[#This Row],[DESCUENTO]]</f>
        <v>217.42188211123823</v>
      </c>
      <c r="J9797" s="2">
        <f ca="1">0.18*TablaVentas[[#This Row],[SUBTOTAL]]</f>
        <v>39.135938780022883</v>
      </c>
      <c r="K9797" s="2">
        <f ca="1">+TablaVentas[[#This Row],[SUBTOTAL]]+TablaVentas[[#This Row],[IGV]]</f>
        <v>256.55782089126114</v>
      </c>
    </row>
    <row r="9798" spans="1:11" x14ac:dyDescent="0.25">
      <c r="A9798" t="s">
        <v>9807</v>
      </c>
      <c r="B9798" s="6">
        <v>46027</v>
      </c>
      <c r="C9798" t="s">
        <v>10012</v>
      </c>
      <c r="D9798" t="s">
        <v>10018</v>
      </c>
      <c r="E9798">
        <v>8</v>
      </c>
      <c r="F9798">
        <f>+_xlfn.XLOOKUP(TablaVentas[[#This Row],[PRODUCTO FINANCIERO]],TablaPrecios[PRODUCTO FINANCIERO],TablaPrecios[PRECIO UNIT],0)</f>
        <v>14.9</v>
      </c>
      <c r="G9798" s="2">
        <f>+TablaVentas[[#This Row],[CANTIDAD]]*TablaVentas[[#This Row],[PRECIO UNITARIO]]</f>
        <v>119.2</v>
      </c>
      <c r="H9798" s="1">
        <f t="shared" ca="1" si="153"/>
        <v>0.11644749242848067</v>
      </c>
      <c r="I9798" s="2">
        <f ca="1">+TablaVentas[[#This Row],[VENTAL TOTAL]]-TablaVentas[[#This Row],[VENTAL TOTAL]]*TablaVentas[[#This Row],[DESCUENTO]]</f>
        <v>105.3194589025251</v>
      </c>
      <c r="J9798" s="2">
        <f ca="1">0.18*TablaVentas[[#This Row],[SUBTOTAL]]</f>
        <v>18.957502602454518</v>
      </c>
      <c r="K9798" s="2">
        <f ca="1">+TablaVentas[[#This Row],[SUBTOTAL]]+TablaVentas[[#This Row],[IGV]]</f>
        <v>124.27696150497962</v>
      </c>
    </row>
    <row r="9799" spans="1:11" x14ac:dyDescent="0.25">
      <c r="A9799" t="s">
        <v>9808</v>
      </c>
      <c r="B9799" s="6">
        <v>45357</v>
      </c>
      <c r="C9799" t="s">
        <v>10013</v>
      </c>
      <c r="D9799" t="s">
        <v>10017</v>
      </c>
      <c r="E9799">
        <v>13</v>
      </c>
      <c r="F9799">
        <f>+_xlfn.XLOOKUP(TablaVentas[[#This Row],[PRODUCTO FINANCIERO]],TablaPrecios[PRODUCTO FINANCIERO],TablaPrecios[PRECIO UNIT],0)</f>
        <v>9.9</v>
      </c>
      <c r="G9799" s="2">
        <f>+TablaVentas[[#This Row],[CANTIDAD]]*TablaVentas[[#This Row],[PRECIO UNITARIO]]</f>
        <v>128.70000000000002</v>
      </c>
      <c r="H9799" s="1">
        <f t="shared" ca="1" si="153"/>
        <v>0.11328443696861963</v>
      </c>
      <c r="I9799" s="2">
        <f ca="1">+TablaVentas[[#This Row],[VENTAL TOTAL]]-TablaVentas[[#This Row],[VENTAL TOTAL]]*TablaVentas[[#This Row],[DESCUENTO]]</f>
        <v>114.12029296213866</v>
      </c>
      <c r="J9799" s="2">
        <f ca="1">0.18*TablaVentas[[#This Row],[SUBTOTAL]]</f>
        <v>20.541652733184957</v>
      </c>
      <c r="K9799" s="2">
        <f ca="1">+TablaVentas[[#This Row],[SUBTOTAL]]+TablaVentas[[#This Row],[IGV]]</f>
        <v>134.66194569532362</v>
      </c>
    </row>
    <row r="9800" spans="1:11" x14ac:dyDescent="0.25">
      <c r="A9800" t="s">
        <v>9809</v>
      </c>
      <c r="B9800" s="6">
        <v>45975</v>
      </c>
      <c r="C9800" t="s">
        <v>10015</v>
      </c>
      <c r="D9800" t="s">
        <v>10017</v>
      </c>
      <c r="E9800">
        <v>7</v>
      </c>
      <c r="F9800">
        <f>+_xlfn.XLOOKUP(TablaVentas[[#This Row],[PRODUCTO FINANCIERO]],TablaPrecios[PRODUCTO FINANCIERO],TablaPrecios[PRECIO UNIT],0)</f>
        <v>9.9</v>
      </c>
      <c r="G9800" s="2">
        <f>+TablaVentas[[#This Row],[CANTIDAD]]*TablaVentas[[#This Row],[PRECIO UNITARIO]]</f>
        <v>69.3</v>
      </c>
      <c r="H9800" s="1">
        <f t="shared" ca="1" si="153"/>
        <v>0.10939305371130413</v>
      </c>
      <c r="I9800" s="2">
        <f ca="1">+TablaVentas[[#This Row],[VENTAL TOTAL]]-TablaVentas[[#This Row],[VENTAL TOTAL]]*TablaVentas[[#This Row],[DESCUENTO]]</f>
        <v>61.719061377806625</v>
      </c>
      <c r="J9800" s="2">
        <f ca="1">0.18*TablaVentas[[#This Row],[SUBTOTAL]]</f>
        <v>11.109431048005192</v>
      </c>
      <c r="K9800" s="2">
        <f ca="1">+TablaVentas[[#This Row],[SUBTOTAL]]+TablaVentas[[#This Row],[IGV]]</f>
        <v>72.828492425811817</v>
      </c>
    </row>
    <row r="9801" spans="1:11" x14ac:dyDescent="0.25">
      <c r="A9801" t="s">
        <v>9810</v>
      </c>
      <c r="B9801" s="6">
        <v>45786</v>
      </c>
      <c r="C9801" t="s">
        <v>10016</v>
      </c>
      <c r="D9801" t="s">
        <v>10019</v>
      </c>
      <c r="E9801">
        <v>10</v>
      </c>
      <c r="F9801">
        <f>+_xlfn.XLOOKUP(TablaVentas[[#This Row],[PRODUCTO FINANCIERO]],TablaPrecios[PRODUCTO FINANCIERO],TablaPrecios[PRECIO UNIT],0)</f>
        <v>9.9</v>
      </c>
      <c r="G9801" s="2">
        <f>+TablaVentas[[#This Row],[CANTIDAD]]*TablaVentas[[#This Row],[PRECIO UNITARIO]]</f>
        <v>99</v>
      </c>
      <c r="H9801" s="1">
        <f t="shared" ca="1" si="153"/>
        <v>0.1895612925617414</v>
      </c>
      <c r="I9801" s="2">
        <f ca="1">+TablaVentas[[#This Row],[VENTAL TOTAL]]-TablaVentas[[#This Row],[VENTAL TOTAL]]*TablaVentas[[#This Row],[DESCUENTO]]</f>
        <v>80.233432036387597</v>
      </c>
      <c r="J9801" s="2">
        <f ca="1">0.18*TablaVentas[[#This Row],[SUBTOTAL]]</f>
        <v>14.442017766549768</v>
      </c>
      <c r="K9801" s="2">
        <f ca="1">+TablaVentas[[#This Row],[SUBTOTAL]]+TablaVentas[[#This Row],[IGV]]</f>
        <v>94.675449802937365</v>
      </c>
    </row>
    <row r="9802" spans="1:11" x14ac:dyDescent="0.25">
      <c r="A9802" t="s">
        <v>9811</v>
      </c>
      <c r="B9802" s="6">
        <v>45872</v>
      </c>
      <c r="C9802" t="s">
        <v>10011</v>
      </c>
      <c r="D9802" t="s">
        <v>10020</v>
      </c>
      <c r="E9802">
        <v>10</v>
      </c>
      <c r="F9802">
        <f>+_xlfn.XLOOKUP(TablaVentas[[#This Row],[PRODUCTO FINANCIERO]],TablaPrecios[PRODUCTO FINANCIERO],TablaPrecios[PRECIO UNIT],0)</f>
        <v>14.9</v>
      </c>
      <c r="G9802" s="2">
        <f>+TablaVentas[[#This Row],[CANTIDAD]]*TablaVentas[[#This Row],[PRECIO UNITARIO]]</f>
        <v>149</v>
      </c>
      <c r="H9802" s="1">
        <f t="shared" ca="1" si="153"/>
        <v>0.17278791436100172</v>
      </c>
      <c r="I9802" s="2">
        <f ca="1">+TablaVentas[[#This Row],[VENTAL TOTAL]]-TablaVentas[[#This Row],[VENTAL TOTAL]]*TablaVentas[[#This Row],[DESCUENTO]]</f>
        <v>123.25460076021075</v>
      </c>
      <c r="J9802" s="2">
        <f ca="1">0.18*TablaVentas[[#This Row],[SUBTOTAL]]</f>
        <v>22.185828136837934</v>
      </c>
      <c r="K9802" s="2">
        <f ca="1">+TablaVentas[[#This Row],[SUBTOTAL]]+TablaVentas[[#This Row],[IGV]]</f>
        <v>145.44042889704869</v>
      </c>
    </row>
    <row r="9803" spans="1:11" x14ac:dyDescent="0.25">
      <c r="A9803" t="s">
        <v>9812</v>
      </c>
      <c r="B9803" s="6">
        <v>45998</v>
      </c>
      <c r="C9803" t="s">
        <v>10014</v>
      </c>
      <c r="D9803" t="s">
        <v>10017</v>
      </c>
      <c r="E9803">
        <v>11</v>
      </c>
      <c r="F9803">
        <f>+_xlfn.XLOOKUP(TablaVentas[[#This Row],[PRODUCTO FINANCIERO]],TablaPrecios[PRODUCTO FINANCIERO],TablaPrecios[PRECIO UNIT],0)</f>
        <v>9.9</v>
      </c>
      <c r="G9803" s="2">
        <f>+TablaVentas[[#This Row],[CANTIDAD]]*TablaVentas[[#This Row],[PRECIO UNITARIO]]</f>
        <v>108.9</v>
      </c>
      <c r="H9803" s="1">
        <f t="shared" ca="1" si="153"/>
        <v>0.1701249829715995</v>
      </c>
      <c r="I9803" s="2">
        <f ca="1">+TablaVentas[[#This Row],[VENTAL TOTAL]]-TablaVentas[[#This Row],[VENTAL TOTAL]]*TablaVentas[[#This Row],[DESCUENTO]]</f>
        <v>90.373389354392827</v>
      </c>
      <c r="J9803" s="2">
        <f ca="1">0.18*TablaVentas[[#This Row],[SUBTOTAL]]</f>
        <v>16.267210083790708</v>
      </c>
      <c r="K9803" s="2">
        <f ca="1">+TablaVentas[[#This Row],[SUBTOTAL]]+TablaVentas[[#This Row],[IGV]]</f>
        <v>106.64059943818353</v>
      </c>
    </row>
    <row r="9804" spans="1:11" x14ac:dyDescent="0.25">
      <c r="A9804" t="s">
        <v>9813</v>
      </c>
      <c r="B9804" s="6">
        <v>46086</v>
      </c>
      <c r="C9804" t="s">
        <v>10013</v>
      </c>
      <c r="D9804" t="s">
        <v>10017</v>
      </c>
      <c r="E9804">
        <v>10</v>
      </c>
      <c r="F9804">
        <f>+_xlfn.XLOOKUP(TablaVentas[[#This Row],[PRODUCTO FINANCIERO]],TablaPrecios[PRODUCTO FINANCIERO],TablaPrecios[PRECIO UNIT],0)</f>
        <v>9.9</v>
      </c>
      <c r="G9804" s="2">
        <f>+TablaVentas[[#This Row],[CANTIDAD]]*TablaVentas[[#This Row],[PRECIO UNITARIO]]</f>
        <v>99</v>
      </c>
      <c r="H9804" s="1">
        <f t="shared" ca="1" si="153"/>
        <v>0.1824739684628017</v>
      </c>
      <c r="I9804" s="2">
        <f ca="1">+TablaVentas[[#This Row],[VENTAL TOTAL]]-TablaVentas[[#This Row],[VENTAL TOTAL]]*TablaVentas[[#This Row],[DESCUENTO]]</f>
        <v>80.935077122182634</v>
      </c>
      <c r="J9804" s="2">
        <f ca="1">0.18*TablaVentas[[#This Row],[SUBTOTAL]]</f>
        <v>14.568313881992873</v>
      </c>
      <c r="K9804" s="2">
        <f ca="1">+TablaVentas[[#This Row],[SUBTOTAL]]+TablaVentas[[#This Row],[IGV]]</f>
        <v>95.503391004175512</v>
      </c>
    </row>
    <row r="9805" spans="1:11" x14ac:dyDescent="0.25">
      <c r="A9805" t="s">
        <v>9814</v>
      </c>
      <c r="B9805" s="6">
        <v>45416</v>
      </c>
      <c r="C9805" t="s">
        <v>10012</v>
      </c>
      <c r="D9805" t="s">
        <v>10020</v>
      </c>
      <c r="E9805">
        <v>10</v>
      </c>
      <c r="F9805">
        <f>+_xlfn.XLOOKUP(TablaVentas[[#This Row],[PRODUCTO FINANCIERO]],TablaPrecios[PRODUCTO FINANCIERO],TablaPrecios[PRECIO UNIT],0)</f>
        <v>14.9</v>
      </c>
      <c r="G9805" s="2">
        <f>+TablaVentas[[#This Row],[CANTIDAD]]*TablaVentas[[#This Row],[PRECIO UNITARIO]]</f>
        <v>149</v>
      </c>
      <c r="H9805" s="1">
        <f t="shared" ca="1" si="153"/>
        <v>0.11252767814571281</v>
      </c>
      <c r="I9805" s="2">
        <f ca="1">+TablaVentas[[#This Row],[VENTAL TOTAL]]-TablaVentas[[#This Row],[VENTAL TOTAL]]*TablaVentas[[#This Row],[DESCUENTO]]</f>
        <v>132.2333759562888</v>
      </c>
      <c r="J9805" s="2">
        <f ca="1">0.18*TablaVentas[[#This Row],[SUBTOTAL]]</f>
        <v>23.802007672131982</v>
      </c>
      <c r="K9805" s="2">
        <f ca="1">+TablaVentas[[#This Row],[SUBTOTAL]]+TablaVentas[[#This Row],[IGV]]</f>
        <v>156.03538362842079</v>
      </c>
    </row>
    <row r="9806" spans="1:11" x14ac:dyDescent="0.25">
      <c r="A9806" t="s">
        <v>9815</v>
      </c>
      <c r="B9806" s="6">
        <v>45333</v>
      </c>
      <c r="C9806" t="s">
        <v>10016</v>
      </c>
      <c r="D9806" t="s">
        <v>10019</v>
      </c>
      <c r="E9806">
        <v>20</v>
      </c>
      <c r="F9806">
        <f>+_xlfn.XLOOKUP(TablaVentas[[#This Row],[PRODUCTO FINANCIERO]],TablaPrecios[PRODUCTO FINANCIERO],TablaPrecios[PRECIO UNIT],0)</f>
        <v>9.9</v>
      </c>
      <c r="G9806" s="2">
        <f>+TablaVentas[[#This Row],[CANTIDAD]]*TablaVentas[[#This Row],[PRECIO UNITARIO]]</f>
        <v>198</v>
      </c>
      <c r="H9806" s="1">
        <f t="shared" ca="1" si="153"/>
        <v>0.19102961092798354</v>
      </c>
      <c r="I9806" s="2">
        <f ca="1">+TablaVentas[[#This Row],[VENTAL TOTAL]]-TablaVentas[[#This Row],[VENTAL TOTAL]]*TablaVentas[[#This Row],[DESCUENTO]]</f>
        <v>160.17613703625926</v>
      </c>
      <c r="J9806" s="2">
        <f ca="1">0.18*TablaVentas[[#This Row],[SUBTOTAL]]</f>
        <v>28.831704666526665</v>
      </c>
      <c r="K9806" s="2">
        <f ca="1">+TablaVentas[[#This Row],[SUBTOTAL]]+TablaVentas[[#This Row],[IGV]]</f>
        <v>189.00784170278592</v>
      </c>
    </row>
    <row r="9807" spans="1:11" x14ac:dyDescent="0.25">
      <c r="A9807" t="s">
        <v>9816</v>
      </c>
      <c r="B9807" s="6">
        <v>45849</v>
      </c>
      <c r="C9807" t="s">
        <v>10012</v>
      </c>
      <c r="D9807" t="s">
        <v>10017</v>
      </c>
      <c r="E9807">
        <v>7</v>
      </c>
      <c r="F9807">
        <f>+_xlfn.XLOOKUP(TablaVentas[[#This Row],[PRODUCTO FINANCIERO]],TablaPrecios[PRODUCTO FINANCIERO],TablaPrecios[PRECIO UNIT],0)</f>
        <v>9.9</v>
      </c>
      <c r="G9807" s="2">
        <f>+TablaVentas[[#This Row],[CANTIDAD]]*TablaVentas[[#This Row],[PRECIO UNITARIO]]</f>
        <v>69.3</v>
      </c>
      <c r="H9807" s="1">
        <f t="shared" ca="1" si="153"/>
        <v>0.12780248313043652</v>
      </c>
      <c r="I9807" s="2">
        <f ca="1">+TablaVentas[[#This Row],[VENTAL TOTAL]]-TablaVentas[[#This Row],[VENTAL TOTAL]]*TablaVentas[[#This Row],[DESCUENTO]]</f>
        <v>60.443287919060751</v>
      </c>
      <c r="J9807" s="2">
        <f ca="1">0.18*TablaVentas[[#This Row],[SUBTOTAL]]</f>
        <v>10.879791825430935</v>
      </c>
      <c r="K9807" s="2">
        <f ca="1">+TablaVentas[[#This Row],[SUBTOTAL]]+TablaVentas[[#This Row],[IGV]]</f>
        <v>71.323079744491679</v>
      </c>
    </row>
    <row r="9808" spans="1:11" x14ac:dyDescent="0.25">
      <c r="A9808" t="s">
        <v>9817</v>
      </c>
      <c r="B9808" s="6">
        <v>45959</v>
      </c>
      <c r="C9808" t="s">
        <v>10012</v>
      </c>
      <c r="D9808" t="s">
        <v>10020</v>
      </c>
      <c r="E9808">
        <v>8</v>
      </c>
      <c r="F9808">
        <f>+_xlfn.XLOOKUP(TablaVentas[[#This Row],[PRODUCTO FINANCIERO]],TablaPrecios[PRODUCTO FINANCIERO],TablaPrecios[PRECIO UNIT],0)</f>
        <v>14.9</v>
      </c>
      <c r="G9808" s="2">
        <f>+TablaVentas[[#This Row],[CANTIDAD]]*TablaVentas[[#This Row],[PRECIO UNITARIO]]</f>
        <v>119.2</v>
      </c>
      <c r="H9808" s="1">
        <f t="shared" ca="1" si="153"/>
        <v>0.15821904754974028</v>
      </c>
      <c r="I9808" s="2">
        <f ca="1">+TablaVentas[[#This Row],[VENTAL TOTAL]]-TablaVentas[[#This Row],[VENTAL TOTAL]]*TablaVentas[[#This Row],[DESCUENTO]]</f>
        <v>100.34028953207095</v>
      </c>
      <c r="J9808" s="2">
        <f ca="1">0.18*TablaVentas[[#This Row],[SUBTOTAL]]</f>
        <v>18.061252115772771</v>
      </c>
      <c r="K9808" s="2">
        <f ca="1">+TablaVentas[[#This Row],[SUBTOTAL]]+TablaVentas[[#This Row],[IGV]]</f>
        <v>118.40154164784373</v>
      </c>
    </row>
    <row r="9809" spans="1:11" x14ac:dyDescent="0.25">
      <c r="A9809" t="s">
        <v>9818</v>
      </c>
      <c r="B9809" s="6">
        <v>45623</v>
      </c>
      <c r="C9809" t="s">
        <v>10013</v>
      </c>
      <c r="D9809" t="s">
        <v>10018</v>
      </c>
      <c r="E9809">
        <v>4</v>
      </c>
      <c r="F9809">
        <f>+_xlfn.XLOOKUP(TablaVentas[[#This Row],[PRODUCTO FINANCIERO]],TablaPrecios[PRODUCTO FINANCIERO],TablaPrecios[PRECIO UNIT],0)</f>
        <v>14.9</v>
      </c>
      <c r="G9809" s="2">
        <f>+TablaVentas[[#This Row],[CANTIDAD]]*TablaVentas[[#This Row],[PRECIO UNITARIO]]</f>
        <v>59.6</v>
      </c>
      <c r="H9809" s="1">
        <f t="shared" ca="1" si="153"/>
        <v>0.10488684876830363</v>
      </c>
      <c r="I9809" s="2">
        <f ca="1">+TablaVentas[[#This Row],[VENTAL TOTAL]]-TablaVentas[[#This Row],[VENTAL TOTAL]]*TablaVentas[[#This Row],[DESCUENTO]]</f>
        <v>53.348743813409101</v>
      </c>
      <c r="J9809" s="2">
        <f ca="1">0.18*TablaVentas[[#This Row],[SUBTOTAL]]</f>
        <v>9.6027738864136385</v>
      </c>
      <c r="K9809" s="2">
        <f ca="1">+TablaVentas[[#This Row],[SUBTOTAL]]+TablaVentas[[#This Row],[IGV]]</f>
        <v>62.951517699822737</v>
      </c>
    </row>
    <row r="9810" spans="1:11" x14ac:dyDescent="0.25">
      <c r="A9810" t="s">
        <v>9819</v>
      </c>
      <c r="B9810" s="6">
        <v>45991</v>
      </c>
      <c r="C9810" t="s">
        <v>10015</v>
      </c>
      <c r="D9810" t="s">
        <v>10019</v>
      </c>
      <c r="E9810">
        <v>17</v>
      </c>
      <c r="F9810">
        <f>+_xlfn.XLOOKUP(TablaVentas[[#This Row],[PRODUCTO FINANCIERO]],TablaPrecios[PRODUCTO FINANCIERO],TablaPrecios[PRECIO UNIT],0)</f>
        <v>9.9</v>
      </c>
      <c r="G9810" s="2">
        <f>+TablaVentas[[#This Row],[CANTIDAD]]*TablaVentas[[#This Row],[PRECIO UNITARIO]]</f>
        <v>168.3</v>
      </c>
      <c r="H9810" s="1">
        <f t="shared" ca="1" si="153"/>
        <v>0.14760977360802718</v>
      </c>
      <c r="I9810" s="2">
        <f ca="1">+TablaVentas[[#This Row],[VENTAL TOTAL]]-TablaVentas[[#This Row],[VENTAL TOTAL]]*TablaVentas[[#This Row],[DESCUENTO]]</f>
        <v>143.45727510176903</v>
      </c>
      <c r="J9810" s="2">
        <f ca="1">0.18*TablaVentas[[#This Row],[SUBTOTAL]]</f>
        <v>25.822309518318423</v>
      </c>
      <c r="K9810" s="2">
        <f ca="1">+TablaVentas[[#This Row],[SUBTOTAL]]+TablaVentas[[#This Row],[IGV]]</f>
        <v>169.27958462008746</v>
      </c>
    </row>
    <row r="9811" spans="1:11" x14ac:dyDescent="0.25">
      <c r="A9811" t="s">
        <v>9820</v>
      </c>
      <c r="B9811" s="6">
        <v>45393</v>
      </c>
      <c r="C9811" t="s">
        <v>10011</v>
      </c>
      <c r="D9811" t="s">
        <v>10019</v>
      </c>
      <c r="E9811">
        <v>8</v>
      </c>
      <c r="F9811">
        <f>+_xlfn.XLOOKUP(TablaVentas[[#This Row],[PRODUCTO FINANCIERO]],TablaPrecios[PRODUCTO FINANCIERO],TablaPrecios[PRECIO UNIT],0)</f>
        <v>9.9</v>
      </c>
      <c r="G9811" s="2">
        <f>+TablaVentas[[#This Row],[CANTIDAD]]*TablaVentas[[#This Row],[PRECIO UNITARIO]]</f>
        <v>79.2</v>
      </c>
      <c r="H9811" s="1">
        <f t="shared" ca="1" si="153"/>
        <v>0.13789847269559902</v>
      </c>
      <c r="I9811" s="2">
        <f ca="1">+TablaVentas[[#This Row],[VENTAL TOTAL]]-TablaVentas[[#This Row],[VENTAL TOTAL]]*TablaVentas[[#This Row],[DESCUENTO]]</f>
        <v>68.278440962508554</v>
      </c>
      <c r="J9811" s="2">
        <f ca="1">0.18*TablaVentas[[#This Row],[SUBTOTAL]]</f>
        <v>12.290119373251539</v>
      </c>
      <c r="K9811" s="2">
        <f ca="1">+TablaVentas[[#This Row],[SUBTOTAL]]+TablaVentas[[#This Row],[IGV]]</f>
        <v>80.568560335760097</v>
      </c>
    </row>
    <row r="9812" spans="1:11" x14ac:dyDescent="0.25">
      <c r="A9812" t="s">
        <v>9821</v>
      </c>
      <c r="B9812" s="6">
        <v>46235</v>
      </c>
      <c r="C9812" t="s">
        <v>10012</v>
      </c>
      <c r="D9812" t="s">
        <v>10020</v>
      </c>
      <c r="E9812">
        <v>14</v>
      </c>
      <c r="F9812">
        <f>+_xlfn.XLOOKUP(TablaVentas[[#This Row],[PRODUCTO FINANCIERO]],TablaPrecios[PRODUCTO FINANCIERO],TablaPrecios[PRECIO UNIT],0)</f>
        <v>14.9</v>
      </c>
      <c r="G9812" s="2">
        <f>+TablaVentas[[#This Row],[CANTIDAD]]*TablaVentas[[#This Row],[PRECIO UNITARIO]]</f>
        <v>208.6</v>
      </c>
      <c r="H9812" s="1">
        <f t="shared" ca="1" si="153"/>
        <v>0.17818560004460454</v>
      </c>
      <c r="I9812" s="2">
        <f ca="1">+TablaVentas[[#This Row],[VENTAL TOTAL]]-TablaVentas[[#This Row],[VENTAL TOTAL]]*TablaVentas[[#This Row],[DESCUENTO]]</f>
        <v>171.43048383069549</v>
      </c>
      <c r="J9812" s="2">
        <f ca="1">0.18*TablaVentas[[#This Row],[SUBTOTAL]]</f>
        <v>30.857487089525186</v>
      </c>
      <c r="K9812" s="2">
        <f ca="1">+TablaVentas[[#This Row],[SUBTOTAL]]+TablaVentas[[#This Row],[IGV]]</f>
        <v>202.28797092022069</v>
      </c>
    </row>
    <row r="9813" spans="1:11" x14ac:dyDescent="0.25">
      <c r="A9813" t="s">
        <v>9822</v>
      </c>
      <c r="B9813" s="6">
        <v>45721</v>
      </c>
      <c r="C9813" t="s">
        <v>10015</v>
      </c>
      <c r="D9813" t="s">
        <v>10022</v>
      </c>
      <c r="E9813">
        <v>10</v>
      </c>
      <c r="F9813">
        <f>+_xlfn.XLOOKUP(TablaVentas[[#This Row],[PRODUCTO FINANCIERO]],TablaPrecios[PRODUCTO FINANCIERO],TablaPrecios[PRECIO UNIT],0)</f>
        <v>20.9</v>
      </c>
      <c r="G9813" s="2">
        <f>+TablaVentas[[#This Row],[CANTIDAD]]*TablaVentas[[#This Row],[PRECIO UNITARIO]]</f>
        <v>209</v>
      </c>
      <c r="H9813" s="1">
        <f t="shared" ca="1" si="153"/>
        <v>0.15671834355645808</v>
      </c>
      <c r="I9813" s="2">
        <f ca="1">+TablaVentas[[#This Row],[VENTAL TOTAL]]-TablaVentas[[#This Row],[VENTAL TOTAL]]*TablaVentas[[#This Row],[DESCUENTO]]</f>
        <v>176.24586619670026</v>
      </c>
      <c r="J9813" s="2">
        <f ca="1">0.18*TablaVentas[[#This Row],[SUBTOTAL]]</f>
        <v>31.724255915406047</v>
      </c>
      <c r="K9813" s="2">
        <f ca="1">+TablaVentas[[#This Row],[SUBTOTAL]]+TablaVentas[[#This Row],[IGV]]</f>
        <v>207.97012211210631</v>
      </c>
    </row>
    <row r="9814" spans="1:11" x14ac:dyDescent="0.25">
      <c r="A9814" t="s">
        <v>9823</v>
      </c>
      <c r="B9814" s="6">
        <v>46312</v>
      </c>
      <c r="C9814" t="s">
        <v>10012</v>
      </c>
      <c r="D9814" t="s">
        <v>10022</v>
      </c>
      <c r="E9814">
        <v>9</v>
      </c>
      <c r="F9814">
        <f>+_xlfn.XLOOKUP(TablaVentas[[#This Row],[PRODUCTO FINANCIERO]],TablaPrecios[PRODUCTO FINANCIERO],TablaPrecios[PRECIO UNIT],0)</f>
        <v>20.9</v>
      </c>
      <c r="G9814" s="2">
        <f>+TablaVentas[[#This Row],[CANTIDAD]]*TablaVentas[[#This Row],[PRECIO UNITARIO]]</f>
        <v>188.1</v>
      </c>
      <c r="H9814" s="1">
        <f t="shared" ca="1" si="153"/>
        <v>0.1025687843499898</v>
      </c>
      <c r="I9814" s="2">
        <f ca="1">+TablaVentas[[#This Row],[VENTAL TOTAL]]-TablaVentas[[#This Row],[VENTAL TOTAL]]*TablaVentas[[#This Row],[DESCUENTO]]</f>
        <v>168.80681166376692</v>
      </c>
      <c r="J9814" s="2">
        <f ca="1">0.18*TablaVentas[[#This Row],[SUBTOTAL]]</f>
        <v>30.385226099478047</v>
      </c>
      <c r="K9814" s="2">
        <f ca="1">+TablaVentas[[#This Row],[SUBTOTAL]]+TablaVentas[[#This Row],[IGV]]</f>
        <v>199.19203776324497</v>
      </c>
    </row>
    <row r="9815" spans="1:11" x14ac:dyDescent="0.25">
      <c r="A9815" t="s">
        <v>9824</v>
      </c>
      <c r="B9815" s="6">
        <v>46353</v>
      </c>
      <c r="C9815" t="s">
        <v>10012</v>
      </c>
      <c r="D9815" t="s">
        <v>10018</v>
      </c>
      <c r="E9815">
        <v>12</v>
      </c>
      <c r="F9815">
        <f>+_xlfn.XLOOKUP(TablaVentas[[#This Row],[PRODUCTO FINANCIERO]],TablaPrecios[PRODUCTO FINANCIERO],TablaPrecios[PRECIO UNIT],0)</f>
        <v>14.9</v>
      </c>
      <c r="G9815" s="2">
        <f>+TablaVentas[[#This Row],[CANTIDAD]]*TablaVentas[[#This Row],[PRECIO UNITARIO]]</f>
        <v>178.8</v>
      </c>
      <c r="H9815" s="1">
        <f t="shared" ca="1" si="153"/>
        <v>0.10979775358050448</v>
      </c>
      <c r="I9815" s="2">
        <f ca="1">+TablaVentas[[#This Row],[VENTAL TOTAL]]-TablaVentas[[#This Row],[VENTAL TOTAL]]*TablaVentas[[#This Row],[DESCUENTO]]</f>
        <v>159.1681616598058</v>
      </c>
      <c r="J9815" s="2">
        <f ca="1">0.18*TablaVentas[[#This Row],[SUBTOTAL]]</f>
        <v>28.650269098765044</v>
      </c>
      <c r="K9815" s="2">
        <f ca="1">+TablaVentas[[#This Row],[SUBTOTAL]]+TablaVentas[[#This Row],[IGV]]</f>
        <v>187.81843075857086</v>
      </c>
    </row>
    <row r="9816" spans="1:11" x14ac:dyDescent="0.25">
      <c r="A9816" t="s">
        <v>9825</v>
      </c>
      <c r="B9816" s="6">
        <v>46025</v>
      </c>
      <c r="C9816" t="s">
        <v>10013</v>
      </c>
      <c r="D9816" t="s">
        <v>10019</v>
      </c>
      <c r="E9816">
        <v>13</v>
      </c>
      <c r="F9816">
        <f>+_xlfn.XLOOKUP(TablaVentas[[#This Row],[PRODUCTO FINANCIERO]],TablaPrecios[PRODUCTO FINANCIERO],TablaPrecios[PRECIO UNIT],0)</f>
        <v>9.9</v>
      </c>
      <c r="G9816" s="2">
        <f>+TablaVentas[[#This Row],[CANTIDAD]]*TablaVentas[[#This Row],[PRECIO UNITARIO]]</f>
        <v>128.70000000000002</v>
      </c>
      <c r="H9816" s="1">
        <f t="shared" ca="1" si="153"/>
        <v>0.18043165160586599</v>
      </c>
      <c r="I9816" s="2">
        <f ca="1">+TablaVentas[[#This Row],[VENTAL TOTAL]]-TablaVentas[[#This Row],[VENTAL TOTAL]]*TablaVentas[[#This Row],[DESCUENTO]]</f>
        <v>105.47844643832507</v>
      </c>
      <c r="J9816" s="2">
        <f ca="1">0.18*TablaVentas[[#This Row],[SUBTOTAL]]</f>
        <v>18.986120358898511</v>
      </c>
      <c r="K9816" s="2">
        <f ca="1">+TablaVentas[[#This Row],[SUBTOTAL]]+TablaVentas[[#This Row],[IGV]]</f>
        <v>124.46456679722357</v>
      </c>
    </row>
    <row r="9817" spans="1:11" x14ac:dyDescent="0.25">
      <c r="A9817" t="s">
        <v>9826</v>
      </c>
      <c r="B9817" s="6">
        <v>46262</v>
      </c>
      <c r="C9817" t="s">
        <v>10012</v>
      </c>
      <c r="D9817" t="s">
        <v>10019</v>
      </c>
      <c r="E9817">
        <v>9</v>
      </c>
      <c r="F9817">
        <f>+_xlfn.XLOOKUP(TablaVentas[[#This Row],[PRODUCTO FINANCIERO]],TablaPrecios[PRODUCTO FINANCIERO],TablaPrecios[PRECIO UNIT],0)</f>
        <v>9.9</v>
      </c>
      <c r="G9817" s="2">
        <f>+TablaVentas[[#This Row],[CANTIDAD]]*TablaVentas[[#This Row],[PRECIO UNITARIO]]</f>
        <v>89.100000000000009</v>
      </c>
      <c r="H9817" s="1">
        <f t="shared" ca="1" si="153"/>
        <v>0.19339812886454857</v>
      </c>
      <c r="I9817" s="2">
        <f ca="1">+TablaVentas[[#This Row],[VENTAL TOTAL]]-TablaVentas[[#This Row],[VENTAL TOTAL]]*TablaVentas[[#This Row],[DESCUENTO]]</f>
        <v>71.868226718168728</v>
      </c>
      <c r="J9817" s="2">
        <f ca="1">0.18*TablaVentas[[#This Row],[SUBTOTAL]]</f>
        <v>12.93628080927037</v>
      </c>
      <c r="K9817" s="2">
        <f ca="1">+TablaVentas[[#This Row],[SUBTOTAL]]+TablaVentas[[#This Row],[IGV]]</f>
        <v>84.8045075274391</v>
      </c>
    </row>
    <row r="9818" spans="1:11" x14ac:dyDescent="0.25">
      <c r="A9818" t="s">
        <v>9827</v>
      </c>
      <c r="B9818" s="6">
        <v>46229</v>
      </c>
      <c r="C9818" t="s">
        <v>10015</v>
      </c>
      <c r="D9818" t="s">
        <v>10022</v>
      </c>
      <c r="E9818">
        <v>7</v>
      </c>
      <c r="F9818">
        <f>+_xlfn.XLOOKUP(TablaVentas[[#This Row],[PRODUCTO FINANCIERO]],TablaPrecios[PRODUCTO FINANCIERO],TablaPrecios[PRECIO UNIT],0)</f>
        <v>20.9</v>
      </c>
      <c r="G9818" s="2">
        <f>+TablaVentas[[#This Row],[CANTIDAD]]*TablaVentas[[#This Row],[PRECIO UNITARIO]]</f>
        <v>146.29999999999998</v>
      </c>
      <c r="H9818" s="1">
        <f t="shared" ca="1" si="153"/>
        <v>0.12776011726721748</v>
      </c>
      <c r="I9818" s="2">
        <f ca="1">+TablaVentas[[#This Row],[VENTAL TOTAL]]-TablaVentas[[#This Row],[VENTAL TOTAL]]*TablaVentas[[#This Row],[DESCUENTO]]</f>
        <v>127.60869484380606</v>
      </c>
      <c r="J9818" s="2">
        <f ca="1">0.18*TablaVentas[[#This Row],[SUBTOTAL]]</f>
        <v>22.969565071885089</v>
      </c>
      <c r="K9818" s="2">
        <f ca="1">+TablaVentas[[#This Row],[SUBTOTAL]]+TablaVentas[[#This Row],[IGV]]</f>
        <v>150.57825991569115</v>
      </c>
    </row>
    <row r="9819" spans="1:11" x14ac:dyDescent="0.25">
      <c r="A9819" t="s">
        <v>9828</v>
      </c>
      <c r="B9819" s="6">
        <v>45581</v>
      </c>
      <c r="C9819" t="s">
        <v>10012</v>
      </c>
      <c r="D9819" t="s">
        <v>10017</v>
      </c>
      <c r="E9819">
        <v>4</v>
      </c>
      <c r="F9819">
        <f>+_xlfn.XLOOKUP(TablaVentas[[#This Row],[PRODUCTO FINANCIERO]],TablaPrecios[PRODUCTO FINANCIERO],TablaPrecios[PRECIO UNIT],0)</f>
        <v>9.9</v>
      </c>
      <c r="G9819" s="2">
        <f>+TablaVentas[[#This Row],[CANTIDAD]]*TablaVentas[[#This Row],[PRECIO UNITARIO]]</f>
        <v>39.6</v>
      </c>
      <c r="H9819" s="1">
        <f t="shared" ca="1" si="153"/>
        <v>0.17956593986167274</v>
      </c>
      <c r="I9819" s="2">
        <f ca="1">+TablaVentas[[#This Row],[VENTAL TOTAL]]-TablaVentas[[#This Row],[VENTAL TOTAL]]*TablaVentas[[#This Row],[DESCUENTO]]</f>
        <v>32.489188781477758</v>
      </c>
      <c r="J9819" s="2">
        <f ca="1">0.18*TablaVentas[[#This Row],[SUBTOTAL]]</f>
        <v>5.8480539806659966</v>
      </c>
      <c r="K9819" s="2">
        <f ca="1">+TablaVentas[[#This Row],[SUBTOTAL]]+TablaVentas[[#This Row],[IGV]]</f>
        <v>38.337242762143752</v>
      </c>
    </row>
    <row r="9820" spans="1:11" x14ac:dyDescent="0.25">
      <c r="A9820" t="s">
        <v>9829</v>
      </c>
      <c r="B9820" s="6">
        <v>46056</v>
      </c>
      <c r="C9820" t="s">
        <v>10014</v>
      </c>
      <c r="D9820" t="s">
        <v>10018</v>
      </c>
      <c r="E9820">
        <v>7</v>
      </c>
      <c r="F9820">
        <f>+_xlfn.XLOOKUP(TablaVentas[[#This Row],[PRODUCTO FINANCIERO]],TablaPrecios[PRODUCTO FINANCIERO],TablaPrecios[PRECIO UNIT],0)</f>
        <v>14.9</v>
      </c>
      <c r="G9820" s="2">
        <f>+TablaVentas[[#This Row],[CANTIDAD]]*TablaVentas[[#This Row],[PRECIO UNITARIO]]</f>
        <v>104.3</v>
      </c>
      <c r="H9820" s="1">
        <f t="shared" ca="1" si="153"/>
        <v>0.11349212945532665</v>
      </c>
      <c r="I9820" s="2">
        <f ca="1">+TablaVentas[[#This Row],[VENTAL TOTAL]]-TablaVentas[[#This Row],[VENTAL TOTAL]]*TablaVentas[[#This Row],[DESCUENTO]]</f>
        <v>92.462770897809435</v>
      </c>
      <c r="J9820" s="2">
        <f ca="1">0.18*TablaVentas[[#This Row],[SUBTOTAL]]</f>
        <v>16.643298761605699</v>
      </c>
      <c r="K9820" s="2">
        <f ca="1">+TablaVentas[[#This Row],[SUBTOTAL]]+TablaVentas[[#This Row],[IGV]]</f>
        <v>109.10606965941514</v>
      </c>
    </row>
    <row r="9821" spans="1:11" x14ac:dyDescent="0.25">
      <c r="A9821" t="s">
        <v>9830</v>
      </c>
      <c r="B9821" s="6">
        <v>45425</v>
      </c>
      <c r="C9821" t="s">
        <v>10013</v>
      </c>
      <c r="D9821" t="s">
        <v>10017</v>
      </c>
      <c r="E9821">
        <v>6</v>
      </c>
      <c r="F9821">
        <f>+_xlfn.XLOOKUP(TablaVentas[[#This Row],[PRODUCTO FINANCIERO]],TablaPrecios[PRODUCTO FINANCIERO],TablaPrecios[PRECIO UNIT],0)</f>
        <v>9.9</v>
      </c>
      <c r="G9821" s="2">
        <f>+TablaVentas[[#This Row],[CANTIDAD]]*TablaVentas[[#This Row],[PRECIO UNITARIO]]</f>
        <v>59.400000000000006</v>
      </c>
      <c r="H9821" s="1">
        <f t="shared" ca="1" si="153"/>
        <v>0.16709261425242483</v>
      </c>
      <c r="I9821" s="2">
        <f ca="1">+TablaVentas[[#This Row],[VENTAL TOTAL]]-TablaVentas[[#This Row],[VENTAL TOTAL]]*TablaVentas[[#This Row],[DESCUENTO]]</f>
        <v>49.474698713405971</v>
      </c>
      <c r="J9821" s="2">
        <f ca="1">0.18*TablaVentas[[#This Row],[SUBTOTAL]]</f>
        <v>8.9054457684130739</v>
      </c>
      <c r="K9821" s="2">
        <f ca="1">+TablaVentas[[#This Row],[SUBTOTAL]]+TablaVentas[[#This Row],[IGV]]</f>
        <v>58.380144481819045</v>
      </c>
    </row>
    <row r="9822" spans="1:11" x14ac:dyDescent="0.25">
      <c r="A9822" t="s">
        <v>9831</v>
      </c>
      <c r="B9822" s="6">
        <v>46219</v>
      </c>
      <c r="C9822" t="s">
        <v>10016</v>
      </c>
      <c r="D9822" t="s">
        <v>10019</v>
      </c>
      <c r="E9822">
        <v>20</v>
      </c>
      <c r="F9822">
        <f>+_xlfn.XLOOKUP(TablaVentas[[#This Row],[PRODUCTO FINANCIERO]],TablaPrecios[PRODUCTO FINANCIERO],TablaPrecios[PRECIO UNIT],0)</f>
        <v>9.9</v>
      </c>
      <c r="G9822" s="2">
        <f>+TablaVentas[[#This Row],[CANTIDAD]]*TablaVentas[[#This Row],[PRECIO UNITARIO]]</f>
        <v>198</v>
      </c>
      <c r="H9822" s="1">
        <f t="shared" ca="1" si="153"/>
        <v>0.15747630296867329</v>
      </c>
      <c r="I9822" s="2">
        <f ca="1">+TablaVentas[[#This Row],[VENTAL TOTAL]]-TablaVentas[[#This Row],[VENTAL TOTAL]]*TablaVentas[[#This Row],[DESCUENTO]]</f>
        <v>166.81969201220269</v>
      </c>
      <c r="J9822" s="2">
        <f ca="1">0.18*TablaVentas[[#This Row],[SUBTOTAL]]</f>
        <v>30.027544562196482</v>
      </c>
      <c r="K9822" s="2">
        <f ca="1">+TablaVentas[[#This Row],[SUBTOTAL]]+TablaVentas[[#This Row],[IGV]]</f>
        <v>196.84723657439918</v>
      </c>
    </row>
    <row r="9823" spans="1:11" x14ac:dyDescent="0.25">
      <c r="A9823" t="s">
        <v>9832</v>
      </c>
      <c r="B9823" s="6">
        <v>45521</v>
      </c>
      <c r="C9823" t="s">
        <v>10015</v>
      </c>
      <c r="D9823" t="s">
        <v>10019</v>
      </c>
      <c r="E9823">
        <v>7</v>
      </c>
      <c r="F9823">
        <f>+_xlfn.XLOOKUP(TablaVentas[[#This Row],[PRODUCTO FINANCIERO]],TablaPrecios[PRODUCTO FINANCIERO],TablaPrecios[PRECIO UNIT],0)</f>
        <v>9.9</v>
      </c>
      <c r="G9823" s="2">
        <f>+TablaVentas[[#This Row],[CANTIDAD]]*TablaVentas[[#This Row],[PRECIO UNITARIO]]</f>
        <v>69.3</v>
      </c>
      <c r="H9823" s="1">
        <f t="shared" ca="1" si="153"/>
        <v>0.17730592549675694</v>
      </c>
      <c r="I9823" s="2">
        <f ca="1">+TablaVentas[[#This Row],[VENTAL TOTAL]]-TablaVentas[[#This Row],[VENTAL TOTAL]]*TablaVentas[[#This Row],[DESCUENTO]]</f>
        <v>57.012699363074745</v>
      </c>
      <c r="J9823" s="2">
        <f ca="1">0.18*TablaVentas[[#This Row],[SUBTOTAL]]</f>
        <v>10.262285885353453</v>
      </c>
      <c r="K9823" s="2">
        <f ca="1">+TablaVentas[[#This Row],[SUBTOTAL]]+TablaVentas[[#This Row],[IGV]]</f>
        <v>67.274985248428194</v>
      </c>
    </row>
    <row r="9824" spans="1:11" x14ac:dyDescent="0.25">
      <c r="A9824" t="s">
        <v>9833</v>
      </c>
      <c r="B9824" s="6">
        <v>45726</v>
      </c>
      <c r="C9824" t="s">
        <v>10013</v>
      </c>
      <c r="D9824" t="s">
        <v>10019</v>
      </c>
      <c r="E9824">
        <v>9</v>
      </c>
      <c r="F9824">
        <f>+_xlfn.XLOOKUP(TablaVentas[[#This Row],[PRODUCTO FINANCIERO]],TablaPrecios[PRODUCTO FINANCIERO],TablaPrecios[PRECIO UNIT],0)</f>
        <v>9.9</v>
      </c>
      <c r="G9824" s="2">
        <f>+TablaVentas[[#This Row],[CANTIDAD]]*TablaVentas[[#This Row],[PRECIO UNITARIO]]</f>
        <v>89.100000000000009</v>
      </c>
      <c r="H9824" s="1">
        <f t="shared" ca="1" si="153"/>
        <v>0.10972932768899962</v>
      </c>
      <c r="I9824" s="2">
        <f ca="1">+TablaVentas[[#This Row],[VENTAL TOTAL]]-TablaVentas[[#This Row],[VENTAL TOTAL]]*TablaVentas[[#This Row],[DESCUENTO]]</f>
        <v>79.323116902910144</v>
      </c>
      <c r="J9824" s="2">
        <f ca="1">0.18*TablaVentas[[#This Row],[SUBTOTAL]]</f>
        <v>14.278161042523825</v>
      </c>
      <c r="K9824" s="2">
        <f ca="1">+TablaVentas[[#This Row],[SUBTOTAL]]+TablaVentas[[#This Row],[IGV]]</f>
        <v>93.601277945433964</v>
      </c>
    </row>
    <row r="9825" spans="1:11" x14ac:dyDescent="0.25">
      <c r="A9825" t="s">
        <v>9834</v>
      </c>
      <c r="B9825" s="6">
        <v>45415</v>
      </c>
      <c r="C9825" t="s">
        <v>10011</v>
      </c>
      <c r="D9825" t="s">
        <v>10017</v>
      </c>
      <c r="E9825">
        <v>8</v>
      </c>
      <c r="F9825">
        <f>+_xlfn.XLOOKUP(TablaVentas[[#This Row],[PRODUCTO FINANCIERO]],TablaPrecios[PRODUCTO FINANCIERO],TablaPrecios[PRECIO UNIT],0)</f>
        <v>9.9</v>
      </c>
      <c r="G9825" s="2">
        <f>+TablaVentas[[#This Row],[CANTIDAD]]*TablaVentas[[#This Row],[PRECIO UNITARIO]]</f>
        <v>79.2</v>
      </c>
      <c r="H9825" s="1">
        <f t="shared" ca="1" si="153"/>
        <v>0.17028305954857223</v>
      </c>
      <c r="I9825" s="2">
        <f ca="1">+TablaVentas[[#This Row],[VENTAL TOTAL]]-TablaVentas[[#This Row],[VENTAL TOTAL]]*TablaVentas[[#This Row],[DESCUENTO]]</f>
        <v>65.713581683753077</v>
      </c>
      <c r="J9825" s="2">
        <f ca="1">0.18*TablaVentas[[#This Row],[SUBTOTAL]]</f>
        <v>11.828444703075553</v>
      </c>
      <c r="K9825" s="2">
        <f ca="1">+TablaVentas[[#This Row],[SUBTOTAL]]+TablaVentas[[#This Row],[IGV]]</f>
        <v>77.542026386828624</v>
      </c>
    </row>
    <row r="9826" spans="1:11" x14ac:dyDescent="0.25">
      <c r="A9826" t="s">
        <v>9835</v>
      </c>
      <c r="B9826" s="6">
        <v>46165</v>
      </c>
      <c r="C9826" t="s">
        <v>10015</v>
      </c>
      <c r="D9826" t="s">
        <v>10019</v>
      </c>
      <c r="E9826">
        <v>19</v>
      </c>
      <c r="F9826">
        <f>+_xlfn.XLOOKUP(TablaVentas[[#This Row],[PRODUCTO FINANCIERO]],TablaPrecios[PRODUCTO FINANCIERO],TablaPrecios[PRECIO UNIT],0)</f>
        <v>9.9</v>
      </c>
      <c r="G9826" s="2">
        <f>+TablaVentas[[#This Row],[CANTIDAD]]*TablaVentas[[#This Row],[PRECIO UNITARIO]]</f>
        <v>188.1</v>
      </c>
      <c r="H9826" s="1">
        <f t="shared" ca="1" si="153"/>
        <v>0.13510932062728909</v>
      </c>
      <c r="I9826" s="2">
        <f ca="1">+TablaVentas[[#This Row],[VENTAL TOTAL]]-TablaVentas[[#This Row],[VENTAL TOTAL]]*TablaVentas[[#This Row],[DESCUENTO]]</f>
        <v>162.68593679000691</v>
      </c>
      <c r="J9826" s="2">
        <f ca="1">0.18*TablaVentas[[#This Row],[SUBTOTAL]]</f>
        <v>29.283468622201241</v>
      </c>
      <c r="K9826" s="2">
        <f ca="1">+TablaVentas[[#This Row],[SUBTOTAL]]+TablaVentas[[#This Row],[IGV]]</f>
        <v>191.96940541220815</v>
      </c>
    </row>
    <row r="9827" spans="1:11" x14ac:dyDescent="0.25">
      <c r="A9827" t="s">
        <v>9836</v>
      </c>
      <c r="B9827" s="6">
        <v>45860</v>
      </c>
      <c r="C9827" t="s">
        <v>10013</v>
      </c>
      <c r="D9827" t="s">
        <v>10018</v>
      </c>
      <c r="E9827">
        <v>3</v>
      </c>
      <c r="F9827">
        <f>+_xlfn.XLOOKUP(TablaVentas[[#This Row],[PRODUCTO FINANCIERO]],TablaPrecios[PRODUCTO FINANCIERO],TablaPrecios[PRECIO UNIT],0)</f>
        <v>14.9</v>
      </c>
      <c r="G9827" s="2">
        <f>+TablaVentas[[#This Row],[CANTIDAD]]*TablaVentas[[#This Row],[PRECIO UNITARIO]]</f>
        <v>44.7</v>
      </c>
      <c r="H9827" s="1">
        <f t="shared" ca="1" si="153"/>
        <v>0.14660776347696733</v>
      </c>
      <c r="I9827" s="2">
        <f ca="1">+TablaVentas[[#This Row],[VENTAL TOTAL]]-TablaVentas[[#This Row],[VENTAL TOTAL]]*TablaVentas[[#This Row],[DESCUENTO]]</f>
        <v>38.14663297257956</v>
      </c>
      <c r="J9827" s="2">
        <f ca="1">0.18*TablaVentas[[#This Row],[SUBTOTAL]]</f>
        <v>6.8663939350643206</v>
      </c>
      <c r="K9827" s="2">
        <f ca="1">+TablaVentas[[#This Row],[SUBTOTAL]]+TablaVentas[[#This Row],[IGV]]</f>
        <v>45.013026907643884</v>
      </c>
    </row>
    <row r="9828" spans="1:11" x14ac:dyDescent="0.25">
      <c r="A9828" t="s">
        <v>9837</v>
      </c>
      <c r="B9828" s="6">
        <v>46221</v>
      </c>
      <c r="C9828" t="s">
        <v>10016</v>
      </c>
      <c r="D9828" t="s">
        <v>10017</v>
      </c>
      <c r="E9828">
        <v>13</v>
      </c>
      <c r="F9828">
        <f>+_xlfn.XLOOKUP(TablaVentas[[#This Row],[PRODUCTO FINANCIERO]],TablaPrecios[PRODUCTO FINANCIERO],TablaPrecios[PRECIO UNIT],0)</f>
        <v>9.9</v>
      </c>
      <c r="G9828" s="2">
        <f>+TablaVentas[[#This Row],[CANTIDAD]]*TablaVentas[[#This Row],[PRECIO UNITARIO]]</f>
        <v>128.70000000000002</v>
      </c>
      <c r="H9828" s="1">
        <f t="shared" ca="1" si="153"/>
        <v>0.15842207895815158</v>
      </c>
      <c r="I9828" s="2">
        <f ca="1">+TablaVentas[[#This Row],[VENTAL TOTAL]]-TablaVentas[[#This Row],[VENTAL TOTAL]]*TablaVentas[[#This Row],[DESCUENTO]]</f>
        <v>108.3110784380859</v>
      </c>
      <c r="J9828" s="2">
        <f ca="1">0.18*TablaVentas[[#This Row],[SUBTOTAL]]</f>
        <v>19.49599411885546</v>
      </c>
      <c r="K9828" s="2">
        <f ca="1">+TablaVentas[[#This Row],[SUBTOTAL]]+TablaVentas[[#This Row],[IGV]]</f>
        <v>127.80707255694136</v>
      </c>
    </row>
    <row r="9829" spans="1:11" x14ac:dyDescent="0.25">
      <c r="A9829" t="s">
        <v>9838</v>
      </c>
      <c r="B9829" s="6">
        <v>45422</v>
      </c>
      <c r="C9829" t="s">
        <v>10015</v>
      </c>
      <c r="D9829" t="s">
        <v>10017</v>
      </c>
      <c r="E9829">
        <v>20</v>
      </c>
      <c r="F9829">
        <f>+_xlfn.XLOOKUP(TablaVentas[[#This Row],[PRODUCTO FINANCIERO]],TablaPrecios[PRODUCTO FINANCIERO],TablaPrecios[PRECIO UNIT],0)</f>
        <v>9.9</v>
      </c>
      <c r="G9829" s="2">
        <f>+TablaVentas[[#This Row],[CANTIDAD]]*TablaVentas[[#This Row],[PRECIO UNITARIO]]</f>
        <v>198</v>
      </c>
      <c r="H9829" s="1">
        <f t="shared" ca="1" si="153"/>
        <v>0.12528547059610209</v>
      </c>
      <c r="I9829" s="2">
        <f ca="1">+TablaVentas[[#This Row],[VENTAL TOTAL]]-TablaVentas[[#This Row],[VENTAL TOTAL]]*TablaVentas[[#This Row],[DESCUENTO]]</f>
        <v>173.19347682197179</v>
      </c>
      <c r="J9829" s="2">
        <f ca="1">0.18*TablaVentas[[#This Row],[SUBTOTAL]]</f>
        <v>31.174825827954919</v>
      </c>
      <c r="K9829" s="2">
        <f ca="1">+TablaVentas[[#This Row],[SUBTOTAL]]+TablaVentas[[#This Row],[IGV]]</f>
        <v>204.3683026499267</v>
      </c>
    </row>
    <row r="9830" spans="1:11" x14ac:dyDescent="0.25">
      <c r="A9830" t="s">
        <v>9839</v>
      </c>
      <c r="B9830" s="6">
        <v>46077</v>
      </c>
      <c r="C9830" t="s">
        <v>10013</v>
      </c>
      <c r="D9830" t="s">
        <v>10020</v>
      </c>
      <c r="E9830">
        <v>7</v>
      </c>
      <c r="F9830">
        <f>+_xlfn.XLOOKUP(TablaVentas[[#This Row],[PRODUCTO FINANCIERO]],TablaPrecios[PRODUCTO FINANCIERO],TablaPrecios[PRECIO UNIT],0)</f>
        <v>14.9</v>
      </c>
      <c r="G9830" s="2">
        <f>+TablaVentas[[#This Row],[CANTIDAD]]*TablaVentas[[#This Row],[PRECIO UNITARIO]]</f>
        <v>104.3</v>
      </c>
      <c r="H9830" s="1">
        <f t="shared" ca="1" si="153"/>
        <v>0.10786821472453932</v>
      </c>
      <c r="I9830" s="2">
        <f ca="1">+TablaVentas[[#This Row],[VENTAL TOTAL]]-TablaVentas[[#This Row],[VENTAL TOTAL]]*TablaVentas[[#This Row],[DESCUENTO]]</f>
        <v>93.049345204230548</v>
      </c>
      <c r="J9830" s="2">
        <f ca="1">0.18*TablaVentas[[#This Row],[SUBTOTAL]]</f>
        <v>16.748882136761498</v>
      </c>
      <c r="K9830" s="2">
        <f ca="1">+TablaVentas[[#This Row],[SUBTOTAL]]+TablaVentas[[#This Row],[IGV]]</f>
        <v>109.79822734099204</v>
      </c>
    </row>
    <row r="9831" spans="1:11" x14ac:dyDescent="0.25">
      <c r="A9831" t="s">
        <v>9840</v>
      </c>
      <c r="B9831" s="6">
        <v>45848</v>
      </c>
      <c r="C9831" t="s">
        <v>10014</v>
      </c>
      <c r="D9831" t="s">
        <v>10019</v>
      </c>
      <c r="E9831">
        <v>8</v>
      </c>
      <c r="F9831">
        <f>+_xlfn.XLOOKUP(TablaVentas[[#This Row],[PRODUCTO FINANCIERO]],TablaPrecios[PRODUCTO FINANCIERO],TablaPrecios[PRECIO UNIT],0)</f>
        <v>9.9</v>
      </c>
      <c r="G9831" s="2">
        <f>+TablaVentas[[#This Row],[CANTIDAD]]*TablaVentas[[#This Row],[PRECIO UNITARIO]]</f>
        <v>79.2</v>
      </c>
      <c r="H9831" s="1">
        <f t="shared" ca="1" si="153"/>
        <v>0.11512857668543379</v>
      </c>
      <c r="I9831" s="2">
        <f ca="1">+TablaVentas[[#This Row],[VENTAL TOTAL]]-TablaVentas[[#This Row],[VENTAL TOTAL]]*TablaVentas[[#This Row],[DESCUENTO]]</f>
        <v>70.081816726513651</v>
      </c>
      <c r="J9831" s="2">
        <f ca="1">0.18*TablaVentas[[#This Row],[SUBTOTAL]]</f>
        <v>12.614727010772457</v>
      </c>
      <c r="K9831" s="2">
        <f ca="1">+TablaVentas[[#This Row],[SUBTOTAL]]+TablaVentas[[#This Row],[IGV]]</f>
        <v>82.696543737286106</v>
      </c>
    </row>
    <row r="9832" spans="1:11" x14ac:dyDescent="0.25">
      <c r="A9832" t="s">
        <v>9841</v>
      </c>
      <c r="B9832" s="6">
        <v>46352</v>
      </c>
      <c r="C9832" t="s">
        <v>10015</v>
      </c>
      <c r="D9832" t="s">
        <v>10022</v>
      </c>
      <c r="E9832">
        <v>12</v>
      </c>
      <c r="F9832">
        <f>+_xlfn.XLOOKUP(TablaVentas[[#This Row],[PRODUCTO FINANCIERO]],TablaPrecios[PRODUCTO FINANCIERO],TablaPrecios[PRECIO UNIT],0)</f>
        <v>20.9</v>
      </c>
      <c r="G9832" s="2">
        <f>+TablaVentas[[#This Row],[CANTIDAD]]*TablaVentas[[#This Row],[PRECIO UNITARIO]]</f>
        <v>250.79999999999998</v>
      </c>
      <c r="H9832" s="1">
        <f t="shared" ca="1" si="153"/>
        <v>0.18818498670376282</v>
      </c>
      <c r="I9832" s="2">
        <f ca="1">+TablaVentas[[#This Row],[VENTAL TOTAL]]-TablaVentas[[#This Row],[VENTAL TOTAL]]*TablaVentas[[#This Row],[DESCUENTO]]</f>
        <v>203.60320533469627</v>
      </c>
      <c r="J9832" s="2">
        <f ca="1">0.18*TablaVentas[[#This Row],[SUBTOTAL]]</f>
        <v>36.648576960245329</v>
      </c>
      <c r="K9832" s="2">
        <f ca="1">+TablaVentas[[#This Row],[SUBTOTAL]]+TablaVentas[[#This Row],[IGV]]</f>
        <v>240.25178229494159</v>
      </c>
    </row>
    <row r="9833" spans="1:11" x14ac:dyDescent="0.25">
      <c r="A9833" t="s">
        <v>9842</v>
      </c>
      <c r="B9833" s="6">
        <v>45645</v>
      </c>
      <c r="C9833" t="s">
        <v>10015</v>
      </c>
      <c r="D9833" t="s">
        <v>10020</v>
      </c>
      <c r="E9833">
        <v>11</v>
      </c>
      <c r="F9833">
        <f>+_xlfn.XLOOKUP(TablaVentas[[#This Row],[PRODUCTO FINANCIERO]],TablaPrecios[PRODUCTO FINANCIERO],TablaPrecios[PRECIO UNIT],0)</f>
        <v>14.9</v>
      </c>
      <c r="G9833" s="2">
        <f>+TablaVentas[[#This Row],[CANTIDAD]]*TablaVentas[[#This Row],[PRECIO UNITARIO]]</f>
        <v>163.9</v>
      </c>
      <c r="H9833" s="1">
        <f t="shared" ca="1" si="153"/>
        <v>0.17424203739118604</v>
      </c>
      <c r="I9833" s="2">
        <f ca="1">+TablaVentas[[#This Row],[VENTAL TOTAL]]-TablaVentas[[#This Row],[VENTAL TOTAL]]*TablaVentas[[#This Row],[DESCUENTO]]</f>
        <v>135.34173007158461</v>
      </c>
      <c r="J9833" s="2">
        <f ca="1">0.18*TablaVentas[[#This Row],[SUBTOTAL]]</f>
        <v>24.361511412885228</v>
      </c>
      <c r="K9833" s="2">
        <f ca="1">+TablaVentas[[#This Row],[SUBTOTAL]]+TablaVentas[[#This Row],[IGV]]</f>
        <v>159.70324148446983</v>
      </c>
    </row>
    <row r="9834" spans="1:11" x14ac:dyDescent="0.25">
      <c r="A9834" t="s">
        <v>9843</v>
      </c>
      <c r="B9834" s="6">
        <v>45858</v>
      </c>
      <c r="C9834" t="s">
        <v>10014</v>
      </c>
      <c r="D9834" t="s">
        <v>10020</v>
      </c>
      <c r="E9834">
        <v>15</v>
      </c>
      <c r="F9834">
        <f>+_xlfn.XLOOKUP(TablaVentas[[#This Row],[PRODUCTO FINANCIERO]],TablaPrecios[PRODUCTO FINANCIERO],TablaPrecios[PRECIO UNIT],0)</f>
        <v>14.9</v>
      </c>
      <c r="G9834" s="2">
        <f>+TablaVentas[[#This Row],[CANTIDAD]]*TablaVentas[[#This Row],[PRECIO UNITARIO]]</f>
        <v>223.5</v>
      </c>
      <c r="H9834" s="1">
        <f t="shared" ca="1" si="153"/>
        <v>0.16787914385726563</v>
      </c>
      <c r="I9834" s="2">
        <f ca="1">+TablaVentas[[#This Row],[VENTAL TOTAL]]-TablaVentas[[#This Row],[VENTAL TOTAL]]*TablaVentas[[#This Row],[DESCUENTO]]</f>
        <v>185.97901134790112</v>
      </c>
      <c r="J9834" s="2">
        <f ca="1">0.18*TablaVentas[[#This Row],[SUBTOTAL]]</f>
        <v>33.476222042622197</v>
      </c>
      <c r="K9834" s="2">
        <f ca="1">+TablaVentas[[#This Row],[SUBTOTAL]]+TablaVentas[[#This Row],[IGV]]</f>
        <v>219.45523339052332</v>
      </c>
    </row>
    <row r="9835" spans="1:11" x14ac:dyDescent="0.25">
      <c r="A9835" t="s">
        <v>9844</v>
      </c>
      <c r="B9835" s="6">
        <v>46214</v>
      </c>
      <c r="C9835" t="s">
        <v>10014</v>
      </c>
      <c r="D9835" t="s">
        <v>10017</v>
      </c>
      <c r="E9835">
        <v>20</v>
      </c>
      <c r="F9835">
        <f>+_xlfn.XLOOKUP(TablaVentas[[#This Row],[PRODUCTO FINANCIERO]],TablaPrecios[PRODUCTO FINANCIERO],TablaPrecios[PRECIO UNIT],0)</f>
        <v>9.9</v>
      </c>
      <c r="G9835" s="2">
        <f>+TablaVentas[[#This Row],[CANTIDAD]]*TablaVentas[[#This Row],[PRECIO UNITARIO]]</f>
        <v>198</v>
      </c>
      <c r="H9835" s="1">
        <f t="shared" ca="1" si="153"/>
        <v>0.17387671103827063</v>
      </c>
      <c r="I9835" s="2">
        <f ca="1">+TablaVentas[[#This Row],[VENTAL TOTAL]]-TablaVentas[[#This Row],[VENTAL TOTAL]]*TablaVentas[[#This Row],[DESCUENTO]]</f>
        <v>163.5724112144224</v>
      </c>
      <c r="J9835" s="2">
        <f ca="1">0.18*TablaVentas[[#This Row],[SUBTOTAL]]</f>
        <v>29.44303401859603</v>
      </c>
      <c r="K9835" s="2">
        <f ca="1">+TablaVentas[[#This Row],[SUBTOTAL]]+TablaVentas[[#This Row],[IGV]]</f>
        <v>193.01544523301843</v>
      </c>
    </row>
    <row r="9836" spans="1:11" x14ac:dyDescent="0.25">
      <c r="A9836" t="s">
        <v>9845</v>
      </c>
      <c r="B9836" s="6">
        <v>46048</v>
      </c>
      <c r="C9836" t="s">
        <v>10012</v>
      </c>
      <c r="D9836" t="s">
        <v>10018</v>
      </c>
      <c r="E9836">
        <v>3</v>
      </c>
      <c r="F9836">
        <f>+_xlfn.XLOOKUP(TablaVentas[[#This Row],[PRODUCTO FINANCIERO]],TablaPrecios[PRODUCTO FINANCIERO],TablaPrecios[PRECIO UNIT],0)</f>
        <v>14.9</v>
      </c>
      <c r="G9836" s="2">
        <f>+TablaVentas[[#This Row],[CANTIDAD]]*TablaVentas[[#This Row],[PRECIO UNITARIO]]</f>
        <v>44.7</v>
      </c>
      <c r="H9836" s="1">
        <f t="shared" ca="1" si="153"/>
        <v>0.11157795971880274</v>
      </c>
      <c r="I9836" s="2">
        <f ca="1">+TablaVentas[[#This Row],[VENTAL TOTAL]]-TablaVentas[[#This Row],[VENTAL TOTAL]]*TablaVentas[[#This Row],[DESCUENTO]]</f>
        <v>39.712465200569518</v>
      </c>
      <c r="J9836" s="2">
        <f ca="1">0.18*TablaVentas[[#This Row],[SUBTOTAL]]</f>
        <v>7.1482437361025131</v>
      </c>
      <c r="K9836" s="2">
        <f ca="1">+TablaVentas[[#This Row],[SUBTOTAL]]+TablaVentas[[#This Row],[IGV]]</f>
        <v>46.860708936672033</v>
      </c>
    </row>
    <row r="9837" spans="1:11" x14ac:dyDescent="0.25">
      <c r="A9837" t="s">
        <v>9846</v>
      </c>
      <c r="B9837" s="6">
        <v>45758</v>
      </c>
      <c r="C9837" t="s">
        <v>10013</v>
      </c>
      <c r="D9837" t="s">
        <v>10018</v>
      </c>
      <c r="E9837">
        <v>3</v>
      </c>
      <c r="F9837">
        <f>+_xlfn.XLOOKUP(TablaVentas[[#This Row],[PRODUCTO FINANCIERO]],TablaPrecios[PRODUCTO FINANCIERO],TablaPrecios[PRECIO UNIT],0)</f>
        <v>14.9</v>
      </c>
      <c r="G9837" s="2">
        <f>+TablaVentas[[#This Row],[CANTIDAD]]*TablaVentas[[#This Row],[PRECIO UNITARIO]]</f>
        <v>44.7</v>
      </c>
      <c r="H9837" s="1">
        <f t="shared" ca="1" si="153"/>
        <v>0.14983430185325677</v>
      </c>
      <c r="I9837" s="2">
        <f ca="1">+TablaVentas[[#This Row],[VENTAL TOTAL]]-TablaVentas[[#This Row],[VENTAL TOTAL]]*TablaVentas[[#This Row],[DESCUENTO]]</f>
        <v>38.002406707159423</v>
      </c>
      <c r="J9837" s="2">
        <f ca="1">0.18*TablaVentas[[#This Row],[SUBTOTAL]]</f>
        <v>6.8404332072886955</v>
      </c>
      <c r="K9837" s="2">
        <f ca="1">+TablaVentas[[#This Row],[SUBTOTAL]]+TablaVentas[[#This Row],[IGV]]</f>
        <v>44.84283991444812</v>
      </c>
    </row>
    <row r="9838" spans="1:11" x14ac:dyDescent="0.25">
      <c r="A9838" t="s">
        <v>9847</v>
      </c>
      <c r="B9838" s="6">
        <v>46128</v>
      </c>
      <c r="C9838" t="s">
        <v>10011</v>
      </c>
      <c r="D9838" t="s">
        <v>10017</v>
      </c>
      <c r="E9838">
        <v>13</v>
      </c>
      <c r="F9838">
        <f>+_xlfn.XLOOKUP(TablaVentas[[#This Row],[PRODUCTO FINANCIERO]],TablaPrecios[PRODUCTO FINANCIERO],TablaPrecios[PRECIO UNIT],0)</f>
        <v>9.9</v>
      </c>
      <c r="G9838" s="2">
        <f>+TablaVentas[[#This Row],[CANTIDAD]]*TablaVentas[[#This Row],[PRECIO UNITARIO]]</f>
        <v>128.70000000000002</v>
      </c>
      <c r="H9838" s="1">
        <f t="shared" ca="1" si="153"/>
        <v>0.15983043282992115</v>
      </c>
      <c r="I9838" s="2">
        <f ca="1">+TablaVentas[[#This Row],[VENTAL TOTAL]]-TablaVentas[[#This Row],[VENTAL TOTAL]]*TablaVentas[[#This Row],[DESCUENTO]]</f>
        <v>108.12982329478916</v>
      </c>
      <c r="J9838" s="2">
        <f ca="1">0.18*TablaVentas[[#This Row],[SUBTOTAL]]</f>
        <v>19.463368193062049</v>
      </c>
      <c r="K9838" s="2">
        <f ca="1">+TablaVentas[[#This Row],[SUBTOTAL]]+TablaVentas[[#This Row],[IGV]]</f>
        <v>127.59319148785121</v>
      </c>
    </row>
    <row r="9839" spans="1:11" x14ac:dyDescent="0.25">
      <c r="A9839" t="s">
        <v>9848</v>
      </c>
      <c r="B9839" s="6">
        <v>46070</v>
      </c>
      <c r="C9839" t="s">
        <v>10016</v>
      </c>
      <c r="D9839" t="s">
        <v>10018</v>
      </c>
      <c r="E9839">
        <v>6</v>
      </c>
      <c r="F9839">
        <f>+_xlfn.XLOOKUP(TablaVentas[[#This Row],[PRODUCTO FINANCIERO]],TablaPrecios[PRODUCTO FINANCIERO],TablaPrecios[PRECIO UNIT],0)</f>
        <v>14.9</v>
      </c>
      <c r="G9839" s="2">
        <f>+TablaVentas[[#This Row],[CANTIDAD]]*TablaVentas[[#This Row],[PRECIO UNITARIO]]</f>
        <v>89.4</v>
      </c>
      <c r="H9839" s="1">
        <f t="shared" ca="1" si="153"/>
        <v>0.19190809397111369</v>
      </c>
      <c r="I9839" s="2">
        <f ca="1">+TablaVentas[[#This Row],[VENTAL TOTAL]]-TablaVentas[[#This Row],[VENTAL TOTAL]]*TablaVentas[[#This Row],[DESCUENTO]]</f>
        <v>72.243416398982447</v>
      </c>
      <c r="J9839" s="2">
        <f ca="1">0.18*TablaVentas[[#This Row],[SUBTOTAL]]</f>
        <v>13.003814951816841</v>
      </c>
      <c r="K9839" s="2">
        <f ca="1">+TablaVentas[[#This Row],[SUBTOTAL]]+TablaVentas[[#This Row],[IGV]]</f>
        <v>85.247231350799282</v>
      </c>
    </row>
    <row r="9840" spans="1:11" x14ac:dyDescent="0.25">
      <c r="A9840" t="s">
        <v>9849</v>
      </c>
      <c r="B9840" s="6">
        <v>45781</v>
      </c>
      <c r="C9840" t="s">
        <v>10012</v>
      </c>
      <c r="D9840" t="s">
        <v>10019</v>
      </c>
      <c r="E9840">
        <v>6</v>
      </c>
      <c r="F9840">
        <f>+_xlfn.XLOOKUP(TablaVentas[[#This Row],[PRODUCTO FINANCIERO]],TablaPrecios[PRODUCTO FINANCIERO],TablaPrecios[PRECIO UNIT],0)</f>
        <v>9.9</v>
      </c>
      <c r="G9840" s="2">
        <f>+TablaVentas[[#This Row],[CANTIDAD]]*TablaVentas[[#This Row],[PRECIO UNITARIO]]</f>
        <v>59.400000000000006</v>
      </c>
      <c r="H9840" s="1">
        <f t="shared" ca="1" si="153"/>
        <v>0.13362634257063036</v>
      </c>
      <c r="I9840" s="2">
        <f ca="1">+TablaVentas[[#This Row],[VENTAL TOTAL]]-TablaVentas[[#This Row],[VENTAL TOTAL]]*TablaVentas[[#This Row],[DESCUENTO]]</f>
        <v>51.462595251304563</v>
      </c>
      <c r="J9840" s="2">
        <f ca="1">0.18*TablaVentas[[#This Row],[SUBTOTAL]]</f>
        <v>9.2632671452348205</v>
      </c>
      <c r="K9840" s="2">
        <f ca="1">+TablaVentas[[#This Row],[SUBTOTAL]]+TablaVentas[[#This Row],[IGV]]</f>
        <v>60.725862396539384</v>
      </c>
    </row>
    <row r="9841" spans="1:11" x14ac:dyDescent="0.25">
      <c r="A9841" t="s">
        <v>9850</v>
      </c>
      <c r="B9841" s="6">
        <v>45808</v>
      </c>
      <c r="C9841" t="s">
        <v>10011</v>
      </c>
      <c r="D9841" t="s">
        <v>10017</v>
      </c>
      <c r="E9841">
        <v>9</v>
      </c>
      <c r="F9841">
        <f>+_xlfn.XLOOKUP(TablaVentas[[#This Row],[PRODUCTO FINANCIERO]],TablaPrecios[PRODUCTO FINANCIERO],TablaPrecios[PRECIO UNIT],0)</f>
        <v>9.9</v>
      </c>
      <c r="G9841" s="2">
        <f>+TablaVentas[[#This Row],[CANTIDAD]]*TablaVentas[[#This Row],[PRECIO UNITARIO]]</f>
        <v>89.100000000000009</v>
      </c>
      <c r="H9841" s="1">
        <f t="shared" ca="1" si="153"/>
        <v>0.11329515355197835</v>
      </c>
      <c r="I9841" s="2">
        <f ca="1">+TablaVentas[[#This Row],[VENTAL TOTAL]]-TablaVentas[[#This Row],[VENTAL TOTAL]]*TablaVentas[[#This Row],[DESCUENTO]]</f>
        <v>79.005401818518735</v>
      </c>
      <c r="J9841" s="2">
        <f ca="1">0.18*TablaVentas[[#This Row],[SUBTOTAL]]</f>
        <v>14.220972327333373</v>
      </c>
      <c r="K9841" s="2">
        <f ca="1">+TablaVentas[[#This Row],[SUBTOTAL]]+TablaVentas[[#This Row],[IGV]]</f>
        <v>93.226374145852105</v>
      </c>
    </row>
    <row r="9842" spans="1:11" x14ac:dyDescent="0.25">
      <c r="A9842" t="s">
        <v>9851</v>
      </c>
      <c r="B9842" s="6">
        <v>45782</v>
      </c>
      <c r="C9842" t="s">
        <v>10014</v>
      </c>
      <c r="D9842" t="s">
        <v>10019</v>
      </c>
      <c r="E9842">
        <v>17</v>
      </c>
      <c r="F9842">
        <f>+_xlfn.XLOOKUP(TablaVentas[[#This Row],[PRODUCTO FINANCIERO]],TablaPrecios[PRODUCTO FINANCIERO],TablaPrecios[PRECIO UNIT],0)</f>
        <v>9.9</v>
      </c>
      <c r="G9842" s="2">
        <f>+TablaVentas[[#This Row],[CANTIDAD]]*TablaVentas[[#This Row],[PRECIO UNITARIO]]</f>
        <v>168.3</v>
      </c>
      <c r="H9842" s="1">
        <f t="shared" ca="1" si="153"/>
        <v>0.15477934855633918</v>
      </c>
      <c r="I9842" s="2">
        <f ca="1">+TablaVentas[[#This Row],[VENTAL TOTAL]]-TablaVentas[[#This Row],[VENTAL TOTAL]]*TablaVentas[[#This Row],[DESCUENTO]]</f>
        <v>142.25063563796812</v>
      </c>
      <c r="J9842" s="2">
        <f ca="1">0.18*TablaVentas[[#This Row],[SUBTOTAL]]</f>
        <v>25.605114414834262</v>
      </c>
      <c r="K9842" s="2">
        <f ca="1">+TablaVentas[[#This Row],[SUBTOTAL]]+TablaVentas[[#This Row],[IGV]]</f>
        <v>167.85575005280236</v>
      </c>
    </row>
    <row r="9843" spans="1:11" x14ac:dyDescent="0.25">
      <c r="A9843" t="s">
        <v>9852</v>
      </c>
      <c r="B9843" s="6">
        <v>45904</v>
      </c>
      <c r="C9843" t="s">
        <v>10016</v>
      </c>
      <c r="D9843" t="s">
        <v>10018</v>
      </c>
      <c r="E9843">
        <v>8</v>
      </c>
      <c r="F9843">
        <f>+_xlfn.XLOOKUP(TablaVentas[[#This Row],[PRODUCTO FINANCIERO]],TablaPrecios[PRODUCTO FINANCIERO],TablaPrecios[PRECIO UNIT],0)</f>
        <v>14.9</v>
      </c>
      <c r="G9843" s="2">
        <f>+TablaVentas[[#This Row],[CANTIDAD]]*TablaVentas[[#This Row],[PRECIO UNITARIO]]</f>
        <v>119.2</v>
      </c>
      <c r="H9843" s="1">
        <f t="shared" ca="1" si="153"/>
        <v>0.17409075691653519</v>
      </c>
      <c r="I9843" s="2">
        <f ca="1">+TablaVentas[[#This Row],[VENTAL TOTAL]]-TablaVentas[[#This Row],[VENTAL TOTAL]]*TablaVentas[[#This Row],[DESCUENTO]]</f>
        <v>98.448381775549009</v>
      </c>
      <c r="J9843" s="2">
        <f ca="1">0.18*TablaVentas[[#This Row],[SUBTOTAL]]</f>
        <v>17.720708719598822</v>
      </c>
      <c r="K9843" s="2">
        <f ca="1">+TablaVentas[[#This Row],[SUBTOTAL]]+TablaVentas[[#This Row],[IGV]]</f>
        <v>116.16909049514783</v>
      </c>
    </row>
    <row r="9844" spans="1:11" x14ac:dyDescent="0.25">
      <c r="A9844" t="s">
        <v>9853</v>
      </c>
      <c r="B9844" s="6">
        <v>45722</v>
      </c>
      <c r="C9844" t="s">
        <v>10011</v>
      </c>
      <c r="D9844" t="s">
        <v>10017</v>
      </c>
      <c r="E9844">
        <v>13</v>
      </c>
      <c r="F9844">
        <f>+_xlfn.XLOOKUP(TablaVentas[[#This Row],[PRODUCTO FINANCIERO]],TablaPrecios[PRODUCTO FINANCIERO],TablaPrecios[PRECIO UNIT],0)</f>
        <v>9.9</v>
      </c>
      <c r="G9844" s="2">
        <f>+TablaVentas[[#This Row],[CANTIDAD]]*TablaVentas[[#This Row],[PRECIO UNITARIO]]</f>
        <v>128.70000000000002</v>
      </c>
      <c r="H9844" s="1">
        <f t="shared" ca="1" si="153"/>
        <v>0.18869542737664521</v>
      </c>
      <c r="I9844" s="2">
        <f ca="1">+TablaVentas[[#This Row],[VENTAL TOTAL]]-TablaVentas[[#This Row],[VENTAL TOTAL]]*TablaVentas[[#This Row],[DESCUENTO]]</f>
        <v>104.41489849662577</v>
      </c>
      <c r="J9844" s="2">
        <f ca="1">0.18*TablaVentas[[#This Row],[SUBTOTAL]]</f>
        <v>18.794681729392636</v>
      </c>
      <c r="K9844" s="2">
        <f ca="1">+TablaVentas[[#This Row],[SUBTOTAL]]+TablaVentas[[#This Row],[IGV]]</f>
        <v>123.2095802260184</v>
      </c>
    </row>
    <row r="9845" spans="1:11" x14ac:dyDescent="0.25">
      <c r="A9845" t="s">
        <v>9854</v>
      </c>
      <c r="B9845" s="6">
        <v>45786</v>
      </c>
      <c r="C9845" t="s">
        <v>10016</v>
      </c>
      <c r="D9845" t="s">
        <v>10020</v>
      </c>
      <c r="E9845">
        <v>11</v>
      </c>
      <c r="F9845">
        <f>+_xlfn.XLOOKUP(TablaVentas[[#This Row],[PRODUCTO FINANCIERO]],TablaPrecios[PRODUCTO FINANCIERO],TablaPrecios[PRECIO UNIT],0)</f>
        <v>14.9</v>
      </c>
      <c r="G9845" s="2">
        <f>+TablaVentas[[#This Row],[CANTIDAD]]*TablaVentas[[#This Row],[PRECIO UNITARIO]]</f>
        <v>163.9</v>
      </c>
      <c r="H9845" s="1">
        <f t="shared" ca="1" si="153"/>
        <v>0.12022618875282455</v>
      </c>
      <c r="I9845" s="2">
        <f ca="1">+TablaVentas[[#This Row],[VENTAL TOTAL]]-TablaVentas[[#This Row],[VENTAL TOTAL]]*TablaVentas[[#This Row],[DESCUENTO]]</f>
        <v>144.19492766341207</v>
      </c>
      <c r="J9845" s="2">
        <f ca="1">0.18*TablaVentas[[#This Row],[SUBTOTAL]]</f>
        <v>25.955086979414173</v>
      </c>
      <c r="K9845" s="2">
        <f ca="1">+TablaVentas[[#This Row],[SUBTOTAL]]+TablaVentas[[#This Row],[IGV]]</f>
        <v>170.15001464282625</v>
      </c>
    </row>
    <row r="9846" spans="1:11" x14ac:dyDescent="0.25">
      <c r="A9846" t="s">
        <v>9855</v>
      </c>
      <c r="B9846" s="6">
        <v>46167</v>
      </c>
      <c r="C9846" t="s">
        <v>10012</v>
      </c>
      <c r="D9846" t="s">
        <v>10022</v>
      </c>
      <c r="E9846">
        <v>3</v>
      </c>
      <c r="F9846">
        <f>+_xlfn.XLOOKUP(TablaVentas[[#This Row],[PRODUCTO FINANCIERO]],TablaPrecios[PRODUCTO FINANCIERO],TablaPrecios[PRECIO UNIT],0)</f>
        <v>20.9</v>
      </c>
      <c r="G9846" s="2">
        <f>+TablaVentas[[#This Row],[CANTIDAD]]*TablaVentas[[#This Row],[PRECIO UNITARIO]]</f>
        <v>62.699999999999996</v>
      </c>
      <c r="H9846" s="1">
        <f t="shared" ca="1" si="153"/>
        <v>0.12283698472331221</v>
      </c>
      <c r="I9846" s="2">
        <f ca="1">+TablaVentas[[#This Row],[VENTAL TOTAL]]-TablaVentas[[#This Row],[VENTAL TOTAL]]*TablaVentas[[#This Row],[DESCUENTO]]</f>
        <v>54.998121057848323</v>
      </c>
      <c r="J9846" s="2">
        <f ca="1">0.18*TablaVentas[[#This Row],[SUBTOTAL]]</f>
        <v>9.8996617904126971</v>
      </c>
      <c r="K9846" s="2">
        <f ca="1">+TablaVentas[[#This Row],[SUBTOTAL]]+TablaVentas[[#This Row],[IGV]]</f>
        <v>64.897782848261016</v>
      </c>
    </row>
    <row r="9847" spans="1:11" x14ac:dyDescent="0.25">
      <c r="A9847" t="s">
        <v>9856</v>
      </c>
      <c r="B9847" s="6">
        <v>45650</v>
      </c>
      <c r="C9847" t="s">
        <v>10014</v>
      </c>
      <c r="D9847" t="s">
        <v>10017</v>
      </c>
      <c r="E9847">
        <v>5</v>
      </c>
      <c r="F9847">
        <f>+_xlfn.XLOOKUP(TablaVentas[[#This Row],[PRODUCTO FINANCIERO]],TablaPrecios[PRODUCTO FINANCIERO],TablaPrecios[PRECIO UNIT],0)</f>
        <v>9.9</v>
      </c>
      <c r="G9847" s="2">
        <f>+TablaVentas[[#This Row],[CANTIDAD]]*TablaVentas[[#This Row],[PRECIO UNITARIO]]</f>
        <v>49.5</v>
      </c>
      <c r="H9847" s="1">
        <f t="shared" ca="1" si="153"/>
        <v>0.10993223013689192</v>
      </c>
      <c r="I9847" s="2">
        <f ca="1">+TablaVentas[[#This Row],[VENTAL TOTAL]]-TablaVentas[[#This Row],[VENTAL TOTAL]]*TablaVentas[[#This Row],[DESCUENTO]]</f>
        <v>44.058354608223851</v>
      </c>
      <c r="J9847" s="2">
        <f ca="1">0.18*TablaVentas[[#This Row],[SUBTOTAL]]</f>
        <v>7.9305038294802932</v>
      </c>
      <c r="K9847" s="2">
        <f ca="1">+TablaVentas[[#This Row],[SUBTOTAL]]+TablaVentas[[#This Row],[IGV]]</f>
        <v>51.988858437704145</v>
      </c>
    </row>
    <row r="9848" spans="1:11" x14ac:dyDescent="0.25">
      <c r="A9848" t="s">
        <v>9857</v>
      </c>
      <c r="B9848" s="6">
        <v>45325</v>
      </c>
      <c r="C9848" t="s">
        <v>10015</v>
      </c>
      <c r="D9848" t="s">
        <v>10022</v>
      </c>
      <c r="E9848">
        <v>20</v>
      </c>
      <c r="F9848">
        <f>+_xlfn.XLOOKUP(TablaVentas[[#This Row],[PRODUCTO FINANCIERO]],TablaPrecios[PRODUCTO FINANCIERO],TablaPrecios[PRECIO UNIT],0)</f>
        <v>20.9</v>
      </c>
      <c r="G9848" s="2">
        <f>+TablaVentas[[#This Row],[CANTIDAD]]*TablaVentas[[#This Row],[PRECIO UNITARIO]]</f>
        <v>418</v>
      </c>
      <c r="H9848" s="1">
        <f t="shared" ca="1" si="153"/>
        <v>0.11286769942572747</v>
      </c>
      <c r="I9848" s="2">
        <f ca="1">+TablaVentas[[#This Row],[VENTAL TOTAL]]-TablaVentas[[#This Row],[VENTAL TOTAL]]*TablaVentas[[#This Row],[DESCUENTO]]</f>
        <v>370.82130164004593</v>
      </c>
      <c r="J9848" s="2">
        <f ca="1">0.18*TablaVentas[[#This Row],[SUBTOTAL]]</f>
        <v>66.747834295208264</v>
      </c>
      <c r="K9848" s="2">
        <f ca="1">+TablaVentas[[#This Row],[SUBTOTAL]]+TablaVentas[[#This Row],[IGV]]</f>
        <v>437.56913593525417</v>
      </c>
    </row>
    <row r="9849" spans="1:11" x14ac:dyDescent="0.25">
      <c r="A9849" t="s">
        <v>9858</v>
      </c>
      <c r="B9849" s="6">
        <v>46377</v>
      </c>
      <c r="C9849" t="s">
        <v>10014</v>
      </c>
      <c r="D9849" t="s">
        <v>10020</v>
      </c>
      <c r="E9849">
        <v>9</v>
      </c>
      <c r="F9849">
        <f>+_xlfn.XLOOKUP(TablaVentas[[#This Row],[PRODUCTO FINANCIERO]],TablaPrecios[PRODUCTO FINANCIERO],TablaPrecios[PRECIO UNIT],0)</f>
        <v>14.9</v>
      </c>
      <c r="G9849" s="2">
        <f>+TablaVentas[[#This Row],[CANTIDAD]]*TablaVentas[[#This Row],[PRECIO UNITARIO]]</f>
        <v>134.1</v>
      </c>
      <c r="H9849" s="1">
        <f t="shared" ca="1" si="153"/>
        <v>0.12244182848972586</v>
      </c>
      <c r="I9849" s="2">
        <f ca="1">+TablaVentas[[#This Row],[VENTAL TOTAL]]-TablaVentas[[#This Row],[VENTAL TOTAL]]*TablaVentas[[#This Row],[DESCUENTO]]</f>
        <v>117.68055079952777</v>
      </c>
      <c r="J9849" s="2">
        <f ca="1">0.18*TablaVentas[[#This Row],[SUBTOTAL]]</f>
        <v>21.182499143914995</v>
      </c>
      <c r="K9849" s="2">
        <f ca="1">+TablaVentas[[#This Row],[SUBTOTAL]]+TablaVentas[[#This Row],[IGV]]</f>
        <v>138.86304994344277</v>
      </c>
    </row>
    <row r="9850" spans="1:11" x14ac:dyDescent="0.25">
      <c r="A9850" t="s">
        <v>9859</v>
      </c>
      <c r="B9850" s="6">
        <v>45292</v>
      </c>
      <c r="C9850" t="s">
        <v>10016</v>
      </c>
      <c r="D9850" t="s">
        <v>10019</v>
      </c>
      <c r="E9850">
        <v>14</v>
      </c>
      <c r="F9850">
        <f>+_xlfn.XLOOKUP(TablaVentas[[#This Row],[PRODUCTO FINANCIERO]],TablaPrecios[PRODUCTO FINANCIERO],TablaPrecios[PRECIO UNIT],0)</f>
        <v>9.9</v>
      </c>
      <c r="G9850" s="2">
        <f>+TablaVentas[[#This Row],[CANTIDAD]]*TablaVentas[[#This Row],[PRECIO UNITARIO]]</f>
        <v>138.6</v>
      </c>
      <c r="H9850" s="1">
        <f t="shared" ca="1" si="153"/>
        <v>0.13616386702832428</v>
      </c>
      <c r="I9850" s="2">
        <f ca="1">+TablaVentas[[#This Row],[VENTAL TOTAL]]-TablaVentas[[#This Row],[VENTAL TOTAL]]*TablaVentas[[#This Row],[DESCUENTO]]</f>
        <v>119.72768802987426</v>
      </c>
      <c r="J9850" s="2">
        <f ca="1">0.18*TablaVentas[[#This Row],[SUBTOTAL]]</f>
        <v>21.550983845377367</v>
      </c>
      <c r="K9850" s="2">
        <f ca="1">+TablaVentas[[#This Row],[SUBTOTAL]]+TablaVentas[[#This Row],[IGV]]</f>
        <v>141.27867187525163</v>
      </c>
    </row>
    <row r="9851" spans="1:11" x14ac:dyDescent="0.25">
      <c r="A9851" t="s">
        <v>9860</v>
      </c>
      <c r="B9851" s="6">
        <v>46174</v>
      </c>
      <c r="C9851" t="s">
        <v>10011</v>
      </c>
      <c r="D9851" t="s">
        <v>10020</v>
      </c>
      <c r="E9851">
        <v>20</v>
      </c>
      <c r="F9851">
        <f>+_xlfn.XLOOKUP(TablaVentas[[#This Row],[PRODUCTO FINANCIERO]],TablaPrecios[PRODUCTO FINANCIERO],TablaPrecios[PRECIO UNIT],0)</f>
        <v>14.9</v>
      </c>
      <c r="G9851" s="2">
        <f>+TablaVentas[[#This Row],[CANTIDAD]]*TablaVentas[[#This Row],[PRECIO UNITARIO]]</f>
        <v>298</v>
      </c>
      <c r="H9851" s="1">
        <f t="shared" ca="1" si="153"/>
        <v>0.15727949615424672</v>
      </c>
      <c r="I9851" s="2">
        <f ca="1">+TablaVentas[[#This Row],[VENTAL TOTAL]]-TablaVentas[[#This Row],[VENTAL TOTAL]]*TablaVentas[[#This Row],[DESCUENTO]]</f>
        <v>251.13071014603449</v>
      </c>
      <c r="J9851" s="2">
        <f ca="1">0.18*TablaVentas[[#This Row],[SUBTOTAL]]</f>
        <v>45.203527826286205</v>
      </c>
      <c r="K9851" s="2">
        <f ca="1">+TablaVentas[[#This Row],[SUBTOTAL]]+TablaVentas[[#This Row],[IGV]]</f>
        <v>296.33423797232069</v>
      </c>
    </row>
    <row r="9852" spans="1:11" x14ac:dyDescent="0.25">
      <c r="A9852" t="s">
        <v>9861</v>
      </c>
      <c r="B9852" s="6">
        <v>45598</v>
      </c>
      <c r="C9852" t="s">
        <v>10016</v>
      </c>
      <c r="D9852" t="s">
        <v>10020</v>
      </c>
      <c r="E9852">
        <v>9</v>
      </c>
      <c r="F9852">
        <f>+_xlfn.XLOOKUP(TablaVentas[[#This Row],[PRODUCTO FINANCIERO]],TablaPrecios[PRODUCTO FINANCIERO],TablaPrecios[PRECIO UNIT],0)</f>
        <v>14.9</v>
      </c>
      <c r="G9852" s="2">
        <f>+TablaVentas[[#This Row],[CANTIDAD]]*TablaVentas[[#This Row],[PRECIO UNITARIO]]</f>
        <v>134.1</v>
      </c>
      <c r="H9852" s="1">
        <f t="shared" ca="1" si="153"/>
        <v>0.1082420220528561</v>
      </c>
      <c r="I9852" s="2">
        <f ca="1">+TablaVentas[[#This Row],[VENTAL TOTAL]]-TablaVentas[[#This Row],[VENTAL TOTAL]]*TablaVentas[[#This Row],[DESCUENTO]]</f>
        <v>119.58474484271198</v>
      </c>
      <c r="J9852" s="2">
        <f ca="1">0.18*TablaVentas[[#This Row],[SUBTOTAL]]</f>
        <v>21.525254071688156</v>
      </c>
      <c r="K9852" s="2">
        <f ca="1">+TablaVentas[[#This Row],[SUBTOTAL]]+TablaVentas[[#This Row],[IGV]]</f>
        <v>141.10999891440014</v>
      </c>
    </row>
    <row r="9853" spans="1:11" x14ac:dyDescent="0.25">
      <c r="A9853" t="s">
        <v>9862</v>
      </c>
      <c r="B9853" s="6">
        <v>45322</v>
      </c>
      <c r="C9853" t="s">
        <v>10014</v>
      </c>
      <c r="D9853" t="s">
        <v>10022</v>
      </c>
      <c r="E9853">
        <v>5</v>
      </c>
      <c r="F9853">
        <f>+_xlfn.XLOOKUP(TablaVentas[[#This Row],[PRODUCTO FINANCIERO]],TablaPrecios[PRODUCTO FINANCIERO],TablaPrecios[PRECIO UNIT],0)</f>
        <v>20.9</v>
      </c>
      <c r="G9853" s="2">
        <f>+TablaVentas[[#This Row],[CANTIDAD]]*TablaVentas[[#This Row],[PRECIO UNITARIO]]</f>
        <v>104.5</v>
      </c>
      <c r="H9853" s="1">
        <f t="shared" ca="1" si="153"/>
        <v>0.145128942857979</v>
      </c>
      <c r="I9853" s="2">
        <f ca="1">+TablaVentas[[#This Row],[VENTAL TOTAL]]-TablaVentas[[#This Row],[VENTAL TOTAL]]*TablaVentas[[#This Row],[DESCUENTO]]</f>
        <v>89.334025471341192</v>
      </c>
      <c r="J9853" s="2">
        <f ca="1">0.18*TablaVentas[[#This Row],[SUBTOTAL]]</f>
        <v>16.080124584841414</v>
      </c>
      <c r="K9853" s="2">
        <f ca="1">+TablaVentas[[#This Row],[SUBTOTAL]]+TablaVentas[[#This Row],[IGV]]</f>
        <v>105.41415005618261</v>
      </c>
    </row>
    <row r="9854" spans="1:11" x14ac:dyDescent="0.25">
      <c r="A9854" t="s">
        <v>9863</v>
      </c>
      <c r="B9854" s="6">
        <v>45477</v>
      </c>
      <c r="C9854" t="s">
        <v>10013</v>
      </c>
      <c r="D9854" t="s">
        <v>10020</v>
      </c>
      <c r="E9854">
        <v>13</v>
      </c>
      <c r="F9854">
        <f>+_xlfn.XLOOKUP(TablaVentas[[#This Row],[PRODUCTO FINANCIERO]],TablaPrecios[PRODUCTO FINANCIERO],TablaPrecios[PRECIO UNIT],0)</f>
        <v>14.9</v>
      </c>
      <c r="G9854" s="2">
        <f>+TablaVentas[[#This Row],[CANTIDAD]]*TablaVentas[[#This Row],[PRECIO UNITARIO]]</f>
        <v>193.70000000000002</v>
      </c>
      <c r="H9854" s="1">
        <f t="shared" ca="1" si="153"/>
        <v>0.1910954996645057</v>
      </c>
      <c r="I9854" s="2">
        <f ca="1">+TablaVentas[[#This Row],[VENTAL TOTAL]]-TablaVentas[[#This Row],[VENTAL TOTAL]]*TablaVentas[[#This Row],[DESCUENTO]]</f>
        <v>156.68480171498527</v>
      </c>
      <c r="J9854" s="2">
        <f ca="1">0.18*TablaVentas[[#This Row],[SUBTOTAL]]</f>
        <v>28.203264308697346</v>
      </c>
      <c r="K9854" s="2">
        <f ca="1">+TablaVentas[[#This Row],[SUBTOTAL]]+TablaVentas[[#This Row],[IGV]]</f>
        <v>184.88806602368263</v>
      </c>
    </row>
    <row r="9855" spans="1:11" x14ac:dyDescent="0.25">
      <c r="A9855" t="s">
        <v>9864</v>
      </c>
      <c r="B9855" s="6">
        <v>45784</v>
      </c>
      <c r="C9855" t="s">
        <v>10015</v>
      </c>
      <c r="D9855" t="s">
        <v>10019</v>
      </c>
      <c r="E9855">
        <v>12</v>
      </c>
      <c r="F9855">
        <f>+_xlfn.XLOOKUP(TablaVentas[[#This Row],[PRODUCTO FINANCIERO]],TablaPrecios[PRODUCTO FINANCIERO],TablaPrecios[PRECIO UNIT],0)</f>
        <v>9.9</v>
      </c>
      <c r="G9855" s="2">
        <f>+TablaVentas[[#This Row],[CANTIDAD]]*TablaVentas[[#This Row],[PRECIO UNITARIO]]</f>
        <v>118.80000000000001</v>
      </c>
      <c r="H9855" s="1">
        <f t="shared" ca="1" si="153"/>
        <v>0.1843328229093999</v>
      </c>
      <c r="I9855" s="2">
        <f ca="1">+TablaVentas[[#This Row],[VENTAL TOTAL]]-TablaVentas[[#This Row],[VENTAL TOTAL]]*TablaVentas[[#This Row],[DESCUENTO]]</f>
        <v>96.901260638363297</v>
      </c>
      <c r="J9855" s="2">
        <f ca="1">0.18*TablaVentas[[#This Row],[SUBTOTAL]]</f>
        <v>17.442226914905394</v>
      </c>
      <c r="K9855" s="2">
        <f ca="1">+TablaVentas[[#This Row],[SUBTOTAL]]+TablaVentas[[#This Row],[IGV]]</f>
        <v>114.34348755326869</v>
      </c>
    </row>
    <row r="9856" spans="1:11" x14ac:dyDescent="0.25">
      <c r="A9856" t="s">
        <v>9865</v>
      </c>
      <c r="B9856" s="6">
        <v>46192</v>
      </c>
      <c r="C9856" t="s">
        <v>10016</v>
      </c>
      <c r="D9856" t="s">
        <v>10020</v>
      </c>
      <c r="E9856">
        <v>15</v>
      </c>
      <c r="F9856">
        <f>+_xlfn.XLOOKUP(TablaVentas[[#This Row],[PRODUCTO FINANCIERO]],TablaPrecios[PRODUCTO FINANCIERO],TablaPrecios[PRECIO UNIT],0)</f>
        <v>14.9</v>
      </c>
      <c r="G9856" s="2">
        <f>+TablaVentas[[#This Row],[CANTIDAD]]*TablaVentas[[#This Row],[PRECIO UNITARIO]]</f>
        <v>223.5</v>
      </c>
      <c r="H9856" s="1">
        <f t="shared" ca="1" si="153"/>
        <v>0.18318505722453149</v>
      </c>
      <c r="I9856" s="2">
        <f ca="1">+TablaVentas[[#This Row],[VENTAL TOTAL]]-TablaVentas[[#This Row],[VENTAL TOTAL]]*TablaVentas[[#This Row],[DESCUENTO]]</f>
        <v>182.55813971031722</v>
      </c>
      <c r="J9856" s="2">
        <f ca="1">0.18*TablaVentas[[#This Row],[SUBTOTAL]]</f>
        <v>32.860465147857099</v>
      </c>
      <c r="K9856" s="2">
        <f ca="1">+TablaVentas[[#This Row],[SUBTOTAL]]+TablaVentas[[#This Row],[IGV]]</f>
        <v>215.41860485817432</v>
      </c>
    </row>
    <row r="9857" spans="1:11" x14ac:dyDescent="0.25">
      <c r="A9857" t="s">
        <v>9866</v>
      </c>
      <c r="B9857" s="6">
        <v>45901</v>
      </c>
      <c r="C9857" t="s">
        <v>10013</v>
      </c>
      <c r="D9857" t="s">
        <v>10022</v>
      </c>
      <c r="E9857">
        <v>18</v>
      </c>
      <c r="F9857">
        <f>+_xlfn.XLOOKUP(TablaVentas[[#This Row],[PRODUCTO FINANCIERO]],TablaPrecios[PRODUCTO FINANCIERO],TablaPrecios[PRECIO UNIT],0)</f>
        <v>20.9</v>
      </c>
      <c r="G9857" s="2">
        <f>+TablaVentas[[#This Row],[CANTIDAD]]*TablaVentas[[#This Row],[PRECIO UNITARIO]]</f>
        <v>376.2</v>
      </c>
      <c r="H9857" s="1">
        <f t="shared" ca="1" si="153"/>
        <v>0.14168028152056769</v>
      </c>
      <c r="I9857" s="2">
        <f ca="1">+TablaVentas[[#This Row],[VENTAL TOTAL]]-TablaVentas[[#This Row],[VENTAL TOTAL]]*TablaVentas[[#This Row],[DESCUENTO]]</f>
        <v>322.89987809196242</v>
      </c>
      <c r="J9857" s="2">
        <f ca="1">0.18*TablaVentas[[#This Row],[SUBTOTAL]]</f>
        <v>58.121978056553232</v>
      </c>
      <c r="K9857" s="2">
        <f ca="1">+TablaVentas[[#This Row],[SUBTOTAL]]+TablaVentas[[#This Row],[IGV]]</f>
        <v>381.02185614851567</v>
      </c>
    </row>
    <row r="9858" spans="1:11" x14ac:dyDescent="0.25">
      <c r="A9858" t="s">
        <v>9867</v>
      </c>
      <c r="B9858" s="6">
        <v>45740</v>
      </c>
      <c r="C9858" t="s">
        <v>10015</v>
      </c>
      <c r="D9858" t="s">
        <v>10022</v>
      </c>
      <c r="E9858">
        <v>19</v>
      </c>
      <c r="F9858">
        <f>+_xlfn.XLOOKUP(TablaVentas[[#This Row],[PRODUCTO FINANCIERO]],TablaPrecios[PRODUCTO FINANCIERO],TablaPrecios[PRECIO UNIT],0)</f>
        <v>20.9</v>
      </c>
      <c r="G9858" s="2">
        <f>+TablaVentas[[#This Row],[CANTIDAD]]*TablaVentas[[#This Row],[PRECIO UNITARIO]]</f>
        <v>397.09999999999997</v>
      </c>
      <c r="H9858" s="1">
        <f t="shared" ref="H9858:H9921" ca="1" si="154">+RAND()*0.1+0.1</f>
        <v>0.15280283983176784</v>
      </c>
      <c r="I9858" s="2">
        <f ca="1">+TablaVentas[[#This Row],[VENTAL TOTAL]]-TablaVentas[[#This Row],[VENTAL TOTAL]]*TablaVentas[[#This Row],[DESCUENTO]]</f>
        <v>336.42199230280494</v>
      </c>
      <c r="J9858" s="2">
        <f ca="1">0.18*TablaVentas[[#This Row],[SUBTOTAL]]</f>
        <v>60.555958614504888</v>
      </c>
      <c r="K9858" s="2">
        <f ca="1">+TablaVentas[[#This Row],[SUBTOTAL]]+TablaVentas[[#This Row],[IGV]]</f>
        <v>396.97795091730984</v>
      </c>
    </row>
    <row r="9859" spans="1:11" x14ac:dyDescent="0.25">
      <c r="A9859" t="s">
        <v>9868</v>
      </c>
      <c r="B9859" s="6">
        <v>45715</v>
      </c>
      <c r="C9859" t="s">
        <v>10015</v>
      </c>
      <c r="D9859" t="s">
        <v>10017</v>
      </c>
      <c r="E9859">
        <v>6</v>
      </c>
      <c r="F9859">
        <f>+_xlfn.XLOOKUP(TablaVentas[[#This Row],[PRODUCTO FINANCIERO]],TablaPrecios[PRODUCTO FINANCIERO],TablaPrecios[PRECIO UNIT],0)</f>
        <v>9.9</v>
      </c>
      <c r="G9859" s="2">
        <f>+TablaVentas[[#This Row],[CANTIDAD]]*TablaVentas[[#This Row],[PRECIO UNITARIO]]</f>
        <v>59.400000000000006</v>
      </c>
      <c r="H9859" s="1">
        <f t="shared" ca="1" si="154"/>
        <v>0.12407221113474494</v>
      </c>
      <c r="I9859" s="2">
        <f ca="1">+TablaVentas[[#This Row],[VENTAL TOTAL]]-TablaVentas[[#This Row],[VENTAL TOTAL]]*TablaVentas[[#This Row],[DESCUENTO]]</f>
        <v>52.030110658596158</v>
      </c>
      <c r="J9859" s="2">
        <f ca="1">0.18*TablaVentas[[#This Row],[SUBTOTAL]]</f>
        <v>9.3654199185473086</v>
      </c>
      <c r="K9859" s="2">
        <f ca="1">+TablaVentas[[#This Row],[SUBTOTAL]]+TablaVentas[[#This Row],[IGV]]</f>
        <v>61.395530577143468</v>
      </c>
    </row>
    <row r="9860" spans="1:11" x14ac:dyDescent="0.25">
      <c r="A9860" t="s">
        <v>9869</v>
      </c>
      <c r="B9860" s="6">
        <v>45369</v>
      </c>
      <c r="C9860" t="s">
        <v>10012</v>
      </c>
      <c r="D9860" t="s">
        <v>10018</v>
      </c>
      <c r="E9860">
        <v>19</v>
      </c>
      <c r="F9860">
        <f>+_xlfn.XLOOKUP(TablaVentas[[#This Row],[PRODUCTO FINANCIERO]],TablaPrecios[PRODUCTO FINANCIERO],TablaPrecios[PRECIO UNIT],0)</f>
        <v>14.9</v>
      </c>
      <c r="G9860" s="2">
        <f>+TablaVentas[[#This Row],[CANTIDAD]]*TablaVentas[[#This Row],[PRECIO UNITARIO]]</f>
        <v>283.10000000000002</v>
      </c>
      <c r="H9860" s="1">
        <f t="shared" ca="1" si="154"/>
        <v>0.13127723656008217</v>
      </c>
      <c r="I9860" s="2">
        <f ca="1">+TablaVentas[[#This Row],[VENTAL TOTAL]]-TablaVentas[[#This Row],[VENTAL TOTAL]]*TablaVentas[[#This Row],[DESCUENTO]]</f>
        <v>245.93541432984077</v>
      </c>
      <c r="J9860" s="2">
        <f ca="1">0.18*TablaVentas[[#This Row],[SUBTOTAL]]</f>
        <v>44.26837457937134</v>
      </c>
      <c r="K9860" s="2">
        <f ca="1">+TablaVentas[[#This Row],[SUBTOTAL]]+TablaVentas[[#This Row],[IGV]]</f>
        <v>290.20378890921211</v>
      </c>
    </row>
    <row r="9861" spans="1:11" x14ac:dyDescent="0.25">
      <c r="A9861" t="s">
        <v>9870</v>
      </c>
      <c r="B9861" s="6">
        <v>45794</v>
      </c>
      <c r="C9861" t="s">
        <v>10015</v>
      </c>
      <c r="D9861" t="s">
        <v>10018</v>
      </c>
      <c r="E9861">
        <v>14</v>
      </c>
      <c r="F9861">
        <f>+_xlfn.XLOOKUP(TablaVentas[[#This Row],[PRODUCTO FINANCIERO]],TablaPrecios[PRODUCTO FINANCIERO],TablaPrecios[PRECIO UNIT],0)</f>
        <v>14.9</v>
      </c>
      <c r="G9861" s="2">
        <f>+TablaVentas[[#This Row],[CANTIDAD]]*TablaVentas[[#This Row],[PRECIO UNITARIO]]</f>
        <v>208.6</v>
      </c>
      <c r="H9861" s="1">
        <f t="shared" ca="1" si="154"/>
        <v>0.1375115251923657</v>
      </c>
      <c r="I9861" s="2">
        <f ca="1">+TablaVentas[[#This Row],[VENTAL TOTAL]]-TablaVentas[[#This Row],[VENTAL TOTAL]]*TablaVentas[[#This Row],[DESCUENTO]]</f>
        <v>179.9150958448725</v>
      </c>
      <c r="J9861" s="2">
        <f ca="1">0.18*TablaVentas[[#This Row],[SUBTOTAL]]</f>
        <v>32.384717252077046</v>
      </c>
      <c r="K9861" s="2">
        <f ca="1">+TablaVentas[[#This Row],[SUBTOTAL]]+TablaVentas[[#This Row],[IGV]]</f>
        <v>212.29981309694955</v>
      </c>
    </row>
    <row r="9862" spans="1:11" x14ac:dyDescent="0.25">
      <c r="A9862" t="s">
        <v>9871</v>
      </c>
      <c r="B9862" s="6">
        <v>45896</v>
      </c>
      <c r="C9862" t="s">
        <v>10011</v>
      </c>
      <c r="D9862" t="s">
        <v>10020</v>
      </c>
      <c r="E9862">
        <v>7</v>
      </c>
      <c r="F9862">
        <f>+_xlfn.XLOOKUP(TablaVentas[[#This Row],[PRODUCTO FINANCIERO]],TablaPrecios[PRODUCTO FINANCIERO],TablaPrecios[PRECIO UNIT],0)</f>
        <v>14.9</v>
      </c>
      <c r="G9862" s="2">
        <f>+TablaVentas[[#This Row],[CANTIDAD]]*TablaVentas[[#This Row],[PRECIO UNITARIO]]</f>
        <v>104.3</v>
      </c>
      <c r="H9862" s="1">
        <f t="shared" ca="1" si="154"/>
        <v>0.11212071288393108</v>
      </c>
      <c r="I9862" s="2">
        <f ca="1">+TablaVentas[[#This Row],[VENTAL TOTAL]]-TablaVentas[[#This Row],[VENTAL TOTAL]]*TablaVentas[[#This Row],[DESCUENTO]]</f>
        <v>92.605809646205984</v>
      </c>
      <c r="J9862" s="2">
        <f ca="1">0.18*TablaVentas[[#This Row],[SUBTOTAL]]</f>
        <v>16.669045736317077</v>
      </c>
      <c r="K9862" s="2">
        <f ca="1">+TablaVentas[[#This Row],[SUBTOTAL]]+TablaVentas[[#This Row],[IGV]]</f>
        <v>109.27485538252306</v>
      </c>
    </row>
    <row r="9863" spans="1:11" x14ac:dyDescent="0.25">
      <c r="A9863" t="s">
        <v>9872</v>
      </c>
      <c r="B9863" s="6">
        <v>45435</v>
      </c>
      <c r="C9863" t="s">
        <v>10016</v>
      </c>
      <c r="D9863" t="s">
        <v>10019</v>
      </c>
      <c r="E9863">
        <v>20</v>
      </c>
      <c r="F9863">
        <f>+_xlfn.XLOOKUP(TablaVentas[[#This Row],[PRODUCTO FINANCIERO]],TablaPrecios[PRODUCTO FINANCIERO],TablaPrecios[PRECIO UNIT],0)</f>
        <v>9.9</v>
      </c>
      <c r="G9863" s="2">
        <f>+TablaVentas[[#This Row],[CANTIDAD]]*TablaVentas[[#This Row],[PRECIO UNITARIO]]</f>
        <v>198</v>
      </c>
      <c r="H9863" s="1">
        <f t="shared" ca="1" si="154"/>
        <v>0.16853371967215375</v>
      </c>
      <c r="I9863" s="2">
        <f ca="1">+TablaVentas[[#This Row],[VENTAL TOTAL]]-TablaVentas[[#This Row],[VENTAL TOTAL]]*TablaVentas[[#This Row],[DESCUENTO]]</f>
        <v>164.63032350491355</v>
      </c>
      <c r="J9863" s="2">
        <f ca="1">0.18*TablaVentas[[#This Row],[SUBTOTAL]]</f>
        <v>29.633458230884436</v>
      </c>
      <c r="K9863" s="2">
        <f ca="1">+TablaVentas[[#This Row],[SUBTOTAL]]+TablaVentas[[#This Row],[IGV]]</f>
        <v>194.26378173579798</v>
      </c>
    </row>
    <row r="9864" spans="1:11" x14ac:dyDescent="0.25">
      <c r="A9864" t="s">
        <v>9873</v>
      </c>
      <c r="B9864" s="6">
        <v>46159</v>
      </c>
      <c r="C9864" t="s">
        <v>10012</v>
      </c>
      <c r="D9864" t="s">
        <v>10019</v>
      </c>
      <c r="E9864">
        <v>10</v>
      </c>
      <c r="F9864">
        <f>+_xlfn.XLOOKUP(TablaVentas[[#This Row],[PRODUCTO FINANCIERO]],TablaPrecios[PRODUCTO FINANCIERO],TablaPrecios[PRECIO UNIT],0)</f>
        <v>9.9</v>
      </c>
      <c r="G9864" s="2">
        <f>+TablaVentas[[#This Row],[CANTIDAD]]*TablaVentas[[#This Row],[PRECIO UNITARIO]]</f>
        <v>99</v>
      </c>
      <c r="H9864" s="1">
        <f t="shared" ca="1" si="154"/>
        <v>0.12312244256664734</v>
      </c>
      <c r="I9864" s="2">
        <f ca="1">+TablaVentas[[#This Row],[VENTAL TOTAL]]-TablaVentas[[#This Row],[VENTAL TOTAL]]*TablaVentas[[#This Row],[DESCUENTO]]</f>
        <v>86.810878185901913</v>
      </c>
      <c r="J9864" s="2">
        <f ca="1">0.18*TablaVentas[[#This Row],[SUBTOTAL]]</f>
        <v>15.625958073462344</v>
      </c>
      <c r="K9864" s="2">
        <f ca="1">+TablaVentas[[#This Row],[SUBTOTAL]]+TablaVentas[[#This Row],[IGV]]</f>
        <v>102.43683625936426</v>
      </c>
    </row>
    <row r="9865" spans="1:11" x14ac:dyDescent="0.25">
      <c r="A9865" t="s">
        <v>9874</v>
      </c>
      <c r="B9865" s="6">
        <v>45475</v>
      </c>
      <c r="C9865" t="s">
        <v>10015</v>
      </c>
      <c r="D9865" t="s">
        <v>10018</v>
      </c>
      <c r="E9865">
        <v>6</v>
      </c>
      <c r="F9865">
        <f>+_xlfn.XLOOKUP(TablaVentas[[#This Row],[PRODUCTO FINANCIERO]],TablaPrecios[PRODUCTO FINANCIERO],TablaPrecios[PRECIO UNIT],0)</f>
        <v>14.9</v>
      </c>
      <c r="G9865" s="2">
        <f>+TablaVentas[[#This Row],[CANTIDAD]]*TablaVentas[[#This Row],[PRECIO UNITARIO]]</f>
        <v>89.4</v>
      </c>
      <c r="H9865" s="1">
        <f t="shared" ca="1" si="154"/>
        <v>0.18995587562820396</v>
      </c>
      <c r="I9865" s="2">
        <f ca="1">+TablaVentas[[#This Row],[VENTAL TOTAL]]-TablaVentas[[#This Row],[VENTAL TOTAL]]*TablaVentas[[#This Row],[DESCUENTO]]</f>
        <v>72.417944718838569</v>
      </c>
      <c r="J9865" s="2">
        <f ca="1">0.18*TablaVentas[[#This Row],[SUBTOTAL]]</f>
        <v>13.035230049390941</v>
      </c>
      <c r="K9865" s="2">
        <f ca="1">+TablaVentas[[#This Row],[SUBTOTAL]]+TablaVentas[[#This Row],[IGV]]</f>
        <v>85.453174768229516</v>
      </c>
    </row>
    <row r="9866" spans="1:11" x14ac:dyDescent="0.25">
      <c r="A9866" t="s">
        <v>9875</v>
      </c>
      <c r="B9866" s="6">
        <v>45447</v>
      </c>
      <c r="C9866" t="s">
        <v>10016</v>
      </c>
      <c r="D9866" t="s">
        <v>10018</v>
      </c>
      <c r="E9866">
        <v>18</v>
      </c>
      <c r="F9866">
        <f>+_xlfn.XLOOKUP(TablaVentas[[#This Row],[PRODUCTO FINANCIERO]],TablaPrecios[PRODUCTO FINANCIERO],TablaPrecios[PRECIO UNIT],0)</f>
        <v>14.9</v>
      </c>
      <c r="G9866" s="2">
        <f>+TablaVentas[[#This Row],[CANTIDAD]]*TablaVentas[[#This Row],[PRECIO UNITARIO]]</f>
        <v>268.2</v>
      </c>
      <c r="H9866" s="1">
        <f t="shared" ca="1" si="154"/>
        <v>0.1722334496428336</v>
      </c>
      <c r="I9866" s="2">
        <f ca="1">+TablaVentas[[#This Row],[VENTAL TOTAL]]-TablaVentas[[#This Row],[VENTAL TOTAL]]*TablaVentas[[#This Row],[DESCUENTO]]</f>
        <v>222.00698880579202</v>
      </c>
      <c r="J9866" s="2">
        <f ca="1">0.18*TablaVentas[[#This Row],[SUBTOTAL]]</f>
        <v>39.961257985042565</v>
      </c>
      <c r="K9866" s="2">
        <f ca="1">+TablaVentas[[#This Row],[SUBTOTAL]]+TablaVentas[[#This Row],[IGV]]</f>
        <v>261.9682467908346</v>
      </c>
    </row>
    <row r="9867" spans="1:11" x14ac:dyDescent="0.25">
      <c r="A9867" t="s">
        <v>9876</v>
      </c>
      <c r="B9867" s="6">
        <v>46284</v>
      </c>
      <c r="C9867" t="s">
        <v>10014</v>
      </c>
      <c r="D9867" t="s">
        <v>10020</v>
      </c>
      <c r="E9867">
        <v>14</v>
      </c>
      <c r="F9867">
        <f>+_xlfn.XLOOKUP(TablaVentas[[#This Row],[PRODUCTO FINANCIERO]],TablaPrecios[PRODUCTO FINANCIERO],TablaPrecios[PRECIO UNIT],0)</f>
        <v>14.9</v>
      </c>
      <c r="G9867" s="2">
        <f>+TablaVentas[[#This Row],[CANTIDAD]]*TablaVentas[[#This Row],[PRECIO UNITARIO]]</f>
        <v>208.6</v>
      </c>
      <c r="H9867" s="1">
        <f t="shared" ca="1" si="154"/>
        <v>0.12565269009951996</v>
      </c>
      <c r="I9867" s="2">
        <f ca="1">+TablaVentas[[#This Row],[VENTAL TOTAL]]-TablaVentas[[#This Row],[VENTAL TOTAL]]*TablaVentas[[#This Row],[DESCUENTO]]</f>
        <v>182.38884884524015</v>
      </c>
      <c r="J9867" s="2">
        <f ca="1">0.18*TablaVentas[[#This Row],[SUBTOTAL]]</f>
        <v>32.829992792143223</v>
      </c>
      <c r="K9867" s="2">
        <f ca="1">+TablaVentas[[#This Row],[SUBTOTAL]]+TablaVentas[[#This Row],[IGV]]</f>
        <v>215.21884163738338</v>
      </c>
    </row>
    <row r="9868" spans="1:11" x14ac:dyDescent="0.25">
      <c r="A9868" t="s">
        <v>9877</v>
      </c>
      <c r="B9868" s="6">
        <v>45392</v>
      </c>
      <c r="C9868" t="s">
        <v>10013</v>
      </c>
      <c r="D9868" t="s">
        <v>10017</v>
      </c>
      <c r="E9868">
        <v>13</v>
      </c>
      <c r="F9868">
        <f>+_xlfn.XLOOKUP(TablaVentas[[#This Row],[PRODUCTO FINANCIERO]],TablaPrecios[PRODUCTO FINANCIERO],TablaPrecios[PRECIO UNIT],0)</f>
        <v>9.9</v>
      </c>
      <c r="G9868" s="2">
        <f>+TablaVentas[[#This Row],[CANTIDAD]]*TablaVentas[[#This Row],[PRECIO UNITARIO]]</f>
        <v>128.70000000000002</v>
      </c>
      <c r="H9868" s="1">
        <f t="shared" ca="1" si="154"/>
        <v>0.11700701104301409</v>
      </c>
      <c r="I9868" s="2">
        <f ca="1">+TablaVentas[[#This Row],[VENTAL TOTAL]]-TablaVentas[[#This Row],[VENTAL TOTAL]]*TablaVentas[[#This Row],[DESCUENTO]]</f>
        <v>113.6411976787641</v>
      </c>
      <c r="J9868" s="2">
        <f ca="1">0.18*TablaVentas[[#This Row],[SUBTOTAL]]</f>
        <v>20.455415582177537</v>
      </c>
      <c r="K9868" s="2">
        <f ca="1">+TablaVentas[[#This Row],[SUBTOTAL]]+TablaVentas[[#This Row],[IGV]]</f>
        <v>134.09661326094164</v>
      </c>
    </row>
    <row r="9869" spans="1:11" x14ac:dyDescent="0.25">
      <c r="A9869" t="s">
        <v>9878</v>
      </c>
      <c r="B9869" s="6">
        <v>45659</v>
      </c>
      <c r="C9869" t="s">
        <v>10012</v>
      </c>
      <c r="D9869" t="s">
        <v>10018</v>
      </c>
      <c r="E9869">
        <v>14</v>
      </c>
      <c r="F9869">
        <f>+_xlfn.XLOOKUP(TablaVentas[[#This Row],[PRODUCTO FINANCIERO]],TablaPrecios[PRODUCTO FINANCIERO],TablaPrecios[PRECIO UNIT],0)</f>
        <v>14.9</v>
      </c>
      <c r="G9869" s="2">
        <f>+TablaVentas[[#This Row],[CANTIDAD]]*TablaVentas[[#This Row],[PRECIO UNITARIO]]</f>
        <v>208.6</v>
      </c>
      <c r="H9869" s="1">
        <f t="shared" ca="1" si="154"/>
        <v>0.15278164345662965</v>
      </c>
      <c r="I9869" s="2">
        <f ca="1">+TablaVentas[[#This Row],[VENTAL TOTAL]]-TablaVentas[[#This Row],[VENTAL TOTAL]]*TablaVentas[[#This Row],[DESCUENTO]]</f>
        <v>176.72974917494705</v>
      </c>
      <c r="J9869" s="2">
        <f ca="1">0.18*TablaVentas[[#This Row],[SUBTOTAL]]</f>
        <v>31.811354851490467</v>
      </c>
      <c r="K9869" s="2">
        <f ca="1">+TablaVentas[[#This Row],[SUBTOTAL]]+TablaVentas[[#This Row],[IGV]]</f>
        <v>208.54110402643752</v>
      </c>
    </row>
    <row r="9870" spans="1:11" x14ac:dyDescent="0.25">
      <c r="A9870" t="s">
        <v>9879</v>
      </c>
      <c r="B9870" s="6">
        <v>45947</v>
      </c>
      <c r="C9870" t="s">
        <v>10016</v>
      </c>
      <c r="D9870" t="s">
        <v>10018</v>
      </c>
      <c r="E9870">
        <v>19</v>
      </c>
      <c r="F9870">
        <f>+_xlfn.XLOOKUP(TablaVentas[[#This Row],[PRODUCTO FINANCIERO]],TablaPrecios[PRODUCTO FINANCIERO],TablaPrecios[PRECIO UNIT],0)</f>
        <v>14.9</v>
      </c>
      <c r="G9870" s="2">
        <f>+TablaVentas[[#This Row],[CANTIDAD]]*TablaVentas[[#This Row],[PRECIO UNITARIO]]</f>
        <v>283.10000000000002</v>
      </c>
      <c r="H9870" s="1">
        <f t="shared" ca="1" si="154"/>
        <v>0.13839567853769061</v>
      </c>
      <c r="I9870" s="2">
        <f ca="1">+TablaVentas[[#This Row],[VENTAL TOTAL]]-TablaVentas[[#This Row],[VENTAL TOTAL]]*TablaVentas[[#This Row],[DESCUENTO]]</f>
        <v>243.9201834059798</v>
      </c>
      <c r="J9870" s="2">
        <f ca="1">0.18*TablaVentas[[#This Row],[SUBTOTAL]]</f>
        <v>43.905633013076361</v>
      </c>
      <c r="K9870" s="2">
        <f ca="1">+TablaVentas[[#This Row],[SUBTOTAL]]+TablaVentas[[#This Row],[IGV]]</f>
        <v>287.82581641905614</v>
      </c>
    </row>
    <row r="9871" spans="1:11" x14ac:dyDescent="0.25">
      <c r="A9871" t="s">
        <v>9880</v>
      </c>
      <c r="B9871" s="6">
        <v>45724</v>
      </c>
      <c r="C9871" t="s">
        <v>10014</v>
      </c>
      <c r="D9871" t="s">
        <v>10019</v>
      </c>
      <c r="E9871">
        <v>19</v>
      </c>
      <c r="F9871">
        <f>+_xlfn.XLOOKUP(TablaVentas[[#This Row],[PRODUCTO FINANCIERO]],TablaPrecios[PRODUCTO FINANCIERO],TablaPrecios[PRECIO UNIT],0)</f>
        <v>9.9</v>
      </c>
      <c r="G9871" s="2">
        <f>+TablaVentas[[#This Row],[CANTIDAD]]*TablaVentas[[#This Row],[PRECIO UNITARIO]]</f>
        <v>188.1</v>
      </c>
      <c r="H9871" s="1">
        <f t="shared" ca="1" si="154"/>
        <v>0.11486399497712518</v>
      </c>
      <c r="I9871" s="2">
        <f ca="1">+TablaVentas[[#This Row],[VENTAL TOTAL]]-TablaVentas[[#This Row],[VENTAL TOTAL]]*TablaVentas[[#This Row],[DESCUENTO]]</f>
        <v>166.49408254480275</v>
      </c>
      <c r="J9871" s="2">
        <f ca="1">0.18*TablaVentas[[#This Row],[SUBTOTAL]]</f>
        <v>29.968934858064493</v>
      </c>
      <c r="K9871" s="2">
        <f ca="1">+TablaVentas[[#This Row],[SUBTOTAL]]+TablaVentas[[#This Row],[IGV]]</f>
        <v>196.46301740286725</v>
      </c>
    </row>
    <row r="9872" spans="1:11" x14ac:dyDescent="0.25">
      <c r="A9872" t="s">
        <v>9881</v>
      </c>
      <c r="B9872" s="6">
        <v>45928</v>
      </c>
      <c r="C9872" t="s">
        <v>10011</v>
      </c>
      <c r="D9872" t="s">
        <v>10019</v>
      </c>
      <c r="E9872">
        <v>15</v>
      </c>
      <c r="F9872">
        <f>+_xlfn.XLOOKUP(TablaVentas[[#This Row],[PRODUCTO FINANCIERO]],TablaPrecios[PRODUCTO FINANCIERO],TablaPrecios[PRECIO UNIT],0)</f>
        <v>9.9</v>
      </c>
      <c r="G9872" s="2">
        <f>+TablaVentas[[#This Row],[CANTIDAD]]*TablaVentas[[#This Row],[PRECIO UNITARIO]]</f>
        <v>148.5</v>
      </c>
      <c r="H9872" s="1">
        <f t="shared" ca="1" si="154"/>
        <v>0.18485821181674231</v>
      </c>
      <c r="I9872" s="2">
        <f ca="1">+TablaVentas[[#This Row],[VENTAL TOTAL]]-TablaVentas[[#This Row],[VENTAL TOTAL]]*TablaVentas[[#This Row],[DESCUENTO]]</f>
        <v>121.04855554521376</v>
      </c>
      <c r="J9872" s="2">
        <f ca="1">0.18*TablaVentas[[#This Row],[SUBTOTAL]]</f>
        <v>21.788739998138475</v>
      </c>
      <c r="K9872" s="2">
        <f ca="1">+TablaVentas[[#This Row],[SUBTOTAL]]+TablaVentas[[#This Row],[IGV]]</f>
        <v>142.83729554335224</v>
      </c>
    </row>
    <row r="9873" spans="1:11" x14ac:dyDescent="0.25">
      <c r="A9873" t="s">
        <v>9882</v>
      </c>
      <c r="B9873" s="6">
        <v>45716</v>
      </c>
      <c r="C9873" t="s">
        <v>10014</v>
      </c>
      <c r="D9873" t="s">
        <v>10017</v>
      </c>
      <c r="E9873">
        <v>3</v>
      </c>
      <c r="F9873">
        <f>+_xlfn.XLOOKUP(TablaVentas[[#This Row],[PRODUCTO FINANCIERO]],TablaPrecios[PRODUCTO FINANCIERO],TablaPrecios[PRECIO UNIT],0)</f>
        <v>9.9</v>
      </c>
      <c r="G9873" s="2">
        <f>+TablaVentas[[#This Row],[CANTIDAD]]*TablaVentas[[#This Row],[PRECIO UNITARIO]]</f>
        <v>29.700000000000003</v>
      </c>
      <c r="H9873" s="1">
        <f t="shared" ca="1" si="154"/>
        <v>0.14139868695999777</v>
      </c>
      <c r="I9873" s="2">
        <f ca="1">+TablaVentas[[#This Row],[VENTAL TOTAL]]-TablaVentas[[#This Row],[VENTAL TOTAL]]*TablaVentas[[#This Row],[DESCUENTO]]</f>
        <v>25.500458997288067</v>
      </c>
      <c r="J9873" s="2">
        <f ca="1">0.18*TablaVentas[[#This Row],[SUBTOTAL]]</f>
        <v>4.5900826195118523</v>
      </c>
      <c r="K9873" s="2">
        <f ca="1">+TablaVentas[[#This Row],[SUBTOTAL]]+TablaVentas[[#This Row],[IGV]]</f>
        <v>30.090541616799918</v>
      </c>
    </row>
    <row r="9874" spans="1:11" x14ac:dyDescent="0.25">
      <c r="A9874" t="s">
        <v>9883</v>
      </c>
      <c r="B9874" s="6">
        <v>45352</v>
      </c>
      <c r="C9874" t="s">
        <v>10013</v>
      </c>
      <c r="D9874" t="s">
        <v>10020</v>
      </c>
      <c r="E9874">
        <v>8</v>
      </c>
      <c r="F9874">
        <f>+_xlfn.XLOOKUP(TablaVentas[[#This Row],[PRODUCTO FINANCIERO]],TablaPrecios[PRODUCTO FINANCIERO],TablaPrecios[PRECIO UNIT],0)</f>
        <v>14.9</v>
      </c>
      <c r="G9874" s="2">
        <f>+TablaVentas[[#This Row],[CANTIDAD]]*TablaVentas[[#This Row],[PRECIO UNITARIO]]</f>
        <v>119.2</v>
      </c>
      <c r="H9874" s="1">
        <f t="shared" ca="1" si="154"/>
        <v>0.10643676583388609</v>
      </c>
      <c r="I9874" s="2">
        <f ca="1">+TablaVentas[[#This Row],[VENTAL TOTAL]]-TablaVentas[[#This Row],[VENTAL TOTAL]]*TablaVentas[[#This Row],[DESCUENTO]]</f>
        <v>106.51273751260078</v>
      </c>
      <c r="J9874" s="2">
        <f ca="1">0.18*TablaVentas[[#This Row],[SUBTOTAL]]</f>
        <v>19.172292752268138</v>
      </c>
      <c r="K9874" s="2">
        <f ca="1">+TablaVentas[[#This Row],[SUBTOTAL]]+TablaVentas[[#This Row],[IGV]]</f>
        <v>125.68503026486891</v>
      </c>
    </row>
    <row r="9875" spans="1:11" x14ac:dyDescent="0.25">
      <c r="A9875" t="s">
        <v>9884</v>
      </c>
      <c r="B9875" s="6">
        <v>46185</v>
      </c>
      <c r="C9875" t="s">
        <v>10014</v>
      </c>
      <c r="D9875" t="s">
        <v>10017</v>
      </c>
      <c r="E9875">
        <v>8</v>
      </c>
      <c r="F9875">
        <f>+_xlfn.XLOOKUP(TablaVentas[[#This Row],[PRODUCTO FINANCIERO]],TablaPrecios[PRODUCTO FINANCIERO],TablaPrecios[PRECIO UNIT],0)</f>
        <v>9.9</v>
      </c>
      <c r="G9875" s="2">
        <f>+TablaVentas[[#This Row],[CANTIDAD]]*TablaVentas[[#This Row],[PRECIO UNITARIO]]</f>
        <v>79.2</v>
      </c>
      <c r="H9875" s="1">
        <f t="shared" ca="1" si="154"/>
        <v>0.17343942567390636</v>
      </c>
      <c r="I9875" s="2">
        <f ca="1">+TablaVentas[[#This Row],[VENTAL TOTAL]]-TablaVentas[[#This Row],[VENTAL TOTAL]]*TablaVentas[[#This Row],[DESCUENTO]]</f>
        <v>65.463597486626611</v>
      </c>
      <c r="J9875" s="2">
        <f ca="1">0.18*TablaVentas[[#This Row],[SUBTOTAL]]</f>
        <v>11.78344754759279</v>
      </c>
      <c r="K9875" s="2">
        <f ca="1">+TablaVentas[[#This Row],[SUBTOTAL]]+TablaVentas[[#This Row],[IGV]]</f>
        <v>77.247045034219397</v>
      </c>
    </row>
    <row r="9876" spans="1:11" x14ac:dyDescent="0.25">
      <c r="A9876" t="s">
        <v>9885</v>
      </c>
      <c r="B9876" s="6">
        <v>45775</v>
      </c>
      <c r="C9876" t="s">
        <v>10012</v>
      </c>
      <c r="D9876" t="s">
        <v>10020</v>
      </c>
      <c r="E9876">
        <v>19</v>
      </c>
      <c r="F9876">
        <f>+_xlfn.XLOOKUP(TablaVentas[[#This Row],[PRODUCTO FINANCIERO]],TablaPrecios[PRODUCTO FINANCIERO],TablaPrecios[PRECIO UNIT],0)</f>
        <v>14.9</v>
      </c>
      <c r="G9876" s="2">
        <f>+TablaVentas[[#This Row],[CANTIDAD]]*TablaVentas[[#This Row],[PRECIO UNITARIO]]</f>
        <v>283.10000000000002</v>
      </c>
      <c r="H9876" s="1">
        <f t="shared" ca="1" si="154"/>
        <v>0.12032159636205389</v>
      </c>
      <c r="I9876" s="2">
        <f ca="1">+TablaVentas[[#This Row],[VENTAL TOTAL]]-TablaVentas[[#This Row],[VENTAL TOTAL]]*TablaVentas[[#This Row],[DESCUENTO]]</f>
        <v>249.03695606990257</v>
      </c>
      <c r="J9876" s="2">
        <f ca="1">0.18*TablaVentas[[#This Row],[SUBTOTAL]]</f>
        <v>44.826652092582464</v>
      </c>
      <c r="K9876" s="2">
        <f ca="1">+TablaVentas[[#This Row],[SUBTOTAL]]+TablaVentas[[#This Row],[IGV]]</f>
        <v>293.86360816248504</v>
      </c>
    </row>
    <row r="9877" spans="1:11" x14ac:dyDescent="0.25">
      <c r="A9877" t="s">
        <v>9886</v>
      </c>
      <c r="B9877" s="6">
        <v>45672</v>
      </c>
      <c r="C9877" t="s">
        <v>10012</v>
      </c>
      <c r="D9877" t="s">
        <v>10020</v>
      </c>
      <c r="E9877">
        <v>14</v>
      </c>
      <c r="F9877">
        <f>+_xlfn.XLOOKUP(TablaVentas[[#This Row],[PRODUCTO FINANCIERO]],TablaPrecios[PRODUCTO FINANCIERO],TablaPrecios[PRECIO UNIT],0)</f>
        <v>14.9</v>
      </c>
      <c r="G9877" s="2">
        <f>+TablaVentas[[#This Row],[CANTIDAD]]*TablaVentas[[#This Row],[PRECIO UNITARIO]]</f>
        <v>208.6</v>
      </c>
      <c r="H9877" s="1">
        <f t="shared" ca="1" si="154"/>
        <v>0.16540551248638236</v>
      </c>
      <c r="I9877" s="2">
        <f ca="1">+TablaVentas[[#This Row],[VENTAL TOTAL]]-TablaVentas[[#This Row],[VENTAL TOTAL]]*TablaVentas[[#This Row],[DESCUENTO]]</f>
        <v>174.09641009534064</v>
      </c>
      <c r="J9877" s="2">
        <f ca="1">0.18*TablaVentas[[#This Row],[SUBTOTAL]]</f>
        <v>31.337353817161315</v>
      </c>
      <c r="K9877" s="2">
        <f ca="1">+TablaVentas[[#This Row],[SUBTOTAL]]+TablaVentas[[#This Row],[IGV]]</f>
        <v>205.43376391250195</v>
      </c>
    </row>
    <row r="9878" spans="1:11" x14ac:dyDescent="0.25">
      <c r="A9878" t="s">
        <v>9887</v>
      </c>
      <c r="B9878" s="6">
        <v>45372</v>
      </c>
      <c r="C9878" t="s">
        <v>10016</v>
      </c>
      <c r="D9878" t="s">
        <v>10018</v>
      </c>
      <c r="E9878">
        <v>19</v>
      </c>
      <c r="F9878">
        <f>+_xlfn.XLOOKUP(TablaVentas[[#This Row],[PRODUCTO FINANCIERO]],TablaPrecios[PRODUCTO FINANCIERO],TablaPrecios[PRECIO UNIT],0)</f>
        <v>14.9</v>
      </c>
      <c r="G9878" s="2">
        <f>+TablaVentas[[#This Row],[CANTIDAD]]*TablaVentas[[#This Row],[PRECIO UNITARIO]]</f>
        <v>283.10000000000002</v>
      </c>
      <c r="H9878" s="1">
        <f t="shared" ca="1" si="154"/>
        <v>0.10238959456645164</v>
      </c>
      <c r="I9878" s="2">
        <f ca="1">+TablaVentas[[#This Row],[VENTAL TOTAL]]-TablaVentas[[#This Row],[VENTAL TOTAL]]*TablaVentas[[#This Row],[DESCUENTO]]</f>
        <v>254.11350577823757</v>
      </c>
      <c r="J9878" s="2">
        <f ca="1">0.18*TablaVentas[[#This Row],[SUBTOTAL]]</f>
        <v>45.740431040082761</v>
      </c>
      <c r="K9878" s="2">
        <f ca="1">+TablaVentas[[#This Row],[SUBTOTAL]]+TablaVentas[[#This Row],[IGV]]</f>
        <v>299.85393681832034</v>
      </c>
    </row>
    <row r="9879" spans="1:11" x14ac:dyDescent="0.25">
      <c r="A9879" t="s">
        <v>9888</v>
      </c>
      <c r="B9879" s="6">
        <v>45963</v>
      </c>
      <c r="C9879" t="s">
        <v>10012</v>
      </c>
      <c r="D9879" t="s">
        <v>10017</v>
      </c>
      <c r="E9879">
        <v>15</v>
      </c>
      <c r="F9879">
        <f>+_xlfn.XLOOKUP(TablaVentas[[#This Row],[PRODUCTO FINANCIERO]],TablaPrecios[PRODUCTO FINANCIERO],TablaPrecios[PRECIO UNIT],0)</f>
        <v>9.9</v>
      </c>
      <c r="G9879" s="2">
        <f>+TablaVentas[[#This Row],[CANTIDAD]]*TablaVentas[[#This Row],[PRECIO UNITARIO]]</f>
        <v>148.5</v>
      </c>
      <c r="H9879" s="1">
        <f t="shared" ca="1" si="154"/>
        <v>0.1160222763203422</v>
      </c>
      <c r="I9879" s="2">
        <f ca="1">+TablaVentas[[#This Row],[VENTAL TOTAL]]-TablaVentas[[#This Row],[VENTAL TOTAL]]*TablaVentas[[#This Row],[DESCUENTO]]</f>
        <v>131.27069196642918</v>
      </c>
      <c r="J9879" s="2">
        <f ca="1">0.18*TablaVentas[[#This Row],[SUBTOTAL]]</f>
        <v>23.628724553957252</v>
      </c>
      <c r="K9879" s="2">
        <f ca="1">+TablaVentas[[#This Row],[SUBTOTAL]]+TablaVentas[[#This Row],[IGV]]</f>
        <v>154.89941652038644</v>
      </c>
    </row>
    <row r="9880" spans="1:11" x14ac:dyDescent="0.25">
      <c r="A9880" t="s">
        <v>9889</v>
      </c>
      <c r="B9880" s="6">
        <v>45743</v>
      </c>
      <c r="C9880" t="s">
        <v>10013</v>
      </c>
      <c r="D9880" t="s">
        <v>10019</v>
      </c>
      <c r="E9880">
        <v>16</v>
      </c>
      <c r="F9880">
        <f>+_xlfn.XLOOKUP(TablaVentas[[#This Row],[PRODUCTO FINANCIERO]],TablaPrecios[PRODUCTO FINANCIERO],TablaPrecios[PRECIO UNIT],0)</f>
        <v>9.9</v>
      </c>
      <c r="G9880" s="2">
        <f>+TablaVentas[[#This Row],[CANTIDAD]]*TablaVentas[[#This Row],[PRECIO UNITARIO]]</f>
        <v>158.4</v>
      </c>
      <c r="H9880" s="1">
        <f t="shared" ca="1" si="154"/>
        <v>0.12333365769360329</v>
      </c>
      <c r="I9880" s="2">
        <f ca="1">+TablaVentas[[#This Row],[VENTAL TOTAL]]-TablaVentas[[#This Row],[VENTAL TOTAL]]*TablaVentas[[#This Row],[DESCUENTO]]</f>
        <v>138.86394862133324</v>
      </c>
      <c r="J9880" s="2">
        <f ca="1">0.18*TablaVentas[[#This Row],[SUBTOTAL]]</f>
        <v>24.99551075183998</v>
      </c>
      <c r="K9880" s="2">
        <f ca="1">+TablaVentas[[#This Row],[SUBTOTAL]]+TablaVentas[[#This Row],[IGV]]</f>
        <v>163.85945937317322</v>
      </c>
    </row>
    <row r="9881" spans="1:11" x14ac:dyDescent="0.25">
      <c r="A9881" t="s">
        <v>9890</v>
      </c>
      <c r="B9881" s="6">
        <v>45890</v>
      </c>
      <c r="C9881" t="s">
        <v>10013</v>
      </c>
      <c r="D9881" t="s">
        <v>10017</v>
      </c>
      <c r="E9881">
        <v>9</v>
      </c>
      <c r="F9881">
        <f>+_xlfn.XLOOKUP(TablaVentas[[#This Row],[PRODUCTO FINANCIERO]],TablaPrecios[PRODUCTO FINANCIERO],TablaPrecios[PRECIO UNIT],0)</f>
        <v>9.9</v>
      </c>
      <c r="G9881" s="2">
        <f>+TablaVentas[[#This Row],[CANTIDAD]]*TablaVentas[[#This Row],[PRECIO UNITARIO]]</f>
        <v>89.100000000000009</v>
      </c>
      <c r="H9881" s="1">
        <f t="shared" ca="1" si="154"/>
        <v>0.17511848140282996</v>
      </c>
      <c r="I9881" s="2">
        <f ca="1">+TablaVentas[[#This Row],[VENTAL TOTAL]]-TablaVentas[[#This Row],[VENTAL TOTAL]]*TablaVentas[[#This Row],[DESCUENTO]]</f>
        <v>73.496943307007854</v>
      </c>
      <c r="J9881" s="2">
        <f ca="1">0.18*TablaVentas[[#This Row],[SUBTOTAL]]</f>
        <v>13.229449795261413</v>
      </c>
      <c r="K9881" s="2">
        <f ca="1">+TablaVentas[[#This Row],[SUBTOTAL]]+TablaVentas[[#This Row],[IGV]]</f>
        <v>86.72639310226927</v>
      </c>
    </row>
    <row r="9882" spans="1:11" x14ac:dyDescent="0.25">
      <c r="A9882" t="s">
        <v>9891</v>
      </c>
      <c r="B9882" s="6">
        <v>45327</v>
      </c>
      <c r="C9882" t="s">
        <v>10011</v>
      </c>
      <c r="D9882" t="s">
        <v>10019</v>
      </c>
      <c r="E9882">
        <v>9</v>
      </c>
      <c r="F9882">
        <f>+_xlfn.XLOOKUP(TablaVentas[[#This Row],[PRODUCTO FINANCIERO]],TablaPrecios[PRODUCTO FINANCIERO],TablaPrecios[PRECIO UNIT],0)</f>
        <v>9.9</v>
      </c>
      <c r="G9882" s="2">
        <f>+TablaVentas[[#This Row],[CANTIDAD]]*TablaVentas[[#This Row],[PRECIO UNITARIO]]</f>
        <v>89.100000000000009</v>
      </c>
      <c r="H9882" s="1">
        <f t="shared" ca="1" si="154"/>
        <v>0.16481384036368685</v>
      </c>
      <c r="I9882" s="2">
        <f ca="1">+TablaVentas[[#This Row],[VENTAL TOTAL]]-TablaVentas[[#This Row],[VENTAL TOTAL]]*TablaVentas[[#This Row],[DESCUENTO]]</f>
        <v>74.415086823595516</v>
      </c>
      <c r="J9882" s="2">
        <f ca="1">0.18*TablaVentas[[#This Row],[SUBTOTAL]]</f>
        <v>13.394715628247193</v>
      </c>
      <c r="K9882" s="2">
        <f ca="1">+TablaVentas[[#This Row],[SUBTOTAL]]+TablaVentas[[#This Row],[IGV]]</f>
        <v>87.809802451842714</v>
      </c>
    </row>
    <row r="9883" spans="1:11" x14ac:dyDescent="0.25">
      <c r="A9883" t="s">
        <v>9892</v>
      </c>
      <c r="B9883" s="6">
        <v>46019</v>
      </c>
      <c r="C9883" t="s">
        <v>10016</v>
      </c>
      <c r="D9883" t="s">
        <v>10022</v>
      </c>
      <c r="E9883">
        <v>8</v>
      </c>
      <c r="F9883">
        <f>+_xlfn.XLOOKUP(TablaVentas[[#This Row],[PRODUCTO FINANCIERO]],TablaPrecios[PRODUCTO FINANCIERO],TablaPrecios[PRECIO UNIT],0)</f>
        <v>20.9</v>
      </c>
      <c r="G9883" s="2">
        <f>+TablaVentas[[#This Row],[CANTIDAD]]*TablaVentas[[#This Row],[PRECIO UNITARIO]]</f>
        <v>167.2</v>
      </c>
      <c r="H9883" s="1">
        <f t="shared" ca="1" si="154"/>
        <v>0.12081299908584292</v>
      </c>
      <c r="I9883" s="2">
        <f ca="1">+TablaVentas[[#This Row],[VENTAL TOTAL]]-TablaVentas[[#This Row],[VENTAL TOTAL]]*TablaVentas[[#This Row],[DESCUENTO]]</f>
        <v>147.00006655284704</v>
      </c>
      <c r="J9883" s="2">
        <f ca="1">0.18*TablaVentas[[#This Row],[SUBTOTAL]]</f>
        <v>26.460011979512466</v>
      </c>
      <c r="K9883" s="2">
        <f ca="1">+TablaVentas[[#This Row],[SUBTOTAL]]+TablaVentas[[#This Row],[IGV]]</f>
        <v>173.46007853235952</v>
      </c>
    </row>
    <row r="9884" spans="1:11" x14ac:dyDescent="0.25">
      <c r="A9884" t="s">
        <v>9893</v>
      </c>
      <c r="B9884" s="6">
        <v>45484</v>
      </c>
      <c r="C9884" t="s">
        <v>10012</v>
      </c>
      <c r="D9884" t="s">
        <v>10020</v>
      </c>
      <c r="E9884">
        <v>4</v>
      </c>
      <c r="F9884">
        <f>+_xlfn.XLOOKUP(TablaVentas[[#This Row],[PRODUCTO FINANCIERO]],TablaPrecios[PRODUCTO FINANCIERO],TablaPrecios[PRECIO UNIT],0)</f>
        <v>14.9</v>
      </c>
      <c r="G9884" s="2">
        <f>+TablaVentas[[#This Row],[CANTIDAD]]*TablaVentas[[#This Row],[PRECIO UNITARIO]]</f>
        <v>59.6</v>
      </c>
      <c r="H9884" s="1">
        <f t="shared" ca="1" si="154"/>
        <v>0.11850900422412296</v>
      </c>
      <c r="I9884" s="2">
        <f ca="1">+TablaVentas[[#This Row],[VENTAL TOTAL]]-TablaVentas[[#This Row],[VENTAL TOTAL]]*TablaVentas[[#This Row],[DESCUENTO]]</f>
        <v>52.536863348242271</v>
      </c>
      <c r="J9884" s="2">
        <f ca="1">0.18*TablaVentas[[#This Row],[SUBTOTAL]]</f>
        <v>9.4566354026836077</v>
      </c>
      <c r="K9884" s="2">
        <f ca="1">+TablaVentas[[#This Row],[SUBTOTAL]]+TablaVentas[[#This Row],[IGV]]</f>
        <v>61.99349875092588</v>
      </c>
    </row>
    <row r="9885" spans="1:11" x14ac:dyDescent="0.25">
      <c r="A9885" t="s">
        <v>9894</v>
      </c>
      <c r="B9885" s="6">
        <v>45739</v>
      </c>
      <c r="C9885" t="s">
        <v>10011</v>
      </c>
      <c r="D9885" t="s">
        <v>10018</v>
      </c>
      <c r="E9885">
        <v>11</v>
      </c>
      <c r="F9885">
        <f>+_xlfn.XLOOKUP(TablaVentas[[#This Row],[PRODUCTO FINANCIERO]],TablaPrecios[PRODUCTO FINANCIERO],TablaPrecios[PRECIO UNIT],0)</f>
        <v>14.9</v>
      </c>
      <c r="G9885" s="2">
        <f>+TablaVentas[[#This Row],[CANTIDAD]]*TablaVentas[[#This Row],[PRECIO UNITARIO]]</f>
        <v>163.9</v>
      </c>
      <c r="H9885" s="1">
        <f t="shared" ca="1" si="154"/>
        <v>0.1296050891315734</v>
      </c>
      <c r="I9885" s="2">
        <f ca="1">+TablaVentas[[#This Row],[VENTAL TOTAL]]-TablaVentas[[#This Row],[VENTAL TOTAL]]*TablaVentas[[#This Row],[DESCUENTO]]</f>
        <v>142.65772589133513</v>
      </c>
      <c r="J9885" s="2">
        <f ca="1">0.18*TablaVentas[[#This Row],[SUBTOTAL]]</f>
        <v>25.678390660440321</v>
      </c>
      <c r="K9885" s="2">
        <f ca="1">+TablaVentas[[#This Row],[SUBTOTAL]]+TablaVentas[[#This Row],[IGV]]</f>
        <v>168.33611655177546</v>
      </c>
    </row>
    <row r="9886" spans="1:11" x14ac:dyDescent="0.25">
      <c r="A9886" t="s">
        <v>9895</v>
      </c>
      <c r="B9886" s="6">
        <v>45829</v>
      </c>
      <c r="C9886" t="s">
        <v>10015</v>
      </c>
      <c r="D9886" t="s">
        <v>10018</v>
      </c>
      <c r="E9886">
        <v>12</v>
      </c>
      <c r="F9886">
        <f>+_xlfn.XLOOKUP(TablaVentas[[#This Row],[PRODUCTO FINANCIERO]],TablaPrecios[PRODUCTO FINANCIERO],TablaPrecios[PRECIO UNIT],0)</f>
        <v>14.9</v>
      </c>
      <c r="G9886" s="2">
        <f>+TablaVentas[[#This Row],[CANTIDAD]]*TablaVentas[[#This Row],[PRECIO UNITARIO]]</f>
        <v>178.8</v>
      </c>
      <c r="H9886" s="1">
        <f t="shared" ca="1" si="154"/>
        <v>0.18639771771107755</v>
      </c>
      <c r="I9886" s="2">
        <f ca="1">+TablaVentas[[#This Row],[VENTAL TOTAL]]-TablaVentas[[#This Row],[VENTAL TOTAL]]*TablaVentas[[#This Row],[DESCUENTO]]</f>
        <v>145.47208807325933</v>
      </c>
      <c r="J9886" s="2">
        <f ca="1">0.18*TablaVentas[[#This Row],[SUBTOTAL]]</f>
        <v>26.184975853186678</v>
      </c>
      <c r="K9886" s="2">
        <f ca="1">+TablaVentas[[#This Row],[SUBTOTAL]]+TablaVentas[[#This Row],[IGV]]</f>
        <v>171.657063926446</v>
      </c>
    </row>
    <row r="9887" spans="1:11" x14ac:dyDescent="0.25">
      <c r="A9887" t="s">
        <v>9896</v>
      </c>
      <c r="B9887" s="6">
        <v>45518</v>
      </c>
      <c r="C9887" t="s">
        <v>10011</v>
      </c>
      <c r="D9887" t="s">
        <v>10022</v>
      </c>
      <c r="E9887">
        <v>13</v>
      </c>
      <c r="F9887">
        <f>+_xlfn.XLOOKUP(TablaVentas[[#This Row],[PRODUCTO FINANCIERO]],TablaPrecios[PRODUCTO FINANCIERO],TablaPrecios[PRECIO UNIT],0)</f>
        <v>20.9</v>
      </c>
      <c r="G9887" s="2">
        <f>+TablaVentas[[#This Row],[CANTIDAD]]*TablaVentas[[#This Row],[PRECIO UNITARIO]]</f>
        <v>271.7</v>
      </c>
      <c r="H9887" s="1">
        <f t="shared" ca="1" si="154"/>
        <v>0.11606015896291307</v>
      </c>
      <c r="I9887" s="2">
        <f ca="1">+TablaVentas[[#This Row],[VENTAL TOTAL]]-TablaVentas[[#This Row],[VENTAL TOTAL]]*TablaVentas[[#This Row],[DESCUENTO]]</f>
        <v>240.1664548097765</v>
      </c>
      <c r="J9887" s="2">
        <f ca="1">0.18*TablaVentas[[#This Row],[SUBTOTAL]]</f>
        <v>43.229961865759769</v>
      </c>
      <c r="K9887" s="2">
        <f ca="1">+TablaVentas[[#This Row],[SUBTOTAL]]+TablaVentas[[#This Row],[IGV]]</f>
        <v>283.39641667553627</v>
      </c>
    </row>
    <row r="9888" spans="1:11" x14ac:dyDescent="0.25">
      <c r="A9888" t="s">
        <v>9897</v>
      </c>
      <c r="B9888" s="6">
        <v>46258</v>
      </c>
      <c r="C9888" t="s">
        <v>10016</v>
      </c>
      <c r="D9888" t="s">
        <v>10017</v>
      </c>
      <c r="E9888">
        <v>20</v>
      </c>
      <c r="F9888">
        <f>+_xlfn.XLOOKUP(TablaVentas[[#This Row],[PRODUCTO FINANCIERO]],TablaPrecios[PRODUCTO FINANCIERO],TablaPrecios[PRECIO UNIT],0)</f>
        <v>9.9</v>
      </c>
      <c r="G9888" s="2">
        <f>+TablaVentas[[#This Row],[CANTIDAD]]*TablaVentas[[#This Row],[PRECIO UNITARIO]]</f>
        <v>198</v>
      </c>
      <c r="H9888" s="1">
        <f t="shared" ca="1" si="154"/>
        <v>0.10895871149872027</v>
      </c>
      <c r="I9888" s="2">
        <f ca="1">+TablaVentas[[#This Row],[VENTAL TOTAL]]-TablaVentas[[#This Row],[VENTAL TOTAL]]*TablaVentas[[#This Row],[DESCUENTO]]</f>
        <v>176.42617512325339</v>
      </c>
      <c r="J9888" s="2">
        <f ca="1">0.18*TablaVentas[[#This Row],[SUBTOTAL]]</f>
        <v>31.756711522185608</v>
      </c>
      <c r="K9888" s="2">
        <f ca="1">+TablaVentas[[#This Row],[SUBTOTAL]]+TablaVentas[[#This Row],[IGV]]</f>
        <v>208.182886645439</v>
      </c>
    </row>
    <row r="9889" spans="1:11" x14ac:dyDescent="0.25">
      <c r="A9889" t="s">
        <v>9898</v>
      </c>
      <c r="B9889" s="6">
        <v>46325</v>
      </c>
      <c r="C9889" t="s">
        <v>10015</v>
      </c>
      <c r="D9889" t="s">
        <v>10018</v>
      </c>
      <c r="E9889">
        <v>10</v>
      </c>
      <c r="F9889">
        <f>+_xlfn.XLOOKUP(TablaVentas[[#This Row],[PRODUCTO FINANCIERO]],TablaPrecios[PRODUCTO FINANCIERO],TablaPrecios[PRECIO UNIT],0)</f>
        <v>14.9</v>
      </c>
      <c r="G9889" s="2">
        <f>+TablaVentas[[#This Row],[CANTIDAD]]*TablaVentas[[#This Row],[PRECIO UNITARIO]]</f>
        <v>149</v>
      </c>
      <c r="H9889" s="1">
        <f t="shared" ca="1" si="154"/>
        <v>0.10086364849854142</v>
      </c>
      <c r="I9889" s="2">
        <f ca="1">+TablaVentas[[#This Row],[VENTAL TOTAL]]-TablaVentas[[#This Row],[VENTAL TOTAL]]*TablaVentas[[#This Row],[DESCUENTO]]</f>
        <v>133.97131637371734</v>
      </c>
      <c r="J9889" s="2">
        <f ca="1">0.18*TablaVentas[[#This Row],[SUBTOTAL]]</f>
        <v>24.114836947269122</v>
      </c>
      <c r="K9889" s="2">
        <f ca="1">+TablaVentas[[#This Row],[SUBTOTAL]]+TablaVentas[[#This Row],[IGV]]</f>
        <v>158.08615332098645</v>
      </c>
    </row>
    <row r="9890" spans="1:11" x14ac:dyDescent="0.25">
      <c r="A9890" t="s">
        <v>9899</v>
      </c>
      <c r="B9890" s="6">
        <v>46283</v>
      </c>
      <c r="C9890" t="s">
        <v>10014</v>
      </c>
      <c r="D9890" t="s">
        <v>10018</v>
      </c>
      <c r="E9890">
        <v>20</v>
      </c>
      <c r="F9890">
        <f>+_xlfn.XLOOKUP(TablaVentas[[#This Row],[PRODUCTO FINANCIERO]],TablaPrecios[PRODUCTO FINANCIERO],TablaPrecios[PRECIO UNIT],0)</f>
        <v>14.9</v>
      </c>
      <c r="G9890" s="2">
        <f>+TablaVentas[[#This Row],[CANTIDAD]]*TablaVentas[[#This Row],[PRECIO UNITARIO]]</f>
        <v>298</v>
      </c>
      <c r="H9890" s="1">
        <f t="shared" ca="1" si="154"/>
        <v>0.17375917580294525</v>
      </c>
      <c r="I9890" s="2">
        <f ca="1">+TablaVentas[[#This Row],[VENTAL TOTAL]]-TablaVentas[[#This Row],[VENTAL TOTAL]]*TablaVentas[[#This Row],[DESCUENTO]]</f>
        <v>246.21976561072231</v>
      </c>
      <c r="J9890" s="2">
        <f ca="1">0.18*TablaVentas[[#This Row],[SUBTOTAL]]</f>
        <v>44.319557809930011</v>
      </c>
      <c r="K9890" s="2">
        <f ca="1">+TablaVentas[[#This Row],[SUBTOTAL]]+TablaVentas[[#This Row],[IGV]]</f>
        <v>290.53932342065229</v>
      </c>
    </row>
    <row r="9891" spans="1:11" x14ac:dyDescent="0.25">
      <c r="A9891" t="s">
        <v>9900</v>
      </c>
      <c r="B9891" s="6">
        <v>46152</v>
      </c>
      <c r="C9891" t="s">
        <v>10011</v>
      </c>
      <c r="D9891" t="s">
        <v>10022</v>
      </c>
      <c r="E9891">
        <v>4</v>
      </c>
      <c r="F9891">
        <f>+_xlfn.XLOOKUP(TablaVentas[[#This Row],[PRODUCTO FINANCIERO]],TablaPrecios[PRODUCTO FINANCIERO],TablaPrecios[PRECIO UNIT],0)</f>
        <v>20.9</v>
      </c>
      <c r="G9891" s="2">
        <f>+TablaVentas[[#This Row],[CANTIDAD]]*TablaVentas[[#This Row],[PRECIO UNITARIO]]</f>
        <v>83.6</v>
      </c>
      <c r="H9891" s="1">
        <f t="shared" ca="1" si="154"/>
        <v>0.12316635310414871</v>
      </c>
      <c r="I9891" s="2">
        <f ca="1">+TablaVentas[[#This Row],[VENTAL TOTAL]]-TablaVentas[[#This Row],[VENTAL TOTAL]]*TablaVentas[[#This Row],[DESCUENTO]]</f>
        <v>73.30329288049316</v>
      </c>
      <c r="J9891" s="2">
        <f ca="1">0.18*TablaVentas[[#This Row],[SUBTOTAL]]</f>
        <v>13.194592718488769</v>
      </c>
      <c r="K9891" s="2">
        <f ca="1">+TablaVentas[[#This Row],[SUBTOTAL]]+TablaVentas[[#This Row],[IGV]]</f>
        <v>86.497885598981924</v>
      </c>
    </row>
    <row r="9892" spans="1:11" x14ac:dyDescent="0.25">
      <c r="A9892" t="s">
        <v>9901</v>
      </c>
      <c r="B9892" s="6">
        <v>45550</v>
      </c>
      <c r="C9892" t="s">
        <v>10014</v>
      </c>
      <c r="D9892" t="s">
        <v>10017</v>
      </c>
      <c r="E9892">
        <v>4</v>
      </c>
      <c r="F9892">
        <f>+_xlfn.XLOOKUP(TablaVentas[[#This Row],[PRODUCTO FINANCIERO]],TablaPrecios[PRODUCTO FINANCIERO],TablaPrecios[PRECIO UNIT],0)</f>
        <v>9.9</v>
      </c>
      <c r="G9892" s="2">
        <f>+TablaVentas[[#This Row],[CANTIDAD]]*TablaVentas[[#This Row],[PRECIO UNITARIO]]</f>
        <v>39.6</v>
      </c>
      <c r="H9892" s="1">
        <f t="shared" ca="1" si="154"/>
        <v>0.17158909085083368</v>
      </c>
      <c r="I9892" s="2">
        <f ca="1">+TablaVentas[[#This Row],[VENTAL TOTAL]]-TablaVentas[[#This Row],[VENTAL TOTAL]]*TablaVentas[[#This Row],[DESCUENTO]]</f>
        <v>32.805072002306986</v>
      </c>
      <c r="J9892" s="2">
        <f ca="1">0.18*TablaVentas[[#This Row],[SUBTOTAL]]</f>
        <v>5.904912960415257</v>
      </c>
      <c r="K9892" s="2">
        <f ca="1">+TablaVentas[[#This Row],[SUBTOTAL]]+TablaVentas[[#This Row],[IGV]]</f>
        <v>38.709984962722245</v>
      </c>
    </row>
    <row r="9893" spans="1:11" x14ac:dyDescent="0.25">
      <c r="A9893" t="s">
        <v>9902</v>
      </c>
      <c r="B9893" s="6">
        <v>45569</v>
      </c>
      <c r="C9893" t="s">
        <v>10011</v>
      </c>
      <c r="D9893" t="s">
        <v>10019</v>
      </c>
      <c r="E9893">
        <v>11</v>
      </c>
      <c r="F9893">
        <f>+_xlfn.XLOOKUP(TablaVentas[[#This Row],[PRODUCTO FINANCIERO]],TablaPrecios[PRODUCTO FINANCIERO],TablaPrecios[PRECIO UNIT],0)</f>
        <v>9.9</v>
      </c>
      <c r="G9893" s="2">
        <f>+TablaVentas[[#This Row],[CANTIDAD]]*TablaVentas[[#This Row],[PRECIO UNITARIO]]</f>
        <v>108.9</v>
      </c>
      <c r="H9893" s="1">
        <f t="shared" ca="1" si="154"/>
        <v>0.12299866898342343</v>
      </c>
      <c r="I9893" s="2">
        <f ca="1">+TablaVentas[[#This Row],[VENTAL TOTAL]]-TablaVentas[[#This Row],[VENTAL TOTAL]]*TablaVentas[[#This Row],[DESCUENTO]]</f>
        <v>95.5054449477052</v>
      </c>
      <c r="J9893" s="2">
        <f ca="1">0.18*TablaVentas[[#This Row],[SUBTOTAL]]</f>
        <v>17.190980090586937</v>
      </c>
      <c r="K9893" s="2">
        <f ca="1">+TablaVentas[[#This Row],[SUBTOTAL]]+TablaVentas[[#This Row],[IGV]]</f>
        <v>112.69642503829213</v>
      </c>
    </row>
    <row r="9894" spans="1:11" x14ac:dyDescent="0.25">
      <c r="A9894" t="s">
        <v>9903</v>
      </c>
      <c r="B9894" s="6">
        <v>45491</v>
      </c>
      <c r="C9894" t="s">
        <v>10011</v>
      </c>
      <c r="D9894" t="s">
        <v>10022</v>
      </c>
      <c r="E9894">
        <v>20</v>
      </c>
      <c r="F9894">
        <f>+_xlfn.XLOOKUP(TablaVentas[[#This Row],[PRODUCTO FINANCIERO]],TablaPrecios[PRODUCTO FINANCIERO],TablaPrecios[PRECIO UNIT],0)</f>
        <v>20.9</v>
      </c>
      <c r="G9894" s="2">
        <f>+TablaVentas[[#This Row],[CANTIDAD]]*TablaVentas[[#This Row],[PRECIO UNITARIO]]</f>
        <v>418</v>
      </c>
      <c r="H9894" s="1">
        <f t="shared" ca="1" si="154"/>
        <v>0.11027563399544382</v>
      </c>
      <c r="I9894" s="2">
        <f ca="1">+TablaVentas[[#This Row],[VENTAL TOTAL]]-TablaVentas[[#This Row],[VENTAL TOTAL]]*TablaVentas[[#This Row],[DESCUENTO]]</f>
        <v>371.9047849899045</v>
      </c>
      <c r="J9894" s="2">
        <f ca="1">0.18*TablaVentas[[#This Row],[SUBTOTAL]]</f>
        <v>66.942861298182805</v>
      </c>
      <c r="K9894" s="2">
        <f ca="1">+TablaVentas[[#This Row],[SUBTOTAL]]+TablaVentas[[#This Row],[IGV]]</f>
        <v>438.84764628808728</v>
      </c>
    </row>
    <row r="9895" spans="1:11" x14ac:dyDescent="0.25">
      <c r="A9895" t="s">
        <v>9904</v>
      </c>
      <c r="B9895" s="6">
        <v>46050</v>
      </c>
      <c r="C9895" t="s">
        <v>10011</v>
      </c>
      <c r="D9895" t="s">
        <v>10017</v>
      </c>
      <c r="E9895">
        <v>13</v>
      </c>
      <c r="F9895">
        <f>+_xlfn.XLOOKUP(TablaVentas[[#This Row],[PRODUCTO FINANCIERO]],TablaPrecios[PRODUCTO FINANCIERO],TablaPrecios[PRECIO UNIT],0)</f>
        <v>9.9</v>
      </c>
      <c r="G9895" s="2">
        <f>+TablaVentas[[#This Row],[CANTIDAD]]*TablaVentas[[#This Row],[PRECIO UNITARIO]]</f>
        <v>128.70000000000002</v>
      </c>
      <c r="H9895" s="1">
        <f t="shared" ca="1" si="154"/>
        <v>0.10682492355918326</v>
      </c>
      <c r="I9895" s="2">
        <f ca="1">+TablaVentas[[#This Row],[VENTAL TOTAL]]-TablaVentas[[#This Row],[VENTAL TOTAL]]*TablaVentas[[#This Row],[DESCUENTO]]</f>
        <v>114.95163233793313</v>
      </c>
      <c r="J9895" s="2">
        <f ca="1">0.18*TablaVentas[[#This Row],[SUBTOTAL]]</f>
        <v>20.691293820827962</v>
      </c>
      <c r="K9895" s="2">
        <f ca="1">+TablaVentas[[#This Row],[SUBTOTAL]]+TablaVentas[[#This Row],[IGV]]</f>
        <v>135.6429261587611</v>
      </c>
    </row>
    <row r="9896" spans="1:11" x14ac:dyDescent="0.25">
      <c r="A9896" t="s">
        <v>9905</v>
      </c>
      <c r="B9896" s="6">
        <v>45849</v>
      </c>
      <c r="C9896" t="s">
        <v>10014</v>
      </c>
      <c r="D9896" t="s">
        <v>10019</v>
      </c>
      <c r="E9896">
        <v>13</v>
      </c>
      <c r="F9896">
        <f>+_xlfn.XLOOKUP(TablaVentas[[#This Row],[PRODUCTO FINANCIERO]],TablaPrecios[PRODUCTO FINANCIERO],TablaPrecios[PRECIO UNIT],0)</f>
        <v>9.9</v>
      </c>
      <c r="G9896" s="2">
        <f>+TablaVentas[[#This Row],[CANTIDAD]]*TablaVentas[[#This Row],[PRECIO UNITARIO]]</f>
        <v>128.70000000000002</v>
      </c>
      <c r="H9896" s="1">
        <f t="shared" ca="1" si="154"/>
        <v>0.17476041703923412</v>
      </c>
      <c r="I9896" s="2">
        <f ca="1">+TablaVentas[[#This Row],[VENTAL TOTAL]]-TablaVentas[[#This Row],[VENTAL TOTAL]]*TablaVentas[[#This Row],[DESCUENTO]]</f>
        <v>106.20833432705058</v>
      </c>
      <c r="J9896" s="2">
        <f ca="1">0.18*TablaVentas[[#This Row],[SUBTOTAL]]</f>
        <v>19.117500178869104</v>
      </c>
      <c r="K9896" s="2">
        <f ca="1">+TablaVentas[[#This Row],[SUBTOTAL]]+TablaVentas[[#This Row],[IGV]]</f>
        <v>125.32583450591969</v>
      </c>
    </row>
    <row r="9897" spans="1:11" x14ac:dyDescent="0.25">
      <c r="A9897" t="s">
        <v>9906</v>
      </c>
      <c r="B9897" s="6">
        <v>45739</v>
      </c>
      <c r="C9897" t="s">
        <v>10013</v>
      </c>
      <c r="D9897" t="s">
        <v>10019</v>
      </c>
      <c r="E9897">
        <v>3</v>
      </c>
      <c r="F9897">
        <f>+_xlfn.XLOOKUP(TablaVentas[[#This Row],[PRODUCTO FINANCIERO]],TablaPrecios[PRODUCTO FINANCIERO],TablaPrecios[PRECIO UNIT],0)</f>
        <v>9.9</v>
      </c>
      <c r="G9897" s="2">
        <f>+TablaVentas[[#This Row],[CANTIDAD]]*TablaVentas[[#This Row],[PRECIO UNITARIO]]</f>
        <v>29.700000000000003</v>
      </c>
      <c r="H9897" s="1">
        <f t="shared" ca="1" si="154"/>
        <v>0.15897051782721033</v>
      </c>
      <c r="I9897" s="2">
        <f ca="1">+TablaVentas[[#This Row],[VENTAL TOTAL]]-TablaVentas[[#This Row],[VENTAL TOTAL]]*TablaVentas[[#This Row],[DESCUENTO]]</f>
        <v>24.978575620531856</v>
      </c>
      <c r="J9897" s="2">
        <f ca="1">0.18*TablaVentas[[#This Row],[SUBTOTAL]]</f>
        <v>4.4961436116957341</v>
      </c>
      <c r="K9897" s="2">
        <f ca="1">+TablaVentas[[#This Row],[SUBTOTAL]]+TablaVentas[[#This Row],[IGV]]</f>
        <v>29.474719232227592</v>
      </c>
    </row>
    <row r="9898" spans="1:11" x14ac:dyDescent="0.25">
      <c r="A9898" t="s">
        <v>9907</v>
      </c>
      <c r="B9898" s="6">
        <v>45858</v>
      </c>
      <c r="C9898" t="s">
        <v>10014</v>
      </c>
      <c r="D9898" t="s">
        <v>10019</v>
      </c>
      <c r="E9898">
        <v>3</v>
      </c>
      <c r="F9898">
        <f>+_xlfn.XLOOKUP(TablaVentas[[#This Row],[PRODUCTO FINANCIERO]],TablaPrecios[PRODUCTO FINANCIERO],TablaPrecios[PRECIO UNIT],0)</f>
        <v>9.9</v>
      </c>
      <c r="G9898" s="2">
        <f>+TablaVentas[[#This Row],[CANTIDAD]]*TablaVentas[[#This Row],[PRECIO UNITARIO]]</f>
        <v>29.700000000000003</v>
      </c>
      <c r="H9898" s="1">
        <f t="shared" ca="1" si="154"/>
        <v>0.13750121952745517</v>
      </c>
      <c r="I9898" s="2">
        <f ca="1">+TablaVentas[[#This Row],[VENTAL TOTAL]]-TablaVentas[[#This Row],[VENTAL TOTAL]]*TablaVentas[[#This Row],[DESCUENTO]]</f>
        <v>25.616213780034585</v>
      </c>
      <c r="J9898" s="2">
        <f ca="1">0.18*TablaVentas[[#This Row],[SUBTOTAL]]</f>
        <v>4.6109184804062249</v>
      </c>
      <c r="K9898" s="2">
        <f ca="1">+TablaVentas[[#This Row],[SUBTOTAL]]+TablaVentas[[#This Row],[IGV]]</f>
        <v>30.227132260440811</v>
      </c>
    </row>
    <row r="9899" spans="1:11" x14ac:dyDescent="0.25">
      <c r="A9899" t="s">
        <v>9908</v>
      </c>
      <c r="B9899" s="6">
        <v>45628</v>
      </c>
      <c r="C9899" t="s">
        <v>10011</v>
      </c>
      <c r="D9899" t="s">
        <v>10019</v>
      </c>
      <c r="E9899">
        <v>9</v>
      </c>
      <c r="F9899">
        <f>+_xlfn.XLOOKUP(TablaVentas[[#This Row],[PRODUCTO FINANCIERO]],TablaPrecios[PRODUCTO FINANCIERO],TablaPrecios[PRECIO UNIT],0)</f>
        <v>9.9</v>
      </c>
      <c r="G9899" s="2">
        <f>+TablaVentas[[#This Row],[CANTIDAD]]*TablaVentas[[#This Row],[PRECIO UNITARIO]]</f>
        <v>89.100000000000009</v>
      </c>
      <c r="H9899" s="1">
        <f t="shared" ca="1" si="154"/>
        <v>0.16157201686261516</v>
      </c>
      <c r="I9899" s="2">
        <f ca="1">+TablaVentas[[#This Row],[VENTAL TOTAL]]-TablaVentas[[#This Row],[VENTAL TOTAL]]*TablaVentas[[#This Row],[DESCUENTO]]</f>
        <v>74.703933297540999</v>
      </c>
      <c r="J9899" s="2">
        <f ca="1">0.18*TablaVentas[[#This Row],[SUBTOTAL]]</f>
        <v>13.446707993557379</v>
      </c>
      <c r="K9899" s="2">
        <f ca="1">+TablaVentas[[#This Row],[SUBTOTAL]]+TablaVentas[[#This Row],[IGV]]</f>
        <v>88.150641291098381</v>
      </c>
    </row>
    <row r="9900" spans="1:11" x14ac:dyDescent="0.25">
      <c r="A9900" t="s">
        <v>9909</v>
      </c>
      <c r="B9900" s="6">
        <v>45802</v>
      </c>
      <c r="C9900" t="s">
        <v>10016</v>
      </c>
      <c r="D9900" t="s">
        <v>10019</v>
      </c>
      <c r="E9900">
        <v>5</v>
      </c>
      <c r="F9900">
        <f>+_xlfn.XLOOKUP(TablaVentas[[#This Row],[PRODUCTO FINANCIERO]],TablaPrecios[PRODUCTO FINANCIERO],TablaPrecios[PRECIO UNIT],0)</f>
        <v>9.9</v>
      </c>
      <c r="G9900" s="2">
        <f>+TablaVentas[[#This Row],[CANTIDAD]]*TablaVentas[[#This Row],[PRECIO UNITARIO]]</f>
        <v>49.5</v>
      </c>
      <c r="H9900" s="1">
        <f t="shared" ca="1" si="154"/>
        <v>0.12440970738754133</v>
      </c>
      <c r="I9900" s="2">
        <f ca="1">+TablaVentas[[#This Row],[VENTAL TOTAL]]-TablaVentas[[#This Row],[VENTAL TOTAL]]*TablaVentas[[#This Row],[DESCUENTO]]</f>
        <v>43.341719484316705</v>
      </c>
      <c r="J9900" s="2">
        <f ca="1">0.18*TablaVentas[[#This Row],[SUBTOTAL]]</f>
        <v>7.8015095071770064</v>
      </c>
      <c r="K9900" s="2">
        <f ca="1">+TablaVentas[[#This Row],[SUBTOTAL]]+TablaVentas[[#This Row],[IGV]]</f>
        <v>51.143228991493714</v>
      </c>
    </row>
    <row r="9901" spans="1:11" x14ac:dyDescent="0.25">
      <c r="A9901" t="s">
        <v>9910</v>
      </c>
      <c r="B9901" s="6">
        <v>45932</v>
      </c>
      <c r="C9901" t="s">
        <v>10011</v>
      </c>
      <c r="D9901" t="s">
        <v>10017</v>
      </c>
      <c r="E9901">
        <v>4</v>
      </c>
      <c r="F9901">
        <f>+_xlfn.XLOOKUP(TablaVentas[[#This Row],[PRODUCTO FINANCIERO]],TablaPrecios[PRODUCTO FINANCIERO],TablaPrecios[PRECIO UNIT],0)</f>
        <v>9.9</v>
      </c>
      <c r="G9901" s="2">
        <f>+TablaVentas[[#This Row],[CANTIDAD]]*TablaVentas[[#This Row],[PRECIO UNITARIO]]</f>
        <v>39.6</v>
      </c>
      <c r="H9901" s="1">
        <f t="shared" ca="1" si="154"/>
        <v>0.12028901612496634</v>
      </c>
      <c r="I9901" s="2">
        <f ca="1">+TablaVentas[[#This Row],[VENTAL TOTAL]]-TablaVentas[[#This Row],[VENTAL TOTAL]]*TablaVentas[[#This Row],[DESCUENTO]]</f>
        <v>34.836554961451334</v>
      </c>
      <c r="J9901" s="2">
        <f ca="1">0.18*TablaVentas[[#This Row],[SUBTOTAL]]</f>
        <v>6.2705798930612398</v>
      </c>
      <c r="K9901" s="2">
        <f ca="1">+TablaVentas[[#This Row],[SUBTOTAL]]+TablaVentas[[#This Row],[IGV]]</f>
        <v>41.107134854512573</v>
      </c>
    </row>
    <row r="9902" spans="1:11" x14ac:dyDescent="0.25">
      <c r="A9902" t="s">
        <v>9911</v>
      </c>
      <c r="B9902" s="6">
        <v>46244</v>
      </c>
      <c r="C9902" t="s">
        <v>10015</v>
      </c>
      <c r="D9902" t="s">
        <v>10020</v>
      </c>
      <c r="E9902">
        <v>15</v>
      </c>
      <c r="F9902">
        <f>+_xlfn.XLOOKUP(TablaVentas[[#This Row],[PRODUCTO FINANCIERO]],TablaPrecios[PRODUCTO FINANCIERO],TablaPrecios[PRECIO UNIT],0)</f>
        <v>14.9</v>
      </c>
      <c r="G9902" s="2">
        <f>+TablaVentas[[#This Row],[CANTIDAD]]*TablaVentas[[#This Row],[PRECIO UNITARIO]]</f>
        <v>223.5</v>
      </c>
      <c r="H9902" s="1">
        <f t="shared" ca="1" si="154"/>
        <v>0.10313637085199383</v>
      </c>
      <c r="I9902" s="2">
        <f ca="1">+TablaVentas[[#This Row],[VENTAL TOTAL]]-TablaVentas[[#This Row],[VENTAL TOTAL]]*TablaVentas[[#This Row],[DESCUENTO]]</f>
        <v>200.44902111457938</v>
      </c>
      <c r="J9902" s="2">
        <f ca="1">0.18*TablaVentas[[#This Row],[SUBTOTAL]]</f>
        <v>36.080823800624287</v>
      </c>
      <c r="K9902" s="2">
        <f ca="1">+TablaVentas[[#This Row],[SUBTOTAL]]+TablaVentas[[#This Row],[IGV]]</f>
        <v>236.52984491520368</v>
      </c>
    </row>
    <row r="9903" spans="1:11" x14ac:dyDescent="0.25">
      <c r="A9903" t="s">
        <v>9912</v>
      </c>
      <c r="B9903" s="6">
        <v>45638</v>
      </c>
      <c r="C9903" t="s">
        <v>10015</v>
      </c>
      <c r="D9903" t="s">
        <v>10017</v>
      </c>
      <c r="E9903">
        <v>5</v>
      </c>
      <c r="F9903">
        <f>+_xlfn.XLOOKUP(TablaVentas[[#This Row],[PRODUCTO FINANCIERO]],TablaPrecios[PRODUCTO FINANCIERO],TablaPrecios[PRECIO UNIT],0)</f>
        <v>9.9</v>
      </c>
      <c r="G9903" s="2">
        <f>+TablaVentas[[#This Row],[CANTIDAD]]*TablaVentas[[#This Row],[PRECIO UNITARIO]]</f>
        <v>49.5</v>
      </c>
      <c r="H9903" s="1">
        <f t="shared" ca="1" si="154"/>
        <v>0.18216122616841651</v>
      </c>
      <c r="I9903" s="2">
        <f ca="1">+TablaVentas[[#This Row],[VENTAL TOTAL]]-TablaVentas[[#This Row],[VENTAL TOTAL]]*TablaVentas[[#This Row],[DESCUENTO]]</f>
        <v>40.483019304663387</v>
      </c>
      <c r="J9903" s="2">
        <f ca="1">0.18*TablaVentas[[#This Row],[SUBTOTAL]]</f>
        <v>7.2869434748394095</v>
      </c>
      <c r="K9903" s="2">
        <f ca="1">+TablaVentas[[#This Row],[SUBTOTAL]]+TablaVentas[[#This Row],[IGV]]</f>
        <v>47.769962779502798</v>
      </c>
    </row>
    <row r="9904" spans="1:11" x14ac:dyDescent="0.25">
      <c r="A9904" t="s">
        <v>9913</v>
      </c>
      <c r="B9904" s="6">
        <v>45327</v>
      </c>
      <c r="C9904" t="s">
        <v>10015</v>
      </c>
      <c r="D9904" t="s">
        <v>10019</v>
      </c>
      <c r="E9904">
        <v>20</v>
      </c>
      <c r="F9904">
        <f>+_xlfn.XLOOKUP(TablaVentas[[#This Row],[PRODUCTO FINANCIERO]],TablaPrecios[PRODUCTO FINANCIERO],TablaPrecios[PRECIO UNIT],0)</f>
        <v>9.9</v>
      </c>
      <c r="G9904" s="2">
        <f>+TablaVentas[[#This Row],[CANTIDAD]]*TablaVentas[[#This Row],[PRECIO UNITARIO]]</f>
        <v>198</v>
      </c>
      <c r="H9904" s="1">
        <f t="shared" ca="1" si="154"/>
        <v>0.1633770271209869</v>
      </c>
      <c r="I9904" s="2">
        <f ca="1">+TablaVentas[[#This Row],[VENTAL TOTAL]]-TablaVentas[[#This Row],[VENTAL TOTAL]]*TablaVentas[[#This Row],[DESCUENTO]]</f>
        <v>165.65134863004459</v>
      </c>
      <c r="J9904" s="2">
        <f ca="1">0.18*TablaVentas[[#This Row],[SUBTOTAL]]</f>
        <v>29.817242753408024</v>
      </c>
      <c r="K9904" s="2">
        <f ca="1">+TablaVentas[[#This Row],[SUBTOTAL]]+TablaVentas[[#This Row],[IGV]]</f>
        <v>195.46859138345263</v>
      </c>
    </row>
    <row r="9905" spans="1:11" x14ac:dyDescent="0.25">
      <c r="A9905" t="s">
        <v>9914</v>
      </c>
      <c r="B9905" s="6">
        <v>46207</v>
      </c>
      <c r="C9905" t="s">
        <v>10014</v>
      </c>
      <c r="D9905" t="s">
        <v>10020</v>
      </c>
      <c r="E9905">
        <v>17</v>
      </c>
      <c r="F9905">
        <f>+_xlfn.XLOOKUP(TablaVentas[[#This Row],[PRODUCTO FINANCIERO]],TablaPrecios[PRODUCTO FINANCIERO],TablaPrecios[PRECIO UNIT],0)</f>
        <v>14.9</v>
      </c>
      <c r="G9905" s="2">
        <f>+TablaVentas[[#This Row],[CANTIDAD]]*TablaVentas[[#This Row],[PRECIO UNITARIO]]</f>
        <v>253.3</v>
      </c>
      <c r="H9905" s="1">
        <f t="shared" ca="1" si="154"/>
        <v>0.17815284141109644</v>
      </c>
      <c r="I9905" s="2">
        <f ca="1">+TablaVentas[[#This Row],[VENTAL TOTAL]]-TablaVentas[[#This Row],[VENTAL TOTAL]]*TablaVentas[[#This Row],[DESCUENTO]]</f>
        <v>208.17388527056929</v>
      </c>
      <c r="J9905" s="2">
        <f ca="1">0.18*TablaVentas[[#This Row],[SUBTOTAL]]</f>
        <v>37.471299348702473</v>
      </c>
      <c r="K9905" s="2">
        <f ca="1">+TablaVentas[[#This Row],[SUBTOTAL]]+TablaVentas[[#This Row],[IGV]]</f>
        <v>245.64518461927176</v>
      </c>
    </row>
    <row r="9906" spans="1:11" x14ac:dyDescent="0.25">
      <c r="A9906" t="s">
        <v>9915</v>
      </c>
      <c r="B9906" s="6">
        <v>45426</v>
      </c>
      <c r="C9906" t="s">
        <v>10016</v>
      </c>
      <c r="D9906" t="s">
        <v>10018</v>
      </c>
      <c r="E9906">
        <v>12</v>
      </c>
      <c r="F9906">
        <f>+_xlfn.XLOOKUP(TablaVentas[[#This Row],[PRODUCTO FINANCIERO]],TablaPrecios[PRODUCTO FINANCIERO],TablaPrecios[PRECIO UNIT],0)</f>
        <v>14.9</v>
      </c>
      <c r="G9906" s="2">
        <f>+TablaVentas[[#This Row],[CANTIDAD]]*TablaVentas[[#This Row],[PRECIO UNITARIO]]</f>
        <v>178.8</v>
      </c>
      <c r="H9906" s="1">
        <f t="shared" ca="1" si="154"/>
        <v>0.17841377310689133</v>
      </c>
      <c r="I9906" s="2">
        <f ca="1">+TablaVentas[[#This Row],[VENTAL TOTAL]]-TablaVentas[[#This Row],[VENTAL TOTAL]]*TablaVentas[[#This Row],[DESCUENTO]]</f>
        <v>146.89961736848784</v>
      </c>
      <c r="J9906" s="2">
        <f ca="1">0.18*TablaVentas[[#This Row],[SUBTOTAL]]</f>
        <v>26.441931126327809</v>
      </c>
      <c r="K9906" s="2">
        <f ca="1">+TablaVentas[[#This Row],[SUBTOTAL]]+TablaVentas[[#This Row],[IGV]]</f>
        <v>173.34154849481564</v>
      </c>
    </row>
    <row r="9907" spans="1:11" x14ac:dyDescent="0.25">
      <c r="A9907" t="s">
        <v>9916</v>
      </c>
      <c r="B9907" s="6">
        <v>45852</v>
      </c>
      <c r="C9907" t="s">
        <v>10012</v>
      </c>
      <c r="D9907" t="s">
        <v>10022</v>
      </c>
      <c r="E9907">
        <v>19</v>
      </c>
      <c r="F9907">
        <f>+_xlfn.XLOOKUP(TablaVentas[[#This Row],[PRODUCTO FINANCIERO]],TablaPrecios[PRODUCTO FINANCIERO],TablaPrecios[PRECIO UNIT],0)</f>
        <v>20.9</v>
      </c>
      <c r="G9907" s="2">
        <f>+TablaVentas[[#This Row],[CANTIDAD]]*TablaVentas[[#This Row],[PRECIO UNITARIO]]</f>
        <v>397.09999999999997</v>
      </c>
      <c r="H9907" s="1">
        <f t="shared" ca="1" si="154"/>
        <v>0.10764935959380957</v>
      </c>
      <c r="I9907" s="2">
        <f ca="1">+TablaVentas[[#This Row],[VENTAL TOTAL]]-TablaVentas[[#This Row],[VENTAL TOTAL]]*TablaVentas[[#This Row],[DESCUENTO]]</f>
        <v>354.35243930529816</v>
      </c>
      <c r="J9907" s="2">
        <f ca="1">0.18*TablaVentas[[#This Row],[SUBTOTAL]]</f>
        <v>63.783439074953669</v>
      </c>
      <c r="K9907" s="2">
        <f ca="1">+TablaVentas[[#This Row],[SUBTOTAL]]+TablaVentas[[#This Row],[IGV]]</f>
        <v>418.13587838025182</v>
      </c>
    </row>
    <row r="9908" spans="1:11" x14ac:dyDescent="0.25">
      <c r="A9908" t="s">
        <v>9917</v>
      </c>
      <c r="B9908" s="6">
        <v>45712</v>
      </c>
      <c r="C9908" t="s">
        <v>10013</v>
      </c>
      <c r="D9908" t="s">
        <v>10017</v>
      </c>
      <c r="E9908">
        <v>3</v>
      </c>
      <c r="F9908">
        <f>+_xlfn.XLOOKUP(TablaVentas[[#This Row],[PRODUCTO FINANCIERO]],TablaPrecios[PRODUCTO FINANCIERO],TablaPrecios[PRECIO UNIT],0)</f>
        <v>9.9</v>
      </c>
      <c r="G9908" s="2">
        <f>+TablaVentas[[#This Row],[CANTIDAD]]*TablaVentas[[#This Row],[PRECIO UNITARIO]]</f>
        <v>29.700000000000003</v>
      </c>
      <c r="H9908" s="1">
        <f t="shared" ca="1" si="154"/>
        <v>0.18447496942334068</v>
      </c>
      <c r="I9908" s="2">
        <f ca="1">+TablaVentas[[#This Row],[VENTAL TOTAL]]-TablaVentas[[#This Row],[VENTAL TOTAL]]*TablaVentas[[#This Row],[DESCUENTO]]</f>
        <v>24.221093408126784</v>
      </c>
      <c r="J9908" s="2">
        <f ca="1">0.18*TablaVentas[[#This Row],[SUBTOTAL]]</f>
        <v>4.3597968134628209</v>
      </c>
      <c r="K9908" s="2">
        <f ca="1">+TablaVentas[[#This Row],[SUBTOTAL]]+TablaVentas[[#This Row],[IGV]]</f>
        <v>28.580890221589605</v>
      </c>
    </row>
    <row r="9909" spans="1:11" x14ac:dyDescent="0.25">
      <c r="A9909" t="s">
        <v>9918</v>
      </c>
      <c r="B9909" s="6">
        <v>45495</v>
      </c>
      <c r="C9909" t="s">
        <v>10011</v>
      </c>
      <c r="D9909" t="s">
        <v>10018</v>
      </c>
      <c r="E9909">
        <v>14</v>
      </c>
      <c r="F9909">
        <f>+_xlfn.XLOOKUP(TablaVentas[[#This Row],[PRODUCTO FINANCIERO]],TablaPrecios[PRODUCTO FINANCIERO],TablaPrecios[PRECIO UNIT],0)</f>
        <v>14.9</v>
      </c>
      <c r="G9909" s="2">
        <f>+TablaVentas[[#This Row],[CANTIDAD]]*TablaVentas[[#This Row],[PRECIO UNITARIO]]</f>
        <v>208.6</v>
      </c>
      <c r="H9909" s="1">
        <f t="shared" ca="1" si="154"/>
        <v>0.17156026973701993</v>
      </c>
      <c r="I9909" s="2">
        <f ca="1">+TablaVentas[[#This Row],[VENTAL TOTAL]]-TablaVentas[[#This Row],[VENTAL TOTAL]]*TablaVentas[[#This Row],[DESCUENTO]]</f>
        <v>172.81252773285763</v>
      </c>
      <c r="J9909" s="2">
        <f ca="1">0.18*TablaVentas[[#This Row],[SUBTOTAL]]</f>
        <v>31.106254991914373</v>
      </c>
      <c r="K9909" s="2">
        <f ca="1">+TablaVentas[[#This Row],[SUBTOTAL]]+TablaVentas[[#This Row],[IGV]]</f>
        <v>203.918782724772</v>
      </c>
    </row>
    <row r="9910" spans="1:11" x14ac:dyDescent="0.25">
      <c r="A9910" t="s">
        <v>9919</v>
      </c>
      <c r="B9910" s="6">
        <v>45374</v>
      </c>
      <c r="C9910" t="s">
        <v>10016</v>
      </c>
      <c r="D9910" t="s">
        <v>10019</v>
      </c>
      <c r="E9910">
        <v>7</v>
      </c>
      <c r="F9910">
        <f>+_xlfn.XLOOKUP(TablaVentas[[#This Row],[PRODUCTO FINANCIERO]],TablaPrecios[PRODUCTO FINANCIERO],TablaPrecios[PRECIO UNIT],0)</f>
        <v>9.9</v>
      </c>
      <c r="G9910" s="2">
        <f>+TablaVentas[[#This Row],[CANTIDAD]]*TablaVentas[[#This Row],[PRECIO UNITARIO]]</f>
        <v>69.3</v>
      </c>
      <c r="H9910" s="1">
        <f t="shared" ca="1" si="154"/>
        <v>0.13899741012964031</v>
      </c>
      <c r="I9910" s="2">
        <f ca="1">+TablaVentas[[#This Row],[VENTAL TOTAL]]-TablaVentas[[#This Row],[VENTAL TOTAL]]*TablaVentas[[#This Row],[DESCUENTO]]</f>
        <v>59.66747947801592</v>
      </c>
      <c r="J9910" s="2">
        <f ca="1">0.18*TablaVentas[[#This Row],[SUBTOTAL]]</f>
        <v>10.740146306042865</v>
      </c>
      <c r="K9910" s="2">
        <f ca="1">+TablaVentas[[#This Row],[SUBTOTAL]]+TablaVentas[[#This Row],[IGV]]</f>
        <v>70.40762578405878</v>
      </c>
    </row>
    <row r="9911" spans="1:11" x14ac:dyDescent="0.25">
      <c r="A9911" t="s">
        <v>9920</v>
      </c>
      <c r="B9911" s="6">
        <v>45773</v>
      </c>
      <c r="C9911" t="s">
        <v>10012</v>
      </c>
      <c r="D9911" t="s">
        <v>10017</v>
      </c>
      <c r="E9911">
        <v>10</v>
      </c>
      <c r="F9911">
        <f>+_xlfn.XLOOKUP(TablaVentas[[#This Row],[PRODUCTO FINANCIERO]],TablaPrecios[PRODUCTO FINANCIERO],TablaPrecios[PRECIO UNIT],0)</f>
        <v>9.9</v>
      </c>
      <c r="G9911" s="2">
        <f>+TablaVentas[[#This Row],[CANTIDAD]]*TablaVentas[[#This Row],[PRECIO UNITARIO]]</f>
        <v>99</v>
      </c>
      <c r="H9911" s="1">
        <f t="shared" ca="1" si="154"/>
        <v>0.17348914265677923</v>
      </c>
      <c r="I9911" s="2">
        <f ca="1">+TablaVentas[[#This Row],[VENTAL TOTAL]]-TablaVentas[[#This Row],[VENTAL TOTAL]]*TablaVentas[[#This Row],[DESCUENTO]]</f>
        <v>81.824574876978858</v>
      </c>
      <c r="J9911" s="2">
        <f ca="1">0.18*TablaVentas[[#This Row],[SUBTOTAL]]</f>
        <v>14.728423477856193</v>
      </c>
      <c r="K9911" s="2">
        <f ca="1">+TablaVentas[[#This Row],[SUBTOTAL]]+TablaVentas[[#This Row],[IGV]]</f>
        <v>96.552998354835054</v>
      </c>
    </row>
    <row r="9912" spans="1:11" x14ac:dyDescent="0.25">
      <c r="A9912" t="s">
        <v>9921</v>
      </c>
      <c r="B9912" s="6">
        <v>45918</v>
      </c>
      <c r="C9912" t="s">
        <v>10014</v>
      </c>
      <c r="D9912" t="s">
        <v>10022</v>
      </c>
      <c r="E9912">
        <v>16</v>
      </c>
      <c r="F9912">
        <f>+_xlfn.XLOOKUP(TablaVentas[[#This Row],[PRODUCTO FINANCIERO]],TablaPrecios[PRODUCTO FINANCIERO],TablaPrecios[PRECIO UNIT],0)</f>
        <v>20.9</v>
      </c>
      <c r="G9912" s="2">
        <f>+TablaVentas[[#This Row],[CANTIDAD]]*TablaVentas[[#This Row],[PRECIO UNITARIO]]</f>
        <v>334.4</v>
      </c>
      <c r="H9912" s="1">
        <f t="shared" ca="1" si="154"/>
        <v>0.11860273881822546</v>
      </c>
      <c r="I9912" s="2">
        <f ca="1">+TablaVentas[[#This Row],[VENTAL TOTAL]]-TablaVentas[[#This Row],[VENTAL TOTAL]]*TablaVentas[[#This Row],[DESCUENTO]]</f>
        <v>294.73924413918542</v>
      </c>
      <c r="J9912" s="2">
        <f ca="1">0.18*TablaVentas[[#This Row],[SUBTOTAL]]</f>
        <v>53.053063945053374</v>
      </c>
      <c r="K9912" s="2">
        <f ca="1">+TablaVentas[[#This Row],[SUBTOTAL]]+TablaVentas[[#This Row],[IGV]]</f>
        <v>347.79230808423881</v>
      </c>
    </row>
    <row r="9913" spans="1:11" x14ac:dyDescent="0.25">
      <c r="A9913" t="s">
        <v>9922</v>
      </c>
      <c r="B9913" s="6">
        <v>45513</v>
      </c>
      <c r="C9913" t="s">
        <v>10016</v>
      </c>
      <c r="D9913" t="s">
        <v>10022</v>
      </c>
      <c r="E9913">
        <v>17</v>
      </c>
      <c r="F9913">
        <f>+_xlfn.XLOOKUP(TablaVentas[[#This Row],[PRODUCTO FINANCIERO]],TablaPrecios[PRODUCTO FINANCIERO],TablaPrecios[PRECIO UNIT],0)</f>
        <v>20.9</v>
      </c>
      <c r="G9913" s="2">
        <f>+TablaVentas[[#This Row],[CANTIDAD]]*TablaVentas[[#This Row],[PRECIO UNITARIO]]</f>
        <v>355.29999999999995</v>
      </c>
      <c r="H9913" s="1">
        <f t="shared" ca="1" si="154"/>
        <v>0.13487817008719769</v>
      </c>
      <c r="I9913" s="2">
        <f ca="1">+TablaVentas[[#This Row],[VENTAL TOTAL]]-TablaVentas[[#This Row],[VENTAL TOTAL]]*TablaVentas[[#This Row],[DESCUENTO]]</f>
        <v>307.37778616801864</v>
      </c>
      <c r="J9913" s="2">
        <f ca="1">0.18*TablaVentas[[#This Row],[SUBTOTAL]]</f>
        <v>55.328001510243354</v>
      </c>
      <c r="K9913" s="2">
        <f ca="1">+TablaVentas[[#This Row],[SUBTOTAL]]+TablaVentas[[#This Row],[IGV]]</f>
        <v>362.70578767826203</v>
      </c>
    </row>
    <row r="9914" spans="1:11" x14ac:dyDescent="0.25">
      <c r="A9914" t="s">
        <v>9923</v>
      </c>
      <c r="B9914" s="6">
        <v>45292</v>
      </c>
      <c r="C9914" t="s">
        <v>10011</v>
      </c>
      <c r="D9914" t="s">
        <v>10022</v>
      </c>
      <c r="E9914">
        <v>14</v>
      </c>
      <c r="F9914">
        <f>+_xlfn.XLOOKUP(TablaVentas[[#This Row],[PRODUCTO FINANCIERO]],TablaPrecios[PRODUCTO FINANCIERO],TablaPrecios[PRECIO UNIT],0)</f>
        <v>20.9</v>
      </c>
      <c r="G9914" s="2">
        <f>+TablaVentas[[#This Row],[CANTIDAD]]*TablaVentas[[#This Row],[PRECIO UNITARIO]]</f>
        <v>292.59999999999997</v>
      </c>
      <c r="H9914" s="1">
        <f t="shared" ca="1" si="154"/>
        <v>0.12292300130982607</v>
      </c>
      <c r="I9914" s="2">
        <f ca="1">+TablaVentas[[#This Row],[VENTAL TOTAL]]-TablaVentas[[#This Row],[VENTAL TOTAL]]*TablaVentas[[#This Row],[DESCUENTO]]</f>
        <v>256.63272981674487</v>
      </c>
      <c r="J9914" s="2">
        <f ca="1">0.18*TablaVentas[[#This Row],[SUBTOTAL]]</f>
        <v>46.193891367014075</v>
      </c>
      <c r="K9914" s="2">
        <f ca="1">+TablaVentas[[#This Row],[SUBTOTAL]]+TablaVentas[[#This Row],[IGV]]</f>
        <v>302.82662118375896</v>
      </c>
    </row>
    <row r="9915" spans="1:11" x14ac:dyDescent="0.25">
      <c r="A9915" t="s">
        <v>9924</v>
      </c>
      <c r="B9915" s="6">
        <v>45378</v>
      </c>
      <c r="C9915" t="s">
        <v>10013</v>
      </c>
      <c r="D9915" t="s">
        <v>10018</v>
      </c>
      <c r="E9915">
        <v>10</v>
      </c>
      <c r="F9915">
        <f>+_xlfn.XLOOKUP(TablaVentas[[#This Row],[PRODUCTO FINANCIERO]],TablaPrecios[PRODUCTO FINANCIERO],TablaPrecios[PRECIO UNIT],0)</f>
        <v>14.9</v>
      </c>
      <c r="G9915" s="2">
        <f>+TablaVentas[[#This Row],[CANTIDAD]]*TablaVentas[[#This Row],[PRECIO UNITARIO]]</f>
        <v>149</v>
      </c>
      <c r="H9915" s="1">
        <f t="shared" ca="1" si="154"/>
        <v>0.15520573439499769</v>
      </c>
      <c r="I9915" s="2">
        <f ca="1">+TablaVentas[[#This Row],[VENTAL TOTAL]]-TablaVentas[[#This Row],[VENTAL TOTAL]]*TablaVentas[[#This Row],[DESCUENTO]]</f>
        <v>125.87434557514534</v>
      </c>
      <c r="J9915" s="2">
        <f ca="1">0.18*TablaVentas[[#This Row],[SUBTOTAL]]</f>
        <v>22.657382203526161</v>
      </c>
      <c r="K9915" s="2">
        <f ca="1">+TablaVentas[[#This Row],[SUBTOTAL]]+TablaVentas[[#This Row],[IGV]]</f>
        <v>148.5317277786715</v>
      </c>
    </row>
    <row r="9916" spans="1:11" x14ac:dyDescent="0.25">
      <c r="A9916" t="s">
        <v>9925</v>
      </c>
      <c r="B9916" s="6">
        <v>46143</v>
      </c>
      <c r="C9916" t="s">
        <v>10015</v>
      </c>
      <c r="D9916" t="s">
        <v>10018</v>
      </c>
      <c r="E9916">
        <v>3</v>
      </c>
      <c r="F9916">
        <f>+_xlfn.XLOOKUP(TablaVentas[[#This Row],[PRODUCTO FINANCIERO]],TablaPrecios[PRODUCTO FINANCIERO],TablaPrecios[PRECIO UNIT],0)</f>
        <v>14.9</v>
      </c>
      <c r="G9916" s="2">
        <f>+TablaVentas[[#This Row],[CANTIDAD]]*TablaVentas[[#This Row],[PRECIO UNITARIO]]</f>
        <v>44.7</v>
      </c>
      <c r="H9916" s="1">
        <f t="shared" ca="1" si="154"/>
        <v>0.10735773737893474</v>
      </c>
      <c r="I9916" s="2">
        <f ca="1">+TablaVentas[[#This Row],[VENTAL TOTAL]]-TablaVentas[[#This Row],[VENTAL TOTAL]]*TablaVentas[[#This Row],[DESCUENTO]]</f>
        <v>39.901109139161619</v>
      </c>
      <c r="J9916" s="2">
        <f ca="1">0.18*TablaVentas[[#This Row],[SUBTOTAL]]</f>
        <v>7.1821996450490913</v>
      </c>
      <c r="K9916" s="2">
        <f ca="1">+TablaVentas[[#This Row],[SUBTOTAL]]+TablaVentas[[#This Row],[IGV]]</f>
        <v>47.083308784210708</v>
      </c>
    </row>
    <row r="9917" spans="1:11" x14ac:dyDescent="0.25">
      <c r="A9917" t="s">
        <v>9926</v>
      </c>
      <c r="B9917" s="6">
        <v>45666</v>
      </c>
      <c r="C9917" t="s">
        <v>10014</v>
      </c>
      <c r="D9917" t="s">
        <v>10020</v>
      </c>
      <c r="E9917">
        <v>13</v>
      </c>
      <c r="F9917">
        <f>+_xlfn.XLOOKUP(TablaVentas[[#This Row],[PRODUCTO FINANCIERO]],TablaPrecios[PRODUCTO FINANCIERO],TablaPrecios[PRECIO UNIT],0)</f>
        <v>14.9</v>
      </c>
      <c r="G9917" s="2">
        <f>+TablaVentas[[#This Row],[CANTIDAD]]*TablaVentas[[#This Row],[PRECIO UNITARIO]]</f>
        <v>193.70000000000002</v>
      </c>
      <c r="H9917" s="1">
        <f t="shared" ca="1" si="154"/>
        <v>0.1311002983461271</v>
      </c>
      <c r="I9917" s="2">
        <f ca="1">+TablaVentas[[#This Row],[VENTAL TOTAL]]-TablaVentas[[#This Row],[VENTAL TOTAL]]*TablaVentas[[#This Row],[DESCUENTO]]</f>
        <v>168.3058722103552</v>
      </c>
      <c r="J9917" s="2">
        <f ca="1">0.18*TablaVentas[[#This Row],[SUBTOTAL]]</f>
        <v>30.295056997863934</v>
      </c>
      <c r="K9917" s="2">
        <f ca="1">+TablaVentas[[#This Row],[SUBTOTAL]]+TablaVentas[[#This Row],[IGV]]</f>
        <v>198.60092920821913</v>
      </c>
    </row>
    <row r="9918" spans="1:11" x14ac:dyDescent="0.25">
      <c r="A9918" t="s">
        <v>9927</v>
      </c>
      <c r="B9918" s="6">
        <v>46358</v>
      </c>
      <c r="C9918" t="s">
        <v>10011</v>
      </c>
      <c r="D9918" t="s">
        <v>10018</v>
      </c>
      <c r="E9918">
        <v>14</v>
      </c>
      <c r="F9918">
        <f>+_xlfn.XLOOKUP(TablaVentas[[#This Row],[PRODUCTO FINANCIERO]],TablaPrecios[PRODUCTO FINANCIERO],TablaPrecios[PRECIO UNIT],0)</f>
        <v>14.9</v>
      </c>
      <c r="G9918" s="2">
        <f>+TablaVentas[[#This Row],[CANTIDAD]]*TablaVentas[[#This Row],[PRECIO UNITARIO]]</f>
        <v>208.6</v>
      </c>
      <c r="H9918" s="1">
        <f t="shared" ca="1" si="154"/>
        <v>0.17004747166806389</v>
      </c>
      <c r="I9918" s="2">
        <f ca="1">+TablaVentas[[#This Row],[VENTAL TOTAL]]-TablaVentas[[#This Row],[VENTAL TOTAL]]*TablaVentas[[#This Row],[DESCUENTO]]</f>
        <v>173.12809741004187</v>
      </c>
      <c r="J9918" s="2">
        <f ca="1">0.18*TablaVentas[[#This Row],[SUBTOTAL]]</f>
        <v>31.163057533807535</v>
      </c>
      <c r="K9918" s="2">
        <f ca="1">+TablaVentas[[#This Row],[SUBTOTAL]]+TablaVentas[[#This Row],[IGV]]</f>
        <v>204.29115494384942</v>
      </c>
    </row>
    <row r="9919" spans="1:11" x14ac:dyDescent="0.25">
      <c r="A9919" t="s">
        <v>9928</v>
      </c>
      <c r="B9919" s="6">
        <v>45361</v>
      </c>
      <c r="C9919" t="s">
        <v>10016</v>
      </c>
      <c r="D9919" t="s">
        <v>10017</v>
      </c>
      <c r="E9919">
        <v>12</v>
      </c>
      <c r="F9919">
        <f>+_xlfn.XLOOKUP(TablaVentas[[#This Row],[PRODUCTO FINANCIERO]],TablaPrecios[PRODUCTO FINANCIERO],TablaPrecios[PRECIO UNIT],0)</f>
        <v>9.9</v>
      </c>
      <c r="G9919" s="2">
        <f>+TablaVentas[[#This Row],[CANTIDAD]]*TablaVentas[[#This Row],[PRECIO UNITARIO]]</f>
        <v>118.80000000000001</v>
      </c>
      <c r="H9919" s="1">
        <f t="shared" ca="1" si="154"/>
        <v>0.15362308832990118</v>
      </c>
      <c r="I9919" s="2">
        <f ca="1">+TablaVentas[[#This Row],[VENTAL TOTAL]]-TablaVentas[[#This Row],[VENTAL TOTAL]]*TablaVentas[[#This Row],[DESCUENTO]]</f>
        <v>100.54957710640775</v>
      </c>
      <c r="J9919" s="2">
        <f ca="1">0.18*TablaVentas[[#This Row],[SUBTOTAL]]</f>
        <v>18.098923879153396</v>
      </c>
      <c r="K9919" s="2">
        <f ca="1">+TablaVentas[[#This Row],[SUBTOTAL]]+TablaVentas[[#This Row],[IGV]]</f>
        <v>118.64850098556116</v>
      </c>
    </row>
    <row r="9920" spans="1:11" x14ac:dyDescent="0.25">
      <c r="A9920" t="s">
        <v>9929</v>
      </c>
      <c r="B9920" s="6">
        <v>45512</v>
      </c>
      <c r="C9920" t="s">
        <v>10015</v>
      </c>
      <c r="D9920" t="s">
        <v>10022</v>
      </c>
      <c r="E9920">
        <v>20</v>
      </c>
      <c r="F9920">
        <f>+_xlfn.XLOOKUP(TablaVentas[[#This Row],[PRODUCTO FINANCIERO]],TablaPrecios[PRODUCTO FINANCIERO],TablaPrecios[PRECIO UNIT],0)</f>
        <v>20.9</v>
      </c>
      <c r="G9920" s="2">
        <f>+TablaVentas[[#This Row],[CANTIDAD]]*TablaVentas[[#This Row],[PRECIO UNITARIO]]</f>
        <v>418</v>
      </c>
      <c r="H9920" s="1">
        <f t="shared" ca="1" si="154"/>
        <v>0.16196063453889065</v>
      </c>
      <c r="I9920" s="2">
        <f ca="1">+TablaVentas[[#This Row],[VENTAL TOTAL]]-TablaVentas[[#This Row],[VENTAL TOTAL]]*TablaVentas[[#This Row],[DESCUENTO]]</f>
        <v>350.3004547627437</v>
      </c>
      <c r="J9920" s="2">
        <f ca="1">0.18*TablaVentas[[#This Row],[SUBTOTAL]]</f>
        <v>63.054081857293866</v>
      </c>
      <c r="K9920" s="2">
        <f ca="1">+TablaVentas[[#This Row],[SUBTOTAL]]+TablaVentas[[#This Row],[IGV]]</f>
        <v>413.35453662003755</v>
      </c>
    </row>
    <row r="9921" spans="1:11" x14ac:dyDescent="0.25">
      <c r="A9921" t="s">
        <v>9930</v>
      </c>
      <c r="B9921" s="6">
        <v>45637</v>
      </c>
      <c r="C9921" t="s">
        <v>10012</v>
      </c>
      <c r="D9921" t="s">
        <v>10019</v>
      </c>
      <c r="E9921">
        <v>4</v>
      </c>
      <c r="F9921">
        <f>+_xlfn.XLOOKUP(TablaVentas[[#This Row],[PRODUCTO FINANCIERO]],TablaPrecios[PRODUCTO FINANCIERO],TablaPrecios[PRECIO UNIT],0)</f>
        <v>9.9</v>
      </c>
      <c r="G9921" s="2">
        <f>+TablaVentas[[#This Row],[CANTIDAD]]*TablaVentas[[#This Row],[PRECIO UNITARIO]]</f>
        <v>39.6</v>
      </c>
      <c r="H9921" s="1">
        <f t="shared" ca="1" si="154"/>
        <v>0.1389823094642765</v>
      </c>
      <c r="I9921" s="2">
        <f ca="1">+TablaVentas[[#This Row],[VENTAL TOTAL]]-TablaVentas[[#This Row],[VENTAL TOTAL]]*TablaVentas[[#This Row],[DESCUENTO]]</f>
        <v>34.096300545214653</v>
      </c>
      <c r="J9921" s="2">
        <f ca="1">0.18*TablaVentas[[#This Row],[SUBTOTAL]]</f>
        <v>6.1373340981386377</v>
      </c>
      <c r="K9921" s="2">
        <f ca="1">+TablaVentas[[#This Row],[SUBTOTAL]]+TablaVentas[[#This Row],[IGV]]</f>
        <v>40.233634643353291</v>
      </c>
    </row>
    <row r="9922" spans="1:11" x14ac:dyDescent="0.25">
      <c r="A9922" t="s">
        <v>9931</v>
      </c>
      <c r="B9922" s="6">
        <v>45758</v>
      </c>
      <c r="C9922" t="s">
        <v>10015</v>
      </c>
      <c r="D9922" t="s">
        <v>10019</v>
      </c>
      <c r="E9922">
        <v>15</v>
      </c>
      <c r="F9922">
        <f>+_xlfn.XLOOKUP(TablaVentas[[#This Row],[PRODUCTO FINANCIERO]],TablaPrecios[PRODUCTO FINANCIERO],TablaPrecios[PRECIO UNIT],0)</f>
        <v>9.9</v>
      </c>
      <c r="G9922" s="2">
        <f>+TablaVentas[[#This Row],[CANTIDAD]]*TablaVentas[[#This Row],[PRECIO UNITARIO]]</f>
        <v>148.5</v>
      </c>
      <c r="H9922" s="1">
        <f t="shared" ref="H9922:H9985" ca="1" si="155">+RAND()*0.1+0.1</f>
        <v>0.15531231651441557</v>
      </c>
      <c r="I9922" s="2">
        <f ca="1">+TablaVentas[[#This Row],[VENTAL TOTAL]]-TablaVentas[[#This Row],[VENTAL TOTAL]]*TablaVentas[[#This Row],[DESCUENTO]]</f>
        <v>125.43612099760929</v>
      </c>
      <c r="J9922" s="2">
        <f ca="1">0.18*TablaVentas[[#This Row],[SUBTOTAL]]</f>
        <v>22.57850177956967</v>
      </c>
      <c r="K9922" s="2">
        <f ca="1">+TablaVentas[[#This Row],[SUBTOTAL]]+TablaVentas[[#This Row],[IGV]]</f>
        <v>148.01462277717897</v>
      </c>
    </row>
    <row r="9923" spans="1:11" x14ac:dyDescent="0.25">
      <c r="A9923" t="s">
        <v>9932</v>
      </c>
      <c r="B9923" s="6">
        <v>46003</v>
      </c>
      <c r="C9923" t="s">
        <v>10013</v>
      </c>
      <c r="D9923" t="s">
        <v>10022</v>
      </c>
      <c r="E9923">
        <v>20</v>
      </c>
      <c r="F9923">
        <f>+_xlfn.XLOOKUP(TablaVentas[[#This Row],[PRODUCTO FINANCIERO]],TablaPrecios[PRODUCTO FINANCIERO],TablaPrecios[PRECIO UNIT],0)</f>
        <v>20.9</v>
      </c>
      <c r="G9923" s="2">
        <f>+TablaVentas[[#This Row],[CANTIDAD]]*TablaVentas[[#This Row],[PRECIO UNITARIO]]</f>
        <v>418</v>
      </c>
      <c r="H9923" s="1">
        <f t="shared" ca="1" si="155"/>
        <v>0.17161490447654343</v>
      </c>
      <c r="I9923" s="2">
        <f ca="1">+TablaVentas[[#This Row],[VENTAL TOTAL]]-TablaVentas[[#This Row],[VENTAL TOTAL]]*TablaVentas[[#This Row],[DESCUENTO]]</f>
        <v>346.26496992880482</v>
      </c>
      <c r="J9923" s="2">
        <f ca="1">0.18*TablaVentas[[#This Row],[SUBTOTAL]]</f>
        <v>62.327694587184865</v>
      </c>
      <c r="K9923" s="2">
        <f ca="1">+TablaVentas[[#This Row],[SUBTOTAL]]+TablaVentas[[#This Row],[IGV]]</f>
        <v>408.59266451598967</v>
      </c>
    </row>
    <row r="9924" spans="1:11" x14ac:dyDescent="0.25">
      <c r="A9924" t="s">
        <v>9933</v>
      </c>
      <c r="B9924" s="6">
        <v>45919</v>
      </c>
      <c r="C9924" t="s">
        <v>10014</v>
      </c>
      <c r="D9924" t="s">
        <v>10018</v>
      </c>
      <c r="E9924">
        <v>13</v>
      </c>
      <c r="F9924">
        <f>+_xlfn.XLOOKUP(TablaVentas[[#This Row],[PRODUCTO FINANCIERO]],TablaPrecios[PRODUCTO FINANCIERO],TablaPrecios[PRECIO UNIT],0)</f>
        <v>14.9</v>
      </c>
      <c r="G9924" s="2">
        <f>+TablaVentas[[#This Row],[CANTIDAD]]*TablaVentas[[#This Row],[PRECIO UNITARIO]]</f>
        <v>193.70000000000002</v>
      </c>
      <c r="H9924" s="1">
        <f t="shared" ca="1" si="155"/>
        <v>0.13834253632067836</v>
      </c>
      <c r="I9924" s="2">
        <f ca="1">+TablaVentas[[#This Row],[VENTAL TOTAL]]-TablaVentas[[#This Row],[VENTAL TOTAL]]*TablaVentas[[#This Row],[DESCUENTO]]</f>
        <v>166.90305071468461</v>
      </c>
      <c r="J9924" s="2">
        <f ca="1">0.18*TablaVentas[[#This Row],[SUBTOTAL]]</f>
        <v>30.04254912864323</v>
      </c>
      <c r="K9924" s="2">
        <f ca="1">+TablaVentas[[#This Row],[SUBTOTAL]]+TablaVentas[[#This Row],[IGV]]</f>
        <v>196.94559984332784</v>
      </c>
    </row>
    <row r="9925" spans="1:11" x14ac:dyDescent="0.25">
      <c r="A9925" t="s">
        <v>9934</v>
      </c>
      <c r="B9925" s="6">
        <v>45380</v>
      </c>
      <c r="C9925" t="s">
        <v>10014</v>
      </c>
      <c r="D9925" t="s">
        <v>10022</v>
      </c>
      <c r="E9925">
        <v>15</v>
      </c>
      <c r="F9925">
        <f>+_xlfn.XLOOKUP(TablaVentas[[#This Row],[PRODUCTO FINANCIERO]],TablaPrecios[PRODUCTO FINANCIERO],TablaPrecios[PRECIO UNIT],0)</f>
        <v>20.9</v>
      </c>
      <c r="G9925" s="2">
        <f>+TablaVentas[[#This Row],[CANTIDAD]]*TablaVentas[[#This Row],[PRECIO UNITARIO]]</f>
        <v>313.5</v>
      </c>
      <c r="H9925" s="1">
        <f t="shared" ca="1" si="155"/>
        <v>0.18921849088894555</v>
      </c>
      <c r="I9925" s="2">
        <f ca="1">+TablaVentas[[#This Row],[VENTAL TOTAL]]-TablaVentas[[#This Row],[VENTAL TOTAL]]*TablaVentas[[#This Row],[DESCUENTO]]</f>
        <v>254.18000310631558</v>
      </c>
      <c r="J9925" s="2">
        <f ca="1">0.18*TablaVentas[[#This Row],[SUBTOTAL]]</f>
        <v>45.752400559136802</v>
      </c>
      <c r="K9925" s="2">
        <f ca="1">+TablaVentas[[#This Row],[SUBTOTAL]]+TablaVentas[[#This Row],[IGV]]</f>
        <v>299.9324036654524</v>
      </c>
    </row>
    <row r="9926" spans="1:11" x14ac:dyDescent="0.25">
      <c r="A9926" t="s">
        <v>9935</v>
      </c>
      <c r="B9926" s="6">
        <v>45664</v>
      </c>
      <c r="C9926" t="s">
        <v>10014</v>
      </c>
      <c r="D9926" t="s">
        <v>10017</v>
      </c>
      <c r="E9926">
        <v>3</v>
      </c>
      <c r="F9926">
        <f>+_xlfn.XLOOKUP(TablaVentas[[#This Row],[PRODUCTO FINANCIERO]],TablaPrecios[PRODUCTO FINANCIERO],TablaPrecios[PRECIO UNIT],0)</f>
        <v>9.9</v>
      </c>
      <c r="G9926" s="2">
        <f>+TablaVentas[[#This Row],[CANTIDAD]]*TablaVentas[[#This Row],[PRECIO UNITARIO]]</f>
        <v>29.700000000000003</v>
      </c>
      <c r="H9926" s="1">
        <f t="shared" ca="1" si="155"/>
        <v>0.15516318487900044</v>
      </c>
      <c r="I9926" s="2">
        <f ca="1">+TablaVentas[[#This Row],[VENTAL TOTAL]]-TablaVentas[[#This Row],[VENTAL TOTAL]]*TablaVentas[[#This Row],[DESCUENTO]]</f>
        <v>25.091653409093688</v>
      </c>
      <c r="J9926" s="2">
        <f ca="1">0.18*TablaVentas[[#This Row],[SUBTOTAL]]</f>
        <v>4.5164976136368633</v>
      </c>
      <c r="K9926" s="2">
        <f ca="1">+TablaVentas[[#This Row],[SUBTOTAL]]+TablaVentas[[#This Row],[IGV]]</f>
        <v>29.608151022730553</v>
      </c>
    </row>
    <row r="9927" spans="1:11" x14ac:dyDescent="0.25">
      <c r="A9927" t="s">
        <v>9936</v>
      </c>
      <c r="B9927" s="6">
        <v>45827</v>
      </c>
      <c r="C9927" t="s">
        <v>10013</v>
      </c>
      <c r="D9927" t="s">
        <v>10019</v>
      </c>
      <c r="E9927">
        <v>4</v>
      </c>
      <c r="F9927">
        <f>+_xlfn.XLOOKUP(TablaVentas[[#This Row],[PRODUCTO FINANCIERO]],TablaPrecios[PRODUCTO FINANCIERO],TablaPrecios[PRECIO UNIT],0)</f>
        <v>9.9</v>
      </c>
      <c r="G9927" s="2">
        <f>+TablaVentas[[#This Row],[CANTIDAD]]*TablaVentas[[#This Row],[PRECIO UNITARIO]]</f>
        <v>39.6</v>
      </c>
      <c r="H9927" s="1">
        <f t="shared" ca="1" si="155"/>
        <v>0.11495734465899116</v>
      </c>
      <c r="I9927" s="2">
        <f ca="1">+TablaVentas[[#This Row],[VENTAL TOTAL]]-TablaVentas[[#This Row],[VENTAL TOTAL]]*TablaVentas[[#This Row],[DESCUENTO]]</f>
        <v>35.047689151503953</v>
      </c>
      <c r="J9927" s="2">
        <f ca="1">0.18*TablaVentas[[#This Row],[SUBTOTAL]]</f>
        <v>6.3085840472707115</v>
      </c>
      <c r="K9927" s="2">
        <f ca="1">+TablaVentas[[#This Row],[SUBTOTAL]]+TablaVentas[[#This Row],[IGV]]</f>
        <v>41.356273198774666</v>
      </c>
    </row>
    <row r="9928" spans="1:11" x14ac:dyDescent="0.25">
      <c r="A9928" t="s">
        <v>9937</v>
      </c>
      <c r="B9928" s="6">
        <v>46066</v>
      </c>
      <c r="C9928" t="s">
        <v>10014</v>
      </c>
      <c r="D9928" t="s">
        <v>10022</v>
      </c>
      <c r="E9928">
        <v>13</v>
      </c>
      <c r="F9928">
        <f>+_xlfn.XLOOKUP(TablaVentas[[#This Row],[PRODUCTO FINANCIERO]],TablaPrecios[PRODUCTO FINANCIERO],TablaPrecios[PRECIO UNIT],0)</f>
        <v>20.9</v>
      </c>
      <c r="G9928" s="2">
        <f>+TablaVentas[[#This Row],[CANTIDAD]]*TablaVentas[[#This Row],[PRECIO UNITARIO]]</f>
        <v>271.7</v>
      </c>
      <c r="H9928" s="1">
        <f t="shared" ca="1" si="155"/>
        <v>0.13427948482713328</v>
      </c>
      <c r="I9928" s="2">
        <f ca="1">+TablaVentas[[#This Row],[VENTAL TOTAL]]-TablaVentas[[#This Row],[VENTAL TOTAL]]*TablaVentas[[#This Row],[DESCUENTO]]</f>
        <v>235.21626397246789</v>
      </c>
      <c r="J9928" s="2">
        <f ca="1">0.18*TablaVentas[[#This Row],[SUBTOTAL]]</f>
        <v>42.338927515044219</v>
      </c>
      <c r="K9928" s="2">
        <f ca="1">+TablaVentas[[#This Row],[SUBTOTAL]]+TablaVentas[[#This Row],[IGV]]</f>
        <v>277.5551914875121</v>
      </c>
    </row>
    <row r="9929" spans="1:11" x14ac:dyDescent="0.25">
      <c r="A9929" t="s">
        <v>9938</v>
      </c>
      <c r="B9929" s="6">
        <v>45462</v>
      </c>
      <c r="C9929" t="s">
        <v>10016</v>
      </c>
      <c r="D9929" t="s">
        <v>10020</v>
      </c>
      <c r="E9929">
        <v>20</v>
      </c>
      <c r="F9929">
        <f>+_xlfn.XLOOKUP(TablaVentas[[#This Row],[PRODUCTO FINANCIERO]],TablaPrecios[PRODUCTO FINANCIERO],TablaPrecios[PRECIO UNIT],0)</f>
        <v>14.9</v>
      </c>
      <c r="G9929" s="2">
        <f>+TablaVentas[[#This Row],[CANTIDAD]]*TablaVentas[[#This Row],[PRECIO UNITARIO]]</f>
        <v>298</v>
      </c>
      <c r="H9929" s="1">
        <f t="shared" ca="1" si="155"/>
        <v>0.10416661763368797</v>
      </c>
      <c r="I9929" s="2">
        <f ca="1">+TablaVentas[[#This Row],[VENTAL TOTAL]]-TablaVentas[[#This Row],[VENTAL TOTAL]]*TablaVentas[[#This Row],[DESCUENTO]]</f>
        <v>266.95834794516099</v>
      </c>
      <c r="J9929" s="2">
        <f ca="1">0.18*TablaVentas[[#This Row],[SUBTOTAL]]</f>
        <v>48.052502630128977</v>
      </c>
      <c r="K9929" s="2">
        <f ca="1">+TablaVentas[[#This Row],[SUBTOTAL]]+TablaVentas[[#This Row],[IGV]]</f>
        <v>315.01085057528996</v>
      </c>
    </row>
    <row r="9930" spans="1:11" x14ac:dyDescent="0.25">
      <c r="A9930" t="s">
        <v>9939</v>
      </c>
      <c r="B9930" s="6">
        <v>45869</v>
      </c>
      <c r="C9930" t="s">
        <v>10015</v>
      </c>
      <c r="D9930" t="s">
        <v>10022</v>
      </c>
      <c r="E9930">
        <v>4</v>
      </c>
      <c r="F9930">
        <f>+_xlfn.XLOOKUP(TablaVentas[[#This Row],[PRODUCTO FINANCIERO]],TablaPrecios[PRODUCTO FINANCIERO],TablaPrecios[PRECIO UNIT],0)</f>
        <v>20.9</v>
      </c>
      <c r="G9930" s="2">
        <f>+TablaVentas[[#This Row],[CANTIDAD]]*TablaVentas[[#This Row],[PRECIO UNITARIO]]</f>
        <v>83.6</v>
      </c>
      <c r="H9930" s="1">
        <f t="shared" ca="1" si="155"/>
        <v>0.16311126190487213</v>
      </c>
      <c r="I9930" s="2">
        <f ca="1">+TablaVentas[[#This Row],[VENTAL TOTAL]]-TablaVentas[[#This Row],[VENTAL TOTAL]]*TablaVentas[[#This Row],[DESCUENTO]]</f>
        <v>69.963898504752677</v>
      </c>
      <c r="J9930" s="2">
        <f ca="1">0.18*TablaVentas[[#This Row],[SUBTOTAL]]</f>
        <v>12.593501730855481</v>
      </c>
      <c r="K9930" s="2">
        <f ca="1">+TablaVentas[[#This Row],[SUBTOTAL]]+TablaVentas[[#This Row],[IGV]]</f>
        <v>82.557400235608156</v>
      </c>
    </row>
    <row r="9931" spans="1:11" x14ac:dyDescent="0.25">
      <c r="A9931" t="s">
        <v>9940</v>
      </c>
      <c r="B9931" s="6">
        <v>45297</v>
      </c>
      <c r="C9931" t="s">
        <v>10016</v>
      </c>
      <c r="D9931" t="s">
        <v>10022</v>
      </c>
      <c r="E9931">
        <v>12</v>
      </c>
      <c r="F9931">
        <f>+_xlfn.XLOOKUP(TablaVentas[[#This Row],[PRODUCTO FINANCIERO]],TablaPrecios[PRODUCTO FINANCIERO],TablaPrecios[PRECIO UNIT],0)</f>
        <v>20.9</v>
      </c>
      <c r="G9931" s="2">
        <f>+TablaVentas[[#This Row],[CANTIDAD]]*TablaVentas[[#This Row],[PRECIO UNITARIO]]</f>
        <v>250.79999999999998</v>
      </c>
      <c r="H9931" s="1">
        <f t="shared" ca="1" si="155"/>
        <v>0.12779845418087371</v>
      </c>
      <c r="I9931" s="2">
        <f ca="1">+TablaVentas[[#This Row],[VENTAL TOTAL]]-TablaVentas[[#This Row],[VENTAL TOTAL]]*TablaVentas[[#This Row],[DESCUENTO]]</f>
        <v>218.74814769143686</v>
      </c>
      <c r="J9931" s="2">
        <f ca="1">0.18*TablaVentas[[#This Row],[SUBTOTAL]]</f>
        <v>39.37466658445863</v>
      </c>
      <c r="K9931" s="2">
        <f ca="1">+TablaVentas[[#This Row],[SUBTOTAL]]+TablaVentas[[#This Row],[IGV]]</f>
        <v>258.12281427589551</v>
      </c>
    </row>
    <row r="9932" spans="1:11" x14ac:dyDescent="0.25">
      <c r="A9932" t="s">
        <v>9941</v>
      </c>
      <c r="B9932" s="6">
        <v>45565</v>
      </c>
      <c r="C9932" t="s">
        <v>10013</v>
      </c>
      <c r="D9932" t="s">
        <v>10022</v>
      </c>
      <c r="E9932">
        <v>16</v>
      </c>
      <c r="F9932">
        <f>+_xlfn.XLOOKUP(TablaVentas[[#This Row],[PRODUCTO FINANCIERO]],TablaPrecios[PRODUCTO FINANCIERO],TablaPrecios[PRECIO UNIT],0)</f>
        <v>20.9</v>
      </c>
      <c r="G9932" s="2">
        <f>+TablaVentas[[#This Row],[CANTIDAD]]*TablaVentas[[#This Row],[PRECIO UNITARIO]]</f>
        <v>334.4</v>
      </c>
      <c r="H9932" s="1">
        <f t="shared" ca="1" si="155"/>
        <v>0.18216725363501707</v>
      </c>
      <c r="I9932" s="2">
        <f ca="1">+TablaVentas[[#This Row],[VENTAL TOTAL]]-TablaVentas[[#This Row],[VENTAL TOTAL]]*TablaVentas[[#This Row],[DESCUENTO]]</f>
        <v>273.48327038445029</v>
      </c>
      <c r="J9932" s="2">
        <f ca="1">0.18*TablaVentas[[#This Row],[SUBTOTAL]]</f>
        <v>49.226988669201049</v>
      </c>
      <c r="K9932" s="2">
        <f ca="1">+TablaVentas[[#This Row],[SUBTOTAL]]+TablaVentas[[#This Row],[IGV]]</f>
        <v>322.71025905365133</v>
      </c>
    </row>
    <row r="9933" spans="1:11" x14ac:dyDescent="0.25">
      <c r="A9933" t="s">
        <v>9942</v>
      </c>
      <c r="B9933" s="6">
        <v>46305</v>
      </c>
      <c r="C9933" t="s">
        <v>10013</v>
      </c>
      <c r="D9933" t="s">
        <v>10019</v>
      </c>
      <c r="E9933">
        <v>9</v>
      </c>
      <c r="F9933">
        <f>+_xlfn.XLOOKUP(TablaVentas[[#This Row],[PRODUCTO FINANCIERO]],TablaPrecios[PRODUCTO FINANCIERO],TablaPrecios[PRECIO UNIT],0)</f>
        <v>9.9</v>
      </c>
      <c r="G9933" s="2">
        <f>+TablaVentas[[#This Row],[CANTIDAD]]*TablaVentas[[#This Row],[PRECIO UNITARIO]]</f>
        <v>89.100000000000009</v>
      </c>
      <c r="H9933" s="1">
        <f t="shared" ca="1" si="155"/>
        <v>0.18619018534308632</v>
      </c>
      <c r="I9933" s="2">
        <f ca="1">+TablaVentas[[#This Row],[VENTAL TOTAL]]-TablaVentas[[#This Row],[VENTAL TOTAL]]*TablaVentas[[#This Row],[DESCUENTO]]</f>
        <v>72.510454485931021</v>
      </c>
      <c r="J9933" s="2">
        <f ca="1">0.18*TablaVentas[[#This Row],[SUBTOTAL]]</f>
        <v>13.051881807467582</v>
      </c>
      <c r="K9933" s="2">
        <f ca="1">+TablaVentas[[#This Row],[SUBTOTAL]]+TablaVentas[[#This Row],[IGV]]</f>
        <v>85.562336293398602</v>
      </c>
    </row>
    <row r="9934" spans="1:11" x14ac:dyDescent="0.25">
      <c r="A9934" t="s">
        <v>9943</v>
      </c>
      <c r="B9934" s="6">
        <v>46363</v>
      </c>
      <c r="C9934" t="s">
        <v>10013</v>
      </c>
      <c r="D9934" t="s">
        <v>10019</v>
      </c>
      <c r="E9934">
        <v>9</v>
      </c>
      <c r="F9934">
        <f>+_xlfn.XLOOKUP(TablaVentas[[#This Row],[PRODUCTO FINANCIERO]],TablaPrecios[PRODUCTO FINANCIERO],TablaPrecios[PRECIO UNIT],0)</f>
        <v>9.9</v>
      </c>
      <c r="G9934" s="2">
        <f>+TablaVentas[[#This Row],[CANTIDAD]]*TablaVentas[[#This Row],[PRECIO UNITARIO]]</f>
        <v>89.100000000000009</v>
      </c>
      <c r="H9934" s="1">
        <f t="shared" ca="1" si="155"/>
        <v>0.1813211334571847</v>
      </c>
      <c r="I9934" s="2">
        <f ca="1">+TablaVentas[[#This Row],[VENTAL TOTAL]]-TablaVentas[[#This Row],[VENTAL TOTAL]]*TablaVentas[[#This Row],[DESCUENTO]]</f>
        <v>72.944287008964849</v>
      </c>
      <c r="J9934" s="2">
        <f ca="1">0.18*TablaVentas[[#This Row],[SUBTOTAL]]</f>
        <v>13.129971661613672</v>
      </c>
      <c r="K9934" s="2">
        <f ca="1">+TablaVentas[[#This Row],[SUBTOTAL]]+TablaVentas[[#This Row],[IGV]]</f>
        <v>86.074258670578516</v>
      </c>
    </row>
    <row r="9935" spans="1:11" x14ac:dyDescent="0.25">
      <c r="A9935" t="s">
        <v>9944</v>
      </c>
      <c r="B9935" s="6">
        <v>45324</v>
      </c>
      <c r="C9935" t="s">
        <v>10013</v>
      </c>
      <c r="D9935" t="s">
        <v>10018</v>
      </c>
      <c r="E9935">
        <v>7</v>
      </c>
      <c r="F9935">
        <f>+_xlfn.XLOOKUP(TablaVentas[[#This Row],[PRODUCTO FINANCIERO]],TablaPrecios[PRODUCTO FINANCIERO],TablaPrecios[PRECIO UNIT],0)</f>
        <v>14.9</v>
      </c>
      <c r="G9935" s="2">
        <f>+TablaVentas[[#This Row],[CANTIDAD]]*TablaVentas[[#This Row],[PRECIO UNITARIO]]</f>
        <v>104.3</v>
      </c>
      <c r="H9935" s="1">
        <f t="shared" ca="1" si="155"/>
        <v>0.10021968138608851</v>
      </c>
      <c r="I9935" s="2">
        <f ca="1">+TablaVentas[[#This Row],[VENTAL TOTAL]]-TablaVentas[[#This Row],[VENTAL TOTAL]]*TablaVentas[[#This Row],[DESCUENTO]]</f>
        <v>93.847087231430962</v>
      </c>
      <c r="J9935" s="2">
        <f ca="1">0.18*TablaVentas[[#This Row],[SUBTOTAL]]</f>
        <v>16.892475701657574</v>
      </c>
      <c r="K9935" s="2">
        <f ca="1">+TablaVentas[[#This Row],[SUBTOTAL]]+TablaVentas[[#This Row],[IGV]]</f>
        <v>110.73956293308854</v>
      </c>
    </row>
    <row r="9936" spans="1:11" x14ac:dyDescent="0.25">
      <c r="A9936" t="s">
        <v>9945</v>
      </c>
      <c r="B9936" s="6">
        <v>46152</v>
      </c>
      <c r="C9936" t="s">
        <v>10013</v>
      </c>
      <c r="D9936" t="s">
        <v>10022</v>
      </c>
      <c r="E9936">
        <v>4</v>
      </c>
      <c r="F9936">
        <f>+_xlfn.XLOOKUP(TablaVentas[[#This Row],[PRODUCTO FINANCIERO]],TablaPrecios[PRODUCTO FINANCIERO],TablaPrecios[PRECIO UNIT],0)</f>
        <v>20.9</v>
      </c>
      <c r="G9936" s="2">
        <f>+TablaVentas[[#This Row],[CANTIDAD]]*TablaVentas[[#This Row],[PRECIO UNITARIO]]</f>
        <v>83.6</v>
      </c>
      <c r="H9936" s="1">
        <f t="shared" ca="1" si="155"/>
        <v>0.17735538282669461</v>
      </c>
      <c r="I9936" s="2">
        <f ca="1">+TablaVentas[[#This Row],[VENTAL TOTAL]]-TablaVentas[[#This Row],[VENTAL TOTAL]]*TablaVentas[[#This Row],[DESCUENTO]]</f>
        <v>68.773089995688323</v>
      </c>
      <c r="J9936" s="2">
        <f ca="1">0.18*TablaVentas[[#This Row],[SUBTOTAL]]</f>
        <v>12.379156199223898</v>
      </c>
      <c r="K9936" s="2">
        <f ca="1">+TablaVentas[[#This Row],[SUBTOTAL]]+TablaVentas[[#This Row],[IGV]]</f>
        <v>81.152246194912223</v>
      </c>
    </row>
    <row r="9937" spans="1:11" x14ac:dyDescent="0.25">
      <c r="A9937" t="s">
        <v>9946</v>
      </c>
      <c r="B9937" s="6">
        <v>46277</v>
      </c>
      <c r="C9937" t="s">
        <v>10015</v>
      </c>
      <c r="D9937" t="s">
        <v>10022</v>
      </c>
      <c r="E9937">
        <v>13</v>
      </c>
      <c r="F9937">
        <f>+_xlfn.XLOOKUP(TablaVentas[[#This Row],[PRODUCTO FINANCIERO]],TablaPrecios[PRODUCTO FINANCIERO],TablaPrecios[PRECIO UNIT],0)</f>
        <v>20.9</v>
      </c>
      <c r="G9937" s="2">
        <f>+TablaVentas[[#This Row],[CANTIDAD]]*TablaVentas[[#This Row],[PRECIO UNITARIO]]</f>
        <v>271.7</v>
      </c>
      <c r="H9937" s="1">
        <f t="shared" ca="1" si="155"/>
        <v>0.16217748046755887</v>
      </c>
      <c r="I9937" s="2">
        <f ca="1">+TablaVentas[[#This Row],[VENTAL TOTAL]]-TablaVentas[[#This Row],[VENTAL TOTAL]]*TablaVentas[[#This Row],[DESCUENTO]]</f>
        <v>227.63637855696425</v>
      </c>
      <c r="J9937" s="2">
        <f ca="1">0.18*TablaVentas[[#This Row],[SUBTOTAL]]</f>
        <v>40.97454814025356</v>
      </c>
      <c r="K9937" s="2">
        <f ca="1">+TablaVentas[[#This Row],[SUBTOTAL]]+TablaVentas[[#This Row],[IGV]]</f>
        <v>268.61092669721779</v>
      </c>
    </row>
    <row r="9938" spans="1:11" x14ac:dyDescent="0.25">
      <c r="A9938" t="s">
        <v>9947</v>
      </c>
      <c r="B9938" s="6">
        <v>45992</v>
      </c>
      <c r="C9938" t="s">
        <v>10016</v>
      </c>
      <c r="D9938" t="s">
        <v>10017</v>
      </c>
      <c r="E9938">
        <v>15</v>
      </c>
      <c r="F9938">
        <f>+_xlfn.XLOOKUP(TablaVentas[[#This Row],[PRODUCTO FINANCIERO]],TablaPrecios[PRODUCTO FINANCIERO],TablaPrecios[PRECIO UNIT],0)</f>
        <v>9.9</v>
      </c>
      <c r="G9938" s="2">
        <f>+TablaVentas[[#This Row],[CANTIDAD]]*TablaVentas[[#This Row],[PRECIO UNITARIO]]</f>
        <v>148.5</v>
      </c>
      <c r="H9938" s="1">
        <f t="shared" ca="1" si="155"/>
        <v>0.14705362474088352</v>
      </c>
      <c r="I9938" s="2">
        <f ca="1">+TablaVentas[[#This Row],[VENTAL TOTAL]]-TablaVentas[[#This Row],[VENTAL TOTAL]]*TablaVentas[[#This Row],[DESCUENTO]]</f>
        <v>126.6625367259788</v>
      </c>
      <c r="J9938" s="2">
        <f ca="1">0.18*TablaVentas[[#This Row],[SUBTOTAL]]</f>
        <v>22.799256610676181</v>
      </c>
      <c r="K9938" s="2">
        <f ca="1">+TablaVentas[[#This Row],[SUBTOTAL]]+TablaVentas[[#This Row],[IGV]]</f>
        <v>149.46179333665498</v>
      </c>
    </row>
    <row r="9939" spans="1:11" x14ac:dyDescent="0.25">
      <c r="A9939" t="s">
        <v>9948</v>
      </c>
      <c r="B9939" s="6">
        <v>45552</v>
      </c>
      <c r="C9939" t="s">
        <v>10014</v>
      </c>
      <c r="D9939" t="s">
        <v>10020</v>
      </c>
      <c r="E9939">
        <v>13</v>
      </c>
      <c r="F9939">
        <f>+_xlfn.XLOOKUP(TablaVentas[[#This Row],[PRODUCTO FINANCIERO]],TablaPrecios[PRODUCTO FINANCIERO],TablaPrecios[PRECIO UNIT],0)</f>
        <v>14.9</v>
      </c>
      <c r="G9939" s="2">
        <f>+TablaVentas[[#This Row],[CANTIDAD]]*TablaVentas[[#This Row],[PRECIO UNITARIO]]</f>
        <v>193.70000000000002</v>
      </c>
      <c r="H9939" s="1">
        <f t="shared" ca="1" si="155"/>
        <v>0.11873614759457873</v>
      </c>
      <c r="I9939" s="2">
        <f ca="1">+TablaVentas[[#This Row],[VENTAL TOTAL]]-TablaVentas[[#This Row],[VENTAL TOTAL]]*TablaVentas[[#This Row],[DESCUENTO]]</f>
        <v>170.70080821093012</v>
      </c>
      <c r="J9939" s="2">
        <f ca="1">0.18*TablaVentas[[#This Row],[SUBTOTAL]]</f>
        <v>30.726145477967421</v>
      </c>
      <c r="K9939" s="2">
        <f ca="1">+TablaVentas[[#This Row],[SUBTOTAL]]+TablaVentas[[#This Row],[IGV]]</f>
        <v>201.42695368889753</v>
      </c>
    </row>
    <row r="9940" spans="1:11" x14ac:dyDescent="0.25">
      <c r="A9940" t="s">
        <v>9949</v>
      </c>
      <c r="B9940" s="6">
        <v>46085</v>
      </c>
      <c r="C9940" t="s">
        <v>10013</v>
      </c>
      <c r="D9940" t="s">
        <v>10018</v>
      </c>
      <c r="E9940">
        <v>16</v>
      </c>
      <c r="F9940">
        <f>+_xlfn.XLOOKUP(TablaVentas[[#This Row],[PRODUCTO FINANCIERO]],TablaPrecios[PRODUCTO FINANCIERO],TablaPrecios[PRECIO UNIT],0)</f>
        <v>14.9</v>
      </c>
      <c r="G9940" s="2">
        <f>+TablaVentas[[#This Row],[CANTIDAD]]*TablaVentas[[#This Row],[PRECIO UNITARIO]]</f>
        <v>238.4</v>
      </c>
      <c r="H9940" s="1">
        <f t="shared" ca="1" si="155"/>
        <v>0.17871261224144336</v>
      </c>
      <c r="I9940" s="2">
        <f ca="1">+TablaVentas[[#This Row],[VENTAL TOTAL]]-TablaVentas[[#This Row],[VENTAL TOTAL]]*TablaVentas[[#This Row],[DESCUENTO]]</f>
        <v>195.7949132416399</v>
      </c>
      <c r="J9940" s="2">
        <f ca="1">0.18*TablaVentas[[#This Row],[SUBTOTAL]]</f>
        <v>35.24308438349518</v>
      </c>
      <c r="K9940" s="2">
        <f ca="1">+TablaVentas[[#This Row],[SUBTOTAL]]+TablaVentas[[#This Row],[IGV]]</f>
        <v>231.03799762513509</v>
      </c>
    </row>
    <row r="9941" spans="1:11" x14ac:dyDescent="0.25">
      <c r="A9941" t="s">
        <v>9950</v>
      </c>
      <c r="B9941" s="6">
        <v>45366</v>
      </c>
      <c r="C9941" t="s">
        <v>10014</v>
      </c>
      <c r="D9941" t="s">
        <v>10018</v>
      </c>
      <c r="E9941">
        <v>8</v>
      </c>
      <c r="F9941">
        <f>+_xlfn.XLOOKUP(TablaVentas[[#This Row],[PRODUCTO FINANCIERO]],TablaPrecios[PRODUCTO FINANCIERO],TablaPrecios[PRECIO UNIT],0)</f>
        <v>14.9</v>
      </c>
      <c r="G9941" s="2">
        <f>+TablaVentas[[#This Row],[CANTIDAD]]*TablaVentas[[#This Row],[PRECIO UNITARIO]]</f>
        <v>119.2</v>
      </c>
      <c r="H9941" s="1">
        <f t="shared" ca="1" si="155"/>
        <v>0.14848994817481334</v>
      </c>
      <c r="I9941" s="2">
        <f ca="1">+TablaVentas[[#This Row],[VENTAL TOTAL]]-TablaVentas[[#This Row],[VENTAL TOTAL]]*TablaVentas[[#This Row],[DESCUENTO]]</f>
        <v>101.49999817756225</v>
      </c>
      <c r="J9941" s="2">
        <f ca="1">0.18*TablaVentas[[#This Row],[SUBTOTAL]]</f>
        <v>18.269999671961205</v>
      </c>
      <c r="K9941" s="2">
        <f ca="1">+TablaVentas[[#This Row],[SUBTOTAL]]+TablaVentas[[#This Row],[IGV]]</f>
        <v>119.76999784952345</v>
      </c>
    </row>
    <row r="9942" spans="1:11" x14ac:dyDescent="0.25">
      <c r="A9942" t="s">
        <v>9951</v>
      </c>
      <c r="B9942" s="6">
        <v>45747</v>
      </c>
      <c r="C9942" t="s">
        <v>10016</v>
      </c>
      <c r="D9942" t="s">
        <v>10019</v>
      </c>
      <c r="E9942">
        <v>4</v>
      </c>
      <c r="F9942">
        <f>+_xlfn.XLOOKUP(TablaVentas[[#This Row],[PRODUCTO FINANCIERO]],TablaPrecios[PRODUCTO FINANCIERO],TablaPrecios[PRECIO UNIT],0)</f>
        <v>9.9</v>
      </c>
      <c r="G9942" s="2">
        <f>+TablaVentas[[#This Row],[CANTIDAD]]*TablaVentas[[#This Row],[PRECIO UNITARIO]]</f>
        <v>39.6</v>
      </c>
      <c r="H9942" s="1">
        <f t="shared" ca="1" si="155"/>
        <v>0.18733522862250962</v>
      </c>
      <c r="I9942" s="2">
        <f ca="1">+TablaVentas[[#This Row],[VENTAL TOTAL]]-TablaVentas[[#This Row],[VENTAL TOTAL]]*TablaVentas[[#This Row],[DESCUENTO]]</f>
        <v>32.18152494654862</v>
      </c>
      <c r="J9942" s="2">
        <f ca="1">0.18*TablaVentas[[#This Row],[SUBTOTAL]]</f>
        <v>5.7926744903787517</v>
      </c>
      <c r="K9942" s="2">
        <f ca="1">+TablaVentas[[#This Row],[SUBTOTAL]]+TablaVentas[[#This Row],[IGV]]</f>
        <v>37.974199436927371</v>
      </c>
    </row>
    <row r="9943" spans="1:11" x14ac:dyDescent="0.25">
      <c r="A9943" t="s">
        <v>9952</v>
      </c>
      <c r="B9943" s="6">
        <v>45878</v>
      </c>
      <c r="C9943" t="s">
        <v>10015</v>
      </c>
      <c r="D9943" t="s">
        <v>10020</v>
      </c>
      <c r="E9943">
        <v>7</v>
      </c>
      <c r="F9943">
        <f>+_xlfn.XLOOKUP(TablaVentas[[#This Row],[PRODUCTO FINANCIERO]],TablaPrecios[PRODUCTO FINANCIERO],TablaPrecios[PRECIO UNIT],0)</f>
        <v>14.9</v>
      </c>
      <c r="G9943" s="2">
        <f>+TablaVentas[[#This Row],[CANTIDAD]]*TablaVentas[[#This Row],[PRECIO UNITARIO]]</f>
        <v>104.3</v>
      </c>
      <c r="H9943" s="1">
        <f t="shared" ca="1" si="155"/>
        <v>0.16157738579705583</v>
      </c>
      <c r="I9943" s="2">
        <f ca="1">+TablaVentas[[#This Row],[VENTAL TOTAL]]-TablaVentas[[#This Row],[VENTAL TOTAL]]*TablaVentas[[#This Row],[DESCUENTO]]</f>
        <v>87.447478661367072</v>
      </c>
      <c r="J9943" s="2">
        <f ca="1">0.18*TablaVentas[[#This Row],[SUBTOTAL]]</f>
        <v>15.740546159046072</v>
      </c>
      <c r="K9943" s="2">
        <f ca="1">+TablaVentas[[#This Row],[SUBTOTAL]]+TablaVentas[[#This Row],[IGV]]</f>
        <v>103.18802482041315</v>
      </c>
    </row>
    <row r="9944" spans="1:11" x14ac:dyDescent="0.25">
      <c r="A9944" t="s">
        <v>9953</v>
      </c>
      <c r="B9944" s="6">
        <v>46204</v>
      </c>
      <c r="C9944" t="s">
        <v>10014</v>
      </c>
      <c r="D9944" t="s">
        <v>10022</v>
      </c>
      <c r="E9944">
        <v>12</v>
      </c>
      <c r="F9944">
        <f>+_xlfn.XLOOKUP(TablaVentas[[#This Row],[PRODUCTO FINANCIERO]],TablaPrecios[PRODUCTO FINANCIERO],TablaPrecios[PRECIO UNIT],0)</f>
        <v>20.9</v>
      </c>
      <c r="G9944" s="2">
        <f>+TablaVentas[[#This Row],[CANTIDAD]]*TablaVentas[[#This Row],[PRECIO UNITARIO]]</f>
        <v>250.79999999999998</v>
      </c>
      <c r="H9944" s="1">
        <f t="shared" ca="1" si="155"/>
        <v>0.11601273445629229</v>
      </c>
      <c r="I9944" s="2">
        <f ca="1">+TablaVentas[[#This Row],[VENTAL TOTAL]]-TablaVentas[[#This Row],[VENTAL TOTAL]]*TablaVentas[[#This Row],[DESCUENTO]]</f>
        <v>221.70400619836187</v>
      </c>
      <c r="J9944" s="2">
        <f ca="1">0.18*TablaVentas[[#This Row],[SUBTOTAL]]</f>
        <v>39.906721115705132</v>
      </c>
      <c r="K9944" s="2">
        <f ca="1">+TablaVentas[[#This Row],[SUBTOTAL]]+TablaVentas[[#This Row],[IGV]]</f>
        <v>261.61072731406699</v>
      </c>
    </row>
    <row r="9945" spans="1:11" x14ac:dyDescent="0.25">
      <c r="A9945" t="s">
        <v>9954</v>
      </c>
      <c r="B9945" s="6">
        <v>45645</v>
      </c>
      <c r="C9945" t="s">
        <v>10012</v>
      </c>
      <c r="D9945" t="s">
        <v>10020</v>
      </c>
      <c r="E9945">
        <v>5</v>
      </c>
      <c r="F9945">
        <f>+_xlfn.XLOOKUP(TablaVentas[[#This Row],[PRODUCTO FINANCIERO]],TablaPrecios[PRODUCTO FINANCIERO],TablaPrecios[PRECIO UNIT],0)</f>
        <v>14.9</v>
      </c>
      <c r="G9945" s="2">
        <f>+TablaVentas[[#This Row],[CANTIDAD]]*TablaVentas[[#This Row],[PRECIO UNITARIO]]</f>
        <v>74.5</v>
      </c>
      <c r="H9945" s="1">
        <f t="shared" ca="1" si="155"/>
        <v>0.14883319703480236</v>
      </c>
      <c r="I9945" s="2">
        <f ca="1">+TablaVentas[[#This Row],[VENTAL TOTAL]]-TablaVentas[[#This Row],[VENTAL TOTAL]]*TablaVentas[[#This Row],[DESCUENTO]]</f>
        <v>63.411926820907226</v>
      </c>
      <c r="J9945" s="2">
        <f ca="1">0.18*TablaVentas[[#This Row],[SUBTOTAL]]</f>
        <v>11.4141468277633</v>
      </c>
      <c r="K9945" s="2">
        <f ca="1">+TablaVentas[[#This Row],[SUBTOTAL]]+TablaVentas[[#This Row],[IGV]]</f>
        <v>74.82607364867053</v>
      </c>
    </row>
    <row r="9946" spans="1:11" x14ac:dyDescent="0.25">
      <c r="A9946" t="s">
        <v>9955</v>
      </c>
      <c r="B9946" s="6">
        <v>45582</v>
      </c>
      <c r="C9946" t="s">
        <v>10012</v>
      </c>
      <c r="D9946" t="s">
        <v>10018</v>
      </c>
      <c r="E9946">
        <v>20</v>
      </c>
      <c r="F9946">
        <f>+_xlfn.XLOOKUP(TablaVentas[[#This Row],[PRODUCTO FINANCIERO]],TablaPrecios[PRODUCTO FINANCIERO],TablaPrecios[PRECIO UNIT],0)</f>
        <v>14.9</v>
      </c>
      <c r="G9946" s="2">
        <f>+TablaVentas[[#This Row],[CANTIDAD]]*TablaVentas[[#This Row],[PRECIO UNITARIO]]</f>
        <v>298</v>
      </c>
      <c r="H9946" s="1">
        <f t="shared" ca="1" si="155"/>
        <v>0.15235178021933063</v>
      </c>
      <c r="I9946" s="2">
        <f ca="1">+TablaVentas[[#This Row],[VENTAL TOTAL]]-TablaVentas[[#This Row],[VENTAL TOTAL]]*TablaVentas[[#This Row],[DESCUENTO]]</f>
        <v>252.59916949463948</v>
      </c>
      <c r="J9946" s="2">
        <f ca="1">0.18*TablaVentas[[#This Row],[SUBTOTAL]]</f>
        <v>45.467850509035102</v>
      </c>
      <c r="K9946" s="2">
        <f ca="1">+TablaVentas[[#This Row],[SUBTOTAL]]+TablaVentas[[#This Row],[IGV]]</f>
        <v>298.0670200036746</v>
      </c>
    </row>
    <row r="9947" spans="1:11" x14ac:dyDescent="0.25">
      <c r="A9947" t="s">
        <v>9956</v>
      </c>
      <c r="B9947" s="6">
        <v>46036</v>
      </c>
      <c r="C9947" t="s">
        <v>10011</v>
      </c>
      <c r="D9947" t="s">
        <v>10022</v>
      </c>
      <c r="E9947">
        <v>5</v>
      </c>
      <c r="F9947">
        <f>+_xlfn.XLOOKUP(TablaVentas[[#This Row],[PRODUCTO FINANCIERO]],TablaPrecios[PRODUCTO FINANCIERO],TablaPrecios[PRECIO UNIT],0)</f>
        <v>20.9</v>
      </c>
      <c r="G9947" s="2">
        <f>+TablaVentas[[#This Row],[CANTIDAD]]*TablaVentas[[#This Row],[PRECIO UNITARIO]]</f>
        <v>104.5</v>
      </c>
      <c r="H9947" s="1">
        <f t="shared" ca="1" si="155"/>
        <v>0.10757250323392738</v>
      </c>
      <c r="I9947" s="2">
        <f ca="1">+TablaVentas[[#This Row],[VENTAL TOTAL]]-TablaVentas[[#This Row],[VENTAL TOTAL]]*TablaVentas[[#This Row],[DESCUENTO]]</f>
        <v>93.258673412054591</v>
      </c>
      <c r="J9947" s="2">
        <f ca="1">0.18*TablaVentas[[#This Row],[SUBTOTAL]]</f>
        <v>16.786561214169826</v>
      </c>
      <c r="K9947" s="2">
        <f ca="1">+TablaVentas[[#This Row],[SUBTOTAL]]+TablaVentas[[#This Row],[IGV]]</f>
        <v>110.04523462622441</v>
      </c>
    </row>
    <row r="9948" spans="1:11" x14ac:dyDescent="0.25">
      <c r="A9948" t="s">
        <v>9957</v>
      </c>
      <c r="B9948" s="6">
        <v>46107</v>
      </c>
      <c r="C9948" t="s">
        <v>10015</v>
      </c>
      <c r="D9948" t="s">
        <v>10017</v>
      </c>
      <c r="E9948">
        <v>4</v>
      </c>
      <c r="F9948">
        <f>+_xlfn.XLOOKUP(TablaVentas[[#This Row],[PRODUCTO FINANCIERO]],TablaPrecios[PRODUCTO FINANCIERO],TablaPrecios[PRECIO UNIT],0)</f>
        <v>9.9</v>
      </c>
      <c r="G9948" s="2">
        <f>+TablaVentas[[#This Row],[CANTIDAD]]*TablaVentas[[#This Row],[PRECIO UNITARIO]]</f>
        <v>39.6</v>
      </c>
      <c r="H9948" s="1">
        <f t="shared" ca="1" si="155"/>
        <v>0.12802822565447716</v>
      </c>
      <c r="I9948" s="2">
        <f ca="1">+TablaVentas[[#This Row],[VENTAL TOTAL]]-TablaVentas[[#This Row],[VENTAL TOTAL]]*TablaVentas[[#This Row],[DESCUENTO]]</f>
        <v>34.530082264082708</v>
      </c>
      <c r="J9948" s="2">
        <f ca="1">0.18*TablaVentas[[#This Row],[SUBTOTAL]]</f>
        <v>6.215414807534887</v>
      </c>
      <c r="K9948" s="2">
        <f ca="1">+TablaVentas[[#This Row],[SUBTOTAL]]+TablaVentas[[#This Row],[IGV]]</f>
        <v>40.745497071617592</v>
      </c>
    </row>
    <row r="9949" spans="1:11" x14ac:dyDescent="0.25">
      <c r="A9949" t="s">
        <v>9958</v>
      </c>
      <c r="B9949" s="6">
        <v>46088</v>
      </c>
      <c r="C9949" t="s">
        <v>10016</v>
      </c>
      <c r="D9949" t="s">
        <v>10019</v>
      </c>
      <c r="E9949">
        <v>4</v>
      </c>
      <c r="F9949">
        <f>+_xlfn.XLOOKUP(TablaVentas[[#This Row],[PRODUCTO FINANCIERO]],TablaPrecios[PRODUCTO FINANCIERO],TablaPrecios[PRECIO UNIT],0)</f>
        <v>9.9</v>
      </c>
      <c r="G9949" s="2">
        <f>+TablaVentas[[#This Row],[CANTIDAD]]*TablaVentas[[#This Row],[PRECIO UNITARIO]]</f>
        <v>39.6</v>
      </c>
      <c r="H9949" s="1">
        <f t="shared" ca="1" si="155"/>
        <v>0.1735749085897321</v>
      </c>
      <c r="I9949" s="2">
        <f ca="1">+TablaVentas[[#This Row],[VENTAL TOTAL]]-TablaVentas[[#This Row],[VENTAL TOTAL]]*TablaVentas[[#This Row],[DESCUENTO]]</f>
        <v>32.72643361984661</v>
      </c>
      <c r="J9949" s="2">
        <f ca="1">0.18*TablaVentas[[#This Row],[SUBTOTAL]]</f>
        <v>5.8907580515723899</v>
      </c>
      <c r="K9949" s="2">
        <f ca="1">+TablaVentas[[#This Row],[SUBTOTAL]]+TablaVentas[[#This Row],[IGV]]</f>
        <v>38.617191671419</v>
      </c>
    </row>
    <row r="9950" spans="1:11" x14ac:dyDescent="0.25">
      <c r="A9950" t="s">
        <v>9959</v>
      </c>
      <c r="B9950" s="6">
        <v>45478</v>
      </c>
      <c r="C9950" t="s">
        <v>10013</v>
      </c>
      <c r="D9950" t="s">
        <v>10017</v>
      </c>
      <c r="E9950">
        <v>18</v>
      </c>
      <c r="F9950">
        <f>+_xlfn.XLOOKUP(TablaVentas[[#This Row],[PRODUCTO FINANCIERO]],TablaPrecios[PRODUCTO FINANCIERO],TablaPrecios[PRECIO UNIT],0)</f>
        <v>9.9</v>
      </c>
      <c r="G9950" s="2">
        <f>+TablaVentas[[#This Row],[CANTIDAD]]*TablaVentas[[#This Row],[PRECIO UNITARIO]]</f>
        <v>178.20000000000002</v>
      </c>
      <c r="H9950" s="1">
        <f t="shared" ca="1" si="155"/>
        <v>0.17251591691997314</v>
      </c>
      <c r="I9950" s="2">
        <f ca="1">+TablaVentas[[#This Row],[VENTAL TOTAL]]-TablaVentas[[#This Row],[VENTAL TOTAL]]*TablaVentas[[#This Row],[DESCUENTO]]</f>
        <v>147.45766360486078</v>
      </c>
      <c r="J9950" s="2">
        <f ca="1">0.18*TablaVentas[[#This Row],[SUBTOTAL]]</f>
        <v>26.542379448874939</v>
      </c>
      <c r="K9950" s="2">
        <f ca="1">+TablaVentas[[#This Row],[SUBTOTAL]]+TablaVentas[[#This Row],[IGV]]</f>
        <v>174.00004305373574</v>
      </c>
    </row>
    <row r="9951" spans="1:11" x14ac:dyDescent="0.25">
      <c r="A9951" t="s">
        <v>9960</v>
      </c>
      <c r="B9951" s="6">
        <v>46163</v>
      </c>
      <c r="C9951" t="s">
        <v>10011</v>
      </c>
      <c r="D9951" t="s">
        <v>10018</v>
      </c>
      <c r="E9951">
        <v>17</v>
      </c>
      <c r="F9951">
        <f>+_xlfn.XLOOKUP(TablaVentas[[#This Row],[PRODUCTO FINANCIERO]],TablaPrecios[PRODUCTO FINANCIERO],TablaPrecios[PRECIO UNIT],0)</f>
        <v>14.9</v>
      </c>
      <c r="G9951" s="2">
        <f>+TablaVentas[[#This Row],[CANTIDAD]]*TablaVentas[[#This Row],[PRECIO UNITARIO]]</f>
        <v>253.3</v>
      </c>
      <c r="H9951" s="1">
        <f t="shared" ca="1" si="155"/>
        <v>0.110050551050178</v>
      </c>
      <c r="I9951" s="2">
        <f ca="1">+TablaVentas[[#This Row],[VENTAL TOTAL]]-TablaVentas[[#This Row],[VENTAL TOTAL]]*TablaVentas[[#This Row],[DESCUENTO]]</f>
        <v>225.42419541898994</v>
      </c>
      <c r="J9951" s="2">
        <f ca="1">0.18*TablaVentas[[#This Row],[SUBTOTAL]]</f>
        <v>40.576355175418186</v>
      </c>
      <c r="K9951" s="2">
        <f ca="1">+TablaVentas[[#This Row],[SUBTOTAL]]+TablaVentas[[#This Row],[IGV]]</f>
        <v>266.00055059440814</v>
      </c>
    </row>
    <row r="9952" spans="1:11" x14ac:dyDescent="0.25">
      <c r="A9952" t="s">
        <v>9961</v>
      </c>
      <c r="B9952" s="6">
        <v>45762</v>
      </c>
      <c r="C9952" t="s">
        <v>10012</v>
      </c>
      <c r="D9952" t="s">
        <v>10018</v>
      </c>
      <c r="E9952">
        <v>9</v>
      </c>
      <c r="F9952">
        <f>+_xlfn.XLOOKUP(TablaVentas[[#This Row],[PRODUCTO FINANCIERO]],TablaPrecios[PRODUCTO FINANCIERO],TablaPrecios[PRECIO UNIT],0)</f>
        <v>14.9</v>
      </c>
      <c r="G9952" s="2">
        <f>+TablaVentas[[#This Row],[CANTIDAD]]*TablaVentas[[#This Row],[PRECIO UNITARIO]]</f>
        <v>134.1</v>
      </c>
      <c r="H9952" s="1">
        <f t="shared" ca="1" si="155"/>
        <v>0.12325412036655625</v>
      </c>
      <c r="I9952" s="2">
        <f ca="1">+TablaVentas[[#This Row],[VENTAL TOTAL]]-TablaVentas[[#This Row],[VENTAL TOTAL]]*TablaVentas[[#This Row],[DESCUENTO]]</f>
        <v>117.5716224588448</v>
      </c>
      <c r="J9952" s="2">
        <f ca="1">0.18*TablaVentas[[#This Row],[SUBTOTAL]]</f>
        <v>21.162892042592063</v>
      </c>
      <c r="K9952" s="2">
        <f ca="1">+TablaVentas[[#This Row],[SUBTOTAL]]+TablaVentas[[#This Row],[IGV]]</f>
        <v>138.73451450143688</v>
      </c>
    </row>
    <row r="9953" spans="1:11" x14ac:dyDescent="0.25">
      <c r="A9953" t="s">
        <v>9962</v>
      </c>
      <c r="B9953" s="6">
        <v>45660</v>
      </c>
      <c r="C9953" t="s">
        <v>10014</v>
      </c>
      <c r="D9953" t="s">
        <v>10022</v>
      </c>
      <c r="E9953">
        <v>6</v>
      </c>
      <c r="F9953">
        <f>+_xlfn.XLOOKUP(TablaVentas[[#This Row],[PRODUCTO FINANCIERO]],TablaPrecios[PRODUCTO FINANCIERO],TablaPrecios[PRECIO UNIT],0)</f>
        <v>20.9</v>
      </c>
      <c r="G9953" s="2">
        <f>+TablaVentas[[#This Row],[CANTIDAD]]*TablaVentas[[#This Row],[PRECIO UNITARIO]]</f>
        <v>125.39999999999999</v>
      </c>
      <c r="H9953" s="1">
        <f t="shared" ca="1" si="155"/>
        <v>0.19468394294581709</v>
      </c>
      <c r="I9953" s="2">
        <f ca="1">+TablaVentas[[#This Row],[VENTAL TOTAL]]-TablaVentas[[#This Row],[VENTAL TOTAL]]*TablaVentas[[#This Row],[DESCUENTO]]</f>
        <v>100.98663355459453</v>
      </c>
      <c r="J9953" s="2">
        <f ca="1">0.18*TablaVentas[[#This Row],[SUBTOTAL]]</f>
        <v>18.177594039827014</v>
      </c>
      <c r="K9953" s="2">
        <f ca="1">+TablaVentas[[#This Row],[SUBTOTAL]]+TablaVentas[[#This Row],[IGV]]</f>
        <v>119.16422759442155</v>
      </c>
    </row>
    <row r="9954" spans="1:11" x14ac:dyDescent="0.25">
      <c r="A9954" t="s">
        <v>9963</v>
      </c>
      <c r="B9954" s="6">
        <v>46265</v>
      </c>
      <c r="C9954" t="s">
        <v>10014</v>
      </c>
      <c r="D9954" t="s">
        <v>10018</v>
      </c>
      <c r="E9954">
        <v>19</v>
      </c>
      <c r="F9954">
        <f>+_xlfn.XLOOKUP(TablaVentas[[#This Row],[PRODUCTO FINANCIERO]],TablaPrecios[PRODUCTO FINANCIERO],TablaPrecios[PRECIO UNIT],0)</f>
        <v>14.9</v>
      </c>
      <c r="G9954" s="2">
        <f>+TablaVentas[[#This Row],[CANTIDAD]]*TablaVentas[[#This Row],[PRECIO UNITARIO]]</f>
        <v>283.10000000000002</v>
      </c>
      <c r="H9954" s="1">
        <f t="shared" ca="1" si="155"/>
        <v>0.16780359313125026</v>
      </c>
      <c r="I9954" s="2">
        <f ca="1">+TablaVentas[[#This Row],[VENTAL TOTAL]]-TablaVentas[[#This Row],[VENTAL TOTAL]]*TablaVentas[[#This Row],[DESCUENTO]]</f>
        <v>235.59480278454308</v>
      </c>
      <c r="J9954" s="2">
        <f ca="1">0.18*TablaVentas[[#This Row],[SUBTOTAL]]</f>
        <v>42.407064501217754</v>
      </c>
      <c r="K9954" s="2">
        <f ca="1">+TablaVentas[[#This Row],[SUBTOTAL]]+TablaVentas[[#This Row],[IGV]]</f>
        <v>278.00186728576085</v>
      </c>
    </row>
    <row r="9955" spans="1:11" x14ac:dyDescent="0.25">
      <c r="A9955" t="s">
        <v>9964</v>
      </c>
      <c r="B9955" s="6">
        <v>46112</v>
      </c>
      <c r="C9955" t="s">
        <v>10013</v>
      </c>
      <c r="D9955" t="s">
        <v>10018</v>
      </c>
      <c r="E9955">
        <v>10</v>
      </c>
      <c r="F9955">
        <f>+_xlfn.XLOOKUP(TablaVentas[[#This Row],[PRODUCTO FINANCIERO]],TablaPrecios[PRODUCTO FINANCIERO],TablaPrecios[PRECIO UNIT],0)</f>
        <v>14.9</v>
      </c>
      <c r="G9955" s="2">
        <f>+TablaVentas[[#This Row],[CANTIDAD]]*TablaVentas[[#This Row],[PRECIO UNITARIO]]</f>
        <v>149</v>
      </c>
      <c r="H9955" s="1">
        <f t="shared" ca="1" si="155"/>
        <v>0.13497861963635138</v>
      </c>
      <c r="I9955" s="2">
        <f ca="1">+TablaVentas[[#This Row],[VENTAL TOTAL]]-TablaVentas[[#This Row],[VENTAL TOTAL]]*TablaVentas[[#This Row],[DESCUENTO]]</f>
        <v>128.88818567418366</v>
      </c>
      <c r="J9955" s="2">
        <f ca="1">0.18*TablaVentas[[#This Row],[SUBTOTAL]]</f>
        <v>23.199873421353058</v>
      </c>
      <c r="K9955" s="2">
        <f ca="1">+TablaVentas[[#This Row],[SUBTOTAL]]+TablaVentas[[#This Row],[IGV]]</f>
        <v>152.08805909553672</v>
      </c>
    </row>
    <row r="9956" spans="1:11" x14ac:dyDescent="0.25">
      <c r="A9956" t="s">
        <v>9965</v>
      </c>
      <c r="B9956" s="6">
        <v>45497</v>
      </c>
      <c r="C9956" t="s">
        <v>10016</v>
      </c>
      <c r="D9956" t="s">
        <v>10018</v>
      </c>
      <c r="E9956">
        <v>5</v>
      </c>
      <c r="F9956">
        <f>+_xlfn.XLOOKUP(TablaVentas[[#This Row],[PRODUCTO FINANCIERO]],TablaPrecios[PRODUCTO FINANCIERO],TablaPrecios[PRECIO UNIT],0)</f>
        <v>14.9</v>
      </c>
      <c r="G9956" s="2">
        <f>+TablaVentas[[#This Row],[CANTIDAD]]*TablaVentas[[#This Row],[PRECIO UNITARIO]]</f>
        <v>74.5</v>
      </c>
      <c r="H9956" s="1">
        <f t="shared" ca="1" si="155"/>
        <v>0.16940986678362446</v>
      </c>
      <c r="I9956" s="2">
        <f ca="1">+TablaVentas[[#This Row],[VENTAL TOTAL]]-TablaVentas[[#This Row],[VENTAL TOTAL]]*TablaVentas[[#This Row],[DESCUENTO]]</f>
        <v>61.878964924619979</v>
      </c>
      <c r="J9956" s="2">
        <f ca="1">0.18*TablaVentas[[#This Row],[SUBTOTAL]]</f>
        <v>11.138213686431596</v>
      </c>
      <c r="K9956" s="2">
        <f ca="1">+TablaVentas[[#This Row],[SUBTOTAL]]+TablaVentas[[#This Row],[IGV]]</f>
        <v>73.017178611051577</v>
      </c>
    </row>
    <row r="9957" spans="1:11" x14ac:dyDescent="0.25">
      <c r="A9957" t="s">
        <v>9966</v>
      </c>
      <c r="B9957" s="6">
        <v>45579</v>
      </c>
      <c r="C9957" t="s">
        <v>10012</v>
      </c>
      <c r="D9957" t="s">
        <v>10018</v>
      </c>
      <c r="E9957">
        <v>6</v>
      </c>
      <c r="F9957">
        <f>+_xlfn.XLOOKUP(TablaVentas[[#This Row],[PRODUCTO FINANCIERO]],TablaPrecios[PRODUCTO FINANCIERO],TablaPrecios[PRECIO UNIT],0)</f>
        <v>14.9</v>
      </c>
      <c r="G9957" s="2">
        <f>+TablaVentas[[#This Row],[CANTIDAD]]*TablaVentas[[#This Row],[PRECIO UNITARIO]]</f>
        <v>89.4</v>
      </c>
      <c r="H9957" s="1">
        <f t="shared" ca="1" si="155"/>
        <v>0.10785811806677247</v>
      </c>
      <c r="I9957" s="2">
        <f ca="1">+TablaVentas[[#This Row],[VENTAL TOTAL]]-TablaVentas[[#This Row],[VENTAL TOTAL]]*TablaVentas[[#This Row],[DESCUENTO]]</f>
        <v>79.75748424483055</v>
      </c>
      <c r="J9957" s="2">
        <f ca="1">0.18*TablaVentas[[#This Row],[SUBTOTAL]]</f>
        <v>14.356347164069499</v>
      </c>
      <c r="K9957" s="2">
        <f ca="1">+TablaVentas[[#This Row],[SUBTOTAL]]+TablaVentas[[#This Row],[IGV]]</f>
        <v>94.113831408900054</v>
      </c>
    </row>
    <row r="9958" spans="1:11" x14ac:dyDescent="0.25">
      <c r="A9958" t="s">
        <v>9967</v>
      </c>
      <c r="B9958" s="6">
        <v>45941</v>
      </c>
      <c r="C9958" t="s">
        <v>10015</v>
      </c>
      <c r="D9958" t="s">
        <v>10019</v>
      </c>
      <c r="E9958">
        <v>9</v>
      </c>
      <c r="F9958">
        <f>+_xlfn.XLOOKUP(TablaVentas[[#This Row],[PRODUCTO FINANCIERO]],TablaPrecios[PRODUCTO FINANCIERO],TablaPrecios[PRECIO UNIT],0)</f>
        <v>9.9</v>
      </c>
      <c r="G9958" s="2">
        <f>+TablaVentas[[#This Row],[CANTIDAD]]*TablaVentas[[#This Row],[PRECIO UNITARIO]]</f>
        <v>89.100000000000009</v>
      </c>
      <c r="H9958" s="1">
        <f t="shared" ca="1" si="155"/>
        <v>0.12506671167073857</v>
      </c>
      <c r="I9958" s="2">
        <f ca="1">+TablaVentas[[#This Row],[VENTAL TOTAL]]-TablaVentas[[#This Row],[VENTAL TOTAL]]*TablaVentas[[#This Row],[DESCUENTO]]</f>
        <v>77.956555990137204</v>
      </c>
      <c r="J9958" s="2">
        <f ca="1">0.18*TablaVentas[[#This Row],[SUBTOTAL]]</f>
        <v>14.032180078224696</v>
      </c>
      <c r="K9958" s="2">
        <f ca="1">+TablaVentas[[#This Row],[SUBTOTAL]]+TablaVentas[[#This Row],[IGV]]</f>
        <v>91.988736068361902</v>
      </c>
    </row>
    <row r="9959" spans="1:11" x14ac:dyDescent="0.25">
      <c r="A9959" t="s">
        <v>9968</v>
      </c>
      <c r="B9959" s="6">
        <v>46190</v>
      </c>
      <c r="C9959" t="s">
        <v>10011</v>
      </c>
      <c r="D9959" t="s">
        <v>10019</v>
      </c>
      <c r="E9959">
        <v>3</v>
      </c>
      <c r="F9959">
        <f>+_xlfn.XLOOKUP(TablaVentas[[#This Row],[PRODUCTO FINANCIERO]],TablaPrecios[PRODUCTO FINANCIERO],TablaPrecios[PRECIO UNIT],0)</f>
        <v>9.9</v>
      </c>
      <c r="G9959" s="2">
        <f>+TablaVentas[[#This Row],[CANTIDAD]]*TablaVentas[[#This Row],[PRECIO UNITARIO]]</f>
        <v>29.700000000000003</v>
      </c>
      <c r="H9959" s="1">
        <f t="shared" ca="1" si="155"/>
        <v>0.10793833358336928</v>
      </c>
      <c r="I9959" s="2">
        <f ca="1">+TablaVentas[[#This Row],[VENTAL TOTAL]]-TablaVentas[[#This Row],[VENTAL TOTAL]]*TablaVentas[[#This Row],[DESCUENTO]]</f>
        <v>26.494231492573935</v>
      </c>
      <c r="J9959" s="2">
        <f ca="1">0.18*TablaVentas[[#This Row],[SUBTOTAL]]</f>
        <v>4.7689616686633078</v>
      </c>
      <c r="K9959" s="2">
        <f ca="1">+TablaVentas[[#This Row],[SUBTOTAL]]+TablaVentas[[#This Row],[IGV]]</f>
        <v>31.263193161237243</v>
      </c>
    </row>
    <row r="9960" spans="1:11" x14ac:dyDescent="0.25">
      <c r="A9960" t="s">
        <v>9969</v>
      </c>
      <c r="B9960" s="6">
        <v>46177</v>
      </c>
      <c r="C9960" t="s">
        <v>10015</v>
      </c>
      <c r="D9960" t="s">
        <v>10020</v>
      </c>
      <c r="E9960">
        <v>9</v>
      </c>
      <c r="F9960">
        <f>+_xlfn.XLOOKUP(TablaVentas[[#This Row],[PRODUCTO FINANCIERO]],TablaPrecios[PRODUCTO FINANCIERO],TablaPrecios[PRECIO UNIT],0)</f>
        <v>14.9</v>
      </c>
      <c r="G9960" s="2">
        <f>+TablaVentas[[#This Row],[CANTIDAD]]*TablaVentas[[#This Row],[PRECIO UNITARIO]]</f>
        <v>134.1</v>
      </c>
      <c r="H9960" s="1">
        <f t="shared" ca="1" si="155"/>
        <v>0.15163658195446195</v>
      </c>
      <c r="I9960" s="2">
        <f ca="1">+TablaVentas[[#This Row],[VENTAL TOTAL]]-TablaVentas[[#This Row],[VENTAL TOTAL]]*TablaVentas[[#This Row],[DESCUENTO]]</f>
        <v>113.76553435990665</v>
      </c>
      <c r="J9960" s="2">
        <f ca="1">0.18*TablaVentas[[#This Row],[SUBTOTAL]]</f>
        <v>20.477796184783198</v>
      </c>
      <c r="K9960" s="2">
        <f ca="1">+TablaVentas[[#This Row],[SUBTOTAL]]+TablaVentas[[#This Row],[IGV]]</f>
        <v>134.24333054468985</v>
      </c>
    </row>
    <row r="9961" spans="1:11" x14ac:dyDescent="0.25">
      <c r="A9961" t="s">
        <v>9970</v>
      </c>
      <c r="B9961" s="6">
        <v>45978</v>
      </c>
      <c r="C9961" t="s">
        <v>10016</v>
      </c>
      <c r="D9961" t="s">
        <v>10022</v>
      </c>
      <c r="E9961">
        <v>11</v>
      </c>
      <c r="F9961">
        <f>+_xlfn.XLOOKUP(TablaVentas[[#This Row],[PRODUCTO FINANCIERO]],TablaPrecios[PRODUCTO FINANCIERO],TablaPrecios[PRECIO UNIT],0)</f>
        <v>20.9</v>
      </c>
      <c r="G9961" s="2">
        <f>+TablaVentas[[#This Row],[CANTIDAD]]*TablaVentas[[#This Row],[PRECIO UNITARIO]]</f>
        <v>229.89999999999998</v>
      </c>
      <c r="H9961" s="1">
        <f t="shared" ca="1" si="155"/>
        <v>0.13615736192965949</v>
      </c>
      <c r="I9961" s="2">
        <f ca="1">+TablaVentas[[#This Row],[VENTAL TOTAL]]-TablaVentas[[#This Row],[VENTAL TOTAL]]*TablaVentas[[#This Row],[DESCUENTO]]</f>
        <v>198.59742249237127</v>
      </c>
      <c r="J9961" s="2">
        <f ca="1">0.18*TablaVentas[[#This Row],[SUBTOTAL]]</f>
        <v>35.747536048626827</v>
      </c>
      <c r="K9961" s="2">
        <f ca="1">+TablaVentas[[#This Row],[SUBTOTAL]]+TablaVentas[[#This Row],[IGV]]</f>
        <v>234.34495854099811</v>
      </c>
    </row>
    <row r="9962" spans="1:11" x14ac:dyDescent="0.25">
      <c r="A9962" t="s">
        <v>9971</v>
      </c>
      <c r="B9962" s="6">
        <v>45559</v>
      </c>
      <c r="C9962" t="s">
        <v>10015</v>
      </c>
      <c r="D9962" t="s">
        <v>10020</v>
      </c>
      <c r="E9962">
        <v>15</v>
      </c>
      <c r="F9962">
        <f>+_xlfn.XLOOKUP(TablaVentas[[#This Row],[PRODUCTO FINANCIERO]],TablaPrecios[PRODUCTO FINANCIERO],TablaPrecios[PRECIO UNIT],0)</f>
        <v>14.9</v>
      </c>
      <c r="G9962" s="2">
        <f>+TablaVentas[[#This Row],[CANTIDAD]]*TablaVentas[[#This Row],[PRECIO UNITARIO]]</f>
        <v>223.5</v>
      </c>
      <c r="H9962" s="1">
        <f t="shared" ca="1" si="155"/>
        <v>0.10161639188667652</v>
      </c>
      <c r="I9962" s="2">
        <f ca="1">+TablaVentas[[#This Row],[VENTAL TOTAL]]-TablaVentas[[#This Row],[VENTAL TOTAL]]*TablaVentas[[#This Row],[DESCUENTO]]</f>
        <v>200.7887364133278</v>
      </c>
      <c r="J9962" s="2">
        <f ca="1">0.18*TablaVentas[[#This Row],[SUBTOTAL]]</f>
        <v>36.141972554399004</v>
      </c>
      <c r="K9962" s="2">
        <f ca="1">+TablaVentas[[#This Row],[SUBTOTAL]]+TablaVentas[[#This Row],[IGV]]</f>
        <v>236.93070896772679</v>
      </c>
    </row>
    <row r="9963" spans="1:11" x14ac:dyDescent="0.25">
      <c r="A9963" t="s">
        <v>9972</v>
      </c>
      <c r="B9963" s="6">
        <v>45478</v>
      </c>
      <c r="C9963" t="s">
        <v>10014</v>
      </c>
      <c r="D9963" t="s">
        <v>10018</v>
      </c>
      <c r="E9963">
        <v>5</v>
      </c>
      <c r="F9963">
        <f>+_xlfn.XLOOKUP(TablaVentas[[#This Row],[PRODUCTO FINANCIERO]],TablaPrecios[PRODUCTO FINANCIERO],TablaPrecios[PRECIO UNIT],0)</f>
        <v>14.9</v>
      </c>
      <c r="G9963" s="2">
        <f>+TablaVentas[[#This Row],[CANTIDAD]]*TablaVentas[[#This Row],[PRECIO UNITARIO]]</f>
        <v>74.5</v>
      </c>
      <c r="H9963" s="1">
        <f t="shared" ca="1" si="155"/>
        <v>0.15810675016581482</v>
      </c>
      <c r="I9963" s="2">
        <f ca="1">+TablaVentas[[#This Row],[VENTAL TOTAL]]-TablaVentas[[#This Row],[VENTAL TOTAL]]*TablaVentas[[#This Row],[DESCUENTO]]</f>
        <v>62.721047112646794</v>
      </c>
      <c r="J9963" s="2">
        <f ca="1">0.18*TablaVentas[[#This Row],[SUBTOTAL]]</f>
        <v>11.289788480276423</v>
      </c>
      <c r="K9963" s="2">
        <f ca="1">+TablaVentas[[#This Row],[SUBTOTAL]]+TablaVentas[[#This Row],[IGV]]</f>
        <v>74.010835592923215</v>
      </c>
    </row>
    <row r="9964" spans="1:11" x14ac:dyDescent="0.25">
      <c r="A9964" t="s">
        <v>9973</v>
      </c>
      <c r="B9964" s="6">
        <v>45967</v>
      </c>
      <c r="C9964" t="s">
        <v>10011</v>
      </c>
      <c r="D9964" t="s">
        <v>10018</v>
      </c>
      <c r="E9964">
        <v>11</v>
      </c>
      <c r="F9964">
        <f>+_xlfn.XLOOKUP(TablaVentas[[#This Row],[PRODUCTO FINANCIERO]],TablaPrecios[PRODUCTO FINANCIERO],TablaPrecios[PRECIO UNIT],0)</f>
        <v>14.9</v>
      </c>
      <c r="G9964" s="2">
        <f>+TablaVentas[[#This Row],[CANTIDAD]]*TablaVentas[[#This Row],[PRECIO UNITARIO]]</f>
        <v>163.9</v>
      </c>
      <c r="H9964" s="1">
        <f t="shared" ca="1" si="155"/>
        <v>0.15190661890197632</v>
      </c>
      <c r="I9964" s="2">
        <f ca="1">+TablaVentas[[#This Row],[VENTAL TOTAL]]-TablaVentas[[#This Row],[VENTAL TOTAL]]*TablaVentas[[#This Row],[DESCUENTO]]</f>
        <v>139.0025051619661</v>
      </c>
      <c r="J9964" s="2">
        <f ca="1">0.18*TablaVentas[[#This Row],[SUBTOTAL]]</f>
        <v>25.020450929153895</v>
      </c>
      <c r="K9964" s="2">
        <f ca="1">+TablaVentas[[#This Row],[SUBTOTAL]]+TablaVentas[[#This Row],[IGV]]</f>
        <v>164.02295609111999</v>
      </c>
    </row>
    <row r="9965" spans="1:11" x14ac:dyDescent="0.25">
      <c r="A9965" t="s">
        <v>9974</v>
      </c>
      <c r="B9965" s="6">
        <v>45766</v>
      </c>
      <c r="C9965" t="s">
        <v>10012</v>
      </c>
      <c r="D9965" t="s">
        <v>10019</v>
      </c>
      <c r="E9965">
        <v>4</v>
      </c>
      <c r="F9965">
        <f>+_xlfn.XLOOKUP(TablaVentas[[#This Row],[PRODUCTO FINANCIERO]],TablaPrecios[PRODUCTO FINANCIERO],TablaPrecios[PRECIO UNIT],0)</f>
        <v>9.9</v>
      </c>
      <c r="G9965" s="2">
        <f>+TablaVentas[[#This Row],[CANTIDAD]]*TablaVentas[[#This Row],[PRECIO UNITARIO]]</f>
        <v>39.6</v>
      </c>
      <c r="H9965" s="1">
        <f t="shared" ca="1" si="155"/>
        <v>0.13951199143145498</v>
      </c>
      <c r="I9965" s="2">
        <f ca="1">+TablaVentas[[#This Row],[VENTAL TOTAL]]-TablaVentas[[#This Row],[VENTAL TOTAL]]*TablaVentas[[#This Row],[DESCUENTO]]</f>
        <v>34.075325139314387</v>
      </c>
      <c r="J9965" s="2">
        <f ca="1">0.18*TablaVentas[[#This Row],[SUBTOTAL]]</f>
        <v>6.1335585250765892</v>
      </c>
      <c r="K9965" s="2">
        <f ca="1">+TablaVentas[[#This Row],[SUBTOTAL]]+TablaVentas[[#This Row],[IGV]]</f>
        <v>40.208883664390974</v>
      </c>
    </row>
    <row r="9966" spans="1:11" x14ac:dyDescent="0.25">
      <c r="A9966" t="s">
        <v>9975</v>
      </c>
      <c r="B9966" s="6">
        <v>45343</v>
      </c>
      <c r="C9966" t="s">
        <v>10013</v>
      </c>
      <c r="D9966" t="s">
        <v>10020</v>
      </c>
      <c r="E9966">
        <v>7</v>
      </c>
      <c r="F9966">
        <f>+_xlfn.XLOOKUP(TablaVentas[[#This Row],[PRODUCTO FINANCIERO]],TablaPrecios[PRODUCTO FINANCIERO],TablaPrecios[PRECIO UNIT],0)</f>
        <v>14.9</v>
      </c>
      <c r="G9966" s="2">
        <f>+TablaVentas[[#This Row],[CANTIDAD]]*TablaVentas[[#This Row],[PRECIO UNITARIO]]</f>
        <v>104.3</v>
      </c>
      <c r="H9966" s="1">
        <f t="shared" ca="1" si="155"/>
        <v>0.14854850644836259</v>
      </c>
      <c r="I9966" s="2">
        <f ca="1">+TablaVentas[[#This Row],[VENTAL TOTAL]]-TablaVentas[[#This Row],[VENTAL TOTAL]]*TablaVentas[[#This Row],[DESCUENTO]]</f>
        <v>88.80639077743578</v>
      </c>
      <c r="J9966" s="2">
        <f ca="1">0.18*TablaVentas[[#This Row],[SUBTOTAL]]</f>
        <v>15.985150339938439</v>
      </c>
      <c r="K9966" s="2">
        <f ca="1">+TablaVentas[[#This Row],[SUBTOTAL]]+TablaVentas[[#This Row],[IGV]]</f>
        <v>104.79154111737422</v>
      </c>
    </row>
    <row r="9967" spans="1:11" x14ac:dyDescent="0.25">
      <c r="A9967" t="s">
        <v>9976</v>
      </c>
      <c r="B9967" s="6">
        <v>45591</v>
      </c>
      <c r="C9967" t="s">
        <v>10014</v>
      </c>
      <c r="D9967" t="s">
        <v>10022</v>
      </c>
      <c r="E9967">
        <v>19</v>
      </c>
      <c r="F9967">
        <f>+_xlfn.XLOOKUP(TablaVentas[[#This Row],[PRODUCTO FINANCIERO]],TablaPrecios[PRODUCTO FINANCIERO],TablaPrecios[PRECIO UNIT],0)</f>
        <v>20.9</v>
      </c>
      <c r="G9967" s="2">
        <f>+TablaVentas[[#This Row],[CANTIDAD]]*TablaVentas[[#This Row],[PRECIO UNITARIO]]</f>
        <v>397.09999999999997</v>
      </c>
      <c r="H9967" s="1">
        <f t="shared" ca="1" si="155"/>
        <v>0.17201531205165885</v>
      </c>
      <c r="I9967" s="2">
        <f ca="1">+TablaVentas[[#This Row],[VENTAL TOTAL]]-TablaVentas[[#This Row],[VENTAL TOTAL]]*TablaVentas[[#This Row],[DESCUENTO]]</f>
        <v>328.79271958428626</v>
      </c>
      <c r="J9967" s="2">
        <f ca="1">0.18*TablaVentas[[#This Row],[SUBTOTAL]]</f>
        <v>59.182689525171526</v>
      </c>
      <c r="K9967" s="2">
        <f ca="1">+TablaVentas[[#This Row],[SUBTOTAL]]+TablaVentas[[#This Row],[IGV]]</f>
        <v>387.97540910945781</v>
      </c>
    </row>
    <row r="9968" spans="1:11" x14ac:dyDescent="0.25">
      <c r="A9968" t="s">
        <v>9977</v>
      </c>
      <c r="B9968" s="6">
        <v>45312</v>
      </c>
      <c r="C9968" t="s">
        <v>10012</v>
      </c>
      <c r="D9968" t="s">
        <v>10018</v>
      </c>
      <c r="E9968">
        <v>7</v>
      </c>
      <c r="F9968">
        <f>+_xlfn.XLOOKUP(TablaVentas[[#This Row],[PRODUCTO FINANCIERO]],TablaPrecios[PRODUCTO FINANCIERO],TablaPrecios[PRECIO UNIT],0)</f>
        <v>14.9</v>
      </c>
      <c r="G9968" s="2">
        <f>+TablaVentas[[#This Row],[CANTIDAD]]*TablaVentas[[#This Row],[PRECIO UNITARIO]]</f>
        <v>104.3</v>
      </c>
      <c r="H9968" s="1">
        <f t="shared" ca="1" si="155"/>
        <v>0.11350744619860156</v>
      </c>
      <c r="I9968" s="2">
        <f ca="1">+TablaVentas[[#This Row],[VENTAL TOTAL]]-TablaVentas[[#This Row],[VENTAL TOTAL]]*TablaVentas[[#This Row],[DESCUENTO]]</f>
        <v>92.461173361485862</v>
      </c>
      <c r="J9968" s="2">
        <f ca="1">0.18*TablaVentas[[#This Row],[SUBTOTAL]]</f>
        <v>16.643011205067456</v>
      </c>
      <c r="K9968" s="2">
        <f ca="1">+TablaVentas[[#This Row],[SUBTOTAL]]+TablaVentas[[#This Row],[IGV]]</f>
        <v>109.10418456655331</v>
      </c>
    </row>
    <row r="9969" spans="1:11" x14ac:dyDescent="0.25">
      <c r="A9969" t="s">
        <v>9978</v>
      </c>
      <c r="B9969" s="6">
        <v>46077</v>
      </c>
      <c r="C9969" t="s">
        <v>10014</v>
      </c>
      <c r="D9969" t="s">
        <v>10019</v>
      </c>
      <c r="E9969">
        <v>19</v>
      </c>
      <c r="F9969">
        <f>+_xlfn.XLOOKUP(TablaVentas[[#This Row],[PRODUCTO FINANCIERO]],TablaPrecios[PRODUCTO FINANCIERO],TablaPrecios[PRECIO UNIT],0)</f>
        <v>9.9</v>
      </c>
      <c r="G9969" s="2">
        <f>+TablaVentas[[#This Row],[CANTIDAD]]*TablaVentas[[#This Row],[PRECIO UNITARIO]]</f>
        <v>188.1</v>
      </c>
      <c r="H9969" s="1">
        <f t="shared" ca="1" si="155"/>
        <v>0.15078779606089565</v>
      </c>
      <c r="I9969" s="2">
        <f ca="1">+TablaVentas[[#This Row],[VENTAL TOTAL]]-TablaVentas[[#This Row],[VENTAL TOTAL]]*TablaVentas[[#This Row],[DESCUENTO]]</f>
        <v>159.73681556094553</v>
      </c>
      <c r="J9969" s="2">
        <f ca="1">0.18*TablaVentas[[#This Row],[SUBTOTAL]]</f>
        <v>28.752626800970194</v>
      </c>
      <c r="K9969" s="2">
        <f ca="1">+TablaVentas[[#This Row],[SUBTOTAL]]+TablaVentas[[#This Row],[IGV]]</f>
        <v>188.48944236191574</v>
      </c>
    </row>
    <row r="9970" spans="1:11" x14ac:dyDescent="0.25">
      <c r="A9970" t="s">
        <v>9979</v>
      </c>
      <c r="B9970" s="6">
        <v>45948</v>
      </c>
      <c r="C9970" t="s">
        <v>10014</v>
      </c>
      <c r="D9970" t="s">
        <v>10022</v>
      </c>
      <c r="E9970">
        <v>17</v>
      </c>
      <c r="F9970">
        <f>+_xlfn.XLOOKUP(TablaVentas[[#This Row],[PRODUCTO FINANCIERO]],TablaPrecios[PRODUCTO FINANCIERO],TablaPrecios[PRECIO UNIT],0)</f>
        <v>20.9</v>
      </c>
      <c r="G9970" s="2">
        <f>+TablaVentas[[#This Row],[CANTIDAD]]*TablaVentas[[#This Row],[PRECIO UNITARIO]]</f>
        <v>355.29999999999995</v>
      </c>
      <c r="H9970" s="1">
        <f t="shared" ca="1" si="155"/>
        <v>0.18272390665080637</v>
      </c>
      <c r="I9970" s="2">
        <f ca="1">+TablaVentas[[#This Row],[VENTAL TOTAL]]-TablaVentas[[#This Row],[VENTAL TOTAL]]*TablaVentas[[#This Row],[DESCUENTO]]</f>
        <v>290.37819596696846</v>
      </c>
      <c r="J9970" s="2">
        <f ca="1">0.18*TablaVentas[[#This Row],[SUBTOTAL]]</f>
        <v>52.268075274054318</v>
      </c>
      <c r="K9970" s="2">
        <f ca="1">+TablaVentas[[#This Row],[SUBTOTAL]]+TablaVentas[[#This Row],[IGV]]</f>
        <v>342.64627124102276</v>
      </c>
    </row>
    <row r="9971" spans="1:11" x14ac:dyDescent="0.25">
      <c r="A9971" t="s">
        <v>9980</v>
      </c>
      <c r="B9971" s="6">
        <v>46066</v>
      </c>
      <c r="C9971" t="s">
        <v>10012</v>
      </c>
      <c r="D9971" t="s">
        <v>10017</v>
      </c>
      <c r="E9971">
        <v>19</v>
      </c>
      <c r="F9971">
        <f>+_xlfn.XLOOKUP(TablaVentas[[#This Row],[PRODUCTO FINANCIERO]],TablaPrecios[PRODUCTO FINANCIERO],TablaPrecios[PRECIO UNIT],0)</f>
        <v>9.9</v>
      </c>
      <c r="G9971" s="2">
        <f>+TablaVentas[[#This Row],[CANTIDAD]]*TablaVentas[[#This Row],[PRECIO UNITARIO]]</f>
        <v>188.1</v>
      </c>
      <c r="H9971" s="1">
        <f t="shared" ca="1" si="155"/>
        <v>0.13515368629343508</v>
      </c>
      <c r="I9971" s="2">
        <f ca="1">+TablaVentas[[#This Row],[VENTAL TOTAL]]-TablaVentas[[#This Row],[VENTAL TOTAL]]*TablaVentas[[#This Row],[DESCUENTO]]</f>
        <v>162.67759160820486</v>
      </c>
      <c r="J9971" s="2">
        <f ca="1">0.18*TablaVentas[[#This Row],[SUBTOTAL]]</f>
        <v>29.281966489476876</v>
      </c>
      <c r="K9971" s="2">
        <f ca="1">+TablaVentas[[#This Row],[SUBTOTAL]]+TablaVentas[[#This Row],[IGV]]</f>
        <v>191.95955809768174</v>
      </c>
    </row>
    <row r="9972" spans="1:11" x14ac:dyDescent="0.25">
      <c r="A9972" t="s">
        <v>9981</v>
      </c>
      <c r="B9972" s="6">
        <v>45447</v>
      </c>
      <c r="C9972" t="s">
        <v>10013</v>
      </c>
      <c r="D9972" t="s">
        <v>10022</v>
      </c>
      <c r="E9972">
        <v>4</v>
      </c>
      <c r="F9972">
        <f>+_xlfn.XLOOKUP(TablaVentas[[#This Row],[PRODUCTO FINANCIERO]],TablaPrecios[PRODUCTO FINANCIERO],TablaPrecios[PRECIO UNIT],0)</f>
        <v>20.9</v>
      </c>
      <c r="G9972" s="2">
        <f>+TablaVentas[[#This Row],[CANTIDAD]]*TablaVentas[[#This Row],[PRECIO UNITARIO]]</f>
        <v>83.6</v>
      </c>
      <c r="H9972" s="1">
        <f t="shared" ca="1" si="155"/>
        <v>0.16386141457280584</v>
      </c>
      <c r="I9972" s="2">
        <f ca="1">+TablaVentas[[#This Row],[VENTAL TOTAL]]-TablaVentas[[#This Row],[VENTAL TOTAL]]*TablaVentas[[#This Row],[DESCUENTO]]</f>
        <v>69.901185741713419</v>
      </c>
      <c r="J9972" s="2">
        <f ca="1">0.18*TablaVentas[[#This Row],[SUBTOTAL]]</f>
        <v>12.582213433508414</v>
      </c>
      <c r="K9972" s="2">
        <f ca="1">+TablaVentas[[#This Row],[SUBTOTAL]]+TablaVentas[[#This Row],[IGV]]</f>
        <v>82.483399175221834</v>
      </c>
    </row>
    <row r="9973" spans="1:11" x14ac:dyDescent="0.25">
      <c r="A9973" t="s">
        <v>9982</v>
      </c>
      <c r="B9973" s="6">
        <v>46249</v>
      </c>
      <c r="C9973" t="s">
        <v>10016</v>
      </c>
      <c r="D9973" t="s">
        <v>10019</v>
      </c>
      <c r="E9973">
        <v>15</v>
      </c>
      <c r="F9973">
        <f>+_xlfn.XLOOKUP(TablaVentas[[#This Row],[PRODUCTO FINANCIERO]],TablaPrecios[PRODUCTO FINANCIERO],TablaPrecios[PRECIO UNIT],0)</f>
        <v>9.9</v>
      </c>
      <c r="G9973" s="2">
        <f>+TablaVentas[[#This Row],[CANTIDAD]]*TablaVentas[[#This Row],[PRECIO UNITARIO]]</f>
        <v>148.5</v>
      </c>
      <c r="H9973" s="1">
        <f t="shared" ca="1" si="155"/>
        <v>0.12984754722119668</v>
      </c>
      <c r="I9973" s="2">
        <f ca="1">+TablaVentas[[#This Row],[VENTAL TOTAL]]-TablaVentas[[#This Row],[VENTAL TOTAL]]*TablaVentas[[#This Row],[DESCUENTO]]</f>
        <v>129.21763923765229</v>
      </c>
      <c r="J9973" s="2">
        <f ca="1">0.18*TablaVentas[[#This Row],[SUBTOTAL]]</f>
        <v>23.259175062777413</v>
      </c>
      <c r="K9973" s="2">
        <f ca="1">+TablaVentas[[#This Row],[SUBTOTAL]]+TablaVentas[[#This Row],[IGV]]</f>
        <v>152.47681430042971</v>
      </c>
    </row>
    <row r="9974" spans="1:11" x14ac:dyDescent="0.25">
      <c r="A9974" t="s">
        <v>9983</v>
      </c>
      <c r="B9974" s="6">
        <v>46020</v>
      </c>
      <c r="C9974" t="s">
        <v>10012</v>
      </c>
      <c r="D9974" t="s">
        <v>10018</v>
      </c>
      <c r="E9974">
        <v>7</v>
      </c>
      <c r="F9974">
        <f>+_xlfn.XLOOKUP(TablaVentas[[#This Row],[PRODUCTO FINANCIERO]],TablaPrecios[PRODUCTO FINANCIERO],TablaPrecios[PRECIO UNIT],0)</f>
        <v>14.9</v>
      </c>
      <c r="G9974" s="2">
        <f>+TablaVentas[[#This Row],[CANTIDAD]]*TablaVentas[[#This Row],[PRECIO UNITARIO]]</f>
        <v>104.3</v>
      </c>
      <c r="H9974" s="1">
        <f t="shared" ca="1" si="155"/>
        <v>0.15577764623610929</v>
      </c>
      <c r="I9974" s="2">
        <f ca="1">+TablaVentas[[#This Row],[VENTAL TOTAL]]-TablaVentas[[#This Row],[VENTAL TOTAL]]*TablaVentas[[#This Row],[DESCUENTO]]</f>
        <v>88.052391497573794</v>
      </c>
      <c r="J9974" s="2">
        <f ca="1">0.18*TablaVentas[[#This Row],[SUBTOTAL]]</f>
        <v>15.849430469563282</v>
      </c>
      <c r="K9974" s="2">
        <f ca="1">+TablaVentas[[#This Row],[SUBTOTAL]]+TablaVentas[[#This Row],[IGV]]</f>
        <v>103.90182196713708</v>
      </c>
    </row>
    <row r="9975" spans="1:11" x14ac:dyDescent="0.25">
      <c r="A9975" t="s">
        <v>9984</v>
      </c>
      <c r="B9975" s="6">
        <v>45576</v>
      </c>
      <c r="C9975" t="s">
        <v>10014</v>
      </c>
      <c r="D9975" t="s">
        <v>10017</v>
      </c>
      <c r="E9975">
        <v>13</v>
      </c>
      <c r="F9975">
        <f>+_xlfn.XLOOKUP(TablaVentas[[#This Row],[PRODUCTO FINANCIERO]],TablaPrecios[PRODUCTO FINANCIERO],TablaPrecios[PRECIO UNIT],0)</f>
        <v>9.9</v>
      </c>
      <c r="G9975" s="2">
        <f>+TablaVentas[[#This Row],[CANTIDAD]]*TablaVentas[[#This Row],[PRECIO UNITARIO]]</f>
        <v>128.70000000000002</v>
      </c>
      <c r="H9975" s="1">
        <f t="shared" ca="1" si="155"/>
        <v>0.17764195591348325</v>
      </c>
      <c r="I9975" s="2">
        <f ca="1">+TablaVentas[[#This Row],[VENTAL TOTAL]]-TablaVentas[[#This Row],[VENTAL TOTAL]]*TablaVentas[[#This Row],[DESCUENTO]]</f>
        <v>105.83748027393472</v>
      </c>
      <c r="J9975" s="2">
        <f ca="1">0.18*TablaVentas[[#This Row],[SUBTOTAL]]</f>
        <v>19.050746449308249</v>
      </c>
      <c r="K9975" s="2">
        <f ca="1">+TablaVentas[[#This Row],[SUBTOTAL]]+TablaVentas[[#This Row],[IGV]]</f>
        <v>124.88822672324297</v>
      </c>
    </row>
    <row r="9976" spans="1:11" x14ac:dyDescent="0.25">
      <c r="A9976" t="s">
        <v>9985</v>
      </c>
      <c r="B9976" s="6">
        <v>45994</v>
      </c>
      <c r="C9976" t="s">
        <v>10012</v>
      </c>
      <c r="D9976" t="s">
        <v>10018</v>
      </c>
      <c r="E9976">
        <v>18</v>
      </c>
      <c r="F9976">
        <f>+_xlfn.XLOOKUP(TablaVentas[[#This Row],[PRODUCTO FINANCIERO]],TablaPrecios[PRODUCTO FINANCIERO],TablaPrecios[PRECIO UNIT],0)</f>
        <v>14.9</v>
      </c>
      <c r="G9976" s="2">
        <f>+TablaVentas[[#This Row],[CANTIDAD]]*TablaVentas[[#This Row],[PRECIO UNITARIO]]</f>
        <v>268.2</v>
      </c>
      <c r="H9976" s="1">
        <f t="shared" ca="1" si="155"/>
        <v>0.13858374351598304</v>
      </c>
      <c r="I9976" s="2">
        <f ca="1">+TablaVentas[[#This Row],[VENTAL TOTAL]]-TablaVentas[[#This Row],[VENTAL TOTAL]]*TablaVentas[[#This Row],[DESCUENTO]]</f>
        <v>231.03183998901335</v>
      </c>
      <c r="J9976" s="2">
        <f ca="1">0.18*TablaVentas[[#This Row],[SUBTOTAL]]</f>
        <v>41.585731198022401</v>
      </c>
      <c r="K9976" s="2">
        <f ca="1">+TablaVentas[[#This Row],[SUBTOTAL]]+TablaVentas[[#This Row],[IGV]]</f>
        <v>272.61757118703576</v>
      </c>
    </row>
    <row r="9977" spans="1:11" x14ac:dyDescent="0.25">
      <c r="A9977" t="s">
        <v>9986</v>
      </c>
      <c r="B9977" s="6">
        <v>45552</v>
      </c>
      <c r="C9977" t="s">
        <v>10013</v>
      </c>
      <c r="D9977" t="s">
        <v>10020</v>
      </c>
      <c r="E9977">
        <v>10</v>
      </c>
      <c r="F9977">
        <f>+_xlfn.XLOOKUP(TablaVentas[[#This Row],[PRODUCTO FINANCIERO]],TablaPrecios[PRODUCTO FINANCIERO],TablaPrecios[PRECIO UNIT],0)</f>
        <v>14.9</v>
      </c>
      <c r="G9977" s="2">
        <f>+TablaVentas[[#This Row],[CANTIDAD]]*TablaVentas[[#This Row],[PRECIO UNITARIO]]</f>
        <v>149</v>
      </c>
      <c r="H9977" s="1">
        <f t="shared" ca="1" si="155"/>
        <v>0.11819793517397659</v>
      </c>
      <c r="I9977" s="2">
        <f ca="1">+TablaVentas[[#This Row],[VENTAL TOTAL]]-TablaVentas[[#This Row],[VENTAL TOTAL]]*TablaVentas[[#This Row],[DESCUENTO]]</f>
        <v>131.3885076590775</v>
      </c>
      <c r="J9977" s="2">
        <f ca="1">0.18*TablaVentas[[#This Row],[SUBTOTAL]]</f>
        <v>23.649931378633951</v>
      </c>
      <c r="K9977" s="2">
        <f ca="1">+TablaVentas[[#This Row],[SUBTOTAL]]+TablaVentas[[#This Row],[IGV]]</f>
        <v>155.03843903771144</v>
      </c>
    </row>
    <row r="9978" spans="1:11" x14ac:dyDescent="0.25">
      <c r="A9978" t="s">
        <v>9987</v>
      </c>
      <c r="B9978" s="6">
        <v>45771</v>
      </c>
      <c r="C9978" t="s">
        <v>10012</v>
      </c>
      <c r="D9978" t="s">
        <v>10019</v>
      </c>
      <c r="E9978">
        <v>13</v>
      </c>
      <c r="F9978">
        <f>+_xlfn.XLOOKUP(TablaVentas[[#This Row],[PRODUCTO FINANCIERO]],TablaPrecios[PRODUCTO FINANCIERO],TablaPrecios[PRECIO UNIT],0)</f>
        <v>9.9</v>
      </c>
      <c r="G9978" s="2">
        <f>+TablaVentas[[#This Row],[CANTIDAD]]*TablaVentas[[#This Row],[PRECIO UNITARIO]]</f>
        <v>128.70000000000002</v>
      </c>
      <c r="H9978" s="1">
        <f t="shared" ca="1" si="155"/>
        <v>0.11585399647210604</v>
      </c>
      <c r="I9978" s="2">
        <f ca="1">+TablaVentas[[#This Row],[VENTAL TOTAL]]-TablaVentas[[#This Row],[VENTAL TOTAL]]*TablaVentas[[#This Row],[DESCUENTO]]</f>
        <v>113.78959065403997</v>
      </c>
      <c r="J9978" s="2">
        <f ca="1">0.18*TablaVentas[[#This Row],[SUBTOTAL]]</f>
        <v>20.482126317727193</v>
      </c>
      <c r="K9978" s="2">
        <f ca="1">+TablaVentas[[#This Row],[SUBTOTAL]]+TablaVentas[[#This Row],[IGV]]</f>
        <v>134.27171697176715</v>
      </c>
    </row>
    <row r="9979" spans="1:11" x14ac:dyDescent="0.25">
      <c r="A9979" t="s">
        <v>9988</v>
      </c>
      <c r="B9979" s="6">
        <v>45886</v>
      </c>
      <c r="C9979" t="s">
        <v>10012</v>
      </c>
      <c r="D9979" t="s">
        <v>10017</v>
      </c>
      <c r="E9979">
        <v>12</v>
      </c>
      <c r="F9979">
        <f>+_xlfn.XLOOKUP(TablaVentas[[#This Row],[PRODUCTO FINANCIERO]],TablaPrecios[PRODUCTO FINANCIERO],TablaPrecios[PRECIO UNIT],0)</f>
        <v>9.9</v>
      </c>
      <c r="G9979" s="2">
        <f>+TablaVentas[[#This Row],[CANTIDAD]]*TablaVentas[[#This Row],[PRECIO UNITARIO]]</f>
        <v>118.80000000000001</v>
      </c>
      <c r="H9979" s="1">
        <f t="shared" ca="1" si="155"/>
        <v>0.1477627463213623</v>
      </c>
      <c r="I9979" s="2">
        <f ca="1">+TablaVentas[[#This Row],[VENTAL TOTAL]]-TablaVentas[[#This Row],[VENTAL TOTAL]]*TablaVentas[[#This Row],[DESCUENTO]]</f>
        <v>101.24578573702217</v>
      </c>
      <c r="J9979" s="2">
        <f ca="1">0.18*TablaVentas[[#This Row],[SUBTOTAL]]</f>
        <v>18.224241432663991</v>
      </c>
      <c r="K9979" s="2">
        <f ca="1">+TablaVentas[[#This Row],[SUBTOTAL]]+TablaVentas[[#This Row],[IGV]]</f>
        <v>119.47002716968616</v>
      </c>
    </row>
    <row r="9980" spans="1:11" x14ac:dyDescent="0.25">
      <c r="A9980" t="s">
        <v>9989</v>
      </c>
      <c r="B9980" s="6">
        <v>45465</v>
      </c>
      <c r="C9980" t="s">
        <v>10014</v>
      </c>
      <c r="D9980" t="s">
        <v>10017</v>
      </c>
      <c r="E9980">
        <v>13</v>
      </c>
      <c r="F9980">
        <f>+_xlfn.XLOOKUP(TablaVentas[[#This Row],[PRODUCTO FINANCIERO]],TablaPrecios[PRODUCTO FINANCIERO],TablaPrecios[PRECIO UNIT],0)</f>
        <v>9.9</v>
      </c>
      <c r="G9980" s="2">
        <f>+TablaVentas[[#This Row],[CANTIDAD]]*TablaVentas[[#This Row],[PRECIO UNITARIO]]</f>
        <v>128.70000000000002</v>
      </c>
      <c r="H9980" s="1">
        <f t="shared" ca="1" si="155"/>
        <v>0.14000739327159051</v>
      </c>
      <c r="I9980" s="2">
        <f ca="1">+TablaVentas[[#This Row],[VENTAL TOTAL]]-TablaVentas[[#This Row],[VENTAL TOTAL]]*TablaVentas[[#This Row],[DESCUENTO]]</f>
        <v>110.68104848594632</v>
      </c>
      <c r="J9980" s="2">
        <f ca="1">0.18*TablaVentas[[#This Row],[SUBTOTAL]]</f>
        <v>19.922588727470337</v>
      </c>
      <c r="K9980" s="2">
        <f ca="1">+TablaVentas[[#This Row],[SUBTOTAL]]+TablaVentas[[#This Row],[IGV]]</f>
        <v>130.60363721341665</v>
      </c>
    </row>
    <row r="9981" spans="1:11" x14ac:dyDescent="0.25">
      <c r="A9981" t="s">
        <v>9990</v>
      </c>
      <c r="B9981" s="6">
        <v>45620</v>
      </c>
      <c r="C9981" t="s">
        <v>10013</v>
      </c>
      <c r="D9981" t="s">
        <v>10022</v>
      </c>
      <c r="E9981">
        <v>6</v>
      </c>
      <c r="F9981">
        <f>+_xlfn.XLOOKUP(TablaVentas[[#This Row],[PRODUCTO FINANCIERO]],TablaPrecios[PRODUCTO FINANCIERO],TablaPrecios[PRECIO UNIT],0)</f>
        <v>20.9</v>
      </c>
      <c r="G9981" s="2">
        <f>+TablaVentas[[#This Row],[CANTIDAD]]*TablaVentas[[#This Row],[PRECIO UNITARIO]]</f>
        <v>125.39999999999999</v>
      </c>
      <c r="H9981" s="1">
        <f t="shared" ca="1" si="155"/>
        <v>0.10653030289938563</v>
      </c>
      <c r="I9981" s="2">
        <f ca="1">+TablaVentas[[#This Row],[VENTAL TOTAL]]-TablaVentas[[#This Row],[VENTAL TOTAL]]*TablaVentas[[#This Row],[DESCUENTO]]</f>
        <v>112.04110001641703</v>
      </c>
      <c r="J9981" s="2">
        <f ca="1">0.18*TablaVentas[[#This Row],[SUBTOTAL]]</f>
        <v>20.167398002955064</v>
      </c>
      <c r="K9981" s="2">
        <f ca="1">+TablaVentas[[#This Row],[SUBTOTAL]]+TablaVentas[[#This Row],[IGV]]</f>
        <v>132.20849801937209</v>
      </c>
    </row>
    <row r="9982" spans="1:11" x14ac:dyDescent="0.25">
      <c r="A9982" t="s">
        <v>9991</v>
      </c>
      <c r="B9982" s="6">
        <v>45472</v>
      </c>
      <c r="C9982" t="s">
        <v>10011</v>
      </c>
      <c r="D9982" t="s">
        <v>10019</v>
      </c>
      <c r="E9982">
        <v>8</v>
      </c>
      <c r="F9982">
        <f>+_xlfn.XLOOKUP(TablaVentas[[#This Row],[PRODUCTO FINANCIERO]],TablaPrecios[PRODUCTO FINANCIERO],TablaPrecios[PRECIO UNIT],0)</f>
        <v>9.9</v>
      </c>
      <c r="G9982" s="2">
        <f>+TablaVentas[[#This Row],[CANTIDAD]]*TablaVentas[[#This Row],[PRECIO UNITARIO]]</f>
        <v>79.2</v>
      </c>
      <c r="H9982" s="1">
        <f t="shared" ca="1" si="155"/>
        <v>0.11365485444786105</v>
      </c>
      <c r="I9982" s="2">
        <f ca="1">+TablaVentas[[#This Row],[VENTAL TOTAL]]-TablaVentas[[#This Row],[VENTAL TOTAL]]*TablaVentas[[#This Row],[DESCUENTO]]</f>
        <v>70.198535527729405</v>
      </c>
      <c r="J9982" s="2">
        <f ca="1">0.18*TablaVentas[[#This Row],[SUBTOTAL]]</f>
        <v>12.635736394991293</v>
      </c>
      <c r="K9982" s="2">
        <f ca="1">+TablaVentas[[#This Row],[SUBTOTAL]]+TablaVentas[[#This Row],[IGV]]</f>
        <v>82.834271922720703</v>
      </c>
    </row>
    <row r="9983" spans="1:11" x14ac:dyDescent="0.25">
      <c r="A9983" t="s">
        <v>9992</v>
      </c>
      <c r="B9983" s="6">
        <v>45473</v>
      </c>
      <c r="C9983" t="s">
        <v>10015</v>
      </c>
      <c r="D9983" t="s">
        <v>10017</v>
      </c>
      <c r="E9983">
        <v>16</v>
      </c>
      <c r="F9983">
        <f>+_xlfn.XLOOKUP(TablaVentas[[#This Row],[PRODUCTO FINANCIERO]],TablaPrecios[PRODUCTO FINANCIERO],TablaPrecios[PRECIO UNIT],0)</f>
        <v>9.9</v>
      </c>
      <c r="G9983" s="2">
        <f>+TablaVentas[[#This Row],[CANTIDAD]]*TablaVentas[[#This Row],[PRECIO UNITARIO]]</f>
        <v>158.4</v>
      </c>
      <c r="H9983" s="1">
        <f t="shared" ca="1" si="155"/>
        <v>0.18161771512403876</v>
      </c>
      <c r="I9983" s="2">
        <f ca="1">+TablaVentas[[#This Row],[VENTAL TOTAL]]-TablaVentas[[#This Row],[VENTAL TOTAL]]*TablaVentas[[#This Row],[DESCUENTO]]</f>
        <v>129.63175392435227</v>
      </c>
      <c r="J9983" s="2">
        <f ca="1">0.18*TablaVentas[[#This Row],[SUBTOTAL]]</f>
        <v>23.333715706383408</v>
      </c>
      <c r="K9983" s="2">
        <f ca="1">+TablaVentas[[#This Row],[SUBTOTAL]]+TablaVentas[[#This Row],[IGV]]</f>
        <v>152.96546963073567</v>
      </c>
    </row>
    <row r="9984" spans="1:11" x14ac:dyDescent="0.25">
      <c r="A9984" t="s">
        <v>9993</v>
      </c>
      <c r="B9984" s="6">
        <v>45881</v>
      </c>
      <c r="C9984" t="s">
        <v>10014</v>
      </c>
      <c r="D9984" t="s">
        <v>10017</v>
      </c>
      <c r="E9984">
        <v>8</v>
      </c>
      <c r="F9984">
        <f>+_xlfn.XLOOKUP(TablaVentas[[#This Row],[PRODUCTO FINANCIERO]],TablaPrecios[PRODUCTO FINANCIERO],TablaPrecios[PRECIO UNIT],0)</f>
        <v>9.9</v>
      </c>
      <c r="G9984" s="2">
        <f>+TablaVentas[[#This Row],[CANTIDAD]]*TablaVentas[[#This Row],[PRECIO UNITARIO]]</f>
        <v>79.2</v>
      </c>
      <c r="H9984" s="1">
        <f t="shared" ca="1" si="155"/>
        <v>0.12657291122661324</v>
      </c>
      <c r="I9984" s="2">
        <f ca="1">+TablaVentas[[#This Row],[VENTAL TOTAL]]-TablaVentas[[#This Row],[VENTAL TOTAL]]*TablaVentas[[#This Row],[DESCUENTO]]</f>
        <v>69.175425430852229</v>
      </c>
      <c r="J9984" s="2">
        <f ca="1">0.18*TablaVentas[[#This Row],[SUBTOTAL]]</f>
        <v>12.4515765775534</v>
      </c>
      <c r="K9984" s="2">
        <f ca="1">+TablaVentas[[#This Row],[SUBTOTAL]]+TablaVentas[[#This Row],[IGV]]</f>
        <v>81.627002008405626</v>
      </c>
    </row>
    <row r="9985" spans="1:11" x14ac:dyDescent="0.25">
      <c r="A9985" t="s">
        <v>9994</v>
      </c>
      <c r="B9985" s="6">
        <v>45781</v>
      </c>
      <c r="C9985" t="s">
        <v>10012</v>
      </c>
      <c r="D9985" t="s">
        <v>10022</v>
      </c>
      <c r="E9985">
        <v>5</v>
      </c>
      <c r="F9985">
        <f>+_xlfn.XLOOKUP(TablaVentas[[#This Row],[PRODUCTO FINANCIERO]],TablaPrecios[PRODUCTO FINANCIERO],TablaPrecios[PRECIO UNIT],0)</f>
        <v>20.9</v>
      </c>
      <c r="G9985" s="2">
        <f>+TablaVentas[[#This Row],[CANTIDAD]]*TablaVentas[[#This Row],[PRECIO UNITARIO]]</f>
        <v>104.5</v>
      </c>
      <c r="H9985" s="1">
        <f t="shared" ca="1" si="155"/>
        <v>0.10396526705729957</v>
      </c>
      <c r="I9985" s="2">
        <f ca="1">+TablaVentas[[#This Row],[VENTAL TOTAL]]-TablaVentas[[#This Row],[VENTAL TOTAL]]*TablaVentas[[#This Row],[DESCUENTO]]</f>
        <v>93.635629592512203</v>
      </c>
      <c r="J9985" s="2">
        <f ca="1">0.18*TablaVentas[[#This Row],[SUBTOTAL]]</f>
        <v>16.854413326652196</v>
      </c>
      <c r="K9985" s="2">
        <f ca="1">+TablaVentas[[#This Row],[SUBTOTAL]]+TablaVentas[[#This Row],[IGV]]</f>
        <v>110.4900429191644</v>
      </c>
    </row>
    <row r="9986" spans="1:11" x14ac:dyDescent="0.25">
      <c r="A9986" t="s">
        <v>9995</v>
      </c>
      <c r="B9986" s="6">
        <v>45706</v>
      </c>
      <c r="C9986" t="s">
        <v>10016</v>
      </c>
      <c r="D9986" t="s">
        <v>10022</v>
      </c>
      <c r="E9986">
        <v>4</v>
      </c>
      <c r="F9986">
        <f>+_xlfn.XLOOKUP(TablaVentas[[#This Row],[PRODUCTO FINANCIERO]],TablaPrecios[PRODUCTO FINANCIERO],TablaPrecios[PRECIO UNIT],0)</f>
        <v>20.9</v>
      </c>
      <c r="G9986" s="2">
        <f>+TablaVentas[[#This Row],[CANTIDAD]]*TablaVentas[[#This Row],[PRECIO UNITARIO]]</f>
        <v>83.6</v>
      </c>
      <c r="H9986" s="1">
        <f t="shared" ref="H9986:H10001" ca="1" si="156">+RAND()*0.1+0.1</f>
        <v>0.11683419119900876</v>
      </c>
      <c r="I9986" s="2">
        <f ca="1">+TablaVentas[[#This Row],[VENTAL TOTAL]]-TablaVentas[[#This Row],[VENTAL TOTAL]]*TablaVentas[[#This Row],[DESCUENTO]]</f>
        <v>73.832661615762859</v>
      </c>
      <c r="J9986" s="2">
        <f ca="1">0.18*TablaVentas[[#This Row],[SUBTOTAL]]</f>
        <v>13.289879090837314</v>
      </c>
      <c r="K9986" s="2">
        <f ca="1">+TablaVentas[[#This Row],[SUBTOTAL]]+TablaVentas[[#This Row],[IGV]]</f>
        <v>87.122540706600176</v>
      </c>
    </row>
    <row r="9987" spans="1:11" x14ac:dyDescent="0.25">
      <c r="A9987" t="s">
        <v>9996</v>
      </c>
      <c r="B9987" s="6">
        <v>45780</v>
      </c>
      <c r="C9987" t="s">
        <v>10012</v>
      </c>
      <c r="D9987" t="s">
        <v>10020</v>
      </c>
      <c r="E9987">
        <v>10</v>
      </c>
      <c r="F9987">
        <f>+_xlfn.XLOOKUP(TablaVentas[[#This Row],[PRODUCTO FINANCIERO]],TablaPrecios[PRODUCTO FINANCIERO],TablaPrecios[PRECIO UNIT],0)</f>
        <v>14.9</v>
      </c>
      <c r="G9987" s="2">
        <f>+TablaVentas[[#This Row],[CANTIDAD]]*TablaVentas[[#This Row],[PRECIO UNITARIO]]</f>
        <v>149</v>
      </c>
      <c r="H9987" s="1">
        <f t="shared" ca="1" si="156"/>
        <v>0.19915811346029488</v>
      </c>
      <c r="I9987" s="2">
        <f ca="1">+TablaVentas[[#This Row],[VENTAL TOTAL]]-TablaVentas[[#This Row],[VENTAL TOTAL]]*TablaVentas[[#This Row],[DESCUENTO]]</f>
        <v>119.32544109441606</v>
      </c>
      <c r="J9987" s="2">
        <f ca="1">0.18*TablaVentas[[#This Row],[SUBTOTAL]]</f>
        <v>21.478579396994892</v>
      </c>
      <c r="K9987" s="2">
        <f ca="1">+TablaVentas[[#This Row],[SUBTOTAL]]+TablaVentas[[#This Row],[IGV]]</f>
        <v>140.80402049141097</v>
      </c>
    </row>
    <row r="9988" spans="1:11" x14ac:dyDescent="0.25">
      <c r="A9988" t="s">
        <v>9997</v>
      </c>
      <c r="B9988" s="6">
        <v>45473</v>
      </c>
      <c r="C9988" t="s">
        <v>10015</v>
      </c>
      <c r="D9988" t="s">
        <v>10022</v>
      </c>
      <c r="E9988">
        <v>20</v>
      </c>
      <c r="F9988">
        <f>+_xlfn.XLOOKUP(TablaVentas[[#This Row],[PRODUCTO FINANCIERO]],TablaPrecios[PRODUCTO FINANCIERO],TablaPrecios[PRECIO UNIT],0)</f>
        <v>20.9</v>
      </c>
      <c r="G9988" s="2">
        <f>+TablaVentas[[#This Row],[CANTIDAD]]*TablaVentas[[#This Row],[PRECIO UNITARIO]]</f>
        <v>418</v>
      </c>
      <c r="H9988" s="1">
        <f t="shared" ca="1" si="156"/>
        <v>0.12979402713661986</v>
      </c>
      <c r="I9988" s="2">
        <f ca="1">+TablaVentas[[#This Row],[VENTAL TOTAL]]-TablaVentas[[#This Row],[VENTAL TOTAL]]*TablaVentas[[#This Row],[DESCUENTO]]</f>
        <v>363.74609665689292</v>
      </c>
      <c r="J9988" s="2">
        <f ca="1">0.18*TablaVentas[[#This Row],[SUBTOTAL]]</f>
        <v>65.474297398240722</v>
      </c>
      <c r="K9988" s="2">
        <f ca="1">+TablaVentas[[#This Row],[SUBTOTAL]]+TablaVentas[[#This Row],[IGV]]</f>
        <v>429.22039405513362</v>
      </c>
    </row>
    <row r="9989" spans="1:11" x14ac:dyDescent="0.25">
      <c r="A9989" t="s">
        <v>9998</v>
      </c>
      <c r="B9989" s="6">
        <v>46384</v>
      </c>
      <c r="C9989" t="s">
        <v>10011</v>
      </c>
      <c r="D9989" t="s">
        <v>10017</v>
      </c>
      <c r="E9989">
        <v>14</v>
      </c>
      <c r="F9989">
        <f>+_xlfn.XLOOKUP(TablaVentas[[#This Row],[PRODUCTO FINANCIERO]],TablaPrecios[PRODUCTO FINANCIERO],TablaPrecios[PRECIO UNIT],0)</f>
        <v>9.9</v>
      </c>
      <c r="G9989" s="2">
        <f>+TablaVentas[[#This Row],[CANTIDAD]]*TablaVentas[[#This Row],[PRECIO UNITARIO]]</f>
        <v>138.6</v>
      </c>
      <c r="H9989" s="1">
        <f t="shared" ca="1" si="156"/>
        <v>0.12874255401572191</v>
      </c>
      <c r="I9989" s="2">
        <f ca="1">+TablaVentas[[#This Row],[VENTAL TOTAL]]-TablaVentas[[#This Row],[VENTAL TOTAL]]*TablaVentas[[#This Row],[DESCUENTO]]</f>
        <v>120.75628201342094</v>
      </c>
      <c r="J9989" s="2">
        <f ca="1">0.18*TablaVentas[[#This Row],[SUBTOTAL]]</f>
        <v>21.736130762415769</v>
      </c>
      <c r="K9989" s="2">
        <f ca="1">+TablaVentas[[#This Row],[SUBTOTAL]]+TablaVentas[[#This Row],[IGV]]</f>
        <v>142.49241277583673</v>
      </c>
    </row>
    <row r="9990" spans="1:11" x14ac:dyDescent="0.25">
      <c r="A9990" t="s">
        <v>9999</v>
      </c>
      <c r="B9990" s="6">
        <v>46089</v>
      </c>
      <c r="C9990" t="s">
        <v>10016</v>
      </c>
      <c r="D9990" t="s">
        <v>10017</v>
      </c>
      <c r="E9990">
        <v>18</v>
      </c>
      <c r="F9990">
        <f>+_xlfn.XLOOKUP(TablaVentas[[#This Row],[PRODUCTO FINANCIERO]],TablaPrecios[PRODUCTO FINANCIERO],TablaPrecios[PRECIO UNIT],0)</f>
        <v>9.9</v>
      </c>
      <c r="G9990" s="2">
        <f>+TablaVentas[[#This Row],[CANTIDAD]]*TablaVentas[[#This Row],[PRECIO UNITARIO]]</f>
        <v>178.20000000000002</v>
      </c>
      <c r="H9990" s="1">
        <f t="shared" ca="1" si="156"/>
        <v>0.11447813756638571</v>
      </c>
      <c r="I9990" s="2">
        <f ca="1">+TablaVentas[[#This Row],[VENTAL TOTAL]]-TablaVentas[[#This Row],[VENTAL TOTAL]]*TablaVentas[[#This Row],[DESCUENTO]]</f>
        <v>157.79999588567009</v>
      </c>
      <c r="J9990" s="2">
        <f ca="1">0.18*TablaVentas[[#This Row],[SUBTOTAL]]</f>
        <v>28.403999259420615</v>
      </c>
      <c r="K9990" s="2">
        <f ca="1">+TablaVentas[[#This Row],[SUBTOTAL]]+TablaVentas[[#This Row],[IGV]]</f>
        <v>186.20399514509069</v>
      </c>
    </row>
    <row r="9991" spans="1:11" x14ac:dyDescent="0.25">
      <c r="A9991" t="s">
        <v>10000</v>
      </c>
      <c r="B9991" s="6">
        <v>45579</v>
      </c>
      <c r="C9991" t="s">
        <v>10011</v>
      </c>
      <c r="D9991" t="s">
        <v>10020</v>
      </c>
      <c r="E9991">
        <v>7</v>
      </c>
      <c r="F9991">
        <f>+_xlfn.XLOOKUP(TablaVentas[[#This Row],[PRODUCTO FINANCIERO]],TablaPrecios[PRODUCTO FINANCIERO],TablaPrecios[PRECIO UNIT],0)</f>
        <v>14.9</v>
      </c>
      <c r="G9991" s="2">
        <f>+TablaVentas[[#This Row],[CANTIDAD]]*TablaVentas[[#This Row],[PRECIO UNITARIO]]</f>
        <v>104.3</v>
      </c>
      <c r="H9991" s="1">
        <f t="shared" ca="1" si="156"/>
        <v>0.10330742000686144</v>
      </c>
      <c r="I9991" s="2">
        <f ca="1">+TablaVentas[[#This Row],[VENTAL TOTAL]]-TablaVentas[[#This Row],[VENTAL TOTAL]]*TablaVentas[[#This Row],[DESCUENTO]]</f>
        <v>93.525036093284342</v>
      </c>
      <c r="J9991" s="2">
        <f ca="1">0.18*TablaVentas[[#This Row],[SUBTOTAL]]</f>
        <v>16.834506496791182</v>
      </c>
      <c r="K9991" s="2">
        <f ca="1">+TablaVentas[[#This Row],[SUBTOTAL]]+TablaVentas[[#This Row],[IGV]]</f>
        <v>110.35954259007552</v>
      </c>
    </row>
    <row r="9992" spans="1:11" x14ac:dyDescent="0.25">
      <c r="A9992" t="s">
        <v>10001</v>
      </c>
      <c r="B9992" s="6">
        <v>45381</v>
      </c>
      <c r="C9992" t="s">
        <v>10014</v>
      </c>
      <c r="D9992" t="s">
        <v>10017</v>
      </c>
      <c r="E9992">
        <v>7</v>
      </c>
      <c r="F9992">
        <f>+_xlfn.XLOOKUP(TablaVentas[[#This Row],[PRODUCTO FINANCIERO]],TablaPrecios[PRODUCTO FINANCIERO],TablaPrecios[PRECIO UNIT],0)</f>
        <v>9.9</v>
      </c>
      <c r="G9992" s="2">
        <f>+TablaVentas[[#This Row],[CANTIDAD]]*TablaVentas[[#This Row],[PRECIO UNITARIO]]</f>
        <v>69.3</v>
      </c>
      <c r="H9992" s="1">
        <f t="shared" ca="1" si="156"/>
        <v>0.11121777952521444</v>
      </c>
      <c r="I9992" s="2">
        <f ca="1">+TablaVentas[[#This Row],[VENTAL TOTAL]]-TablaVentas[[#This Row],[VENTAL TOTAL]]*TablaVentas[[#This Row],[DESCUENTO]]</f>
        <v>61.592607878902633</v>
      </c>
      <c r="J9992" s="2">
        <f ca="1">0.18*TablaVentas[[#This Row],[SUBTOTAL]]</f>
        <v>11.086669418202474</v>
      </c>
      <c r="K9992" s="2">
        <f ca="1">+TablaVentas[[#This Row],[SUBTOTAL]]+TablaVentas[[#This Row],[IGV]]</f>
        <v>72.679277297105102</v>
      </c>
    </row>
    <row r="9993" spans="1:11" x14ac:dyDescent="0.25">
      <c r="A9993" t="s">
        <v>10002</v>
      </c>
      <c r="B9993" s="6">
        <v>45549</v>
      </c>
      <c r="C9993" t="s">
        <v>10015</v>
      </c>
      <c r="D9993" t="s">
        <v>10017</v>
      </c>
      <c r="E9993">
        <v>16</v>
      </c>
      <c r="F9993">
        <f>+_xlfn.XLOOKUP(TablaVentas[[#This Row],[PRODUCTO FINANCIERO]],TablaPrecios[PRODUCTO FINANCIERO],TablaPrecios[PRECIO UNIT],0)</f>
        <v>9.9</v>
      </c>
      <c r="G9993" s="2">
        <f>+TablaVentas[[#This Row],[CANTIDAD]]*TablaVentas[[#This Row],[PRECIO UNITARIO]]</f>
        <v>158.4</v>
      </c>
      <c r="H9993" s="1">
        <f t="shared" ca="1" si="156"/>
        <v>0.17882722424285916</v>
      </c>
      <c r="I9993" s="2">
        <f ca="1">+TablaVentas[[#This Row],[VENTAL TOTAL]]-TablaVentas[[#This Row],[VENTAL TOTAL]]*TablaVentas[[#This Row],[DESCUENTO]]</f>
        <v>130.07376767993111</v>
      </c>
      <c r="J9993" s="2">
        <f ca="1">0.18*TablaVentas[[#This Row],[SUBTOTAL]]</f>
        <v>23.4132781823876</v>
      </c>
      <c r="K9993" s="2">
        <f ca="1">+TablaVentas[[#This Row],[SUBTOTAL]]+TablaVentas[[#This Row],[IGV]]</f>
        <v>153.48704586231872</v>
      </c>
    </row>
    <row r="9994" spans="1:11" x14ac:dyDescent="0.25">
      <c r="A9994" t="s">
        <v>10003</v>
      </c>
      <c r="B9994" s="6">
        <v>45947</v>
      </c>
      <c r="C9994" t="s">
        <v>10016</v>
      </c>
      <c r="D9994" t="s">
        <v>10018</v>
      </c>
      <c r="E9994">
        <v>5</v>
      </c>
      <c r="F9994">
        <f>+_xlfn.XLOOKUP(TablaVentas[[#This Row],[PRODUCTO FINANCIERO]],TablaPrecios[PRODUCTO FINANCIERO],TablaPrecios[PRECIO UNIT],0)</f>
        <v>14.9</v>
      </c>
      <c r="G9994" s="2">
        <f>+TablaVentas[[#This Row],[CANTIDAD]]*TablaVentas[[#This Row],[PRECIO UNITARIO]]</f>
        <v>74.5</v>
      </c>
      <c r="H9994" s="1">
        <f t="shared" ca="1" si="156"/>
        <v>0.14726629125586491</v>
      </c>
      <c r="I9994" s="2">
        <f ca="1">+TablaVentas[[#This Row],[VENTAL TOTAL]]-TablaVentas[[#This Row],[VENTAL TOTAL]]*TablaVentas[[#This Row],[DESCUENTO]]</f>
        <v>63.528661301438063</v>
      </c>
      <c r="J9994" s="2">
        <f ca="1">0.18*TablaVentas[[#This Row],[SUBTOTAL]]</f>
        <v>11.43515903425885</v>
      </c>
      <c r="K9994" s="2">
        <f ca="1">+TablaVentas[[#This Row],[SUBTOTAL]]+TablaVentas[[#This Row],[IGV]]</f>
        <v>74.963820335696909</v>
      </c>
    </row>
    <row r="9995" spans="1:11" x14ac:dyDescent="0.25">
      <c r="A9995" t="s">
        <v>10004</v>
      </c>
      <c r="B9995" s="6">
        <v>45353</v>
      </c>
      <c r="C9995" t="s">
        <v>10013</v>
      </c>
      <c r="D9995" t="s">
        <v>10019</v>
      </c>
      <c r="E9995">
        <v>10</v>
      </c>
      <c r="F9995">
        <f>+_xlfn.XLOOKUP(TablaVentas[[#This Row],[PRODUCTO FINANCIERO]],TablaPrecios[PRODUCTO FINANCIERO],TablaPrecios[PRECIO UNIT],0)</f>
        <v>9.9</v>
      </c>
      <c r="G9995" s="2">
        <f>+TablaVentas[[#This Row],[CANTIDAD]]*TablaVentas[[#This Row],[PRECIO UNITARIO]]</f>
        <v>99</v>
      </c>
      <c r="H9995" s="1">
        <f t="shared" ca="1" si="156"/>
        <v>0.18200419285038724</v>
      </c>
      <c r="I9995" s="2">
        <f ca="1">+TablaVentas[[#This Row],[VENTAL TOTAL]]-TablaVentas[[#This Row],[VENTAL TOTAL]]*TablaVentas[[#This Row],[DESCUENTO]]</f>
        <v>80.981584907811666</v>
      </c>
      <c r="J9995" s="2">
        <f ca="1">0.18*TablaVentas[[#This Row],[SUBTOTAL]]</f>
        <v>14.5766852834061</v>
      </c>
      <c r="K9995" s="2">
        <f ca="1">+TablaVentas[[#This Row],[SUBTOTAL]]+TablaVentas[[#This Row],[IGV]]</f>
        <v>95.558270191217758</v>
      </c>
    </row>
    <row r="9996" spans="1:11" x14ac:dyDescent="0.25">
      <c r="A9996" t="s">
        <v>10005</v>
      </c>
      <c r="B9996" s="6">
        <v>46238</v>
      </c>
      <c r="C9996" t="s">
        <v>10015</v>
      </c>
      <c r="D9996" t="s">
        <v>10022</v>
      </c>
      <c r="E9996">
        <v>6</v>
      </c>
      <c r="F9996">
        <f>+_xlfn.XLOOKUP(TablaVentas[[#This Row],[PRODUCTO FINANCIERO]],TablaPrecios[PRODUCTO FINANCIERO],TablaPrecios[PRECIO UNIT],0)</f>
        <v>20.9</v>
      </c>
      <c r="G9996" s="2">
        <f>+TablaVentas[[#This Row],[CANTIDAD]]*TablaVentas[[#This Row],[PRECIO UNITARIO]]</f>
        <v>125.39999999999999</v>
      </c>
      <c r="H9996" s="1">
        <f t="shared" ca="1" si="156"/>
        <v>0.10054213544247013</v>
      </c>
      <c r="I9996" s="2">
        <f ca="1">+TablaVentas[[#This Row],[VENTAL TOTAL]]-TablaVentas[[#This Row],[VENTAL TOTAL]]*TablaVentas[[#This Row],[DESCUENTO]]</f>
        <v>112.79201621551424</v>
      </c>
      <c r="J9996" s="2">
        <f ca="1">0.18*TablaVentas[[#This Row],[SUBTOTAL]]</f>
        <v>20.302562918792564</v>
      </c>
      <c r="K9996" s="2">
        <f ca="1">+TablaVentas[[#This Row],[SUBTOTAL]]+TablaVentas[[#This Row],[IGV]]</f>
        <v>133.0945791343068</v>
      </c>
    </row>
    <row r="9997" spans="1:11" x14ac:dyDescent="0.25">
      <c r="A9997" t="s">
        <v>10006</v>
      </c>
      <c r="B9997" s="6">
        <v>46348</v>
      </c>
      <c r="C9997" t="s">
        <v>10013</v>
      </c>
      <c r="D9997" t="s">
        <v>10017</v>
      </c>
      <c r="E9997">
        <v>12</v>
      </c>
      <c r="F9997">
        <f>+_xlfn.XLOOKUP(TablaVentas[[#This Row],[PRODUCTO FINANCIERO]],TablaPrecios[PRODUCTO FINANCIERO],TablaPrecios[PRECIO UNIT],0)</f>
        <v>9.9</v>
      </c>
      <c r="G9997" s="2">
        <f>+TablaVentas[[#This Row],[CANTIDAD]]*TablaVentas[[#This Row],[PRECIO UNITARIO]]</f>
        <v>118.80000000000001</v>
      </c>
      <c r="H9997" s="1">
        <f t="shared" ca="1" si="156"/>
        <v>0.17053137891677445</v>
      </c>
      <c r="I9997" s="2">
        <f ca="1">+TablaVentas[[#This Row],[VENTAL TOTAL]]-TablaVentas[[#This Row],[VENTAL TOTAL]]*TablaVentas[[#This Row],[DESCUENTO]]</f>
        <v>98.540872184687203</v>
      </c>
      <c r="J9997" s="2">
        <f ca="1">0.18*TablaVentas[[#This Row],[SUBTOTAL]]</f>
        <v>17.737356993243697</v>
      </c>
      <c r="K9997" s="2">
        <f ca="1">+TablaVentas[[#This Row],[SUBTOTAL]]+TablaVentas[[#This Row],[IGV]]</f>
        <v>116.2782291779309</v>
      </c>
    </row>
    <row r="9998" spans="1:11" x14ac:dyDescent="0.25">
      <c r="A9998" t="s">
        <v>10007</v>
      </c>
      <c r="B9998" s="6">
        <v>45925</v>
      </c>
      <c r="C9998" t="s">
        <v>10016</v>
      </c>
      <c r="D9998" t="s">
        <v>10022</v>
      </c>
      <c r="E9998">
        <v>9</v>
      </c>
      <c r="F9998">
        <f>+_xlfn.XLOOKUP(TablaVentas[[#This Row],[PRODUCTO FINANCIERO]],TablaPrecios[PRODUCTO FINANCIERO],TablaPrecios[PRECIO UNIT],0)</f>
        <v>20.9</v>
      </c>
      <c r="G9998" s="2">
        <f>+TablaVentas[[#This Row],[CANTIDAD]]*TablaVentas[[#This Row],[PRECIO UNITARIO]]</f>
        <v>188.1</v>
      </c>
      <c r="H9998" s="1">
        <f t="shared" ca="1" si="156"/>
        <v>0.15115972608544423</v>
      </c>
      <c r="I9998" s="2">
        <f ca="1">+TablaVentas[[#This Row],[VENTAL TOTAL]]-TablaVentas[[#This Row],[VENTAL TOTAL]]*TablaVentas[[#This Row],[DESCUENTO]]</f>
        <v>159.66685552332794</v>
      </c>
      <c r="J9998" s="2">
        <f ca="1">0.18*TablaVentas[[#This Row],[SUBTOTAL]]</f>
        <v>28.740033994199027</v>
      </c>
      <c r="K9998" s="2">
        <f ca="1">+TablaVentas[[#This Row],[SUBTOTAL]]+TablaVentas[[#This Row],[IGV]]</f>
        <v>188.40688951752696</v>
      </c>
    </row>
    <row r="9999" spans="1:11" x14ac:dyDescent="0.25">
      <c r="A9999" t="s">
        <v>10008</v>
      </c>
      <c r="B9999" s="6">
        <v>46254</v>
      </c>
      <c r="C9999" t="s">
        <v>10015</v>
      </c>
      <c r="D9999" t="s">
        <v>10017</v>
      </c>
      <c r="E9999">
        <v>3</v>
      </c>
      <c r="F9999">
        <f>+_xlfn.XLOOKUP(TablaVentas[[#This Row],[PRODUCTO FINANCIERO]],TablaPrecios[PRODUCTO FINANCIERO],TablaPrecios[PRECIO UNIT],0)</f>
        <v>9.9</v>
      </c>
      <c r="G9999" s="2">
        <f>+TablaVentas[[#This Row],[CANTIDAD]]*TablaVentas[[#This Row],[PRECIO UNITARIO]]</f>
        <v>29.700000000000003</v>
      </c>
      <c r="H9999" s="1">
        <f t="shared" ca="1" si="156"/>
        <v>0.1761549270176001</v>
      </c>
      <c r="I9999" s="2">
        <f ca="1">+TablaVentas[[#This Row],[VENTAL TOTAL]]-TablaVentas[[#This Row],[VENTAL TOTAL]]*TablaVentas[[#This Row],[DESCUENTO]]</f>
        <v>24.46819866757728</v>
      </c>
      <c r="J9999" s="2">
        <f ca="1">0.18*TablaVentas[[#This Row],[SUBTOTAL]]</f>
        <v>4.4042757601639098</v>
      </c>
      <c r="K9999" s="2">
        <f ca="1">+TablaVentas[[#This Row],[SUBTOTAL]]+TablaVentas[[#This Row],[IGV]]</f>
        <v>28.872474427741189</v>
      </c>
    </row>
    <row r="10000" spans="1:11" x14ac:dyDescent="0.25">
      <c r="A10000" t="s">
        <v>10009</v>
      </c>
      <c r="B10000" s="6">
        <v>45565</v>
      </c>
      <c r="C10000" t="s">
        <v>10016</v>
      </c>
      <c r="D10000" t="s">
        <v>10020</v>
      </c>
      <c r="E10000">
        <v>8</v>
      </c>
      <c r="F10000">
        <f>+_xlfn.XLOOKUP(TablaVentas[[#This Row],[PRODUCTO FINANCIERO]],TablaPrecios[PRODUCTO FINANCIERO],TablaPrecios[PRECIO UNIT],0)</f>
        <v>14.9</v>
      </c>
      <c r="G10000" s="2">
        <f>+TablaVentas[[#This Row],[CANTIDAD]]*TablaVentas[[#This Row],[PRECIO UNITARIO]]</f>
        <v>119.2</v>
      </c>
      <c r="H10000" s="1">
        <f t="shared" ca="1" si="156"/>
        <v>0.16007004149893228</v>
      </c>
      <c r="I10000" s="2">
        <f ca="1">+TablaVentas[[#This Row],[VENTAL TOTAL]]-TablaVentas[[#This Row],[VENTAL TOTAL]]*TablaVentas[[#This Row],[DESCUENTO]]</f>
        <v>100.11965105332727</v>
      </c>
      <c r="J10000" s="2">
        <f ca="1">0.18*TablaVentas[[#This Row],[SUBTOTAL]]</f>
        <v>18.021537189598909</v>
      </c>
      <c r="K10000" s="2">
        <f ca="1">+TablaVentas[[#This Row],[SUBTOTAL]]+TablaVentas[[#This Row],[IGV]]</f>
        <v>118.14118824292618</v>
      </c>
    </row>
    <row r="10001" spans="1:11" x14ac:dyDescent="0.25">
      <c r="A10001" t="s">
        <v>10010</v>
      </c>
      <c r="B10001" s="6">
        <v>46220</v>
      </c>
      <c r="C10001" t="s">
        <v>10015</v>
      </c>
      <c r="D10001" t="s">
        <v>10017</v>
      </c>
      <c r="E10001">
        <v>14</v>
      </c>
      <c r="F10001">
        <f>+_xlfn.XLOOKUP(TablaVentas[[#This Row],[PRODUCTO FINANCIERO]],TablaPrecios[PRODUCTO FINANCIERO],TablaPrecios[PRECIO UNIT],0)</f>
        <v>9.9</v>
      </c>
      <c r="G10001" s="2">
        <f>+TablaVentas[[#This Row],[CANTIDAD]]*TablaVentas[[#This Row],[PRECIO UNITARIO]]</f>
        <v>138.6</v>
      </c>
      <c r="H10001" s="1">
        <f t="shared" ca="1" si="156"/>
        <v>0.11279768477200063</v>
      </c>
      <c r="I10001" s="2">
        <f ca="1">+TablaVentas[[#This Row],[VENTAL TOTAL]]-TablaVentas[[#This Row],[VENTAL TOTAL]]*TablaVentas[[#This Row],[DESCUENTO]]</f>
        <v>122.96624089060072</v>
      </c>
      <c r="J10001" s="2">
        <f ca="1">0.18*TablaVentas[[#This Row],[SUBTOTAL]]</f>
        <v>22.133923360308128</v>
      </c>
      <c r="K10001" s="2">
        <f ca="1">+TablaVentas[[#This Row],[SUBTOTAL]]+TablaVentas[[#This Row],[IGV]]</f>
        <v>145.10016425090885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54685-10EB-479E-B787-082D7A34E43A}">
  <sheetPr codeName="Hoja2"/>
  <dimension ref="A1:B6"/>
  <sheetViews>
    <sheetView tabSelected="1" workbookViewId="0">
      <selection activeCell="H11" sqref="H11"/>
    </sheetView>
  </sheetViews>
  <sheetFormatPr baseColWidth="10" defaultRowHeight="15" x14ac:dyDescent="0.25"/>
  <cols>
    <col min="1" max="1" width="25" bestFit="1" customWidth="1"/>
    <col min="2" max="2" width="14.5703125" bestFit="1" customWidth="1"/>
    <col min="4" max="4" width="14.140625" customWidth="1"/>
  </cols>
  <sheetData>
    <row r="1" spans="1:2" x14ac:dyDescent="0.25">
      <c r="A1" t="s">
        <v>10</v>
      </c>
      <c r="B1" t="s">
        <v>10021</v>
      </c>
    </row>
    <row r="2" spans="1:2" x14ac:dyDescent="0.25">
      <c r="A2" t="s">
        <v>10019</v>
      </c>
      <c r="B2">
        <v>9.9</v>
      </c>
    </row>
    <row r="3" spans="1:2" x14ac:dyDescent="0.25">
      <c r="A3" t="s">
        <v>10020</v>
      </c>
      <c r="B3">
        <v>14.9</v>
      </c>
    </row>
    <row r="4" spans="1:2" x14ac:dyDescent="0.25">
      <c r="A4" t="s">
        <v>10018</v>
      </c>
      <c r="B4">
        <v>14.9</v>
      </c>
    </row>
    <row r="5" spans="1:2" x14ac:dyDescent="0.25">
      <c r="A5" t="s">
        <v>10017</v>
      </c>
      <c r="B5">
        <v>9.9</v>
      </c>
    </row>
    <row r="6" spans="1:2" x14ac:dyDescent="0.25">
      <c r="A6" t="s">
        <v>10022</v>
      </c>
      <c r="B6">
        <v>20.9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ANALISIS</vt:lpstr>
      <vt:lpstr>VENTAS</vt:lpstr>
      <vt:lpstr>PRECIOS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Mayta Quintana</dc:creator>
  <cp:lastModifiedBy>Andy Mayta Quintana</cp:lastModifiedBy>
  <dcterms:created xsi:type="dcterms:W3CDTF">2026-08-23T00:57:55Z</dcterms:created>
  <dcterms:modified xsi:type="dcterms:W3CDTF">2026-09-17T13:49:10Z</dcterms:modified>
</cp:coreProperties>
</file>